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trantuan\Desktop\"/>
    </mc:Choice>
  </mc:AlternateContent>
  <xr:revisionPtr revIDLastSave="0" documentId="13_ncr:1_{696BEA37-98CA-4EA8-A907-87EB56F4F025}" xr6:coauthVersionLast="36" xr6:coauthVersionMax="36" xr10:uidLastSave="{00000000-0000-0000-0000-000000000000}"/>
  <bookViews>
    <workbookView xWindow="0" yWindow="0" windowWidth="28800" windowHeight="11925" activeTab="4" xr2:uid="{4BF736FF-03EE-4B07-821E-463C6E4FF402}"/>
  </bookViews>
  <sheets>
    <sheet name="FO_DATA" sheetId="2" r:id="rId1"/>
    <sheet name="PIVOT" sheetId="6" r:id="rId2"/>
    <sheet name="TONGHOPVERSION" sheetId="5" r:id="rId3"/>
    <sheet name="impute missing data" sheetId="7" r:id="rId4"/>
    <sheet name="data" sheetId="8" r:id="rId5"/>
  </sheets>
  <definedNames>
    <definedName name="_xlnm._FilterDatabase" localSheetId="0" hidden="1">FO_DATA!$A$1:$AC$2739</definedName>
    <definedName name="_xlnm._FilterDatabase" localSheetId="2" hidden="1">TONGHOPVERSION!$A$2:$G$240</definedName>
  </definedNames>
  <calcPr calcId="191029"/>
  <pivotCaches>
    <pivotCache cacheId="1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2523" i="8"/>
  <c r="A2524" i="8"/>
  <c r="A2525" i="8"/>
  <c r="A2526" i="8"/>
  <c r="A2527" i="8"/>
  <c r="A2528" i="8"/>
  <c r="A2529" i="8"/>
  <c r="A2530" i="8"/>
  <c r="A2531" i="8"/>
  <c r="A2532" i="8"/>
  <c r="A2533" i="8"/>
  <c r="A2534" i="8"/>
  <c r="A2535" i="8"/>
  <c r="A2536" i="8"/>
  <c r="A2537" i="8"/>
  <c r="A2538" i="8"/>
  <c r="A2539" i="8"/>
  <c r="A2540" i="8"/>
  <c r="A2541" i="8"/>
  <c r="A2542" i="8"/>
  <c r="A2543" i="8"/>
  <c r="A2544" i="8"/>
  <c r="A2545" i="8"/>
  <c r="A2546" i="8"/>
  <c r="A2547" i="8"/>
  <c r="A2548" i="8"/>
  <c r="A2549" i="8"/>
  <c r="A2550" i="8"/>
  <c r="A2551" i="8"/>
  <c r="A2552" i="8"/>
  <c r="A2553" i="8"/>
  <c r="A2554" i="8"/>
  <c r="A2555" i="8"/>
  <c r="A2556" i="8"/>
  <c r="A2557" i="8"/>
  <c r="A2558" i="8"/>
  <c r="A2559" i="8"/>
  <c r="A2560" i="8"/>
  <c r="A2561" i="8"/>
  <c r="A2562" i="8"/>
  <c r="A2563" i="8"/>
  <c r="A2564" i="8"/>
  <c r="A2565" i="8"/>
  <c r="A2566" i="8"/>
  <c r="A2567" i="8"/>
  <c r="A2568" i="8"/>
  <c r="A2569" i="8"/>
  <c r="A2570" i="8"/>
  <c r="A2571" i="8"/>
  <c r="A2572" i="8"/>
  <c r="A2573" i="8"/>
  <c r="A2574" i="8"/>
  <c r="A2575" i="8"/>
  <c r="A2576" i="8"/>
  <c r="A2577" i="8"/>
  <c r="A2578" i="8"/>
  <c r="A2579" i="8"/>
  <c r="A2580" i="8"/>
  <c r="A2581" i="8"/>
  <c r="A2582" i="8"/>
  <c r="A2583" i="8"/>
  <c r="A2584" i="8"/>
  <c r="A2585" i="8"/>
  <c r="A2586" i="8"/>
  <c r="A2587" i="8"/>
  <c r="A2588" i="8"/>
  <c r="A2589" i="8"/>
  <c r="A2590" i="8"/>
  <c r="A2591" i="8"/>
  <c r="A2592" i="8"/>
  <c r="A2593" i="8"/>
  <c r="A2594" i="8"/>
  <c r="A2595" i="8"/>
  <c r="A2596" i="8"/>
  <c r="A2597" i="8"/>
  <c r="A2598" i="8"/>
  <c r="A2599" i="8"/>
  <c r="A2600" i="8"/>
  <c r="A2601" i="8"/>
  <c r="A2602" i="8"/>
  <c r="A2603" i="8"/>
  <c r="A2604" i="8"/>
  <c r="A2605" i="8"/>
  <c r="A2606" i="8"/>
  <c r="A2607" i="8"/>
  <c r="A2608" i="8"/>
  <c r="A2609" i="8"/>
  <c r="A2610" i="8"/>
  <c r="A2611" i="8"/>
  <c r="A2612" i="8"/>
  <c r="A2613" i="8"/>
  <c r="A2614" i="8"/>
  <c r="A2615" i="8"/>
  <c r="A2616" i="8"/>
  <c r="A2617" i="8"/>
  <c r="A2618" i="8"/>
  <c r="A2619" i="8"/>
  <c r="A2620" i="8"/>
  <c r="A2621" i="8"/>
  <c r="A2622" i="8"/>
  <c r="A2623" i="8"/>
  <c r="A2624" i="8"/>
  <c r="A2625" i="8"/>
  <c r="A2626" i="8"/>
  <c r="A2627" i="8"/>
  <c r="A2628" i="8"/>
  <c r="A2629" i="8"/>
  <c r="A2630" i="8"/>
  <c r="A2631" i="8"/>
  <c r="A2632" i="8"/>
  <c r="A2633" i="8"/>
  <c r="A2634" i="8"/>
  <c r="A2635" i="8"/>
  <c r="A2636" i="8"/>
  <c r="A2637" i="8"/>
  <c r="A2638" i="8"/>
  <c r="A2639" i="8"/>
  <c r="A2640" i="8"/>
  <c r="A2641" i="8"/>
  <c r="A2642" i="8"/>
  <c r="A2643" i="8"/>
  <c r="A2644" i="8"/>
  <c r="A2645" i="8"/>
  <c r="A2646" i="8"/>
  <c r="A2647" i="8"/>
  <c r="A2648" i="8"/>
  <c r="A2649" i="8"/>
  <c r="A2650" i="8"/>
  <c r="A2651" i="8"/>
  <c r="A2652" i="8"/>
  <c r="A2653" i="8"/>
  <c r="A2654" i="8"/>
  <c r="A2655" i="8"/>
  <c r="A2656" i="8"/>
  <c r="A2657" i="8"/>
  <c r="A2658" i="8"/>
  <c r="A2659" i="8"/>
  <c r="A2660" i="8"/>
  <c r="A2661" i="8"/>
  <c r="A2662" i="8"/>
  <c r="A2663" i="8"/>
  <c r="A2664" i="8"/>
  <c r="A2665" i="8"/>
  <c r="A2666" i="8"/>
  <c r="A2667" i="8"/>
  <c r="A2668" i="8"/>
  <c r="A2669" i="8"/>
  <c r="A2670" i="8"/>
  <c r="A2671" i="8"/>
  <c r="A2672" i="8"/>
  <c r="A2673" i="8"/>
  <c r="A2674" i="8"/>
  <c r="A2675" i="8"/>
  <c r="A2676" i="8"/>
  <c r="A2677" i="8"/>
  <c r="A2678" i="8"/>
  <c r="A2679" i="8"/>
  <c r="A2680" i="8"/>
  <c r="A2681" i="8"/>
  <c r="A2682" i="8"/>
  <c r="A2683" i="8"/>
  <c r="A2684" i="8"/>
  <c r="A2685" i="8"/>
  <c r="A2686" i="8"/>
  <c r="A2687" i="8"/>
  <c r="A2688" i="8"/>
  <c r="A2689" i="8"/>
  <c r="A2690" i="8"/>
  <c r="A2691" i="8"/>
  <c r="A2692" i="8"/>
  <c r="A2693" i="8"/>
  <c r="A2694" i="8"/>
  <c r="A2695" i="8"/>
  <c r="A2696" i="8"/>
  <c r="A2697" i="8"/>
  <c r="A2698" i="8"/>
  <c r="A2699" i="8"/>
  <c r="A2700" i="8"/>
  <c r="A2701" i="8"/>
  <c r="A2702" i="8"/>
  <c r="A2703" i="8"/>
  <c r="A2704" i="8"/>
  <c r="A2705" i="8"/>
  <c r="A2706" i="8"/>
  <c r="A2707" i="8"/>
  <c r="A2708" i="8"/>
  <c r="A2709" i="8"/>
  <c r="A2710" i="8"/>
  <c r="A2711" i="8"/>
  <c r="A2712" i="8"/>
  <c r="A2713" i="8"/>
  <c r="A2714" i="8"/>
  <c r="A2715" i="8"/>
  <c r="A2716" i="8"/>
  <c r="A2717" i="8"/>
  <c r="A2718" i="8"/>
  <c r="A2719" i="8"/>
  <c r="A2720" i="8"/>
  <c r="A2721" i="8"/>
  <c r="A2722" i="8"/>
  <c r="A2723" i="8"/>
  <c r="A2724" i="8"/>
  <c r="A2725" i="8"/>
  <c r="A2726" i="8"/>
  <c r="A2727" i="8"/>
  <c r="A2728" i="8"/>
  <c r="A2729" i="8"/>
  <c r="A2730" i="8"/>
  <c r="A2731" i="8"/>
  <c r="A2732" i="8"/>
  <c r="A2733" i="8"/>
  <c r="A2734" i="8"/>
  <c r="A2735" i="8"/>
  <c r="A2736" i="8"/>
  <c r="A2737" i="8"/>
  <c r="A2738" i="8"/>
  <c r="A2739" i="8"/>
  <c r="A2740" i="8"/>
  <c r="A2741" i="8"/>
  <c r="A2742" i="8"/>
  <c r="A2743" i="8"/>
  <c r="A2744" i="8"/>
  <c r="A2745" i="8"/>
  <c r="A2746" i="8"/>
  <c r="A2747" i="8"/>
  <c r="A2748" i="8"/>
  <c r="A2749" i="8"/>
  <c r="A2750" i="8"/>
  <c r="A2751" i="8"/>
  <c r="A2752" i="8"/>
  <c r="A2753" i="8"/>
  <c r="A2754" i="8"/>
  <c r="A2755" i="8"/>
  <c r="A2756" i="8"/>
  <c r="A2757" i="8"/>
  <c r="A2758" i="8"/>
  <c r="A2759" i="8"/>
  <c r="A2760" i="8"/>
  <c r="A2761" i="8"/>
  <c r="A2762" i="8"/>
  <c r="A2763" i="8"/>
  <c r="A2764" i="8"/>
  <c r="A2765" i="8"/>
  <c r="A2766" i="8"/>
  <c r="A2767" i="8"/>
  <c r="A2768" i="8"/>
  <c r="A2769" i="8"/>
  <c r="A2770" i="8"/>
  <c r="A2771" i="8"/>
  <c r="A2772" i="8"/>
  <c r="A2773" i="8"/>
  <c r="A2774" i="8"/>
  <c r="A2775" i="8"/>
  <c r="A2776" i="8"/>
  <c r="A2777" i="8"/>
  <c r="A2778" i="8"/>
  <c r="A2779" i="8"/>
  <c r="A2780" i="8"/>
  <c r="A2781" i="8"/>
  <c r="A2782" i="8"/>
  <c r="A2783" i="8"/>
  <c r="A2784" i="8"/>
  <c r="A2785" i="8"/>
  <c r="A2786" i="8"/>
  <c r="A2787" i="8"/>
  <c r="A2788" i="8"/>
  <c r="A2789" i="8"/>
  <c r="A2790" i="8"/>
  <c r="A2791" i="8"/>
  <c r="A2792" i="8"/>
  <c r="A2793" i="8"/>
  <c r="A2794" i="8"/>
  <c r="A2795" i="8"/>
  <c r="A2796" i="8"/>
  <c r="A2797" i="8"/>
  <c r="A2798" i="8"/>
  <c r="A2799" i="8"/>
  <c r="A2800" i="8"/>
  <c r="A2801" i="8"/>
  <c r="A2802" i="8"/>
  <c r="A2803" i="8"/>
  <c r="A2804" i="8"/>
  <c r="A2805" i="8"/>
  <c r="A2806" i="8"/>
  <c r="A2807" i="8"/>
  <c r="A2808" i="8"/>
  <c r="A2809" i="8"/>
  <c r="A2810" i="8"/>
  <c r="A2811" i="8"/>
  <c r="A2812" i="8"/>
  <c r="A2813" i="8"/>
  <c r="A2814" i="8"/>
  <c r="A2815" i="8"/>
  <c r="A2816" i="8"/>
  <c r="A2817" i="8"/>
  <c r="A2818" i="8"/>
  <c r="A2819" i="8"/>
  <c r="A2820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2839" i="8"/>
  <c r="A2840" i="8"/>
  <c r="A2841" i="8"/>
  <c r="A2842" i="8"/>
  <c r="A2843" i="8"/>
  <c r="A2844" i="8"/>
  <c r="A2845" i="8"/>
  <c r="A2846" i="8"/>
  <c r="A2847" i="8"/>
  <c r="A2848" i="8"/>
  <c r="A2849" i="8"/>
  <c r="A2850" i="8"/>
  <c r="A2851" i="8"/>
  <c r="A2852" i="8"/>
  <c r="A2853" i="8"/>
  <c r="A2854" i="8"/>
  <c r="A2855" i="8"/>
  <c r="A2856" i="8"/>
  <c r="A2857" i="8"/>
  <c r="A2858" i="8"/>
  <c r="A2859" i="8"/>
  <c r="A2860" i="8"/>
  <c r="A2861" i="8"/>
  <c r="A2862" i="8"/>
  <c r="A2863" i="8"/>
  <c r="A2864" i="8"/>
  <c r="A2865" i="8"/>
  <c r="A2866" i="8"/>
  <c r="A2867" i="8"/>
  <c r="A2868" i="8"/>
  <c r="A2869" i="8"/>
  <c r="A2870" i="8"/>
  <c r="A2871" i="8"/>
  <c r="A2872" i="8"/>
  <c r="A2873" i="8"/>
  <c r="A2874" i="8"/>
  <c r="A2875" i="8"/>
  <c r="A2876" i="8"/>
  <c r="A2877" i="8"/>
  <c r="A2878" i="8"/>
  <c r="A2879" i="8"/>
  <c r="A2880" i="8"/>
  <c r="A2881" i="8"/>
  <c r="A2882" i="8"/>
  <c r="A2883" i="8"/>
  <c r="A2884" i="8"/>
  <c r="A2885" i="8"/>
  <c r="A2886" i="8"/>
  <c r="A2887" i="8"/>
  <c r="A2888" i="8"/>
  <c r="A2889" i="8"/>
  <c r="A2890" i="8"/>
  <c r="A2891" i="8"/>
  <c r="A2892" i="8"/>
  <c r="A2893" i="8"/>
  <c r="A2894" i="8"/>
  <c r="A2895" i="8"/>
  <c r="A2896" i="8"/>
  <c r="A2897" i="8"/>
  <c r="A2898" i="8"/>
  <c r="A2899" i="8"/>
  <c r="A2900" i="8"/>
  <c r="A2901" i="8"/>
  <c r="A2902" i="8"/>
  <c r="A2903" i="8"/>
  <c r="A2904" i="8"/>
  <c r="A2905" i="8"/>
  <c r="A2906" i="8"/>
  <c r="A2907" i="8"/>
  <c r="A2908" i="8"/>
  <c r="A2909" i="8"/>
  <c r="A2910" i="8"/>
  <c r="A2911" i="8"/>
  <c r="A2912" i="8"/>
  <c r="A2913" i="8"/>
  <c r="A2914" i="8"/>
  <c r="A2915" i="8"/>
  <c r="A2916" i="8"/>
  <c r="A2917" i="8"/>
  <c r="A2918" i="8"/>
  <c r="A2919" i="8"/>
  <c r="A2920" i="8"/>
  <c r="A2921" i="8"/>
  <c r="A2922" i="8"/>
  <c r="A2923" i="8"/>
  <c r="A2924" i="8"/>
  <c r="A2925" i="8"/>
  <c r="A2926" i="8"/>
  <c r="A2927" i="8"/>
  <c r="A2928" i="8"/>
  <c r="A2929" i="8"/>
  <c r="A2930" i="8"/>
  <c r="A2931" i="8"/>
  <c r="A2932" i="8"/>
  <c r="A2933" i="8"/>
  <c r="A2934" i="8"/>
  <c r="A2935" i="8"/>
  <c r="A2936" i="8"/>
  <c r="A2937" i="8"/>
  <c r="A2938" i="8"/>
  <c r="A2939" i="8"/>
  <c r="A2940" i="8"/>
  <c r="A2941" i="8"/>
  <c r="A2942" i="8"/>
  <c r="A2943" i="8"/>
  <c r="A2944" i="8"/>
  <c r="A2945" i="8"/>
  <c r="A2946" i="8"/>
  <c r="A2947" i="8"/>
  <c r="A2948" i="8"/>
  <c r="A2949" i="8"/>
  <c r="A2950" i="8"/>
  <c r="A2951" i="8"/>
  <c r="A2952" i="8"/>
  <c r="A2953" i="8"/>
  <c r="A2954" i="8"/>
  <c r="A2955" i="8"/>
  <c r="A2956" i="8"/>
  <c r="A2957" i="8"/>
  <c r="A2958" i="8"/>
  <c r="A2959" i="8"/>
  <c r="A2960" i="8"/>
  <c r="A2961" i="8"/>
  <c r="A2962" i="8"/>
  <c r="A2963" i="8"/>
  <c r="A2964" i="8"/>
  <c r="A2965" i="8"/>
  <c r="A2966" i="8"/>
  <c r="A2967" i="8"/>
  <c r="A2968" i="8"/>
  <c r="A2969" i="8"/>
  <c r="A2970" i="8"/>
  <c r="A2971" i="8"/>
  <c r="A2972" i="8"/>
  <c r="A2973" i="8"/>
  <c r="A2974" i="8"/>
  <c r="A2975" i="8"/>
  <c r="A2976" i="8"/>
  <c r="A2977" i="8"/>
  <c r="A2978" i="8"/>
  <c r="A2979" i="8"/>
  <c r="A2980" i="8"/>
  <c r="A2981" i="8"/>
  <c r="A2982" i="8"/>
  <c r="A2983" i="8"/>
  <c r="A2984" i="8"/>
  <c r="A2985" i="8"/>
  <c r="A2986" i="8"/>
  <c r="A2987" i="8"/>
  <c r="A2988" i="8"/>
  <c r="A2989" i="8"/>
  <c r="A2990" i="8"/>
  <c r="A2991" i="8"/>
  <c r="A2992" i="8"/>
  <c r="A2993" i="8"/>
  <c r="A2994" i="8"/>
  <c r="A2995" i="8"/>
  <c r="A2996" i="8"/>
  <c r="A2997" i="8"/>
  <c r="A2998" i="8"/>
  <c r="A2999" i="8"/>
  <c r="A3000" i="8"/>
  <c r="A3001" i="8"/>
  <c r="A3002" i="8"/>
  <c r="A3003" i="8"/>
  <c r="A3004" i="8"/>
  <c r="A3005" i="8"/>
  <c r="A3006" i="8"/>
  <c r="A3007" i="8"/>
  <c r="A3008" i="8"/>
  <c r="A3009" i="8"/>
  <c r="A3010" i="8"/>
  <c r="A3011" i="8"/>
  <c r="A3012" i="8"/>
  <c r="A3013" i="8"/>
  <c r="A3014" i="8"/>
  <c r="A3015" i="8"/>
  <c r="A3016" i="8"/>
  <c r="A3017" i="8"/>
  <c r="A3018" i="8"/>
  <c r="A3019" i="8"/>
  <c r="A3020" i="8"/>
  <c r="A3021" i="8"/>
  <c r="A3022" i="8"/>
  <c r="A3023" i="8"/>
  <c r="A3024" i="8"/>
  <c r="A3025" i="8"/>
  <c r="A3026" i="8"/>
  <c r="A3027" i="8"/>
  <c r="A3028" i="8"/>
  <c r="A3029" i="8"/>
  <c r="A3030" i="8"/>
  <c r="A3031" i="8"/>
  <c r="A3032" i="8"/>
  <c r="A3033" i="8"/>
  <c r="A3034" i="8"/>
  <c r="A3035" i="8"/>
  <c r="A3036" i="8"/>
  <c r="A3037" i="8"/>
  <c r="A3038" i="8"/>
  <c r="A3039" i="8"/>
  <c r="A3040" i="8"/>
  <c r="A3041" i="8"/>
  <c r="A3042" i="8"/>
  <c r="A3043" i="8"/>
  <c r="A3044" i="8"/>
  <c r="A3045" i="8"/>
  <c r="A3046" i="8"/>
  <c r="A3047" i="8"/>
  <c r="A3048" i="8"/>
  <c r="A3049" i="8"/>
  <c r="A3050" i="8"/>
  <c r="A3051" i="8"/>
  <c r="A3052" i="8"/>
  <c r="A3053" i="8"/>
  <c r="A3054" i="8"/>
  <c r="A3055" i="8"/>
  <c r="A3056" i="8"/>
  <c r="A3057" i="8"/>
  <c r="A3058" i="8"/>
  <c r="A3059" i="8"/>
  <c r="A3060" i="8"/>
  <c r="A3061" i="8"/>
  <c r="A3062" i="8"/>
  <c r="A3063" i="8"/>
  <c r="A3064" i="8"/>
  <c r="A3065" i="8"/>
  <c r="A3066" i="8"/>
  <c r="A3067" i="8"/>
  <c r="A3068" i="8"/>
  <c r="A3069" i="8"/>
  <c r="A3070" i="8"/>
  <c r="A3071" i="8"/>
  <c r="A3072" i="8"/>
  <c r="A3073" i="8"/>
  <c r="A3074" i="8"/>
  <c r="A3075" i="8"/>
  <c r="A3076" i="8"/>
  <c r="A3077" i="8"/>
  <c r="A3078" i="8"/>
  <c r="A3079" i="8"/>
  <c r="A3080" i="8"/>
  <c r="A3081" i="8"/>
  <c r="A3082" i="8"/>
  <c r="A3083" i="8"/>
  <c r="A3084" i="8"/>
  <c r="A3085" i="8"/>
  <c r="A3086" i="8"/>
  <c r="A3087" i="8"/>
  <c r="A3088" i="8"/>
  <c r="A3089" i="8"/>
  <c r="A3090" i="8"/>
  <c r="A3091" i="8"/>
  <c r="A3092" i="8"/>
  <c r="A3093" i="8"/>
  <c r="A3094" i="8"/>
  <c r="A3095" i="8"/>
  <c r="A3096" i="8"/>
  <c r="A3097" i="8"/>
  <c r="A3098" i="8"/>
  <c r="A3099" i="8"/>
  <c r="A3100" i="8"/>
  <c r="A3101" i="8"/>
  <c r="A3102" i="8"/>
  <c r="A3103" i="8"/>
  <c r="A3104" i="8"/>
  <c r="A3105" i="8"/>
  <c r="A3106" i="8"/>
  <c r="A3107" i="8"/>
  <c r="A3108" i="8"/>
  <c r="A3109" i="8"/>
  <c r="A3110" i="8"/>
  <c r="A3111" i="8"/>
  <c r="A3112" i="8"/>
  <c r="A3113" i="8"/>
  <c r="A3114" i="8"/>
  <c r="A3115" i="8"/>
  <c r="A3116" i="8"/>
  <c r="A3117" i="8"/>
  <c r="A3118" i="8"/>
  <c r="A3119" i="8"/>
  <c r="A3120" i="8"/>
  <c r="A3121" i="8"/>
  <c r="A3122" i="8"/>
  <c r="A3123" i="8"/>
  <c r="A3124" i="8"/>
  <c r="A3125" i="8"/>
  <c r="A3126" i="8"/>
  <c r="A3127" i="8"/>
  <c r="A3128" i="8"/>
  <c r="A3129" i="8"/>
  <c r="A3130" i="8"/>
  <c r="A3131" i="8"/>
  <c r="A3132" i="8"/>
  <c r="A3133" i="8"/>
  <c r="A3134" i="8"/>
  <c r="A3135" i="8"/>
  <c r="A3136" i="8"/>
  <c r="A3137" i="8"/>
  <c r="A3138" i="8"/>
  <c r="A3139" i="8"/>
  <c r="A3140" i="8"/>
  <c r="A3141" i="8"/>
  <c r="A3142" i="8"/>
  <c r="A3143" i="8"/>
  <c r="A3144" i="8"/>
  <c r="A3145" i="8"/>
  <c r="A3146" i="8"/>
  <c r="A3147" i="8"/>
  <c r="A3148" i="8"/>
  <c r="A3149" i="8"/>
  <c r="A3150" i="8"/>
  <c r="A3151" i="8"/>
  <c r="A3152" i="8"/>
  <c r="A3153" i="8"/>
  <c r="A3154" i="8"/>
  <c r="A3155" i="8"/>
  <c r="A3156" i="8"/>
  <c r="A3157" i="8"/>
  <c r="A3158" i="8"/>
  <c r="A3159" i="8"/>
  <c r="A3160" i="8"/>
  <c r="A3161" i="8"/>
  <c r="A3162" i="8"/>
  <c r="A3163" i="8"/>
  <c r="A3164" i="8"/>
  <c r="A3165" i="8"/>
  <c r="A3166" i="8"/>
  <c r="A3167" i="8"/>
  <c r="A3168" i="8"/>
  <c r="A3169" i="8"/>
  <c r="A3170" i="8"/>
  <c r="A3171" i="8"/>
  <c r="A3172" i="8"/>
  <c r="A3173" i="8"/>
  <c r="A3174" i="8"/>
  <c r="A3175" i="8"/>
  <c r="A3176" i="8"/>
  <c r="A3177" i="8"/>
  <c r="A3178" i="8"/>
  <c r="A3179" i="8"/>
  <c r="A3180" i="8"/>
  <c r="A3181" i="8"/>
  <c r="A3182" i="8"/>
  <c r="A3183" i="8"/>
  <c r="A3184" i="8"/>
  <c r="A3185" i="8"/>
  <c r="A3186" i="8"/>
  <c r="A3187" i="8"/>
  <c r="A3188" i="8"/>
  <c r="A3189" i="8"/>
  <c r="A3190" i="8"/>
  <c r="A3191" i="8"/>
  <c r="A3192" i="8"/>
  <c r="A3193" i="8"/>
  <c r="A3194" i="8"/>
  <c r="A3195" i="8"/>
  <c r="A3196" i="8"/>
  <c r="A3197" i="8"/>
  <c r="A3198" i="8"/>
  <c r="A3199" i="8"/>
  <c r="A3200" i="8"/>
  <c r="A3201" i="8"/>
  <c r="A3202" i="8"/>
  <c r="A3203" i="8"/>
  <c r="A3204" i="8"/>
  <c r="A3205" i="8"/>
  <c r="A3206" i="8"/>
  <c r="A3207" i="8"/>
  <c r="A3208" i="8"/>
  <c r="A3209" i="8"/>
  <c r="A3210" i="8"/>
  <c r="A3211" i="8"/>
  <c r="A3212" i="8"/>
  <c r="A3213" i="8"/>
  <c r="A3214" i="8"/>
  <c r="A3215" i="8"/>
  <c r="A3216" i="8"/>
  <c r="A3217" i="8"/>
  <c r="A3218" i="8"/>
  <c r="A3219" i="8"/>
  <c r="A3220" i="8"/>
  <c r="A3221" i="8"/>
  <c r="A3222" i="8"/>
  <c r="A3223" i="8"/>
  <c r="A3224" i="8"/>
  <c r="A3225" i="8"/>
  <c r="A3226" i="8"/>
  <c r="A3227" i="8"/>
  <c r="A3228" i="8"/>
  <c r="A3229" i="8"/>
  <c r="A3230" i="8"/>
  <c r="A3231" i="8"/>
  <c r="A3232" i="8"/>
  <c r="A3233" i="8"/>
  <c r="A3234" i="8"/>
  <c r="A3235" i="8"/>
  <c r="A3236" i="8"/>
  <c r="A3237" i="8"/>
  <c r="A3238" i="8"/>
  <c r="A3239" i="8"/>
  <c r="A3240" i="8"/>
  <c r="A3241" i="8"/>
  <c r="A3242" i="8"/>
  <c r="A3243" i="8"/>
  <c r="A3244" i="8"/>
  <c r="A3245" i="8"/>
  <c r="A3246" i="8"/>
  <c r="A3247" i="8"/>
  <c r="A3248" i="8"/>
  <c r="A3249" i="8"/>
  <c r="A3250" i="8"/>
  <c r="A3251" i="8"/>
  <c r="A3252" i="8"/>
  <c r="A3253" i="8"/>
  <c r="A3254" i="8"/>
  <c r="A3255" i="8"/>
  <c r="A3256" i="8"/>
  <c r="A3257" i="8"/>
  <c r="A3258" i="8"/>
  <c r="A3259" i="8"/>
  <c r="A3260" i="8"/>
  <c r="A3261" i="8"/>
  <c r="A3262" i="8"/>
  <c r="A3263" i="8"/>
  <c r="A3264" i="8"/>
  <c r="A3265" i="8"/>
  <c r="A3266" i="8"/>
  <c r="A3267" i="8"/>
  <c r="A3268" i="8"/>
  <c r="A3269" i="8"/>
  <c r="A3270" i="8"/>
  <c r="A3271" i="8"/>
  <c r="A3272" i="8"/>
  <c r="A3273" i="8"/>
  <c r="A3274" i="8"/>
  <c r="A3275" i="8"/>
  <c r="A3276" i="8"/>
  <c r="A3277" i="8"/>
  <c r="A3278" i="8"/>
  <c r="A3279" i="8"/>
  <c r="A3280" i="8"/>
  <c r="A3281" i="8"/>
  <c r="A3282" i="8"/>
  <c r="A3283" i="8"/>
  <c r="A3284" i="8"/>
  <c r="A3285" i="8"/>
  <c r="A3286" i="8"/>
  <c r="A3287" i="8"/>
  <c r="A3288" i="8"/>
  <c r="A3289" i="8"/>
  <c r="A3290" i="8"/>
  <c r="A3291" i="8"/>
  <c r="A3292" i="8"/>
  <c r="A3293" i="8"/>
  <c r="A3294" i="8"/>
  <c r="A3295" i="8"/>
  <c r="A3296" i="8"/>
  <c r="A3297" i="8"/>
  <c r="A3298" i="8"/>
  <c r="A3299" i="8"/>
  <c r="A3300" i="8"/>
  <c r="A3301" i="8"/>
  <c r="A3302" i="8"/>
  <c r="A3303" i="8"/>
  <c r="A3304" i="8"/>
  <c r="A3305" i="8"/>
  <c r="A3306" i="8"/>
  <c r="A3307" i="8"/>
  <c r="A3308" i="8"/>
  <c r="A3309" i="8"/>
  <c r="A3310" i="8"/>
  <c r="A3311" i="8"/>
  <c r="A3312" i="8"/>
  <c r="A3313" i="8"/>
  <c r="A3314" i="8"/>
  <c r="A3315" i="8"/>
  <c r="A3316" i="8"/>
  <c r="A3317" i="8"/>
  <c r="A3318" i="8"/>
  <c r="A3319" i="8"/>
  <c r="A3320" i="8"/>
  <c r="A3321" i="8"/>
  <c r="A3322" i="8"/>
  <c r="A3323" i="8"/>
  <c r="A3324" i="8"/>
  <c r="A3325" i="8"/>
  <c r="A3326" i="8"/>
  <c r="A3327" i="8"/>
  <c r="A3328" i="8"/>
  <c r="A3329" i="8"/>
  <c r="A3330" i="8"/>
  <c r="A3331" i="8"/>
  <c r="A3332" i="8"/>
  <c r="A3333" i="8"/>
  <c r="A3334" i="8"/>
  <c r="A3335" i="8"/>
  <c r="A3336" i="8"/>
  <c r="A3337" i="8"/>
  <c r="A3338" i="8"/>
  <c r="A3339" i="8"/>
  <c r="A3340" i="8"/>
  <c r="A3341" i="8"/>
  <c r="A3342" i="8"/>
  <c r="A3343" i="8"/>
  <c r="A3344" i="8"/>
  <c r="A3345" i="8"/>
  <c r="A3346" i="8"/>
  <c r="A3347" i="8"/>
  <c r="A3348" i="8"/>
  <c r="A3349" i="8"/>
  <c r="A3350" i="8"/>
  <c r="A3351" i="8"/>
  <c r="A3352" i="8"/>
  <c r="A3353" i="8"/>
  <c r="A3354" i="8"/>
  <c r="A3355" i="8"/>
  <c r="A3356" i="8"/>
  <c r="A3357" i="8"/>
  <c r="A3358" i="8"/>
  <c r="A3359" i="8"/>
  <c r="A3360" i="8"/>
  <c r="A3361" i="8"/>
  <c r="A3362" i="8"/>
  <c r="A3363" i="8"/>
  <c r="A3364" i="8"/>
  <c r="A3365" i="8"/>
  <c r="A3366" i="8"/>
  <c r="A3367" i="8"/>
  <c r="A3368" i="8"/>
  <c r="A3369" i="8"/>
  <c r="A3370" i="8"/>
  <c r="A3371" i="8"/>
  <c r="A3372" i="8"/>
  <c r="A3373" i="8"/>
  <c r="A3374" i="8"/>
  <c r="A3375" i="8"/>
  <c r="A3376" i="8"/>
  <c r="A3377" i="8"/>
  <c r="A3378" i="8"/>
  <c r="A3379" i="8"/>
  <c r="A3380" i="8"/>
  <c r="A3381" i="8"/>
  <c r="A3382" i="8"/>
  <c r="A3383" i="8"/>
  <c r="A3384" i="8"/>
  <c r="A3385" i="8"/>
  <c r="A3386" i="8"/>
  <c r="A3387" i="8"/>
  <c r="A3388" i="8"/>
  <c r="A3389" i="8"/>
  <c r="A3390" i="8"/>
  <c r="A3391" i="8"/>
  <c r="A3392" i="8"/>
  <c r="A3393" i="8"/>
  <c r="A3394" i="8"/>
  <c r="A3395" i="8"/>
  <c r="A3396" i="8"/>
  <c r="A3397" i="8"/>
  <c r="A3398" i="8"/>
  <c r="A3399" i="8"/>
  <c r="A3400" i="8"/>
  <c r="A3401" i="8"/>
  <c r="A3402" i="8"/>
  <c r="A3403" i="8"/>
  <c r="A3404" i="8"/>
  <c r="A3405" i="8"/>
  <c r="A3406" i="8"/>
  <c r="A3407" i="8"/>
  <c r="A3408" i="8"/>
  <c r="A3409" i="8"/>
  <c r="A3410" i="8"/>
  <c r="A3411" i="8"/>
  <c r="A3412" i="8"/>
  <c r="A3413" i="8"/>
  <c r="A3414" i="8"/>
  <c r="A3415" i="8"/>
  <c r="A3416" i="8"/>
  <c r="A3417" i="8"/>
  <c r="A3418" i="8"/>
  <c r="A3419" i="8"/>
  <c r="A3420" i="8"/>
  <c r="A3421" i="8"/>
  <c r="A3422" i="8"/>
  <c r="A3423" i="8"/>
  <c r="A3424" i="8"/>
  <c r="A3425" i="8"/>
  <c r="A3426" i="8"/>
  <c r="A3427" i="8"/>
  <c r="A3428" i="8"/>
  <c r="A3429" i="8"/>
  <c r="A3430" i="8"/>
  <c r="A3431" i="8"/>
  <c r="A3432" i="8"/>
  <c r="A3433" i="8"/>
  <c r="A3434" i="8"/>
  <c r="A3435" i="8"/>
  <c r="A3436" i="8"/>
  <c r="A3437" i="8"/>
  <c r="A3438" i="8"/>
  <c r="A3439" i="8"/>
  <c r="A3440" i="8"/>
  <c r="A3441" i="8"/>
  <c r="A3442" i="8"/>
  <c r="A3443" i="8"/>
  <c r="A3444" i="8"/>
  <c r="A3445" i="8"/>
  <c r="A3446" i="8"/>
  <c r="A3447" i="8"/>
  <c r="A3448" i="8"/>
  <c r="A3449" i="8"/>
  <c r="A3450" i="8"/>
  <c r="A3451" i="8"/>
  <c r="A3452" i="8"/>
  <c r="A3453" i="8"/>
  <c r="A3454" i="8"/>
  <c r="A3455" i="8"/>
  <c r="A3456" i="8"/>
  <c r="A3457" i="8"/>
  <c r="A3458" i="8"/>
  <c r="A3459" i="8"/>
  <c r="A3460" i="8"/>
  <c r="A3461" i="8"/>
  <c r="A3462" i="8"/>
  <c r="A3463" i="8"/>
  <c r="A3464" i="8"/>
  <c r="A3465" i="8"/>
  <c r="A3466" i="8"/>
  <c r="A3467" i="8"/>
  <c r="A3468" i="8"/>
  <c r="A3469" i="8"/>
  <c r="A3470" i="8"/>
  <c r="A3471" i="8"/>
  <c r="A3472" i="8"/>
  <c r="A3473" i="8"/>
  <c r="A3474" i="8"/>
  <c r="A3475" i="8"/>
  <c r="A3476" i="8"/>
  <c r="A3477" i="8"/>
  <c r="A3478" i="8"/>
  <c r="A3479" i="8"/>
  <c r="A3480" i="8"/>
  <c r="A3481" i="8"/>
  <c r="A3482" i="8"/>
  <c r="A3483" i="8"/>
  <c r="A3484" i="8"/>
  <c r="A3485" i="8"/>
  <c r="A3486" i="8"/>
  <c r="A3487" i="8"/>
  <c r="A3488" i="8"/>
  <c r="A3489" i="8"/>
  <c r="A3490" i="8"/>
  <c r="A3491" i="8"/>
  <c r="A3492" i="8"/>
  <c r="A3493" i="8"/>
  <c r="A3494" i="8"/>
  <c r="A3495" i="8"/>
  <c r="A3496" i="8"/>
  <c r="A3497" i="8"/>
  <c r="A3498" i="8"/>
  <c r="A3499" i="8"/>
  <c r="A3500" i="8"/>
  <c r="A3501" i="8"/>
  <c r="A3502" i="8"/>
  <c r="A3503" i="8"/>
  <c r="A3504" i="8"/>
  <c r="A3505" i="8"/>
  <c r="A3506" i="8"/>
  <c r="A3507" i="8"/>
  <c r="A3508" i="8"/>
  <c r="A3509" i="8"/>
  <c r="A3510" i="8"/>
  <c r="A3511" i="8"/>
  <c r="A3512" i="8"/>
  <c r="A3513" i="8"/>
  <c r="A3514" i="8"/>
  <c r="A3515" i="8"/>
  <c r="A3516" i="8"/>
  <c r="A3517" i="8"/>
  <c r="A3518" i="8"/>
  <c r="A3519" i="8"/>
  <c r="A3520" i="8"/>
  <c r="A3521" i="8"/>
  <c r="A3522" i="8"/>
  <c r="A3523" i="8"/>
  <c r="A3524" i="8"/>
  <c r="A3525" i="8"/>
  <c r="A3526" i="8"/>
  <c r="A3527" i="8"/>
  <c r="A3528" i="8"/>
  <c r="A3529" i="8"/>
  <c r="A3530" i="8"/>
  <c r="A3531" i="8"/>
  <c r="A3532" i="8"/>
  <c r="A3533" i="8"/>
  <c r="A3534" i="8"/>
  <c r="A3535" i="8"/>
  <c r="A3536" i="8"/>
  <c r="A3537" i="8"/>
  <c r="A3538" i="8"/>
  <c r="A3539" i="8"/>
  <c r="A3540" i="8"/>
  <c r="A3541" i="8"/>
  <c r="A3542" i="8"/>
  <c r="A3543" i="8"/>
  <c r="A3544" i="8"/>
  <c r="A3545" i="8"/>
  <c r="A3546" i="8"/>
  <c r="A3547" i="8"/>
  <c r="A3548" i="8"/>
  <c r="A3549" i="8"/>
  <c r="A3550" i="8"/>
  <c r="A3551" i="8"/>
  <c r="A3552" i="8"/>
  <c r="A3553" i="8"/>
  <c r="A3554" i="8"/>
  <c r="A3555" i="8"/>
  <c r="A3556" i="8"/>
  <c r="A3557" i="8"/>
  <c r="A3558" i="8"/>
  <c r="A3559" i="8"/>
  <c r="A3560" i="8"/>
  <c r="A3561" i="8"/>
  <c r="A3562" i="8"/>
  <c r="A3563" i="8"/>
  <c r="A3564" i="8"/>
  <c r="A3565" i="8"/>
  <c r="A3566" i="8"/>
  <c r="A3567" i="8"/>
  <c r="A3568" i="8"/>
  <c r="A3569" i="8"/>
  <c r="A3570" i="8"/>
  <c r="A3571" i="8"/>
  <c r="A3572" i="8"/>
  <c r="A3573" i="8"/>
  <c r="A3574" i="8"/>
  <c r="A3575" i="8"/>
  <c r="A3576" i="8"/>
  <c r="A3577" i="8"/>
  <c r="A3578" i="8"/>
  <c r="A3579" i="8"/>
  <c r="A3580" i="8"/>
  <c r="A3581" i="8"/>
  <c r="A3582" i="8"/>
  <c r="A3583" i="8"/>
  <c r="A3584" i="8"/>
  <c r="A3585" i="8"/>
  <c r="A3586" i="8"/>
  <c r="A3587" i="8"/>
  <c r="A3588" i="8"/>
  <c r="A3589" i="8"/>
  <c r="A3590" i="8"/>
  <c r="A3591" i="8"/>
  <c r="A3592" i="8"/>
  <c r="A3593" i="8"/>
  <c r="A3594" i="8"/>
  <c r="A3595" i="8"/>
  <c r="A3596" i="8"/>
  <c r="A3597" i="8"/>
  <c r="A3598" i="8"/>
  <c r="A3599" i="8"/>
  <c r="A3600" i="8"/>
  <c r="A3601" i="8"/>
  <c r="A3602" i="8"/>
  <c r="A3603" i="8"/>
  <c r="A3604" i="8"/>
  <c r="A3605" i="8"/>
  <c r="A3606" i="8"/>
  <c r="A3607" i="8"/>
  <c r="A3608" i="8"/>
  <c r="A3609" i="8"/>
  <c r="A3610" i="8"/>
  <c r="A3611" i="8"/>
  <c r="A3612" i="8"/>
  <c r="A3613" i="8"/>
  <c r="A3614" i="8"/>
  <c r="A3615" i="8"/>
  <c r="A3616" i="8"/>
  <c r="A3617" i="8"/>
  <c r="A3618" i="8"/>
  <c r="A3619" i="8"/>
  <c r="A3620" i="8"/>
  <c r="A3621" i="8"/>
  <c r="A3622" i="8"/>
  <c r="A3623" i="8"/>
  <c r="A3624" i="8"/>
  <c r="A3625" i="8"/>
  <c r="A3626" i="8"/>
  <c r="A3627" i="8"/>
  <c r="A3628" i="8"/>
  <c r="A3629" i="8"/>
  <c r="A3630" i="8"/>
  <c r="A3631" i="8"/>
  <c r="A3632" i="8"/>
  <c r="A3633" i="8"/>
  <c r="A3634" i="8"/>
  <c r="A3635" i="8"/>
  <c r="A3636" i="8"/>
  <c r="A3637" i="8"/>
  <c r="A3638" i="8"/>
  <c r="A3639" i="8"/>
  <c r="A3640" i="8"/>
  <c r="A3641" i="8"/>
  <c r="A3642" i="8"/>
  <c r="A3643" i="8"/>
  <c r="A3644" i="8"/>
  <c r="A3645" i="8"/>
  <c r="A3646" i="8"/>
  <c r="A3647" i="8"/>
  <c r="A3648" i="8"/>
  <c r="A3649" i="8"/>
  <c r="A3650" i="8"/>
  <c r="A3651" i="8"/>
  <c r="A3652" i="8"/>
  <c r="A3653" i="8"/>
  <c r="A3654" i="8"/>
  <c r="A3655" i="8"/>
  <c r="A3656" i="8"/>
  <c r="A3657" i="8"/>
  <c r="A3658" i="8"/>
  <c r="A3659" i="8"/>
  <c r="A3660" i="8"/>
  <c r="A3661" i="8"/>
  <c r="A3662" i="8"/>
  <c r="A3663" i="8"/>
  <c r="A3664" i="8"/>
  <c r="A3665" i="8"/>
  <c r="A3666" i="8"/>
  <c r="A3667" i="8"/>
  <c r="A3668" i="8"/>
  <c r="A3669" i="8"/>
  <c r="A3670" i="8"/>
  <c r="A3671" i="8"/>
  <c r="A3672" i="8"/>
  <c r="A3673" i="8"/>
  <c r="A3674" i="8"/>
  <c r="A3675" i="8"/>
  <c r="A3676" i="8"/>
  <c r="A3677" i="8"/>
  <c r="A3678" i="8"/>
  <c r="A3679" i="8"/>
  <c r="A3680" i="8"/>
  <c r="A3681" i="8"/>
  <c r="A3682" i="8"/>
  <c r="A3683" i="8"/>
  <c r="A3684" i="8"/>
  <c r="A3685" i="8"/>
  <c r="A3686" i="8"/>
  <c r="A3687" i="8"/>
  <c r="A3688" i="8"/>
  <c r="A3689" i="8"/>
  <c r="A3690" i="8"/>
  <c r="A3691" i="8"/>
  <c r="A3692" i="8"/>
  <c r="A3693" i="8"/>
  <c r="A3694" i="8"/>
  <c r="A3695" i="8"/>
  <c r="A3696" i="8"/>
  <c r="A3697" i="8"/>
  <c r="A3698" i="8"/>
  <c r="A3699" i="8"/>
  <c r="A3700" i="8"/>
  <c r="A3701" i="8"/>
  <c r="A3702" i="8"/>
  <c r="A3703" i="8"/>
  <c r="A3704" i="8"/>
  <c r="A3705" i="8"/>
  <c r="A3706" i="8"/>
  <c r="A3707" i="8"/>
  <c r="A3708" i="8"/>
  <c r="A3709" i="8"/>
  <c r="A3710" i="8"/>
  <c r="A3711" i="8"/>
  <c r="A3712" i="8"/>
  <c r="A3713" i="8"/>
  <c r="A3714" i="8"/>
  <c r="A3715" i="8"/>
  <c r="A3716" i="8"/>
  <c r="A3717" i="8"/>
  <c r="A3718" i="8"/>
  <c r="A3719" i="8"/>
  <c r="A3720" i="8"/>
  <c r="A3721" i="8"/>
  <c r="A3722" i="8"/>
  <c r="A3723" i="8"/>
  <c r="A3724" i="8"/>
  <c r="A3725" i="8"/>
  <c r="A3726" i="8"/>
  <c r="A3727" i="8"/>
  <c r="A3728" i="8"/>
  <c r="A3729" i="8"/>
  <c r="A3730" i="8"/>
  <c r="A3731" i="8"/>
  <c r="A3732" i="8"/>
  <c r="A3733" i="8"/>
  <c r="A3734" i="8"/>
  <c r="A3735" i="8"/>
  <c r="A3736" i="8"/>
  <c r="A3737" i="8"/>
  <c r="A3738" i="8"/>
  <c r="A3739" i="8"/>
  <c r="A3740" i="8"/>
  <c r="A3741" i="8"/>
  <c r="A3742" i="8"/>
  <c r="A3743" i="8"/>
  <c r="A3744" i="8"/>
  <c r="A3745" i="8"/>
  <c r="A3746" i="8"/>
  <c r="A3747" i="8"/>
  <c r="A3748" i="8"/>
  <c r="A3749" i="8"/>
  <c r="A3750" i="8"/>
  <c r="A3751" i="8"/>
  <c r="A3752" i="8"/>
  <c r="A3753" i="8"/>
  <c r="A3754" i="8"/>
  <c r="A3755" i="8"/>
  <c r="A3756" i="8"/>
  <c r="A3757" i="8"/>
  <c r="A3758" i="8"/>
  <c r="A3759" i="8"/>
  <c r="A3760" i="8"/>
  <c r="A3761" i="8"/>
  <c r="A3762" i="8"/>
  <c r="A3763" i="8"/>
  <c r="A3764" i="8"/>
  <c r="A3765" i="8"/>
  <c r="A3766" i="8"/>
  <c r="A3767" i="8"/>
  <c r="A3768" i="8"/>
  <c r="A3769" i="8"/>
  <c r="A3770" i="8"/>
  <c r="A3771" i="8"/>
  <c r="A3772" i="8"/>
  <c r="A3773" i="8"/>
  <c r="A3774" i="8"/>
  <c r="A3775" i="8"/>
  <c r="A3776" i="8"/>
  <c r="A3777" i="8"/>
  <c r="A3778" i="8"/>
  <c r="A3779" i="8"/>
  <c r="A3780" i="8"/>
  <c r="A3781" i="8"/>
  <c r="A3782" i="8"/>
  <c r="A3783" i="8"/>
  <c r="A3784" i="8"/>
  <c r="A3785" i="8"/>
  <c r="A3786" i="8"/>
  <c r="A3787" i="8"/>
  <c r="A3788" i="8"/>
  <c r="A3789" i="8"/>
  <c r="A3790" i="8"/>
  <c r="A3791" i="8"/>
  <c r="A3792" i="8"/>
  <c r="A3793" i="8"/>
  <c r="A3794" i="8"/>
  <c r="A3795" i="8"/>
  <c r="A3796" i="8"/>
  <c r="A3797" i="8"/>
  <c r="A3798" i="8"/>
  <c r="A3799" i="8"/>
  <c r="A3800" i="8"/>
  <c r="A3801" i="8"/>
  <c r="A3802" i="8"/>
  <c r="A3803" i="8"/>
  <c r="A3804" i="8"/>
  <c r="A3805" i="8"/>
  <c r="A3806" i="8"/>
  <c r="A3807" i="8"/>
  <c r="A3808" i="8"/>
  <c r="A3809" i="8"/>
  <c r="A3810" i="8"/>
  <c r="A3811" i="8"/>
  <c r="A3812" i="8"/>
  <c r="A3813" i="8"/>
  <c r="A3814" i="8"/>
  <c r="A3815" i="8"/>
  <c r="A3816" i="8"/>
  <c r="A3817" i="8"/>
  <c r="A3818" i="8"/>
  <c r="A3819" i="8"/>
  <c r="A3820" i="8"/>
  <c r="A3821" i="8"/>
  <c r="A3822" i="8"/>
  <c r="A3823" i="8"/>
  <c r="A3824" i="8"/>
  <c r="A3825" i="8"/>
  <c r="A3826" i="8"/>
  <c r="A3827" i="8"/>
  <c r="A3828" i="8"/>
  <c r="A3829" i="8"/>
  <c r="A3830" i="8"/>
  <c r="A3831" i="8"/>
  <c r="A3832" i="8"/>
  <c r="A3833" i="8"/>
  <c r="A3834" i="8"/>
  <c r="A3835" i="8"/>
  <c r="A3836" i="8"/>
  <c r="A3837" i="8"/>
  <c r="A3838" i="8"/>
  <c r="A3839" i="8"/>
  <c r="A3840" i="8"/>
  <c r="A3841" i="8"/>
  <c r="A3842" i="8"/>
  <c r="A3843" i="8"/>
  <c r="A3844" i="8"/>
  <c r="A3845" i="8"/>
  <c r="A3846" i="8"/>
  <c r="A3847" i="8"/>
  <c r="A3848" i="8"/>
  <c r="A3849" i="8"/>
  <c r="A3850" i="8"/>
  <c r="A3851" i="8"/>
  <c r="A3852" i="8"/>
  <c r="A3853" i="8"/>
  <c r="A3854" i="8"/>
  <c r="A3855" i="8"/>
  <c r="A3856" i="8"/>
  <c r="A3857" i="8"/>
  <c r="A3858" i="8"/>
  <c r="A3859" i="8"/>
  <c r="A3860" i="8"/>
  <c r="A3861" i="8"/>
  <c r="A3862" i="8"/>
  <c r="A3863" i="8"/>
  <c r="A3864" i="8"/>
  <c r="A3865" i="8"/>
  <c r="A3866" i="8"/>
  <c r="A3867" i="8"/>
  <c r="A3868" i="8"/>
  <c r="A3869" i="8"/>
  <c r="A3870" i="8"/>
  <c r="A3871" i="8"/>
  <c r="A3872" i="8"/>
  <c r="A3873" i="8"/>
  <c r="A3874" i="8"/>
  <c r="A3875" i="8"/>
  <c r="A3876" i="8"/>
  <c r="A3877" i="8"/>
  <c r="A3878" i="8"/>
  <c r="A3879" i="8"/>
  <c r="A3880" i="8"/>
  <c r="A3881" i="8"/>
  <c r="A3882" i="8"/>
  <c r="A3883" i="8"/>
  <c r="A3884" i="8"/>
  <c r="A3885" i="8"/>
  <c r="A3886" i="8"/>
  <c r="A3887" i="8"/>
  <c r="A3888" i="8"/>
  <c r="A3889" i="8"/>
  <c r="A3890" i="8"/>
  <c r="A3891" i="8"/>
  <c r="A3892" i="8"/>
  <c r="A3893" i="8"/>
  <c r="A3894" i="8"/>
  <c r="A3895" i="8"/>
  <c r="A3896" i="8"/>
  <c r="A3897" i="8"/>
  <c r="A3898" i="8"/>
  <c r="A3899" i="8"/>
  <c r="A3900" i="8"/>
  <c r="A3901" i="8"/>
  <c r="A3902" i="8"/>
  <c r="A3903" i="8"/>
  <c r="A3904" i="8"/>
  <c r="A3905" i="8"/>
  <c r="A3906" i="8"/>
  <c r="A3907" i="8"/>
  <c r="A3908" i="8"/>
  <c r="A3909" i="8"/>
  <c r="A3910" i="8"/>
  <c r="A3911" i="8"/>
  <c r="A3912" i="8"/>
  <c r="A3913" i="8"/>
  <c r="A3914" i="8"/>
  <c r="A3915" i="8"/>
  <c r="A3916" i="8"/>
  <c r="A3917" i="8"/>
  <c r="A3918" i="8"/>
  <c r="A3919" i="8"/>
  <c r="A3920" i="8"/>
  <c r="A3921" i="8"/>
  <c r="A3922" i="8"/>
  <c r="A3923" i="8"/>
  <c r="A3924" i="8"/>
  <c r="A3925" i="8"/>
  <c r="A3926" i="8"/>
  <c r="A3927" i="8"/>
  <c r="A3928" i="8"/>
  <c r="A3929" i="8"/>
  <c r="A3930" i="8"/>
  <c r="A3931" i="8"/>
  <c r="A3932" i="8"/>
  <c r="A3933" i="8"/>
  <c r="A3934" i="8"/>
  <c r="A3935" i="8"/>
  <c r="A3936" i="8"/>
  <c r="A3937" i="8"/>
  <c r="A3938" i="8"/>
  <c r="A3939" i="8"/>
  <c r="A3940" i="8"/>
  <c r="A3941" i="8"/>
  <c r="A3942" i="8"/>
  <c r="A3943" i="8"/>
  <c r="A3944" i="8"/>
  <c r="A3945" i="8"/>
  <c r="A3946" i="8"/>
  <c r="A3947" i="8"/>
  <c r="A3948" i="8"/>
  <c r="A3949" i="8"/>
  <c r="A3950" i="8"/>
  <c r="A3951" i="8"/>
  <c r="A3952" i="8"/>
  <c r="A3953" i="8"/>
  <c r="A3954" i="8"/>
  <c r="A3955" i="8"/>
  <c r="A3956" i="8"/>
  <c r="A3957" i="8"/>
  <c r="A3958" i="8"/>
  <c r="A3959" i="8"/>
  <c r="A3960" i="8"/>
  <c r="A3961" i="8"/>
  <c r="A3962" i="8"/>
  <c r="A3963" i="8"/>
  <c r="A3964" i="8"/>
  <c r="A3965" i="8"/>
  <c r="A3966" i="8"/>
  <c r="A3967" i="8"/>
  <c r="A3968" i="8"/>
  <c r="A3969" i="8"/>
  <c r="A3970" i="8"/>
  <c r="A3971" i="8"/>
  <c r="A3972" i="8"/>
  <c r="A3973" i="8"/>
  <c r="A3974" i="8"/>
  <c r="A3975" i="8"/>
  <c r="A3976" i="8"/>
  <c r="A3977" i="8"/>
  <c r="A3978" i="8"/>
  <c r="A3979" i="8"/>
  <c r="A3980" i="8"/>
  <c r="A3981" i="8"/>
  <c r="A3982" i="8"/>
  <c r="A3983" i="8"/>
  <c r="A3984" i="8"/>
  <c r="A3985" i="8"/>
  <c r="A3986" i="8"/>
  <c r="A3987" i="8"/>
  <c r="A3988" i="8"/>
  <c r="A3989" i="8"/>
  <c r="A3990" i="8"/>
  <c r="A3991" i="8"/>
  <c r="A3992" i="8"/>
  <c r="A3993" i="8"/>
  <c r="A3994" i="8"/>
  <c r="A3995" i="8"/>
  <c r="A3996" i="8"/>
  <c r="A3997" i="8"/>
  <c r="A3998" i="8"/>
  <c r="A3999" i="8"/>
  <c r="A4000" i="8"/>
  <c r="A4001" i="8"/>
  <c r="A4002" i="8"/>
  <c r="A4003" i="8"/>
  <c r="A4004" i="8"/>
  <c r="A4005" i="8"/>
  <c r="A4006" i="8"/>
  <c r="A4007" i="8"/>
  <c r="A4008" i="8"/>
  <c r="A4009" i="8"/>
  <c r="A4010" i="8"/>
  <c r="A4011" i="8"/>
  <c r="A4012" i="8"/>
  <c r="A4013" i="8"/>
  <c r="A4014" i="8"/>
  <c r="A4015" i="8"/>
  <c r="A4016" i="8"/>
  <c r="A4017" i="8"/>
  <c r="A4018" i="8"/>
  <c r="A4019" i="8"/>
  <c r="A4020" i="8"/>
  <c r="A4021" i="8"/>
  <c r="A4022" i="8"/>
  <c r="A4023" i="8"/>
  <c r="A4024" i="8"/>
  <c r="A4025" i="8"/>
  <c r="A4026" i="8"/>
  <c r="A4027" i="8"/>
  <c r="A4028" i="8"/>
  <c r="A4029" i="8"/>
  <c r="A4030" i="8"/>
  <c r="A4031" i="8"/>
  <c r="A4032" i="8"/>
  <c r="A4033" i="8"/>
  <c r="A4034" i="8"/>
  <c r="A4035" i="8"/>
  <c r="A4036" i="8"/>
  <c r="A4037" i="8"/>
  <c r="A4038" i="8"/>
  <c r="A4039" i="8"/>
  <c r="A4040" i="8"/>
  <c r="A4041" i="8"/>
  <c r="A4042" i="8"/>
  <c r="A4043" i="8"/>
  <c r="A4044" i="8"/>
  <c r="A4045" i="8"/>
  <c r="A4046" i="8"/>
  <c r="A4047" i="8"/>
  <c r="A4048" i="8"/>
  <c r="A4049" i="8"/>
  <c r="A4050" i="8"/>
  <c r="A4051" i="8"/>
  <c r="A4052" i="8"/>
  <c r="A4053" i="8"/>
  <c r="A4054" i="8"/>
  <c r="A4055" i="8"/>
  <c r="A4056" i="8"/>
  <c r="A4057" i="8"/>
  <c r="A4058" i="8"/>
  <c r="A4059" i="8"/>
  <c r="A4060" i="8"/>
  <c r="A4061" i="8"/>
  <c r="A4062" i="8"/>
  <c r="A4063" i="8"/>
  <c r="A4064" i="8"/>
  <c r="A4065" i="8"/>
  <c r="A4066" i="8"/>
  <c r="A4067" i="8"/>
  <c r="A4068" i="8"/>
  <c r="A4069" i="8"/>
  <c r="A4070" i="8"/>
  <c r="A4071" i="8"/>
  <c r="A4072" i="8"/>
  <c r="A4073" i="8"/>
  <c r="A4074" i="8"/>
  <c r="A4075" i="8"/>
  <c r="A4076" i="8"/>
  <c r="A4077" i="8"/>
  <c r="A4078" i="8"/>
  <c r="A4079" i="8"/>
  <c r="A4080" i="8"/>
  <c r="A4081" i="8"/>
  <c r="A4082" i="8"/>
  <c r="A4083" i="8"/>
  <c r="A4084" i="8"/>
  <c r="A4085" i="8"/>
  <c r="A4086" i="8"/>
  <c r="A4087" i="8"/>
  <c r="A4088" i="8"/>
  <c r="A4089" i="8"/>
  <c r="A4090" i="8"/>
  <c r="A4091" i="8"/>
  <c r="A4092" i="8"/>
  <c r="A4093" i="8"/>
  <c r="A4094" i="8"/>
  <c r="A4095" i="8"/>
  <c r="A4096" i="8"/>
  <c r="A4097" i="8"/>
  <c r="A4098" i="8"/>
  <c r="A4099" i="8"/>
  <c r="A4100" i="8"/>
  <c r="A4101" i="8"/>
  <c r="A4102" i="8"/>
  <c r="A4103" i="8"/>
  <c r="A4104" i="8"/>
  <c r="A4105" i="8"/>
  <c r="A4106" i="8"/>
  <c r="A4107" i="8"/>
  <c r="A4108" i="8"/>
  <c r="A4109" i="8"/>
  <c r="A4110" i="8"/>
  <c r="A4111" i="8"/>
  <c r="A4112" i="8"/>
  <c r="A4113" i="8"/>
  <c r="A4114" i="8"/>
  <c r="A4115" i="8"/>
  <c r="A4116" i="8"/>
  <c r="A4117" i="8"/>
  <c r="A4118" i="8"/>
  <c r="A4119" i="8"/>
  <c r="A4120" i="8"/>
  <c r="A4121" i="8"/>
  <c r="A4122" i="8"/>
  <c r="A4123" i="8"/>
  <c r="A4124" i="8"/>
  <c r="A4125" i="8"/>
  <c r="A4126" i="8"/>
  <c r="A4127" i="8"/>
  <c r="A4128" i="8"/>
  <c r="A4129" i="8"/>
  <c r="A4130" i="8"/>
  <c r="A4131" i="8"/>
  <c r="A4132" i="8"/>
  <c r="A4133" i="8"/>
  <c r="A4134" i="8"/>
  <c r="A4135" i="8"/>
  <c r="A4136" i="8"/>
  <c r="A4137" i="8"/>
  <c r="A4138" i="8"/>
  <c r="A4139" i="8"/>
  <c r="A4140" i="8"/>
  <c r="A4141" i="8"/>
  <c r="A4142" i="8"/>
  <c r="A4143" i="8"/>
  <c r="A4144" i="8"/>
  <c r="A4145" i="8"/>
  <c r="A4146" i="8"/>
  <c r="A4147" i="8"/>
  <c r="A4148" i="8"/>
  <c r="A4149" i="8"/>
  <c r="A4150" i="8"/>
  <c r="A4151" i="8"/>
  <c r="A4152" i="8"/>
  <c r="A4153" i="8"/>
  <c r="A4154" i="8"/>
  <c r="A4155" i="8"/>
  <c r="A4156" i="8"/>
  <c r="A4157" i="8"/>
  <c r="A4158" i="8"/>
  <c r="A4159" i="8"/>
  <c r="A4160" i="8"/>
  <c r="A4161" i="8"/>
  <c r="A4162" i="8"/>
  <c r="A4163" i="8"/>
  <c r="A4164" i="8"/>
  <c r="A4165" i="8"/>
  <c r="A4166" i="8"/>
  <c r="A4167" i="8"/>
  <c r="A4168" i="8"/>
  <c r="A4169" i="8"/>
  <c r="A4170" i="8"/>
  <c r="A4171" i="8"/>
  <c r="A4172" i="8"/>
  <c r="A4173" i="8"/>
  <c r="A4174" i="8"/>
  <c r="A4175" i="8"/>
  <c r="A4176" i="8"/>
  <c r="A4177" i="8"/>
  <c r="A4178" i="8"/>
  <c r="A4179" i="8"/>
  <c r="A4180" i="8"/>
  <c r="A4181" i="8"/>
  <c r="A4182" i="8"/>
  <c r="A4183" i="8"/>
  <c r="A4184" i="8"/>
  <c r="A4185" i="8"/>
  <c r="A4186" i="8"/>
  <c r="A4187" i="8"/>
  <c r="A4188" i="8"/>
  <c r="A4189" i="8"/>
  <c r="A4190" i="8"/>
  <c r="A4191" i="8"/>
  <c r="A4192" i="8"/>
  <c r="A4193" i="8"/>
  <c r="A4194" i="8"/>
  <c r="A4195" i="8"/>
  <c r="A4196" i="8"/>
  <c r="A4197" i="8"/>
  <c r="A4198" i="8"/>
  <c r="A4199" i="8"/>
  <c r="A4200" i="8"/>
  <c r="A4201" i="8"/>
  <c r="A4202" i="8"/>
  <c r="A4203" i="8"/>
  <c r="A4204" i="8"/>
  <c r="A4205" i="8"/>
  <c r="A4206" i="8"/>
  <c r="A4207" i="8"/>
  <c r="A4208" i="8"/>
  <c r="A4209" i="8"/>
  <c r="A4210" i="8"/>
  <c r="A4211" i="8"/>
  <c r="A4212" i="8"/>
  <c r="A4213" i="8"/>
  <c r="A4214" i="8"/>
  <c r="A4215" i="8"/>
  <c r="A4216" i="8"/>
  <c r="A4217" i="8"/>
  <c r="A4218" i="8"/>
  <c r="A4219" i="8"/>
  <c r="A4220" i="8"/>
  <c r="A4221" i="8"/>
  <c r="A4222" i="8"/>
  <c r="A4223" i="8"/>
  <c r="A4224" i="8"/>
  <c r="A4225" i="8"/>
  <c r="A4226" i="8"/>
  <c r="A4227" i="8"/>
  <c r="A4228" i="8"/>
  <c r="A4229" i="8"/>
  <c r="A4230" i="8"/>
  <c r="A4231" i="8"/>
  <c r="A4232" i="8"/>
  <c r="A4233" i="8"/>
  <c r="A4234" i="8"/>
  <c r="A4235" i="8"/>
  <c r="A4236" i="8"/>
  <c r="A4237" i="8"/>
  <c r="A4238" i="8"/>
  <c r="A4239" i="8"/>
  <c r="A4240" i="8"/>
  <c r="A4241" i="8"/>
  <c r="A4242" i="8"/>
  <c r="A4243" i="8"/>
  <c r="A4244" i="8"/>
  <c r="A4245" i="8"/>
  <c r="A4246" i="8"/>
  <c r="A4247" i="8"/>
  <c r="A4248" i="8"/>
  <c r="A4249" i="8"/>
  <c r="A4250" i="8"/>
  <c r="A4251" i="8"/>
  <c r="A4252" i="8"/>
  <c r="A4253" i="8"/>
  <c r="A4254" i="8"/>
  <c r="A4255" i="8"/>
  <c r="A4256" i="8"/>
  <c r="A4257" i="8"/>
  <c r="A4258" i="8"/>
  <c r="A4259" i="8"/>
  <c r="A4260" i="8"/>
  <c r="A4261" i="8"/>
  <c r="A4262" i="8"/>
  <c r="A4263" i="8"/>
  <c r="A4264" i="8"/>
  <c r="A4265" i="8"/>
  <c r="A4266" i="8"/>
  <c r="A4267" i="8"/>
  <c r="A4268" i="8"/>
  <c r="A4269" i="8"/>
  <c r="A4270" i="8"/>
  <c r="A4271" i="8"/>
  <c r="A4272" i="8"/>
  <c r="A4273" i="8"/>
  <c r="A4274" i="8"/>
  <c r="A4275" i="8"/>
  <c r="A4276" i="8"/>
  <c r="A4277" i="8"/>
  <c r="A4278" i="8"/>
  <c r="A4279" i="8"/>
  <c r="A4280" i="8"/>
  <c r="A4281" i="8"/>
  <c r="A4282" i="8"/>
  <c r="A4283" i="8"/>
  <c r="A4284" i="8"/>
  <c r="A4285" i="8"/>
  <c r="A4286" i="8"/>
  <c r="A4287" i="8"/>
  <c r="A4288" i="8"/>
  <c r="A4289" i="8"/>
  <c r="A4290" i="8"/>
  <c r="A4291" i="8"/>
  <c r="A4292" i="8"/>
  <c r="A4293" i="8"/>
  <c r="A4294" i="8"/>
  <c r="A4295" i="8"/>
  <c r="A4296" i="8"/>
  <c r="A4297" i="8"/>
  <c r="A4298" i="8"/>
  <c r="A4299" i="8"/>
  <c r="A4300" i="8"/>
  <c r="A4301" i="8"/>
  <c r="A4302" i="8"/>
  <c r="A4303" i="8"/>
  <c r="A4304" i="8"/>
  <c r="A4305" i="8"/>
  <c r="A4306" i="8"/>
  <c r="A4307" i="8"/>
  <c r="A4308" i="8"/>
  <c r="A4309" i="8"/>
  <c r="A4310" i="8"/>
  <c r="A4311" i="8"/>
  <c r="A4312" i="8"/>
  <c r="A4313" i="8"/>
  <c r="A4314" i="8"/>
  <c r="A4315" i="8"/>
  <c r="A4316" i="8"/>
  <c r="A4317" i="8"/>
  <c r="A4318" i="8"/>
  <c r="A4319" i="8"/>
  <c r="A4320" i="8"/>
  <c r="A4321" i="8"/>
  <c r="A4322" i="8"/>
  <c r="A4323" i="8"/>
  <c r="A4324" i="8"/>
  <c r="A4325" i="8"/>
  <c r="A4326" i="8"/>
  <c r="A4327" i="8"/>
  <c r="A4328" i="8"/>
  <c r="A4329" i="8"/>
  <c r="A4330" i="8"/>
  <c r="A4331" i="8"/>
  <c r="A4332" i="8"/>
  <c r="A4333" i="8"/>
  <c r="A4334" i="8"/>
  <c r="A4335" i="8"/>
  <c r="A4336" i="8"/>
  <c r="A4337" i="8"/>
  <c r="A4338" i="8"/>
  <c r="A4339" i="8"/>
  <c r="A4340" i="8"/>
  <c r="A4341" i="8"/>
  <c r="A4342" i="8"/>
  <c r="A4343" i="8"/>
  <c r="A4344" i="8"/>
  <c r="A4345" i="8"/>
  <c r="A4346" i="8"/>
  <c r="A4347" i="8"/>
  <c r="A4348" i="8"/>
  <c r="A4349" i="8"/>
  <c r="A4350" i="8"/>
  <c r="A4351" i="8"/>
  <c r="A4352" i="8"/>
  <c r="A4353" i="8"/>
  <c r="A4354" i="8"/>
  <c r="A4355" i="8"/>
  <c r="A4356" i="8"/>
  <c r="A4357" i="8"/>
  <c r="A4358" i="8"/>
  <c r="A4359" i="8"/>
  <c r="A4360" i="8"/>
  <c r="A4361" i="8"/>
  <c r="A4362" i="8"/>
  <c r="A4363" i="8"/>
  <c r="A4364" i="8"/>
  <c r="A4365" i="8"/>
  <c r="A4366" i="8"/>
  <c r="A4367" i="8"/>
  <c r="A4368" i="8"/>
  <c r="A4369" i="8"/>
  <c r="A4370" i="8"/>
  <c r="A4371" i="8"/>
  <c r="A4372" i="8"/>
  <c r="A4373" i="8"/>
  <c r="A4374" i="8"/>
  <c r="A4375" i="8"/>
  <c r="A4376" i="8"/>
  <c r="A4377" i="8"/>
  <c r="A4378" i="8"/>
  <c r="A4379" i="8"/>
  <c r="A4380" i="8"/>
  <c r="A4381" i="8"/>
  <c r="A4382" i="8"/>
  <c r="A4383" i="8"/>
  <c r="A4384" i="8"/>
  <c r="A4385" i="8"/>
  <c r="A4386" i="8"/>
  <c r="A4387" i="8"/>
  <c r="A4388" i="8"/>
  <c r="A4389" i="8"/>
  <c r="A4390" i="8"/>
  <c r="A4391" i="8"/>
  <c r="A4392" i="8"/>
  <c r="A4393" i="8"/>
  <c r="A4394" i="8"/>
  <c r="A4395" i="8"/>
  <c r="A4396" i="8"/>
  <c r="A4397" i="8"/>
  <c r="A4398" i="8"/>
  <c r="A4399" i="8"/>
  <c r="A4400" i="8"/>
  <c r="A4401" i="8"/>
  <c r="A4402" i="8"/>
  <c r="A4403" i="8"/>
  <c r="A4404" i="8"/>
  <c r="A4405" i="8"/>
  <c r="A4406" i="8"/>
  <c r="A4407" i="8"/>
  <c r="A4408" i="8"/>
  <c r="A4409" i="8"/>
  <c r="A4410" i="8"/>
  <c r="A4411" i="8"/>
  <c r="A4412" i="8"/>
  <c r="A4413" i="8"/>
  <c r="A4414" i="8"/>
  <c r="A4415" i="8"/>
  <c r="A4416" i="8"/>
  <c r="A4417" i="8"/>
  <c r="A4418" i="8"/>
  <c r="A4419" i="8"/>
  <c r="A4420" i="8"/>
  <c r="A4421" i="8"/>
  <c r="A4422" i="8"/>
  <c r="A4423" i="8"/>
  <c r="A4424" i="8"/>
  <c r="A4425" i="8"/>
  <c r="A4426" i="8"/>
  <c r="A4427" i="8"/>
  <c r="A4428" i="8"/>
  <c r="A4429" i="8"/>
  <c r="A4430" i="8"/>
  <c r="A4431" i="8"/>
  <c r="A4432" i="8"/>
  <c r="A4433" i="8"/>
  <c r="A4434" i="8"/>
  <c r="A4435" i="8"/>
  <c r="A4436" i="8"/>
  <c r="A4437" i="8"/>
  <c r="A4438" i="8"/>
  <c r="A4439" i="8"/>
  <c r="A4440" i="8"/>
  <c r="A4441" i="8"/>
  <c r="A4442" i="8"/>
  <c r="A4443" i="8"/>
  <c r="A4444" i="8"/>
  <c r="A4445" i="8"/>
  <c r="A4446" i="8"/>
  <c r="A4447" i="8"/>
  <c r="A4448" i="8"/>
  <c r="A4449" i="8"/>
  <c r="A4450" i="8"/>
  <c r="A4451" i="8"/>
  <c r="A4452" i="8"/>
  <c r="A4453" i="8"/>
  <c r="A4454" i="8"/>
  <c r="A4455" i="8"/>
  <c r="A4456" i="8"/>
  <c r="A4457" i="8"/>
  <c r="A4458" i="8"/>
  <c r="A4459" i="8"/>
  <c r="A4460" i="8"/>
  <c r="A4461" i="8"/>
  <c r="A4462" i="8"/>
  <c r="A4463" i="8"/>
  <c r="A4464" i="8"/>
  <c r="A4465" i="8"/>
  <c r="A4466" i="8"/>
  <c r="A4467" i="8"/>
  <c r="A4468" i="8"/>
  <c r="A4469" i="8"/>
  <c r="A4470" i="8"/>
  <c r="A4471" i="8"/>
  <c r="A4472" i="8"/>
  <c r="A4473" i="8"/>
  <c r="A4474" i="8"/>
  <c r="A4475" i="8"/>
  <c r="A4476" i="8"/>
  <c r="A4477" i="8"/>
  <c r="A4478" i="8"/>
  <c r="A4479" i="8"/>
  <c r="A4480" i="8"/>
  <c r="A4481" i="8"/>
  <c r="A4482" i="8"/>
  <c r="A4483" i="8"/>
  <c r="A4484" i="8"/>
  <c r="A4485" i="8"/>
  <c r="A4486" i="8"/>
  <c r="A4487" i="8"/>
  <c r="A4488" i="8"/>
  <c r="A4489" i="8"/>
  <c r="A4490" i="8"/>
  <c r="A4491" i="8"/>
  <c r="A4492" i="8"/>
  <c r="A4493" i="8"/>
  <c r="A4494" i="8"/>
  <c r="A4495" i="8"/>
  <c r="A4496" i="8"/>
  <c r="A4497" i="8"/>
  <c r="A4498" i="8"/>
  <c r="A4499" i="8"/>
  <c r="A4500" i="8"/>
  <c r="A4501" i="8"/>
  <c r="A4502" i="8"/>
  <c r="A4503" i="8"/>
  <c r="A4504" i="8"/>
  <c r="A4505" i="8"/>
  <c r="A4506" i="8"/>
  <c r="A4507" i="8"/>
  <c r="A4508" i="8"/>
  <c r="A4509" i="8"/>
  <c r="A4510" i="8"/>
  <c r="A4511" i="8"/>
  <c r="A4512" i="8"/>
  <c r="A4513" i="8"/>
  <c r="A4514" i="8"/>
  <c r="A4515" i="8"/>
  <c r="A4516" i="8"/>
  <c r="A4517" i="8"/>
  <c r="A4518" i="8"/>
  <c r="A4519" i="8"/>
  <c r="A4520" i="8"/>
  <c r="A4521" i="8"/>
  <c r="A4522" i="8"/>
  <c r="A4523" i="8"/>
  <c r="A4524" i="8"/>
  <c r="A4525" i="8"/>
  <c r="A4526" i="8"/>
  <c r="A4527" i="8"/>
  <c r="A4528" i="8"/>
  <c r="A4529" i="8"/>
  <c r="A4530" i="8"/>
  <c r="A4531" i="8"/>
  <c r="A4532" i="8"/>
  <c r="A4533" i="8"/>
  <c r="A4534" i="8"/>
  <c r="A4535" i="8"/>
  <c r="A4536" i="8"/>
  <c r="A4537" i="8"/>
  <c r="A4538" i="8"/>
  <c r="A4539" i="8"/>
  <c r="A4540" i="8"/>
  <c r="A4541" i="8"/>
  <c r="A4542" i="8"/>
  <c r="A4543" i="8"/>
  <c r="A4544" i="8"/>
  <c r="A4545" i="8"/>
  <c r="A4546" i="8"/>
  <c r="A4547" i="8"/>
  <c r="A4548" i="8"/>
  <c r="A4549" i="8"/>
  <c r="A4550" i="8"/>
  <c r="A4551" i="8"/>
  <c r="A4552" i="8"/>
  <c r="A4553" i="8"/>
  <c r="A4554" i="8"/>
  <c r="A4555" i="8"/>
  <c r="A4556" i="8"/>
  <c r="A4557" i="8"/>
  <c r="A4558" i="8"/>
  <c r="A4559" i="8"/>
  <c r="A4560" i="8"/>
  <c r="A4561" i="8"/>
  <c r="A4562" i="8"/>
  <c r="A4563" i="8"/>
  <c r="A4564" i="8"/>
  <c r="A4565" i="8"/>
  <c r="A4566" i="8"/>
  <c r="A4567" i="8"/>
  <c r="A4568" i="8"/>
  <c r="A4569" i="8"/>
  <c r="A4570" i="8"/>
  <c r="A4571" i="8"/>
  <c r="A4572" i="8"/>
  <c r="A4573" i="8"/>
  <c r="A4574" i="8"/>
  <c r="A4575" i="8"/>
  <c r="A4576" i="8"/>
  <c r="A4577" i="8"/>
  <c r="A4578" i="8"/>
  <c r="A4579" i="8"/>
  <c r="A4580" i="8"/>
  <c r="A4581" i="8"/>
  <c r="A4582" i="8"/>
  <c r="A4583" i="8"/>
  <c r="A4584" i="8"/>
  <c r="A4585" i="8"/>
  <c r="A4586" i="8"/>
  <c r="A4587" i="8"/>
  <c r="A4588" i="8"/>
  <c r="A4589" i="8"/>
  <c r="A4590" i="8"/>
  <c r="A4591" i="8"/>
  <c r="A4592" i="8"/>
  <c r="A4593" i="8"/>
  <c r="A4594" i="8"/>
  <c r="A4595" i="8"/>
  <c r="A4596" i="8"/>
  <c r="A4597" i="8"/>
  <c r="A4598" i="8"/>
  <c r="A4599" i="8"/>
  <c r="A4600" i="8"/>
  <c r="A4601" i="8"/>
  <c r="A4602" i="8"/>
  <c r="A4603" i="8"/>
  <c r="A4604" i="8"/>
  <c r="A4605" i="8"/>
  <c r="A4606" i="8"/>
  <c r="A4607" i="8"/>
  <c r="A4608" i="8"/>
  <c r="A4609" i="8"/>
  <c r="A4610" i="8"/>
  <c r="A4611" i="8"/>
  <c r="A4612" i="8"/>
  <c r="A4613" i="8"/>
  <c r="A4614" i="8"/>
  <c r="A4615" i="8"/>
  <c r="A4616" i="8"/>
  <c r="A4617" i="8"/>
  <c r="A4618" i="8"/>
  <c r="A4619" i="8"/>
  <c r="A4620" i="8"/>
  <c r="A4621" i="8"/>
  <c r="A4622" i="8"/>
  <c r="A4623" i="8"/>
  <c r="A4624" i="8"/>
  <c r="A4625" i="8"/>
  <c r="A4626" i="8"/>
  <c r="A4627" i="8"/>
  <c r="A4628" i="8"/>
  <c r="A4629" i="8"/>
  <c r="A4630" i="8"/>
  <c r="A4631" i="8"/>
  <c r="A4632" i="8"/>
  <c r="A4633" i="8"/>
  <c r="A4634" i="8"/>
  <c r="A4635" i="8"/>
  <c r="A4636" i="8"/>
  <c r="A4637" i="8"/>
  <c r="A4638" i="8"/>
  <c r="A4639" i="8"/>
  <c r="A4640" i="8"/>
  <c r="A4641" i="8"/>
  <c r="A4642" i="8"/>
  <c r="A4643" i="8"/>
  <c r="A4644" i="8"/>
  <c r="A4645" i="8"/>
  <c r="A4646" i="8"/>
  <c r="A4647" i="8"/>
  <c r="A4648" i="8"/>
  <c r="A4649" i="8"/>
  <c r="A4650" i="8"/>
  <c r="A4651" i="8"/>
  <c r="A4652" i="8"/>
  <c r="A4653" i="8"/>
  <c r="A4654" i="8"/>
  <c r="A4655" i="8"/>
  <c r="A4656" i="8"/>
  <c r="A4657" i="8"/>
  <c r="A4658" i="8"/>
  <c r="A4659" i="8"/>
  <c r="A4660" i="8"/>
  <c r="A4661" i="8"/>
  <c r="A4662" i="8"/>
  <c r="A4663" i="8"/>
  <c r="A4664" i="8"/>
  <c r="A4665" i="8"/>
  <c r="A4666" i="8"/>
  <c r="A4667" i="8"/>
  <c r="A4668" i="8"/>
  <c r="A4669" i="8"/>
  <c r="A4670" i="8"/>
  <c r="A4671" i="8"/>
  <c r="A4672" i="8"/>
  <c r="A4673" i="8"/>
  <c r="A4674" i="8"/>
  <c r="A4675" i="8"/>
  <c r="A4676" i="8"/>
  <c r="A4677" i="8"/>
  <c r="A4678" i="8"/>
  <c r="A4679" i="8"/>
  <c r="A4680" i="8"/>
  <c r="A4681" i="8"/>
  <c r="A4682" i="8"/>
  <c r="A4683" i="8"/>
  <c r="A4684" i="8"/>
  <c r="A4685" i="8"/>
  <c r="A4686" i="8"/>
  <c r="A4687" i="8"/>
  <c r="A4688" i="8"/>
  <c r="A4689" i="8"/>
  <c r="A4690" i="8"/>
  <c r="A4691" i="8"/>
  <c r="A4692" i="8"/>
  <c r="A4693" i="8"/>
  <c r="A4694" i="8"/>
  <c r="A4695" i="8"/>
  <c r="A4696" i="8"/>
  <c r="A4697" i="8"/>
  <c r="A4698" i="8"/>
  <c r="A4699" i="8"/>
  <c r="A4700" i="8"/>
  <c r="A4701" i="8"/>
  <c r="A4702" i="8"/>
  <c r="A4703" i="8"/>
  <c r="A4704" i="8"/>
  <c r="A4705" i="8"/>
  <c r="A4706" i="8"/>
  <c r="A4707" i="8"/>
  <c r="A4708" i="8"/>
  <c r="A4709" i="8"/>
  <c r="A4710" i="8"/>
  <c r="A4711" i="8"/>
  <c r="A4712" i="8"/>
  <c r="A4713" i="8"/>
  <c r="A4714" i="8"/>
  <c r="A4715" i="8"/>
  <c r="A4716" i="8"/>
  <c r="A4717" i="8"/>
  <c r="A4718" i="8"/>
  <c r="A4719" i="8"/>
  <c r="A4720" i="8"/>
  <c r="A4721" i="8"/>
  <c r="A4722" i="8"/>
  <c r="A4723" i="8"/>
  <c r="A4724" i="8"/>
  <c r="A4725" i="8"/>
  <c r="A4726" i="8"/>
  <c r="A4727" i="8"/>
  <c r="A4728" i="8"/>
  <c r="A4729" i="8"/>
  <c r="A4730" i="8"/>
  <c r="A4731" i="8"/>
  <c r="A4732" i="8"/>
  <c r="A4733" i="8"/>
  <c r="A4734" i="8"/>
  <c r="A4735" i="8"/>
  <c r="A4736" i="8"/>
  <c r="A4737" i="8"/>
  <c r="A4738" i="8"/>
  <c r="A4739" i="8"/>
  <c r="A4740" i="8"/>
  <c r="A4741" i="8"/>
  <c r="A4742" i="8"/>
  <c r="A4743" i="8"/>
  <c r="A4744" i="8"/>
  <c r="A4745" i="8"/>
  <c r="A4746" i="8"/>
  <c r="A4747" i="8"/>
  <c r="A4748" i="8"/>
  <c r="A4749" i="8"/>
  <c r="A4750" i="8"/>
  <c r="A4751" i="8"/>
  <c r="A4752" i="8"/>
  <c r="A4753" i="8"/>
  <c r="A4754" i="8"/>
  <c r="A4755" i="8"/>
  <c r="A4756" i="8"/>
  <c r="A4757" i="8"/>
  <c r="A4758" i="8"/>
  <c r="A4759" i="8"/>
  <c r="A4760" i="8"/>
  <c r="A4761" i="8"/>
  <c r="A4762" i="8"/>
  <c r="A4763" i="8"/>
  <c r="A4764" i="8"/>
  <c r="A4765" i="8"/>
  <c r="A4766" i="8"/>
  <c r="A4767" i="8"/>
  <c r="A4768" i="8"/>
  <c r="A4769" i="8"/>
  <c r="A4770" i="8"/>
  <c r="A4771" i="8"/>
  <c r="A4772" i="8"/>
  <c r="A4773" i="8"/>
  <c r="A4774" i="8"/>
  <c r="A4775" i="8"/>
  <c r="A4776" i="8"/>
  <c r="A4777" i="8"/>
  <c r="A4778" i="8"/>
  <c r="A4779" i="8"/>
  <c r="A4780" i="8"/>
  <c r="A4781" i="8"/>
  <c r="A4782" i="8"/>
  <c r="A4783" i="8"/>
  <c r="A4784" i="8"/>
  <c r="A4785" i="8"/>
  <c r="A4786" i="8"/>
  <c r="A4787" i="8"/>
  <c r="A4788" i="8"/>
  <c r="A4789" i="8"/>
  <c r="A4790" i="8"/>
  <c r="A4791" i="8"/>
  <c r="A4792" i="8"/>
  <c r="A4793" i="8"/>
  <c r="A4794" i="8"/>
  <c r="A4795" i="8"/>
  <c r="A4796" i="8"/>
  <c r="A4797" i="8"/>
  <c r="A4798" i="8"/>
  <c r="A4799" i="8"/>
  <c r="A4800" i="8"/>
  <c r="A4801" i="8"/>
  <c r="A4802" i="8"/>
  <c r="A4803" i="8"/>
  <c r="A4804" i="8"/>
  <c r="A4805" i="8"/>
  <c r="A4806" i="8"/>
  <c r="A4807" i="8"/>
  <c r="A4808" i="8"/>
  <c r="A4809" i="8"/>
  <c r="A4810" i="8"/>
  <c r="A4811" i="8"/>
  <c r="A4812" i="8"/>
  <c r="A4813" i="8"/>
  <c r="A4814" i="8"/>
  <c r="A4815" i="8"/>
  <c r="A4816" i="8"/>
  <c r="A4817" i="8"/>
  <c r="A4818" i="8"/>
  <c r="A4819" i="8"/>
  <c r="A4820" i="8"/>
  <c r="A4821" i="8"/>
  <c r="A4822" i="8"/>
  <c r="A4823" i="8"/>
  <c r="A4824" i="8"/>
  <c r="A4825" i="8"/>
  <c r="A4826" i="8"/>
  <c r="A4827" i="8"/>
  <c r="A4828" i="8"/>
  <c r="A4829" i="8"/>
  <c r="A4830" i="8"/>
  <c r="A4831" i="8"/>
  <c r="A4832" i="8"/>
  <c r="A4833" i="8"/>
  <c r="A4834" i="8"/>
  <c r="A4835" i="8"/>
  <c r="A4836" i="8"/>
  <c r="A4837" i="8"/>
  <c r="A4838" i="8"/>
  <c r="A4839" i="8"/>
  <c r="A4840" i="8"/>
  <c r="A4841" i="8"/>
  <c r="A4842" i="8"/>
  <c r="A4843" i="8"/>
  <c r="A4844" i="8"/>
  <c r="A4845" i="8"/>
  <c r="A4846" i="8"/>
  <c r="A4847" i="8"/>
  <c r="A4848" i="8"/>
  <c r="A4849" i="8"/>
  <c r="A4850" i="8"/>
  <c r="A4851" i="8"/>
  <c r="A4852" i="8"/>
  <c r="A4853" i="8"/>
  <c r="A4854" i="8"/>
  <c r="A4855" i="8"/>
  <c r="A4856" i="8"/>
  <c r="A4857" i="8"/>
  <c r="A4858" i="8"/>
  <c r="A4859" i="8"/>
  <c r="A4860" i="8"/>
  <c r="A4861" i="8"/>
  <c r="A4862" i="8"/>
  <c r="A4863" i="8"/>
  <c r="A4864" i="8"/>
  <c r="A4865" i="8"/>
  <c r="A4866" i="8"/>
  <c r="A4867" i="8"/>
  <c r="A4868" i="8"/>
  <c r="A4869" i="8"/>
  <c r="A4870" i="8"/>
  <c r="A4871" i="8"/>
  <c r="A4872" i="8"/>
  <c r="A4873" i="8"/>
  <c r="A4874" i="8"/>
  <c r="A4875" i="8"/>
  <c r="A4876" i="8"/>
  <c r="A4877" i="8"/>
  <c r="A4878" i="8"/>
  <c r="A4879" i="8"/>
  <c r="A4880" i="8"/>
  <c r="A4881" i="8"/>
  <c r="A4882" i="8"/>
  <c r="A4883" i="8"/>
  <c r="A4884" i="8"/>
  <c r="A4885" i="8"/>
  <c r="A4886" i="8"/>
  <c r="A4887" i="8"/>
  <c r="A4888" i="8"/>
  <c r="A4889" i="8"/>
  <c r="A4890" i="8"/>
  <c r="A4891" i="8"/>
  <c r="A4892" i="8"/>
  <c r="A4893" i="8"/>
  <c r="A4894" i="8"/>
  <c r="A4895" i="8"/>
  <c r="A4896" i="8"/>
  <c r="A4897" i="8"/>
  <c r="A4898" i="8"/>
  <c r="A4899" i="8"/>
  <c r="A4900" i="8"/>
  <c r="A4901" i="8"/>
  <c r="A4902" i="8"/>
  <c r="A4903" i="8"/>
  <c r="A4904" i="8"/>
  <c r="A4905" i="8"/>
  <c r="A4906" i="8"/>
  <c r="A4907" i="8"/>
  <c r="A4908" i="8"/>
  <c r="A4909" i="8"/>
  <c r="A4910" i="8"/>
  <c r="A4911" i="8"/>
  <c r="A4912" i="8"/>
  <c r="A4913" i="8"/>
  <c r="A4914" i="8"/>
  <c r="A4915" i="8"/>
  <c r="A4916" i="8"/>
  <c r="A4917" i="8"/>
  <c r="A4918" i="8"/>
  <c r="A4919" i="8"/>
  <c r="A4920" i="8"/>
  <c r="A4921" i="8"/>
  <c r="A4922" i="8"/>
  <c r="A4923" i="8"/>
  <c r="A4924" i="8"/>
  <c r="A4925" i="8"/>
  <c r="A4926" i="8"/>
  <c r="A4927" i="8"/>
  <c r="A4928" i="8"/>
  <c r="A4929" i="8"/>
  <c r="A4930" i="8"/>
  <c r="A4931" i="8"/>
  <c r="A4932" i="8"/>
  <c r="A4933" i="8"/>
  <c r="A4934" i="8"/>
  <c r="A4935" i="8"/>
  <c r="A4936" i="8"/>
  <c r="A4937" i="8"/>
  <c r="A4938" i="8"/>
  <c r="A4939" i="8"/>
  <c r="A4940" i="8"/>
  <c r="A4941" i="8"/>
  <c r="A4942" i="8"/>
  <c r="A4943" i="8"/>
  <c r="A4944" i="8"/>
  <c r="A4945" i="8"/>
  <c r="A4946" i="8"/>
  <c r="A4947" i="8"/>
  <c r="A4948" i="8"/>
  <c r="A4949" i="8"/>
  <c r="A4950" i="8"/>
  <c r="A4951" i="8"/>
  <c r="A4952" i="8"/>
  <c r="A4953" i="8"/>
  <c r="A4954" i="8"/>
  <c r="A4955" i="8"/>
  <c r="A4956" i="8"/>
  <c r="A4957" i="8"/>
  <c r="A4958" i="8"/>
  <c r="A4959" i="8"/>
  <c r="A4960" i="8"/>
  <c r="A4961" i="8"/>
  <c r="A4962" i="8"/>
  <c r="A4963" i="8"/>
  <c r="A4964" i="8"/>
  <c r="A4965" i="8"/>
  <c r="A4966" i="8"/>
  <c r="A4967" i="8"/>
  <c r="A4968" i="8"/>
  <c r="A4969" i="8"/>
  <c r="A4970" i="8"/>
  <c r="A4971" i="8"/>
  <c r="A4972" i="8"/>
  <c r="A4973" i="8"/>
  <c r="A4974" i="8"/>
  <c r="A4975" i="8"/>
  <c r="A4976" i="8"/>
  <c r="A4977" i="8"/>
  <c r="A4978" i="8"/>
  <c r="A4979" i="8"/>
  <c r="A4980" i="8"/>
  <c r="A4981" i="8"/>
  <c r="A4982" i="8"/>
  <c r="A4983" i="8"/>
  <c r="A4984" i="8"/>
  <c r="A4985" i="8"/>
  <c r="A4986" i="8"/>
  <c r="A4987" i="8"/>
  <c r="A4988" i="8"/>
  <c r="A4989" i="8"/>
  <c r="A4990" i="8"/>
  <c r="A4991" i="8"/>
  <c r="A4992" i="8"/>
  <c r="A4993" i="8"/>
  <c r="A4994" i="8"/>
  <c r="A4995" i="8"/>
  <c r="A4996" i="8"/>
  <c r="A4997" i="8"/>
  <c r="A4998" i="8"/>
  <c r="A4999" i="8"/>
  <c r="A5000" i="8"/>
  <c r="A5001" i="8"/>
  <c r="A5002" i="8"/>
  <c r="A5003" i="8"/>
  <c r="A5004" i="8"/>
  <c r="A5005" i="8"/>
  <c r="A5006" i="8"/>
  <c r="A5007" i="8"/>
  <c r="A5008" i="8"/>
  <c r="A5009" i="8"/>
  <c r="A5010" i="8"/>
  <c r="A5011" i="8"/>
  <c r="A5012" i="8"/>
  <c r="A5013" i="8"/>
  <c r="A5014" i="8"/>
  <c r="A5015" i="8"/>
  <c r="A5016" i="8"/>
  <c r="A5017" i="8"/>
  <c r="A5018" i="8"/>
  <c r="A5019" i="8"/>
  <c r="A5020" i="8"/>
  <c r="A5021" i="8"/>
  <c r="A5022" i="8"/>
  <c r="A5023" i="8"/>
  <c r="A5024" i="8"/>
  <c r="A5025" i="8"/>
  <c r="A5026" i="8"/>
  <c r="A5027" i="8"/>
  <c r="A5028" i="8"/>
  <c r="A5029" i="8"/>
  <c r="A5030" i="8"/>
  <c r="A5031" i="8"/>
  <c r="A5032" i="8"/>
  <c r="A5033" i="8"/>
  <c r="A5034" i="8"/>
  <c r="A5035" i="8"/>
  <c r="A5036" i="8"/>
  <c r="A5037" i="8"/>
  <c r="A5038" i="8"/>
  <c r="A5039" i="8"/>
  <c r="A5040" i="8"/>
  <c r="A5041" i="8"/>
  <c r="A5042" i="8"/>
  <c r="A5043" i="8"/>
  <c r="A5044" i="8"/>
  <c r="A5045" i="8"/>
  <c r="A5046" i="8"/>
  <c r="A5047" i="8"/>
  <c r="A5048" i="8"/>
  <c r="A5049" i="8"/>
  <c r="A5050" i="8"/>
  <c r="A5051" i="8"/>
  <c r="A5052" i="8"/>
  <c r="A5053" i="8"/>
  <c r="A5054" i="8"/>
  <c r="A5055" i="8"/>
  <c r="A5056" i="8"/>
  <c r="A5057" i="8"/>
  <c r="A5058" i="8"/>
  <c r="A5059" i="8"/>
  <c r="A5060" i="8"/>
  <c r="A5061" i="8"/>
  <c r="A5062" i="8"/>
  <c r="A5063" i="8"/>
  <c r="A5064" i="8"/>
  <c r="A5065" i="8"/>
  <c r="A5066" i="8"/>
  <c r="A5067" i="8"/>
  <c r="A5068" i="8"/>
  <c r="A5069" i="8"/>
  <c r="A5070" i="8"/>
  <c r="A5071" i="8"/>
  <c r="A5072" i="8"/>
  <c r="A5073" i="8"/>
  <c r="A5074" i="8"/>
  <c r="A5075" i="8"/>
  <c r="A5076" i="8"/>
  <c r="A5077" i="8"/>
  <c r="A5078" i="8"/>
  <c r="A5079" i="8"/>
  <c r="A5080" i="8"/>
  <c r="A5081" i="8"/>
  <c r="A5082" i="8"/>
  <c r="A5083" i="8"/>
  <c r="A5084" i="8"/>
  <c r="A5085" i="8"/>
  <c r="A5086" i="8"/>
  <c r="A5087" i="8"/>
  <c r="A5088" i="8"/>
  <c r="A5089" i="8"/>
  <c r="A5090" i="8"/>
  <c r="A5091" i="8"/>
  <c r="A5092" i="8"/>
  <c r="A5093" i="8"/>
  <c r="A5094" i="8"/>
  <c r="A5095" i="8"/>
  <c r="A5096" i="8"/>
  <c r="A5097" i="8"/>
  <c r="A5098" i="8"/>
  <c r="A5099" i="8"/>
  <c r="A5100" i="8"/>
  <c r="A5101" i="8"/>
  <c r="A5102" i="8"/>
  <c r="A5103" i="8"/>
  <c r="A5104" i="8"/>
  <c r="A5105" i="8"/>
  <c r="A5106" i="8"/>
  <c r="A5107" i="8"/>
  <c r="A5108" i="8"/>
  <c r="A5109" i="8"/>
  <c r="A5110" i="8"/>
  <c r="A5111" i="8"/>
  <c r="A5112" i="8"/>
  <c r="A5113" i="8"/>
  <c r="A5114" i="8"/>
  <c r="A5115" i="8"/>
  <c r="A5116" i="8"/>
  <c r="A5117" i="8"/>
  <c r="A5118" i="8"/>
  <c r="A5119" i="8"/>
  <c r="A5120" i="8"/>
  <c r="A5121" i="8"/>
  <c r="A5122" i="8"/>
  <c r="A5123" i="8"/>
  <c r="A5124" i="8"/>
  <c r="A5125" i="8"/>
  <c r="A5126" i="8"/>
  <c r="A5127" i="8"/>
  <c r="A5128" i="8"/>
  <c r="A5129" i="8"/>
  <c r="A5130" i="8"/>
  <c r="A5131" i="8"/>
  <c r="A5132" i="8"/>
  <c r="A5133" i="8"/>
  <c r="A5134" i="8"/>
  <c r="A5135" i="8"/>
  <c r="A5136" i="8"/>
  <c r="A5137" i="8"/>
  <c r="A5138" i="8"/>
  <c r="A5139" i="8"/>
  <c r="A5140" i="8"/>
  <c r="A5141" i="8"/>
  <c r="A5142" i="8"/>
  <c r="A5143" i="8"/>
  <c r="A5144" i="8"/>
  <c r="A5145" i="8"/>
  <c r="A5146" i="8"/>
  <c r="A5147" i="8"/>
  <c r="A5148" i="8"/>
  <c r="A5149" i="8"/>
  <c r="A5150" i="8"/>
  <c r="A5151" i="8"/>
  <c r="A5152" i="8"/>
  <c r="A5153" i="8"/>
  <c r="A5154" i="8"/>
  <c r="A5155" i="8"/>
  <c r="A5156" i="8"/>
  <c r="A5157" i="8"/>
  <c r="A5158" i="8"/>
  <c r="A5159" i="8"/>
  <c r="A5160" i="8"/>
  <c r="A5161" i="8"/>
  <c r="A5162" i="8"/>
  <c r="A5163" i="8"/>
  <c r="A5164" i="8"/>
  <c r="A5165" i="8"/>
  <c r="A5166" i="8"/>
  <c r="A5167" i="8"/>
  <c r="A5168" i="8"/>
  <c r="A5169" i="8"/>
  <c r="A5170" i="8"/>
  <c r="A5171" i="8"/>
  <c r="A5172" i="8"/>
  <c r="A5173" i="8"/>
  <c r="A5174" i="8"/>
  <c r="A5175" i="8"/>
  <c r="A5176" i="8"/>
  <c r="A5177" i="8"/>
  <c r="A5178" i="8"/>
  <c r="A5179" i="8"/>
  <c r="A5180" i="8"/>
  <c r="A5181" i="8"/>
  <c r="A5182" i="8"/>
  <c r="A5183" i="8"/>
  <c r="A5184" i="8"/>
  <c r="A5185" i="8"/>
  <c r="A5186" i="8"/>
  <c r="A5187" i="8"/>
  <c r="A5188" i="8"/>
  <c r="A5189" i="8"/>
  <c r="A5190" i="8"/>
  <c r="A5191" i="8"/>
  <c r="A5192" i="8"/>
  <c r="A5193" i="8"/>
  <c r="A5194" i="8"/>
  <c r="A5195" i="8"/>
  <c r="A5196" i="8"/>
  <c r="A5197" i="8"/>
  <c r="A5198" i="8"/>
  <c r="A5199" i="8"/>
  <c r="A5200" i="8"/>
  <c r="A5201" i="8"/>
  <c r="A5202" i="8"/>
  <c r="A5203" i="8"/>
  <c r="A5204" i="8"/>
  <c r="A5205" i="8"/>
  <c r="A5206" i="8"/>
  <c r="A5207" i="8"/>
  <c r="A5208" i="8"/>
  <c r="A5209" i="8"/>
  <c r="A5210" i="8"/>
  <c r="A5211" i="8"/>
  <c r="A5212" i="8"/>
  <c r="A5213" i="8"/>
  <c r="A5214" i="8"/>
  <c r="A5215" i="8"/>
  <c r="A5216" i="8"/>
  <c r="A5217" i="8"/>
  <c r="A5218" i="8"/>
  <c r="A5219" i="8"/>
  <c r="A5220" i="8"/>
  <c r="A5221" i="8"/>
  <c r="A5222" i="8"/>
  <c r="A5223" i="8"/>
  <c r="A5224" i="8"/>
  <c r="A5225" i="8"/>
  <c r="A5226" i="8"/>
  <c r="A5227" i="8"/>
  <c r="A5228" i="8"/>
  <c r="A5229" i="8"/>
  <c r="A5230" i="8"/>
  <c r="A5231" i="8"/>
  <c r="A5232" i="8"/>
  <c r="A5233" i="8"/>
  <c r="A5234" i="8"/>
  <c r="A5235" i="8"/>
  <c r="A5236" i="8"/>
  <c r="A5237" i="8"/>
  <c r="A5238" i="8"/>
  <c r="A5239" i="8"/>
  <c r="A5240" i="8"/>
  <c r="A5241" i="8"/>
  <c r="A5242" i="8"/>
  <c r="A5243" i="8"/>
  <c r="A5244" i="8"/>
  <c r="A5245" i="8"/>
  <c r="A5246" i="8"/>
  <c r="A5247" i="8"/>
  <c r="A5248" i="8"/>
  <c r="A5249" i="8"/>
  <c r="A5250" i="8"/>
  <c r="A5251" i="8"/>
  <c r="A5252" i="8"/>
  <c r="A5253" i="8"/>
  <c r="A5254" i="8"/>
  <c r="A5255" i="8"/>
  <c r="A5256" i="8"/>
  <c r="A5257" i="8"/>
  <c r="A5258" i="8"/>
  <c r="A5259" i="8"/>
  <c r="A5260" i="8"/>
  <c r="A5261" i="8"/>
  <c r="A5262" i="8"/>
  <c r="A5263" i="8"/>
  <c r="A5264" i="8"/>
  <c r="A5265" i="8"/>
  <c r="A5266" i="8"/>
  <c r="A5267" i="8"/>
  <c r="A5268" i="8"/>
  <c r="A5269" i="8"/>
  <c r="A5270" i="8"/>
  <c r="A5271" i="8"/>
  <c r="A5272" i="8"/>
  <c r="A5273" i="8"/>
  <c r="A5274" i="8"/>
  <c r="A5275" i="8"/>
  <c r="A5276" i="8"/>
  <c r="A5277" i="8"/>
  <c r="A5278" i="8"/>
  <c r="A5279" i="8"/>
  <c r="A5280" i="8"/>
  <c r="A5281" i="8"/>
  <c r="A5282" i="8"/>
  <c r="A5283" i="8"/>
  <c r="A5284" i="8"/>
  <c r="A5285" i="8"/>
  <c r="A5286" i="8"/>
  <c r="A5287" i="8"/>
  <c r="A5288" i="8"/>
  <c r="A5289" i="8"/>
  <c r="A5290" i="8"/>
  <c r="A5291" i="8"/>
  <c r="A5292" i="8"/>
  <c r="A5293" i="8"/>
  <c r="A5294" i="8"/>
  <c r="A5295" i="8"/>
  <c r="A5296" i="8"/>
  <c r="A5297" i="8"/>
  <c r="A5298" i="8"/>
  <c r="A5299" i="8"/>
  <c r="A5300" i="8"/>
  <c r="A5301" i="8"/>
  <c r="A5302" i="8"/>
  <c r="A5303" i="8"/>
  <c r="A5304" i="8"/>
  <c r="A5305" i="8"/>
  <c r="A5306" i="8"/>
  <c r="A5307" i="8"/>
  <c r="A5308" i="8"/>
  <c r="A5309" i="8"/>
  <c r="A5310" i="8"/>
  <c r="A5311" i="8"/>
  <c r="A5312" i="8"/>
  <c r="A5313" i="8"/>
  <c r="A5314" i="8"/>
  <c r="A5315" i="8"/>
  <c r="A5316" i="8"/>
  <c r="A5317" i="8"/>
  <c r="A5318" i="8"/>
  <c r="A5319" i="8"/>
  <c r="A5320" i="8"/>
  <c r="A5321" i="8"/>
  <c r="A5322" i="8"/>
  <c r="A5323" i="8"/>
  <c r="A5324" i="8"/>
  <c r="A5325" i="8"/>
  <c r="A5326" i="8"/>
  <c r="A5327" i="8"/>
  <c r="A5328" i="8"/>
  <c r="A5329" i="8"/>
  <c r="A5330" i="8"/>
  <c r="A5331" i="8"/>
  <c r="A5332" i="8"/>
  <c r="A5333" i="8"/>
  <c r="A5334" i="8"/>
  <c r="A5335" i="8"/>
  <c r="A5336" i="8"/>
  <c r="A5337" i="8"/>
  <c r="A5338" i="8"/>
  <c r="A5339" i="8"/>
  <c r="A5340" i="8"/>
  <c r="A5341" i="8"/>
  <c r="A5342" i="8"/>
  <c r="A5343" i="8"/>
  <c r="A5344" i="8"/>
  <c r="A5345" i="8"/>
  <c r="A5346" i="8"/>
  <c r="A5347" i="8"/>
  <c r="A5348" i="8"/>
  <c r="A5349" i="8"/>
  <c r="A5350" i="8"/>
  <c r="A5351" i="8"/>
  <c r="A5352" i="8"/>
  <c r="A5353" i="8"/>
  <c r="A5354" i="8"/>
  <c r="A5355" i="8"/>
  <c r="A5356" i="8"/>
  <c r="A5357" i="8"/>
  <c r="A5358" i="8"/>
  <c r="A5359" i="8"/>
  <c r="A5360" i="8"/>
  <c r="A5361" i="8"/>
  <c r="A5362" i="8"/>
  <c r="A5363" i="8"/>
  <c r="A5364" i="8"/>
  <c r="A5365" i="8"/>
  <c r="A5366" i="8"/>
  <c r="A5367" i="8"/>
  <c r="A5368" i="8"/>
  <c r="A5369" i="8"/>
  <c r="A5370" i="8"/>
  <c r="A5371" i="8"/>
  <c r="A5372" i="8"/>
  <c r="A5373" i="8"/>
  <c r="A5374" i="8"/>
  <c r="A5375" i="8"/>
  <c r="A5376" i="8"/>
  <c r="A5377" i="8"/>
  <c r="A5378" i="8"/>
  <c r="A5379" i="8"/>
  <c r="A5380" i="8"/>
  <c r="A5381" i="8"/>
  <c r="A5382" i="8"/>
  <c r="A5383" i="8"/>
  <c r="A5384" i="8"/>
  <c r="A5385" i="8"/>
  <c r="A5386" i="8"/>
  <c r="A5387" i="8"/>
  <c r="A5388" i="8"/>
  <c r="A5389" i="8"/>
  <c r="A5390" i="8"/>
  <c r="A5391" i="8"/>
  <c r="A5392" i="8"/>
  <c r="A5393" i="8"/>
  <c r="A5394" i="8"/>
  <c r="A5395" i="8"/>
  <c r="A5396" i="8"/>
  <c r="A5397" i="8"/>
  <c r="A5398" i="8"/>
  <c r="A5399" i="8"/>
  <c r="A5400" i="8"/>
  <c r="A5401" i="8"/>
  <c r="A5402" i="8"/>
  <c r="A5403" i="8"/>
  <c r="A5404" i="8"/>
  <c r="A5405" i="8"/>
  <c r="A5406" i="8"/>
  <c r="A5407" i="8"/>
  <c r="A5408" i="8"/>
  <c r="A5409" i="8"/>
  <c r="A5410" i="8"/>
  <c r="A5411" i="8"/>
  <c r="A5412" i="8"/>
  <c r="A5413" i="8"/>
  <c r="A5414" i="8"/>
  <c r="A5415" i="8"/>
  <c r="A5416" i="8"/>
  <c r="A5417" i="8"/>
  <c r="A5418" i="8"/>
  <c r="A5419" i="8"/>
  <c r="A5420" i="8"/>
  <c r="A5421" i="8"/>
  <c r="A5422" i="8"/>
  <c r="A5423" i="8"/>
  <c r="A5424" i="8"/>
  <c r="A5425" i="8"/>
  <c r="A5426" i="8"/>
  <c r="A5427" i="8"/>
  <c r="A5428" i="8"/>
  <c r="A5429" i="8"/>
  <c r="A5430" i="8"/>
  <c r="A5431" i="8"/>
  <c r="A5432" i="8"/>
  <c r="A5433" i="8"/>
  <c r="A5434" i="8"/>
  <c r="A5435" i="8"/>
  <c r="A5436" i="8"/>
  <c r="A5437" i="8"/>
  <c r="A5438" i="8"/>
  <c r="A5439" i="8"/>
  <c r="A5440" i="8"/>
  <c r="A5441" i="8"/>
  <c r="A5442" i="8"/>
  <c r="A5443" i="8"/>
  <c r="A5444" i="8"/>
  <c r="A5445" i="8"/>
  <c r="A5446" i="8"/>
  <c r="A5447" i="8"/>
  <c r="A5448" i="8"/>
  <c r="A5449" i="8"/>
  <c r="A5450" i="8"/>
  <c r="A5451" i="8"/>
  <c r="A5452" i="8"/>
  <c r="A5453" i="8"/>
  <c r="A5454" i="8"/>
  <c r="A5455" i="8"/>
  <c r="A5456" i="8"/>
  <c r="A5457" i="8"/>
  <c r="A5458" i="8"/>
  <c r="A5459" i="8"/>
  <c r="A5460" i="8"/>
  <c r="A5461" i="8"/>
  <c r="A5462" i="8"/>
  <c r="A5463" i="8"/>
  <c r="A5464" i="8"/>
  <c r="A5465" i="8"/>
  <c r="A5466" i="8"/>
  <c r="A5467" i="8"/>
  <c r="A5468" i="8"/>
  <c r="A5469" i="8"/>
  <c r="A5470" i="8"/>
  <c r="A5471" i="8"/>
  <c r="A5472" i="8"/>
  <c r="A5473" i="8"/>
  <c r="A5474" i="8"/>
  <c r="A5475" i="8"/>
  <c r="A5476" i="8"/>
  <c r="A5477" i="8"/>
  <c r="A5478" i="8"/>
  <c r="A5479" i="8"/>
  <c r="A5480" i="8"/>
  <c r="A5481" i="8"/>
  <c r="A5482" i="8"/>
  <c r="A5483" i="8"/>
  <c r="A5484" i="8"/>
  <c r="A5485" i="8"/>
  <c r="A5486" i="8"/>
  <c r="A5487" i="8"/>
  <c r="A5488" i="8"/>
  <c r="A5489" i="8"/>
  <c r="A5490" i="8"/>
  <c r="A5491" i="8"/>
  <c r="A5492" i="8"/>
  <c r="A5493" i="8"/>
  <c r="A5494" i="8"/>
  <c r="A5495" i="8"/>
  <c r="A5496" i="8"/>
  <c r="A5497" i="8"/>
  <c r="A5498" i="8"/>
  <c r="A5499" i="8"/>
  <c r="A5500" i="8"/>
  <c r="A5501" i="8"/>
  <c r="A5502" i="8"/>
  <c r="A5503" i="8"/>
  <c r="A5504" i="8"/>
  <c r="A5505" i="8"/>
  <c r="A5506" i="8"/>
  <c r="A5507" i="8"/>
  <c r="A5508" i="8"/>
  <c r="A5509" i="8"/>
  <c r="A5510" i="8"/>
  <c r="A5511" i="8"/>
  <c r="A5512" i="8"/>
  <c r="A5513" i="8"/>
  <c r="A5514" i="8"/>
  <c r="A5515" i="8"/>
  <c r="A5516" i="8"/>
  <c r="A5517" i="8"/>
  <c r="A5518" i="8"/>
  <c r="A5519" i="8"/>
  <c r="A5520" i="8"/>
  <c r="A5521" i="8"/>
  <c r="A5522" i="8"/>
  <c r="A5523" i="8"/>
  <c r="A5524" i="8"/>
  <c r="A5525" i="8"/>
  <c r="A5526" i="8"/>
  <c r="A5527" i="8"/>
  <c r="A5528" i="8"/>
  <c r="A5529" i="8"/>
  <c r="A5530" i="8"/>
  <c r="A5531" i="8"/>
  <c r="A5532" i="8"/>
  <c r="A5533" i="8"/>
  <c r="A5534" i="8"/>
  <c r="A5535" i="8"/>
  <c r="A5536" i="8"/>
  <c r="A5537" i="8"/>
  <c r="A5538" i="8"/>
  <c r="A5539" i="8"/>
  <c r="A5540" i="8"/>
  <c r="A5541" i="8"/>
  <c r="A5542" i="8"/>
  <c r="A5543" i="8"/>
  <c r="A5544" i="8"/>
  <c r="A5545" i="8"/>
  <c r="A5546" i="8"/>
  <c r="A5547" i="8"/>
  <c r="A5548" i="8"/>
  <c r="A5549" i="8"/>
  <c r="A5550" i="8"/>
  <c r="A5551" i="8"/>
  <c r="A5552" i="8"/>
  <c r="A5553" i="8"/>
  <c r="A5554" i="8"/>
  <c r="A5555" i="8"/>
  <c r="A5556" i="8"/>
  <c r="A5557" i="8"/>
  <c r="A5558" i="8"/>
  <c r="A5559" i="8"/>
  <c r="A5560" i="8"/>
  <c r="A5561" i="8"/>
  <c r="A5562" i="8"/>
  <c r="A5563" i="8"/>
  <c r="A5564" i="8"/>
  <c r="A5565" i="8"/>
  <c r="A5566" i="8"/>
  <c r="A5567" i="8"/>
  <c r="A5568" i="8"/>
  <c r="A5569" i="8"/>
  <c r="A5570" i="8"/>
  <c r="A5571" i="8"/>
  <c r="A5572" i="8"/>
  <c r="A5573" i="8"/>
  <c r="A5574" i="8"/>
  <c r="A5575" i="8"/>
  <c r="A5576" i="8"/>
  <c r="A5577" i="8"/>
  <c r="A5578" i="8"/>
  <c r="A5579" i="8"/>
  <c r="A5580" i="8"/>
  <c r="A5581" i="8"/>
  <c r="A5582" i="8"/>
  <c r="A5583" i="8"/>
  <c r="A5584" i="8"/>
  <c r="A5585" i="8"/>
  <c r="A5586" i="8"/>
  <c r="A5587" i="8"/>
  <c r="A5588" i="8"/>
  <c r="A5589" i="8"/>
  <c r="A5590" i="8"/>
  <c r="A5591" i="8"/>
  <c r="A5592" i="8"/>
  <c r="A5593" i="8"/>
  <c r="A5594" i="8"/>
  <c r="A5595" i="8"/>
  <c r="A5596" i="8"/>
  <c r="A5597" i="8"/>
  <c r="A5598" i="8"/>
  <c r="A5599" i="8"/>
  <c r="A5600" i="8"/>
  <c r="A5601" i="8"/>
  <c r="A5602" i="8"/>
  <c r="A5603" i="8"/>
  <c r="A5604" i="8"/>
  <c r="A5605" i="8"/>
  <c r="A5606" i="8"/>
  <c r="A5607" i="8"/>
  <c r="A5608" i="8"/>
  <c r="A5609" i="8"/>
  <c r="A5610" i="8"/>
  <c r="A5611" i="8"/>
  <c r="A5612" i="8"/>
  <c r="A5613" i="8"/>
  <c r="A5614" i="8"/>
  <c r="A5615" i="8"/>
  <c r="A5616" i="8"/>
  <c r="A5617" i="8"/>
  <c r="A5618" i="8"/>
  <c r="A5619" i="8"/>
  <c r="A5620" i="8"/>
  <c r="A5621" i="8"/>
  <c r="A5622" i="8"/>
  <c r="A5623" i="8"/>
  <c r="A5624" i="8"/>
  <c r="A5625" i="8"/>
  <c r="A5626" i="8"/>
  <c r="A5627" i="8"/>
  <c r="A5628" i="8"/>
  <c r="A5629" i="8"/>
  <c r="A5630" i="8"/>
  <c r="A5631" i="8"/>
  <c r="A5632" i="8"/>
  <c r="A5633" i="8"/>
  <c r="A5634" i="8"/>
  <c r="A5635" i="8"/>
  <c r="A5636" i="8"/>
  <c r="A5637" i="8"/>
  <c r="A5638" i="8"/>
  <c r="A5639" i="8"/>
  <c r="A5640" i="8"/>
  <c r="A5641" i="8"/>
  <c r="A5642" i="8"/>
  <c r="A5643" i="8"/>
  <c r="A5644" i="8"/>
  <c r="A5645" i="8"/>
  <c r="A5646" i="8"/>
  <c r="A5647" i="8"/>
  <c r="A5648" i="8"/>
  <c r="A5649" i="8"/>
  <c r="A5650" i="8"/>
  <c r="A5651" i="8"/>
  <c r="A5652" i="8"/>
  <c r="A5653" i="8"/>
  <c r="A5654" i="8"/>
  <c r="A5655" i="8"/>
  <c r="A5656" i="8"/>
  <c r="A5657" i="8"/>
  <c r="A5658" i="8"/>
  <c r="A5659" i="8"/>
  <c r="A5660" i="8"/>
  <c r="A5661" i="8"/>
  <c r="A5662" i="8"/>
  <c r="A5663" i="8"/>
  <c r="A5664" i="8"/>
  <c r="A5665" i="8"/>
  <c r="A5666" i="8"/>
  <c r="A5667" i="8"/>
  <c r="A5668" i="8"/>
  <c r="A5669" i="8"/>
  <c r="A5670" i="8"/>
  <c r="A5671" i="8"/>
  <c r="A5672" i="8"/>
  <c r="A5673" i="8"/>
  <c r="A5674" i="8"/>
  <c r="A5675" i="8"/>
  <c r="A5676" i="8"/>
  <c r="A5677" i="8"/>
  <c r="A5678" i="8"/>
  <c r="A5679" i="8"/>
  <c r="A5680" i="8"/>
  <c r="A5681" i="8"/>
  <c r="A5682" i="8"/>
  <c r="A5683" i="8"/>
  <c r="A5684" i="8"/>
  <c r="A5685" i="8"/>
  <c r="A5686" i="8"/>
  <c r="A5687" i="8"/>
  <c r="A5688" i="8"/>
  <c r="A5689" i="8"/>
  <c r="A5690" i="8"/>
  <c r="A5691" i="8"/>
  <c r="A5692" i="8"/>
  <c r="A5693" i="8"/>
  <c r="A5694" i="8"/>
  <c r="A5695" i="8"/>
  <c r="A5696" i="8"/>
  <c r="A5697" i="8"/>
  <c r="A5698" i="8"/>
  <c r="A5699" i="8"/>
  <c r="A5700" i="8"/>
  <c r="A5701" i="8"/>
  <c r="A5702" i="8"/>
  <c r="A5703" i="8"/>
  <c r="A5704" i="8"/>
  <c r="A5705" i="8"/>
  <c r="A5706" i="8"/>
  <c r="A5707" i="8"/>
  <c r="A5708" i="8"/>
  <c r="A5709" i="8"/>
  <c r="A5710" i="8"/>
  <c r="A5711" i="8"/>
  <c r="A5712" i="8"/>
  <c r="A5713" i="8"/>
  <c r="A5714" i="8"/>
  <c r="A5715" i="8"/>
  <c r="A5716" i="8"/>
  <c r="A5717" i="8"/>
  <c r="A5718" i="8"/>
  <c r="A5719" i="8"/>
  <c r="A5720" i="8"/>
  <c r="A5721" i="8"/>
  <c r="A5722" i="8"/>
  <c r="A5723" i="8"/>
  <c r="A5724" i="8"/>
  <c r="A5725" i="8"/>
  <c r="A5726" i="8"/>
  <c r="A5727" i="8"/>
  <c r="A5728" i="8"/>
  <c r="A5729" i="8"/>
  <c r="A5730" i="8"/>
  <c r="A5731" i="8"/>
  <c r="A5732" i="8"/>
  <c r="A5733" i="8"/>
  <c r="A5734" i="8"/>
  <c r="A5735" i="8"/>
  <c r="A5736" i="8"/>
  <c r="A5737" i="8"/>
  <c r="A5738" i="8"/>
  <c r="A5739" i="8"/>
  <c r="A5740" i="8"/>
  <c r="A5741" i="8"/>
  <c r="A5742" i="8"/>
  <c r="A5743" i="8"/>
  <c r="A5744" i="8"/>
  <c r="A5745" i="8"/>
  <c r="A5746" i="8"/>
  <c r="A5747" i="8"/>
  <c r="A5748" i="8"/>
  <c r="A5749" i="8"/>
  <c r="A5750" i="8"/>
  <c r="A5751" i="8"/>
  <c r="A5752" i="8"/>
  <c r="A5753" i="8"/>
  <c r="A5754" i="8"/>
  <c r="A5755" i="8"/>
  <c r="A5756" i="8"/>
  <c r="A5757" i="8"/>
  <c r="A5758" i="8"/>
  <c r="A5759" i="8"/>
  <c r="A5760" i="8"/>
  <c r="A5761" i="8"/>
  <c r="A5762" i="8"/>
  <c r="A5763" i="8"/>
  <c r="A5764" i="8"/>
  <c r="A5765" i="8"/>
  <c r="A5766" i="8"/>
  <c r="A5767" i="8"/>
  <c r="A5768" i="8"/>
  <c r="A5769" i="8"/>
  <c r="A5770" i="8"/>
  <c r="A5771" i="8"/>
  <c r="A5772" i="8"/>
  <c r="A5773" i="8"/>
  <c r="A5774" i="8"/>
  <c r="A5775" i="8"/>
  <c r="A5776" i="8"/>
  <c r="A5777" i="8"/>
  <c r="A5778" i="8"/>
  <c r="A5779" i="8"/>
  <c r="A5780" i="8"/>
  <c r="A5781" i="8"/>
  <c r="A5782" i="8"/>
  <c r="A5783" i="8"/>
  <c r="A5784" i="8"/>
  <c r="A5785" i="8"/>
  <c r="A5786" i="8"/>
  <c r="A5787" i="8"/>
  <c r="A5788" i="8"/>
  <c r="A5789" i="8"/>
  <c r="A5790" i="8"/>
  <c r="A5791" i="8"/>
  <c r="A5792" i="8"/>
  <c r="A5793" i="8"/>
  <c r="A5794" i="8"/>
  <c r="A5795" i="8"/>
  <c r="A5796" i="8"/>
  <c r="A5797" i="8"/>
  <c r="A5798" i="8"/>
  <c r="A5799" i="8"/>
  <c r="A5800" i="8"/>
  <c r="A5801" i="8"/>
  <c r="A5802" i="8"/>
  <c r="A5803" i="8"/>
  <c r="A5804" i="8"/>
  <c r="A5805" i="8"/>
  <c r="A5806" i="8"/>
  <c r="A5807" i="8"/>
  <c r="A5808" i="8"/>
  <c r="A5809" i="8"/>
  <c r="A5810" i="8"/>
  <c r="A5811" i="8"/>
  <c r="A5812" i="8"/>
  <c r="A5813" i="8"/>
  <c r="A5814" i="8"/>
  <c r="A5815" i="8"/>
  <c r="A5816" i="8"/>
  <c r="A5817" i="8"/>
  <c r="A5818" i="8"/>
  <c r="A5819" i="8"/>
  <c r="A5820" i="8"/>
  <c r="A5821" i="8"/>
  <c r="A5822" i="8"/>
  <c r="A5823" i="8"/>
  <c r="A5824" i="8"/>
  <c r="A5825" i="8"/>
  <c r="A5826" i="8"/>
  <c r="A5827" i="8"/>
  <c r="A5828" i="8"/>
  <c r="A5829" i="8"/>
  <c r="A5830" i="8"/>
  <c r="A5831" i="8"/>
  <c r="A5832" i="8"/>
  <c r="A5833" i="8"/>
  <c r="A5834" i="8"/>
  <c r="A5835" i="8"/>
  <c r="A5836" i="8"/>
  <c r="A5837" i="8"/>
  <c r="A5838" i="8"/>
  <c r="A5839" i="8"/>
  <c r="A5840" i="8"/>
  <c r="A5841" i="8"/>
  <c r="A5842" i="8"/>
  <c r="A5843" i="8"/>
  <c r="A5844" i="8"/>
  <c r="A5845" i="8"/>
  <c r="A5846" i="8"/>
  <c r="A5847" i="8"/>
  <c r="A5848" i="8"/>
  <c r="A5849" i="8"/>
  <c r="A5850" i="8"/>
  <c r="A5851" i="8"/>
  <c r="A5852" i="8"/>
  <c r="A5853" i="8"/>
  <c r="A5854" i="8"/>
  <c r="A5855" i="8"/>
  <c r="A5856" i="8"/>
  <c r="A5857" i="8"/>
  <c r="A5858" i="8"/>
  <c r="A5859" i="8"/>
  <c r="A5860" i="8"/>
  <c r="A5861" i="8"/>
  <c r="A5862" i="8"/>
  <c r="A5863" i="8"/>
  <c r="A5864" i="8"/>
  <c r="A5865" i="8"/>
  <c r="A5866" i="8"/>
  <c r="A5867" i="8"/>
  <c r="A5868" i="8"/>
  <c r="A5869" i="8"/>
  <c r="A5870" i="8"/>
  <c r="A5871" i="8"/>
  <c r="A5872" i="8"/>
  <c r="A5873" i="8"/>
  <c r="A5874" i="8"/>
  <c r="A5875" i="8"/>
  <c r="A5876" i="8"/>
  <c r="A5877" i="8"/>
  <c r="A5878" i="8"/>
  <c r="A5879" i="8"/>
  <c r="A5880" i="8"/>
  <c r="A5881" i="8"/>
  <c r="A5882" i="8"/>
  <c r="A5883" i="8"/>
  <c r="A5884" i="8"/>
  <c r="A5885" i="8"/>
  <c r="A5886" i="8"/>
  <c r="A5887" i="8"/>
  <c r="A5888" i="8"/>
  <c r="A5889" i="8"/>
  <c r="A5890" i="8"/>
  <c r="A5891" i="8"/>
  <c r="A5892" i="8"/>
  <c r="A5893" i="8"/>
  <c r="A5894" i="8"/>
  <c r="A5895" i="8"/>
  <c r="A5896" i="8"/>
  <c r="A5897" i="8"/>
  <c r="A5898" i="8"/>
  <c r="A5899" i="8"/>
  <c r="A5900" i="8"/>
  <c r="A5901" i="8"/>
  <c r="A5902" i="8"/>
  <c r="A5903" i="8"/>
  <c r="A5904" i="8"/>
  <c r="A5905" i="8"/>
  <c r="A5906" i="8"/>
  <c r="A5907" i="8"/>
  <c r="A5908" i="8"/>
  <c r="A5909" i="8"/>
  <c r="A5910" i="8"/>
  <c r="A5911" i="8"/>
  <c r="A5912" i="8"/>
  <c r="A5913" i="8"/>
  <c r="A5914" i="8"/>
  <c r="A5915" i="8"/>
  <c r="A5916" i="8"/>
  <c r="A5917" i="8"/>
  <c r="A5918" i="8"/>
  <c r="A5919" i="8"/>
  <c r="A5920" i="8"/>
  <c r="A5921" i="8"/>
  <c r="A5922" i="8"/>
  <c r="A5923" i="8"/>
  <c r="A5924" i="8"/>
  <c r="A5925" i="8"/>
  <c r="A5926" i="8"/>
  <c r="A5927" i="8"/>
  <c r="A5928" i="8"/>
  <c r="A5929" i="8"/>
  <c r="A5930" i="8"/>
  <c r="A5931" i="8"/>
  <c r="A5932" i="8"/>
  <c r="A5933" i="8"/>
  <c r="A5934" i="8"/>
  <c r="A5935" i="8"/>
  <c r="A5936" i="8"/>
  <c r="A5937" i="8"/>
  <c r="A5938" i="8"/>
  <c r="A5939" i="8"/>
  <c r="A5940" i="8"/>
  <c r="A5941" i="8"/>
  <c r="A5942" i="8"/>
  <c r="A5943" i="8"/>
  <c r="A5944" i="8"/>
  <c r="A5945" i="8"/>
  <c r="A5946" i="8"/>
  <c r="A5947" i="8"/>
  <c r="A5948" i="8"/>
  <c r="A5949" i="8"/>
  <c r="A5950" i="8"/>
  <c r="A5951" i="8"/>
  <c r="A5952" i="8"/>
  <c r="A5953" i="8"/>
  <c r="A5954" i="8"/>
  <c r="A5955" i="8"/>
  <c r="A5956" i="8"/>
  <c r="A5957" i="8"/>
  <c r="A5958" i="8"/>
  <c r="A5959" i="8"/>
  <c r="A5960" i="8"/>
  <c r="A5961" i="8"/>
  <c r="A5962" i="8"/>
  <c r="A5963" i="8"/>
  <c r="A5964" i="8"/>
  <c r="A5965" i="8"/>
  <c r="A5966" i="8"/>
  <c r="A5967" i="8"/>
  <c r="A5968" i="8"/>
  <c r="A5969" i="8"/>
  <c r="A5970" i="8"/>
  <c r="A5971" i="8"/>
  <c r="A5972" i="8"/>
  <c r="A5973" i="8"/>
  <c r="A5974" i="8"/>
  <c r="A5975" i="8"/>
  <c r="A5976" i="8"/>
  <c r="A5977" i="8"/>
  <c r="A5978" i="8"/>
  <c r="A5979" i="8"/>
  <c r="A5980" i="8"/>
  <c r="A5981" i="8"/>
  <c r="A5982" i="8"/>
  <c r="A5983" i="8"/>
  <c r="A5984" i="8"/>
  <c r="A5985" i="8"/>
  <c r="A5986" i="8"/>
  <c r="A5987" i="8"/>
  <c r="A5988" i="8"/>
  <c r="A5989" i="8"/>
  <c r="A5990" i="8"/>
  <c r="A5991" i="8"/>
  <c r="A5992" i="8"/>
  <c r="A5993" i="8"/>
  <c r="A5994" i="8"/>
  <c r="A5995" i="8"/>
  <c r="A5996" i="8"/>
  <c r="A5997" i="8"/>
  <c r="A5998" i="8"/>
  <c r="A5999" i="8"/>
  <c r="A6000" i="8"/>
  <c r="A6001" i="8"/>
  <c r="A6002" i="8"/>
  <c r="A6003" i="8"/>
  <c r="A6004" i="8"/>
  <c r="A6005" i="8"/>
  <c r="A6006" i="8"/>
  <c r="A6007" i="8"/>
  <c r="A6008" i="8"/>
  <c r="A6009" i="8"/>
  <c r="A6010" i="8"/>
  <c r="A6011" i="8"/>
  <c r="A6012" i="8"/>
  <c r="A6013" i="8"/>
  <c r="A6014" i="8"/>
  <c r="A6015" i="8"/>
  <c r="A6016" i="8"/>
  <c r="A6017" i="8"/>
  <c r="A6018" i="8"/>
  <c r="A6019" i="8"/>
  <c r="A6020" i="8"/>
  <c r="A6021" i="8"/>
  <c r="A6022" i="8"/>
  <c r="A6023" i="8"/>
  <c r="A6024" i="8"/>
  <c r="A6025" i="8"/>
  <c r="A6026" i="8"/>
  <c r="A6027" i="8"/>
  <c r="A6028" i="8"/>
  <c r="A6029" i="8"/>
  <c r="A6030" i="8"/>
  <c r="A6031" i="8"/>
  <c r="A6032" i="8"/>
  <c r="A6033" i="8"/>
  <c r="A6034" i="8"/>
  <c r="A6035" i="8"/>
  <c r="A6036" i="8"/>
  <c r="A6037" i="8"/>
  <c r="A6038" i="8"/>
  <c r="A6039" i="8"/>
  <c r="A6040" i="8"/>
  <c r="A6041" i="8"/>
  <c r="A6042" i="8"/>
  <c r="A6043" i="8"/>
  <c r="A6044" i="8"/>
  <c r="A6045" i="8"/>
  <c r="A6046" i="8"/>
  <c r="A6047" i="8"/>
  <c r="A6048" i="8"/>
  <c r="A6049" i="8"/>
  <c r="A6050" i="8"/>
  <c r="A6051" i="8"/>
  <c r="A6052" i="8"/>
  <c r="A6053" i="8"/>
  <c r="A6054" i="8"/>
  <c r="A6055" i="8"/>
  <c r="A6056" i="8"/>
  <c r="A6057" i="8"/>
  <c r="A6058" i="8"/>
  <c r="A6059" i="8"/>
  <c r="A6060" i="8"/>
  <c r="A6061" i="8"/>
  <c r="A6062" i="8"/>
  <c r="A6063" i="8"/>
  <c r="A6064" i="8"/>
  <c r="A6065" i="8"/>
  <c r="A6066" i="8"/>
  <c r="A6067" i="8"/>
  <c r="A6068" i="8"/>
  <c r="A6069" i="8"/>
  <c r="A6070" i="8"/>
  <c r="A6071" i="8"/>
  <c r="A6072" i="8"/>
  <c r="A6073" i="8"/>
  <c r="A6074" i="8"/>
  <c r="A6075" i="8"/>
  <c r="A6076" i="8"/>
  <c r="A6077" i="8"/>
  <c r="A6078" i="8"/>
  <c r="A6079" i="8"/>
  <c r="A6080" i="8"/>
  <c r="A6081" i="8"/>
  <c r="A6082" i="8"/>
  <c r="A6083" i="8"/>
  <c r="A6084" i="8"/>
  <c r="A6085" i="8"/>
  <c r="A6086" i="8"/>
  <c r="A6087" i="8"/>
  <c r="A6088" i="8"/>
  <c r="A6089" i="8"/>
  <c r="A6090" i="8"/>
  <c r="A6091" i="8"/>
  <c r="A6092" i="8"/>
  <c r="A6093" i="8"/>
  <c r="A6094" i="8"/>
  <c r="A6095" i="8"/>
  <c r="A6096" i="8"/>
  <c r="A6097" i="8"/>
  <c r="A6098" i="8"/>
  <c r="A6099" i="8"/>
  <c r="A6100" i="8"/>
  <c r="A6101" i="8"/>
  <c r="A6102" i="8"/>
  <c r="A6103" i="8"/>
  <c r="A6104" i="8"/>
  <c r="A6105" i="8"/>
  <c r="A6106" i="8"/>
  <c r="A6107" i="8"/>
  <c r="A6108" i="8"/>
  <c r="A6109" i="8"/>
  <c r="A6110" i="8"/>
  <c r="A6111" i="8"/>
  <c r="A6112" i="8"/>
  <c r="A6113" i="8"/>
  <c r="A6114" i="8"/>
  <c r="A6115" i="8"/>
  <c r="A6116" i="8"/>
  <c r="A6117" i="8"/>
  <c r="A6118" i="8"/>
  <c r="A6119" i="8"/>
  <c r="A6120" i="8"/>
  <c r="A6121" i="8"/>
  <c r="A6122" i="8"/>
  <c r="A6123" i="8"/>
  <c r="A6124" i="8"/>
  <c r="A6125" i="8"/>
  <c r="A6126" i="8"/>
  <c r="A6127" i="8"/>
  <c r="A6128" i="8"/>
  <c r="A6129" i="8"/>
  <c r="A6130" i="8"/>
  <c r="A6131" i="8"/>
  <c r="A6132" i="8"/>
  <c r="A6133" i="8"/>
  <c r="A6134" i="8"/>
  <c r="A6135" i="8"/>
  <c r="A6136" i="8"/>
  <c r="A6137" i="8"/>
  <c r="A6138" i="8"/>
  <c r="A6139" i="8"/>
  <c r="A6140" i="8"/>
  <c r="A6141" i="8"/>
  <c r="A6142" i="8"/>
  <c r="A6143" i="8"/>
  <c r="A6144" i="8"/>
  <c r="A6145" i="8"/>
  <c r="A6146" i="8"/>
  <c r="A6147" i="8"/>
  <c r="A6148" i="8"/>
  <c r="A6149" i="8"/>
  <c r="A6150" i="8"/>
  <c r="A6151" i="8"/>
  <c r="A6152" i="8"/>
  <c r="A6153" i="8"/>
  <c r="A6154" i="8"/>
  <c r="A6155" i="8"/>
  <c r="A6156" i="8"/>
  <c r="A6157" i="8"/>
  <c r="A6158" i="8"/>
  <c r="A6159" i="8"/>
  <c r="A6160" i="8"/>
  <c r="A6161" i="8"/>
  <c r="A6162" i="8"/>
  <c r="A6163" i="8"/>
  <c r="A6164" i="8"/>
  <c r="A6165" i="8"/>
  <c r="A6166" i="8"/>
  <c r="A6167" i="8"/>
  <c r="A6168" i="8"/>
  <c r="A6169" i="8"/>
  <c r="A6170" i="8"/>
  <c r="A6171" i="8"/>
  <c r="A6172" i="8"/>
  <c r="A6173" i="8"/>
  <c r="A6174" i="8"/>
  <c r="A6175" i="8"/>
  <c r="A6176" i="8"/>
  <c r="A6177" i="8"/>
  <c r="A6178" i="8"/>
  <c r="A6179" i="8"/>
  <c r="A6180" i="8"/>
  <c r="A6181" i="8"/>
  <c r="A6182" i="8"/>
  <c r="A6183" i="8"/>
  <c r="A6184" i="8"/>
  <c r="A6185" i="8"/>
  <c r="A6186" i="8"/>
  <c r="A6187" i="8"/>
  <c r="A6188" i="8"/>
  <c r="A6189" i="8"/>
  <c r="A6190" i="8"/>
  <c r="A6191" i="8"/>
  <c r="A6192" i="8"/>
  <c r="A6193" i="8"/>
  <c r="A6194" i="8"/>
  <c r="A6195" i="8"/>
  <c r="A6196" i="8"/>
  <c r="A6197" i="8"/>
  <c r="A6198" i="8"/>
  <c r="A6199" i="8"/>
  <c r="A6200" i="8"/>
  <c r="A6201" i="8"/>
  <c r="A6202" i="8"/>
  <c r="A6203" i="8"/>
  <c r="A6204" i="8"/>
  <c r="A6205" i="8"/>
  <c r="A6206" i="8"/>
  <c r="A6207" i="8"/>
  <c r="A6208" i="8"/>
  <c r="A6209" i="8"/>
  <c r="A6210" i="8"/>
  <c r="A6211" i="8"/>
  <c r="A6212" i="8"/>
  <c r="A6213" i="8"/>
  <c r="A6214" i="8"/>
  <c r="A6215" i="8"/>
  <c r="A6216" i="8"/>
  <c r="A6217" i="8"/>
  <c r="A6218" i="8"/>
  <c r="A6219" i="8"/>
  <c r="A6220" i="8"/>
  <c r="A6221" i="8"/>
  <c r="A6222" i="8"/>
  <c r="A6223" i="8"/>
  <c r="A6224" i="8"/>
  <c r="A6225" i="8"/>
  <c r="A6226" i="8"/>
  <c r="A6227" i="8"/>
  <c r="A6228" i="8"/>
  <c r="A6229" i="8"/>
  <c r="A6230" i="8"/>
  <c r="A6231" i="8"/>
  <c r="A6232" i="8"/>
  <c r="A6233" i="8"/>
  <c r="A6234" i="8"/>
  <c r="A6235" i="8"/>
  <c r="A6236" i="8"/>
  <c r="A6237" i="8"/>
  <c r="A6238" i="8"/>
  <c r="A6239" i="8"/>
  <c r="A6240" i="8"/>
  <c r="A6241" i="8"/>
  <c r="A6242" i="8"/>
  <c r="A6243" i="8"/>
  <c r="A6244" i="8"/>
  <c r="A6245" i="8"/>
  <c r="A6246" i="8"/>
  <c r="A6247" i="8"/>
  <c r="A6248" i="8"/>
  <c r="A6249" i="8"/>
  <c r="A6250" i="8"/>
  <c r="A6251" i="8"/>
  <c r="A6252" i="8"/>
  <c r="A6253" i="8"/>
  <c r="A6254" i="8"/>
  <c r="A6255" i="8"/>
  <c r="A6256" i="8"/>
  <c r="A6257" i="8"/>
  <c r="A6258" i="8"/>
  <c r="A6259" i="8"/>
  <c r="A6260" i="8"/>
  <c r="A6261" i="8"/>
  <c r="A6262" i="8"/>
  <c r="A6263" i="8"/>
  <c r="A6264" i="8"/>
  <c r="A6265" i="8"/>
  <c r="A6266" i="8"/>
  <c r="A6267" i="8"/>
  <c r="A6268" i="8"/>
  <c r="A6269" i="8"/>
  <c r="A6270" i="8"/>
  <c r="A6271" i="8"/>
  <c r="A6272" i="8"/>
  <c r="A6273" i="8"/>
  <c r="A6274" i="8"/>
  <c r="A6275" i="8"/>
  <c r="A6276" i="8"/>
  <c r="A6277" i="8"/>
  <c r="A6278" i="8"/>
  <c r="A6279" i="8"/>
  <c r="A6280" i="8"/>
  <c r="A6281" i="8"/>
  <c r="A6282" i="8"/>
  <c r="A6283" i="8"/>
  <c r="A6284" i="8"/>
  <c r="A6285" i="8"/>
  <c r="A6286" i="8"/>
  <c r="A6287" i="8"/>
  <c r="A6288" i="8"/>
  <c r="A6289" i="8"/>
  <c r="A6290" i="8"/>
  <c r="A6291" i="8"/>
  <c r="A6292" i="8"/>
  <c r="A6293" i="8"/>
  <c r="A6294" i="8"/>
  <c r="A6295" i="8"/>
  <c r="A6296" i="8"/>
  <c r="A6297" i="8"/>
  <c r="A6298" i="8"/>
  <c r="A6299" i="8"/>
  <c r="A6300" i="8"/>
  <c r="A6301" i="8"/>
  <c r="A6302" i="8"/>
  <c r="A6303" i="8"/>
  <c r="A6304" i="8"/>
  <c r="A6305" i="8"/>
  <c r="A6306" i="8"/>
  <c r="A6307" i="8"/>
  <c r="A6308" i="8"/>
  <c r="A6309" i="8"/>
  <c r="A6310" i="8"/>
  <c r="A6311" i="8"/>
  <c r="A6312" i="8"/>
  <c r="A6313" i="8"/>
  <c r="A6314" i="8"/>
  <c r="A6315" i="8"/>
  <c r="A6316" i="8"/>
  <c r="A6317" i="8"/>
  <c r="A6318" i="8"/>
  <c r="A6319" i="8"/>
  <c r="A6320" i="8"/>
  <c r="A6321" i="8"/>
  <c r="A6322" i="8"/>
  <c r="A6323" i="8"/>
  <c r="A6324" i="8"/>
  <c r="A6325" i="8"/>
  <c r="A6326" i="8"/>
  <c r="A6327" i="8"/>
  <c r="A6328" i="8"/>
  <c r="A6329" i="8"/>
  <c r="A6330" i="8"/>
  <c r="A6331" i="8"/>
  <c r="A6332" i="8"/>
  <c r="A6333" i="8"/>
  <c r="A6334" i="8"/>
  <c r="A6335" i="8"/>
  <c r="A6336" i="8"/>
  <c r="A6337" i="8"/>
  <c r="A6338" i="8"/>
  <c r="A6339" i="8"/>
  <c r="A6340" i="8"/>
  <c r="A6341" i="8"/>
  <c r="A6342" i="8"/>
  <c r="A6343" i="8"/>
  <c r="A6344" i="8"/>
  <c r="A6345" i="8"/>
  <c r="A6346" i="8"/>
  <c r="A6347" i="8"/>
  <c r="A6348" i="8"/>
  <c r="A6349" i="8"/>
  <c r="A6350" i="8"/>
  <c r="A6351" i="8"/>
  <c r="A6352" i="8"/>
  <c r="A6353" i="8"/>
  <c r="A6354" i="8"/>
  <c r="A6355" i="8"/>
  <c r="A6356" i="8"/>
  <c r="A6357" i="8"/>
  <c r="A6358" i="8"/>
  <c r="A6359" i="8"/>
  <c r="A6360" i="8"/>
  <c r="A6361" i="8"/>
  <c r="A6362" i="8"/>
  <c r="A6363" i="8"/>
  <c r="A6364" i="8"/>
  <c r="A6365" i="8"/>
  <c r="A6366" i="8"/>
  <c r="A6367" i="8"/>
  <c r="A6368" i="8"/>
  <c r="A6369" i="8"/>
  <c r="A6370" i="8"/>
  <c r="A6371" i="8"/>
  <c r="A6372" i="8"/>
  <c r="A6373" i="8"/>
  <c r="A6374" i="8"/>
  <c r="A6375" i="8"/>
  <c r="A6376" i="8"/>
  <c r="A6377" i="8"/>
  <c r="A6378" i="8"/>
  <c r="A6379" i="8"/>
  <c r="A6380" i="8"/>
  <c r="A6381" i="8"/>
  <c r="A6382" i="8"/>
  <c r="A6383" i="8"/>
  <c r="A6384" i="8"/>
  <c r="A6385" i="8"/>
  <c r="A6386" i="8"/>
  <c r="A6387" i="8"/>
  <c r="A6388" i="8"/>
  <c r="A6389" i="8"/>
  <c r="A6390" i="8"/>
  <c r="A6391" i="8"/>
  <c r="A6392" i="8"/>
  <c r="A6393" i="8"/>
  <c r="A6394" i="8"/>
  <c r="A6395" i="8"/>
  <c r="A6396" i="8"/>
  <c r="A6397" i="8"/>
  <c r="A6398" i="8"/>
  <c r="A6399" i="8"/>
  <c r="A6400" i="8"/>
  <c r="A6401" i="8"/>
  <c r="A6402" i="8"/>
  <c r="A6403" i="8"/>
  <c r="A6404" i="8"/>
  <c r="A6405" i="8"/>
  <c r="A6406" i="8"/>
  <c r="A6407" i="8"/>
  <c r="A6408" i="8"/>
  <c r="A6409" i="8"/>
  <c r="A6410" i="8"/>
  <c r="A6411" i="8"/>
  <c r="A6412" i="8"/>
  <c r="A6413" i="8"/>
  <c r="A6414" i="8"/>
  <c r="A6415" i="8"/>
  <c r="A6416" i="8"/>
  <c r="A6417" i="8"/>
  <c r="A6418" i="8"/>
  <c r="A6419" i="8"/>
  <c r="A6420" i="8"/>
  <c r="A6421" i="8"/>
  <c r="A6422" i="8"/>
  <c r="A6423" i="8"/>
  <c r="A6424" i="8"/>
  <c r="A6425" i="8"/>
  <c r="A6426" i="8"/>
  <c r="A6427" i="8"/>
  <c r="A6428" i="8"/>
  <c r="A6429" i="8"/>
  <c r="A6430" i="8"/>
  <c r="A6431" i="8"/>
  <c r="A6432" i="8"/>
  <c r="A6433" i="8"/>
  <c r="A6434" i="8"/>
  <c r="A6435" i="8"/>
  <c r="A6436" i="8"/>
  <c r="A6437" i="8"/>
  <c r="A6438" i="8"/>
  <c r="A6439" i="8"/>
  <c r="A6440" i="8"/>
  <c r="A6441" i="8"/>
  <c r="A6442" i="8"/>
  <c r="A6443" i="8"/>
  <c r="A6444" i="8"/>
  <c r="A6445" i="8"/>
  <c r="A6446" i="8"/>
  <c r="A6447" i="8"/>
  <c r="A6448" i="8"/>
  <c r="A6449" i="8"/>
  <c r="A6450" i="8"/>
  <c r="A6451" i="8"/>
  <c r="A6452" i="8"/>
  <c r="A6453" i="8"/>
  <c r="A6454" i="8"/>
  <c r="A6455" i="8"/>
  <c r="A6456" i="8"/>
  <c r="A6457" i="8"/>
  <c r="A6458" i="8"/>
  <c r="A6459" i="8"/>
  <c r="A6460" i="8"/>
  <c r="A6461" i="8"/>
  <c r="A6462" i="8"/>
  <c r="A6463" i="8"/>
  <c r="A6464" i="8"/>
  <c r="A6465" i="8"/>
  <c r="A6466" i="8"/>
  <c r="A6467" i="8"/>
  <c r="A6468" i="8"/>
  <c r="A6469" i="8"/>
  <c r="A6470" i="8"/>
  <c r="A6471" i="8"/>
  <c r="A6472" i="8"/>
  <c r="A6473" i="8"/>
  <c r="A6474" i="8"/>
  <c r="A6475" i="8"/>
  <c r="A6476" i="8"/>
  <c r="A6477" i="8"/>
  <c r="A6478" i="8"/>
  <c r="A6479" i="8"/>
  <c r="A6480" i="8"/>
  <c r="A6481" i="8"/>
  <c r="A6482" i="8"/>
  <c r="A6483" i="8"/>
  <c r="A6484" i="8"/>
  <c r="A6485" i="8"/>
  <c r="A6486" i="8"/>
  <c r="A6487" i="8"/>
  <c r="A6488" i="8"/>
  <c r="A6489" i="8"/>
  <c r="A6490" i="8"/>
  <c r="A6491" i="8"/>
  <c r="A6492" i="8"/>
  <c r="A6493" i="8"/>
  <c r="A6494" i="8"/>
  <c r="A6495" i="8"/>
  <c r="A6496" i="8"/>
  <c r="A6497" i="8"/>
  <c r="A6498" i="8"/>
  <c r="A6499" i="8"/>
  <c r="A6500" i="8"/>
  <c r="A6501" i="8"/>
  <c r="A6502" i="8"/>
  <c r="A6503" i="8"/>
  <c r="A6504" i="8"/>
  <c r="A6505" i="8"/>
  <c r="A6506" i="8"/>
  <c r="A6507" i="8"/>
  <c r="A6508" i="8"/>
  <c r="A6509" i="8"/>
  <c r="A6510" i="8"/>
  <c r="A6511" i="8"/>
  <c r="A6512" i="8"/>
  <c r="A6513" i="8"/>
  <c r="A6514" i="8"/>
  <c r="A6515" i="8"/>
  <c r="A6516" i="8"/>
  <c r="A6517" i="8"/>
  <c r="A6518" i="8"/>
  <c r="A6519" i="8"/>
  <c r="A6520" i="8"/>
  <c r="A6521" i="8"/>
  <c r="A6522" i="8"/>
  <c r="A6523" i="8"/>
  <c r="A6524" i="8"/>
  <c r="A6525" i="8"/>
  <c r="A6526" i="8"/>
  <c r="A6527" i="8"/>
  <c r="A6528" i="8"/>
  <c r="A6529" i="8"/>
  <c r="A6530" i="8"/>
  <c r="A6531" i="8"/>
  <c r="A6532" i="8"/>
  <c r="A6533" i="8"/>
  <c r="A6534" i="8"/>
  <c r="A6535" i="8"/>
  <c r="A6536" i="8"/>
  <c r="A6537" i="8"/>
  <c r="A6538" i="8"/>
  <c r="A6539" i="8"/>
  <c r="A6540" i="8"/>
  <c r="A6541" i="8"/>
  <c r="A6542" i="8"/>
  <c r="A6543" i="8"/>
  <c r="A6544" i="8"/>
  <c r="A6545" i="8"/>
  <c r="A6546" i="8"/>
  <c r="A6547" i="8"/>
  <c r="A6548" i="8"/>
  <c r="A6549" i="8"/>
  <c r="A6550" i="8"/>
  <c r="A6551" i="8"/>
  <c r="A6552" i="8"/>
  <c r="A6553" i="8"/>
  <c r="A6554" i="8"/>
  <c r="A6555" i="8"/>
  <c r="A6556" i="8"/>
  <c r="A6557" i="8"/>
  <c r="A6558" i="8"/>
  <c r="A6559" i="8"/>
  <c r="A6560" i="8"/>
  <c r="A6561" i="8"/>
  <c r="A6562" i="8"/>
  <c r="A6563" i="8"/>
  <c r="A6564" i="8"/>
  <c r="A6565" i="8"/>
  <c r="A6566" i="8"/>
  <c r="A6567" i="8"/>
  <c r="A6568" i="8"/>
  <c r="A6569" i="8"/>
  <c r="A6570" i="8"/>
  <c r="A6571" i="8"/>
  <c r="A6572" i="8"/>
  <c r="A6573" i="8"/>
  <c r="A6574" i="8"/>
  <c r="A6575" i="8"/>
  <c r="A6576" i="8"/>
  <c r="A6577" i="8"/>
  <c r="A6578" i="8"/>
  <c r="A6579" i="8"/>
  <c r="A6580" i="8"/>
  <c r="A6581" i="8"/>
  <c r="A6582" i="8"/>
  <c r="A6583" i="8"/>
  <c r="A6584" i="8"/>
  <c r="A6585" i="8"/>
  <c r="A6586" i="8"/>
  <c r="A6587" i="8"/>
  <c r="A6588" i="8"/>
  <c r="A6589" i="8"/>
  <c r="A6590" i="8"/>
  <c r="A6591" i="8"/>
  <c r="A6592" i="8"/>
  <c r="A6593" i="8"/>
  <c r="A6594" i="8"/>
  <c r="A6595" i="8"/>
  <c r="A6596" i="8"/>
  <c r="A6597" i="8"/>
  <c r="A6598" i="8"/>
  <c r="A6599" i="8"/>
  <c r="A6600" i="8"/>
  <c r="A6601" i="8"/>
  <c r="A6602" i="8"/>
  <c r="A6603" i="8"/>
  <c r="A6604" i="8"/>
  <c r="A6605" i="8"/>
  <c r="A6606" i="8"/>
  <c r="A6607" i="8"/>
  <c r="A6608" i="8"/>
  <c r="A6609" i="8"/>
  <c r="A6610" i="8"/>
  <c r="A6611" i="8"/>
  <c r="A6612" i="8"/>
  <c r="A6613" i="8"/>
  <c r="A6614" i="8"/>
  <c r="A6615" i="8"/>
  <c r="A6616" i="8"/>
  <c r="A6617" i="8"/>
  <c r="A6618" i="8"/>
  <c r="A6619" i="8"/>
  <c r="A6620" i="8"/>
  <c r="A6621" i="8"/>
  <c r="A6622" i="8"/>
  <c r="A6623" i="8"/>
  <c r="A6624" i="8"/>
  <c r="A6625" i="8"/>
  <c r="A6626" i="8"/>
  <c r="A6627" i="8"/>
  <c r="A6628" i="8"/>
  <c r="A6629" i="8"/>
  <c r="A6630" i="8"/>
  <c r="A6631" i="8"/>
  <c r="A6632" i="8"/>
  <c r="A6633" i="8"/>
  <c r="A6634" i="8"/>
  <c r="A6635" i="8"/>
  <c r="A6636" i="8"/>
  <c r="A6637" i="8"/>
  <c r="A6638" i="8"/>
  <c r="A6639" i="8"/>
  <c r="A6640" i="8"/>
  <c r="A6641" i="8"/>
  <c r="A6642" i="8"/>
  <c r="A6643" i="8"/>
  <c r="A6644" i="8"/>
  <c r="A6645" i="8"/>
  <c r="A6646" i="8"/>
  <c r="A6647" i="8"/>
  <c r="A6648" i="8"/>
  <c r="A6649" i="8"/>
  <c r="A6650" i="8"/>
  <c r="A6651" i="8"/>
  <c r="A6652" i="8"/>
  <c r="A6653" i="8"/>
  <c r="A6654" i="8"/>
  <c r="A6655" i="8"/>
  <c r="A6656" i="8"/>
  <c r="A6657" i="8"/>
  <c r="A6658" i="8"/>
  <c r="A6659" i="8"/>
  <c r="A6660" i="8"/>
  <c r="A6661" i="8"/>
  <c r="A6662" i="8"/>
  <c r="A6663" i="8"/>
  <c r="A6664" i="8"/>
  <c r="A6665" i="8"/>
  <c r="A6666" i="8"/>
  <c r="A6667" i="8"/>
  <c r="A6668" i="8"/>
  <c r="A6669" i="8"/>
  <c r="A6670" i="8"/>
  <c r="A6671" i="8"/>
  <c r="A6672" i="8"/>
  <c r="A6673" i="8"/>
  <c r="A6674" i="8"/>
  <c r="A6675" i="8"/>
  <c r="A6676" i="8"/>
  <c r="A6677" i="8"/>
  <c r="A6678" i="8"/>
  <c r="A6679" i="8"/>
  <c r="A6680" i="8"/>
  <c r="A6681" i="8"/>
  <c r="A6682" i="8"/>
  <c r="A6683" i="8"/>
  <c r="A6684" i="8"/>
  <c r="A6685" i="8"/>
  <c r="A6686" i="8"/>
  <c r="A6687" i="8"/>
  <c r="A6688" i="8"/>
  <c r="A6689" i="8"/>
  <c r="A6690" i="8"/>
  <c r="A6691" i="8"/>
  <c r="A6692" i="8"/>
  <c r="A6693" i="8"/>
  <c r="A6694" i="8"/>
  <c r="A6695" i="8"/>
  <c r="A6696" i="8"/>
  <c r="A6697" i="8"/>
  <c r="A6698" i="8"/>
  <c r="A6699" i="8"/>
  <c r="A6700" i="8"/>
  <c r="A6701" i="8"/>
  <c r="A6702" i="8"/>
  <c r="A6703" i="8"/>
  <c r="A6704" i="8"/>
  <c r="A6705" i="8"/>
  <c r="A6706" i="8"/>
  <c r="A6707" i="8"/>
  <c r="A6708" i="8"/>
  <c r="A6709" i="8"/>
  <c r="A6710" i="8"/>
  <c r="A6711" i="8"/>
  <c r="A6712" i="8"/>
  <c r="A6713" i="8"/>
  <c r="A6714" i="8"/>
  <c r="A6715" i="8"/>
  <c r="A6716" i="8"/>
  <c r="A6717" i="8"/>
  <c r="A6718" i="8"/>
  <c r="A6719" i="8"/>
  <c r="A6720" i="8"/>
  <c r="A6721" i="8"/>
  <c r="A6722" i="8"/>
  <c r="A6723" i="8"/>
  <c r="A6724" i="8"/>
  <c r="A6725" i="8"/>
  <c r="A6726" i="8"/>
  <c r="A6727" i="8"/>
  <c r="A6728" i="8"/>
  <c r="A6729" i="8"/>
  <c r="A6730" i="8"/>
  <c r="A6731" i="8"/>
  <c r="A6732" i="8"/>
  <c r="A6733" i="8"/>
  <c r="A6734" i="8"/>
  <c r="A6735" i="8"/>
  <c r="A6736" i="8"/>
  <c r="A6737" i="8"/>
  <c r="A6738" i="8"/>
  <c r="A6739" i="8"/>
  <c r="A6740" i="8"/>
  <c r="A6741" i="8"/>
  <c r="A6742" i="8"/>
  <c r="A6743" i="8"/>
  <c r="A6744" i="8"/>
  <c r="A6745" i="8"/>
  <c r="A6746" i="8"/>
  <c r="A6747" i="8"/>
  <c r="A6748" i="8"/>
  <c r="A6749" i="8"/>
  <c r="A6750" i="8"/>
  <c r="A6751" i="8"/>
  <c r="A6752" i="8"/>
  <c r="A6753" i="8"/>
  <c r="A6754" i="8"/>
  <c r="A6755" i="8"/>
  <c r="A6756" i="8"/>
  <c r="A6757" i="8"/>
  <c r="A6758" i="8"/>
  <c r="A6759" i="8"/>
  <c r="A6760" i="8"/>
  <c r="A6761" i="8"/>
  <c r="A6762" i="8"/>
  <c r="A6763" i="8"/>
  <c r="A6764" i="8"/>
  <c r="A6765" i="8"/>
  <c r="A6766" i="8"/>
  <c r="A6767" i="8"/>
  <c r="A6768" i="8"/>
  <c r="A6769" i="8"/>
  <c r="A6770" i="8"/>
  <c r="A6771" i="8"/>
  <c r="A6772" i="8"/>
  <c r="A6773" i="8"/>
  <c r="A6774" i="8"/>
  <c r="A6775" i="8"/>
  <c r="A6776" i="8"/>
  <c r="A6777" i="8"/>
  <c r="A6778" i="8"/>
  <c r="A6779" i="8"/>
  <c r="A6780" i="8"/>
  <c r="A6781" i="8"/>
  <c r="A6782" i="8"/>
  <c r="A6783" i="8"/>
  <c r="A6784" i="8"/>
  <c r="A6785" i="8"/>
  <c r="A6786" i="8"/>
  <c r="A6787" i="8"/>
  <c r="A6788" i="8"/>
  <c r="A6789" i="8"/>
  <c r="A6790" i="8"/>
  <c r="A6791" i="8"/>
  <c r="A6792" i="8"/>
  <c r="A6793" i="8"/>
  <c r="A6794" i="8"/>
  <c r="A6795" i="8"/>
  <c r="A6796" i="8"/>
  <c r="A6797" i="8"/>
  <c r="A6798" i="8"/>
  <c r="A6799" i="8"/>
  <c r="A6800" i="8"/>
  <c r="A6801" i="8"/>
  <c r="A6802" i="8"/>
  <c r="A6803" i="8"/>
  <c r="A6804" i="8"/>
  <c r="A6805" i="8"/>
  <c r="A6806" i="8"/>
  <c r="A6807" i="8"/>
  <c r="A6808" i="8"/>
  <c r="A6809" i="8"/>
  <c r="A6810" i="8"/>
  <c r="A6811" i="8"/>
  <c r="A6812" i="8"/>
  <c r="A6813" i="8"/>
  <c r="A6814" i="8"/>
  <c r="A6815" i="8"/>
  <c r="A6816" i="8"/>
  <c r="A6817" i="8"/>
  <c r="A6818" i="8"/>
  <c r="A6819" i="8"/>
  <c r="A6820" i="8"/>
  <c r="A6821" i="8"/>
  <c r="A6822" i="8"/>
  <c r="A6823" i="8"/>
  <c r="A6824" i="8"/>
  <c r="A6825" i="8"/>
  <c r="A6826" i="8"/>
  <c r="A6827" i="8"/>
  <c r="A6828" i="8"/>
  <c r="A6829" i="8"/>
  <c r="A6830" i="8"/>
  <c r="A6831" i="8"/>
  <c r="A6832" i="8"/>
  <c r="A6833" i="8"/>
  <c r="A6834" i="8"/>
  <c r="A6835" i="8"/>
  <c r="A6836" i="8"/>
  <c r="A6837" i="8"/>
  <c r="A6838" i="8"/>
  <c r="A6839" i="8"/>
  <c r="A6840" i="8"/>
  <c r="A6841" i="8"/>
  <c r="A6842" i="8"/>
  <c r="A6843" i="8"/>
  <c r="A6844" i="8"/>
  <c r="A6845" i="8"/>
  <c r="A6846" i="8"/>
  <c r="A6847" i="8"/>
  <c r="A6848" i="8"/>
  <c r="A6849" i="8"/>
  <c r="A6850" i="8"/>
  <c r="A6851" i="8"/>
  <c r="A6852" i="8"/>
  <c r="A6853" i="8"/>
  <c r="A6854" i="8"/>
  <c r="A6855" i="8"/>
  <c r="A6856" i="8"/>
  <c r="A6857" i="8"/>
  <c r="A6858" i="8"/>
  <c r="A6859" i="8"/>
  <c r="A6860" i="8"/>
  <c r="A6861" i="8"/>
  <c r="A6862" i="8"/>
  <c r="A6863" i="8"/>
  <c r="A6864" i="8"/>
  <c r="A6865" i="8"/>
  <c r="A6866" i="8"/>
  <c r="A6867" i="8"/>
  <c r="A6868" i="8"/>
  <c r="A6869" i="8"/>
  <c r="A6870" i="8"/>
  <c r="A6871" i="8"/>
  <c r="A6872" i="8"/>
  <c r="A6873" i="8"/>
  <c r="A6874" i="8"/>
  <c r="A6875" i="8"/>
  <c r="A6876" i="8"/>
  <c r="A6877" i="8"/>
  <c r="A6878" i="8"/>
  <c r="A6879" i="8"/>
  <c r="A6880" i="8"/>
  <c r="A6881" i="8"/>
  <c r="A6882" i="8"/>
  <c r="A6883" i="8"/>
  <c r="A6884" i="8"/>
  <c r="A6885" i="8"/>
  <c r="A6886" i="8"/>
  <c r="A6887" i="8"/>
  <c r="A6888" i="8"/>
  <c r="A6889" i="8"/>
  <c r="A6890" i="8"/>
  <c r="A6891" i="8"/>
  <c r="A6892" i="8"/>
  <c r="A6893" i="8"/>
  <c r="A6894" i="8"/>
  <c r="A6895" i="8"/>
  <c r="A6896" i="8"/>
  <c r="A6897" i="8"/>
  <c r="A6898" i="8"/>
  <c r="A6899" i="8"/>
  <c r="A6900" i="8"/>
  <c r="A6901" i="8"/>
  <c r="A6902" i="8"/>
  <c r="A6903" i="8"/>
  <c r="A6904" i="8"/>
  <c r="A6905" i="8"/>
  <c r="A6906" i="8"/>
  <c r="A6907" i="8"/>
  <c r="A6908" i="8"/>
  <c r="A6909" i="8"/>
  <c r="A6910" i="8"/>
  <c r="A6911" i="8"/>
  <c r="A6912" i="8"/>
  <c r="A6913" i="8"/>
  <c r="A6914" i="8"/>
  <c r="A6915" i="8"/>
  <c r="A6916" i="8"/>
  <c r="A6917" i="8"/>
  <c r="A6918" i="8"/>
  <c r="A6919" i="8"/>
  <c r="A6920" i="8"/>
  <c r="A6921" i="8"/>
  <c r="A6922" i="8"/>
  <c r="A6923" i="8"/>
  <c r="A6924" i="8"/>
  <c r="A6925" i="8"/>
  <c r="A6926" i="8"/>
  <c r="A6927" i="8"/>
  <c r="A6928" i="8"/>
  <c r="A6929" i="8"/>
  <c r="A6930" i="8"/>
  <c r="A6931" i="8"/>
  <c r="A6932" i="8"/>
  <c r="A6933" i="8"/>
  <c r="A6934" i="8"/>
  <c r="A6935" i="8"/>
  <c r="A6936" i="8"/>
  <c r="A6937" i="8"/>
  <c r="A6938" i="8"/>
  <c r="A6939" i="8"/>
  <c r="A6940" i="8"/>
  <c r="A6941" i="8"/>
  <c r="A6942" i="8"/>
  <c r="A6943" i="8"/>
  <c r="A6944" i="8"/>
  <c r="A6945" i="8"/>
  <c r="A6946" i="8"/>
  <c r="A6947" i="8"/>
  <c r="A6948" i="8"/>
  <c r="A6949" i="8"/>
  <c r="A6950" i="8"/>
  <c r="A6951" i="8"/>
  <c r="A6952" i="8"/>
  <c r="A6953" i="8"/>
  <c r="A6954" i="8"/>
  <c r="A6955" i="8"/>
  <c r="A6956" i="8"/>
  <c r="A6957" i="8"/>
  <c r="A6958" i="8"/>
  <c r="A6959" i="8"/>
  <c r="A6960" i="8"/>
  <c r="A6961" i="8"/>
  <c r="A6962" i="8"/>
  <c r="A6963" i="8"/>
  <c r="A6964" i="8"/>
  <c r="A6965" i="8"/>
  <c r="A6966" i="8"/>
  <c r="A6967" i="8"/>
  <c r="A6968" i="8"/>
  <c r="A6969" i="8"/>
  <c r="A6970" i="8"/>
  <c r="A6971" i="8"/>
  <c r="A6972" i="8"/>
  <c r="A6973" i="8"/>
  <c r="A6974" i="8"/>
  <c r="A6975" i="8"/>
  <c r="A6976" i="8"/>
  <c r="A6977" i="8"/>
  <c r="A6978" i="8"/>
  <c r="A6979" i="8"/>
  <c r="A6980" i="8"/>
  <c r="A6981" i="8"/>
  <c r="A6982" i="8"/>
  <c r="A6983" i="8"/>
  <c r="A6984" i="8"/>
  <c r="A6985" i="8"/>
  <c r="A6986" i="8"/>
  <c r="A6987" i="8"/>
  <c r="A6988" i="8"/>
  <c r="A6989" i="8"/>
  <c r="A6990" i="8"/>
  <c r="A6991" i="8"/>
  <c r="A6992" i="8"/>
  <c r="A6993" i="8"/>
  <c r="A6994" i="8"/>
  <c r="A6995" i="8"/>
  <c r="A6996" i="8"/>
  <c r="A6997" i="8"/>
  <c r="A6998" i="8"/>
  <c r="A6999" i="8"/>
  <c r="A7000" i="8"/>
  <c r="A7001" i="8"/>
  <c r="A7002" i="8"/>
  <c r="A7003" i="8"/>
  <c r="A7004" i="8"/>
  <c r="A7005" i="8"/>
  <c r="A7006" i="8"/>
  <c r="A7007" i="8"/>
  <c r="A7008" i="8"/>
  <c r="A7009" i="8"/>
  <c r="A7010" i="8"/>
  <c r="A7011" i="8"/>
  <c r="A7012" i="8"/>
  <c r="A7013" i="8"/>
  <c r="A7014" i="8"/>
  <c r="A7015" i="8"/>
  <c r="A7016" i="8"/>
  <c r="A7017" i="8"/>
  <c r="A7018" i="8"/>
  <c r="A7019" i="8"/>
  <c r="A7020" i="8"/>
  <c r="A7021" i="8"/>
  <c r="A7022" i="8"/>
  <c r="A7023" i="8"/>
  <c r="A7024" i="8"/>
  <c r="A7025" i="8"/>
  <c r="A7026" i="8"/>
  <c r="A7027" i="8"/>
  <c r="A7028" i="8"/>
  <c r="A7029" i="8"/>
  <c r="A7030" i="8"/>
  <c r="A7031" i="8"/>
  <c r="A7032" i="8"/>
  <c r="A7033" i="8"/>
  <c r="A7034" i="8"/>
  <c r="A7035" i="8"/>
  <c r="A7036" i="8"/>
  <c r="A7037" i="8"/>
  <c r="A7038" i="8"/>
  <c r="A7039" i="8"/>
  <c r="A7040" i="8"/>
  <c r="A7041" i="8"/>
  <c r="A7042" i="8"/>
  <c r="A7043" i="8"/>
  <c r="A7044" i="8"/>
  <c r="A7045" i="8"/>
  <c r="A7046" i="8"/>
  <c r="A7047" i="8"/>
  <c r="A7048" i="8"/>
  <c r="A7049" i="8"/>
  <c r="A7050" i="8"/>
  <c r="A7051" i="8"/>
  <c r="A7052" i="8"/>
  <c r="A7053" i="8"/>
  <c r="A7054" i="8"/>
  <c r="A7055" i="8"/>
  <c r="A7056" i="8"/>
  <c r="A7057" i="8"/>
  <c r="A7058" i="8"/>
  <c r="A7059" i="8"/>
  <c r="A7060" i="8"/>
  <c r="A7061" i="8"/>
  <c r="A7062" i="8"/>
  <c r="A7063" i="8"/>
  <c r="A7064" i="8"/>
  <c r="A7065" i="8"/>
  <c r="A7066" i="8"/>
  <c r="A7067" i="8"/>
  <c r="A7068" i="8"/>
  <c r="A7069" i="8"/>
  <c r="A7070" i="8"/>
  <c r="A7071" i="8"/>
  <c r="A7072" i="8"/>
  <c r="A7073" i="8"/>
  <c r="A7074" i="8"/>
  <c r="A7075" i="8"/>
  <c r="A7076" i="8"/>
  <c r="A7077" i="8"/>
  <c r="A7078" i="8"/>
  <c r="A7079" i="8"/>
  <c r="A7080" i="8"/>
  <c r="A7081" i="8"/>
  <c r="A7082" i="8"/>
  <c r="A7083" i="8"/>
  <c r="A7084" i="8"/>
  <c r="A7085" i="8"/>
  <c r="A7086" i="8"/>
  <c r="A7087" i="8"/>
  <c r="A7088" i="8"/>
  <c r="A7089" i="8"/>
  <c r="A7090" i="8"/>
  <c r="A7091" i="8"/>
  <c r="A7092" i="8"/>
  <c r="A7093" i="8"/>
  <c r="A7094" i="8"/>
  <c r="A7095" i="8"/>
  <c r="A7096" i="8"/>
  <c r="A7097" i="8"/>
  <c r="A7098" i="8"/>
  <c r="A7099" i="8"/>
  <c r="A7100" i="8"/>
  <c r="A7101" i="8"/>
  <c r="A7102" i="8"/>
  <c r="A7103" i="8"/>
  <c r="A7104" i="8"/>
  <c r="A7105" i="8"/>
  <c r="A7106" i="8"/>
  <c r="A7107" i="8"/>
  <c r="A7108" i="8"/>
  <c r="A7109" i="8"/>
  <c r="A7110" i="8"/>
  <c r="A7111" i="8"/>
  <c r="A7112" i="8"/>
  <c r="A7113" i="8"/>
  <c r="A7114" i="8"/>
  <c r="A7115" i="8"/>
  <c r="A7116" i="8"/>
  <c r="A7117" i="8"/>
  <c r="A7118" i="8"/>
  <c r="A7119" i="8"/>
  <c r="A7120" i="8"/>
  <c r="A7121" i="8"/>
  <c r="A7122" i="8"/>
  <c r="A7123" i="8"/>
  <c r="A7124" i="8"/>
  <c r="A7125" i="8"/>
  <c r="A7126" i="8"/>
  <c r="A7127" i="8"/>
  <c r="A7128" i="8"/>
  <c r="A7129" i="8"/>
  <c r="A7130" i="8"/>
  <c r="A7131" i="8"/>
  <c r="A7132" i="8"/>
  <c r="A7133" i="8"/>
  <c r="A7134" i="8"/>
  <c r="A7135" i="8"/>
  <c r="A7136" i="8"/>
  <c r="A7137" i="8"/>
  <c r="A7138" i="8"/>
  <c r="A7139" i="8"/>
  <c r="A7140" i="8"/>
  <c r="A7141" i="8"/>
  <c r="A7142" i="8"/>
  <c r="A7143" i="8"/>
  <c r="A7144" i="8"/>
  <c r="A7145" i="8"/>
  <c r="A7146" i="8"/>
  <c r="A7147" i="8"/>
  <c r="A7148" i="8"/>
  <c r="A7149" i="8"/>
  <c r="A7150" i="8"/>
  <c r="A7151" i="8"/>
  <c r="A7152" i="8"/>
  <c r="A7153" i="8"/>
  <c r="A7154" i="8"/>
  <c r="A7155" i="8"/>
  <c r="A7156" i="8"/>
  <c r="A7157" i="8"/>
  <c r="A7158" i="8"/>
  <c r="A7159" i="8"/>
  <c r="A7160" i="8"/>
  <c r="A7161" i="8"/>
  <c r="A7162" i="8"/>
  <c r="A7163" i="8"/>
  <c r="A7164" i="8"/>
  <c r="A7165" i="8"/>
  <c r="A7166" i="8"/>
  <c r="A7167" i="8"/>
  <c r="A7168" i="8"/>
  <c r="A7169" i="8"/>
  <c r="A7170" i="8"/>
  <c r="A7171" i="8"/>
  <c r="A7172" i="8"/>
  <c r="A7173" i="8"/>
  <c r="A7174" i="8"/>
  <c r="A7175" i="8"/>
  <c r="A7176" i="8"/>
  <c r="A7177" i="8"/>
  <c r="A7178" i="8"/>
  <c r="A7179" i="8"/>
  <c r="A7180" i="8"/>
  <c r="A7181" i="8"/>
  <c r="A7182" i="8"/>
  <c r="A7183" i="8"/>
  <c r="A7184" i="8"/>
  <c r="A7185" i="8"/>
  <c r="A7186" i="8"/>
  <c r="A7187" i="8"/>
  <c r="A7188" i="8"/>
  <c r="A7189" i="8"/>
  <c r="A7190" i="8"/>
  <c r="A7191" i="8"/>
  <c r="A7192" i="8"/>
  <c r="A7193" i="8"/>
  <c r="A7194" i="8"/>
  <c r="A7195" i="8"/>
  <c r="A7196" i="8"/>
  <c r="A7197" i="8"/>
  <c r="A7198" i="8"/>
  <c r="A7199" i="8"/>
  <c r="A7200" i="8"/>
  <c r="A7201" i="8"/>
  <c r="A7202" i="8"/>
  <c r="A7203" i="8"/>
  <c r="A7204" i="8"/>
  <c r="A7205" i="8"/>
  <c r="A7206" i="8"/>
  <c r="A7207" i="8"/>
  <c r="A7208" i="8"/>
  <c r="A7209" i="8"/>
  <c r="A7210" i="8"/>
  <c r="A7211" i="8"/>
  <c r="A7212" i="8"/>
  <c r="A7213" i="8"/>
  <c r="A7214" i="8"/>
  <c r="A7215" i="8"/>
  <c r="A7216" i="8"/>
  <c r="A7217" i="8"/>
  <c r="A7218" i="8"/>
  <c r="A7219" i="8"/>
  <c r="A7220" i="8"/>
  <c r="A7221" i="8"/>
  <c r="A7222" i="8"/>
  <c r="A7223" i="8"/>
  <c r="A7224" i="8"/>
  <c r="A7225" i="8"/>
  <c r="A7226" i="8"/>
  <c r="A7227" i="8"/>
  <c r="A7228" i="8"/>
  <c r="A7229" i="8"/>
  <c r="A7230" i="8"/>
  <c r="A7231" i="8"/>
  <c r="A7232" i="8"/>
  <c r="A7233" i="8"/>
  <c r="A7234" i="8"/>
  <c r="A7235" i="8"/>
  <c r="A7236" i="8"/>
  <c r="A7237" i="8"/>
  <c r="A7238" i="8"/>
  <c r="A7239" i="8"/>
  <c r="A7240" i="8"/>
  <c r="A7241" i="8"/>
  <c r="A7242" i="8"/>
  <c r="A7243" i="8"/>
  <c r="A7244" i="8"/>
  <c r="A7245" i="8"/>
  <c r="A7246" i="8"/>
  <c r="A7247" i="8"/>
  <c r="A7248" i="8"/>
  <c r="A7249" i="8"/>
  <c r="A7250" i="8"/>
  <c r="A7251" i="8"/>
  <c r="A7252" i="8"/>
  <c r="A7253" i="8"/>
  <c r="A7254" i="8"/>
  <c r="A7255" i="8"/>
  <c r="A7256" i="8"/>
  <c r="A7257" i="8"/>
  <c r="A7258" i="8"/>
  <c r="A7259" i="8"/>
  <c r="A7260" i="8"/>
  <c r="A7261" i="8"/>
  <c r="A7262" i="8"/>
  <c r="A7263" i="8"/>
  <c r="A7264" i="8"/>
  <c r="A7265" i="8"/>
  <c r="A7266" i="8"/>
  <c r="A7267" i="8"/>
  <c r="A7268" i="8"/>
  <c r="A7269" i="8"/>
  <c r="A7270" i="8"/>
  <c r="A7271" i="8"/>
  <c r="A7272" i="8"/>
  <c r="A7273" i="8"/>
  <c r="A7274" i="8"/>
  <c r="A7275" i="8"/>
  <c r="A7276" i="8"/>
  <c r="A7277" i="8"/>
  <c r="A7278" i="8"/>
  <c r="A7279" i="8"/>
  <c r="A7280" i="8"/>
  <c r="A7281" i="8"/>
  <c r="A7282" i="8"/>
  <c r="A7283" i="8"/>
  <c r="A7284" i="8"/>
  <c r="A7285" i="8"/>
  <c r="A7286" i="8"/>
  <c r="A7287" i="8"/>
  <c r="A7288" i="8"/>
  <c r="A7289" i="8"/>
  <c r="A7290" i="8"/>
  <c r="A7291" i="8"/>
  <c r="A7292" i="8"/>
  <c r="A7293" i="8"/>
  <c r="A7294" i="8"/>
  <c r="A7295" i="8"/>
  <c r="A7296" i="8"/>
  <c r="A7297" i="8"/>
  <c r="A7298" i="8"/>
  <c r="A7299" i="8"/>
  <c r="A7300" i="8"/>
  <c r="A7301" i="8"/>
  <c r="A7302" i="8"/>
  <c r="A7303" i="8"/>
  <c r="A7304" i="8"/>
  <c r="A7305" i="8"/>
  <c r="A7306" i="8"/>
  <c r="A7307" i="8"/>
  <c r="A7308" i="8"/>
  <c r="A7309" i="8"/>
  <c r="A7310" i="8"/>
  <c r="A7311" i="8"/>
  <c r="A7312" i="8"/>
  <c r="A7313" i="8"/>
  <c r="A7314" i="8"/>
  <c r="A7315" i="8"/>
  <c r="A7316" i="8"/>
  <c r="A7317" i="8"/>
  <c r="A7318" i="8"/>
  <c r="A7319" i="8"/>
  <c r="A7320" i="8"/>
  <c r="A7321" i="8"/>
  <c r="A7322" i="8"/>
  <c r="A7323" i="8"/>
  <c r="A7324" i="8"/>
  <c r="A7325" i="8"/>
  <c r="A7326" i="8"/>
  <c r="A7327" i="8"/>
  <c r="A7328" i="8"/>
  <c r="A7329" i="8"/>
  <c r="A7330" i="8"/>
  <c r="A7331" i="8"/>
  <c r="A7332" i="8"/>
  <c r="A7333" i="8"/>
  <c r="A7334" i="8"/>
  <c r="A7335" i="8"/>
  <c r="A7336" i="8"/>
  <c r="A7337" i="8"/>
  <c r="A7338" i="8"/>
  <c r="A7339" i="8"/>
  <c r="A7340" i="8"/>
  <c r="A7341" i="8"/>
  <c r="A7342" i="8"/>
  <c r="A7343" i="8"/>
  <c r="A7344" i="8"/>
  <c r="A7345" i="8"/>
  <c r="A7346" i="8"/>
  <c r="A7347" i="8"/>
  <c r="A7348" i="8"/>
  <c r="A7349" i="8"/>
  <c r="A7350" i="8"/>
  <c r="A7351" i="8"/>
  <c r="A7352" i="8"/>
  <c r="A7353" i="8"/>
  <c r="A7354" i="8"/>
  <c r="A7355" i="8"/>
  <c r="A7356" i="8"/>
  <c r="A7357" i="8"/>
  <c r="A7358" i="8"/>
  <c r="A7359" i="8"/>
  <c r="A7360" i="8"/>
  <c r="A7361" i="8"/>
  <c r="A7362" i="8"/>
  <c r="A7363" i="8"/>
  <c r="A7364" i="8"/>
  <c r="A7365" i="8"/>
  <c r="A7366" i="8"/>
  <c r="A7367" i="8"/>
  <c r="A7368" i="8"/>
  <c r="A7369" i="8"/>
  <c r="A7370" i="8"/>
  <c r="A7371" i="8"/>
  <c r="A7372" i="8"/>
  <c r="A7373" i="8"/>
  <c r="A7374" i="8"/>
  <c r="A7375" i="8"/>
  <c r="A7376" i="8"/>
  <c r="A7377" i="8"/>
  <c r="A7378" i="8"/>
  <c r="A7379" i="8"/>
  <c r="A7380" i="8"/>
  <c r="A7381" i="8"/>
  <c r="A7382" i="8"/>
  <c r="A7383" i="8"/>
  <c r="A7384" i="8"/>
  <c r="A7385" i="8"/>
  <c r="A7386" i="8"/>
  <c r="A7387" i="8"/>
  <c r="A7388" i="8"/>
  <c r="A7389" i="8"/>
  <c r="A7390" i="8"/>
  <c r="A7391" i="8"/>
  <c r="A7392" i="8"/>
  <c r="A7393" i="8"/>
  <c r="A7394" i="8"/>
  <c r="A7395" i="8"/>
  <c r="A7396" i="8"/>
  <c r="A7397" i="8"/>
  <c r="A7398" i="8"/>
  <c r="A7399" i="8"/>
  <c r="A7400" i="8"/>
  <c r="A7401" i="8"/>
  <c r="A7402" i="8"/>
  <c r="A7403" i="8"/>
  <c r="A7404" i="8"/>
  <c r="A7405" i="8"/>
  <c r="A7406" i="8"/>
  <c r="A7407" i="8"/>
  <c r="A7408" i="8"/>
  <c r="A7409" i="8"/>
  <c r="A7410" i="8"/>
  <c r="A7411" i="8"/>
  <c r="A7412" i="8"/>
  <c r="A7413" i="8"/>
  <c r="A7414" i="8"/>
  <c r="A7415" i="8"/>
  <c r="A7416" i="8"/>
  <c r="A7417" i="8"/>
  <c r="A7418" i="8"/>
  <c r="A7419" i="8"/>
  <c r="A7420" i="8"/>
  <c r="A7421" i="8"/>
  <c r="A7422" i="8"/>
  <c r="A7423" i="8"/>
  <c r="A7424" i="8"/>
  <c r="A7425" i="8"/>
  <c r="A7426" i="8"/>
  <c r="A7427" i="8"/>
  <c r="A7428" i="8"/>
  <c r="A7429" i="8"/>
  <c r="A7430" i="8"/>
  <c r="A7431" i="8"/>
  <c r="A7432" i="8"/>
  <c r="A7433" i="8"/>
  <c r="A7434" i="8"/>
  <c r="A7435" i="8"/>
  <c r="A7436" i="8"/>
  <c r="A7437" i="8"/>
  <c r="A7438" i="8"/>
  <c r="A7439" i="8"/>
  <c r="A7440" i="8"/>
  <c r="A7441" i="8"/>
  <c r="A7442" i="8"/>
  <c r="A7443" i="8"/>
  <c r="A7444" i="8"/>
  <c r="A7445" i="8"/>
  <c r="A7446" i="8"/>
  <c r="A7447" i="8"/>
  <c r="A7448" i="8"/>
  <c r="A7449" i="8"/>
  <c r="A7450" i="8"/>
  <c r="A7451" i="8"/>
  <c r="A7452" i="8"/>
  <c r="A7453" i="8"/>
  <c r="A7454" i="8"/>
  <c r="A7455" i="8"/>
  <c r="A7456" i="8"/>
  <c r="A7457" i="8"/>
  <c r="A7458" i="8"/>
  <c r="A7459" i="8"/>
  <c r="A7460" i="8"/>
  <c r="A7461" i="8"/>
  <c r="A7462" i="8"/>
  <c r="A7463" i="8"/>
  <c r="A7464" i="8"/>
  <c r="A7465" i="8"/>
  <c r="A7466" i="8"/>
  <c r="A7467" i="8"/>
  <c r="A7468" i="8"/>
  <c r="A7469" i="8"/>
  <c r="A7470" i="8"/>
  <c r="A7471" i="8"/>
  <c r="A7472" i="8"/>
  <c r="A7473" i="8"/>
  <c r="A7474" i="8"/>
  <c r="A7475" i="8"/>
  <c r="A7476" i="8"/>
  <c r="A7477" i="8"/>
  <c r="A7478" i="8"/>
  <c r="A7479" i="8"/>
  <c r="A7480" i="8"/>
  <c r="A7481" i="8"/>
  <c r="A7482" i="8"/>
  <c r="A7483" i="8"/>
  <c r="A7484" i="8"/>
  <c r="A7485" i="8"/>
  <c r="A7486" i="8"/>
  <c r="A7487" i="8"/>
  <c r="A7488" i="8"/>
  <c r="A7489" i="8"/>
  <c r="A7490" i="8"/>
  <c r="A7491" i="8"/>
  <c r="A7492" i="8"/>
  <c r="A7493" i="8"/>
  <c r="A7494" i="8"/>
  <c r="A7495" i="8"/>
  <c r="A7496" i="8"/>
  <c r="A7497" i="8"/>
  <c r="A7498" i="8"/>
  <c r="A7499" i="8"/>
  <c r="A7500" i="8"/>
  <c r="A7501" i="8"/>
  <c r="A7502" i="8"/>
  <c r="A7503" i="8"/>
  <c r="A7504" i="8"/>
  <c r="A7505" i="8"/>
  <c r="A7506" i="8"/>
  <c r="A7507" i="8"/>
  <c r="A7508" i="8"/>
  <c r="A7509" i="8"/>
  <c r="A7510" i="8"/>
  <c r="A7511" i="8"/>
  <c r="A7512" i="8"/>
  <c r="A7513" i="8"/>
  <c r="A7514" i="8"/>
  <c r="A7515" i="8"/>
  <c r="A7516" i="8"/>
  <c r="A7517" i="8"/>
  <c r="A7518" i="8"/>
  <c r="A7519" i="8"/>
  <c r="A7520" i="8"/>
  <c r="A7521" i="8"/>
  <c r="A7522" i="8"/>
  <c r="A7523" i="8"/>
  <c r="A7524" i="8"/>
  <c r="A7525" i="8"/>
  <c r="A7526" i="8"/>
  <c r="A7527" i="8"/>
  <c r="A7528" i="8"/>
  <c r="A7529" i="8"/>
  <c r="A7530" i="8"/>
  <c r="A7531" i="8"/>
  <c r="A7532" i="8"/>
  <c r="A7533" i="8"/>
  <c r="A7534" i="8"/>
  <c r="A7535" i="8"/>
  <c r="A7536" i="8"/>
  <c r="A7537" i="8"/>
  <c r="A7538" i="8"/>
  <c r="A7539" i="8"/>
  <c r="A7540" i="8"/>
  <c r="A7541" i="8"/>
  <c r="A7542" i="8"/>
  <c r="A7543" i="8"/>
  <c r="A7544" i="8"/>
  <c r="A7545" i="8"/>
  <c r="A7546" i="8"/>
  <c r="A7547" i="8"/>
  <c r="A7548" i="8"/>
  <c r="A7549" i="8"/>
  <c r="A7550" i="8"/>
  <c r="A7551" i="8"/>
  <c r="A7552" i="8"/>
  <c r="A7553" i="8"/>
  <c r="A7554" i="8"/>
  <c r="A7555" i="8"/>
  <c r="A7556" i="8"/>
  <c r="A7557" i="8"/>
  <c r="A7558" i="8"/>
  <c r="A7559" i="8"/>
  <c r="A7560" i="8"/>
  <c r="A7561" i="8"/>
  <c r="A7562" i="8"/>
  <c r="A7563" i="8"/>
  <c r="A7564" i="8"/>
  <c r="A7565" i="8"/>
  <c r="A7566" i="8"/>
  <c r="A7567" i="8"/>
  <c r="A7568" i="8"/>
  <c r="A7569" i="8"/>
  <c r="A7570" i="8"/>
  <c r="A7571" i="8"/>
  <c r="A7572" i="8"/>
  <c r="A7573" i="8"/>
  <c r="A7574" i="8"/>
  <c r="A7575" i="8"/>
  <c r="A7576" i="8"/>
  <c r="A7577" i="8"/>
  <c r="A7578" i="8"/>
  <c r="A7579" i="8"/>
  <c r="A7580" i="8"/>
  <c r="A7581" i="8"/>
  <c r="A7582" i="8"/>
  <c r="A7583" i="8"/>
  <c r="A7584" i="8"/>
  <c r="A7585" i="8"/>
  <c r="A7586" i="8"/>
  <c r="A7587" i="8"/>
  <c r="A7588" i="8"/>
  <c r="A7589" i="8"/>
  <c r="A7590" i="8"/>
  <c r="A7591" i="8"/>
  <c r="A7592" i="8"/>
  <c r="A7593" i="8"/>
  <c r="A7594" i="8"/>
  <c r="A7595" i="8"/>
  <c r="A7596" i="8"/>
  <c r="A7597" i="8"/>
  <c r="A7598" i="8"/>
  <c r="A7599" i="8"/>
  <c r="A7600" i="8"/>
  <c r="A7601" i="8"/>
  <c r="A7602" i="8"/>
  <c r="A7603" i="8"/>
  <c r="A7604" i="8"/>
  <c r="A7605" i="8"/>
  <c r="A7606" i="8"/>
  <c r="A7607" i="8"/>
  <c r="A7608" i="8"/>
  <c r="A7609" i="8"/>
  <c r="A7610" i="8"/>
  <c r="A7611" i="8"/>
  <c r="A7612" i="8"/>
  <c r="A7613" i="8"/>
  <c r="A7614" i="8"/>
  <c r="A7615" i="8"/>
  <c r="A7616" i="8"/>
  <c r="A7617" i="8"/>
  <c r="A7618" i="8"/>
  <c r="A7619" i="8"/>
  <c r="A7620" i="8"/>
  <c r="A7621" i="8"/>
  <c r="A7622" i="8"/>
  <c r="A7623" i="8"/>
  <c r="A7624" i="8"/>
  <c r="A7625" i="8"/>
  <c r="A7626" i="8"/>
  <c r="A7627" i="8"/>
  <c r="A7628" i="8"/>
  <c r="A7629" i="8"/>
  <c r="A7630" i="8"/>
  <c r="A7631" i="8"/>
  <c r="A7632" i="8"/>
  <c r="A7633" i="8"/>
  <c r="A7634" i="8"/>
  <c r="A7635" i="8"/>
  <c r="A7636" i="8"/>
  <c r="A7637" i="8"/>
  <c r="A7638" i="8"/>
  <c r="A7639" i="8"/>
  <c r="A7640" i="8"/>
  <c r="A7641" i="8"/>
  <c r="A7642" i="8"/>
  <c r="A7643" i="8"/>
  <c r="A7644" i="8"/>
  <c r="A7645" i="8"/>
  <c r="A7646" i="8"/>
  <c r="A7647" i="8"/>
  <c r="A7648" i="8"/>
  <c r="A7649" i="8"/>
  <c r="A7650" i="8"/>
  <c r="A7651" i="8"/>
  <c r="A7652" i="8"/>
  <c r="A7653" i="8"/>
  <c r="A7654" i="8"/>
  <c r="A7655" i="8"/>
  <c r="A7656" i="8"/>
  <c r="A7657" i="8"/>
  <c r="A7658" i="8"/>
  <c r="A7659" i="8"/>
  <c r="A7660" i="8"/>
  <c r="A7661" i="8"/>
  <c r="A7662" i="8"/>
  <c r="A7663" i="8"/>
  <c r="A7664" i="8"/>
  <c r="A7665" i="8"/>
  <c r="A7666" i="8"/>
  <c r="A7667" i="8"/>
  <c r="A7668" i="8"/>
  <c r="A7669" i="8"/>
  <c r="A7670" i="8"/>
  <c r="A7671" i="8"/>
  <c r="A7672" i="8"/>
  <c r="A7673" i="8"/>
  <c r="A7674" i="8"/>
  <c r="A7675" i="8"/>
  <c r="A7676" i="8"/>
  <c r="A7677" i="8"/>
  <c r="A7678" i="8"/>
  <c r="A7679" i="8"/>
  <c r="A7680" i="8"/>
  <c r="A7681" i="8"/>
  <c r="A7682" i="8"/>
  <c r="A7683" i="8"/>
  <c r="A7684" i="8"/>
  <c r="A7685" i="8"/>
  <c r="A7686" i="8"/>
  <c r="A7687" i="8"/>
  <c r="A7688" i="8"/>
  <c r="A7689" i="8"/>
  <c r="A7690" i="8"/>
  <c r="A7691" i="8"/>
  <c r="A7692" i="8"/>
  <c r="A7693" i="8"/>
  <c r="A7694" i="8"/>
  <c r="A7695" i="8"/>
  <c r="A7696" i="8"/>
  <c r="A7697" i="8"/>
  <c r="A7698" i="8"/>
  <c r="A7699" i="8"/>
  <c r="A7700" i="8"/>
  <c r="A7701" i="8"/>
  <c r="A7702" i="8"/>
  <c r="A7703" i="8"/>
  <c r="A7704" i="8"/>
  <c r="A7705" i="8"/>
  <c r="A7706" i="8"/>
  <c r="A7707" i="8"/>
  <c r="A7708" i="8"/>
  <c r="A7709" i="8"/>
  <c r="A7710" i="8"/>
  <c r="A7711" i="8"/>
  <c r="A7712" i="8"/>
  <c r="A7713" i="8"/>
  <c r="A7714" i="8"/>
  <c r="A7715" i="8"/>
  <c r="A7716" i="8"/>
  <c r="A7717" i="8"/>
  <c r="A7718" i="8"/>
  <c r="A7719" i="8"/>
  <c r="A7720" i="8"/>
  <c r="A7721" i="8"/>
  <c r="A7722" i="8"/>
  <c r="A7723" i="8"/>
  <c r="A7724" i="8"/>
  <c r="A7725" i="8"/>
  <c r="A7726" i="8"/>
  <c r="A7727" i="8"/>
  <c r="A7728" i="8"/>
  <c r="A7729" i="8"/>
  <c r="A7730" i="8"/>
  <c r="A7731" i="8"/>
  <c r="A7732" i="8"/>
  <c r="A7733" i="8"/>
  <c r="A7734" i="8"/>
  <c r="A7735" i="8"/>
  <c r="A7736" i="8"/>
  <c r="A7737" i="8"/>
  <c r="A7738" i="8"/>
  <c r="A7739" i="8"/>
  <c r="A7740" i="8"/>
  <c r="A7741" i="8"/>
  <c r="A7742" i="8"/>
  <c r="A7743" i="8"/>
  <c r="A7744" i="8"/>
  <c r="A7745" i="8"/>
  <c r="A7746" i="8"/>
  <c r="A7747" i="8"/>
  <c r="A7748" i="8"/>
  <c r="A7749" i="8"/>
  <c r="A7750" i="8"/>
  <c r="A7751" i="8"/>
  <c r="A7752" i="8"/>
  <c r="A7753" i="8"/>
  <c r="A7754" i="8"/>
  <c r="A7755" i="8"/>
  <c r="A7756" i="8"/>
  <c r="A7757" i="8"/>
  <c r="A7758" i="8"/>
  <c r="A7759" i="8"/>
  <c r="A7760" i="8"/>
  <c r="A7761" i="8"/>
  <c r="A7762" i="8"/>
  <c r="A7763" i="8"/>
  <c r="A7764" i="8"/>
  <c r="A7765" i="8"/>
  <c r="A7766" i="8"/>
  <c r="A7767" i="8"/>
  <c r="A7768" i="8"/>
  <c r="A7769" i="8"/>
  <c r="A7770" i="8"/>
  <c r="A7771" i="8"/>
  <c r="A7772" i="8"/>
  <c r="A7773" i="8"/>
  <c r="A7774" i="8"/>
  <c r="A7775" i="8"/>
  <c r="A7776" i="8"/>
  <c r="A7777" i="8"/>
  <c r="A7778" i="8"/>
  <c r="A7779" i="8"/>
  <c r="A7780" i="8"/>
  <c r="A7781" i="8"/>
  <c r="A7782" i="8"/>
  <c r="A7783" i="8"/>
  <c r="A7784" i="8"/>
  <c r="A7785" i="8"/>
  <c r="A7786" i="8"/>
  <c r="A7787" i="8"/>
  <c r="A7788" i="8"/>
  <c r="A7789" i="8"/>
  <c r="A7790" i="8"/>
  <c r="A7791" i="8"/>
  <c r="A7792" i="8"/>
  <c r="A7793" i="8"/>
  <c r="A7794" i="8"/>
  <c r="A7795" i="8"/>
  <c r="A7796" i="8"/>
  <c r="A7797" i="8"/>
  <c r="A7798" i="8"/>
  <c r="A7799" i="8"/>
  <c r="A7800" i="8"/>
  <c r="A7801" i="8"/>
  <c r="A7802" i="8"/>
  <c r="A7803" i="8"/>
  <c r="A7804" i="8"/>
  <c r="A7805" i="8"/>
  <c r="A7806" i="8"/>
  <c r="A7807" i="8"/>
  <c r="A7808" i="8"/>
  <c r="A7809" i="8"/>
  <c r="A7810" i="8"/>
  <c r="A7811" i="8"/>
  <c r="A7812" i="8"/>
  <c r="A7813" i="8"/>
  <c r="A7814" i="8"/>
  <c r="A7815" i="8"/>
  <c r="A7816" i="8"/>
  <c r="A7817" i="8"/>
  <c r="A7818" i="8"/>
  <c r="A7819" i="8"/>
  <c r="A7820" i="8"/>
  <c r="A7821" i="8"/>
  <c r="A7822" i="8"/>
  <c r="A7823" i="8"/>
  <c r="A7824" i="8"/>
  <c r="A7825" i="8"/>
  <c r="A7826" i="8"/>
  <c r="A7827" i="8"/>
  <c r="A7828" i="8"/>
  <c r="A7829" i="8"/>
  <c r="A7830" i="8"/>
  <c r="A7831" i="8"/>
  <c r="A7832" i="8"/>
  <c r="A7833" i="8"/>
  <c r="A7834" i="8"/>
  <c r="A7835" i="8"/>
  <c r="A7836" i="8"/>
  <c r="A7837" i="8"/>
  <c r="A7838" i="8"/>
  <c r="A7839" i="8"/>
  <c r="A7840" i="8"/>
  <c r="A7841" i="8"/>
  <c r="A7842" i="8"/>
  <c r="A7843" i="8"/>
  <c r="A7844" i="8"/>
  <c r="A7845" i="8"/>
  <c r="A7846" i="8"/>
  <c r="A7847" i="8"/>
  <c r="A7848" i="8"/>
  <c r="A7849" i="8"/>
  <c r="A7850" i="8"/>
  <c r="A7851" i="8"/>
  <c r="A7852" i="8"/>
  <c r="A7853" i="8"/>
  <c r="A7854" i="8"/>
  <c r="A7855" i="8"/>
  <c r="A7856" i="8"/>
  <c r="A7857" i="8"/>
  <c r="A7858" i="8"/>
  <c r="A7859" i="8"/>
  <c r="A7860" i="8"/>
  <c r="A7861" i="8"/>
  <c r="A7862" i="8"/>
  <c r="A7863" i="8"/>
  <c r="A7864" i="8"/>
  <c r="A7865" i="8"/>
  <c r="A7866" i="8"/>
  <c r="A7867" i="8"/>
  <c r="A7868" i="8"/>
  <c r="A7869" i="8"/>
  <c r="A7870" i="8"/>
  <c r="A7871" i="8"/>
  <c r="A7872" i="8"/>
  <c r="A7873" i="8"/>
  <c r="A7874" i="8"/>
  <c r="A7875" i="8"/>
  <c r="A7876" i="8"/>
  <c r="A7877" i="8"/>
  <c r="A7878" i="8"/>
  <c r="A7879" i="8"/>
  <c r="A7880" i="8"/>
  <c r="A7881" i="8"/>
  <c r="A7882" i="8"/>
  <c r="A7883" i="8"/>
  <c r="A7884" i="8"/>
  <c r="A7885" i="8"/>
  <c r="A7886" i="8"/>
  <c r="A7887" i="8"/>
  <c r="A7888" i="8"/>
  <c r="A7889" i="8"/>
  <c r="A7890" i="8"/>
  <c r="A7891" i="8"/>
  <c r="A7892" i="8"/>
  <c r="A7893" i="8"/>
  <c r="A7894" i="8"/>
  <c r="A7895" i="8"/>
  <c r="A7896" i="8"/>
  <c r="A7897" i="8"/>
  <c r="A7898" i="8"/>
  <c r="A7899" i="8"/>
  <c r="A7900" i="8"/>
  <c r="A7901" i="8"/>
  <c r="A7902" i="8"/>
  <c r="A7903" i="8"/>
  <c r="A7904" i="8"/>
  <c r="A7905" i="8"/>
  <c r="A7906" i="8"/>
  <c r="A7907" i="8"/>
  <c r="A7908" i="8"/>
  <c r="A7909" i="8"/>
  <c r="A7910" i="8"/>
  <c r="A7911" i="8"/>
  <c r="A7912" i="8"/>
  <c r="A7913" i="8"/>
  <c r="A7914" i="8"/>
  <c r="A7915" i="8"/>
  <c r="A7916" i="8"/>
  <c r="A7917" i="8"/>
  <c r="A7918" i="8"/>
  <c r="A7919" i="8"/>
  <c r="A7920" i="8"/>
  <c r="A7921" i="8"/>
  <c r="A7922" i="8"/>
  <c r="A7923" i="8"/>
  <c r="A7924" i="8"/>
  <c r="A7925" i="8"/>
  <c r="A7926" i="8"/>
  <c r="A7927" i="8"/>
  <c r="A7928" i="8"/>
  <c r="A7929" i="8"/>
  <c r="A7930" i="8"/>
  <c r="A7931" i="8"/>
  <c r="A7932" i="8"/>
  <c r="A7933" i="8"/>
  <c r="A7934" i="8"/>
  <c r="A7935" i="8"/>
  <c r="A7936" i="8"/>
  <c r="A7937" i="8"/>
  <c r="A7938" i="8"/>
  <c r="A7939" i="8"/>
  <c r="A7940" i="8"/>
  <c r="A7941" i="8"/>
  <c r="A7942" i="8"/>
  <c r="A7943" i="8"/>
  <c r="A7944" i="8"/>
  <c r="A7945" i="8"/>
  <c r="A7946" i="8"/>
  <c r="A7947" i="8"/>
  <c r="A7948" i="8"/>
  <c r="A7949" i="8"/>
  <c r="A7950" i="8"/>
  <c r="A7951" i="8"/>
  <c r="A7952" i="8"/>
  <c r="A7953" i="8"/>
  <c r="A7954" i="8"/>
  <c r="A7955" i="8"/>
  <c r="A7956" i="8"/>
  <c r="A7957" i="8"/>
  <c r="A7958" i="8"/>
  <c r="A7959" i="8"/>
  <c r="A7960" i="8"/>
  <c r="A7961" i="8"/>
  <c r="A7962" i="8"/>
  <c r="A7963" i="8"/>
  <c r="A7964" i="8"/>
  <c r="A7965" i="8"/>
  <c r="A7966" i="8"/>
  <c r="A7967" i="8"/>
  <c r="A7968" i="8"/>
  <c r="A7969" i="8"/>
  <c r="A7970" i="8"/>
  <c r="A7971" i="8"/>
  <c r="A7972" i="8"/>
  <c r="A7973" i="8"/>
  <c r="A7974" i="8"/>
  <c r="A7975" i="8"/>
  <c r="A7976" i="8"/>
  <c r="A7977" i="8"/>
  <c r="A7978" i="8"/>
  <c r="A7979" i="8"/>
  <c r="A7980" i="8"/>
  <c r="A7981" i="8"/>
  <c r="A7982" i="8"/>
  <c r="A7983" i="8"/>
  <c r="A7984" i="8"/>
  <c r="A7985" i="8"/>
  <c r="A7986" i="8"/>
  <c r="A7987" i="8"/>
  <c r="A7988" i="8"/>
  <c r="A7989" i="8"/>
  <c r="A7990" i="8"/>
  <c r="A7991" i="8"/>
  <c r="A7992" i="8"/>
  <c r="A7993" i="8"/>
  <c r="A7994" i="8"/>
  <c r="A7995" i="8"/>
  <c r="A7996" i="8"/>
  <c r="A7997" i="8"/>
  <c r="A7998" i="8"/>
  <c r="A7999" i="8"/>
  <c r="A8000" i="8"/>
  <c r="A8001" i="8"/>
  <c r="A8002" i="8"/>
  <c r="A8003" i="8"/>
  <c r="A8004" i="8"/>
  <c r="A8005" i="8"/>
  <c r="A8006" i="8"/>
  <c r="A8007" i="8"/>
  <c r="A8008" i="8"/>
  <c r="A8009" i="8"/>
  <c r="A8010" i="8"/>
  <c r="A8011" i="8"/>
  <c r="A8012" i="8"/>
  <c r="A8013" i="8"/>
  <c r="A8014" i="8"/>
  <c r="A8015" i="8"/>
  <c r="A8016" i="8"/>
  <c r="A8017" i="8"/>
  <c r="A8018" i="8"/>
  <c r="A8019" i="8"/>
  <c r="A8020" i="8"/>
  <c r="A8021" i="8"/>
  <c r="A8022" i="8"/>
  <c r="A8023" i="8"/>
  <c r="A8024" i="8"/>
  <c r="A8025" i="8"/>
  <c r="A8026" i="8"/>
  <c r="A8027" i="8"/>
  <c r="A8028" i="8"/>
  <c r="A8029" i="8"/>
  <c r="A8030" i="8"/>
  <c r="A8031" i="8"/>
  <c r="A8032" i="8"/>
  <c r="A8033" i="8"/>
  <c r="A8034" i="8"/>
  <c r="A8035" i="8"/>
  <c r="A8036" i="8"/>
  <c r="A8037" i="8"/>
  <c r="A8038" i="8"/>
  <c r="A8039" i="8"/>
  <c r="A8040" i="8"/>
  <c r="A8041" i="8"/>
  <c r="A8042" i="8"/>
  <c r="A8043" i="8"/>
  <c r="A8044" i="8"/>
  <c r="A8045" i="8"/>
  <c r="A8046" i="8"/>
  <c r="A8047" i="8"/>
  <c r="A8048" i="8"/>
  <c r="A8049" i="8"/>
  <c r="A8050" i="8"/>
  <c r="A8051" i="8"/>
  <c r="A8052" i="8"/>
  <c r="A8053" i="8"/>
  <c r="A8054" i="8"/>
  <c r="A8055" i="8"/>
  <c r="A8056" i="8"/>
  <c r="A8057" i="8"/>
  <c r="A8058" i="8"/>
  <c r="A8059" i="8"/>
  <c r="A8060" i="8"/>
  <c r="A8061" i="8"/>
  <c r="A8062" i="8"/>
  <c r="A8063" i="8"/>
  <c r="A8064" i="8"/>
  <c r="A8065" i="8"/>
  <c r="A8066" i="8"/>
  <c r="A8067" i="8"/>
  <c r="A8068" i="8"/>
  <c r="A8069" i="8"/>
  <c r="A8070" i="8"/>
  <c r="A8071" i="8"/>
  <c r="A8072" i="8"/>
  <c r="A8073" i="8"/>
  <c r="A8074" i="8"/>
  <c r="A8075" i="8"/>
  <c r="A8076" i="8"/>
  <c r="A8077" i="8"/>
  <c r="A8078" i="8"/>
  <c r="A8079" i="8"/>
  <c r="A8080" i="8"/>
  <c r="A8081" i="8"/>
  <c r="A8082" i="8"/>
  <c r="A8083" i="8"/>
  <c r="A8084" i="8"/>
  <c r="A8085" i="8"/>
  <c r="A8086" i="8"/>
  <c r="A8087" i="8"/>
  <c r="A8088" i="8"/>
  <c r="A8089" i="8"/>
  <c r="A8090" i="8"/>
  <c r="A8091" i="8"/>
  <c r="A8092" i="8"/>
  <c r="A8093" i="8"/>
  <c r="A8094" i="8"/>
  <c r="A8095" i="8"/>
  <c r="A8096" i="8"/>
  <c r="A8097" i="8"/>
  <c r="A8098" i="8"/>
  <c r="A8099" i="8"/>
  <c r="A8100" i="8"/>
  <c r="A8101" i="8"/>
  <c r="A8102" i="8"/>
  <c r="A8103" i="8"/>
  <c r="A8104" i="8"/>
  <c r="A8105" i="8"/>
  <c r="A8106" i="8"/>
  <c r="A8107" i="8"/>
  <c r="A8108" i="8"/>
  <c r="A8109" i="8"/>
  <c r="A8110" i="8"/>
  <c r="A8111" i="8"/>
  <c r="A8112" i="8"/>
  <c r="A8113" i="8"/>
  <c r="A8114" i="8"/>
  <c r="A8115" i="8"/>
  <c r="A8116" i="8"/>
  <c r="A8117" i="8"/>
  <c r="A8118" i="8"/>
  <c r="A8119" i="8"/>
  <c r="A8120" i="8"/>
  <c r="A8121" i="8"/>
  <c r="A8122" i="8"/>
  <c r="A8123" i="8"/>
  <c r="A8124" i="8"/>
  <c r="A8125" i="8"/>
  <c r="A8126" i="8"/>
  <c r="A8127" i="8"/>
  <c r="A8128" i="8"/>
  <c r="A8129" i="8"/>
  <c r="A8130" i="8"/>
  <c r="A8131" i="8"/>
  <c r="A8132" i="8"/>
  <c r="A8133" i="8"/>
  <c r="A8134" i="8"/>
  <c r="A8135" i="8"/>
  <c r="A8136" i="8"/>
  <c r="A8137" i="8"/>
  <c r="A2" i="8"/>
  <c r="M1519" i="7"/>
  <c r="N1519" i="7"/>
  <c r="M1520" i="7"/>
  <c r="N1520" i="7"/>
  <c r="M1521" i="7"/>
  <c r="N1521" i="7"/>
  <c r="M1522" i="7"/>
  <c r="N1522" i="7"/>
  <c r="M1523" i="7"/>
  <c r="N1523" i="7"/>
  <c r="M1524" i="7"/>
  <c r="N1524" i="7"/>
  <c r="N1518" i="7"/>
  <c r="M1518" i="7"/>
  <c r="M1540" i="7"/>
  <c r="N1540" i="7"/>
  <c r="M1541" i="7"/>
  <c r="N1541" i="7"/>
  <c r="M1542" i="7"/>
  <c r="N1542" i="7"/>
  <c r="M1543" i="7"/>
  <c r="N1543" i="7"/>
  <c r="M1544" i="7"/>
  <c r="N1544" i="7"/>
  <c r="M1545" i="7"/>
  <c r="N1545" i="7"/>
  <c r="M1546" i="7"/>
  <c r="N1546" i="7"/>
  <c r="M1547" i="7"/>
  <c r="N1547" i="7"/>
  <c r="M1548" i="7"/>
  <c r="N1548" i="7"/>
  <c r="M1549" i="7"/>
  <c r="N1549" i="7"/>
  <c r="M1550" i="7"/>
  <c r="N1550" i="7"/>
  <c r="M1551" i="7"/>
  <c r="N1551" i="7"/>
  <c r="M1552" i="7"/>
  <c r="N1552" i="7"/>
  <c r="M1553" i="7"/>
  <c r="N1553" i="7"/>
  <c r="M1554" i="7"/>
  <c r="N1554" i="7"/>
  <c r="M1555" i="7"/>
  <c r="N1555" i="7"/>
  <c r="M1556" i="7"/>
  <c r="N1556" i="7"/>
  <c r="M1557" i="7"/>
  <c r="N1557" i="7"/>
  <c r="M1558" i="7"/>
  <c r="N1558" i="7"/>
  <c r="M1559" i="7"/>
  <c r="N1559" i="7"/>
  <c r="M1560" i="7"/>
  <c r="N1560" i="7"/>
  <c r="M1561" i="7"/>
  <c r="N1561" i="7"/>
  <c r="M1562" i="7"/>
  <c r="N1562" i="7"/>
  <c r="M1563" i="7"/>
  <c r="N1563" i="7"/>
  <c r="M1564" i="7"/>
  <c r="N1564" i="7"/>
  <c r="M1565" i="7"/>
  <c r="N1565" i="7"/>
  <c r="M1566" i="7"/>
  <c r="N1566" i="7"/>
  <c r="N1539" i="7"/>
  <c r="M1539" i="7"/>
  <c r="M1675" i="7"/>
  <c r="N1675" i="7"/>
  <c r="M1676" i="7"/>
  <c r="N1676" i="7"/>
  <c r="M1677" i="7"/>
  <c r="N1677" i="7"/>
  <c r="M1678" i="7"/>
  <c r="N1678" i="7"/>
  <c r="M1679" i="7"/>
  <c r="N1679" i="7"/>
  <c r="M1680" i="7"/>
  <c r="N1680" i="7"/>
  <c r="N1674" i="7"/>
  <c r="M1674" i="7"/>
  <c r="M1687" i="7"/>
  <c r="N1687" i="7"/>
  <c r="M1688" i="7"/>
  <c r="N1688" i="7"/>
  <c r="M1689" i="7"/>
  <c r="N1689" i="7"/>
  <c r="M1690" i="7"/>
  <c r="N1690" i="7"/>
  <c r="M1691" i="7"/>
  <c r="N1691" i="7"/>
  <c r="M1692" i="7"/>
  <c r="N1692" i="7"/>
  <c r="M1693" i="7"/>
  <c r="N1693" i="7"/>
  <c r="M1694" i="7"/>
  <c r="N1694" i="7"/>
  <c r="N1686" i="7"/>
  <c r="M1686" i="7"/>
  <c r="N1699" i="7"/>
  <c r="M1699" i="7"/>
  <c r="N1698" i="7"/>
  <c r="M1698" i="7"/>
  <c r="N1696" i="7"/>
  <c r="M1696" i="7"/>
  <c r="M1786" i="7"/>
  <c r="N1786" i="7"/>
  <c r="M1787" i="7"/>
  <c r="N1787" i="7"/>
  <c r="N1785" i="7"/>
  <c r="M1785" i="7"/>
  <c r="M1986" i="7"/>
  <c r="N1986" i="7"/>
  <c r="M1987" i="7"/>
  <c r="N1987" i="7"/>
  <c r="M1988" i="7"/>
  <c r="N1988" i="7"/>
  <c r="M1989" i="7"/>
  <c r="N1989" i="7"/>
  <c r="M1990" i="7"/>
  <c r="N1990" i="7"/>
  <c r="M1991" i="7"/>
  <c r="N1991" i="7"/>
  <c r="N1985" i="7"/>
  <c r="M1985" i="7"/>
  <c r="M2020" i="7"/>
  <c r="N2020" i="7"/>
  <c r="M2021" i="7"/>
  <c r="N2021" i="7"/>
  <c r="M2022" i="7"/>
  <c r="N2022" i="7"/>
  <c r="M2023" i="7"/>
  <c r="N2023" i="7"/>
  <c r="M2024" i="7"/>
  <c r="N2024" i="7"/>
  <c r="M2025" i="7"/>
  <c r="N2025" i="7"/>
  <c r="M2026" i="7"/>
  <c r="N2026" i="7"/>
  <c r="M2027" i="7"/>
  <c r="N2027" i="7"/>
  <c r="M2028" i="7"/>
  <c r="N2028" i="7"/>
  <c r="M2029" i="7"/>
  <c r="N2029" i="7"/>
  <c r="M2030" i="7"/>
  <c r="N2030" i="7"/>
  <c r="M2031" i="7"/>
  <c r="N2031" i="7"/>
  <c r="M2032" i="7"/>
  <c r="N2032" i="7"/>
  <c r="M2033" i="7"/>
  <c r="N2033" i="7"/>
  <c r="M2034" i="7"/>
  <c r="N2034" i="7"/>
  <c r="M2035" i="7"/>
  <c r="N2035" i="7"/>
  <c r="M2036" i="7"/>
  <c r="N2036" i="7"/>
  <c r="M2037" i="7"/>
  <c r="N2037" i="7"/>
  <c r="M2038" i="7"/>
  <c r="N2038" i="7"/>
  <c r="M2039" i="7"/>
  <c r="N2039" i="7"/>
  <c r="N2019" i="7"/>
  <c r="M2019" i="7"/>
  <c r="M2108" i="7"/>
  <c r="N2108" i="7"/>
  <c r="M2109" i="7"/>
  <c r="N2109" i="7"/>
  <c r="M2110" i="7"/>
  <c r="N2110" i="7"/>
  <c r="M2111" i="7"/>
  <c r="N2111" i="7"/>
  <c r="M2112" i="7"/>
  <c r="N2112" i="7"/>
  <c r="M2113" i="7"/>
  <c r="N2113" i="7"/>
  <c r="M2114" i="7"/>
  <c r="N2114" i="7"/>
  <c r="M2115" i="7"/>
  <c r="N2115" i="7"/>
  <c r="N2107" i="7"/>
  <c r="M2107" i="7"/>
  <c r="N2120" i="7"/>
  <c r="M2120" i="7"/>
  <c r="N2119" i="7"/>
  <c r="M2119" i="7"/>
  <c r="N2117" i="7"/>
  <c r="M2117" i="7"/>
  <c r="M2157" i="7"/>
  <c r="N2157" i="7"/>
  <c r="M2158" i="7"/>
  <c r="N2158" i="7"/>
  <c r="M2159" i="7"/>
  <c r="N2159" i="7"/>
  <c r="M2160" i="7"/>
  <c r="N2160" i="7"/>
  <c r="M2161" i="7"/>
  <c r="N2161" i="7"/>
  <c r="M2162" i="7"/>
  <c r="N2162" i="7"/>
  <c r="N2156" i="7"/>
  <c r="M2156" i="7"/>
  <c r="M2489" i="7"/>
  <c r="N2489" i="7"/>
  <c r="M2490" i="7"/>
  <c r="N2490" i="7"/>
  <c r="M2491" i="7"/>
  <c r="N2491" i="7"/>
  <c r="M2492" i="7"/>
  <c r="N2492" i="7"/>
  <c r="M2493" i="7"/>
  <c r="N2493" i="7"/>
  <c r="M2494" i="7"/>
  <c r="N2494" i="7"/>
  <c r="N2495" i="7"/>
  <c r="M2495" i="7"/>
  <c r="I2490" i="7"/>
  <c r="J2490" i="7"/>
  <c r="I2491" i="7"/>
  <c r="J2491" i="7"/>
  <c r="I2492" i="7"/>
  <c r="J2492" i="7"/>
  <c r="I2493" i="7"/>
  <c r="J2493" i="7"/>
  <c r="I2494" i="7"/>
  <c r="J2494" i="7"/>
  <c r="I2495" i="7"/>
  <c r="J2495" i="7"/>
  <c r="J2489" i="7"/>
  <c r="I2489" i="7"/>
  <c r="I2157" i="7"/>
  <c r="J2157" i="7"/>
  <c r="I2158" i="7"/>
  <c r="J2158" i="7"/>
  <c r="I2159" i="7"/>
  <c r="J2159" i="7"/>
  <c r="I2160" i="7"/>
  <c r="J2160" i="7"/>
  <c r="I2161" i="7"/>
  <c r="J2161" i="7"/>
  <c r="I2162" i="7"/>
  <c r="J2162" i="7"/>
  <c r="J2156" i="7"/>
  <c r="I2156" i="7"/>
  <c r="J2120" i="7"/>
  <c r="I2120" i="7"/>
  <c r="J2119" i="7"/>
  <c r="I2119" i="7"/>
  <c r="J2117" i="7"/>
  <c r="I2117" i="7"/>
  <c r="I2108" i="7"/>
  <c r="J2108" i="7"/>
  <c r="I2109" i="7"/>
  <c r="J2109" i="7"/>
  <c r="I2110" i="7"/>
  <c r="J2110" i="7"/>
  <c r="I2111" i="7"/>
  <c r="J2111" i="7"/>
  <c r="I2112" i="7"/>
  <c r="J2112" i="7"/>
  <c r="I2113" i="7"/>
  <c r="J2113" i="7"/>
  <c r="I2114" i="7"/>
  <c r="J2114" i="7"/>
  <c r="I2115" i="7"/>
  <c r="J2115" i="7"/>
  <c r="J2107" i="7"/>
  <c r="I2107" i="7"/>
  <c r="I2026" i="7"/>
  <c r="J2026" i="7"/>
  <c r="I2027" i="7"/>
  <c r="J2027" i="7"/>
  <c r="I2028" i="7"/>
  <c r="J2028" i="7"/>
  <c r="I2029" i="7"/>
  <c r="J2029" i="7"/>
  <c r="I2030" i="7"/>
  <c r="J2030" i="7"/>
  <c r="I2031" i="7"/>
  <c r="J2031" i="7"/>
  <c r="I2032" i="7"/>
  <c r="J2032" i="7"/>
  <c r="I2033" i="7"/>
  <c r="J2033" i="7"/>
  <c r="I2034" i="7"/>
  <c r="J2034" i="7"/>
  <c r="I2035" i="7"/>
  <c r="J2035" i="7"/>
  <c r="I2036" i="7"/>
  <c r="J2036" i="7"/>
  <c r="I2037" i="7"/>
  <c r="J2037" i="7"/>
  <c r="I2038" i="7"/>
  <c r="J2038" i="7"/>
  <c r="I2039" i="7"/>
  <c r="J2039" i="7"/>
  <c r="J2025" i="7"/>
  <c r="I2025" i="7"/>
  <c r="J2024" i="7"/>
  <c r="I2024" i="7"/>
  <c r="J2023" i="7"/>
  <c r="I2023" i="7"/>
  <c r="J2022" i="7"/>
  <c r="I2022" i="7"/>
  <c r="J2021" i="7"/>
  <c r="I2021" i="7"/>
  <c r="J2020" i="7"/>
  <c r="I2020" i="7"/>
  <c r="J2019" i="7"/>
  <c r="I2019" i="7"/>
  <c r="I1988" i="7"/>
  <c r="J1988" i="7"/>
  <c r="I1989" i="7"/>
  <c r="J1989" i="7"/>
  <c r="I1990" i="7"/>
  <c r="J1990" i="7"/>
  <c r="I1991" i="7"/>
  <c r="J1991" i="7"/>
  <c r="J1987" i="7"/>
  <c r="I1987" i="7"/>
  <c r="J1986" i="7"/>
  <c r="I1986" i="7"/>
  <c r="J1985" i="7"/>
  <c r="I1985" i="7"/>
  <c r="I1786" i="7"/>
  <c r="J1786" i="7"/>
  <c r="I1787" i="7"/>
  <c r="J1787" i="7"/>
  <c r="J1785" i="7"/>
  <c r="I1785" i="7"/>
  <c r="I1699" i="7"/>
  <c r="J1699" i="7"/>
  <c r="J1698" i="7"/>
  <c r="I1698" i="7"/>
  <c r="J1696" i="7"/>
  <c r="I1696" i="7"/>
  <c r="I1693" i="7"/>
  <c r="J1693" i="7"/>
  <c r="I1694" i="7"/>
  <c r="J1694" i="7"/>
  <c r="J1692" i="7"/>
  <c r="I1692" i="7"/>
  <c r="J1691" i="7"/>
  <c r="I1691" i="7"/>
  <c r="J1690" i="7"/>
  <c r="I1690" i="7"/>
  <c r="J1689" i="7"/>
  <c r="I1689" i="7"/>
  <c r="J1688" i="7"/>
  <c r="I1688" i="7"/>
  <c r="J1687" i="7"/>
  <c r="I1687" i="7"/>
  <c r="J1686" i="7"/>
  <c r="I1686" i="7"/>
  <c r="I1675" i="7"/>
  <c r="J1675" i="7"/>
  <c r="I1676" i="7"/>
  <c r="J1676" i="7"/>
  <c r="I1677" i="7"/>
  <c r="J1677" i="7"/>
  <c r="I1678" i="7"/>
  <c r="J1678" i="7"/>
  <c r="I1679" i="7"/>
  <c r="J1679" i="7"/>
  <c r="I1680" i="7"/>
  <c r="J1680" i="7"/>
  <c r="J1674" i="7"/>
  <c r="I1674" i="7"/>
  <c r="I1546" i="7"/>
  <c r="J1546" i="7"/>
  <c r="I1547" i="7"/>
  <c r="J1547" i="7"/>
  <c r="I1548" i="7"/>
  <c r="J1548" i="7"/>
  <c r="I1549" i="7"/>
  <c r="J1549" i="7"/>
  <c r="I1550" i="7"/>
  <c r="J1550" i="7"/>
  <c r="I1551" i="7"/>
  <c r="J1551" i="7"/>
  <c r="I1552" i="7"/>
  <c r="J1552" i="7"/>
  <c r="I1553" i="7"/>
  <c r="J1553" i="7"/>
  <c r="I1554" i="7"/>
  <c r="J1554" i="7"/>
  <c r="I1555" i="7"/>
  <c r="J1555" i="7"/>
  <c r="I1556" i="7"/>
  <c r="J1556" i="7"/>
  <c r="I1557" i="7"/>
  <c r="J1557" i="7"/>
  <c r="I1558" i="7"/>
  <c r="J1558" i="7"/>
  <c r="I1559" i="7"/>
  <c r="J1559" i="7"/>
  <c r="I1560" i="7"/>
  <c r="J1560" i="7"/>
  <c r="I1561" i="7"/>
  <c r="J1561" i="7"/>
  <c r="I1562" i="7"/>
  <c r="J1562" i="7"/>
  <c r="I1563" i="7"/>
  <c r="J1563" i="7"/>
  <c r="I1564" i="7"/>
  <c r="J1564" i="7"/>
  <c r="I1565" i="7"/>
  <c r="J1565" i="7"/>
  <c r="I1566" i="7"/>
  <c r="J1566" i="7"/>
  <c r="J1545" i="7"/>
  <c r="I1545" i="7"/>
  <c r="J1544" i="7"/>
  <c r="I1544" i="7"/>
  <c r="J1543" i="7"/>
  <c r="I1543" i="7"/>
  <c r="J1542" i="7"/>
  <c r="I1542" i="7"/>
  <c r="J1541" i="7"/>
  <c r="I1541" i="7"/>
  <c r="J1540" i="7"/>
  <c r="I1540" i="7"/>
  <c r="J1539" i="7"/>
  <c r="I1539" i="7"/>
  <c r="I1519" i="7"/>
  <c r="J1519" i="7"/>
  <c r="I1520" i="7"/>
  <c r="J1520" i="7"/>
  <c r="I1521" i="7"/>
  <c r="J1521" i="7"/>
  <c r="I1522" i="7"/>
  <c r="J1522" i="7"/>
  <c r="I1523" i="7"/>
  <c r="J1523" i="7"/>
  <c r="I1524" i="7"/>
  <c r="J1524" i="7"/>
  <c r="J1518" i="7"/>
  <c r="I1518" i="7"/>
  <c r="I1505" i="7"/>
  <c r="J1505" i="7"/>
  <c r="K1505" i="7"/>
  <c r="L1505" i="7"/>
  <c r="I1506" i="7"/>
  <c r="J1506" i="7"/>
  <c r="K1506" i="7"/>
  <c r="L1506" i="7"/>
  <c r="I1507" i="7"/>
  <c r="J1507" i="7"/>
  <c r="K1507" i="7"/>
  <c r="L1507" i="7"/>
  <c r="I1508" i="7"/>
  <c r="J1508" i="7"/>
  <c r="K1508" i="7"/>
  <c r="L1508" i="7"/>
  <c r="I1509" i="7"/>
  <c r="J1509" i="7"/>
  <c r="K1509" i="7"/>
  <c r="L1509" i="7"/>
  <c r="L1504" i="7"/>
  <c r="K1504" i="7"/>
  <c r="J1504" i="7"/>
  <c r="I1504" i="7"/>
  <c r="I1578" i="7"/>
  <c r="J1578" i="7"/>
  <c r="K1578" i="7"/>
  <c r="L1578" i="7"/>
  <c r="I1579" i="7"/>
  <c r="J1579" i="7"/>
  <c r="K1579" i="7"/>
  <c r="L1579" i="7"/>
  <c r="I1580" i="7"/>
  <c r="J1580" i="7"/>
  <c r="K1580" i="7"/>
  <c r="L1580" i="7"/>
  <c r="I1581" i="7"/>
  <c r="J1581" i="7"/>
  <c r="K1581" i="7"/>
  <c r="L1581" i="7"/>
  <c r="L1577" i="7"/>
  <c r="K1577" i="7"/>
  <c r="J1577" i="7"/>
  <c r="I1577" i="7"/>
  <c r="I1765" i="7"/>
  <c r="J1765" i="7"/>
  <c r="K1765" i="7"/>
  <c r="L1765" i="7"/>
  <c r="I1766" i="7"/>
  <c r="J1766" i="7"/>
  <c r="K1766" i="7"/>
  <c r="L1766" i="7"/>
  <c r="I1767" i="7"/>
  <c r="J1767" i="7"/>
  <c r="K1767" i="7"/>
  <c r="L1767" i="7"/>
  <c r="I1768" i="7"/>
  <c r="J1768" i="7"/>
  <c r="K1768" i="7"/>
  <c r="L1768" i="7"/>
  <c r="I1769" i="7"/>
  <c r="J1769" i="7"/>
  <c r="K1769" i="7"/>
  <c r="L1769" i="7"/>
  <c r="I1770" i="7"/>
  <c r="J1770" i="7"/>
  <c r="K1770" i="7"/>
  <c r="L1770" i="7"/>
  <c r="L1764" i="7"/>
  <c r="K1764" i="7"/>
  <c r="J1764" i="7"/>
  <c r="I1764" i="7"/>
  <c r="I1971" i="7"/>
  <c r="J1971" i="7"/>
  <c r="K1971" i="7"/>
  <c r="L1971" i="7"/>
  <c r="I1972" i="7"/>
  <c r="J1972" i="7"/>
  <c r="K1972" i="7"/>
  <c r="L1972" i="7"/>
  <c r="I1973" i="7"/>
  <c r="J1973" i="7"/>
  <c r="K1973" i="7"/>
  <c r="L1973" i="7"/>
  <c r="L1970" i="7"/>
  <c r="K1970" i="7"/>
  <c r="J1970" i="7"/>
  <c r="I1970" i="7"/>
  <c r="I1992" i="7"/>
  <c r="J1992" i="7"/>
  <c r="K1992" i="7"/>
  <c r="L1992" i="7"/>
  <c r="I1993" i="7"/>
  <c r="J1993" i="7"/>
  <c r="K1993" i="7"/>
  <c r="L1993" i="7"/>
  <c r="I1994" i="7"/>
  <c r="J1994" i="7"/>
  <c r="K1994" i="7"/>
  <c r="L1994" i="7"/>
  <c r="I1995" i="7"/>
  <c r="J1995" i="7"/>
  <c r="K1995" i="7"/>
  <c r="L1995" i="7"/>
  <c r="I1996" i="7"/>
  <c r="J1996" i="7"/>
  <c r="K1996" i="7"/>
  <c r="L1996" i="7"/>
  <c r="L1998" i="7"/>
  <c r="K1998" i="7"/>
  <c r="J1998" i="7"/>
  <c r="I1998" i="7"/>
  <c r="L1997" i="7"/>
  <c r="K1997" i="7"/>
  <c r="J1997" i="7"/>
  <c r="I1997" i="7"/>
  <c r="L2017" i="7"/>
  <c r="K2017" i="7"/>
  <c r="J2017" i="7"/>
  <c r="I2017" i="7"/>
  <c r="L2016" i="7"/>
  <c r="K2016" i="7"/>
  <c r="J2016" i="7"/>
  <c r="I2016" i="7"/>
  <c r="L2018" i="7"/>
  <c r="K2018" i="7"/>
  <c r="J2018" i="7"/>
  <c r="I2018" i="7"/>
  <c r="I2163" i="7"/>
  <c r="J2163" i="7"/>
  <c r="K2163" i="7"/>
  <c r="L2163" i="7"/>
  <c r="I2164" i="7"/>
  <c r="J2164" i="7"/>
  <c r="K2164" i="7"/>
  <c r="L2164" i="7"/>
  <c r="I2165" i="7"/>
  <c r="J2165" i="7"/>
  <c r="K2165" i="7"/>
  <c r="L2165" i="7"/>
  <c r="I2166" i="7"/>
  <c r="J2166" i="7"/>
  <c r="K2166" i="7"/>
  <c r="L2166" i="7"/>
  <c r="I2167" i="7"/>
  <c r="J2167" i="7"/>
  <c r="K2167" i="7"/>
  <c r="L2167" i="7"/>
  <c r="I2168" i="7"/>
  <c r="J2168" i="7"/>
  <c r="K2168" i="7"/>
  <c r="L2168" i="7"/>
  <c r="L2169" i="7"/>
  <c r="K2169" i="7"/>
  <c r="J2169" i="7"/>
  <c r="I2169" i="7"/>
  <c r="I2510" i="7"/>
  <c r="J2510" i="7"/>
  <c r="K2510" i="7"/>
  <c r="L2510" i="7"/>
  <c r="I2511" i="7"/>
  <c r="J2511" i="7"/>
  <c r="K2511" i="7"/>
  <c r="L2511" i="7"/>
  <c r="I2512" i="7"/>
  <c r="J2512" i="7"/>
  <c r="K2512" i="7"/>
  <c r="L2512" i="7"/>
  <c r="I2513" i="7"/>
  <c r="J2513" i="7"/>
  <c r="K2513" i="7"/>
  <c r="L2513" i="7"/>
  <c r="I2514" i="7"/>
  <c r="J2514" i="7"/>
  <c r="K2514" i="7"/>
  <c r="L2514" i="7"/>
  <c r="I2515" i="7"/>
  <c r="J2515" i="7"/>
  <c r="K2515" i="7"/>
  <c r="L2515" i="7"/>
  <c r="I2516" i="7"/>
  <c r="J2516" i="7"/>
  <c r="K2516" i="7"/>
  <c r="L2516" i="7"/>
  <c r="I2517" i="7"/>
  <c r="J2517" i="7"/>
  <c r="K2517" i="7"/>
  <c r="L2517" i="7"/>
  <c r="I2518" i="7"/>
  <c r="J2518" i="7"/>
  <c r="K2518" i="7"/>
  <c r="L2518" i="7"/>
  <c r="L2519" i="7"/>
  <c r="K2519" i="7"/>
  <c r="J2519" i="7"/>
  <c r="I2519" i="7"/>
  <c r="N2715" i="7"/>
  <c r="M2715" i="7"/>
  <c r="L2715" i="7"/>
  <c r="K2715" i="7"/>
  <c r="N2714" i="7"/>
  <c r="M2714" i="7"/>
  <c r="L2714" i="7"/>
  <c r="K2714" i="7"/>
  <c r="N2713" i="7"/>
  <c r="M2713" i="7"/>
  <c r="L2713" i="7"/>
  <c r="K2713" i="7"/>
  <c r="N2712" i="7"/>
  <c r="M2712" i="7"/>
  <c r="L2712" i="7"/>
  <c r="K2712" i="7"/>
  <c r="N2711" i="7"/>
  <c r="M2711" i="7"/>
  <c r="L2711" i="7"/>
  <c r="K2711" i="7"/>
  <c r="N2710" i="7"/>
  <c r="M2710" i="7"/>
  <c r="L2710" i="7"/>
  <c r="K2710" i="7"/>
  <c r="N2709" i="7"/>
  <c r="M2709" i="7"/>
  <c r="L2709" i="7"/>
  <c r="K2709" i="7"/>
  <c r="N2708" i="7"/>
  <c r="M2708" i="7"/>
  <c r="L2708" i="7"/>
  <c r="K2708" i="7"/>
  <c r="N2707" i="7"/>
  <c r="M2707" i="7"/>
  <c r="L2707" i="7"/>
  <c r="K2707" i="7"/>
  <c r="N2706" i="7"/>
  <c r="M2706" i="7"/>
  <c r="L2706" i="7"/>
  <c r="K2706" i="7"/>
  <c r="N2705" i="7"/>
  <c r="M2705" i="7"/>
  <c r="L2705" i="7"/>
  <c r="K2705" i="7"/>
  <c r="N2704" i="7"/>
  <c r="M2704" i="7"/>
  <c r="L2704" i="7"/>
  <c r="K2704" i="7"/>
  <c r="N2703" i="7"/>
  <c r="M2703" i="7"/>
  <c r="L2703" i="7"/>
  <c r="K2703" i="7"/>
  <c r="N2702" i="7"/>
  <c r="M2702" i="7"/>
  <c r="L2702" i="7"/>
  <c r="K2702" i="7"/>
  <c r="N2701" i="7"/>
  <c r="M2701" i="7"/>
  <c r="L2701" i="7"/>
  <c r="K2701" i="7"/>
  <c r="N2700" i="7"/>
  <c r="M2700" i="7"/>
  <c r="L2700" i="7"/>
  <c r="K2700" i="7"/>
  <c r="N2699" i="7"/>
  <c r="M2699" i="7"/>
  <c r="L2699" i="7"/>
  <c r="K2699" i="7"/>
  <c r="N2698" i="7"/>
  <c r="M2698" i="7"/>
  <c r="L2698" i="7"/>
  <c r="K2698" i="7"/>
  <c r="N2697" i="7"/>
  <c r="M2697" i="7"/>
  <c r="L2697" i="7"/>
  <c r="K2697" i="7"/>
  <c r="N2696" i="7"/>
  <c r="M2696" i="7"/>
  <c r="L2696" i="7"/>
  <c r="K2696" i="7"/>
  <c r="N2695" i="7"/>
  <c r="M2695" i="7"/>
  <c r="L2695" i="7"/>
  <c r="K2695" i="7"/>
  <c r="N2694" i="7"/>
  <c r="M2694" i="7"/>
  <c r="L2694" i="7"/>
  <c r="K2694" i="7"/>
  <c r="N2693" i="7"/>
  <c r="M2693" i="7"/>
  <c r="L2693" i="7"/>
  <c r="K2693" i="7"/>
  <c r="N2692" i="7"/>
  <c r="M2692" i="7"/>
  <c r="L2692" i="7"/>
  <c r="K2692" i="7"/>
  <c r="N2691" i="7"/>
  <c r="M2691" i="7"/>
  <c r="L2691" i="7"/>
  <c r="K2691" i="7"/>
  <c r="N2690" i="7"/>
  <c r="M2690" i="7"/>
  <c r="L2690" i="7"/>
  <c r="K2690" i="7"/>
  <c r="N2689" i="7"/>
  <c r="M2689" i="7"/>
  <c r="L2689" i="7"/>
  <c r="K2689" i="7"/>
  <c r="N2688" i="7"/>
  <c r="M2688" i="7"/>
  <c r="L2688" i="7"/>
  <c r="K2688" i="7"/>
  <c r="N2687" i="7"/>
  <c r="M2687" i="7"/>
  <c r="L2687" i="7"/>
  <c r="K2687" i="7"/>
  <c r="N2686" i="7"/>
  <c r="M2686" i="7"/>
  <c r="L2686" i="7"/>
  <c r="K2686" i="7"/>
  <c r="N2685" i="7"/>
  <c r="M2685" i="7"/>
  <c r="L2685" i="7"/>
  <c r="K2685" i="7"/>
  <c r="N2684" i="7"/>
  <c r="M2684" i="7"/>
  <c r="L2684" i="7"/>
  <c r="K2684" i="7"/>
  <c r="N2683" i="7"/>
  <c r="M2683" i="7"/>
  <c r="L2683" i="7"/>
  <c r="K2683" i="7"/>
  <c r="N2682" i="7"/>
  <c r="M2682" i="7"/>
  <c r="L2682" i="7"/>
  <c r="K2682" i="7"/>
  <c r="N2681" i="7"/>
  <c r="M2681" i="7"/>
  <c r="L2681" i="7"/>
  <c r="K2681" i="7"/>
  <c r="N2680" i="7"/>
  <c r="M2680" i="7"/>
  <c r="L2680" i="7"/>
  <c r="K2680" i="7"/>
  <c r="N2679" i="7"/>
  <c r="M2679" i="7"/>
  <c r="L2679" i="7"/>
  <c r="K2679" i="7"/>
  <c r="N2678" i="7"/>
  <c r="M2678" i="7"/>
  <c r="L2678" i="7"/>
  <c r="K2678" i="7"/>
  <c r="N2677" i="7"/>
  <c r="M2677" i="7"/>
  <c r="L2677" i="7"/>
  <c r="K2677" i="7"/>
  <c r="N2676" i="7"/>
  <c r="M2676" i="7"/>
  <c r="L2676" i="7"/>
  <c r="K2676" i="7"/>
  <c r="N2675" i="7"/>
  <c r="M2675" i="7"/>
  <c r="L2675" i="7"/>
  <c r="K2675" i="7"/>
  <c r="N2674" i="7"/>
  <c r="M2674" i="7"/>
  <c r="L2674" i="7"/>
  <c r="K2674" i="7"/>
  <c r="N2673" i="7"/>
  <c r="M2673" i="7"/>
  <c r="L2673" i="7"/>
  <c r="K2673" i="7"/>
  <c r="N2672" i="7"/>
  <c r="M2672" i="7"/>
  <c r="L2672" i="7"/>
  <c r="K2672" i="7"/>
  <c r="N2671" i="7"/>
  <c r="M2671" i="7"/>
  <c r="L2671" i="7"/>
  <c r="K2671" i="7"/>
  <c r="N2670" i="7"/>
  <c r="M2670" i="7"/>
  <c r="L2670" i="7"/>
  <c r="K2670" i="7"/>
  <c r="N2669" i="7"/>
  <c r="M2669" i="7"/>
  <c r="L2669" i="7"/>
  <c r="K2669" i="7"/>
  <c r="N2668" i="7"/>
  <c r="M2668" i="7"/>
  <c r="L2668" i="7"/>
  <c r="K2668" i="7"/>
  <c r="N2667" i="7"/>
  <c r="M2667" i="7"/>
  <c r="L2667" i="7"/>
  <c r="K2667" i="7"/>
  <c r="N2666" i="7"/>
  <c r="M2666" i="7"/>
  <c r="L2666" i="7"/>
  <c r="K2666" i="7"/>
  <c r="N2665" i="7"/>
  <c r="M2665" i="7"/>
  <c r="L2665" i="7"/>
  <c r="K2665" i="7"/>
  <c r="N2664" i="7"/>
  <c r="M2664" i="7"/>
  <c r="L2664" i="7"/>
  <c r="K2664" i="7"/>
  <c r="N2663" i="7"/>
  <c r="M2663" i="7"/>
  <c r="L2663" i="7"/>
  <c r="K2663" i="7"/>
  <c r="N2662" i="7"/>
  <c r="M2662" i="7"/>
  <c r="L2662" i="7"/>
  <c r="K2662" i="7"/>
  <c r="N2661" i="7"/>
  <c r="M2661" i="7"/>
  <c r="L2661" i="7"/>
  <c r="K2661" i="7"/>
  <c r="N2660" i="7"/>
  <c r="M2660" i="7"/>
  <c r="L2660" i="7"/>
  <c r="K2660" i="7"/>
  <c r="N2659" i="7"/>
  <c r="M2659" i="7"/>
  <c r="L2659" i="7"/>
  <c r="K2659" i="7"/>
  <c r="N2658" i="7"/>
  <c r="M2658" i="7"/>
  <c r="L2658" i="7"/>
  <c r="K2658" i="7"/>
  <c r="N2657" i="7"/>
  <c r="M2657" i="7"/>
  <c r="L2657" i="7"/>
  <c r="K2657" i="7"/>
  <c r="N2656" i="7"/>
  <c r="M2656" i="7"/>
  <c r="L2656" i="7"/>
  <c r="K2656" i="7"/>
  <c r="N2655" i="7"/>
  <c r="M2655" i="7"/>
  <c r="L2655" i="7"/>
  <c r="K2655" i="7"/>
  <c r="N2654" i="7"/>
  <c r="M2654" i="7"/>
  <c r="L2654" i="7"/>
  <c r="K2654" i="7"/>
  <c r="N2653" i="7"/>
  <c r="M2653" i="7"/>
  <c r="L2653" i="7"/>
  <c r="K2653" i="7"/>
  <c r="N2652" i="7"/>
  <c r="M2652" i="7"/>
  <c r="L2652" i="7"/>
  <c r="K2652" i="7"/>
  <c r="N2651" i="7"/>
  <c r="M2651" i="7"/>
  <c r="L2651" i="7"/>
  <c r="K2651" i="7"/>
  <c r="N2650" i="7"/>
  <c r="M2650" i="7"/>
  <c r="L2650" i="7"/>
  <c r="K2650" i="7"/>
  <c r="N2649" i="7"/>
  <c r="M2649" i="7"/>
  <c r="L2649" i="7"/>
  <c r="K2649" i="7"/>
  <c r="N2648" i="7"/>
  <c r="M2648" i="7"/>
  <c r="L2648" i="7"/>
  <c r="K2648" i="7"/>
  <c r="N2647" i="7"/>
  <c r="M2647" i="7"/>
  <c r="L2647" i="7"/>
  <c r="K2647" i="7"/>
  <c r="N2646" i="7"/>
  <c r="M2646" i="7"/>
  <c r="L2646" i="7"/>
  <c r="K2646" i="7"/>
  <c r="N2645" i="7"/>
  <c r="M2645" i="7"/>
  <c r="L2645" i="7"/>
  <c r="K2645" i="7"/>
  <c r="N2644" i="7"/>
  <c r="M2644" i="7"/>
  <c r="L2644" i="7"/>
  <c r="K2644" i="7"/>
  <c r="N2643" i="7"/>
  <c r="M2643" i="7"/>
  <c r="L2643" i="7"/>
  <c r="K2643" i="7"/>
  <c r="N2642" i="7"/>
  <c r="M2642" i="7"/>
  <c r="L2642" i="7"/>
  <c r="K2642" i="7"/>
  <c r="N2641" i="7"/>
  <c r="M2641" i="7"/>
  <c r="L2641" i="7"/>
  <c r="K2641" i="7"/>
  <c r="N2640" i="7"/>
  <c r="M2640" i="7"/>
  <c r="L2640" i="7"/>
  <c r="K2640" i="7"/>
  <c r="N2639" i="7"/>
  <c r="M2639" i="7"/>
  <c r="L2639" i="7"/>
  <c r="K2639" i="7"/>
  <c r="N2638" i="7"/>
  <c r="M2638" i="7"/>
  <c r="L2638" i="7"/>
  <c r="K2638" i="7"/>
  <c r="N2637" i="7"/>
  <c r="M2637" i="7"/>
  <c r="L2637" i="7"/>
  <c r="K2637" i="7"/>
  <c r="N2636" i="7"/>
  <c r="M2636" i="7"/>
  <c r="L2636" i="7"/>
  <c r="K2636" i="7"/>
  <c r="N2635" i="7"/>
  <c r="M2635" i="7"/>
  <c r="L2635" i="7"/>
  <c r="K2635" i="7"/>
  <c r="N2634" i="7"/>
  <c r="M2634" i="7"/>
  <c r="L2634" i="7"/>
  <c r="K2634" i="7"/>
  <c r="N2633" i="7"/>
  <c r="M2633" i="7"/>
  <c r="L2633" i="7"/>
  <c r="K2633" i="7"/>
  <c r="N2632" i="7"/>
  <c r="M2632" i="7"/>
  <c r="L2632" i="7"/>
  <c r="K2632" i="7"/>
  <c r="N2631" i="7"/>
  <c r="M2631" i="7"/>
  <c r="L2631" i="7"/>
  <c r="K2631" i="7"/>
  <c r="N2630" i="7"/>
  <c r="M2630" i="7"/>
  <c r="L2630" i="7"/>
  <c r="K2630" i="7"/>
  <c r="N2629" i="7"/>
  <c r="M2629" i="7"/>
  <c r="L2629" i="7"/>
  <c r="K2629" i="7"/>
  <c r="N2628" i="7"/>
  <c r="M2628" i="7"/>
  <c r="L2628" i="7"/>
  <c r="K2628" i="7"/>
  <c r="N2627" i="7"/>
  <c r="M2627" i="7"/>
  <c r="L2627" i="7"/>
  <c r="K2627" i="7"/>
  <c r="N2626" i="7"/>
  <c r="M2626" i="7"/>
  <c r="L2626" i="7"/>
  <c r="K2626" i="7"/>
  <c r="N2625" i="7"/>
  <c r="M2625" i="7"/>
  <c r="L2625" i="7"/>
  <c r="K2625" i="7"/>
  <c r="N2624" i="7"/>
  <c r="M2624" i="7"/>
  <c r="L2624" i="7"/>
  <c r="K2624" i="7"/>
  <c r="N2623" i="7"/>
  <c r="M2623" i="7"/>
  <c r="L2623" i="7"/>
  <c r="K2623" i="7"/>
  <c r="N2622" i="7"/>
  <c r="M2622" i="7"/>
  <c r="L2622" i="7"/>
  <c r="K2622" i="7"/>
  <c r="N2621" i="7"/>
  <c r="M2621" i="7"/>
  <c r="L2621" i="7"/>
  <c r="K2621" i="7"/>
  <c r="N2620" i="7"/>
  <c r="M2620" i="7"/>
  <c r="L2620" i="7"/>
  <c r="K2620" i="7"/>
  <c r="N2619" i="7"/>
  <c r="M2619" i="7"/>
  <c r="L2619" i="7"/>
  <c r="K2619" i="7"/>
  <c r="N2618" i="7"/>
  <c r="M2618" i="7"/>
  <c r="L2618" i="7"/>
  <c r="K2618" i="7"/>
  <c r="N2617" i="7"/>
  <c r="M2617" i="7"/>
  <c r="L2617" i="7"/>
  <c r="K2617" i="7"/>
  <c r="N2616" i="7"/>
  <c r="M2616" i="7"/>
  <c r="L2616" i="7"/>
  <c r="K2616" i="7"/>
  <c r="N2615" i="7"/>
  <c r="M2615" i="7"/>
  <c r="L2615" i="7"/>
  <c r="K2615" i="7"/>
  <c r="N2614" i="7"/>
  <c r="M2614" i="7"/>
  <c r="L2614" i="7"/>
  <c r="K2614" i="7"/>
  <c r="N2613" i="7"/>
  <c r="M2613" i="7"/>
  <c r="L2613" i="7"/>
  <c r="K2613" i="7"/>
  <c r="N2612" i="7"/>
  <c r="M2612" i="7"/>
  <c r="L2612" i="7"/>
  <c r="K2612" i="7"/>
  <c r="N2611" i="7"/>
  <c r="M2611" i="7"/>
  <c r="L2611" i="7"/>
  <c r="K2611" i="7"/>
  <c r="N2610" i="7"/>
  <c r="M2610" i="7"/>
  <c r="L2610" i="7"/>
  <c r="K2610" i="7"/>
  <c r="N2609" i="7"/>
  <c r="M2609" i="7"/>
  <c r="L2609" i="7"/>
  <c r="K2609" i="7"/>
  <c r="N2608" i="7"/>
  <c r="M2608" i="7"/>
  <c r="L2608" i="7"/>
  <c r="K2608" i="7"/>
  <c r="N2607" i="7"/>
  <c r="M2607" i="7"/>
  <c r="L2607" i="7"/>
  <c r="K2607" i="7"/>
  <c r="N2606" i="7"/>
  <c r="M2606" i="7"/>
  <c r="L2606" i="7"/>
  <c r="K2606" i="7"/>
  <c r="N2605" i="7"/>
  <c r="M2605" i="7"/>
  <c r="L2605" i="7"/>
  <c r="K2605" i="7"/>
  <c r="N2604" i="7"/>
  <c r="M2604" i="7"/>
  <c r="L2604" i="7"/>
  <c r="K2604" i="7"/>
  <c r="N2603" i="7"/>
  <c r="M2603" i="7"/>
  <c r="L2603" i="7"/>
  <c r="K2603" i="7"/>
  <c r="N2602" i="7"/>
  <c r="M2602" i="7"/>
  <c r="L2602" i="7"/>
  <c r="K2602" i="7"/>
  <c r="N2601" i="7"/>
  <c r="M2601" i="7"/>
  <c r="L2601" i="7"/>
  <c r="K2601" i="7"/>
  <c r="N2600" i="7"/>
  <c r="M2600" i="7"/>
  <c r="L2600" i="7"/>
  <c r="K2600" i="7"/>
  <c r="N2599" i="7"/>
  <c r="M2599" i="7"/>
  <c r="L2599" i="7"/>
  <c r="K2599" i="7"/>
  <c r="N2598" i="7"/>
  <c r="M2598" i="7"/>
  <c r="L2598" i="7"/>
  <c r="K2598" i="7"/>
  <c r="N2597" i="7"/>
  <c r="M2597" i="7"/>
  <c r="L2597" i="7"/>
  <c r="K2597" i="7"/>
  <c r="N2596" i="7"/>
  <c r="M2596" i="7"/>
  <c r="L2596" i="7"/>
  <c r="K2596" i="7"/>
  <c r="N2595" i="7"/>
  <c r="M2595" i="7"/>
  <c r="L2595" i="7"/>
  <c r="K2595" i="7"/>
  <c r="N2594" i="7"/>
  <c r="M2594" i="7"/>
  <c r="L2594" i="7"/>
  <c r="K2594" i="7"/>
  <c r="N2593" i="7"/>
  <c r="M2593" i="7"/>
  <c r="L2593" i="7"/>
  <c r="K2593" i="7"/>
  <c r="N2592" i="7"/>
  <c r="M2592" i="7"/>
  <c r="L2592" i="7"/>
  <c r="K2592" i="7"/>
  <c r="N2591" i="7"/>
  <c r="M2591" i="7"/>
  <c r="L2591" i="7"/>
  <c r="K2591" i="7"/>
  <c r="N2590" i="7"/>
  <c r="M2590" i="7"/>
  <c r="L2590" i="7"/>
  <c r="K2590" i="7"/>
  <c r="N2589" i="7"/>
  <c r="M2589" i="7"/>
  <c r="L2589" i="7"/>
  <c r="K2589" i="7"/>
  <c r="N2588" i="7"/>
  <c r="M2588" i="7"/>
  <c r="L2588" i="7"/>
  <c r="K2588" i="7"/>
  <c r="N2587" i="7"/>
  <c r="M2587" i="7"/>
  <c r="L2587" i="7"/>
  <c r="K2587" i="7"/>
  <c r="N2586" i="7"/>
  <c r="M2586" i="7"/>
  <c r="L2586" i="7"/>
  <c r="K2586" i="7"/>
  <c r="N2585" i="7"/>
  <c r="M2585" i="7"/>
  <c r="L2585" i="7"/>
  <c r="K2585" i="7"/>
  <c r="N2584" i="7"/>
  <c r="M2584" i="7"/>
  <c r="L2584" i="7"/>
  <c r="K2584" i="7"/>
  <c r="N2583" i="7"/>
  <c r="M2583" i="7"/>
  <c r="L2583" i="7"/>
  <c r="K2583" i="7"/>
  <c r="N2582" i="7"/>
  <c r="M2582" i="7"/>
  <c r="L2582" i="7"/>
  <c r="K2582" i="7"/>
  <c r="N2581" i="7"/>
  <c r="M2581" i="7"/>
  <c r="L2581" i="7"/>
  <c r="K2581" i="7"/>
  <c r="N2580" i="7"/>
  <c r="M2580" i="7"/>
  <c r="L2580" i="7"/>
  <c r="K2580" i="7"/>
  <c r="N2579" i="7"/>
  <c r="M2579" i="7"/>
  <c r="L2579" i="7"/>
  <c r="K2579" i="7"/>
  <c r="N2578" i="7"/>
  <c r="M2578" i="7"/>
  <c r="L2578" i="7"/>
  <c r="K2578" i="7"/>
  <c r="N2577" i="7"/>
  <c r="M2577" i="7"/>
  <c r="L2577" i="7"/>
  <c r="K2577" i="7"/>
  <c r="N2576" i="7"/>
  <c r="M2576" i="7"/>
  <c r="L2576" i="7"/>
  <c r="K2576" i="7"/>
  <c r="N2575" i="7"/>
  <c r="M2575" i="7"/>
  <c r="L2575" i="7"/>
  <c r="K2575" i="7"/>
  <c r="N2574" i="7"/>
  <c r="M2574" i="7"/>
  <c r="L2574" i="7"/>
  <c r="K2574" i="7"/>
  <c r="N2573" i="7"/>
  <c r="M2573" i="7"/>
  <c r="L2573" i="7"/>
  <c r="K2573" i="7"/>
  <c r="N2572" i="7"/>
  <c r="M2572" i="7"/>
  <c r="L2572" i="7"/>
  <c r="K2572" i="7"/>
  <c r="N2571" i="7"/>
  <c r="M2571" i="7"/>
  <c r="L2571" i="7"/>
  <c r="K2571" i="7"/>
  <c r="N2570" i="7"/>
  <c r="M2570" i="7"/>
  <c r="L2570" i="7"/>
  <c r="K2570" i="7"/>
  <c r="N2569" i="7"/>
  <c r="M2569" i="7"/>
  <c r="L2569" i="7"/>
  <c r="K2569" i="7"/>
  <c r="N2568" i="7"/>
  <c r="M2568" i="7"/>
  <c r="L2568" i="7"/>
  <c r="K2568" i="7"/>
  <c r="N2567" i="7"/>
  <c r="M2567" i="7"/>
  <c r="L2567" i="7"/>
  <c r="K2567" i="7"/>
  <c r="N2566" i="7"/>
  <c r="M2566" i="7"/>
  <c r="L2566" i="7"/>
  <c r="K2566" i="7"/>
  <c r="N2565" i="7"/>
  <c r="M2565" i="7"/>
  <c r="L2565" i="7"/>
  <c r="K2565" i="7"/>
  <c r="N2564" i="7"/>
  <c r="M2564" i="7"/>
  <c r="L2564" i="7"/>
  <c r="K2564" i="7"/>
  <c r="N2563" i="7"/>
  <c r="M2563" i="7"/>
  <c r="L2563" i="7"/>
  <c r="K2563" i="7"/>
  <c r="N2562" i="7"/>
  <c r="M2562" i="7"/>
  <c r="L2562" i="7"/>
  <c r="K2562" i="7"/>
  <c r="N2561" i="7"/>
  <c r="M2561" i="7"/>
  <c r="L2561" i="7"/>
  <c r="K2561" i="7"/>
  <c r="N2560" i="7"/>
  <c r="M2560" i="7"/>
  <c r="L2560" i="7"/>
  <c r="K2560" i="7"/>
  <c r="N2559" i="7"/>
  <c r="M2559" i="7"/>
  <c r="L2559" i="7"/>
  <c r="K2559" i="7"/>
  <c r="N2558" i="7"/>
  <c r="M2558" i="7"/>
  <c r="L2558" i="7"/>
  <c r="K2558" i="7"/>
  <c r="N2557" i="7"/>
  <c r="M2557" i="7"/>
  <c r="L2557" i="7"/>
  <c r="K2557" i="7"/>
  <c r="N2556" i="7"/>
  <c r="M2556" i="7"/>
  <c r="L2556" i="7"/>
  <c r="K2556" i="7"/>
  <c r="N2555" i="7"/>
  <c r="M2555" i="7"/>
  <c r="L2555" i="7"/>
  <c r="K2555" i="7"/>
  <c r="N2554" i="7"/>
  <c r="M2554" i="7"/>
  <c r="L2554" i="7"/>
  <c r="K2554" i="7"/>
  <c r="N2553" i="7"/>
  <c r="M2553" i="7"/>
  <c r="L2553" i="7"/>
  <c r="K2553" i="7"/>
  <c r="N2552" i="7"/>
  <c r="M2552" i="7"/>
  <c r="L2552" i="7"/>
  <c r="K2552" i="7"/>
  <c r="N2551" i="7"/>
  <c r="M2551" i="7"/>
  <c r="L2551" i="7"/>
  <c r="K2551" i="7"/>
  <c r="N2550" i="7"/>
  <c r="M2550" i="7"/>
  <c r="L2550" i="7"/>
  <c r="K2550" i="7"/>
  <c r="N2549" i="7"/>
  <c r="M2549" i="7"/>
  <c r="L2549" i="7"/>
  <c r="K2549" i="7"/>
  <c r="N2548" i="7"/>
  <c r="M2548" i="7"/>
  <c r="L2548" i="7"/>
  <c r="K2548" i="7"/>
  <c r="N2547" i="7"/>
  <c r="M2547" i="7"/>
  <c r="L2547" i="7"/>
  <c r="K2547" i="7"/>
  <c r="N2546" i="7"/>
  <c r="M2546" i="7"/>
  <c r="L2546" i="7"/>
  <c r="K2546" i="7"/>
  <c r="N2545" i="7"/>
  <c r="M2545" i="7"/>
  <c r="L2545" i="7"/>
  <c r="K2545" i="7"/>
  <c r="N2544" i="7"/>
  <c r="M2544" i="7"/>
  <c r="L2544" i="7"/>
  <c r="K2544" i="7"/>
  <c r="N2543" i="7"/>
  <c r="M2543" i="7"/>
  <c r="L2543" i="7"/>
  <c r="K2543" i="7"/>
  <c r="N2542" i="7"/>
  <c r="M2542" i="7"/>
  <c r="L2542" i="7"/>
  <c r="K2542" i="7"/>
  <c r="N2541" i="7"/>
  <c r="M2541" i="7"/>
  <c r="L2541" i="7"/>
  <c r="K2541" i="7"/>
  <c r="N2540" i="7"/>
  <c r="M2540" i="7"/>
  <c r="L2540" i="7"/>
  <c r="K2540" i="7"/>
  <c r="N2539" i="7"/>
  <c r="M2539" i="7"/>
  <c r="L2539" i="7"/>
  <c r="K2539" i="7"/>
  <c r="N2538" i="7"/>
  <c r="M2538" i="7"/>
  <c r="L2538" i="7"/>
  <c r="K2538" i="7"/>
  <c r="N2537" i="7"/>
  <c r="M2537" i="7"/>
  <c r="L2537" i="7"/>
  <c r="K2537" i="7"/>
  <c r="N2536" i="7"/>
  <c r="M2536" i="7"/>
  <c r="L2536" i="7"/>
  <c r="K2536" i="7"/>
  <c r="N2535" i="7"/>
  <c r="M2535" i="7"/>
  <c r="L2535" i="7"/>
  <c r="K2535" i="7"/>
  <c r="N2534" i="7"/>
  <c r="M2534" i="7"/>
  <c r="L2534" i="7"/>
  <c r="K2534" i="7"/>
  <c r="N2533" i="7"/>
  <c r="M2533" i="7"/>
  <c r="L2533" i="7"/>
  <c r="K2533" i="7"/>
  <c r="N2532" i="7"/>
  <c r="M2532" i="7"/>
  <c r="L2532" i="7"/>
  <c r="K2532" i="7"/>
  <c r="N2531" i="7"/>
  <c r="M2531" i="7"/>
  <c r="L2531" i="7"/>
  <c r="K2531" i="7"/>
  <c r="N2530" i="7"/>
  <c r="M2530" i="7"/>
  <c r="L2530" i="7"/>
  <c r="K2530" i="7"/>
  <c r="N2529" i="7"/>
  <c r="M2529" i="7"/>
  <c r="L2529" i="7"/>
  <c r="K2529" i="7"/>
  <c r="N2528" i="7"/>
  <c r="M2528" i="7"/>
  <c r="L2528" i="7"/>
  <c r="K2528" i="7"/>
  <c r="N2527" i="7"/>
  <c r="M2527" i="7"/>
  <c r="L2527" i="7"/>
  <c r="K2527" i="7"/>
  <c r="N2526" i="7"/>
  <c r="M2526" i="7"/>
  <c r="L2526" i="7"/>
  <c r="K2526" i="7"/>
  <c r="N2525" i="7"/>
  <c r="M2525" i="7"/>
  <c r="L2525" i="7"/>
  <c r="K2525" i="7"/>
  <c r="N2524" i="7"/>
  <c r="M2524" i="7"/>
  <c r="L2524" i="7"/>
  <c r="K2524" i="7"/>
  <c r="N2523" i="7"/>
  <c r="M2523" i="7"/>
  <c r="L2523" i="7"/>
  <c r="K2523" i="7"/>
  <c r="N2522" i="7"/>
  <c r="M2522" i="7"/>
  <c r="L2522" i="7"/>
  <c r="K2522" i="7"/>
  <c r="N2521" i="7"/>
  <c r="M2521" i="7"/>
  <c r="L2521" i="7"/>
  <c r="K2521" i="7"/>
  <c r="N2520" i="7"/>
  <c r="M2520" i="7"/>
  <c r="L2520" i="7"/>
  <c r="K2520" i="7"/>
  <c r="N2509" i="7"/>
  <c r="M2509" i="7"/>
  <c r="L2509" i="7"/>
  <c r="K2509" i="7"/>
  <c r="N2508" i="7"/>
  <c r="M2508" i="7"/>
  <c r="L2508" i="7"/>
  <c r="K2508" i="7"/>
  <c r="N2507" i="7"/>
  <c r="M2507" i="7"/>
  <c r="L2507" i="7"/>
  <c r="K2507" i="7"/>
  <c r="N2506" i="7"/>
  <c r="M2506" i="7"/>
  <c r="L2506" i="7"/>
  <c r="K2506" i="7"/>
  <c r="N2505" i="7"/>
  <c r="M2505" i="7"/>
  <c r="L2505" i="7"/>
  <c r="K2505" i="7"/>
  <c r="N2504" i="7"/>
  <c r="M2504" i="7"/>
  <c r="L2504" i="7"/>
  <c r="K2504" i="7"/>
  <c r="N2503" i="7"/>
  <c r="M2503" i="7"/>
  <c r="L2503" i="7"/>
  <c r="K2503" i="7"/>
  <c r="N2502" i="7"/>
  <c r="M2502" i="7"/>
  <c r="L2502" i="7"/>
  <c r="K2502" i="7"/>
  <c r="N2501" i="7"/>
  <c r="M2501" i="7"/>
  <c r="L2501" i="7"/>
  <c r="K2501" i="7"/>
  <c r="N2500" i="7"/>
  <c r="M2500" i="7"/>
  <c r="L2500" i="7"/>
  <c r="K2500" i="7"/>
  <c r="N2499" i="7"/>
  <c r="M2499" i="7"/>
  <c r="L2499" i="7"/>
  <c r="K2499" i="7"/>
  <c r="N2498" i="7"/>
  <c r="M2498" i="7"/>
  <c r="L2498" i="7"/>
  <c r="K2498" i="7"/>
  <c r="N2497" i="7"/>
  <c r="M2497" i="7"/>
  <c r="L2497" i="7"/>
  <c r="K2497" i="7"/>
  <c r="N2496" i="7"/>
  <c r="M2496" i="7"/>
  <c r="L2496" i="7"/>
  <c r="K2496" i="7"/>
  <c r="K2409" i="7"/>
  <c r="L2409" i="7"/>
  <c r="M2409" i="7"/>
  <c r="N2409" i="7"/>
  <c r="K2410" i="7"/>
  <c r="L2410" i="7"/>
  <c r="M2410" i="7"/>
  <c r="N2410" i="7"/>
  <c r="K2411" i="7"/>
  <c r="L2411" i="7"/>
  <c r="M2411" i="7"/>
  <c r="N2411" i="7"/>
  <c r="K2412" i="7"/>
  <c r="L2412" i="7"/>
  <c r="M2412" i="7"/>
  <c r="N2412" i="7"/>
  <c r="K2413" i="7"/>
  <c r="L2413" i="7"/>
  <c r="M2413" i="7"/>
  <c r="N2413" i="7"/>
  <c r="K2414" i="7"/>
  <c r="L2414" i="7"/>
  <c r="M2414" i="7"/>
  <c r="N2414" i="7"/>
  <c r="K2415" i="7"/>
  <c r="L2415" i="7"/>
  <c r="M2415" i="7"/>
  <c r="N2415" i="7"/>
  <c r="K2416" i="7"/>
  <c r="L2416" i="7"/>
  <c r="M2416" i="7"/>
  <c r="N2416" i="7"/>
  <c r="K2417" i="7"/>
  <c r="L2417" i="7"/>
  <c r="M2417" i="7"/>
  <c r="N2417" i="7"/>
  <c r="K2418" i="7"/>
  <c r="L2418" i="7"/>
  <c r="M2418" i="7"/>
  <c r="N2418" i="7"/>
  <c r="K2419" i="7"/>
  <c r="L2419" i="7"/>
  <c r="M2419" i="7"/>
  <c r="N2419" i="7"/>
  <c r="K2420" i="7"/>
  <c r="L2420" i="7"/>
  <c r="M2420" i="7"/>
  <c r="N2420" i="7"/>
  <c r="K2421" i="7"/>
  <c r="L2421" i="7"/>
  <c r="M2421" i="7"/>
  <c r="N2421" i="7"/>
  <c r="K2422" i="7"/>
  <c r="L2422" i="7"/>
  <c r="M2422" i="7"/>
  <c r="N2422" i="7"/>
  <c r="K2423" i="7"/>
  <c r="L2423" i="7"/>
  <c r="M2423" i="7"/>
  <c r="N2423" i="7"/>
  <c r="K2424" i="7"/>
  <c r="L2424" i="7"/>
  <c r="M2424" i="7"/>
  <c r="N2424" i="7"/>
  <c r="K2425" i="7"/>
  <c r="L2425" i="7"/>
  <c r="M2425" i="7"/>
  <c r="N2425" i="7"/>
  <c r="K2426" i="7"/>
  <c r="L2426" i="7"/>
  <c r="M2426" i="7"/>
  <c r="N2426" i="7"/>
  <c r="K2427" i="7"/>
  <c r="L2427" i="7"/>
  <c r="M2427" i="7"/>
  <c r="N2427" i="7"/>
  <c r="K2428" i="7"/>
  <c r="L2428" i="7"/>
  <c r="M2428" i="7"/>
  <c r="N2428" i="7"/>
  <c r="K2429" i="7"/>
  <c r="L2429" i="7"/>
  <c r="M2429" i="7"/>
  <c r="N2429" i="7"/>
  <c r="K2430" i="7"/>
  <c r="L2430" i="7"/>
  <c r="M2430" i="7"/>
  <c r="N2430" i="7"/>
  <c r="K2431" i="7"/>
  <c r="L2431" i="7"/>
  <c r="M2431" i="7"/>
  <c r="N2431" i="7"/>
  <c r="K2432" i="7"/>
  <c r="L2432" i="7"/>
  <c r="M2432" i="7"/>
  <c r="N2432" i="7"/>
  <c r="K2433" i="7"/>
  <c r="L2433" i="7"/>
  <c r="M2433" i="7"/>
  <c r="N2433" i="7"/>
  <c r="K2434" i="7"/>
  <c r="L2434" i="7"/>
  <c r="M2434" i="7"/>
  <c r="N2434" i="7"/>
  <c r="K2435" i="7"/>
  <c r="L2435" i="7"/>
  <c r="M2435" i="7"/>
  <c r="N2435" i="7"/>
  <c r="K2436" i="7"/>
  <c r="L2436" i="7"/>
  <c r="M2436" i="7"/>
  <c r="N2436" i="7"/>
  <c r="K2437" i="7"/>
  <c r="L2437" i="7"/>
  <c r="M2437" i="7"/>
  <c r="N2437" i="7"/>
  <c r="K2438" i="7"/>
  <c r="L2438" i="7"/>
  <c r="M2438" i="7"/>
  <c r="N2438" i="7"/>
  <c r="K2439" i="7"/>
  <c r="L2439" i="7"/>
  <c r="M2439" i="7"/>
  <c r="N2439" i="7"/>
  <c r="K2440" i="7"/>
  <c r="L2440" i="7"/>
  <c r="M2440" i="7"/>
  <c r="N2440" i="7"/>
  <c r="K2441" i="7"/>
  <c r="L2441" i="7"/>
  <c r="M2441" i="7"/>
  <c r="N2441" i="7"/>
  <c r="K2442" i="7"/>
  <c r="L2442" i="7"/>
  <c r="M2442" i="7"/>
  <c r="N2442" i="7"/>
  <c r="K2443" i="7"/>
  <c r="L2443" i="7"/>
  <c r="M2443" i="7"/>
  <c r="N2443" i="7"/>
  <c r="K2444" i="7"/>
  <c r="L2444" i="7"/>
  <c r="M2444" i="7"/>
  <c r="N2444" i="7"/>
  <c r="K2445" i="7"/>
  <c r="L2445" i="7"/>
  <c r="M2445" i="7"/>
  <c r="N2445" i="7"/>
  <c r="K2446" i="7"/>
  <c r="L2446" i="7"/>
  <c r="M2446" i="7"/>
  <c r="N2446" i="7"/>
  <c r="K2447" i="7"/>
  <c r="L2447" i="7"/>
  <c r="M2447" i="7"/>
  <c r="N2447" i="7"/>
  <c r="K2448" i="7"/>
  <c r="L2448" i="7"/>
  <c r="M2448" i="7"/>
  <c r="N2448" i="7"/>
  <c r="K2449" i="7"/>
  <c r="L2449" i="7"/>
  <c r="M2449" i="7"/>
  <c r="N2449" i="7"/>
  <c r="K2450" i="7"/>
  <c r="L2450" i="7"/>
  <c r="M2450" i="7"/>
  <c r="N2450" i="7"/>
  <c r="K2451" i="7"/>
  <c r="L2451" i="7"/>
  <c r="M2451" i="7"/>
  <c r="N2451" i="7"/>
  <c r="K2452" i="7"/>
  <c r="L2452" i="7"/>
  <c r="M2452" i="7"/>
  <c r="N2452" i="7"/>
  <c r="K2453" i="7"/>
  <c r="L2453" i="7"/>
  <c r="M2453" i="7"/>
  <c r="N2453" i="7"/>
  <c r="K2454" i="7"/>
  <c r="L2454" i="7"/>
  <c r="M2454" i="7"/>
  <c r="N2454" i="7"/>
  <c r="K2455" i="7"/>
  <c r="L2455" i="7"/>
  <c r="M2455" i="7"/>
  <c r="N2455" i="7"/>
  <c r="K2456" i="7"/>
  <c r="L2456" i="7"/>
  <c r="M2456" i="7"/>
  <c r="N2456" i="7"/>
  <c r="K2457" i="7"/>
  <c r="L2457" i="7"/>
  <c r="M2457" i="7"/>
  <c r="N2457" i="7"/>
  <c r="K2458" i="7"/>
  <c r="L2458" i="7"/>
  <c r="M2458" i="7"/>
  <c r="N2458" i="7"/>
  <c r="K2459" i="7"/>
  <c r="L2459" i="7"/>
  <c r="M2459" i="7"/>
  <c r="N2459" i="7"/>
  <c r="K2460" i="7"/>
  <c r="L2460" i="7"/>
  <c r="M2460" i="7"/>
  <c r="N2460" i="7"/>
  <c r="K2461" i="7"/>
  <c r="L2461" i="7"/>
  <c r="M2461" i="7"/>
  <c r="N2461" i="7"/>
  <c r="K2462" i="7"/>
  <c r="L2462" i="7"/>
  <c r="M2462" i="7"/>
  <c r="N2462" i="7"/>
  <c r="K2463" i="7"/>
  <c r="L2463" i="7"/>
  <c r="M2463" i="7"/>
  <c r="N2463" i="7"/>
  <c r="K2464" i="7"/>
  <c r="L2464" i="7"/>
  <c r="M2464" i="7"/>
  <c r="N2464" i="7"/>
  <c r="K2465" i="7"/>
  <c r="L2465" i="7"/>
  <c r="M2465" i="7"/>
  <c r="N2465" i="7"/>
  <c r="K2466" i="7"/>
  <c r="L2466" i="7"/>
  <c r="M2466" i="7"/>
  <c r="N2466" i="7"/>
  <c r="K2467" i="7"/>
  <c r="L2467" i="7"/>
  <c r="M2467" i="7"/>
  <c r="N2467" i="7"/>
  <c r="K2468" i="7"/>
  <c r="L2468" i="7"/>
  <c r="M2468" i="7"/>
  <c r="N2468" i="7"/>
  <c r="K2469" i="7"/>
  <c r="L2469" i="7"/>
  <c r="M2469" i="7"/>
  <c r="N2469" i="7"/>
  <c r="K2470" i="7"/>
  <c r="L2470" i="7"/>
  <c r="M2470" i="7"/>
  <c r="N2470" i="7"/>
  <c r="K2471" i="7"/>
  <c r="L2471" i="7"/>
  <c r="M2471" i="7"/>
  <c r="N2471" i="7"/>
  <c r="K2472" i="7"/>
  <c r="L2472" i="7"/>
  <c r="M2472" i="7"/>
  <c r="N2472" i="7"/>
  <c r="K2473" i="7"/>
  <c r="L2473" i="7"/>
  <c r="M2473" i="7"/>
  <c r="N2473" i="7"/>
  <c r="K2474" i="7"/>
  <c r="L2474" i="7"/>
  <c r="M2474" i="7"/>
  <c r="N2474" i="7"/>
  <c r="K2475" i="7"/>
  <c r="L2475" i="7"/>
  <c r="M2475" i="7"/>
  <c r="N2475" i="7"/>
  <c r="K2476" i="7"/>
  <c r="L2476" i="7"/>
  <c r="M2476" i="7"/>
  <c r="N2476" i="7"/>
  <c r="K2477" i="7"/>
  <c r="L2477" i="7"/>
  <c r="M2477" i="7"/>
  <c r="N2477" i="7"/>
  <c r="K2478" i="7"/>
  <c r="L2478" i="7"/>
  <c r="M2478" i="7"/>
  <c r="N2478" i="7"/>
  <c r="K2479" i="7"/>
  <c r="L2479" i="7"/>
  <c r="M2479" i="7"/>
  <c r="N2479" i="7"/>
  <c r="K2480" i="7"/>
  <c r="L2480" i="7"/>
  <c r="M2480" i="7"/>
  <c r="N2480" i="7"/>
  <c r="K2481" i="7"/>
  <c r="L2481" i="7"/>
  <c r="M2481" i="7"/>
  <c r="N2481" i="7"/>
  <c r="K2482" i="7"/>
  <c r="L2482" i="7"/>
  <c r="M2482" i="7"/>
  <c r="N2482" i="7"/>
  <c r="K2483" i="7"/>
  <c r="L2483" i="7"/>
  <c r="M2483" i="7"/>
  <c r="N2483" i="7"/>
  <c r="K2484" i="7"/>
  <c r="L2484" i="7"/>
  <c r="M2484" i="7"/>
  <c r="N2484" i="7"/>
  <c r="K2485" i="7"/>
  <c r="L2485" i="7"/>
  <c r="M2485" i="7"/>
  <c r="N2485" i="7"/>
  <c r="K2486" i="7"/>
  <c r="L2486" i="7"/>
  <c r="M2486" i="7"/>
  <c r="N2486" i="7"/>
  <c r="K2487" i="7"/>
  <c r="L2487" i="7"/>
  <c r="M2487" i="7"/>
  <c r="N2487" i="7"/>
  <c r="K2488" i="7"/>
  <c r="L2488" i="7"/>
  <c r="M2488" i="7"/>
  <c r="N2488" i="7"/>
  <c r="N2408" i="7"/>
  <c r="L2408" i="7"/>
  <c r="K2408" i="7"/>
  <c r="M2408" i="7"/>
  <c r="K2259" i="7"/>
  <c r="L2259" i="7"/>
  <c r="M2259" i="7"/>
  <c r="N2259" i="7"/>
  <c r="K2260" i="7"/>
  <c r="L2260" i="7"/>
  <c r="M2260" i="7"/>
  <c r="N2260" i="7"/>
  <c r="K2261" i="7"/>
  <c r="L2261" i="7"/>
  <c r="M2261" i="7"/>
  <c r="N2261" i="7"/>
  <c r="K2262" i="7"/>
  <c r="L2262" i="7"/>
  <c r="M2262" i="7"/>
  <c r="N2262" i="7"/>
  <c r="K2263" i="7"/>
  <c r="L2263" i="7"/>
  <c r="M2263" i="7"/>
  <c r="N2263" i="7"/>
  <c r="K2264" i="7"/>
  <c r="L2264" i="7"/>
  <c r="M2264" i="7"/>
  <c r="N2264" i="7"/>
  <c r="K2265" i="7"/>
  <c r="L2265" i="7"/>
  <c r="M2265" i="7"/>
  <c r="N2265" i="7"/>
  <c r="K2266" i="7"/>
  <c r="L2266" i="7"/>
  <c r="M2266" i="7"/>
  <c r="N2266" i="7"/>
  <c r="K2267" i="7"/>
  <c r="L2267" i="7"/>
  <c r="M2267" i="7"/>
  <c r="N2267" i="7"/>
  <c r="K2268" i="7"/>
  <c r="L2268" i="7"/>
  <c r="M2268" i="7"/>
  <c r="N2268" i="7"/>
  <c r="K2269" i="7"/>
  <c r="L2269" i="7"/>
  <c r="M2269" i="7"/>
  <c r="N2269" i="7"/>
  <c r="K2270" i="7"/>
  <c r="L2270" i="7"/>
  <c r="M2270" i="7"/>
  <c r="N2270" i="7"/>
  <c r="K2271" i="7"/>
  <c r="L2271" i="7"/>
  <c r="M2271" i="7"/>
  <c r="N2271" i="7"/>
  <c r="K2272" i="7"/>
  <c r="L2272" i="7"/>
  <c r="M2272" i="7"/>
  <c r="N2272" i="7"/>
  <c r="K2273" i="7"/>
  <c r="L2273" i="7"/>
  <c r="M2273" i="7"/>
  <c r="N2273" i="7"/>
  <c r="K2274" i="7"/>
  <c r="L2274" i="7"/>
  <c r="M2274" i="7"/>
  <c r="N2274" i="7"/>
  <c r="K2275" i="7"/>
  <c r="L2275" i="7"/>
  <c r="M2275" i="7"/>
  <c r="N2275" i="7"/>
  <c r="K2276" i="7"/>
  <c r="L2276" i="7"/>
  <c r="M2276" i="7"/>
  <c r="N2276" i="7"/>
  <c r="K2277" i="7"/>
  <c r="L2277" i="7"/>
  <c r="M2277" i="7"/>
  <c r="N2277" i="7"/>
  <c r="K2278" i="7"/>
  <c r="L2278" i="7"/>
  <c r="M2278" i="7"/>
  <c r="N2278" i="7"/>
  <c r="K2279" i="7"/>
  <c r="L2279" i="7"/>
  <c r="M2279" i="7"/>
  <c r="N2279" i="7"/>
  <c r="K2280" i="7"/>
  <c r="L2280" i="7"/>
  <c r="M2280" i="7"/>
  <c r="N2280" i="7"/>
  <c r="K2281" i="7"/>
  <c r="L2281" i="7"/>
  <c r="M2281" i="7"/>
  <c r="N2281" i="7"/>
  <c r="K2282" i="7"/>
  <c r="L2282" i="7"/>
  <c r="M2282" i="7"/>
  <c r="N2282" i="7"/>
  <c r="K2283" i="7"/>
  <c r="L2283" i="7"/>
  <c r="M2283" i="7"/>
  <c r="N2283" i="7"/>
  <c r="K2284" i="7"/>
  <c r="L2284" i="7"/>
  <c r="M2284" i="7"/>
  <c r="N2284" i="7"/>
  <c r="K2285" i="7"/>
  <c r="L2285" i="7"/>
  <c r="M2285" i="7"/>
  <c r="N2285" i="7"/>
  <c r="K2286" i="7"/>
  <c r="L2286" i="7"/>
  <c r="M2286" i="7"/>
  <c r="N2286" i="7"/>
  <c r="K2287" i="7"/>
  <c r="L2287" i="7"/>
  <c r="M2287" i="7"/>
  <c r="N2287" i="7"/>
  <c r="K2288" i="7"/>
  <c r="L2288" i="7"/>
  <c r="M2288" i="7"/>
  <c r="N2288" i="7"/>
  <c r="K2289" i="7"/>
  <c r="L2289" i="7"/>
  <c r="M2289" i="7"/>
  <c r="N2289" i="7"/>
  <c r="K2290" i="7"/>
  <c r="L2290" i="7"/>
  <c r="M2290" i="7"/>
  <c r="N2290" i="7"/>
  <c r="K2291" i="7"/>
  <c r="L2291" i="7"/>
  <c r="M2291" i="7"/>
  <c r="N2291" i="7"/>
  <c r="K2292" i="7"/>
  <c r="L2292" i="7"/>
  <c r="M2292" i="7"/>
  <c r="N2292" i="7"/>
  <c r="K2293" i="7"/>
  <c r="L2293" i="7"/>
  <c r="M2293" i="7"/>
  <c r="N2293" i="7"/>
  <c r="K2294" i="7"/>
  <c r="L2294" i="7"/>
  <c r="M2294" i="7"/>
  <c r="N2294" i="7"/>
  <c r="K2295" i="7"/>
  <c r="L2295" i="7"/>
  <c r="M2295" i="7"/>
  <c r="N2295" i="7"/>
  <c r="K2296" i="7"/>
  <c r="L2296" i="7"/>
  <c r="M2296" i="7"/>
  <c r="N2296" i="7"/>
  <c r="K2297" i="7"/>
  <c r="L2297" i="7"/>
  <c r="M2297" i="7"/>
  <c r="N2297" i="7"/>
  <c r="K2298" i="7"/>
  <c r="L2298" i="7"/>
  <c r="M2298" i="7"/>
  <c r="N2298" i="7"/>
  <c r="K2299" i="7"/>
  <c r="L2299" i="7"/>
  <c r="M2299" i="7"/>
  <c r="N2299" i="7"/>
  <c r="K2300" i="7"/>
  <c r="L2300" i="7"/>
  <c r="M2300" i="7"/>
  <c r="N2300" i="7"/>
  <c r="K2301" i="7"/>
  <c r="L2301" i="7"/>
  <c r="M2301" i="7"/>
  <c r="N2301" i="7"/>
  <c r="K2302" i="7"/>
  <c r="L2302" i="7"/>
  <c r="M2302" i="7"/>
  <c r="N2302" i="7"/>
  <c r="K2303" i="7"/>
  <c r="L2303" i="7"/>
  <c r="M2303" i="7"/>
  <c r="N2303" i="7"/>
  <c r="K2304" i="7"/>
  <c r="L2304" i="7"/>
  <c r="M2304" i="7"/>
  <c r="N2304" i="7"/>
  <c r="K2305" i="7"/>
  <c r="L2305" i="7"/>
  <c r="M2305" i="7"/>
  <c r="N2305" i="7"/>
  <c r="K2306" i="7"/>
  <c r="L2306" i="7"/>
  <c r="M2306" i="7"/>
  <c r="N2306" i="7"/>
  <c r="K2307" i="7"/>
  <c r="L2307" i="7"/>
  <c r="M2307" i="7"/>
  <c r="N2307" i="7"/>
  <c r="K2308" i="7"/>
  <c r="L2308" i="7"/>
  <c r="M2308" i="7"/>
  <c r="N2308" i="7"/>
  <c r="K2309" i="7"/>
  <c r="L2309" i="7"/>
  <c r="M2309" i="7"/>
  <c r="N2309" i="7"/>
  <c r="K2310" i="7"/>
  <c r="L2310" i="7"/>
  <c r="M2310" i="7"/>
  <c r="N2310" i="7"/>
  <c r="K2311" i="7"/>
  <c r="L2311" i="7"/>
  <c r="M2311" i="7"/>
  <c r="N2311" i="7"/>
  <c r="K2312" i="7"/>
  <c r="L2312" i="7"/>
  <c r="M2312" i="7"/>
  <c r="N2312" i="7"/>
  <c r="K2313" i="7"/>
  <c r="L2313" i="7"/>
  <c r="M2313" i="7"/>
  <c r="N2313" i="7"/>
  <c r="K2314" i="7"/>
  <c r="L2314" i="7"/>
  <c r="M2314" i="7"/>
  <c r="N2314" i="7"/>
  <c r="K2315" i="7"/>
  <c r="L2315" i="7"/>
  <c r="M2315" i="7"/>
  <c r="N2315" i="7"/>
  <c r="K2316" i="7"/>
  <c r="L2316" i="7"/>
  <c r="M2316" i="7"/>
  <c r="N2316" i="7"/>
  <c r="K2317" i="7"/>
  <c r="L2317" i="7"/>
  <c r="M2317" i="7"/>
  <c r="N2317" i="7"/>
  <c r="K2318" i="7"/>
  <c r="L2318" i="7"/>
  <c r="M2318" i="7"/>
  <c r="N2318" i="7"/>
  <c r="K2319" i="7"/>
  <c r="L2319" i="7"/>
  <c r="M2319" i="7"/>
  <c r="N2319" i="7"/>
  <c r="K2320" i="7"/>
  <c r="L2320" i="7"/>
  <c r="M2320" i="7"/>
  <c r="N2320" i="7"/>
  <c r="K2321" i="7"/>
  <c r="L2321" i="7"/>
  <c r="M2321" i="7"/>
  <c r="N2321" i="7"/>
  <c r="K2322" i="7"/>
  <c r="L2322" i="7"/>
  <c r="M2322" i="7"/>
  <c r="N2322" i="7"/>
  <c r="K2323" i="7"/>
  <c r="L2323" i="7"/>
  <c r="M2323" i="7"/>
  <c r="N2323" i="7"/>
  <c r="K2324" i="7"/>
  <c r="L2324" i="7"/>
  <c r="M2324" i="7"/>
  <c r="N2324" i="7"/>
  <c r="K2325" i="7"/>
  <c r="L2325" i="7"/>
  <c r="M2325" i="7"/>
  <c r="N2325" i="7"/>
  <c r="K2326" i="7"/>
  <c r="L2326" i="7"/>
  <c r="M2326" i="7"/>
  <c r="N2326" i="7"/>
  <c r="K2327" i="7"/>
  <c r="L2327" i="7"/>
  <c r="M2327" i="7"/>
  <c r="N2327" i="7"/>
  <c r="K2328" i="7"/>
  <c r="L2328" i="7"/>
  <c r="M2328" i="7"/>
  <c r="N2328" i="7"/>
  <c r="K2329" i="7"/>
  <c r="L2329" i="7"/>
  <c r="M2329" i="7"/>
  <c r="N2329" i="7"/>
  <c r="K2330" i="7"/>
  <c r="L2330" i="7"/>
  <c r="M2330" i="7"/>
  <c r="N2330" i="7"/>
  <c r="K2331" i="7"/>
  <c r="L2331" i="7"/>
  <c r="M2331" i="7"/>
  <c r="N2331" i="7"/>
  <c r="K2332" i="7"/>
  <c r="L2332" i="7"/>
  <c r="M2332" i="7"/>
  <c r="N2332" i="7"/>
  <c r="K2333" i="7"/>
  <c r="L2333" i="7"/>
  <c r="M2333" i="7"/>
  <c r="N2333" i="7"/>
  <c r="K2334" i="7"/>
  <c r="L2334" i="7"/>
  <c r="M2334" i="7"/>
  <c r="N2334" i="7"/>
  <c r="K2335" i="7"/>
  <c r="L2335" i="7"/>
  <c r="M2335" i="7"/>
  <c r="N2335" i="7"/>
  <c r="K2336" i="7"/>
  <c r="L2336" i="7"/>
  <c r="M2336" i="7"/>
  <c r="N2336" i="7"/>
  <c r="K2337" i="7"/>
  <c r="L2337" i="7"/>
  <c r="M2337" i="7"/>
  <c r="N2337" i="7"/>
  <c r="K2338" i="7"/>
  <c r="L2338" i="7"/>
  <c r="M2338" i="7"/>
  <c r="N2338" i="7"/>
  <c r="K2339" i="7"/>
  <c r="L2339" i="7"/>
  <c r="M2339" i="7"/>
  <c r="N2339" i="7"/>
  <c r="K2340" i="7"/>
  <c r="L2340" i="7"/>
  <c r="M2340" i="7"/>
  <c r="N2340" i="7"/>
  <c r="K2341" i="7"/>
  <c r="L2341" i="7"/>
  <c r="M2341" i="7"/>
  <c r="N2341" i="7"/>
  <c r="K2342" i="7"/>
  <c r="L2342" i="7"/>
  <c r="M2342" i="7"/>
  <c r="N2342" i="7"/>
  <c r="K2343" i="7"/>
  <c r="L2343" i="7"/>
  <c r="M2343" i="7"/>
  <c r="N2343" i="7"/>
  <c r="K2344" i="7"/>
  <c r="L2344" i="7"/>
  <c r="M2344" i="7"/>
  <c r="N2344" i="7"/>
  <c r="K2345" i="7"/>
  <c r="L2345" i="7"/>
  <c r="M2345" i="7"/>
  <c r="N2345" i="7"/>
  <c r="K2346" i="7"/>
  <c r="L2346" i="7"/>
  <c r="M2346" i="7"/>
  <c r="N2346" i="7"/>
  <c r="K2347" i="7"/>
  <c r="L2347" i="7"/>
  <c r="M2347" i="7"/>
  <c r="N2347" i="7"/>
  <c r="K2348" i="7"/>
  <c r="L2348" i="7"/>
  <c r="M2348" i="7"/>
  <c r="N2348" i="7"/>
  <c r="K2349" i="7"/>
  <c r="L2349" i="7"/>
  <c r="M2349" i="7"/>
  <c r="N2349" i="7"/>
  <c r="K2350" i="7"/>
  <c r="L2350" i="7"/>
  <c r="M2350" i="7"/>
  <c r="N2350" i="7"/>
  <c r="K2351" i="7"/>
  <c r="L2351" i="7"/>
  <c r="M2351" i="7"/>
  <c r="N2351" i="7"/>
  <c r="K2352" i="7"/>
  <c r="L2352" i="7"/>
  <c r="M2352" i="7"/>
  <c r="N2352" i="7"/>
  <c r="K2353" i="7"/>
  <c r="L2353" i="7"/>
  <c r="M2353" i="7"/>
  <c r="N2353" i="7"/>
  <c r="K2354" i="7"/>
  <c r="L2354" i="7"/>
  <c r="M2354" i="7"/>
  <c r="N2354" i="7"/>
  <c r="K2355" i="7"/>
  <c r="L2355" i="7"/>
  <c r="M2355" i="7"/>
  <c r="N2355" i="7"/>
  <c r="K2356" i="7"/>
  <c r="L2356" i="7"/>
  <c r="M2356" i="7"/>
  <c r="N2356" i="7"/>
  <c r="K2357" i="7"/>
  <c r="L2357" i="7"/>
  <c r="M2357" i="7"/>
  <c r="N2357" i="7"/>
  <c r="K2358" i="7"/>
  <c r="L2358" i="7"/>
  <c r="M2358" i="7"/>
  <c r="N2358" i="7"/>
  <c r="K2359" i="7"/>
  <c r="L2359" i="7"/>
  <c r="M2359" i="7"/>
  <c r="N2359" i="7"/>
  <c r="K2360" i="7"/>
  <c r="L2360" i="7"/>
  <c r="M2360" i="7"/>
  <c r="N2360" i="7"/>
  <c r="K2361" i="7"/>
  <c r="L2361" i="7"/>
  <c r="M2361" i="7"/>
  <c r="N2361" i="7"/>
  <c r="K2362" i="7"/>
  <c r="L2362" i="7"/>
  <c r="M2362" i="7"/>
  <c r="N2362" i="7"/>
  <c r="K2363" i="7"/>
  <c r="L2363" i="7"/>
  <c r="M2363" i="7"/>
  <c r="N2363" i="7"/>
  <c r="K2364" i="7"/>
  <c r="L2364" i="7"/>
  <c r="M2364" i="7"/>
  <c r="N2364" i="7"/>
  <c r="K2365" i="7"/>
  <c r="L2365" i="7"/>
  <c r="M2365" i="7"/>
  <c r="N2365" i="7"/>
  <c r="K2366" i="7"/>
  <c r="L2366" i="7"/>
  <c r="M2366" i="7"/>
  <c r="N2366" i="7"/>
  <c r="K2367" i="7"/>
  <c r="L2367" i="7"/>
  <c r="M2367" i="7"/>
  <c r="N2367" i="7"/>
  <c r="K2368" i="7"/>
  <c r="L2368" i="7"/>
  <c r="M2368" i="7"/>
  <c r="N2368" i="7"/>
  <c r="K2369" i="7"/>
  <c r="L2369" i="7"/>
  <c r="M2369" i="7"/>
  <c r="N2369" i="7"/>
  <c r="K2370" i="7"/>
  <c r="L2370" i="7"/>
  <c r="M2370" i="7"/>
  <c r="N2370" i="7"/>
  <c r="K2371" i="7"/>
  <c r="L2371" i="7"/>
  <c r="M2371" i="7"/>
  <c r="N2371" i="7"/>
  <c r="K2372" i="7"/>
  <c r="L2372" i="7"/>
  <c r="M2372" i="7"/>
  <c r="N2372" i="7"/>
  <c r="K2373" i="7"/>
  <c r="L2373" i="7"/>
  <c r="M2373" i="7"/>
  <c r="N2373" i="7"/>
  <c r="K2374" i="7"/>
  <c r="L2374" i="7"/>
  <c r="M2374" i="7"/>
  <c r="N2374" i="7"/>
  <c r="K2375" i="7"/>
  <c r="L2375" i="7"/>
  <c r="M2375" i="7"/>
  <c r="N2375" i="7"/>
  <c r="K2376" i="7"/>
  <c r="L2376" i="7"/>
  <c r="M2376" i="7"/>
  <c r="N2376" i="7"/>
  <c r="K2377" i="7"/>
  <c r="L2377" i="7"/>
  <c r="M2377" i="7"/>
  <c r="N2377" i="7"/>
  <c r="K2378" i="7"/>
  <c r="L2378" i="7"/>
  <c r="M2378" i="7"/>
  <c r="N2378" i="7"/>
  <c r="K2379" i="7"/>
  <c r="L2379" i="7"/>
  <c r="M2379" i="7"/>
  <c r="N2379" i="7"/>
  <c r="K2380" i="7"/>
  <c r="L2380" i="7"/>
  <c r="M2380" i="7"/>
  <c r="N2380" i="7"/>
  <c r="K2381" i="7"/>
  <c r="L2381" i="7"/>
  <c r="M2381" i="7"/>
  <c r="N2381" i="7"/>
  <c r="K2382" i="7"/>
  <c r="L2382" i="7"/>
  <c r="M2382" i="7"/>
  <c r="N2382" i="7"/>
  <c r="K2383" i="7"/>
  <c r="L2383" i="7"/>
  <c r="M2383" i="7"/>
  <c r="N2383" i="7"/>
  <c r="K2384" i="7"/>
  <c r="L2384" i="7"/>
  <c r="M2384" i="7"/>
  <c r="N2384" i="7"/>
  <c r="K2385" i="7"/>
  <c r="L2385" i="7"/>
  <c r="M2385" i="7"/>
  <c r="N2385" i="7"/>
  <c r="K2386" i="7"/>
  <c r="L2386" i="7"/>
  <c r="M2386" i="7"/>
  <c r="N2386" i="7"/>
  <c r="K2387" i="7"/>
  <c r="L2387" i="7"/>
  <c r="M2387" i="7"/>
  <c r="N2387" i="7"/>
  <c r="K2388" i="7"/>
  <c r="L2388" i="7"/>
  <c r="M2388" i="7"/>
  <c r="N2388" i="7"/>
  <c r="K2389" i="7"/>
  <c r="L2389" i="7"/>
  <c r="M2389" i="7"/>
  <c r="N2389" i="7"/>
  <c r="K2390" i="7"/>
  <c r="L2390" i="7"/>
  <c r="M2390" i="7"/>
  <c r="N2390" i="7"/>
  <c r="K2391" i="7"/>
  <c r="L2391" i="7"/>
  <c r="M2391" i="7"/>
  <c r="N2391" i="7"/>
  <c r="K2392" i="7"/>
  <c r="L2392" i="7"/>
  <c r="M2392" i="7"/>
  <c r="N2392" i="7"/>
  <c r="K2393" i="7"/>
  <c r="L2393" i="7"/>
  <c r="M2393" i="7"/>
  <c r="N2393" i="7"/>
  <c r="K2394" i="7"/>
  <c r="L2394" i="7"/>
  <c r="M2394" i="7"/>
  <c r="N2394" i="7"/>
  <c r="K2395" i="7"/>
  <c r="L2395" i="7"/>
  <c r="M2395" i="7"/>
  <c r="N2395" i="7"/>
  <c r="K2396" i="7"/>
  <c r="L2396" i="7"/>
  <c r="M2396" i="7"/>
  <c r="N2396" i="7"/>
  <c r="K2397" i="7"/>
  <c r="L2397" i="7"/>
  <c r="M2397" i="7"/>
  <c r="N2397" i="7"/>
  <c r="K2398" i="7"/>
  <c r="L2398" i="7"/>
  <c r="M2398" i="7"/>
  <c r="N2398" i="7"/>
  <c r="K2399" i="7"/>
  <c r="L2399" i="7"/>
  <c r="M2399" i="7"/>
  <c r="N2399" i="7"/>
  <c r="K2400" i="7"/>
  <c r="L2400" i="7"/>
  <c r="M2400" i="7"/>
  <c r="N2400" i="7"/>
  <c r="K2401" i="7"/>
  <c r="L2401" i="7"/>
  <c r="M2401" i="7"/>
  <c r="N2401" i="7"/>
  <c r="K2402" i="7"/>
  <c r="L2402" i="7"/>
  <c r="M2402" i="7"/>
  <c r="N2402" i="7"/>
  <c r="K2403" i="7"/>
  <c r="L2403" i="7"/>
  <c r="M2403" i="7"/>
  <c r="N2403" i="7"/>
  <c r="K2404" i="7"/>
  <c r="L2404" i="7"/>
  <c r="M2404" i="7"/>
  <c r="N2404" i="7"/>
  <c r="K2405" i="7"/>
  <c r="L2405" i="7"/>
  <c r="M2405" i="7"/>
  <c r="N2405" i="7"/>
  <c r="K2406" i="7"/>
  <c r="L2406" i="7"/>
  <c r="M2406" i="7"/>
  <c r="N2406" i="7"/>
  <c r="K2407" i="7"/>
  <c r="L2407" i="7"/>
  <c r="M2407" i="7"/>
  <c r="N2407" i="7"/>
  <c r="N2258" i="7"/>
  <c r="L2258" i="7"/>
  <c r="K2171" i="7"/>
  <c r="L2171" i="7"/>
  <c r="M2171" i="7"/>
  <c r="N2171" i="7"/>
  <c r="K2172" i="7"/>
  <c r="L2172" i="7"/>
  <c r="M2172" i="7"/>
  <c r="N2172" i="7"/>
  <c r="K2173" i="7"/>
  <c r="L2173" i="7"/>
  <c r="M2173" i="7"/>
  <c r="N2173" i="7"/>
  <c r="K2174" i="7"/>
  <c r="L2174" i="7"/>
  <c r="M2174" i="7"/>
  <c r="N2174" i="7"/>
  <c r="K2175" i="7"/>
  <c r="L2175" i="7"/>
  <c r="M2175" i="7"/>
  <c r="N2175" i="7"/>
  <c r="K2176" i="7"/>
  <c r="L2176" i="7"/>
  <c r="M2176" i="7"/>
  <c r="N2176" i="7"/>
  <c r="K2177" i="7"/>
  <c r="L2177" i="7"/>
  <c r="M2177" i="7"/>
  <c r="N2177" i="7"/>
  <c r="K2178" i="7"/>
  <c r="L2178" i="7"/>
  <c r="M2178" i="7"/>
  <c r="N2178" i="7"/>
  <c r="K2179" i="7"/>
  <c r="L2179" i="7"/>
  <c r="M2179" i="7"/>
  <c r="N2179" i="7"/>
  <c r="K2180" i="7"/>
  <c r="L2180" i="7"/>
  <c r="M2180" i="7"/>
  <c r="N2180" i="7"/>
  <c r="K2181" i="7"/>
  <c r="L2181" i="7"/>
  <c r="M2181" i="7"/>
  <c r="N2181" i="7"/>
  <c r="K2182" i="7"/>
  <c r="L2182" i="7"/>
  <c r="M2182" i="7"/>
  <c r="N2182" i="7"/>
  <c r="K2183" i="7"/>
  <c r="L2183" i="7"/>
  <c r="M2183" i="7"/>
  <c r="N2183" i="7"/>
  <c r="K2184" i="7"/>
  <c r="L2184" i="7"/>
  <c r="M2184" i="7"/>
  <c r="N2184" i="7"/>
  <c r="K2185" i="7"/>
  <c r="L2185" i="7"/>
  <c r="M2185" i="7"/>
  <c r="N2185" i="7"/>
  <c r="K2186" i="7"/>
  <c r="L2186" i="7"/>
  <c r="M2186" i="7"/>
  <c r="N2186" i="7"/>
  <c r="K2187" i="7"/>
  <c r="L2187" i="7"/>
  <c r="M2187" i="7"/>
  <c r="N2187" i="7"/>
  <c r="K2188" i="7"/>
  <c r="L2188" i="7"/>
  <c r="M2188" i="7"/>
  <c r="N2188" i="7"/>
  <c r="K2189" i="7"/>
  <c r="L2189" i="7"/>
  <c r="M2189" i="7"/>
  <c r="N2189" i="7"/>
  <c r="K2190" i="7"/>
  <c r="L2190" i="7"/>
  <c r="M2190" i="7"/>
  <c r="N2190" i="7"/>
  <c r="K2191" i="7"/>
  <c r="L2191" i="7"/>
  <c r="M2191" i="7"/>
  <c r="N2191" i="7"/>
  <c r="K2192" i="7"/>
  <c r="L2192" i="7"/>
  <c r="M2192" i="7"/>
  <c r="N2192" i="7"/>
  <c r="K2193" i="7"/>
  <c r="L2193" i="7"/>
  <c r="M2193" i="7"/>
  <c r="N2193" i="7"/>
  <c r="K2194" i="7"/>
  <c r="L2194" i="7"/>
  <c r="M2194" i="7"/>
  <c r="N2194" i="7"/>
  <c r="K2195" i="7"/>
  <c r="L2195" i="7"/>
  <c r="M2195" i="7"/>
  <c r="N2195" i="7"/>
  <c r="K2196" i="7"/>
  <c r="L2196" i="7"/>
  <c r="M2196" i="7"/>
  <c r="N2196" i="7"/>
  <c r="K2197" i="7"/>
  <c r="L2197" i="7"/>
  <c r="M2197" i="7"/>
  <c r="N2197" i="7"/>
  <c r="K2198" i="7"/>
  <c r="L2198" i="7"/>
  <c r="M2198" i="7"/>
  <c r="N2198" i="7"/>
  <c r="K2199" i="7"/>
  <c r="L2199" i="7"/>
  <c r="M2199" i="7"/>
  <c r="N2199" i="7"/>
  <c r="K2200" i="7"/>
  <c r="L2200" i="7"/>
  <c r="M2200" i="7"/>
  <c r="N2200" i="7"/>
  <c r="K2201" i="7"/>
  <c r="L2201" i="7"/>
  <c r="M2201" i="7"/>
  <c r="N2201" i="7"/>
  <c r="K2202" i="7"/>
  <c r="L2202" i="7"/>
  <c r="M2202" i="7"/>
  <c r="N2202" i="7"/>
  <c r="K2203" i="7"/>
  <c r="L2203" i="7"/>
  <c r="M2203" i="7"/>
  <c r="N2203" i="7"/>
  <c r="K2204" i="7"/>
  <c r="L2204" i="7"/>
  <c r="M2204" i="7"/>
  <c r="N2204" i="7"/>
  <c r="K2205" i="7"/>
  <c r="L2205" i="7"/>
  <c r="M2205" i="7"/>
  <c r="N2205" i="7"/>
  <c r="K2206" i="7"/>
  <c r="L2206" i="7"/>
  <c r="M2206" i="7"/>
  <c r="N2206" i="7"/>
  <c r="K2207" i="7"/>
  <c r="L2207" i="7"/>
  <c r="M2207" i="7"/>
  <c r="N2207" i="7"/>
  <c r="K2208" i="7"/>
  <c r="L2208" i="7"/>
  <c r="M2208" i="7"/>
  <c r="N2208" i="7"/>
  <c r="K2209" i="7"/>
  <c r="L2209" i="7"/>
  <c r="M2209" i="7"/>
  <c r="N2209" i="7"/>
  <c r="K2210" i="7"/>
  <c r="L2210" i="7"/>
  <c r="M2210" i="7"/>
  <c r="N2210" i="7"/>
  <c r="K2211" i="7"/>
  <c r="L2211" i="7"/>
  <c r="M2211" i="7"/>
  <c r="N2211" i="7"/>
  <c r="K2212" i="7"/>
  <c r="L2212" i="7"/>
  <c r="M2212" i="7"/>
  <c r="N2212" i="7"/>
  <c r="K2213" i="7"/>
  <c r="L2213" i="7"/>
  <c r="M2213" i="7"/>
  <c r="N2213" i="7"/>
  <c r="K2214" i="7"/>
  <c r="L2214" i="7"/>
  <c r="M2214" i="7"/>
  <c r="N2214" i="7"/>
  <c r="K2215" i="7"/>
  <c r="L2215" i="7"/>
  <c r="M2215" i="7"/>
  <c r="N2215" i="7"/>
  <c r="K2216" i="7"/>
  <c r="L2216" i="7"/>
  <c r="M2216" i="7"/>
  <c r="N2216" i="7"/>
  <c r="K2217" i="7"/>
  <c r="L2217" i="7"/>
  <c r="M2217" i="7"/>
  <c r="N2217" i="7"/>
  <c r="K2218" i="7"/>
  <c r="L2218" i="7"/>
  <c r="M2218" i="7"/>
  <c r="N2218" i="7"/>
  <c r="K2219" i="7"/>
  <c r="L2219" i="7"/>
  <c r="M2219" i="7"/>
  <c r="N2219" i="7"/>
  <c r="K2220" i="7"/>
  <c r="L2220" i="7"/>
  <c r="M2220" i="7"/>
  <c r="N2220" i="7"/>
  <c r="K2221" i="7"/>
  <c r="L2221" i="7"/>
  <c r="M2221" i="7"/>
  <c r="N2221" i="7"/>
  <c r="K2222" i="7"/>
  <c r="L2222" i="7"/>
  <c r="M2222" i="7"/>
  <c r="N2222" i="7"/>
  <c r="K2223" i="7"/>
  <c r="L2223" i="7"/>
  <c r="M2223" i="7"/>
  <c r="N2223" i="7"/>
  <c r="K2224" i="7"/>
  <c r="L2224" i="7"/>
  <c r="M2224" i="7"/>
  <c r="N2224" i="7"/>
  <c r="K2225" i="7"/>
  <c r="L2225" i="7"/>
  <c r="M2225" i="7"/>
  <c r="N2225" i="7"/>
  <c r="K2226" i="7"/>
  <c r="L2226" i="7"/>
  <c r="M2226" i="7"/>
  <c r="N2226" i="7"/>
  <c r="K2227" i="7"/>
  <c r="L2227" i="7"/>
  <c r="M2227" i="7"/>
  <c r="N2227" i="7"/>
  <c r="K2228" i="7"/>
  <c r="L2228" i="7"/>
  <c r="M2228" i="7"/>
  <c r="N2228" i="7"/>
  <c r="K2229" i="7"/>
  <c r="L2229" i="7"/>
  <c r="M2229" i="7"/>
  <c r="N2229" i="7"/>
  <c r="K2230" i="7"/>
  <c r="L2230" i="7"/>
  <c r="M2230" i="7"/>
  <c r="N2230" i="7"/>
  <c r="K2231" i="7"/>
  <c r="L2231" i="7"/>
  <c r="M2231" i="7"/>
  <c r="N2231" i="7"/>
  <c r="K2232" i="7"/>
  <c r="L2232" i="7"/>
  <c r="M2232" i="7"/>
  <c r="N2232" i="7"/>
  <c r="K2233" i="7"/>
  <c r="L2233" i="7"/>
  <c r="M2233" i="7"/>
  <c r="N2233" i="7"/>
  <c r="K2234" i="7"/>
  <c r="L2234" i="7"/>
  <c r="M2234" i="7"/>
  <c r="N2234" i="7"/>
  <c r="K2235" i="7"/>
  <c r="L2235" i="7"/>
  <c r="M2235" i="7"/>
  <c r="N2235" i="7"/>
  <c r="K2236" i="7"/>
  <c r="L2236" i="7"/>
  <c r="M2236" i="7"/>
  <c r="N2236" i="7"/>
  <c r="K2237" i="7"/>
  <c r="L2237" i="7"/>
  <c r="M2237" i="7"/>
  <c r="N2237" i="7"/>
  <c r="K2238" i="7"/>
  <c r="L2238" i="7"/>
  <c r="M2238" i="7"/>
  <c r="N2238" i="7"/>
  <c r="K2239" i="7"/>
  <c r="L2239" i="7"/>
  <c r="M2239" i="7"/>
  <c r="N2239" i="7"/>
  <c r="K2240" i="7"/>
  <c r="L2240" i="7"/>
  <c r="M2240" i="7"/>
  <c r="N2240" i="7"/>
  <c r="K2241" i="7"/>
  <c r="L2241" i="7"/>
  <c r="M2241" i="7"/>
  <c r="N2241" i="7"/>
  <c r="K2242" i="7"/>
  <c r="L2242" i="7"/>
  <c r="M2242" i="7"/>
  <c r="N2242" i="7"/>
  <c r="K2243" i="7"/>
  <c r="L2243" i="7"/>
  <c r="M2243" i="7"/>
  <c r="N2243" i="7"/>
  <c r="K2244" i="7"/>
  <c r="L2244" i="7"/>
  <c r="M2244" i="7"/>
  <c r="N2244" i="7"/>
  <c r="K2245" i="7"/>
  <c r="L2245" i="7"/>
  <c r="M2245" i="7"/>
  <c r="N2245" i="7"/>
  <c r="K2246" i="7"/>
  <c r="L2246" i="7"/>
  <c r="M2246" i="7"/>
  <c r="N2246" i="7"/>
  <c r="K2247" i="7"/>
  <c r="L2247" i="7"/>
  <c r="M2247" i="7"/>
  <c r="N2247" i="7"/>
  <c r="K2248" i="7"/>
  <c r="L2248" i="7"/>
  <c r="M2248" i="7"/>
  <c r="N2248" i="7"/>
  <c r="K2249" i="7"/>
  <c r="L2249" i="7"/>
  <c r="M2249" i="7"/>
  <c r="N2249" i="7"/>
  <c r="K2250" i="7"/>
  <c r="L2250" i="7"/>
  <c r="M2250" i="7"/>
  <c r="N2250" i="7"/>
  <c r="K2251" i="7"/>
  <c r="L2251" i="7"/>
  <c r="M2251" i="7"/>
  <c r="N2251" i="7"/>
  <c r="K2252" i="7"/>
  <c r="L2252" i="7"/>
  <c r="M2252" i="7"/>
  <c r="N2252" i="7"/>
  <c r="K2253" i="7"/>
  <c r="L2253" i="7"/>
  <c r="M2253" i="7"/>
  <c r="N2253" i="7"/>
  <c r="K2254" i="7"/>
  <c r="L2254" i="7"/>
  <c r="M2254" i="7"/>
  <c r="N2254" i="7"/>
  <c r="K2255" i="7"/>
  <c r="L2255" i="7"/>
  <c r="M2255" i="7"/>
  <c r="N2255" i="7"/>
  <c r="K2256" i="7"/>
  <c r="L2256" i="7"/>
  <c r="M2256" i="7"/>
  <c r="N2256" i="7"/>
  <c r="K2257" i="7"/>
  <c r="L2257" i="7"/>
  <c r="M2257" i="7"/>
  <c r="N2257" i="7"/>
  <c r="K2258" i="7"/>
  <c r="M2258" i="7"/>
  <c r="N2170" i="7"/>
  <c r="M2170" i="7"/>
  <c r="L2170" i="7"/>
  <c r="K2170" i="7"/>
  <c r="K2122" i="7"/>
  <c r="L2122" i="7"/>
  <c r="M2122" i="7"/>
  <c r="N2122" i="7"/>
  <c r="K2123" i="7"/>
  <c r="L2123" i="7"/>
  <c r="M2123" i="7"/>
  <c r="N2123" i="7"/>
  <c r="K2124" i="7"/>
  <c r="L2124" i="7"/>
  <c r="M2124" i="7"/>
  <c r="N2124" i="7"/>
  <c r="K2125" i="7"/>
  <c r="L2125" i="7"/>
  <c r="M2125" i="7"/>
  <c r="N2125" i="7"/>
  <c r="K2126" i="7"/>
  <c r="L2126" i="7"/>
  <c r="M2126" i="7"/>
  <c r="N2126" i="7"/>
  <c r="K2127" i="7"/>
  <c r="L2127" i="7"/>
  <c r="M2127" i="7"/>
  <c r="N2127" i="7"/>
  <c r="K2128" i="7"/>
  <c r="L2128" i="7"/>
  <c r="M2128" i="7"/>
  <c r="N2128" i="7"/>
  <c r="K2129" i="7"/>
  <c r="L2129" i="7"/>
  <c r="M2129" i="7"/>
  <c r="N2129" i="7"/>
  <c r="K2130" i="7"/>
  <c r="L2130" i="7"/>
  <c r="M2130" i="7"/>
  <c r="N2130" i="7"/>
  <c r="K2131" i="7"/>
  <c r="L2131" i="7"/>
  <c r="M2131" i="7"/>
  <c r="N2131" i="7"/>
  <c r="K2132" i="7"/>
  <c r="L2132" i="7"/>
  <c r="M2132" i="7"/>
  <c r="N2132" i="7"/>
  <c r="K2133" i="7"/>
  <c r="L2133" i="7"/>
  <c r="M2133" i="7"/>
  <c r="N2133" i="7"/>
  <c r="K2134" i="7"/>
  <c r="L2134" i="7"/>
  <c r="M2134" i="7"/>
  <c r="N2134" i="7"/>
  <c r="K2135" i="7"/>
  <c r="L2135" i="7"/>
  <c r="M2135" i="7"/>
  <c r="N2135" i="7"/>
  <c r="K2136" i="7"/>
  <c r="L2136" i="7"/>
  <c r="M2136" i="7"/>
  <c r="N2136" i="7"/>
  <c r="K2137" i="7"/>
  <c r="L2137" i="7"/>
  <c r="M2137" i="7"/>
  <c r="N2137" i="7"/>
  <c r="K2138" i="7"/>
  <c r="L2138" i="7"/>
  <c r="M2138" i="7"/>
  <c r="N2138" i="7"/>
  <c r="K2139" i="7"/>
  <c r="L2139" i="7"/>
  <c r="M2139" i="7"/>
  <c r="N2139" i="7"/>
  <c r="K2140" i="7"/>
  <c r="L2140" i="7"/>
  <c r="M2140" i="7"/>
  <c r="N2140" i="7"/>
  <c r="K2141" i="7"/>
  <c r="L2141" i="7"/>
  <c r="M2141" i="7"/>
  <c r="N2141" i="7"/>
  <c r="K2142" i="7"/>
  <c r="L2142" i="7"/>
  <c r="M2142" i="7"/>
  <c r="N2142" i="7"/>
  <c r="K2143" i="7"/>
  <c r="L2143" i="7"/>
  <c r="M2143" i="7"/>
  <c r="N2143" i="7"/>
  <c r="K2144" i="7"/>
  <c r="L2144" i="7"/>
  <c r="M2144" i="7"/>
  <c r="N2144" i="7"/>
  <c r="K2145" i="7"/>
  <c r="L2145" i="7"/>
  <c r="M2145" i="7"/>
  <c r="N2145" i="7"/>
  <c r="K2146" i="7"/>
  <c r="L2146" i="7"/>
  <c r="M2146" i="7"/>
  <c r="N2146" i="7"/>
  <c r="K2147" i="7"/>
  <c r="L2147" i="7"/>
  <c r="M2147" i="7"/>
  <c r="N2147" i="7"/>
  <c r="K2148" i="7"/>
  <c r="L2148" i="7"/>
  <c r="M2148" i="7"/>
  <c r="N2148" i="7"/>
  <c r="K2149" i="7"/>
  <c r="L2149" i="7"/>
  <c r="M2149" i="7"/>
  <c r="N2149" i="7"/>
  <c r="K2150" i="7"/>
  <c r="L2150" i="7"/>
  <c r="M2150" i="7"/>
  <c r="N2150" i="7"/>
  <c r="K2151" i="7"/>
  <c r="L2151" i="7"/>
  <c r="M2151" i="7"/>
  <c r="N2151" i="7"/>
  <c r="K2152" i="7"/>
  <c r="L2152" i="7"/>
  <c r="M2152" i="7"/>
  <c r="N2152" i="7"/>
  <c r="K2153" i="7"/>
  <c r="L2153" i="7"/>
  <c r="M2153" i="7"/>
  <c r="N2153" i="7"/>
  <c r="K2154" i="7"/>
  <c r="L2154" i="7"/>
  <c r="M2154" i="7"/>
  <c r="N2154" i="7"/>
  <c r="K2155" i="7"/>
  <c r="L2155" i="7"/>
  <c r="M2155" i="7"/>
  <c r="N2155" i="7"/>
  <c r="N2121" i="7"/>
  <c r="M2121" i="7"/>
  <c r="L2121" i="7"/>
  <c r="K2121" i="7"/>
  <c r="N2118" i="7"/>
  <c r="M2118" i="7"/>
  <c r="L2118" i="7"/>
  <c r="K2118" i="7"/>
  <c r="N2116" i="7"/>
  <c r="M2116" i="7"/>
  <c r="L2116" i="7"/>
  <c r="K2116" i="7"/>
  <c r="K2042" i="7"/>
  <c r="L2042" i="7"/>
  <c r="M2042" i="7"/>
  <c r="N2042" i="7"/>
  <c r="K2043" i="7"/>
  <c r="L2043" i="7"/>
  <c r="M2043" i="7"/>
  <c r="N2043" i="7"/>
  <c r="K2044" i="7"/>
  <c r="L2044" i="7"/>
  <c r="M2044" i="7"/>
  <c r="N2044" i="7"/>
  <c r="K2045" i="7"/>
  <c r="L2045" i="7"/>
  <c r="M2045" i="7"/>
  <c r="N2045" i="7"/>
  <c r="K2046" i="7"/>
  <c r="L2046" i="7"/>
  <c r="M2046" i="7"/>
  <c r="N2046" i="7"/>
  <c r="K2047" i="7"/>
  <c r="L2047" i="7"/>
  <c r="M2047" i="7"/>
  <c r="N2047" i="7"/>
  <c r="K2048" i="7"/>
  <c r="L2048" i="7"/>
  <c r="M2048" i="7"/>
  <c r="N2048" i="7"/>
  <c r="K2049" i="7"/>
  <c r="L2049" i="7"/>
  <c r="M2049" i="7"/>
  <c r="N2049" i="7"/>
  <c r="K2050" i="7"/>
  <c r="L2050" i="7"/>
  <c r="M2050" i="7"/>
  <c r="N2050" i="7"/>
  <c r="K2051" i="7"/>
  <c r="L2051" i="7"/>
  <c r="M2051" i="7"/>
  <c r="N2051" i="7"/>
  <c r="K2052" i="7"/>
  <c r="L2052" i="7"/>
  <c r="M2052" i="7"/>
  <c r="N2052" i="7"/>
  <c r="K2053" i="7"/>
  <c r="L2053" i="7"/>
  <c r="M2053" i="7"/>
  <c r="N2053" i="7"/>
  <c r="K2054" i="7"/>
  <c r="L2054" i="7"/>
  <c r="M2054" i="7"/>
  <c r="N2054" i="7"/>
  <c r="K2055" i="7"/>
  <c r="L2055" i="7"/>
  <c r="M2055" i="7"/>
  <c r="N2055" i="7"/>
  <c r="K2056" i="7"/>
  <c r="L2056" i="7"/>
  <c r="M2056" i="7"/>
  <c r="N2056" i="7"/>
  <c r="K2057" i="7"/>
  <c r="L2057" i="7"/>
  <c r="M2057" i="7"/>
  <c r="N2057" i="7"/>
  <c r="K2058" i="7"/>
  <c r="L2058" i="7"/>
  <c r="M2058" i="7"/>
  <c r="N2058" i="7"/>
  <c r="K2059" i="7"/>
  <c r="L2059" i="7"/>
  <c r="M2059" i="7"/>
  <c r="N2059" i="7"/>
  <c r="K2060" i="7"/>
  <c r="L2060" i="7"/>
  <c r="M2060" i="7"/>
  <c r="N2060" i="7"/>
  <c r="K2061" i="7"/>
  <c r="L2061" i="7"/>
  <c r="M2061" i="7"/>
  <c r="N2061" i="7"/>
  <c r="K2062" i="7"/>
  <c r="L2062" i="7"/>
  <c r="M2062" i="7"/>
  <c r="N2062" i="7"/>
  <c r="K2063" i="7"/>
  <c r="L2063" i="7"/>
  <c r="M2063" i="7"/>
  <c r="N2063" i="7"/>
  <c r="K2064" i="7"/>
  <c r="L2064" i="7"/>
  <c r="M2064" i="7"/>
  <c r="N2064" i="7"/>
  <c r="K2065" i="7"/>
  <c r="L2065" i="7"/>
  <c r="M2065" i="7"/>
  <c r="N2065" i="7"/>
  <c r="K2066" i="7"/>
  <c r="L2066" i="7"/>
  <c r="M2066" i="7"/>
  <c r="N2066" i="7"/>
  <c r="K2067" i="7"/>
  <c r="L2067" i="7"/>
  <c r="M2067" i="7"/>
  <c r="N2067" i="7"/>
  <c r="K2068" i="7"/>
  <c r="L2068" i="7"/>
  <c r="M2068" i="7"/>
  <c r="N2068" i="7"/>
  <c r="K2069" i="7"/>
  <c r="L2069" i="7"/>
  <c r="M2069" i="7"/>
  <c r="N2069" i="7"/>
  <c r="K2070" i="7"/>
  <c r="L2070" i="7"/>
  <c r="M2070" i="7"/>
  <c r="N2070" i="7"/>
  <c r="K2071" i="7"/>
  <c r="L2071" i="7"/>
  <c r="M2071" i="7"/>
  <c r="N2071" i="7"/>
  <c r="K2072" i="7"/>
  <c r="L2072" i="7"/>
  <c r="M2072" i="7"/>
  <c r="N2072" i="7"/>
  <c r="K2073" i="7"/>
  <c r="L2073" i="7"/>
  <c r="M2073" i="7"/>
  <c r="N2073" i="7"/>
  <c r="K2074" i="7"/>
  <c r="L2074" i="7"/>
  <c r="M2074" i="7"/>
  <c r="N2074" i="7"/>
  <c r="K2075" i="7"/>
  <c r="L2075" i="7"/>
  <c r="M2075" i="7"/>
  <c r="N2075" i="7"/>
  <c r="K2076" i="7"/>
  <c r="L2076" i="7"/>
  <c r="M2076" i="7"/>
  <c r="N2076" i="7"/>
  <c r="K2077" i="7"/>
  <c r="L2077" i="7"/>
  <c r="M2077" i="7"/>
  <c r="N2077" i="7"/>
  <c r="K2078" i="7"/>
  <c r="L2078" i="7"/>
  <c r="M2078" i="7"/>
  <c r="N2078" i="7"/>
  <c r="K2079" i="7"/>
  <c r="L2079" i="7"/>
  <c r="M2079" i="7"/>
  <c r="N2079" i="7"/>
  <c r="K2080" i="7"/>
  <c r="L2080" i="7"/>
  <c r="M2080" i="7"/>
  <c r="N2080" i="7"/>
  <c r="K2081" i="7"/>
  <c r="L2081" i="7"/>
  <c r="M2081" i="7"/>
  <c r="N2081" i="7"/>
  <c r="K2082" i="7"/>
  <c r="L2082" i="7"/>
  <c r="M2082" i="7"/>
  <c r="N2082" i="7"/>
  <c r="K2083" i="7"/>
  <c r="L2083" i="7"/>
  <c r="M2083" i="7"/>
  <c r="N2083" i="7"/>
  <c r="K2084" i="7"/>
  <c r="L2084" i="7"/>
  <c r="M2084" i="7"/>
  <c r="N2084" i="7"/>
  <c r="K2085" i="7"/>
  <c r="L2085" i="7"/>
  <c r="M2085" i="7"/>
  <c r="N2085" i="7"/>
  <c r="K2086" i="7"/>
  <c r="L2086" i="7"/>
  <c r="M2086" i="7"/>
  <c r="N2086" i="7"/>
  <c r="K2087" i="7"/>
  <c r="L2087" i="7"/>
  <c r="M2087" i="7"/>
  <c r="N2087" i="7"/>
  <c r="K2088" i="7"/>
  <c r="L2088" i="7"/>
  <c r="M2088" i="7"/>
  <c r="N2088" i="7"/>
  <c r="K2089" i="7"/>
  <c r="L2089" i="7"/>
  <c r="M2089" i="7"/>
  <c r="N2089" i="7"/>
  <c r="K2090" i="7"/>
  <c r="L2090" i="7"/>
  <c r="M2090" i="7"/>
  <c r="N2090" i="7"/>
  <c r="K2091" i="7"/>
  <c r="L2091" i="7"/>
  <c r="M2091" i="7"/>
  <c r="N2091" i="7"/>
  <c r="K2092" i="7"/>
  <c r="L2092" i="7"/>
  <c r="M2092" i="7"/>
  <c r="N2092" i="7"/>
  <c r="K2093" i="7"/>
  <c r="L2093" i="7"/>
  <c r="M2093" i="7"/>
  <c r="N2093" i="7"/>
  <c r="K2094" i="7"/>
  <c r="L2094" i="7"/>
  <c r="M2094" i="7"/>
  <c r="N2094" i="7"/>
  <c r="K2095" i="7"/>
  <c r="L2095" i="7"/>
  <c r="M2095" i="7"/>
  <c r="N2095" i="7"/>
  <c r="K2096" i="7"/>
  <c r="L2096" i="7"/>
  <c r="M2096" i="7"/>
  <c r="N2096" i="7"/>
  <c r="K2097" i="7"/>
  <c r="L2097" i="7"/>
  <c r="M2097" i="7"/>
  <c r="N2097" i="7"/>
  <c r="K2098" i="7"/>
  <c r="L2098" i="7"/>
  <c r="M2098" i="7"/>
  <c r="N2098" i="7"/>
  <c r="K2099" i="7"/>
  <c r="L2099" i="7"/>
  <c r="M2099" i="7"/>
  <c r="N2099" i="7"/>
  <c r="K2100" i="7"/>
  <c r="L2100" i="7"/>
  <c r="M2100" i="7"/>
  <c r="N2100" i="7"/>
  <c r="K2101" i="7"/>
  <c r="L2101" i="7"/>
  <c r="M2101" i="7"/>
  <c r="N2101" i="7"/>
  <c r="K2102" i="7"/>
  <c r="L2102" i="7"/>
  <c r="M2102" i="7"/>
  <c r="N2102" i="7"/>
  <c r="K2103" i="7"/>
  <c r="L2103" i="7"/>
  <c r="M2103" i="7"/>
  <c r="N2103" i="7"/>
  <c r="K2104" i="7"/>
  <c r="L2104" i="7"/>
  <c r="M2104" i="7"/>
  <c r="N2104" i="7"/>
  <c r="K2105" i="7"/>
  <c r="L2105" i="7"/>
  <c r="M2105" i="7"/>
  <c r="N2105" i="7"/>
  <c r="K2106" i="7"/>
  <c r="L2106" i="7"/>
  <c r="M2106" i="7"/>
  <c r="N2106" i="7"/>
  <c r="N2041" i="7"/>
  <c r="M2041" i="7"/>
  <c r="L2041" i="7"/>
  <c r="K2041" i="7"/>
  <c r="N2040" i="7"/>
  <c r="M2040" i="7"/>
  <c r="L2040" i="7"/>
  <c r="K2040" i="7"/>
  <c r="K2001" i="7"/>
  <c r="L2001" i="7"/>
  <c r="M2001" i="7"/>
  <c r="N2001" i="7"/>
  <c r="K2002" i="7"/>
  <c r="L2002" i="7"/>
  <c r="M2002" i="7"/>
  <c r="N2002" i="7"/>
  <c r="K2003" i="7"/>
  <c r="L2003" i="7"/>
  <c r="M2003" i="7"/>
  <c r="N2003" i="7"/>
  <c r="K2004" i="7"/>
  <c r="L2004" i="7"/>
  <c r="M2004" i="7"/>
  <c r="N2004" i="7"/>
  <c r="K2005" i="7"/>
  <c r="L2005" i="7"/>
  <c r="M2005" i="7"/>
  <c r="N2005" i="7"/>
  <c r="K2006" i="7"/>
  <c r="L2006" i="7"/>
  <c r="M2006" i="7"/>
  <c r="N2006" i="7"/>
  <c r="K2007" i="7"/>
  <c r="L2007" i="7"/>
  <c r="M2007" i="7"/>
  <c r="N2007" i="7"/>
  <c r="K2008" i="7"/>
  <c r="L2008" i="7"/>
  <c r="M2008" i="7"/>
  <c r="N2008" i="7"/>
  <c r="K2009" i="7"/>
  <c r="L2009" i="7"/>
  <c r="M2009" i="7"/>
  <c r="N2009" i="7"/>
  <c r="K2010" i="7"/>
  <c r="L2010" i="7"/>
  <c r="M2010" i="7"/>
  <c r="N2010" i="7"/>
  <c r="K2011" i="7"/>
  <c r="L2011" i="7"/>
  <c r="M2011" i="7"/>
  <c r="N2011" i="7"/>
  <c r="K2012" i="7"/>
  <c r="L2012" i="7"/>
  <c r="M2012" i="7"/>
  <c r="N2012" i="7"/>
  <c r="K2013" i="7"/>
  <c r="L2013" i="7"/>
  <c r="M2013" i="7"/>
  <c r="N2013" i="7"/>
  <c r="K2014" i="7"/>
  <c r="L2014" i="7"/>
  <c r="M2014" i="7"/>
  <c r="N2014" i="7"/>
  <c r="K2015" i="7"/>
  <c r="L2015" i="7"/>
  <c r="M2015" i="7"/>
  <c r="N2015" i="7"/>
  <c r="N2000" i="7"/>
  <c r="M2000" i="7"/>
  <c r="L2000" i="7"/>
  <c r="K2000" i="7"/>
  <c r="N1999" i="7"/>
  <c r="M1999" i="7"/>
  <c r="L1999" i="7"/>
  <c r="K1999" i="7"/>
  <c r="K1976" i="7"/>
  <c r="L1976" i="7"/>
  <c r="M1976" i="7"/>
  <c r="N1976" i="7"/>
  <c r="K1977" i="7"/>
  <c r="L1977" i="7"/>
  <c r="M1977" i="7"/>
  <c r="N1977" i="7"/>
  <c r="K1978" i="7"/>
  <c r="L1978" i="7"/>
  <c r="M1978" i="7"/>
  <c r="N1978" i="7"/>
  <c r="K1979" i="7"/>
  <c r="L1979" i="7"/>
  <c r="M1979" i="7"/>
  <c r="N1979" i="7"/>
  <c r="K1980" i="7"/>
  <c r="L1980" i="7"/>
  <c r="M1980" i="7"/>
  <c r="N1980" i="7"/>
  <c r="K1981" i="7"/>
  <c r="L1981" i="7"/>
  <c r="M1981" i="7"/>
  <c r="N1981" i="7"/>
  <c r="K1982" i="7"/>
  <c r="L1982" i="7"/>
  <c r="M1982" i="7"/>
  <c r="N1982" i="7"/>
  <c r="K1983" i="7"/>
  <c r="L1983" i="7"/>
  <c r="M1983" i="7"/>
  <c r="N1983" i="7"/>
  <c r="K1984" i="7"/>
  <c r="L1984" i="7"/>
  <c r="M1984" i="7"/>
  <c r="N1984" i="7"/>
  <c r="N1975" i="7"/>
  <c r="M1975" i="7"/>
  <c r="L1975" i="7"/>
  <c r="K1975" i="7"/>
  <c r="N1974" i="7"/>
  <c r="M1974" i="7"/>
  <c r="L1974" i="7"/>
  <c r="K1974" i="7"/>
  <c r="K1790" i="7"/>
  <c r="L1790" i="7"/>
  <c r="M1790" i="7"/>
  <c r="N1790" i="7"/>
  <c r="K1791" i="7"/>
  <c r="L1791" i="7"/>
  <c r="M1791" i="7"/>
  <c r="N1791" i="7"/>
  <c r="K1792" i="7"/>
  <c r="L1792" i="7"/>
  <c r="M1792" i="7"/>
  <c r="N1792" i="7"/>
  <c r="K1793" i="7"/>
  <c r="L1793" i="7"/>
  <c r="M1793" i="7"/>
  <c r="N1793" i="7"/>
  <c r="K1794" i="7"/>
  <c r="L1794" i="7"/>
  <c r="M1794" i="7"/>
  <c r="N1794" i="7"/>
  <c r="K1795" i="7"/>
  <c r="L1795" i="7"/>
  <c r="M1795" i="7"/>
  <c r="N1795" i="7"/>
  <c r="K1796" i="7"/>
  <c r="L1796" i="7"/>
  <c r="M1796" i="7"/>
  <c r="N1796" i="7"/>
  <c r="K1797" i="7"/>
  <c r="L1797" i="7"/>
  <c r="M1797" i="7"/>
  <c r="N1797" i="7"/>
  <c r="K1798" i="7"/>
  <c r="L1798" i="7"/>
  <c r="M1798" i="7"/>
  <c r="N1798" i="7"/>
  <c r="K1799" i="7"/>
  <c r="L1799" i="7"/>
  <c r="M1799" i="7"/>
  <c r="N1799" i="7"/>
  <c r="K1800" i="7"/>
  <c r="L1800" i="7"/>
  <c r="M1800" i="7"/>
  <c r="N1800" i="7"/>
  <c r="K1801" i="7"/>
  <c r="L1801" i="7"/>
  <c r="M1801" i="7"/>
  <c r="N1801" i="7"/>
  <c r="K1802" i="7"/>
  <c r="L1802" i="7"/>
  <c r="M1802" i="7"/>
  <c r="N1802" i="7"/>
  <c r="K1803" i="7"/>
  <c r="L1803" i="7"/>
  <c r="M1803" i="7"/>
  <c r="N1803" i="7"/>
  <c r="K1804" i="7"/>
  <c r="L1804" i="7"/>
  <c r="M1804" i="7"/>
  <c r="N1804" i="7"/>
  <c r="K1805" i="7"/>
  <c r="L1805" i="7"/>
  <c r="M1805" i="7"/>
  <c r="N1805" i="7"/>
  <c r="K1806" i="7"/>
  <c r="L1806" i="7"/>
  <c r="M1806" i="7"/>
  <c r="N1806" i="7"/>
  <c r="K1807" i="7"/>
  <c r="L1807" i="7"/>
  <c r="M1807" i="7"/>
  <c r="N1807" i="7"/>
  <c r="K1808" i="7"/>
  <c r="L1808" i="7"/>
  <c r="M1808" i="7"/>
  <c r="N1808" i="7"/>
  <c r="K1809" i="7"/>
  <c r="L1809" i="7"/>
  <c r="M1809" i="7"/>
  <c r="N1809" i="7"/>
  <c r="K1810" i="7"/>
  <c r="L1810" i="7"/>
  <c r="M1810" i="7"/>
  <c r="N1810" i="7"/>
  <c r="K1811" i="7"/>
  <c r="L1811" i="7"/>
  <c r="M1811" i="7"/>
  <c r="N1811" i="7"/>
  <c r="K1812" i="7"/>
  <c r="L1812" i="7"/>
  <c r="M1812" i="7"/>
  <c r="N1812" i="7"/>
  <c r="K1813" i="7"/>
  <c r="L1813" i="7"/>
  <c r="M1813" i="7"/>
  <c r="N1813" i="7"/>
  <c r="K1814" i="7"/>
  <c r="L1814" i="7"/>
  <c r="M1814" i="7"/>
  <c r="N1814" i="7"/>
  <c r="K1815" i="7"/>
  <c r="L1815" i="7"/>
  <c r="M1815" i="7"/>
  <c r="N1815" i="7"/>
  <c r="K1816" i="7"/>
  <c r="L1816" i="7"/>
  <c r="M1816" i="7"/>
  <c r="N1816" i="7"/>
  <c r="K1817" i="7"/>
  <c r="L1817" i="7"/>
  <c r="M1817" i="7"/>
  <c r="N1817" i="7"/>
  <c r="K1818" i="7"/>
  <c r="L1818" i="7"/>
  <c r="M1818" i="7"/>
  <c r="N1818" i="7"/>
  <c r="K1819" i="7"/>
  <c r="L1819" i="7"/>
  <c r="M1819" i="7"/>
  <c r="N1819" i="7"/>
  <c r="K1820" i="7"/>
  <c r="L1820" i="7"/>
  <c r="M1820" i="7"/>
  <c r="N1820" i="7"/>
  <c r="K1821" i="7"/>
  <c r="L1821" i="7"/>
  <c r="M1821" i="7"/>
  <c r="N1821" i="7"/>
  <c r="K1822" i="7"/>
  <c r="L1822" i="7"/>
  <c r="M1822" i="7"/>
  <c r="N1822" i="7"/>
  <c r="K1823" i="7"/>
  <c r="L1823" i="7"/>
  <c r="M1823" i="7"/>
  <c r="N1823" i="7"/>
  <c r="K1824" i="7"/>
  <c r="L1824" i="7"/>
  <c r="M1824" i="7"/>
  <c r="N1824" i="7"/>
  <c r="K1825" i="7"/>
  <c r="L1825" i="7"/>
  <c r="M1825" i="7"/>
  <c r="N1825" i="7"/>
  <c r="K1826" i="7"/>
  <c r="L1826" i="7"/>
  <c r="M1826" i="7"/>
  <c r="N1826" i="7"/>
  <c r="K1827" i="7"/>
  <c r="L1827" i="7"/>
  <c r="M1827" i="7"/>
  <c r="N1827" i="7"/>
  <c r="K1828" i="7"/>
  <c r="L1828" i="7"/>
  <c r="M1828" i="7"/>
  <c r="N1828" i="7"/>
  <c r="K1829" i="7"/>
  <c r="L1829" i="7"/>
  <c r="M1829" i="7"/>
  <c r="N1829" i="7"/>
  <c r="K1830" i="7"/>
  <c r="L1830" i="7"/>
  <c r="M1830" i="7"/>
  <c r="N1830" i="7"/>
  <c r="K1831" i="7"/>
  <c r="L1831" i="7"/>
  <c r="M1831" i="7"/>
  <c r="N1831" i="7"/>
  <c r="K1832" i="7"/>
  <c r="L1832" i="7"/>
  <c r="M1832" i="7"/>
  <c r="N1832" i="7"/>
  <c r="K1833" i="7"/>
  <c r="L1833" i="7"/>
  <c r="M1833" i="7"/>
  <c r="N1833" i="7"/>
  <c r="K1834" i="7"/>
  <c r="L1834" i="7"/>
  <c r="M1834" i="7"/>
  <c r="N1834" i="7"/>
  <c r="K1835" i="7"/>
  <c r="L1835" i="7"/>
  <c r="M1835" i="7"/>
  <c r="N1835" i="7"/>
  <c r="K1836" i="7"/>
  <c r="L1836" i="7"/>
  <c r="M1836" i="7"/>
  <c r="N1836" i="7"/>
  <c r="K1837" i="7"/>
  <c r="L1837" i="7"/>
  <c r="M1837" i="7"/>
  <c r="N1837" i="7"/>
  <c r="K1838" i="7"/>
  <c r="L1838" i="7"/>
  <c r="M1838" i="7"/>
  <c r="N1838" i="7"/>
  <c r="K1839" i="7"/>
  <c r="L1839" i="7"/>
  <c r="M1839" i="7"/>
  <c r="N1839" i="7"/>
  <c r="K1840" i="7"/>
  <c r="L1840" i="7"/>
  <c r="M1840" i="7"/>
  <c r="N1840" i="7"/>
  <c r="K1841" i="7"/>
  <c r="L1841" i="7"/>
  <c r="M1841" i="7"/>
  <c r="N1841" i="7"/>
  <c r="K1842" i="7"/>
  <c r="L1842" i="7"/>
  <c r="M1842" i="7"/>
  <c r="N1842" i="7"/>
  <c r="K1843" i="7"/>
  <c r="L1843" i="7"/>
  <c r="M1843" i="7"/>
  <c r="N1843" i="7"/>
  <c r="K1844" i="7"/>
  <c r="L1844" i="7"/>
  <c r="M1844" i="7"/>
  <c r="N1844" i="7"/>
  <c r="K1845" i="7"/>
  <c r="L1845" i="7"/>
  <c r="M1845" i="7"/>
  <c r="N1845" i="7"/>
  <c r="K1846" i="7"/>
  <c r="L1846" i="7"/>
  <c r="M1846" i="7"/>
  <c r="N1846" i="7"/>
  <c r="K1847" i="7"/>
  <c r="L1847" i="7"/>
  <c r="M1847" i="7"/>
  <c r="N1847" i="7"/>
  <c r="K1848" i="7"/>
  <c r="L1848" i="7"/>
  <c r="M1848" i="7"/>
  <c r="N1848" i="7"/>
  <c r="K1849" i="7"/>
  <c r="L1849" i="7"/>
  <c r="M1849" i="7"/>
  <c r="N1849" i="7"/>
  <c r="K1850" i="7"/>
  <c r="L1850" i="7"/>
  <c r="M1850" i="7"/>
  <c r="N1850" i="7"/>
  <c r="K1851" i="7"/>
  <c r="L1851" i="7"/>
  <c r="M1851" i="7"/>
  <c r="N1851" i="7"/>
  <c r="K1852" i="7"/>
  <c r="L1852" i="7"/>
  <c r="M1852" i="7"/>
  <c r="N1852" i="7"/>
  <c r="K1853" i="7"/>
  <c r="L1853" i="7"/>
  <c r="M1853" i="7"/>
  <c r="N1853" i="7"/>
  <c r="K1854" i="7"/>
  <c r="L1854" i="7"/>
  <c r="M1854" i="7"/>
  <c r="N1854" i="7"/>
  <c r="K1855" i="7"/>
  <c r="L1855" i="7"/>
  <c r="M1855" i="7"/>
  <c r="N1855" i="7"/>
  <c r="K1856" i="7"/>
  <c r="L1856" i="7"/>
  <c r="M1856" i="7"/>
  <c r="N1856" i="7"/>
  <c r="K1857" i="7"/>
  <c r="L1857" i="7"/>
  <c r="M1857" i="7"/>
  <c r="N1857" i="7"/>
  <c r="K1858" i="7"/>
  <c r="L1858" i="7"/>
  <c r="M1858" i="7"/>
  <c r="N1858" i="7"/>
  <c r="K1859" i="7"/>
  <c r="L1859" i="7"/>
  <c r="M1859" i="7"/>
  <c r="N1859" i="7"/>
  <c r="K1860" i="7"/>
  <c r="L1860" i="7"/>
  <c r="M1860" i="7"/>
  <c r="N1860" i="7"/>
  <c r="K1861" i="7"/>
  <c r="L1861" i="7"/>
  <c r="M1861" i="7"/>
  <c r="N1861" i="7"/>
  <c r="K1862" i="7"/>
  <c r="L1862" i="7"/>
  <c r="M1862" i="7"/>
  <c r="N1862" i="7"/>
  <c r="K1863" i="7"/>
  <c r="L1863" i="7"/>
  <c r="M1863" i="7"/>
  <c r="N1863" i="7"/>
  <c r="K1864" i="7"/>
  <c r="L1864" i="7"/>
  <c r="M1864" i="7"/>
  <c r="N1864" i="7"/>
  <c r="K1865" i="7"/>
  <c r="L1865" i="7"/>
  <c r="M1865" i="7"/>
  <c r="N1865" i="7"/>
  <c r="K1866" i="7"/>
  <c r="L1866" i="7"/>
  <c r="M1866" i="7"/>
  <c r="N1866" i="7"/>
  <c r="K1867" i="7"/>
  <c r="L1867" i="7"/>
  <c r="M1867" i="7"/>
  <c r="N1867" i="7"/>
  <c r="K1868" i="7"/>
  <c r="L1868" i="7"/>
  <c r="M1868" i="7"/>
  <c r="N1868" i="7"/>
  <c r="K1869" i="7"/>
  <c r="L1869" i="7"/>
  <c r="M1869" i="7"/>
  <c r="N1869" i="7"/>
  <c r="K1870" i="7"/>
  <c r="L1870" i="7"/>
  <c r="M1870" i="7"/>
  <c r="N1870" i="7"/>
  <c r="K1871" i="7"/>
  <c r="L1871" i="7"/>
  <c r="M1871" i="7"/>
  <c r="N1871" i="7"/>
  <c r="K1872" i="7"/>
  <c r="L1872" i="7"/>
  <c r="M1872" i="7"/>
  <c r="N1872" i="7"/>
  <c r="K1873" i="7"/>
  <c r="L1873" i="7"/>
  <c r="M1873" i="7"/>
  <c r="N1873" i="7"/>
  <c r="K1874" i="7"/>
  <c r="L1874" i="7"/>
  <c r="M1874" i="7"/>
  <c r="N1874" i="7"/>
  <c r="K1875" i="7"/>
  <c r="L1875" i="7"/>
  <c r="M1875" i="7"/>
  <c r="N1875" i="7"/>
  <c r="K1876" i="7"/>
  <c r="L1876" i="7"/>
  <c r="M1876" i="7"/>
  <c r="N1876" i="7"/>
  <c r="K1877" i="7"/>
  <c r="L1877" i="7"/>
  <c r="M1877" i="7"/>
  <c r="N1877" i="7"/>
  <c r="K1878" i="7"/>
  <c r="L1878" i="7"/>
  <c r="M1878" i="7"/>
  <c r="N1878" i="7"/>
  <c r="K1879" i="7"/>
  <c r="L1879" i="7"/>
  <c r="M1879" i="7"/>
  <c r="N1879" i="7"/>
  <c r="K1880" i="7"/>
  <c r="L1880" i="7"/>
  <c r="M1880" i="7"/>
  <c r="N1880" i="7"/>
  <c r="K1881" i="7"/>
  <c r="L1881" i="7"/>
  <c r="M1881" i="7"/>
  <c r="N1881" i="7"/>
  <c r="K1882" i="7"/>
  <c r="L1882" i="7"/>
  <c r="M1882" i="7"/>
  <c r="N1882" i="7"/>
  <c r="K1883" i="7"/>
  <c r="L1883" i="7"/>
  <c r="M1883" i="7"/>
  <c r="N1883" i="7"/>
  <c r="K1884" i="7"/>
  <c r="L1884" i="7"/>
  <c r="M1884" i="7"/>
  <c r="N1884" i="7"/>
  <c r="K1885" i="7"/>
  <c r="L1885" i="7"/>
  <c r="M1885" i="7"/>
  <c r="N1885" i="7"/>
  <c r="K1886" i="7"/>
  <c r="L1886" i="7"/>
  <c r="M1886" i="7"/>
  <c r="N1886" i="7"/>
  <c r="K1887" i="7"/>
  <c r="L1887" i="7"/>
  <c r="M1887" i="7"/>
  <c r="N1887" i="7"/>
  <c r="K1888" i="7"/>
  <c r="L1888" i="7"/>
  <c r="M1888" i="7"/>
  <c r="N1888" i="7"/>
  <c r="K1889" i="7"/>
  <c r="L1889" i="7"/>
  <c r="M1889" i="7"/>
  <c r="N1889" i="7"/>
  <c r="K1890" i="7"/>
  <c r="L1890" i="7"/>
  <c r="M1890" i="7"/>
  <c r="N1890" i="7"/>
  <c r="K1891" i="7"/>
  <c r="L1891" i="7"/>
  <c r="M1891" i="7"/>
  <c r="N1891" i="7"/>
  <c r="K1892" i="7"/>
  <c r="L1892" i="7"/>
  <c r="M1892" i="7"/>
  <c r="N1892" i="7"/>
  <c r="K1893" i="7"/>
  <c r="L1893" i="7"/>
  <c r="M1893" i="7"/>
  <c r="N1893" i="7"/>
  <c r="K1894" i="7"/>
  <c r="L1894" i="7"/>
  <c r="M1894" i="7"/>
  <c r="N1894" i="7"/>
  <c r="K1895" i="7"/>
  <c r="L1895" i="7"/>
  <c r="M1895" i="7"/>
  <c r="N1895" i="7"/>
  <c r="K1896" i="7"/>
  <c r="L1896" i="7"/>
  <c r="M1896" i="7"/>
  <c r="N1896" i="7"/>
  <c r="K1897" i="7"/>
  <c r="L1897" i="7"/>
  <c r="M1897" i="7"/>
  <c r="N1897" i="7"/>
  <c r="K1898" i="7"/>
  <c r="L1898" i="7"/>
  <c r="M1898" i="7"/>
  <c r="N1898" i="7"/>
  <c r="K1899" i="7"/>
  <c r="L1899" i="7"/>
  <c r="M1899" i="7"/>
  <c r="N1899" i="7"/>
  <c r="K1900" i="7"/>
  <c r="L1900" i="7"/>
  <c r="M1900" i="7"/>
  <c r="N1900" i="7"/>
  <c r="K1901" i="7"/>
  <c r="L1901" i="7"/>
  <c r="M1901" i="7"/>
  <c r="N1901" i="7"/>
  <c r="K1902" i="7"/>
  <c r="L1902" i="7"/>
  <c r="M1902" i="7"/>
  <c r="N1902" i="7"/>
  <c r="K1903" i="7"/>
  <c r="L1903" i="7"/>
  <c r="M1903" i="7"/>
  <c r="N1903" i="7"/>
  <c r="K1904" i="7"/>
  <c r="L1904" i="7"/>
  <c r="M1904" i="7"/>
  <c r="N1904" i="7"/>
  <c r="K1905" i="7"/>
  <c r="L1905" i="7"/>
  <c r="M1905" i="7"/>
  <c r="N1905" i="7"/>
  <c r="K1906" i="7"/>
  <c r="L1906" i="7"/>
  <c r="M1906" i="7"/>
  <c r="N1906" i="7"/>
  <c r="K1907" i="7"/>
  <c r="L1907" i="7"/>
  <c r="M1907" i="7"/>
  <c r="N1907" i="7"/>
  <c r="K1908" i="7"/>
  <c r="L1908" i="7"/>
  <c r="M1908" i="7"/>
  <c r="N1908" i="7"/>
  <c r="K1909" i="7"/>
  <c r="L1909" i="7"/>
  <c r="M1909" i="7"/>
  <c r="N1909" i="7"/>
  <c r="K1910" i="7"/>
  <c r="L1910" i="7"/>
  <c r="M1910" i="7"/>
  <c r="N1910" i="7"/>
  <c r="K1911" i="7"/>
  <c r="L1911" i="7"/>
  <c r="M1911" i="7"/>
  <c r="N1911" i="7"/>
  <c r="K1912" i="7"/>
  <c r="L1912" i="7"/>
  <c r="M1912" i="7"/>
  <c r="N1912" i="7"/>
  <c r="K1913" i="7"/>
  <c r="L1913" i="7"/>
  <c r="M1913" i="7"/>
  <c r="N1913" i="7"/>
  <c r="K1914" i="7"/>
  <c r="L1914" i="7"/>
  <c r="M1914" i="7"/>
  <c r="N1914" i="7"/>
  <c r="K1915" i="7"/>
  <c r="L1915" i="7"/>
  <c r="M1915" i="7"/>
  <c r="N1915" i="7"/>
  <c r="K1916" i="7"/>
  <c r="L1916" i="7"/>
  <c r="M1916" i="7"/>
  <c r="N1916" i="7"/>
  <c r="K1917" i="7"/>
  <c r="L1917" i="7"/>
  <c r="M1917" i="7"/>
  <c r="N1917" i="7"/>
  <c r="K1918" i="7"/>
  <c r="L1918" i="7"/>
  <c r="M1918" i="7"/>
  <c r="N1918" i="7"/>
  <c r="K1919" i="7"/>
  <c r="L1919" i="7"/>
  <c r="M1919" i="7"/>
  <c r="N1919" i="7"/>
  <c r="K1920" i="7"/>
  <c r="L1920" i="7"/>
  <c r="M1920" i="7"/>
  <c r="N1920" i="7"/>
  <c r="K1921" i="7"/>
  <c r="L1921" i="7"/>
  <c r="M1921" i="7"/>
  <c r="N1921" i="7"/>
  <c r="K1922" i="7"/>
  <c r="L1922" i="7"/>
  <c r="M1922" i="7"/>
  <c r="N1922" i="7"/>
  <c r="K1923" i="7"/>
  <c r="L1923" i="7"/>
  <c r="M1923" i="7"/>
  <c r="N1923" i="7"/>
  <c r="K1924" i="7"/>
  <c r="L1924" i="7"/>
  <c r="M1924" i="7"/>
  <c r="N1924" i="7"/>
  <c r="K1925" i="7"/>
  <c r="L1925" i="7"/>
  <c r="M1925" i="7"/>
  <c r="N1925" i="7"/>
  <c r="K1926" i="7"/>
  <c r="L1926" i="7"/>
  <c r="M1926" i="7"/>
  <c r="N1926" i="7"/>
  <c r="K1927" i="7"/>
  <c r="L1927" i="7"/>
  <c r="M1927" i="7"/>
  <c r="N1927" i="7"/>
  <c r="K1928" i="7"/>
  <c r="L1928" i="7"/>
  <c r="M1928" i="7"/>
  <c r="N1928" i="7"/>
  <c r="K1929" i="7"/>
  <c r="L1929" i="7"/>
  <c r="M1929" i="7"/>
  <c r="N1929" i="7"/>
  <c r="K1930" i="7"/>
  <c r="L1930" i="7"/>
  <c r="M1930" i="7"/>
  <c r="N1930" i="7"/>
  <c r="K1931" i="7"/>
  <c r="L1931" i="7"/>
  <c r="M1931" i="7"/>
  <c r="N1931" i="7"/>
  <c r="K1932" i="7"/>
  <c r="L1932" i="7"/>
  <c r="M1932" i="7"/>
  <c r="N1932" i="7"/>
  <c r="K1933" i="7"/>
  <c r="L1933" i="7"/>
  <c r="M1933" i="7"/>
  <c r="N1933" i="7"/>
  <c r="K1934" i="7"/>
  <c r="L1934" i="7"/>
  <c r="M1934" i="7"/>
  <c r="N1934" i="7"/>
  <c r="K1935" i="7"/>
  <c r="L1935" i="7"/>
  <c r="M1935" i="7"/>
  <c r="N1935" i="7"/>
  <c r="K1936" i="7"/>
  <c r="L1936" i="7"/>
  <c r="M1936" i="7"/>
  <c r="N1936" i="7"/>
  <c r="K1937" i="7"/>
  <c r="L1937" i="7"/>
  <c r="M1937" i="7"/>
  <c r="N1937" i="7"/>
  <c r="K1938" i="7"/>
  <c r="L1938" i="7"/>
  <c r="M1938" i="7"/>
  <c r="N1938" i="7"/>
  <c r="K1939" i="7"/>
  <c r="L1939" i="7"/>
  <c r="M1939" i="7"/>
  <c r="N1939" i="7"/>
  <c r="K1940" i="7"/>
  <c r="L1940" i="7"/>
  <c r="M1940" i="7"/>
  <c r="N1940" i="7"/>
  <c r="K1941" i="7"/>
  <c r="L1941" i="7"/>
  <c r="M1941" i="7"/>
  <c r="N1941" i="7"/>
  <c r="K1942" i="7"/>
  <c r="L1942" i="7"/>
  <c r="M1942" i="7"/>
  <c r="N1942" i="7"/>
  <c r="K1943" i="7"/>
  <c r="L1943" i="7"/>
  <c r="M1943" i="7"/>
  <c r="N1943" i="7"/>
  <c r="K1944" i="7"/>
  <c r="L1944" i="7"/>
  <c r="M1944" i="7"/>
  <c r="N1944" i="7"/>
  <c r="K1945" i="7"/>
  <c r="L1945" i="7"/>
  <c r="M1945" i="7"/>
  <c r="N1945" i="7"/>
  <c r="K1946" i="7"/>
  <c r="L1946" i="7"/>
  <c r="M1946" i="7"/>
  <c r="N1946" i="7"/>
  <c r="K1947" i="7"/>
  <c r="L1947" i="7"/>
  <c r="M1947" i="7"/>
  <c r="N1947" i="7"/>
  <c r="K1948" i="7"/>
  <c r="L1948" i="7"/>
  <c r="M1948" i="7"/>
  <c r="N1948" i="7"/>
  <c r="K1949" i="7"/>
  <c r="L1949" i="7"/>
  <c r="M1949" i="7"/>
  <c r="N1949" i="7"/>
  <c r="K1950" i="7"/>
  <c r="L1950" i="7"/>
  <c r="M1950" i="7"/>
  <c r="N1950" i="7"/>
  <c r="K1951" i="7"/>
  <c r="L1951" i="7"/>
  <c r="M1951" i="7"/>
  <c r="N1951" i="7"/>
  <c r="K1952" i="7"/>
  <c r="L1952" i="7"/>
  <c r="M1952" i="7"/>
  <c r="N1952" i="7"/>
  <c r="K1953" i="7"/>
  <c r="L1953" i="7"/>
  <c r="M1953" i="7"/>
  <c r="N1953" i="7"/>
  <c r="K1954" i="7"/>
  <c r="L1954" i="7"/>
  <c r="M1954" i="7"/>
  <c r="N1954" i="7"/>
  <c r="K1955" i="7"/>
  <c r="L1955" i="7"/>
  <c r="M1955" i="7"/>
  <c r="N1955" i="7"/>
  <c r="K1956" i="7"/>
  <c r="L1956" i="7"/>
  <c r="M1956" i="7"/>
  <c r="N1956" i="7"/>
  <c r="K1957" i="7"/>
  <c r="L1957" i="7"/>
  <c r="M1957" i="7"/>
  <c r="N1957" i="7"/>
  <c r="K1958" i="7"/>
  <c r="L1958" i="7"/>
  <c r="M1958" i="7"/>
  <c r="N1958" i="7"/>
  <c r="K1959" i="7"/>
  <c r="L1959" i="7"/>
  <c r="M1959" i="7"/>
  <c r="N1959" i="7"/>
  <c r="K1960" i="7"/>
  <c r="L1960" i="7"/>
  <c r="M1960" i="7"/>
  <c r="N1960" i="7"/>
  <c r="K1961" i="7"/>
  <c r="L1961" i="7"/>
  <c r="M1961" i="7"/>
  <c r="N1961" i="7"/>
  <c r="K1962" i="7"/>
  <c r="L1962" i="7"/>
  <c r="M1962" i="7"/>
  <c r="N1962" i="7"/>
  <c r="K1963" i="7"/>
  <c r="L1963" i="7"/>
  <c r="M1963" i="7"/>
  <c r="N1963" i="7"/>
  <c r="K1964" i="7"/>
  <c r="L1964" i="7"/>
  <c r="M1964" i="7"/>
  <c r="N1964" i="7"/>
  <c r="K1965" i="7"/>
  <c r="L1965" i="7"/>
  <c r="M1965" i="7"/>
  <c r="N1965" i="7"/>
  <c r="K1966" i="7"/>
  <c r="L1966" i="7"/>
  <c r="M1966" i="7"/>
  <c r="N1966" i="7"/>
  <c r="K1967" i="7"/>
  <c r="L1967" i="7"/>
  <c r="M1967" i="7"/>
  <c r="N1967" i="7"/>
  <c r="K1968" i="7"/>
  <c r="L1968" i="7"/>
  <c r="M1968" i="7"/>
  <c r="N1968" i="7"/>
  <c r="K1969" i="7"/>
  <c r="L1969" i="7"/>
  <c r="M1969" i="7"/>
  <c r="N1969" i="7"/>
  <c r="N1789" i="7"/>
  <c r="M1789" i="7"/>
  <c r="L1789" i="7"/>
  <c r="K1789" i="7"/>
  <c r="N1788" i="7"/>
  <c r="M1788" i="7"/>
  <c r="L1788" i="7"/>
  <c r="K1788" i="7"/>
  <c r="K1773" i="7"/>
  <c r="L1773" i="7"/>
  <c r="M1773" i="7"/>
  <c r="N1773" i="7"/>
  <c r="K1774" i="7"/>
  <c r="L1774" i="7"/>
  <c r="M1774" i="7"/>
  <c r="N1774" i="7"/>
  <c r="K1775" i="7"/>
  <c r="L1775" i="7"/>
  <c r="M1775" i="7"/>
  <c r="N1775" i="7"/>
  <c r="K1776" i="7"/>
  <c r="L1776" i="7"/>
  <c r="M1776" i="7"/>
  <c r="N1776" i="7"/>
  <c r="K1777" i="7"/>
  <c r="L1777" i="7"/>
  <c r="M1777" i="7"/>
  <c r="N1777" i="7"/>
  <c r="K1778" i="7"/>
  <c r="L1778" i="7"/>
  <c r="M1778" i="7"/>
  <c r="N1778" i="7"/>
  <c r="K1779" i="7"/>
  <c r="L1779" i="7"/>
  <c r="M1779" i="7"/>
  <c r="N1779" i="7"/>
  <c r="K1780" i="7"/>
  <c r="L1780" i="7"/>
  <c r="M1780" i="7"/>
  <c r="N1780" i="7"/>
  <c r="K1781" i="7"/>
  <c r="L1781" i="7"/>
  <c r="M1781" i="7"/>
  <c r="N1781" i="7"/>
  <c r="K1782" i="7"/>
  <c r="L1782" i="7"/>
  <c r="M1782" i="7"/>
  <c r="N1782" i="7"/>
  <c r="K1783" i="7"/>
  <c r="L1783" i="7"/>
  <c r="M1783" i="7"/>
  <c r="N1783" i="7"/>
  <c r="K1784" i="7"/>
  <c r="L1784" i="7"/>
  <c r="M1784" i="7"/>
  <c r="N1784" i="7"/>
  <c r="N1772" i="7"/>
  <c r="M1772" i="7"/>
  <c r="L1772" i="7"/>
  <c r="K1772" i="7"/>
  <c r="N1771" i="7"/>
  <c r="M1771" i="7"/>
  <c r="L1771" i="7"/>
  <c r="K1771" i="7"/>
  <c r="K1701" i="7"/>
  <c r="L1701" i="7"/>
  <c r="M1701" i="7"/>
  <c r="N1701" i="7"/>
  <c r="K1702" i="7"/>
  <c r="L1702" i="7"/>
  <c r="M1702" i="7"/>
  <c r="N1702" i="7"/>
  <c r="K1703" i="7"/>
  <c r="L1703" i="7"/>
  <c r="M1703" i="7"/>
  <c r="N1703" i="7"/>
  <c r="K1704" i="7"/>
  <c r="L1704" i="7"/>
  <c r="M1704" i="7"/>
  <c r="N1704" i="7"/>
  <c r="K1705" i="7"/>
  <c r="L1705" i="7"/>
  <c r="M1705" i="7"/>
  <c r="N1705" i="7"/>
  <c r="K1706" i="7"/>
  <c r="L1706" i="7"/>
  <c r="M1706" i="7"/>
  <c r="N1706" i="7"/>
  <c r="K1707" i="7"/>
  <c r="L1707" i="7"/>
  <c r="M1707" i="7"/>
  <c r="N1707" i="7"/>
  <c r="K1708" i="7"/>
  <c r="L1708" i="7"/>
  <c r="M1708" i="7"/>
  <c r="N1708" i="7"/>
  <c r="K1709" i="7"/>
  <c r="L1709" i="7"/>
  <c r="M1709" i="7"/>
  <c r="N1709" i="7"/>
  <c r="K1710" i="7"/>
  <c r="L1710" i="7"/>
  <c r="M1710" i="7"/>
  <c r="N1710" i="7"/>
  <c r="K1711" i="7"/>
  <c r="L1711" i="7"/>
  <c r="M1711" i="7"/>
  <c r="N1711" i="7"/>
  <c r="K1712" i="7"/>
  <c r="L1712" i="7"/>
  <c r="M1712" i="7"/>
  <c r="N1712" i="7"/>
  <c r="K1713" i="7"/>
  <c r="L1713" i="7"/>
  <c r="M1713" i="7"/>
  <c r="N1713" i="7"/>
  <c r="K1714" i="7"/>
  <c r="L1714" i="7"/>
  <c r="M1714" i="7"/>
  <c r="N1714" i="7"/>
  <c r="K1715" i="7"/>
  <c r="L1715" i="7"/>
  <c r="M1715" i="7"/>
  <c r="N1715" i="7"/>
  <c r="K1716" i="7"/>
  <c r="L1716" i="7"/>
  <c r="M1716" i="7"/>
  <c r="N1716" i="7"/>
  <c r="K1717" i="7"/>
  <c r="L1717" i="7"/>
  <c r="M1717" i="7"/>
  <c r="N1717" i="7"/>
  <c r="K1718" i="7"/>
  <c r="L1718" i="7"/>
  <c r="M1718" i="7"/>
  <c r="N1718" i="7"/>
  <c r="K1719" i="7"/>
  <c r="L1719" i="7"/>
  <c r="M1719" i="7"/>
  <c r="N1719" i="7"/>
  <c r="K1720" i="7"/>
  <c r="L1720" i="7"/>
  <c r="M1720" i="7"/>
  <c r="N1720" i="7"/>
  <c r="K1721" i="7"/>
  <c r="L1721" i="7"/>
  <c r="M1721" i="7"/>
  <c r="N1721" i="7"/>
  <c r="K1722" i="7"/>
  <c r="L1722" i="7"/>
  <c r="M1722" i="7"/>
  <c r="N1722" i="7"/>
  <c r="K1723" i="7"/>
  <c r="L1723" i="7"/>
  <c r="M1723" i="7"/>
  <c r="N1723" i="7"/>
  <c r="K1724" i="7"/>
  <c r="L1724" i="7"/>
  <c r="M1724" i="7"/>
  <c r="N1724" i="7"/>
  <c r="K1725" i="7"/>
  <c r="L1725" i="7"/>
  <c r="M1725" i="7"/>
  <c r="N1725" i="7"/>
  <c r="K1726" i="7"/>
  <c r="L1726" i="7"/>
  <c r="M1726" i="7"/>
  <c r="N1726" i="7"/>
  <c r="K1727" i="7"/>
  <c r="L1727" i="7"/>
  <c r="M1727" i="7"/>
  <c r="N1727" i="7"/>
  <c r="K1728" i="7"/>
  <c r="L1728" i="7"/>
  <c r="M1728" i="7"/>
  <c r="N1728" i="7"/>
  <c r="K1729" i="7"/>
  <c r="L1729" i="7"/>
  <c r="M1729" i="7"/>
  <c r="N1729" i="7"/>
  <c r="K1730" i="7"/>
  <c r="L1730" i="7"/>
  <c r="M1730" i="7"/>
  <c r="N1730" i="7"/>
  <c r="K1731" i="7"/>
  <c r="L1731" i="7"/>
  <c r="M1731" i="7"/>
  <c r="N1731" i="7"/>
  <c r="K1732" i="7"/>
  <c r="L1732" i="7"/>
  <c r="M1732" i="7"/>
  <c r="N1732" i="7"/>
  <c r="K1733" i="7"/>
  <c r="L1733" i="7"/>
  <c r="M1733" i="7"/>
  <c r="N1733" i="7"/>
  <c r="K1734" i="7"/>
  <c r="L1734" i="7"/>
  <c r="M1734" i="7"/>
  <c r="N1734" i="7"/>
  <c r="K1735" i="7"/>
  <c r="L1735" i="7"/>
  <c r="M1735" i="7"/>
  <c r="N1735" i="7"/>
  <c r="K1736" i="7"/>
  <c r="L1736" i="7"/>
  <c r="M1736" i="7"/>
  <c r="N1736" i="7"/>
  <c r="K1737" i="7"/>
  <c r="L1737" i="7"/>
  <c r="M1737" i="7"/>
  <c r="N1737" i="7"/>
  <c r="K1738" i="7"/>
  <c r="L1738" i="7"/>
  <c r="M1738" i="7"/>
  <c r="N1738" i="7"/>
  <c r="K1739" i="7"/>
  <c r="L1739" i="7"/>
  <c r="M1739" i="7"/>
  <c r="N1739" i="7"/>
  <c r="K1740" i="7"/>
  <c r="L1740" i="7"/>
  <c r="M1740" i="7"/>
  <c r="N1740" i="7"/>
  <c r="K1741" i="7"/>
  <c r="L1741" i="7"/>
  <c r="M1741" i="7"/>
  <c r="N1741" i="7"/>
  <c r="K1742" i="7"/>
  <c r="L1742" i="7"/>
  <c r="M1742" i="7"/>
  <c r="N1742" i="7"/>
  <c r="K1743" i="7"/>
  <c r="L1743" i="7"/>
  <c r="M1743" i="7"/>
  <c r="N1743" i="7"/>
  <c r="K1744" i="7"/>
  <c r="L1744" i="7"/>
  <c r="M1744" i="7"/>
  <c r="N1744" i="7"/>
  <c r="K1745" i="7"/>
  <c r="L1745" i="7"/>
  <c r="M1745" i="7"/>
  <c r="N1745" i="7"/>
  <c r="K1746" i="7"/>
  <c r="L1746" i="7"/>
  <c r="M1746" i="7"/>
  <c r="N1746" i="7"/>
  <c r="K1747" i="7"/>
  <c r="L1747" i="7"/>
  <c r="M1747" i="7"/>
  <c r="N1747" i="7"/>
  <c r="K1748" i="7"/>
  <c r="L1748" i="7"/>
  <c r="M1748" i="7"/>
  <c r="N1748" i="7"/>
  <c r="K1749" i="7"/>
  <c r="L1749" i="7"/>
  <c r="M1749" i="7"/>
  <c r="N1749" i="7"/>
  <c r="K1750" i="7"/>
  <c r="L1750" i="7"/>
  <c r="M1750" i="7"/>
  <c r="N1750" i="7"/>
  <c r="K1751" i="7"/>
  <c r="L1751" i="7"/>
  <c r="M1751" i="7"/>
  <c r="N1751" i="7"/>
  <c r="K1752" i="7"/>
  <c r="L1752" i="7"/>
  <c r="M1752" i="7"/>
  <c r="N1752" i="7"/>
  <c r="K1753" i="7"/>
  <c r="L1753" i="7"/>
  <c r="M1753" i="7"/>
  <c r="N1753" i="7"/>
  <c r="K1754" i="7"/>
  <c r="L1754" i="7"/>
  <c r="M1754" i="7"/>
  <c r="N1754" i="7"/>
  <c r="K1755" i="7"/>
  <c r="L1755" i="7"/>
  <c r="M1755" i="7"/>
  <c r="N1755" i="7"/>
  <c r="K1756" i="7"/>
  <c r="L1756" i="7"/>
  <c r="M1756" i="7"/>
  <c r="N1756" i="7"/>
  <c r="K1757" i="7"/>
  <c r="L1757" i="7"/>
  <c r="M1757" i="7"/>
  <c r="N1757" i="7"/>
  <c r="K1758" i="7"/>
  <c r="L1758" i="7"/>
  <c r="M1758" i="7"/>
  <c r="N1758" i="7"/>
  <c r="K1759" i="7"/>
  <c r="L1759" i="7"/>
  <c r="M1759" i="7"/>
  <c r="N1759" i="7"/>
  <c r="K1760" i="7"/>
  <c r="L1760" i="7"/>
  <c r="M1760" i="7"/>
  <c r="N1760" i="7"/>
  <c r="K1761" i="7"/>
  <c r="L1761" i="7"/>
  <c r="M1761" i="7"/>
  <c r="N1761" i="7"/>
  <c r="K1762" i="7"/>
  <c r="L1762" i="7"/>
  <c r="M1762" i="7"/>
  <c r="N1762" i="7"/>
  <c r="K1763" i="7"/>
  <c r="L1763" i="7"/>
  <c r="M1763" i="7"/>
  <c r="N1763" i="7"/>
  <c r="N1700" i="7"/>
  <c r="M1700" i="7"/>
  <c r="L1700" i="7"/>
  <c r="K1700" i="7"/>
  <c r="N1697" i="7"/>
  <c r="M1697" i="7"/>
  <c r="L1697" i="7"/>
  <c r="K1697" i="7"/>
  <c r="N1695" i="7"/>
  <c r="M1695" i="7"/>
  <c r="L1695" i="7"/>
  <c r="K1695" i="7"/>
  <c r="K1684" i="7"/>
  <c r="L1684" i="7"/>
  <c r="M1684" i="7"/>
  <c r="N1684" i="7"/>
  <c r="K1685" i="7"/>
  <c r="L1685" i="7"/>
  <c r="M1685" i="7"/>
  <c r="N1685" i="7"/>
  <c r="N1683" i="7"/>
  <c r="M1683" i="7"/>
  <c r="L1683" i="7"/>
  <c r="K1683" i="7"/>
  <c r="N1682" i="7"/>
  <c r="M1682" i="7"/>
  <c r="L1682" i="7"/>
  <c r="K1682" i="7"/>
  <c r="N1681" i="7"/>
  <c r="M1681" i="7"/>
  <c r="L1681" i="7"/>
  <c r="K1681" i="7"/>
  <c r="K1584" i="7"/>
  <c r="L1584" i="7"/>
  <c r="M1584" i="7"/>
  <c r="N1584" i="7"/>
  <c r="K1585" i="7"/>
  <c r="L1585" i="7"/>
  <c r="M1585" i="7"/>
  <c r="N1585" i="7"/>
  <c r="K1586" i="7"/>
  <c r="L1586" i="7"/>
  <c r="M1586" i="7"/>
  <c r="N1586" i="7"/>
  <c r="K1587" i="7"/>
  <c r="L1587" i="7"/>
  <c r="M1587" i="7"/>
  <c r="N1587" i="7"/>
  <c r="K1588" i="7"/>
  <c r="L1588" i="7"/>
  <c r="M1588" i="7"/>
  <c r="N1588" i="7"/>
  <c r="K1589" i="7"/>
  <c r="L1589" i="7"/>
  <c r="M1589" i="7"/>
  <c r="N1589" i="7"/>
  <c r="K1590" i="7"/>
  <c r="L1590" i="7"/>
  <c r="M1590" i="7"/>
  <c r="N1590" i="7"/>
  <c r="K1591" i="7"/>
  <c r="L1591" i="7"/>
  <c r="M1591" i="7"/>
  <c r="N1591" i="7"/>
  <c r="K1592" i="7"/>
  <c r="L1592" i="7"/>
  <c r="M1592" i="7"/>
  <c r="N1592" i="7"/>
  <c r="K1593" i="7"/>
  <c r="L1593" i="7"/>
  <c r="M1593" i="7"/>
  <c r="N1593" i="7"/>
  <c r="K1594" i="7"/>
  <c r="L1594" i="7"/>
  <c r="M1594" i="7"/>
  <c r="N1594" i="7"/>
  <c r="K1595" i="7"/>
  <c r="L1595" i="7"/>
  <c r="M1595" i="7"/>
  <c r="N1595" i="7"/>
  <c r="K1596" i="7"/>
  <c r="L1596" i="7"/>
  <c r="M1596" i="7"/>
  <c r="N1596" i="7"/>
  <c r="K1597" i="7"/>
  <c r="L1597" i="7"/>
  <c r="M1597" i="7"/>
  <c r="N1597" i="7"/>
  <c r="K1598" i="7"/>
  <c r="L1598" i="7"/>
  <c r="M1598" i="7"/>
  <c r="N1598" i="7"/>
  <c r="K1599" i="7"/>
  <c r="L1599" i="7"/>
  <c r="M1599" i="7"/>
  <c r="N1599" i="7"/>
  <c r="K1600" i="7"/>
  <c r="L1600" i="7"/>
  <c r="M1600" i="7"/>
  <c r="N1600" i="7"/>
  <c r="K1601" i="7"/>
  <c r="L1601" i="7"/>
  <c r="M1601" i="7"/>
  <c r="N1601" i="7"/>
  <c r="K1602" i="7"/>
  <c r="L1602" i="7"/>
  <c r="M1602" i="7"/>
  <c r="N1602" i="7"/>
  <c r="K1603" i="7"/>
  <c r="L1603" i="7"/>
  <c r="M1603" i="7"/>
  <c r="N1603" i="7"/>
  <c r="K1604" i="7"/>
  <c r="L1604" i="7"/>
  <c r="M1604" i="7"/>
  <c r="N1604" i="7"/>
  <c r="K1605" i="7"/>
  <c r="L1605" i="7"/>
  <c r="M1605" i="7"/>
  <c r="N1605" i="7"/>
  <c r="K1606" i="7"/>
  <c r="L1606" i="7"/>
  <c r="M1606" i="7"/>
  <c r="N1606" i="7"/>
  <c r="K1607" i="7"/>
  <c r="L1607" i="7"/>
  <c r="M1607" i="7"/>
  <c r="N1607" i="7"/>
  <c r="K1608" i="7"/>
  <c r="L1608" i="7"/>
  <c r="M1608" i="7"/>
  <c r="N1608" i="7"/>
  <c r="K1609" i="7"/>
  <c r="L1609" i="7"/>
  <c r="M1609" i="7"/>
  <c r="N1609" i="7"/>
  <c r="K1610" i="7"/>
  <c r="L1610" i="7"/>
  <c r="M1610" i="7"/>
  <c r="N1610" i="7"/>
  <c r="K1611" i="7"/>
  <c r="L1611" i="7"/>
  <c r="M1611" i="7"/>
  <c r="N1611" i="7"/>
  <c r="K1612" i="7"/>
  <c r="L1612" i="7"/>
  <c r="M1612" i="7"/>
  <c r="N1612" i="7"/>
  <c r="K1613" i="7"/>
  <c r="L1613" i="7"/>
  <c r="M1613" i="7"/>
  <c r="N1613" i="7"/>
  <c r="K1614" i="7"/>
  <c r="L1614" i="7"/>
  <c r="M1614" i="7"/>
  <c r="N1614" i="7"/>
  <c r="K1615" i="7"/>
  <c r="L1615" i="7"/>
  <c r="M1615" i="7"/>
  <c r="N1615" i="7"/>
  <c r="K1616" i="7"/>
  <c r="L1616" i="7"/>
  <c r="M1616" i="7"/>
  <c r="N1616" i="7"/>
  <c r="K1617" i="7"/>
  <c r="L1617" i="7"/>
  <c r="M1617" i="7"/>
  <c r="N1617" i="7"/>
  <c r="K1618" i="7"/>
  <c r="L1618" i="7"/>
  <c r="M1618" i="7"/>
  <c r="N1618" i="7"/>
  <c r="K1619" i="7"/>
  <c r="L1619" i="7"/>
  <c r="M1619" i="7"/>
  <c r="N1619" i="7"/>
  <c r="K1620" i="7"/>
  <c r="L1620" i="7"/>
  <c r="M1620" i="7"/>
  <c r="N1620" i="7"/>
  <c r="K1621" i="7"/>
  <c r="L1621" i="7"/>
  <c r="M1621" i="7"/>
  <c r="N1621" i="7"/>
  <c r="K1622" i="7"/>
  <c r="L1622" i="7"/>
  <c r="M1622" i="7"/>
  <c r="N1622" i="7"/>
  <c r="K1623" i="7"/>
  <c r="L1623" i="7"/>
  <c r="M1623" i="7"/>
  <c r="N1623" i="7"/>
  <c r="K1624" i="7"/>
  <c r="L1624" i="7"/>
  <c r="M1624" i="7"/>
  <c r="N1624" i="7"/>
  <c r="K1625" i="7"/>
  <c r="L1625" i="7"/>
  <c r="M1625" i="7"/>
  <c r="N1625" i="7"/>
  <c r="K1626" i="7"/>
  <c r="L1626" i="7"/>
  <c r="M1626" i="7"/>
  <c r="N1626" i="7"/>
  <c r="K1627" i="7"/>
  <c r="L1627" i="7"/>
  <c r="M1627" i="7"/>
  <c r="N1627" i="7"/>
  <c r="K1628" i="7"/>
  <c r="L1628" i="7"/>
  <c r="M1628" i="7"/>
  <c r="N1628" i="7"/>
  <c r="K1629" i="7"/>
  <c r="L1629" i="7"/>
  <c r="M1629" i="7"/>
  <c r="N1629" i="7"/>
  <c r="K1630" i="7"/>
  <c r="L1630" i="7"/>
  <c r="M1630" i="7"/>
  <c r="N1630" i="7"/>
  <c r="K1631" i="7"/>
  <c r="L1631" i="7"/>
  <c r="M1631" i="7"/>
  <c r="N1631" i="7"/>
  <c r="K1632" i="7"/>
  <c r="L1632" i="7"/>
  <c r="M1632" i="7"/>
  <c r="N1632" i="7"/>
  <c r="K1633" i="7"/>
  <c r="L1633" i="7"/>
  <c r="M1633" i="7"/>
  <c r="N1633" i="7"/>
  <c r="K1634" i="7"/>
  <c r="L1634" i="7"/>
  <c r="M1634" i="7"/>
  <c r="N1634" i="7"/>
  <c r="K1635" i="7"/>
  <c r="L1635" i="7"/>
  <c r="M1635" i="7"/>
  <c r="N1635" i="7"/>
  <c r="K1636" i="7"/>
  <c r="L1636" i="7"/>
  <c r="M1636" i="7"/>
  <c r="N1636" i="7"/>
  <c r="K1637" i="7"/>
  <c r="L1637" i="7"/>
  <c r="M1637" i="7"/>
  <c r="N1637" i="7"/>
  <c r="K1638" i="7"/>
  <c r="L1638" i="7"/>
  <c r="M1638" i="7"/>
  <c r="N1638" i="7"/>
  <c r="K1639" i="7"/>
  <c r="L1639" i="7"/>
  <c r="M1639" i="7"/>
  <c r="N1639" i="7"/>
  <c r="K1640" i="7"/>
  <c r="L1640" i="7"/>
  <c r="M1640" i="7"/>
  <c r="N1640" i="7"/>
  <c r="K1641" i="7"/>
  <c r="L1641" i="7"/>
  <c r="M1641" i="7"/>
  <c r="N1641" i="7"/>
  <c r="K1642" i="7"/>
  <c r="L1642" i="7"/>
  <c r="M1642" i="7"/>
  <c r="N1642" i="7"/>
  <c r="K1643" i="7"/>
  <c r="L1643" i="7"/>
  <c r="M1643" i="7"/>
  <c r="N1643" i="7"/>
  <c r="K1644" i="7"/>
  <c r="L1644" i="7"/>
  <c r="M1644" i="7"/>
  <c r="N1644" i="7"/>
  <c r="K1645" i="7"/>
  <c r="L1645" i="7"/>
  <c r="M1645" i="7"/>
  <c r="N1645" i="7"/>
  <c r="K1646" i="7"/>
  <c r="L1646" i="7"/>
  <c r="M1646" i="7"/>
  <c r="N1646" i="7"/>
  <c r="K1647" i="7"/>
  <c r="L1647" i="7"/>
  <c r="M1647" i="7"/>
  <c r="N1647" i="7"/>
  <c r="K1648" i="7"/>
  <c r="L1648" i="7"/>
  <c r="M1648" i="7"/>
  <c r="N1648" i="7"/>
  <c r="K1649" i="7"/>
  <c r="L1649" i="7"/>
  <c r="M1649" i="7"/>
  <c r="N1649" i="7"/>
  <c r="K1650" i="7"/>
  <c r="L1650" i="7"/>
  <c r="M1650" i="7"/>
  <c r="N1650" i="7"/>
  <c r="K1651" i="7"/>
  <c r="L1651" i="7"/>
  <c r="M1651" i="7"/>
  <c r="N1651" i="7"/>
  <c r="K1652" i="7"/>
  <c r="L1652" i="7"/>
  <c r="M1652" i="7"/>
  <c r="N1652" i="7"/>
  <c r="K1653" i="7"/>
  <c r="L1653" i="7"/>
  <c r="M1653" i="7"/>
  <c r="N1653" i="7"/>
  <c r="K1654" i="7"/>
  <c r="L1654" i="7"/>
  <c r="M1654" i="7"/>
  <c r="N1654" i="7"/>
  <c r="K1655" i="7"/>
  <c r="L1655" i="7"/>
  <c r="M1655" i="7"/>
  <c r="N1655" i="7"/>
  <c r="K1656" i="7"/>
  <c r="L1656" i="7"/>
  <c r="M1656" i="7"/>
  <c r="N1656" i="7"/>
  <c r="K1657" i="7"/>
  <c r="L1657" i="7"/>
  <c r="M1657" i="7"/>
  <c r="N1657" i="7"/>
  <c r="K1658" i="7"/>
  <c r="L1658" i="7"/>
  <c r="M1658" i="7"/>
  <c r="N1658" i="7"/>
  <c r="K1659" i="7"/>
  <c r="L1659" i="7"/>
  <c r="M1659" i="7"/>
  <c r="N1659" i="7"/>
  <c r="K1660" i="7"/>
  <c r="L1660" i="7"/>
  <c r="M1660" i="7"/>
  <c r="N1660" i="7"/>
  <c r="K1661" i="7"/>
  <c r="L1661" i="7"/>
  <c r="M1661" i="7"/>
  <c r="N1661" i="7"/>
  <c r="K1662" i="7"/>
  <c r="L1662" i="7"/>
  <c r="M1662" i="7"/>
  <c r="N1662" i="7"/>
  <c r="K1663" i="7"/>
  <c r="L1663" i="7"/>
  <c r="M1663" i="7"/>
  <c r="N1663" i="7"/>
  <c r="K1664" i="7"/>
  <c r="L1664" i="7"/>
  <c r="M1664" i="7"/>
  <c r="N1664" i="7"/>
  <c r="K1665" i="7"/>
  <c r="L1665" i="7"/>
  <c r="M1665" i="7"/>
  <c r="N1665" i="7"/>
  <c r="K1666" i="7"/>
  <c r="L1666" i="7"/>
  <c r="M1666" i="7"/>
  <c r="N1666" i="7"/>
  <c r="K1667" i="7"/>
  <c r="L1667" i="7"/>
  <c r="M1667" i="7"/>
  <c r="N1667" i="7"/>
  <c r="K1668" i="7"/>
  <c r="L1668" i="7"/>
  <c r="M1668" i="7"/>
  <c r="N1668" i="7"/>
  <c r="K1669" i="7"/>
  <c r="L1669" i="7"/>
  <c r="M1669" i="7"/>
  <c r="N1669" i="7"/>
  <c r="K1670" i="7"/>
  <c r="L1670" i="7"/>
  <c r="M1670" i="7"/>
  <c r="N1670" i="7"/>
  <c r="K1671" i="7"/>
  <c r="L1671" i="7"/>
  <c r="M1671" i="7"/>
  <c r="N1671" i="7"/>
  <c r="K1672" i="7"/>
  <c r="L1672" i="7"/>
  <c r="M1672" i="7"/>
  <c r="N1672" i="7"/>
  <c r="K1673" i="7"/>
  <c r="L1673" i="7"/>
  <c r="M1673" i="7"/>
  <c r="N1673" i="7"/>
  <c r="N1583" i="7"/>
  <c r="M1583" i="7"/>
  <c r="L1583" i="7"/>
  <c r="K1583" i="7"/>
  <c r="N1582" i="7"/>
  <c r="M1582" i="7"/>
  <c r="L1582" i="7"/>
  <c r="K1582" i="7"/>
  <c r="K1569" i="7"/>
  <c r="L1569" i="7"/>
  <c r="M1569" i="7"/>
  <c r="N1569" i="7"/>
  <c r="K1570" i="7"/>
  <c r="L1570" i="7"/>
  <c r="M1570" i="7"/>
  <c r="N1570" i="7"/>
  <c r="K1571" i="7"/>
  <c r="L1571" i="7"/>
  <c r="M1571" i="7"/>
  <c r="N1571" i="7"/>
  <c r="K1572" i="7"/>
  <c r="L1572" i="7"/>
  <c r="M1572" i="7"/>
  <c r="N1572" i="7"/>
  <c r="K1573" i="7"/>
  <c r="L1573" i="7"/>
  <c r="M1573" i="7"/>
  <c r="N1573" i="7"/>
  <c r="K1574" i="7"/>
  <c r="L1574" i="7"/>
  <c r="M1574" i="7"/>
  <c r="N1574" i="7"/>
  <c r="K1575" i="7"/>
  <c r="L1575" i="7"/>
  <c r="M1575" i="7"/>
  <c r="N1575" i="7"/>
  <c r="K1576" i="7"/>
  <c r="L1576" i="7"/>
  <c r="M1576" i="7"/>
  <c r="N1576" i="7"/>
  <c r="N1568" i="7"/>
  <c r="M1568" i="7"/>
  <c r="L1568" i="7"/>
  <c r="K1568" i="7"/>
  <c r="N1567" i="7"/>
  <c r="M1567" i="7"/>
  <c r="L1567" i="7"/>
  <c r="K1567" i="7"/>
  <c r="K1527" i="7"/>
  <c r="L1527" i="7"/>
  <c r="M1527" i="7"/>
  <c r="N1527" i="7"/>
  <c r="K1528" i="7"/>
  <c r="L1528" i="7"/>
  <c r="M1528" i="7"/>
  <c r="N1528" i="7"/>
  <c r="K1529" i="7"/>
  <c r="L1529" i="7"/>
  <c r="M1529" i="7"/>
  <c r="N1529" i="7"/>
  <c r="K1530" i="7"/>
  <c r="L1530" i="7"/>
  <c r="M1530" i="7"/>
  <c r="N1530" i="7"/>
  <c r="K1531" i="7"/>
  <c r="L1531" i="7"/>
  <c r="M1531" i="7"/>
  <c r="N1531" i="7"/>
  <c r="K1532" i="7"/>
  <c r="L1532" i="7"/>
  <c r="M1532" i="7"/>
  <c r="N1532" i="7"/>
  <c r="K1533" i="7"/>
  <c r="L1533" i="7"/>
  <c r="M1533" i="7"/>
  <c r="N1533" i="7"/>
  <c r="K1534" i="7"/>
  <c r="L1534" i="7"/>
  <c r="M1534" i="7"/>
  <c r="N1534" i="7"/>
  <c r="K1535" i="7"/>
  <c r="L1535" i="7"/>
  <c r="M1535" i="7"/>
  <c r="N1535" i="7"/>
  <c r="K1536" i="7"/>
  <c r="L1536" i="7"/>
  <c r="M1536" i="7"/>
  <c r="N1536" i="7"/>
  <c r="K1537" i="7"/>
  <c r="L1537" i="7"/>
  <c r="M1537" i="7"/>
  <c r="N1537" i="7"/>
  <c r="K1538" i="7"/>
  <c r="L1538" i="7"/>
  <c r="M1538" i="7"/>
  <c r="N1538" i="7"/>
  <c r="N1526" i="7"/>
  <c r="M1526" i="7"/>
  <c r="L1526" i="7"/>
  <c r="K1526" i="7"/>
  <c r="N1525" i="7"/>
  <c r="M1525" i="7"/>
  <c r="L1525" i="7"/>
  <c r="K1525" i="7"/>
  <c r="K1513" i="7"/>
  <c r="L1513" i="7"/>
  <c r="M1513" i="7"/>
  <c r="N1513" i="7"/>
  <c r="K1514" i="7"/>
  <c r="L1514" i="7"/>
  <c r="M1514" i="7"/>
  <c r="N1514" i="7"/>
  <c r="K1515" i="7"/>
  <c r="L1515" i="7"/>
  <c r="M1515" i="7"/>
  <c r="N1515" i="7"/>
  <c r="K1516" i="7"/>
  <c r="L1516" i="7"/>
  <c r="M1516" i="7"/>
  <c r="N1516" i="7"/>
  <c r="K1517" i="7"/>
  <c r="L1517" i="7"/>
  <c r="M1517" i="7"/>
  <c r="N1517" i="7"/>
  <c r="N1512" i="7"/>
  <c r="M1512" i="7"/>
  <c r="L1512" i="7"/>
  <c r="K1512" i="7"/>
  <c r="N1511" i="7"/>
  <c r="M1511" i="7"/>
  <c r="L1511" i="7"/>
  <c r="K1511" i="7"/>
  <c r="N1510" i="7"/>
  <c r="M1510" i="7"/>
  <c r="L1510" i="7"/>
  <c r="K1510" i="7"/>
  <c r="K1480" i="7"/>
  <c r="L1480" i="7"/>
  <c r="M1480" i="7"/>
  <c r="N1480" i="7"/>
  <c r="K1481" i="7"/>
  <c r="L1481" i="7"/>
  <c r="M1481" i="7"/>
  <c r="N1481" i="7"/>
  <c r="K1482" i="7"/>
  <c r="L1482" i="7"/>
  <c r="M1482" i="7"/>
  <c r="N1482" i="7"/>
  <c r="K1483" i="7"/>
  <c r="L1483" i="7"/>
  <c r="M1483" i="7"/>
  <c r="N1483" i="7"/>
  <c r="K1484" i="7"/>
  <c r="L1484" i="7"/>
  <c r="M1484" i="7"/>
  <c r="N1484" i="7"/>
  <c r="K1485" i="7"/>
  <c r="L1485" i="7"/>
  <c r="M1485" i="7"/>
  <c r="N1485" i="7"/>
  <c r="K1486" i="7"/>
  <c r="L1486" i="7"/>
  <c r="M1486" i="7"/>
  <c r="N1486" i="7"/>
  <c r="K1487" i="7"/>
  <c r="L1487" i="7"/>
  <c r="M1487" i="7"/>
  <c r="N1487" i="7"/>
  <c r="K1488" i="7"/>
  <c r="L1488" i="7"/>
  <c r="M1488" i="7"/>
  <c r="N1488" i="7"/>
  <c r="K1489" i="7"/>
  <c r="L1489" i="7"/>
  <c r="M1489" i="7"/>
  <c r="N1489" i="7"/>
  <c r="K1490" i="7"/>
  <c r="L1490" i="7"/>
  <c r="M1490" i="7"/>
  <c r="N1490" i="7"/>
  <c r="K1491" i="7"/>
  <c r="L1491" i="7"/>
  <c r="M1491" i="7"/>
  <c r="N1491" i="7"/>
  <c r="K1492" i="7"/>
  <c r="L1492" i="7"/>
  <c r="M1492" i="7"/>
  <c r="N1492" i="7"/>
  <c r="K1493" i="7"/>
  <c r="L1493" i="7"/>
  <c r="M1493" i="7"/>
  <c r="N1493" i="7"/>
  <c r="K1494" i="7"/>
  <c r="L1494" i="7"/>
  <c r="M1494" i="7"/>
  <c r="N1494" i="7"/>
  <c r="K1495" i="7"/>
  <c r="L1495" i="7"/>
  <c r="M1495" i="7"/>
  <c r="N1495" i="7"/>
  <c r="K1496" i="7"/>
  <c r="L1496" i="7"/>
  <c r="M1496" i="7"/>
  <c r="N1496" i="7"/>
  <c r="K1497" i="7"/>
  <c r="L1497" i="7"/>
  <c r="M1497" i="7"/>
  <c r="N1497" i="7"/>
  <c r="K1498" i="7"/>
  <c r="L1498" i="7"/>
  <c r="M1498" i="7"/>
  <c r="N1498" i="7"/>
  <c r="K1499" i="7"/>
  <c r="L1499" i="7"/>
  <c r="M1499" i="7"/>
  <c r="N1499" i="7"/>
  <c r="K1500" i="7"/>
  <c r="L1500" i="7"/>
  <c r="M1500" i="7"/>
  <c r="N1500" i="7"/>
  <c r="K1501" i="7"/>
  <c r="L1501" i="7"/>
  <c r="M1501" i="7"/>
  <c r="N1501" i="7"/>
  <c r="K1502" i="7"/>
  <c r="L1502" i="7"/>
  <c r="M1502" i="7"/>
  <c r="N1502" i="7"/>
  <c r="K1503" i="7"/>
  <c r="L1503" i="7"/>
  <c r="M1503" i="7"/>
  <c r="N1503" i="7"/>
  <c r="K1457" i="7"/>
  <c r="L1457" i="7"/>
  <c r="K1458" i="7"/>
  <c r="L1458" i="7"/>
  <c r="K1459" i="7"/>
  <c r="L1459" i="7"/>
  <c r="K1460" i="7"/>
  <c r="L1460" i="7"/>
  <c r="K1461" i="7"/>
  <c r="L1461" i="7"/>
  <c r="K1462" i="7"/>
  <c r="L1462" i="7"/>
  <c r="K1463" i="7"/>
  <c r="L1463" i="7"/>
  <c r="K1464" i="7"/>
  <c r="L1464" i="7"/>
  <c r="K1465" i="7"/>
  <c r="L1465" i="7"/>
  <c r="K1466" i="7"/>
  <c r="L1466" i="7"/>
  <c r="K1467" i="7"/>
  <c r="L1467" i="7"/>
  <c r="K1468" i="7"/>
  <c r="L1468" i="7"/>
  <c r="K1469" i="7"/>
  <c r="L1469" i="7"/>
  <c r="L1456" i="7"/>
  <c r="K1456" i="7"/>
  <c r="I1457" i="7"/>
  <c r="J1457" i="7"/>
  <c r="I1458" i="7"/>
  <c r="J1458" i="7"/>
  <c r="I1459" i="7"/>
  <c r="J1459" i="7"/>
  <c r="I1460" i="7"/>
  <c r="J1460" i="7"/>
  <c r="I1461" i="7"/>
  <c r="J1461" i="7"/>
  <c r="I1462" i="7"/>
  <c r="J1462" i="7"/>
  <c r="I1463" i="7"/>
  <c r="J1463" i="7"/>
  <c r="I1464" i="7"/>
  <c r="J1464" i="7"/>
  <c r="I1465" i="7"/>
  <c r="J1465" i="7"/>
  <c r="I1466" i="7"/>
  <c r="J1466" i="7"/>
  <c r="I1467" i="7"/>
  <c r="J1467" i="7"/>
  <c r="I1468" i="7"/>
  <c r="J1468" i="7"/>
  <c r="I1469" i="7"/>
  <c r="J1469" i="7"/>
  <c r="J1456" i="7"/>
  <c r="I1456" i="7"/>
  <c r="N1479" i="7"/>
  <c r="M1479" i="7"/>
  <c r="L1479" i="7"/>
  <c r="K1479" i="7"/>
  <c r="N1478" i="7"/>
  <c r="M1478" i="7"/>
  <c r="L1478" i="7"/>
  <c r="K1478" i="7"/>
  <c r="N1477" i="7"/>
  <c r="M1477" i="7"/>
  <c r="L1477" i="7"/>
  <c r="K1477" i="7"/>
  <c r="N1476" i="7"/>
  <c r="M1476" i="7"/>
  <c r="L1476" i="7"/>
  <c r="K1476" i="7"/>
  <c r="N1475" i="7"/>
  <c r="M1475" i="7"/>
  <c r="L1475" i="7"/>
  <c r="K1475" i="7"/>
  <c r="N1474" i="7"/>
  <c r="M1474" i="7"/>
  <c r="L1474" i="7"/>
  <c r="K1474" i="7"/>
  <c r="N1473" i="7"/>
  <c r="M1473" i="7"/>
  <c r="L1473" i="7"/>
  <c r="K1473" i="7"/>
  <c r="N1472" i="7"/>
  <c r="M1472" i="7"/>
  <c r="L1472" i="7"/>
  <c r="K1472" i="7"/>
  <c r="N1471" i="7"/>
  <c r="M1471" i="7"/>
  <c r="L1471" i="7"/>
  <c r="K1471" i="7"/>
  <c r="N1470" i="7"/>
  <c r="M1470" i="7"/>
  <c r="L1470" i="7"/>
  <c r="K1470" i="7"/>
  <c r="K1447" i="7"/>
  <c r="L1447" i="7"/>
  <c r="M1447" i="7"/>
  <c r="N1447" i="7"/>
  <c r="K1448" i="7"/>
  <c r="L1448" i="7"/>
  <c r="M1448" i="7"/>
  <c r="N1448" i="7"/>
  <c r="K1449" i="7"/>
  <c r="L1449" i="7"/>
  <c r="M1449" i="7"/>
  <c r="N1449" i="7"/>
  <c r="K1450" i="7"/>
  <c r="L1450" i="7"/>
  <c r="M1450" i="7"/>
  <c r="N1450" i="7"/>
  <c r="K1451" i="7"/>
  <c r="L1451" i="7"/>
  <c r="M1451" i="7"/>
  <c r="N1451" i="7"/>
  <c r="K1452" i="7"/>
  <c r="L1452" i="7"/>
  <c r="M1452" i="7"/>
  <c r="N1452" i="7"/>
  <c r="K1453" i="7"/>
  <c r="L1453" i="7"/>
  <c r="M1453" i="7"/>
  <c r="N1453" i="7"/>
  <c r="K1454" i="7"/>
  <c r="L1454" i="7"/>
  <c r="M1454" i="7"/>
  <c r="N1454" i="7"/>
  <c r="K1455" i="7"/>
  <c r="L1455" i="7"/>
  <c r="M1455" i="7"/>
  <c r="N1455" i="7"/>
  <c r="N1446" i="7"/>
  <c r="M1446" i="7"/>
  <c r="L1446" i="7"/>
  <c r="K1446" i="7"/>
  <c r="I1434" i="7"/>
  <c r="J1435" i="7"/>
  <c r="I1437" i="7"/>
  <c r="J1438" i="7"/>
  <c r="I1439" i="7"/>
  <c r="J1439" i="7"/>
  <c r="I1440" i="7"/>
  <c r="J1440" i="7"/>
  <c r="I1441" i="7"/>
  <c r="J1441" i="7"/>
  <c r="I1442" i="7"/>
  <c r="J1442" i="7"/>
  <c r="I1443" i="7"/>
  <c r="J1443" i="7"/>
  <c r="I1444" i="7"/>
  <c r="J1444" i="7"/>
  <c r="I1445" i="7"/>
  <c r="J1445" i="7"/>
  <c r="J1432" i="7"/>
  <c r="K1433" i="7"/>
  <c r="I1433" i="7" s="1"/>
  <c r="L1433" i="7"/>
  <c r="J1433" i="7" s="1"/>
  <c r="K1434" i="7"/>
  <c r="L1434" i="7"/>
  <c r="J1434" i="7" s="1"/>
  <c r="K1435" i="7"/>
  <c r="I1435" i="7" s="1"/>
  <c r="L1435" i="7"/>
  <c r="K1436" i="7"/>
  <c r="I1436" i="7" s="1"/>
  <c r="L1436" i="7"/>
  <c r="J1436" i="7" s="1"/>
  <c r="K1437" i="7"/>
  <c r="L1437" i="7"/>
  <c r="J1437" i="7" s="1"/>
  <c r="K1438" i="7"/>
  <c r="I1438" i="7" s="1"/>
  <c r="L1438" i="7"/>
  <c r="L1432" i="7"/>
  <c r="K1432" i="7"/>
  <c r="I1432" i="7" s="1"/>
  <c r="N1440" i="7"/>
  <c r="N1441" i="7" s="1"/>
  <c r="N1442" i="7" s="1"/>
  <c r="N1443" i="7" s="1"/>
  <c r="N1444" i="7" s="1"/>
  <c r="N1445" i="7" s="1"/>
  <c r="N1439" i="7"/>
  <c r="M1439" i="7"/>
  <c r="M1440" i="7" s="1"/>
  <c r="M1441" i="7" s="1"/>
  <c r="M1442" i="7" s="1"/>
  <c r="M1443" i="7" s="1"/>
  <c r="M1444" i="7" s="1"/>
  <c r="M1445" i="7" s="1"/>
  <c r="I1426" i="7"/>
  <c r="M1426" i="7" s="1"/>
  <c r="J1425" i="7"/>
  <c r="J1426" i="7" s="1"/>
  <c r="I1425" i="7"/>
  <c r="K1425" i="7"/>
  <c r="L1425" i="7"/>
  <c r="M1425" i="7"/>
  <c r="N1425" i="7"/>
  <c r="K1418" i="7"/>
  <c r="K1322" i="7"/>
  <c r="L1322" i="7"/>
  <c r="M1322" i="7"/>
  <c r="N1322" i="7"/>
  <c r="K1323" i="7"/>
  <c r="L1323" i="7"/>
  <c r="M1323" i="7"/>
  <c r="N1323" i="7"/>
  <c r="K1324" i="7"/>
  <c r="L1324" i="7"/>
  <c r="M1324" i="7"/>
  <c r="N1324" i="7"/>
  <c r="K1325" i="7"/>
  <c r="L1325" i="7"/>
  <c r="M1325" i="7"/>
  <c r="N1325" i="7"/>
  <c r="K1326" i="7"/>
  <c r="L1326" i="7"/>
  <c r="M1326" i="7"/>
  <c r="N1326" i="7"/>
  <c r="K1327" i="7"/>
  <c r="L1327" i="7"/>
  <c r="M1327" i="7"/>
  <c r="N1327" i="7"/>
  <c r="K1328" i="7"/>
  <c r="L1328" i="7"/>
  <c r="M1328" i="7"/>
  <c r="N1328" i="7"/>
  <c r="K1329" i="7"/>
  <c r="L1329" i="7"/>
  <c r="M1329" i="7"/>
  <c r="N1329" i="7"/>
  <c r="K1330" i="7"/>
  <c r="L1330" i="7"/>
  <c r="M1330" i="7"/>
  <c r="N1330" i="7"/>
  <c r="K1331" i="7"/>
  <c r="L1331" i="7"/>
  <c r="M1331" i="7"/>
  <c r="N1331" i="7"/>
  <c r="K1332" i="7"/>
  <c r="L1332" i="7"/>
  <c r="M1332" i="7"/>
  <c r="N1332" i="7"/>
  <c r="K1333" i="7"/>
  <c r="L1333" i="7"/>
  <c r="M1333" i="7"/>
  <c r="N1333" i="7"/>
  <c r="K1334" i="7"/>
  <c r="L1334" i="7"/>
  <c r="M1334" i="7"/>
  <c r="N1334" i="7"/>
  <c r="K1335" i="7"/>
  <c r="L1335" i="7"/>
  <c r="M1335" i="7"/>
  <c r="N1335" i="7"/>
  <c r="K1336" i="7"/>
  <c r="L1336" i="7"/>
  <c r="M1336" i="7"/>
  <c r="N1336" i="7"/>
  <c r="K1337" i="7"/>
  <c r="L1337" i="7"/>
  <c r="M1337" i="7"/>
  <c r="N1337" i="7"/>
  <c r="K1338" i="7"/>
  <c r="L1338" i="7"/>
  <c r="M1338" i="7"/>
  <c r="N1338" i="7"/>
  <c r="K1339" i="7"/>
  <c r="L1339" i="7"/>
  <c r="M1339" i="7"/>
  <c r="N1339" i="7"/>
  <c r="K1340" i="7"/>
  <c r="L1340" i="7"/>
  <c r="M1340" i="7"/>
  <c r="N1340" i="7"/>
  <c r="K1341" i="7"/>
  <c r="L1341" i="7"/>
  <c r="M1341" i="7"/>
  <c r="N1341" i="7"/>
  <c r="K1342" i="7"/>
  <c r="L1342" i="7"/>
  <c r="M1342" i="7"/>
  <c r="N1342" i="7"/>
  <c r="K1343" i="7"/>
  <c r="L1343" i="7"/>
  <c r="M1343" i="7"/>
  <c r="N1343" i="7"/>
  <c r="K1344" i="7"/>
  <c r="L1344" i="7"/>
  <c r="M1344" i="7"/>
  <c r="N1344" i="7"/>
  <c r="K1345" i="7"/>
  <c r="L1345" i="7"/>
  <c r="M1345" i="7"/>
  <c r="N1345" i="7"/>
  <c r="K1346" i="7"/>
  <c r="L1346" i="7"/>
  <c r="M1346" i="7"/>
  <c r="N1346" i="7"/>
  <c r="K1347" i="7"/>
  <c r="L1347" i="7"/>
  <c r="M1347" i="7"/>
  <c r="N1347" i="7"/>
  <c r="K1348" i="7"/>
  <c r="L1348" i="7"/>
  <c r="M1348" i="7"/>
  <c r="N1348" i="7"/>
  <c r="K1349" i="7"/>
  <c r="L1349" i="7"/>
  <c r="M1349" i="7"/>
  <c r="N1349" i="7"/>
  <c r="K1350" i="7"/>
  <c r="L1350" i="7"/>
  <c r="M1350" i="7"/>
  <c r="N1350" i="7"/>
  <c r="K1351" i="7"/>
  <c r="L1351" i="7"/>
  <c r="M1351" i="7"/>
  <c r="N1351" i="7"/>
  <c r="K1352" i="7"/>
  <c r="L1352" i="7"/>
  <c r="M1352" i="7"/>
  <c r="N1352" i="7"/>
  <c r="K1353" i="7"/>
  <c r="L1353" i="7"/>
  <c r="M1353" i="7"/>
  <c r="N1353" i="7"/>
  <c r="K1354" i="7"/>
  <c r="L1354" i="7"/>
  <c r="M1354" i="7"/>
  <c r="N1354" i="7"/>
  <c r="K1355" i="7"/>
  <c r="L1355" i="7"/>
  <c r="M1355" i="7"/>
  <c r="N1355" i="7"/>
  <c r="K1356" i="7"/>
  <c r="L1356" i="7"/>
  <c r="M1356" i="7"/>
  <c r="N1356" i="7"/>
  <c r="K1357" i="7"/>
  <c r="L1357" i="7"/>
  <c r="M1357" i="7"/>
  <c r="N1357" i="7"/>
  <c r="K1358" i="7"/>
  <c r="L1358" i="7"/>
  <c r="M1358" i="7"/>
  <c r="N1358" i="7"/>
  <c r="K1359" i="7"/>
  <c r="L1359" i="7"/>
  <c r="M1359" i="7"/>
  <c r="N1359" i="7"/>
  <c r="K1360" i="7"/>
  <c r="L1360" i="7"/>
  <c r="M1360" i="7"/>
  <c r="N1360" i="7"/>
  <c r="K1361" i="7"/>
  <c r="L1361" i="7"/>
  <c r="M1361" i="7"/>
  <c r="N1361" i="7"/>
  <c r="K1362" i="7"/>
  <c r="L1362" i="7"/>
  <c r="M1362" i="7"/>
  <c r="N1362" i="7"/>
  <c r="K1363" i="7"/>
  <c r="L1363" i="7"/>
  <c r="M1363" i="7"/>
  <c r="N1363" i="7"/>
  <c r="K1364" i="7"/>
  <c r="L1364" i="7"/>
  <c r="M1364" i="7"/>
  <c r="N1364" i="7"/>
  <c r="K1365" i="7"/>
  <c r="L1365" i="7"/>
  <c r="M1365" i="7"/>
  <c r="N1365" i="7"/>
  <c r="K1366" i="7"/>
  <c r="L1366" i="7"/>
  <c r="M1366" i="7"/>
  <c r="N1366" i="7"/>
  <c r="K1367" i="7"/>
  <c r="L1367" i="7"/>
  <c r="M1367" i="7"/>
  <c r="N1367" i="7"/>
  <c r="K1368" i="7"/>
  <c r="L1368" i="7"/>
  <c r="M1368" i="7"/>
  <c r="N1368" i="7"/>
  <c r="K1369" i="7"/>
  <c r="L1369" i="7"/>
  <c r="M1369" i="7"/>
  <c r="N1369" i="7"/>
  <c r="K1370" i="7"/>
  <c r="L1370" i="7"/>
  <c r="M1370" i="7"/>
  <c r="N1370" i="7"/>
  <c r="K1371" i="7"/>
  <c r="L1371" i="7"/>
  <c r="M1371" i="7"/>
  <c r="N1371" i="7"/>
  <c r="K1372" i="7"/>
  <c r="L1372" i="7"/>
  <c r="M1372" i="7"/>
  <c r="N1372" i="7"/>
  <c r="K1373" i="7"/>
  <c r="L1373" i="7"/>
  <c r="M1373" i="7"/>
  <c r="N1373" i="7"/>
  <c r="K1374" i="7"/>
  <c r="L1374" i="7"/>
  <c r="M1374" i="7"/>
  <c r="N1374" i="7"/>
  <c r="K1375" i="7"/>
  <c r="L1375" i="7"/>
  <c r="M1375" i="7"/>
  <c r="N1375" i="7"/>
  <c r="K1376" i="7"/>
  <c r="L1376" i="7"/>
  <c r="M1376" i="7"/>
  <c r="N1376" i="7"/>
  <c r="K1377" i="7"/>
  <c r="L1377" i="7"/>
  <c r="M1377" i="7"/>
  <c r="N1377" i="7"/>
  <c r="K1378" i="7"/>
  <c r="L1378" i="7"/>
  <c r="M1378" i="7"/>
  <c r="N1378" i="7"/>
  <c r="K1379" i="7"/>
  <c r="L1379" i="7"/>
  <c r="M1379" i="7"/>
  <c r="N1379" i="7"/>
  <c r="K1380" i="7"/>
  <c r="L1380" i="7"/>
  <c r="M1380" i="7"/>
  <c r="N1380" i="7"/>
  <c r="K1381" i="7"/>
  <c r="L1381" i="7"/>
  <c r="M1381" i="7"/>
  <c r="N1381" i="7"/>
  <c r="K1382" i="7"/>
  <c r="L1382" i="7"/>
  <c r="M1382" i="7"/>
  <c r="N1382" i="7"/>
  <c r="K1383" i="7"/>
  <c r="L1383" i="7"/>
  <c r="M1383" i="7"/>
  <c r="N1383" i="7"/>
  <c r="K1384" i="7"/>
  <c r="L1384" i="7"/>
  <c r="M1384" i="7"/>
  <c r="N1384" i="7"/>
  <c r="K1385" i="7"/>
  <c r="L1385" i="7"/>
  <c r="M1385" i="7"/>
  <c r="N1385" i="7"/>
  <c r="K1386" i="7"/>
  <c r="L1386" i="7"/>
  <c r="M1386" i="7"/>
  <c r="N1386" i="7"/>
  <c r="K1387" i="7"/>
  <c r="L1387" i="7"/>
  <c r="M1387" i="7"/>
  <c r="N1387" i="7"/>
  <c r="K1388" i="7"/>
  <c r="L1388" i="7"/>
  <c r="M1388" i="7"/>
  <c r="N1388" i="7"/>
  <c r="K1389" i="7"/>
  <c r="L1389" i="7"/>
  <c r="M1389" i="7"/>
  <c r="N1389" i="7"/>
  <c r="K1390" i="7"/>
  <c r="L1390" i="7"/>
  <c r="M1390" i="7"/>
  <c r="N1390" i="7"/>
  <c r="K1391" i="7"/>
  <c r="L1391" i="7"/>
  <c r="M1391" i="7"/>
  <c r="N1391" i="7"/>
  <c r="K1392" i="7"/>
  <c r="L1392" i="7"/>
  <c r="M1392" i="7"/>
  <c r="N1392" i="7"/>
  <c r="K1393" i="7"/>
  <c r="L1393" i="7"/>
  <c r="M1393" i="7"/>
  <c r="N1393" i="7"/>
  <c r="K1394" i="7"/>
  <c r="L1394" i="7"/>
  <c r="M1394" i="7"/>
  <c r="N1394" i="7"/>
  <c r="K1395" i="7"/>
  <c r="L1395" i="7"/>
  <c r="M1395" i="7"/>
  <c r="N1395" i="7"/>
  <c r="K1396" i="7"/>
  <c r="L1396" i="7"/>
  <c r="M1396" i="7"/>
  <c r="N1396" i="7"/>
  <c r="K1397" i="7"/>
  <c r="L1397" i="7"/>
  <c r="M1397" i="7"/>
  <c r="N1397" i="7"/>
  <c r="K1398" i="7"/>
  <c r="L1398" i="7"/>
  <c r="M1398" i="7"/>
  <c r="N1398" i="7"/>
  <c r="K1399" i="7"/>
  <c r="L1399" i="7"/>
  <c r="M1399" i="7"/>
  <c r="N1399" i="7"/>
  <c r="K1400" i="7"/>
  <c r="L1400" i="7"/>
  <c r="M1400" i="7"/>
  <c r="N1400" i="7"/>
  <c r="K1401" i="7"/>
  <c r="L1401" i="7"/>
  <c r="M1401" i="7"/>
  <c r="N1401" i="7"/>
  <c r="K1402" i="7"/>
  <c r="L1402" i="7"/>
  <c r="M1402" i="7"/>
  <c r="N1402" i="7"/>
  <c r="K1403" i="7"/>
  <c r="L1403" i="7"/>
  <c r="M1403" i="7"/>
  <c r="N1403" i="7"/>
  <c r="K1404" i="7"/>
  <c r="L1404" i="7"/>
  <c r="M1404" i="7"/>
  <c r="N1404" i="7"/>
  <c r="K1405" i="7"/>
  <c r="L1405" i="7"/>
  <c r="M1405" i="7"/>
  <c r="N1405" i="7"/>
  <c r="K1406" i="7"/>
  <c r="L1406" i="7"/>
  <c r="M1406" i="7"/>
  <c r="N1406" i="7"/>
  <c r="K1407" i="7"/>
  <c r="L1407" i="7"/>
  <c r="M1407" i="7"/>
  <c r="N1407" i="7"/>
  <c r="K1408" i="7"/>
  <c r="L1408" i="7"/>
  <c r="M1408" i="7"/>
  <c r="N1408" i="7"/>
  <c r="K1409" i="7"/>
  <c r="L1409" i="7"/>
  <c r="M1409" i="7"/>
  <c r="N1409" i="7"/>
  <c r="K1410" i="7"/>
  <c r="L1410" i="7"/>
  <c r="M1410" i="7"/>
  <c r="N1410" i="7"/>
  <c r="K1411" i="7"/>
  <c r="L1411" i="7"/>
  <c r="M1411" i="7"/>
  <c r="N1411" i="7"/>
  <c r="K1412" i="7"/>
  <c r="L1412" i="7"/>
  <c r="M1412" i="7"/>
  <c r="N1412" i="7"/>
  <c r="K1413" i="7"/>
  <c r="L1413" i="7"/>
  <c r="M1413" i="7"/>
  <c r="N1413" i="7"/>
  <c r="K1414" i="7"/>
  <c r="L1414" i="7"/>
  <c r="M1414" i="7"/>
  <c r="N1414" i="7"/>
  <c r="K1415" i="7"/>
  <c r="L1415" i="7"/>
  <c r="M1415" i="7"/>
  <c r="N1415" i="7"/>
  <c r="K1416" i="7"/>
  <c r="L1416" i="7"/>
  <c r="M1416" i="7"/>
  <c r="N1416" i="7"/>
  <c r="K1417" i="7"/>
  <c r="L1417" i="7"/>
  <c r="M1417" i="7"/>
  <c r="N1417" i="7"/>
  <c r="L1418" i="7"/>
  <c r="M1418" i="7"/>
  <c r="N1418" i="7"/>
  <c r="K1419" i="7"/>
  <c r="L1419" i="7"/>
  <c r="M1419" i="7"/>
  <c r="N1419" i="7"/>
  <c r="K1420" i="7"/>
  <c r="L1420" i="7"/>
  <c r="M1420" i="7"/>
  <c r="N1420" i="7"/>
  <c r="K1421" i="7"/>
  <c r="L1421" i="7"/>
  <c r="M1421" i="7"/>
  <c r="N1421" i="7"/>
  <c r="K1422" i="7"/>
  <c r="L1422" i="7"/>
  <c r="M1422" i="7"/>
  <c r="N1422" i="7"/>
  <c r="K1423" i="7"/>
  <c r="L1423" i="7"/>
  <c r="M1423" i="7"/>
  <c r="N1423" i="7"/>
  <c r="K1424" i="7"/>
  <c r="L1424" i="7"/>
  <c r="M1424" i="7"/>
  <c r="N1424" i="7"/>
  <c r="N1321" i="7"/>
  <c r="M1321" i="7"/>
  <c r="L1321" i="7"/>
  <c r="K1321" i="7"/>
  <c r="N1320" i="7"/>
  <c r="M1320" i="7"/>
  <c r="L1320" i="7"/>
  <c r="K1320" i="7"/>
  <c r="M1314" i="7"/>
  <c r="N1314" i="7"/>
  <c r="M1315" i="7"/>
  <c r="N1315" i="7"/>
  <c r="M1316" i="7"/>
  <c r="N1316" i="7"/>
  <c r="M1317" i="7"/>
  <c r="N1317" i="7"/>
  <c r="M1318" i="7"/>
  <c r="N1318" i="7"/>
  <c r="M1319" i="7"/>
  <c r="N1319" i="7"/>
  <c r="N1313" i="7"/>
  <c r="M1313" i="7"/>
  <c r="I1314" i="7"/>
  <c r="J1314" i="7"/>
  <c r="I1315" i="7"/>
  <c r="J1315" i="7"/>
  <c r="I1316" i="7"/>
  <c r="J1316" i="7"/>
  <c r="I1317" i="7"/>
  <c r="J1317" i="7"/>
  <c r="I1318" i="7"/>
  <c r="J1318" i="7"/>
  <c r="I1319" i="7"/>
  <c r="J1319" i="7"/>
  <c r="J1313" i="7"/>
  <c r="I1313" i="7"/>
  <c r="K1272" i="7"/>
  <c r="L1272" i="7"/>
  <c r="M1272" i="7"/>
  <c r="N1272" i="7"/>
  <c r="K1273" i="7"/>
  <c r="L1273" i="7"/>
  <c r="M1273" i="7"/>
  <c r="N1273" i="7"/>
  <c r="K1274" i="7"/>
  <c r="L1274" i="7"/>
  <c r="M1274" i="7"/>
  <c r="N1274" i="7"/>
  <c r="K1275" i="7"/>
  <c r="L1275" i="7"/>
  <c r="M1275" i="7"/>
  <c r="N1275" i="7"/>
  <c r="K1276" i="7"/>
  <c r="L1276" i="7"/>
  <c r="M1276" i="7"/>
  <c r="N1276" i="7"/>
  <c r="K1277" i="7"/>
  <c r="L1277" i="7"/>
  <c r="M1277" i="7"/>
  <c r="N1277" i="7"/>
  <c r="K1278" i="7"/>
  <c r="L1278" i="7"/>
  <c r="M1278" i="7"/>
  <c r="N1278" i="7"/>
  <c r="K1279" i="7"/>
  <c r="L1279" i="7"/>
  <c r="M1279" i="7"/>
  <c r="N1279" i="7"/>
  <c r="K1280" i="7"/>
  <c r="L1280" i="7"/>
  <c r="M1280" i="7"/>
  <c r="N1280" i="7"/>
  <c r="K1281" i="7"/>
  <c r="L1281" i="7"/>
  <c r="M1281" i="7"/>
  <c r="N1281" i="7"/>
  <c r="K1282" i="7"/>
  <c r="L1282" i="7"/>
  <c r="M1282" i="7"/>
  <c r="N1282" i="7"/>
  <c r="K1283" i="7"/>
  <c r="L1283" i="7"/>
  <c r="M1283" i="7"/>
  <c r="N1283" i="7"/>
  <c r="K1284" i="7"/>
  <c r="L1284" i="7"/>
  <c r="M1284" i="7"/>
  <c r="N1284" i="7"/>
  <c r="K1285" i="7"/>
  <c r="L1285" i="7"/>
  <c r="M1285" i="7"/>
  <c r="N1285" i="7"/>
  <c r="K1286" i="7"/>
  <c r="L1286" i="7"/>
  <c r="M1286" i="7"/>
  <c r="N1286" i="7"/>
  <c r="K1287" i="7"/>
  <c r="L1287" i="7"/>
  <c r="M1287" i="7"/>
  <c r="N1287" i="7"/>
  <c r="K1288" i="7"/>
  <c r="L1288" i="7"/>
  <c r="M1288" i="7"/>
  <c r="N1288" i="7"/>
  <c r="K1289" i="7"/>
  <c r="L1289" i="7"/>
  <c r="M1289" i="7"/>
  <c r="N1289" i="7"/>
  <c r="K1290" i="7"/>
  <c r="L1290" i="7"/>
  <c r="M1290" i="7"/>
  <c r="N1290" i="7"/>
  <c r="K1291" i="7"/>
  <c r="L1291" i="7"/>
  <c r="M1291" i="7"/>
  <c r="N1291" i="7"/>
  <c r="K1292" i="7"/>
  <c r="L1292" i="7"/>
  <c r="M1292" i="7"/>
  <c r="N1292" i="7"/>
  <c r="K1293" i="7"/>
  <c r="L1293" i="7"/>
  <c r="M1293" i="7"/>
  <c r="N1293" i="7"/>
  <c r="K1294" i="7"/>
  <c r="L1294" i="7"/>
  <c r="M1294" i="7"/>
  <c r="N1294" i="7"/>
  <c r="K1295" i="7"/>
  <c r="L1295" i="7"/>
  <c r="M1295" i="7"/>
  <c r="N1295" i="7"/>
  <c r="K1296" i="7"/>
  <c r="L1296" i="7"/>
  <c r="M1296" i="7"/>
  <c r="N1296" i="7"/>
  <c r="K1297" i="7"/>
  <c r="L1297" i="7"/>
  <c r="M1297" i="7"/>
  <c r="N1297" i="7"/>
  <c r="K1298" i="7"/>
  <c r="L1298" i="7"/>
  <c r="M1298" i="7"/>
  <c r="N1298" i="7"/>
  <c r="K1299" i="7"/>
  <c r="L1299" i="7"/>
  <c r="M1299" i="7"/>
  <c r="N1299" i="7"/>
  <c r="K1300" i="7"/>
  <c r="L1300" i="7"/>
  <c r="M1300" i="7"/>
  <c r="N1300" i="7"/>
  <c r="K1301" i="7"/>
  <c r="L1301" i="7"/>
  <c r="M1301" i="7"/>
  <c r="N1301" i="7"/>
  <c r="K1302" i="7"/>
  <c r="L1302" i="7"/>
  <c r="M1302" i="7"/>
  <c r="N1302" i="7"/>
  <c r="K1303" i="7"/>
  <c r="L1303" i="7"/>
  <c r="M1303" i="7"/>
  <c r="N1303" i="7"/>
  <c r="K1304" i="7"/>
  <c r="L1304" i="7"/>
  <c r="M1304" i="7"/>
  <c r="N1304" i="7"/>
  <c r="K1305" i="7"/>
  <c r="L1305" i="7"/>
  <c r="M1305" i="7"/>
  <c r="N1305" i="7"/>
  <c r="K1306" i="7"/>
  <c r="L1306" i="7"/>
  <c r="M1306" i="7"/>
  <c r="N1306" i="7"/>
  <c r="K1307" i="7"/>
  <c r="L1307" i="7"/>
  <c r="M1307" i="7"/>
  <c r="N1307" i="7"/>
  <c r="K1308" i="7"/>
  <c r="L1308" i="7"/>
  <c r="M1308" i="7"/>
  <c r="N1308" i="7"/>
  <c r="K1309" i="7"/>
  <c r="L1309" i="7"/>
  <c r="M1309" i="7"/>
  <c r="N1309" i="7"/>
  <c r="K1310" i="7"/>
  <c r="L1310" i="7"/>
  <c r="M1310" i="7"/>
  <c r="N1310" i="7"/>
  <c r="K1311" i="7"/>
  <c r="L1311" i="7"/>
  <c r="M1311" i="7"/>
  <c r="N1311" i="7"/>
  <c r="K1312" i="7"/>
  <c r="L1312" i="7"/>
  <c r="M1312" i="7"/>
  <c r="N1312" i="7"/>
  <c r="N1271" i="7"/>
  <c r="M1271" i="7"/>
  <c r="L1271" i="7"/>
  <c r="K1271" i="7"/>
  <c r="M1265" i="7"/>
  <c r="N1265" i="7"/>
  <c r="M1266" i="7"/>
  <c r="N1266" i="7"/>
  <c r="M1267" i="7"/>
  <c r="N1267" i="7"/>
  <c r="M1268" i="7"/>
  <c r="N1268" i="7"/>
  <c r="M1269" i="7"/>
  <c r="N1269" i="7"/>
  <c r="M1270" i="7"/>
  <c r="N1270" i="7"/>
  <c r="N1264" i="7"/>
  <c r="M1264" i="7"/>
  <c r="I1265" i="7"/>
  <c r="J1265" i="7"/>
  <c r="I1266" i="7"/>
  <c r="J1266" i="7"/>
  <c r="I1267" i="7"/>
  <c r="J1267" i="7"/>
  <c r="I1268" i="7"/>
  <c r="J1268" i="7"/>
  <c r="I1269" i="7"/>
  <c r="J1269" i="7"/>
  <c r="I1270" i="7"/>
  <c r="J1270" i="7"/>
  <c r="J1264" i="7"/>
  <c r="I1264" i="7"/>
  <c r="M1263" i="7"/>
  <c r="K1174" i="7"/>
  <c r="L1174" i="7"/>
  <c r="M1174" i="7"/>
  <c r="N1174" i="7"/>
  <c r="K1175" i="7"/>
  <c r="L1175" i="7"/>
  <c r="M1175" i="7"/>
  <c r="N1175" i="7"/>
  <c r="K1176" i="7"/>
  <c r="L1176" i="7"/>
  <c r="M1176" i="7"/>
  <c r="N1176" i="7"/>
  <c r="K1177" i="7"/>
  <c r="L1177" i="7"/>
  <c r="M1177" i="7"/>
  <c r="N1177" i="7"/>
  <c r="K1178" i="7"/>
  <c r="L1178" i="7"/>
  <c r="M1178" i="7"/>
  <c r="N1178" i="7"/>
  <c r="K1179" i="7"/>
  <c r="L1179" i="7"/>
  <c r="M1179" i="7"/>
  <c r="N1179" i="7"/>
  <c r="K1180" i="7"/>
  <c r="L1180" i="7"/>
  <c r="M1180" i="7"/>
  <c r="N1180" i="7"/>
  <c r="K1181" i="7"/>
  <c r="L1181" i="7"/>
  <c r="M1181" i="7"/>
  <c r="N1181" i="7"/>
  <c r="K1182" i="7"/>
  <c r="L1182" i="7"/>
  <c r="M1182" i="7"/>
  <c r="N1182" i="7"/>
  <c r="K1183" i="7"/>
  <c r="L1183" i="7"/>
  <c r="M1183" i="7"/>
  <c r="N1183" i="7"/>
  <c r="K1184" i="7"/>
  <c r="L1184" i="7"/>
  <c r="M1184" i="7"/>
  <c r="N1184" i="7"/>
  <c r="K1185" i="7"/>
  <c r="L1185" i="7"/>
  <c r="M1185" i="7"/>
  <c r="N1185" i="7"/>
  <c r="K1186" i="7"/>
  <c r="L1186" i="7"/>
  <c r="M1186" i="7"/>
  <c r="N1186" i="7"/>
  <c r="K1187" i="7"/>
  <c r="L1187" i="7"/>
  <c r="M1187" i="7"/>
  <c r="N1187" i="7"/>
  <c r="K1188" i="7"/>
  <c r="L1188" i="7"/>
  <c r="M1188" i="7"/>
  <c r="N1188" i="7"/>
  <c r="K1189" i="7"/>
  <c r="L1189" i="7"/>
  <c r="M1189" i="7"/>
  <c r="N1189" i="7"/>
  <c r="K1190" i="7"/>
  <c r="L1190" i="7"/>
  <c r="M1190" i="7"/>
  <c r="N1190" i="7"/>
  <c r="K1191" i="7"/>
  <c r="L1191" i="7"/>
  <c r="M1191" i="7"/>
  <c r="N1191" i="7"/>
  <c r="K1192" i="7"/>
  <c r="L1192" i="7"/>
  <c r="M1192" i="7"/>
  <c r="N1192" i="7"/>
  <c r="K1193" i="7"/>
  <c r="L1193" i="7"/>
  <c r="M1193" i="7"/>
  <c r="N1193" i="7"/>
  <c r="K1194" i="7"/>
  <c r="L1194" i="7"/>
  <c r="M1194" i="7"/>
  <c r="N1194" i="7"/>
  <c r="K1195" i="7"/>
  <c r="L1195" i="7"/>
  <c r="M1195" i="7"/>
  <c r="N1195" i="7"/>
  <c r="K1196" i="7"/>
  <c r="L1196" i="7"/>
  <c r="M1196" i="7"/>
  <c r="N1196" i="7"/>
  <c r="K1197" i="7"/>
  <c r="L1197" i="7"/>
  <c r="M1197" i="7"/>
  <c r="N1197" i="7"/>
  <c r="K1198" i="7"/>
  <c r="L1198" i="7"/>
  <c r="M1198" i="7"/>
  <c r="N1198" i="7"/>
  <c r="K1199" i="7"/>
  <c r="L1199" i="7"/>
  <c r="M1199" i="7"/>
  <c r="N1199" i="7"/>
  <c r="K1200" i="7"/>
  <c r="L1200" i="7"/>
  <c r="M1200" i="7"/>
  <c r="N1200" i="7"/>
  <c r="K1201" i="7"/>
  <c r="L1201" i="7"/>
  <c r="M1201" i="7"/>
  <c r="N1201" i="7"/>
  <c r="K1202" i="7"/>
  <c r="L1202" i="7"/>
  <c r="M1202" i="7"/>
  <c r="N1202" i="7"/>
  <c r="K1203" i="7"/>
  <c r="L1203" i="7"/>
  <c r="M1203" i="7"/>
  <c r="N1203" i="7"/>
  <c r="K1204" i="7"/>
  <c r="L1204" i="7"/>
  <c r="M1204" i="7"/>
  <c r="N1204" i="7"/>
  <c r="K1205" i="7"/>
  <c r="L1205" i="7"/>
  <c r="M1205" i="7"/>
  <c r="N1205" i="7"/>
  <c r="K1206" i="7"/>
  <c r="L1206" i="7"/>
  <c r="M1206" i="7"/>
  <c r="N1206" i="7"/>
  <c r="K1207" i="7"/>
  <c r="L1207" i="7"/>
  <c r="M1207" i="7"/>
  <c r="N1207" i="7"/>
  <c r="K1208" i="7"/>
  <c r="L1208" i="7"/>
  <c r="M1208" i="7"/>
  <c r="N1208" i="7"/>
  <c r="K1209" i="7"/>
  <c r="L1209" i="7"/>
  <c r="M1209" i="7"/>
  <c r="N1209" i="7"/>
  <c r="K1210" i="7"/>
  <c r="L1210" i="7"/>
  <c r="M1210" i="7"/>
  <c r="N1210" i="7"/>
  <c r="K1211" i="7"/>
  <c r="L1211" i="7"/>
  <c r="M1211" i="7"/>
  <c r="N1211" i="7"/>
  <c r="K1212" i="7"/>
  <c r="L1212" i="7"/>
  <c r="M1212" i="7"/>
  <c r="N1212" i="7"/>
  <c r="K1213" i="7"/>
  <c r="L1213" i="7"/>
  <c r="M1213" i="7"/>
  <c r="N1213" i="7"/>
  <c r="K1214" i="7"/>
  <c r="L1214" i="7"/>
  <c r="M1214" i="7"/>
  <c r="N1214" i="7"/>
  <c r="K1215" i="7"/>
  <c r="L1215" i="7"/>
  <c r="M1215" i="7"/>
  <c r="N1215" i="7"/>
  <c r="K1216" i="7"/>
  <c r="L1216" i="7"/>
  <c r="M1216" i="7"/>
  <c r="N1216" i="7"/>
  <c r="K1217" i="7"/>
  <c r="L1217" i="7"/>
  <c r="M1217" i="7"/>
  <c r="N1217" i="7"/>
  <c r="K1218" i="7"/>
  <c r="L1218" i="7"/>
  <c r="M1218" i="7"/>
  <c r="N1218" i="7"/>
  <c r="K1219" i="7"/>
  <c r="L1219" i="7"/>
  <c r="M1219" i="7"/>
  <c r="N1219" i="7"/>
  <c r="K1220" i="7"/>
  <c r="L1220" i="7"/>
  <c r="M1220" i="7"/>
  <c r="N1220" i="7"/>
  <c r="K1221" i="7"/>
  <c r="L1221" i="7"/>
  <c r="M1221" i="7"/>
  <c r="N1221" i="7"/>
  <c r="K1222" i="7"/>
  <c r="L1222" i="7"/>
  <c r="M1222" i="7"/>
  <c r="N1222" i="7"/>
  <c r="K1223" i="7"/>
  <c r="L1223" i="7"/>
  <c r="M1223" i="7"/>
  <c r="N1223" i="7"/>
  <c r="K1224" i="7"/>
  <c r="L1224" i="7"/>
  <c r="M1224" i="7"/>
  <c r="N1224" i="7"/>
  <c r="K1225" i="7"/>
  <c r="L1225" i="7"/>
  <c r="M1225" i="7"/>
  <c r="N1225" i="7"/>
  <c r="K1226" i="7"/>
  <c r="L1226" i="7"/>
  <c r="M1226" i="7"/>
  <c r="N1226" i="7"/>
  <c r="K1227" i="7"/>
  <c r="L1227" i="7"/>
  <c r="M1227" i="7"/>
  <c r="N1227" i="7"/>
  <c r="K1228" i="7"/>
  <c r="L1228" i="7"/>
  <c r="M1228" i="7"/>
  <c r="N1228" i="7"/>
  <c r="K1229" i="7"/>
  <c r="L1229" i="7"/>
  <c r="M1229" i="7"/>
  <c r="N1229" i="7"/>
  <c r="K1230" i="7"/>
  <c r="L1230" i="7"/>
  <c r="M1230" i="7"/>
  <c r="N1230" i="7"/>
  <c r="K1231" i="7"/>
  <c r="L1231" i="7"/>
  <c r="M1231" i="7"/>
  <c r="N1231" i="7"/>
  <c r="K1232" i="7"/>
  <c r="L1232" i="7"/>
  <c r="M1232" i="7"/>
  <c r="N1232" i="7"/>
  <c r="K1233" i="7"/>
  <c r="L1233" i="7"/>
  <c r="M1233" i="7"/>
  <c r="N1233" i="7"/>
  <c r="K1234" i="7"/>
  <c r="L1234" i="7"/>
  <c r="M1234" i="7"/>
  <c r="N1234" i="7"/>
  <c r="K1235" i="7"/>
  <c r="L1235" i="7"/>
  <c r="M1235" i="7"/>
  <c r="N1235" i="7"/>
  <c r="K1236" i="7"/>
  <c r="L1236" i="7"/>
  <c r="M1236" i="7"/>
  <c r="N1236" i="7"/>
  <c r="K1237" i="7"/>
  <c r="L1237" i="7"/>
  <c r="M1237" i="7"/>
  <c r="N1237" i="7"/>
  <c r="K1238" i="7"/>
  <c r="L1238" i="7"/>
  <c r="M1238" i="7"/>
  <c r="N1238" i="7"/>
  <c r="K1239" i="7"/>
  <c r="L1239" i="7"/>
  <c r="M1239" i="7"/>
  <c r="N1239" i="7"/>
  <c r="K1240" i="7"/>
  <c r="L1240" i="7"/>
  <c r="M1240" i="7"/>
  <c r="N1240" i="7"/>
  <c r="K1241" i="7"/>
  <c r="L1241" i="7"/>
  <c r="M1241" i="7"/>
  <c r="N1241" i="7"/>
  <c r="K1242" i="7"/>
  <c r="L1242" i="7"/>
  <c r="M1242" i="7"/>
  <c r="N1242" i="7"/>
  <c r="K1243" i="7"/>
  <c r="L1243" i="7"/>
  <c r="M1243" i="7"/>
  <c r="N1243" i="7"/>
  <c r="K1244" i="7"/>
  <c r="L1244" i="7"/>
  <c r="M1244" i="7"/>
  <c r="N1244" i="7"/>
  <c r="K1245" i="7"/>
  <c r="L1245" i="7"/>
  <c r="M1245" i="7"/>
  <c r="N1245" i="7"/>
  <c r="K1246" i="7"/>
  <c r="L1246" i="7"/>
  <c r="M1246" i="7"/>
  <c r="N1246" i="7"/>
  <c r="K1247" i="7"/>
  <c r="L1247" i="7"/>
  <c r="M1247" i="7"/>
  <c r="N1247" i="7"/>
  <c r="K1248" i="7"/>
  <c r="L1248" i="7"/>
  <c r="M1248" i="7"/>
  <c r="N1248" i="7"/>
  <c r="K1249" i="7"/>
  <c r="L1249" i="7"/>
  <c r="M1249" i="7"/>
  <c r="N1249" i="7"/>
  <c r="K1250" i="7"/>
  <c r="L1250" i="7"/>
  <c r="M1250" i="7"/>
  <c r="N1250" i="7"/>
  <c r="K1251" i="7"/>
  <c r="L1251" i="7"/>
  <c r="M1251" i="7"/>
  <c r="N1251" i="7"/>
  <c r="K1252" i="7"/>
  <c r="L1252" i="7"/>
  <c r="M1252" i="7"/>
  <c r="N1252" i="7"/>
  <c r="K1253" i="7"/>
  <c r="L1253" i="7"/>
  <c r="M1253" i="7"/>
  <c r="N1253" i="7"/>
  <c r="K1254" i="7"/>
  <c r="L1254" i="7"/>
  <c r="M1254" i="7"/>
  <c r="N1254" i="7"/>
  <c r="K1255" i="7"/>
  <c r="L1255" i="7"/>
  <c r="M1255" i="7"/>
  <c r="N1255" i="7"/>
  <c r="K1256" i="7"/>
  <c r="L1256" i="7"/>
  <c r="M1256" i="7"/>
  <c r="N1256" i="7"/>
  <c r="K1257" i="7"/>
  <c r="L1257" i="7"/>
  <c r="M1257" i="7"/>
  <c r="N1257" i="7"/>
  <c r="K1258" i="7"/>
  <c r="L1258" i="7"/>
  <c r="M1258" i="7"/>
  <c r="N1258" i="7"/>
  <c r="K1259" i="7"/>
  <c r="L1259" i="7"/>
  <c r="M1259" i="7"/>
  <c r="N1259" i="7"/>
  <c r="K1260" i="7"/>
  <c r="L1260" i="7"/>
  <c r="M1260" i="7"/>
  <c r="N1260" i="7"/>
  <c r="K1261" i="7"/>
  <c r="L1261" i="7"/>
  <c r="M1261" i="7"/>
  <c r="N1261" i="7"/>
  <c r="K1262" i="7"/>
  <c r="L1262" i="7"/>
  <c r="M1262" i="7"/>
  <c r="N1262" i="7"/>
  <c r="K1263" i="7"/>
  <c r="L1263" i="7"/>
  <c r="N1263" i="7"/>
  <c r="I1167" i="7"/>
  <c r="J1167" i="7"/>
  <c r="I1168" i="7"/>
  <c r="J1168" i="7"/>
  <c r="J1166" i="7"/>
  <c r="I1166" i="7"/>
  <c r="K1167" i="7"/>
  <c r="L1167" i="7"/>
  <c r="K1168" i="7"/>
  <c r="L1168" i="7"/>
  <c r="L1166" i="7"/>
  <c r="K1166" i="7"/>
  <c r="K1170" i="7"/>
  <c r="L1170" i="7"/>
  <c r="M1170" i="7"/>
  <c r="N1170" i="7"/>
  <c r="K1171" i="7"/>
  <c r="L1171" i="7"/>
  <c r="M1171" i="7"/>
  <c r="N1171" i="7"/>
  <c r="K1172" i="7"/>
  <c r="L1172" i="7"/>
  <c r="M1172" i="7"/>
  <c r="N1172" i="7"/>
  <c r="K1173" i="7"/>
  <c r="L1173" i="7"/>
  <c r="M1173" i="7"/>
  <c r="N1173" i="7"/>
  <c r="N1169" i="7"/>
  <c r="M1169" i="7"/>
  <c r="L1169" i="7"/>
  <c r="K1169" i="7"/>
  <c r="M1165" i="7"/>
  <c r="K1165" i="7"/>
  <c r="K1153" i="7"/>
  <c r="L1153" i="7"/>
  <c r="M1153" i="7"/>
  <c r="N1153" i="7"/>
  <c r="K1154" i="7"/>
  <c r="L1154" i="7"/>
  <c r="M1154" i="7"/>
  <c r="N1154" i="7"/>
  <c r="K1155" i="7"/>
  <c r="L1155" i="7"/>
  <c r="M1155" i="7"/>
  <c r="N1155" i="7"/>
  <c r="K1156" i="7"/>
  <c r="L1156" i="7"/>
  <c r="M1156" i="7"/>
  <c r="N1156" i="7"/>
  <c r="K1157" i="7"/>
  <c r="L1157" i="7"/>
  <c r="M1157" i="7"/>
  <c r="N1157" i="7"/>
  <c r="K1158" i="7"/>
  <c r="L1158" i="7"/>
  <c r="M1158" i="7"/>
  <c r="N1158" i="7"/>
  <c r="K1159" i="7"/>
  <c r="L1159" i="7"/>
  <c r="M1159" i="7"/>
  <c r="N1159" i="7"/>
  <c r="K1160" i="7"/>
  <c r="L1160" i="7"/>
  <c r="M1160" i="7"/>
  <c r="N1160" i="7"/>
  <c r="K1161" i="7"/>
  <c r="L1161" i="7"/>
  <c r="M1161" i="7"/>
  <c r="N1161" i="7"/>
  <c r="K1162" i="7"/>
  <c r="L1162" i="7"/>
  <c r="M1162" i="7"/>
  <c r="N1162" i="7"/>
  <c r="K1163" i="7"/>
  <c r="L1163" i="7"/>
  <c r="M1163" i="7"/>
  <c r="N1163" i="7"/>
  <c r="K1164" i="7"/>
  <c r="L1164" i="7"/>
  <c r="M1164" i="7"/>
  <c r="N1164" i="7"/>
  <c r="L1165" i="7"/>
  <c r="N1165" i="7"/>
  <c r="N1152" i="7"/>
  <c r="M1152" i="7"/>
  <c r="L1152" i="7"/>
  <c r="K1152" i="7"/>
  <c r="K1001" i="7"/>
  <c r="L1001" i="7"/>
  <c r="M1001" i="7"/>
  <c r="N1001" i="7"/>
  <c r="N1002" i="7"/>
  <c r="J1003" i="7"/>
  <c r="J1002" i="7"/>
  <c r="L1002" i="7" s="1"/>
  <c r="I1002" i="7"/>
  <c r="K1002" i="7" s="1"/>
  <c r="K977" i="7"/>
  <c r="L977" i="7"/>
  <c r="M977" i="7"/>
  <c r="N977" i="7"/>
  <c r="K978" i="7"/>
  <c r="L978" i="7"/>
  <c r="M978" i="7"/>
  <c r="N978" i="7"/>
  <c r="K979" i="7"/>
  <c r="L979" i="7"/>
  <c r="M979" i="7"/>
  <c r="N979" i="7"/>
  <c r="K980" i="7"/>
  <c r="L980" i="7"/>
  <c r="M980" i="7"/>
  <c r="N980" i="7"/>
  <c r="K981" i="7"/>
  <c r="L981" i="7"/>
  <c r="M981" i="7"/>
  <c r="N981" i="7"/>
  <c r="K982" i="7"/>
  <c r="L982" i="7"/>
  <c r="M982" i="7"/>
  <c r="N982" i="7"/>
  <c r="K983" i="7"/>
  <c r="L983" i="7"/>
  <c r="M983" i="7"/>
  <c r="N983" i="7"/>
  <c r="K984" i="7"/>
  <c r="L984" i="7"/>
  <c r="M984" i="7"/>
  <c r="N984" i="7"/>
  <c r="K985" i="7"/>
  <c r="L985" i="7"/>
  <c r="M985" i="7"/>
  <c r="N985" i="7"/>
  <c r="K986" i="7"/>
  <c r="L986" i="7"/>
  <c r="M986" i="7"/>
  <c r="N986" i="7"/>
  <c r="K987" i="7"/>
  <c r="L987" i="7"/>
  <c r="M987" i="7"/>
  <c r="N987" i="7"/>
  <c r="K988" i="7"/>
  <c r="L988" i="7"/>
  <c r="M988" i="7"/>
  <c r="N988" i="7"/>
  <c r="K989" i="7"/>
  <c r="L989" i="7"/>
  <c r="M989" i="7"/>
  <c r="N989" i="7"/>
  <c r="K990" i="7"/>
  <c r="L990" i="7"/>
  <c r="M990" i="7"/>
  <c r="N990" i="7"/>
  <c r="K991" i="7"/>
  <c r="L991" i="7"/>
  <c r="M991" i="7"/>
  <c r="N991" i="7"/>
  <c r="K992" i="7"/>
  <c r="L992" i="7"/>
  <c r="M992" i="7"/>
  <c r="N992" i="7"/>
  <c r="K993" i="7"/>
  <c r="L993" i="7"/>
  <c r="M993" i="7"/>
  <c r="N993" i="7"/>
  <c r="K994" i="7"/>
  <c r="L994" i="7"/>
  <c r="M994" i="7"/>
  <c r="N994" i="7"/>
  <c r="K995" i="7"/>
  <c r="L995" i="7"/>
  <c r="M995" i="7"/>
  <c r="N995" i="7"/>
  <c r="K996" i="7"/>
  <c r="L996" i="7"/>
  <c r="M996" i="7"/>
  <c r="N996" i="7"/>
  <c r="K997" i="7"/>
  <c r="L997" i="7"/>
  <c r="M997" i="7"/>
  <c r="N997" i="7"/>
  <c r="K998" i="7"/>
  <c r="L998" i="7"/>
  <c r="M998" i="7"/>
  <c r="N998" i="7"/>
  <c r="K999" i="7"/>
  <c r="L999" i="7"/>
  <c r="M999" i="7"/>
  <c r="N999" i="7"/>
  <c r="K1000" i="7"/>
  <c r="L1000" i="7"/>
  <c r="M1000" i="7"/>
  <c r="N1000" i="7"/>
  <c r="N976" i="7"/>
  <c r="M976" i="7"/>
  <c r="L976" i="7"/>
  <c r="K976" i="7"/>
  <c r="M968" i="7"/>
  <c r="N968" i="7"/>
  <c r="M944" i="7"/>
  <c r="N944" i="7"/>
  <c r="M945" i="7"/>
  <c r="N945" i="7"/>
  <c r="M946" i="7"/>
  <c r="N946" i="7"/>
  <c r="M947" i="7"/>
  <c r="N947" i="7"/>
  <c r="M948" i="7"/>
  <c r="N948" i="7"/>
  <c r="M949" i="7"/>
  <c r="N949" i="7"/>
  <c r="M950" i="7"/>
  <c r="N950" i="7"/>
  <c r="M951" i="7"/>
  <c r="N951" i="7"/>
  <c r="M952" i="7"/>
  <c r="N952" i="7"/>
  <c r="M953" i="7"/>
  <c r="N953" i="7"/>
  <c r="M954" i="7"/>
  <c r="N954" i="7"/>
  <c r="M955" i="7"/>
  <c r="N955" i="7"/>
  <c r="M956" i="7"/>
  <c r="N956" i="7"/>
  <c r="M957" i="7"/>
  <c r="N957" i="7"/>
  <c r="M958" i="7"/>
  <c r="N958" i="7"/>
  <c r="M959" i="7"/>
  <c r="N959" i="7"/>
  <c r="M960" i="7"/>
  <c r="N960" i="7"/>
  <c r="M961" i="7"/>
  <c r="N961" i="7"/>
  <c r="M962" i="7"/>
  <c r="N962" i="7"/>
  <c r="M963" i="7"/>
  <c r="N963" i="7"/>
  <c r="M964" i="7"/>
  <c r="N964" i="7"/>
  <c r="M965" i="7"/>
  <c r="N965" i="7"/>
  <c r="M966" i="7"/>
  <c r="N966" i="7"/>
  <c r="M967" i="7"/>
  <c r="N967" i="7"/>
  <c r="N943" i="7"/>
  <c r="M943" i="7"/>
  <c r="M971" i="7"/>
  <c r="N972" i="7"/>
  <c r="M974" i="7"/>
  <c r="N975" i="7"/>
  <c r="I970" i="7"/>
  <c r="M970" i="7" s="1"/>
  <c r="J970" i="7"/>
  <c r="N970" i="7" s="1"/>
  <c r="I971" i="7"/>
  <c r="J971" i="7"/>
  <c r="N971" i="7" s="1"/>
  <c r="I972" i="7"/>
  <c r="M972" i="7" s="1"/>
  <c r="J972" i="7"/>
  <c r="I973" i="7"/>
  <c r="M973" i="7" s="1"/>
  <c r="J973" i="7"/>
  <c r="N973" i="7" s="1"/>
  <c r="I974" i="7"/>
  <c r="J974" i="7"/>
  <c r="N974" i="7" s="1"/>
  <c r="I975" i="7"/>
  <c r="M975" i="7" s="1"/>
  <c r="J975" i="7"/>
  <c r="J969" i="7"/>
  <c r="N969" i="7" s="1"/>
  <c r="I969" i="7"/>
  <c r="M969" i="7" s="1"/>
  <c r="K944" i="7"/>
  <c r="L944" i="7"/>
  <c r="K945" i="7"/>
  <c r="L945" i="7"/>
  <c r="K946" i="7"/>
  <c r="L946" i="7"/>
  <c r="K947" i="7"/>
  <c r="L947" i="7"/>
  <c r="K948" i="7"/>
  <c r="L948" i="7"/>
  <c r="K949" i="7"/>
  <c r="L949" i="7"/>
  <c r="K950" i="7"/>
  <c r="L950" i="7"/>
  <c r="K951" i="7"/>
  <c r="L951" i="7"/>
  <c r="K952" i="7"/>
  <c r="L952" i="7"/>
  <c r="K953" i="7"/>
  <c r="L953" i="7"/>
  <c r="K954" i="7"/>
  <c r="L954" i="7"/>
  <c r="K955" i="7"/>
  <c r="L955" i="7"/>
  <c r="K956" i="7"/>
  <c r="L956" i="7"/>
  <c r="K957" i="7"/>
  <c r="L957" i="7"/>
  <c r="K958" i="7"/>
  <c r="L958" i="7"/>
  <c r="K959" i="7"/>
  <c r="L959" i="7"/>
  <c r="K960" i="7"/>
  <c r="L960" i="7"/>
  <c r="K961" i="7"/>
  <c r="L961" i="7"/>
  <c r="K962" i="7"/>
  <c r="L962" i="7"/>
  <c r="K963" i="7"/>
  <c r="L963" i="7"/>
  <c r="K964" i="7"/>
  <c r="L964" i="7"/>
  <c r="K965" i="7"/>
  <c r="L965" i="7"/>
  <c r="K966" i="7"/>
  <c r="L966" i="7"/>
  <c r="K967" i="7"/>
  <c r="L967" i="7"/>
  <c r="K968" i="7"/>
  <c r="L968" i="7"/>
  <c r="L943" i="7"/>
  <c r="K943" i="7"/>
  <c r="J938" i="7"/>
  <c r="J939" i="7"/>
  <c r="I941" i="7"/>
  <c r="J942" i="7"/>
  <c r="K939" i="7"/>
  <c r="I939" i="7" s="1"/>
  <c r="L939" i="7"/>
  <c r="K940" i="7"/>
  <c r="I940" i="7" s="1"/>
  <c r="L940" i="7"/>
  <c r="J940" i="7" s="1"/>
  <c r="K941" i="7"/>
  <c r="L941" i="7"/>
  <c r="J941" i="7" s="1"/>
  <c r="K942" i="7"/>
  <c r="I942" i="7" s="1"/>
  <c r="L942" i="7"/>
  <c r="L938" i="7"/>
  <c r="K938" i="7"/>
  <c r="I938" i="7" s="1"/>
  <c r="I925" i="7"/>
  <c r="J925" i="7"/>
  <c r="I926" i="7"/>
  <c r="J926" i="7"/>
  <c r="I927" i="7"/>
  <c r="J927" i="7"/>
  <c r="I928" i="7"/>
  <c r="J928" i="7"/>
  <c r="I929" i="7"/>
  <c r="J929" i="7"/>
  <c r="I930" i="7"/>
  <c r="J930" i="7"/>
  <c r="I931" i="7"/>
  <c r="J931" i="7"/>
  <c r="I932" i="7"/>
  <c r="J932" i="7"/>
  <c r="I933" i="7"/>
  <c r="J933" i="7"/>
  <c r="I934" i="7"/>
  <c r="J934" i="7"/>
  <c r="I935" i="7"/>
  <c r="J935" i="7"/>
  <c r="I936" i="7"/>
  <c r="J936" i="7"/>
  <c r="I937" i="7"/>
  <c r="J937" i="7"/>
  <c r="J924" i="7"/>
  <c r="I924" i="7"/>
  <c r="M925" i="7"/>
  <c r="N925" i="7"/>
  <c r="M926" i="7"/>
  <c r="N926" i="7"/>
  <c r="M927" i="7"/>
  <c r="N927" i="7"/>
  <c r="M928" i="7"/>
  <c r="N928" i="7"/>
  <c r="M929" i="7"/>
  <c r="N929" i="7"/>
  <c r="M930" i="7"/>
  <c r="N930" i="7"/>
  <c r="M931" i="7"/>
  <c r="N931" i="7"/>
  <c r="M932" i="7"/>
  <c r="N932" i="7"/>
  <c r="M933" i="7"/>
  <c r="N933" i="7"/>
  <c r="M934" i="7"/>
  <c r="N934" i="7"/>
  <c r="M935" i="7"/>
  <c r="N935" i="7"/>
  <c r="M936" i="7"/>
  <c r="N936" i="7"/>
  <c r="M937" i="7"/>
  <c r="N937" i="7"/>
  <c r="N924" i="7"/>
  <c r="M924" i="7"/>
  <c r="K921" i="7"/>
  <c r="L921" i="7"/>
  <c r="M921" i="7"/>
  <c r="N921" i="7"/>
  <c r="K922" i="7"/>
  <c r="L922" i="7"/>
  <c r="M922" i="7"/>
  <c r="N922" i="7"/>
  <c r="K923" i="7"/>
  <c r="L923" i="7"/>
  <c r="M923" i="7"/>
  <c r="N923" i="7"/>
  <c r="N920" i="7"/>
  <c r="M920" i="7"/>
  <c r="L920" i="7"/>
  <c r="K920" i="7"/>
  <c r="I917" i="7"/>
  <c r="J917" i="7"/>
  <c r="I918" i="7"/>
  <c r="J918" i="7"/>
  <c r="I919" i="7"/>
  <c r="J919" i="7"/>
  <c r="J916" i="7"/>
  <c r="I916" i="7"/>
  <c r="K917" i="7"/>
  <c r="L917" i="7"/>
  <c r="K918" i="7"/>
  <c r="L918" i="7"/>
  <c r="K919" i="7"/>
  <c r="L919" i="7"/>
  <c r="L916" i="7"/>
  <c r="K916" i="7"/>
  <c r="K903" i="7"/>
  <c r="L903" i="7"/>
  <c r="M903" i="7"/>
  <c r="N903" i="7"/>
  <c r="K904" i="7"/>
  <c r="L904" i="7"/>
  <c r="M904" i="7"/>
  <c r="N904" i="7"/>
  <c r="K905" i="7"/>
  <c r="L905" i="7"/>
  <c r="M905" i="7"/>
  <c r="N905" i="7"/>
  <c r="K906" i="7"/>
  <c r="L906" i="7"/>
  <c r="M906" i="7"/>
  <c r="N906" i="7"/>
  <c r="K907" i="7"/>
  <c r="L907" i="7"/>
  <c r="M907" i="7"/>
  <c r="N907" i="7"/>
  <c r="K908" i="7"/>
  <c r="L908" i="7"/>
  <c r="M908" i="7"/>
  <c r="N908" i="7"/>
  <c r="K909" i="7"/>
  <c r="L909" i="7"/>
  <c r="M909" i="7"/>
  <c r="N909" i="7"/>
  <c r="K910" i="7"/>
  <c r="L910" i="7"/>
  <c r="M910" i="7"/>
  <c r="N910" i="7"/>
  <c r="K911" i="7"/>
  <c r="L911" i="7"/>
  <c r="M911" i="7"/>
  <c r="N911" i="7"/>
  <c r="K912" i="7"/>
  <c r="L912" i="7"/>
  <c r="M912" i="7"/>
  <c r="N912" i="7"/>
  <c r="K913" i="7"/>
  <c r="L913" i="7"/>
  <c r="M913" i="7"/>
  <c r="N913" i="7"/>
  <c r="K914" i="7"/>
  <c r="L914" i="7"/>
  <c r="M914" i="7"/>
  <c r="N914" i="7"/>
  <c r="K915" i="7"/>
  <c r="L915" i="7"/>
  <c r="M915" i="7"/>
  <c r="N915" i="7"/>
  <c r="M902" i="7"/>
  <c r="K902" i="7"/>
  <c r="N902" i="7"/>
  <c r="L902" i="7"/>
  <c r="I896" i="7"/>
  <c r="J896" i="7"/>
  <c r="I897" i="7"/>
  <c r="J897" i="7"/>
  <c r="I898" i="7"/>
  <c r="J898" i="7"/>
  <c r="I899" i="7"/>
  <c r="J899" i="7"/>
  <c r="I900" i="7"/>
  <c r="J900" i="7"/>
  <c r="I901" i="7"/>
  <c r="J901" i="7"/>
  <c r="J895" i="7"/>
  <c r="I895" i="7"/>
  <c r="K896" i="7"/>
  <c r="L896" i="7"/>
  <c r="K897" i="7"/>
  <c r="L897" i="7"/>
  <c r="K898" i="7"/>
  <c r="L898" i="7"/>
  <c r="K899" i="7"/>
  <c r="L899" i="7"/>
  <c r="K900" i="7"/>
  <c r="L900" i="7"/>
  <c r="K901" i="7"/>
  <c r="L901" i="7"/>
  <c r="L895" i="7"/>
  <c r="K895" i="7"/>
  <c r="J882" i="7"/>
  <c r="J883" i="7"/>
  <c r="I884" i="7"/>
  <c r="J885" i="7"/>
  <c r="J886" i="7"/>
  <c r="I887" i="7"/>
  <c r="I888" i="7"/>
  <c r="J888" i="7"/>
  <c r="I889" i="7"/>
  <c r="J889" i="7"/>
  <c r="I890" i="7"/>
  <c r="J890" i="7"/>
  <c r="I891" i="7"/>
  <c r="J891" i="7"/>
  <c r="I892" i="7"/>
  <c r="J892" i="7"/>
  <c r="I893" i="7"/>
  <c r="J893" i="7"/>
  <c r="I894" i="7"/>
  <c r="J894" i="7"/>
  <c r="I881" i="7"/>
  <c r="K882" i="7"/>
  <c r="I882" i="7" s="1"/>
  <c r="L882" i="7"/>
  <c r="K883" i="7"/>
  <c r="I883" i="7" s="1"/>
  <c r="L883" i="7"/>
  <c r="K884" i="7"/>
  <c r="L884" i="7"/>
  <c r="J884" i="7" s="1"/>
  <c r="K885" i="7"/>
  <c r="I885" i="7" s="1"/>
  <c r="L885" i="7"/>
  <c r="K886" i="7"/>
  <c r="I886" i="7" s="1"/>
  <c r="L886" i="7"/>
  <c r="K887" i="7"/>
  <c r="L887" i="7"/>
  <c r="J887" i="7" s="1"/>
  <c r="L881" i="7"/>
  <c r="J881" i="7" s="1"/>
  <c r="K881" i="7"/>
  <c r="N889" i="7"/>
  <c r="N890" i="7" s="1"/>
  <c r="N891" i="7" s="1"/>
  <c r="N892" i="7" s="1"/>
  <c r="N893" i="7" s="1"/>
  <c r="N894" i="7" s="1"/>
  <c r="N888" i="7"/>
  <c r="M888" i="7"/>
  <c r="M889" i="7" s="1"/>
  <c r="M890" i="7" s="1"/>
  <c r="M891" i="7" s="1"/>
  <c r="M892" i="7" s="1"/>
  <c r="M893" i="7" s="1"/>
  <c r="M894" i="7" s="1"/>
  <c r="K876" i="7"/>
  <c r="L876" i="7"/>
  <c r="M876" i="7"/>
  <c r="N876" i="7"/>
  <c r="K877" i="7"/>
  <c r="L877" i="7"/>
  <c r="M877" i="7"/>
  <c r="N877" i="7"/>
  <c r="K878" i="7"/>
  <c r="L878" i="7"/>
  <c r="M878" i="7"/>
  <c r="N878" i="7"/>
  <c r="K879" i="7"/>
  <c r="L879" i="7"/>
  <c r="M879" i="7"/>
  <c r="N879" i="7"/>
  <c r="K880" i="7"/>
  <c r="L880" i="7"/>
  <c r="M880" i="7"/>
  <c r="N880" i="7"/>
  <c r="N875" i="7"/>
  <c r="M875" i="7"/>
  <c r="L875" i="7"/>
  <c r="K875" i="7"/>
  <c r="N874" i="7"/>
  <c r="M874" i="7"/>
  <c r="L874" i="7"/>
  <c r="K874" i="7"/>
  <c r="K866" i="7"/>
  <c r="L866" i="7"/>
  <c r="K867" i="7"/>
  <c r="L867" i="7"/>
  <c r="K868" i="7"/>
  <c r="L868" i="7"/>
  <c r="K869" i="7"/>
  <c r="L869" i="7"/>
  <c r="K870" i="7"/>
  <c r="L870" i="7"/>
  <c r="K871" i="7"/>
  <c r="L871" i="7"/>
  <c r="K872" i="7"/>
  <c r="L872" i="7"/>
  <c r="K873" i="7"/>
  <c r="L873" i="7"/>
  <c r="L865" i="7"/>
  <c r="K865" i="7"/>
  <c r="K676" i="7"/>
  <c r="L676" i="7"/>
  <c r="M676" i="7"/>
  <c r="N676" i="7"/>
  <c r="K677" i="7"/>
  <c r="L677" i="7"/>
  <c r="M677" i="7"/>
  <c r="N677" i="7"/>
  <c r="K678" i="7"/>
  <c r="L678" i="7"/>
  <c r="M678" i="7"/>
  <c r="N678" i="7"/>
  <c r="K679" i="7"/>
  <c r="L679" i="7"/>
  <c r="M679" i="7"/>
  <c r="N679" i="7"/>
  <c r="K680" i="7"/>
  <c r="L680" i="7"/>
  <c r="M680" i="7"/>
  <c r="N680" i="7"/>
  <c r="K681" i="7"/>
  <c r="L681" i="7"/>
  <c r="M681" i="7"/>
  <c r="N681" i="7"/>
  <c r="K682" i="7"/>
  <c r="L682" i="7"/>
  <c r="M682" i="7"/>
  <c r="N682" i="7"/>
  <c r="K683" i="7"/>
  <c r="L683" i="7"/>
  <c r="M683" i="7"/>
  <c r="N683" i="7"/>
  <c r="K684" i="7"/>
  <c r="L684" i="7"/>
  <c r="M684" i="7"/>
  <c r="N684" i="7"/>
  <c r="K685" i="7"/>
  <c r="L685" i="7"/>
  <c r="M685" i="7"/>
  <c r="N685" i="7"/>
  <c r="K686" i="7"/>
  <c r="L686" i="7"/>
  <c r="M686" i="7"/>
  <c r="N686" i="7"/>
  <c r="K687" i="7"/>
  <c r="L687" i="7"/>
  <c r="M687" i="7"/>
  <c r="N687" i="7"/>
  <c r="K688" i="7"/>
  <c r="L688" i="7"/>
  <c r="M688" i="7"/>
  <c r="N688" i="7"/>
  <c r="K689" i="7"/>
  <c r="L689" i="7"/>
  <c r="M689" i="7"/>
  <c r="N689" i="7"/>
  <c r="K690" i="7"/>
  <c r="L690" i="7"/>
  <c r="M690" i="7"/>
  <c r="N690" i="7"/>
  <c r="K691" i="7"/>
  <c r="L691" i="7"/>
  <c r="M691" i="7"/>
  <c r="N691" i="7"/>
  <c r="K692" i="7"/>
  <c r="L692" i="7"/>
  <c r="M692" i="7"/>
  <c r="N692" i="7"/>
  <c r="K693" i="7"/>
  <c r="L693" i="7"/>
  <c r="M693" i="7"/>
  <c r="N693" i="7"/>
  <c r="K694" i="7"/>
  <c r="L694" i="7"/>
  <c r="M694" i="7"/>
  <c r="N694" i="7"/>
  <c r="K695" i="7"/>
  <c r="L695" i="7"/>
  <c r="M695" i="7"/>
  <c r="N695" i="7"/>
  <c r="K696" i="7"/>
  <c r="L696" i="7"/>
  <c r="M696" i="7"/>
  <c r="N696" i="7"/>
  <c r="K697" i="7"/>
  <c r="L697" i="7"/>
  <c r="M697" i="7"/>
  <c r="N697" i="7"/>
  <c r="K698" i="7"/>
  <c r="L698" i="7"/>
  <c r="M698" i="7"/>
  <c r="N698" i="7"/>
  <c r="K699" i="7"/>
  <c r="L699" i="7"/>
  <c r="M699" i="7"/>
  <c r="N699" i="7"/>
  <c r="K700" i="7"/>
  <c r="L700" i="7"/>
  <c r="M700" i="7"/>
  <c r="N700" i="7"/>
  <c r="K701" i="7"/>
  <c r="L701" i="7"/>
  <c r="M701" i="7"/>
  <c r="N701" i="7"/>
  <c r="K702" i="7"/>
  <c r="L702" i="7"/>
  <c r="M702" i="7"/>
  <c r="N702" i="7"/>
  <c r="K703" i="7"/>
  <c r="L703" i="7"/>
  <c r="M703" i="7"/>
  <c r="N703" i="7"/>
  <c r="K704" i="7"/>
  <c r="L704" i="7"/>
  <c r="M704" i="7"/>
  <c r="N704" i="7"/>
  <c r="K705" i="7"/>
  <c r="L705" i="7"/>
  <c r="M705" i="7"/>
  <c r="N705" i="7"/>
  <c r="K706" i="7"/>
  <c r="L706" i="7"/>
  <c r="M706" i="7"/>
  <c r="N706" i="7"/>
  <c r="K707" i="7"/>
  <c r="L707" i="7"/>
  <c r="M707" i="7"/>
  <c r="N707" i="7"/>
  <c r="K708" i="7"/>
  <c r="L708" i="7"/>
  <c r="M708" i="7"/>
  <c r="N708" i="7"/>
  <c r="K709" i="7"/>
  <c r="L709" i="7"/>
  <c r="M709" i="7"/>
  <c r="N709" i="7"/>
  <c r="K710" i="7"/>
  <c r="L710" i="7"/>
  <c r="M710" i="7"/>
  <c r="N710" i="7"/>
  <c r="K711" i="7"/>
  <c r="L711" i="7"/>
  <c r="M711" i="7"/>
  <c r="N711" i="7"/>
  <c r="K712" i="7"/>
  <c r="L712" i="7"/>
  <c r="M712" i="7"/>
  <c r="N712" i="7"/>
  <c r="K713" i="7"/>
  <c r="L713" i="7"/>
  <c r="M713" i="7"/>
  <c r="N713" i="7"/>
  <c r="K714" i="7"/>
  <c r="L714" i="7"/>
  <c r="M714" i="7"/>
  <c r="N714" i="7"/>
  <c r="K715" i="7"/>
  <c r="L715" i="7"/>
  <c r="M715" i="7"/>
  <c r="N715" i="7"/>
  <c r="K716" i="7"/>
  <c r="L716" i="7"/>
  <c r="M716" i="7"/>
  <c r="N716" i="7"/>
  <c r="K717" i="7"/>
  <c r="L717" i="7"/>
  <c r="M717" i="7"/>
  <c r="N717" i="7"/>
  <c r="K718" i="7"/>
  <c r="L718" i="7"/>
  <c r="M718" i="7"/>
  <c r="N718" i="7"/>
  <c r="K719" i="7"/>
  <c r="L719" i="7"/>
  <c r="M719" i="7"/>
  <c r="N719" i="7"/>
  <c r="K720" i="7"/>
  <c r="L720" i="7"/>
  <c r="M720" i="7"/>
  <c r="N720" i="7"/>
  <c r="K721" i="7"/>
  <c r="L721" i="7"/>
  <c r="M721" i="7"/>
  <c r="N721" i="7"/>
  <c r="K722" i="7"/>
  <c r="L722" i="7"/>
  <c r="M722" i="7"/>
  <c r="N722" i="7"/>
  <c r="K723" i="7"/>
  <c r="L723" i="7"/>
  <c r="M723" i="7"/>
  <c r="N723" i="7"/>
  <c r="K724" i="7"/>
  <c r="L724" i="7"/>
  <c r="M724" i="7"/>
  <c r="N724" i="7"/>
  <c r="K725" i="7"/>
  <c r="L725" i="7"/>
  <c r="M725" i="7"/>
  <c r="N725" i="7"/>
  <c r="K726" i="7"/>
  <c r="L726" i="7"/>
  <c r="M726" i="7"/>
  <c r="N726" i="7"/>
  <c r="K727" i="7"/>
  <c r="L727" i="7"/>
  <c r="M727" i="7"/>
  <c r="N727" i="7"/>
  <c r="K728" i="7"/>
  <c r="L728" i="7"/>
  <c r="M728" i="7"/>
  <c r="N728" i="7"/>
  <c r="K729" i="7"/>
  <c r="L729" i="7"/>
  <c r="M729" i="7"/>
  <c r="N729" i="7"/>
  <c r="K730" i="7"/>
  <c r="L730" i="7"/>
  <c r="M730" i="7"/>
  <c r="N730" i="7"/>
  <c r="K731" i="7"/>
  <c r="L731" i="7"/>
  <c r="M731" i="7"/>
  <c r="N731" i="7"/>
  <c r="K732" i="7"/>
  <c r="L732" i="7"/>
  <c r="M732" i="7"/>
  <c r="N732" i="7"/>
  <c r="K733" i="7"/>
  <c r="L733" i="7"/>
  <c r="M733" i="7"/>
  <c r="N733" i="7"/>
  <c r="K734" i="7"/>
  <c r="L734" i="7"/>
  <c r="M734" i="7"/>
  <c r="N734" i="7"/>
  <c r="K735" i="7"/>
  <c r="L735" i="7"/>
  <c r="M735" i="7"/>
  <c r="N735" i="7"/>
  <c r="K736" i="7"/>
  <c r="L736" i="7"/>
  <c r="M736" i="7"/>
  <c r="N736" i="7"/>
  <c r="K737" i="7"/>
  <c r="L737" i="7"/>
  <c r="M737" i="7"/>
  <c r="N737" i="7"/>
  <c r="K738" i="7"/>
  <c r="L738" i="7"/>
  <c r="M738" i="7"/>
  <c r="N738" i="7"/>
  <c r="K739" i="7"/>
  <c r="L739" i="7"/>
  <c r="M739" i="7"/>
  <c r="N739" i="7"/>
  <c r="K740" i="7"/>
  <c r="L740" i="7"/>
  <c r="M740" i="7"/>
  <c r="N740" i="7"/>
  <c r="K741" i="7"/>
  <c r="L741" i="7"/>
  <c r="M741" i="7"/>
  <c r="N741" i="7"/>
  <c r="K742" i="7"/>
  <c r="L742" i="7"/>
  <c r="M742" i="7"/>
  <c r="N742" i="7"/>
  <c r="K743" i="7"/>
  <c r="L743" i="7"/>
  <c r="M743" i="7"/>
  <c r="N743" i="7"/>
  <c r="K744" i="7"/>
  <c r="L744" i="7"/>
  <c r="M744" i="7"/>
  <c r="N744" i="7"/>
  <c r="K745" i="7"/>
  <c r="L745" i="7"/>
  <c r="M745" i="7"/>
  <c r="N745" i="7"/>
  <c r="K746" i="7"/>
  <c r="L746" i="7"/>
  <c r="M746" i="7"/>
  <c r="N746" i="7"/>
  <c r="K747" i="7"/>
  <c r="L747" i="7"/>
  <c r="M747" i="7"/>
  <c r="N747" i="7"/>
  <c r="K748" i="7"/>
  <c r="L748" i="7"/>
  <c r="M748" i="7"/>
  <c r="N748" i="7"/>
  <c r="K749" i="7"/>
  <c r="L749" i="7"/>
  <c r="M749" i="7"/>
  <c r="N749" i="7"/>
  <c r="K750" i="7"/>
  <c r="L750" i="7"/>
  <c r="M750" i="7"/>
  <c r="N750" i="7"/>
  <c r="K751" i="7"/>
  <c r="L751" i="7"/>
  <c r="M751" i="7"/>
  <c r="N751" i="7"/>
  <c r="K752" i="7"/>
  <c r="L752" i="7"/>
  <c r="M752" i="7"/>
  <c r="N752" i="7"/>
  <c r="K753" i="7"/>
  <c r="L753" i="7"/>
  <c r="M753" i="7"/>
  <c r="N753" i="7"/>
  <c r="K754" i="7"/>
  <c r="L754" i="7"/>
  <c r="M754" i="7"/>
  <c r="N754" i="7"/>
  <c r="K755" i="7"/>
  <c r="L755" i="7"/>
  <c r="M755" i="7"/>
  <c r="N755" i="7"/>
  <c r="K756" i="7"/>
  <c r="L756" i="7"/>
  <c r="M756" i="7"/>
  <c r="N756" i="7"/>
  <c r="K757" i="7"/>
  <c r="L757" i="7"/>
  <c r="M757" i="7"/>
  <c r="N757" i="7"/>
  <c r="K758" i="7"/>
  <c r="L758" i="7"/>
  <c r="M758" i="7"/>
  <c r="N758" i="7"/>
  <c r="K759" i="7"/>
  <c r="L759" i="7"/>
  <c r="M759" i="7"/>
  <c r="N759" i="7"/>
  <c r="K760" i="7"/>
  <c r="L760" i="7"/>
  <c r="M760" i="7"/>
  <c r="N760" i="7"/>
  <c r="K761" i="7"/>
  <c r="L761" i="7"/>
  <c r="M761" i="7"/>
  <c r="N761" i="7"/>
  <c r="K762" i="7"/>
  <c r="L762" i="7"/>
  <c r="M762" i="7"/>
  <c r="N762" i="7"/>
  <c r="K763" i="7"/>
  <c r="L763" i="7"/>
  <c r="M763" i="7"/>
  <c r="N763" i="7"/>
  <c r="K764" i="7"/>
  <c r="L764" i="7"/>
  <c r="M764" i="7"/>
  <c r="N764" i="7"/>
  <c r="K765" i="7"/>
  <c r="L765" i="7"/>
  <c r="M765" i="7"/>
  <c r="N765" i="7"/>
  <c r="K766" i="7"/>
  <c r="L766" i="7"/>
  <c r="M766" i="7"/>
  <c r="N766" i="7"/>
  <c r="K767" i="7"/>
  <c r="L767" i="7"/>
  <c r="M767" i="7"/>
  <c r="N767" i="7"/>
  <c r="K768" i="7"/>
  <c r="L768" i="7"/>
  <c r="M768" i="7"/>
  <c r="N768" i="7"/>
  <c r="K769" i="7"/>
  <c r="L769" i="7"/>
  <c r="M769" i="7"/>
  <c r="N769" i="7"/>
  <c r="K770" i="7"/>
  <c r="L770" i="7"/>
  <c r="M770" i="7"/>
  <c r="N770" i="7"/>
  <c r="K771" i="7"/>
  <c r="L771" i="7"/>
  <c r="M771" i="7"/>
  <c r="N771" i="7"/>
  <c r="K772" i="7"/>
  <c r="L772" i="7"/>
  <c r="M772" i="7"/>
  <c r="N772" i="7"/>
  <c r="K773" i="7"/>
  <c r="L773" i="7"/>
  <c r="M773" i="7"/>
  <c r="N773" i="7"/>
  <c r="K774" i="7"/>
  <c r="L774" i="7"/>
  <c r="M774" i="7"/>
  <c r="N774" i="7"/>
  <c r="K775" i="7"/>
  <c r="L775" i="7"/>
  <c r="M775" i="7"/>
  <c r="N775" i="7"/>
  <c r="K776" i="7"/>
  <c r="L776" i="7"/>
  <c r="M776" i="7"/>
  <c r="N776" i="7"/>
  <c r="K777" i="7"/>
  <c r="L777" i="7"/>
  <c r="M777" i="7"/>
  <c r="N777" i="7"/>
  <c r="K778" i="7"/>
  <c r="L778" i="7"/>
  <c r="M778" i="7"/>
  <c r="N778" i="7"/>
  <c r="K779" i="7"/>
  <c r="L779" i="7"/>
  <c r="M779" i="7"/>
  <c r="N779" i="7"/>
  <c r="K780" i="7"/>
  <c r="L780" i="7"/>
  <c r="M780" i="7"/>
  <c r="N780" i="7"/>
  <c r="K781" i="7"/>
  <c r="L781" i="7"/>
  <c r="M781" i="7"/>
  <c r="N781" i="7"/>
  <c r="K782" i="7"/>
  <c r="L782" i="7"/>
  <c r="M782" i="7"/>
  <c r="N782" i="7"/>
  <c r="K783" i="7"/>
  <c r="L783" i="7"/>
  <c r="M783" i="7"/>
  <c r="N783" i="7"/>
  <c r="K784" i="7"/>
  <c r="L784" i="7"/>
  <c r="M784" i="7"/>
  <c r="N784" i="7"/>
  <c r="K785" i="7"/>
  <c r="L785" i="7"/>
  <c r="M785" i="7"/>
  <c r="N785" i="7"/>
  <c r="K786" i="7"/>
  <c r="L786" i="7"/>
  <c r="M786" i="7"/>
  <c r="N786" i="7"/>
  <c r="K787" i="7"/>
  <c r="L787" i="7"/>
  <c r="M787" i="7"/>
  <c r="N787" i="7"/>
  <c r="K788" i="7"/>
  <c r="L788" i="7"/>
  <c r="M788" i="7"/>
  <c r="N788" i="7"/>
  <c r="K789" i="7"/>
  <c r="L789" i="7"/>
  <c r="M789" i="7"/>
  <c r="N789" i="7"/>
  <c r="K790" i="7"/>
  <c r="L790" i="7"/>
  <c r="M790" i="7"/>
  <c r="N790" i="7"/>
  <c r="K791" i="7"/>
  <c r="L791" i="7"/>
  <c r="M791" i="7"/>
  <c r="N791" i="7"/>
  <c r="K792" i="7"/>
  <c r="L792" i="7"/>
  <c r="M792" i="7"/>
  <c r="N792" i="7"/>
  <c r="K793" i="7"/>
  <c r="L793" i="7"/>
  <c r="M793" i="7"/>
  <c r="N793" i="7"/>
  <c r="K794" i="7"/>
  <c r="L794" i="7"/>
  <c r="M794" i="7"/>
  <c r="N794" i="7"/>
  <c r="K795" i="7"/>
  <c r="L795" i="7"/>
  <c r="M795" i="7"/>
  <c r="N795" i="7"/>
  <c r="K796" i="7"/>
  <c r="L796" i="7"/>
  <c r="M796" i="7"/>
  <c r="N796" i="7"/>
  <c r="K797" i="7"/>
  <c r="L797" i="7"/>
  <c r="M797" i="7"/>
  <c r="N797" i="7"/>
  <c r="K798" i="7"/>
  <c r="L798" i="7"/>
  <c r="M798" i="7"/>
  <c r="N798" i="7"/>
  <c r="K799" i="7"/>
  <c r="L799" i="7"/>
  <c r="M799" i="7"/>
  <c r="N799" i="7"/>
  <c r="K800" i="7"/>
  <c r="L800" i="7"/>
  <c r="M800" i="7"/>
  <c r="N800" i="7"/>
  <c r="K801" i="7"/>
  <c r="L801" i="7"/>
  <c r="M801" i="7"/>
  <c r="N801" i="7"/>
  <c r="K802" i="7"/>
  <c r="L802" i="7"/>
  <c r="M802" i="7"/>
  <c r="N802" i="7"/>
  <c r="K803" i="7"/>
  <c r="L803" i="7"/>
  <c r="M803" i="7"/>
  <c r="N803" i="7"/>
  <c r="K804" i="7"/>
  <c r="L804" i="7"/>
  <c r="M804" i="7"/>
  <c r="N804" i="7"/>
  <c r="K805" i="7"/>
  <c r="L805" i="7"/>
  <c r="M805" i="7"/>
  <c r="N805" i="7"/>
  <c r="K806" i="7"/>
  <c r="L806" i="7"/>
  <c r="M806" i="7"/>
  <c r="N806" i="7"/>
  <c r="K807" i="7"/>
  <c r="L807" i="7"/>
  <c r="M807" i="7"/>
  <c r="N807" i="7"/>
  <c r="K808" i="7"/>
  <c r="L808" i="7"/>
  <c r="M808" i="7"/>
  <c r="N808" i="7"/>
  <c r="K809" i="7"/>
  <c r="L809" i="7"/>
  <c r="M809" i="7"/>
  <c r="N809" i="7"/>
  <c r="K810" i="7"/>
  <c r="L810" i="7"/>
  <c r="M810" i="7"/>
  <c r="N810" i="7"/>
  <c r="K811" i="7"/>
  <c r="L811" i="7"/>
  <c r="M811" i="7"/>
  <c r="N811" i="7"/>
  <c r="K812" i="7"/>
  <c r="L812" i="7"/>
  <c r="M812" i="7"/>
  <c r="N812" i="7"/>
  <c r="K813" i="7"/>
  <c r="L813" i="7"/>
  <c r="M813" i="7"/>
  <c r="N813" i="7"/>
  <c r="K814" i="7"/>
  <c r="L814" i="7"/>
  <c r="M814" i="7"/>
  <c r="N814" i="7"/>
  <c r="K815" i="7"/>
  <c r="L815" i="7"/>
  <c r="M815" i="7"/>
  <c r="N815" i="7"/>
  <c r="K816" i="7"/>
  <c r="L816" i="7"/>
  <c r="M816" i="7"/>
  <c r="N816" i="7"/>
  <c r="K817" i="7"/>
  <c r="L817" i="7"/>
  <c r="M817" i="7"/>
  <c r="N817" i="7"/>
  <c r="K818" i="7"/>
  <c r="L818" i="7"/>
  <c r="M818" i="7"/>
  <c r="N818" i="7"/>
  <c r="K819" i="7"/>
  <c r="L819" i="7"/>
  <c r="M819" i="7"/>
  <c r="N819" i="7"/>
  <c r="K820" i="7"/>
  <c r="L820" i="7"/>
  <c r="M820" i="7"/>
  <c r="N820" i="7"/>
  <c r="K821" i="7"/>
  <c r="L821" i="7"/>
  <c r="M821" i="7"/>
  <c r="N821" i="7"/>
  <c r="K822" i="7"/>
  <c r="L822" i="7"/>
  <c r="M822" i="7"/>
  <c r="N822" i="7"/>
  <c r="K823" i="7"/>
  <c r="L823" i="7"/>
  <c r="M823" i="7"/>
  <c r="N823" i="7"/>
  <c r="K824" i="7"/>
  <c r="L824" i="7"/>
  <c r="M824" i="7"/>
  <c r="N824" i="7"/>
  <c r="K825" i="7"/>
  <c r="L825" i="7"/>
  <c r="M825" i="7"/>
  <c r="N825" i="7"/>
  <c r="K826" i="7"/>
  <c r="L826" i="7"/>
  <c r="M826" i="7"/>
  <c r="N826" i="7"/>
  <c r="K827" i="7"/>
  <c r="L827" i="7"/>
  <c r="M827" i="7"/>
  <c r="N827" i="7"/>
  <c r="K828" i="7"/>
  <c r="L828" i="7"/>
  <c r="M828" i="7"/>
  <c r="N828" i="7"/>
  <c r="K829" i="7"/>
  <c r="L829" i="7"/>
  <c r="M829" i="7"/>
  <c r="N829" i="7"/>
  <c r="K830" i="7"/>
  <c r="L830" i="7"/>
  <c r="M830" i="7"/>
  <c r="N830" i="7"/>
  <c r="K831" i="7"/>
  <c r="L831" i="7"/>
  <c r="M831" i="7"/>
  <c r="N831" i="7"/>
  <c r="K832" i="7"/>
  <c r="L832" i="7"/>
  <c r="M832" i="7"/>
  <c r="N832" i="7"/>
  <c r="K833" i="7"/>
  <c r="L833" i="7"/>
  <c r="M833" i="7"/>
  <c r="N833" i="7"/>
  <c r="K834" i="7"/>
  <c r="L834" i="7"/>
  <c r="M834" i="7"/>
  <c r="N834" i="7"/>
  <c r="K835" i="7"/>
  <c r="L835" i="7"/>
  <c r="M835" i="7"/>
  <c r="N835" i="7"/>
  <c r="K836" i="7"/>
  <c r="L836" i="7"/>
  <c r="M836" i="7"/>
  <c r="N836" i="7"/>
  <c r="K837" i="7"/>
  <c r="L837" i="7"/>
  <c r="M837" i="7"/>
  <c r="N837" i="7"/>
  <c r="K838" i="7"/>
  <c r="L838" i="7"/>
  <c r="M838" i="7"/>
  <c r="N838" i="7"/>
  <c r="K839" i="7"/>
  <c r="L839" i="7"/>
  <c r="M839" i="7"/>
  <c r="N839" i="7"/>
  <c r="K840" i="7"/>
  <c r="L840" i="7"/>
  <c r="M840" i="7"/>
  <c r="N840" i="7"/>
  <c r="K841" i="7"/>
  <c r="L841" i="7"/>
  <c r="M841" i="7"/>
  <c r="N841" i="7"/>
  <c r="K842" i="7"/>
  <c r="L842" i="7"/>
  <c r="M842" i="7"/>
  <c r="N842" i="7"/>
  <c r="K843" i="7"/>
  <c r="L843" i="7"/>
  <c r="M843" i="7"/>
  <c r="N843" i="7"/>
  <c r="K844" i="7"/>
  <c r="L844" i="7"/>
  <c r="M844" i="7"/>
  <c r="N844" i="7"/>
  <c r="K845" i="7"/>
  <c r="L845" i="7"/>
  <c r="M845" i="7"/>
  <c r="N845" i="7"/>
  <c r="K846" i="7"/>
  <c r="L846" i="7"/>
  <c r="M846" i="7"/>
  <c r="N846" i="7"/>
  <c r="K847" i="7"/>
  <c r="L847" i="7"/>
  <c r="M847" i="7"/>
  <c r="N847" i="7"/>
  <c r="K848" i="7"/>
  <c r="L848" i="7"/>
  <c r="M848" i="7"/>
  <c r="N848" i="7"/>
  <c r="K849" i="7"/>
  <c r="L849" i="7"/>
  <c r="M849" i="7"/>
  <c r="N849" i="7"/>
  <c r="K850" i="7"/>
  <c r="L850" i="7"/>
  <c r="M850" i="7"/>
  <c r="N850" i="7"/>
  <c r="K851" i="7"/>
  <c r="L851" i="7"/>
  <c r="M851" i="7"/>
  <c r="N851" i="7"/>
  <c r="K852" i="7"/>
  <c r="L852" i="7"/>
  <c r="M852" i="7"/>
  <c r="N852" i="7"/>
  <c r="K853" i="7"/>
  <c r="L853" i="7"/>
  <c r="M853" i="7"/>
  <c r="N853" i="7"/>
  <c r="K854" i="7"/>
  <c r="L854" i="7"/>
  <c r="M854" i="7"/>
  <c r="N854" i="7"/>
  <c r="K855" i="7"/>
  <c r="L855" i="7"/>
  <c r="M855" i="7"/>
  <c r="N855" i="7"/>
  <c r="K856" i="7"/>
  <c r="L856" i="7"/>
  <c r="M856" i="7"/>
  <c r="N856" i="7"/>
  <c r="K857" i="7"/>
  <c r="L857" i="7"/>
  <c r="M857" i="7"/>
  <c r="N857" i="7"/>
  <c r="K858" i="7"/>
  <c r="L858" i="7"/>
  <c r="M858" i="7"/>
  <c r="N858" i="7"/>
  <c r="K859" i="7"/>
  <c r="L859" i="7"/>
  <c r="M859" i="7"/>
  <c r="N859" i="7"/>
  <c r="K860" i="7"/>
  <c r="L860" i="7"/>
  <c r="M860" i="7"/>
  <c r="N860" i="7"/>
  <c r="K861" i="7"/>
  <c r="L861" i="7"/>
  <c r="M861" i="7"/>
  <c r="N861" i="7"/>
  <c r="K862" i="7"/>
  <c r="L862" i="7"/>
  <c r="M862" i="7"/>
  <c r="N862" i="7"/>
  <c r="K863" i="7"/>
  <c r="L863" i="7"/>
  <c r="M863" i="7"/>
  <c r="N863" i="7"/>
  <c r="K864" i="7"/>
  <c r="L864" i="7"/>
  <c r="M864" i="7"/>
  <c r="N864" i="7"/>
  <c r="N675" i="7"/>
  <c r="M675" i="7"/>
  <c r="L675" i="7"/>
  <c r="K675" i="7"/>
  <c r="N674" i="7"/>
  <c r="M674" i="7"/>
  <c r="L674" i="7"/>
  <c r="K674" i="7"/>
  <c r="M668" i="7"/>
  <c r="N668" i="7"/>
  <c r="M669" i="7"/>
  <c r="N669" i="7"/>
  <c r="M670" i="7"/>
  <c r="N670" i="7"/>
  <c r="M671" i="7"/>
  <c r="N671" i="7"/>
  <c r="M672" i="7"/>
  <c r="N672" i="7"/>
  <c r="M673" i="7"/>
  <c r="N673" i="7"/>
  <c r="N667" i="7"/>
  <c r="M667" i="7"/>
  <c r="K623" i="7"/>
  <c r="L623" i="7"/>
  <c r="M623" i="7"/>
  <c r="N623" i="7"/>
  <c r="K624" i="7"/>
  <c r="L624" i="7"/>
  <c r="M624" i="7"/>
  <c r="N624" i="7"/>
  <c r="K625" i="7"/>
  <c r="L625" i="7"/>
  <c r="M625" i="7"/>
  <c r="N625" i="7"/>
  <c r="K626" i="7"/>
  <c r="L626" i="7"/>
  <c r="M626" i="7"/>
  <c r="N626" i="7"/>
  <c r="K627" i="7"/>
  <c r="L627" i="7"/>
  <c r="M627" i="7"/>
  <c r="N627" i="7"/>
  <c r="K628" i="7"/>
  <c r="L628" i="7"/>
  <c r="M628" i="7"/>
  <c r="N628" i="7"/>
  <c r="K629" i="7"/>
  <c r="L629" i="7"/>
  <c r="M629" i="7"/>
  <c r="N629" i="7"/>
  <c r="K630" i="7"/>
  <c r="L630" i="7"/>
  <c r="M630" i="7"/>
  <c r="N630" i="7"/>
  <c r="K631" i="7"/>
  <c r="L631" i="7"/>
  <c r="M631" i="7"/>
  <c r="N631" i="7"/>
  <c r="K632" i="7"/>
  <c r="L632" i="7"/>
  <c r="M632" i="7"/>
  <c r="N632" i="7"/>
  <c r="K633" i="7"/>
  <c r="L633" i="7"/>
  <c r="M633" i="7"/>
  <c r="N633" i="7"/>
  <c r="K634" i="7"/>
  <c r="L634" i="7"/>
  <c r="M634" i="7"/>
  <c r="N634" i="7"/>
  <c r="K635" i="7"/>
  <c r="L635" i="7"/>
  <c r="M635" i="7"/>
  <c r="N635" i="7"/>
  <c r="K636" i="7"/>
  <c r="L636" i="7"/>
  <c r="M636" i="7"/>
  <c r="N636" i="7"/>
  <c r="K637" i="7"/>
  <c r="L637" i="7"/>
  <c r="M637" i="7"/>
  <c r="N637" i="7"/>
  <c r="K638" i="7"/>
  <c r="L638" i="7"/>
  <c r="M638" i="7"/>
  <c r="N638" i="7"/>
  <c r="K639" i="7"/>
  <c r="L639" i="7"/>
  <c r="M639" i="7"/>
  <c r="N639" i="7"/>
  <c r="K640" i="7"/>
  <c r="L640" i="7"/>
  <c r="M640" i="7"/>
  <c r="N640" i="7"/>
  <c r="K641" i="7"/>
  <c r="L641" i="7"/>
  <c r="M641" i="7"/>
  <c r="N641" i="7"/>
  <c r="K642" i="7"/>
  <c r="L642" i="7"/>
  <c r="M642" i="7"/>
  <c r="N642" i="7"/>
  <c r="K643" i="7"/>
  <c r="L643" i="7"/>
  <c r="M643" i="7"/>
  <c r="N643" i="7"/>
  <c r="K644" i="7"/>
  <c r="L644" i="7"/>
  <c r="M644" i="7"/>
  <c r="N644" i="7"/>
  <c r="K645" i="7"/>
  <c r="L645" i="7"/>
  <c r="M645" i="7"/>
  <c r="N645" i="7"/>
  <c r="K646" i="7"/>
  <c r="L646" i="7"/>
  <c r="M646" i="7"/>
  <c r="N646" i="7"/>
  <c r="K647" i="7"/>
  <c r="L647" i="7"/>
  <c r="M647" i="7"/>
  <c r="N647" i="7"/>
  <c r="K648" i="7"/>
  <c r="L648" i="7"/>
  <c r="M648" i="7"/>
  <c r="N648" i="7"/>
  <c r="K649" i="7"/>
  <c r="L649" i="7"/>
  <c r="M649" i="7"/>
  <c r="N649" i="7"/>
  <c r="K650" i="7"/>
  <c r="L650" i="7"/>
  <c r="M650" i="7"/>
  <c r="N650" i="7"/>
  <c r="K651" i="7"/>
  <c r="L651" i="7"/>
  <c r="M651" i="7"/>
  <c r="N651" i="7"/>
  <c r="K652" i="7"/>
  <c r="L652" i="7"/>
  <c r="M652" i="7"/>
  <c r="N652" i="7"/>
  <c r="K653" i="7"/>
  <c r="L653" i="7"/>
  <c r="M653" i="7"/>
  <c r="N653" i="7"/>
  <c r="K654" i="7"/>
  <c r="L654" i="7"/>
  <c r="M654" i="7"/>
  <c r="N654" i="7"/>
  <c r="K655" i="7"/>
  <c r="L655" i="7"/>
  <c r="M655" i="7"/>
  <c r="N655" i="7"/>
  <c r="K656" i="7"/>
  <c r="L656" i="7"/>
  <c r="M656" i="7"/>
  <c r="N656" i="7"/>
  <c r="K657" i="7"/>
  <c r="L657" i="7"/>
  <c r="M657" i="7"/>
  <c r="N657" i="7"/>
  <c r="K658" i="7"/>
  <c r="L658" i="7"/>
  <c r="M658" i="7"/>
  <c r="N658" i="7"/>
  <c r="K659" i="7"/>
  <c r="L659" i="7"/>
  <c r="M659" i="7"/>
  <c r="N659" i="7"/>
  <c r="K660" i="7"/>
  <c r="L660" i="7"/>
  <c r="M660" i="7"/>
  <c r="N660" i="7"/>
  <c r="K661" i="7"/>
  <c r="L661" i="7"/>
  <c r="M661" i="7"/>
  <c r="N661" i="7"/>
  <c r="K662" i="7"/>
  <c r="L662" i="7"/>
  <c r="M662" i="7"/>
  <c r="N662" i="7"/>
  <c r="K663" i="7"/>
  <c r="L663" i="7"/>
  <c r="M663" i="7"/>
  <c r="N663" i="7"/>
  <c r="K664" i="7"/>
  <c r="L664" i="7"/>
  <c r="M664" i="7"/>
  <c r="N664" i="7"/>
  <c r="K665" i="7"/>
  <c r="L665" i="7"/>
  <c r="M665" i="7"/>
  <c r="N665" i="7"/>
  <c r="K666" i="7"/>
  <c r="L666" i="7"/>
  <c r="M666" i="7"/>
  <c r="N666" i="7"/>
  <c r="N622" i="7"/>
  <c r="M622" i="7"/>
  <c r="L622" i="7"/>
  <c r="K622" i="7"/>
  <c r="N621" i="7"/>
  <c r="M621" i="7"/>
  <c r="L621" i="7"/>
  <c r="K621" i="7"/>
  <c r="K609" i="7"/>
  <c r="L609" i="7"/>
  <c r="K610" i="7"/>
  <c r="L610" i="7"/>
  <c r="K611" i="7"/>
  <c r="L611" i="7"/>
  <c r="K612" i="7"/>
  <c r="L612" i="7"/>
  <c r="K613" i="7"/>
  <c r="L613" i="7"/>
  <c r="K614" i="7"/>
  <c r="L614" i="7"/>
  <c r="K615" i="7"/>
  <c r="L615" i="7"/>
  <c r="K616" i="7"/>
  <c r="L616" i="7"/>
  <c r="K617" i="7"/>
  <c r="L617" i="7"/>
  <c r="K618" i="7"/>
  <c r="L618" i="7"/>
  <c r="K619" i="7"/>
  <c r="L619" i="7"/>
  <c r="K620" i="7"/>
  <c r="L620" i="7"/>
  <c r="L608" i="7"/>
  <c r="K608" i="7"/>
  <c r="K98" i="7"/>
  <c r="L98" i="7"/>
  <c r="M98" i="7"/>
  <c r="N98" i="7"/>
  <c r="K99" i="7"/>
  <c r="L99" i="7"/>
  <c r="M99" i="7"/>
  <c r="N99" i="7"/>
  <c r="K100" i="7"/>
  <c r="L100" i="7"/>
  <c r="M100" i="7"/>
  <c r="N100" i="7"/>
  <c r="K101" i="7"/>
  <c r="L101" i="7"/>
  <c r="M101" i="7"/>
  <c r="N101" i="7"/>
  <c r="K102" i="7"/>
  <c r="L102" i="7"/>
  <c r="M102" i="7"/>
  <c r="N102" i="7"/>
  <c r="K103" i="7"/>
  <c r="L103" i="7"/>
  <c r="M103" i="7"/>
  <c r="N103" i="7"/>
  <c r="K104" i="7"/>
  <c r="L104" i="7"/>
  <c r="M104" i="7"/>
  <c r="N104" i="7"/>
  <c r="K105" i="7"/>
  <c r="L105" i="7"/>
  <c r="M105" i="7"/>
  <c r="N105" i="7"/>
  <c r="K106" i="7"/>
  <c r="L106" i="7"/>
  <c r="M106" i="7"/>
  <c r="N106" i="7"/>
  <c r="K107" i="7"/>
  <c r="L107" i="7"/>
  <c r="M107" i="7"/>
  <c r="N107" i="7"/>
  <c r="K108" i="7"/>
  <c r="L108" i="7"/>
  <c r="M108" i="7"/>
  <c r="N108" i="7"/>
  <c r="K109" i="7"/>
  <c r="L109" i="7"/>
  <c r="M109" i="7"/>
  <c r="N109" i="7"/>
  <c r="K110" i="7"/>
  <c r="L110" i="7"/>
  <c r="M110" i="7"/>
  <c r="N110" i="7"/>
  <c r="K111" i="7"/>
  <c r="L111" i="7"/>
  <c r="M111" i="7"/>
  <c r="N111" i="7"/>
  <c r="K112" i="7"/>
  <c r="L112" i="7"/>
  <c r="M112" i="7"/>
  <c r="N112" i="7"/>
  <c r="K113" i="7"/>
  <c r="L113" i="7"/>
  <c r="M113" i="7"/>
  <c r="N113" i="7"/>
  <c r="K114" i="7"/>
  <c r="L114" i="7"/>
  <c r="M114" i="7"/>
  <c r="N114" i="7"/>
  <c r="K115" i="7"/>
  <c r="L115" i="7"/>
  <c r="M115" i="7"/>
  <c r="N115" i="7"/>
  <c r="K116" i="7"/>
  <c r="L116" i="7"/>
  <c r="M116" i="7"/>
  <c r="N116" i="7"/>
  <c r="K117" i="7"/>
  <c r="L117" i="7"/>
  <c r="M117" i="7"/>
  <c r="N117" i="7"/>
  <c r="K118" i="7"/>
  <c r="L118" i="7"/>
  <c r="M118" i="7"/>
  <c r="N118" i="7"/>
  <c r="K119" i="7"/>
  <c r="L119" i="7"/>
  <c r="M119" i="7"/>
  <c r="N119" i="7"/>
  <c r="K120" i="7"/>
  <c r="L120" i="7"/>
  <c r="M120" i="7"/>
  <c r="N120" i="7"/>
  <c r="K121" i="7"/>
  <c r="L121" i="7"/>
  <c r="M121" i="7"/>
  <c r="N121" i="7"/>
  <c r="K122" i="7"/>
  <c r="L122" i="7"/>
  <c r="M122" i="7"/>
  <c r="N122" i="7"/>
  <c r="K123" i="7"/>
  <c r="L123" i="7"/>
  <c r="M123" i="7"/>
  <c r="N123" i="7"/>
  <c r="K124" i="7"/>
  <c r="L124" i="7"/>
  <c r="M124" i="7"/>
  <c r="N124" i="7"/>
  <c r="K125" i="7"/>
  <c r="L125" i="7"/>
  <c r="M125" i="7"/>
  <c r="N125" i="7"/>
  <c r="K126" i="7"/>
  <c r="L126" i="7"/>
  <c r="M126" i="7"/>
  <c r="N126" i="7"/>
  <c r="K127" i="7"/>
  <c r="L127" i="7"/>
  <c r="M127" i="7"/>
  <c r="N127" i="7"/>
  <c r="K128" i="7"/>
  <c r="L128" i="7"/>
  <c r="M128" i="7"/>
  <c r="N128" i="7"/>
  <c r="K129" i="7"/>
  <c r="L129" i="7"/>
  <c r="M129" i="7"/>
  <c r="N129" i="7"/>
  <c r="K130" i="7"/>
  <c r="L130" i="7"/>
  <c r="M130" i="7"/>
  <c r="N130" i="7"/>
  <c r="K131" i="7"/>
  <c r="L131" i="7"/>
  <c r="M131" i="7"/>
  <c r="N131" i="7"/>
  <c r="K132" i="7"/>
  <c r="L132" i="7"/>
  <c r="M132" i="7"/>
  <c r="N132" i="7"/>
  <c r="K133" i="7"/>
  <c r="L133" i="7"/>
  <c r="M133" i="7"/>
  <c r="N133" i="7"/>
  <c r="K134" i="7"/>
  <c r="L134" i="7"/>
  <c r="M134" i="7"/>
  <c r="N134" i="7"/>
  <c r="K135" i="7"/>
  <c r="L135" i="7"/>
  <c r="M135" i="7"/>
  <c r="N135" i="7"/>
  <c r="K136" i="7"/>
  <c r="L136" i="7"/>
  <c r="M136" i="7"/>
  <c r="N136" i="7"/>
  <c r="K137" i="7"/>
  <c r="L137" i="7"/>
  <c r="M137" i="7"/>
  <c r="N137" i="7"/>
  <c r="K138" i="7"/>
  <c r="L138" i="7"/>
  <c r="M138" i="7"/>
  <c r="N138" i="7"/>
  <c r="K139" i="7"/>
  <c r="L139" i="7"/>
  <c r="M139" i="7"/>
  <c r="N139" i="7"/>
  <c r="K140" i="7"/>
  <c r="L140" i="7"/>
  <c r="M140" i="7"/>
  <c r="N140" i="7"/>
  <c r="K141" i="7"/>
  <c r="L141" i="7"/>
  <c r="M141" i="7"/>
  <c r="N141" i="7"/>
  <c r="K142" i="7"/>
  <c r="L142" i="7"/>
  <c r="M142" i="7"/>
  <c r="N142" i="7"/>
  <c r="K143" i="7"/>
  <c r="L143" i="7"/>
  <c r="M143" i="7"/>
  <c r="N143" i="7"/>
  <c r="K144" i="7"/>
  <c r="L144" i="7"/>
  <c r="M144" i="7"/>
  <c r="N144" i="7"/>
  <c r="K145" i="7"/>
  <c r="L145" i="7"/>
  <c r="M145" i="7"/>
  <c r="N145" i="7"/>
  <c r="K146" i="7"/>
  <c r="L146" i="7"/>
  <c r="M146" i="7"/>
  <c r="N146" i="7"/>
  <c r="K147" i="7"/>
  <c r="L147" i="7"/>
  <c r="M147" i="7"/>
  <c r="N147" i="7"/>
  <c r="K148" i="7"/>
  <c r="L148" i="7"/>
  <c r="M148" i="7"/>
  <c r="N148" i="7"/>
  <c r="K149" i="7"/>
  <c r="L149" i="7"/>
  <c r="M149" i="7"/>
  <c r="N149" i="7"/>
  <c r="K150" i="7"/>
  <c r="L150" i="7"/>
  <c r="M150" i="7"/>
  <c r="N150" i="7"/>
  <c r="K151" i="7"/>
  <c r="L151" i="7"/>
  <c r="M151" i="7"/>
  <c r="N151" i="7"/>
  <c r="K152" i="7"/>
  <c r="L152" i="7"/>
  <c r="M152" i="7"/>
  <c r="N152" i="7"/>
  <c r="K153" i="7"/>
  <c r="L153" i="7"/>
  <c r="M153" i="7"/>
  <c r="N153" i="7"/>
  <c r="K154" i="7"/>
  <c r="L154" i="7"/>
  <c r="M154" i="7"/>
  <c r="N154" i="7"/>
  <c r="K155" i="7"/>
  <c r="L155" i="7"/>
  <c r="M155" i="7"/>
  <c r="N155" i="7"/>
  <c r="K156" i="7"/>
  <c r="L156" i="7"/>
  <c r="M156" i="7"/>
  <c r="N156" i="7"/>
  <c r="K157" i="7"/>
  <c r="L157" i="7"/>
  <c r="M157" i="7"/>
  <c r="N157" i="7"/>
  <c r="K158" i="7"/>
  <c r="L158" i="7"/>
  <c r="M158" i="7"/>
  <c r="N158" i="7"/>
  <c r="K159" i="7"/>
  <c r="L159" i="7"/>
  <c r="M159" i="7"/>
  <c r="N159" i="7"/>
  <c r="K160" i="7"/>
  <c r="L160" i="7"/>
  <c r="M160" i="7"/>
  <c r="N160" i="7"/>
  <c r="K161" i="7"/>
  <c r="L161" i="7"/>
  <c r="M161" i="7"/>
  <c r="N161" i="7"/>
  <c r="K162" i="7"/>
  <c r="L162" i="7"/>
  <c r="M162" i="7"/>
  <c r="N162" i="7"/>
  <c r="K163" i="7"/>
  <c r="L163" i="7"/>
  <c r="M163" i="7"/>
  <c r="N163" i="7"/>
  <c r="K164" i="7"/>
  <c r="L164" i="7"/>
  <c r="M164" i="7"/>
  <c r="N164" i="7"/>
  <c r="K165" i="7"/>
  <c r="L165" i="7"/>
  <c r="M165" i="7"/>
  <c r="N165" i="7"/>
  <c r="K166" i="7"/>
  <c r="L166" i="7"/>
  <c r="M166" i="7"/>
  <c r="N166" i="7"/>
  <c r="K167" i="7"/>
  <c r="L167" i="7"/>
  <c r="M167" i="7"/>
  <c r="N167" i="7"/>
  <c r="K168" i="7"/>
  <c r="L168" i="7"/>
  <c r="M168" i="7"/>
  <c r="N168" i="7"/>
  <c r="K169" i="7"/>
  <c r="L169" i="7"/>
  <c r="M169" i="7"/>
  <c r="N169" i="7"/>
  <c r="K170" i="7"/>
  <c r="L170" i="7"/>
  <c r="M170" i="7"/>
  <c r="N170" i="7"/>
  <c r="K171" i="7"/>
  <c r="L171" i="7"/>
  <c r="M171" i="7"/>
  <c r="N171" i="7"/>
  <c r="K172" i="7"/>
  <c r="L172" i="7"/>
  <c r="M172" i="7"/>
  <c r="N172" i="7"/>
  <c r="K173" i="7"/>
  <c r="L173" i="7"/>
  <c r="M173" i="7"/>
  <c r="N173" i="7"/>
  <c r="K174" i="7"/>
  <c r="L174" i="7"/>
  <c r="M174" i="7"/>
  <c r="N174" i="7"/>
  <c r="K175" i="7"/>
  <c r="L175" i="7"/>
  <c r="M175" i="7"/>
  <c r="N175" i="7"/>
  <c r="K176" i="7"/>
  <c r="L176" i="7"/>
  <c r="M176" i="7"/>
  <c r="N176" i="7"/>
  <c r="K177" i="7"/>
  <c r="L177" i="7"/>
  <c r="M177" i="7"/>
  <c r="N177" i="7"/>
  <c r="K178" i="7"/>
  <c r="L178" i="7"/>
  <c r="M178" i="7"/>
  <c r="N178" i="7"/>
  <c r="K179" i="7"/>
  <c r="L179" i="7"/>
  <c r="M179" i="7"/>
  <c r="N179" i="7"/>
  <c r="K180" i="7"/>
  <c r="L180" i="7"/>
  <c r="M180" i="7"/>
  <c r="N180" i="7"/>
  <c r="K181" i="7"/>
  <c r="L181" i="7"/>
  <c r="M181" i="7"/>
  <c r="N181" i="7"/>
  <c r="K182" i="7"/>
  <c r="L182" i="7"/>
  <c r="M182" i="7"/>
  <c r="N182" i="7"/>
  <c r="K183" i="7"/>
  <c r="L183" i="7"/>
  <c r="M183" i="7"/>
  <c r="N183" i="7"/>
  <c r="K184" i="7"/>
  <c r="L184" i="7"/>
  <c r="M184" i="7"/>
  <c r="N184" i="7"/>
  <c r="K185" i="7"/>
  <c r="L185" i="7"/>
  <c r="M185" i="7"/>
  <c r="N185" i="7"/>
  <c r="K186" i="7"/>
  <c r="L186" i="7"/>
  <c r="M186" i="7"/>
  <c r="N186" i="7"/>
  <c r="K187" i="7"/>
  <c r="L187" i="7"/>
  <c r="M187" i="7"/>
  <c r="N187" i="7"/>
  <c r="K188" i="7"/>
  <c r="L188" i="7"/>
  <c r="M188" i="7"/>
  <c r="N188" i="7"/>
  <c r="K189" i="7"/>
  <c r="L189" i="7"/>
  <c r="M189" i="7"/>
  <c r="N189" i="7"/>
  <c r="K190" i="7"/>
  <c r="L190" i="7"/>
  <c r="M190" i="7"/>
  <c r="N190" i="7"/>
  <c r="K191" i="7"/>
  <c r="L191" i="7"/>
  <c r="M191" i="7"/>
  <c r="N191" i="7"/>
  <c r="K192" i="7"/>
  <c r="L192" i="7"/>
  <c r="M192" i="7"/>
  <c r="N192" i="7"/>
  <c r="K193" i="7"/>
  <c r="L193" i="7"/>
  <c r="M193" i="7"/>
  <c r="N193" i="7"/>
  <c r="K194" i="7"/>
  <c r="L194" i="7"/>
  <c r="M194" i="7"/>
  <c r="N194" i="7"/>
  <c r="K195" i="7"/>
  <c r="L195" i="7"/>
  <c r="M195" i="7"/>
  <c r="N195" i="7"/>
  <c r="K196" i="7"/>
  <c r="L196" i="7"/>
  <c r="M196" i="7"/>
  <c r="N196" i="7"/>
  <c r="K197" i="7"/>
  <c r="L197" i="7"/>
  <c r="M197" i="7"/>
  <c r="N197" i="7"/>
  <c r="K198" i="7"/>
  <c r="L198" i="7"/>
  <c r="M198" i="7"/>
  <c r="N198" i="7"/>
  <c r="K199" i="7"/>
  <c r="L199" i="7"/>
  <c r="M199" i="7"/>
  <c r="N199" i="7"/>
  <c r="K200" i="7"/>
  <c r="L200" i="7"/>
  <c r="M200" i="7"/>
  <c r="N200" i="7"/>
  <c r="K201" i="7"/>
  <c r="L201" i="7"/>
  <c r="M201" i="7"/>
  <c r="N201" i="7"/>
  <c r="K202" i="7"/>
  <c r="L202" i="7"/>
  <c r="M202" i="7"/>
  <c r="N202" i="7"/>
  <c r="K203" i="7"/>
  <c r="L203" i="7"/>
  <c r="M203" i="7"/>
  <c r="N203" i="7"/>
  <c r="K204" i="7"/>
  <c r="L204" i="7"/>
  <c r="M204" i="7"/>
  <c r="N204" i="7"/>
  <c r="K205" i="7"/>
  <c r="L205" i="7"/>
  <c r="M205" i="7"/>
  <c r="N205" i="7"/>
  <c r="K206" i="7"/>
  <c r="L206" i="7"/>
  <c r="M206" i="7"/>
  <c r="N206" i="7"/>
  <c r="K207" i="7"/>
  <c r="L207" i="7"/>
  <c r="M207" i="7"/>
  <c r="N207" i="7"/>
  <c r="K208" i="7"/>
  <c r="L208" i="7"/>
  <c r="M208" i="7"/>
  <c r="N208" i="7"/>
  <c r="K209" i="7"/>
  <c r="L209" i="7"/>
  <c r="M209" i="7"/>
  <c r="N209" i="7"/>
  <c r="K210" i="7"/>
  <c r="L210" i="7"/>
  <c r="M210" i="7"/>
  <c r="N210" i="7"/>
  <c r="K211" i="7"/>
  <c r="L211" i="7"/>
  <c r="M211" i="7"/>
  <c r="N211" i="7"/>
  <c r="K212" i="7"/>
  <c r="L212" i="7"/>
  <c r="M212" i="7"/>
  <c r="N212" i="7"/>
  <c r="K213" i="7"/>
  <c r="L213" i="7"/>
  <c r="M213" i="7"/>
  <c r="N213" i="7"/>
  <c r="K214" i="7"/>
  <c r="L214" i="7"/>
  <c r="M214" i="7"/>
  <c r="N214" i="7"/>
  <c r="K215" i="7"/>
  <c r="L215" i="7"/>
  <c r="M215" i="7"/>
  <c r="N215" i="7"/>
  <c r="K216" i="7"/>
  <c r="L216" i="7"/>
  <c r="M216" i="7"/>
  <c r="N216" i="7"/>
  <c r="K217" i="7"/>
  <c r="L217" i="7"/>
  <c r="M217" i="7"/>
  <c r="N217" i="7"/>
  <c r="K218" i="7"/>
  <c r="L218" i="7"/>
  <c r="M218" i="7"/>
  <c r="N218" i="7"/>
  <c r="K219" i="7"/>
  <c r="L219" i="7"/>
  <c r="M219" i="7"/>
  <c r="N219" i="7"/>
  <c r="K220" i="7"/>
  <c r="L220" i="7"/>
  <c r="M220" i="7"/>
  <c r="N220" i="7"/>
  <c r="K221" i="7"/>
  <c r="L221" i="7"/>
  <c r="M221" i="7"/>
  <c r="N221" i="7"/>
  <c r="K222" i="7"/>
  <c r="L222" i="7"/>
  <c r="M222" i="7"/>
  <c r="N222" i="7"/>
  <c r="K223" i="7"/>
  <c r="L223" i="7"/>
  <c r="M223" i="7"/>
  <c r="N223" i="7"/>
  <c r="K224" i="7"/>
  <c r="L224" i="7"/>
  <c r="M224" i="7"/>
  <c r="N224" i="7"/>
  <c r="K225" i="7"/>
  <c r="L225" i="7"/>
  <c r="M225" i="7"/>
  <c r="N225" i="7"/>
  <c r="K226" i="7"/>
  <c r="L226" i="7"/>
  <c r="M226" i="7"/>
  <c r="N226" i="7"/>
  <c r="K227" i="7"/>
  <c r="L227" i="7"/>
  <c r="M227" i="7"/>
  <c r="N227" i="7"/>
  <c r="K228" i="7"/>
  <c r="L228" i="7"/>
  <c r="M228" i="7"/>
  <c r="N228" i="7"/>
  <c r="K229" i="7"/>
  <c r="L229" i="7"/>
  <c r="M229" i="7"/>
  <c r="N229" i="7"/>
  <c r="K230" i="7"/>
  <c r="L230" i="7"/>
  <c r="M230" i="7"/>
  <c r="N230" i="7"/>
  <c r="K231" i="7"/>
  <c r="L231" i="7"/>
  <c r="M231" i="7"/>
  <c r="N231" i="7"/>
  <c r="K232" i="7"/>
  <c r="L232" i="7"/>
  <c r="M232" i="7"/>
  <c r="N232" i="7"/>
  <c r="K233" i="7"/>
  <c r="L233" i="7"/>
  <c r="M233" i="7"/>
  <c r="N233" i="7"/>
  <c r="K234" i="7"/>
  <c r="L234" i="7"/>
  <c r="M234" i="7"/>
  <c r="N234" i="7"/>
  <c r="K235" i="7"/>
  <c r="L235" i="7"/>
  <c r="M235" i="7"/>
  <c r="N235" i="7"/>
  <c r="K236" i="7"/>
  <c r="L236" i="7"/>
  <c r="M236" i="7"/>
  <c r="N236" i="7"/>
  <c r="K237" i="7"/>
  <c r="L237" i="7"/>
  <c r="M237" i="7"/>
  <c r="N237" i="7"/>
  <c r="K238" i="7"/>
  <c r="L238" i="7"/>
  <c r="M238" i="7"/>
  <c r="N238" i="7"/>
  <c r="K239" i="7"/>
  <c r="L239" i="7"/>
  <c r="M239" i="7"/>
  <c r="N239" i="7"/>
  <c r="K240" i="7"/>
  <c r="L240" i="7"/>
  <c r="M240" i="7"/>
  <c r="N240" i="7"/>
  <c r="K241" i="7"/>
  <c r="L241" i="7"/>
  <c r="M241" i="7"/>
  <c r="N241" i="7"/>
  <c r="K242" i="7"/>
  <c r="L242" i="7"/>
  <c r="M242" i="7"/>
  <c r="N242" i="7"/>
  <c r="K243" i="7"/>
  <c r="L243" i="7"/>
  <c r="M243" i="7"/>
  <c r="N243" i="7"/>
  <c r="K244" i="7"/>
  <c r="L244" i="7"/>
  <c r="M244" i="7"/>
  <c r="N244" i="7"/>
  <c r="K245" i="7"/>
  <c r="L245" i="7"/>
  <c r="M245" i="7"/>
  <c r="N245" i="7"/>
  <c r="K246" i="7"/>
  <c r="L246" i="7"/>
  <c r="M246" i="7"/>
  <c r="N246" i="7"/>
  <c r="K247" i="7"/>
  <c r="L247" i="7"/>
  <c r="M247" i="7"/>
  <c r="N247" i="7"/>
  <c r="K248" i="7"/>
  <c r="L248" i="7"/>
  <c r="M248" i="7"/>
  <c r="N248" i="7"/>
  <c r="K249" i="7"/>
  <c r="L249" i="7"/>
  <c r="M249" i="7"/>
  <c r="N249" i="7"/>
  <c r="K250" i="7"/>
  <c r="L250" i="7"/>
  <c r="M250" i="7"/>
  <c r="N250" i="7"/>
  <c r="K251" i="7"/>
  <c r="L251" i="7"/>
  <c r="M251" i="7"/>
  <c r="N251" i="7"/>
  <c r="K252" i="7"/>
  <c r="L252" i="7"/>
  <c r="M252" i="7"/>
  <c r="N252" i="7"/>
  <c r="K253" i="7"/>
  <c r="L253" i="7"/>
  <c r="M253" i="7"/>
  <c r="N253" i="7"/>
  <c r="K254" i="7"/>
  <c r="L254" i="7"/>
  <c r="M254" i="7"/>
  <c r="N254" i="7"/>
  <c r="K255" i="7"/>
  <c r="L255" i="7"/>
  <c r="M255" i="7"/>
  <c r="N255" i="7"/>
  <c r="K256" i="7"/>
  <c r="L256" i="7"/>
  <c r="M256" i="7"/>
  <c r="N256" i="7"/>
  <c r="K257" i="7"/>
  <c r="L257" i="7"/>
  <c r="M257" i="7"/>
  <c r="N257" i="7"/>
  <c r="K258" i="7"/>
  <c r="L258" i="7"/>
  <c r="M258" i="7"/>
  <c r="N258" i="7"/>
  <c r="K259" i="7"/>
  <c r="L259" i="7"/>
  <c r="M259" i="7"/>
  <c r="N259" i="7"/>
  <c r="K260" i="7"/>
  <c r="L260" i="7"/>
  <c r="M260" i="7"/>
  <c r="N260" i="7"/>
  <c r="K261" i="7"/>
  <c r="L261" i="7"/>
  <c r="M261" i="7"/>
  <c r="N261" i="7"/>
  <c r="K262" i="7"/>
  <c r="L262" i="7"/>
  <c r="M262" i="7"/>
  <c r="N262" i="7"/>
  <c r="K263" i="7"/>
  <c r="L263" i="7"/>
  <c r="M263" i="7"/>
  <c r="N263" i="7"/>
  <c r="K264" i="7"/>
  <c r="L264" i="7"/>
  <c r="M264" i="7"/>
  <c r="N264" i="7"/>
  <c r="K265" i="7"/>
  <c r="L265" i="7"/>
  <c r="M265" i="7"/>
  <c r="N265" i="7"/>
  <c r="K266" i="7"/>
  <c r="L266" i="7"/>
  <c r="M266" i="7"/>
  <c r="N266" i="7"/>
  <c r="K267" i="7"/>
  <c r="L267" i="7"/>
  <c r="M267" i="7"/>
  <c r="N267" i="7"/>
  <c r="K268" i="7"/>
  <c r="L268" i="7"/>
  <c r="M268" i="7"/>
  <c r="N268" i="7"/>
  <c r="K269" i="7"/>
  <c r="L269" i="7"/>
  <c r="M269" i="7"/>
  <c r="N269" i="7"/>
  <c r="K270" i="7"/>
  <c r="L270" i="7"/>
  <c r="M270" i="7"/>
  <c r="N270" i="7"/>
  <c r="K271" i="7"/>
  <c r="L271" i="7"/>
  <c r="M271" i="7"/>
  <c r="N271" i="7"/>
  <c r="K272" i="7"/>
  <c r="L272" i="7"/>
  <c r="M272" i="7"/>
  <c r="N272" i="7"/>
  <c r="K273" i="7"/>
  <c r="L273" i="7"/>
  <c r="M273" i="7"/>
  <c r="N273" i="7"/>
  <c r="K274" i="7"/>
  <c r="L274" i="7"/>
  <c r="M274" i="7"/>
  <c r="N274" i="7"/>
  <c r="K275" i="7"/>
  <c r="L275" i="7"/>
  <c r="M275" i="7"/>
  <c r="N275" i="7"/>
  <c r="K276" i="7"/>
  <c r="L276" i="7"/>
  <c r="M276" i="7"/>
  <c r="N276" i="7"/>
  <c r="K277" i="7"/>
  <c r="L277" i="7"/>
  <c r="M277" i="7"/>
  <c r="N277" i="7"/>
  <c r="K278" i="7"/>
  <c r="L278" i="7"/>
  <c r="M278" i="7"/>
  <c r="N278" i="7"/>
  <c r="K279" i="7"/>
  <c r="L279" i="7"/>
  <c r="M279" i="7"/>
  <c r="N279" i="7"/>
  <c r="K280" i="7"/>
  <c r="L280" i="7"/>
  <c r="M280" i="7"/>
  <c r="N280" i="7"/>
  <c r="K281" i="7"/>
  <c r="L281" i="7"/>
  <c r="M281" i="7"/>
  <c r="N281" i="7"/>
  <c r="K282" i="7"/>
  <c r="L282" i="7"/>
  <c r="M282" i="7"/>
  <c r="N282" i="7"/>
  <c r="K283" i="7"/>
  <c r="L283" i="7"/>
  <c r="M283" i="7"/>
  <c r="N283" i="7"/>
  <c r="K284" i="7"/>
  <c r="L284" i="7"/>
  <c r="M284" i="7"/>
  <c r="N284" i="7"/>
  <c r="K285" i="7"/>
  <c r="L285" i="7"/>
  <c r="M285" i="7"/>
  <c r="N285" i="7"/>
  <c r="K286" i="7"/>
  <c r="L286" i="7"/>
  <c r="M286" i="7"/>
  <c r="N286" i="7"/>
  <c r="K287" i="7"/>
  <c r="L287" i="7"/>
  <c r="M287" i="7"/>
  <c r="N287" i="7"/>
  <c r="K288" i="7"/>
  <c r="L288" i="7"/>
  <c r="M288" i="7"/>
  <c r="N288" i="7"/>
  <c r="K289" i="7"/>
  <c r="L289" i="7"/>
  <c r="M289" i="7"/>
  <c r="N289" i="7"/>
  <c r="K290" i="7"/>
  <c r="L290" i="7"/>
  <c r="M290" i="7"/>
  <c r="N290" i="7"/>
  <c r="K291" i="7"/>
  <c r="L291" i="7"/>
  <c r="M291" i="7"/>
  <c r="N291" i="7"/>
  <c r="K292" i="7"/>
  <c r="L292" i="7"/>
  <c r="M292" i="7"/>
  <c r="N292" i="7"/>
  <c r="K293" i="7"/>
  <c r="L293" i="7"/>
  <c r="M293" i="7"/>
  <c r="N293" i="7"/>
  <c r="K294" i="7"/>
  <c r="L294" i="7"/>
  <c r="M294" i="7"/>
  <c r="N294" i="7"/>
  <c r="K295" i="7"/>
  <c r="L295" i="7"/>
  <c r="M295" i="7"/>
  <c r="N295" i="7"/>
  <c r="K296" i="7"/>
  <c r="L296" i="7"/>
  <c r="M296" i="7"/>
  <c r="N296" i="7"/>
  <c r="K297" i="7"/>
  <c r="L297" i="7"/>
  <c r="M297" i="7"/>
  <c r="N297" i="7"/>
  <c r="K298" i="7"/>
  <c r="L298" i="7"/>
  <c r="M298" i="7"/>
  <c r="N298" i="7"/>
  <c r="K299" i="7"/>
  <c r="L299" i="7"/>
  <c r="M299" i="7"/>
  <c r="N299" i="7"/>
  <c r="K300" i="7"/>
  <c r="L300" i="7"/>
  <c r="M300" i="7"/>
  <c r="N300" i="7"/>
  <c r="K301" i="7"/>
  <c r="L301" i="7"/>
  <c r="M301" i="7"/>
  <c r="N301" i="7"/>
  <c r="K302" i="7"/>
  <c r="L302" i="7"/>
  <c r="M302" i="7"/>
  <c r="N302" i="7"/>
  <c r="K303" i="7"/>
  <c r="L303" i="7"/>
  <c r="M303" i="7"/>
  <c r="N303" i="7"/>
  <c r="K304" i="7"/>
  <c r="L304" i="7"/>
  <c r="M304" i="7"/>
  <c r="N304" i="7"/>
  <c r="K305" i="7"/>
  <c r="L305" i="7"/>
  <c r="M305" i="7"/>
  <c r="N305" i="7"/>
  <c r="K306" i="7"/>
  <c r="L306" i="7"/>
  <c r="M306" i="7"/>
  <c r="N306" i="7"/>
  <c r="K307" i="7"/>
  <c r="L307" i="7"/>
  <c r="M307" i="7"/>
  <c r="N307" i="7"/>
  <c r="K308" i="7"/>
  <c r="L308" i="7"/>
  <c r="M308" i="7"/>
  <c r="N308" i="7"/>
  <c r="K309" i="7"/>
  <c r="L309" i="7"/>
  <c r="M309" i="7"/>
  <c r="N309" i="7"/>
  <c r="K310" i="7"/>
  <c r="L310" i="7"/>
  <c r="M310" i="7"/>
  <c r="N310" i="7"/>
  <c r="K311" i="7"/>
  <c r="L311" i="7"/>
  <c r="M311" i="7"/>
  <c r="N311" i="7"/>
  <c r="K312" i="7"/>
  <c r="L312" i="7"/>
  <c r="M312" i="7"/>
  <c r="N312" i="7"/>
  <c r="K313" i="7"/>
  <c r="L313" i="7"/>
  <c r="M313" i="7"/>
  <c r="N313" i="7"/>
  <c r="K314" i="7"/>
  <c r="L314" i="7"/>
  <c r="M314" i="7"/>
  <c r="N314" i="7"/>
  <c r="K315" i="7"/>
  <c r="L315" i="7"/>
  <c r="M315" i="7"/>
  <c r="N315" i="7"/>
  <c r="K316" i="7"/>
  <c r="L316" i="7"/>
  <c r="M316" i="7"/>
  <c r="N316" i="7"/>
  <c r="K317" i="7"/>
  <c r="L317" i="7"/>
  <c r="M317" i="7"/>
  <c r="N317" i="7"/>
  <c r="K318" i="7"/>
  <c r="L318" i="7"/>
  <c r="M318" i="7"/>
  <c r="N318" i="7"/>
  <c r="K319" i="7"/>
  <c r="L319" i="7"/>
  <c r="M319" i="7"/>
  <c r="N319" i="7"/>
  <c r="K320" i="7"/>
  <c r="L320" i="7"/>
  <c r="M320" i="7"/>
  <c r="N320" i="7"/>
  <c r="K321" i="7"/>
  <c r="L321" i="7"/>
  <c r="M321" i="7"/>
  <c r="N321" i="7"/>
  <c r="K322" i="7"/>
  <c r="L322" i="7"/>
  <c r="M322" i="7"/>
  <c r="N322" i="7"/>
  <c r="K323" i="7"/>
  <c r="L323" i="7"/>
  <c r="M323" i="7"/>
  <c r="N323" i="7"/>
  <c r="K324" i="7"/>
  <c r="L324" i="7"/>
  <c r="M324" i="7"/>
  <c r="N324" i="7"/>
  <c r="K325" i="7"/>
  <c r="L325" i="7"/>
  <c r="M325" i="7"/>
  <c r="N325" i="7"/>
  <c r="K326" i="7"/>
  <c r="L326" i="7"/>
  <c r="M326" i="7"/>
  <c r="N326" i="7"/>
  <c r="K327" i="7"/>
  <c r="L327" i="7"/>
  <c r="M327" i="7"/>
  <c r="N327" i="7"/>
  <c r="K328" i="7"/>
  <c r="L328" i="7"/>
  <c r="M328" i="7"/>
  <c r="N328" i="7"/>
  <c r="K329" i="7"/>
  <c r="L329" i="7"/>
  <c r="M329" i="7"/>
  <c r="N329" i="7"/>
  <c r="K330" i="7"/>
  <c r="L330" i="7"/>
  <c r="M330" i="7"/>
  <c r="N330" i="7"/>
  <c r="K331" i="7"/>
  <c r="L331" i="7"/>
  <c r="M331" i="7"/>
  <c r="N331" i="7"/>
  <c r="K332" i="7"/>
  <c r="L332" i="7"/>
  <c r="M332" i="7"/>
  <c r="N332" i="7"/>
  <c r="K333" i="7"/>
  <c r="L333" i="7"/>
  <c r="M333" i="7"/>
  <c r="N333" i="7"/>
  <c r="K334" i="7"/>
  <c r="L334" i="7"/>
  <c r="M334" i="7"/>
  <c r="N334" i="7"/>
  <c r="K335" i="7"/>
  <c r="L335" i="7"/>
  <c r="M335" i="7"/>
  <c r="N335" i="7"/>
  <c r="K336" i="7"/>
  <c r="L336" i="7"/>
  <c r="M336" i="7"/>
  <c r="N336" i="7"/>
  <c r="K337" i="7"/>
  <c r="L337" i="7"/>
  <c r="M337" i="7"/>
  <c r="N337" i="7"/>
  <c r="K338" i="7"/>
  <c r="L338" i="7"/>
  <c r="M338" i="7"/>
  <c r="N338" i="7"/>
  <c r="K339" i="7"/>
  <c r="L339" i="7"/>
  <c r="M339" i="7"/>
  <c r="N339" i="7"/>
  <c r="K340" i="7"/>
  <c r="L340" i="7"/>
  <c r="M340" i="7"/>
  <c r="N340" i="7"/>
  <c r="K341" i="7"/>
  <c r="L341" i="7"/>
  <c r="M341" i="7"/>
  <c r="N341" i="7"/>
  <c r="K342" i="7"/>
  <c r="L342" i="7"/>
  <c r="M342" i="7"/>
  <c r="N342" i="7"/>
  <c r="K343" i="7"/>
  <c r="L343" i="7"/>
  <c r="M343" i="7"/>
  <c r="N343" i="7"/>
  <c r="K344" i="7"/>
  <c r="L344" i="7"/>
  <c r="M344" i="7"/>
  <c r="N344" i="7"/>
  <c r="K345" i="7"/>
  <c r="L345" i="7"/>
  <c r="M345" i="7"/>
  <c r="N345" i="7"/>
  <c r="K346" i="7"/>
  <c r="L346" i="7"/>
  <c r="M346" i="7"/>
  <c r="N346" i="7"/>
  <c r="K347" i="7"/>
  <c r="L347" i="7"/>
  <c r="M347" i="7"/>
  <c r="N347" i="7"/>
  <c r="K348" i="7"/>
  <c r="L348" i="7"/>
  <c r="M348" i="7"/>
  <c r="N348" i="7"/>
  <c r="K349" i="7"/>
  <c r="L349" i="7"/>
  <c r="M349" i="7"/>
  <c r="N349" i="7"/>
  <c r="K350" i="7"/>
  <c r="L350" i="7"/>
  <c r="M350" i="7"/>
  <c r="N350" i="7"/>
  <c r="K351" i="7"/>
  <c r="L351" i="7"/>
  <c r="M351" i="7"/>
  <c r="N351" i="7"/>
  <c r="K352" i="7"/>
  <c r="L352" i="7"/>
  <c r="M352" i="7"/>
  <c r="N352" i="7"/>
  <c r="K353" i="7"/>
  <c r="L353" i="7"/>
  <c r="M353" i="7"/>
  <c r="N353" i="7"/>
  <c r="K354" i="7"/>
  <c r="L354" i="7"/>
  <c r="M354" i="7"/>
  <c r="N354" i="7"/>
  <c r="K355" i="7"/>
  <c r="L355" i="7"/>
  <c r="M355" i="7"/>
  <c r="N355" i="7"/>
  <c r="K356" i="7"/>
  <c r="L356" i="7"/>
  <c r="M356" i="7"/>
  <c r="N356" i="7"/>
  <c r="K357" i="7"/>
  <c r="L357" i="7"/>
  <c r="M357" i="7"/>
  <c r="N357" i="7"/>
  <c r="K358" i="7"/>
  <c r="L358" i="7"/>
  <c r="M358" i="7"/>
  <c r="N358" i="7"/>
  <c r="K359" i="7"/>
  <c r="L359" i="7"/>
  <c r="M359" i="7"/>
  <c r="N359" i="7"/>
  <c r="K360" i="7"/>
  <c r="L360" i="7"/>
  <c r="M360" i="7"/>
  <c r="N360" i="7"/>
  <c r="K361" i="7"/>
  <c r="L361" i="7"/>
  <c r="M361" i="7"/>
  <c r="N361" i="7"/>
  <c r="K362" i="7"/>
  <c r="L362" i="7"/>
  <c r="M362" i="7"/>
  <c r="N362" i="7"/>
  <c r="K363" i="7"/>
  <c r="L363" i="7"/>
  <c r="M363" i="7"/>
  <c r="N363" i="7"/>
  <c r="K364" i="7"/>
  <c r="L364" i="7"/>
  <c r="M364" i="7"/>
  <c r="N364" i="7"/>
  <c r="K365" i="7"/>
  <c r="L365" i="7"/>
  <c r="M365" i="7"/>
  <c r="N365" i="7"/>
  <c r="K366" i="7"/>
  <c r="L366" i="7"/>
  <c r="M366" i="7"/>
  <c r="N366" i="7"/>
  <c r="K367" i="7"/>
  <c r="L367" i="7"/>
  <c r="M367" i="7"/>
  <c r="N367" i="7"/>
  <c r="K368" i="7"/>
  <c r="L368" i="7"/>
  <c r="M368" i="7"/>
  <c r="N368" i="7"/>
  <c r="K369" i="7"/>
  <c r="L369" i="7"/>
  <c r="M369" i="7"/>
  <c r="N369" i="7"/>
  <c r="K370" i="7"/>
  <c r="L370" i="7"/>
  <c r="M370" i="7"/>
  <c r="N370" i="7"/>
  <c r="K371" i="7"/>
  <c r="L371" i="7"/>
  <c r="M371" i="7"/>
  <c r="N371" i="7"/>
  <c r="K372" i="7"/>
  <c r="L372" i="7"/>
  <c r="M372" i="7"/>
  <c r="N372" i="7"/>
  <c r="K373" i="7"/>
  <c r="L373" i="7"/>
  <c r="M373" i="7"/>
  <c r="N373" i="7"/>
  <c r="K374" i="7"/>
  <c r="L374" i="7"/>
  <c r="M374" i="7"/>
  <c r="N374" i="7"/>
  <c r="K375" i="7"/>
  <c r="L375" i="7"/>
  <c r="M375" i="7"/>
  <c r="N375" i="7"/>
  <c r="K376" i="7"/>
  <c r="L376" i="7"/>
  <c r="M376" i="7"/>
  <c r="N376" i="7"/>
  <c r="K377" i="7"/>
  <c r="L377" i="7"/>
  <c r="M377" i="7"/>
  <c r="N377" i="7"/>
  <c r="K378" i="7"/>
  <c r="L378" i="7"/>
  <c r="M378" i="7"/>
  <c r="N378" i="7"/>
  <c r="K379" i="7"/>
  <c r="L379" i="7"/>
  <c r="M379" i="7"/>
  <c r="N379" i="7"/>
  <c r="K380" i="7"/>
  <c r="L380" i="7"/>
  <c r="M380" i="7"/>
  <c r="N380" i="7"/>
  <c r="K381" i="7"/>
  <c r="L381" i="7"/>
  <c r="M381" i="7"/>
  <c r="N381" i="7"/>
  <c r="K382" i="7"/>
  <c r="L382" i="7"/>
  <c r="M382" i="7"/>
  <c r="N382" i="7"/>
  <c r="K383" i="7"/>
  <c r="L383" i="7"/>
  <c r="M383" i="7"/>
  <c r="N383" i="7"/>
  <c r="K384" i="7"/>
  <c r="L384" i="7"/>
  <c r="M384" i="7"/>
  <c r="N384" i="7"/>
  <c r="K385" i="7"/>
  <c r="L385" i="7"/>
  <c r="M385" i="7"/>
  <c r="N385" i="7"/>
  <c r="K386" i="7"/>
  <c r="L386" i="7"/>
  <c r="M386" i="7"/>
  <c r="N386" i="7"/>
  <c r="K387" i="7"/>
  <c r="L387" i="7"/>
  <c r="M387" i="7"/>
  <c r="N387" i="7"/>
  <c r="K388" i="7"/>
  <c r="L388" i="7"/>
  <c r="M388" i="7"/>
  <c r="N388" i="7"/>
  <c r="K389" i="7"/>
  <c r="L389" i="7"/>
  <c r="M389" i="7"/>
  <c r="N389" i="7"/>
  <c r="K390" i="7"/>
  <c r="L390" i="7"/>
  <c r="M390" i="7"/>
  <c r="N390" i="7"/>
  <c r="K391" i="7"/>
  <c r="L391" i="7"/>
  <c r="M391" i="7"/>
  <c r="N391" i="7"/>
  <c r="K392" i="7"/>
  <c r="L392" i="7"/>
  <c r="M392" i="7"/>
  <c r="N392" i="7"/>
  <c r="K393" i="7"/>
  <c r="L393" i="7"/>
  <c r="M393" i="7"/>
  <c r="N393" i="7"/>
  <c r="K394" i="7"/>
  <c r="L394" i="7"/>
  <c r="M394" i="7"/>
  <c r="N394" i="7"/>
  <c r="K395" i="7"/>
  <c r="L395" i="7"/>
  <c r="M395" i="7"/>
  <c r="N395" i="7"/>
  <c r="K396" i="7"/>
  <c r="L396" i="7"/>
  <c r="M396" i="7"/>
  <c r="N396" i="7"/>
  <c r="K397" i="7"/>
  <c r="L397" i="7"/>
  <c r="M397" i="7"/>
  <c r="N397" i="7"/>
  <c r="K398" i="7"/>
  <c r="L398" i="7"/>
  <c r="M398" i="7"/>
  <c r="N398" i="7"/>
  <c r="K399" i="7"/>
  <c r="L399" i="7"/>
  <c r="M399" i="7"/>
  <c r="N399" i="7"/>
  <c r="K400" i="7"/>
  <c r="L400" i="7"/>
  <c r="M400" i="7"/>
  <c r="N400" i="7"/>
  <c r="K401" i="7"/>
  <c r="L401" i="7"/>
  <c r="M401" i="7"/>
  <c r="N401" i="7"/>
  <c r="K402" i="7"/>
  <c r="L402" i="7"/>
  <c r="M402" i="7"/>
  <c r="N402" i="7"/>
  <c r="K403" i="7"/>
  <c r="L403" i="7"/>
  <c r="M403" i="7"/>
  <c r="N403" i="7"/>
  <c r="K404" i="7"/>
  <c r="L404" i="7"/>
  <c r="M404" i="7"/>
  <c r="N404" i="7"/>
  <c r="K405" i="7"/>
  <c r="L405" i="7"/>
  <c r="M405" i="7"/>
  <c r="N405" i="7"/>
  <c r="K406" i="7"/>
  <c r="L406" i="7"/>
  <c r="M406" i="7"/>
  <c r="N406" i="7"/>
  <c r="K407" i="7"/>
  <c r="L407" i="7"/>
  <c r="M407" i="7"/>
  <c r="N407" i="7"/>
  <c r="K408" i="7"/>
  <c r="L408" i="7"/>
  <c r="M408" i="7"/>
  <c r="N408" i="7"/>
  <c r="K409" i="7"/>
  <c r="L409" i="7"/>
  <c r="M409" i="7"/>
  <c r="N409" i="7"/>
  <c r="K410" i="7"/>
  <c r="L410" i="7"/>
  <c r="M410" i="7"/>
  <c r="N410" i="7"/>
  <c r="K411" i="7"/>
  <c r="L411" i="7"/>
  <c r="M411" i="7"/>
  <c r="N411" i="7"/>
  <c r="K412" i="7"/>
  <c r="L412" i="7"/>
  <c r="M412" i="7"/>
  <c r="N412" i="7"/>
  <c r="K413" i="7"/>
  <c r="L413" i="7"/>
  <c r="M413" i="7"/>
  <c r="N413" i="7"/>
  <c r="K414" i="7"/>
  <c r="L414" i="7"/>
  <c r="M414" i="7"/>
  <c r="N414" i="7"/>
  <c r="K415" i="7"/>
  <c r="L415" i="7"/>
  <c r="M415" i="7"/>
  <c r="N415" i="7"/>
  <c r="K416" i="7"/>
  <c r="L416" i="7"/>
  <c r="M416" i="7"/>
  <c r="N416" i="7"/>
  <c r="K417" i="7"/>
  <c r="L417" i="7"/>
  <c r="M417" i="7"/>
  <c r="N417" i="7"/>
  <c r="K418" i="7"/>
  <c r="L418" i="7"/>
  <c r="M418" i="7"/>
  <c r="N418" i="7"/>
  <c r="K419" i="7"/>
  <c r="L419" i="7"/>
  <c r="M419" i="7"/>
  <c r="N419" i="7"/>
  <c r="K420" i="7"/>
  <c r="L420" i="7"/>
  <c r="M420" i="7"/>
  <c r="N420" i="7"/>
  <c r="K421" i="7"/>
  <c r="L421" i="7"/>
  <c r="M421" i="7"/>
  <c r="N421" i="7"/>
  <c r="K422" i="7"/>
  <c r="L422" i="7"/>
  <c r="M422" i="7"/>
  <c r="N422" i="7"/>
  <c r="K423" i="7"/>
  <c r="L423" i="7"/>
  <c r="M423" i="7"/>
  <c r="N423" i="7"/>
  <c r="K424" i="7"/>
  <c r="L424" i="7"/>
  <c r="M424" i="7"/>
  <c r="N424" i="7"/>
  <c r="K425" i="7"/>
  <c r="L425" i="7"/>
  <c r="M425" i="7"/>
  <c r="N425" i="7"/>
  <c r="K426" i="7"/>
  <c r="L426" i="7"/>
  <c r="M426" i="7"/>
  <c r="N426" i="7"/>
  <c r="K427" i="7"/>
  <c r="L427" i="7"/>
  <c r="M427" i="7"/>
  <c r="N427" i="7"/>
  <c r="K428" i="7"/>
  <c r="L428" i="7"/>
  <c r="M428" i="7"/>
  <c r="N428" i="7"/>
  <c r="K429" i="7"/>
  <c r="L429" i="7"/>
  <c r="M429" i="7"/>
  <c r="N429" i="7"/>
  <c r="K430" i="7"/>
  <c r="L430" i="7"/>
  <c r="M430" i="7"/>
  <c r="N430" i="7"/>
  <c r="K431" i="7"/>
  <c r="L431" i="7"/>
  <c r="M431" i="7"/>
  <c r="N431" i="7"/>
  <c r="K432" i="7"/>
  <c r="L432" i="7"/>
  <c r="M432" i="7"/>
  <c r="N432" i="7"/>
  <c r="K433" i="7"/>
  <c r="L433" i="7"/>
  <c r="M433" i="7"/>
  <c r="N433" i="7"/>
  <c r="K434" i="7"/>
  <c r="L434" i="7"/>
  <c r="M434" i="7"/>
  <c r="N434" i="7"/>
  <c r="K435" i="7"/>
  <c r="L435" i="7"/>
  <c r="M435" i="7"/>
  <c r="N435" i="7"/>
  <c r="K436" i="7"/>
  <c r="L436" i="7"/>
  <c r="M436" i="7"/>
  <c r="N436" i="7"/>
  <c r="K437" i="7"/>
  <c r="L437" i="7"/>
  <c r="M437" i="7"/>
  <c r="N437" i="7"/>
  <c r="K438" i="7"/>
  <c r="L438" i="7"/>
  <c r="M438" i="7"/>
  <c r="N438" i="7"/>
  <c r="K439" i="7"/>
  <c r="L439" i="7"/>
  <c r="M439" i="7"/>
  <c r="N439" i="7"/>
  <c r="K440" i="7"/>
  <c r="L440" i="7"/>
  <c r="M440" i="7"/>
  <c r="N440" i="7"/>
  <c r="K441" i="7"/>
  <c r="L441" i="7"/>
  <c r="M441" i="7"/>
  <c r="N441" i="7"/>
  <c r="K442" i="7"/>
  <c r="L442" i="7"/>
  <c r="M442" i="7"/>
  <c r="N442" i="7"/>
  <c r="K443" i="7"/>
  <c r="L443" i="7"/>
  <c r="M443" i="7"/>
  <c r="N443" i="7"/>
  <c r="K444" i="7"/>
  <c r="L444" i="7"/>
  <c r="M444" i="7"/>
  <c r="N444" i="7"/>
  <c r="K445" i="7"/>
  <c r="L445" i="7"/>
  <c r="M445" i="7"/>
  <c r="N445" i="7"/>
  <c r="K446" i="7"/>
  <c r="L446" i="7"/>
  <c r="M446" i="7"/>
  <c r="N446" i="7"/>
  <c r="K447" i="7"/>
  <c r="L447" i="7"/>
  <c r="M447" i="7"/>
  <c r="N447" i="7"/>
  <c r="K448" i="7"/>
  <c r="L448" i="7"/>
  <c r="M448" i="7"/>
  <c r="N448" i="7"/>
  <c r="K449" i="7"/>
  <c r="L449" i="7"/>
  <c r="M449" i="7"/>
  <c r="N449" i="7"/>
  <c r="K450" i="7"/>
  <c r="L450" i="7"/>
  <c r="M450" i="7"/>
  <c r="N450" i="7"/>
  <c r="K451" i="7"/>
  <c r="L451" i="7"/>
  <c r="M451" i="7"/>
  <c r="N451" i="7"/>
  <c r="K452" i="7"/>
  <c r="L452" i="7"/>
  <c r="M452" i="7"/>
  <c r="N452" i="7"/>
  <c r="K453" i="7"/>
  <c r="L453" i="7"/>
  <c r="M453" i="7"/>
  <c r="N453" i="7"/>
  <c r="K454" i="7"/>
  <c r="L454" i="7"/>
  <c r="M454" i="7"/>
  <c r="N454" i="7"/>
  <c r="K455" i="7"/>
  <c r="L455" i="7"/>
  <c r="M455" i="7"/>
  <c r="N455" i="7"/>
  <c r="K456" i="7"/>
  <c r="L456" i="7"/>
  <c r="M456" i="7"/>
  <c r="N456" i="7"/>
  <c r="K457" i="7"/>
  <c r="L457" i="7"/>
  <c r="M457" i="7"/>
  <c r="N457" i="7"/>
  <c r="K458" i="7"/>
  <c r="L458" i="7"/>
  <c r="M458" i="7"/>
  <c r="N458" i="7"/>
  <c r="K459" i="7"/>
  <c r="L459" i="7"/>
  <c r="M459" i="7"/>
  <c r="N459" i="7"/>
  <c r="K460" i="7"/>
  <c r="L460" i="7"/>
  <c r="M460" i="7"/>
  <c r="N460" i="7"/>
  <c r="K461" i="7"/>
  <c r="L461" i="7"/>
  <c r="M461" i="7"/>
  <c r="N461" i="7"/>
  <c r="K462" i="7"/>
  <c r="L462" i="7"/>
  <c r="M462" i="7"/>
  <c r="N462" i="7"/>
  <c r="K463" i="7"/>
  <c r="L463" i="7"/>
  <c r="M463" i="7"/>
  <c r="N463" i="7"/>
  <c r="K464" i="7"/>
  <c r="L464" i="7"/>
  <c r="M464" i="7"/>
  <c r="N464" i="7"/>
  <c r="K465" i="7"/>
  <c r="L465" i="7"/>
  <c r="M465" i="7"/>
  <c r="N465" i="7"/>
  <c r="K466" i="7"/>
  <c r="L466" i="7"/>
  <c r="M466" i="7"/>
  <c r="N466" i="7"/>
  <c r="K467" i="7"/>
  <c r="L467" i="7"/>
  <c r="M467" i="7"/>
  <c r="N467" i="7"/>
  <c r="K468" i="7"/>
  <c r="L468" i="7"/>
  <c r="M468" i="7"/>
  <c r="N468" i="7"/>
  <c r="K469" i="7"/>
  <c r="L469" i="7"/>
  <c r="M469" i="7"/>
  <c r="N469" i="7"/>
  <c r="K470" i="7"/>
  <c r="L470" i="7"/>
  <c r="M470" i="7"/>
  <c r="N470" i="7"/>
  <c r="K471" i="7"/>
  <c r="L471" i="7"/>
  <c r="M471" i="7"/>
  <c r="N471" i="7"/>
  <c r="K472" i="7"/>
  <c r="L472" i="7"/>
  <c r="M472" i="7"/>
  <c r="N472" i="7"/>
  <c r="K473" i="7"/>
  <c r="L473" i="7"/>
  <c r="M473" i="7"/>
  <c r="N473" i="7"/>
  <c r="K474" i="7"/>
  <c r="L474" i="7"/>
  <c r="M474" i="7"/>
  <c r="N474" i="7"/>
  <c r="K475" i="7"/>
  <c r="L475" i="7"/>
  <c r="M475" i="7"/>
  <c r="N475" i="7"/>
  <c r="K476" i="7"/>
  <c r="L476" i="7"/>
  <c r="M476" i="7"/>
  <c r="N476" i="7"/>
  <c r="K477" i="7"/>
  <c r="L477" i="7"/>
  <c r="M477" i="7"/>
  <c r="N477" i="7"/>
  <c r="K478" i="7"/>
  <c r="L478" i="7"/>
  <c r="M478" i="7"/>
  <c r="N478" i="7"/>
  <c r="K479" i="7"/>
  <c r="L479" i="7"/>
  <c r="M479" i="7"/>
  <c r="N479" i="7"/>
  <c r="K480" i="7"/>
  <c r="L480" i="7"/>
  <c r="M480" i="7"/>
  <c r="N480" i="7"/>
  <c r="K481" i="7"/>
  <c r="L481" i="7"/>
  <c r="M481" i="7"/>
  <c r="N481" i="7"/>
  <c r="K482" i="7"/>
  <c r="L482" i="7"/>
  <c r="M482" i="7"/>
  <c r="N482" i="7"/>
  <c r="K483" i="7"/>
  <c r="L483" i="7"/>
  <c r="M483" i="7"/>
  <c r="N483" i="7"/>
  <c r="K484" i="7"/>
  <c r="L484" i="7"/>
  <c r="M484" i="7"/>
  <c r="N484" i="7"/>
  <c r="K485" i="7"/>
  <c r="L485" i="7"/>
  <c r="M485" i="7"/>
  <c r="N485" i="7"/>
  <c r="K486" i="7"/>
  <c r="L486" i="7"/>
  <c r="M486" i="7"/>
  <c r="N486" i="7"/>
  <c r="K487" i="7"/>
  <c r="L487" i="7"/>
  <c r="M487" i="7"/>
  <c r="N487" i="7"/>
  <c r="K488" i="7"/>
  <c r="L488" i="7"/>
  <c r="M488" i="7"/>
  <c r="N488" i="7"/>
  <c r="K489" i="7"/>
  <c r="L489" i="7"/>
  <c r="M489" i="7"/>
  <c r="N489" i="7"/>
  <c r="K490" i="7"/>
  <c r="L490" i="7"/>
  <c r="M490" i="7"/>
  <c r="N490" i="7"/>
  <c r="K491" i="7"/>
  <c r="L491" i="7"/>
  <c r="M491" i="7"/>
  <c r="N491" i="7"/>
  <c r="K492" i="7"/>
  <c r="L492" i="7"/>
  <c r="M492" i="7"/>
  <c r="N492" i="7"/>
  <c r="K493" i="7"/>
  <c r="L493" i="7"/>
  <c r="M493" i="7"/>
  <c r="N493" i="7"/>
  <c r="K494" i="7"/>
  <c r="L494" i="7"/>
  <c r="M494" i="7"/>
  <c r="N494" i="7"/>
  <c r="K495" i="7"/>
  <c r="L495" i="7"/>
  <c r="M495" i="7"/>
  <c r="N495" i="7"/>
  <c r="K496" i="7"/>
  <c r="L496" i="7"/>
  <c r="M496" i="7"/>
  <c r="N496" i="7"/>
  <c r="K497" i="7"/>
  <c r="L497" i="7"/>
  <c r="M497" i="7"/>
  <c r="N497" i="7"/>
  <c r="K498" i="7"/>
  <c r="L498" i="7"/>
  <c r="M498" i="7"/>
  <c r="N498" i="7"/>
  <c r="K499" i="7"/>
  <c r="L499" i="7"/>
  <c r="M499" i="7"/>
  <c r="N499" i="7"/>
  <c r="K500" i="7"/>
  <c r="L500" i="7"/>
  <c r="M500" i="7"/>
  <c r="N500" i="7"/>
  <c r="K501" i="7"/>
  <c r="L501" i="7"/>
  <c r="M501" i="7"/>
  <c r="N501" i="7"/>
  <c r="K502" i="7"/>
  <c r="L502" i="7"/>
  <c r="M502" i="7"/>
  <c r="N502" i="7"/>
  <c r="K503" i="7"/>
  <c r="L503" i="7"/>
  <c r="M503" i="7"/>
  <c r="N503" i="7"/>
  <c r="K504" i="7"/>
  <c r="L504" i="7"/>
  <c r="M504" i="7"/>
  <c r="N504" i="7"/>
  <c r="K505" i="7"/>
  <c r="L505" i="7"/>
  <c r="M505" i="7"/>
  <c r="N505" i="7"/>
  <c r="K506" i="7"/>
  <c r="L506" i="7"/>
  <c r="M506" i="7"/>
  <c r="N506" i="7"/>
  <c r="K507" i="7"/>
  <c r="L507" i="7"/>
  <c r="M507" i="7"/>
  <c r="N507" i="7"/>
  <c r="K508" i="7"/>
  <c r="L508" i="7"/>
  <c r="M508" i="7"/>
  <c r="N508" i="7"/>
  <c r="K509" i="7"/>
  <c r="L509" i="7"/>
  <c r="M509" i="7"/>
  <c r="N509" i="7"/>
  <c r="K510" i="7"/>
  <c r="L510" i="7"/>
  <c r="M510" i="7"/>
  <c r="N510" i="7"/>
  <c r="K511" i="7"/>
  <c r="L511" i="7"/>
  <c r="M511" i="7"/>
  <c r="N511" i="7"/>
  <c r="K512" i="7"/>
  <c r="L512" i="7"/>
  <c r="M512" i="7"/>
  <c r="N512" i="7"/>
  <c r="K513" i="7"/>
  <c r="L513" i="7"/>
  <c r="M513" i="7"/>
  <c r="N513" i="7"/>
  <c r="K514" i="7"/>
  <c r="L514" i="7"/>
  <c r="M514" i="7"/>
  <c r="N514" i="7"/>
  <c r="K515" i="7"/>
  <c r="L515" i="7"/>
  <c r="M515" i="7"/>
  <c r="N515" i="7"/>
  <c r="K516" i="7"/>
  <c r="L516" i="7"/>
  <c r="M516" i="7"/>
  <c r="N516" i="7"/>
  <c r="K517" i="7"/>
  <c r="L517" i="7"/>
  <c r="M517" i="7"/>
  <c r="N517" i="7"/>
  <c r="K518" i="7"/>
  <c r="L518" i="7"/>
  <c r="M518" i="7"/>
  <c r="N518" i="7"/>
  <c r="K519" i="7"/>
  <c r="L519" i="7"/>
  <c r="M519" i="7"/>
  <c r="N519" i="7"/>
  <c r="K520" i="7"/>
  <c r="L520" i="7"/>
  <c r="M520" i="7"/>
  <c r="N520" i="7"/>
  <c r="K521" i="7"/>
  <c r="L521" i="7"/>
  <c r="M521" i="7"/>
  <c r="N521" i="7"/>
  <c r="K522" i="7"/>
  <c r="L522" i="7"/>
  <c r="M522" i="7"/>
  <c r="N522" i="7"/>
  <c r="K523" i="7"/>
  <c r="L523" i="7"/>
  <c r="M523" i="7"/>
  <c r="N523" i="7"/>
  <c r="K524" i="7"/>
  <c r="L524" i="7"/>
  <c r="M524" i="7"/>
  <c r="N524" i="7"/>
  <c r="K525" i="7"/>
  <c r="L525" i="7"/>
  <c r="M525" i="7"/>
  <c r="N525" i="7"/>
  <c r="K526" i="7"/>
  <c r="L526" i="7"/>
  <c r="M526" i="7"/>
  <c r="N526" i="7"/>
  <c r="K527" i="7"/>
  <c r="L527" i="7"/>
  <c r="M527" i="7"/>
  <c r="N527" i="7"/>
  <c r="K528" i="7"/>
  <c r="L528" i="7"/>
  <c r="M528" i="7"/>
  <c r="N528" i="7"/>
  <c r="K529" i="7"/>
  <c r="L529" i="7"/>
  <c r="M529" i="7"/>
  <c r="N529" i="7"/>
  <c r="K530" i="7"/>
  <c r="L530" i="7"/>
  <c r="M530" i="7"/>
  <c r="N530" i="7"/>
  <c r="K531" i="7"/>
  <c r="L531" i="7"/>
  <c r="M531" i="7"/>
  <c r="N531" i="7"/>
  <c r="K532" i="7"/>
  <c r="L532" i="7"/>
  <c r="M532" i="7"/>
  <c r="N532" i="7"/>
  <c r="K533" i="7"/>
  <c r="L533" i="7"/>
  <c r="M533" i="7"/>
  <c r="N533" i="7"/>
  <c r="K534" i="7"/>
  <c r="L534" i="7"/>
  <c r="M534" i="7"/>
  <c r="N534" i="7"/>
  <c r="K535" i="7"/>
  <c r="L535" i="7"/>
  <c r="M535" i="7"/>
  <c r="N535" i="7"/>
  <c r="K536" i="7"/>
  <c r="L536" i="7"/>
  <c r="M536" i="7"/>
  <c r="N536" i="7"/>
  <c r="K537" i="7"/>
  <c r="L537" i="7"/>
  <c r="M537" i="7"/>
  <c r="N537" i="7"/>
  <c r="K538" i="7"/>
  <c r="L538" i="7"/>
  <c r="M538" i="7"/>
  <c r="N538" i="7"/>
  <c r="K539" i="7"/>
  <c r="L539" i="7"/>
  <c r="M539" i="7"/>
  <c r="N539" i="7"/>
  <c r="K540" i="7"/>
  <c r="L540" i="7"/>
  <c r="M540" i="7"/>
  <c r="N540" i="7"/>
  <c r="K541" i="7"/>
  <c r="L541" i="7"/>
  <c r="M541" i="7"/>
  <c r="N541" i="7"/>
  <c r="K542" i="7"/>
  <c r="L542" i="7"/>
  <c r="M542" i="7"/>
  <c r="N542" i="7"/>
  <c r="K543" i="7"/>
  <c r="L543" i="7"/>
  <c r="M543" i="7"/>
  <c r="N543" i="7"/>
  <c r="K544" i="7"/>
  <c r="L544" i="7"/>
  <c r="M544" i="7"/>
  <c r="N544" i="7"/>
  <c r="K545" i="7"/>
  <c r="L545" i="7"/>
  <c r="M545" i="7"/>
  <c r="N545" i="7"/>
  <c r="K546" i="7"/>
  <c r="L546" i="7"/>
  <c r="M546" i="7"/>
  <c r="N546" i="7"/>
  <c r="K547" i="7"/>
  <c r="L547" i="7"/>
  <c r="M547" i="7"/>
  <c r="N547" i="7"/>
  <c r="K548" i="7"/>
  <c r="L548" i="7"/>
  <c r="M548" i="7"/>
  <c r="N548" i="7"/>
  <c r="K549" i="7"/>
  <c r="L549" i="7"/>
  <c r="M549" i="7"/>
  <c r="N549" i="7"/>
  <c r="K550" i="7"/>
  <c r="L550" i="7"/>
  <c r="M550" i="7"/>
  <c r="N550" i="7"/>
  <c r="K551" i="7"/>
  <c r="L551" i="7"/>
  <c r="M551" i="7"/>
  <c r="N551" i="7"/>
  <c r="K552" i="7"/>
  <c r="L552" i="7"/>
  <c r="M552" i="7"/>
  <c r="N552" i="7"/>
  <c r="K553" i="7"/>
  <c r="L553" i="7"/>
  <c r="M553" i="7"/>
  <c r="N553" i="7"/>
  <c r="K554" i="7"/>
  <c r="L554" i="7"/>
  <c r="M554" i="7"/>
  <c r="N554" i="7"/>
  <c r="K555" i="7"/>
  <c r="L555" i="7"/>
  <c r="M555" i="7"/>
  <c r="N555" i="7"/>
  <c r="K556" i="7"/>
  <c r="L556" i="7"/>
  <c r="M556" i="7"/>
  <c r="N556" i="7"/>
  <c r="K557" i="7"/>
  <c r="L557" i="7"/>
  <c r="M557" i="7"/>
  <c r="N557" i="7"/>
  <c r="K558" i="7"/>
  <c r="L558" i="7"/>
  <c r="M558" i="7"/>
  <c r="N558" i="7"/>
  <c r="K559" i="7"/>
  <c r="L559" i="7"/>
  <c r="M559" i="7"/>
  <c r="N559" i="7"/>
  <c r="K560" i="7"/>
  <c r="L560" i="7"/>
  <c r="M560" i="7"/>
  <c r="N560" i="7"/>
  <c r="K561" i="7"/>
  <c r="L561" i="7"/>
  <c r="M561" i="7"/>
  <c r="N561" i="7"/>
  <c r="K562" i="7"/>
  <c r="L562" i="7"/>
  <c r="M562" i="7"/>
  <c r="N562" i="7"/>
  <c r="K563" i="7"/>
  <c r="L563" i="7"/>
  <c r="M563" i="7"/>
  <c r="N563" i="7"/>
  <c r="K564" i="7"/>
  <c r="L564" i="7"/>
  <c r="M564" i="7"/>
  <c r="N564" i="7"/>
  <c r="K565" i="7"/>
  <c r="L565" i="7"/>
  <c r="M565" i="7"/>
  <c r="N565" i="7"/>
  <c r="K566" i="7"/>
  <c r="L566" i="7"/>
  <c r="M566" i="7"/>
  <c r="N566" i="7"/>
  <c r="K567" i="7"/>
  <c r="L567" i="7"/>
  <c r="M567" i="7"/>
  <c r="N567" i="7"/>
  <c r="K568" i="7"/>
  <c r="L568" i="7"/>
  <c r="M568" i="7"/>
  <c r="N568" i="7"/>
  <c r="K569" i="7"/>
  <c r="L569" i="7"/>
  <c r="M569" i="7"/>
  <c r="N569" i="7"/>
  <c r="K570" i="7"/>
  <c r="L570" i="7"/>
  <c r="M570" i="7"/>
  <c r="N570" i="7"/>
  <c r="K571" i="7"/>
  <c r="L571" i="7"/>
  <c r="M571" i="7"/>
  <c r="N571" i="7"/>
  <c r="K572" i="7"/>
  <c r="L572" i="7"/>
  <c r="M572" i="7"/>
  <c r="N572" i="7"/>
  <c r="K573" i="7"/>
  <c r="L573" i="7"/>
  <c r="M573" i="7"/>
  <c r="N573" i="7"/>
  <c r="K574" i="7"/>
  <c r="L574" i="7"/>
  <c r="M574" i="7"/>
  <c r="N574" i="7"/>
  <c r="K575" i="7"/>
  <c r="L575" i="7"/>
  <c r="M575" i="7"/>
  <c r="N575" i="7"/>
  <c r="K576" i="7"/>
  <c r="L576" i="7"/>
  <c r="M576" i="7"/>
  <c r="N576" i="7"/>
  <c r="K577" i="7"/>
  <c r="L577" i="7"/>
  <c r="M577" i="7"/>
  <c r="N577" i="7"/>
  <c r="K578" i="7"/>
  <c r="L578" i="7"/>
  <c r="M578" i="7"/>
  <c r="N578" i="7"/>
  <c r="K579" i="7"/>
  <c r="L579" i="7"/>
  <c r="M579" i="7"/>
  <c r="N579" i="7"/>
  <c r="K580" i="7"/>
  <c r="L580" i="7"/>
  <c r="M580" i="7"/>
  <c r="N580" i="7"/>
  <c r="K581" i="7"/>
  <c r="L581" i="7"/>
  <c r="M581" i="7"/>
  <c r="N581" i="7"/>
  <c r="K582" i="7"/>
  <c r="L582" i="7"/>
  <c r="M582" i="7"/>
  <c r="N582" i="7"/>
  <c r="K583" i="7"/>
  <c r="L583" i="7"/>
  <c r="M583" i="7"/>
  <c r="N583" i="7"/>
  <c r="K584" i="7"/>
  <c r="L584" i="7"/>
  <c r="M584" i="7"/>
  <c r="N584" i="7"/>
  <c r="K585" i="7"/>
  <c r="L585" i="7"/>
  <c r="M585" i="7"/>
  <c r="N585" i="7"/>
  <c r="K586" i="7"/>
  <c r="L586" i="7"/>
  <c r="M586" i="7"/>
  <c r="N586" i="7"/>
  <c r="K587" i="7"/>
  <c r="L587" i="7"/>
  <c r="M587" i="7"/>
  <c r="N587" i="7"/>
  <c r="K588" i="7"/>
  <c r="L588" i="7"/>
  <c r="M588" i="7"/>
  <c r="N588" i="7"/>
  <c r="K589" i="7"/>
  <c r="L589" i="7"/>
  <c r="M589" i="7"/>
  <c r="N589" i="7"/>
  <c r="K590" i="7"/>
  <c r="L590" i="7"/>
  <c r="M590" i="7"/>
  <c r="N590" i="7"/>
  <c r="K591" i="7"/>
  <c r="L591" i="7"/>
  <c r="M591" i="7"/>
  <c r="N591" i="7"/>
  <c r="K592" i="7"/>
  <c r="L592" i="7"/>
  <c r="M592" i="7"/>
  <c r="N592" i="7"/>
  <c r="K593" i="7"/>
  <c r="L593" i="7"/>
  <c r="M593" i="7"/>
  <c r="N593" i="7"/>
  <c r="K594" i="7"/>
  <c r="L594" i="7"/>
  <c r="M594" i="7"/>
  <c r="N594" i="7"/>
  <c r="K595" i="7"/>
  <c r="L595" i="7"/>
  <c r="M595" i="7"/>
  <c r="N595" i="7"/>
  <c r="K596" i="7"/>
  <c r="L596" i="7"/>
  <c r="M596" i="7"/>
  <c r="N596" i="7"/>
  <c r="K597" i="7"/>
  <c r="L597" i="7"/>
  <c r="M597" i="7"/>
  <c r="N597" i="7"/>
  <c r="K598" i="7"/>
  <c r="L598" i="7"/>
  <c r="M598" i="7"/>
  <c r="N598" i="7"/>
  <c r="K599" i="7"/>
  <c r="L599" i="7"/>
  <c r="M599" i="7"/>
  <c r="N599" i="7"/>
  <c r="K600" i="7"/>
  <c r="L600" i="7"/>
  <c r="M600" i="7"/>
  <c r="N600" i="7"/>
  <c r="K601" i="7"/>
  <c r="L601" i="7"/>
  <c r="M601" i="7"/>
  <c r="N601" i="7"/>
  <c r="K602" i="7"/>
  <c r="L602" i="7"/>
  <c r="M602" i="7"/>
  <c r="N602" i="7"/>
  <c r="K603" i="7"/>
  <c r="L603" i="7"/>
  <c r="M603" i="7"/>
  <c r="N603" i="7"/>
  <c r="K604" i="7"/>
  <c r="L604" i="7"/>
  <c r="M604" i="7"/>
  <c r="N604" i="7"/>
  <c r="K605" i="7"/>
  <c r="L605" i="7"/>
  <c r="M605" i="7"/>
  <c r="N605" i="7"/>
  <c r="K606" i="7"/>
  <c r="L606" i="7"/>
  <c r="M606" i="7"/>
  <c r="N606" i="7"/>
  <c r="K607" i="7"/>
  <c r="L607" i="7"/>
  <c r="M607" i="7"/>
  <c r="N607" i="7"/>
  <c r="K93" i="7"/>
  <c r="L93" i="7"/>
  <c r="M93" i="7"/>
  <c r="N93" i="7"/>
  <c r="K94" i="7"/>
  <c r="L94" i="7"/>
  <c r="M94" i="7"/>
  <c r="N94" i="7"/>
  <c r="K95" i="7"/>
  <c r="L95" i="7"/>
  <c r="M95" i="7"/>
  <c r="N95" i="7"/>
  <c r="K96" i="7"/>
  <c r="L96" i="7"/>
  <c r="M96" i="7"/>
  <c r="N96" i="7"/>
  <c r="K97" i="7"/>
  <c r="L97" i="7"/>
  <c r="M97" i="7"/>
  <c r="N97" i="7"/>
  <c r="M92" i="7"/>
  <c r="N92" i="7"/>
  <c r="N91" i="7"/>
  <c r="M91" i="7"/>
  <c r="K91" i="7"/>
  <c r="L92" i="7"/>
  <c r="K92" i="7"/>
  <c r="L91" i="7"/>
  <c r="M82" i="7"/>
  <c r="N82" i="7"/>
  <c r="M83" i="7"/>
  <c r="N83" i="7"/>
  <c r="M84" i="7"/>
  <c r="N84" i="7"/>
  <c r="M85" i="7"/>
  <c r="N85" i="7"/>
  <c r="M86" i="7"/>
  <c r="N86" i="7"/>
  <c r="M87" i="7"/>
  <c r="N87" i="7"/>
  <c r="M88" i="7"/>
  <c r="N88" i="7"/>
  <c r="M89" i="7"/>
  <c r="N89" i="7"/>
  <c r="M90" i="7"/>
  <c r="N90" i="7"/>
  <c r="N81" i="7"/>
  <c r="M81" i="7"/>
  <c r="K63" i="7"/>
  <c r="L63" i="7"/>
  <c r="M63" i="7"/>
  <c r="N63" i="7"/>
  <c r="K64" i="7"/>
  <c r="L64" i="7"/>
  <c r="M64" i="7"/>
  <c r="N64" i="7"/>
  <c r="K65" i="7"/>
  <c r="L65" i="7"/>
  <c r="M65" i="7"/>
  <c r="N65" i="7"/>
  <c r="K66" i="7"/>
  <c r="L66" i="7"/>
  <c r="M66" i="7"/>
  <c r="N66" i="7"/>
  <c r="K67" i="7"/>
  <c r="L67" i="7"/>
  <c r="M67" i="7"/>
  <c r="N67" i="7"/>
  <c r="K68" i="7"/>
  <c r="L68" i="7"/>
  <c r="M68" i="7"/>
  <c r="N68" i="7"/>
  <c r="K69" i="7"/>
  <c r="L69" i="7"/>
  <c r="M69" i="7"/>
  <c r="N69" i="7"/>
  <c r="K70" i="7"/>
  <c r="L70" i="7"/>
  <c r="M70" i="7"/>
  <c r="N70" i="7"/>
  <c r="K71" i="7"/>
  <c r="L71" i="7"/>
  <c r="M71" i="7"/>
  <c r="N71" i="7"/>
  <c r="K72" i="7"/>
  <c r="L72" i="7"/>
  <c r="M72" i="7"/>
  <c r="N72" i="7"/>
  <c r="K73" i="7"/>
  <c r="L73" i="7"/>
  <c r="M73" i="7"/>
  <c r="N73" i="7"/>
  <c r="K74" i="7"/>
  <c r="L74" i="7"/>
  <c r="M74" i="7"/>
  <c r="N74" i="7"/>
  <c r="K75" i="7"/>
  <c r="L75" i="7"/>
  <c r="M75" i="7"/>
  <c r="N75" i="7"/>
  <c r="K76" i="7"/>
  <c r="L76" i="7"/>
  <c r="M76" i="7"/>
  <c r="N76" i="7"/>
  <c r="K77" i="7"/>
  <c r="L77" i="7"/>
  <c r="M77" i="7"/>
  <c r="N77" i="7"/>
  <c r="K78" i="7"/>
  <c r="L78" i="7"/>
  <c r="M78" i="7"/>
  <c r="N78" i="7"/>
  <c r="K79" i="7"/>
  <c r="L79" i="7"/>
  <c r="M79" i="7"/>
  <c r="N79" i="7"/>
  <c r="K80" i="7"/>
  <c r="L80" i="7"/>
  <c r="M80" i="7"/>
  <c r="N80" i="7"/>
  <c r="N47" i="7"/>
  <c r="N48" i="7"/>
  <c r="N49" i="7"/>
  <c r="N46" i="7"/>
  <c r="L47" i="7"/>
  <c r="L48" i="7"/>
  <c r="L49" i="7"/>
  <c r="L46" i="7"/>
  <c r="K46" i="7"/>
  <c r="M46" i="7"/>
  <c r="K47" i="7"/>
  <c r="M47" i="7"/>
  <c r="K48" i="7"/>
  <c r="M48" i="7"/>
  <c r="K49" i="7"/>
  <c r="M49" i="7"/>
  <c r="K58" i="7"/>
  <c r="L58" i="7"/>
  <c r="M58" i="7"/>
  <c r="N58" i="7"/>
  <c r="K59" i="7"/>
  <c r="L59" i="7"/>
  <c r="M59" i="7"/>
  <c r="N59" i="7"/>
  <c r="K60" i="7"/>
  <c r="L60" i="7"/>
  <c r="M60" i="7"/>
  <c r="N60" i="7"/>
  <c r="K61" i="7"/>
  <c r="L61" i="7"/>
  <c r="M61" i="7"/>
  <c r="N61" i="7"/>
  <c r="K62" i="7"/>
  <c r="L62" i="7"/>
  <c r="M62" i="7"/>
  <c r="N62" i="7"/>
  <c r="K51" i="7"/>
  <c r="L51" i="7"/>
  <c r="M51" i="7"/>
  <c r="N51" i="7"/>
  <c r="K52" i="7"/>
  <c r="L52" i="7"/>
  <c r="M52" i="7"/>
  <c r="N52" i="7"/>
  <c r="K53" i="7"/>
  <c r="L53" i="7"/>
  <c r="M53" i="7"/>
  <c r="N53" i="7"/>
  <c r="K54" i="7"/>
  <c r="L54" i="7"/>
  <c r="M54" i="7"/>
  <c r="N54" i="7"/>
  <c r="K55" i="7"/>
  <c r="L55" i="7"/>
  <c r="M55" i="7"/>
  <c r="N55" i="7"/>
  <c r="K56" i="7"/>
  <c r="L56" i="7"/>
  <c r="M56" i="7"/>
  <c r="N56" i="7"/>
  <c r="K57" i="7"/>
  <c r="L57" i="7"/>
  <c r="M57" i="7"/>
  <c r="N57" i="7"/>
  <c r="N50" i="7"/>
  <c r="M50" i="7"/>
  <c r="K50" i="7"/>
  <c r="L50" i="7"/>
  <c r="M26" i="7"/>
  <c r="N26" i="7"/>
  <c r="M27" i="7"/>
  <c r="N27" i="7"/>
  <c r="M28" i="7"/>
  <c r="N28" i="7"/>
  <c r="M29" i="7"/>
  <c r="N29" i="7"/>
  <c r="M30" i="7"/>
  <c r="N30" i="7"/>
  <c r="M31" i="7"/>
  <c r="N31" i="7"/>
  <c r="M32" i="7"/>
  <c r="N32" i="7"/>
  <c r="M33" i="7"/>
  <c r="N33" i="7"/>
  <c r="M34" i="7"/>
  <c r="N34" i="7"/>
  <c r="M35" i="7"/>
  <c r="N35" i="7"/>
  <c r="M36" i="7"/>
  <c r="N36" i="7"/>
  <c r="M37" i="7"/>
  <c r="N37" i="7"/>
  <c r="M38" i="7"/>
  <c r="N38" i="7"/>
  <c r="M39" i="7"/>
  <c r="N39" i="7"/>
  <c r="M40" i="7"/>
  <c r="N40" i="7"/>
  <c r="M41" i="7"/>
  <c r="N41" i="7"/>
  <c r="M42" i="7"/>
  <c r="N42" i="7"/>
  <c r="M43" i="7"/>
  <c r="N43" i="7"/>
  <c r="M44" i="7"/>
  <c r="N44" i="7"/>
  <c r="M45" i="7"/>
  <c r="N45" i="7"/>
  <c r="N25" i="7"/>
  <c r="M25" i="7"/>
  <c r="K26" i="7"/>
  <c r="L26" i="7"/>
  <c r="K27" i="7"/>
  <c r="L27" i="7"/>
  <c r="K28" i="7"/>
  <c r="L28" i="7"/>
  <c r="K29" i="7"/>
  <c r="L29" i="7"/>
  <c r="K30" i="7"/>
  <c r="L30" i="7"/>
  <c r="K31" i="7"/>
  <c r="L31" i="7"/>
  <c r="K32" i="7"/>
  <c r="L32" i="7"/>
  <c r="K33" i="7"/>
  <c r="L33" i="7"/>
  <c r="K34" i="7"/>
  <c r="L34" i="7"/>
  <c r="K35" i="7"/>
  <c r="L35" i="7"/>
  <c r="K36" i="7"/>
  <c r="L36" i="7"/>
  <c r="K37" i="7"/>
  <c r="L37" i="7"/>
  <c r="K38" i="7"/>
  <c r="L38" i="7"/>
  <c r="K39" i="7"/>
  <c r="L39" i="7"/>
  <c r="K40" i="7"/>
  <c r="L40" i="7"/>
  <c r="K41" i="7"/>
  <c r="L41" i="7"/>
  <c r="K42" i="7"/>
  <c r="L42" i="7"/>
  <c r="K43" i="7"/>
  <c r="L43" i="7"/>
  <c r="K44" i="7"/>
  <c r="L44" i="7"/>
  <c r="K45" i="7"/>
  <c r="L45" i="7"/>
  <c r="L25" i="7"/>
  <c r="K25" i="7"/>
  <c r="J19" i="7"/>
  <c r="J20" i="7" s="1"/>
  <c r="J21" i="7" s="1"/>
  <c r="J22" i="7" s="1"/>
  <c r="J23" i="7" s="1"/>
  <c r="J24" i="7" s="1"/>
  <c r="I20" i="7"/>
  <c r="I21" i="7" s="1"/>
  <c r="I22" i="7" s="1"/>
  <c r="I23" i="7" s="1"/>
  <c r="I24" i="7" s="1"/>
  <c r="J18" i="7"/>
  <c r="I18" i="7"/>
  <c r="I19" i="7" s="1"/>
  <c r="K5" i="7"/>
  <c r="L6" i="7"/>
  <c r="K8" i="7"/>
  <c r="K14" i="7"/>
  <c r="L15" i="7"/>
  <c r="K17" i="7"/>
  <c r="K18" i="7"/>
  <c r="L18" i="7"/>
  <c r="K19" i="7"/>
  <c r="L19" i="7"/>
  <c r="K20" i="7"/>
  <c r="L20" i="7"/>
  <c r="K21" i="7"/>
  <c r="L21" i="7"/>
  <c r="K22" i="7"/>
  <c r="L22" i="7"/>
  <c r="K23" i="7"/>
  <c r="L23" i="7"/>
  <c r="K24" i="7"/>
  <c r="L24" i="7"/>
  <c r="M5" i="7"/>
  <c r="N5" i="7"/>
  <c r="L5" i="7" s="1"/>
  <c r="M6" i="7"/>
  <c r="K6" i="7" s="1"/>
  <c r="N6" i="7"/>
  <c r="M7" i="7"/>
  <c r="K7" i="7" s="1"/>
  <c r="N7" i="7"/>
  <c r="L7" i="7" s="1"/>
  <c r="M8" i="7"/>
  <c r="N8" i="7"/>
  <c r="L8" i="7" s="1"/>
  <c r="M9" i="7"/>
  <c r="K9" i="7" s="1"/>
  <c r="N9" i="7"/>
  <c r="L9" i="7" s="1"/>
  <c r="M10" i="7"/>
  <c r="K10" i="7" s="1"/>
  <c r="N10" i="7"/>
  <c r="L10" i="7" s="1"/>
  <c r="M11" i="7"/>
  <c r="K11" i="7" s="1"/>
  <c r="N11" i="7"/>
  <c r="L11" i="7" s="1"/>
  <c r="M12" i="7"/>
  <c r="K12" i="7" s="1"/>
  <c r="N12" i="7"/>
  <c r="L12" i="7" s="1"/>
  <c r="M13" i="7"/>
  <c r="K13" i="7" s="1"/>
  <c r="N13" i="7"/>
  <c r="L13" i="7" s="1"/>
  <c r="M14" i="7"/>
  <c r="N14" i="7"/>
  <c r="L14" i="7" s="1"/>
  <c r="M15" i="7"/>
  <c r="K15" i="7" s="1"/>
  <c r="N15" i="7"/>
  <c r="M16" i="7"/>
  <c r="K16" i="7" s="1"/>
  <c r="N16" i="7"/>
  <c r="L16" i="7" s="1"/>
  <c r="M17" i="7"/>
  <c r="N17" i="7"/>
  <c r="L17" i="7" s="1"/>
  <c r="N4" i="7"/>
  <c r="L4" i="7" s="1"/>
  <c r="M4" i="7"/>
  <c r="K4" i="7" s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4" i="7"/>
  <c r="G2" i="2"/>
  <c r="F236" i="5"/>
  <c r="G236" i="5"/>
  <c r="F237" i="5"/>
  <c r="G237" i="5"/>
  <c r="N1003" i="7" l="1"/>
  <c r="L1003" i="7"/>
  <c r="J1004" i="7"/>
  <c r="I1003" i="7"/>
  <c r="M1002" i="7"/>
  <c r="J1427" i="7"/>
  <c r="L1426" i="7"/>
  <c r="I1427" i="7"/>
  <c r="K1426" i="7"/>
  <c r="N1427" i="7"/>
  <c r="L1427" i="7"/>
  <c r="J1428" i="7"/>
  <c r="N1426" i="7"/>
  <c r="J2176" i="2"/>
  <c r="K2176" i="2"/>
  <c r="K2467" i="2"/>
  <c r="J2587" i="2"/>
  <c r="K2587" i="2"/>
  <c r="J2729" i="2"/>
  <c r="N2" i="2"/>
  <c r="F4" i="5"/>
  <c r="G4" i="5"/>
  <c r="F5" i="5"/>
  <c r="G5" i="5"/>
  <c r="F6" i="5"/>
  <c r="G6" i="5"/>
  <c r="F7" i="5"/>
  <c r="G7" i="5"/>
  <c r="K2619" i="2" s="1"/>
  <c r="F8" i="5"/>
  <c r="J2605" i="2" s="1"/>
  <c r="G8" i="5"/>
  <c r="K2605" i="2" s="1"/>
  <c r="F9" i="5"/>
  <c r="G9" i="5"/>
  <c r="F10" i="5"/>
  <c r="G10" i="5"/>
  <c r="F11" i="5"/>
  <c r="G11" i="5"/>
  <c r="F12" i="5"/>
  <c r="G12" i="5"/>
  <c r="F13" i="5"/>
  <c r="G13" i="5"/>
  <c r="F14" i="5"/>
  <c r="G14" i="5"/>
  <c r="F15" i="5"/>
  <c r="G15" i="5"/>
  <c r="F16" i="5"/>
  <c r="G16" i="5"/>
  <c r="F17" i="5"/>
  <c r="G17" i="5"/>
  <c r="F18" i="5"/>
  <c r="G18" i="5"/>
  <c r="F19" i="5"/>
  <c r="G19" i="5"/>
  <c r="F20" i="5"/>
  <c r="G20" i="5"/>
  <c r="F21" i="5"/>
  <c r="G21" i="5"/>
  <c r="F22" i="5"/>
  <c r="G22" i="5"/>
  <c r="F23" i="5"/>
  <c r="J2653" i="2" s="1"/>
  <c r="G23" i="5"/>
  <c r="K2653" i="2" s="1"/>
  <c r="F24" i="5"/>
  <c r="G24" i="5"/>
  <c r="F25" i="5"/>
  <c r="G25" i="5"/>
  <c r="F26" i="5"/>
  <c r="G26" i="5"/>
  <c r="F27" i="5"/>
  <c r="G27" i="5"/>
  <c r="F28" i="5"/>
  <c r="G28" i="5"/>
  <c r="F29" i="5"/>
  <c r="G29" i="5"/>
  <c r="F30" i="5"/>
  <c r="G30" i="5"/>
  <c r="F31" i="5"/>
  <c r="G31" i="5"/>
  <c r="F32" i="5"/>
  <c r="G32" i="5"/>
  <c r="F33" i="5"/>
  <c r="G33" i="5"/>
  <c r="F34" i="5"/>
  <c r="G34" i="5"/>
  <c r="F35" i="5"/>
  <c r="G35" i="5"/>
  <c r="F36" i="5"/>
  <c r="G36" i="5"/>
  <c r="F37" i="5"/>
  <c r="G37" i="5"/>
  <c r="K2611" i="2" s="1"/>
  <c r="F38" i="5"/>
  <c r="G38" i="5"/>
  <c r="F39" i="5"/>
  <c r="J2563" i="2" s="1"/>
  <c r="G39" i="5"/>
  <c r="K2563" i="2" s="1"/>
  <c r="F40" i="5"/>
  <c r="G40" i="5"/>
  <c r="F41" i="5"/>
  <c r="G41" i="5"/>
  <c r="F42" i="5"/>
  <c r="G42" i="5"/>
  <c r="F43" i="5"/>
  <c r="G43" i="5"/>
  <c r="K2445" i="2" s="1"/>
  <c r="F44" i="5"/>
  <c r="G44" i="5"/>
  <c r="F45" i="5"/>
  <c r="G45" i="5"/>
  <c r="F46" i="5"/>
  <c r="G46" i="5"/>
  <c r="F47" i="5"/>
  <c r="G47" i="5"/>
  <c r="F48" i="5"/>
  <c r="G48" i="5"/>
  <c r="F49" i="5"/>
  <c r="G49" i="5"/>
  <c r="K2521" i="2" s="1"/>
  <c r="F50" i="5"/>
  <c r="G50" i="5"/>
  <c r="F51" i="5"/>
  <c r="G51" i="5"/>
  <c r="F52" i="5"/>
  <c r="G52" i="5"/>
  <c r="F53" i="5"/>
  <c r="G53" i="5"/>
  <c r="F54" i="5"/>
  <c r="G54" i="5"/>
  <c r="F55" i="5"/>
  <c r="G55" i="5"/>
  <c r="K2400" i="2" s="1"/>
  <c r="F56" i="5"/>
  <c r="G56" i="5"/>
  <c r="F57" i="5"/>
  <c r="G57" i="5"/>
  <c r="F58" i="5"/>
  <c r="G58" i="5"/>
  <c r="F59" i="5"/>
  <c r="G59" i="5"/>
  <c r="F60" i="5"/>
  <c r="G60" i="5"/>
  <c r="F61" i="5"/>
  <c r="J2" i="2" s="1"/>
  <c r="G61" i="5"/>
  <c r="K2" i="2" s="1"/>
  <c r="F62" i="5"/>
  <c r="G62" i="5"/>
  <c r="F63" i="5"/>
  <c r="G63" i="5"/>
  <c r="F64" i="5"/>
  <c r="G64" i="5"/>
  <c r="K2637" i="2" s="1"/>
  <c r="F65" i="5"/>
  <c r="G65" i="5"/>
  <c r="F66" i="5"/>
  <c r="J2533" i="2" s="1"/>
  <c r="G66" i="5"/>
  <c r="K2533" i="2" s="1"/>
  <c r="F67" i="5"/>
  <c r="G67" i="5"/>
  <c r="K2415" i="2" s="1"/>
  <c r="F68" i="5"/>
  <c r="G68" i="5"/>
  <c r="F69" i="5"/>
  <c r="G69" i="5"/>
  <c r="K2729" i="2" s="1"/>
  <c r="F70" i="5"/>
  <c r="G70" i="5"/>
  <c r="K2499" i="2" s="1"/>
  <c r="F71" i="5"/>
  <c r="J2569" i="2" s="1"/>
  <c r="G71" i="5"/>
  <c r="K2349" i="2" s="1"/>
  <c r="F72" i="5"/>
  <c r="G72" i="5"/>
  <c r="K2355" i="2" s="1"/>
  <c r="F73" i="5"/>
  <c r="G73" i="5"/>
  <c r="F74" i="5"/>
  <c r="G74" i="5"/>
  <c r="F75" i="5"/>
  <c r="G75" i="5"/>
  <c r="F76" i="5"/>
  <c r="G76" i="5"/>
  <c r="K2549" i="2" s="1"/>
  <c r="F77" i="5"/>
  <c r="G77" i="5"/>
  <c r="F78" i="5"/>
  <c r="G78" i="5"/>
  <c r="F79" i="5"/>
  <c r="G79" i="5"/>
  <c r="F80" i="5"/>
  <c r="J2680" i="2" s="1"/>
  <c r="G80" i="5"/>
  <c r="K2680" i="2" s="1"/>
  <c r="F81" i="5"/>
  <c r="G81" i="5"/>
  <c r="F82" i="5"/>
  <c r="G82" i="5"/>
  <c r="K2457" i="2" s="1"/>
  <c r="F83" i="5"/>
  <c r="G83" i="5"/>
  <c r="F84" i="5"/>
  <c r="G84" i="5"/>
  <c r="F85" i="5"/>
  <c r="G85" i="5"/>
  <c r="K2691" i="2" s="1"/>
  <c r="F86" i="5"/>
  <c r="G86" i="5"/>
  <c r="F87" i="5"/>
  <c r="G87" i="5"/>
  <c r="F88" i="5"/>
  <c r="G88" i="5"/>
  <c r="F89" i="5"/>
  <c r="J2675" i="2" s="1"/>
  <c r="G89" i="5"/>
  <c r="K2675" i="2" s="1"/>
  <c r="F90" i="5"/>
  <c r="G90" i="5"/>
  <c r="F91" i="5"/>
  <c r="G91" i="5"/>
  <c r="F92" i="5"/>
  <c r="G92" i="5"/>
  <c r="F93" i="5"/>
  <c r="G93" i="5"/>
  <c r="F94" i="5"/>
  <c r="G94" i="5"/>
  <c r="F95" i="5"/>
  <c r="G95" i="5"/>
  <c r="F96" i="5"/>
  <c r="G96" i="5"/>
  <c r="F97" i="5"/>
  <c r="G97" i="5"/>
  <c r="K2663" i="2" s="1"/>
  <c r="F98" i="5"/>
  <c r="G98" i="5"/>
  <c r="F99" i="5"/>
  <c r="G99" i="5"/>
  <c r="F100" i="5"/>
  <c r="G100" i="5"/>
  <c r="F101" i="5"/>
  <c r="G101" i="5"/>
  <c r="F102" i="5"/>
  <c r="G102" i="5"/>
  <c r="F103" i="5"/>
  <c r="J2726" i="2" s="1"/>
  <c r="G103" i="5"/>
  <c r="K2698" i="2" s="1"/>
  <c r="F104" i="5"/>
  <c r="G104" i="5"/>
  <c r="F105" i="5"/>
  <c r="J2705" i="2" s="1"/>
  <c r="G105" i="5"/>
  <c r="K2696" i="2" s="1"/>
  <c r="F106" i="5"/>
  <c r="G106" i="5"/>
  <c r="F107" i="5"/>
  <c r="G107" i="5"/>
  <c r="F108" i="5"/>
  <c r="G108" i="5"/>
  <c r="F109" i="5"/>
  <c r="G109" i="5"/>
  <c r="K2664" i="2" s="1"/>
  <c r="F110" i="5"/>
  <c r="G110" i="5"/>
  <c r="F111" i="5"/>
  <c r="G111" i="5"/>
  <c r="F112" i="5"/>
  <c r="G112" i="5"/>
  <c r="F113" i="5"/>
  <c r="G113" i="5"/>
  <c r="K2496" i="2" s="1"/>
  <c r="F114" i="5"/>
  <c r="G114" i="5"/>
  <c r="F115" i="5"/>
  <c r="G115" i="5"/>
  <c r="F116" i="5"/>
  <c r="G116" i="5"/>
  <c r="F117" i="5"/>
  <c r="G117" i="5"/>
  <c r="F118" i="5"/>
  <c r="G118" i="5"/>
  <c r="F119" i="5"/>
  <c r="J2723" i="2" s="1"/>
  <c r="G119" i="5"/>
  <c r="K2723" i="2" s="1"/>
  <c r="F120" i="5"/>
  <c r="G120" i="5"/>
  <c r="F121" i="5"/>
  <c r="G121" i="5"/>
  <c r="F122" i="5"/>
  <c r="G122" i="5"/>
  <c r="F123" i="5"/>
  <c r="J2573" i="2" s="1"/>
  <c r="G123" i="5"/>
  <c r="K2573" i="2" s="1"/>
  <c r="F124" i="5"/>
  <c r="G124" i="5"/>
  <c r="K2503" i="2" s="1"/>
  <c r="F125" i="5"/>
  <c r="G125" i="5"/>
  <c r="F126" i="5"/>
  <c r="J2681" i="2" s="1"/>
  <c r="G126" i="5"/>
  <c r="K2556" i="2" s="1"/>
  <c r="F127" i="5"/>
  <c r="G127" i="5"/>
  <c r="F128" i="5"/>
  <c r="G128" i="5"/>
  <c r="F129" i="5"/>
  <c r="G129" i="5"/>
  <c r="F130" i="5"/>
  <c r="G130" i="5"/>
  <c r="K2504" i="2" s="1"/>
  <c r="F131" i="5"/>
  <c r="G131" i="5"/>
  <c r="F132" i="5"/>
  <c r="G132" i="5"/>
  <c r="F133" i="5"/>
  <c r="G133" i="5"/>
  <c r="K2692" i="2" s="1"/>
  <c r="F134" i="5"/>
  <c r="G134" i="5"/>
  <c r="F135" i="5"/>
  <c r="G135" i="5"/>
  <c r="K2427" i="2" s="1"/>
  <c r="F136" i="5"/>
  <c r="G136" i="5"/>
  <c r="K2645" i="2" s="1"/>
  <c r="F137" i="5"/>
  <c r="G137" i="5"/>
  <c r="F138" i="5"/>
  <c r="G138" i="5"/>
  <c r="F139" i="5"/>
  <c r="G139" i="5"/>
  <c r="K2580" i="2" s="1"/>
  <c r="F140" i="5"/>
  <c r="J2497" i="2" s="1"/>
  <c r="G140" i="5"/>
  <c r="K2388" i="2" s="1"/>
  <c r="F141" i="5"/>
  <c r="G141" i="5"/>
  <c r="F142" i="5"/>
  <c r="G142" i="5"/>
  <c r="K2439" i="2" s="1"/>
  <c r="F143" i="5"/>
  <c r="J2572" i="2" s="1"/>
  <c r="G143" i="5"/>
  <c r="K2572" i="2" s="1"/>
  <c r="F144" i="5"/>
  <c r="G144" i="5"/>
  <c r="F145" i="5"/>
  <c r="G145" i="5"/>
  <c r="K2463" i="2" s="1"/>
  <c r="F146" i="5"/>
  <c r="G146" i="5"/>
  <c r="F147" i="5"/>
  <c r="G147" i="5"/>
  <c r="F148" i="5"/>
  <c r="G148" i="5"/>
  <c r="F149" i="5"/>
  <c r="J2710" i="2" s="1"/>
  <c r="G149" i="5"/>
  <c r="K2710" i="2" s="1"/>
  <c r="F150" i="5"/>
  <c r="G150" i="5"/>
  <c r="F151" i="5"/>
  <c r="G151" i="5"/>
  <c r="K2609" i="2" s="1"/>
  <c r="F152" i="5"/>
  <c r="G152" i="5"/>
  <c r="F153" i="5"/>
  <c r="G153" i="5"/>
  <c r="F154" i="5"/>
  <c r="J253" i="2" s="1"/>
  <c r="G154" i="5"/>
  <c r="K253" i="2" s="1"/>
  <c r="F155" i="5"/>
  <c r="G155" i="5"/>
  <c r="F156" i="5"/>
  <c r="G156" i="5"/>
  <c r="F157" i="5"/>
  <c r="G157" i="5"/>
  <c r="F158" i="5"/>
  <c r="G158" i="5"/>
  <c r="F159" i="5"/>
  <c r="G159" i="5"/>
  <c r="F160" i="5"/>
  <c r="G160" i="5"/>
  <c r="K2595" i="2" s="1"/>
  <c r="F161" i="5"/>
  <c r="G161" i="5"/>
  <c r="F162" i="5"/>
  <c r="G162" i="5"/>
  <c r="F163" i="5"/>
  <c r="G163" i="5"/>
  <c r="K2567" i="2" s="1"/>
  <c r="F164" i="5"/>
  <c r="G164" i="5"/>
  <c r="F165" i="5"/>
  <c r="G165" i="5"/>
  <c r="F166" i="5"/>
  <c r="G166" i="5"/>
  <c r="F167" i="5"/>
  <c r="G167" i="5"/>
  <c r="F168" i="5"/>
  <c r="G168" i="5"/>
  <c r="F169" i="5"/>
  <c r="G169" i="5"/>
  <c r="F170" i="5"/>
  <c r="J2545" i="2" s="1"/>
  <c r="G170" i="5"/>
  <c r="K2421" i="2" s="1"/>
  <c r="F171" i="5"/>
  <c r="J2506" i="2" s="1"/>
  <c r="G171" i="5"/>
  <c r="K2337" i="2" s="1"/>
  <c r="F172" i="5"/>
  <c r="G172" i="5"/>
  <c r="F173" i="5"/>
  <c r="G173" i="5"/>
  <c r="F174" i="5"/>
  <c r="G174" i="5"/>
  <c r="F175" i="5"/>
  <c r="G175" i="5"/>
  <c r="K2538" i="2" s="1"/>
  <c r="F176" i="5"/>
  <c r="G176" i="5"/>
  <c r="F177" i="5"/>
  <c r="G177" i="5"/>
  <c r="F178" i="5"/>
  <c r="G178" i="5"/>
  <c r="F179" i="5"/>
  <c r="G179" i="5"/>
  <c r="K2460" i="2" s="1"/>
  <c r="F180" i="5"/>
  <c r="G180" i="5"/>
  <c r="F181" i="5"/>
  <c r="G181" i="5"/>
  <c r="F182" i="5"/>
  <c r="G182" i="5"/>
  <c r="F183" i="5"/>
  <c r="J2690" i="2" s="1"/>
  <c r="G183" i="5"/>
  <c r="K2690" i="2" s="1"/>
  <c r="F184" i="5"/>
  <c r="G184" i="5"/>
  <c r="F185" i="5"/>
  <c r="G185" i="5"/>
  <c r="F186" i="5"/>
  <c r="G186" i="5"/>
  <c r="F187" i="5"/>
  <c r="G187" i="5"/>
  <c r="K2539" i="2" s="1"/>
  <c r="F188" i="5"/>
  <c r="G188" i="5"/>
  <c r="F189" i="5"/>
  <c r="G189" i="5"/>
  <c r="F190" i="5"/>
  <c r="G190" i="5"/>
  <c r="K2717" i="2" s="1"/>
  <c r="F191" i="5"/>
  <c r="G191" i="5"/>
  <c r="F192" i="5"/>
  <c r="G192" i="5"/>
  <c r="F193" i="5"/>
  <c r="G193" i="5"/>
  <c r="F194" i="5"/>
  <c r="G194" i="5"/>
  <c r="F195" i="5"/>
  <c r="G195" i="5"/>
  <c r="F196" i="5"/>
  <c r="J2720" i="2" s="1"/>
  <c r="G196" i="5"/>
  <c r="K2720" i="2" s="1"/>
  <c r="F197" i="5"/>
  <c r="G197" i="5"/>
  <c r="F198" i="5"/>
  <c r="G198" i="5"/>
  <c r="F199" i="5"/>
  <c r="G199" i="5"/>
  <c r="F200" i="5"/>
  <c r="G200" i="5"/>
  <c r="F201" i="5"/>
  <c r="G201" i="5"/>
  <c r="F202" i="5"/>
  <c r="G202" i="5"/>
  <c r="K2475" i="2" s="1"/>
  <c r="F203" i="5"/>
  <c r="J2701" i="2" s="1"/>
  <c r="G203" i="5"/>
  <c r="K2701" i="2" s="1"/>
  <c r="F204" i="5"/>
  <c r="G204" i="5"/>
  <c r="F205" i="5"/>
  <c r="G205" i="5"/>
  <c r="F206" i="5"/>
  <c r="G206" i="5"/>
  <c r="F207" i="5"/>
  <c r="J2721" i="2" s="1"/>
  <c r="G207" i="5"/>
  <c r="F208" i="5"/>
  <c r="G208" i="5"/>
  <c r="F209" i="5"/>
  <c r="G209" i="5"/>
  <c r="F210" i="5"/>
  <c r="J2582" i="2" s="1"/>
  <c r="G210" i="5"/>
  <c r="K2582" i="2" s="1"/>
  <c r="F211" i="5"/>
  <c r="J2736" i="2" s="1"/>
  <c r="G211" i="5"/>
  <c r="F212" i="5"/>
  <c r="G212" i="5"/>
  <c r="K2491" i="2" s="1"/>
  <c r="F213" i="5"/>
  <c r="J2591" i="2" s="1"/>
  <c r="G213" i="5"/>
  <c r="K2591" i="2" s="1"/>
  <c r="F214" i="5"/>
  <c r="G214" i="5"/>
  <c r="F215" i="5"/>
  <c r="G215" i="5"/>
  <c r="F216" i="5"/>
  <c r="G216" i="5"/>
  <c r="F217" i="5"/>
  <c r="G217" i="5"/>
  <c r="F218" i="5"/>
  <c r="J2599" i="2" s="1"/>
  <c r="G218" i="5"/>
  <c r="K2599" i="2" s="1"/>
  <c r="F219" i="5"/>
  <c r="G219" i="5"/>
  <c r="F220" i="5"/>
  <c r="G220" i="5"/>
  <c r="F221" i="5"/>
  <c r="J2617" i="2" s="1"/>
  <c r="G221" i="5"/>
  <c r="K2617" i="2" s="1"/>
  <c r="F222" i="5"/>
  <c r="J2585" i="2" s="1"/>
  <c r="G222" i="5"/>
  <c r="K2547" i="2" s="1"/>
  <c r="F223" i="5"/>
  <c r="G223" i="5"/>
  <c r="F224" i="5"/>
  <c r="J2515" i="2" s="1"/>
  <c r="G224" i="5"/>
  <c r="K2514" i="2" s="1"/>
  <c r="F225" i="5"/>
  <c r="G225" i="5"/>
  <c r="F226" i="5"/>
  <c r="G226" i="5"/>
  <c r="K2328" i="2" s="1"/>
  <c r="F227" i="5"/>
  <c r="G227" i="5"/>
  <c r="F228" i="5"/>
  <c r="G228" i="5"/>
  <c r="F229" i="5"/>
  <c r="G229" i="5"/>
  <c r="F230" i="5"/>
  <c r="G230" i="5"/>
  <c r="F231" i="5"/>
  <c r="G231" i="5"/>
  <c r="F232" i="5"/>
  <c r="G232" i="5"/>
  <c r="K2508" i="2" s="1"/>
  <c r="F233" i="5"/>
  <c r="G233" i="5"/>
  <c r="F234" i="5"/>
  <c r="G234" i="5"/>
  <c r="F235" i="5"/>
  <c r="J2735" i="2" s="1"/>
  <c r="G235" i="5"/>
  <c r="K2594" i="2" s="1"/>
  <c r="F238" i="5"/>
  <c r="G238" i="5"/>
  <c r="F239" i="5"/>
  <c r="G239" i="5"/>
  <c r="F240" i="5"/>
  <c r="G240" i="5"/>
  <c r="G3" i="5"/>
  <c r="F3" i="5"/>
  <c r="M1003" i="7" l="1"/>
  <c r="K1003" i="7"/>
  <c r="I1004" i="7"/>
  <c r="N1004" i="7"/>
  <c r="J1005" i="7"/>
  <c r="L1004" i="7"/>
  <c r="M1427" i="7"/>
  <c r="K1427" i="7"/>
  <c r="I1428" i="7"/>
  <c r="J1429" i="7"/>
  <c r="L1428" i="7"/>
  <c r="N1428" i="7"/>
  <c r="J2467" i="2"/>
  <c r="J2699" i="2"/>
  <c r="J2678" i="2"/>
  <c r="J2739" i="2"/>
  <c r="K2137" i="2"/>
  <c r="J2738" i="2"/>
  <c r="K1001" i="2"/>
  <c r="J2737" i="2"/>
  <c r="J2715" i="2"/>
  <c r="J2696" i="2"/>
  <c r="J2137" i="2"/>
  <c r="J1001" i="2"/>
  <c r="J2724" i="2"/>
  <c r="J2714" i="2"/>
  <c r="J2672" i="2"/>
  <c r="K1799" i="2"/>
  <c r="K386" i="2"/>
  <c r="J2708" i="2"/>
  <c r="J2687" i="2"/>
  <c r="J2669" i="2"/>
  <c r="J1799" i="2"/>
  <c r="J386" i="2"/>
  <c r="J2732" i="2"/>
  <c r="J2684" i="2"/>
  <c r="J2651" i="2"/>
  <c r="K1153" i="2"/>
  <c r="J2730" i="2"/>
  <c r="J2702" i="2"/>
  <c r="J2648" i="2"/>
  <c r="J1153" i="2"/>
  <c r="J228" i="2"/>
  <c r="J40" i="2"/>
  <c r="J43" i="2"/>
  <c r="J226" i="2"/>
  <c r="J232" i="2"/>
  <c r="J62" i="2"/>
  <c r="J416" i="2"/>
  <c r="J419" i="2"/>
  <c r="J521" i="2"/>
  <c r="J369" i="2"/>
  <c r="J519" i="2"/>
  <c r="J663" i="2"/>
  <c r="J372" i="2"/>
  <c r="J598" i="2"/>
  <c r="J755" i="2"/>
  <c r="J789" i="2"/>
  <c r="J792" i="2"/>
  <c r="J843" i="2"/>
  <c r="J754" i="2"/>
  <c r="J1006" i="2"/>
  <c r="J1054" i="2"/>
  <c r="J841" i="2"/>
  <c r="J1055" i="2"/>
  <c r="J1057" i="2"/>
  <c r="J1274" i="2"/>
  <c r="J1305" i="2"/>
  <c r="J1377" i="2"/>
  <c r="J1518" i="2"/>
  <c r="J1686" i="2"/>
  <c r="J1276" i="2"/>
  <c r="J1408" i="2"/>
  <c r="J1411" i="2"/>
  <c r="J1516" i="2"/>
  <c r="J1525" i="2"/>
  <c r="J1930" i="2"/>
  <c r="J1933" i="2"/>
  <c r="J2017" i="2"/>
  <c r="J2077" i="2"/>
  <c r="J1685" i="2"/>
  <c r="J1769" i="2"/>
  <c r="J1940" i="2"/>
  <c r="J2018" i="2"/>
  <c r="J1704" i="2"/>
  <c r="J1770" i="2"/>
  <c r="J2219" i="2"/>
  <c r="J2222" i="2"/>
  <c r="J2315" i="2"/>
  <c r="J2317" i="2"/>
  <c r="J2470" i="2"/>
  <c r="J42" i="2"/>
  <c r="J61" i="2"/>
  <c r="J64" i="2"/>
  <c r="J196" i="2"/>
  <c r="J199" i="2"/>
  <c r="J188" i="2"/>
  <c r="J409" i="2"/>
  <c r="J412" i="2"/>
  <c r="J281" i="2"/>
  <c r="J410" i="2"/>
  <c r="J668" i="2"/>
  <c r="J279" i="2"/>
  <c r="J534" i="2"/>
  <c r="J537" i="2"/>
  <c r="J579" i="2"/>
  <c r="J670" i="2"/>
  <c r="J828" i="2"/>
  <c r="J963" i="2"/>
  <c r="J966" i="2"/>
  <c r="J826" i="2"/>
  <c r="J1011" i="2"/>
  <c r="J1013" i="2"/>
  <c r="J1164" i="2"/>
  <c r="J1167" i="2"/>
  <c r="J1065" i="2"/>
  <c r="J1295" i="2"/>
  <c r="J1370" i="2"/>
  <c r="J1066" i="2"/>
  <c r="J1368" i="2"/>
  <c r="J1572" i="2"/>
  <c r="J1297" i="2"/>
  <c r="J1324" i="2"/>
  <c r="J1336" i="2"/>
  <c r="J1711" i="2"/>
  <c r="J1777" i="2"/>
  <c r="J1825" i="2"/>
  <c r="J1939" i="2"/>
  <c r="J1942" i="2"/>
  <c r="J1981" i="2"/>
  <c r="J1709" i="2"/>
  <c r="J1724" i="2"/>
  <c r="J1778" i="2"/>
  <c r="J2114" i="2"/>
  <c r="J1824" i="2"/>
  <c r="J1953" i="2"/>
  <c r="J1956" i="2"/>
  <c r="J2126" i="2"/>
  <c r="J2480" i="2"/>
  <c r="J2112" i="2"/>
  <c r="J2481" i="2"/>
  <c r="J2508" i="2"/>
  <c r="J2362" i="2"/>
  <c r="J2365" i="2"/>
  <c r="J174" i="2"/>
  <c r="J175" i="2"/>
  <c r="J77" i="2"/>
  <c r="J272" i="2"/>
  <c r="J284" i="2"/>
  <c r="J273" i="2"/>
  <c r="J677" i="2"/>
  <c r="J516" i="2"/>
  <c r="J645" i="2"/>
  <c r="J651" i="2"/>
  <c r="J646" i="2"/>
  <c r="J676" i="2"/>
  <c r="J764" i="2"/>
  <c r="J797" i="2"/>
  <c r="J765" i="2"/>
  <c r="J798" i="2"/>
  <c r="J895" i="2"/>
  <c r="J976" i="2"/>
  <c r="J1147" i="2"/>
  <c r="J1349" i="2"/>
  <c r="J1379" i="2"/>
  <c r="J1350" i="2"/>
  <c r="J1419" i="2"/>
  <c r="J1145" i="2"/>
  <c r="J1351" i="2"/>
  <c r="J1378" i="2"/>
  <c r="J1637" i="2"/>
  <c r="J1792" i="2"/>
  <c r="J2002" i="2"/>
  <c r="J2098" i="2"/>
  <c r="J1784" i="2"/>
  <c r="J1832" i="2"/>
  <c r="J2099" i="2"/>
  <c r="J1636" i="2"/>
  <c r="J1785" i="2"/>
  <c r="J2001" i="2"/>
  <c r="J2189" i="2"/>
  <c r="J2411" i="2"/>
  <c r="J2328" i="2"/>
  <c r="J2182" i="2"/>
  <c r="J2329" i="2"/>
  <c r="J2395" i="2"/>
  <c r="J2410" i="2"/>
  <c r="J87" i="2"/>
  <c r="J88" i="2"/>
  <c r="J515" i="2"/>
  <c r="J517" i="2"/>
  <c r="J770" i="2"/>
  <c r="J771" i="2"/>
  <c r="J1140" i="2"/>
  <c r="J1139" i="2"/>
  <c r="J1831" i="2"/>
  <c r="J2050" i="2"/>
  <c r="J1829" i="2"/>
  <c r="J2049" i="2"/>
  <c r="J2346" i="2"/>
  <c r="J2344" i="2"/>
  <c r="J371" i="2"/>
  <c r="J374" i="2"/>
  <c r="J551" i="2"/>
  <c r="J552" i="2"/>
  <c r="J972" i="2"/>
  <c r="J975" i="2"/>
  <c r="J1170" i="2"/>
  <c r="J1514" i="2"/>
  <c r="J1515" i="2"/>
  <c r="J1172" i="2"/>
  <c r="J1780" i="2"/>
  <c r="J1779" i="2"/>
  <c r="J1932" i="2"/>
  <c r="J1935" i="2"/>
  <c r="J1962" i="2"/>
  <c r="J1965" i="2"/>
  <c r="J108" i="2"/>
  <c r="J147" i="2"/>
  <c r="J106" i="2"/>
  <c r="J68" i="2"/>
  <c r="J71" i="2"/>
  <c r="J146" i="2"/>
  <c r="J197" i="2"/>
  <c r="J274" i="2"/>
  <c r="J280" i="2"/>
  <c r="J370" i="2"/>
  <c r="J373" i="2"/>
  <c r="J424" i="2"/>
  <c r="J427" i="2"/>
  <c r="J460" i="2"/>
  <c r="J490" i="2"/>
  <c r="J254" i="2"/>
  <c r="J524" i="2"/>
  <c r="J581" i="2"/>
  <c r="J641" i="2"/>
  <c r="J417" i="2"/>
  <c r="J497" i="2"/>
  <c r="J546" i="2"/>
  <c r="J248" i="2"/>
  <c r="J282" i="2"/>
  <c r="J420" i="2"/>
  <c r="J526" i="2"/>
  <c r="J547" i="2"/>
  <c r="J580" i="2"/>
  <c r="J800" i="2"/>
  <c r="J803" i="2"/>
  <c r="J839" i="2"/>
  <c r="J851" i="2"/>
  <c r="J801" i="2"/>
  <c r="J804" i="2"/>
  <c r="J850" i="2"/>
  <c r="J1023" i="2"/>
  <c r="J1025" i="2"/>
  <c r="J1200" i="2"/>
  <c r="J1218" i="2"/>
  <c r="J1224" i="2"/>
  <c r="J1032" i="2"/>
  <c r="J1219" i="2"/>
  <c r="J1034" i="2"/>
  <c r="J1298" i="2"/>
  <c r="J1409" i="2"/>
  <c r="J1412" i="2"/>
  <c r="J1517" i="2"/>
  <c r="J1541" i="2"/>
  <c r="J1559" i="2"/>
  <c r="J1136" i="2"/>
  <c r="J1202" i="2"/>
  <c r="J1223" i="2"/>
  <c r="J1383" i="2"/>
  <c r="J1539" i="2"/>
  <c r="J1246" i="2"/>
  <c r="J1381" i="2"/>
  <c r="J1243" i="2"/>
  <c r="J1625" i="2"/>
  <c r="J1699" i="2"/>
  <c r="J1786" i="2"/>
  <c r="J1804" i="2"/>
  <c r="J1954" i="2"/>
  <c r="J1957" i="2"/>
  <c r="J1984" i="2"/>
  <c r="J1999" i="2"/>
  <c r="J1628" i="2"/>
  <c r="J1787" i="2"/>
  <c r="J1802" i="2"/>
  <c r="J1931" i="2"/>
  <c r="J1934" i="2"/>
  <c r="J1961" i="2"/>
  <c r="J1964" i="2"/>
  <c r="J1982" i="2"/>
  <c r="J1776" i="2"/>
  <c r="J1809" i="2"/>
  <c r="J1812" i="2"/>
  <c r="J1974" i="2"/>
  <c r="J1998" i="2"/>
  <c r="J2156" i="2"/>
  <c r="J2171" i="2"/>
  <c r="J2177" i="2"/>
  <c r="J2249" i="2"/>
  <c r="J2318" i="2"/>
  <c r="J2327" i="2"/>
  <c r="J2393" i="2"/>
  <c r="J2438" i="2"/>
  <c r="J2474" i="2"/>
  <c r="J2022" i="2"/>
  <c r="J2160" i="2"/>
  <c r="J2316" i="2"/>
  <c r="J2331" i="2"/>
  <c r="J2409" i="2"/>
  <c r="J2436" i="2"/>
  <c r="J2475" i="2"/>
  <c r="J2478" i="2"/>
  <c r="J2158" i="2"/>
  <c r="J2335" i="2"/>
  <c r="J2392" i="2"/>
  <c r="J2479" i="2"/>
  <c r="J65" i="2"/>
  <c r="J230" i="2"/>
  <c r="J433" i="2"/>
  <c r="J435" i="2"/>
  <c r="J816" i="2"/>
  <c r="J814" i="2"/>
  <c r="J1195" i="2"/>
  <c r="J1584" i="2"/>
  <c r="J1193" i="2"/>
  <c r="J1773" i="2"/>
  <c r="J2141" i="2"/>
  <c r="J2546" i="2"/>
  <c r="J2544" i="2"/>
  <c r="J2155" i="2"/>
  <c r="J355" i="2"/>
  <c r="J358" i="2"/>
  <c r="J367" i="2"/>
  <c r="J362" i="2"/>
  <c r="J722" i="2"/>
  <c r="J740" i="2"/>
  <c r="J746" i="2"/>
  <c r="J736" i="2"/>
  <c r="J1128" i="2"/>
  <c r="J1102" i="2"/>
  <c r="J1126" i="2"/>
  <c r="J1129" i="2"/>
  <c r="J1499" i="2"/>
  <c r="J1500" i="2"/>
  <c r="J1503" i="2"/>
  <c r="J1506" i="2"/>
  <c r="J1913" i="2"/>
  <c r="J1916" i="2"/>
  <c r="J1917" i="2"/>
  <c r="J1923" i="2"/>
  <c r="J2295" i="2"/>
  <c r="J2301" i="2"/>
  <c r="J2307" i="2"/>
  <c r="J2314" i="2"/>
  <c r="J361" i="2"/>
  <c r="J354" i="2"/>
  <c r="J741" i="2"/>
  <c r="J742" i="2"/>
  <c r="J1135" i="2"/>
  <c r="J1512" i="2"/>
  <c r="J1127" i="2"/>
  <c r="J1498" i="2"/>
  <c r="J1924" i="2"/>
  <c r="J1914" i="2"/>
  <c r="J2306" i="2"/>
  <c r="J2290" i="2"/>
  <c r="J67" i="2"/>
  <c r="J70" i="2"/>
  <c r="J385" i="2"/>
  <c r="J383" i="2"/>
  <c r="J504" i="2"/>
  <c r="J505" i="2"/>
  <c r="J997" i="2"/>
  <c r="J999" i="2"/>
  <c r="J1371" i="2"/>
  <c r="J1593" i="2"/>
  <c r="J1369" i="2"/>
  <c r="J1591" i="2"/>
  <c r="J2086" i="2"/>
  <c r="J1592" i="2"/>
  <c r="J1594" i="2"/>
  <c r="J2507" i="2"/>
  <c r="J2541" i="2"/>
  <c r="J2088" i="2"/>
  <c r="J3" i="2"/>
  <c r="J36" i="2"/>
  <c r="J39" i="2"/>
  <c r="J60" i="2"/>
  <c r="J63" i="2"/>
  <c r="J35" i="2"/>
  <c r="J41" i="2"/>
  <c r="J533" i="2"/>
  <c r="J536" i="2"/>
  <c r="J665" i="2"/>
  <c r="J564" i="2"/>
  <c r="J562" i="2"/>
  <c r="J664" i="2"/>
  <c r="J794" i="2"/>
  <c r="J824" i="2"/>
  <c r="J899" i="2"/>
  <c r="J825" i="2"/>
  <c r="J897" i="2"/>
  <c r="J796" i="2"/>
  <c r="J1149" i="2"/>
  <c r="J1152" i="2"/>
  <c r="J1179" i="2"/>
  <c r="J1182" i="2"/>
  <c r="J1361" i="2"/>
  <c r="J1535" i="2"/>
  <c r="J1556" i="2"/>
  <c r="J1362" i="2"/>
  <c r="J1533" i="2"/>
  <c r="J1558" i="2"/>
  <c r="J1697" i="2"/>
  <c r="J1820" i="2"/>
  <c r="J1701" i="2"/>
  <c r="J1821" i="2"/>
  <c r="J2064" i="2"/>
  <c r="J2147" i="2"/>
  <c r="J2150" i="2"/>
  <c r="J2462" i="2"/>
  <c r="J2540" i="2"/>
  <c r="J2148" i="2"/>
  <c r="J2361" i="2"/>
  <c r="J2364" i="2"/>
  <c r="J2466" i="2"/>
  <c r="J2538" i="2"/>
  <c r="J2061" i="2"/>
  <c r="J2152" i="2"/>
  <c r="J34" i="2"/>
  <c r="J286" i="2"/>
  <c r="J394" i="2"/>
  <c r="J398" i="2"/>
  <c r="J777" i="2"/>
  <c r="J993" i="2"/>
  <c r="J1176" i="2"/>
  <c r="J1442" i="2"/>
  <c r="J1544" i="2"/>
  <c r="J2078" i="2"/>
  <c r="J1678" i="2"/>
  <c r="J2567" i="2"/>
  <c r="J2169" i="2"/>
  <c r="J2532" i="2"/>
  <c r="J66" i="2"/>
  <c r="J69" i="2"/>
  <c r="J210" i="2"/>
  <c r="J208" i="2"/>
  <c r="J316" i="2"/>
  <c r="J656" i="2"/>
  <c r="J315" i="2"/>
  <c r="J654" i="2"/>
  <c r="J495" i="2"/>
  <c r="J491" i="2"/>
  <c r="J710" i="2"/>
  <c r="J893" i="2"/>
  <c r="J891" i="2"/>
  <c r="J709" i="2"/>
  <c r="J802" i="2"/>
  <c r="J799" i="2"/>
  <c r="J1081" i="2"/>
  <c r="J1084" i="2"/>
  <c r="J1165" i="2"/>
  <c r="J1163" i="2"/>
  <c r="J1346" i="2"/>
  <c r="J1347" i="2"/>
  <c r="J1461" i="2"/>
  <c r="J1464" i="2"/>
  <c r="J1557" i="2"/>
  <c r="J1626" i="2"/>
  <c r="J1862" i="2"/>
  <c r="J1976" i="2"/>
  <c r="J2102" i="2"/>
  <c r="J1624" i="2"/>
  <c r="J1555" i="2"/>
  <c r="J1860" i="2"/>
  <c r="J1977" i="2"/>
  <c r="J2321" i="2"/>
  <c r="J2100" i="2"/>
  <c r="J2274" i="2"/>
  <c r="J2275" i="2"/>
  <c r="J2323" i="2"/>
  <c r="J8" i="2"/>
  <c r="J620" i="2"/>
  <c r="J937" i="2"/>
  <c r="J1137" i="2"/>
  <c r="J1795" i="2"/>
  <c r="J2342" i="2"/>
  <c r="J2134" i="2"/>
  <c r="J132" i="2"/>
  <c r="J202" i="2"/>
  <c r="J259" i="2"/>
  <c r="J131" i="2"/>
  <c r="J203" i="2"/>
  <c r="J257" i="2"/>
  <c r="J557" i="2"/>
  <c r="J572" i="2"/>
  <c r="J608" i="2"/>
  <c r="J570" i="2"/>
  <c r="J559" i="2"/>
  <c r="J610" i="2"/>
  <c r="J960" i="2"/>
  <c r="J928" i="2"/>
  <c r="J926" i="2"/>
  <c r="J959" i="2"/>
  <c r="J1310" i="2"/>
  <c r="J1287" i="2"/>
  <c r="J1311" i="2"/>
  <c r="J1425" i="2"/>
  <c r="J1285" i="2"/>
  <c r="J1423" i="2"/>
  <c r="J1621" i="2"/>
  <c r="J1816" i="2"/>
  <c r="J1622" i="2"/>
  <c r="J1757" i="2"/>
  <c r="J1760" i="2"/>
  <c r="J1817" i="2"/>
  <c r="J2201" i="2"/>
  <c r="J2246" i="2"/>
  <c r="J2558" i="2"/>
  <c r="J2199" i="2"/>
  <c r="J2208" i="2"/>
  <c r="J2247" i="2"/>
  <c r="J2487" i="2"/>
  <c r="J2209" i="2"/>
  <c r="J2488" i="2"/>
  <c r="J241" i="2"/>
  <c r="J451" i="2"/>
  <c r="J449" i="2"/>
  <c r="J239" i="2"/>
  <c r="J1029" i="2"/>
  <c r="J1156" i="2"/>
  <c r="J1028" i="2"/>
  <c r="J1668" i="2"/>
  <c r="J1157" i="2"/>
  <c r="J1670" i="2"/>
  <c r="J2081" i="2"/>
  <c r="J2082" i="2"/>
  <c r="J2375" i="2"/>
  <c r="J2374" i="2"/>
  <c r="J12" i="2"/>
  <c r="J249" i="2"/>
  <c r="J382" i="2"/>
  <c r="J624" i="2"/>
  <c r="J996" i="2"/>
  <c r="J1141" i="2"/>
  <c r="J1150" i="2"/>
  <c r="J941" i="2"/>
  <c r="J1798" i="2"/>
  <c r="J1793" i="2"/>
  <c r="J2132" i="2"/>
  <c r="J2136" i="2"/>
  <c r="J2463" i="2"/>
  <c r="J2347" i="2"/>
  <c r="J5" i="2"/>
  <c r="J215" i="2"/>
  <c r="J381" i="2"/>
  <c r="J485" i="2"/>
  <c r="J867" i="2"/>
  <c r="J766" i="2"/>
  <c r="J1550" i="2"/>
  <c r="J1306" i="2"/>
  <c r="J1148" i="2"/>
  <c r="J1967" i="2"/>
  <c r="J2045" i="2"/>
  <c r="J1707" i="2"/>
  <c r="J2439" i="2"/>
  <c r="J192" i="2"/>
  <c r="J19" i="2"/>
  <c r="J23" i="2"/>
  <c r="J194" i="2"/>
  <c r="J560" i="2"/>
  <c r="J683" i="2"/>
  <c r="J558" i="2"/>
  <c r="J681" i="2"/>
  <c r="J1018" i="2"/>
  <c r="J1017" i="2"/>
  <c r="J1007" i="2"/>
  <c r="J1004" i="2"/>
  <c r="J1250" i="2"/>
  <c r="J1251" i="2"/>
  <c r="J1266" i="2"/>
  <c r="J1578" i="2"/>
  <c r="J1264" i="2"/>
  <c r="J1684" i="2"/>
  <c r="J1952" i="2"/>
  <c r="J1576" i="2"/>
  <c r="J1687" i="2"/>
  <c r="J1950" i="2"/>
  <c r="J2238" i="2"/>
  <c r="J2430" i="2"/>
  <c r="J2236" i="2"/>
  <c r="J2428" i="2"/>
  <c r="J99" i="2"/>
  <c r="J101" i="2"/>
  <c r="J453" i="2"/>
  <c r="J489" i="2"/>
  <c r="J488" i="2"/>
  <c r="J450" i="2"/>
  <c r="J916" i="2"/>
  <c r="J914" i="2"/>
  <c r="J1059" i="2"/>
  <c r="J1061" i="2"/>
  <c r="J1332" i="2"/>
  <c r="J1333" i="2"/>
  <c r="J1643" i="2"/>
  <c r="J1750" i="2"/>
  <c r="J1996" i="2"/>
  <c r="J1642" i="2"/>
  <c r="J1749" i="2"/>
  <c r="J1995" i="2"/>
  <c r="J2212" i="2"/>
  <c r="J2215" i="2"/>
  <c r="J309" i="2"/>
  <c r="J687" i="2"/>
  <c r="J1079" i="2"/>
  <c r="J1879" i="2"/>
  <c r="J2271" i="2"/>
  <c r="J6" i="2"/>
  <c r="J51" i="2"/>
  <c r="J7" i="2"/>
  <c r="J52" i="2"/>
  <c r="J587" i="2"/>
  <c r="J603" i="2"/>
  <c r="J589" i="2"/>
  <c r="J604" i="2"/>
  <c r="J882" i="2"/>
  <c r="J930" i="2"/>
  <c r="J880" i="2"/>
  <c r="J932" i="2"/>
  <c r="J1355" i="2"/>
  <c r="J1553" i="2"/>
  <c r="J1317" i="2"/>
  <c r="J1554" i="2"/>
  <c r="J1581" i="2"/>
  <c r="J1315" i="2"/>
  <c r="J1354" i="2"/>
  <c r="J1580" i="2"/>
  <c r="J1970" i="2"/>
  <c r="J1971" i="2"/>
  <c r="J2333" i="2"/>
  <c r="J2504" i="2"/>
  <c r="J2142" i="2"/>
  <c r="J2334" i="2"/>
  <c r="J2502" i="2"/>
  <c r="J2140" i="2"/>
  <c r="J138" i="2"/>
  <c r="J136" i="2"/>
  <c r="J142" i="2"/>
  <c r="J143" i="2"/>
  <c r="J512" i="2"/>
  <c r="J510" i="2"/>
  <c r="J907" i="2"/>
  <c r="J908" i="2"/>
  <c r="J1334" i="2"/>
  <c r="J1337" i="2"/>
  <c r="J1720" i="2"/>
  <c r="J1819" i="2"/>
  <c r="J1718" i="2"/>
  <c r="J1818" i="2"/>
  <c r="J2162" i="2"/>
  <c r="J2145" i="2"/>
  <c r="J2505" i="2"/>
  <c r="J2511" i="2"/>
  <c r="J2146" i="2"/>
  <c r="J2164" i="2"/>
  <c r="J157" i="2"/>
  <c r="J155" i="2"/>
  <c r="J527" i="2"/>
  <c r="J529" i="2"/>
  <c r="J906" i="2"/>
  <c r="J910" i="2"/>
  <c r="J1286" i="2"/>
  <c r="J1288" i="2"/>
  <c r="J1688" i="2"/>
  <c r="J2089" i="2"/>
  <c r="J1690" i="2"/>
  <c r="J2091" i="2"/>
  <c r="J2484" i="2"/>
  <c r="J2482" i="2"/>
  <c r="J686" i="2"/>
  <c r="J688" i="2"/>
  <c r="J1072" i="2"/>
  <c r="J1073" i="2"/>
  <c r="J1867" i="2"/>
  <c r="J1865" i="2"/>
  <c r="J2264" i="2"/>
  <c r="J2265" i="2"/>
  <c r="J333" i="2"/>
  <c r="J357" i="2"/>
  <c r="J717" i="2"/>
  <c r="J715" i="2"/>
  <c r="J1111" i="2"/>
  <c r="J1511" i="2"/>
  <c r="J1100" i="2"/>
  <c r="J1488" i="2"/>
  <c r="J1928" i="2"/>
  <c r="J1926" i="2"/>
  <c r="J2313" i="2"/>
  <c r="J2278" i="2"/>
  <c r="J311" i="2"/>
  <c r="J685" i="2"/>
  <c r="J1095" i="2"/>
  <c r="J1452" i="2"/>
  <c r="J1474" i="2"/>
  <c r="J1869" i="2"/>
  <c r="J2257" i="2"/>
  <c r="J310" i="2"/>
  <c r="J335" i="2"/>
  <c r="J312" i="2"/>
  <c r="J704" i="2"/>
  <c r="J752" i="2"/>
  <c r="J750" i="2"/>
  <c r="J706" i="2"/>
  <c r="J366" i="2"/>
  <c r="J1086" i="2"/>
  <c r="J1098" i="2"/>
  <c r="J1134" i="2"/>
  <c r="J1448" i="2"/>
  <c r="J1449" i="2"/>
  <c r="J1479" i="2"/>
  <c r="J1088" i="2"/>
  <c r="J1477" i="2"/>
  <c r="J1883" i="2"/>
  <c r="J1889" i="2"/>
  <c r="J1895" i="2"/>
  <c r="J1884" i="2"/>
  <c r="J2258" i="2"/>
  <c r="J2256" i="2"/>
  <c r="J2280" i="2"/>
  <c r="J2293" i="2"/>
  <c r="J135" i="2"/>
  <c r="J134" i="2"/>
  <c r="J597" i="2"/>
  <c r="J500" i="2"/>
  <c r="J912" i="2"/>
  <c r="J988" i="2"/>
  <c r="J1277" i="2"/>
  <c r="J1291" i="2"/>
  <c r="J1679" i="2"/>
  <c r="J1675" i="2"/>
  <c r="J2074" i="2"/>
  <c r="J2066" i="2"/>
  <c r="J2486" i="2"/>
  <c r="J2457" i="2"/>
  <c r="J54" i="2"/>
  <c r="J56" i="2"/>
  <c r="J299" i="2"/>
  <c r="J467" i="2"/>
  <c r="J300" i="2"/>
  <c r="J468" i="2"/>
  <c r="J903" i="2"/>
  <c r="J924" i="2"/>
  <c r="J925" i="2"/>
  <c r="J905" i="2"/>
  <c r="J1283" i="2"/>
  <c r="J1284" i="2"/>
  <c r="J1521" i="2"/>
  <c r="J1524" i="2"/>
  <c r="J1765" i="2"/>
  <c r="J1766" i="2"/>
  <c r="J2549" i="2"/>
  <c r="J2552" i="2"/>
  <c r="J2244" i="2"/>
  <c r="J2550" i="2"/>
  <c r="J2245" i="2"/>
  <c r="J863" i="2"/>
  <c r="J864" i="2"/>
  <c r="J1674" i="2"/>
  <c r="J1673" i="2"/>
  <c r="J2499" i="2"/>
  <c r="J201" i="2"/>
  <c r="J200" i="2"/>
  <c r="J555" i="2"/>
  <c r="J556" i="2"/>
  <c r="J957" i="2"/>
  <c r="J956" i="2"/>
  <c r="J1248" i="2"/>
  <c r="J1602" i="2"/>
  <c r="J1249" i="2"/>
  <c r="J1601" i="2"/>
  <c r="J2205" i="2"/>
  <c r="J2415" i="2"/>
  <c r="J2206" i="2"/>
  <c r="J2413" i="2"/>
  <c r="J111" i="2"/>
  <c r="J114" i="2"/>
  <c r="J117" i="2"/>
  <c r="J204" i="2"/>
  <c r="J205" i="2"/>
  <c r="J119" i="2"/>
  <c r="J542" i="2"/>
  <c r="J543" i="2"/>
  <c r="J606" i="2"/>
  <c r="J607" i="2"/>
  <c r="J471" i="2"/>
  <c r="J474" i="2"/>
  <c r="J774" i="2"/>
  <c r="J819" i="2"/>
  <c r="J822" i="2"/>
  <c r="J772" i="2"/>
  <c r="J1048" i="2"/>
  <c r="J1049" i="2"/>
  <c r="J1421" i="2"/>
  <c r="J1356" i="2"/>
  <c r="J1440" i="2"/>
  <c r="J1357" i="2"/>
  <c r="J1420" i="2"/>
  <c r="J1438" i="2"/>
  <c r="J1834" i="2"/>
  <c r="J2038" i="2"/>
  <c r="J2071" i="2"/>
  <c r="J1814" i="2"/>
  <c r="J1838" i="2"/>
  <c r="J1815" i="2"/>
  <c r="J1833" i="2"/>
  <c r="J1839" i="2"/>
  <c r="J2144" i="2"/>
  <c r="J2528" i="2"/>
  <c r="J2040" i="2"/>
  <c r="J2529" i="2"/>
  <c r="J2070" i="2"/>
  <c r="J2143" i="2"/>
  <c r="J1389" i="2"/>
  <c r="J1390" i="2"/>
  <c r="J2400" i="2"/>
  <c r="J2401" i="2"/>
  <c r="J246" i="2"/>
  <c r="J244" i="2"/>
  <c r="J421" i="2"/>
  <c r="J614" i="2"/>
  <c r="J806" i="2"/>
  <c r="J808" i="2"/>
  <c r="J1187" i="2"/>
  <c r="J1363" i="2"/>
  <c r="J1772" i="2"/>
  <c r="J1722" i="2"/>
  <c r="J2119" i="2"/>
  <c r="J2519" i="2"/>
  <c r="J2118" i="2"/>
  <c r="J304" i="2"/>
  <c r="J307" i="2"/>
  <c r="J389" i="2"/>
  <c r="J392" i="2"/>
  <c r="J869" i="2"/>
  <c r="J871" i="2"/>
  <c r="J1432" i="2"/>
  <c r="J1435" i="2"/>
  <c r="J1738" i="2"/>
  <c r="J1734" i="2"/>
  <c r="J2228" i="2"/>
  <c r="J2231" i="2"/>
  <c r="J2441" i="2"/>
  <c r="J2445" i="2"/>
  <c r="J82" i="2"/>
  <c r="J74" i="2"/>
  <c r="J484" i="2"/>
  <c r="J492" i="2"/>
  <c r="J574" i="2"/>
  <c r="J1009" i="2"/>
  <c r="J1063" i="2"/>
  <c r="J1392" i="2"/>
  <c r="J1617" i="2"/>
  <c r="J1300" i="2"/>
  <c r="J1649" i="2"/>
  <c r="J1855" i="2"/>
  <c r="J2032" i="2"/>
  <c r="J2250" i="2"/>
  <c r="J2052" i="2"/>
  <c r="J2434" i="2"/>
  <c r="J262" i="2"/>
  <c r="J261" i="2"/>
  <c r="J833" i="2"/>
  <c r="J834" i="2"/>
  <c r="J1805" i="2"/>
  <c r="J1806" i="2"/>
  <c r="J463" i="2"/>
  <c r="J464" i="2"/>
  <c r="J1253" i="2"/>
  <c r="J1252" i="2"/>
  <c r="J2029" i="2"/>
  <c r="J2030" i="2"/>
  <c r="J129" i="2"/>
  <c r="J128" i="2"/>
  <c r="J626" i="2"/>
  <c r="J625" i="2"/>
  <c r="J954" i="2"/>
  <c r="J955" i="2"/>
  <c r="J1230" i="2"/>
  <c r="J1229" i="2"/>
  <c r="J1853" i="2"/>
  <c r="J1854" i="2"/>
  <c r="J2204" i="2"/>
  <c r="J2203" i="2"/>
  <c r="J1239" i="2"/>
  <c r="J1238" i="2"/>
  <c r="K2738" i="2"/>
  <c r="K2735" i="2"/>
  <c r="K2732" i="2"/>
  <c r="K2726" i="2"/>
  <c r="K2714" i="2"/>
  <c r="K2711" i="2"/>
  <c r="K2708" i="2"/>
  <c r="K2705" i="2"/>
  <c r="K2702" i="2"/>
  <c r="K2699" i="2"/>
  <c r="K2693" i="2"/>
  <c r="K2687" i="2"/>
  <c r="K2684" i="2"/>
  <c r="K2681" i="2"/>
  <c r="K2678" i="2"/>
  <c r="K2672" i="2"/>
  <c r="K2669" i="2"/>
  <c r="K2666" i="2"/>
  <c r="K2660" i="2"/>
  <c r="K2657" i="2"/>
  <c r="K2654" i="2"/>
  <c r="K2651" i="2"/>
  <c r="K2648" i="2"/>
  <c r="K2642" i="2"/>
  <c r="K2639" i="2"/>
  <c r="K2636" i="2"/>
  <c r="K2633" i="2"/>
  <c r="K2630" i="2"/>
  <c r="K2627" i="2"/>
  <c r="K2624" i="2"/>
  <c r="K2621" i="2"/>
  <c r="K2618" i="2"/>
  <c r="K2615" i="2"/>
  <c r="K2612" i="2"/>
  <c r="K2606" i="2"/>
  <c r="K2603" i="2"/>
  <c r="K2600" i="2"/>
  <c r="K2597" i="2"/>
  <c r="K2588" i="2"/>
  <c r="K2585" i="2"/>
  <c r="K2579" i="2"/>
  <c r="K2576" i="2"/>
  <c r="K2570" i="2"/>
  <c r="J2560" i="2"/>
  <c r="K2551" i="2"/>
  <c r="K2542" i="2"/>
  <c r="K2529" i="2"/>
  <c r="K2524" i="2"/>
  <c r="K2520" i="2"/>
  <c r="K2515" i="2"/>
  <c r="K2511" i="2"/>
  <c r="K2506" i="2"/>
  <c r="K2502" i="2"/>
  <c r="K2497" i="2"/>
  <c r="K2492" i="2"/>
  <c r="K2486" i="2"/>
  <c r="K2480" i="2"/>
  <c r="K2472" i="2"/>
  <c r="K2409" i="2"/>
  <c r="K2391" i="2"/>
  <c r="K2373" i="2"/>
  <c r="K228" i="2"/>
  <c r="K40" i="2"/>
  <c r="K43" i="2"/>
  <c r="K226" i="2"/>
  <c r="K232" i="2"/>
  <c r="K62" i="2"/>
  <c r="K369" i="2"/>
  <c r="K372" i="2"/>
  <c r="K416" i="2"/>
  <c r="K419" i="2"/>
  <c r="K519" i="2"/>
  <c r="K663" i="2"/>
  <c r="K598" i="2"/>
  <c r="K521" i="2"/>
  <c r="K755" i="2"/>
  <c r="K754" i="2"/>
  <c r="K841" i="2"/>
  <c r="K792" i="2"/>
  <c r="K843" i="2"/>
  <c r="K1006" i="2"/>
  <c r="K1054" i="2"/>
  <c r="K1057" i="2"/>
  <c r="K789" i="2"/>
  <c r="K1055" i="2"/>
  <c r="K1274" i="2"/>
  <c r="K1305" i="2"/>
  <c r="K1377" i="2"/>
  <c r="K1518" i="2"/>
  <c r="K1686" i="2"/>
  <c r="K1276" i="2"/>
  <c r="K1408" i="2"/>
  <c r="K1411" i="2"/>
  <c r="K1704" i="2"/>
  <c r="K1770" i="2"/>
  <c r="K1516" i="2"/>
  <c r="K1930" i="2"/>
  <c r="K1933" i="2"/>
  <c r="K2017" i="2"/>
  <c r="K2077" i="2"/>
  <c r="K1685" i="2"/>
  <c r="K1525" i="2"/>
  <c r="K1769" i="2"/>
  <c r="K1940" i="2"/>
  <c r="K2219" i="2"/>
  <c r="K2222" i="2"/>
  <c r="K2315" i="2"/>
  <c r="K2018" i="2"/>
  <c r="K2317" i="2"/>
  <c r="K87" i="2"/>
  <c r="K88" i="2"/>
  <c r="K517" i="2"/>
  <c r="K770" i="2"/>
  <c r="K515" i="2"/>
  <c r="K771" i="2"/>
  <c r="K1139" i="2"/>
  <c r="K1140" i="2"/>
  <c r="K2049" i="2"/>
  <c r="K1831" i="2"/>
  <c r="K2050" i="2"/>
  <c r="K1829" i="2"/>
  <c r="K2344" i="2"/>
  <c r="K371" i="2"/>
  <c r="K374" i="2"/>
  <c r="K552" i="2"/>
  <c r="K551" i="2"/>
  <c r="K972" i="2"/>
  <c r="K975" i="2"/>
  <c r="K1172" i="2"/>
  <c r="K1170" i="2"/>
  <c r="K1514" i="2"/>
  <c r="K1515" i="2"/>
  <c r="K1779" i="2"/>
  <c r="K1932" i="2"/>
  <c r="K1935" i="2"/>
  <c r="K1962" i="2"/>
  <c r="K1965" i="2"/>
  <c r="K1780" i="2"/>
  <c r="K65" i="2"/>
  <c r="K435" i="2"/>
  <c r="K230" i="2"/>
  <c r="K433" i="2"/>
  <c r="K814" i="2"/>
  <c r="K816" i="2"/>
  <c r="K1193" i="2"/>
  <c r="K1195" i="2"/>
  <c r="K1584" i="2"/>
  <c r="K1773" i="2"/>
  <c r="K2141" i="2"/>
  <c r="K2155" i="2"/>
  <c r="K355" i="2"/>
  <c r="K358" i="2"/>
  <c r="K367" i="2"/>
  <c r="K362" i="2"/>
  <c r="K722" i="2"/>
  <c r="K740" i="2"/>
  <c r="K746" i="2"/>
  <c r="K736" i="2"/>
  <c r="K1128" i="2"/>
  <c r="K1102" i="2"/>
  <c r="K1126" i="2"/>
  <c r="K1129" i="2"/>
  <c r="K1499" i="2"/>
  <c r="K1500" i="2"/>
  <c r="K1503" i="2"/>
  <c r="K1506" i="2"/>
  <c r="K1917" i="2"/>
  <c r="K1923" i="2"/>
  <c r="K1913" i="2"/>
  <c r="K2295" i="2"/>
  <c r="K2301" i="2"/>
  <c r="K2307" i="2"/>
  <c r="K1916" i="2"/>
  <c r="K2314" i="2"/>
  <c r="K354" i="2"/>
  <c r="K361" i="2"/>
  <c r="K742" i="2"/>
  <c r="K1127" i="2"/>
  <c r="K741" i="2"/>
  <c r="K1135" i="2"/>
  <c r="K1512" i="2"/>
  <c r="K1914" i="2"/>
  <c r="K1498" i="2"/>
  <c r="K1924" i="2"/>
  <c r="K2306" i="2"/>
  <c r="K2290" i="2"/>
  <c r="K3" i="2"/>
  <c r="K36" i="2"/>
  <c r="K39" i="2"/>
  <c r="K60" i="2"/>
  <c r="K63" i="2"/>
  <c r="K35" i="2"/>
  <c r="K41" i="2"/>
  <c r="K564" i="2"/>
  <c r="K562" i="2"/>
  <c r="K664" i="2"/>
  <c r="K665" i="2"/>
  <c r="K794" i="2"/>
  <c r="K533" i="2"/>
  <c r="K536" i="2"/>
  <c r="K796" i="2"/>
  <c r="K825" i="2"/>
  <c r="K899" i="2"/>
  <c r="K897" i="2"/>
  <c r="K1149" i="2"/>
  <c r="K1152" i="2"/>
  <c r="K1179" i="2"/>
  <c r="K1182" i="2"/>
  <c r="K824" i="2"/>
  <c r="K1361" i="2"/>
  <c r="K1535" i="2"/>
  <c r="K1556" i="2"/>
  <c r="K1362" i="2"/>
  <c r="K1533" i="2"/>
  <c r="K1701" i="2"/>
  <c r="K1821" i="2"/>
  <c r="K2061" i="2"/>
  <c r="K2064" i="2"/>
  <c r="K1558" i="2"/>
  <c r="K1697" i="2"/>
  <c r="K1820" i="2"/>
  <c r="K2147" i="2"/>
  <c r="K2150" i="2"/>
  <c r="K2462" i="2"/>
  <c r="K2148" i="2"/>
  <c r="K2152" i="2"/>
  <c r="K34" i="2"/>
  <c r="K286" i="2"/>
  <c r="K394" i="2"/>
  <c r="K398" i="2"/>
  <c r="K993" i="2"/>
  <c r="K1176" i="2"/>
  <c r="K777" i="2"/>
  <c r="K1442" i="2"/>
  <c r="K1544" i="2"/>
  <c r="K1678" i="2"/>
  <c r="K2078" i="2"/>
  <c r="K2169" i="2"/>
  <c r="K132" i="2"/>
  <c r="K202" i="2"/>
  <c r="K131" i="2"/>
  <c r="K259" i="2"/>
  <c r="K203" i="2"/>
  <c r="K570" i="2"/>
  <c r="K559" i="2"/>
  <c r="K610" i="2"/>
  <c r="K557" i="2"/>
  <c r="K572" i="2"/>
  <c r="K608" i="2"/>
  <c r="K960" i="2"/>
  <c r="K257" i="2"/>
  <c r="K928" i="2"/>
  <c r="K926" i="2"/>
  <c r="K959" i="2"/>
  <c r="K1310" i="2"/>
  <c r="K1622" i="2"/>
  <c r="K1287" i="2"/>
  <c r="K1311" i="2"/>
  <c r="K1425" i="2"/>
  <c r="K1285" i="2"/>
  <c r="K1423" i="2"/>
  <c r="K1621" i="2"/>
  <c r="K1816" i="2"/>
  <c r="K1757" i="2"/>
  <c r="K1760" i="2"/>
  <c r="K1817" i="2"/>
  <c r="K2201" i="2"/>
  <c r="K2246" i="2"/>
  <c r="K2199" i="2"/>
  <c r="K2208" i="2"/>
  <c r="K2247" i="2"/>
  <c r="K2209" i="2"/>
  <c r="K12" i="2"/>
  <c r="K249" i="2"/>
  <c r="K382" i="2"/>
  <c r="K624" i="2"/>
  <c r="K996" i="2"/>
  <c r="K1141" i="2"/>
  <c r="K1150" i="2"/>
  <c r="K941" i="2"/>
  <c r="K1798" i="2"/>
  <c r="K1793" i="2"/>
  <c r="K2132" i="2"/>
  <c r="K2136" i="2"/>
  <c r="K2347" i="2"/>
  <c r="K99" i="2"/>
  <c r="K101" i="2"/>
  <c r="K450" i="2"/>
  <c r="K453" i="2"/>
  <c r="K488" i="2"/>
  <c r="K489" i="2"/>
  <c r="K1059" i="2"/>
  <c r="K916" i="2"/>
  <c r="K1061" i="2"/>
  <c r="K1643" i="2"/>
  <c r="K914" i="2"/>
  <c r="K1332" i="2"/>
  <c r="K1333" i="2"/>
  <c r="K1749" i="2"/>
  <c r="K1995" i="2"/>
  <c r="K1750" i="2"/>
  <c r="K1996" i="2"/>
  <c r="K1642" i="2"/>
  <c r="K2212" i="2"/>
  <c r="K2215" i="2"/>
  <c r="K157" i="2"/>
  <c r="K155" i="2"/>
  <c r="K529" i="2"/>
  <c r="K527" i="2"/>
  <c r="K906" i="2"/>
  <c r="K910" i="2"/>
  <c r="K1286" i="2"/>
  <c r="K1288" i="2"/>
  <c r="K2091" i="2"/>
  <c r="K1688" i="2"/>
  <c r="K2089" i="2"/>
  <c r="K1690" i="2"/>
  <c r="K168" i="2"/>
  <c r="K167" i="2"/>
  <c r="K553" i="2"/>
  <c r="K761" i="2"/>
  <c r="K554" i="2"/>
  <c r="K1146" i="2"/>
  <c r="K759" i="2"/>
  <c r="K1144" i="2"/>
  <c r="K1653" i="2"/>
  <c r="K1654" i="2"/>
  <c r="K2153" i="2"/>
  <c r="K2477" i="2"/>
  <c r="K2154" i="2"/>
  <c r="K234" i="2"/>
  <c r="K37" i="2"/>
  <c r="K38" i="2"/>
  <c r="K375" i="2"/>
  <c r="K376" i="2"/>
  <c r="K436" i="2"/>
  <c r="K233" i="2"/>
  <c r="K437" i="2"/>
  <c r="K666" i="2"/>
  <c r="K667" i="2"/>
  <c r="K818" i="2"/>
  <c r="K757" i="2"/>
  <c r="K817" i="2"/>
  <c r="K847" i="2"/>
  <c r="K952" i="2"/>
  <c r="K756" i="2"/>
  <c r="K1196" i="2"/>
  <c r="K848" i="2"/>
  <c r="K953" i="2"/>
  <c r="K1197" i="2"/>
  <c r="K1319" i="2"/>
  <c r="K1320" i="2"/>
  <c r="K1359" i="2"/>
  <c r="K1360" i="2"/>
  <c r="K1830" i="2"/>
  <c r="K2058" i="2"/>
  <c r="K1774" i="2"/>
  <c r="K1822" i="2"/>
  <c r="K1828" i="2"/>
  <c r="K1936" i="2"/>
  <c r="K2059" i="2"/>
  <c r="K2104" i="2"/>
  <c r="K1775" i="2"/>
  <c r="K1823" i="2"/>
  <c r="K2447" i="2"/>
  <c r="K2319" i="2"/>
  <c r="K1937" i="2"/>
  <c r="K2103" i="2"/>
  <c r="K2320" i="2"/>
  <c r="K2446" i="2"/>
  <c r="K48" i="2"/>
  <c r="K183" i="2"/>
  <c r="K47" i="2"/>
  <c r="K185" i="2"/>
  <c r="K582" i="2"/>
  <c r="K758" i="2"/>
  <c r="K760" i="2"/>
  <c r="K584" i="2"/>
  <c r="K1035" i="2"/>
  <c r="K1036" i="2"/>
  <c r="K1227" i="2"/>
  <c r="K1225" i="2"/>
  <c r="K1542" i="2"/>
  <c r="K1740" i="2"/>
  <c r="K1966" i="2"/>
  <c r="K1543" i="2"/>
  <c r="K1739" i="2"/>
  <c r="K2255" i="2"/>
  <c r="K2345" i="2"/>
  <c r="K2369" i="2"/>
  <c r="K2253" i="2"/>
  <c r="K318" i="2"/>
  <c r="K331" i="2"/>
  <c r="K711" i="2"/>
  <c r="K714" i="2"/>
  <c r="K1091" i="2"/>
  <c r="K1097" i="2"/>
  <c r="K1469" i="2"/>
  <c r="K1878" i="2"/>
  <c r="K1888" i="2"/>
  <c r="K1471" i="2"/>
  <c r="K2276" i="2"/>
  <c r="K2277" i="2"/>
  <c r="K27" i="2"/>
  <c r="K10" i="2"/>
  <c r="K11" i="2"/>
  <c r="K26" i="2"/>
  <c r="K342" i="2"/>
  <c r="K414" i="2"/>
  <c r="K343" i="2"/>
  <c r="K413" i="2"/>
  <c r="K622" i="2"/>
  <c r="K785" i="2"/>
  <c r="K623" i="2"/>
  <c r="K739" i="2"/>
  <c r="K784" i="2"/>
  <c r="K900" i="2"/>
  <c r="K738" i="2"/>
  <c r="K901" i="2"/>
  <c r="K1130" i="2"/>
  <c r="K1131" i="2"/>
  <c r="K1161" i="2"/>
  <c r="K1162" i="2"/>
  <c r="K1502" i="2"/>
  <c r="K1365" i="2"/>
  <c r="K1536" i="2"/>
  <c r="K1366" i="2"/>
  <c r="K1695" i="2"/>
  <c r="K1959" i="2"/>
  <c r="K1501" i="2"/>
  <c r="K1537" i="2"/>
  <c r="K1918" i="2"/>
  <c r="K1978" i="2"/>
  <c r="K1694" i="2"/>
  <c r="K1958" i="2"/>
  <c r="K1979" i="2"/>
  <c r="K2396" i="2"/>
  <c r="K2298" i="2"/>
  <c r="K1919" i="2"/>
  <c r="K2299" i="2"/>
  <c r="K109" i="2"/>
  <c r="K107" i="2"/>
  <c r="K630" i="2"/>
  <c r="K628" i="2"/>
  <c r="K971" i="2"/>
  <c r="K974" i="2"/>
  <c r="K1247" i="2"/>
  <c r="K1244" i="2"/>
  <c r="K1810" i="2"/>
  <c r="K1813" i="2"/>
  <c r="K2159" i="2"/>
  <c r="K2157" i="2"/>
  <c r="K364" i="2"/>
  <c r="K365" i="2"/>
  <c r="K725" i="2"/>
  <c r="K1047" i="2"/>
  <c r="K1045" i="2"/>
  <c r="K723" i="2"/>
  <c r="K1505" i="2"/>
  <c r="K1565" i="2"/>
  <c r="K1563" i="2"/>
  <c r="K1507" i="2"/>
  <c r="K2291" i="2"/>
  <c r="K2289" i="2"/>
  <c r="K9" i="2"/>
  <c r="K250" i="2"/>
  <c r="K384" i="2"/>
  <c r="K621" i="2"/>
  <c r="K939" i="2"/>
  <c r="K1151" i="2"/>
  <c r="K1138" i="2"/>
  <c r="K998" i="2"/>
  <c r="K1794" i="2"/>
  <c r="K1796" i="2"/>
  <c r="K2135" i="2"/>
  <c r="K2133" i="2"/>
  <c r="K2464" i="2"/>
  <c r="K703" i="2"/>
  <c r="K1089" i="2"/>
  <c r="K1868" i="2"/>
  <c r="K2262" i="2"/>
  <c r="K16" i="2"/>
  <c r="K127" i="2"/>
  <c r="K600" i="2"/>
  <c r="K545" i="2"/>
  <c r="K769" i="2"/>
  <c r="K1160" i="2"/>
  <c r="K983" i="2"/>
  <c r="K1293" i="2"/>
  <c r="K2076" i="2"/>
  <c r="K1585" i="2"/>
  <c r="K1681" i="2"/>
  <c r="K2459" i="2"/>
  <c r="K2109" i="2"/>
  <c r="K317" i="2"/>
  <c r="K326" i="2"/>
  <c r="K690" i="2"/>
  <c r="K708" i="2"/>
  <c r="K1085" i="2"/>
  <c r="K1090" i="2"/>
  <c r="K1458" i="2"/>
  <c r="K1470" i="2"/>
  <c r="K1864" i="2"/>
  <c r="K1880" i="2"/>
  <c r="K2266" i="2"/>
  <c r="K2272" i="2"/>
  <c r="K153" i="2"/>
  <c r="K154" i="2"/>
  <c r="K378" i="2"/>
  <c r="K340" i="2"/>
  <c r="K338" i="2"/>
  <c r="K380" i="2"/>
  <c r="K724" i="2"/>
  <c r="K888" i="2"/>
  <c r="K720" i="2"/>
  <c r="K1103" i="2"/>
  <c r="K889" i="2"/>
  <c r="K1105" i="2"/>
  <c r="K1260" i="2"/>
  <c r="K1485" i="2"/>
  <c r="K1692" i="2"/>
  <c r="K1261" i="2"/>
  <c r="K2094" i="2"/>
  <c r="K1480" i="2"/>
  <c r="K1693" i="2"/>
  <c r="K1915" i="2"/>
  <c r="K2093" i="2"/>
  <c r="K2297" i="2"/>
  <c r="K2324" i="2"/>
  <c r="K2322" i="2"/>
  <c r="K1898" i="2"/>
  <c r="K2281" i="2"/>
  <c r="K332" i="2"/>
  <c r="K691" i="2"/>
  <c r="K1076" i="2"/>
  <c r="K1080" i="2"/>
  <c r="K1450" i="2"/>
  <c r="K1877" i="2"/>
  <c r="K2269" i="2"/>
  <c r="K123" i="2"/>
  <c r="K126" i="2"/>
  <c r="K144" i="2"/>
  <c r="K180" i="2"/>
  <c r="K195" i="2"/>
  <c r="K198" i="2"/>
  <c r="K46" i="2"/>
  <c r="K76" i="2"/>
  <c r="K79" i="2"/>
  <c r="K85" i="2"/>
  <c r="K124" i="2"/>
  <c r="K163" i="2"/>
  <c r="K166" i="2"/>
  <c r="K169" i="2"/>
  <c r="K181" i="2"/>
  <c r="K211" i="2"/>
  <c r="K223" i="2"/>
  <c r="K247" i="2"/>
  <c r="K44" i="2"/>
  <c r="K86" i="2"/>
  <c r="K164" i="2"/>
  <c r="K173" i="2"/>
  <c r="K276" i="2"/>
  <c r="K294" i="2"/>
  <c r="K297" i="2"/>
  <c r="K426" i="2"/>
  <c r="K432" i="2"/>
  <c r="K462" i="2"/>
  <c r="K209" i="2"/>
  <c r="K295" i="2"/>
  <c r="K298" i="2"/>
  <c r="K415" i="2"/>
  <c r="K418" i="2"/>
  <c r="K442" i="2"/>
  <c r="K245" i="2"/>
  <c r="K278" i="2"/>
  <c r="K422" i="2"/>
  <c r="K425" i="2"/>
  <c r="K434" i="2"/>
  <c r="K461" i="2"/>
  <c r="K476" i="2"/>
  <c r="K483" i="2"/>
  <c r="K493" i="2"/>
  <c r="K507" i="2"/>
  <c r="K513" i="2"/>
  <c r="K561" i="2"/>
  <c r="K567" i="2"/>
  <c r="K591" i="2"/>
  <c r="K594" i="2"/>
  <c r="K648" i="2"/>
  <c r="K657" i="2"/>
  <c r="K514" i="2"/>
  <c r="K532" i="2"/>
  <c r="K550" i="2"/>
  <c r="K577" i="2"/>
  <c r="K601" i="2"/>
  <c r="K649" i="2"/>
  <c r="K647" i="2"/>
  <c r="K506" i="2"/>
  <c r="K596" i="2"/>
  <c r="K650" i="2"/>
  <c r="K782" i="2"/>
  <c r="K518" i="2"/>
  <c r="K644" i="2"/>
  <c r="K787" i="2"/>
  <c r="K790" i="2"/>
  <c r="K783" i="2"/>
  <c r="K978" i="2"/>
  <c r="K987" i="2"/>
  <c r="K1041" i="2"/>
  <c r="K827" i="2"/>
  <c r="K896" i="2"/>
  <c r="K919" i="2"/>
  <c r="K922" i="2"/>
  <c r="K961" i="2"/>
  <c r="K964" i="2"/>
  <c r="K970" i="2"/>
  <c r="K973" i="2"/>
  <c r="K991" i="2"/>
  <c r="K994" i="2"/>
  <c r="K1012" i="2"/>
  <c r="K1039" i="2"/>
  <c r="K1042" i="2"/>
  <c r="K884" i="2"/>
  <c r="K898" i="2"/>
  <c r="K1178" i="2"/>
  <c r="K1181" i="2"/>
  <c r="K962" i="2"/>
  <c r="K923" i="2"/>
  <c r="K995" i="2"/>
  <c r="K1043" i="2"/>
  <c r="K1064" i="2"/>
  <c r="K1158" i="2"/>
  <c r="K1203" i="2"/>
  <c r="K1212" i="2"/>
  <c r="K1215" i="2"/>
  <c r="K965" i="2"/>
  <c r="K1174" i="2"/>
  <c r="K1177" i="2"/>
  <c r="K1198" i="2"/>
  <c r="K1201" i="2"/>
  <c r="K1233" i="2"/>
  <c r="K1301" i="2"/>
  <c r="K1304" i="2"/>
  <c r="K1364" i="2"/>
  <c r="K1367" i="2"/>
  <c r="K1373" i="2"/>
  <c r="K1415" i="2"/>
  <c r="K1418" i="2"/>
  <c r="K1526" i="2"/>
  <c r="K1529" i="2"/>
  <c r="K1532" i="2"/>
  <c r="K1538" i="2"/>
  <c r="K1562" i="2"/>
  <c r="K1568" i="2"/>
  <c r="K1571" i="2"/>
  <c r="K1616" i="2"/>
  <c r="K1619" i="2"/>
  <c r="K1211" i="2"/>
  <c r="K1237" i="2"/>
  <c r="K1040" i="2"/>
  <c r="K1323" i="2"/>
  <c r="K1407" i="2"/>
  <c r="K1410" i="2"/>
  <c r="K1569" i="2"/>
  <c r="K1599" i="2"/>
  <c r="K1614" i="2"/>
  <c r="K1683" i="2"/>
  <c r="K1046" i="2"/>
  <c r="K1273" i="2"/>
  <c r="K1303" i="2"/>
  <c r="K1312" i="2"/>
  <c r="K1321" i="2"/>
  <c r="K1414" i="2"/>
  <c r="K1441" i="2"/>
  <c r="K1546" i="2"/>
  <c r="K1564" i="2"/>
  <c r="K1710" i="2"/>
  <c r="K1743" i="2"/>
  <c r="K1767" i="2"/>
  <c r="K1782" i="2"/>
  <c r="K1857" i="2"/>
  <c r="K1938" i="2"/>
  <c r="K1941" i="2"/>
  <c r="K1983" i="2"/>
  <c r="K2046" i="2"/>
  <c r="K1534" i="2"/>
  <c r="K1549" i="2"/>
  <c r="K1705" i="2"/>
  <c r="K1735" i="2"/>
  <c r="K1741" i="2"/>
  <c r="K1771" i="2"/>
  <c r="K1801" i="2"/>
  <c r="K2047" i="2"/>
  <c r="K2110" i="2"/>
  <c r="K1540" i="2"/>
  <c r="K1700" i="2"/>
  <c r="K1528" i="2"/>
  <c r="K1570" i="2"/>
  <c r="K1648" i="2"/>
  <c r="K1660" i="2"/>
  <c r="K2105" i="2"/>
  <c r="K2122" i="2"/>
  <c r="K2180" i="2"/>
  <c r="K2213" i="2"/>
  <c r="K2339" i="2"/>
  <c r="K2378" i="2"/>
  <c r="K2381" i="2"/>
  <c r="K2399" i="2"/>
  <c r="K2405" i="2"/>
  <c r="K2465" i="2"/>
  <c r="K2106" i="2"/>
  <c r="K2003" i="2"/>
  <c r="K2096" i="2"/>
  <c r="K2108" i="2"/>
  <c r="K2113" i="2"/>
  <c r="K2124" i="2"/>
  <c r="K2175" i="2"/>
  <c r="K2178" i="2"/>
  <c r="K2211" i="2"/>
  <c r="K2214" i="2"/>
  <c r="K2217" i="2"/>
  <c r="K2121" i="2"/>
  <c r="K1955" i="2"/>
  <c r="K2063" i="2"/>
  <c r="K2125" i="2"/>
  <c r="K2131" i="2"/>
  <c r="K2173" i="2"/>
  <c r="K2221" i="2"/>
  <c r="K2251" i="2"/>
  <c r="K2353" i="2"/>
  <c r="K2419" i="2"/>
  <c r="K2437" i="2"/>
  <c r="K224" i="2"/>
  <c r="K227" i="2"/>
  <c r="K406" i="2"/>
  <c r="K407" i="2"/>
  <c r="K793" i="2"/>
  <c r="K795" i="2"/>
  <c r="K1382" i="2"/>
  <c r="K1380" i="2"/>
  <c r="K2085" i="2"/>
  <c r="K1783" i="2"/>
  <c r="K1781" i="2"/>
  <c r="K2087" i="2"/>
  <c r="K2325" i="2"/>
  <c r="K2326" i="2"/>
  <c r="K33" i="2"/>
  <c r="K102" i="2"/>
  <c r="K411" i="2"/>
  <c r="K494" i="2"/>
  <c r="K878" i="2"/>
  <c r="K853" i="2"/>
  <c r="K1236" i="2"/>
  <c r="K1316" i="2"/>
  <c r="K1716" i="2"/>
  <c r="K1651" i="2"/>
  <c r="K2057" i="2"/>
  <c r="K2042" i="2"/>
  <c r="K2341" i="2"/>
  <c r="K2431" i="2"/>
  <c r="K100" i="2"/>
  <c r="K98" i="2"/>
  <c r="K781" i="2"/>
  <c r="K780" i="2"/>
  <c r="K1268" i="2"/>
  <c r="K1267" i="2"/>
  <c r="K1713" i="2"/>
  <c r="K1948" i="2"/>
  <c r="K1715" i="2"/>
  <c r="K2429" i="2"/>
  <c r="K1949" i="2"/>
  <c r="K24" i="2"/>
  <c r="K45" i="2"/>
  <c r="K93" i="2"/>
  <c r="K156" i="2"/>
  <c r="K189" i="2"/>
  <c r="K216" i="2"/>
  <c r="K225" i="2"/>
  <c r="K252" i="2"/>
  <c r="K25" i="2"/>
  <c r="K58" i="2"/>
  <c r="K178" i="2"/>
  <c r="K137" i="2"/>
  <c r="K152" i="2"/>
  <c r="K158" i="2"/>
  <c r="K161" i="2"/>
  <c r="K179" i="2"/>
  <c r="K270" i="2"/>
  <c r="K321" i="2"/>
  <c r="K327" i="2"/>
  <c r="K330" i="2"/>
  <c r="K336" i="2"/>
  <c r="K339" i="2"/>
  <c r="K345" i="2"/>
  <c r="K360" i="2"/>
  <c r="K399" i="2"/>
  <c r="K408" i="2"/>
  <c r="K423" i="2"/>
  <c r="K301" i="2"/>
  <c r="K313" i="2"/>
  <c r="K322" i="2"/>
  <c r="K325" i="2"/>
  <c r="K328" i="2"/>
  <c r="K334" i="2"/>
  <c r="K337" i="2"/>
  <c r="K475" i="2"/>
  <c r="K302" i="2"/>
  <c r="K320" i="2"/>
  <c r="K323" i="2"/>
  <c r="K329" i="2"/>
  <c r="K347" i="2"/>
  <c r="K356" i="2"/>
  <c r="K359" i="2"/>
  <c r="K368" i="2"/>
  <c r="K452" i="2"/>
  <c r="K525" i="2"/>
  <c r="K528" i="2"/>
  <c r="K576" i="2"/>
  <c r="K627" i="2"/>
  <c r="K639" i="2"/>
  <c r="K675" i="2"/>
  <c r="K565" i="2"/>
  <c r="K571" i="2"/>
  <c r="K694" i="2"/>
  <c r="K700" i="2"/>
  <c r="K575" i="2"/>
  <c r="K699" i="2"/>
  <c r="K578" i="2"/>
  <c r="K707" i="2"/>
  <c r="K713" i="2"/>
  <c r="K716" i="2"/>
  <c r="K719" i="2"/>
  <c r="K734" i="2"/>
  <c r="K743" i="2"/>
  <c r="K749" i="2"/>
  <c r="K767" i="2"/>
  <c r="K791" i="2"/>
  <c r="K692" i="2"/>
  <c r="K696" i="2"/>
  <c r="K701" i="2"/>
  <c r="K496" i="2"/>
  <c r="K689" i="2"/>
  <c r="K702" i="2"/>
  <c r="K662" i="2"/>
  <c r="K712" i="2"/>
  <c r="K718" i="2"/>
  <c r="K721" i="2"/>
  <c r="K745" i="2"/>
  <c r="K751" i="2"/>
  <c r="K849" i="2"/>
  <c r="K854" i="2"/>
  <c r="K602" i="2"/>
  <c r="K747" i="2"/>
  <c r="K909" i="2"/>
  <c r="K921" i="2"/>
  <c r="K927" i="2"/>
  <c r="K936" i="2"/>
  <c r="K951" i="2"/>
  <c r="K969" i="2"/>
  <c r="K981" i="2"/>
  <c r="K984" i="2"/>
  <c r="K1056" i="2"/>
  <c r="K732" i="2"/>
  <c r="K530" i="2"/>
  <c r="K753" i="2"/>
  <c r="K865" i="2"/>
  <c r="K879" i="2"/>
  <c r="K931" i="2"/>
  <c r="K946" i="2"/>
  <c r="K1003" i="2"/>
  <c r="K705" i="2"/>
  <c r="K1082" i="2"/>
  <c r="K1094" i="2"/>
  <c r="K1106" i="2"/>
  <c r="K1112" i="2"/>
  <c r="K1121" i="2"/>
  <c r="K1124" i="2"/>
  <c r="K1133" i="2"/>
  <c r="K1166" i="2"/>
  <c r="K1169" i="2"/>
  <c r="K1175" i="2"/>
  <c r="K1199" i="2"/>
  <c r="K1205" i="2"/>
  <c r="K1031" i="2"/>
  <c r="K1074" i="2"/>
  <c r="K1077" i="2"/>
  <c r="K1092" i="2"/>
  <c r="K1101" i="2"/>
  <c r="K1104" i="2"/>
  <c r="K1122" i="2"/>
  <c r="K1125" i="2"/>
  <c r="K1221" i="2"/>
  <c r="K947" i="2"/>
  <c r="K911" i="2"/>
  <c r="K929" i="2"/>
  <c r="K1075" i="2"/>
  <c r="K1093" i="2"/>
  <c r="K1096" i="2"/>
  <c r="K1099" i="2"/>
  <c r="K1114" i="2"/>
  <c r="K1117" i="2"/>
  <c r="K1123" i="2"/>
  <c r="K1265" i="2"/>
  <c r="K1289" i="2"/>
  <c r="K1322" i="2"/>
  <c r="K1358" i="2"/>
  <c r="K1424" i="2"/>
  <c r="K1454" i="2"/>
  <c r="K1457" i="2"/>
  <c r="K1460" i="2"/>
  <c r="K1466" i="2"/>
  <c r="K1478" i="2"/>
  <c r="K1481" i="2"/>
  <c r="K1484" i="2"/>
  <c r="K1487" i="2"/>
  <c r="K1493" i="2"/>
  <c r="K1496" i="2"/>
  <c r="K1508" i="2"/>
  <c r="K1589" i="2"/>
  <c r="K1598" i="2"/>
  <c r="K1634" i="2"/>
  <c r="K1652" i="2"/>
  <c r="K894" i="2"/>
  <c r="K1234" i="2"/>
  <c r="K1245" i="2"/>
  <c r="K1272" i="2"/>
  <c r="K1281" i="2"/>
  <c r="K1290" i="2"/>
  <c r="K1302" i="2"/>
  <c r="K1335" i="2"/>
  <c r="K1338" i="2"/>
  <c r="K1455" i="2"/>
  <c r="K1467" i="2"/>
  <c r="K1476" i="2"/>
  <c r="K1482" i="2"/>
  <c r="K1527" i="2"/>
  <c r="K1530" i="2"/>
  <c r="K1623" i="2"/>
  <c r="K1650" i="2"/>
  <c r="K1689" i="2"/>
  <c r="K1010" i="2"/>
  <c r="K992" i="2"/>
  <c r="K1208" i="2"/>
  <c r="K1339" i="2"/>
  <c r="K1396" i="2"/>
  <c r="K1429" i="2"/>
  <c r="K1459" i="2"/>
  <c r="K1495" i="2"/>
  <c r="K1513" i="2"/>
  <c r="K1725" i="2"/>
  <c r="K1764" i="2"/>
  <c r="K1836" i="2"/>
  <c r="K1863" i="2"/>
  <c r="K1866" i="2"/>
  <c r="K1875" i="2"/>
  <c r="K1881" i="2"/>
  <c r="K1887" i="2"/>
  <c r="K1890" i="2"/>
  <c r="K1896" i="2"/>
  <c r="K1899" i="2"/>
  <c r="K1905" i="2"/>
  <c r="K1911" i="2"/>
  <c r="K1920" i="2"/>
  <c r="K1929" i="2"/>
  <c r="K1947" i="2"/>
  <c r="K2007" i="2"/>
  <c r="K2034" i="2"/>
  <c r="K1462" i="2"/>
  <c r="K1465" i="2"/>
  <c r="K1627" i="2"/>
  <c r="K1708" i="2"/>
  <c r="K1759" i="2"/>
  <c r="K1852" i="2"/>
  <c r="K1861" i="2"/>
  <c r="K1873" i="2"/>
  <c r="K1876" i="2"/>
  <c r="K1885" i="2"/>
  <c r="K1894" i="2"/>
  <c r="K1897" i="2"/>
  <c r="K1909" i="2"/>
  <c r="K1912" i="2"/>
  <c r="K1927" i="2"/>
  <c r="K1945" i="2"/>
  <c r="K1951" i="2"/>
  <c r="K1975" i="2"/>
  <c r="K2020" i="2"/>
  <c r="K2035" i="2"/>
  <c r="K2062" i="2"/>
  <c r="K2092" i="2"/>
  <c r="K2101" i="2"/>
  <c r="K1468" i="2"/>
  <c r="K1453" i="2"/>
  <c r="K1742" i="2"/>
  <c r="K1871" i="2"/>
  <c r="K1874" i="2"/>
  <c r="K1886" i="2"/>
  <c r="K1892" i="2"/>
  <c r="K1510" i="2"/>
  <c r="K1600" i="2"/>
  <c r="K1691" i="2"/>
  <c r="K1922" i="2"/>
  <c r="K2111" i="2"/>
  <c r="K2115" i="2"/>
  <c r="K1907" i="2"/>
  <c r="K2048" i="2"/>
  <c r="K2084" i="2"/>
  <c r="K2123" i="2"/>
  <c r="K2129" i="2"/>
  <c r="K2165" i="2"/>
  <c r="K2168" i="2"/>
  <c r="K2243" i="2"/>
  <c r="K2261" i="2"/>
  <c r="K2279" i="2"/>
  <c r="K2300" i="2"/>
  <c r="K2309" i="2"/>
  <c r="K2312" i="2"/>
  <c r="K2450" i="2"/>
  <c r="K1910" i="2"/>
  <c r="K1946" i="2"/>
  <c r="K2130" i="2"/>
  <c r="K2139" i="2"/>
  <c r="K2184" i="2"/>
  <c r="K2202" i="2"/>
  <c r="K2232" i="2"/>
  <c r="K2259" i="2"/>
  <c r="K2286" i="2"/>
  <c r="K2310" i="2"/>
  <c r="K2036" i="2"/>
  <c r="K2090" i="2"/>
  <c r="K2194" i="2"/>
  <c r="K2200" i="2"/>
  <c r="K2230" i="2"/>
  <c r="K2242" i="2"/>
  <c r="K2248" i="2"/>
  <c r="K2284" i="2"/>
  <c r="K2302" i="2"/>
  <c r="K2305" i="2"/>
  <c r="K2311" i="2"/>
  <c r="K2359" i="2"/>
  <c r="K2383" i="2"/>
  <c r="K2398" i="2"/>
  <c r="K2449" i="2"/>
  <c r="K258" i="2"/>
  <c r="K260" i="2"/>
  <c r="K501" i="2"/>
  <c r="K502" i="2"/>
  <c r="K872" i="2"/>
  <c r="K870" i="2"/>
  <c r="K1204" i="2"/>
  <c r="K1676" i="2"/>
  <c r="K1207" i="2"/>
  <c r="K1677" i="2"/>
  <c r="K2163" i="2"/>
  <c r="K2161" i="2"/>
  <c r="K346" i="2"/>
  <c r="K349" i="2"/>
  <c r="K733" i="2"/>
  <c r="K729" i="2"/>
  <c r="K1113" i="2"/>
  <c r="K1119" i="2"/>
  <c r="K1475" i="2"/>
  <c r="K1497" i="2"/>
  <c r="K1893" i="2"/>
  <c r="K1891" i="2"/>
  <c r="K2282" i="2"/>
  <c r="K2283" i="2"/>
  <c r="K306" i="2"/>
  <c r="K292" i="2"/>
  <c r="K633" i="2"/>
  <c r="K682" i="2"/>
  <c r="K1030" i="2"/>
  <c r="K1071" i="2"/>
  <c r="K1445" i="2"/>
  <c r="K1434" i="2"/>
  <c r="K1603" i="2"/>
  <c r="K1843" i="2"/>
  <c r="K2014" i="2"/>
  <c r="K2234" i="2"/>
  <c r="K2420" i="2"/>
  <c r="K30" i="2"/>
  <c r="K84" i="2"/>
  <c r="K90" i="2"/>
  <c r="K159" i="2"/>
  <c r="K162" i="2"/>
  <c r="K165" i="2"/>
  <c r="K219" i="2"/>
  <c r="K4" i="2"/>
  <c r="K49" i="2"/>
  <c r="K55" i="2"/>
  <c r="K115" i="2"/>
  <c r="K139" i="2"/>
  <c r="K151" i="2"/>
  <c r="K187" i="2"/>
  <c r="K217" i="2"/>
  <c r="K220" i="2"/>
  <c r="K235" i="2"/>
  <c r="K17" i="2"/>
  <c r="K32" i="2"/>
  <c r="K50" i="2"/>
  <c r="K92" i="2"/>
  <c r="K113" i="2"/>
  <c r="K267" i="2"/>
  <c r="K303" i="2"/>
  <c r="K438" i="2"/>
  <c r="K456" i="2"/>
  <c r="K191" i="2"/>
  <c r="K212" i="2"/>
  <c r="K255" i="2"/>
  <c r="K268" i="2"/>
  <c r="K277" i="2"/>
  <c r="K388" i="2"/>
  <c r="K391" i="2"/>
  <c r="K400" i="2"/>
  <c r="K403" i="2"/>
  <c r="K439" i="2"/>
  <c r="K256" i="2"/>
  <c r="K275" i="2"/>
  <c r="K305" i="2"/>
  <c r="K401" i="2"/>
  <c r="K404" i="2"/>
  <c r="K428" i="2"/>
  <c r="K458" i="2"/>
  <c r="K473" i="2"/>
  <c r="K487" i="2"/>
  <c r="K522" i="2"/>
  <c r="K660" i="2"/>
  <c r="K486" i="2"/>
  <c r="K508" i="2"/>
  <c r="K523" i="2"/>
  <c r="K568" i="2"/>
  <c r="K592" i="2"/>
  <c r="K652" i="2"/>
  <c r="K655" i="2"/>
  <c r="K658" i="2"/>
  <c r="K661" i="2"/>
  <c r="K679" i="2"/>
  <c r="K221" i="2"/>
  <c r="K539" i="2"/>
  <c r="K788" i="2"/>
  <c r="K563" i="2"/>
  <c r="K653" i="2"/>
  <c r="K569" i="2"/>
  <c r="K659" i="2"/>
  <c r="K590" i="2"/>
  <c r="K775" i="2"/>
  <c r="K778" i="2"/>
  <c r="K805" i="2"/>
  <c r="K820" i="2"/>
  <c r="K823" i="2"/>
  <c r="K829" i="2"/>
  <c r="K832" i="2"/>
  <c r="K680" i="2"/>
  <c r="K810" i="2"/>
  <c r="K831" i="2"/>
  <c r="K890" i="2"/>
  <c r="K868" i="2"/>
  <c r="K918" i="2"/>
  <c r="K945" i="2"/>
  <c r="K948" i="2"/>
  <c r="K1002" i="2"/>
  <c r="K1026" i="2"/>
  <c r="K1044" i="2"/>
  <c r="K1053" i="2"/>
  <c r="K786" i="2"/>
  <c r="K821" i="2"/>
  <c r="K949" i="2"/>
  <c r="K1027" i="2"/>
  <c r="K807" i="2"/>
  <c r="K866" i="2"/>
  <c r="K917" i="2"/>
  <c r="K1154" i="2"/>
  <c r="K1190" i="2"/>
  <c r="K920" i="2"/>
  <c r="K944" i="2"/>
  <c r="K980" i="2"/>
  <c r="K989" i="2"/>
  <c r="K1019" i="2"/>
  <c r="K1155" i="2"/>
  <c r="K1188" i="2"/>
  <c r="K566" i="2"/>
  <c r="K830" i="2"/>
  <c r="K1168" i="2"/>
  <c r="K1171" i="2"/>
  <c r="K1189" i="2"/>
  <c r="K950" i="2"/>
  <c r="K1313" i="2"/>
  <c r="K1325" i="2"/>
  <c r="K1328" i="2"/>
  <c r="K1385" i="2"/>
  <c r="K1391" i="2"/>
  <c r="K1406" i="2"/>
  <c r="K1433" i="2"/>
  <c r="K1439" i="2"/>
  <c r="K1520" i="2"/>
  <c r="K1523" i="2"/>
  <c r="K1586" i="2"/>
  <c r="K1595" i="2"/>
  <c r="K1610" i="2"/>
  <c r="K1658" i="2"/>
  <c r="K1667" i="2"/>
  <c r="K1263" i="2"/>
  <c r="K1269" i="2"/>
  <c r="K1308" i="2"/>
  <c r="K1314" i="2"/>
  <c r="K1326" i="2"/>
  <c r="K1329" i="2"/>
  <c r="K1386" i="2"/>
  <c r="K1413" i="2"/>
  <c r="K1416" i="2"/>
  <c r="K1422" i="2"/>
  <c r="K1431" i="2"/>
  <c r="K1545" i="2"/>
  <c r="K1548" i="2"/>
  <c r="K1551" i="2"/>
  <c r="K1575" i="2"/>
  <c r="K1587" i="2"/>
  <c r="K1620" i="2"/>
  <c r="K1659" i="2"/>
  <c r="K1016" i="2"/>
  <c r="K1052" i="2"/>
  <c r="K1214" i="2"/>
  <c r="K1384" i="2"/>
  <c r="K1387" i="2"/>
  <c r="K1393" i="2"/>
  <c r="K1405" i="2"/>
  <c r="K1417" i="2"/>
  <c r="K1426" i="2"/>
  <c r="K1531" i="2"/>
  <c r="K1728" i="2"/>
  <c r="K1731" i="2"/>
  <c r="K1737" i="2"/>
  <c r="K1746" i="2"/>
  <c r="K1968" i="2"/>
  <c r="K1986" i="2"/>
  <c r="K2004" i="2"/>
  <c r="K2025" i="2"/>
  <c r="K2055" i="2"/>
  <c r="K1573" i="2"/>
  <c r="K1579" i="2"/>
  <c r="K1609" i="2"/>
  <c r="K1657" i="2"/>
  <c r="K1663" i="2"/>
  <c r="K1702" i="2"/>
  <c r="K1723" i="2"/>
  <c r="K1726" i="2"/>
  <c r="K1753" i="2"/>
  <c r="K1768" i="2"/>
  <c r="K1846" i="2"/>
  <c r="K1969" i="2"/>
  <c r="K1987" i="2"/>
  <c r="K1993" i="2"/>
  <c r="K2011" i="2"/>
  <c r="K2026" i="2"/>
  <c r="K2041" i="2"/>
  <c r="K2053" i="2"/>
  <c r="K2065" i="2"/>
  <c r="K1552" i="2"/>
  <c r="K1721" i="2"/>
  <c r="K1727" i="2"/>
  <c r="K1730" i="2"/>
  <c r="K1733" i="2"/>
  <c r="K1736" i="2"/>
  <c r="K1751" i="2"/>
  <c r="K1754" i="2"/>
  <c r="K1841" i="2"/>
  <c r="K1847" i="2"/>
  <c r="K1582" i="2"/>
  <c r="K1618" i="2"/>
  <c r="K1666" i="2"/>
  <c r="K1682" i="2"/>
  <c r="K1994" i="2"/>
  <c r="K2012" i="2"/>
  <c r="K2039" i="2"/>
  <c r="K2138" i="2"/>
  <c r="K2198" i="2"/>
  <c r="K2210" i="2"/>
  <c r="K2216" i="2"/>
  <c r="K2225" i="2"/>
  <c r="K2240" i="2"/>
  <c r="K2336" i="2"/>
  <c r="K2351" i="2"/>
  <c r="K2354" i="2"/>
  <c r="K2357" i="2"/>
  <c r="K2372" i="2"/>
  <c r="K2402" i="2"/>
  <c r="K2414" i="2"/>
  <c r="K2453" i="2"/>
  <c r="K2468" i="2"/>
  <c r="K2120" i="2"/>
  <c r="K2024" i="2"/>
  <c r="K2226" i="2"/>
  <c r="K2229" i="2"/>
  <c r="K2241" i="2"/>
  <c r="K1991" i="2"/>
  <c r="K2027" i="2"/>
  <c r="K2054" i="2"/>
  <c r="K2197" i="2"/>
  <c r="K2218" i="2"/>
  <c r="K2227" i="2"/>
  <c r="K2239" i="2"/>
  <c r="K2350" i="2"/>
  <c r="K2356" i="2"/>
  <c r="K2371" i="2"/>
  <c r="K2377" i="2"/>
  <c r="K2404" i="2"/>
  <c r="K2416" i="2"/>
  <c r="K2443" i="2"/>
  <c r="K2461" i="2"/>
  <c r="K351" i="2"/>
  <c r="K344" i="2"/>
  <c r="K731" i="2"/>
  <c r="K735" i="2"/>
  <c r="K1115" i="2"/>
  <c r="K1108" i="2"/>
  <c r="K1908" i="2"/>
  <c r="K1486" i="2"/>
  <c r="K1489" i="2"/>
  <c r="K2288" i="2"/>
  <c r="K1901" i="2"/>
  <c r="K2308" i="2"/>
  <c r="K28" i="2"/>
  <c r="K393" i="2"/>
  <c r="K396" i="2"/>
  <c r="K287" i="2"/>
  <c r="K779" i="2"/>
  <c r="K990" i="2"/>
  <c r="K1173" i="2"/>
  <c r="K1547" i="2"/>
  <c r="K1443" i="2"/>
  <c r="K2080" i="2"/>
  <c r="K1672" i="2"/>
  <c r="K2166" i="2"/>
  <c r="K186" i="2"/>
  <c r="K190" i="2"/>
  <c r="K402" i="2"/>
  <c r="K405" i="2"/>
  <c r="K773" i="2"/>
  <c r="K776" i="2"/>
  <c r="K1327" i="2"/>
  <c r="K1330" i="2"/>
  <c r="K1980" i="2"/>
  <c r="K1729" i="2"/>
  <c r="K1732" i="2"/>
  <c r="K1985" i="2"/>
  <c r="K170" i="2"/>
  <c r="K538" i="2"/>
  <c r="K1655" i="2"/>
  <c r="K1656" i="2"/>
  <c r="K193" i="2"/>
  <c r="K53" i="2"/>
  <c r="K431" i="2"/>
  <c r="K613" i="2"/>
  <c r="K809" i="2"/>
  <c r="K1005" i="2"/>
  <c r="K1191" i="2"/>
  <c r="K1186" i="2"/>
  <c r="K1574" i="2"/>
  <c r="K1577" i="2"/>
  <c r="K1989" i="2"/>
  <c r="K1992" i="2"/>
  <c r="K2380" i="2"/>
  <c r="K293" i="2"/>
  <c r="K296" i="2"/>
  <c r="K1232" i="2"/>
  <c r="K1235" i="2"/>
  <c r="K1698" i="2"/>
  <c r="K1696" i="2"/>
  <c r="K2444" i="2"/>
  <c r="K2440" i="2"/>
  <c r="K148" i="2"/>
  <c r="K149" i="2"/>
  <c r="K612" i="2"/>
  <c r="K611" i="2"/>
  <c r="K1014" i="2"/>
  <c r="K1015" i="2"/>
  <c r="K1184" i="2"/>
  <c r="K1185" i="2"/>
  <c r="K1661" i="2"/>
  <c r="K1662" i="2"/>
  <c r="K2223" i="2"/>
  <c r="K2224" i="2"/>
  <c r="K454" i="2"/>
  <c r="K455" i="2"/>
  <c r="K1400" i="2"/>
  <c r="K1401" i="2"/>
  <c r="K2423" i="2"/>
  <c r="K2422" i="2"/>
  <c r="K81" i="2"/>
  <c r="K83" i="2"/>
  <c r="K1038" i="2"/>
  <c r="K1037" i="2"/>
  <c r="K1596" i="2"/>
  <c r="K1597" i="2"/>
  <c r="K1257" i="2"/>
  <c r="K1258" i="2"/>
  <c r="K103" i="2"/>
  <c r="K104" i="2"/>
  <c r="K873" i="2"/>
  <c r="K874" i="2"/>
  <c r="K1640" i="2"/>
  <c r="K1639" i="2"/>
  <c r="K96" i="2"/>
  <c r="K94" i="2"/>
  <c r="K860" i="2"/>
  <c r="K861" i="2"/>
  <c r="K1644" i="2"/>
  <c r="K1645" i="2"/>
  <c r="K672" i="2"/>
  <c r="K1394" i="2"/>
  <c r="K1395" i="2"/>
  <c r="K671" i="2"/>
  <c r="K2008" i="2"/>
  <c r="K2009" i="2"/>
  <c r="K118" i="2"/>
  <c r="K121" i="2"/>
  <c r="K466" i="2"/>
  <c r="K469" i="2"/>
  <c r="K856" i="2"/>
  <c r="K857" i="2"/>
  <c r="K1240" i="2"/>
  <c r="K1241" i="2"/>
  <c r="K1635" i="2"/>
  <c r="K1633" i="2"/>
  <c r="K2056" i="2"/>
  <c r="K2435" i="2"/>
  <c r="K2051" i="2"/>
  <c r="K1629" i="2"/>
  <c r="K1630" i="2"/>
  <c r="J2693" i="2"/>
  <c r="J2660" i="2"/>
  <c r="J2645" i="2"/>
  <c r="J2642" i="2"/>
  <c r="J2639" i="2"/>
  <c r="J2636" i="2"/>
  <c r="J2633" i="2"/>
  <c r="J2630" i="2"/>
  <c r="J2627" i="2"/>
  <c r="J2624" i="2"/>
  <c r="J2621" i="2"/>
  <c r="J2618" i="2"/>
  <c r="J2615" i="2"/>
  <c r="J2612" i="2"/>
  <c r="J2609" i="2"/>
  <c r="J2606" i="2"/>
  <c r="J2603" i="2"/>
  <c r="J2600" i="2"/>
  <c r="J2597" i="2"/>
  <c r="J2594" i="2"/>
  <c r="J2588" i="2"/>
  <c r="J2579" i="2"/>
  <c r="J2576" i="2"/>
  <c r="J2570" i="2"/>
  <c r="K2566" i="2"/>
  <c r="K2559" i="2"/>
  <c r="K2555" i="2"/>
  <c r="J2551" i="2"/>
  <c r="K2546" i="2"/>
  <c r="J2542" i="2"/>
  <c r="K2537" i="2"/>
  <c r="K2528" i="2"/>
  <c r="J2524" i="2"/>
  <c r="K2519" i="2"/>
  <c r="K2510" i="2"/>
  <c r="K2501" i="2"/>
  <c r="K2485" i="2"/>
  <c r="K2479" i="2"/>
  <c r="K2470" i="2"/>
  <c r="K2442" i="2"/>
  <c r="K2424" i="2"/>
  <c r="K2406" i="2"/>
  <c r="K2370" i="2"/>
  <c r="K2352" i="2"/>
  <c r="K2334" i="2"/>
  <c r="J2657" i="2"/>
  <c r="J2654" i="2"/>
  <c r="J168" i="2"/>
  <c r="J167" i="2"/>
  <c r="J554" i="2"/>
  <c r="J553" i="2"/>
  <c r="J761" i="2"/>
  <c r="J759" i="2"/>
  <c r="J1146" i="2"/>
  <c r="J1144" i="2"/>
  <c r="J1653" i="2"/>
  <c r="J1654" i="2"/>
  <c r="J2153" i="2"/>
  <c r="J2477" i="2"/>
  <c r="J2154" i="2"/>
  <c r="J2476" i="2"/>
  <c r="J234" i="2"/>
  <c r="J37" i="2"/>
  <c r="J38" i="2"/>
  <c r="J233" i="2"/>
  <c r="J376" i="2"/>
  <c r="J436" i="2"/>
  <c r="J437" i="2"/>
  <c r="J666" i="2"/>
  <c r="J375" i="2"/>
  <c r="J667" i="2"/>
  <c r="J818" i="2"/>
  <c r="J848" i="2"/>
  <c r="J756" i="2"/>
  <c r="J757" i="2"/>
  <c r="J952" i="2"/>
  <c r="J847" i="2"/>
  <c r="J953" i="2"/>
  <c r="J1197" i="2"/>
  <c r="J817" i="2"/>
  <c r="J1319" i="2"/>
  <c r="J1320" i="2"/>
  <c r="J1359" i="2"/>
  <c r="J1360" i="2"/>
  <c r="J1196" i="2"/>
  <c r="J1774" i="2"/>
  <c r="J1822" i="2"/>
  <c r="J1828" i="2"/>
  <c r="J1936" i="2"/>
  <c r="J2059" i="2"/>
  <c r="J2104" i="2"/>
  <c r="J1775" i="2"/>
  <c r="J1823" i="2"/>
  <c r="J1937" i="2"/>
  <c r="J1830" i="2"/>
  <c r="J2447" i="2"/>
  <c r="J2058" i="2"/>
  <c r="J2319" i="2"/>
  <c r="J2547" i="2"/>
  <c r="J2103" i="2"/>
  <c r="J2320" i="2"/>
  <c r="J2446" i="2"/>
  <c r="J48" i="2"/>
  <c r="J183" i="2"/>
  <c r="J47" i="2"/>
  <c r="J185" i="2"/>
  <c r="J584" i="2"/>
  <c r="J582" i="2"/>
  <c r="J758" i="2"/>
  <c r="J760" i="2"/>
  <c r="J1036" i="2"/>
  <c r="J1035" i="2"/>
  <c r="J1227" i="2"/>
  <c r="J1225" i="2"/>
  <c r="J1542" i="2"/>
  <c r="J1543" i="2"/>
  <c r="J1966" i="2"/>
  <c r="J1739" i="2"/>
  <c r="J1740" i="2"/>
  <c r="J2255" i="2"/>
  <c r="J2345" i="2"/>
  <c r="J2369" i="2"/>
  <c r="J2253" i="2"/>
  <c r="J2370" i="2"/>
  <c r="J331" i="2"/>
  <c r="J318" i="2"/>
  <c r="J711" i="2"/>
  <c r="J714" i="2"/>
  <c r="J1097" i="2"/>
  <c r="J1469" i="2"/>
  <c r="J1091" i="2"/>
  <c r="J1471" i="2"/>
  <c r="J1888" i="2"/>
  <c r="J1878" i="2"/>
  <c r="J2276" i="2"/>
  <c r="J2277" i="2"/>
  <c r="J27" i="2"/>
  <c r="J10" i="2"/>
  <c r="J11" i="2"/>
  <c r="J26" i="2"/>
  <c r="J343" i="2"/>
  <c r="J413" i="2"/>
  <c r="J623" i="2"/>
  <c r="J622" i="2"/>
  <c r="J342" i="2"/>
  <c r="J785" i="2"/>
  <c r="J414" i="2"/>
  <c r="J738" i="2"/>
  <c r="J739" i="2"/>
  <c r="J784" i="2"/>
  <c r="J900" i="2"/>
  <c r="J901" i="2"/>
  <c r="J1131" i="2"/>
  <c r="J1161" i="2"/>
  <c r="J1162" i="2"/>
  <c r="J1502" i="2"/>
  <c r="J1365" i="2"/>
  <c r="J1536" i="2"/>
  <c r="J1366" i="2"/>
  <c r="J1501" i="2"/>
  <c r="J1537" i="2"/>
  <c r="J1130" i="2"/>
  <c r="J1918" i="2"/>
  <c r="J1978" i="2"/>
  <c r="J1694" i="2"/>
  <c r="J1919" i="2"/>
  <c r="J1958" i="2"/>
  <c r="J1979" i="2"/>
  <c r="J1695" i="2"/>
  <c r="J1959" i="2"/>
  <c r="J2396" i="2"/>
  <c r="J2298" i="2"/>
  <c r="J2394" i="2"/>
  <c r="J2299" i="2"/>
  <c r="J109" i="2"/>
  <c r="J107" i="2"/>
  <c r="J630" i="2"/>
  <c r="J628" i="2"/>
  <c r="J971" i="2"/>
  <c r="J974" i="2"/>
  <c r="J1247" i="2"/>
  <c r="J1244" i="2"/>
  <c r="J1810" i="2"/>
  <c r="J1813" i="2"/>
  <c r="J2159" i="2"/>
  <c r="J2157" i="2"/>
  <c r="J364" i="2"/>
  <c r="J365" i="2"/>
  <c r="J725" i="2"/>
  <c r="J723" i="2"/>
  <c r="J1045" i="2"/>
  <c r="J1047" i="2"/>
  <c r="J1505" i="2"/>
  <c r="J1565" i="2"/>
  <c r="J1563" i="2"/>
  <c r="J1507" i="2"/>
  <c r="J2291" i="2"/>
  <c r="J2289" i="2"/>
  <c r="J9" i="2"/>
  <c r="J250" i="2"/>
  <c r="J621" i="2"/>
  <c r="J384" i="2"/>
  <c r="J939" i="2"/>
  <c r="J1138" i="2"/>
  <c r="J998" i="2"/>
  <c r="J1151" i="2"/>
  <c r="J1796" i="2"/>
  <c r="J1794" i="2"/>
  <c r="J2135" i="2"/>
  <c r="J2133" i="2"/>
  <c r="J2343" i="2"/>
  <c r="J2464" i="2"/>
  <c r="J703" i="2"/>
  <c r="J1089" i="2"/>
  <c r="J1868" i="2"/>
  <c r="J2262" i="2"/>
  <c r="J16" i="2"/>
  <c r="J127" i="2"/>
  <c r="J545" i="2"/>
  <c r="J600" i="2"/>
  <c r="J769" i="2"/>
  <c r="J983" i="2"/>
  <c r="J1293" i="2"/>
  <c r="J1160" i="2"/>
  <c r="J1585" i="2"/>
  <c r="J1681" i="2"/>
  <c r="J2459" i="2"/>
  <c r="J2076" i="2"/>
  <c r="J2109" i="2"/>
  <c r="J2473" i="2"/>
  <c r="J317" i="2"/>
  <c r="J326" i="2"/>
  <c r="J708" i="2"/>
  <c r="J690" i="2"/>
  <c r="J1090" i="2"/>
  <c r="J1085" i="2"/>
  <c r="J1458" i="2"/>
  <c r="J1470" i="2"/>
  <c r="J1864" i="2"/>
  <c r="J1880" i="2"/>
  <c r="J2266" i="2"/>
  <c r="J2272" i="2"/>
  <c r="J153" i="2"/>
  <c r="J154" i="2"/>
  <c r="J340" i="2"/>
  <c r="J338" i="2"/>
  <c r="J380" i="2"/>
  <c r="J378" i="2"/>
  <c r="J720" i="2"/>
  <c r="J888" i="2"/>
  <c r="J724" i="2"/>
  <c r="J889" i="2"/>
  <c r="J1105" i="2"/>
  <c r="J1103" i="2"/>
  <c r="J1260" i="2"/>
  <c r="J1485" i="2"/>
  <c r="J1261" i="2"/>
  <c r="J1480" i="2"/>
  <c r="J1692" i="2"/>
  <c r="J1693" i="2"/>
  <c r="J1915" i="2"/>
  <c r="J1898" i="2"/>
  <c r="J2093" i="2"/>
  <c r="J2297" i="2"/>
  <c r="J2324" i="2"/>
  <c r="J2094" i="2"/>
  <c r="J2322" i="2"/>
  <c r="J2281" i="2"/>
  <c r="J332" i="2"/>
  <c r="J691" i="2"/>
  <c r="J1080" i="2"/>
  <c r="J1450" i="2"/>
  <c r="J1076" i="2"/>
  <c r="J1877" i="2"/>
  <c r="J2269" i="2"/>
  <c r="J123" i="2"/>
  <c r="J126" i="2"/>
  <c r="J144" i="2"/>
  <c r="J180" i="2"/>
  <c r="J195" i="2"/>
  <c r="J198" i="2"/>
  <c r="J46" i="2"/>
  <c r="J76" i="2"/>
  <c r="J79" i="2"/>
  <c r="J85" i="2"/>
  <c r="J124" i="2"/>
  <c r="J163" i="2"/>
  <c r="J166" i="2"/>
  <c r="J169" i="2"/>
  <c r="J181" i="2"/>
  <c r="J211" i="2"/>
  <c r="J223" i="2"/>
  <c r="J247" i="2"/>
  <c r="J44" i="2"/>
  <c r="J86" i="2"/>
  <c r="J164" i="2"/>
  <c r="J173" i="2"/>
  <c r="J209" i="2"/>
  <c r="J295" i="2"/>
  <c r="J298" i="2"/>
  <c r="J415" i="2"/>
  <c r="J418" i="2"/>
  <c r="J442" i="2"/>
  <c r="J493" i="2"/>
  <c r="J245" i="2"/>
  <c r="J278" i="2"/>
  <c r="J422" i="2"/>
  <c r="J425" i="2"/>
  <c r="J434" i="2"/>
  <c r="J461" i="2"/>
  <c r="J506" i="2"/>
  <c r="J518" i="2"/>
  <c r="J596" i="2"/>
  <c r="J644" i="2"/>
  <c r="J647" i="2"/>
  <c r="J650" i="2"/>
  <c r="J297" i="2"/>
  <c r="J476" i="2"/>
  <c r="J507" i="2"/>
  <c r="J513" i="2"/>
  <c r="J561" i="2"/>
  <c r="J567" i="2"/>
  <c r="J591" i="2"/>
  <c r="J594" i="2"/>
  <c r="J648" i="2"/>
  <c r="J657" i="2"/>
  <c r="J514" i="2"/>
  <c r="J532" i="2"/>
  <c r="J550" i="2"/>
  <c r="J577" i="2"/>
  <c r="J601" i="2"/>
  <c r="J649" i="2"/>
  <c r="J426" i="2"/>
  <c r="J462" i="2"/>
  <c r="J782" i="2"/>
  <c r="J827" i="2"/>
  <c r="J884" i="2"/>
  <c r="J896" i="2"/>
  <c r="J483" i="2"/>
  <c r="J783" i="2"/>
  <c r="J276" i="2"/>
  <c r="J294" i="2"/>
  <c r="J432" i="2"/>
  <c r="J978" i="2"/>
  <c r="J919" i="2"/>
  <c r="J922" i="2"/>
  <c r="J961" i="2"/>
  <c r="J964" i="2"/>
  <c r="J970" i="2"/>
  <c r="J973" i="2"/>
  <c r="J991" i="2"/>
  <c r="J994" i="2"/>
  <c r="J1012" i="2"/>
  <c r="J1039" i="2"/>
  <c r="J1042" i="2"/>
  <c r="J787" i="2"/>
  <c r="J898" i="2"/>
  <c r="J923" i="2"/>
  <c r="J962" i="2"/>
  <c r="J987" i="2"/>
  <c r="J1041" i="2"/>
  <c r="J995" i="2"/>
  <c r="J1043" i="2"/>
  <c r="J1064" i="2"/>
  <c r="J1158" i="2"/>
  <c r="J1203" i="2"/>
  <c r="J1212" i="2"/>
  <c r="J1215" i="2"/>
  <c r="J1233" i="2"/>
  <c r="J965" i="2"/>
  <c r="J1174" i="2"/>
  <c r="J1177" i="2"/>
  <c r="J1198" i="2"/>
  <c r="J1201" i="2"/>
  <c r="J1040" i="2"/>
  <c r="J1046" i="2"/>
  <c r="J1181" i="2"/>
  <c r="J1301" i="2"/>
  <c r="J1304" i="2"/>
  <c r="J1364" i="2"/>
  <c r="J1367" i="2"/>
  <c r="J1373" i="2"/>
  <c r="J1415" i="2"/>
  <c r="J1418" i="2"/>
  <c r="J1526" i="2"/>
  <c r="J1529" i="2"/>
  <c r="J1532" i="2"/>
  <c r="J1538" i="2"/>
  <c r="J1562" i="2"/>
  <c r="J1211" i="2"/>
  <c r="J1237" i="2"/>
  <c r="J1323" i="2"/>
  <c r="J1407" i="2"/>
  <c r="J1410" i="2"/>
  <c r="J1569" i="2"/>
  <c r="J1599" i="2"/>
  <c r="J1614" i="2"/>
  <c r="J1683" i="2"/>
  <c r="J1273" i="2"/>
  <c r="J1303" i="2"/>
  <c r="J1312" i="2"/>
  <c r="J1321" i="2"/>
  <c r="J1414" i="2"/>
  <c r="J1441" i="2"/>
  <c r="J1528" i="2"/>
  <c r="J1534" i="2"/>
  <c r="J1540" i="2"/>
  <c r="J790" i="2"/>
  <c r="J1178" i="2"/>
  <c r="J1571" i="2"/>
  <c r="J1619" i="2"/>
  <c r="J1549" i="2"/>
  <c r="J1705" i="2"/>
  <c r="J1735" i="2"/>
  <c r="J1741" i="2"/>
  <c r="J1771" i="2"/>
  <c r="J1801" i="2"/>
  <c r="J2047" i="2"/>
  <c r="J2110" i="2"/>
  <c r="J2113" i="2"/>
  <c r="J1568" i="2"/>
  <c r="J1616" i="2"/>
  <c r="J1700" i="2"/>
  <c r="J1955" i="2"/>
  <c r="J2003" i="2"/>
  <c r="J2063" i="2"/>
  <c r="J2096" i="2"/>
  <c r="J2105" i="2"/>
  <c r="J2108" i="2"/>
  <c r="J1570" i="2"/>
  <c r="J1648" i="2"/>
  <c r="J1660" i="2"/>
  <c r="J1546" i="2"/>
  <c r="J1564" i="2"/>
  <c r="J1710" i="2"/>
  <c r="J1743" i="2"/>
  <c r="J1767" i="2"/>
  <c r="J1782" i="2"/>
  <c r="J1857" i="2"/>
  <c r="J1938" i="2"/>
  <c r="J1941" i="2"/>
  <c r="J1983" i="2"/>
  <c r="J2046" i="2"/>
  <c r="J2180" i="2"/>
  <c r="J2213" i="2"/>
  <c r="J2339" i="2"/>
  <c r="J2378" i="2"/>
  <c r="J2381" i="2"/>
  <c r="J2399" i="2"/>
  <c r="J2405" i="2"/>
  <c r="J2465" i="2"/>
  <c r="J2498" i="2"/>
  <c r="J2510" i="2"/>
  <c r="J2531" i="2"/>
  <c r="J2537" i="2"/>
  <c r="J2106" i="2"/>
  <c r="J2124" i="2"/>
  <c r="J2175" i="2"/>
  <c r="J2178" i="2"/>
  <c r="J2211" i="2"/>
  <c r="J2214" i="2"/>
  <c r="J2217" i="2"/>
  <c r="J2337" i="2"/>
  <c r="J2367" i="2"/>
  <c r="J2379" i="2"/>
  <c r="J2382" i="2"/>
  <c r="J2385" i="2"/>
  <c r="J2397" i="2"/>
  <c r="J2442" i="2"/>
  <c r="J2469" i="2"/>
  <c r="J2472" i="2"/>
  <c r="J2121" i="2"/>
  <c r="J2125" i="2"/>
  <c r="J2131" i="2"/>
  <c r="J2173" i="2"/>
  <c r="J2221" i="2"/>
  <c r="J2251" i="2"/>
  <c r="J2353" i="2"/>
  <c r="J2419" i="2"/>
  <c r="J2437" i="2"/>
  <c r="J2122" i="2"/>
  <c r="J224" i="2"/>
  <c r="J227" i="2"/>
  <c r="J406" i="2"/>
  <c r="J407" i="2"/>
  <c r="J795" i="2"/>
  <c r="J793" i="2"/>
  <c r="J1382" i="2"/>
  <c r="J1380" i="2"/>
  <c r="J1783" i="2"/>
  <c r="J1781" i="2"/>
  <c r="J2087" i="2"/>
  <c r="J2085" i="2"/>
  <c r="J2325" i="2"/>
  <c r="J2326" i="2"/>
  <c r="J33" i="2"/>
  <c r="J102" i="2"/>
  <c r="J411" i="2"/>
  <c r="J494" i="2"/>
  <c r="J878" i="2"/>
  <c r="J853" i="2"/>
  <c r="J1236" i="2"/>
  <c r="J1316" i="2"/>
  <c r="J1651" i="2"/>
  <c r="J2042" i="2"/>
  <c r="J2057" i="2"/>
  <c r="J1716" i="2"/>
  <c r="J2341" i="2"/>
  <c r="J2431" i="2"/>
  <c r="J100" i="2"/>
  <c r="J98" i="2"/>
  <c r="J780" i="2"/>
  <c r="J781" i="2"/>
  <c r="J1268" i="2"/>
  <c r="J1267" i="2"/>
  <c r="J1948" i="2"/>
  <c r="J1715" i="2"/>
  <c r="J1949" i="2"/>
  <c r="J1713" i="2"/>
  <c r="J2429" i="2"/>
  <c r="J2427" i="2"/>
  <c r="J24" i="2"/>
  <c r="J45" i="2"/>
  <c r="J93" i="2"/>
  <c r="J156" i="2"/>
  <c r="J189" i="2"/>
  <c r="J216" i="2"/>
  <c r="J225" i="2"/>
  <c r="J252" i="2"/>
  <c r="J25" i="2"/>
  <c r="J58" i="2"/>
  <c r="J178" i="2"/>
  <c r="J137" i="2"/>
  <c r="J152" i="2"/>
  <c r="J158" i="2"/>
  <c r="J161" i="2"/>
  <c r="J179" i="2"/>
  <c r="J301" i="2"/>
  <c r="J313" i="2"/>
  <c r="J322" i="2"/>
  <c r="J325" i="2"/>
  <c r="J328" i="2"/>
  <c r="J334" i="2"/>
  <c r="J337" i="2"/>
  <c r="J475" i="2"/>
  <c r="J302" i="2"/>
  <c r="J320" i="2"/>
  <c r="J323" i="2"/>
  <c r="J329" i="2"/>
  <c r="J347" i="2"/>
  <c r="J356" i="2"/>
  <c r="J359" i="2"/>
  <c r="J368" i="2"/>
  <c r="J452" i="2"/>
  <c r="J327" i="2"/>
  <c r="J345" i="2"/>
  <c r="J496" i="2"/>
  <c r="J530" i="2"/>
  <c r="J575" i="2"/>
  <c r="J578" i="2"/>
  <c r="J602" i="2"/>
  <c r="J662" i="2"/>
  <c r="J399" i="2"/>
  <c r="J525" i="2"/>
  <c r="J528" i="2"/>
  <c r="J576" i="2"/>
  <c r="J627" i="2"/>
  <c r="J639" i="2"/>
  <c r="J336" i="2"/>
  <c r="J321" i="2"/>
  <c r="J339" i="2"/>
  <c r="J423" i="2"/>
  <c r="J565" i="2"/>
  <c r="J571" i="2"/>
  <c r="J694" i="2"/>
  <c r="J700" i="2"/>
  <c r="J270" i="2"/>
  <c r="J360" i="2"/>
  <c r="J408" i="2"/>
  <c r="J675" i="2"/>
  <c r="J707" i="2"/>
  <c r="J713" i="2"/>
  <c r="J716" i="2"/>
  <c r="J719" i="2"/>
  <c r="J734" i="2"/>
  <c r="J743" i="2"/>
  <c r="J749" i="2"/>
  <c r="J767" i="2"/>
  <c r="J791" i="2"/>
  <c r="J854" i="2"/>
  <c r="J330" i="2"/>
  <c r="J692" i="2"/>
  <c r="J696" i="2"/>
  <c r="J701" i="2"/>
  <c r="J705" i="2"/>
  <c r="J732" i="2"/>
  <c r="J747" i="2"/>
  <c r="J753" i="2"/>
  <c r="J849" i="2"/>
  <c r="J879" i="2"/>
  <c r="J894" i="2"/>
  <c r="J712" i="2"/>
  <c r="J718" i="2"/>
  <c r="J721" i="2"/>
  <c r="J745" i="2"/>
  <c r="J751" i="2"/>
  <c r="J699" i="2"/>
  <c r="J909" i="2"/>
  <c r="J921" i="2"/>
  <c r="J927" i="2"/>
  <c r="J936" i="2"/>
  <c r="J951" i="2"/>
  <c r="J969" i="2"/>
  <c r="J981" i="2"/>
  <c r="J984" i="2"/>
  <c r="J689" i="2"/>
  <c r="J865" i="2"/>
  <c r="J931" i="2"/>
  <c r="J946" i="2"/>
  <c r="J1003" i="2"/>
  <c r="J702" i="2"/>
  <c r="J911" i="2"/>
  <c r="J929" i="2"/>
  <c r="J1031" i="2"/>
  <c r="J1074" i="2"/>
  <c r="J1077" i="2"/>
  <c r="J1092" i="2"/>
  <c r="J1101" i="2"/>
  <c r="J1104" i="2"/>
  <c r="J1122" i="2"/>
  <c r="J1125" i="2"/>
  <c r="J1221" i="2"/>
  <c r="J1245" i="2"/>
  <c r="J947" i="2"/>
  <c r="J1056" i="2"/>
  <c r="J1075" i="2"/>
  <c r="J1093" i="2"/>
  <c r="J1096" i="2"/>
  <c r="J1099" i="2"/>
  <c r="J1114" i="2"/>
  <c r="J1117" i="2"/>
  <c r="J1123" i="2"/>
  <c r="J992" i="2"/>
  <c r="J1010" i="2"/>
  <c r="J1133" i="2"/>
  <c r="J1199" i="2"/>
  <c r="J1265" i="2"/>
  <c r="J1289" i="2"/>
  <c r="J1322" i="2"/>
  <c r="J1358" i="2"/>
  <c r="J1424" i="2"/>
  <c r="J1454" i="2"/>
  <c r="J1457" i="2"/>
  <c r="J1460" i="2"/>
  <c r="J1466" i="2"/>
  <c r="J1478" i="2"/>
  <c r="J1481" i="2"/>
  <c r="J1484" i="2"/>
  <c r="J1487" i="2"/>
  <c r="J1493" i="2"/>
  <c r="J1496" i="2"/>
  <c r="J1508" i="2"/>
  <c r="J1082" i="2"/>
  <c r="J1166" i="2"/>
  <c r="J1121" i="2"/>
  <c r="J1169" i="2"/>
  <c r="J1205" i="2"/>
  <c r="J1234" i="2"/>
  <c r="J1272" i="2"/>
  <c r="J1281" i="2"/>
  <c r="J1290" i="2"/>
  <c r="J1302" i="2"/>
  <c r="J1335" i="2"/>
  <c r="J1338" i="2"/>
  <c r="J1455" i="2"/>
  <c r="J1467" i="2"/>
  <c r="J1476" i="2"/>
  <c r="J1482" i="2"/>
  <c r="J1527" i="2"/>
  <c r="J1530" i="2"/>
  <c r="J1623" i="2"/>
  <c r="J1650" i="2"/>
  <c r="J1689" i="2"/>
  <c r="J1106" i="2"/>
  <c r="J1124" i="2"/>
  <c r="J1175" i="2"/>
  <c r="J1208" i="2"/>
  <c r="J1339" i="2"/>
  <c r="J1396" i="2"/>
  <c r="J1429" i="2"/>
  <c r="J1453" i="2"/>
  <c r="J1459" i="2"/>
  <c r="J1462" i="2"/>
  <c r="J1465" i="2"/>
  <c r="J1468" i="2"/>
  <c r="J1495" i="2"/>
  <c r="J1510" i="2"/>
  <c r="J1513" i="2"/>
  <c r="J1094" i="2"/>
  <c r="J1112" i="2"/>
  <c r="J1589" i="2"/>
  <c r="J1627" i="2"/>
  <c r="J1708" i="2"/>
  <c r="J1759" i="2"/>
  <c r="J1852" i="2"/>
  <c r="J1861" i="2"/>
  <c r="J1873" i="2"/>
  <c r="J1876" i="2"/>
  <c r="J1885" i="2"/>
  <c r="J1894" i="2"/>
  <c r="J1897" i="2"/>
  <c r="J1909" i="2"/>
  <c r="J1912" i="2"/>
  <c r="J1927" i="2"/>
  <c r="J1945" i="2"/>
  <c r="J1951" i="2"/>
  <c r="J1975" i="2"/>
  <c r="J2020" i="2"/>
  <c r="J2035" i="2"/>
  <c r="J2062" i="2"/>
  <c r="J2092" i="2"/>
  <c r="J2101" i="2"/>
  <c r="J1598" i="2"/>
  <c r="J1634" i="2"/>
  <c r="J1652" i="2"/>
  <c r="J1742" i="2"/>
  <c r="J1871" i="2"/>
  <c r="J1874" i="2"/>
  <c r="J1886" i="2"/>
  <c r="J1892" i="2"/>
  <c r="J1907" i="2"/>
  <c r="J1910" i="2"/>
  <c r="J1922" i="2"/>
  <c r="J1946" i="2"/>
  <c r="J2036" i="2"/>
  <c r="J2048" i="2"/>
  <c r="J2084" i="2"/>
  <c r="J2090" i="2"/>
  <c r="J2111" i="2"/>
  <c r="J2123" i="2"/>
  <c r="J1600" i="2"/>
  <c r="J1691" i="2"/>
  <c r="J1725" i="2"/>
  <c r="J1764" i="2"/>
  <c r="J1836" i="2"/>
  <c r="J1863" i="2"/>
  <c r="J1866" i="2"/>
  <c r="J1875" i="2"/>
  <c r="J1881" i="2"/>
  <c r="J1887" i="2"/>
  <c r="J1890" i="2"/>
  <c r="J1896" i="2"/>
  <c r="J1899" i="2"/>
  <c r="J1905" i="2"/>
  <c r="J1911" i="2"/>
  <c r="J1920" i="2"/>
  <c r="J1929" i="2"/>
  <c r="J1947" i="2"/>
  <c r="J2007" i="2"/>
  <c r="J2129" i="2"/>
  <c r="J2165" i="2"/>
  <c r="J2168" i="2"/>
  <c r="J2243" i="2"/>
  <c r="J2261" i="2"/>
  <c r="J2279" i="2"/>
  <c r="J2300" i="2"/>
  <c r="J2309" i="2"/>
  <c r="J2312" i="2"/>
  <c r="J2450" i="2"/>
  <c r="J2483" i="2"/>
  <c r="J2501" i="2"/>
  <c r="J2513" i="2"/>
  <c r="J2525" i="2"/>
  <c r="J2130" i="2"/>
  <c r="J2139" i="2"/>
  <c r="J2184" i="2"/>
  <c r="J2202" i="2"/>
  <c r="J2232" i="2"/>
  <c r="J2259" i="2"/>
  <c r="J2286" i="2"/>
  <c r="J2310" i="2"/>
  <c r="J2352" i="2"/>
  <c r="J2358" i="2"/>
  <c r="J2490" i="2"/>
  <c r="J2553" i="2"/>
  <c r="J2556" i="2"/>
  <c r="J2034" i="2"/>
  <c r="J2194" i="2"/>
  <c r="J2200" i="2"/>
  <c r="J2230" i="2"/>
  <c r="J2242" i="2"/>
  <c r="J2248" i="2"/>
  <c r="J2284" i="2"/>
  <c r="J2302" i="2"/>
  <c r="J2305" i="2"/>
  <c r="J2311" i="2"/>
  <c r="J2359" i="2"/>
  <c r="J2383" i="2"/>
  <c r="J2398" i="2"/>
  <c r="J2449" i="2"/>
  <c r="J2485" i="2"/>
  <c r="J2115" i="2"/>
  <c r="J258" i="2"/>
  <c r="J260" i="2"/>
  <c r="J501" i="2"/>
  <c r="J502" i="2"/>
  <c r="J872" i="2"/>
  <c r="J870" i="2"/>
  <c r="J1204" i="2"/>
  <c r="J1207" i="2"/>
  <c r="J1677" i="2"/>
  <c r="J1676" i="2"/>
  <c r="J2163" i="2"/>
  <c r="J2161" i="2"/>
  <c r="J346" i="2"/>
  <c r="J349" i="2"/>
  <c r="J729" i="2"/>
  <c r="J733" i="2"/>
  <c r="J1113" i="2"/>
  <c r="J1119" i="2"/>
  <c r="J1475" i="2"/>
  <c r="J1497" i="2"/>
  <c r="J1891" i="2"/>
  <c r="J1893" i="2"/>
  <c r="J2282" i="2"/>
  <c r="J2283" i="2"/>
  <c r="J292" i="2"/>
  <c r="J633" i="2"/>
  <c r="J682" i="2"/>
  <c r="J306" i="2"/>
  <c r="J1030" i="2"/>
  <c r="J1071" i="2"/>
  <c r="J1445" i="2"/>
  <c r="J1434" i="2"/>
  <c r="J1603" i="2"/>
  <c r="J1843" i="2"/>
  <c r="J2014" i="2"/>
  <c r="J2234" i="2"/>
  <c r="J2420" i="2"/>
  <c r="J30" i="2"/>
  <c r="J84" i="2"/>
  <c r="J90" i="2"/>
  <c r="J159" i="2"/>
  <c r="J162" i="2"/>
  <c r="J165" i="2"/>
  <c r="J219" i="2"/>
  <c r="J4" i="2"/>
  <c r="J49" i="2"/>
  <c r="J55" i="2"/>
  <c r="J115" i="2"/>
  <c r="J139" i="2"/>
  <c r="J151" i="2"/>
  <c r="J187" i="2"/>
  <c r="J217" i="2"/>
  <c r="J220" i="2"/>
  <c r="J235" i="2"/>
  <c r="J256" i="2"/>
  <c r="J17" i="2"/>
  <c r="J32" i="2"/>
  <c r="J50" i="2"/>
  <c r="J92" i="2"/>
  <c r="J113" i="2"/>
  <c r="J191" i="2"/>
  <c r="J212" i="2"/>
  <c r="J221" i="2"/>
  <c r="J255" i="2"/>
  <c r="J268" i="2"/>
  <c r="J277" i="2"/>
  <c r="J388" i="2"/>
  <c r="J391" i="2"/>
  <c r="J400" i="2"/>
  <c r="J403" i="2"/>
  <c r="J439" i="2"/>
  <c r="J487" i="2"/>
  <c r="J275" i="2"/>
  <c r="J305" i="2"/>
  <c r="J401" i="2"/>
  <c r="J404" i="2"/>
  <c r="J428" i="2"/>
  <c r="J458" i="2"/>
  <c r="J473" i="2"/>
  <c r="J539" i="2"/>
  <c r="J563" i="2"/>
  <c r="J566" i="2"/>
  <c r="J569" i="2"/>
  <c r="J590" i="2"/>
  <c r="J653" i="2"/>
  <c r="J659" i="2"/>
  <c r="J680" i="2"/>
  <c r="J522" i="2"/>
  <c r="J660" i="2"/>
  <c r="J438" i="2"/>
  <c r="J456" i="2"/>
  <c r="J267" i="2"/>
  <c r="J303" i="2"/>
  <c r="J486" i="2"/>
  <c r="J508" i="2"/>
  <c r="J523" i="2"/>
  <c r="J568" i="2"/>
  <c r="J592" i="2"/>
  <c r="J652" i="2"/>
  <c r="J655" i="2"/>
  <c r="J658" i="2"/>
  <c r="J661" i="2"/>
  <c r="J679" i="2"/>
  <c r="J788" i="2"/>
  <c r="J821" i="2"/>
  <c r="J830" i="2"/>
  <c r="J866" i="2"/>
  <c r="J890" i="2"/>
  <c r="J786" i="2"/>
  <c r="J807" i="2"/>
  <c r="J810" i="2"/>
  <c r="J831" i="2"/>
  <c r="J775" i="2"/>
  <c r="J778" i="2"/>
  <c r="J868" i="2"/>
  <c r="J918" i="2"/>
  <c r="J945" i="2"/>
  <c r="J948" i="2"/>
  <c r="J820" i="2"/>
  <c r="J832" i="2"/>
  <c r="J949" i="2"/>
  <c r="J1027" i="2"/>
  <c r="J805" i="2"/>
  <c r="J823" i="2"/>
  <c r="J829" i="2"/>
  <c r="J917" i="2"/>
  <c r="J920" i="2"/>
  <c r="J944" i="2"/>
  <c r="J980" i="2"/>
  <c r="J1053" i="2"/>
  <c r="J989" i="2"/>
  <c r="J1019" i="2"/>
  <c r="J1155" i="2"/>
  <c r="J1188" i="2"/>
  <c r="J1002" i="2"/>
  <c r="J1026" i="2"/>
  <c r="J1044" i="2"/>
  <c r="J1168" i="2"/>
  <c r="J1171" i="2"/>
  <c r="J1189" i="2"/>
  <c r="J950" i="2"/>
  <c r="J1016" i="2"/>
  <c r="J1052" i="2"/>
  <c r="J1313" i="2"/>
  <c r="J1325" i="2"/>
  <c r="J1328" i="2"/>
  <c r="J1385" i="2"/>
  <c r="J1391" i="2"/>
  <c r="J1406" i="2"/>
  <c r="J1433" i="2"/>
  <c r="J1439" i="2"/>
  <c r="J1520" i="2"/>
  <c r="J1523" i="2"/>
  <c r="J1263" i="2"/>
  <c r="J1269" i="2"/>
  <c r="J1308" i="2"/>
  <c r="J1314" i="2"/>
  <c r="J1326" i="2"/>
  <c r="J1329" i="2"/>
  <c r="J1386" i="2"/>
  <c r="J1413" i="2"/>
  <c r="J1416" i="2"/>
  <c r="J1422" i="2"/>
  <c r="J1431" i="2"/>
  <c r="J1545" i="2"/>
  <c r="J1548" i="2"/>
  <c r="J1551" i="2"/>
  <c r="J1575" i="2"/>
  <c r="J1587" i="2"/>
  <c r="J1620" i="2"/>
  <c r="J1659" i="2"/>
  <c r="J1154" i="2"/>
  <c r="J1190" i="2"/>
  <c r="J1214" i="2"/>
  <c r="J1384" i="2"/>
  <c r="J1387" i="2"/>
  <c r="J1393" i="2"/>
  <c r="J1405" i="2"/>
  <c r="J1417" i="2"/>
  <c r="J1426" i="2"/>
  <c r="J1531" i="2"/>
  <c r="J1595" i="2"/>
  <c r="J1667" i="2"/>
  <c r="J1573" i="2"/>
  <c r="J1579" i="2"/>
  <c r="J1609" i="2"/>
  <c r="J1657" i="2"/>
  <c r="J1663" i="2"/>
  <c r="J1702" i="2"/>
  <c r="J1723" i="2"/>
  <c r="J1726" i="2"/>
  <c r="J1753" i="2"/>
  <c r="J1768" i="2"/>
  <c r="J1846" i="2"/>
  <c r="J1969" i="2"/>
  <c r="J1987" i="2"/>
  <c r="J1993" i="2"/>
  <c r="J2011" i="2"/>
  <c r="J2026" i="2"/>
  <c r="J2041" i="2"/>
  <c r="J2053" i="2"/>
  <c r="J2065" i="2"/>
  <c r="J1552" i="2"/>
  <c r="J1586" i="2"/>
  <c r="J1610" i="2"/>
  <c r="J1658" i="2"/>
  <c r="J1721" i="2"/>
  <c r="J1727" i="2"/>
  <c r="J1730" i="2"/>
  <c r="J1733" i="2"/>
  <c r="J1736" i="2"/>
  <c r="J1751" i="2"/>
  <c r="J1754" i="2"/>
  <c r="J1841" i="2"/>
  <c r="J1847" i="2"/>
  <c r="J1991" i="2"/>
  <c r="J1994" i="2"/>
  <c r="J2012" i="2"/>
  <c r="J2024" i="2"/>
  <c r="J2027" i="2"/>
  <c r="J2039" i="2"/>
  <c r="J2054" i="2"/>
  <c r="J2120" i="2"/>
  <c r="J1582" i="2"/>
  <c r="J1618" i="2"/>
  <c r="J1666" i="2"/>
  <c r="J1682" i="2"/>
  <c r="J1728" i="2"/>
  <c r="J1731" i="2"/>
  <c r="J1737" i="2"/>
  <c r="J1746" i="2"/>
  <c r="J1968" i="2"/>
  <c r="J1986" i="2"/>
  <c r="J2004" i="2"/>
  <c r="J2055" i="2"/>
  <c r="J2138" i="2"/>
  <c r="J2198" i="2"/>
  <c r="J2210" i="2"/>
  <c r="J2216" i="2"/>
  <c r="J2225" i="2"/>
  <c r="J2240" i="2"/>
  <c r="J2336" i="2"/>
  <c r="J2351" i="2"/>
  <c r="J2354" i="2"/>
  <c r="J2357" i="2"/>
  <c r="J2372" i="2"/>
  <c r="J2402" i="2"/>
  <c r="J2414" i="2"/>
  <c r="J2453" i="2"/>
  <c r="J2468" i="2"/>
  <c r="J2492" i="2"/>
  <c r="J2516" i="2"/>
  <c r="J2555" i="2"/>
  <c r="J2226" i="2"/>
  <c r="J2229" i="2"/>
  <c r="J2241" i="2"/>
  <c r="J2355" i="2"/>
  <c r="J2373" i="2"/>
  <c r="J2376" i="2"/>
  <c r="J2403" i="2"/>
  <c r="J2424" i="2"/>
  <c r="J2454" i="2"/>
  <c r="J2493" i="2"/>
  <c r="J2517" i="2"/>
  <c r="J2520" i="2"/>
  <c r="J2523" i="2"/>
  <c r="J2025" i="2"/>
  <c r="J2197" i="2"/>
  <c r="J2218" i="2"/>
  <c r="J2227" i="2"/>
  <c r="J2239" i="2"/>
  <c r="J2350" i="2"/>
  <c r="J2356" i="2"/>
  <c r="J2371" i="2"/>
  <c r="J2377" i="2"/>
  <c r="J2404" i="2"/>
  <c r="J2416" i="2"/>
  <c r="J2443" i="2"/>
  <c r="J2461" i="2"/>
  <c r="J344" i="2"/>
  <c r="J351" i="2"/>
  <c r="J731" i="2"/>
  <c r="J735" i="2"/>
  <c r="J1108" i="2"/>
  <c r="J1115" i="2"/>
  <c r="J1486" i="2"/>
  <c r="J1489" i="2"/>
  <c r="J1901" i="2"/>
  <c r="J1908" i="2"/>
  <c r="J2288" i="2"/>
  <c r="J2308" i="2"/>
  <c r="J28" i="2"/>
  <c r="J287" i="2"/>
  <c r="J393" i="2"/>
  <c r="J779" i="2"/>
  <c r="J396" i="2"/>
  <c r="J1173" i="2"/>
  <c r="J990" i="2"/>
  <c r="J1547" i="2"/>
  <c r="J1443" i="2"/>
  <c r="J2080" i="2"/>
  <c r="J1672" i="2"/>
  <c r="J2564" i="2"/>
  <c r="J2166" i="2"/>
  <c r="J186" i="2"/>
  <c r="J190" i="2"/>
  <c r="J402" i="2"/>
  <c r="J405" i="2"/>
  <c r="J773" i="2"/>
  <c r="J776" i="2"/>
  <c r="J1327" i="2"/>
  <c r="J1330" i="2"/>
  <c r="J1729" i="2"/>
  <c r="J1732" i="2"/>
  <c r="J1985" i="2"/>
  <c r="J1980" i="2"/>
  <c r="J2522" i="2"/>
  <c r="J2526" i="2"/>
  <c r="J170" i="2"/>
  <c r="J538" i="2"/>
  <c r="J1656" i="2"/>
  <c r="J1655" i="2"/>
  <c r="J193" i="2"/>
  <c r="J53" i="2"/>
  <c r="J431" i="2"/>
  <c r="J613" i="2"/>
  <c r="J809" i="2"/>
  <c r="J1005" i="2"/>
  <c r="J1191" i="2"/>
  <c r="J1186" i="2"/>
  <c r="J1577" i="2"/>
  <c r="J1574" i="2"/>
  <c r="J1989" i="2"/>
  <c r="J1992" i="2"/>
  <c r="J2380" i="2"/>
  <c r="J293" i="2"/>
  <c r="J296" i="2"/>
  <c r="J1235" i="2"/>
  <c r="J1232" i="2"/>
  <c r="J1696" i="2"/>
  <c r="J1698" i="2"/>
  <c r="J2444" i="2"/>
  <c r="J2440" i="2"/>
  <c r="J148" i="2"/>
  <c r="J149" i="2"/>
  <c r="J611" i="2"/>
  <c r="J612" i="2"/>
  <c r="J1015" i="2"/>
  <c r="J1185" i="2"/>
  <c r="J1014" i="2"/>
  <c r="J1184" i="2"/>
  <c r="J1662" i="2"/>
  <c r="J1661" i="2"/>
  <c r="J2561" i="2"/>
  <c r="J2223" i="2"/>
  <c r="J2224" i="2"/>
  <c r="J454" i="2"/>
  <c r="J455" i="2"/>
  <c r="J1400" i="2"/>
  <c r="J1401" i="2"/>
  <c r="J2423" i="2"/>
  <c r="J2422" i="2"/>
  <c r="J81" i="2"/>
  <c r="J83" i="2"/>
  <c r="J1037" i="2"/>
  <c r="J1038" i="2"/>
  <c r="J1596" i="2"/>
  <c r="J1597" i="2"/>
  <c r="J1257" i="2"/>
  <c r="J1258" i="2"/>
  <c r="J103" i="2"/>
  <c r="J104" i="2"/>
  <c r="J873" i="2"/>
  <c r="J874" i="2"/>
  <c r="J1639" i="2"/>
  <c r="J1640" i="2"/>
  <c r="J96" i="2"/>
  <c r="J94" i="2"/>
  <c r="J860" i="2"/>
  <c r="J861" i="2"/>
  <c r="J1644" i="2"/>
  <c r="J1645" i="2"/>
  <c r="J671" i="2"/>
  <c r="J672" i="2"/>
  <c r="J1394" i="2"/>
  <c r="J1395" i="2"/>
  <c r="J2008" i="2"/>
  <c r="J2009" i="2"/>
  <c r="J118" i="2"/>
  <c r="J121" i="2"/>
  <c r="J466" i="2"/>
  <c r="J469" i="2"/>
  <c r="J857" i="2"/>
  <c r="J856" i="2"/>
  <c r="J1240" i="2"/>
  <c r="J1241" i="2"/>
  <c r="J1635" i="2"/>
  <c r="J1633" i="2"/>
  <c r="J2056" i="2"/>
  <c r="J2051" i="2"/>
  <c r="J2435" i="2"/>
  <c r="J2433" i="2"/>
  <c r="J1629" i="2"/>
  <c r="J1630" i="2"/>
  <c r="K2737" i="2"/>
  <c r="K2734" i="2"/>
  <c r="K2731" i="2"/>
  <c r="K2728" i="2"/>
  <c r="K2725" i="2"/>
  <c r="K2722" i="2"/>
  <c r="K2719" i="2"/>
  <c r="K2716" i="2"/>
  <c r="K2713" i="2"/>
  <c r="K2707" i="2"/>
  <c r="K2704" i="2"/>
  <c r="K2695" i="2"/>
  <c r="K2689" i="2"/>
  <c r="K2686" i="2"/>
  <c r="K2683" i="2"/>
  <c r="K2677" i="2"/>
  <c r="K2674" i="2"/>
  <c r="K2671" i="2"/>
  <c r="K2668" i="2"/>
  <c r="K2665" i="2"/>
  <c r="K2662" i="2"/>
  <c r="K2659" i="2"/>
  <c r="K2656" i="2"/>
  <c r="K2650" i="2"/>
  <c r="K2647" i="2"/>
  <c r="K2644" i="2"/>
  <c r="K2641" i="2"/>
  <c r="K2638" i="2"/>
  <c r="K2635" i="2"/>
  <c r="K2632" i="2"/>
  <c r="K2629" i="2"/>
  <c r="K2626" i="2"/>
  <c r="K2623" i="2"/>
  <c r="K2620" i="2"/>
  <c r="K2614" i="2"/>
  <c r="K2608" i="2"/>
  <c r="K2602" i="2"/>
  <c r="K2596" i="2"/>
  <c r="K2593" i="2"/>
  <c r="K2590" i="2"/>
  <c r="K2584" i="2"/>
  <c r="K2581" i="2"/>
  <c r="K2578" i="2"/>
  <c r="K2575" i="2"/>
  <c r="K2569" i="2"/>
  <c r="J2566" i="2"/>
  <c r="K2562" i="2"/>
  <c r="J2559" i="2"/>
  <c r="K2554" i="2"/>
  <c r="K2550" i="2"/>
  <c r="K2545" i="2"/>
  <c r="K2541" i="2"/>
  <c r="K2536" i="2"/>
  <c r="K2532" i="2"/>
  <c r="K2527" i="2"/>
  <c r="K2523" i="2"/>
  <c r="K2518" i="2"/>
  <c r="K2509" i="2"/>
  <c r="K2505" i="2"/>
  <c r="K2500" i="2"/>
  <c r="K2490" i="2"/>
  <c r="K2484" i="2"/>
  <c r="K2478" i="2"/>
  <c r="K2469" i="2"/>
  <c r="K2403" i="2"/>
  <c r="K2385" i="2"/>
  <c r="K2367" i="2"/>
  <c r="K2331" i="2"/>
  <c r="J2717" i="2"/>
  <c r="J2711" i="2"/>
  <c r="J2663" i="2"/>
  <c r="K441" i="2"/>
  <c r="K271" i="2"/>
  <c r="K445" i="2"/>
  <c r="K448" i="2"/>
  <c r="K269" i="2"/>
  <c r="K440" i="2"/>
  <c r="K840" i="2"/>
  <c r="K842" i="2"/>
  <c r="K1180" i="2"/>
  <c r="K1183" i="2"/>
  <c r="K1374" i="2"/>
  <c r="K1372" i="2"/>
  <c r="K1703" i="2"/>
  <c r="K1706" i="2"/>
  <c r="K2384" i="2"/>
  <c r="K2181" i="2"/>
  <c r="K2179" i="2"/>
  <c r="K2338" i="2"/>
  <c r="K2386" i="2"/>
  <c r="K285" i="2"/>
  <c r="K283" i="2"/>
  <c r="K585" i="2"/>
  <c r="K583" i="2"/>
  <c r="K985" i="2"/>
  <c r="K1228" i="2"/>
  <c r="K1560" i="2"/>
  <c r="K986" i="2"/>
  <c r="K1226" i="2"/>
  <c r="K1561" i="2"/>
  <c r="K2195" i="2"/>
  <c r="K2196" i="2"/>
  <c r="K184" i="2"/>
  <c r="K182" i="2"/>
  <c r="K549" i="2"/>
  <c r="K548" i="2"/>
  <c r="K1067" i="2"/>
  <c r="K1068" i="2"/>
  <c r="K1398" i="2"/>
  <c r="K1399" i="2"/>
  <c r="K1744" i="2"/>
  <c r="K1745" i="2"/>
  <c r="K2252" i="2"/>
  <c r="K2254" i="2"/>
  <c r="K844" i="2"/>
  <c r="K845" i="2"/>
  <c r="K1613" i="2"/>
  <c r="K1612" i="2"/>
  <c r="K264" i="2"/>
  <c r="K266" i="2"/>
  <c r="K940" i="2"/>
  <c r="K938" i="2"/>
  <c r="K1222" i="2"/>
  <c r="K1220" i="2"/>
  <c r="K1858" i="2"/>
  <c r="K1856" i="2"/>
  <c r="K363" i="2"/>
  <c r="K341" i="2"/>
  <c r="K737" i="2"/>
  <c r="K744" i="2"/>
  <c r="K1107" i="2"/>
  <c r="K1120" i="2"/>
  <c r="K1483" i="2"/>
  <c r="K1900" i="2"/>
  <c r="K1921" i="2"/>
  <c r="K1504" i="2"/>
  <c r="K2285" i="2"/>
  <c r="K2287" i="2"/>
  <c r="K160" i="2"/>
  <c r="K379" i="2"/>
  <c r="K377" i="2"/>
  <c r="K887" i="2"/>
  <c r="K885" i="2"/>
  <c r="K2079" i="2"/>
  <c r="K2083" i="2"/>
  <c r="K72" i="2"/>
  <c r="K75" i="2"/>
  <c r="K105" i="2"/>
  <c r="K222" i="2"/>
  <c r="K231" i="2"/>
  <c r="K73" i="2"/>
  <c r="K229" i="2"/>
  <c r="K89" i="2"/>
  <c r="K110" i="2"/>
  <c r="K444" i="2"/>
  <c r="K447" i="2"/>
  <c r="K480" i="2"/>
  <c r="K251" i="2"/>
  <c r="K265" i="2"/>
  <c r="K472" i="2"/>
  <c r="K218" i="2"/>
  <c r="K443" i="2"/>
  <c r="K446" i="2"/>
  <c r="K531" i="2"/>
  <c r="K573" i="2"/>
  <c r="K669" i="2"/>
  <c r="K678" i="2"/>
  <c r="K535" i="2"/>
  <c r="K640" i="2"/>
  <c r="K629" i="2"/>
  <c r="K815" i="2"/>
  <c r="K859" i="2"/>
  <c r="K877" i="2"/>
  <c r="K1008" i="2"/>
  <c r="K813" i="2"/>
  <c r="K852" i="2"/>
  <c r="K1024" i="2"/>
  <c r="K1033" i="2"/>
  <c r="K1142" i="2"/>
  <c r="K876" i="2"/>
  <c r="K1143" i="2"/>
  <c r="K1194" i="2"/>
  <c r="K862" i="2"/>
  <c r="K1192" i="2"/>
  <c r="K1022" i="2"/>
  <c r="K1307" i="2"/>
  <c r="K1397" i="2"/>
  <c r="K1430" i="2"/>
  <c r="K1299" i="2"/>
  <c r="K1566" i="2"/>
  <c r="K1638" i="2"/>
  <c r="K1242" i="2"/>
  <c r="K1348" i="2"/>
  <c r="K1788" i="2"/>
  <c r="K1791" i="2"/>
  <c r="K1827" i="2"/>
  <c r="K2016" i="2"/>
  <c r="K1519" i="2"/>
  <c r="K1567" i="2"/>
  <c r="K1615" i="2"/>
  <c r="K1789" i="2"/>
  <c r="K1960" i="2"/>
  <c r="K1963" i="2"/>
  <c r="K1790" i="2"/>
  <c r="K1808" i="2"/>
  <c r="K1811" i="2"/>
  <c r="K1826" i="2"/>
  <c r="K2174" i="2"/>
  <c r="K2330" i="2"/>
  <c r="K2366" i="2"/>
  <c r="K2408" i="2"/>
  <c r="K2432" i="2"/>
  <c r="K2033" i="2"/>
  <c r="K2151" i="2"/>
  <c r="K2172" i="2"/>
  <c r="K2220" i="2"/>
  <c r="K2149" i="2"/>
  <c r="K2170" i="2"/>
  <c r="K2368" i="2"/>
  <c r="K748" i="2"/>
  <c r="K1132" i="2"/>
  <c r="K1509" i="2"/>
  <c r="K1925" i="2"/>
  <c r="K2296" i="2"/>
  <c r="K78" i="2"/>
  <c r="K80" i="2"/>
  <c r="K642" i="2"/>
  <c r="K643" i="2"/>
  <c r="K855" i="2"/>
  <c r="K858" i="2"/>
  <c r="K1296" i="2"/>
  <c r="K1294" i="2"/>
  <c r="K1800" i="2"/>
  <c r="K1803" i="2"/>
  <c r="K2095" i="2"/>
  <c r="K2360" i="2"/>
  <c r="K2363" i="2"/>
  <c r="K2097" i="2"/>
  <c r="K21" i="2"/>
  <c r="K22" i="2"/>
  <c r="K1344" i="2"/>
  <c r="K1345" i="2"/>
  <c r="K1762" i="2"/>
  <c r="K1763" i="2"/>
  <c r="K2187" i="2"/>
  <c r="K2188" i="2"/>
  <c r="K348" i="2"/>
  <c r="K350" i="2"/>
  <c r="K728" i="2"/>
  <c r="K730" i="2"/>
  <c r="K1109" i="2"/>
  <c r="K1110" i="2"/>
  <c r="K1490" i="2"/>
  <c r="K1491" i="2"/>
  <c r="K1902" i="2"/>
  <c r="K1903" i="2"/>
  <c r="K2294" i="2"/>
  <c r="K2292" i="2"/>
  <c r="K57" i="2"/>
  <c r="K171" i="2"/>
  <c r="K172" i="2"/>
  <c r="K59" i="2"/>
  <c r="K619" i="2"/>
  <c r="K673" i="2"/>
  <c r="K617" i="2"/>
  <c r="K674" i="2"/>
  <c r="K763" i="2"/>
  <c r="K762" i="2"/>
  <c r="K881" i="2"/>
  <c r="K883" i="2"/>
  <c r="K1206" i="2"/>
  <c r="K1209" i="2"/>
  <c r="K1376" i="2"/>
  <c r="K1631" i="2"/>
  <c r="K1590" i="2"/>
  <c r="K1632" i="2"/>
  <c r="K1375" i="2"/>
  <c r="K2067" i="2"/>
  <c r="K1588" i="2"/>
  <c r="K1997" i="2"/>
  <c r="K2000" i="2"/>
  <c r="K2069" i="2"/>
  <c r="K2407" i="2"/>
  <c r="K120" i="2"/>
  <c r="K237" i="2"/>
  <c r="K243" i="2"/>
  <c r="K238" i="2"/>
  <c r="K122" i="2"/>
  <c r="K236" i="2"/>
  <c r="K609" i="2"/>
  <c r="K595" i="2"/>
  <c r="K634" i="2"/>
  <c r="K593" i="2"/>
  <c r="K635" i="2"/>
  <c r="K605" i="2"/>
  <c r="K1050" i="2"/>
  <c r="K1062" i="2"/>
  <c r="K934" i="2"/>
  <c r="K1000" i="2"/>
  <c r="K1051" i="2"/>
  <c r="K1060" i="2"/>
  <c r="K1256" i="2"/>
  <c r="K1388" i="2"/>
  <c r="K1604" i="2"/>
  <c r="K1605" i="2"/>
  <c r="K1255" i="2"/>
  <c r="K1279" i="2"/>
  <c r="K1282" i="2"/>
  <c r="K1318" i="2"/>
  <c r="K1755" i="2"/>
  <c r="K1797" i="2"/>
  <c r="K2028" i="2"/>
  <c r="K1756" i="2"/>
  <c r="K2023" i="2"/>
  <c r="K1835" i="2"/>
  <c r="K2021" i="2"/>
  <c r="K2417" i="2"/>
  <c r="K2190" i="2"/>
  <c r="K2185" i="2"/>
  <c r="K2233" i="2"/>
  <c r="K2389" i="2"/>
  <c r="K240" i="2"/>
  <c r="K242" i="2"/>
  <c r="K588" i="2"/>
  <c r="K586" i="2"/>
  <c r="K967" i="2"/>
  <c r="K1271" i="2"/>
  <c r="K968" i="2"/>
  <c r="K1270" i="2"/>
  <c r="K1714" i="2"/>
  <c r="K2005" i="2"/>
  <c r="K1712" i="2"/>
  <c r="K2387" i="2"/>
  <c r="K2390" i="2"/>
  <c r="K2006" i="2"/>
  <c r="K352" i="2"/>
  <c r="K353" i="2"/>
  <c r="K727" i="2"/>
  <c r="K726" i="2"/>
  <c r="K1118" i="2"/>
  <c r="K1116" i="2"/>
  <c r="K1494" i="2"/>
  <c r="K1906" i="2"/>
  <c r="K1492" i="2"/>
  <c r="K1904" i="2"/>
  <c r="K2303" i="2"/>
  <c r="K2304" i="2"/>
  <c r="K141" i="2"/>
  <c r="K207" i="2"/>
  <c r="K213" i="2"/>
  <c r="K214" i="2"/>
  <c r="K140" i="2"/>
  <c r="K206" i="2"/>
  <c r="K288" i="2"/>
  <c r="K289" i="2"/>
  <c r="K540" i="2"/>
  <c r="K618" i="2"/>
  <c r="K511" i="2"/>
  <c r="K541" i="2"/>
  <c r="K616" i="2"/>
  <c r="K812" i="2"/>
  <c r="K509" i="2"/>
  <c r="K811" i="2"/>
  <c r="K915" i="2"/>
  <c r="K933" i="2"/>
  <c r="K942" i="2"/>
  <c r="K913" i="2"/>
  <c r="K943" i="2"/>
  <c r="K935" i="2"/>
  <c r="K1216" i="2"/>
  <c r="K1280" i="2"/>
  <c r="K1217" i="2"/>
  <c r="K1278" i="2"/>
  <c r="K1446" i="2"/>
  <c r="K1671" i="2"/>
  <c r="K1444" i="2"/>
  <c r="K1719" i="2"/>
  <c r="K1842" i="2"/>
  <c r="K1848" i="2"/>
  <c r="K2073" i="2"/>
  <c r="K1669" i="2"/>
  <c r="K1717" i="2"/>
  <c r="K1849" i="2"/>
  <c r="K1990" i="2"/>
  <c r="K1844" i="2"/>
  <c r="K2237" i="2"/>
  <c r="K2426" i="2"/>
  <c r="K2127" i="2"/>
  <c r="K2235" i="2"/>
  <c r="K1988" i="2"/>
  <c r="K2072" i="2"/>
  <c r="K2128" i="2"/>
  <c r="K2425" i="2"/>
  <c r="K18" i="2"/>
  <c r="K20" i="2"/>
  <c r="K1343" i="2"/>
  <c r="K1342" i="2"/>
  <c r="K1758" i="2"/>
  <c r="K1761" i="2"/>
  <c r="K2183" i="2"/>
  <c r="K2186" i="2"/>
  <c r="K15" i="2"/>
  <c r="K125" i="2"/>
  <c r="K544" i="2"/>
  <c r="K599" i="2"/>
  <c r="K768" i="2"/>
  <c r="K982" i="2"/>
  <c r="K1159" i="2"/>
  <c r="K1292" i="2"/>
  <c r="K1583" i="2"/>
  <c r="K1680" i="2"/>
  <c r="K2107" i="2"/>
  <c r="K2075" i="2"/>
  <c r="K2471" i="2"/>
  <c r="K2458" i="2"/>
  <c r="K324" i="2"/>
  <c r="K319" i="2"/>
  <c r="K695" i="2"/>
  <c r="K693" i="2"/>
  <c r="K1083" i="2"/>
  <c r="K1087" i="2"/>
  <c r="K1463" i="2"/>
  <c r="K1872" i="2"/>
  <c r="K1870" i="2"/>
  <c r="K1456" i="2"/>
  <c r="K2270" i="2"/>
  <c r="K2260" i="2"/>
  <c r="K308" i="2"/>
  <c r="K314" i="2"/>
  <c r="K684" i="2"/>
  <c r="K1078" i="2"/>
  <c r="K1451" i="2"/>
  <c r="K1447" i="2"/>
  <c r="K1882" i="2"/>
  <c r="K1859" i="2"/>
  <c r="K2273" i="2"/>
  <c r="K2263" i="2"/>
  <c r="K697" i="2"/>
  <c r="K698" i="2"/>
  <c r="K1472" i="2"/>
  <c r="K1473" i="2"/>
  <c r="K2267" i="2"/>
  <c r="K2268" i="2"/>
  <c r="K177" i="2"/>
  <c r="K13" i="2"/>
  <c r="K31" i="2"/>
  <c r="K91" i="2"/>
  <c r="K97" i="2"/>
  <c r="K112" i="2"/>
  <c r="K130" i="2"/>
  <c r="K133" i="2"/>
  <c r="K14" i="2"/>
  <c r="K29" i="2"/>
  <c r="K116" i="2"/>
  <c r="K176" i="2"/>
  <c r="K291" i="2"/>
  <c r="K387" i="2"/>
  <c r="K390" i="2"/>
  <c r="K459" i="2"/>
  <c r="K397" i="2"/>
  <c r="K457" i="2"/>
  <c r="K478" i="2"/>
  <c r="K263" i="2"/>
  <c r="K290" i="2"/>
  <c r="K395" i="2"/>
  <c r="K470" i="2"/>
  <c r="K499" i="2"/>
  <c r="K615" i="2"/>
  <c r="K498" i="2"/>
  <c r="K631" i="2"/>
  <c r="K632" i="2"/>
  <c r="K835" i="2"/>
  <c r="K838" i="2"/>
  <c r="K837" i="2"/>
  <c r="K638" i="2"/>
  <c r="K846" i="2"/>
  <c r="K904" i="2"/>
  <c r="K958" i="2"/>
  <c r="K979" i="2"/>
  <c r="K1069" i="2"/>
  <c r="K875" i="2"/>
  <c r="K1058" i="2"/>
  <c r="K1070" i="2"/>
  <c r="K902" i="2"/>
  <c r="K836" i="2"/>
  <c r="K1210" i="2"/>
  <c r="K1259" i="2"/>
  <c r="K1331" i="2"/>
  <c r="K1340" i="2"/>
  <c r="K1352" i="2"/>
  <c r="K1403" i="2"/>
  <c r="K1436" i="2"/>
  <c r="K1646" i="2"/>
  <c r="K977" i="2"/>
  <c r="K1213" i="2"/>
  <c r="K1254" i="2"/>
  <c r="K1341" i="2"/>
  <c r="K1353" i="2"/>
  <c r="K1437" i="2"/>
  <c r="K1611" i="2"/>
  <c r="K1641" i="2"/>
  <c r="K1647" i="2"/>
  <c r="K1231" i="2"/>
  <c r="K1309" i="2"/>
  <c r="K1752" i="2"/>
  <c r="K1845" i="2"/>
  <c r="K1851" i="2"/>
  <c r="K1944" i="2"/>
  <c r="K2010" i="2"/>
  <c r="K2013" i="2"/>
  <c r="K2019" i="2"/>
  <c r="K2031" i="2"/>
  <c r="K2037" i="2"/>
  <c r="K1747" i="2"/>
  <c r="K1807" i="2"/>
  <c r="K1837" i="2"/>
  <c r="K1840" i="2"/>
  <c r="K1972" i="2"/>
  <c r="K1522" i="2"/>
  <c r="K1748" i="2"/>
  <c r="K1850" i="2"/>
  <c r="K1943" i="2"/>
  <c r="K2207" i="2"/>
  <c r="K2348" i="2"/>
  <c r="K2193" i="2"/>
  <c r="K1973" i="2"/>
  <c r="K2167" i="2"/>
  <c r="K2332" i="2"/>
  <c r="K150" i="2"/>
  <c r="K145" i="2"/>
  <c r="K520" i="2"/>
  <c r="K503" i="2"/>
  <c r="K886" i="2"/>
  <c r="K892" i="2"/>
  <c r="K1262" i="2"/>
  <c r="K1664" i="2"/>
  <c r="K1275" i="2"/>
  <c r="K1665" i="2"/>
  <c r="K2068" i="2"/>
  <c r="K2456" i="2"/>
  <c r="K2060" i="2"/>
  <c r="K2455" i="2"/>
  <c r="K429" i="2"/>
  <c r="K430" i="2"/>
  <c r="K1404" i="2"/>
  <c r="K1402" i="2"/>
  <c r="K2116" i="2"/>
  <c r="K2117" i="2"/>
  <c r="K2452" i="2"/>
  <c r="K95" i="2"/>
  <c r="K465" i="2"/>
  <c r="K1607" i="2"/>
  <c r="K2015" i="2"/>
  <c r="K481" i="2"/>
  <c r="K482" i="2"/>
  <c r="K1427" i="2"/>
  <c r="K1428" i="2"/>
  <c r="K2043" i="2"/>
  <c r="K2044" i="2"/>
  <c r="K477" i="2"/>
  <c r="K479" i="2"/>
  <c r="K2192" i="2"/>
  <c r="K2191" i="2"/>
  <c r="K636" i="2"/>
  <c r="K637" i="2"/>
  <c r="K1020" i="2"/>
  <c r="K1021" i="2"/>
  <c r="K1608" i="2"/>
  <c r="K1606" i="2"/>
  <c r="J2734" i="2"/>
  <c r="J2731" i="2"/>
  <c r="J2728" i="2"/>
  <c r="J2725" i="2"/>
  <c r="J2722" i="2"/>
  <c r="J2719" i="2"/>
  <c r="J2716" i="2"/>
  <c r="J2713" i="2"/>
  <c r="J2707" i="2"/>
  <c r="J2704" i="2"/>
  <c r="J2698" i="2"/>
  <c r="J2695" i="2"/>
  <c r="J2692" i="2"/>
  <c r="J2689" i="2"/>
  <c r="J2686" i="2"/>
  <c r="J2683" i="2"/>
  <c r="J2677" i="2"/>
  <c r="J2674" i="2"/>
  <c r="J2671" i="2"/>
  <c r="J2668" i="2"/>
  <c r="J2665" i="2"/>
  <c r="J2662" i="2"/>
  <c r="J2659" i="2"/>
  <c r="J2656" i="2"/>
  <c r="J2650" i="2"/>
  <c r="J2647" i="2"/>
  <c r="J2644" i="2"/>
  <c r="J2641" i="2"/>
  <c r="J2638" i="2"/>
  <c r="J2635" i="2"/>
  <c r="J2632" i="2"/>
  <c r="J2629" i="2"/>
  <c r="J2626" i="2"/>
  <c r="J2623" i="2"/>
  <c r="J2620" i="2"/>
  <c r="J2614" i="2"/>
  <c r="J2611" i="2"/>
  <c r="J2608" i="2"/>
  <c r="J2602" i="2"/>
  <c r="J2596" i="2"/>
  <c r="J2593" i="2"/>
  <c r="J2590" i="2"/>
  <c r="J2584" i="2"/>
  <c r="J2581" i="2"/>
  <c r="J2578" i="2"/>
  <c r="J2575" i="2"/>
  <c r="K2565" i="2"/>
  <c r="J2562" i="2"/>
  <c r="K2558" i="2"/>
  <c r="J2554" i="2"/>
  <c r="K2540" i="2"/>
  <c r="J2536" i="2"/>
  <c r="K2531" i="2"/>
  <c r="J2527" i="2"/>
  <c r="K2522" i="2"/>
  <c r="J2518" i="2"/>
  <c r="K2513" i="2"/>
  <c r="J2509" i="2"/>
  <c r="J2500" i="2"/>
  <c r="K2495" i="2"/>
  <c r="K2489" i="2"/>
  <c r="K2483" i="2"/>
  <c r="K2476" i="2"/>
  <c r="K2454" i="2"/>
  <c r="K2436" i="2"/>
  <c r="K2418" i="2"/>
  <c r="K2382" i="2"/>
  <c r="K2364" i="2"/>
  <c r="K2346" i="2"/>
  <c r="J2666" i="2"/>
  <c r="J271" i="2"/>
  <c r="J445" i="2"/>
  <c r="J448" i="2"/>
  <c r="J269" i="2"/>
  <c r="J440" i="2"/>
  <c r="J441" i="2"/>
  <c r="J842" i="2"/>
  <c r="J840" i="2"/>
  <c r="J1180" i="2"/>
  <c r="J1183" i="2"/>
  <c r="J1374" i="2"/>
  <c r="J1372" i="2"/>
  <c r="J1703" i="2"/>
  <c r="J1706" i="2"/>
  <c r="J2384" i="2"/>
  <c r="J2181" i="2"/>
  <c r="J2340" i="2"/>
  <c r="J2179" i="2"/>
  <c r="J2338" i="2"/>
  <c r="J2386" i="2"/>
  <c r="J283" i="2"/>
  <c r="J585" i="2"/>
  <c r="J285" i="2"/>
  <c r="J583" i="2"/>
  <c r="J985" i="2"/>
  <c r="J1228" i="2"/>
  <c r="J986" i="2"/>
  <c r="J1560" i="2"/>
  <c r="J1226" i="2"/>
  <c r="J1561" i="2"/>
  <c r="J2195" i="2"/>
  <c r="J2196" i="2"/>
  <c r="J2514" i="2"/>
  <c r="J184" i="2"/>
  <c r="J182" i="2"/>
  <c r="J548" i="2"/>
  <c r="J549" i="2"/>
  <c r="J1067" i="2"/>
  <c r="J1068" i="2"/>
  <c r="J1398" i="2"/>
  <c r="J1399" i="2"/>
  <c r="J1744" i="2"/>
  <c r="J1745" i="2"/>
  <c r="J2252" i="2"/>
  <c r="J2254" i="2"/>
  <c r="J845" i="2"/>
  <c r="J844" i="2"/>
  <c r="J1613" i="2"/>
  <c r="J1612" i="2"/>
  <c r="J266" i="2"/>
  <c r="J264" i="2"/>
  <c r="J940" i="2"/>
  <c r="J938" i="2"/>
  <c r="J1222" i="2"/>
  <c r="J1220" i="2"/>
  <c r="J1858" i="2"/>
  <c r="J1856" i="2"/>
  <c r="J2489" i="2"/>
  <c r="J2491" i="2"/>
  <c r="J341" i="2"/>
  <c r="J363" i="2"/>
  <c r="J737" i="2"/>
  <c r="J744" i="2"/>
  <c r="J1107" i="2"/>
  <c r="J1120" i="2"/>
  <c r="J1483" i="2"/>
  <c r="J1504" i="2"/>
  <c r="J1900" i="2"/>
  <c r="J1921" i="2"/>
  <c r="J2285" i="2"/>
  <c r="J2287" i="2"/>
  <c r="J160" i="2"/>
  <c r="J379" i="2"/>
  <c r="J377" i="2"/>
  <c r="J887" i="2"/>
  <c r="J885" i="2"/>
  <c r="J2083" i="2"/>
  <c r="J2460" i="2"/>
  <c r="J2079" i="2"/>
  <c r="J72" i="2"/>
  <c r="J75" i="2"/>
  <c r="J105" i="2"/>
  <c r="J222" i="2"/>
  <c r="J231" i="2"/>
  <c r="J73" i="2"/>
  <c r="J229" i="2"/>
  <c r="J89" i="2"/>
  <c r="J110" i="2"/>
  <c r="J218" i="2"/>
  <c r="J251" i="2"/>
  <c r="J265" i="2"/>
  <c r="J472" i="2"/>
  <c r="J443" i="2"/>
  <c r="J446" i="2"/>
  <c r="J447" i="2"/>
  <c r="J629" i="2"/>
  <c r="J531" i="2"/>
  <c r="J573" i="2"/>
  <c r="J535" i="2"/>
  <c r="J640" i="2"/>
  <c r="J444" i="2"/>
  <c r="J480" i="2"/>
  <c r="J815" i="2"/>
  <c r="J669" i="2"/>
  <c r="J678" i="2"/>
  <c r="J813" i="2"/>
  <c r="J852" i="2"/>
  <c r="J876" i="2"/>
  <c r="J859" i="2"/>
  <c r="J877" i="2"/>
  <c r="J1024" i="2"/>
  <c r="J1033" i="2"/>
  <c r="J862" i="2"/>
  <c r="J1143" i="2"/>
  <c r="J1194" i="2"/>
  <c r="J1242" i="2"/>
  <c r="J1008" i="2"/>
  <c r="J1192" i="2"/>
  <c r="J1022" i="2"/>
  <c r="J1307" i="2"/>
  <c r="J1397" i="2"/>
  <c r="J1430" i="2"/>
  <c r="J1299" i="2"/>
  <c r="J1566" i="2"/>
  <c r="J1638" i="2"/>
  <c r="J1142" i="2"/>
  <c r="J1348" i="2"/>
  <c r="J1519" i="2"/>
  <c r="J1567" i="2"/>
  <c r="J1615" i="2"/>
  <c r="J1789" i="2"/>
  <c r="J1960" i="2"/>
  <c r="J1963" i="2"/>
  <c r="J1790" i="2"/>
  <c r="J1808" i="2"/>
  <c r="J1811" i="2"/>
  <c r="J1826" i="2"/>
  <c r="J2033" i="2"/>
  <c r="J1788" i="2"/>
  <c r="J1791" i="2"/>
  <c r="J1827" i="2"/>
  <c r="J2174" i="2"/>
  <c r="J2330" i="2"/>
  <c r="J2366" i="2"/>
  <c r="J2408" i="2"/>
  <c r="J2432" i="2"/>
  <c r="J2543" i="2"/>
  <c r="J2151" i="2"/>
  <c r="J2172" i="2"/>
  <c r="J2220" i="2"/>
  <c r="J2412" i="2"/>
  <c r="J2421" i="2"/>
  <c r="J2448" i="2"/>
  <c r="J2016" i="2"/>
  <c r="J2149" i="2"/>
  <c r="J2170" i="2"/>
  <c r="J2368" i="2"/>
  <c r="J748" i="2"/>
  <c r="J1132" i="2"/>
  <c r="J1509" i="2"/>
  <c r="J1925" i="2"/>
  <c r="J2296" i="2"/>
  <c r="J78" i="2"/>
  <c r="J80" i="2"/>
  <c r="J642" i="2"/>
  <c r="J643" i="2"/>
  <c r="J855" i="2"/>
  <c r="J858" i="2"/>
  <c r="J1296" i="2"/>
  <c r="J1294" i="2"/>
  <c r="J2095" i="2"/>
  <c r="J1800" i="2"/>
  <c r="J1803" i="2"/>
  <c r="J2360" i="2"/>
  <c r="J2363" i="2"/>
  <c r="J2097" i="2"/>
  <c r="J21" i="2"/>
  <c r="J22" i="2"/>
  <c r="J1344" i="2"/>
  <c r="J1345" i="2"/>
  <c r="J1762" i="2"/>
  <c r="J1763" i="2"/>
  <c r="J2187" i="2"/>
  <c r="J2188" i="2"/>
  <c r="J350" i="2"/>
  <c r="J728" i="2"/>
  <c r="J348" i="2"/>
  <c r="J730" i="2"/>
  <c r="J1110" i="2"/>
  <c r="J1490" i="2"/>
  <c r="J1491" i="2"/>
  <c r="J1109" i="2"/>
  <c r="J1903" i="2"/>
  <c r="J1902" i="2"/>
  <c r="J2294" i="2"/>
  <c r="J2292" i="2"/>
  <c r="J57" i="2"/>
  <c r="J171" i="2"/>
  <c r="J172" i="2"/>
  <c r="J59" i="2"/>
  <c r="J617" i="2"/>
  <c r="J674" i="2"/>
  <c r="J619" i="2"/>
  <c r="J673" i="2"/>
  <c r="J881" i="2"/>
  <c r="J762" i="2"/>
  <c r="J763" i="2"/>
  <c r="J883" i="2"/>
  <c r="J1206" i="2"/>
  <c r="J1209" i="2"/>
  <c r="J1376" i="2"/>
  <c r="J1590" i="2"/>
  <c r="J1632" i="2"/>
  <c r="J1375" i="2"/>
  <c r="J1631" i="2"/>
  <c r="J1997" i="2"/>
  <c r="J2000" i="2"/>
  <c r="J2069" i="2"/>
  <c r="J1588" i="2"/>
  <c r="J2067" i="2"/>
  <c r="J2406" i="2"/>
  <c r="J2407" i="2"/>
  <c r="J120" i="2"/>
  <c r="J237" i="2"/>
  <c r="J243" i="2"/>
  <c r="J238" i="2"/>
  <c r="J122" i="2"/>
  <c r="J236" i="2"/>
  <c r="J593" i="2"/>
  <c r="J605" i="2"/>
  <c r="J635" i="2"/>
  <c r="J609" i="2"/>
  <c r="J595" i="2"/>
  <c r="J634" i="2"/>
  <c r="J934" i="2"/>
  <c r="J1000" i="2"/>
  <c r="J1051" i="2"/>
  <c r="J1060" i="2"/>
  <c r="J1050" i="2"/>
  <c r="J1256" i="2"/>
  <c r="J1388" i="2"/>
  <c r="J1062" i="2"/>
  <c r="J1605" i="2"/>
  <c r="J1255" i="2"/>
  <c r="J1279" i="2"/>
  <c r="J1282" i="2"/>
  <c r="J1318" i="2"/>
  <c r="J1756" i="2"/>
  <c r="J2023" i="2"/>
  <c r="J1604" i="2"/>
  <c r="J1835" i="2"/>
  <c r="J2021" i="2"/>
  <c r="J1755" i="2"/>
  <c r="J1797" i="2"/>
  <c r="J2028" i="2"/>
  <c r="J2417" i="2"/>
  <c r="J2495" i="2"/>
  <c r="J2190" i="2"/>
  <c r="J2388" i="2"/>
  <c r="J2391" i="2"/>
  <c r="J2185" i="2"/>
  <c r="J2233" i="2"/>
  <c r="J2389" i="2"/>
  <c r="J240" i="2"/>
  <c r="J242" i="2"/>
  <c r="J588" i="2"/>
  <c r="J586" i="2"/>
  <c r="J967" i="2"/>
  <c r="J968" i="2"/>
  <c r="J1271" i="2"/>
  <c r="J1270" i="2"/>
  <c r="J1714" i="2"/>
  <c r="J2005" i="2"/>
  <c r="J1712" i="2"/>
  <c r="J2006" i="2"/>
  <c r="J2387" i="2"/>
  <c r="J2390" i="2"/>
  <c r="J352" i="2"/>
  <c r="J353" i="2"/>
  <c r="J726" i="2"/>
  <c r="J727" i="2"/>
  <c r="J1116" i="2"/>
  <c r="J1118" i="2"/>
  <c r="J1494" i="2"/>
  <c r="J1492" i="2"/>
  <c r="J1906" i="2"/>
  <c r="J1904" i="2"/>
  <c r="J2303" i="2"/>
  <c r="J2304" i="2"/>
  <c r="J141" i="2"/>
  <c r="J207" i="2"/>
  <c r="J213" i="2"/>
  <c r="J214" i="2"/>
  <c r="J140" i="2"/>
  <c r="J206" i="2"/>
  <c r="J289" i="2"/>
  <c r="J509" i="2"/>
  <c r="J540" i="2"/>
  <c r="J618" i="2"/>
  <c r="J511" i="2"/>
  <c r="J541" i="2"/>
  <c r="J616" i="2"/>
  <c r="J288" i="2"/>
  <c r="J812" i="2"/>
  <c r="J915" i="2"/>
  <c r="J933" i="2"/>
  <c r="J942" i="2"/>
  <c r="J811" i="2"/>
  <c r="J913" i="2"/>
  <c r="J943" i="2"/>
  <c r="J935" i="2"/>
  <c r="J1216" i="2"/>
  <c r="J1280" i="2"/>
  <c r="J1217" i="2"/>
  <c r="J1278" i="2"/>
  <c r="J1446" i="2"/>
  <c r="J1671" i="2"/>
  <c r="J1444" i="2"/>
  <c r="J1669" i="2"/>
  <c r="J1717" i="2"/>
  <c r="J1849" i="2"/>
  <c r="J1990" i="2"/>
  <c r="J1844" i="2"/>
  <c r="J1988" i="2"/>
  <c r="J2072" i="2"/>
  <c r="J1719" i="2"/>
  <c r="J1842" i="2"/>
  <c r="J1848" i="2"/>
  <c r="J2073" i="2"/>
  <c r="J2237" i="2"/>
  <c r="J2426" i="2"/>
  <c r="J2534" i="2"/>
  <c r="J2127" i="2"/>
  <c r="J2235" i="2"/>
  <c r="J2496" i="2"/>
  <c r="J2535" i="2"/>
  <c r="J2128" i="2"/>
  <c r="J2425" i="2"/>
  <c r="J2494" i="2"/>
  <c r="J18" i="2"/>
  <c r="J20" i="2"/>
  <c r="J1343" i="2"/>
  <c r="J1342" i="2"/>
  <c r="J1758" i="2"/>
  <c r="J1761" i="2"/>
  <c r="J2183" i="2"/>
  <c r="J2186" i="2"/>
  <c r="J15" i="2"/>
  <c r="J125" i="2"/>
  <c r="J599" i="2"/>
  <c r="J544" i="2"/>
  <c r="J768" i="2"/>
  <c r="J982" i="2"/>
  <c r="J1159" i="2"/>
  <c r="J1292" i="2"/>
  <c r="J1680" i="2"/>
  <c r="J1583" i="2"/>
  <c r="J2107" i="2"/>
  <c r="J2075" i="2"/>
  <c r="J2471" i="2"/>
  <c r="J2458" i="2"/>
  <c r="J319" i="2"/>
  <c r="J324" i="2"/>
  <c r="J695" i="2"/>
  <c r="J693" i="2"/>
  <c r="J1083" i="2"/>
  <c r="J1087" i="2"/>
  <c r="J1463" i="2"/>
  <c r="J1456" i="2"/>
  <c r="J1870" i="2"/>
  <c r="J1872" i="2"/>
  <c r="J2270" i="2"/>
  <c r="J2260" i="2"/>
  <c r="J308" i="2"/>
  <c r="J314" i="2"/>
  <c r="J684" i="2"/>
  <c r="J1078" i="2"/>
  <c r="J1451" i="2"/>
  <c r="J1447" i="2"/>
  <c r="J1882" i="2"/>
  <c r="J1859" i="2"/>
  <c r="J2273" i="2"/>
  <c r="J2263" i="2"/>
  <c r="J697" i="2"/>
  <c r="J698" i="2"/>
  <c r="J1472" i="2"/>
  <c r="J1473" i="2"/>
  <c r="J2267" i="2"/>
  <c r="J2268" i="2"/>
  <c r="J177" i="2"/>
  <c r="J13" i="2"/>
  <c r="J31" i="2"/>
  <c r="J91" i="2"/>
  <c r="J97" i="2"/>
  <c r="J112" i="2"/>
  <c r="J130" i="2"/>
  <c r="J133" i="2"/>
  <c r="J14" i="2"/>
  <c r="J29" i="2"/>
  <c r="J116" i="2"/>
  <c r="J176" i="2"/>
  <c r="J397" i="2"/>
  <c r="J457" i="2"/>
  <c r="J478" i="2"/>
  <c r="J263" i="2"/>
  <c r="J290" i="2"/>
  <c r="J395" i="2"/>
  <c r="J291" i="2"/>
  <c r="J632" i="2"/>
  <c r="J638" i="2"/>
  <c r="J615" i="2"/>
  <c r="J498" i="2"/>
  <c r="J387" i="2"/>
  <c r="J459" i="2"/>
  <c r="J470" i="2"/>
  <c r="J631" i="2"/>
  <c r="J390" i="2"/>
  <c r="J499" i="2"/>
  <c r="J836" i="2"/>
  <c r="J875" i="2"/>
  <c r="J902" i="2"/>
  <c r="J837" i="2"/>
  <c r="J846" i="2"/>
  <c r="J838" i="2"/>
  <c r="J904" i="2"/>
  <c r="J958" i="2"/>
  <c r="J979" i="2"/>
  <c r="J835" i="2"/>
  <c r="J1210" i="2"/>
  <c r="J1213" i="2"/>
  <c r="J977" i="2"/>
  <c r="J1069" i="2"/>
  <c r="J1058" i="2"/>
  <c r="J1259" i="2"/>
  <c r="J1331" i="2"/>
  <c r="J1340" i="2"/>
  <c r="J1352" i="2"/>
  <c r="J1403" i="2"/>
  <c r="J1436" i="2"/>
  <c r="J1254" i="2"/>
  <c r="J1341" i="2"/>
  <c r="J1353" i="2"/>
  <c r="J1437" i="2"/>
  <c r="J1611" i="2"/>
  <c r="J1641" i="2"/>
  <c r="J1647" i="2"/>
  <c r="J1070" i="2"/>
  <c r="J1231" i="2"/>
  <c r="J1309" i="2"/>
  <c r="J1522" i="2"/>
  <c r="J1747" i="2"/>
  <c r="J1807" i="2"/>
  <c r="J1837" i="2"/>
  <c r="J1840" i="2"/>
  <c r="J1972" i="2"/>
  <c r="J1646" i="2"/>
  <c r="J1748" i="2"/>
  <c r="J1850" i="2"/>
  <c r="J1943" i="2"/>
  <c r="J1973" i="2"/>
  <c r="J1752" i="2"/>
  <c r="J1845" i="2"/>
  <c r="J1851" i="2"/>
  <c r="J1944" i="2"/>
  <c r="J2010" i="2"/>
  <c r="J2019" i="2"/>
  <c r="J2037" i="2"/>
  <c r="J2207" i="2"/>
  <c r="J2348" i="2"/>
  <c r="J2013" i="2"/>
  <c r="J2031" i="2"/>
  <c r="J2193" i="2"/>
  <c r="J2349" i="2"/>
  <c r="J2418" i="2"/>
  <c r="J2167" i="2"/>
  <c r="J2332" i="2"/>
  <c r="J150" i="2"/>
  <c r="J145" i="2"/>
  <c r="J503" i="2"/>
  <c r="J520" i="2"/>
  <c r="J886" i="2"/>
  <c r="J892" i="2"/>
  <c r="J1262" i="2"/>
  <c r="J1275" i="2"/>
  <c r="J1665" i="2"/>
  <c r="J2068" i="2"/>
  <c r="J1664" i="2"/>
  <c r="J2060" i="2"/>
  <c r="J2456" i="2"/>
  <c r="J2455" i="2"/>
  <c r="J430" i="2"/>
  <c r="J429" i="2"/>
  <c r="J1404" i="2"/>
  <c r="J1402" i="2"/>
  <c r="J2117" i="2"/>
  <c r="J2116" i="2"/>
  <c r="J2451" i="2"/>
  <c r="J2452" i="2"/>
  <c r="J95" i="2"/>
  <c r="J465" i="2"/>
  <c r="J1607" i="2"/>
  <c r="J2015" i="2"/>
  <c r="J481" i="2"/>
  <c r="J482" i="2"/>
  <c r="J1427" i="2"/>
  <c r="J1428" i="2"/>
  <c r="J2044" i="2"/>
  <c r="J2043" i="2"/>
  <c r="J477" i="2"/>
  <c r="J479" i="2"/>
  <c r="J2192" i="2"/>
  <c r="J2191" i="2"/>
  <c r="J636" i="2"/>
  <c r="J637" i="2"/>
  <c r="J1021" i="2"/>
  <c r="J1020" i="2"/>
  <c r="J1608" i="2"/>
  <c r="J1606" i="2"/>
  <c r="K2739" i="2"/>
  <c r="K2736" i="2"/>
  <c r="K2733" i="2"/>
  <c r="K2730" i="2"/>
  <c r="K2727" i="2"/>
  <c r="K2724" i="2"/>
  <c r="K2721" i="2"/>
  <c r="K2718" i="2"/>
  <c r="K2715" i="2"/>
  <c r="K2712" i="2"/>
  <c r="K2709" i="2"/>
  <c r="K2706" i="2"/>
  <c r="K2703" i="2"/>
  <c r="K2700" i="2"/>
  <c r="K2697" i="2"/>
  <c r="K2694" i="2"/>
  <c r="K2688" i="2"/>
  <c r="K2685" i="2"/>
  <c r="K2682" i="2"/>
  <c r="K2679" i="2"/>
  <c r="K2676" i="2"/>
  <c r="K2673" i="2"/>
  <c r="K2670" i="2"/>
  <c r="K2667" i="2"/>
  <c r="K2661" i="2"/>
  <c r="K2658" i="2"/>
  <c r="K2655" i="2"/>
  <c r="K2652" i="2"/>
  <c r="K2649" i="2"/>
  <c r="K2646" i="2"/>
  <c r="K2643" i="2"/>
  <c r="K2640" i="2"/>
  <c r="K2634" i="2"/>
  <c r="K2631" i="2"/>
  <c r="K2628" i="2"/>
  <c r="K2625" i="2"/>
  <c r="K2622" i="2"/>
  <c r="K2616" i="2"/>
  <c r="K2613" i="2"/>
  <c r="K2610" i="2"/>
  <c r="K2607" i="2"/>
  <c r="K2604" i="2"/>
  <c r="K2601" i="2"/>
  <c r="K2598" i="2"/>
  <c r="K2592" i="2"/>
  <c r="K2589" i="2"/>
  <c r="K2586" i="2"/>
  <c r="K2583" i="2"/>
  <c r="K2577" i="2"/>
  <c r="K2574" i="2"/>
  <c r="K2571" i="2"/>
  <c r="K2568" i="2"/>
  <c r="J2565" i="2"/>
  <c r="K2561" i="2"/>
  <c r="K2557" i="2"/>
  <c r="K2553" i="2"/>
  <c r="K2548" i="2"/>
  <c r="K2544" i="2"/>
  <c r="K2535" i="2"/>
  <c r="K2530" i="2"/>
  <c r="K2526" i="2"/>
  <c r="K2517" i="2"/>
  <c r="K2512" i="2"/>
  <c r="K2494" i="2"/>
  <c r="K2488" i="2"/>
  <c r="K2482" i="2"/>
  <c r="K2451" i="2"/>
  <c r="K2433" i="2"/>
  <c r="K2397" i="2"/>
  <c r="K2379" i="2"/>
  <c r="K2361" i="2"/>
  <c r="K2343" i="2"/>
  <c r="K42" i="2"/>
  <c r="K61" i="2"/>
  <c r="K64" i="2"/>
  <c r="K196" i="2"/>
  <c r="K199" i="2"/>
  <c r="K188" i="2"/>
  <c r="K279" i="2"/>
  <c r="K409" i="2"/>
  <c r="K412" i="2"/>
  <c r="K281" i="2"/>
  <c r="K410" i="2"/>
  <c r="K534" i="2"/>
  <c r="K537" i="2"/>
  <c r="K579" i="2"/>
  <c r="K670" i="2"/>
  <c r="K668" i="2"/>
  <c r="K826" i="2"/>
  <c r="K963" i="2"/>
  <c r="K966" i="2"/>
  <c r="K1011" i="2"/>
  <c r="K828" i="2"/>
  <c r="K1066" i="2"/>
  <c r="K1013" i="2"/>
  <c r="K1164" i="2"/>
  <c r="K1167" i="2"/>
  <c r="K1065" i="2"/>
  <c r="K1295" i="2"/>
  <c r="K1370" i="2"/>
  <c r="K1368" i="2"/>
  <c r="K1572" i="2"/>
  <c r="K1297" i="2"/>
  <c r="K1324" i="2"/>
  <c r="K1336" i="2"/>
  <c r="K1824" i="2"/>
  <c r="K1953" i="2"/>
  <c r="K1956" i="2"/>
  <c r="K1711" i="2"/>
  <c r="K1777" i="2"/>
  <c r="K1825" i="2"/>
  <c r="K1939" i="2"/>
  <c r="K1942" i="2"/>
  <c r="K1981" i="2"/>
  <c r="K1709" i="2"/>
  <c r="K1724" i="2"/>
  <c r="K1778" i="2"/>
  <c r="K2126" i="2"/>
  <c r="K2112" i="2"/>
  <c r="K2114" i="2"/>
  <c r="K2362" i="2"/>
  <c r="K2365" i="2"/>
  <c r="K174" i="2"/>
  <c r="K175" i="2"/>
  <c r="K77" i="2"/>
  <c r="K273" i="2"/>
  <c r="K272" i="2"/>
  <c r="K284" i="2"/>
  <c r="K516" i="2"/>
  <c r="K645" i="2"/>
  <c r="K651" i="2"/>
  <c r="K646" i="2"/>
  <c r="K676" i="2"/>
  <c r="K677" i="2"/>
  <c r="K764" i="2"/>
  <c r="K797" i="2"/>
  <c r="K765" i="2"/>
  <c r="K895" i="2"/>
  <c r="K976" i="2"/>
  <c r="K798" i="2"/>
  <c r="K1145" i="2"/>
  <c r="K1147" i="2"/>
  <c r="K1349" i="2"/>
  <c r="K1379" i="2"/>
  <c r="K1637" i="2"/>
  <c r="K1350" i="2"/>
  <c r="K1419" i="2"/>
  <c r="K1351" i="2"/>
  <c r="K1378" i="2"/>
  <c r="K1785" i="2"/>
  <c r="K2001" i="2"/>
  <c r="K1792" i="2"/>
  <c r="K2002" i="2"/>
  <c r="K2098" i="2"/>
  <c r="K1784" i="2"/>
  <c r="K1832" i="2"/>
  <c r="K1636" i="2"/>
  <c r="K2099" i="2"/>
  <c r="K2189" i="2"/>
  <c r="K2411" i="2"/>
  <c r="K2182" i="2"/>
  <c r="K2329" i="2"/>
  <c r="K2395" i="2"/>
  <c r="K2410" i="2"/>
  <c r="K108" i="2"/>
  <c r="K147" i="2"/>
  <c r="K106" i="2"/>
  <c r="K68" i="2"/>
  <c r="K71" i="2"/>
  <c r="K146" i="2"/>
  <c r="K248" i="2"/>
  <c r="K254" i="2"/>
  <c r="K282" i="2"/>
  <c r="K417" i="2"/>
  <c r="K420" i="2"/>
  <c r="K274" i="2"/>
  <c r="K280" i="2"/>
  <c r="K370" i="2"/>
  <c r="K373" i="2"/>
  <c r="K424" i="2"/>
  <c r="K427" i="2"/>
  <c r="K460" i="2"/>
  <c r="K197" i="2"/>
  <c r="K497" i="2"/>
  <c r="K546" i="2"/>
  <c r="K490" i="2"/>
  <c r="K526" i="2"/>
  <c r="K547" i="2"/>
  <c r="K580" i="2"/>
  <c r="K524" i="2"/>
  <c r="K800" i="2"/>
  <c r="K803" i="2"/>
  <c r="K581" i="2"/>
  <c r="K641" i="2"/>
  <c r="K850" i="2"/>
  <c r="K801" i="2"/>
  <c r="K1023" i="2"/>
  <c r="K1032" i="2"/>
  <c r="K804" i="2"/>
  <c r="K839" i="2"/>
  <c r="K851" i="2"/>
  <c r="K1136" i="2"/>
  <c r="K1202" i="2"/>
  <c r="K1025" i="2"/>
  <c r="K1200" i="2"/>
  <c r="K1218" i="2"/>
  <c r="K1224" i="2"/>
  <c r="K1243" i="2"/>
  <c r="K1298" i="2"/>
  <c r="K1409" i="2"/>
  <c r="K1412" i="2"/>
  <c r="K1517" i="2"/>
  <c r="K1541" i="2"/>
  <c r="K1559" i="2"/>
  <c r="K1625" i="2"/>
  <c r="K1628" i="2"/>
  <c r="K1034" i="2"/>
  <c r="K1223" i="2"/>
  <c r="K1219" i="2"/>
  <c r="K1383" i="2"/>
  <c r="K1539" i="2"/>
  <c r="K1246" i="2"/>
  <c r="K1381" i="2"/>
  <c r="K1776" i="2"/>
  <c r="K1809" i="2"/>
  <c r="K1812" i="2"/>
  <c r="K1974" i="2"/>
  <c r="K1998" i="2"/>
  <c r="K2022" i="2"/>
  <c r="K1699" i="2"/>
  <c r="K1786" i="2"/>
  <c r="K1804" i="2"/>
  <c r="K1954" i="2"/>
  <c r="K1957" i="2"/>
  <c r="K1984" i="2"/>
  <c r="K1999" i="2"/>
  <c r="K1787" i="2"/>
  <c r="K1802" i="2"/>
  <c r="K1961" i="2"/>
  <c r="K2156" i="2"/>
  <c r="K2171" i="2"/>
  <c r="K2177" i="2"/>
  <c r="K2249" i="2"/>
  <c r="K2318" i="2"/>
  <c r="K2327" i="2"/>
  <c r="K2393" i="2"/>
  <c r="K2438" i="2"/>
  <c r="K2474" i="2"/>
  <c r="K1964" i="2"/>
  <c r="K1982" i="2"/>
  <c r="K1931" i="2"/>
  <c r="K2160" i="2"/>
  <c r="K2316" i="2"/>
  <c r="K1934" i="2"/>
  <c r="K2158" i="2"/>
  <c r="K2335" i="2"/>
  <c r="K2392" i="2"/>
  <c r="K67" i="2"/>
  <c r="K70" i="2"/>
  <c r="K385" i="2"/>
  <c r="K383" i="2"/>
  <c r="K504" i="2"/>
  <c r="K505" i="2"/>
  <c r="K999" i="2"/>
  <c r="K997" i="2"/>
  <c r="K1592" i="2"/>
  <c r="K1371" i="2"/>
  <c r="K1593" i="2"/>
  <c r="K1369" i="2"/>
  <c r="K2088" i="2"/>
  <c r="K1591" i="2"/>
  <c r="K2086" i="2"/>
  <c r="K1594" i="2"/>
  <c r="K66" i="2"/>
  <c r="K69" i="2"/>
  <c r="K210" i="2"/>
  <c r="K208" i="2"/>
  <c r="K315" i="2"/>
  <c r="K316" i="2"/>
  <c r="K491" i="2"/>
  <c r="K654" i="2"/>
  <c r="K495" i="2"/>
  <c r="K710" i="2"/>
  <c r="K709" i="2"/>
  <c r="K799" i="2"/>
  <c r="K802" i="2"/>
  <c r="K891" i="2"/>
  <c r="K656" i="2"/>
  <c r="K893" i="2"/>
  <c r="K1163" i="2"/>
  <c r="K1081" i="2"/>
  <c r="K1084" i="2"/>
  <c r="K1165" i="2"/>
  <c r="K1346" i="2"/>
  <c r="K1347" i="2"/>
  <c r="K1461" i="2"/>
  <c r="K1464" i="2"/>
  <c r="K1557" i="2"/>
  <c r="K1626" i="2"/>
  <c r="K1555" i="2"/>
  <c r="K1860" i="2"/>
  <c r="K1977" i="2"/>
  <c r="K1862" i="2"/>
  <c r="K1624" i="2"/>
  <c r="K1976" i="2"/>
  <c r="K2321" i="2"/>
  <c r="K2100" i="2"/>
  <c r="K2102" i="2"/>
  <c r="K2274" i="2"/>
  <c r="K2275" i="2"/>
  <c r="K2323" i="2"/>
  <c r="K8" i="2"/>
  <c r="K620" i="2"/>
  <c r="K937" i="2"/>
  <c r="K1137" i="2"/>
  <c r="K1795" i="2"/>
  <c r="K2342" i="2"/>
  <c r="K2134" i="2"/>
  <c r="K241" i="2"/>
  <c r="K239" i="2"/>
  <c r="K451" i="2"/>
  <c r="K449" i="2"/>
  <c r="K1029" i="2"/>
  <c r="K1157" i="2"/>
  <c r="K1156" i="2"/>
  <c r="K1028" i="2"/>
  <c r="K1670" i="2"/>
  <c r="K1668" i="2"/>
  <c r="K2082" i="2"/>
  <c r="K2375" i="2"/>
  <c r="K2081" i="2"/>
  <c r="K2374" i="2"/>
  <c r="K5" i="2"/>
  <c r="K381" i="2"/>
  <c r="K215" i="2"/>
  <c r="K485" i="2"/>
  <c r="K766" i="2"/>
  <c r="K1148" i="2"/>
  <c r="K867" i="2"/>
  <c r="K1550" i="2"/>
  <c r="K1306" i="2"/>
  <c r="K1707" i="2"/>
  <c r="K1967" i="2"/>
  <c r="K2045" i="2"/>
  <c r="K192" i="2"/>
  <c r="K19" i="2"/>
  <c r="K23" i="2"/>
  <c r="K194" i="2"/>
  <c r="K558" i="2"/>
  <c r="K681" i="2"/>
  <c r="K560" i="2"/>
  <c r="K683" i="2"/>
  <c r="K1017" i="2"/>
  <c r="K1018" i="2"/>
  <c r="K1007" i="2"/>
  <c r="K1250" i="2"/>
  <c r="K1004" i="2"/>
  <c r="K1251" i="2"/>
  <c r="K1266" i="2"/>
  <c r="K1578" i="2"/>
  <c r="K1264" i="2"/>
  <c r="K1950" i="2"/>
  <c r="K1684" i="2"/>
  <c r="K1576" i="2"/>
  <c r="K1687" i="2"/>
  <c r="K2238" i="2"/>
  <c r="K1952" i="2"/>
  <c r="K2236" i="2"/>
  <c r="K2428" i="2"/>
  <c r="K309" i="2"/>
  <c r="K687" i="2"/>
  <c r="K1079" i="2"/>
  <c r="K1879" i="2"/>
  <c r="K2271" i="2"/>
  <c r="K6" i="2"/>
  <c r="K51" i="2"/>
  <c r="K7" i="2"/>
  <c r="K52" i="2"/>
  <c r="K603" i="2"/>
  <c r="K589" i="2"/>
  <c r="K604" i="2"/>
  <c r="K587" i="2"/>
  <c r="K882" i="2"/>
  <c r="K930" i="2"/>
  <c r="K880" i="2"/>
  <c r="K1355" i="2"/>
  <c r="K1553" i="2"/>
  <c r="K1580" i="2"/>
  <c r="K1317" i="2"/>
  <c r="K1554" i="2"/>
  <c r="K1581" i="2"/>
  <c r="K932" i="2"/>
  <c r="K1315" i="2"/>
  <c r="K1354" i="2"/>
  <c r="K1971" i="2"/>
  <c r="K2333" i="2"/>
  <c r="K2142" i="2"/>
  <c r="K1970" i="2"/>
  <c r="K2140" i="2"/>
  <c r="K138" i="2"/>
  <c r="K136" i="2"/>
  <c r="K142" i="2"/>
  <c r="K143" i="2"/>
  <c r="K510" i="2"/>
  <c r="K512" i="2"/>
  <c r="K907" i="2"/>
  <c r="K908" i="2"/>
  <c r="K1334" i="2"/>
  <c r="K1337" i="2"/>
  <c r="K1818" i="2"/>
  <c r="K1720" i="2"/>
  <c r="K1819" i="2"/>
  <c r="K1718" i="2"/>
  <c r="K2162" i="2"/>
  <c r="K2145" i="2"/>
  <c r="K2146" i="2"/>
  <c r="K2164" i="2"/>
  <c r="K688" i="2"/>
  <c r="K686" i="2"/>
  <c r="K1073" i="2"/>
  <c r="K1072" i="2"/>
  <c r="K1867" i="2"/>
  <c r="K1865" i="2"/>
  <c r="K2264" i="2"/>
  <c r="K2265" i="2"/>
  <c r="K333" i="2"/>
  <c r="K357" i="2"/>
  <c r="K715" i="2"/>
  <c r="K717" i="2"/>
  <c r="K1100" i="2"/>
  <c r="K1111" i="2"/>
  <c r="K1511" i="2"/>
  <c r="K1488" i="2"/>
  <c r="K1926" i="2"/>
  <c r="K1928" i="2"/>
  <c r="K2313" i="2"/>
  <c r="K2278" i="2"/>
  <c r="K311" i="2"/>
  <c r="K685" i="2"/>
  <c r="K1095" i="2"/>
  <c r="K1452" i="2"/>
  <c r="K1869" i="2"/>
  <c r="K1474" i="2"/>
  <c r="K2257" i="2"/>
  <c r="K312" i="2"/>
  <c r="K366" i="2"/>
  <c r="K310" i="2"/>
  <c r="K335" i="2"/>
  <c r="K704" i="2"/>
  <c r="K752" i="2"/>
  <c r="K706" i="2"/>
  <c r="K750" i="2"/>
  <c r="K1088" i="2"/>
  <c r="K1086" i="2"/>
  <c r="K1098" i="2"/>
  <c r="K1134" i="2"/>
  <c r="K1448" i="2"/>
  <c r="K1449" i="2"/>
  <c r="K1479" i="2"/>
  <c r="K1477" i="2"/>
  <c r="K1884" i="2"/>
  <c r="K1883" i="2"/>
  <c r="K1889" i="2"/>
  <c r="K1895" i="2"/>
  <c r="K2258" i="2"/>
  <c r="K2256" i="2"/>
  <c r="K2280" i="2"/>
  <c r="K2293" i="2"/>
  <c r="K135" i="2"/>
  <c r="K134" i="2"/>
  <c r="K500" i="2"/>
  <c r="K597" i="2"/>
  <c r="K912" i="2"/>
  <c r="K988" i="2"/>
  <c r="K1277" i="2"/>
  <c r="K1291" i="2"/>
  <c r="K1679" i="2"/>
  <c r="K1675" i="2"/>
  <c r="K2074" i="2"/>
  <c r="K2066" i="2"/>
  <c r="K54" i="2"/>
  <c r="K56" i="2"/>
  <c r="K300" i="2"/>
  <c r="K468" i="2"/>
  <c r="K299" i="2"/>
  <c r="K467" i="2"/>
  <c r="K903" i="2"/>
  <c r="K924" i="2"/>
  <c r="K925" i="2"/>
  <c r="K905" i="2"/>
  <c r="K1283" i="2"/>
  <c r="K1284" i="2"/>
  <c r="K1521" i="2"/>
  <c r="K1524" i="2"/>
  <c r="K1765" i="2"/>
  <c r="K1766" i="2"/>
  <c r="K2244" i="2"/>
  <c r="K2245" i="2"/>
  <c r="K863" i="2"/>
  <c r="K864" i="2"/>
  <c r="K1673" i="2"/>
  <c r="K1674" i="2"/>
  <c r="K201" i="2"/>
  <c r="K200" i="2"/>
  <c r="K555" i="2"/>
  <c r="K556" i="2"/>
  <c r="K957" i="2"/>
  <c r="K956" i="2"/>
  <c r="K1601" i="2"/>
  <c r="K1248" i="2"/>
  <c r="K1602" i="2"/>
  <c r="K1249" i="2"/>
  <c r="K2205" i="2"/>
  <c r="K2206" i="2"/>
  <c r="K2413" i="2"/>
  <c r="K111" i="2"/>
  <c r="K114" i="2"/>
  <c r="K117" i="2"/>
  <c r="K204" i="2"/>
  <c r="K205" i="2"/>
  <c r="K119" i="2"/>
  <c r="K471" i="2"/>
  <c r="K474" i="2"/>
  <c r="K543" i="2"/>
  <c r="K606" i="2"/>
  <c r="K607" i="2"/>
  <c r="K542" i="2"/>
  <c r="K772" i="2"/>
  <c r="K819" i="2"/>
  <c r="K822" i="2"/>
  <c r="K1048" i="2"/>
  <c r="K774" i="2"/>
  <c r="K1049" i="2"/>
  <c r="K1421" i="2"/>
  <c r="K1356" i="2"/>
  <c r="K1440" i="2"/>
  <c r="K1357" i="2"/>
  <c r="K1420" i="2"/>
  <c r="K1438" i="2"/>
  <c r="K1815" i="2"/>
  <c r="K1833" i="2"/>
  <c r="K1839" i="2"/>
  <c r="K2040" i="2"/>
  <c r="K2070" i="2"/>
  <c r="K1834" i="2"/>
  <c r="K2038" i="2"/>
  <c r="K2071" i="2"/>
  <c r="K1814" i="2"/>
  <c r="K1838" i="2"/>
  <c r="K2144" i="2"/>
  <c r="K2143" i="2"/>
  <c r="K1389" i="2"/>
  <c r="K1390" i="2"/>
  <c r="K2401" i="2"/>
  <c r="K246" i="2"/>
  <c r="K244" i="2"/>
  <c r="K421" i="2"/>
  <c r="K614" i="2"/>
  <c r="K806" i="2"/>
  <c r="K808" i="2"/>
  <c r="K1187" i="2"/>
  <c r="K1363" i="2"/>
  <c r="K1722" i="2"/>
  <c r="K1772" i="2"/>
  <c r="K2119" i="2"/>
  <c r="K2118" i="2"/>
  <c r="K304" i="2"/>
  <c r="K307" i="2"/>
  <c r="K389" i="2"/>
  <c r="K392" i="2"/>
  <c r="K869" i="2"/>
  <c r="K871" i="2"/>
  <c r="K1432" i="2"/>
  <c r="K1435" i="2"/>
  <c r="K1734" i="2"/>
  <c r="K1738" i="2"/>
  <c r="K2228" i="2"/>
  <c r="K2231" i="2"/>
  <c r="K2441" i="2"/>
  <c r="K82" i="2"/>
  <c r="K74" i="2"/>
  <c r="K484" i="2"/>
  <c r="K574" i="2"/>
  <c r="K492" i="2"/>
  <c r="K1009" i="2"/>
  <c r="K1063" i="2"/>
  <c r="K1649" i="2"/>
  <c r="K1392" i="2"/>
  <c r="K1617" i="2"/>
  <c r="K1300" i="2"/>
  <c r="K2052" i="2"/>
  <c r="K1855" i="2"/>
  <c r="K2032" i="2"/>
  <c r="K2250" i="2"/>
  <c r="K2434" i="2"/>
  <c r="K261" i="2"/>
  <c r="K262" i="2"/>
  <c r="K833" i="2"/>
  <c r="K834" i="2"/>
  <c r="K1806" i="2"/>
  <c r="K1805" i="2"/>
  <c r="K463" i="2"/>
  <c r="K464" i="2"/>
  <c r="K1253" i="2"/>
  <c r="K1252" i="2"/>
  <c r="K2029" i="2"/>
  <c r="K2030" i="2"/>
  <c r="K129" i="2"/>
  <c r="K128" i="2"/>
  <c r="K625" i="2"/>
  <c r="K626" i="2"/>
  <c r="K954" i="2"/>
  <c r="K955" i="2"/>
  <c r="K1230" i="2"/>
  <c r="K1229" i="2"/>
  <c r="K1854" i="2"/>
  <c r="K1853" i="2"/>
  <c r="K2204" i="2"/>
  <c r="K2203" i="2"/>
  <c r="K1238" i="2"/>
  <c r="K1239" i="2"/>
  <c r="J2733" i="2"/>
  <c r="J2727" i="2"/>
  <c r="J2718" i="2"/>
  <c r="J2712" i="2"/>
  <c r="J2709" i="2"/>
  <c r="J2706" i="2"/>
  <c r="J2703" i="2"/>
  <c r="J2700" i="2"/>
  <c r="J2697" i="2"/>
  <c r="J2694" i="2"/>
  <c r="J2691" i="2"/>
  <c r="J2688" i="2"/>
  <c r="J2685" i="2"/>
  <c r="J2682" i="2"/>
  <c r="J2679" i="2"/>
  <c r="J2676" i="2"/>
  <c r="J2673" i="2"/>
  <c r="J2670" i="2"/>
  <c r="J2667" i="2"/>
  <c r="J2664" i="2"/>
  <c r="J2661" i="2"/>
  <c r="J2658" i="2"/>
  <c r="J2655" i="2"/>
  <c r="J2652" i="2"/>
  <c r="J2649" i="2"/>
  <c r="J2646" i="2"/>
  <c r="J2643" i="2"/>
  <c r="J2640" i="2"/>
  <c r="J2637" i="2"/>
  <c r="J2634" i="2"/>
  <c r="J2631" i="2"/>
  <c r="J2628" i="2"/>
  <c r="J2625" i="2"/>
  <c r="J2622" i="2"/>
  <c r="J2619" i="2"/>
  <c r="J2616" i="2"/>
  <c r="J2613" i="2"/>
  <c r="J2610" i="2"/>
  <c r="J2607" i="2"/>
  <c r="J2604" i="2"/>
  <c r="J2601" i="2"/>
  <c r="J2598" i="2"/>
  <c r="J2595" i="2"/>
  <c r="J2592" i="2"/>
  <c r="J2589" i="2"/>
  <c r="J2586" i="2"/>
  <c r="J2583" i="2"/>
  <c r="J2580" i="2"/>
  <c r="J2577" i="2"/>
  <c r="J2574" i="2"/>
  <c r="J2571" i="2"/>
  <c r="J2568" i="2"/>
  <c r="K2564" i="2"/>
  <c r="K2560" i="2"/>
  <c r="J2557" i="2"/>
  <c r="K2552" i="2"/>
  <c r="J2548" i="2"/>
  <c r="K2543" i="2"/>
  <c r="J2539" i="2"/>
  <c r="K2534" i="2"/>
  <c r="J2530" i="2"/>
  <c r="K2525" i="2"/>
  <c r="J2521" i="2"/>
  <c r="K2516" i="2"/>
  <c r="J2512" i="2"/>
  <c r="K2507" i="2"/>
  <c r="J2503" i="2"/>
  <c r="K2498" i="2"/>
  <c r="K2493" i="2"/>
  <c r="K2487" i="2"/>
  <c r="K2481" i="2"/>
  <c r="K2473" i="2"/>
  <c r="K2466" i="2"/>
  <c r="K2448" i="2"/>
  <c r="K2430" i="2"/>
  <c r="K2412" i="2"/>
  <c r="K2394" i="2"/>
  <c r="K2376" i="2"/>
  <c r="K2358" i="2"/>
  <c r="K2340" i="2"/>
  <c r="Q5" i="2"/>
  <c r="P5" i="2"/>
  <c r="O5" i="2"/>
  <c r="N3" i="2"/>
  <c r="O3" i="2"/>
  <c r="P3" i="2"/>
  <c r="Q3" i="2"/>
  <c r="N4" i="2"/>
  <c r="O4" i="2"/>
  <c r="P4" i="2"/>
  <c r="Q4" i="2"/>
  <c r="N5" i="2"/>
  <c r="N6" i="2"/>
  <c r="O6" i="2"/>
  <c r="P6" i="2"/>
  <c r="Q6" i="2"/>
  <c r="N7" i="2"/>
  <c r="O7" i="2"/>
  <c r="P7" i="2"/>
  <c r="Q7" i="2"/>
  <c r="N8" i="2"/>
  <c r="O8" i="2"/>
  <c r="P8" i="2"/>
  <c r="Q8" i="2"/>
  <c r="N9" i="2"/>
  <c r="O9" i="2"/>
  <c r="P9" i="2"/>
  <c r="Q9" i="2"/>
  <c r="N10" i="2"/>
  <c r="O10" i="2"/>
  <c r="P10" i="2"/>
  <c r="Q10" i="2"/>
  <c r="N11" i="2"/>
  <c r="O11" i="2"/>
  <c r="P11" i="2"/>
  <c r="Q11" i="2"/>
  <c r="N12" i="2"/>
  <c r="O12" i="2"/>
  <c r="P12" i="2"/>
  <c r="Q12" i="2"/>
  <c r="N13" i="2"/>
  <c r="O13" i="2"/>
  <c r="P13" i="2"/>
  <c r="Q13" i="2"/>
  <c r="N14" i="2"/>
  <c r="O14" i="2"/>
  <c r="P14" i="2"/>
  <c r="Q14" i="2"/>
  <c r="N15" i="2"/>
  <c r="O15" i="2"/>
  <c r="P15" i="2"/>
  <c r="Q15" i="2"/>
  <c r="N16" i="2"/>
  <c r="O16" i="2"/>
  <c r="P16" i="2"/>
  <c r="Q16" i="2"/>
  <c r="N17" i="2"/>
  <c r="O17" i="2"/>
  <c r="P17" i="2"/>
  <c r="Q17" i="2"/>
  <c r="N18" i="2"/>
  <c r="O18" i="2"/>
  <c r="P18" i="2"/>
  <c r="Q18" i="2"/>
  <c r="N19" i="2"/>
  <c r="O19" i="2"/>
  <c r="P19" i="2"/>
  <c r="Q19" i="2"/>
  <c r="N20" i="2"/>
  <c r="O20" i="2"/>
  <c r="P20" i="2"/>
  <c r="Q20" i="2"/>
  <c r="N21" i="2"/>
  <c r="O21" i="2"/>
  <c r="P21" i="2"/>
  <c r="Q21" i="2"/>
  <c r="N22" i="2"/>
  <c r="O22" i="2"/>
  <c r="P22" i="2"/>
  <c r="Q22" i="2"/>
  <c r="N23" i="2"/>
  <c r="O23" i="2"/>
  <c r="P23" i="2"/>
  <c r="Q23" i="2"/>
  <c r="N24" i="2"/>
  <c r="O24" i="2"/>
  <c r="P24" i="2"/>
  <c r="Q24" i="2"/>
  <c r="N25" i="2"/>
  <c r="O25" i="2"/>
  <c r="P25" i="2"/>
  <c r="Q25" i="2"/>
  <c r="N26" i="2"/>
  <c r="O26" i="2"/>
  <c r="P26" i="2"/>
  <c r="Q26" i="2"/>
  <c r="N27" i="2"/>
  <c r="O27" i="2"/>
  <c r="P27" i="2"/>
  <c r="Q27" i="2"/>
  <c r="N28" i="2"/>
  <c r="O28" i="2"/>
  <c r="P28" i="2"/>
  <c r="Q28" i="2"/>
  <c r="N29" i="2"/>
  <c r="O29" i="2"/>
  <c r="P29" i="2"/>
  <c r="Q29" i="2"/>
  <c r="N30" i="2"/>
  <c r="O30" i="2"/>
  <c r="P30" i="2"/>
  <c r="Q30" i="2"/>
  <c r="N31" i="2"/>
  <c r="O31" i="2"/>
  <c r="P31" i="2"/>
  <c r="Q31" i="2"/>
  <c r="N32" i="2"/>
  <c r="O32" i="2"/>
  <c r="P32" i="2"/>
  <c r="Q32" i="2"/>
  <c r="N33" i="2"/>
  <c r="O33" i="2"/>
  <c r="P33" i="2"/>
  <c r="Q33" i="2"/>
  <c r="N34" i="2"/>
  <c r="O34" i="2"/>
  <c r="P34" i="2"/>
  <c r="Q34" i="2"/>
  <c r="N35" i="2"/>
  <c r="O35" i="2"/>
  <c r="P35" i="2"/>
  <c r="Q35" i="2"/>
  <c r="N36" i="2"/>
  <c r="O36" i="2"/>
  <c r="P36" i="2"/>
  <c r="Q36" i="2"/>
  <c r="N37" i="2"/>
  <c r="O37" i="2"/>
  <c r="P37" i="2"/>
  <c r="Q37" i="2"/>
  <c r="N38" i="2"/>
  <c r="O38" i="2"/>
  <c r="P38" i="2"/>
  <c r="Q38" i="2"/>
  <c r="N39" i="2"/>
  <c r="O39" i="2"/>
  <c r="P39" i="2"/>
  <c r="Q39" i="2"/>
  <c r="N40" i="2"/>
  <c r="O40" i="2"/>
  <c r="P40" i="2"/>
  <c r="Q40" i="2"/>
  <c r="N41" i="2"/>
  <c r="O41" i="2"/>
  <c r="P41" i="2"/>
  <c r="Q41" i="2"/>
  <c r="N42" i="2"/>
  <c r="O42" i="2"/>
  <c r="P42" i="2"/>
  <c r="Q42" i="2"/>
  <c r="N43" i="2"/>
  <c r="O43" i="2"/>
  <c r="P43" i="2"/>
  <c r="Q43" i="2"/>
  <c r="N44" i="2"/>
  <c r="O44" i="2"/>
  <c r="P44" i="2"/>
  <c r="Q44" i="2"/>
  <c r="N45" i="2"/>
  <c r="O45" i="2"/>
  <c r="P45" i="2"/>
  <c r="Q45" i="2"/>
  <c r="N46" i="2"/>
  <c r="O46" i="2"/>
  <c r="P46" i="2"/>
  <c r="Q46" i="2"/>
  <c r="N47" i="2"/>
  <c r="O47" i="2"/>
  <c r="P47" i="2"/>
  <c r="Q47" i="2"/>
  <c r="N48" i="2"/>
  <c r="O48" i="2"/>
  <c r="P48" i="2"/>
  <c r="Q48" i="2"/>
  <c r="N49" i="2"/>
  <c r="O49" i="2"/>
  <c r="P49" i="2"/>
  <c r="Q49" i="2"/>
  <c r="N50" i="2"/>
  <c r="O50" i="2"/>
  <c r="P50" i="2"/>
  <c r="Q50" i="2"/>
  <c r="N51" i="2"/>
  <c r="O51" i="2"/>
  <c r="P51" i="2"/>
  <c r="Q51" i="2"/>
  <c r="N52" i="2"/>
  <c r="O52" i="2"/>
  <c r="P52" i="2"/>
  <c r="Q52" i="2"/>
  <c r="N53" i="2"/>
  <c r="O53" i="2"/>
  <c r="P53" i="2"/>
  <c r="Q53" i="2"/>
  <c r="N54" i="2"/>
  <c r="O54" i="2"/>
  <c r="P54" i="2"/>
  <c r="Q54" i="2"/>
  <c r="N55" i="2"/>
  <c r="O55" i="2"/>
  <c r="P55" i="2"/>
  <c r="Q55" i="2"/>
  <c r="N56" i="2"/>
  <c r="O56" i="2"/>
  <c r="P56" i="2"/>
  <c r="Q56" i="2"/>
  <c r="N57" i="2"/>
  <c r="O57" i="2"/>
  <c r="P57" i="2"/>
  <c r="Q57" i="2"/>
  <c r="N58" i="2"/>
  <c r="O58" i="2"/>
  <c r="P58" i="2"/>
  <c r="Q58" i="2"/>
  <c r="N59" i="2"/>
  <c r="O59" i="2"/>
  <c r="P59" i="2"/>
  <c r="Q59" i="2"/>
  <c r="N60" i="2"/>
  <c r="O60" i="2"/>
  <c r="P60" i="2"/>
  <c r="Q60" i="2"/>
  <c r="N61" i="2"/>
  <c r="O61" i="2"/>
  <c r="P61" i="2"/>
  <c r="Q61" i="2"/>
  <c r="N62" i="2"/>
  <c r="O62" i="2"/>
  <c r="P62" i="2"/>
  <c r="Q62" i="2"/>
  <c r="N63" i="2"/>
  <c r="O63" i="2"/>
  <c r="P63" i="2"/>
  <c r="Q63" i="2"/>
  <c r="N64" i="2"/>
  <c r="O64" i="2"/>
  <c r="P64" i="2"/>
  <c r="Q64" i="2"/>
  <c r="N65" i="2"/>
  <c r="O65" i="2"/>
  <c r="P65" i="2"/>
  <c r="Q65" i="2"/>
  <c r="N66" i="2"/>
  <c r="O66" i="2"/>
  <c r="P66" i="2"/>
  <c r="Q66" i="2"/>
  <c r="N67" i="2"/>
  <c r="O67" i="2"/>
  <c r="P67" i="2"/>
  <c r="Q67" i="2"/>
  <c r="N68" i="2"/>
  <c r="O68" i="2"/>
  <c r="P68" i="2"/>
  <c r="Q68" i="2"/>
  <c r="N69" i="2"/>
  <c r="O69" i="2"/>
  <c r="P69" i="2"/>
  <c r="Q69" i="2"/>
  <c r="N70" i="2"/>
  <c r="O70" i="2"/>
  <c r="P70" i="2"/>
  <c r="Q70" i="2"/>
  <c r="N71" i="2"/>
  <c r="O71" i="2"/>
  <c r="P71" i="2"/>
  <c r="Q71" i="2"/>
  <c r="N72" i="2"/>
  <c r="O72" i="2"/>
  <c r="P72" i="2"/>
  <c r="Q72" i="2"/>
  <c r="N73" i="2"/>
  <c r="O73" i="2"/>
  <c r="P73" i="2"/>
  <c r="Q73" i="2"/>
  <c r="N74" i="2"/>
  <c r="O74" i="2"/>
  <c r="P74" i="2"/>
  <c r="Q74" i="2"/>
  <c r="N75" i="2"/>
  <c r="O75" i="2"/>
  <c r="P75" i="2"/>
  <c r="Q75" i="2"/>
  <c r="N76" i="2"/>
  <c r="O76" i="2"/>
  <c r="P76" i="2"/>
  <c r="Q76" i="2"/>
  <c r="N77" i="2"/>
  <c r="O77" i="2"/>
  <c r="P77" i="2"/>
  <c r="Q77" i="2"/>
  <c r="N78" i="2"/>
  <c r="O78" i="2"/>
  <c r="P78" i="2"/>
  <c r="Q78" i="2"/>
  <c r="N79" i="2"/>
  <c r="O79" i="2"/>
  <c r="P79" i="2"/>
  <c r="Q79" i="2"/>
  <c r="N80" i="2"/>
  <c r="O80" i="2"/>
  <c r="P80" i="2"/>
  <c r="Q80" i="2"/>
  <c r="N81" i="2"/>
  <c r="O81" i="2"/>
  <c r="P81" i="2"/>
  <c r="Q81" i="2"/>
  <c r="N82" i="2"/>
  <c r="O82" i="2"/>
  <c r="P82" i="2"/>
  <c r="Q82" i="2"/>
  <c r="N83" i="2"/>
  <c r="O83" i="2"/>
  <c r="P83" i="2"/>
  <c r="Q83" i="2"/>
  <c r="N84" i="2"/>
  <c r="O84" i="2"/>
  <c r="P84" i="2"/>
  <c r="Q84" i="2"/>
  <c r="N85" i="2"/>
  <c r="O85" i="2"/>
  <c r="P85" i="2"/>
  <c r="Q85" i="2"/>
  <c r="N86" i="2"/>
  <c r="O86" i="2"/>
  <c r="P86" i="2"/>
  <c r="Q86" i="2"/>
  <c r="N87" i="2"/>
  <c r="O87" i="2"/>
  <c r="P87" i="2"/>
  <c r="Q87" i="2"/>
  <c r="N88" i="2"/>
  <c r="O88" i="2"/>
  <c r="P88" i="2"/>
  <c r="Q88" i="2"/>
  <c r="N89" i="2"/>
  <c r="O89" i="2"/>
  <c r="P89" i="2"/>
  <c r="Q89" i="2"/>
  <c r="N90" i="2"/>
  <c r="O90" i="2"/>
  <c r="P90" i="2"/>
  <c r="Q90" i="2"/>
  <c r="N91" i="2"/>
  <c r="O91" i="2"/>
  <c r="P91" i="2"/>
  <c r="Q91" i="2"/>
  <c r="N92" i="2"/>
  <c r="O92" i="2"/>
  <c r="P92" i="2"/>
  <c r="Q92" i="2"/>
  <c r="N93" i="2"/>
  <c r="O93" i="2"/>
  <c r="P93" i="2"/>
  <c r="Q93" i="2"/>
  <c r="N94" i="2"/>
  <c r="O94" i="2"/>
  <c r="P94" i="2"/>
  <c r="Q94" i="2"/>
  <c r="N95" i="2"/>
  <c r="O95" i="2"/>
  <c r="P95" i="2"/>
  <c r="Q95" i="2"/>
  <c r="N96" i="2"/>
  <c r="O96" i="2"/>
  <c r="P96" i="2"/>
  <c r="Q96" i="2"/>
  <c r="N97" i="2"/>
  <c r="O97" i="2"/>
  <c r="P97" i="2"/>
  <c r="Q97" i="2"/>
  <c r="N98" i="2"/>
  <c r="O98" i="2"/>
  <c r="P98" i="2"/>
  <c r="Q98" i="2"/>
  <c r="N99" i="2"/>
  <c r="O99" i="2"/>
  <c r="P99" i="2"/>
  <c r="Q99" i="2"/>
  <c r="N100" i="2"/>
  <c r="O100" i="2"/>
  <c r="P100" i="2"/>
  <c r="Q100" i="2"/>
  <c r="N101" i="2"/>
  <c r="O101" i="2"/>
  <c r="P101" i="2"/>
  <c r="Q101" i="2"/>
  <c r="N102" i="2"/>
  <c r="O102" i="2"/>
  <c r="P102" i="2"/>
  <c r="Q102" i="2"/>
  <c r="N103" i="2"/>
  <c r="O103" i="2"/>
  <c r="P103" i="2"/>
  <c r="Q103" i="2"/>
  <c r="N104" i="2"/>
  <c r="O104" i="2"/>
  <c r="P104" i="2"/>
  <c r="Q104" i="2"/>
  <c r="N105" i="2"/>
  <c r="O105" i="2"/>
  <c r="P105" i="2"/>
  <c r="Q105" i="2"/>
  <c r="N106" i="2"/>
  <c r="O106" i="2"/>
  <c r="P106" i="2"/>
  <c r="Q106" i="2"/>
  <c r="N107" i="2"/>
  <c r="O107" i="2"/>
  <c r="P107" i="2"/>
  <c r="Q107" i="2"/>
  <c r="N108" i="2"/>
  <c r="O108" i="2"/>
  <c r="P108" i="2"/>
  <c r="Q108" i="2"/>
  <c r="N109" i="2"/>
  <c r="O109" i="2"/>
  <c r="P109" i="2"/>
  <c r="Q109" i="2"/>
  <c r="N110" i="2"/>
  <c r="O110" i="2"/>
  <c r="P110" i="2"/>
  <c r="Q110" i="2"/>
  <c r="N111" i="2"/>
  <c r="O111" i="2"/>
  <c r="P111" i="2"/>
  <c r="Q111" i="2"/>
  <c r="N112" i="2"/>
  <c r="O112" i="2"/>
  <c r="P112" i="2"/>
  <c r="Q112" i="2"/>
  <c r="N113" i="2"/>
  <c r="O113" i="2"/>
  <c r="P113" i="2"/>
  <c r="Q113" i="2"/>
  <c r="N114" i="2"/>
  <c r="O114" i="2"/>
  <c r="P114" i="2"/>
  <c r="Q114" i="2"/>
  <c r="N115" i="2"/>
  <c r="O115" i="2"/>
  <c r="P115" i="2"/>
  <c r="Q115" i="2"/>
  <c r="N116" i="2"/>
  <c r="O116" i="2"/>
  <c r="P116" i="2"/>
  <c r="Q116" i="2"/>
  <c r="N117" i="2"/>
  <c r="O117" i="2"/>
  <c r="P117" i="2"/>
  <c r="Q117" i="2"/>
  <c r="N118" i="2"/>
  <c r="O118" i="2"/>
  <c r="P118" i="2"/>
  <c r="Q118" i="2"/>
  <c r="N119" i="2"/>
  <c r="O119" i="2"/>
  <c r="P119" i="2"/>
  <c r="Q119" i="2"/>
  <c r="N120" i="2"/>
  <c r="O120" i="2"/>
  <c r="P120" i="2"/>
  <c r="Q120" i="2"/>
  <c r="N121" i="2"/>
  <c r="O121" i="2"/>
  <c r="P121" i="2"/>
  <c r="Q121" i="2"/>
  <c r="N122" i="2"/>
  <c r="O122" i="2"/>
  <c r="P122" i="2"/>
  <c r="Q122" i="2"/>
  <c r="N123" i="2"/>
  <c r="O123" i="2"/>
  <c r="P123" i="2"/>
  <c r="Q123" i="2"/>
  <c r="N124" i="2"/>
  <c r="O124" i="2"/>
  <c r="P124" i="2"/>
  <c r="Q124" i="2"/>
  <c r="N125" i="2"/>
  <c r="O125" i="2"/>
  <c r="P125" i="2"/>
  <c r="Q125" i="2"/>
  <c r="N126" i="2"/>
  <c r="O126" i="2"/>
  <c r="P126" i="2"/>
  <c r="Q126" i="2"/>
  <c r="N127" i="2"/>
  <c r="O127" i="2"/>
  <c r="P127" i="2"/>
  <c r="Q127" i="2"/>
  <c r="N128" i="2"/>
  <c r="O128" i="2"/>
  <c r="P128" i="2"/>
  <c r="Q128" i="2"/>
  <c r="N129" i="2"/>
  <c r="O129" i="2"/>
  <c r="P129" i="2"/>
  <c r="Q129" i="2"/>
  <c r="N130" i="2"/>
  <c r="O130" i="2"/>
  <c r="P130" i="2"/>
  <c r="Q130" i="2"/>
  <c r="N131" i="2"/>
  <c r="O131" i="2"/>
  <c r="P131" i="2"/>
  <c r="Q131" i="2"/>
  <c r="N132" i="2"/>
  <c r="O132" i="2"/>
  <c r="P132" i="2"/>
  <c r="Q132" i="2"/>
  <c r="N133" i="2"/>
  <c r="O133" i="2"/>
  <c r="P133" i="2"/>
  <c r="Q133" i="2"/>
  <c r="N134" i="2"/>
  <c r="O134" i="2"/>
  <c r="P134" i="2"/>
  <c r="Q134" i="2"/>
  <c r="N135" i="2"/>
  <c r="O135" i="2"/>
  <c r="P135" i="2"/>
  <c r="Q135" i="2"/>
  <c r="N136" i="2"/>
  <c r="O136" i="2"/>
  <c r="P136" i="2"/>
  <c r="Q136" i="2"/>
  <c r="N137" i="2"/>
  <c r="O137" i="2"/>
  <c r="P137" i="2"/>
  <c r="Q137" i="2"/>
  <c r="N138" i="2"/>
  <c r="O138" i="2"/>
  <c r="P138" i="2"/>
  <c r="Q138" i="2"/>
  <c r="N139" i="2"/>
  <c r="O139" i="2"/>
  <c r="P139" i="2"/>
  <c r="Q139" i="2"/>
  <c r="N140" i="2"/>
  <c r="O140" i="2"/>
  <c r="P140" i="2"/>
  <c r="Q140" i="2"/>
  <c r="N141" i="2"/>
  <c r="O141" i="2"/>
  <c r="P141" i="2"/>
  <c r="Q141" i="2"/>
  <c r="N142" i="2"/>
  <c r="O142" i="2"/>
  <c r="P142" i="2"/>
  <c r="Q142" i="2"/>
  <c r="N143" i="2"/>
  <c r="O143" i="2"/>
  <c r="P143" i="2"/>
  <c r="Q143" i="2"/>
  <c r="N144" i="2"/>
  <c r="O144" i="2"/>
  <c r="P144" i="2"/>
  <c r="Q144" i="2"/>
  <c r="N145" i="2"/>
  <c r="O145" i="2"/>
  <c r="P145" i="2"/>
  <c r="Q145" i="2"/>
  <c r="N146" i="2"/>
  <c r="O146" i="2"/>
  <c r="P146" i="2"/>
  <c r="Q146" i="2"/>
  <c r="N147" i="2"/>
  <c r="O147" i="2"/>
  <c r="P147" i="2"/>
  <c r="Q147" i="2"/>
  <c r="N148" i="2"/>
  <c r="O148" i="2"/>
  <c r="P148" i="2"/>
  <c r="Q148" i="2"/>
  <c r="N149" i="2"/>
  <c r="O149" i="2"/>
  <c r="P149" i="2"/>
  <c r="Q149" i="2"/>
  <c r="N150" i="2"/>
  <c r="O150" i="2"/>
  <c r="P150" i="2"/>
  <c r="Q150" i="2"/>
  <c r="N151" i="2"/>
  <c r="O151" i="2"/>
  <c r="P151" i="2"/>
  <c r="Q151" i="2"/>
  <c r="N152" i="2"/>
  <c r="O152" i="2"/>
  <c r="P152" i="2"/>
  <c r="Q152" i="2"/>
  <c r="N153" i="2"/>
  <c r="O153" i="2"/>
  <c r="P153" i="2"/>
  <c r="Q153" i="2"/>
  <c r="N154" i="2"/>
  <c r="O154" i="2"/>
  <c r="P154" i="2"/>
  <c r="Q154" i="2"/>
  <c r="N155" i="2"/>
  <c r="O155" i="2"/>
  <c r="P155" i="2"/>
  <c r="Q155" i="2"/>
  <c r="N156" i="2"/>
  <c r="O156" i="2"/>
  <c r="P156" i="2"/>
  <c r="Q156" i="2"/>
  <c r="N157" i="2"/>
  <c r="O157" i="2"/>
  <c r="P157" i="2"/>
  <c r="Q157" i="2"/>
  <c r="N158" i="2"/>
  <c r="O158" i="2"/>
  <c r="P158" i="2"/>
  <c r="Q158" i="2"/>
  <c r="N159" i="2"/>
  <c r="O159" i="2"/>
  <c r="P159" i="2"/>
  <c r="Q159" i="2"/>
  <c r="N160" i="2"/>
  <c r="O160" i="2"/>
  <c r="P160" i="2"/>
  <c r="Q160" i="2"/>
  <c r="N161" i="2"/>
  <c r="O161" i="2"/>
  <c r="P161" i="2"/>
  <c r="Q161" i="2"/>
  <c r="N162" i="2"/>
  <c r="O162" i="2"/>
  <c r="P162" i="2"/>
  <c r="Q162" i="2"/>
  <c r="N163" i="2"/>
  <c r="O163" i="2"/>
  <c r="P163" i="2"/>
  <c r="Q163" i="2"/>
  <c r="N164" i="2"/>
  <c r="O164" i="2"/>
  <c r="P164" i="2"/>
  <c r="Q164" i="2"/>
  <c r="N165" i="2"/>
  <c r="O165" i="2"/>
  <c r="P165" i="2"/>
  <c r="Q165" i="2"/>
  <c r="N166" i="2"/>
  <c r="O166" i="2"/>
  <c r="P166" i="2"/>
  <c r="Q166" i="2"/>
  <c r="N167" i="2"/>
  <c r="O167" i="2"/>
  <c r="P167" i="2"/>
  <c r="Q167" i="2"/>
  <c r="N168" i="2"/>
  <c r="O168" i="2"/>
  <c r="P168" i="2"/>
  <c r="Q168" i="2"/>
  <c r="N169" i="2"/>
  <c r="O169" i="2"/>
  <c r="P169" i="2"/>
  <c r="Q169" i="2"/>
  <c r="N170" i="2"/>
  <c r="O170" i="2"/>
  <c r="P170" i="2"/>
  <c r="Q170" i="2"/>
  <c r="N171" i="2"/>
  <c r="O171" i="2"/>
  <c r="P171" i="2"/>
  <c r="Q171" i="2"/>
  <c r="N172" i="2"/>
  <c r="O172" i="2"/>
  <c r="P172" i="2"/>
  <c r="Q172" i="2"/>
  <c r="N173" i="2"/>
  <c r="O173" i="2"/>
  <c r="P173" i="2"/>
  <c r="Q173" i="2"/>
  <c r="N174" i="2"/>
  <c r="O174" i="2"/>
  <c r="P174" i="2"/>
  <c r="Q174" i="2"/>
  <c r="N175" i="2"/>
  <c r="O175" i="2"/>
  <c r="P175" i="2"/>
  <c r="Q175" i="2"/>
  <c r="N176" i="2"/>
  <c r="O176" i="2"/>
  <c r="P176" i="2"/>
  <c r="Q176" i="2"/>
  <c r="N177" i="2"/>
  <c r="O177" i="2"/>
  <c r="P177" i="2"/>
  <c r="Q177" i="2"/>
  <c r="N178" i="2"/>
  <c r="O178" i="2"/>
  <c r="P178" i="2"/>
  <c r="Q178" i="2"/>
  <c r="N179" i="2"/>
  <c r="O179" i="2"/>
  <c r="P179" i="2"/>
  <c r="Q179" i="2"/>
  <c r="N180" i="2"/>
  <c r="O180" i="2"/>
  <c r="P180" i="2"/>
  <c r="Q180" i="2"/>
  <c r="N181" i="2"/>
  <c r="O181" i="2"/>
  <c r="P181" i="2"/>
  <c r="Q181" i="2"/>
  <c r="N182" i="2"/>
  <c r="O182" i="2"/>
  <c r="P182" i="2"/>
  <c r="Q182" i="2"/>
  <c r="N183" i="2"/>
  <c r="O183" i="2"/>
  <c r="P183" i="2"/>
  <c r="Q183" i="2"/>
  <c r="N184" i="2"/>
  <c r="O184" i="2"/>
  <c r="P184" i="2"/>
  <c r="Q184" i="2"/>
  <c r="N185" i="2"/>
  <c r="O185" i="2"/>
  <c r="P185" i="2"/>
  <c r="Q185" i="2"/>
  <c r="N186" i="2"/>
  <c r="O186" i="2"/>
  <c r="P186" i="2"/>
  <c r="Q186" i="2"/>
  <c r="N187" i="2"/>
  <c r="O187" i="2"/>
  <c r="P187" i="2"/>
  <c r="Q187" i="2"/>
  <c r="N188" i="2"/>
  <c r="O188" i="2"/>
  <c r="P188" i="2"/>
  <c r="Q188" i="2"/>
  <c r="N189" i="2"/>
  <c r="O189" i="2"/>
  <c r="P189" i="2"/>
  <c r="Q189" i="2"/>
  <c r="N190" i="2"/>
  <c r="O190" i="2"/>
  <c r="P190" i="2"/>
  <c r="Q190" i="2"/>
  <c r="N191" i="2"/>
  <c r="O191" i="2"/>
  <c r="P191" i="2"/>
  <c r="Q191" i="2"/>
  <c r="N192" i="2"/>
  <c r="O192" i="2"/>
  <c r="P192" i="2"/>
  <c r="Q192" i="2"/>
  <c r="N193" i="2"/>
  <c r="O193" i="2"/>
  <c r="P193" i="2"/>
  <c r="Q193" i="2"/>
  <c r="N194" i="2"/>
  <c r="O194" i="2"/>
  <c r="P194" i="2"/>
  <c r="Q194" i="2"/>
  <c r="N195" i="2"/>
  <c r="O195" i="2"/>
  <c r="P195" i="2"/>
  <c r="Q195" i="2"/>
  <c r="N196" i="2"/>
  <c r="O196" i="2"/>
  <c r="P196" i="2"/>
  <c r="Q196" i="2"/>
  <c r="N197" i="2"/>
  <c r="O197" i="2"/>
  <c r="P197" i="2"/>
  <c r="Q197" i="2"/>
  <c r="N198" i="2"/>
  <c r="O198" i="2"/>
  <c r="P198" i="2"/>
  <c r="Q198" i="2"/>
  <c r="N199" i="2"/>
  <c r="O199" i="2"/>
  <c r="P199" i="2"/>
  <c r="Q199" i="2"/>
  <c r="N200" i="2"/>
  <c r="O200" i="2"/>
  <c r="P200" i="2"/>
  <c r="Q200" i="2"/>
  <c r="N201" i="2"/>
  <c r="O201" i="2"/>
  <c r="P201" i="2"/>
  <c r="Q201" i="2"/>
  <c r="N202" i="2"/>
  <c r="O202" i="2"/>
  <c r="P202" i="2"/>
  <c r="Q202" i="2"/>
  <c r="N203" i="2"/>
  <c r="O203" i="2"/>
  <c r="P203" i="2"/>
  <c r="Q203" i="2"/>
  <c r="N204" i="2"/>
  <c r="O204" i="2"/>
  <c r="P204" i="2"/>
  <c r="Q204" i="2"/>
  <c r="N205" i="2"/>
  <c r="O205" i="2"/>
  <c r="P205" i="2"/>
  <c r="Q205" i="2"/>
  <c r="N206" i="2"/>
  <c r="O206" i="2"/>
  <c r="P206" i="2"/>
  <c r="Q206" i="2"/>
  <c r="N207" i="2"/>
  <c r="O207" i="2"/>
  <c r="P207" i="2"/>
  <c r="Q207" i="2"/>
  <c r="N208" i="2"/>
  <c r="O208" i="2"/>
  <c r="P208" i="2"/>
  <c r="Q208" i="2"/>
  <c r="N209" i="2"/>
  <c r="O209" i="2"/>
  <c r="P209" i="2"/>
  <c r="Q209" i="2"/>
  <c r="N210" i="2"/>
  <c r="O210" i="2"/>
  <c r="P210" i="2"/>
  <c r="Q210" i="2"/>
  <c r="N211" i="2"/>
  <c r="O211" i="2"/>
  <c r="P211" i="2"/>
  <c r="Q211" i="2"/>
  <c r="N212" i="2"/>
  <c r="O212" i="2"/>
  <c r="P212" i="2"/>
  <c r="Q212" i="2"/>
  <c r="N213" i="2"/>
  <c r="O213" i="2"/>
  <c r="P213" i="2"/>
  <c r="Q213" i="2"/>
  <c r="N214" i="2"/>
  <c r="O214" i="2"/>
  <c r="P214" i="2"/>
  <c r="Q214" i="2"/>
  <c r="N215" i="2"/>
  <c r="O215" i="2"/>
  <c r="P215" i="2"/>
  <c r="Q215" i="2"/>
  <c r="N216" i="2"/>
  <c r="O216" i="2"/>
  <c r="P216" i="2"/>
  <c r="Q216" i="2"/>
  <c r="N217" i="2"/>
  <c r="O217" i="2"/>
  <c r="P217" i="2"/>
  <c r="Q217" i="2"/>
  <c r="N218" i="2"/>
  <c r="O218" i="2"/>
  <c r="P218" i="2"/>
  <c r="Q218" i="2"/>
  <c r="N219" i="2"/>
  <c r="O219" i="2"/>
  <c r="P219" i="2"/>
  <c r="Q219" i="2"/>
  <c r="N220" i="2"/>
  <c r="O220" i="2"/>
  <c r="P220" i="2"/>
  <c r="Q220" i="2"/>
  <c r="N221" i="2"/>
  <c r="O221" i="2"/>
  <c r="P221" i="2"/>
  <c r="Q221" i="2"/>
  <c r="N222" i="2"/>
  <c r="O222" i="2"/>
  <c r="P222" i="2"/>
  <c r="Q222" i="2"/>
  <c r="N223" i="2"/>
  <c r="O223" i="2"/>
  <c r="P223" i="2"/>
  <c r="Q223" i="2"/>
  <c r="N224" i="2"/>
  <c r="O224" i="2"/>
  <c r="P224" i="2"/>
  <c r="Q224" i="2"/>
  <c r="N225" i="2"/>
  <c r="O225" i="2"/>
  <c r="P225" i="2"/>
  <c r="Q225" i="2"/>
  <c r="N226" i="2"/>
  <c r="O226" i="2"/>
  <c r="P226" i="2"/>
  <c r="Q226" i="2"/>
  <c r="N227" i="2"/>
  <c r="O227" i="2"/>
  <c r="P227" i="2"/>
  <c r="Q227" i="2"/>
  <c r="N228" i="2"/>
  <c r="O228" i="2"/>
  <c r="P228" i="2"/>
  <c r="Q228" i="2"/>
  <c r="N229" i="2"/>
  <c r="O229" i="2"/>
  <c r="P229" i="2"/>
  <c r="Q229" i="2"/>
  <c r="N230" i="2"/>
  <c r="O230" i="2"/>
  <c r="P230" i="2"/>
  <c r="Q230" i="2"/>
  <c r="N231" i="2"/>
  <c r="O231" i="2"/>
  <c r="P231" i="2"/>
  <c r="Q231" i="2"/>
  <c r="N232" i="2"/>
  <c r="O232" i="2"/>
  <c r="P232" i="2"/>
  <c r="Q232" i="2"/>
  <c r="N233" i="2"/>
  <c r="O233" i="2"/>
  <c r="P233" i="2"/>
  <c r="Q233" i="2"/>
  <c r="N234" i="2"/>
  <c r="O234" i="2"/>
  <c r="P234" i="2"/>
  <c r="Q234" i="2"/>
  <c r="N235" i="2"/>
  <c r="O235" i="2"/>
  <c r="P235" i="2"/>
  <c r="Q235" i="2"/>
  <c r="N236" i="2"/>
  <c r="O236" i="2"/>
  <c r="P236" i="2"/>
  <c r="Q236" i="2"/>
  <c r="N237" i="2"/>
  <c r="O237" i="2"/>
  <c r="P237" i="2"/>
  <c r="Q237" i="2"/>
  <c r="N238" i="2"/>
  <c r="O238" i="2"/>
  <c r="P238" i="2"/>
  <c r="Q238" i="2"/>
  <c r="N239" i="2"/>
  <c r="O239" i="2"/>
  <c r="P239" i="2"/>
  <c r="Q239" i="2"/>
  <c r="N240" i="2"/>
  <c r="O240" i="2"/>
  <c r="P240" i="2"/>
  <c r="Q240" i="2"/>
  <c r="N241" i="2"/>
  <c r="O241" i="2"/>
  <c r="P241" i="2"/>
  <c r="Q241" i="2"/>
  <c r="N242" i="2"/>
  <c r="O242" i="2"/>
  <c r="P242" i="2"/>
  <c r="Q242" i="2"/>
  <c r="N243" i="2"/>
  <c r="O243" i="2"/>
  <c r="P243" i="2"/>
  <c r="Q243" i="2"/>
  <c r="N244" i="2"/>
  <c r="O244" i="2"/>
  <c r="P244" i="2"/>
  <c r="Q244" i="2"/>
  <c r="N245" i="2"/>
  <c r="O245" i="2"/>
  <c r="P245" i="2"/>
  <c r="Q245" i="2"/>
  <c r="N246" i="2"/>
  <c r="O246" i="2"/>
  <c r="P246" i="2"/>
  <c r="Q246" i="2"/>
  <c r="N247" i="2"/>
  <c r="O247" i="2"/>
  <c r="P247" i="2"/>
  <c r="Q247" i="2"/>
  <c r="N248" i="2"/>
  <c r="O248" i="2"/>
  <c r="P248" i="2"/>
  <c r="Q248" i="2"/>
  <c r="N249" i="2"/>
  <c r="O249" i="2"/>
  <c r="P249" i="2"/>
  <c r="Q249" i="2"/>
  <c r="N250" i="2"/>
  <c r="O250" i="2"/>
  <c r="P250" i="2"/>
  <c r="Q250" i="2"/>
  <c r="N251" i="2"/>
  <c r="O251" i="2"/>
  <c r="P251" i="2"/>
  <c r="Q251" i="2"/>
  <c r="N252" i="2"/>
  <c r="O252" i="2"/>
  <c r="P252" i="2"/>
  <c r="Q252" i="2"/>
  <c r="N253" i="2"/>
  <c r="O253" i="2"/>
  <c r="P253" i="2"/>
  <c r="Q253" i="2"/>
  <c r="N254" i="2"/>
  <c r="O254" i="2"/>
  <c r="P254" i="2"/>
  <c r="Q254" i="2"/>
  <c r="N255" i="2"/>
  <c r="O255" i="2"/>
  <c r="P255" i="2"/>
  <c r="Q255" i="2"/>
  <c r="N256" i="2"/>
  <c r="O256" i="2"/>
  <c r="P256" i="2"/>
  <c r="Q256" i="2"/>
  <c r="N257" i="2"/>
  <c r="O257" i="2"/>
  <c r="P257" i="2"/>
  <c r="Q257" i="2"/>
  <c r="N258" i="2"/>
  <c r="O258" i="2"/>
  <c r="P258" i="2"/>
  <c r="Q258" i="2"/>
  <c r="N259" i="2"/>
  <c r="O259" i="2"/>
  <c r="P259" i="2"/>
  <c r="Q259" i="2"/>
  <c r="N260" i="2"/>
  <c r="O260" i="2"/>
  <c r="P260" i="2"/>
  <c r="Q260" i="2"/>
  <c r="N261" i="2"/>
  <c r="O261" i="2"/>
  <c r="P261" i="2"/>
  <c r="Q261" i="2"/>
  <c r="N262" i="2"/>
  <c r="O262" i="2"/>
  <c r="P262" i="2"/>
  <c r="Q262" i="2"/>
  <c r="N263" i="2"/>
  <c r="O263" i="2"/>
  <c r="P263" i="2"/>
  <c r="Q263" i="2"/>
  <c r="N264" i="2"/>
  <c r="O264" i="2"/>
  <c r="P264" i="2"/>
  <c r="Q264" i="2"/>
  <c r="N265" i="2"/>
  <c r="O265" i="2"/>
  <c r="P265" i="2"/>
  <c r="Q265" i="2"/>
  <c r="N266" i="2"/>
  <c r="O266" i="2"/>
  <c r="P266" i="2"/>
  <c r="Q266" i="2"/>
  <c r="N267" i="2"/>
  <c r="O267" i="2"/>
  <c r="P267" i="2"/>
  <c r="Q267" i="2"/>
  <c r="N268" i="2"/>
  <c r="O268" i="2"/>
  <c r="P268" i="2"/>
  <c r="Q268" i="2"/>
  <c r="N269" i="2"/>
  <c r="O269" i="2"/>
  <c r="P269" i="2"/>
  <c r="Q269" i="2"/>
  <c r="N270" i="2"/>
  <c r="O270" i="2"/>
  <c r="P270" i="2"/>
  <c r="Q270" i="2"/>
  <c r="N271" i="2"/>
  <c r="O271" i="2"/>
  <c r="P271" i="2"/>
  <c r="Q271" i="2"/>
  <c r="N272" i="2"/>
  <c r="O272" i="2"/>
  <c r="P272" i="2"/>
  <c r="Q272" i="2"/>
  <c r="N273" i="2"/>
  <c r="O273" i="2"/>
  <c r="P273" i="2"/>
  <c r="Q273" i="2"/>
  <c r="N274" i="2"/>
  <c r="O274" i="2"/>
  <c r="P274" i="2"/>
  <c r="Q274" i="2"/>
  <c r="N275" i="2"/>
  <c r="O275" i="2"/>
  <c r="P275" i="2"/>
  <c r="Q275" i="2"/>
  <c r="N276" i="2"/>
  <c r="O276" i="2"/>
  <c r="P276" i="2"/>
  <c r="Q276" i="2"/>
  <c r="N277" i="2"/>
  <c r="O277" i="2"/>
  <c r="P277" i="2"/>
  <c r="Q277" i="2"/>
  <c r="N278" i="2"/>
  <c r="O278" i="2"/>
  <c r="P278" i="2"/>
  <c r="Q278" i="2"/>
  <c r="N279" i="2"/>
  <c r="O279" i="2"/>
  <c r="P279" i="2"/>
  <c r="Q279" i="2"/>
  <c r="N280" i="2"/>
  <c r="O280" i="2"/>
  <c r="P280" i="2"/>
  <c r="Q280" i="2"/>
  <c r="N281" i="2"/>
  <c r="O281" i="2"/>
  <c r="P281" i="2"/>
  <c r="Q281" i="2"/>
  <c r="N282" i="2"/>
  <c r="O282" i="2"/>
  <c r="P282" i="2"/>
  <c r="Q282" i="2"/>
  <c r="N283" i="2"/>
  <c r="O283" i="2"/>
  <c r="P283" i="2"/>
  <c r="Q283" i="2"/>
  <c r="N284" i="2"/>
  <c r="O284" i="2"/>
  <c r="P284" i="2"/>
  <c r="Q284" i="2"/>
  <c r="N285" i="2"/>
  <c r="O285" i="2"/>
  <c r="P285" i="2"/>
  <c r="Q285" i="2"/>
  <c r="N286" i="2"/>
  <c r="O286" i="2"/>
  <c r="P286" i="2"/>
  <c r="Q286" i="2"/>
  <c r="N287" i="2"/>
  <c r="O287" i="2"/>
  <c r="P287" i="2"/>
  <c r="Q287" i="2"/>
  <c r="N288" i="2"/>
  <c r="O288" i="2"/>
  <c r="P288" i="2"/>
  <c r="Q288" i="2"/>
  <c r="N289" i="2"/>
  <c r="O289" i="2"/>
  <c r="P289" i="2"/>
  <c r="Q289" i="2"/>
  <c r="N290" i="2"/>
  <c r="O290" i="2"/>
  <c r="P290" i="2"/>
  <c r="Q290" i="2"/>
  <c r="N291" i="2"/>
  <c r="O291" i="2"/>
  <c r="P291" i="2"/>
  <c r="Q291" i="2"/>
  <c r="N292" i="2"/>
  <c r="O292" i="2"/>
  <c r="P292" i="2"/>
  <c r="Q292" i="2"/>
  <c r="N293" i="2"/>
  <c r="O293" i="2"/>
  <c r="P293" i="2"/>
  <c r="Q293" i="2"/>
  <c r="N294" i="2"/>
  <c r="O294" i="2"/>
  <c r="P294" i="2"/>
  <c r="Q294" i="2"/>
  <c r="N295" i="2"/>
  <c r="O295" i="2"/>
  <c r="P295" i="2"/>
  <c r="Q295" i="2"/>
  <c r="N296" i="2"/>
  <c r="O296" i="2"/>
  <c r="P296" i="2"/>
  <c r="Q296" i="2"/>
  <c r="N297" i="2"/>
  <c r="O297" i="2"/>
  <c r="P297" i="2"/>
  <c r="Q297" i="2"/>
  <c r="N298" i="2"/>
  <c r="O298" i="2"/>
  <c r="P298" i="2"/>
  <c r="Q298" i="2"/>
  <c r="N299" i="2"/>
  <c r="O299" i="2"/>
  <c r="P299" i="2"/>
  <c r="Q299" i="2"/>
  <c r="N300" i="2"/>
  <c r="O300" i="2"/>
  <c r="P300" i="2"/>
  <c r="Q300" i="2"/>
  <c r="N301" i="2"/>
  <c r="O301" i="2"/>
  <c r="P301" i="2"/>
  <c r="Q301" i="2"/>
  <c r="N302" i="2"/>
  <c r="O302" i="2"/>
  <c r="P302" i="2"/>
  <c r="Q302" i="2"/>
  <c r="N303" i="2"/>
  <c r="O303" i="2"/>
  <c r="P303" i="2"/>
  <c r="Q303" i="2"/>
  <c r="N304" i="2"/>
  <c r="O304" i="2"/>
  <c r="P304" i="2"/>
  <c r="Q304" i="2"/>
  <c r="N305" i="2"/>
  <c r="O305" i="2"/>
  <c r="P305" i="2"/>
  <c r="Q305" i="2"/>
  <c r="N306" i="2"/>
  <c r="O306" i="2"/>
  <c r="P306" i="2"/>
  <c r="Q306" i="2"/>
  <c r="N307" i="2"/>
  <c r="O307" i="2"/>
  <c r="P307" i="2"/>
  <c r="Q307" i="2"/>
  <c r="N308" i="2"/>
  <c r="O308" i="2"/>
  <c r="P308" i="2"/>
  <c r="Q308" i="2"/>
  <c r="N309" i="2"/>
  <c r="O309" i="2"/>
  <c r="P309" i="2"/>
  <c r="Q309" i="2"/>
  <c r="N310" i="2"/>
  <c r="O310" i="2"/>
  <c r="P310" i="2"/>
  <c r="Q310" i="2"/>
  <c r="N311" i="2"/>
  <c r="O311" i="2"/>
  <c r="P311" i="2"/>
  <c r="Q311" i="2"/>
  <c r="N312" i="2"/>
  <c r="O312" i="2"/>
  <c r="P312" i="2"/>
  <c r="Q312" i="2"/>
  <c r="N313" i="2"/>
  <c r="O313" i="2"/>
  <c r="P313" i="2"/>
  <c r="Q313" i="2"/>
  <c r="N314" i="2"/>
  <c r="O314" i="2"/>
  <c r="P314" i="2"/>
  <c r="Q314" i="2"/>
  <c r="N315" i="2"/>
  <c r="O315" i="2"/>
  <c r="P315" i="2"/>
  <c r="Q315" i="2"/>
  <c r="N316" i="2"/>
  <c r="O316" i="2"/>
  <c r="P316" i="2"/>
  <c r="Q316" i="2"/>
  <c r="N317" i="2"/>
  <c r="O317" i="2"/>
  <c r="P317" i="2"/>
  <c r="Q317" i="2"/>
  <c r="N318" i="2"/>
  <c r="O318" i="2"/>
  <c r="P318" i="2"/>
  <c r="Q318" i="2"/>
  <c r="N319" i="2"/>
  <c r="O319" i="2"/>
  <c r="P319" i="2"/>
  <c r="Q319" i="2"/>
  <c r="N320" i="2"/>
  <c r="O320" i="2"/>
  <c r="P320" i="2"/>
  <c r="Q320" i="2"/>
  <c r="N321" i="2"/>
  <c r="O321" i="2"/>
  <c r="P321" i="2"/>
  <c r="Q321" i="2"/>
  <c r="N322" i="2"/>
  <c r="O322" i="2"/>
  <c r="P322" i="2"/>
  <c r="Q322" i="2"/>
  <c r="N323" i="2"/>
  <c r="O323" i="2"/>
  <c r="P323" i="2"/>
  <c r="Q323" i="2"/>
  <c r="N324" i="2"/>
  <c r="O324" i="2"/>
  <c r="P324" i="2"/>
  <c r="Q324" i="2"/>
  <c r="N325" i="2"/>
  <c r="O325" i="2"/>
  <c r="P325" i="2"/>
  <c r="Q325" i="2"/>
  <c r="N326" i="2"/>
  <c r="O326" i="2"/>
  <c r="P326" i="2"/>
  <c r="Q326" i="2"/>
  <c r="N327" i="2"/>
  <c r="O327" i="2"/>
  <c r="P327" i="2"/>
  <c r="Q327" i="2"/>
  <c r="N328" i="2"/>
  <c r="O328" i="2"/>
  <c r="P328" i="2"/>
  <c r="Q328" i="2"/>
  <c r="N329" i="2"/>
  <c r="O329" i="2"/>
  <c r="P329" i="2"/>
  <c r="Q329" i="2"/>
  <c r="N330" i="2"/>
  <c r="O330" i="2"/>
  <c r="P330" i="2"/>
  <c r="Q330" i="2"/>
  <c r="N331" i="2"/>
  <c r="O331" i="2"/>
  <c r="P331" i="2"/>
  <c r="Q331" i="2"/>
  <c r="N332" i="2"/>
  <c r="O332" i="2"/>
  <c r="P332" i="2"/>
  <c r="Q332" i="2"/>
  <c r="N333" i="2"/>
  <c r="O333" i="2"/>
  <c r="P333" i="2"/>
  <c r="Q333" i="2"/>
  <c r="N334" i="2"/>
  <c r="O334" i="2"/>
  <c r="P334" i="2"/>
  <c r="Q334" i="2"/>
  <c r="N335" i="2"/>
  <c r="O335" i="2"/>
  <c r="P335" i="2"/>
  <c r="Q335" i="2"/>
  <c r="N336" i="2"/>
  <c r="O336" i="2"/>
  <c r="P336" i="2"/>
  <c r="Q336" i="2"/>
  <c r="N337" i="2"/>
  <c r="O337" i="2"/>
  <c r="P337" i="2"/>
  <c r="Q337" i="2"/>
  <c r="N338" i="2"/>
  <c r="O338" i="2"/>
  <c r="P338" i="2"/>
  <c r="Q338" i="2"/>
  <c r="N339" i="2"/>
  <c r="O339" i="2"/>
  <c r="P339" i="2"/>
  <c r="Q339" i="2"/>
  <c r="N340" i="2"/>
  <c r="O340" i="2"/>
  <c r="P340" i="2"/>
  <c r="Q340" i="2"/>
  <c r="N341" i="2"/>
  <c r="O341" i="2"/>
  <c r="P341" i="2"/>
  <c r="Q341" i="2"/>
  <c r="N342" i="2"/>
  <c r="O342" i="2"/>
  <c r="P342" i="2"/>
  <c r="Q342" i="2"/>
  <c r="N343" i="2"/>
  <c r="O343" i="2"/>
  <c r="P343" i="2"/>
  <c r="Q343" i="2"/>
  <c r="N344" i="2"/>
  <c r="O344" i="2"/>
  <c r="P344" i="2"/>
  <c r="Q344" i="2"/>
  <c r="N345" i="2"/>
  <c r="O345" i="2"/>
  <c r="P345" i="2"/>
  <c r="Q345" i="2"/>
  <c r="N346" i="2"/>
  <c r="O346" i="2"/>
  <c r="P346" i="2"/>
  <c r="Q346" i="2"/>
  <c r="N347" i="2"/>
  <c r="O347" i="2"/>
  <c r="P347" i="2"/>
  <c r="Q347" i="2"/>
  <c r="N348" i="2"/>
  <c r="O348" i="2"/>
  <c r="P348" i="2"/>
  <c r="Q348" i="2"/>
  <c r="N349" i="2"/>
  <c r="O349" i="2"/>
  <c r="P349" i="2"/>
  <c r="Q349" i="2"/>
  <c r="N350" i="2"/>
  <c r="O350" i="2"/>
  <c r="P350" i="2"/>
  <c r="Q350" i="2"/>
  <c r="N351" i="2"/>
  <c r="O351" i="2"/>
  <c r="P351" i="2"/>
  <c r="Q351" i="2"/>
  <c r="N352" i="2"/>
  <c r="O352" i="2"/>
  <c r="P352" i="2"/>
  <c r="Q352" i="2"/>
  <c r="N353" i="2"/>
  <c r="O353" i="2"/>
  <c r="P353" i="2"/>
  <c r="Q353" i="2"/>
  <c r="N354" i="2"/>
  <c r="O354" i="2"/>
  <c r="P354" i="2"/>
  <c r="Q354" i="2"/>
  <c r="N355" i="2"/>
  <c r="O355" i="2"/>
  <c r="P355" i="2"/>
  <c r="Q355" i="2"/>
  <c r="N356" i="2"/>
  <c r="O356" i="2"/>
  <c r="P356" i="2"/>
  <c r="Q356" i="2"/>
  <c r="N357" i="2"/>
  <c r="O357" i="2"/>
  <c r="P357" i="2"/>
  <c r="Q357" i="2"/>
  <c r="N358" i="2"/>
  <c r="O358" i="2"/>
  <c r="P358" i="2"/>
  <c r="Q358" i="2"/>
  <c r="N359" i="2"/>
  <c r="O359" i="2"/>
  <c r="P359" i="2"/>
  <c r="Q359" i="2"/>
  <c r="N360" i="2"/>
  <c r="O360" i="2"/>
  <c r="P360" i="2"/>
  <c r="Q360" i="2"/>
  <c r="N361" i="2"/>
  <c r="O361" i="2"/>
  <c r="P361" i="2"/>
  <c r="Q361" i="2"/>
  <c r="N362" i="2"/>
  <c r="O362" i="2"/>
  <c r="P362" i="2"/>
  <c r="Q362" i="2"/>
  <c r="N363" i="2"/>
  <c r="O363" i="2"/>
  <c r="P363" i="2"/>
  <c r="Q363" i="2"/>
  <c r="N364" i="2"/>
  <c r="O364" i="2"/>
  <c r="P364" i="2"/>
  <c r="Q364" i="2"/>
  <c r="N365" i="2"/>
  <c r="O365" i="2"/>
  <c r="P365" i="2"/>
  <c r="Q365" i="2"/>
  <c r="N366" i="2"/>
  <c r="O366" i="2"/>
  <c r="P366" i="2"/>
  <c r="Q366" i="2"/>
  <c r="N367" i="2"/>
  <c r="O367" i="2"/>
  <c r="P367" i="2"/>
  <c r="Q367" i="2"/>
  <c r="N368" i="2"/>
  <c r="O368" i="2"/>
  <c r="P368" i="2"/>
  <c r="Q368" i="2"/>
  <c r="N369" i="2"/>
  <c r="O369" i="2"/>
  <c r="P369" i="2"/>
  <c r="Q369" i="2"/>
  <c r="N370" i="2"/>
  <c r="O370" i="2"/>
  <c r="P370" i="2"/>
  <c r="Q370" i="2"/>
  <c r="N371" i="2"/>
  <c r="O371" i="2"/>
  <c r="P371" i="2"/>
  <c r="Q371" i="2"/>
  <c r="N372" i="2"/>
  <c r="O372" i="2"/>
  <c r="P372" i="2"/>
  <c r="Q372" i="2"/>
  <c r="N373" i="2"/>
  <c r="O373" i="2"/>
  <c r="P373" i="2"/>
  <c r="Q373" i="2"/>
  <c r="N374" i="2"/>
  <c r="O374" i="2"/>
  <c r="P374" i="2"/>
  <c r="Q374" i="2"/>
  <c r="N375" i="2"/>
  <c r="O375" i="2"/>
  <c r="P375" i="2"/>
  <c r="Q375" i="2"/>
  <c r="N376" i="2"/>
  <c r="O376" i="2"/>
  <c r="P376" i="2"/>
  <c r="Q376" i="2"/>
  <c r="N377" i="2"/>
  <c r="O377" i="2"/>
  <c r="P377" i="2"/>
  <c r="Q377" i="2"/>
  <c r="N378" i="2"/>
  <c r="O378" i="2"/>
  <c r="P378" i="2"/>
  <c r="Q378" i="2"/>
  <c r="N379" i="2"/>
  <c r="O379" i="2"/>
  <c r="P379" i="2"/>
  <c r="Q379" i="2"/>
  <c r="N380" i="2"/>
  <c r="O380" i="2"/>
  <c r="P380" i="2"/>
  <c r="Q380" i="2"/>
  <c r="N381" i="2"/>
  <c r="O381" i="2"/>
  <c r="P381" i="2"/>
  <c r="Q381" i="2"/>
  <c r="N382" i="2"/>
  <c r="O382" i="2"/>
  <c r="P382" i="2"/>
  <c r="Q382" i="2"/>
  <c r="N383" i="2"/>
  <c r="O383" i="2"/>
  <c r="P383" i="2"/>
  <c r="Q383" i="2"/>
  <c r="N384" i="2"/>
  <c r="O384" i="2"/>
  <c r="P384" i="2"/>
  <c r="Q384" i="2"/>
  <c r="N385" i="2"/>
  <c r="O385" i="2"/>
  <c r="P385" i="2"/>
  <c r="Q385" i="2"/>
  <c r="N386" i="2"/>
  <c r="O386" i="2"/>
  <c r="P386" i="2"/>
  <c r="Q386" i="2"/>
  <c r="N387" i="2"/>
  <c r="O387" i="2"/>
  <c r="P387" i="2"/>
  <c r="Q387" i="2"/>
  <c r="N388" i="2"/>
  <c r="O388" i="2"/>
  <c r="P388" i="2"/>
  <c r="Q388" i="2"/>
  <c r="N389" i="2"/>
  <c r="O389" i="2"/>
  <c r="P389" i="2"/>
  <c r="Q389" i="2"/>
  <c r="N390" i="2"/>
  <c r="O390" i="2"/>
  <c r="P390" i="2"/>
  <c r="Q390" i="2"/>
  <c r="N391" i="2"/>
  <c r="O391" i="2"/>
  <c r="P391" i="2"/>
  <c r="Q391" i="2"/>
  <c r="N392" i="2"/>
  <c r="O392" i="2"/>
  <c r="P392" i="2"/>
  <c r="Q392" i="2"/>
  <c r="N393" i="2"/>
  <c r="O393" i="2"/>
  <c r="P393" i="2"/>
  <c r="Q393" i="2"/>
  <c r="N394" i="2"/>
  <c r="O394" i="2"/>
  <c r="P394" i="2"/>
  <c r="Q394" i="2"/>
  <c r="N395" i="2"/>
  <c r="O395" i="2"/>
  <c r="P395" i="2"/>
  <c r="Q395" i="2"/>
  <c r="N396" i="2"/>
  <c r="O396" i="2"/>
  <c r="P396" i="2"/>
  <c r="Q396" i="2"/>
  <c r="N397" i="2"/>
  <c r="O397" i="2"/>
  <c r="P397" i="2"/>
  <c r="Q397" i="2"/>
  <c r="N398" i="2"/>
  <c r="O398" i="2"/>
  <c r="P398" i="2"/>
  <c r="Q398" i="2"/>
  <c r="N399" i="2"/>
  <c r="O399" i="2"/>
  <c r="P399" i="2"/>
  <c r="Q399" i="2"/>
  <c r="N400" i="2"/>
  <c r="O400" i="2"/>
  <c r="P400" i="2"/>
  <c r="Q400" i="2"/>
  <c r="N401" i="2"/>
  <c r="O401" i="2"/>
  <c r="P401" i="2"/>
  <c r="Q401" i="2"/>
  <c r="N402" i="2"/>
  <c r="O402" i="2"/>
  <c r="P402" i="2"/>
  <c r="Q402" i="2"/>
  <c r="N403" i="2"/>
  <c r="O403" i="2"/>
  <c r="P403" i="2"/>
  <c r="Q403" i="2"/>
  <c r="N404" i="2"/>
  <c r="O404" i="2"/>
  <c r="P404" i="2"/>
  <c r="Q404" i="2"/>
  <c r="N405" i="2"/>
  <c r="O405" i="2"/>
  <c r="P405" i="2"/>
  <c r="Q405" i="2"/>
  <c r="N406" i="2"/>
  <c r="O406" i="2"/>
  <c r="P406" i="2"/>
  <c r="Q406" i="2"/>
  <c r="N407" i="2"/>
  <c r="O407" i="2"/>
  <c r="P407" i="2"/>
  <c r="Q407" i="2"/>
  <c r="N408" i="2"/>
  <c r="O408" i="2"/>
  <c r="P408" i="2"/>
  <c r="Q408" i="2"/>
  <c r="N409" i="2"/>
  <c r="O409" i="2"/>
  <c r="P409" i="2"/>
  <c r="Q409" i="2"/>
  <c r="N410" i="2"/>
  <c r="O410" i="2"/>
  <c r="P410" i="2"/>
  <c r="Q410" i="2"/>
  <c r="N411" i="2"/>
  <c r="O411" i="2"/>
  <c r="P411" i="2"/>
  <c r="Q411" i="2"/>
  <c r="N412" i="2"/>
  <c r="O412" i="2"/>
  <c r="P412" i="2"/>
  <c r="Q412" i="2"/>
  <c r="N413" i="2"/>
  <c r="O413" i="2"/>
  <c r="P413" i="2"/>
  <c r="Q413" i="2"/>
  <c r="N414" i="2"/>
  <c r="O414" i="2"/>
  <c r="P414" i="2"/>
  <c r="Q414" i="2"/>
  <c r="N415" i="2"/>
  <c r="O415" i="2"/>
  <c r="P415" i="2"/>
  <c r="Q415" i="2"/>
  <c r="N416" i="2"/>
  <c r="O416" i="2"/>
  <c r="P416" i="2"/>
  <c r="Q416" i="2"/>
  <c r="N417" i="2"/>
  <c r="O417" i="2"/>
  <c r="P417" i="2"/>
  <c r="Q417" i="2"/>
  <c r="N418" i="2"/>
  <c r="O418" i="2"/>
  <c r="P418" i="2"/>
  <c r="Q418" i="2"/>
  <c r="N419" i="2"/>
  <c r="O419" i="2"/>
  <c r="P419" i="2"/>
  <c r="Q419" i="2"/>
  <c r="N420" i="2"/>
  <c r="O420" i="2"/>
  <c r="P420" i="2"/>
  <c r="Q420" i="2"/>
  <c r="N421" i="2"/>
  <c r="O421" i="2"/>
  <c r="P421" i="2"/>
  <c r="Q421" i="2"/>
  <c r="N422" i="2"/>
  <c r="O422" i="2"/>
  <c r="P422" i="2"/>
  <c r="Q422" i="2"/>
  <c r="N423" i="2"/>
  <c r="O423" i="2"/>
  <c r="P423" i="2"/>
  <c r="Q423" i="2"/>
  <c r="N424" i="2"/>
  <c r="O424" i="2"/>
  <c r="P424" i="2"/>
  <c r="Q424" i="2"/>
  <c r="N425" i="2"/>
  <c r="O425" i="2"/>
  <c r="P425" i="2"/>
  <c r="Q425" i="2"/>
  <c r="N426" i="2"/>
  <c r="O426" i="2"/>
  <c r="P426" i="2"/>
  <c r="Q426" i="2"/>
  <c r="N427" i="2"/>
  <c r="O427" i="2"/>
  <c r="P427" i="2"/>
  <c r="Q427" i="2"/>
  <c r="N428" i="2"/>
  <c r="O428" i="2"/>
  <c r="P428" i="2"/>
  <c r="Q428" i="2"/>
  <c r="N429" i="2"/>
  <c r="O429" i="2"/>
  <c r="P429" i="2"/>
  <c r="Q429" i="2"/>
  <c r="N430" i="2"/>
  <c r="O430" i="2"/>
  <c r="P430" i="2"/>
  <c r="Q430" i="2"/>
  <c r="N431" i="2"/>
  <c r="O431" i="2"/>
  <c r="P431" i="2"/>
  <c r="Q431" i="2"/>
  <c r="N432" i="2"/>
  <c r="O432" i="2"/>
  <c r="P432" i="2"/>
  <c r="Q432" i="2"/>
  <c r="N433" i="2"/>
  <c r="O433" i="2"/>
  <c r="P433" i="2"/>
  <c r="Q433" i="2"/>
  <c r="N434" i="2"/>
  <c r="O434" i="2"/>
  <c r="P434" i="2"/>
  <c r="Q434" i="2"/>
  <c r="N435" i="2"/>
  <c r="O435" i="2"/>
  <c r="P435" i="2"/>
  <c r="Q435" i="2"/>
  <c r="N436" i="2"/>
  <c r="O436" i="2"/>
  <c r="P436" i="2"/>
  <c r="Q436" i="2"/>
  <c r="N437" i="2"/>
  <c r="O437" i="2"/>
  <c r="P437" i="2"/>
  <c r="Q437" i="2"/>
  <c r="N438" i="2"/>
  <c r="O438" i="2"/>
  <c r="P438" i="2"/>
  <c r="Q438" i="2"/>
  <c r="N439" i="2"/>
  <c r="O439" i="2"/>
  <c r="P439" i="2"/>
  <c r="Q439" i="2"/>
  <c r="N440" i="2"/>
  <c r="O440" i="2"/>
  <c r="P440" i="2"/>
  <c r="Q440" i="2"/>
  <c r="N441" i="2"/>
  <c r="O441" i="2"/>
  <c r="P441" i="2"/>
  <c r="Q441" i="2"/>
  <c r="N442" i="2"/>
  <c r="O442" i="2"/>
  <c r="P442" i="2"/>
  <c r="Q442" i="2"/>
  <c r="N443" i="2"/>
  <c r="O443" i="2"/>
  <c r="P443" i="2"/>
  <c r="Q443" i="2"/>
  <c r="N444" i="2"/>
  <c r="O444" i="2"/>
  <c r="P444" i="2"/>
  <c r="Q444" i="2"/>
  <c r="N445" i="2"/>
  <c r="O445" i="2"/>
  <c r="P445" i="2"/>
  <c r="Q445" i="2"/>
  <c r="N446" i="2"/>
  <c r="O446" i="2"/>
  <c r="P446" i="2"/>
  <c r="Q446" i="2"/>
  <c r="N447" i="2"/>
  <c r="O447" i="2"/>
  <c r="P447" i="2"/>
  <c r="Q447" i="2"/>
  <c r="N448" i="2"/>
  <c r="O448" i="2"/>
  <c r="P448" i="2"/>
  <c r="Q448" i="2"/>
  <c r="N449" i="2"/>
  <c r="O449" i="2"/>
  <c r="P449" i="2"/>
  <c r="Q449" i="2"/>
  <c r="N450" i="2"/>
  <c r="O450" i="2"/>
  <c r="P450" i="2"/>
  <c r="Q450" i="2"/>
  <c r="N451" i="2"/>
  <c r="O451" i="2"/>
  <c r="P451" i="2"/>
  <c r="Q451" i="2"/>
  <c r="N452" i="2"/>
  <c r="O452" i="2"/>
  <c r="P452" i="2"/>
  <c r="Q452" i="2"/>
  <c r="N453" i="2"/>
  <c r="O453" i="2"/>
  <c r="P453" i="2"/>
  <c r="Q453" i="2"/>
  <c r="N454" i="2"/>
  <c r="O454" i="2"/>
  <c r="P454" i="2"/>
  <c r="Q454" i="2"/>
  <c r="N455" i="2"/>
  <c r="O455" i="2"/>
  <c r="P455" i="2"/>
  <c r="Q455" i="2"/>
  <c r="N456" i="2"/>
  <c r="O456" i="2"/>
  <c r="P456" i="2"/>
  <c r="Q456" i="2"/>
  <c r="N457" i="2"/>
  <c r="O457" i="2"/>
  <c r="P457" i="2"/>
  <c r="Q457" i="2"/>
  <c r="N458" i="2"/>
  <c r="O458" i="2"/>
  <c r="P458" i="2"/>
  <c r="Q458" i="2"/>
  <c r="N459" i="2"/>
  <c r="O459" i="2"/>
  <c r="P459" i="2"/>
  <c r="Q459" i="2"/>
  <c r="N460" i="2"/>
  <c r="O460" i="2"/>
  <c r="P460" i="2"/>
  <c r="Q460" i="2"/>
  <c r="N461" i="2"/>
  <c r="O461" i="2"/>
  <c r="P461" i="2"/>
  <c r="Q461" i="2"/>
  <c r="N462" i="2"/>
  <c r="O462" i="2"/>
  <c r="P462" i="2"/>
  <c r="Q462" i="2"/>
  <c r="N463" i="2"/>
  <c r="O463" i="2"/>
  <c r="P463" i="2"/>
  <c r="Q463" i="2"/>
  <c r="N464" i="2"/>
  <c r="O464" i="2"/>
  <c r="P464" i="2"/>
  <c r="Q464" i="2"/>
  <c r="N465" i="2"/>
  <c r="O465" i="2"/>
  <c r="P465" i="2"/>
  <c r="Q465" i="2"/>
  <c r="N466" i="2"/>
  <c r="O466" i="2"/>
  <c r="P466" i="2"/>
  <c r="Q466" i="2"/>
  <c r="N467" i="2"/>
  <c r="O467" i="2"/>
  <c r="P467" i="2"/>
  <c r="Q467" i="2"/>
  <c r="N468" i="2"/>
  <c r="O468" i="2"/>
  <c r="P468" i="2"/>
  <c r="Q468" i="2"/>
  <c r="N469" i="2"/>
  <c r="O469" i="2"/>
  <c r="P469" i="2"/>
  <c r="Q469" i="2"/>
  <c r="N470" i="2"/>
  <c r="O470" i="2"/>
  <c r="P470" i="2"/>
  <c r="Q470" i="2"/>
  <c r="N471" i="2"/>
  <c r="O471" i="2"/>
  <c r="P471" i="2"/>
  <c r="Q471" i="2"/>
  <c r="N472" i="2"/>
  <c r="O472" i="2"/>
  <c r="P472" i="2"/>
  <c r="Q472" i="2"/>
  <c r="N473" i="2"/>
  <c r="O473" i="2"/>
  <c r="P473" i="2"/>
  <c r="Q473" i="2"/>
  <c r="N474" i="2"/>
  <c r="O474" i="2"/>
  <c r="P474" i="2"/>
  <c r="Q474" i="2"/>
  <c r="N475" i="2"/>
  <c r="O475" i="2"/>
  <c r="P475" i="2"/>
  <c r="Q475" i="2"/>
  <c r="N476" i="2"/>
  <c r="O476" i="2"/>
  <c r="P476" i="2"/>
  <c r="Q476" i="2"/>
  <c r="N477" i="2"/>
  <c r="O477" i="2"/>
  <c r="P477" i="2"/>
  <c r="Q477" i="2"/>
  <c r="N478" i="2"/>
  <c r="O478" i="2"/>
  <c r="P478" i="2"/>
  <c r="Q478" i="2"/>
  <c r="N479" i="2"/>
  <c r="O479" i="2"/>
  <c r="P479" i="2"/>
  <c r="Q479" i="2"/>
  <c r="N480" i="2"/>
  <c r="O480" i="2"/>
  <c r="P480" i="2"/>
  <c r="Q480" i="2"/>
  <c r="N481" i="2"/>
  <c r="O481" i="2"/>
  <c r="P481" i="2"/>
  <c r="Q481" i="2"/>
  <c r="N482" i="2"/>
  <c r="O482" i="2"/>
  <c r="P482" i="2"/>
  <c r="Q482" i="2"/>
  <c r="N483" i="2"/>
  <c r="O483" i="2"/>
  <c r="P483" i="2"/>
  <c r="Q483" i="2"/>
  <c r="N484" i="2"/>
  <c r="O484" i="2"/>
  <c r="P484" i="2"/>
  <c r="Q484" i="2"/>
  <c r="N485" i="2"/>
  <c r="O485" i="2"/>
  <c r="P485" i="2"/>
  <c r="Q485" i="2"/>
  <c r="N486" i="2"/>
  <c r="O486" i="2"/>
  <c r="P486" i="2"/>
  <c r="Q486" i="2"/>
  <c r="N487" i="2"/>
  <c r="O487" i="2"/>
  <c r="P487" i="2"/>
  <c r="Q487" i="2"/>
  <c r="N488" i="2"/>
  <c r="O488" i="2"/>
  <c r="P488" i="2"/>
  <c r="Q488" i="2"/>
  <c r="N489" i="2"/>
  <c r="O489" i="2"/>
  <c r="P489" i="2"/>
  <c r="Q489" i="2"/>
  <c r="N490" i="2"/>
  <c r="O490" i="2"/>
  <c r="P490" i="2"/>
  <c r="Q490" i="2"/>
  <c r="N491" i="2"/>
  <c r="O491" i="2"/>
  <c r="P491" i="2"/>
  <c r="Q491" i="2"/>
  <c r="N492" i="2"/>
  <c r="O492" i="2"/>
  <c r="P492" i="2"/>
  <c r="Q492" i="2"/>
  <c r="N493" i="2"/>
  <c r="O493" i="2"/>
  <c r="P493" i="2"/>
  <c r="Q493" i="2"/>
  <c r="N494" i="2"/>
  <c r="O494" i="2"/>
  <c r="P494" i="2"/>
  <c r="Q494" i="2"/>
  <c r="N495" i="2"/>
  <c r="O495" i="2"/>
  <c r="P495" i="2"/>
  <c r="Q495" i="2"/>
  <c r="N496" i="2"/>
  <c r="O496" i="2"/>
  <c r="P496" i="2"/>
  <c r="Q496" i="2"/>
  <c r="N497" i="2"/>
  <c r="O497" i="2"/>
  <c r="P497" i="2"/>
  <c r="Q497" i="2"/>
  <c r="N498" i="2"/>
  <c r="O498" i="2"/>
  <c r="P498" i="2"/>
  <c r="Q498" i="2"/>
  <c r="N499" i="2"/>
  <c r="O499" i="2"/>
  <c r="P499" i="2"/>
  <c r="Q499" i="2"/>
  <c r="N500" i="2"/>
  <c r="O500" i="2"/>
  <c r="P500" i="2"/>
  <c r="Q500" i="2"/>
  <c r="N501" i="2"/>
  <c r="O501" i="2"/>
  <c r="P501" i="2"/>
  <c r="Q501" i="2"/>
  <c r="N502" i="2"/>
  <c r="O502" i="2"/>
  <c r="P502" i="2"/>
  <c r="Q502" i="2"/>
  <c r="N503" i="2"/>
  <c r="O503" i="2"/>
  <c r="P503" i="2"/>
  <c r="Q503" i="2"/>
  <c r="N504" i="2"/>
  <c r="O504" i="2"/>
  <c r="P504" i="2"/>
  <c r="Q504" i="2"/>
  <c r="N505" i="2"/>
  <c r="O505" i="2"/>
  <c r="P505" i="2"/>
  <c r="Q505" i="2"/>
  <c r="N506" i="2"/>
  <c r="O506" i="2"/>
  <c r="P506" i="2"/>
  <c r="Q506" i="2"/>
  <c r="N507" i="2"/>
  <c r="O507" i="2"/>
  <c r="P507" i="2"/>
  <c r="Q507" i="2"/>
  <c r="N508" i="2"/>
  <c r="O508" i="2"/>
  <c r="P508" i="2"/>
  <c r="Q508" i="2"/>
  <c r="N509" i="2"/>
  <c r="O509" i="2"/>
  <c r="P509" i="2"/>
  <c r="Q509" i="2"/>
  <c r="N510" i="2"/>
  <c r="O510" i="2"/>
  <c r="P510" i="2"/>
  <c r="Q510" i="2"/>
  <c r="N511" i="2"/>
  <c r="O511" i="2"/>
  <c r="P511" i="2"/>
  <c r="Q511" i="2"/>
  <c r="N512" i="2"/>
  <c r="O512" i="2"/>
  <c r="P512" i="2"/>
  <c r="Q512" i="2"/>
  <c r="N513" i="2"/>
  <c r="O513" i="2"/>
  <c r="P513" i="2"/>
  <c r="Q513" i="2"/>
  <c r="N514" i="2"/>
  <c r="O514" i="2"/>
  <c r="P514" i="2"/>
  <c r="Q514" i="2"/>
  <c r="N515" i="2"/>
  <c r="O515" i="2"/>
  <c r="P515" i="2"/>
  <c r="Q515" i="2"/>
  <c r="N516" i="2"/>
  <c r="O516" i="2"/>
  <c r="P516" i="2"/>
  <c r="Q516" i="2"/>
  <c r="N517" i="2"/>
  <c r="O517" i="2"/>
  <c r="P517" i="2"/>
  <c r="Q517" i="2"/>
  <c r="N518" i="2"/>
  <c r="O518" i="2"/>
  <c r="P518" i="2"/>
  <c r="Q518" i="2"/>
  <c r="N519" i="2"/>
  <c r="O519" i="2"/>
  <c r="P519" i="2"/>
  <c r="Q519" i="2"/>
  <c r="N520" i="2"/>
  <c r="O520" i="2"/>
  <c r="P520" i="2"/>
  <c r="Q520" i="2"/>
  <c r="N521" i="2"/>
  <c r="O521" i="2"/>
  <c r="P521" i="2"/>
  <c r="Q521" i="2"/>
  <c r="N522" i="2"/>
  <c r="O522" i="2"/>
  <c r="P522" i="2"/>
  <c r="Q522" i="2"/>
  <c r="N523" i="2"/>
  <c r="O523" i="2"/>
  <c r="P523" i="2"/>
  <c r="Q523" i="2"/>
  <c r="N524" i="2"/>
  <c r="O524" i="2"/>
  <c r="P524" i="2"/>
  <c r="Q524" i="2"/>
  <c r="N525" i="2"/>
  <c r="O525" i="2"/>
  <c r="P525" i="2"/>
  <c r="Q525" i="2"/>
  <c r="N526" i="2"/>
  <c r="O526" i="2"/>
  <c r="P526" i="2"/>
  <c r="Q526" i="2"/>
  <c r="N527" i="2"/>
  <c r="O527" i="2"/>
  <c r="P527" i="2"/>
  <c r="Q527" i="2"/>
  <c r="N528" i="2"/>
  <c r="O528" i="2"/>
  <c r="P528" i="2"/>
  <c r="Q528" i="2"/>
  <c r="N529" i="2"/>
  <c r="O529" i="2"/>
  <c r="P529" i="2"/>
  <c r="Q529" i="2"/>
  <c r="N530" i="2"/>
  <c r="O530" i="2"/>
  <c r="P530" i="2"/>
  <c r="Q530" i="2"/>
  <c r="N531" i="2"/>
  <c r="O531" i="2"/>
  <c r="P531" i="2"/>
  <c r="Q531" i="2"/>
  <c r="N532" i="2"/>
  <c r="O532" i="2"/>
  <c r="P532" i="2"/>
  <c r="Q532" i="2"/>
  <c r="N533" i="2"/>
  <c r="O533" i="2"/>
  <c r="P533" i="2"/>
  <c r="Q533" i="2"/>
  <c r="N534" i="2"/>
  <c r="O534" i="2"/>
  <c r="P534" i="2"/>
  <c r="Q534" i="2"/>
  <c r="N535" i="2"/>
  <c r="O535" i="2"/>
  <c r="P535" i="2"/>
  <c r="Q535" i="2"/>
  <c r="N536" i="2"/>
  <c r="O536" i="2"/>
  <c r="P536" i="2"/>
  <c r="Q536" i="2"/>
  <c r="N537" i="2"/>
  <c r="O537" i="2"/>
  <c r="P537" i="2"/>
  <c r="Q537" i="2"/>
  <c r="N538" i="2"/>
  <c r="O538" i="2"/>
  <c r="P538" i="2"/>
  <c r="Q538" i="2"/>
  <c r="N539" i="2"/>
  <c r="O539" i="2"/>
  <c r="P539" i="2"/>
  <c r="Q539" i="2"/>
  <c r="N540" i="2"/>
  <c r="O540" i="2"/>
  <c r="P540" i="2"/>
  <c r="Q540" i="2"/>
  <c r="N541" i="2"/>
  <c r="O541" i="2"/>
  <c r="P541" i="2"/>
  <c r="Q541" i="2"/>
  <c r="N542" i="2"/>
  <c r="O542" i="2"/>
  <c r="P542" i="2"/>
  <c r="Q542" i="2"/>
  <c r="N543" i="2"/>
  <c r="O543" i="2"/>
  <c r="P543" i="2"/>
  <c r="Q543" i="2"/>
  <c r="N544" i="2"/>
  <c r="O544" i="2"/>
  <c r="P544" i="2"/>
  <c r="Q544" i="2"/>
  <c r="N545" i="2"/>
  <c r="O545" i="2"/>
  <c r="P545" i="2"/>
  <c r="Q545" i="2"/>
  <c r="N546" i="2"/>
  <c r="O546" i="2"/>
  <c r="P546" i="2"/>
  <c r="Q546" i="2"/>
  <c r="N547" i="2"/>
  <c r="O547" i="2"/>
  <c r="P547" i="2"/>
  <c r="Q547" i="2"/>
  <c r="N548" i="2"/>
  <c r="O548" i="2"/>
  <c r="P548" i="2"/>
  <c r="Q548" i="2"/>
  <c r="N549" i="2"/>
  <c r="O549" i="2"/>
  <c r="P549" i="2"/>
  <c r="Q549" i="2"/>
  <c r="N550" i="2"/>
  <c r="O550" i="2"/>
  <c r="P550" i="2"/>
  <c r="Q550" i="2"/>
  <c r="N551" i="2"/>
  <c r="O551" i="2"/>
  <c r="P551" i="2"/>
  <c r="Q551" i="2"/>
  <c r="N552" i="2"/>
  <c r="O552" i="2"/>
  <c r="P552" i="2"/>
  <c r="Q552" i="2"/>
  <c r="N553" i="2"/>
  <c r="O553" i="2"/>
  <c r="P553" i="2"/>
  <c r="Q553" i="2"/>
  <c r="N554" i="2"/>
  <c r="O554" i="2"/>
  <c r="P554" i="2"/>
  <c r="Q554" i="2"/>
  <c r="N555" i="2"/>
  <c r="O555" i="2"/>
  <c r="P555" i="2"/>
  <c r="Q555" i="2"/>
  <c r="N556" i="2"/>
  <c r="O556" i="2"/>
  <c r="P556" i="2"/>
  <c r="Q556" i="2"/>
  <c r="N557" i="2"/>
  <c r="O557" i="2"/>
  <c r="P557" i="2"/>
  <c r="Q557" i="2"/>
  <c r="N558" i="2"/>
  <c r="O558" i="2"/>
  <c r="P558" i="2"/>
  <c r="Q558" i="2"/>
  <c r="N559" i="2"/>
  <c r="O559" i="2"/>
  <c r="P559" i="2"/>
  <c r="Q559" i="2"/>
  <c r="N560" i="2"/>
  <c r="O560" i="2"/>
  <c r="P560" i="2"/>
  <c r="Q560" i="2"/>
  <c r="N561" i="2"/>
  <c r="O561" i="2"/>
  <c r="P561" i="2"/>
  <c r="Q561" i="2"/>
  <c r="N562" i="2"/>
  <c r="O562" i="2"/>
  <c r="P562" i="2"/>
  <c r="Q562" i="2"/>
  <c r="N563" i="2"/>
  <c r="O563" i="2"/>
  <c r="P563" i="2"/>
  <c r="Q563" i="2"/>
  <c r="N564" i="2"/>
  <c r="O564" i="2"/>
  <c r="P564" i="2"/>
  <c r="Q564" i="2"/>
  <c r="N565" i="2"/>
  <c r="O565" i="2"/>
  <c r="P565" i="2"/>
  <c r="Q565" i="2"/>
  <c r="N566" i="2"/>
  <c r="O566" i="2"/>
  <c r="P566" i="2"/>
  <c r="Q566" i="2"/>
  <c r="N567" i="2"/>
  <c r="O567" i="2"/>
  <c r="P567" i="2"/>
  <c r="Q567" i="2"/>
  <c r="N568" i="2"/>
  <c r="O568" i="2"/>
  <c r="P568" i="2"/>
  <c r="Q568" i="2"/>
  <c r="N569" i="2"/>
  <c r="O569" i="2"/>
  <c r="P569" i="2"/>
  <c r="Q569" i="2"/>
  <c r="N570" i="2"/>
  <c r="O570" i="2"/>
  <c r="P570" i="2"/>
  <c r="Q570" i="2"/>
  <c r="N571" i="2"/>
  <c r="O571" i="2"/>
  <c r="P571" i="2"/>
  <c r="Q571" i="2"/>
  <c r="N572" i="2"/>
  <c r="O572" i="2"/>
  <c r="P572" i="2"/>
  <c r="Q572" i="2"/>
  <c r="N573" i="2"/>
  <c r="O573" i="2"/>
  <c r="P573" i="2"/>
  <c r="Q573" i="2"/>
  <c r="N574" i="2"/>
  <c r="O574" i="2"/>
  <c r="P574" i="2"/>
  <c r="Q574" i="2"/>
  <c r="N575" i="2"/>
  <c r="O575" i="2"/>
  <c r="P575" i="2"/>
  <c r="Q575" i="2"/>
  <c r="N576" i="2"/>
  <c r="O576" i="2"/>
  <c r="P576" i="2"/>
  <c r="Q576" i="2"/>
  <c r="N577" i="2"/>
  <c r="O577" i="2"/>
  <c r="P577" i="2"/>
  <c r="Q577" i="2"/>
  <c r="N578" i="2"/>
  <c r="O578" i="2"/>
  <c r="P578" i="2"/>
  <c r="Q578" i="2"/>
  <c r="N579" i="2"/>
  <c r="O579" i="2"/>
  <c r="P579" i="2"/>
  <c r="Q579" i="2"/>
  <c r="N580" i="2"/>
  <c r="O580" i="2"/>
  <c r="P580" i="2"/>
  <c r="Q580" i="2"/>
  <c r="N581" i="2"/>
  <c r="O581" i="2"/>
  <c r="P581" i="2"/>
  <c r="Q581" i="2"/>
  <c r="N582" i="2"/>
  <c r="O582" i="2"/>
  <c r="P582" i="2"/>
  <c r="Q582" i="2"/>
  <c r="N583" i="2"/>
  <c r="O583" i="2"/>
  <c r="P583" i="2"/>
  <c r="Q583" i="2"/>
  <c r="N584" i="2"/>
  <c r="O584" i="2"/>
  <c r="P584" i="2"/>
  <c r="Q584" i="2"/>
  <c r="N585" i="2"/>
  <c r="O585" i="2"/>
  <c r="P585" i="2"/>
  <c r="Q585" i="2"/>
  <c r="N586" i="2"/>
  <c r="O586" i="2"/>
  <c r="P586" i="2"/>
  <c r="Q586" i="2"/>
  <c r="N587" i="2"/>
  <c r="O587" i="2"/>
  <c r="P587" i="2"/>
  <c r="Q587" i="2"/>
  <c r="N588" i="2"/>
  <c r="O588" i="2"/>
  <c r="P588" i="2"/>
  <c r="Q588" i="2"/>
  <c r="N589" i="2"/>
  <c r="O589" i="2"/>
  <c r="P589" i="2"/>
  <c r="Q589" i="2"/>
  <c r="N590" i="2"/>
  <c r="O590" i="2"/>
  <c r="P590" i="2"/>
  <c r="Q590" i="2"/>
  <c r="N591" i="2"/>
  <c r="O591" i="2"/>
  <c r="P591" i="2"/>
  <c r="Q591" i="2"/>
  <c r="N592" i="2"/>
  <c r="O592" i="2"/>
  <c r="P592" i="2"/>
  <c r="Q592" i="2"/>
  <c r="N593" i="2"/>
  <c r="O593" i="2"/>
  <c r="P593" i="2"/>
  <c r="Q593" i="2"/>
  <c r="N594" i="2"/>
  <c r="O594" i="2"/>
  <c r="P594" i="2"/>
  <c r="Q594" i="2"/>
  <c r="N595" i="2"/>
  <c r="O595" i="2"/>
  <c r="P595" i="2"/>
  <c r="Q595" i="2"/>
  <c r="N596" i="2"/>
  <c r="O596" i="2"/>
  <c r="P596" i="2"/>
  <c r="Q596" i="2"/>
  <c r="N597" i="2"/>
  <c r="O597" i="2"/>
  <c r="P597" i="2"/>
  <c r="Q597" i="2"/>
  <c r="N598" i="2"/>
  <c r="O598" i="2"/>
  <c r="P598" i="2"/>
  <c r="Q598" i="2"/>
  <c r="N599" i="2"/>
  <c r="O599" i="2"/>
  <c r="P599" i="2"/>
  <c r="Q599" i="2"/>
  <c r="N600" i="2"/>
  <c r="O600" i="2"/>
  <c r="P600" i="2"/>
  <c r="Q600" i="2"/>
  <c r="N601" i="2"/>
  <c r="O601" i="2"/>
  <c r="P601" i="2"/>
  <c r="Q601" i="2"/>
  <c r="N602" i="2"/>
  <c r="O602" i="2"/>
  <c r="P602" i="2"/>
  <c r="Q602" i="2"/>
  <c r="N603" i="2"/>
  <c r="O603" i="2"/>
  <c r="P603" i="2"/>
  <c r="Q603" i="2"/>
  <c r="N604" i="2"/>
  <c r="O604" i="2"/>
  <c r="P604" i="2"/>
  <c r="Q604" i="2"/>
  <c r="N605" i="2"/>
  <c r="O605" i="2"/>
  <c r="P605" i="2"/>
  <c r="Q605" i="2"/>
  <c r="N606" i="2"/>
  <c r="O606" i="2"/>
  <c r="P606" i="2"/>
  <c r="Q606" i="2"/>
  <c r="N607" i="2"/>
  <c r="O607" i="2"/>
  <c r="P607" i="2"/>
  <c r="Q607" i="2"/>
  <c r="N608" i="2"/>
  <c r="O608" i="2"/>
  <c r="P608" i="2"/>
  <c r="Q608" i="2"/>
  <c r="N609" i="2"/>
  <c r="O609" i="2"/>
  <c r="P609" i="2"/>
  <c r="Q609" i="2"/>
  <c r="N610" i="2"/>
  <c r="O610" i="2"/>
  <c r="P610" i="2"/>
  <c r="Q610" i="2"/>
  <c r="N611" i="2"/>
  <c r="O611" i="2"/>
  <c r="P611" i="2"/>
  <c r="Q611" i="2"/>
  <c r="N612" i="2"/>
  <c r="O612" i="2"/>
  <c r="P612" i="2"/>
  <c r="Q612" i="2"/>
  <c r="N613" i="2"/>
  <c r="O613" i="2"/>
  <c r="P613" i="2"/>
  <c r="Q613" i="2"/>
  <c r="N614" i="2"/>
  <c r="O614" i="2"/>
  <c r="P614" i="2"/>
  <c r="Q614" i="2"/>
  <c r="N615" i="2"/>
  <c r="O615" i="2"/>
  <c r="P615" i="2"/>
  <c r="Q615" i="2"/>
  <c r="N616" i="2"/>
  <c r="O616" i="2"/>
  <c r="P616" i="2"/>
  <c r="Q616" i="2"/>
  <c r="N617" i="2"/>
  <c r="O617" i="2"/>
  <c r="P617" i="2"/>
  <c r="Q617" i="2"/>
  <c r="N618" i="2"/>
  <c r="O618" i="2"/>
  <c r="P618" i="2"/>
  <c r="Q618" i="2"/>
  <c r="N619" i="2"/>
  <c r="O619" i="2"/>
  <c r="P619" i="2"/>
  <c r="Q619" i="2"/>
  <c r="N620" i="2"/>
  <c r="O620" i="2"/>
  <c r="P620" i="2"/>
  <c r="Q620" i="2"/>
  <c r="N621" i="2"/>
  <c r="O621" i="2"/>
  <c r="P621" i="2"/>
  <c r="Q621" i="2"/>
  <c r="N622" i="2"/>
  <c r="O622" i="2"/>
  <c r="P622" i="2"/>
  <c r="Q622" i="2"/>
  <c r="N623" i="2"/>
  <c r="O623" i="2"/>
  <c r="P623" i="2"/>
  <c r="Q623" i="2"/>
  <c r="N624" i="2"/>
  <c r="O624" i="2"/>
  <c r="P624" i="2"/>
  <c r="Q624" i="2"/>
  <c r="N625" i="2"/>
  <c r="O625" i="2"/>
  <c r="P625" i="2"/>
  <c r="Q625" i="2"/>
  <c r="N626" i="2"/>
  <c r="O626" i="2"/>
  <c r="P626" i="2"/>
  <c r="Q626" i="2"/>
  <c r="N627" i="2"/>
  <c r="O627" i="2"/>
  <c r="P627" i="2"/>
  <c r="Q627" i="2"/>
  <c r="N628" i="2"/>
  <c r="O628" i="2"/>
  <c r="P628" i="2"/>
  <c r="Q628" i="2"/>
  <c r="N629" i="2"/>
  <c r="O629" i="2"/>
  <c r="P629" i="2"/>
  <c r="Q629" i="2"/>
  <c r="N630" i="2"/>
  <c r="O630" i="2"/>
  <c r="P630" i="2"/>
  <c r="Q630" i="2"/>
  <c r="N631" i="2"/>
  <c r="O631" i="2"/>
  <c r="P631" i="2"/>
  <c r="Q631" i="2"/>
  <c r="N632" i="2"/>
  <c r="O632" i="2"/>
  <c r="P632" i="2"/>
  <c r="Q632" i="2"/>
  <c r="N633" i="2"/>
  <c r="O633" i="2"/>
  <c r="P633" i="2"/>
  <c r="Q633" i="2"/>
  <c r="N634" i="2"/>
  <c r="O634" i="2"/>
  <c r="P634" i="2"/>
  <c r="Q634" i="2"/>
  <c r="N635" i="2"/>
  <c r="O635" i="2"/>
  <c r="P635" i="2"/>
  <c r="Q635" i="2"/>
  <c r="N636" i="2"/>
  <c r="O636" i="2"/>
  <c r="P636" i="2"/>
  <c r="Q636" i="2"/>
  <c r="N637" i="2"/>
  <c r="O637" i="2"/>
  <c r="P637" i="2"/>
  <c r="Q637" i="2"/>
  <c r="N638" i="2"/>
  <c r="O638" i="2"/>
  <c r="P638" i="2"/>
  <c r="Q638" i="2"/>
  <c r="N639" i="2"/>
  <c r="O639" i="2"/>
  <c r="P639" i="2"/>
  <c r="Q639" i="2"/>
  <c r="N640" i="2"/>
  <c r="O640" i="2"/>
  <c r="P640" i="2"/>
  <c r="Q640" i="2"/>
  <c r="N641" i="2"/>
  <c r="O641" i="2"/>
  <c r="P641" i="2"/>
  <c r="Q641" i="2"/>
  <c r="N642" i="2"/>
  <c r="O642" i="2"/>
  <c r="P642" i="2"/>
  <c r="Q642" i="2"/>
  <c r="N643" i="2"/>
  <c r="O643" i="2"/>
  <c r="P643" i="2"/>
  <c r="Q643" i="2"/>
  <c r="N644" i="2"/>
  <c r="O644" i="2"/>
  <c r="P644" i="2"/>
  <c r="Q644" i="2"/>
  <c r="N645" i="2"/>
  <c r="O645" i="2"/>
  <c r="P645" i="2"/>
  <c r="Q645" i="2"/>
  <c r="N646" i="2"/>
  <c r="O646" i="2"/>
  <c r="P646" i="2"/>
  <c r="Q646" i="2"/>
  <c r="N647" i="2"/>
  <c r="O647" i="2"/>
  <c r="P647" i="2"/>
  <c r="Q647" i="2"/>
  <c r="N648" i="2"/>
  <c r="O648" i="2"/>
  <c r="P648" i="2"/>
  <c r="Q648" i="2"/>
  <c r="N649" i="2"/>
  <c r="O649" i="2"/>
  <c r="P649" i="2"/>
  <c r="Q649" i="2"/>
  <c r="N650" i="2"/>
  <c r="O650" i="2"/>
  <c r="P650" i="2"/>
  <c r="Q650" i="2"/>
  <c r="N651" i="2"/>
  <c r="O651" i="2"/>
  <c r="P651" i="2"/>
  <c r="Q651" i="2"/>
  <c r="N652" i="2"/>
  <c r="O652" i="2"/>
  <c r="P652" i="2"/>
  <c r="Q652" i="2"/>
  <c r="N653" i="2"/>
  <c r="O653" i="2"/>
  <c r="P653" i="2"/>
  <c r="Q653" i="2"/>
  <c r="N654" i="2"/>
  <c r="O654" i="2"/>
  <c r="P654" i="2"/>
  <c r="Q654" i="2"/>
  <c r="N655" i="2"/>
  <c r="O655" i="2"/>
  <c r="P655" i="2"/>
  <c r="Q655" i="2"/>
  <c r="N656" i="2"/>
  <c r="O656" i="2"/>
  <c r="P656" i="2"/>
  <c r="Q656" i="2"/>
  <c r="N657" i="2"/>
  <c r="O657" i="2"/>
  <c r="P657" i="2"/>
  <c r="Q657" i="2"/>
  <c r="N658" i="2"/>
  <c r="O658" i="2"/>
  <c r="P658" i="2"/>
  <c r="Q658" i="2"/>
  <c r="N659" i="2"/>
  <c r="O659" i="2"/>
  <c r="P659" i="2"/>
  <c r="Q659" i="2"/>
  <c r="N660" i="2"/>
  <c r="O660" i="2"/>
  <c r="P660" i="2"/>
  <c r="Q660" i="2"/>
  <c r="N661" i="2"/>
  <c r="O661" i="2"/>
  <c r="P661" i="2"/>
  <c r="Q661" i="2"/>
  <c r="N662" i="2"/>
  <c r="O662" i="2"/>
  <c r="P662" i="2"/>
  <c r="Q662" i="2"/>
  <c r="N663" i="2"/>
  <c r="O663" i="2"/>
  <c r="P663" i="2"/>
  <c r="Q663" i="2"/>
  <c r="N664" i="2"/>
  <c r="O664" i="2"/>
  <c r="P664" i="2"/>
  <c r="Q664" i="2"/>
  <c r="N665" i="2"/>
  <c r="O665" i="2"/>
  <c r="P665" i="2"/>
  <c r="Q665" i="2"/>
  <c r="N666" i="2"/>
  <c r="O666" i="2"/>
  <c r="P666" i="2"/>
  <c r="Q666" i="2"/>
  <c r="N667" i="2"/>
  <c r="O667" i="2"/>
  <c r="P667" i="2"/>
  <c r="Q667" i="2"/>
  <c r="N668" i="2"/>
  <c r="O668" i="2"/>
  <c r="P668" i="2"/>
  <c r="Q668" i="2"/>
  <c r="N669" i="2"/>
  <c r="O669" i="2"/>
  <c r="P669" i="2"/>
  <c r="Q669" i="2"/>
  <c r="N670" i="2"/>
  <c r="O670" i="2"/>
  <c r="P670" i="2"/>
  <c r="Q670" i="2"/>
  <c r="N671" i="2"/>
  <c r="O671" i="2"/>
  <c r="P671" i="2"/>
  <c r="Q671" i="2"/>
  <c r="N672" i="2"/>
  <c r="O672" i="2"/>
  <c r="P672" i="2"/>
  <c r="Q672" i="2"/>
  <c r="N673" i="2"/>
  <c r="O673" i="2"/>
  <c r="P673" i="2"/>
  <c r="Q673" i="2"/>
  <c r="N674" i="2"/>
  <c r="O674" i="2"/>
  <c r="P674" i="2"/>
  <c r="Q674" i="2"/>
  <c r="N675" i="2"/>
  <c r="O675" i="2"/>
  <c r="P675" i="2"/>
  <c r="Q675" i="2"/>
  <c r="N676" i="2"/>
  <c r="O676" i="2"/>
  <c r="P676" i="2"/>
  <c r="Q676" i="2"/>
  <c r="N677" i="2"/>
  <c r="O677" i="2"/>
  <c r="P677" i="2"/>
  <c r="Q677" i="2"/>
  <c r="N678" i="2"/>
  <c r="O678" i="2"/>
  <c r="P678" i="2"/>
  <c r="Q678" i="2"/>
  <c r="N679" i="2"/>
  <c r="O679" i="2"/>
  <c r="P679" i="2"/>
  <c r="Q679" i="2"/>
  <c r="N680" i="2"/>
  <c r="O680" i="2"/>
  <c r="P680" i="2"/>
  <c r="Q680" i="2"/>
  <c r="N681" i="2"/>
  <c r="O681" i="2"/>
  <c r="P681" i="2"/>
  <c r="Q681" i="2"/>
  <c r="N682" i="2"/>
  <c r="O682" i="2"/>
  <c r="P682" i="2"/>
  <c r="Q682" i="2"/>
  <c r="N683" i="2"/>
  <c r="O683" i="2"/>
  <c r="P683" i="2"/>
  <c r="Q683" i="2"/>
  <c r="N684" i="2"/>
  <c r="O684" i="2"/>
  <c r="P684" i="2"/>
  <c r="Q684" i="2"/>
  <c r="N685" i="2"/>
  <c r="O685" i="2"/>
  <c r="P685" i="2"/>
  <c r="Q685" i="2"/>
  <c r="N686" i="2"/>
  <c r="O686" i="2"/>
  <c r="P686" i="2"/>
  <c r="Q686" i="2"/>
  <c r="N687" i="2"/>
  <c r="O687" i="2"/>
  <c r="P687" i="2"/>
  <c r="Q687" i="2"/>
  <c r="N688" i="2"/>
  <c r="O688" i="2"/>
  <c r="P688" i="2"/>
  <c r="Q688" i="2"/>
  <c r="N689" i="2"/>
  <c r="O689" i="2"/>
  <c r="P689" i="2"/>
  <c r="Q689" i="2"/>
  <c r="N690" i="2"/>
  <c r="O690" i="2"/>
  <c r="P690" i="2"/>
  <c r="Q690" i="2"/>
  <c r="N691" i="2"/>
  <c r="O691" i="2"/>
  <c r="P691" i="2"/>
  <c r="Q691" i="2"/>
  <c r="N692" i="2"/>
  <c r="O692" i="2"/>
  <c r="P692" i="2"/>
  <c r="Q692" i="2"/>
  <c r="N693" i="2"/>
  <c r="O693" i="2"/>
  <c r="P693" i="2"/>
  <c r="Q693" i="2"/>
  <c r="N694" i="2"/>
  <c r="O694" i="2"/>
  <c r="P694" i="2"/>
  <c r="Q694" i="2"/>
  <c r="N695" i="2"/>
  <c r="O695" i="2"/>
  <c r="P695" i="2"/>
  <c r="Q695" i="2"/>
  <c r="N696" i="2"/>
  <c r="O696" i="2"/>
  <c r="P696" i="2"/>
  <c r="Q696" i="2"/>
  <c r="N697" i="2"/>
  <c r="O697" i="2"/>
  <c r="P697" i="2"/>
  <c r="Q697" i="2"/>
  <c r="N698" i="2"/>
  <c r="O698" i="2"/>
  <c r="P698" i="2"/>
  <c r="Q698" i="2"/>
  <c r="N699" i="2"/>
  <c r="O699" i="2"/>
  <c r="P699" i="2"/>
  <c r="Q699" i="2"/>
  <c r="N700" i="2"/>
  <c r="O700" i="2"/>
  <c r="P700" i="2"/>
  <c r="Q700" i="2"/>
  <c r="N701" i="2"/>
  <c r="O701" i="2"/>
  <c r="P701" i="2"/>
  <c r="Q701" i="2"/>
  <c r="N702" i="2"/>
  <c r="O702" i="2"/>
  <c r="P702" i="2"/>
  <c r="Q702" i="2"/>
  <c r="N703" i="2"/>
  <c r="O703" i="2"/>
  <c r="P703" i="2"/>
  <c r="Q703" i="2"/>
  <c r="N704" i="2"/>
  <c r="O704" i="2"/>
  <c r="P704" i="2"/>
  <c r="Q704" i="2"/>
  <c r="N705" i="2"/>
  <c r="O705" i="2"/>
  <c r="P705" i="2"/>
  <c r="Q705" i="2"/>
  <c r="N706" i="2"/>
  <c r="O706" i="2"/>
  <c r="P706" i="2"/>
  <c r="Q706" i="2"/>
  <c r="N707" i="2"/>
  <c r="O707" i="2"/>
  <c r="P707" i="2"/>
  <c r="Q707" i="2"/>
  <c r="N708" i="2"/>
  <c r="O708" i="2"/>
  <c r="P708" i="2"/>
  <c r="Q708" i="2"/>
  <c r="N709" i="2"/>
  <c r="O709" i="2"/>
  <c r="P709" i="2"/>
  <c r="Q709" i="2"/>
  <c r="N710" i="2"/>
  <c r="O710" i="2"/>
  <c r="P710" i="2"/>
  <c r="Q710" i="2"/>
  <c r="N711" i="2"/>
  <c r="O711" i="2"/>
  <c r="P711" i="2"/>
  <c r="Q711" i="2"/>
  <c r="N712" i="2"/>
  <c r="O712" i="2"/>
  <c r="P712" i="2"/>
  <c r="Q712" i="2"/>
  <c r="N713" i="2"/>
  <c r="O713" i="2"/>
  <c r="P713" i="2"/>
  <c r="Q713" i="2"/>
  <c r="N714" i="2"/>
  <c r="O714" i="2"/>
  <c r="P714" i="2"/>
  <c r="Q714" i="2"/>
  <c r="N715" i="2"/>
  <c r="O715" i="2"/>
  <c r="P715" i="2"/>
  <c r="Q715" i="2"/>
  <c r="N716" i="2"/>
  <c r="O716" i="2"/>
  <c r="P716" i="2"/>
  <c r="Q716" i="2"/>
  <c r="N717" i="2"/>
  <c r="O717" i="2"/>
  <c r="P717" i="2"/>
  <c r="Q717" i="2"/>
  <c r="N718" i="2"/>
  <c r="O718" i="2"/>
  <c r="P718" i="2"/>
  <c r="Q718" i="2"/>
  <c r="N719" i="2"/>
  <c r="O719" i="2"/>
  <c r="P719" i="2"/>
  <c r="Q719" i="2"/>
  <c r="N720" i="2"/>
  <c r="O720" i="2"/>
  <c r="P720" i="2"/>
  <c r="Q720" i="2"/>
  <c r="N721" i="2"/>
  <c r="O721" i="2"/>
  <c r="P721" i="2"/>
  <c r="Q721" i="2"/>
  <c r="N722" i="2"/>
  <c r="O722" i="2"/>
  <c r="P722" i="2"/>
  <c r="Q722" i="2"/>
  <c r="N723" i="2"/>
  <c r="O723" i="2"/>
  <c r="P723" i="2"/>
  <c r="Q723" i="2"/>
  <c r="N724" i="2"/>
  <c r="O724" i="2"/>
  <c r="P724" i="2"/>
  <c r="Q724" i="2"/>
  <c r="N725" i="2"/>
  <c r="O725" i="2"/>
  <c r="P725" i="2"/>
  <c r="Q725" i="2"/>
  <c r="N726" i="2"/>
  <c r="O726" i="2"/>
  <c r="P726" i="2"/>
  <c r="Q726" i="2"/>
  <c r="N727" i="2"/>
  <c r="O727" i="2"/>
  <c r="P727" i="2"/>
  <c r="Q727" i="2"/>
  <c r="N728" i="2"/>
  <c r="O728" i="2"/>
  <c r="P728" i="2"/>
  <c r="Q728" i="2"/>
  <c r="N729" i="2"/>
  <c r="O729" i="2"/>
  <c r="P729" i="2"/>
  <c r="Q729" i="2"/>
  <c r="N730" i="2"/>
  <c r="O730" i="2"/>
  <c r="P730" i="2"/>
  <c r="Q730" i="2"/>
  <c r="N731" i="2"/>
  <c r="O731" i="2"/>
  <c r="P731" i="2"/>
  <c r="Q731" i="2"/>
  <c r="N732" i="2"/>
  <c r="O732" i="2"/>
  <c r="P732" i="2"/>
  <c r="Q732" i="2"/>
  <c r="N733" i="2"/>
  <c r="O733" i="2"/>
  <c r="P733" i="2"/>
  <c r="Q733" i="2"/>
  <c r="N734" i="2"/>
  <c r="O734" i="2"/>
  <c r="P734" i="2"/>
  <c r="Q734" i="2"/>
  <c r="N735" i="2"/>
  <c r="O735" i="2"/>
  <c r="P735" i="2"/>
  <c r="Q735" i="2"/>
  <c r="N736" i="2"/>
  <c r="O736" i="2"/>
  <c r="P736" i="2"/>
  <c r="Q736" i="2"/>
  <c r="N737" i="2"/>
  <c r="O737" i="2"/>
  <c r="P737" i="2"/>
  <c r="Q737" i="2"/>
  <c r="N738" i="2"/>
  <c r="O738" i="2"/>
  <c r="P738" i="2"/>
  <c r="Q738" i="2"/>
  <c r="N739" i="2"/>
  <c r="O739" i="2"/>
  <c r="P739" i="2"/>
  <c r="Q739" i="2"/>
  <c r="N740" i="2"/>
  <c r="O740" i="2"/>
  <c r="P740" i="2"/>
  <c r="Q740" i="2"/>
  <c r="N741" i="2"/>
  <c r="O741" i="2"/>
  <c r="P741" i="2"/>
  <c r="Q741" i="2"/>
  <c r="N742" i="2"/>
  <c r="O742" i="2"/>
  <c r="P742" i="2"/>
  <c r="Q742" i="2"/>
  <c r="N743" i="2"/>
  <c r="O743" i="2"/>
  <c r="P743" i="2"/>
  <c r="Q743" i="2"/>
  <c r="N744" i="2"/>
  <c r="O744" i="2"/>
  <c r="P744" i="2"/>
  <c r="Q744" i="2"/>
  <c r="N745" i="2"/>
  <c r="O745" i="2"/>
  <c r="P745" i="2"/>
  <c r="Q745" i="2"/>
  <c r="N746" i="2"/>
  <c r="O746" i="2"/>
  <c r="P746" i="2"/>
  <c r="Q746" i="2"/>
  <c r="N747" i="2"/>
  <c r="O747" i="2"/>
  <c r="P747" i="2"/>
  <c r="Q747" i="2"/>
  <c r="N748" i="2"/>
  <c r="O748" i="2"/>
  <c r="P748" i="2"/>
  <c r="Q748" i="2"/>
  <c r="N749" i="2"/>
  <c r="O749" i="2"/>
  <c r="P749" i="2"/>
  <c r="Q749" i="2"/>
  <c r="N750" i="2"/>
  <c r="O750" i="2"/>
  <c r="P750" i="2"/>
  <c r="Q750" i="2"/>
  <c r="N751" i="2"/>
  <c r="O751" i="2"/>
  <c r="P751" i="2"/>
  <c r="Q751" i="2"/>
  <c r="N752" i="2"/>
  <c r="O752" i="2"/>
  <c r="P752" i="2"/>
  <c r="Q752" i="2"/>
  <c r="N753" i="2"/>
  <c r="O753" i="2"/>
  <c r="P753" i="2"/>
  <c r="Q753" i="2"/>
  <c r="N754" i="2"/>
  <c r="O754" i="2"/>
  <c r="P754" i="2"/>
  <c r="Q754" i="2"/>
  <c r="N755" i="2"/>
  <c r="O755" i="2"/>
  <c r="P755" i="2"/>
  <c r="Q755" i="2"/>
  <c r="N756" i="2"/>
  <c r="O756" i="2"/>
  <c r="P756" i="2"/>
  <c r="Q756" i="2"/>
  <c r="N757" i="2"/>
  <c r="O757" i="2"/>
  <c r="P757" i="2"/>
  <c r="Q757" i="2"/>
  <c r="N758" i="2"/>
  <c r="O758" i="2"/>
  <c r="P758" i="2"/>
  <c r="Q758" i="2"/>
  <c r="N759" i="2"/>
  <c r="O759" i="2"/>
  <c r="P759" i="2"/>
  <c r="Q759" i="2"/>
  <c r="N760" i="2"/>
  <c r="O760" i="2"/>
  <c r="P760" i="2"/>
  <c r="Q760" i="2"/>
  <c r="N761" i="2"/>
  <c r="O761" i="2"/>
  <c r="P761" i="2"/>
  <c r="Q761" i="2"/>
  <c r="N762" i="2"/>
  <c r="O762" i="2"/>
  <c r="P762" i="2"/>
  <c r="Q762" i="2"/>
  <c r="N763" i="2"/>
  <c r="O763" i="2"/>
  <c r="P763" i="2"/>
  <c r="Q763" i="2"/>
  <c r="N764" i="2"/>
  <c r="O764" i="2"/>
  <c r="P764" i="2"/>
  <c r="Q764" i="2"/>
  <c r="N765" i="2"/>
  <c r="O765" i="2"/>
  <c r="P765" i="2"/>
  <c r="Q765" i="2"/>
  <c r="N766" i="2"/>
  <c r="O766" i="2"/>
  <c r="P766" i="2"/>
  <c r="Q766" i="2"/>
  <c r="N767" i="2"/>
  <c r="O767" i="2"/>
  <c r="P767" i="2"/>
  <c r="Q767" i="2"/>
  <c r="N768" i="2"/>
  <c r="O768" i="2"/>
  <c r="P768" i="2"/>
  <c r="Q768" i="2"/>
  <c r="N769" i="2"/>
  <c r="O769" i="2"/>
  <c r="P769" i="2"/>
  <c r="Q769" i="2"/>
  <c r="N770" i="2"/>
  <c r="O770" i="2"/>
  <c r="P770" i="2"/>
  <c r="Q770" i="2"/>
  <c r="N771" i="2"/>
  <c r="O771" i="2"/>
  <c r="P771" i="2"/>
  <c r="Q771" i="2"/>
  <c r="N772" i="2"/>
  <c r="O772" i="2"/>
  <c r="P772" i="2"/>
  <c r="Q772" i="2"/>
  <c r="N773" i="2"/>
  <c r="O773" i="2"/>
  <c r="P773" i="2"/>
  <c r="Q773" i="2"/>
  <c r="N774" i="2"/>
  <c r="O774" i="2"/>
  <c r="P774" i="2"/>
  <c r="Q774" i="2"/>
  <c r="N775" i="2"/>
  <c r="O775" i="2"/>
  <c r="P775" i="2"/>
  <c r="Q775" i="2"/>
  <c r="N776" i="2"/>
  <c r="O776" i="2"/>
  <c r="P776" i="2"/>
  <c r="Q776" i="2"/>
  <c r="N777" i="2"/>
  <c r="O777" i="2"/>
  <c r="P777" i="2"/>
  <c r="Q777" i="2"/>
  <c r="N778" i="2"/>
  <c r="O778" i="2"/>
  <c r="P778" i="2"/>
  <c r="Q778" i="2"/>
  <c r="N779" i="2"/>
  <c r="O779" i="2"/>
  <c r="P779" i="2"/>
  <c r="Q779" i="2"/>
  <c r="N780" i="2"/>
  <c r="O780" i="2"/>
  <c r="P780" i="2"/>
  <c r="Q780" i="2"/>
  <c r="N781" i="2"/>
  <c r="O781" i="2"/>
  <c r="P781" i="2"/>
  <c r="Q781" i="2"/>
  <c r="N782" i="2"/>
  <c r="O782" i="2"/>
  <c r="P782" i="2"/>
  <c r="Q782" i="2"/>
  <c r="N783" i="2"/>
  <c r="O783" i="2"/>
  <c r="P783" i="2"/>
  <c r="Q783" i="2"/>
  <c r="N784" i="2"/>
  <c r="O784" i="2"/>
  <c r="P784" i="2"/>
  <c r="Q784" i="2"/>
  <c r="N785" i="2"/>
  <c r="O785" i="2"/>
  <c r="P785" i="2"/>
  <c r="Q785" i="2"/>
  <c r="N786" i="2"/>
  <c r="O786" i="2"/>
  <c r="P786" i="2"/>
  <c r="Q786" i="2"/>
  <c r="N787" i="2"/>
  <c r="O787" i="2"/>
  <c r="P787" i="2"/>
  <c r="Q787" i="2"/>
  <c r="N788" i="2"/>
  <c r="O788" i="2"/>
  <c r="P788" i="2"/>
  <c r="Q788" i="2"/>
  <c r="N789" i="2"/>
  <c r="O789" i="2"/>
  <c r="P789" i="2"/>
  <c r="Q789" i="2"/>
  <c r="N790" i="2"/>
  <c r="O790" i="2"/>
  <c r="P790" i="2"/>
  <c r="Q790" i="2"/>
  <c r="N791" i="2"/>
  <c r="O791" i="2"/>
  <c r="P791" i="2"/>
  <c r="Q791" i="2"/>
  <c r="N792" i="2"/>
  <c r="O792" i="2"/>
  <c r="P792" i="2"/>
  <c r="Q792" i="2"/>
  <c r="N793" i="2"/>
  <c r="O793" i="2"/>
  <c r="P793" i="2"/>
  <c r="Q793" i="2"/>
  <c r="N794" i="2"/>
  <c r="O794" i="2"/>
  <c r="P794" i="2"/>
  <c r="Q794" i="2"/>
  <c r="N795" i="2"/>
  <c r="O795" i="2"/>
  <c r="P795" i="2"/>
  <c r="Q795" i="2"/>
  <c r="N796" i="2"/>
  <c r="O796" i="2"/>
  <c r="P796" i="2"/>
  <c r="Q796" i="2"/>
  <c r="N797" i="2"/>
  <c r="O797" i="2"/>
  <c r="P797" i="2"/>
  <c r="Q797" i="2"/>
  <c r="N798" i="2"/>
  <c r="O798" i="2"/>
  <c r="P798" i="2"/>
  <c r="Q798" i="2"/>
  <c r="N799" i="2"/>
  <c r="O799" i="2"/>
  <c r="P799" i="2"/>
  <c r="Q799" i="2"/>
  <c r="N800" i="2"/>
  <c r="O800" i="2"/>
  <c r="P800" i="2"/>
  <c r="Q800" i="2"/>
  <c r="N801" i="2"/>
  <c r="O801" i="2"/>
  <c r="P801" i="2"/>
  <c r="Q801" i="2"/>
  <c r="N802" i="2"/>
  <c r="O802" i="2"/>
  <c r="P802" i="2"/>
  <c r="Q802" i="2"/>
  <c r="N803" i="2"/>
  <c r="O803" i="2"/>
  <c r="P803" i="2"/>
  <c r="Q803" i="2"/>
  <c r="N804" i="2"/>
  <c r="O804" i="2"/>
  <c r="P804" i="2"/>
  <c r="Q804" i="2"/>
  <c r="N805" i="2"/>
  <c r="O805" i="2"/>
  <c r="P805" i="2"/>
  <c r="Q805" i="2"/>
  <c r="N806" i="2"/>
  <c r="O806" i="2"/>
  <c r="P806" i="2"/>
  <c r="Q806" i="2"/>
  <c r="N807" i="2"/>
  <c r="O807" i="2"/>
  <c r="P807" i="2"/>
  <c r="Q807" i="2"/>
  <c r="N808" i="2"/>
  <c r="O808" i="2"/>
  <c r="P808" i="2"/>
  <c r="Q808" i="2"/>
  <c r="N809" i="2"/>
  <c r="O809" i="2"/>
  <c r="P809" i="2"/>
  <c r="Q809" i="2"/>
  <c r="N810" i="2"/>
  <c r="O810" i="2"/>
  <c r="P810" i="2"/>
  <c r="Q810" i="2"/>
  <c r="N811" i="2"/>
  <c r="O811" i="2"/>
  <c r="P811" i="2"/>
  <c r="Q811" i="2"/>
  <c r="N812" i="2"/>
  <c r="O812" i="2"/>
  <c r="P812" i="2"/>
  <c r="Q812" i="2"/>
  <c r="N813" i="2"/>
  <c r="O813" i="2"/>
  <c r="P813" i="2"/>
  <c r="Q813" i="2"/>
  <c r="N814" i="2"/>
  <c r="O814" i="2"/>
  <c r="P814" i="2"/>
  <c r="Q814" i="2"/>
  <c r="N815" i="2"/>
  <c r="O815" i="2"/>
  <c r="P815" i="2"/>
  <c r="Q815" i="2"/>
  <c r="N816" i="2"/>
  <c r="O816" i="2"/>
  <c r="P816" i="2"/>
  <c r="Q816" i="2"/>
  <c r="N817" i="2"/>
  <c r="O817" i="2"/>
  <c r="P817" i="2"/>
  <c r="Q817" i="2"/>
  <c r="N818" i="2"/>
  <c r="O818" i="2"/>
  <c r="P818" i="2"/>
  <c r="Q818" i="2"/>
  <c r="N819" i="2"/>
  <c r="O819" i="2"/>
  <c r="P819" i="2"/>
  <c r="Q819" i="2"/>
  <c r="N820" i="2"/>
  <c r="O820" i="2"/>
  <c r="P820" i="2"/>
  <c r="Q820" i="2"/>
  <c r="N821" i="2"/>
  <c r="O821" i="2"/>
  <c r="P821" i="2"/>
  <c r="Q821" i="2"/>
  <c r="N822" i="2"/>
  <c r="O822" i="2"/>
  <c r="P822" i="2"/>
  <c r="Q822" i="2"/>
  <c r="N823" i="2"/>
  <c r="O823" i="2"/>
  <c r="P823" i="2"/>
  <c r="Q823" i="2"/>
  <c r="N824" i="2"/>
  <c r="O824" i="2"/>
  <c r="P824" i="2"/>
  <c r="Q824" i="2"/>
  <c r="N825" i="2"/>
  <c r="O825" i="2"/>
  <c r="P825" i="2"/>
  <c r="Q825" i="2"/>
  <c r="N826" i="2"/>
  <c r="O826" i="2"/>
  <c r="P826" i="2"/>
  <c r="Q826" i="2"/>
  <c r="N827" i="2"/>
  <c r="O827" i="2"/>
  <c r="P827" i="2"/>
  <c r="Q827" i="2"/>
  <c r="N828" i="2"/>
  <c r="O828" i="2"/>
  <c r="P828" i="2"/>
  <c r="Q828" i="2"/>
  <c r="N829" i="2"/>
  <c r="O829" i="2"/>
  <c r="P829" i="2"/>
  <c r="Q829" i="2"/>
  <c r="N830" i="2"/>
  <c r="O830" i="2"/>
  <c r="P830" i="2"/>
  <c r="Q830" i="2"/>
  <c r="N831" i="2"/>
  <c r="O831" i="2"/>
  <c r="P831" i="2"/>
  <c r="Q831" i="2"/>
  <c r="N832" i="2"/>
  <c r="O832" i="2"/>
  <c r="P832" i="2"/>
  <c r="Q832" i="2"/>
  <c r="N833" i="2"/>
  <c r="O833" i="2"/>
  <c r="P833" i="2"/>
  <c r="Q833" i="2"/>
  <c r="N834" i="2"/>
  <c r="O834" i="2"/>
  <c r="P834" i="2"/>
  <c r="Q834" i="2"/>
  <c r="N835" i="2"/>
  <c r="O835" i="2"/>
  <c r="P835" i="2"/>
  <c r="Q835" i="2"/>
  <c r="N836" i="2"/>
  <c r="O836" i="2"/>
  <c r="P836" i="2"/>
  <c r="Q836" i="2"/>
  <c r="N837" i="2"/>
  <c r="O837" i="2"/>
  <c r="P837" i="2"/>
  <c r="Q837" i="2"/>
  <c r="N838" i="2"/>
  <c r="O838" i="2"/>
  <c r="P838" i="2"/>
  <c r="Q838" i="2"/>
  <c r="N839" i="2"/>
  <c r="O839" i="2"/>
  <c r="P839" i="2"/>
  <c r="Q839" i="2"/>
  <c r="N840" i="2"/>
  <c r="O840" i="2"/>
  <c r="P840" i="2"/>
  <c r="Q840" i="2"/>
  <c r="N841" i="2"/>
  <c r="O841" i="2"/>
  <c r="P841" i="2"/>
  <c r="Q841" i="2"/>
  <c r="N842" i="2"/>
  <c r="O842" i="2"/>
  <c r="P842" i="2"/>
  <c r="Q842" i="2"/>
  <c r="N843" i="2"/>
  <c r="O843" i="2"/>
  <c r="P843" i="2"/>
  <c r="Q843" i="2"/>
  <c r="N844" i="2"/>
  <c r="O844" i="2"/>
  <c r="P844" i="2"/>
  <c r="Q844" i="2"/>
  <c r="N845" i="2"/>
  <c r="O845" i="2"/>
  <c r="P845" i="2"/>
  <c r="Q845" i="2"/>
  <c r="N846" i="2"/>
  <c r="O846" i="2"/>
  <c r="P846" i="2"/>
  <c r="Q846" i="2"/>
  <c r="N847" i="2"/>
  <c r="O847" i="2"/>
  <c r="P847" i="2"/>
  <c r="Q847" i="2"/>
  <c r="N848" i="2"/>
  <c r="O848" i="2"/>
  <c r="P848" i="2"/>
  <c r="Q848" i="2"/>
  <c r="N849" i="2"/>
  <c r="O849" i="2"/>
  <c r="P849" i="2"/>
  <c r="Q849" i="2"/>
  <c r="N850" i="2"/>
  <c r="O850" i="2"/>
  <c r="P850" i="2"/>
  <c r="Q850" i="2"/>
  <c r="N851" i="2"/>
  <c r="O851" i="2"/>
  <c r="P851" i="2"/>
  <c r="Q851" i="2"/>
  <c r="N852" i="2"/>
  <c r="O852" i="2"/>
  <c r="P852" i="2"/>
  <c r="Q852" i="2"/>
  <c r="N853" i="2"/>
  <c r="O853" i="2"/>
  <c r="P853" i="2"/>
  <c r="Q853" i="2"/>
  <c r="N854" i="2"/>
  <c r="O854" i="2"/>
  <c r="P854" i="2"/>
  <c r="Q854" i="2"/>
  <c r="N855" i="2"/>
  <c r="O855" i="2"/>
  <c r="P855" i="2"/>
  <c r="Q855" i="2"/>
  <c r="N856" i="2"/>
  <c r="O856" i="2"/>
  <c r="P856" i="2"/>
  <c r="Q856" i="2"/>
  <c r="N857" i="2"/>
  <c r="O857" i="2"/>
  <c r="P857" i="2"/>
  <c r="Q857" i="2"/>
  <c r="N858" i="2"/>
  <c r="O858" i="2"/>
  <c r="P858" i="2"/>
  <c r="Q858" i="2"/>
  <c r="N859" i="2"/>
  <c r="O859" i="2"/>
  <c r="P859" i="2"/>
  <c r="Q859" i="2"/>
  <c r="N860" i="2"/>
  <c r="O860" i="2"/>
  <c r="P860" i="2"/>
  <c r="Q860" i="2"/>
  <c r="N861" i="2"/>
  <c r="O861" i="2"/>
  <c r="P861" i="2"/>
  <c r="Q861" i="2"/>
  <c r="N862" i="2"/>
  <c r="O862" i="2"/>
  <c r="P862" i="2"/>
  <c r="Q862" i="2"/>
  <c r="N863" i="2"/>
  <c r="O863" i="2"/>
  <c r="P863" i="2"/>
  <c r="Q863" i="2"/>
  <c r="N864" i="2"/>
  <c r="O864" i="2"/>
  <c r="P864" i="2"/>
  <c r="Q864" i="2"/>
  <c r="N865" i="2"/>
  <c r="O865" i="2"/>
  <c r="P865" i="2"/>
  <c r="Q865" i="2"/>
  <c r="N866" i="2"/>
  <c r="O866" i="2"/>
  <c r="P866" i="2"/>
  <c r="Q866" i="2"/>
  <c r="N867" i="2"/>
  <c r="O867" i="2"/>
  <c r="P867" i="2"/>
  <c r="Q867" i="2"/>
  <c r="N868" i="2"/>
  <c r="O868" i="2"/>
  <c r="P868" i="2"/>
  <c r="Q868" i="2"/>
  <c r="N869" i="2"/>
  <c r="O869" i="2"/>
  <c r="P869" i="2"/>
  <c r="Q869" i="2"/>
  <c r="N870" i="2"/>
  <c r="O870" i="2"/>
  <c r="P870" i="2"/>
  <c r="Q870" i="2"/>
  <c r="N871" i="2"/>
  <c r="O871" i="2"/>
  <c r="P871" i="2"/>
  <c r="Q871" i="2"/>
  <c r="N872" i="2"/>
  <c r="O872" i="2"/>
  <c r="P872" i="2"/>
  <c r="Q872" i="2"/>
  <c r="N873" i="2"/>
  <c r="O873" i="2"/>
  <c r="P873" i="2"/>
  <c r="Q873" i="2"/>
  <c r="N874" i="2"/>
  <c r="O874" i="2"/>
  <c r="P874" i="2"/>
  <c r="Q874" i="2"/>
  <c r="N875" i="2"/>
  <c r="O875" i="2"/>
  <c r="P875" i="2"/>
  <c r="Q875" i="2"/>
  <c r="N876" i="2"/>
  <c r="O876" i="2"/>
  <c r="P876" i="2"/>
  <c r="Q876" i="2"/>
  <c r="N877" i="2"/>
  <c r="O877" i="2"/>
  <c r="P877" i="2"/>
  <c r="Q877" i="2"/>
  <c r="N878" i="2"/>
  <c r="O878" i="2"/>
  <c r="P878" i="2"/>
  <c r="Q878" i="2"/>
  <c r="N879" i="2"/>
  <c r="O879" i="2"/>
  <c r="P879" i="2"/>
  <c r="Q879" i="2"/>
  <c r="N880" i="2"/>
  <c r="O880" i="2"/>
  <c r="P880" i="2"/>
  <c r="Q880" i="2"/>
  <c r="N881" i="2"/>
  <c r="O881" i="2"/>
  <c r="P881" i="2"/>
  <c r="Q881" i="2"/>
  <c r="N882" i="2"/>
  <c r="O882" i="2"/>
  <c r="P882" i="2"/>
  <c r="Q882" i="2"/>
  <c r="N883" i="2"/>
  <c r="O883" i="2"/>
  <c r="P883" i="2"/>
  <c r="Q883" i="2"/>
  <c r="N884" i="2"/>
  <c r="O884" i="2"/>
  <c r="P884" i="2"/>
  <c r="Q884" i="2"/>
  <c r="N885" i="2"/>
  <c r="O885" i="2"/>
  <c r="P885" i="2"/>
  <c r="Q885" i="2"/>
  <c r="N886" i="2"/>
  <c r="O886" i="2"/>
  <c r="P886" i="2"/>
  <c r="Q886" i="2"/>
  <c r="N887" i="2"/>
  <c r="O887" i="2"/>
  <c r="P887" i="2"/>
  <c r="Q887" i="2"/>
  <c r="N888" i="2"/>
  <c r="O888" i="2"/>
  <c r="P888" i="2"/>
  <c r="Q888" i="2"/>
  <c r="N889" i="2"/>
  <c r="O889" i="2"/>
  <c r="P889" i="2"/>
  <c r="Q889" i="2"/>
  <c r="N890" i="2"/>
  <c r="O890" i="2"/>
  <c r="P890" i="2"/>
  <c r="Q890" i="2"/>
  <c r="N891" i="2"/>
  <c r="O891" i="2"/>
  <c r="P891" i="2"/>
  <c r="Q891" i="2"/>
  <c r="N892" i="2"/>
  <c r="O892" i="2"/>
  <c r="P892" i="2"/>
  <c r="Q892" i="2"/>
  <c r="N893" i="2"/>
  <c r="O893" i="2"/>
  <c r="P893" i="2"/>
  <c r="Q893" i="2"/>
  <c r="N894" i="2"/>
  <c r="O894" i="2"/>
  <c r="P894" i="2"/>
  <c r="Q894" i="2"/>
  <c r="N895" i="2"/>
  <c r="O895" i="2"/>
  <c r="P895" i="2"/>
  <c r="Q895" i="2"/>
  <c r="N896" i="2"/>
  <c r="O896" i="2"/>
  <c r="P896" i="2"/>
  <c r="Q896" i="2"/>
  <c r="N897" i="2"/>
  <c r="O897" i="2"/>
  <c r="P897" i="2"/>
  <c r="Q897" i="2"/>
  <c r="N898" i="2"/>
  <c r="O898" i="2"/>
  <c r="P898" i="2"/>
  <c r="Q898" i="2"/>
  <c r="N899" i="2"/>
  <c r="O899" i="2"/>
  <c r="P899" i="2"/>
  <c r="Q899" i="2"/>
  <c r="N900" i="2"/>
  <c r="O900" i="2"/>
  <c r="P900" i="2"/>
  <c r="Q900" i="2"/>
  <c r="N901" i="2"/>
  <c r="O901" i="2"/>
  <c r="P901" i="2"/>
  <c r="Q901" i="2"/>
  <c r="N902" i="2"/>
  <c r="O902" i="2"/>
  <c r="P902" i="2"/>
  <c r="Q902" i="2"/>
  <c r="N903" i="2"/>
  <c r="O903" i="2"/>
  <c r="P903" i="2"/>
  <c r="Q903" i="2"/>
  <c r="N904" i="2"/>
  <c r="O904" i="2"/>
  <c r="P904" i="2"/>
  <c r="Q904" i="2"/>
  <c r="N905" i="2"/>
  <c r="O905" i="2"/>
  <c r="P905" i="2"/>
  <c r="Q905" i="2"/>
  <c r="N906" i="2"/>
  <c r="O906" i="2"/>
  <c r="P906" i="2"/>
  <c r="Q906" i="2"/>
  <c r="N907" i="2"/>
  <c r="O907" i="2"/>
  <c r="P907" i="2"/>
  <c r="Q907" i="2"/>
  <c r="N908" i="2"/>
  <c r="O908" i="2"/>
  <c r="P908" i="2"/>
  <c r="Q908" i="2"/>
  <c r="N909" i="2"/>
  <c r="O909" i="2"/>
  <c r="P909" i="2"/>
  <c r="Q909" i="2"/>
  <c r="N910" i="2"/>
  <c r="O910" i="2"/>
  <c r="P910" i="2"/>
  <c r="Q910" i="2"/>
  <c r="N911" i="2"/>
  <c r="O911" i="2"/>
  <c r="P911" i="2"/>
  <c r="Q911" i="2"/>
  <c r="N912" i="2"/>
  <c r="O912" i="2"/>
  <c r="P912" i="2"/>
  <c r="Q912" i="2"/>
  <c r="N913" i="2"/>
  <c r="O913" i="2"/>
  <c r="P913" i="2"/>
  <c r="Q913" i="2"/>
  <c r="N914" i="2"/>
  <c r="O914" i="2"/>
  <c r="P914" i="2"/>
  <c r="Q914" i="2"/>
  <c r="N915" i="2"/>
  <c r="O915" i="2"/>
  <c r="P915" i="2"/>
  <c r="Q915" i="2"/>
  <c r="N916" i="2"/>
  <c r="O916" i="2"/>
  <c r="P916" i="2"/>
  <c r="Q916" i="2"/>
  <c r="N917" i="2"/>
  <c r="O917" i="2"/>
  <c r="P917" i="2"/>
  <c r="Q917" i="2"/>
  <c r="N918" i="2"/>
  <c r="O918" i="2"/>
  <c r="P918" i="2"/>
  <c r="Q918" i="2"/>
  <c r="N919" i="2"/>
  <c r="O919" i="2"/>
  <c r="P919" i="2"/>
  <c r="Q919" i="2"/>
  <c r="N920" i="2"/>
  <c r="O920" i="2"/>
  <c r="P920" i="2"/>
  <c r="Q920" i="2"/>
  <c r="N921" i="2"/>
  <c r="O921" i="2"/>
  <c r="P921" i="2"/>
  <c r="Q921" i="2"/>
  <c r="N922" i="2"/>
  <c r="O922" i="2"/>
  <c r="P922" i="2"/>
  <c r="Q922" i="2"/>
  <c r="N923" i="2"/>
  <c r="O923" i="2"/>
  <c r="P923" i="2"/>
  <c r="Q923" i="2"/>
  <c r="N924" i="2"/>
  <c r="O924" i="2"/>
  <c r="P924" i="2"/>
  <c r="Q924" i="2"/>
  <c r="N925" i="2"/>
  <c r="O925" i="2"/>
  <c r="P925" i="2"/>
  <c r="Q925" i="2"/>
  <c r="N926" i="2"/>
  <c r="O926" i="2"/>
  <c r="P926" i="2"/>
  <c r="Q926" i="2"/>
  <c r="N927" i="2"/>
  <c r="O927" i="2"/>
  <c r="P927" i="2"/>
  <c r="Q927" i="2"/>
  <c r="N928" i="2"/>
  <c r="O928" i="2"/>
  <c r="P928" i="2"/>
  <c r="Q928" i="2"/>
  <c r="N929" i="2"/>
  <c r="O929" i="2"/>
  <c r="P929" i="2"/>
  <c r="Q929" i="2"/>
  <c r="N930" i="2"/>
  <c r="O930" i="2"/>
  <c r="P930" i="2"/>
  <c r="Q930" i="2"/>
  <c r="N931" i="2"/>
  <c r="O931" i="2"/>
  <c r="P931" i="2"/>
  <c r="Q931" i="2"/>
  <c r="N932" i="2"/>
  <c r="O932" i="2"/>
  <c r="P932" i="2"/>
  <c r="Q932" i="2"/>
  <c r="N933" i="2"/>
  <c r="O933" i="2"/>
  <c r="P933" i="2"/>
  <c r="Q933" i="2"/>
  <c r="N934" i="2"/>
  <c r="O934" i="2"/>
  <c r="P934" i="2"/>
  <c r="Q934" i="2"/>
  <c r="N935" i="2"/>
  <c r="O935" i="2"/>
  <c r="P935" i="2"/>
  <c r="Q935" i="2"/>
  <c r="N936" i="2"/>
  <c r="O936" i="2"/>
  <c r="P936" i="2"/>
  <c r="Q936" i="2"/>
  <c r="N937" i="2"/>
  <c r="O937" i="2"/>
  <c r="P937" i="2"/>
  <c r="Q937" i="2"/>
  <c r="N938" i="2"/>
  <c r="O938" i="2"/>
  <c r="P938" i="2"/>
  <c r="Q938" i="2"/>
  <c r="N939" i="2"/>
  <c r="O939" i="2"/>
  <c r="P939" i="2"/>
  <c r="Q939" i="2"/>
  <c r="N940" i="2"/>
  <c r="O940" i="2"/>
  <c r="P940" i="2"/>
  <c r="Q940" i="2"/>
  <c r="N941" i="2"/>
  <c r="O941" i="2"/>
  <c r="P941" i="2"/>
  <c r="Q941" i="2"/>
  <c r="N942" i="2"/>
  <c r="O942" i="2"/>
  <c r="P942" i="2"/>
  <c r="Q942" i="2"/>
  <c r="N943" i="2"/>
  <c r="O943" i="2"/>
  <c r="P943" i="2"/>
  <c r="Q943" i="2"/>
  <c r="N944" i="2"/>
  <c r="O944" i="2"/>
  <c r="P944" i="2"/>
  <c r="Q944" i="2"/>
  <c r="N945" i="2"/>
  <c r="O945" i="2"/>
  <c r="P945" i="2"/>
  <c r="Q945" i="2"/>
  <c r="N946" i="2"/>
  <c r="O946" i="2"/>
  <c r="P946" i="2"/>
  <c r="Q946" i="2"/>
  <c r="N947" i="2"/>
  <c r="O947" i="2"/>
  <c r="P947" i="2"/>
  <c r="Q947" i="2"/>
  <c r="N948" i="2"/>
  <c r="O948" i="2"/>
  <c r="P948" i="2"/>
  <c r="Q948" i="2"/>
  <c r="N949" i="2"/>
  <c r="O949" i="2"/>
  <c r="P949" i="2"/>
  <c r="Q949" i="2"/>
  <c r="N950" i="2"/>
  <c r="O950" i="2"/>
  <c r="P950" i="2"/>
  <c r="Q950" i="2"/>
  <c r="N951" i="2"/>
  <c r="O951" i="2"/>
  <c r="P951" i="2"/>
  <c r="Q951" i="2"/>
  <c r="N952" i="2"/>
  <c r="O952" i="2"/>
  <c r="P952" i="2"/>
  <c r="Q952" i="2"/>
  <c r="N953" i="2"/>
  <c r="O953" i="2"/>
  <c r="P953" i="2"/>
  <c r="Q953" i="2"/>
  <c r="N954" i="2"/>
  <c r="O954" i="2"/>
  <c r="P954" i="2"/>
  <c r="Q954" i="2"/>
  <c r="N955" i="2"/>
  <c r="O955" i="2"/>
  <c r="P955" i="2"/>
  <c r="Q955" i="2"/>
  <c r="N956" i="2"/>
  <c r="O956" i="2"/>
  <c r="P956" i="2"/>
  <c r="Q956" i="2"/>
  <c r="N957" i="2"/>
  <c r="O957" i="2"/>
  <c r="P957" i="2"/>
  <c r="Q957" i="2"/>
  <c r="N958" i="2"/>
  <c r="O958" i="2"/>
  <c r="P958" i="2"/>
  <c r="Q958" i="2"/>
  <c r="N959" i="2"/>
  <c r="O959" i="2"/>
  <c r="P959" i="2"/>
  <c r="Q959" i="2"/>
  <c r="N960" i="2"/>
  <c r="O960" i="2"/>
  <c r="P960" i="2"/>
  <c r="Q960" i="2"/>
  <c r="N961" i="2"/>
  <c r="O961" i="2"/>
  <c r="P961" i="2"/>
  <c r="Q961" i="2"/>
  <c r="N962" i="2"/>
  <c r="O962" i="2"/>
  <c r="P962" i="2"/>
  <c r="Q962" i="2"/>
  <c r="N963" i="2"/>
  <c r="O963" i="2"/>
  <c r="P963" i="2"/>
  <c r="Q963" i="2"/>
  <c r="N964" i="2"/>
  <c r="O964" i="2"/>
  <c r="P964" i="2"/>
  <c r="Q964" i="2"/>
  <c r="N965" i="2"/>
  <c r="O965" i="2"/>
  <c r="P965" i="2"/>
  <c r="Q965" i="2"/>
  <c r="N966" i="2"/>
  <c r="O966" i="2"/>
  <c r="P966" i="2"/>
  <c r="Q966" i="2"/>
  <c r="N967" i="2"/>
  <c r="O967" i="2"/>
  <c r="P967" i="2"/>
  <c r="Q967" i="2"/>
  <c r="N968" i="2"/>
  <c r="O968" i="2"/>
  <c r="P968" i="2"/>
  <c r="Q968" i="2"/>
  <c r="N969" i="2"/>
  <c r="O969" i="2"/>
  <c r="P969" i="2"/>
  <c r="Q969" i="2"/>
  <c r="N970" i="2"/>
  <c r="O970" i="2"/>
  <c r="P970" i="2"/>
  <c r="Q970" i="2"/>
  <c r="N971" i="2"/>
  <c r="O971" i="2"/>
  <c r="P971" i="2"/>
  <c r="Q971" i="2"/>
  <c r="N972" i="2"/>
  <c r="O972" i="2"/>
  <c r="P972" i="2"/>
  <c r="Q972" i="2"/>
  <c r="N973" i="2"/>
  <c r="O973" i="2"/>
  <c r="P973" i="2"/>
  <c r="Q973" i="2"/>
  <c r="N974" i="2"/>
  <c r="O974" i="2"/>
  <c r="P974" i="2"/>
  <c r="Q974" i="2"/>
  <c r="N975" i="2"/>
  <c r="O975" i="2"/>
  <c r="P975" i="2"/>
  <c r="Q975" i="2"/>
  <c r="N976" i="2"/>
  <c r="O976" i="2"/>
  <c r="P976" i="2"/>
  <c r="Q976" i="2"/>
  <c r="N977" i="2"/>
  <c r="O977" i="2"/>
  <c r="P977" i="2"/>
  <c r="Q977" i="2"/>
  <c r="N978" i="2"/>
  <c r="O978" i="2"/>
  <c r="P978" i="2"/>
  <c r="Q978" i="2"/>
  <c r="N979" i="2"/>
  <c r="O979" i="2"/>
  <c r="P979" i="2"/>
  <c r="Q979" i="2"/>
  <c r="N980" i="2"/>
  <c r="O980" i="2"/>
  <c r="P980" i="2"/>
  <c r="Q980" i="2"/>
  <c r="N981" i="2"/>
  <c r="O981" i="2"/>
  <c r="P981" i="2"/>
  <c r="Q981" i="2"/>
  <c r="N982" i="2"/>
  <c r="O982" i="2"/>
  <c r="P982" i="2"/>
  <c r="Q982" i="2"/>
  <c r="N983" i="2"/>
  <c r="O983" i="2"/>
  <c r="P983" i="2"/>
  <c r="Q983" i="2"/>
  <c r="N984" i="2"/>
  <c r="O984" i="2"/>
  <c r="P984" i="2"/>
  <c r="Q984" i="2"/>
  <c r="N985" i="2"/>
  <c r="O985" i="2"/>
  <c r="P985" i="2"/>
  <c r="Q985" i="2"/>
  <c r="N986" i="2"/>
  <c r="O986" i="2"/>
  <c r="P986" i="2"/>
  <c r="Q986" i="2"/>
  <c r="N987" i="2"/>
  <c r="O987" i="2"/>
  <c r="P987" i="2"/>
  <c r="Q987" i="2"/>
  <c r="N988" i="2"/>
  <c r="O988" i="2"/>
  <c r="P988" i="2"/>
  <c r="Q988" i="2"/>
  <c r="N989" i="2"/>
  <c r="O989" i="2"/>
  <c r="P989" i="2"/>
  <c r="Q989" i="2"/>
  <c r="N990" i="2"/>
  <c r="O990" i="2"/>
  <c r="P990" i="2"/>
  <c r="Q990" i="2"/>
  <c r="N991" i="2"/>
  <c r="O991" i="2"/>
  <c r="P991" i="2"/>
  <c r="Q991" i="2"/>
  <c r="N992" i="2"/>
  <c r="O992" i="2"/>
  <c r="P992" i="2"/>
  <c r="Q992" i="2"/>
  <c r="N993" i="2"/>
  <c r="O993" i="2"/>
  <c r="P993" i="2"/>
  <c r="Q993" i="2"/>
  <c r="N994" i="2"/>
  <c r="O994" i="2"/>
  <c r="P994" i="2"/>
  <c r="Q994" i="2"/>
  <c r="N995" i="2"/>
  <c r="O995" i="2"/>
  <c r="P995" i="2"/>
  <c r="Q995" i="2"/>
  <c r="N996" i="2"/>
  <c r="O996" i="2"/>
  <c r="P996" i="2"/>
  <c r="Q996" i="2"/>
  <c r="N997" i="2"/>
  <c r="O997" i="2"/>
  <c r="P997" i="2"/>
  <c r="Q997" i="2"/>
  <c r="N998" i="2"/>
  <c r="O998" i="2"/>
  <c r="P998" i="2"/>
  <c r="Q998" i="2"/>
  <c r="N999" i="2"/>
  <c r="O999" i="2"/>
  <c r="P999" i="2"/>
  <c r="Q999" i="2"/>
  <c r="N1000" i="2"/>
  <c r="O1000" i="2"/>
  <c r="P1000" i="2"/>
  <c r="Q1000" i="2"/>
  <c r="N1001" i="2"/>
  <c r="O1001" i="2"/>
  <c r="P1001" i="2"/>
  <c r="Q1001" i="2"/>
  <c r="N1002" i="2"/>
  <c r="O1002" i="2"/>
  <c r="P1002" i="2"/>
  <c r="Q1002" i="2"/>
  <c r="N1003" i="2"/>
  <c r="O1003" i="2"/>
  <c r="P1003" i="2"/>
  <c r="Q1003" i="2"/>
  <c r="N1004" i="2"/>
  <c r="O1004" i="2"/>
  <c r="P1004" i="2"/>
  <c r="Q1004" i="2"/>
  <c r="N1005" i="2"/>
  <c r="O1005" i="2"/>
  <c r="P1005" i="2"/>
  <c r="Q1005" i="2"/>
  <c r="N1006" i="2"/>
  <c r="O1006" i="2"/>
  <c r="P1006" i="2"/>
  <c r="Q1006" i="2"/>
  <c r="N1007" i="2"/>
  <c r="O1007" i="2"/>
  <c r="P1007" i="2"/>
  <c r="Q1007" i="2"/>
  <c r="N1008" i="2"/>
  <c r="O1008" i="2"/>
  <c r="P1008" i="2"/>
  <c r="Q1008" i="2"/>
  <c r="N1009" i="2"/>
  <c r="O1009" i="2"/>
  <c r="P1009" i="2"/>
  <c r="Q1009" i="2"/>
  <c r="N1010" i="2"/>
  <c r="O1010" i="2"/>
  <c r="P1010" i="2"/>
  <c r="Q1010" i="2"/>
  <c r="N1011" i="2"/>
  <c r="O1011" i="2"/>
  <c r="P1011" i="2"/>
  <c r="Q1011" i="2"/>
  <c r="N1012" i="2"/>
  <c r="O1012" i="2"/>
  <c r="P1012" i="2"/>
  <c r="Q1012" i="2"/>
  <c r="N1013" i="2"/>
  <c r="O1013" i="2"/>
  <c r="P1013" i="2"/>
  <c r="Q1013" i="2"/>
  <c r="N1014" i="2"/>
  <c r="O1014" i="2"/>
  <c r="P1014" i="2"/>
  <c r="Q1014" i="2"/>
  <c r="N1015" i="2"/>
  <c r="O1015" i="2"/>
  <c r="P1015" i="2"/>
  <c r="Q1015" i="2"/>
  <c r="N1016" i="2"/>
  <c r="O1016" i="2"/>
  <c r="P1016" i="2"/>
  <c r="Q1016" i="2"/>
  <c r="N1017" i="2"/>
  <c r="O1017" i="2"/>
  <c r="P1017" i="2"/>
  <c r="Q1017" i="2"/>
  <c r="N1018" i="2"/>
  <c r="O1018" i="2"/>
  <c r="P1018" i="2"/>
  <c r="Q1018" i="2"/>
  <c r="N1019" i="2"/>
  <c r="O1019" i="2"/>
  <c r="P1019" i="2"/>
  <c r="Q1019" i="2"/>
  <c r="N1020" i="2"/>
  <c r="O1020" i="2"/>
  <c r="P1020" i="2"/>
  <c r="Q1020" i="2"/>
  <c r="N1021" i="2"/>
  <c r="O1021" i="2"/>
  <c r="P1021" i="2"/>
  <c r="Q1021" i="2"/>
  <c r="N1022" i="2"/>
  <c r="O1022" i="2"/>
  <c r="P1022" i="2"/>
  <c r="Q1022" i="2"/>
  <c r="N1023" i="2"/>
  <c r="O1023" i="2"/>
  <c r="P1023" i="2"/>
  <c r="Q1023" i="2"/>
  <c r="N1024" i="2"/>
  <c r="O1024" i="2"/>
  <c r="P1024" i="2"/>
  <c r="Q1024" i="2"/>
  <c r="N1025" i="2"/>
  <c r="O1025" i="2"/>
  <c r="P1025" i="2"/>
  <c r="Q1025" i="2"/>
  <c r="N1026" i="2"/>
  <c r="O1026" i="2"/>
  <c r="P1026" i="2"/>
  <c r="Q1026" i="2"/>
  <c r="N1027" i="2"/>
  <c r="O1027" i="2"/>
  <c r="P1027" i="2"/>
  <c r="Q1027" i="2"/>
  <c r="N1028" i="2"/>
  <c r="O1028" i="2"/>
  <c r="P1028" i="2"/>
  <c r="Q1028" i="2"/>
  <c r="N1029" i="2"/>
  <c r="O1029" i="2"/>
  <c r="P1029" i="2"/>
  <c r="Q1029" i="2"/>
  <c r="N1030" i="2"/>
  <c r="O1030" i="2"/>
  <c r="P1030" i="2"/>
  <c r="Q1030" i="2"/>
  <c r="N1031" i="2"/>
  <c r="O1031" i="2"/>
  <c r="P1031" i="2"/>
  <c r="Q1031" i="2"/>
  <c r="N1032" i="2"/>
  <c r="O1032" i="2"/>
  <c r="P1032" i="2"/>
  <c r="Q1032" i="2"/>
  <c r="N1033" i="2"/>
  <c r="O1033" i="2"/>
  <c r="P1033" i="2"/>
  <c r="Q1033" i="2"/>
  <c r="N1034" i="2"/>
  <c r="O1034" i="2"/>
  <c r="P1034" i="2"/>
  <c r="Q1034" i="2"/>
  <c r="N1035" i="2"/>
  <c r="O1035" i="2"/>
  <c r="P1035" i="2"/>
  <c r="Q1035" i="2"/>
  <c r="N1036" i="2"/>
  <c r="O1036" i="2"/>
  <c r="P1036" i="2"/>
  <c r="Q1036" i="2"/>
  <c r="N1037" i="2"/>
  <c r="O1037" i="2"/>
  <c r="P1037" i="2"/>
  <c r="Q1037" i="2"/>
  <c r="N1038" i="2"/>
  <c r="O1038" i="2"/>
  <c r="P1038" i="2"/>
  <c r="Q1038" i="2"/>
  <c r="N1039" i="2"/>
  <c r="O1039" i="2"/>
  <c r="P1039" i="2"/>
  <c r="Q1039" i="2"/>
  <c r="N1040" i="2"/>
  <c r="O1040" i="2"/>
  <c r="P1040" i="2"/>
  <c r="Q1040" i="2"/>
  <c r="N1041" i="2"/>
  <c r="O1041" i="2"/>
  <c r="P1041" i="2"/>
  <c r="Q1041" i="2"/>
  <c r="N1042" i="2"/>
  <c r="O1042" i="2"/>
  <c r="P1042" i="2"/>
  <c r="Q1042" i="2"/>
  <c r="N1043" i="2"/>
  <c r="O1043" i="2"/>
  <c r="P1043" i="2"/>
  <c r="Q1043" i="2"/>
  <c r="N1044" i="2"/>
  <c r="O1044" i="2"/>
  <c r="P1044" i="2"/>
  <c r="Q1044" i="2"/>
  <c r="N1045" i="2"/>
  <c r="O1045" i="2"/>
  <c r="P1045" i="2"/>
  <c r="Q1045" i="2"/>
  <c r="N1046" i="2"/>
  <c r="O1046" i="2"/>
  <c r="P1046" i="2"/>
  <c r="Q1046" i="2"/>
  <c r="N1047" i="2"/>
  <c r="O1047" i="2"/>
  <c r="P1047" i="2"/>
  <c r="Q1047" i="2"/>
  <c r="N1048" i="2"/>
  <c r="O1048" i="2"/>
  <c r="P1048" i="2"/>
  <c r="Q1048" i="2"/>
  <c r="N1049" i="2"/>
  <c r="O1049" i="2"/>
  <c r="P1049" i="2"/>
  <c r="Q1049" i="2"/>
  <c r="N1050" i="2"/>
  <c r="O1050" i="2"/>
  <c r="P1050" i="2"/>
  <c r="Q1050" i="2"/>
  <c r="N1051" i="2"/>
  <c r="O1051" i="2"/>
  <c r="P1051" i="2"/>
  <c r="Q1051" i="2"/>
  <c r="N1052" i="2"/>
  <c r="O1052" i="2"/>
  <c r="P1052" i="2"/>
  <c r="Q1052" i="2"/>
  <c r="N1053" i="2"/>
  <c r="O1053" i="2"/>
  <c r="P1053" i="2"/>
  <c r="Q1053" i="2"/>
  <c r="N1054" i="2"/>
  <c r="O1054" i="2"/>
  <c r="P1054" i="2"/>
  <c r="Q1054" i="2"/>
  <c r="N1055" i="2"/>
  <c r="O1055" i="2"/>
  <c r="P1055" i="2"/>
  <c r="Q1055" i="2"/>
  <c r="N1056" i="2"/>
  <c r="O1056" i="2"/>
  <c r="P1056" i="2"/>
  <c r="Q1056" i="2"/>
  <c r="N1057" i="2"/>
  <c r="O1057" i="2"/>
  <c r="P1057" i="2"/>
  <c r="Q1057" i="2"/>
  <c r="N1058" i="2"/>
  <c r="O1058" i="2"/>
  <c r="P1058" i="2"/>
  <c r="Q1058" i="2"/>
  <c r="N1059" i="2"/>
  <c r="O1059" i="2"/>
  <c r="P1059" i="2"/>
  <c r="Q1059" i="2"/>
  <c r="N1060" i="2"/>
  <c r="O1060" i="2"/>
  <c r="P1060" i="2"/>
  <c r="Q1060" i="2"/>
  <c r="N1061" i="2"/>
  <c r="O1061" i="2"/>
  <c r="P1061" i="2"/>
  <c r="Q1061" i="2"/>
  <c r="N1062" i="2"/>
  <c r="O1062" i="2"/>
  <c r="P1062" i="2"/>
  <c r="Q1062" i="2"/>
  <c r="N1063" i="2"/>
  <c r="O1063" i="2"/>
  <c r="P1063" i="2"/>
  <c r="Q1063" i="2"/>
  <c r="N1064" i="2"/>
  <c r="O1064" i="2"/>
  <c r="P1064" i="2"/>
  <c r="Q1064" i="2"/>
  <c r="N1065" i="2"/>
  <c r="O1065" i="2"/>
  <c r="P1065" i="2"/>
  <c r="Q1065" i="2"/>
  <c r="N1066" i="2"/>
  <c r="O1066" i="2"/>
  <c r="P1066" i="2"/>
  <c r="Q1066" i="2"/>
  <c r="N1067" i="2"/>
  <c r="O1067" i="2"/>
  <c r="P1067" i="2"/>
  <c r="Q1067" i="2"/>
  <c r="N1068" i="2"/>
  <c r="O1068" i="2"/>
  <c r="P1068" i="2"/>
  <c r="Q1068" i="2"/>
  <c r="N1069" i="2"/>
  <c r="O1069" i="2"/>
  <c r="P1069" i="2"/>
  <c r="Q1069" i="2"/>
  <c r="N1070" i="2"/>
  <c r="O1070" i="2"/>
  <c r="P1070" i="2"/>
  <c r="Q1070" i="2"/>
  <c r="N1071" i="2"/>
  <c r="O1071" i="2"/>
  <c r="P1071" i="2"/>
  <c r="Q1071" i="2"/>
  <c r="N1072" i="2"/>
  <c r="O1072" i="2"/>
  <c r="P1072" i="2"/>
  <c r="Q1072" i="2"/>
  <c r="N1073" i="2"/>
  <c r="O1073" i="2"/>
  <c r="P1073" i="2"/>
  <c r="Q1073" i="2"/>
  <c r="N1074" i="2"/>
  <c r="O1074" i="2"/>
  <c r="P1074" i="2"/>
  <c r="Q1074" i="2"/>
  <c r="N1075" i="2"/>
  <c r="O1075" i="2"/>
  <c r="P1075" i="2"/>
  <c r="Q1075" i="2"/>
  <c r="N1076" i="2"/>
  <c r="O1076" i="2"/>
  <c r="P1076" i="2"/>
  <c r="Q1076" i="2"/>
  <c r="N1077" i="2"/>
  <c r="O1077" i="2"/>
  <c r="P1077" i="2"/>
  <c r="Q1077" i="2"/>
  <c r="N1078" i="2"/>
  <c r="O1078" i="2"/>
  <c r="P1078" i="2"/>
  <c r="Q1078" i="2"/>
  <c r="N1079" i="2"/>
  <c r="O1079" i="2"/>
  <c r="P1079" i="2"/>
  <c r="Q1079" i="2"/>
  <c r="N1080" i="2"/>
  <c r="O1080" i="2"/>
  <c r="P1080" i="2"/>
  <c r="Q1080" i="2"/>
  <c r="N1081" i="2"/>
  <c r="O1081" i="2"/>
  <c r="P1081" i="2"/>
  <c r="Q1081" i="2"/>
  <c r="N1082" i="2"/>
  <c r="O1082" i="2"/>
  <c r="P1082" i="2"/>
  <c r="Q1082" i="2"/>
  <c r="N1083" i="2"/>
  <c r="O1083" i="2"/>
  <c r="P1083" i="2"/>
  <c r="Q1083" i="2"/>
  <c r="N1084" i="2"/>
  <c r="O1084" i="2"/>
  <c r="P1084" i="2"/>
  <c r="Q1084" i="2"/>
  <c r="N1085" i="2"/>
  <c r="O1085" i="2"/>
  <c r="P1085" i="2"/>
  <c r="Q1085" i="2"/>
  <c r="N1086" i="2"/>
  <c r="O1086" i="2"/>
  <c r="P1086" i="2"/>
  <c r="Q1086" i="2"/>
  <c r="N1087" i="2"/>
  <c r="O1087" i="2"/>
  <c r="P1087" i="2"/>
  <c r="Q1087" i="2"/>
  <c r="N1088" i="2"/>
  <c r="O1088" i="2"/>
  <c r="P1088" i="2"/>
  <c r="Q1088" i="2"/>
  <c r="N1089" i="2"/>
  <c r="O1089" i="2"/>
  <c r="P1089" i="2"/>
  <c r="Q1089" i="2"/>
  <c r="N1090" i="2"/>
  <c r="O1090" i="2"/>
  <c r="P1090" i="2"/>
  <c r="Q1090" i="2"/>
  <c r="N1091" i="2"/>
  <c r="O1091" i="2"/>
  <c r="P1091" i="2"/>
  <c r="Q1091" i="2"/>
  <c r="N1092" i="2"/>
  <c r="O1092" i="2"/>
  <c r="P1092" i="2"/>
  <c r="Q1092" i="2"/>
  <c r="N1093" i="2"/>
  <c r="O1093" i="2"/>
  <c r="P1093" i="2"/>
  <c r="Q1093" i="2"/>
  <c r="N1094" i="2"/>
  <c r="O1094" i="2"/>
  <c r="P1094" i="2"/>
  <c r="Q1094" i="2"/>
  <c r="N1095" i="2"/>
  <c r="O1095" i="2"/>
  <c r="P1095" i="2"/>
  <c r="Q1095" i="2"/>
  <c r="N1096" i="2"/>
  <c r="O1096" i="2"/>
  <c r="P1096" i="2"/>
  <c r="Q1096" i="2"/>
  <c r="N1097" i="2"/>
  <c r="O1097" i="2"/>
  <c r="P1097" i="2"/>
  <c r="Q1097" i="2"/>
  <c r="N1098" i="2"/>
  <c r="O1098" i="2"/>
  <c r="P1098" i="2"/>
  <c r="Q1098" i="2"/>
  <c r="N1099" i="2"/>
  <c r="O1099" i="2"/>
  <c r="P1099" i="2"/>
  <c r="Q1099" i="2"/>
  <c r="N1100" i="2"/>
  <c r="O1100" i="2"/>
  <c r="P1100" i="2"/>
  <c r="Q1100" i="2"/>
  <c r="N1101" i="2"/>
  <c r="O1101" i="2"/>
  <c r="P1101" i="2"/>
  <c r="Q1101" i="2"/>
  <c r="N1102" i="2"/>
  <c r="O1102" i="2"/>
  <c r="P1102" i="2"/>
  <c r="Q1102" i="2"/>
  <c r="N1103" i="2"/>
  <c r="O1103" i="2"/>
  <c r="P1103" i="2"/>
  <c r="Q1103" i="2"/>
  <c r="N1104" i="2"/>
  <c r="O1104" i="2"/>
  <c r="P1104" i="2"/>
  <c r="Q1104" i="2"/>
  <c r="N1105" i="2"/>
  <c r="O1105" i="2"/>
  <c r="P1105" i="2"/>
  <c r="Q1105" i="2"/>
  <c r="N1106" i="2"/>
  <c r="O1106" i="2"/>
  <c r="P1106" i="2"/>
  <c r="Q1106" i="2"/>
  <c r="N1107" i="2"/>
  <c r="O1107" i="2"/>
  <c r="P1107" i="2"/>
  <c r="Q1107" i="2"/>
  <c r="N1108" i="2"/>
  <c r="O1108" i="2"/>
  <c r="P1108" i="2"/>
  <c r="Q1108" i="2"/>
  <c r="N1109" i="2"/>
  <c r="O1109" i="2"/>
  <c r="P1109" i="2"/>
  <c r="Q1109" i="2"/>
  <c r="N1110" i="2"/>
  <c r="O1110" i="2"/>
  <c r="P1110" i="2"/>
  <c r="Q1110" i="2"/>
  <c r="N1111" i="2"/>
  <c r="O1111" i="2"/>
  <c r="P1111" i="2"/>
  <c r="Q1111" i="2"/>
  <c r="N1112" i="2"/>
  <c r="O1112" i="2"/>
  <c r="P1112" i="2"/>
  <c r="Q1112" i="2"/>
  <c r="N1113" i="2"/>
  <c r="O1113" i="2"/>
  <c r="P1113" i="2"/>
  <c r="Q1113" i="2"/>
  <c r="N1114" i="2"/>
  <c r="O1114" i="2"/>
  <c r="P1114" i="2"/>
  <c r="Q1114" i="2"/>
  <c r="N1115" i="2"/>
  <c r="O1115" i="2"/>
  <c r="P1115" i="2"/>
  <c r="Q1115" i="2"/>
  <c r="N1116" i="2"/>
  <c r="O1116" i="2"/>
  <c r="P1116" i="2"/>
  <c r="Q1116" i="2"/>
  <c r="N1117" i="2"/>
  <c r="O1117" i="2"/>
  <c r="P1117" i="2"/>
  <c r="Q1117" i="2"/>
  <c r="N1118" i="2"/>
  <c r="O1118" i="2"/>
  <c r="P1118" i="2"/>
  <c r="Q1118" i="2"/>
  <c r="N1119" i="2"/>
  <c r="O1119" i="2"/>
  <c r="P1119" i="2"/>
  <c r="Q1119" i="2"/>
  <c r="N1120" i="2"/>
  <c r="O1120" i="2"/>
  <c r="P1120" i="2"/>
  <c r="Q1120" i="2"/>
  <c r="N1121" i="2"/>
  <c r="O1121" i="2"/>
  <c r="P1121" i="2"/>
  <c r="Q1121" i="2"/>
  <c r="N1122" i="2"/>
  <c r="O1122" i="2"/>
  <c r="P1122" i="2"/>
  <c r="Q1122" i="2"/>
  <c r="N1123" i="2"/>
  <c r="O1123" i="2"/>
  <c r="P1123" i="2"/>
  <c r="Q1123" i="2"/>
  <c r="N1124" i="2"/>
  <c r="O1124" i="2"/>
  <c r="P1124" i="2"/>
  <c r="Q1124" i="2"/>
  <c r="N1125" i="2"/>
  <c r="O1125" i="2"/>
  <c r="P1125" i="2"/>
  <c r="Q1125" i="2"/>
  <c r="N1126" i="2"/>
  <c r="O1126" i="2"/>
  <c r="P1126" i="2"/>
  <c r="Q1126" i="2"/>
  <c r="N1127" i="2"/>
  <c r="O1127" i="2"/>
  <c r="P1127" i="2"/>
  <c r="Q1127" i="2"/>
  <c r="N1128" i="2"/>
  <c r="O1128" i="2"/>
  <c r="P1128" i="2"/>
  <c r="Q1128" i="2"/>
  <c r="N1129" i="2"/>
  <c r="O1129" i="2"/>
  <c r="P1129" i="2"/>
  <c r="Q1129" i="2"/>
  <c r="N1130" i="2"/>
  <c r="O1130" i="2"/>
  <c r="P1130" i="2"/>
  <c r="Q1130" i="2"/>
  <c r="N1131" i="2"/>
  <c r="O1131" i="2"/>
  <c r="P1131" i="2"/>
  <c r="Q1131" i="2"/>
  <c r="N1132" i="2"/>
  <c r="O1132" i="2"/>
  <c r="P1132" i="2"/>
  <c r="Q1132" i="2"/>
  <c r="N1133" i="2"/>
  <c r="O1133" i="2"/>
  <c r="P1133" i="2"/>
  <c r="Q1133" i="2"/>
  <c r="N1134" i="2"/>
  <c r="O1134" i="2"/>
  <c r="P1134" i="2"/>
  <c r="Q1134" i="2"/>
  <c r="N1135" i="2"/>
  <c r="O1135" i="2"/>
  <c r="P1135" i="2"/>
  <c r="Q1135" i="2"/>
  <c r="N1136" i="2"/>
  <c r="O1136" i="2"/>
  <c r="P1136" i="2"/>
  <c r="Q1136" i="2"/>
  <c r="N1137" i="2"/>
  <c r="O1137" i="2"/>
  <c r="P1137" i="2"/>
  <c r="Q1137" i="2"/>
  <c r="N1138" i="2"/>
  <c r="O1138" i="2"/>
  <c r="P1138" i="2"/>
  <c r="Q1138" i="2"/>
  <c r="N1139" i="2"/>
  <c r="O1139" i="2"/>
  <c r="P1139" i="2"/>
  <c r="Q1139" i="2"/>
  <c r="N1140" i="2"/>
  <c r="O1140" i="2"/>
  <c r="P1140" i="2"/>
  <c r="Q1140" i="2"/>
  <c r="N1141" i="2"/>
  <c r="O1141" i="2"/>
  <c r="P1141" i="2"/>
  <c r="Q1141" i="2"/>
  <c r="N1142" i="2"/>
  <c r="O1142" i="2"/>
  <c r="P1142" i="2"/>
  <c r="Q1142" i="2"/>
  <c r="N1143" i="2"/>
  <c r="O1143" i="2"/>
  <c r="P1143" i="2"/>
  <c r="Q1143" i="2"/>
  <c r="N1144" i="2"/>
  <c r="O1144" i="2"/>
  <c r="P1144" i="2"/>
  <c r="Q1144" i="2"/>
  <c r="N1145" i="2"/>
  <c r="O1145" i="2"/>
  <c r="P1145" i="2"/>
  <c r="Q1145" i="2"/>
  <c r="N1146" i="2"/>
  <c r="O1146" i="2"/>
  <c r="P1146" i="2"/>
  <c r="Q1146" i="2"/>
  <c r="N1147" i="2"/>
  <c r="O1147" i="2"/>
  <c r="P1147" i="2"/>
  <c r="Q1147" i="2"/>
  <c r="N1148" i="2"/>
  <c r="O1148" i="2"/>
  <c r="P1148" i="2"/>
  <c r="Q1148" i="2"/>
  <c r="N1149" i="2"/>
  <c r="O1149" i="2"/>
  <c r="P1149" i="2"/>
  <c r="Q1149" i="2"/>
  <c r="N1150" i="2"/>
  <c r="O1150" i="2"/>
  <c r="P1150" i="2"/>
  <c r="Q1150" i="2"/>
  <c r="N1151" i="2"/>
  <c r="O1151" i="2"/>
  <c r="P1151" i="2"/>
  <c r="Q1151" i="2"/>
  <c r="N1152" i="2"/>
  <c r="O1152" i="2"/>
  <c r="P1152" i="2"/>
  <c r="Q1152" i="2"/>
  <c r="N1153" i="2"/>
  <c r="O1153" i="2"/>
  <c r="P1153" i="2"/>
  <c r="Q1153" i="2"/>
  <c r="N1154" i="2"/>
  <c r="O1154" i="2"/>
  <c r="P1154" i="2"/>
  <c r="Q1154" i="2"/>
  <c r="N1155" i="2"/>
  <c r="O1155" i="2"/>
  <c r="P1155" i="2"/>
  <c r="Q1155" i="2"/>
  <c r="N1156" i="2"/>
  <c r="O1156" i="2"/>
  <c r="P1156" i="2"/>
  <c r="Q1156" i="2"/>
  <c r="N1157" i="2"/>
  <c r="O1157" i="2"/>
  <c r="P1157" i="2"/>
  <c r="Q1157" i="2"/>
  <c r="N1158" i="2"/>
  <c r="O1158" i="2"/>
  <c r="P1158" i="2"/>
  <c r="Q1158" i="2"/>
  <c r="N1159" i="2"/>
  <c r="O1159" i="2"/>
  <c r="P1159" i="2"/>
  <c r="Q1159" i="2"/>
  <c r="N1160" i="2"/>
  <c r="O1160" i="2"/>
  <c r="P1160" i="2"/>
  <c r="Q1160" i="2"/>
  <c r="N1161" i="2"/>
  <c r="O1161" i="2"/>
  <c r="P1161" i="2"/>
  <c r="Q1161" i="2"/>
  <c r="N1162" i="2"/>
  <c r="O1162" i="2"/>
  <c r="P1162" i="2"/>
  <c r="Q1162" i="2"/>
  <c r="N1163" i="2"/>
  <c r="O1163" i="2"/>
  <c r="P1163" i="2"/>
  <c r="Q1163" i="2"/>
  <c r="N1164" i="2"/>
  <c r="O1164" i="2"/>
  <c r="P1164" i="2"/>
  <c r="Q1164" i="2"/>
  <c r="N1165" i="2"/>
  <c r="O1165" i="2"/>
  <c r="P1165" i="2"/>
  <c r="Q1165" i="2"/>
  <c r="N1166" i="2"/>
  <c r="O1166" i="2"/>
  <c r="P1166" i="2"/>
  <c r="Q1166" i="2"/>
  <c r="N1167" i="2"/>
  <c r="O1167" i="2"/>
  <c r="P1167" i="2"/>
  <c r="Q1167" i="2"/>
  <c r="N1168" i="2"/>
  <c r="O1168" i="2"/>
  <c r="P1168" i="2"/>
  <c r="Q1168" i="2"/>
  <c r="N1169" i="2"/>
  <c r="O1169" i="2"/>
  <c r="P1169" i="2"/>
  <c r="Q1169" i="2"/>
  <c r="N1170" i="2"/>
  <c r="O1170" i="2"/>
  <c r="P1170" i="2"/>
  <c r="Q1170" i="2"/>
  <c r="N1171" i="2"/>
  <c r="O1171" i="2"/>
  <c r="P1171" i="2"/>
  <c r="Q1171" i="2"/>
  <c r="N1172" i="2"/>
  <c r="O1172" i="2"/>
  <c r="P1172" i="2"/>
  <c r="Q1172" i="2"/>
  <c r="N1173" i="2"/>
  <c r="O1173" i="2"/>
  <c r="P1173" i="2"/>
  <c r="Q1173" i="2"/>
  <c r="N1174" i="2"/>
  <c r="O1174" i="2"/>
  <c r="P1174" i="2"/>
  <c r="Q1174" i="2"/>
  <c r="N1175" i="2"/>
  <c r="O1175" i="2"/>
  <c r="P1175" i="2"/>
  <c r="Q1175" i="2"/>
  <c r="N1176" i="2"/>
  <c r="O1176" i="2"/>
  <c r="P1176" i="2"/>
  <c r="Q1176" i="2"/>
  <c r="N1177" i="2"/>
  <c r="O1177" i="2"/>
  <c r="P1177" i="2"/>
  <c r="Q1177" i="2"/>
  <c r="N1178" i="2"/>
  <c r="O1178" i="2"/>
  <c r="P1178" i="2"/>
  <c r="Q1178" i="2"/>
  <c r="N1179" i="2"/>
  <c r="O1179" i="2"/>
  <c r="P1179" i="2"/>
  <c r="Q1179" i="2"/>
  <c r="N1180" i="2"/>
  <c r="O1180" i="2"/>
  <c r="P1180" i="2"/>
  <c r="Q1180" i="2"/>
  <c r="N1181" i="2"/>
  <c r="O1181" i="2"/>
  <c r="P1181" i="2"/>
  <c r="Q1181" i="2"/>
  <c r="N1182" i="2"/>
  <c r="O1182" i="2"/>
  <c r="P1182" i="2"/>
  <c r="Q1182" i="2"/>
  <c r="N1183" i="2"/>
  <c r="O1183" i="2"/>
  <c r="P1183" i="2"/>
  <c r="Q1183" i="2"/>
  <c r="N1184" i="2"/>
  <c r="O1184" i="2"/>
  <c r="P1184" i="2"/>
  <c r="Q1184" i="2"/>
  <c r="N1185" i="2"/>
  <c r="O1185" i="2"/>
  <c r="P1185" i="2"/>
  <c r="Q1185" i="2"/>
  <c r="N1186" i="2"/>
  <c r="O1186" i="2"/>
  <c r="P1186" i="2"/>
  <c r="Q1186" i="2"/>
  <c r="N1187" i="2"/>
  <c r="O1187" i="2"/>
  <c r="P1187" i="2"/>
  <c r="Q1187" i="2"/>
  <c r="N1188" i="2"/>
  <c r="O1188" i="2"/>
  <c r="P1188" i="2"/>
  <c r="Q1188" i="2"/>
  <c r="N1189" i="2"/>
  <c r="O1189" i="2"/>
  <c r="P1189" i="2"/>
  <c r="Q1189" i="2"/>
  <c r="N1190" i="2"/>
  <c r="O1190" i="2"/>
  <c r="P1190" i="2"/>
  <c r="Q1190" i="2"/>
  <c r="N1191" i="2"/>
  <c r="O1191" i="2"/>
  <c r="P1191" i="2"/>
  <c r="Q1191" i="2"/>
  <c r="N1192" i="2"/>
  <c r="O1192" i="2"/>
  <c r="P1192" i="2"/>
  <c r="Q1192" i="2"/>
  <c r="N1193" i="2"/>
  <c r="O1193" i="2"/>
  <c r="P1193" i="2"/>
  <c r="Q1193" i="2"/>
  <c r="N1194" i="2"/>
  <c r="O1194" i="2"/>
  <c r="P1194" i="2"/>
  <c r="Q1194" i="2"/>
  <c r="N1195" i="2"/>
  <c r="O1195" i="2"/>
  <c r="P1195" i="2"/>
  <c r="Q1195" i="2"/>
  <c r="N1196" i="2"/>
  <c r="O1196" i="2"/>
  <c r="P1196" i="2"/>
  <c r="Q1196" i="2"/>
  <c r="N1197" i="2"/>
  <c r="O1197" i="2"/>
  <c r="P1197" i="2"/>
  <c r="Q1197" i="2"/>
  <c r="N1198" i="2"/>
  <c r="O1198" i="2"/>
  <c r="P1198" i="2"/>
  <c r="Q1198" i="2"/>
  <c r="N1199" i="2"/>
  <c r="O1199" i="2"/>
  <c r="P1199" i="2"/>
  <c r="Q1199" i="2"/>
  <c r="N1200" i="2"/>
  <c r="O1200" i="2"/>
  <c r="P1200" i="2"/>
  <c r="Q1200" i="2"/>
  <c r="N1201" i="2"/>
  <c r="O1201" i="2"/>
  <c r="P1201" i="2"/>
  <c r="Q1201" i="2"/>
  <c r="N1202" i="2"/>
  <c r="O1202" i="2"/>
  <c r="P1202" i="2"/>
  <c r="Q1202" i="2"/>
  <c r="N1203" i="2"/>
  <c r="O1203" i="2"/>
  <c r="P1203" i="2"/>
  <c r="Q1203" i="2"/>
  <c r="N1204" i="2"/>
  <c r="O1204" i="2"/>
  <c r="P1204" i="2"/>
  <c r="Q1204" i="2"/>
  <c r="N1205" i="2"/>
  <c r="O1205" i="2"/>
  <c r="P1205" i="2"/>
  <c r="Q1205" i="2"/>
  <c r="N1206" i="2"/>
  <c r="O1206" i="2"/>
  <c r="P1206" i="2"/>
  <c r="Q1206" i="2"/>
  <c r="N1207" i="2"/>
  <c r="O1207" i="2"/>
  <c r="P1207" i="2"/>
  <c r="Q1207" i="2"/>
  <c r="N1208" i="2"/>
  <c r="O1208" i="2"/>
  <c r="P1208" i="2"/>
  <c r="Q1208" i="2"/>
  <c r="N1209" i="2"/>
  <c r="O1209" i="2"/>
  <c r="P1209" i="2"/>
  <c r="Q1209" i="2"/>
  <c r="N1210" i="2"/>
  <c r="O1210" i="2"/>
  <c r="P1210" i="2"/>
  <c r="Q1210" i="2"/>
  <c r="N1211" i="2"/>
  <c r="O1211" i="2"/>
  <c r="P1211" i="2"/>
  <c r="Q1211" i="2"/>
  <c r="N1212" i="2"/>
  <c r="O1212" i="2"/>
  <c r="P1212" i="2"/>
  <c r="Q1212" i="2"/>
  <c r="N1213" i="2"/>
  <c r="O1213" i="2"/>
  <c r="P1213" i="2"/>
  <c r="Q1213" i="2"/>
  <c r="N1214" i="2"/>
  <c r="O1214" i="2"/>
  <c r="P1214" i="2"/>
  <c r="Q1214" i="2"/>
  <c r="N1215" i="2"/>
  <c r="O1215" i="2"/>
  <c r="P1215" i="2"/>
  <c r="Q1215" i="2"/>
  <c r="N1216" i="2"/>
  <c r="O1216" i="2"/>
  <c r="P1216" i="2"/>
  <c r="Q1216" i="2"/>
  <c r="N1217" i="2"/>
  <c r="O1217" i="2"/>
  <c r="P1217" i="2"/>
  <c r="Q1217" i="2"/>
  <c r="N1218" i="2"/>
  <c r="O1218" i="2"/>
  <c r="P1218" i="2"/>
  <c r="Q1218" i="2"/>
  <c r="N1219" i="2"/>
  <c r="O1219" i="2"/>
  <c r="P1219" i="2"/>
  <c r="Q1219" i="2"/>
  <c r="N1220" i="2"/>
  <c r="O1220" i="2"/>
  <c r="P1220" i="2"/>
  <c r="Q1220" i="2"/>
  <c r="N1221" i="2"/>
  <c r="O1221" i="2"/>
  <c r="P1221" i="2"/>
  <c r="Q1221" i="2"/>
  <c r="N1222" i="2"/>
  <c r="O1222" i="2"/>
  <c r="P1222" i="2"/>
  <c r="Q1222" i="2"/>
  <c r="N1223" i="2"/>
  <c r="O1223" i="2"/>
  <c r="P1223" i="2"/>
  <c r="Q1223" i="2"/>
  <c r="N1224" i="2"/>
  <c r="O1224" i="2"/>
  <c r="P1224" i="2"/>
  <c r="Q1224" i="2"/>
  <c r="N1225" i="2"/>
  <c r="O1225" i="2"/>
  <c r="P1225" i="2"/>
  <c r="Q1225" i="2"/>
  <c r="N1226" i="2"/>
  <c r="O1226" i="2"/>
  <c r="P1226" i="2"/>
  <c r="Q1226" i="2"/>
  <c r="N1227" i="2"/>
  <c r="O1227" i="2"/>
  <c r="P1227" i="2"/>
  <c r="Q1227" i="2"/>
  <c r="N1228" i="2"/>
  <c r="O1228" i="2"/>
  <c r="P1228" i="2"/>
  <c r="Q1228" i="2"/>
  <c r="N1229" i="2"/>
  <c r="O1229" i="2"/>
  <c r="P1229" i="2"/>
  <c r="Q1229" i="2"/>
  <c r="N1230" i="2"/>
  <c r="O1230" i="2"/>
  <c r="P1230" i="2"/>
  <c r="Q1230" i="2"/>
  <c r="N1231" i="2"/>
  <c r="O1231" i="2"/>
  <c r="P1231" i="2"/>
  <c r="Q1231" i="2"/>
  <c r="N1232" i="2"/>
  <c r="O1232" i="2"/>
  <c r="P1232" i="2"/>
  <c r="Q1232" i="2"/>
  <c r="N1233" i="2"/>
  <c r="O1233" i="2"/>
  <c r="P1233" i="2"/>
  <c r="Q1233" i="2"/>
  <c r="N1234" i="2"/>
  <c r="O1234" i="2"/>
  <c r="P1234" i="2"/>
  <c r="Q1234" i="2"/>
  <c r="N1235" i="2"/>
  <c r="O1235" i="2"/>
  <c r="P1235" i="2"/>
  <c r="Q1235" i="2"/>
  <c r="N1236" i="2"/>
  <c r="O1236" i="2"/>
  <c r="P1236" i="2"/>
  <c r="Q1236" i="2"/>
  <c r="N1237" i="2"/>
  <c r="O1237" i="2"/>
  <c r="P1237" i="2"/>
  <c r="Q1237" i="2"/>
  <c r="N1238" i="2"/>
  <c r="O1238" i="2"/>
  <c r="P1238" i="2"/>
  <c r="Q1238" i="2"/>
  <c r="N1239" i="2"/>
  <c r="O1239" i="2"/>
  <c r="P1239" i="2"/>
  <c r="Q1239" i="2"/>
  <c r="N1240" i="2"/>
  <c r="O1240" i="2"/>
  <c r="P1240" i="2"/>
  <c r="Q1240" i="2"/>
  <c r="N1241" i="2"/>
  <c r="O1241" i="2"/>
  <c r="P1241" i="2"/>
  <c r="Q1241" i="2"/>
  <c r="N1242" i="2"/>
  <c r="O1242" i="2"/>
  <c r="P1242" i="2"/>
  <c r="Q1242" i="2"/>
  <c r="N1243" i="2"/>
  <c r="O1243" i="2"/>
  <c r="P1243" i="2"/>
  <c r="Q1243" i="2"/>
  <c r="N1244" i="2"/>
  <c r="O1244" i="2"/>
  <c r="P1244" i="2"/>
  <c r="Q1244" i="2"/>
  <c r="N1245" i="2"/>
  <c r="O1245" i="2"/>
  <c r="P1245" i="2"/>
  <c r="Q1245" i="2"/>
  <c r="N1246" i="2"/>
  <c r="O1246" i="2"/>
  <c r="P1246" i="2"/>
  <c r="Q1246" i="2"/>
  <c r="N1247" i="2"/>
  <c r="O1247" i="2"/>
  <c r="P1247" i="2"/>
  <c r="Q1247" i="2"/>
  <c r="N1248" i="2"/>
  <c r="O1248" i="2"/>
  <c r="P1248" i="2"/>
  <c r="Q1248" i="2"/>
  <c r="N1249" i="2"/>
  <c r="O1249" i="2"/>
  <c r="P1249" i="2"/>
  <c r="Q1249" i="2"/>
  <c r="N1250" i="2"/>
  <c r="O1250" i="2"/>
  <c r="P1250" i="2"/>
  <c r="Q1250" i="2"/>
  <c r="N1251" i="2"/>
  <c r="O1251" i="2"/>
  <c r="P1251" i="2"/>
  <c r="Q1251" i="2"/>
  <c r="N1252" i="2"/>
  <c r="O1252" i="2"/>
  <c r="P1252" i="2"/>
  <c r="Q1252" i="2"/>
  <c r="N1253" i="2"/>
  <c r="O1253" i="2"/>
  <c r="P1253" i="2"/>
  <c r="Q1253" i="2"/>
  <c r="N1254" i="2"/>
  <c r="O1254" i="2"/>
  <c r="P1254" i="2"/>
  <c r="Q1254" i="2"/>
  <c r="N1255" i="2"/>
  <c r="O1255" i="2"/>
  <c r="P1255" i="2"/>
  <c r="Q1255" i="2"/>
  <c r="N1256" i="2"/>
  <c r="O1256" i="2"/>
  <c r="P1256" i="2"/>
  <c r="Q1256" i="2"/>
  <c r="N1257" i="2"/>
  <c r="O1257" i="2"/>
  <c r="P1257" i="2"/>
  <c r="Q1257" i="2"/>
  <c r="N1258" i="2"/>
  <c r="O1258" i="2"/>
  <c r="P1258" i="2"/>
  <c r="Q1258" i="2"/>
  <c r="N1259" i="2"/>
  <c r="O1259" i="2"/>
  <c r="P1259" i="2"/>
  <c r="Q1259" i="2"/>
  <c r="N1260" i="2"/>
  <c r="O1260" i="2"/>
  <c r="P1260" i="2"/>
  <c r="Q1260" i="2"/>
  <c r="N1261" i="2"/>
  <c r="O1261" i="2"/>
  <c r="P1261" i="2"/>
  <c r="Q1261" i="2"/>
  <c r="N1262" i="2"/>
  <c r="O1262" i="2"/>
  <c r="P1262" i="2"/>
  <c r="Q1262" i="2"/>
  <c r="N1263" i="2"/>
  <c r="O1263" i="2"/>
  <c r="P1263" i="2"/>
  <c r="Q1263" i="2"/>
  <c r="N1264" i="2"/>
  <c r="O1264" i="2"/>
  <c r="P1264" i="2"/>
  <c r="Q1264" i="2"/>
  <c r="N1265" i="2"/>
  <c r="O1265" i="2"/>
  <c r="P1265" i="2"/>
  <c r="Q1265" i="2"/>
  <c r="N1266" i="2"/>
  <c r="O1266" i="2"/>
  <c r="P1266" i="2"/>
  <c r="Q1266" i="2"/>
  <c r="N1267" i="2"/>
  <c r="O1267" i="2"/>
  <c r="P1267" i="2"/>
  <c r="Q1267" i="2"/>
  <c r="N1268" i="2"/>
  <c r="O1268" i="2"/>
  <c r="P1268" i="2"/>
  <c r="Q1268" i="2"/>
  <c r="N1269" i="2"/>
  <c r="O1269" i="2"/>
  <c r="P1269" i="2"/>
  <c r="Q1269" i="2"/>
  <c r="N1270" i="2"/>
  <c r="O1270" i="2"/>
  <c r="P1270" i="2"/>
  <c r="Q1270" i="2"/>
  <c r="N1271" i="2"/>
  <c r="O1271" i="2"/>
  <c r="P1271" i="2"/>
  <c r="Q1271" i="2"/>
  <c r="N1272" i="2"/>
  <c r="O1272" i="2"/>
  <c r="P1272" i="2"/>
  <c r="Q1272" i="2"/>
  <c r="N1273" i="2"/>
  <c r="O1273" i="2"/>
  <c r="P1273" i="2"/>
  <c r="Q1273" i="2"/>
  <c r="N1274" i="2"/>
  <c r="O1274" i="2"/>
  <c r="P1274" i="2"/>
  <c r="Q1274" i="2"/>
  <c r="N1275" i="2"/>
  <c r="O1275" i="2"/>
  <c r="P1275" i="2"/>
  <c r="Q1275" i="2"/>
  <c r="N1276" i="2"/>
  <c r="O1276" i="2"/>
  <c r="P1276" i="2"/>
  <c r="Q1276" i="2"/>
  <c r="N1277" i="2"/>
  <c r="O1277" i="2"/>
  <c r="P1277" i="2"/>
  <c r="Q1277" i="2"/>
  <c r="N1278" i="2"/>
  <c r="O1278" i="2"/>
  <c r="P1278" i="2"/>
  <c r="Q1278" i="2"/>
  <c r="N1279" i="2"/>
  <c r="O1279" i="2"/>
  <c r="P1279" i="2"/>
  <c r="Q1279" i="2"/>
  <c r="N1280" i="2"/>
  <c r="O1280" i="2"/>
  <c r="P1280" i="2"/>
  <c r="Q1280" i="2"/>
  <c r="N1281" i="2"/>
  <c r="O1281" i="2"/>
  <c r="P1281" i="2"/>
  <c r="Q1281" i="2"/>
  <c r="N1282" i="2"/>
  <c r="O1282" i="2"/>
  <c r="P1282" i="2"/>
  <c r="Q1282" i="2"/>
  <c r="N1283" i="2"/>
  <c r="O1283" i="2"/>
  <c r="P1283" i="2"/>
  <c r="Q1283" i="2"/>
  <c r="N1284" i="2"/>
  <c r="O1284" i="2"/>
  <c r="P1284" i="2"/>
  <c r="Q1284" i="2"/>
  <c r="N1285" i="2"/>
  <c r="O1285" i="2"/>
  <c r="P1285" i="2"/>
  <c r="Q1285" i="2"/>
  <c r="N1286" i="2"/>
  <c r="O1286" i="2"/>
  <c r="P1286" i="2"/>
  <c r="Q1286" i="2"/>
  <c r="N1287" i="2"/>
  <c r="O1287" i="2"/>
  <c r="P1287" i="2"/>
  <c r="Q1287" i="2"/>
  <c r="N1288" i="2"/>
  <c r="O1288" i="2"/>
  <c r="P1288" i="2"/>
  <c r="Q1288" i="2"/>
  <c r="N1289" i="2"/>
  <c r="O1289" i="2"/>
  <c r="P1289" i="2"/>
  <c r="Q1289" i="2"/>
  <c r="N1290" i="2"/>
  <c r="O1290" i="2"/>
  <c r="P1290" i="2"/>
  <c r="Q1290" i="2"/>
  <c r="N1291" i="2"/>
  <c r="O1291" i="2"/>
  <c r="P1291" i="2"/>
  <c r="Q1291" i="2"/>
  <c r="N1292" i="2"/>
  <c r="O1292" i="2"/>
  <c r="P1292" i="2"/>
  <c r="Q1292" i="2"/>
  <c r="N1293" i="2"/>
  <c r="O1293" i="2"/>
  <c r="P1293" i="2"/>
  <c r="Q1293" i="2"/>
  <c r="N1294" i="2"/>
  <c r="O1294" i="2"/>
  <c r="P1294" i="2"/>
  <c r="Q1294" i="2"/>
  <c r="N1295" i="2"/>
  <c r="O1295" i="2"/>
  <c r="P1295" i="2"/>
  <c r="Q1295" i="2"/>
  <c r="N1296" i="2"/>
  <c r="O1296" i="2"/>
  <c r="P1296" i="2"/>
  <c r="Q1296" i="2"/>
  <c r="N1297" i="2"/>
  <c r="O1297" i="2"/>
  <c r="P1297" i="2"/>
  <c r="Q1297" i="2"/>
  <c r="N1298" i="2"/>
  <c r="O1298" i="2"/>
  <c r="P1298" i="2"/>
  <c r="Q1298" i="2"/>
  <c r="N1299" i="2"/>
  <c r="O1299" i="2"/>
  <c r="P1299" i="2"/>
  <c r="Q1299" i="2"/>
  <c r="N1300" i="2"/>
  <c r="O1300" i="2"/>
  <c r="P1300" i="2"/>
  <c r="Q1300" i="2"/>
  <c r="N1301" i="2"/>
  <c r="O1301" i="2"/>
  <c r="P1301" i="2"/>
  <c r="Q1301" i="2"/>
  <c r="N1302" i="2"/>
  <c r="O1302" i="2"/>
  <c r="P1302" i="2"/>
  <c r="Q1302" i="2"/>
  <c r="N1303" i="2"/>
  <c r="O1303" i="2"/>
  <c r="P1303" i="2"/>
  <c r="Q1303" i="2"/>
  <c r="N1304" i="2"/>
  <c r="O1304" i="2"/>
  <c r="P1304" i="2"/>
  <c r="Q1304" i="2"/>
  <c r="N1305" i="2"/>
  <c r="O1305" i="2"/>
  <c r="P1305" i="2"/>
  <c r="Q1305" i="2"/>
  <c r="N1306" i="2"/>
  <c r="O1306" i="2"/>
  <c r="P1306" i="2"/>
  <c r="Q1306" i="2"/>
  <c r="N1307" i="2"/>
  <c r="O1307" i="2"/>
  <c r="P1307" i="2"/>
  <c r="Q1307" i="2"/>
  <c r="N1308" i="2"/>
  <c r="O1308" i="2"/>
  <c r="P1308" i="2"/>
  <c r="Q1308" i="2"/>
  <c r="N1309" i="2"/>
  <c r="O1309" i="2"/>
  <c r="P1309" i="2"/>
  <c r="Q1309" i="2"/>
  <c r="N1310" i="2"/>
  <c r="O1310" i="2"/>
  <c r="P1310" i="2"/>
  <c r="Q1310" i="2"/>
  <c r="N1311" i="2"/>
  <c r="O1311" i="2"/>
  <c r="P1311" i="2"/>
  <c r="Q1311" i="2"/>
  <c r="N1312" i="2"/>
  <c r="O1312" i="2"/>
  <c r="P1312" i="2"/>
  <c r="Q1312" i="2"/>
  <c r="N1313" i="2"/>
  <c r="O1313" i="2"/>
  <c r="P1313" i="2"/>
  <c r="Q1313" i="2"/>
  <c r="N1314" i="2"/>
  <c r="O1314" i="2"/>
  <c r="P1314" i="2"/>
  <c r="Q1314" i="2"/>
  <c r="N1315" i="2"/>
  <c r="O1315" i="2"/>
  <c r="P1315" i="2"/>
  <c r="Q1315" i="2"/>
  <c r="N1316" i="2"/>
  <c r="O1316" i="2"/>
  <c r="P1316" i="2"/>
  <c r="Q1316" i="2"/>
  <c r="N1317" i="2"/>
  <c r="O1317" i="2"/>
  <c r="P1317" i="2"/>
  <c r="Q1317" i="2"/>
  <c r="N1318" i="2"/>
  <c r="O1318" i="2"/>
  <c r="P1318" i="2"/>
  <c r="Q1318" i="2"/>
  <c r="N1319" i="2"/>
  <c r="O1319" i="2"/>
  <c r="P1319" i="2"/>
  <c r="Q1319" i="2"/>
  <c r="N1320" i="2"/>
  <c r="O1320" i="2"/>
  <c r="P1320" i="2"/>
  <c r="Q1320" i="2"/>
  <c r="N1321" i="2"/>
  <c r="O1321" i="2"/>
  <c r="P1321" i="2"/>
  <c r="Q1321" i="2"/>
  <c r="N1322" i="2"/>
  <c r="O1322" i="2"/>
  <c r="P1322" i="2"/>
  <c r="Q1322" i="2"/>
  <c r="N1323" i="2"/>
  <c r="O1323" i="2"/>
  <c r="P1323" i="2"/>
  <c r="Q1323" i="2"/>
  <c r="N1324" i="2"/>
  <c r="O1324" i="2"/>
  <c r="P1324" i="2"/>
  <c r="Q1324" i="2"/>
  <c r="N1325" i="2"/>
  <c r="O1325" i="2"/>
  <c r="P1325" i="2"/>
  <c r="Q1325" i="2"/>
  <c r="N1326" i="2"/>
  <c r="O1326" i="2"/>
  <c r="P1326" i="2"/>
  <c r="Q1326" i="2"/>
  <c r="N1327" i="2"/>
  <c r="O1327" i="2"/>
  <c r="P1327" i="2"/>
  <c r="Q1327" i="2"/>
  <c r="N1328" i="2"/>
  <c r="O1328" i="2"/>
  <c r="P1328" i="2"/>
  <c r="Q1328" i="2"/>
  <c r="N1329" i="2"/>
  <c r="O1329" i="2"/>
  <c r="P1329" i="2"/>
  <c r="Q1329" i="2"/>
  <c r="N1330" i="2"/>
  <c r="O1330" i="2"/>
  <c r="P1330" i="2"/>
  <c r="Q1330" i="2"/>
  <c r="N1331" i="2"/>
  <c r="O1331" i="2"/>
  <c r="P1331" i="2"/>
  <c r="Q1331" i="2"/>
  <c r="N1332" i="2"/>
  <c r="O1332" i="2"/>
  <c r="P1332" i="2"/>
  <c r="Q1332" i="2"/>
  <c r="N1333" i="2"/>
  <c r="O1333" i="2"/>
  <c r="P1333" i="2"/>
  <c r="Q1333" i="2"/>
  <c r="N1334" i="2"/>
  <c r="O1334" i="2"/>
  <c r="P1334" i="2"/>
  <c r="Q1334" i="2"/>
  <c r="N1335" i="2"/>
  <c r="O1335" i="2"/>
  <c r="P1335" i="2"/>
  <c r="Q1335" i="2"/>
  <c r="N1336" i="2"/>
  <c r="O1336" i="2"/>
  <c r="P1336" i="2"/>
  <c r="Q1336" i="2"/>
  <c r="N1337" i="2"/>
  <c r="O1337" i="2"/>
  <c r="P1337" i="2"/>
  <c r="Q1337" i="2"/>
  <c r="N1338" i="2"/>
  <c r="O1338" i="2"/>
  <c r="P1338" i="2"/>
  <c r="Q1338" i="2"/>
  <c r="N1339" i="2"/>
  <c r="O1339" i="2"/>
  <c r="P1339" i="2"/>
  <c r="Q1339" i="2"/>
  <c r="N1340" i="2"/>
  <c r="O1340" i="2"/>
  <c r="P1340" i="2"/>
  <c r="Q1340" i="2"/>
  <c r="N1341" i="2"/>
  <c r="O1341" i="2"/>
  <c r="P1341" i="2"/>
  <c r="Q1341" i="2"/>
  <c r="N1342" i="2"/>
  <c r="O1342" i="2"/>
  <c r="P1342" i="2"/>
  <c r="Q1342" i="2"/>
  <c r="N1343" i="2"/>
  <c r="O1343" i="2"/>
  <c r="P1343" i="2"/>
  <c r="Q1343" i="2"/>
  <c r="N1344" i="2"/>
  <c r="O1344" i="2"/>
  <c r="P1344" i="2"/>
  <c r="Q1344" i="2"/>
  <c r="N1345" i="2"/>
  <c r="O1345" i="2"/>
  <c r="P1345" i="2"/>
  <c r="Q1345" i="2"/>
  <c r="N1346" i="2"/>
  <c r="O1346" i="2"/>
  <c r="P1346" i="2"/>
  <c r="Q1346" i="2"/>
  <c r="N1347" i="2"/>
  <c r="O1347" i="2"/>
  <c r="P1347" i="2"/>
  <c r="Q1347" i="2"/>
  <c r="N1348" i="2"/>
  <c r="O1348" i="2"/>
  <c r="P1348" i="2"/>
  <c r="Q1348" i="2"/>
  <c r="N1349" i="2"/>
  <c r="O1349" i="2"/>
  <c r="P1349" i="2"/>
  <c r="Q1349" i="2"/>
  <c r="N1350" i="2"/>
  <c r="O1350" i="2"/>
  <c r="P1350" i="2"/>
  <c r="Q1350" i="2"/>
  <c r="N1351" i="2"/>
  <c r="O1351" i="2"/>
  <c r="P1351" i="2"/>
  <c r="Q1351" i="2"/>
  <c r="N1352" i="2"/>
  <c r="O1352" i="2"/>
  <c r="P1352" i="2"/>
  <c r="Q1352" i="2"/>
  <c r="N1353" i="2"/>
  <c r="O1353" i="2"/>
  <c r="P1353" i="2"/>
  <c r="Q1353" i="2"/>
  <c r="N1354" i="2"/>
  <c r="O1354" i="2"/>
  <c r="P1354" i="2"/>
  <c r="Q1354" i="2"/>
  <c r="N1355" i="2"/>
  <c r="O1355" i="2"/>
  <c r="P1355" i="2"/>
  <c r="Q1355" i="2"/>
  <c r="N1356" i="2"/>
  <c r="O1356" i="2"/>
  <c r="P1356" i="2"/>
  <c r="Q1356" i="2"/>
  <c r="N1357" i="2"/>
  <c r="O1357" i="2"/>
  <c r="P1357" i="2"/>
  <c r="Q1357" i="2"/>
  <c r="N1358" i="2"/>
  <c r="O1358" i="2"/>
  <c r="P1358" i="2"/>
  <c r="Q1358" i="2"/>
  <c r="N1359" i="2"/>
  <c r="O1359" i="2"/>
  <c r="P1359" i="2"/>
  <c r="Q1359" i="2"/>
  <c r="N1360" i="2"/>
  <c r="O1360" i="2"/>
  <c r="P1360" i="2"/>
  <c r="Q1360" i="2"/>
  <c r="N1361" i="2"/>
  <c r="O1361" i="2"/>
  <c r="P1361" i="2"/>
  <c r="Q1361" i="2"/>
  <c r="N1362" i="2"/>
  <c r="O1362" i="2"/>
  <c r="P1362" i="2"/>
  <c r="Q1362" i="2"/>
  <c r="N1363" i="2"/>
  <c r="O1363" i="2"/>
  <c r="P1363" i="2"/>
  <c r="Q1363" i="2"/>
  <c r="N1364" i="2"/>
  <c r="O1364" i="2"/>
  <c r="P1364" i="2"/>
  <c r="Q1364" i="2"/>
  <c r="N1365" i="2"/>
  <c r="O1365" i="2"/>
  <c r="P1365" i="2"/>
  <c r="Q1365" i="2"/>
  <c r="N1366" i="2"/>
  <c r="O1366" i="2"/>
  <c r="P1366" i="2"/>
  <c r="Q1366" i="2"/>
  <c r="N1367" i="2"/>
  <c r="O1367" i="2"/>
  <c r="P1367" i="2"/>
  <c r="Q1367" i="2"/>
  <c r="N1368" i="2"/>
  <c r="O1368" i="2"/>
  <c r="P1368" i="2"/>
  <c r="Q1368" i="2"/>
  <c r="N1369" i="2"/>
  <c r="O1369" i="2"/>
  <c r="P1369" i="2"/>
  <c r="Q1369" i="2"/>
  <c r="N1370" i="2"/>
  <c r="O1370" i="2"/>
  <c r="P1370" i="2"/>
  <c r="Q1370" i="2"/>
  <c r="N1371" i="2"/>
  <c r="O1371" i="2"/>
  <c r="P1371" i="2"/>
  <c r="Q1371" i="2"/>
  <c r="N1372" i="2"/>
  <c r="O1372" i="2"/>
  <c r="P1372" i="2"/>
  <c r="Q1372" i="2"/>
  <c r="N1373" i="2"/>
  <c r="O1373" i="2"/>
  <c r="P1373" i="2"/>
  <c r="Q1373" i="2"/>
  <c r="N1374" i="2"/>
  <c r="O1374" i="2"/>
  <c r="P1374" i="2"/>
  <c r="Q1374" i="2"/>
  <c r="N1375" i="2"/>
  <c r="O1375" i="2"/>
  <c r="P1375" i="2"/>
  <c r="Q1375" i="2"/>
  <c r="N1376" i="2"/>
  <c r="O1376" i="2"/>
  <c r="P1376" i="2"/>
  <c r="Q1376" i="2"/>
  <c r="N1377" i="2"/>
  <c r="O1377" i="2"/>
  <c r="P1377" i="2"/>
  <c r="Q1377" i="2"/>
  <c r="N1378" i="2"/>
  <c r="O1378" i="2"/>
  <c r="P1378" i="2"/>
  <c r="Q1378" i="2"/>
  <c r="N1379" i="2"/>
  <c r="O1379" i="2"/>
  <c r="P1379" i="2"/>
  <c r="Q1379" i="2"/>
  <c r="N1380" i="2"/>
  <c r="O1380" i="2"/>
  <c r="P1380" i="2"/>
  <c r="Q1380" i="2"/>
  <c r="N1381" i="2"/>
  <c r="O1381" i="2"/>
  <c r="P1381" i="2"/>
  <c r="Q1381" i="2"/>
  <c r="N1382" i="2"/>
  <c r="O1382" i="2"/>
  <c r="P1382" i="2"/>
  <c r="Q1382" i="2"/>
  <c r="N1383" i="2"/>
  <c r="O1383" i="2"/>
  <c r="P1383" i="2"/>
  <c r="Q1383" i="2"/>
  <c r="N1384" i="2"/>
  <c r="O1384" i="2"/>
  <c r="P1384" i="2"/>
  <c r="Q1384" i="2"/>
  <c r="N1385" i="2"/>
  <c r="O1385" i="2"/>
  <c r="P1385" i="2"/>
  <c r="Q1385" i="2"/>
  <c r="N1386" i="2"/>
  <c r="O1386" i="2"/>
  <c r="P1386" i="2"/>
  <c r="Q1386" i="2"/>
  <c r="N1387" i="2"/>
  <c r="O1387" i="2"/>
  <c r="P1387" i="2"/>
  <c r="Q1387" i="2"/>
  <c r="N1388" i="2"/>
  <c r="O1388" i="2"/>
  <c r="P1388" i="2"/>
  <c r="Q1388" i="2"/>
  <c r="N1389" i="2"/>
  <c r="O1389" i="2"/>
  <c r="P1389" i="2"/>
  <c r="Q1389" i="2"/>
  <c r="N1390" i="2"/>
  <c r="O1390" i="2"/>
  <c r="P1390" i="2"/>
  <c r="Q1390" i="2"/>
  <c r="N1391" i="2"/>
  <c r="O1391" i="2"/>
  <c r="P1391" i="2"/>
  <c r="Q1391" i="2"/>
  <c r="N1392" i="2"/>
  <c r="O1392" i="2"/>
  <c r="P1392" i="2"/>
  <c r="Q1392" i="2"/>
  <c r="N1393" i="2"/>
  <c r="O1393" i="2"/>
  <c r="P1393" i="2"/>
  <c r="Q1393" i="2"/>
  <c r="N1394" i="2"/>
  <c r="O1394" i="2"/>
  <c r="P1394" i="2"/>
  <c r="Q1394" i="2"/>
  <c r="N1395" i="2"/>
  <c r="O1395" i="2"/>
  <c r="P1395" i="2"/>
  <c r="Q1395" i="2"/>
  <c r="N1396" i="2"/>
  <c r="O1396" i="2"/>
  <c r="P1396" i="2"/>
  <c r="Q1396" i="2"/>
  <c r="N1397" i="2"/>
  <c r="O1397" i="2"/>
  <c r="P1397" i="2"/>
  <c r="Q1397" i="2"/>
  <c r="N1398" i="2"/>
  <c r="O1398" i="2"/>
  <c r="P1398" i="2"/>
  <c r="Q1398" i="2"/>
  <c r="N1399" i="2"/>
  <c r="O1399" i="2"/>
  <c r="P1399" i="2"/>
  <c r="Q1399" i="2"/>
  <c r="N1400" i="2"/>
  <c r="O1400" i="2"/>
  <c r="P1400" i="2"/>
  <c r="Q1400" i="2"/>
  <c r="N1401" i="2"/>
  <c r="O1401" i="2"/>
  <c r="P1401" i="2"/>
  <c r="Q1401" i="2"/>
  <c r="N1402" i="2"/>
  <c r="O1402" i="2"/>
  <c r="P1402" i="2"/>
  <c r="Q1402" i="2"/>
  <c r="N1403" i="2"/>
  <c r="O1403" i="2"/>
  <c r="P1403" i="2"/>
  <c r="Q1403" i="2"/>
  <c r="N1404" i="2"/>
  <c r="O1404" i="2"/>
  <c r="P1404" i="2"/>
  <c r="Q1404" i="2"/>
  <c r="N1405" i="2"/>
  <c r="O1405" i="2"/>
  <c r="P1405" i="2"/>
  <c r="Q1405" i="2"/>
  <c r="N1406" i="2"/>
  <c r="O1406" i="2"/>
  <c r="P1406" i="2"/>
  <c r="Q1406" i="2"/>
  <c r="N1407" i="2"/>
  <c r="O1407" i="2"/>
  <c r="P1407" i="2"/>
  <c r="Q1407" i="2"/>
  <c r="N1408" i="2"/>
  <c r="O1408" i="2"/>
  <c r="P1408" i="2"/>
  <c r="Q1408" i="2"/>
  <c r="N1409" i="2"/>
  <c r="O1409" i="2"/>
  <c r="P1409" i="2"/>
  <c r="Q1409" i="2"/>
  <c r="N1410" i="2"/>
  <c r="O1410" i="2"/>
  <c r="P1410" i="2"/>
  <c r="Q1410" i="2"/>
  <c r="N1411" i="2"/>
  <c r="O1411" i="2"/>
  <c r="P1411" i="2"/>
  <c r="Q1411" i="2"/>
  <c r="N1412" i="2"/>
  <c r="O1412" i="2"/>
  <c r="P1412" i="2"/>
  <c r="Q1412" i="2"/>
  <c r="N1413" i="2"/>
  <c r="O1413" i="2"/>
  <c r="P1413" i="2"/>
  <c r="Q1413" i="2"/>
  <c r="N1414" i="2"/>
  <c r="O1414" i="2"/>
  <c r="P1414" i="2"/>
  <c r="Q1414" i="2"/>
  <c r="N1415" i="2"/>
  <c r="O1415" i="2"/>
  <c r="P1415" i="2"/>
  <c r="Q1415" i="2"/>
  <c r="N1416" i="2"/>
  <c r="O1416" i="2"/>
  <c r="P1416" i="2"/>
  <c r="Q1416" i="2"/>
  <c r="N1417" i="2"/>
  <c r="O1417" i="2"/>
  <c r="P1417" i="2"/>
  <c r="Q1417" i="2"/>
  <c r="N1418" i="2"/>
  <c r="O1418" i="2"/>
  <c r="P1418" i="2"/>
  <c r="Q1418" i="2"/>
  <c r="N1419" i="2"/>
  <c r="O1419" i="2"/>
  <c r="P1419" i="2"/>
  <c r="Q1419" i="2"/>
  <c r="N1420" i="2"/>
  <c r="O1420" i="2"/>
  <c r="P1420" i="2"/>
  <c r="Q1420" i="2"/>
  <c r="N1421" i="2"/>
  <c r="O1421" i="2"/>
  <c r="P1421" i="2"/>
  <c r="Q1421" i="2"/>
  <c r="N1422" i="2"/>
  <c r="O1422" i="2"/>
  <c r="P1422" i="2"/>
  <c r="Q1422" i="2"/>
  <c r="N1423" i="2"/>
  <c r="O1423" i="2"/>
  <c r="P1423" i="2"/>
  <c r="Q1423" i="2"/>
  <c r="N1424" i="2"/>
  <c r="O1424" i="2"/>
  <c r="P1424" i="2"/>
  <c r="Q1424" i="2"/>
  <c r="N1425" i="2"/>
  <c r="O1425" i="2"/>
  <c r="P1425" i="2"/>
  <c r="Q1425" i="2"/>
  <c r="N1426" i="2"/>
  <c r="O1426" i="2"/>
  <c r="P1426" i="2"/>
  <c r="Q1426" i="2"/>
  <c r="N1427" i="2"/>
  <c r="O1427" i="2"/>
  <c r="P1427" i="2"/>
  <c r="Q1427" i="2"/>
  <c r="N1428" i="2"/>
  <c r="O1428" i="2"/>
  <c r="P1428" i="2"/>
  <c r="Q1428" i="2"/>
  <c r="N1429" i="2"/>
  <c r="O1429" i="2"/>
  <c r="P1429" i="2"/>
  <c r="Q1429" i="2"/>
  <c r="N1430" i="2"/>
  <c r="O1430" i="2"/>
  <c r="P1430" i="2"/>
  <c r="Q1430" i="2"/>
  <c r="N1431" i="2"/>
  <c r="O1431" i="2"/>
  <c r="P1431" i="2"/>
  <c r="Q1431" i="2"/>
  <c r="N1432" i="2"/>
  <c r="O1432" i="2"/>
  <c r="P1432" i="2"/>
  <c r="Q1432" i="2"/>
  <c r="N1433" i="2"/>
  <c r="O1433" i="2"/>
  <c r="P1433" i="2"/>
  <c r="Q1433" i="2"/>
  <c r="N1434" i="2"/>
  <c r="O1434" i="2"/>
  <c r="P1434" i="2"/>
  <c r="Q1434" i="2"/>
  <c r="N1435" i="2"/>
  <c r="O1435" i="2"/>
  <c r="P1435" i="2"/>
  <c r="Q1435" i="2"/>
  <c r="N1436" i="2"/>
  <c r="O1436" i="2"/>
  <c r="P1436" i="2"/>
  <c r="Q1436" i="2"/>
  <c r="N1437" i="2"/>
  <c r="O1437" i="2"/>
  <c r="P1437" i="2"/>
  <c r="Q1437" i="2"/>
  <c r="N1438" i="2"/>
  <c r="O1438" i="2"/>
  <c r="P1438" i="2"/>
  <c r="Q1438" i="2"/>
  <c r="N1439" i="2"/>
  <c r="O1439" i="2"/>
  <c r="P1439" i="2"/>
  <c r="Q1439" i="2"/>
  <c r="N1440" i="2"/>
  <c r="O1440" i="2"/>
  <c r="P1440" i="2"/>
  <c r="Q1440" i="2"/>
  <c r="N1441" i="2"/>
  <c r="O1441" i="2"/>
  <c r="P1441" i="2"/>
  <c r="Q1441" i="2"/>
  <c r="N1442" i="2"/>
  <c r="O1442" i="2"/>
  <c r="P1442" i="2"/>
  <c r="Q1442" i="2"/>
  <c r="N1443" i="2"/>
  <c r="O1443" i="2"/>
  <c r="P1443" i="2"/>
  <c r="Q1443" i="2"/>
  <c r="N1444" i="2"/>
  <c r="O1444" i="2"/>
  <c r="P1444" i="2"/>
  <c r="Q1444" i="2"/>
  <c r="N1445" i="2"/>
  <c r="O1445" i="2"/>
  <c r="P1445" i="2"/>
  <c r="Q1445" i="2"/>
  <c r="N1446" i="2"/>
  <c r="O1446" i="2"/>
  <c r="P1446" i="2"/>
  <c r="Q1446" i="2"/>
  <c r="N1447" i="2"/>
  <c r="O1447" i="2"/>
  <c r="P1447" i="2"/>
  <c r="Q1447" i="2"/>
  <c r="N1448" i="2"/>
  <c r="O1448" i="2"/>
  <c r="P1448" i="2"/>
  <c r="Q1448" i="2"/>
  <c r="N1449" i="2"/>
  <c r="O1449" i="2"/>
  <c r="P1449" i="2"/>
  <c r="Q1449" i="2"/>
  <c r="N1450" i="2"/>
  <c r="O1450" i="2"/>
  <c r="P1450" i="2"/>
  <c r="Q1450" i="2"/>
  <c r="N1451" i="2"/>
  <c r="O1451" i="2"/>
  <c r="P1451" i="2"/>
  <c r="Q1451" i="2"/>
  <c r="N1452" i="2"/>
  <c r="O1452" i="2"/>
  <c r="P1452" i="2"/>
  <c r="Q1452" i="2"/>
  <c r="N1453" i="2"/>
  <c r="O1453" i="2"/>
  <c r="P1453" i="2"/>
  <c r="Q1453" i="2"/>
  <c r="N1454" i="2"/>
  <c r="O1454" i="2"/>
  <c r="P1454" i="2"/>
  <c r="Q1454" i="2"/>
  <c r="N1455" i="2"/>
  <c r="O1455" i="2"/>
  <c r="P1455" i="2"/>
  <c r="Q1455" i="2"/>
  <c r="N1456" i="2"/>
  <c r="O1456" i="2"/>
  <c r="P1456" i="2"/>
  <c r="Q1456" i="2"/>
  <c r="N1457" i="2"/>
  <c r="O1457" i="2"/>
  <c r="P1457" i="2"/>
  <c r="Q1457" i="2"/>
  <c r="N1458" i="2"/>
  <c r="O1458" i="2"/>
  <c r="P1458" i="2"/>
  <c r="Q1458" i="2"/>
  <c r="N1459" i="2"/>
  <c r="O1459" i="2"/>
  <c r="P1459" i="2"/>
  <c r="Q1459" i="2"/>
  <c r="N1460" i="2"/>
  <c r="O1460" i="2"/>
  <c r="P1460" i="2"/>
  <c r="Q1460" i="2"/>
  <c r="N1461" i="2"/>
  <c r="O1461" i="2"/>
  <c r="P1461" i="2"/>
  <c r="Q1461" i="2"/>
  <c r="N1462" i="2"/>
  <c r="O1462" i="2"/>
  <c r="P1462" i="2"/>
  <c r="Q1462" i="2"/>
  <c r="N1463" i="2"/>
  <c r="O1463" i="2"/>
  <c r="P1463" i="2"/>
  <c r="Q1463" i="2"/>
  <c r="N1464" i="2"/>
  <c r="O1464" i="2"/>
  <c r="P1464" i="2"/>
  <c r="Q1464" i="2"/>
  <c r="N1465" i="2"/>
  <c r="O1465" i="2"/>
  <c r="P1465" i="2"/>
  <c r="Q1465" i="2"/>
  <c r="N1466" i="2"/>
  <c r="O1466" i="2"/>
  <c r="P1466" i="2"/>
  <c r="Q1466" i="2"/>
  <c r="N1467" i="2"/>
  <c r="O1467" i="2"/>
  <c r="P1467" i="2"/>
  <c r="Q1467" i="2"/>
  <c r="N1468" i="2"/>
  <c r="O1468" i="2"/>
  <c r="P1468" i="2"/>
  <c r="Q1468" i="2"/>
  <c r="N1469" i="2"/>
  <c r="O1469" i="2"/>
  <c r="P1469" i="2"/>
  <c r="Q1469" i="2"/>
  <c r="N1470" i="2"/>
  <c r="O1470" i="2"/>
  <c r="P1470" i="2"/>
  <c r="Q1470" i="2"/>
  <c r="N1471" i="2"/>
  <c r="O1471" i="2"/>
  <c r="P1471" i="2"/>
  <c r="Q1471" i="2"/>
  <c r="N1472" i="2"/>
  <c r="O1472" i="2"/>
  <c r="P1472" i="2"/>
  <c r="Q1472" i="2"/>
  <c r="N1473" i="2"/>
  <c r="O1473" i="2"/>
  <c r="P1473" i="2"/>
  <c r="Q1473" i="2"/>
  <c r="N1474" i="2"/>
  <c r="O1474" i="2"/>
  <c r="P1474" i="2"/>
  <c r="Q1474" i="2"/>
  <c r="N1475" i="2"/>
  <c r="O1475" i="2"/>
  <c r="P1475" i="2"/>
  <c r="Q1475" i="2"/>
  <c r="N1476" i="2"/>
  <c r="O1476" i="2"/>
  <c r="P1476" i="2"/>
  <c r="Q1476" i="2"/>
  <c r="N1477" i="2"/>
  <c r="O1477" i="2"/>
  <c r="P1477" i="2"/>
  <c r="Q1477" i="2"/>
  <c r="N1478" i="2"/>
  <c r="O1478" i="2"/>
  <c r="P1478" i="2"/>
  <c r="Q1478" i="2"/>
  <c r="N1479" i="2"/>
  <c r="O1479" i="2"/>
  <c r="P1479" i="2"/>
  <c r="Q1479" i="2"/>
  <c r="N1480" i="2"/>
  <c r="O1480" i="2"/>
  <c r="P1480" i="2"/>
  <c r="Q1480" i="2"/>
  <c r="N1481" i="2"/>
  <c r="O1481" i="2"/>
  <c r="P1481" i="2"/>
  <c r="Q1481" i="2"/>
  <c r="N1482" i="2"/>
  <c r="O1482" i="2"/>
  <c r="P1482" i="2"/>
  <c r="Q1482" i="2"/>
  <c r="N1483" i="2"/>
  <c r="O1483" i="2"/>
  <c r="P1483" i="2"/>
  <c r="Q1483" i="2"/>
  <c r="N1484" i="2"/>
  <c r="O1484" i="2"/>
  <c r="P1484" i="2"/>
  <c r="Q1484" i="2"/>
  <c r="N1485" i="2"/>
  <c r="O1485" i="2"/>
  <c r="P1485" i="2"/>
  <c r="Q1485" i="2"/>
  <c r="N1486" i="2"/>
  <c r="O1486" i="2"/>
  <c r="P1486" i="2"/>
  <c r="Q1486" i="2"/>
  <c r="N1487" i="2"/>
  <c r="O1487" i="2"/>
  <c r="P1487" i="2"/>
  <c r="Q1487" i="2"/>
  <c r="N1488" i="2"/>
  <c r="O1488" i="2"/>
  <c r="P1488" i="2"/>
  <c r="Q1488" i="2"/>
  <c r="N1489" i="2"/>
  <c r="O1489" i="2"/>
  <c r="P1489" i="2"/>
  <c r="Q1489" i="2"/>
  <c r="N1490" i="2"/>
  <c r="O1490" i="2"/>
  <c r="P1490" i="2"/>
  <c r="Q1490" i="2"/>
  <c r="N1491" i="2"/>
  <c r="O1491" i="2"/>
  <c r="P1491" i="2"/>
  <c r="Q1491" i="2"/>
  <c r="N1492" i="2"/>
  <c r="O1492" i="2"/>
  <c r="P1492" i="2"/>
  <c r="Q1492" i="2"/>
  <c r="N1493" i="2"/>
  <c r="O1493" i="2"/>
  <c r="P1493" i="2"/>
  <c r="Q1493" i="2"/>
  <c r="N1494" i="2"/>
  <c r="O1494" i="2"/>
  <c r="P1494" i="2"/>
  <c r="Q1494" i="2"/>
  <c r="N1495" i="2"/>
  <c r="O1495" i="2"/>
  <c r="P1495" i="2"/>
  <c r="Q1495" i="2"/>
  <c r="N1496" i="2"/>
  <c r="O1496" i="2"/>
  <c r="P1496" i="2"/>
  <c r="Q1496" i="2"/>
  <c r="N1497" i="2"/>
  <c r="O1497" i="2"/>
  <c r="P1497" i="2"/>
  <c r="Q1497" i="2"/>
  <c r="N1498" i="2"/>
  <c r="O1498" i="2"/>
  <c r="P1498" i="2"/>
  <c r="Q1498" i="2"/>
  <c r="N1499" i="2"/>
  <c r="O1499" i="2"/>
  <c r="P1499" i="2"/>
  <c r="Q1499" i="2"/>
  <c r="N1500" i="2"/>
  <c r="O1500" i="2"/>
  <c r="P1500" i="2"/>
  <c r="Q1500" i="2"/>
  <c r="N1501" i="2"/>
  <c r="O1501" i="2"/>
  <c r="P1501" i="2"/>
  <c r="Q1501" i="2"/>
  <c r="N1502" i="2"/>
  <c r="O1502" i="2"/>
  <c r="P1502" i="2"/>
  <c r="Q1502" i="2"/>
  <c r="N1503" i="2"/>
  <c r="O1503" i="2"/>
  <c r="P1503" i="2"/>
  <c r="Q1503" i="2"/>
  <c r="N1504" i="2"/>
  <c r="O1504" i="2"/>
  <c r="P1504" i="2"/>
  <c r="Q1504" i="2"/>
  <c r="N1505" i="2"/>
  <c r="O1505" i="2"/>
  <c r="P1505" i="2"/>
  <c r="Q1505" i="2"/>
  <c r="N1506" i="2"/>
  <c r="O1506" i="2"/>
  <c r="P1506" i="2"/>
  <c r="Q1506" i="2"/>
  <c r="N1507" i="2"/>
  <c r="O1507" i="2"/>
  <c r="P1507" i="2"/>
  <c r="Q1507" i="2"/>
  <c r="N1508" i="2"/>
  <c r="O1508" i="2"/>
  <c r="P1508" i="2"/>
  <c r="Q1508" i="2"/>
  <c r="N1509" i="2"/>
  <c r="O1509" i="2"/>
  <c r="P1509" i="2"/>
  <c r="Q1509" i="2"/>
  <c r="N1510" i="2"/>
  <c r="O1510" i="2"/>
  <c r="P1510" i="2"/>
  <c r="Q1510" i="2"/>
  <c r="N1511" i="2"/>
  <c r="O1511" i="2"/>
  <c r="P1511" i="2"/>
  <c r="Q1511" i="2"/>
  <c r="N1512" i="2"/>
  <c r="O1512" i="2"/>
  <c r="P1512" i="2"/>
  <c r="Q1512" i="2"/>
  <c r="N1513" i="2"/>
  <c r="O1513" i="2"/>
  <c r="P1513" i="2"/>
  <c r="Q1513" i="2"/>
  <c r="N1514" i="2"/>
  <c r="O1514" i="2"/>
  <c r="P1514" i="2"/>
  <c r="Q1514" i="2"/>
  <c r="N1515" i="2"/>
  <c r="O1515" i="2"/>
  <c r="P1515" i="2"/>
  <c r="Q1515" i="2"/>
  <c r="N1516" i="2"/>
  <c r="O1516" i="2"/>
  <c r="P1516" i="2"/>
  <c r="Q1516" i="2"/>
  <c r="N1517" i="2"/>
  <c r="O1517" i="2"/>
  <c r="P1517" i="2"/>
  <c r="Q1517" i="2"/>
  <c r="N1518" i="2"/>
  <c r="O1518" i="2"/>
  <c r="P1518" i="2"/>
  <c r="Q1518" i="2"/>
  <c r="N1519" i="2"/>
  <c r="O1519" i="2"/>
  <c r="P1519" i="2"/>
  <c r="Q1519" i="2"/>
  <c r="N1520" i="2"/>
  <c r="O1520" i="2"/>
  <c r="P1520" i="2"/>
  <c r="Q1520" i="2"/>
  <c r="N1521" i="2"/>
  <c r="O1521" i="2"/>
  <c r="P1521" i="2"/>
  <c r="Q1521" i="2"/>
  <c r="N1522" i="2"/>
  <c r="O1522" i="2"/>
  <c r="P1522" i="2"/>
  <c r="Q1522" i="2"/>
  <c r="N1523" i="2"/>
  <c r="O1523" i="2"/>
  <c r="P1523" i="2"/>
  <c r="Q1523" i="2"/>
  <c r="N1524" i="2"/>
  <c r="O1524" i="2"/>
  <c r="P1524" i="2"/>
  <c r="Q1524" i="2"/>
  <c r="N1525" i="2"/>
  <c r="O1525" i="2"/>
  <c r="P1525" i="2"/>
  <c r="Q1525" i="2"/>
  <c r="N1526" i="2"/>
  <c r="O1526" i="2"/>
  <c r="P1526" i="2"/>
  <c r="Q1526" i="2"/>
  <c r="N1527" i="2"/>
  <c r="O1527" i="2"/>
  <c r="P1527" i="2"/>
  <c r="Q1527" i="2"/>
  <c r="N1528" i="2"/>
  <c r="O1528" i="2"/>
  <c r="P1528" i="2"/>
  <c r="Q1528" i="2"/>
  <c r="N1529" i="2"/>
  <c r="O1529" i="2"/>
  <c r="P1529" i="2"/>
  <c r="Q1529" i="2"/>
  <c r="N1530" i="2"/>
  <c r="O1530" i="2"/>
  <c r="P1530" i="2"/>
  <c r="Q1530" i="2"/>
  <c r="N1531" i="2"/>
  <c r="O1531" i="2"/>
  <c r="P1531" i="2"/>
  <c r="Q1531" i="2"/>
  <c r="N1532" i="2"/>
  <c r="O1532" i="2"/>
  <c r="P1532" i="2"/>
  <c r="Q1532" i="2"/>
  <c r="N1533" i="2"/>
  <c r="O1533" i="2"/>
  <c r="P1533" i="2"/>
  <c r="Q1533" i="2"/>
  <c r="N1534" i="2"/>
  <c r="O1534" i="2"/>
  <c r="P1534" i="2"/>
  <c r="Q1534" i="2"/>
  <c r="N1535" i="2"/>
  <c r="O1535" i="2"/>
  <c r="P1535" i="2"/>
  <c r="Q1535" i="2"/>
  <c r="N1536" i="2"/>
  <c r="O1536" i="2"/>
  <c r="P1536" i="2"/>
  <c r="Q1536" i="2"/>
  <c r="N1537" i="2"/>
  <c r="O1537" i="2"/>
  <c r="P1537" i="2"/>
  <c r="Q1537" i="2"/>
  <c r="N1538" i="2"/>
  <c r="O1538" i="2"/>
  <c r="P1538" i="2"/>
  <c r="Q1538" i="2"/>
  <c r="N1539" i="2"/>
  <c r="O1539" i="2"/>
  <c r="P1539" i="2"/>
  <c r="Q1539" i="2"/>
  <c r="N1540" i="2"/>
  <c r="O1540" i="2"/>
  <c r="P1540" i="2"/>
  <c r="Q1540" i="2"/>
  <c r="N1541" i="2"/>
  <c r="O1541" i="2"/>
  <c r="P1541" i="2"/>
  <c r="Q1541" i="2"/>
  <c r="N1542" i="2"/>
  <c r="O1542" i="2"/>
  <c r="P1542" i="2"/>
  <c r="Q1542" i="2"/>
  <c r="N1543" i="2"/>
  <c r="O1543" i="2"/>
  <c r="P1543" i="2"/>
  <c r="Q1543" i="2"/>
  <c r="N1544" i="2"/>
  <c r="O1544" i="2"/>
  <c r="P1544" i="2"/>
  <c r="Q1544" i="2"/>
  <c r="N1545" i="2"/>
  <c r="O1545" i="2"/>
  <c r="P1545" i="2"/>
  <c r="Q1545" i="2"/>
  <c r="N1546" i="2"/>
  <c r="O1546" i="2"/>
  <c r="P1546" i="2"/>
  <c r="Q1546" i="2"/>
  <c r="N1547" i="2"/>
  <c r="O1547" i="2"/>
  <c r="P1547" i="2"/>
  <c r="Q1547" i="2"/>
  <c r="N1548" i="2"/>
  <c r="O1548" i="2"/>
  <c r="P1548" i="2"/>
  <c r="Q1548" i="2"/>
  <c r="N1549" i="2"/>
  <c r="O1549" i="2"/>
  <c r="P1549" i="2"/>
  <c r="Q1549" i="2"/>
  <c r="N1550" i="2"/>
  <c r="O1550" i="2"/>
  <c r="P1550" i="2"/>
  <c r="Q1550" i="2"/>
  <c r="N1551" i="2"/>
  <c r="O1551" i="2"/>
  <c r="P1551" i="2"/>
  <c r="Q1551" i="2"/>
  <c r="N1552" i="2"/>
  <c r="O1552" i="2"/>
  <c r="P1552" i="2"/>
  <c r="Q1552" i="2"/>
  <c r="N1553" i="2"/>
  <c r="O1553" i="2"/>
  <c r="P1553" i="2"/>
  <c r="Q1553" i="2"/>
  <c r="N1554" i="2"/>
  <c r="O1554" i="2"/>
  <c r="P1554" i="2"/>
  <c r="Q1554" i="2"/>
  <c r="N1555" i="2"/>
  <c r="O1555" i="2"/>
  <c r="P1555" i="2"/>
  <c r="Q1555" i="2"/>
  <c r="N1556" i="2"/>
  <c r="O1556" i="2"/>
  <c r="P1556" i="2"/>
  <c r="Q1556" i="2"/>
  <c r="N1557" i="2"/>
  <c r="O1557" i="2"/>
  <c r="P1557" i="2"/>
  <c r="Q1557" i="2"/>
  <c r="N1558" i="2"/>
  <c r="O1558" i="2"/>
  <c r="P1558" i="2"/>
  <c r="Q1558" i="2"/>
  <c r="N1559" i="2"/>
  <c r="O1559" i="2"/>
  <c r="P1559" i="2"/>
  <c r="Q1559" i="2"/>
  <c r="N1560" i="2"/>
  <c r="O1560" i="2"/>
  <c r="P1560" i="2"/>
  <c r="Q1560" i="2"/>
  <c r="N1561" i="2"/>
  <c r="O1561" i="2"/>
  <c r="P1561" i="2"/>
  <c r="Q1561" i="2"/>
  <c r="N1562" i="2"/>
  <c r="O1562" i="2"/>
  <c r="P1562" i="2"/>
  <c r="Q1562" i="2"/>
  <c r="N1563" i="2"/>
  <c r="O1563" i="2"/>
  <c r="P1563" i="2"/>
  <c r="Q1563" i="2"/>
  <c r="N1564" i="2"/>
  <c r="O1564" i="2"/>
  <c r="P1564" i="2"/>
  <c r="Q1564" i="2"/>
  <c r="N1565" i="2"/>
  <c r="O1565" i="2"/>
  <c r="P1565" i="2"/>
  <c r="Q1565" i="2"/>
  <c r="N1566" i="2"/>
  <c r="O1566" i="2"/>
  <c r="P1566" i="2"/>
  <c r="Q1566" i="2"/>
  <c r="N1567" i="2"/>
  <c r="O1567" i="2"/>
  <c r="P1567" i="2"/>
  <c r="Q1567" i="2"/>
  <c r="N1568" i="2"/>
  <c r="O1568" i="2"/>
  <c r="P1568" i="2"/>
  <c r="Q1568" i="2"/>
  <c r="N1569" i="2"/>
  <c r="O1569" i="2"/>
  <c r="P1569" i="2"/>
  <c r="Q1569" i="2"/>
  <c r="N1570" i="2"/>
  <c r="O1570" i="2"/>
  <c r="P1570" i="2"/>
  <c r="Q1570" i="2"/>
  <c r="N1571" i="2"/>
  <c r="O1571" i="2"/>
  <c r="P1571" i="2"/>
  <c r="Q1571" i="2"/>
  <c r="N1572" i="2"/>
  <c r="O1572" i="2"/>
  <c r="P1572" i="2"/>
  <c r="Q1572" i="2"/>
  <c r="N1573" i="2"/>
  <c r="O1573" i="2"/>
  <c r="P1573" i="2"/>
  <c r="Q1573" i="2"/>
  <c r="N1574" i="2"/>
  <c r="O1574" i="2"/>
  <c r="P1574" i="2"/>
  <c r="Q1574" i="2"/>
  <c r="N1575" i="2"/>
  <c r="O1575" i="2"/>
  <c r="P1575" i="2"/>
  <c r="Q1575" i="2"/>
  <c r="N1576" i="2"/>
  <c r="O1576" i="2"/>
  <c r="P1576" i="2"/>
  <c r="Q1576" i="2"/>
  <c r="N1577" i="2"/>
  <c r="O1577" i="2"/>
  <c r="P1577" i="2"/>
  <c r="Q1577" i="2"/>
  <c r="N1578" i="2"/>
  <c r="O1578" i="2"/>
  <c r="P1578" i="2"/>
  <c r="Q1578" i="2"/>
  <c r="N1579" i="2"/>
  <c r="O1579" i="2"/>
  <c r="P1579" i="2"/>
  <c r="Q1579" i="2"/>
  <c r="N1580" i="2"/>
  <c r="O1580" i="2"/>
  <c r="P1580" i="2"/>
  <c r="Q1580" i="2"/>
  <c r="N1581" i="2"/>
  <c r="O1581" i="2"/>
  <c r="P1581" i="2"/>
  <c r="Q1581" i="2"/>
  <c r="N1582" i="2"/>
  <c r="O1582" i="2"/>
  <c r="P1582" i="2"/>
  <c r="Q1582" i="2"/>
  <c r="N1583" i="2"/>
  <c r="O1583" i="2"/>
  <c r="P1583" i="2"/>
  <c r="Q1583" i="2"/>
  <c r="N1584" i="2"/>
  <c r="O1584" i="2"/>
  <c r="P1584" i="2"/>
  <c r="Q1584" i="2"/>
  <c r="N1585" i="2"/>
  <c r="O1585" i="2"/>
  <c r="P1585" i="2"/>
  <c r="Q1585" i="2"/>
  <c r="N1586" i="2"/>
  <c r="O1586" i="2"/>
  <c r="P1586" i="2"/>
  <c r="Q1586" i="2"/>
  <c r="N1587" i="2"/>
  <c r="O1587" i="2"/>
  <c r="P1587" i="2"/>
  <c r="Q1587" i="2"/>
  <c r="N1588" i="2"/>
  <c r="O1588" i="2"/>
  <c r="P1588" i="2"/>
  <c r="Q1588" i="2"/>
  <c r="N1589" i="2"/>
  <c r="O1589" i="2"/>
  <c r="P1589" i="2"/>
  <c r="Q1589" i="2"/>
  <c r="N1590" i="2"/>
  <c r="O1590" i="2"/>
  <c r="P1590" i="2"/>
  <c r="Q1590" i="2"/>
  <c r="N1591" i="2"/>
  <c r="O1591" i="2"/>
  <c r="P1591" i="2"/>
  <c r="Q1591" i="2"/>
  <c r="N1592" i="2"/>
  <c r="O1592" i="2"/>
  <c r="P1592" i="2"/>
  <c r="Q1592" i="2"/>
  <c r="N1593" i="2"/>
  <c r="O1593" i="2"/>
  <c r="P1593" i="2"/>
  <c r="Q1593" i="2"/>
  <c r="N1594" i="2"/>
  <c r="O1594" i="2"/>
  <c r="P1594" i="2"/>
  <c r="Q1594" i="2"/>
  <c r="N1595" i="2"/>
  <c r="O1595" i="2"/>
  <c r="P1595" i="2"/>
  <c r="Q1595" i="2"/>
  <c r="N1596" i="2"/>
  <c r="O1596" i="2"/>
  <c r="P1596" i="2"/>
  <c r="Q1596" i="2"/>
  <c r="N1597" i="2"/>
  <c r="O1597" i="2"/>
  <c r="P1597" i="2"/>
  <c r="Q1597" i="2"/>
  <c r="N1598" i="2"/>
  <c r="O1598" i="2"/>
  <c r="P1598" i="2"/>
  <c r="Q1598" i="2"/>
  <c r="N1599" i="2"/>
  <c r="O1599" i="2"/>
  <c r="P1599" i="2"/>
  <c r="Q1599" i="2"/>
  <c r="N1600" i="2"/>
  <c r="O1600" i="2"/>
  <c r="P1600" i="2"/>
  <c r="Q1600" i="2"/>
  <c r="N1601" i="2"/>
  <c r="O1601" i="2"/>
  <c r="P1601" i="2"/>
  <c r="Q1601" i="2"/>
  <c r="N1602" i="2"/>
  <c r="O1602" i="2"/>
  <c r="P1602" i="2"/>
  <c r="Q1602" i="2"/>
  <c r="N1603" i="2"/>
  <c r="O1603" i="2"/>
  <c r="P1603" i="2"/>
  <c r="Q1603" i="2"/>
  <c r="N1604" i="2"/>
  <c r="O1604" i="2"/>
  <c r="P1604" i="2"/>
  <c r="Q1604" i="2"/>
  <c r="N1605" i="2"/>
  <c r="O1605" i="2"/>
  <c r="P1605" i="2"/>
  <c r="Q1605" i="2"/>
  <c r="N1606" i="2"/>
  <c r="O1606" i="2"/>
  <c r="P1606" i="2"/>
  <c r="Q1606" i="2"/>
  <c r="N1607" i="2"/>
  <c r="O1607" i="2"/>
  <c r="P1607" i="2"/>
  <c r="Q1607" i="2"/>
  <c r="N1608" i="2"/>
  <c r="O1608" i="2"/>
  <c r="P1608" i="2"/>
  <c r="Q1608" i="2"/>
  <c r="N1609" i="2"/>
  <c r="O1609" i="2"/>
  <c r="P1609" i="2"/>
  <c r="Q1609" i="2"/>
  <c r="N1610" i="2"/>
  <c r="O1610" i="2"/>
  <c r="P1610" i="2"/>
  <c r="Q1610" i="2"/>
  <c r="N1611" i="2"/>
  <c r="O1611" i="2"/>
  <c r="P1611" i="2"/>
  <c r="Q1611" i="2"/>
  <c r="N1612" i="2"/>
  <c r="O1612" i="2"/>
  <c r="P1612" i="2"/>
  <c r="Q1612" i="2"/>
  <c r="N1613" i="2"/>
  <c r="O1613" i="2"/>
  <c r="P1613" i="2"/>
  <c r="Q1613" i="2"/>
  <c r="N1614" i="2"/>
  <c r="O1614" i="2"/>
  <c r="P1614" i="2"/>
  <c r="Q1614" i="2"/>
  <c r="N1615" i="2"/>
  <c r="O1615" i="2"/>
  <c r="P1615" i="2"/>
  <c r="Q1615" i="2"/>
  <c r="N1616" i="2"/>
  <c r="O1616" i="2"/>
  <c r="P1616" i="2"/>
  <c r="Q1616" i="2"/>
  <c r="N1617" i="2"/>
  <c r="O1617" i="2"/>
  <c r="P1617" i="2"/>
  <c r="Q1617" i="2"/>
  <c r="N1618" i="2"/>
  <c r="O1618" i="2"/>
  <c r="P1618" i="2"/>
  <c r="Q1618" i="2"/>
  <c r="N1619" i="2"/>
  <c r="O1619" i="2"/>
  <c r="P1619" i="2"/>
  <c r="Q1619" i="2"/>
  <c r="N1620" i="2"/>
  <c r="O1620" i="2"/>
  <c r="P1620" i="2"/>
  <c r="Q1620" i="2"/>
  <c r="N1621" i="2"/>
  <c r="O1621" i="2"/>
  <c r="P1621" i="2"/>
  <c r="Q1621" i="2"/>
  <c r="N1622" i="2"/>
  <c r="O1622" i="2"/>
  <c r="P1622" i="2"/>
  <c r="Q1622" i="2"/>
  <c r="N1623" i="2"/>
  <c r="O1623" i="2"/>
  <c r="P1623" i="2"/>
  <c r="Q1623" i="2"/>
  <c r="N1624" i="2"/>
  <c r="O1624" i="2"/>
  <c r="P1624" i="2"/>
  <c r="Q1624" i="2"/>
  <c r="N1625" i="2"/>
  <c r="O1625" i="2"/>
  <c r="P1625" i="2"/>
  <c r="Q1625" i="2"/>
  <c r="N1626" i="2"/>
  <c r="O1626" i="2"/>
  <c r="P1626" i="2"/>
  <c r="Q1626" i="2"/>
  <c r="N1627" i="2"/>
  <c r="O1627" i="2"/>
  <c r="P1627" i="2"/>
  <c r="Q1627" i="2"/>
  <c r="N1628" i="2"/>
  <c r="O1628" i="2"/>
  <c r="P1628" i="2"/>
  <c r="Q1628" i="2"/>
  <c r="N1629" i="2"/>
  <c r="O1629" i="2"/>
  <c r="P1629" i="2"/>
  <c r="Q1629" i="2"/>
  <c r="N1630" i="2"/>
  <c r="O1630" i="2"/>
  <c r="P1630" i="2"/>
  <c r="Q1630" i="2"/>
  <c r="N1631" i="2"/>
  <c r="O1631" i="2"/>
  <c r="P1631" i="2"/>
  <c r="Q1631" i="2"/>
  <c r="N1632" i="2"/>
  <c r="O1632" i="2"/>
  <c r="P1632" i="2"/>
  <c r="Q1632" i="2"/>
  <c r="N1633" i="2"/>
  <c r="O1633" i="2"/>
  <c r="P1633" i="2"/>
  <c r="Q1633" i="2"/>
  <c r="N1634" i="2"/>
  <c r="O1634" i="2"/>
  <c r="P1634" i="2"/>
  <c r="Q1634" i="2"/>
  <c r="N1635" i="2"/>
  <c r="O1635" i="2"/>
  <c r="P1635" i="2"/>
  <c r="Q1635" i="2"/>
  <c r="N1636" i="2"/>
  <c r="O1636" i="2"/>
  <c r="P1636" i="2"/>
  <c r="Q1636" i="2"/>
  <c r="N1637" i="2"/>
  <c r="O1637" i="2"/>
  <c r="P1637" i="2"/>
  <c r="Q1637" i="2"/>
  <c r="N1638" i="2"/>
  <c r="O1638" i="2"/>
  <c r="P1638" i="2"/>
  <c r="Q1638" i="2"/>
  <c r="N1639" i="2"/>
  <c r="O1639" i="2"/>
  <c r="P1639" i="2"/>
  <c r="Q1639" i="2"/>
  <c r="N1640" i="2"/>
  <c r="O1640" i="2"/>
  <c r="P1640" i="2"/>
  <c r="Q1640" i="2"/>
  <c r="N1641" i="2"/>
  <c r="O1641" i="2"/>
  <c r="P1641" i="2"/>
  <c r="Q1641" i="2"/>
  <c r="N1642" i="2"/>
  <c r="O1642" i="2"/>
  <c r="P1642" i="2"/>
  <c r="Q1642" i="2"/>
  <c r="N1643" i="2"/>
  <c r="O1643" i="2"/>
  <c r="P1643" i="2"/>
  <c r="Q1643" i="2"/>
  <c r="N1644" i="2"/>
  <c r="O1644" i="2"/>
  <c r="P1644" i="2"/>
  <c r="Q1644" i="2"/>
  <c r="N1645" i="2"/>
  <c r="O1645" i="2"/>
  <c r="P1645" i="2"/>
  <c r="Q1645" i="2"/>
  <c r="N1646" i="2"/>
  <c r="O1646" i="2"/>
  <c r="P1646" i="2"/>
  <c r="Q1646" i="2"/>
  <c r="N1647" i="2"/>
  <c r="O1647" i="2"/>
  <c r="P1647" i="2"/>
  <c r="Q1647" i="2"/>
  <c r="N1648" i="2"/>
  <c r="O1648" i="2"/>
  <c r="P1648" i="2"/>
  <c r="Q1648" i="2"/>
  <c r="N1649" i="2"/>
  <c r="O1649" i="2"/>
  <c r="P1649" i="2"/>
  <c r="Q1649" i="2"/>
  <c r="N1650" i="2"/>
  <c r="O1650" i="2"/>
  <c r="P1650" i="2"/>
  <c r="Q1650" i="2"/>
  <c r="N1651" i="2"/>
  <c r="O1651" i="2"/>
  <c r="P1651" i="2"/>
  <c r="Q1651" i="2"/>
  <c r="N1652" i="2"/>
  <c r="O1652" i="2"/>
  <c r="P1652" i="2"/>
  <c r="Q1652" i="2"/>
  <c r="N1653" i="2"/>
  <c r="O1653" i="2"/>
  <c r="P1653" i="2"/>
  <c r="Q1653" i="2"/>
  <c r="N1654" i="2"/>
  <c r="O1654" i="2"/>
  <c r="P1654" i="2"/>
  <c r="Q1654" i="2"/>
  <c r="N1655" i="2"/>
  <c r="O1655" i="2"/>
  <c r="P1655" i="2"/>
  <c r="Q1655" i="2"/>
  <c r="N1656" i="2"/>
  <c r="O1656" i="2"/>
  <c r="P1656" i="2"/>
  <c r="Q1656" i="2"/>
  <c r="N1657" i="2"/>
  <c r="O1657" i="2"/>
  <c r="P1657" i="2"/>
  <c r="Q1657" i="2"/>
  <c r="N1658" i="2"/>
  <c r="O1658" i="2"/>
  <c r="P1658" i="2"/>
  <c r="Q1658" i="2"/>
  <c r="N1659" i="2"/>
  <c r="O1659" i="2"/>
  <c r="P1659" i="2"/>
  <c r="Q1659" i="2"/>
  <c r="N1660" i="2"/>
  <c r="O1660" i="2"/>
  <c r="P1660" i="2"/>
  <c r="Q1660" i="2"/>
  <c r="N1661" i="2"/>
  <c r="O1661" i="2"/>
  <c r="P1661" i="2"/>
  <c r="Q1661" i="2"/>
  <c r="N1662" i="2"/>
  <c r="O1662" i="2"/>
  <c r="P1662" i="2"/>
  <c r="Q1662" i="2"/>
  <c r="N1663" i="2"/>
  <c r="O1663" i="2"/>
  <c r="P1663" i="2"/>
  <c r="Q1663" i="2"/>
  <c r="N1664" i="2"/>
  <c r="O1664" i="2"/>
  <c r="P1664" i="2"/>
  <c r="Q1664" i="2"/>
  <c r="N1665" i="2"/>
  <c r="O1665" i="2"/>
  <c r="P1665" i="2"/>
  <c r="Q1665" i="2"/>
  <c r="N1666" i="2"/>
  <c r="O1666" i="2"/>
  <c r="P1666" i="2"/>
  <c r="Q1666" i="2"/>
  <c r="N1667" i="2"/>
  <c r="O1667" i="2"/>
  <c r="P1667" i="2"/>
  <c r="Q1667" i="2"/>
  <c r="N1668" i="2"/>
  <c r="O1668" i="2"/>
  <c r="P1668" i="2"/>
  <c r="Q1668" i="2"/>
  <c r="N1669" i="2"/>
  <c r="O1669" i="2"/>
  <c r="P1669" i="2"/>
  <c r="Q1669" i="2"/>
  <c r="N1670" i="2"/>
  <c r="O1670" i="2"/>
  <c r="P1670" i="2"/>
  <c r="Q1670" i="2"/>
  <c r="N1671" i="2"/>
  <c r="O1671" i="2"/>
  <c r="P1671" i="2"/>
  <c r="Q1671" i="2"/>
  <c r="N1672" i="2"/>
  <c r="O1672" i="2"/>
  <c r="P1672" i="2"/>
  <c r="Q1672" i="2"/>
  <c r="N1673" i="2"/>
  <c r="O1673" i="2"/>
  <c r="P1673" i="2"/>
  <c r="Q1673" i="2"/>
  <c r="N1674" i="2"/>
  <c r="O1674" i="2"/>
  <c r="P1674" i="2"/>
  <c r="Q1674" i="2"/>
  <c r="N1675" i="2"/>
  <c r="O1675" i="2"/>
  <c r="P1675" i="2"/>
  <c r="Q1675" i="2"/>
  <c r="N1676" i="2"/>
  <c r="O1676" i="2"/>
  <c r="P1676" i="2"/>
  <c r="Q1676" i="2"/>
  <c r="N1677" i="2"/>
  <c r="O1677" i="2"/>
  <c r="P1677" i="2"/>
  <c r="Q1677" i="2"/>
  <c r="N1678" i="2"/>
  <c r="O1678" i="2"/>
  <c r="P1678" i="2"/>
  <c r="Q1678" i="2"/>
  <c r="N1679" i="2"/>
  <c r="O1679" i="2"/>
  <c r="P1679" i="2"/>
  <c r="Q1679" i="2"/>
  <c r="N1680" i="2"/>
  <c r="O1680" i="2"/>
  <c r="P1680" i="2"/>
  <c r="Q1680" i="2"/>
  <c r="N1681" i="2"/>
  <c r="O1681" i="2"/>
  <c r="P1681" i="2"/>
  <c r="Q1681" i="2"/>
  <c r="N1682" i="2"/>
  <c r="O1682" i="2"/>
  <c r="P1682" i="2"/>
  <c r="Q1682" i="2"/>
  <c r="N1683" i="2"/>
  <c r="O1683" i="2"/>
  <c r="P1683" i="2"/>
  <c r="Q1683" i="2"/>
  <c r="N1684" i="2"/>
  <c r="O1684" i="2"/>
  <c r="P1684" i="2"/>
  <c r="Q1684" i="2"/>
  <c r="N1685" i="2"/>
  <c r="O1685" i="2"/>
  <c r="P1685" i="2"/>
  <c r="Q1685" i="2"/>
  <c r="N1686" i="2"/>
  <c r="O1686" i="2"/>
  <c r="P1686" i="2"/>
  <c r="Q1686" i="2"/>
  <c r="N1687" i="2"/>
  <c r="O1687" i="2"/>
  <c r="P1687" i="2"/>
  <c r="Q1687" i="2"/>
  <c r="N1688" i="2"/>
  <c r="O1688" i="2"/>
  <c r="P1688" i="2"/>
  <c r="Q1688" i="2"/>
  <c r="N1689" i="2"/>
  <c r="O1689" i="2"/>
  <c r="P1689" i="2"/>
  <c r="Q1689" i="2"/>
  <c r="N1690" i="2"/>
  <c r="O1690" i="2"/>
  <c r="P1690" i="2"/>
  <c r="Q1690" i="2"/>
  <c r="N1691" i="2"/>
  <c r="O1691" i="2"/>
  <c r="P1691" i="2"/>
  <c r="Q1691" i="2"/>
  <c r="N1692" i="2"/>
  <c r="O1692" i="2"/>
  <c r="P1692" i="2"/>
  <c r="Q1692" i="2"/>
  <c r="N1693" i="2"/>
  <c r="O1693" i="2"/>
  <c r="P1693" i="2"/>
  <c r="Q1693" i="2"/>
  <c r="N1694" i="2"/>
  <c r="O1694" i="2"/>
  <c r="P1694" i="2"/>
  <c r="Q1694" i="2"/>
  <c r="N1695" i="2"/>
  <c r="O1695" i="2"/>
  <c r="P1695" i="2"/>
  <c r="Q1695" i="2"/>
  <c r="N1696" i="2"/>
  <c r="O1696" i="2"/>
  <c r="P1696" i="2"/>
  <c r="Q1696" i="2"/>
  <c r="N1697" i="2"/>
  <c r="O1697" i="2"/>
  <c r="P1697" i="2"/>
  <c r="Q1697" i="2"/>
  <c r="N1698" i="2"/>
  <c r="O1698" i="2"/>
  <c r="P1698" i="2"/>
  <c r="Q1698" i="2"/>
  <c r="N1699" i="2"/>
  <c r="O1699" i="2"/>
  <c r="P1699" i="2"/>
  <c r="Q1699" i="2"/>
  <c r="N1700" i="2"/>
  <c r="O1700" i="2"/>
  <c r="P1700" i="2"/>
  <c r="Q1700" i="2"/>
  <c r="N1701" i="2"/>
  <c r="O1701" i="2"/>
  <c r="P1701" i="2"/>
  <c r="Q1701" i="2"/>
  <c r="N1702" i="2"/>
  <c r="O1702" i="2"/>
  <c r="P1702" i="2"/>
  <c r="Q1702" i="2"/>
  <c r="N1703" i="2"/>
  <c r="O1703" i="2"/>
  <c r="P1703" i="2"/>
  <c r="Q1703" i="2"/>
  <c r="N1704" i="2"/>
  <c r="O1704" i="2"/>
  <c r="P1704" i="2"/>
  <c r="Q1704" i="2"/>
  <c r="N1705" i="2"/>
  <c r="O1705" i="2"/>
  <c r="P1705" i="2"/>
  <c r="Q1705" i="2"/>
  <c r="N1706" i="2"/>
  <c r="O1706" i="2"/>
  <c r="P1706" i="2"/>
  <c r="Q1706" i="2"/>
  <c r="N1707" i="2"/>
  <c r="O1707" i="2"/>
  <c r="P1707" i="2"/>
  <c r="Q1707" i="2"/>
  <c r="N1708" i="2"/>
  <c r="O1708" i="2"/>
  <c r="P1708" i="2"/>
  <c r="Q1708" i="2"/>
  <c r="N1709" i="2"/>
  <c r="O1709" i="2"/>
  <c r="P1709" i="2"/>
  <c r="Q1709" i="2"/>
  <c r="N1710" i="2"/>
  <c r="O1710" i="2"/>
  <c r="P1710" i="2"/>
  <c r="Q1710" i="2"/>
  <c r="N1711" i="2"/>
  <c r="O1711" i="2"/>
  <c r="P1711" i="2"/>
  <c r="Q1711" i="2"/>
  <c r="N1712" i="2"/>
  <c r="O1712" i="2"/>
  <c r="P1712" i="2"/>
  <c r="Q1712" i="2"/>
  <c r="N1713" i="2"/>
  <c r="O1713" i="2"/>
  <c r="P1713" i="2"/>
  <c r="Q1713" i="2"/>
  <c r="N1714" i="2"/>
  <c r="O1714" i="2"/>
  <c r="P1714" i="2"/>
  <c r="Q1714" i="2"/>
  <c r="N1715" i="2"/>
  <c r="O1715" i="2"/>
  <c r="P1715" i="2"/>
  <c r="Q1715" i="2"/>
  <c r="N1716" i="2"/>
  <c r="O1716" i="2"/>
  <c r="P1716" i="2"/>
  <c r="Q1716" i="2"/>
  <c r="N1717" i="2"/>
  <c r="O1717" i="2"/>
  <c r="P1717" i="2"/>
  <c r="Q1717" i="2"/>
  <c r="N1718" i="2"/>
  <c r="O1718" i="2"/>
  <c r="P1718" i="2"/>
  <c r="Q1718" i="2"/>
  <c r="N1719" i="2"/>
  <c r="O1719" i="2"/>
  <c r="P1719" i="2"/>
  <c r="Q1719" i="2"/>
  <c r="N1720" i="2"/>
  <c r="O1720" i="2"/>
  <c r="P1720" i="2"/>
  <c r="Q1720" i="2"/>
  <c r="N1721" i="2"/>
  <c r="O1721" i="2"/>
  <c r="P1721" i="2"/>
  <c r="Q1721" i="2"/>
  <c r="N1722" i="2"/>
  <c r="O1722" i="2"/>
  <c r="P1722" i="2"/>
  <c r="Q1722" i="2"/>
  <c r="N1723" i="2"/>
  <c r="O1723" i="2"/>
  <c r="P1723" i="2"/>
  <c r="Q1723" i="2"/>
  <c r="N1724" i="2"/>
  <c r="O1724" i="2"/>
  <c r="P1724" i="2"/>
  <c r="Q1724" i="2"/>
  <c r="N1725" i="2"/>
  <c r="O1725" i="2"/>
  <c r="P1725" i="2"/>
  <c r="Q1725" i="2"/>
  <c r="N1726" i="2"/>
  <c r="O1726" i="2"/>
  <c r="P1726" i="2"/>
  <c r="Q1726" i="2"/>
  <c r="N1727" i="2"/>
  <c r="O1727" i="2"/>
  <c r="P1727" i="2"/>
  <c r="Q1727" i="2"/>
  <c r="N1728" i="2"/>
  <c r="O1728" i="2"/>
  <c r="P1728" i="2"/>
  <c r="Q1728" i="2"/>
  <c r="N1729" i="2"/>
  <c r="O1729" i="2"/>
  <c r="P1729" i="2"/>
  <c r="Q1729" i="2"/>
  <c r="N1730" i="2"/>
  <c r="O1730" i="2"/>
  <c r="P1730" i="2"/>
  <c r="Q1730" i="2"/>
  <c r="N1731" i="2"/>
  <c r="O1731" i="2"/>
  <c r="P1731" i="2"/>
  <c r="Q1731" i="2"/>
  <c r="N1732" i="2"/>
  <c r="O1732" i="2"/>
  <c r="P1732" i="2"/>
  <c r="Q1732" i="2"/>
  <c r="N1733" i="2"/>
  <c r="O1733" i="2"/>
  <c r="P1733" i="2"/>
  <c r="Q1733" i="2"/>
  <c r="N1734" i="2"/>
  <c r="O1734" i="2"/>
  <c r="P1734" i="2"/>
  <c r="Q1734" i="2"/>
  <c r="N1735" i="2"/>
  <c r="O1735" i="2"/>
  <c r="P1735" i="2"/>
  <c r="Q1735" i="2"/>
  <c r="N1736" i="2"/>
  <c r="O1736" i="2"/>
  <c r="P1736" i="2"/>
  <c r="Q1736" i="2"/>
  <c r="N1737" i="2"/>
  <c r="O1737" i="2"/>
  <c r="P1737" i="2"/>
  <c r="Q1737" i="2"/>
  <c r="N1738" i="2"/>
  <c r="O1738" i="2"/>
  <c r="P1738" i="2"/>
  <c r="Q1738" i="2"/>
  <c r="N1739" i="2"/>
  <c r="O1739" i="2"/>
  <c r="P1739" i="2"/>
  <c r="Q1739" i="2"/>
  <c r="N1740" i="2"/>
  <c r="O1740" i="2"/>
  <c r="P1740" i="2"/>
  <c r="Q1740" i="2"/>
  <c r="N1741" i="2"/>
  <c r="O1741" i="2"/>
  <c r="P1741" i="2"/>
  <c r="Q1741" i="2"/>
  <c r="N1742" i="2"/>
  <c r="O1742" i="2"/>
  <c r="P1742" i="2"/>
  <c r="Q1742" i="2"/>
  <c r="N1743" i="2"/>
  <c r="O1743" i="2"/>
  <c r="P1743" i="2"/>
  <c r="Q1743" i="2"/>
  <c r="N1744" i="2"/>
  <c r="O1744" i="2"/>
  <c r="P1744" i="2"/>
  <c r="Q1744" i="2"/>
  <c r="N1745" i="2"/>
  <c r="O1745" i="2"/>
  <c r="P1745" i="2"/>
  <c r="Q1745" i="2"/>
  <c r="N1746" i="2"/>
  <c r="O1746" i="2"/>
  <c r="P1746" i="2"/>
  <c r="Q1746" i="2"/>
  <c r="N1747" i="2"/>
  <c r="O1747" i="2"/>
  <c r="P1747" i="2"/>
  <c r="Q1747" i="2"/>
  <c r="N1748" i="2"/>
  <c r="O1748" i="2"/>
  <c r="P1748" i="2"/>
  <c r="Q1748" i="2"/>
  <c r="N1749" i="2"/>
  <c r="O1749" i="2"/>
  <c r="P1749" i="2"/>
  <c r="Q1749" i="2"/>
  <c r="N1750" i="2"/>
  <c r="O1750" i="2"/>
  <c r="P1750" i="2"/>
  <c r="Q1750" i="2"/>
  <c r="N1751" i="2"/>
  <c r="O1751" i="2"/>
  <c r="P1751" i="2"/>
  <c r="Q1751" i="2"/>
  <c r="N1752" i="2"/>
  <c r="O1752" i="2"/>
  <c r="P1752" i="2"/>
  <c r="Q1752" i="2"/>
  <c r="N1753" i="2"/>
  <c r="O1753" i="2"/>
  <c r="P1753" i="2"/>
  <c r="Q1753" i="2"/>
  <c r="N1754" i="2"/>
  <c r="O1754" i="2"/>
  <c r="P1754" i="2"/>
  <c r="Q1754" i="2"/>
  <c r="N1755" i="2"/>
  <c r="O1755" i="2"/>
  <c r="P1755" i="2"/>
  <c r="Q1755" i="2"/>
  <c r="N1756" i="2"/>
  <c r="O1756" i="2"/>
  <c r="P1756" i="2"/>
  <c r="Q1756" i="2"/>
  <c r="N1757" i="2"/>
  <c r="O1757" i="2"/>
  <c r="P1757" i="2"/>
  <c r="Q1757" i="2"/>
  <c r="N1758" i="2"/>
  <c r="O1758" i="2"/>
  <c r="P1758" i="2"/>
  <c r="Q1758" i="2"/>
  <c r="N1759" i="2"/>
  <c r="O1759" i="2"/>
  <c r="P1759" i="2"/>
  <c r="Q1759" i="2"/>
  <c r="N1760" i="2"/>
  <c r="O1760" i="2"/>
  <c r="P1760" i="2"/>
  <c r="Q1760" i="2"/>
  <c r="N1761" i="2"/>
  <c r="O1761" i="2"/>
  <c r="P1761" i="2"/>
  <c r="Q1761" i="2"/>
  <c r="N1762" i="2"/>
  <c r="O1762" i="2"/>
  <c r="P1762" i="2"/>
  <c r="Q1762" i="2"/>
  <c r="N1763" i="2"/>
  <c r="O1763" i="2"/>
  <c r="P1763" i="2"/>
  <c r="Q1763" i="2"/>
  <c r="N1764" i="2"/>
  <c r="O1764" i="2"/>
  <c r="P1764" i="2"/>
  <c r="Q1764" i="2"/>
  <c r="N1765" i="2"/>
  <c r="O1765" i="2"/>
  <c r="P1765" i="2"/>
  <c r="Q1765" i="2"/>
  <c r="N1766" i="2"/>
  <c r="O1766" i="2"/>
  <c r="P1766" i="2"/>
  <c r="Q1766" i="2"/>
  <c r="N1767" i="2"/>
  <c r="O1767" i="2"/>
  <c r="P1767" i="2"/>
  <c r="Q1767" i="2"/>
  <c r="N1768" i="2"/>
  <c r="O1768" i="2"/>
  <c r="P1768" i="2"/>
  <c r="Q1768" i="2"/>
  <c r="N1769" i="2"/>
  <c r="O1769" i="2"/>
  <c r="P1769" i="2"/>
  <c r="Q1769" i="2"/>
  <c r="N1770" i="2"/>
  <c r="O1770" i="2"/>
  <c r="P1770" i="2"/>
  <c r="Q1770" i="2"/>
  <c r="N1771" i="2"/>
  <c r="O1771" i="2"/>
  <c r="P1771" i="2"/>
  <c r="Q1771" i="2"/>
  <c r="N1772" i="2"/>
  <c r="O1772" i="2"/>
  <c r="P1772" i="2"/>
  <c r="Q1772" i="2"/>
  <c r="N1773" i="2"/>
  <c r="O1773" i="2"/>
  <c r="P1773" i="2"/>
  <c r="Q1773" i="2"/>
  <c r="N1774" i="2"/>
  <c r="O1774" i="2"/>
  <c r="P1774" i="2"/>
  <c r="Q1774" i="2"/>
  <c r="N1775" i="2"/>
  <c r="O1775" i="2"/>
  <c r="P1775" i="2"/>
  <c r="Q1775" i="2"/>
  <c r="N1776" i="2"/>
  <c r="O1776" i="2"/>
  <c r="P1776" i="2"/>
  <c r="Q1776" i="2"/>
  <c r="N1777" i="2"/>
  <c r="O1777" i="2"/>
  <c r="P1777" i="2"/>
  <c r="Q1777" i="2"/>
  <c r="N1778" i="2"/>
  <c r="O1778" i="2"/>
  <c r="P1778" i="2"/>
  <c r="Q1778" i="2"/>
  <c r="N1779" i="2"/>
  <c r="O1779" i="2"/>
  <c r="P1779" i="2"/>
  <c r="Q1779" i="2"/>
  <c r="N1780" i="2"/>
  <c r="O1780" i="2"/>
  <c r="P1780" i="2"/>
  <c r="Q1780" i="2"/>
  <c r="N1781" i="2"/>
  <c r="O1781" i="2"/>
  <c r="P1781" i="2"/>
  <c r="Q1781" i="2"/>
  <c r="N1782" i="2"/>
  <c r="O1782" i="2"/>
  <c r="P1782" i="2"/>
  <c r="Q1782" i="2"/>
  <c r="N1783" i="2"/>
  <c r="O1783" i="2"/>
  <c r="P1783" i="2"/>
  <c r="Q1783" i="2"/>
  <c r="N1784" i="2"/>
  <c r="O1784" i="2"/>
  <c r="P1784" i="2"/>
  <c r="Q1784" i="2"/>
  <c r="N1785" i="2"/>
  <c r="O1785" i="2"/>
  <c r="P1785" i="2"/>
  <c r="Q1785" i="2"/>
  <c r="N1786" i="2"/>
  <c r="O1786" i="2"/>
  <c r="P1786" i="2"/>
  <c r="Q1786" i="2"/>
  <c r="N1787" i="2"/>
  <c r="O1787" i="2"/>
  <c r="P1787" i="2"/>
  <c r="Q1787" i="2"/>
  <c r="N1788" i="2"/>
  <c r="O1788" i="2"/>
  <c r="P1788" i="2"/>
  <c r="Q1788" i="2"/>
  <c r="N1789" i="2"/>
  <c r="O1789" i="2"/>
  <c r="P1789" i="2"/>
  <c r="Q1789" i="2"/>
  <c r="N1790" i="2"/>
  <c r="O1790" i="2"/>
  <c r="P1790" i="2"/>
  <c r="Q1790" i="2"/>
  <c r="N1791" i="2"/>
  <c r="O1791" i="2"/>
  <c r="P1791" i="2"/>
  <c r="Q1791" i="2"/>
  <c r="N1792" i="2"/>
  <c r="O1792" i="2"/>
  <c r="P1792" i="2"/>
  <c r="Q1792" i="2"/>
  <c r="N1793" i="2"/>
  <c r="O1793" i="2"/>
  <c r="P1793" i="2"/>
  <c r="Q1793" i="2"/>
  <c r="N1794" i="2"/>
  <c r="O1794" i="2"/>
  <c r="P1794" i="2"/>
  <c r="Q1794" i="2"/>
  <c r="N1795" i="2"/>
  <c r="O1795" i="2"/>
  <c r="P1795" i="2"/>
  <c r="Q1795" i="2"/>
  <c r="N1796" i="2"/>
  <c r="O1796" i="2"/>
  <c r="P1796" i="2"/>
  <c r="Q1796" i="2"/>
  <c r="N1797" i="2"/>
  <c r="O1797" i="2"/>
  <c r="P1797" i="2"/>
  <c r="Q1797" i="2"/>
  <c r="N1798" i="2"/>
  <c r="O1798" i="2"/>
  <c r="P1798" i="2"/>
  <c r="Q1798" i="2"/>
  <c r="N1799" i="2"/>
  <c r="O1799" i="2"/>
  <c r="P1799" i="2"/>
  <c r="Q1799" i="2"/>
  <c r="N1800" i="2"/>
  <c r="O1800" i="2"/>
  <c r="P1800" i="2"/>
  <c r="Q1800" i="2"/>
  <c r="N1801" i="2"/>
  <c r="O1801" i="2"/>
  <c r="P1801" i="2"/>
  <c r="Q1801" i="2"/>
  <c r="N1802" i="2"/>
  <c r="O1802" i="2"/>
  <c r="P1802" i="2"/>
  <c r="Q1802" i="2"/>
  <c r="N1803" i="2"/>
  <c r="O1803" i="2"/>
  <c r="P1803" i="2"/>
  <c r="Q1803" i="2"/>
  <c r="N1804" i="2"/>
  <c r="O1804" i="2"/>
  <c r="P1804" i="2"/>
  <c r="Q1804" i="2"/>
  <c r="N1805" i="2"/>
  <c r="O1805" i="2"/>
  <c r="P1805" i="2"/>
  <c r="Q1805" i="2"/>
  <c r="N1806" i="2"/>
  <c r="O1806" i="2"/>
  <c r="P1806" i="2"/>
  <c r="Q1806" i="2"/>
  <c r="N1807" i="2"/>
  <c r="O1807" i="2"/>
  <c r="P1807" i="2"/>
  <c r="Q1807" i="2"/>
  <c r="N1808" i="2"/>
  <c r="O1808" i="2"/>
  <c r="P1808" i="2"/>
  <c r="Q1808" i="2"/>
  <c r="N1809" i="2"/>
  <c r="O1809" i="2"/>
  <c r="P1809" i="2"/>
  <c r="Q1809" i="2"/>
  <c r="N1810" i="2"/>
  <c r="O1810" i="2"/>
  <c r="P1810" i="2"/>
  <c r="Q1810" i="2"/>
  <c r="N1811" i="2"/>
  <c r="O1811" i="2"/>
  <c r="P1811" i="2"/>
  <c r="Q1811" i="2"/>
  <c r="N1812" i="2"/>
  <c r="O1812" i="2"/>
  <c r="P1812" i="2"/>
  <c r="Q1812" i="2"/>
  <c r="N1813" i="2"/>
  <c r="O1813" i="2"/>
  <c r="P1813" i="2"/>
  <c r="Q1813" i="2"/>
  <c r="N1814" i="2"/>
  <c r="O1814" i="2"/>
  <c r="P1814" i="2"/>
  <c r="Q1814" i="2"/>
  <c r="N1815" i="2"/>
  <c r="O1815" i="2"/>
  <c r="P1815" i="2"/>
  <c r="Q1815" i="2"/>
  <c r="N1816" i="2"/>
  <c r="O1816" i="2"/>
  <c r="P1816" i="2"/>
  <c r="Q1816" i="2"/>
  <c r="N1817" i="2"/>
  <c r="O1817" i="2"/>
  <c r="P1817" i="2"/>
  <c r="Q1817" i="2"/>
  <c r="N1818" i="2"/>
  <c r="O1818" i="2"/>
  <c r="P1818" i="2"/>
  <c r="Q1818" i="2"/>
  <c r="N1819" i="2"/>
  <c r="O1819" i="2"/>
  <c r="P1819" i="2"/>
  <c r="Q1819" i="2"/>
  <c r="N1820" i="2"/>
  <c r="O1820" i="2"/>
  <c r="P1820" i="2"/>
  <c r="Q1820" i="2"/>
  <c r="N1821" i="2"/>
  <c r="O1821" i="2"/>
  <c r="P1821" i="2"/>
  <c r="Q1821" i="2"/>
  <c r="N1822" i="2"/>
  <c r="O1822" i="2"/>
  <c r="P1822" i="2"/>
  <c r="Q1822" i="2"/>
  <c r="N1823" i="2"/>
  <c r="O1823" i="2"/>
  <c r="P1823" i="2"/>
  <c r="Q1823" i="2"/>
  <c r="N1824" i="2"/>
  <c r="O1824" i="2"/>
  <c r="P1824" i="2"/>
  <c r="Q1824" i="2"/>
  <c r="N1825" i="2"/>
  <c r="O1825" i="2"/>
  <c r="P1825" i="2"/>
  <c r="Q1825" i="2"/>
  <c r="N1826" i="2"/>
  <c r="O1826" i="2"/>
  <c r="P1826" i="2"/>
  <c r="Q1826" i="2"/>
  <c r="N1827" i="2"/>
  <c r="O1827" i="2"/>
  <c r="P1827" i="2"/>
  <c r="Q1827" i="2"/>
  <c r="N1828" i="2"/>
  <c r="O1828" i="2"/>
  <c r="P1828" i="2"/>
  <c r="Q1828" i="2"/>
  <c r="N1829" i="2"/>
  <c r="O1829" i="2"/>
  <c r="P1829" i="2"/>
  <c r="Q1829" i="2"/>
  <c r="N1830" i="2"/>
  <c r="O1830" i="2"/>
  <c r="P1830" i="2"/>
  <c r="Q1830" i="2"/>
  <c r="N1831" i="2"/>
  <c r="O1831" i="2"/>
  <c r="P1831" i="2"/>
  <c r="Q1831" i="2"/>
  <c r="N1832" i="2"/>
  <c r="O1832" i="2"/>
  <c r="P1832" i="2"/>
  <c r="Q1832" i="2"/>
  <c r="N1833" i="2"/>
  <c r="O1833" i="2"/>
  <c r="P1833" i="2"/>
  <c r="Q1833" i="2"/>
  <c r="N1834" i="2"/>
  <c r="O1834" i="2"/>
  <c r="P1834" i="2"/>
  <c r="Q1834" i="2"/>
  <c r="N1835" i="2"/>
  <c r="O1835" i="2"/>
  <c r="P1835" i="2"/>
  <c r="Q1835" i="2"/>
  <c r="N1836" i="2"/>
  <c r="O1836" i="2"/>
  <c r="P1836" i="2"/>
  <c r="Q1836" i="2"/>
  <c r="N1837" i="2"/>
  <c r="O1837" i="2"/>
  <c r="P1837" i="2"/>
  <c r="Q1837" i="2"/>
  <c r="N1838" i="2"/>
  <c r="O1838" i="2"/>
  <c r="P1838" i="2"/>
  <c r="Q1838" i="2"/>
  <c r="N1839" i="2"/>
  <c r="O1839" i="2"/>
  <c r="P1839" i="2"/>
  <c r="Q1839" i="2"/>
  <c r="N1840" i="2"/>
  <c r="O1840" i="2"/>
  <c r="P1840" i="2"/>
  <c r="Q1840" i="2"/>
  <c r="N1841" i="2"/>
  <c r="O1841" i="2"/>
  <c r="P1841" i="2"/>
  <c r="Q1841" i="2"/>
  <c r="N1842" i="2"/>
  <c r="O1842" i="2"/>
  <c r="P1842" i="2"/>
  <c r="Q1842" i="2"/>
  <c r="N1843" i="2"/>
  <c r="O1843" i="2"/>
  <c r="P1843" i="2"/>
  <c r="Q1843" i="2"/>
  <c r="N1844" i="2"/>
  <c r="O1844" i="2"/>
  <c r="P1844" i="2"/>
  <c r="Q1844" i="2"/>
  <c r="N1845" i="2"/>
  <c r="O1845" i="2"/>
  <c r="P1845" i="2"/>
  <c r="Q1845" i="2"/>
  <c r="N1846" i="2"/>
  <c r="O1846" i="2"/>
  <c r="P1846" i="2"/>
  <c r="Q1846" i="2"/>
  <c r="N1847" i="2"/>
  <c r="O1847" i="2"/>
  <c r="P1847" i="2"/>
  <c r="Q1847" i="2"/>
  <c r="N1848" i="2"/>
  <c r="O1848" i="2"/>
  <c r="P1848" i="2"/>
  <c r="Q1848" i="2"/>
  <c r="N1849" i="2"/>
  <c r="O1849" i="2"/>
  <c r="P1849" i="2"/>
  <c r="Q1849" i="2"/>
  <c r="N1850" i="2"/>
  <c r="O1850" i="2"/>
  <c r="P1850" i="2"/>
  <c r="Q1850" i="2"/>
  <c r="N1851" i="2"/>
  <c r="O1851" i="2"/>
  <c r="P1851" i="2"/>
  <c r="Q1851" i="2"/>
  <c r="N1852" i="2"/>
  <c r="O1852" i="2"/>
  <c r="P1852" i="2"/>
  <c r="Q1852" i="2"/>
  <c r="N1853" i="2"/>
  <c r="O1853" i="2"/>
  <c r="P1853" i="2"/>
  <c r="Q1853" i="2"/>
  <c r="N1854" i="2"/>
  <c r="O1854" i="2"/>
  <c r="P1854" i="2"/>
  <c r="Q1854" i="2"/>
  <c r="N1855" i="2"/>
  <c r="O1855" i="2"/>
  <c r="P1855" i="2"/>
  <c r="Q1855" i="2"/>
  <c r="N1856" i="2"/>
  <c r="O1856" i="2"/>
  <c r="P1856" i="2"/>
  <c r="Q1856" i="2"/>
  <c r="N1857" i="2"/>
  <c r="O1857" i="2"/>
  <c r="P1857" i="2"/>
  <c r="Q1857" i="2"/>
  <c r="N1858" i="2"/>
  <c r="O1858" i="2"/>
  <c r="P1858" i="2"/>
  <c r="Q1858" i="2"/>
  <c r="N1859" i="2"/>
  <c r="O1859" i="2"/>
  <c r="P1859" i="2"/>
  <c r="Q1859" i="2"/>
  <c r="N1860" i="2"/>
  <c r="O1860" i="2"/>
  <c r="P1860" i="2"/>
  <c r="Q1860" i="2"/>
  <c r="N1861" i="2"/>
  <c r="O1861" i="2"/>
  <c r="P1861" i="2"/>
  <c r="Q1861" i="2"/>
  <c r="N1862" i="2"/>
  <c r="O1862" i="2"/>
  <c r="P1862" i="2"/>
  <c r="Q1862" i="2"/>
  <c r="N1863" i="2"/>
  <c r="O1863" i="2"/>
  <c r="P1863" i="2"/>
  <c r="Q1863" i="2"/>
  <c r="N1864" i="2"/>
  <c r="O1864" i="2"/>
  <c r="P1864" i="2"/>
  <c r="Q1864" i="2"/>
  <c r="N1865" i="2"/>
  <c r="O1865" i="2"/>
  <c r="P1865" i="2"/>
  <c r="Q1865" i="2"/>
  <c r="N1866" i="2"/>
  <c r="O1866" i="2"/>
  <c r="P1866" i="2"/>
  <c r="Q1866" i="2"/>
  <c r="N1867" i="2"/>
  <c r="O1867" i="2"/>
  <c r="P1867" i="2"/>
  <c r="Q1867" i="2"/>
  <c r="N1868" i="2"/>
  <c r="O1868" i="2"/>
  <c r="P1868" i="2"/>
  <c r="Q1868" i="2"/>
  <c r="N1869" i="2"/>
  <c r="O1869" i="2"/>
  <c r="P1869" i="2"/>
  <c r="Q1869" i="2"/>
  <c r="N1870" i="2"/>
  <c r="O1870" i="2"/>
  <c r="P1870" i="2"/>
  <c r="Q1870" i="2"/>
  <c r="N1871" i="2"/>
  <c r="O1871" i="2"/>
  <c r="P1871" i="2"/>
  <c r="Q1871" i="2"/>
  <c r="N1872" i="2"/>
  <c r="O1872" i="2"/>
  <c r="P1872" i="2"/>
  <c r="Q1872" i="2"/>
  <c r="N1873" i="2"/>
  <c r="O1873" i="2"/>
  <c r="P1873" i="2"/>
  <c r="Q1873" i="2"/>
  <c r="N1874" i="2"/>
  <c r="O1874" i="2"/>
  <c r="P1874" i="2"/>
  <c r="Q1874" i="2"/>
  <c r="N1875" i="2"/>
  <c r="O1875" i="2"/>
  <c r="P1875" i="2"/>
  <c r="Q1875" i="2"/>
  <c r="N1876" i="2"/>
  <c r="O1876" i="2"/>
  <c r="P1876" i="2"/>
  <c r="Q1876" i="2"/>
  <c r="N1877" i="2"/>
  <c r="O1877" i="2"/>
  <c r="P1877" i="2"/>
  <c r="Q1877" i="2"/>
  <c r="N1878" i="2"/>
  <c r="O1878" i="2"/>
  <c r="P1878" i="2"/>
  <c r="Q1878" i="2"/>
  <c r="N1879" i="2"/>
  <c r="O1879" i="2"/>
  <c r="P1879" i="2"/>
  <c r="Q1879" i="2"/>
  <c r="N1880" i="2"/>
  <c r="O1880" i="2"/>
  <c r="P1880" i="2"/>
  <c r="Q1880" i="2"/>
  <c r="N1881" i="2"/>
  <c r="O1881" i="2"/>
  <c r="P1881" i="2"/>
  <c r="Q1881" i="2"/>
  <c r="N1882" i="2"/>
  <c r="O1882" i="2"/>
  <c r="P1882" i="2"/>
  <c r="Q1882" i="2"/>
  <c r="N1883" i="2"/>
  <c r="O1883" i="2"/>
  <c r="P1883" i="2"/>
  <c r="Q1883" i="2"/>
  <c r="N1884" i="2"/>
  <c r="O1884" i="2"/>
  <c r="P1884" i="2"/>
  <c r="Q1884" i="2"/>
  <c r="N1885" i="2"/>
  <c r="O1885" i="2"/>
  <c r="P1885" i="2"/>
  <c r="Q1885" i="2"/>
  <c r="N1886" i="2"/>
  <c r="O1886" i="2"/>
  <c r="P1886" i="2"/>
  <c r="Q1886" i="2"/>
  <c r="N1887" i="2"/>
  <c r="O1887" i="2"/>
  <c r="P1887" i="2"/>
  <c r="Q1887" i="2"/>
  <c r="N1888" i="2"/>
  <c r="O1888" i="2"/>
  <c r="P1888" i="2"/>
  <c r="Q1888" i="2"/>
  <c r="N1889" i="2"/>
  <c r="O1889" i="2"/>
  <c r="P1889" i="2"/>
  <c r="Q1889" i="2"/>
  <c r="N1890" i="2"/>
  <c r="O1890" i="2"/>
  <c r="P1890" i="2"/>
  <c r="Q1890" i="2"/>
  <c r="N1891" i="2"/>
  <c r="O1891" i="2"/>
  <c r="P1891" i="2"/>
  <c r="Q1891" i="2"/>
  <c r="N1892" i="2"/>
  <c r="O1892" i="2"/>
  <c r="P1892" i="2"/>
  <c r="Q1892" i="2"/>
  <c r="N1893" i="2"/>
  <c r="O1893" i="2"/>
  <c r="P1893" i="2"/>
  <c r="Q1893" i="2"/>
  <c r="N1894" i="2"/>
  <c r="O1894" i="2"/>
  <c r="P1894" i="2"/>
  <c r="Q1894" i="2"/>
  <c r="N1895" i="2"/>
  <c r="O1895" i="2"/>
  <c r="P1895" i="2"/>
  <c r="Q1895" i="2"/>
  <c r="N1896" i="2"/>
  <c r="O1896" i="2"/>
  <c r="P1896" i="2"/>
  <c r="Q1896" i="2"/>
  <c r="N1897" i="2"/>
  <c r="O1897" i="2"/>
  <c r="P1897" i="2"/>
  <c r="Q1897" i="2"/>
  <c r="N1898" i="2"/>
  <c r="O1898" i="2"/>
  <c r="P1898" i="2"/>
  <c r="Q1898" i="2"/>
  <c r="N1899" i="2"/>
  <c r="O1899" i="2"/>
  <c r="P1899" i="2"/>
  <c r="Q1899" i="2"/>
  <c r="N1900" i="2"/>
  <c r="O1900" i="2"/>
  <c r="P1900" i="2"/>
  <c r="Q1900" i="2"/>
  <c r="N1901" i="2"/>
  <c r="O1901" i="2"/>
  <c r="P1901" i="2"/>
  <c r="Q1901" i="2"/>
  <c r="N1902" i="2"/>
  <c r="O1902" i="2"/>
  <c r="P1902" i="2"/>
  <c r="Q1902" i="2"/>
  <c r="N1903" i="2"/>
  <c r="O1903" i="2"/>
  <c r="P1903" i="2"/>
  <c r="Q1903" i="2"/>
  <c r="N1904" i="2"/>
  <c r="O1904" i="2"/>
  <c r="P1904" i="2"/>
  <c r="Q1904" i="2"/>
  <c r="N1905" i="2"/>
  <c r="O1905" i="2"/>
  <c r="P1905" i="2"/>
  <c r="Q1905" i="2"/>
  <c r="N1906" i="2"/>
  <c r="O1906" i="2"/>
  <c r="P1906" i="2"/>
  <c r="Q1906" i="2"/>
  <c r="N1907" i="2"/>
  <c r="O1907" i="2"/>
  <c r="P1907" i="2"/>
  <c r="Q1907" i="2"/>
  <c r="N1908" i="2"/>
  <c r="O1908" i="2"/>
  <c r="P1908" i="2"/>
  <c r="Q1908" i="2"/>
  <c r="N1909" i="2"/>
  <c r="O1909" i="2"/>
  <c r="P1909" i="2"/>
  <c r="Q1909" i="2"/>
  <c r="N1910" i="2"/>
  <c r="O1910" i="2"/>
  <c r="P1910" i="2"/>
  <c r="Q1910" i="2"/>
  <c r="N1911" i="2"/>
  <c r="O1911" i="2"/>
  <c r="P1911" i="2"/>
  <c r="Q1911" i="2"/>
  <c r="N1912" i="2"/>
  <c r="O1912" i="2"/>
  <c r="P1912" i="2"/>
  <c r="Q1912" i="2"/>
  <c r="N1913" i="2"/>
  <c r="O1913" i="2"/>
  <c r="P1913" i="2"/>
  <c r="Q1913" i="2"/>
  <c r="N1914" i="2"/>
  <c r="O1914" i="2"/>
  <c r="P1914" i="2"/>
  <c r="Q1914" i="2"/>
  <c r="N1915" i="2"/>
  <c r="O1915" i="2"/>
  <c r="P1915" i="2"/>
  <c r="Q1915" i="2"/>
  <c r="N1916" i="2"/>
  <c r="O1916" i="2"/>
  <c r="P1916" i="2"/>
  <c r="Q1916" i="2"/>
  <c r="N1917" i="2"/>
  <c r="O1917" i="2"/>
  <c r="P1917" i="2"/>
  <c r="Q1917" i="2"/>
  <c r="N1918" i="2"/>
  <c r="O1918" i="2"/>
  <c r="P1918" i="2"/>
  <c r="Q1918" i="2"/>
  <c r="N1919" i="2"/>
  <c r="O1919" i="2"/>
  <c r="P1919" i="2"/>
  <c r="Q1919" i="2"/>
  <c r="N1920" i="2"/>
  <c r="O1920" i="2"/>
  <c r="P1920" i="2"/>
  <c r="Q1920" i="2"/>
  <c r="N1921" i="2"/>
  <c r="O1921" i="2"/>
  <c r="P1921" i="2"/>
  <c r="Q1921" i="2"/>
  <c r="N1922" i="2"/>
  <c r="O1922" i="2"/>
  <c r="P1922" i="2"/>
  <c r="Q1922" i="2"/>
  <c r="N1923" i="2"/>
  <c r="O1923" i="2"/>
  <c r="P1923" i="2"/>
  <c r="Q1923" i="2"/>
  <c r="N1924" i="2"/>
  <c r="O1924" i="2"/>
  <c r="P1924" i="2"/>
  <c r="Q1924" i="2"/>
  <c r="N1925" i="2"/>
  <c r="O1925" i="2"/>
  <c r="P1925" i="2"/>
  <c r="Q1925" i="2"/>
  <c r="N1926" i="2"/>
  <c r="O1926" i="2"/>
  <c r="P1926" i="2"/>
  <c r="Q1926" i="2"/>
  <c r="N1927" i="2"/>
  <c r="O1927" i="2"/>
  <c r="P1927" i="2"/>
  <c r="Q1927" i="2"/>
  <c r="N1928" i="2"/>
  <c r="O1928" i="2"/>
  <c r="P1928" i="2"/>
  <c r="Q1928" i="2"/>
  <c r="N1929" i="2"/>
  <c r="O1929" i="2"/>
  <c r="P1929" i="2"/>
  <c r="Q1929" i="2"/>
  <c r="N1930" i="2"/>
  <c r="O1930" i="2"/>
  <c r="P1930" i="2"/>
  <c r="Q1930" i="2"/>
  <c r="N1931" i="2"/>
  <c r="O1931" i="2"/>
  <c r="P1931" i="2"/>
  <c r="Q1931" i="2"/>
  <c r="N1932" i="2"/>
  <c r="O1932" i="2"/>
  <c r="P1932" i="2"/>
  <c r="Q1932" i="2"/>
  <c r="N1933" i="2"/>
  <c r="O1933" i="2"/>
  <c r="P1933" i="2"/>
  <c r="Q1933" i="2"/>
  <c r="N1934" i="2"/>
  <c r="O1934" i="2"/>
  <c r="P1934" i="2"/>
  <c r="Q1934" i="2"/>
  <c r="N1935" i="2"/>
  <c r="O1935" i="2"/>
  <c r="P1935" i="2"/>
  <c r="Q1935" i="2"/>
  <c r="N1936" i="2"/>
  <c r="O1936" i="2"/>
  <c r="P1936" i="2"/>
  <c r="Q1936" i="2"/>
  <c r="N1937" i="2"/>
  <c r="O1937" i="2"/>
  <c r="P1937" i="2"/>
  <c r="Q1937" i="2"/>
  <c r="N1938" i="2"/>
  <c r="O1938" i="2"/>
  <c r="P1938" i="2"/>
  <c r="Q1938" i="2"/>
  <c r="N1939" i="2"/>
  <c r="O1939" i="2"/>
  <c r="P1939" i="2"/>
  <c r="Q1939" i="2"/>
  <c r="N1940" i="2"/>
  <c r="O1940" i="2"/>
  <c r="P1940" i="2"/>
  <c r="Q1940" i="2"/>
  <c r="N1941" i="2"/>
  <c r="O1941" i="2"/>
  <c r="P1941" i="2"/>
  <c r="Q1941" i="2"/>
  <c r="N1942" i="2"/>
  <c r="O1942" i="2"/>
  <c r="P1942" i="2"/>
  <c r="Q1942" i="2"/>
  <c r="N1943" i="2"/>
  <c r="O1943" i="2"/>
  <c r="P1943" i="2"/>
  <c r="Q1943" i="2"/>
  <c r="N1944" i="2"/>
  <c r="O1944" i="2"/>
  <c r="P1944" i="2"/>
  <c r="Q1944" i="2"/>
  <c r="N1945" i="2"/>
  <c r="O1945" i="2"/>
  <c r="P1945" i="2"/>
  <c r="Q1945" i="2"/>
  <c r="N1946" i="2"/>
  <c r="O1946" i="2"/>
  <c r="P1946" i="2"/>
  <c r="Q1946" i="2"/>
  <c r="N1947" i="2"/>
  <c r="O1947" i="2"/>
  <c r="P1947" i="2"/>
  <c r="Q1947" i="2"/>
  <c r="N1948" i="2"/>
  <c r="O1948" i="2"/>
  <c r="P1948" i="2"/>
  <c r="Q1948" i="2"/>
  <c r="N1949" i="2"/>
  <c r="O1949" i="2"/>
  <c r="P1949" i="2"/>
  <c r="Q1949" i="2"/>
  <c r="N1950" i="2"/>
  <c r="O1950" i="2"/>
  <c r="P1950" i="2"/>
  <c r="Q1950" i="2"/>
  <c r="N1951" i="2"/>
  <c r="O1951" i="2"/>
  <c r="P1951" i="2"/>
  <c r="Q1951" i="2"/>
  <c r="N1952" i="2"/>
  <c r="O1952" i="2"/>
  <c r="P1952" i="2"/>
  <c r="Q1952" i="2"/>
  <c r="N1953" i="2"/>
  <c r="O1953" i="2"/>
  <c r="P1953" i="2"/>
  <c r="Q1953" i="2"/>
  <c r="N1954" i="2"/>
  <c r="O1954" i="2"/>
  <c r="P1954" i="2"/>
  <c r="Q1954" i="2"/>
  <c r="N1955" i="2"/>
  <c r="O1955" i="2"/>
  <c r="P1955" i="2"/>
  <c r="Q1955" i="2"/>
  <c r="N1956" i="2"/>
  <c r="O1956" i="2"/>
  <c r="P1956" i="2"/>
  <c r="Q1956" i="2"/>
  <c r="N1957" i="2"/>
  <c r="O1957" i="2"/>
  <c r="P1957" i="2"/>
  <c r="Q1957" i="2"/>
  <c r="N1958" i="2"/>
  <c r="O1958" i="2"/>
  <c r="P1958" i="2"/>
  <c r="Q1958" i="2"/>
  <c r="N1959" i="2"/>
  <c r="O1959" i="2"/>
  <c r="P1959" i="2"/>
  <c r="Q1959" i="2"/>
  <c r="N1960" i="2"/>
  <c r="O1960" i="2"/>
  <c r="P1960" i="2"/>
  <c r="Q1960" i="2"/>
  <c r="N1961" i="2"/>
  <c r="O1961" i="2"/>
  <c r="P1961" i="2"/>
  <c r="Q1961" i="2"/>
  <c r="N1962" i="2"/>
  <c r="O1962" i="2"/>
  <c r="P1962" i="2"/>
  <c r="Q1962" i="2"/>
  <c r="N1963" i="2"/>
  <c r="O1963" i="2"/>
  <c r="P1963" i="2"/>
  <c r="Q1963" i="2"/>
  <c r="N1964" i="2"/>
  <c r="O1964" i="2"/>
  <c r="P1964" i="2"/>
  <c r="Q1964" i="2"/>
  <c r="N1965" i="2"/>
  <c r="O1965" i="2"/>
  <c r="P1965" i="2"/>
  <c r="Q1965" i="2"/>
  <c r="N1966" i="2"/>
  <c r="O1966" i="2"/>
  <c r="P1966" i="2"/>
  <c r="Q1966" i="2"/>
  <c r="N1967" i="2"/>
  <c r="O1967" i="2"/>
  <c r="P1967" i="2"/>
  <c r="Q1967" i="2"/>
  <c r="N1968" i="2"/>
  <c r="O1968" i="2"/>
  <c r="P1968" i="2"/>
  <c r="Q1968" i="2"/>
  <c r="N1969" i="2"/>
  <c r="O1969" i="2"/>
  <c r="P1969" i="2"/>
  <c r="Q1969" i="2"/>
  <c r="N1970" i="2"/>
  <c r="O1970" i="2"/>
  <c r="P1970" i="2"/>
  <c r="Q1970" i="2"/>
  <c r="N1971" i="2"/>
  <c r="O1971" i="2"/>
  <c r="P1971" i="2"/>
  <c r="Q1971" i="2"/>
  <c r="N1972" i="2"/>
  <c r="O1972" i="2"/>
  <c r="P1972" i="2"/>
  <c r="Q1972" i="2"/>
  <c r="N1973" i="2"/>
  <c r="O1973" i="2"/>
  <c r="P1973" i="2"/>
  <c r="Q1973" i="2"/>
  <c r="N1974" i="2"/>
  <c r="O1974" i="2"/>
  <c r="P1974" i="2"/>
  <c r="Q1974" i="2"/>
  <c r="N1975" i="2"/>
  <c r="O1975" i="2"/>
  <c r="P1975" i="2"/>
  <c r="Q1975" i="2"/>
  <c r="N1976" i="2"/>
  <c r="O1976" i="2"/>
  <c r="P1976" i="2"/>
  <c r="Q1976" i="2"/>
  <c r="N1977" i="2"/>
  <c r="O1977" i="2"/>
  <c r="P1977" i="2"/>
  <c r="Q1977" i="2"/>
  <c r="N1978" i="2"/>
  <c r="O1978" i="2"/>
  <c r="P1978" i="2"/>
  <c r="Q1978" i="2"/>
  <c r="N1979" i="2"/>
  <c r="O1979" i="2"/>
  <c r="P1979" i="2"/>
  <c r="Q1979" i="2"/>
  <c r="N1980" i="2"/>
  <c r="O1980" i="2"/>
  <c r="P1980" i="2"/>
  <c r="Q1980" i="2"/>
  <c r="N1981" i="2"/>
  <c r="O1981" i="2"/>
  <c r="P1981" i="2"/>
  <c r="Q1981" i="2"/>
  <c r="N1982" i="2"/>
  <c r="O1982" i="2"/>
  <c r="P1982" i="2"/>
  <c r="Q1982" i="2"/>
  <c r="N1983" i="2"/>
  <c r="O1983" i="2"/>
  <c r="P1983" i="2"/>
  <c r="Q1983" i="2"/>
  <c r="N1984" i="2"/>
  <c r="O1984" i="2"/>
  <c r="P1984" i="2"/>
  <c r="Q1984" i="2"/>
  <c r="N1985" i="2"/>
  <c r="O1985" i="2"/>
  <c r="P1985" i="2"/>
  <c r="Q1985" i="2"/>
  <c r="N1986" i="2"/>
  <c r="O1986" i="2"/>
  <c r="P1986" i="2"/>
  <c r="Q1986" i="2"/>
  <c r="N1987" i="2"/>
  <c r="O1987" i="2"/>
  <c r="P1987" i="2"/>
  <c r="Q1987" i="2"/>
  <c r="N1988" i="2"/>
  <c r="O1988" i="2"/>
  <c r="P1988" i="2"/>
  <c r="Q1988" i="2"/>
  <c r="N1989" i="2"/>
  <c r="O1989" i="2"/>
  <c r="P1989" i="2"/>
  <c r="Q1989" i="2"/>
  <c r="N1990" i="2"/>
  <c r="O1990" i="2"/>
  <c r="P1990" i="2"/>
  <c r="Q1990" i="2"/>
  <c r="N1991" i="2"/>
  <c r="O1991" i="2"/>
  <c r="P1991" i="2"/>
  <c r="Q1991" i="2"/>
  <c r="N1992" i="2"/>
  <c r="O1992" i="2"/>
  <c r="P1992" i="2"/>
  <c r="Q1992" i="2"/>
  <c r="N1993" i="2"/>
  <c r="O1993" i="2"/>
  <c r="P1993" i="2"/>
  <c r="Q1993" i="2"/>
  <c r="N1994" i="2"/>
  <c r="O1994" i="2"/>
  <c r="P1994" i="2"/>
  <c r="Q1994" i="2"/>
  <c r="N1995" i="2"/>
  <c r="O1995" i="2"/>
  <c r="P1995" i="2"/>
  <c r="Q1995" i="2"/>
  <c r="N1996" i="2"/>
  <c r="O1996" i="2"/>
  <c r="P1996" i="2"/>
  <c r="Q1996" i="2"/>
  <c r="N1997" i="2"/>
  <c r="O1997" i="2"/>
  <c r="P1997" i="2"/>
  <c r="Q1997" i="2"/>
  <c r="N1998" i="2"/>
  <c r="O1998" i="2"/>
  <c r="P1998" i="2"/>
  <c r="Q1998" i="2"/>
  <c r="N1999" i="2"/>
  <c r="O1999" i="2"/>
  <c r="P1999" i="2"/>
  <c r="Q1999" i="2"/>
  <c r="N2000" i="2"/>
  <c r="O2000" i="2"/>
  <c r="P2000" i="2"/>
  <c r="Q2000" i="2"/>
  <c r="N2001" i="2"/>
  <c r="O2001" i="2"/>
  <c r="P2001" i="2"/>
  <c r="Q2001" i="2"/>
  <c r="N2002" i="2"/>
  <c r="O2002" i="2"/>
  <c r="P2002" i="2"/>
  <c r="Q2002" i="2"/>
  <c r="N2003" i="2"/>
  <c r="O2003" i="2"/>
  <c r="P2003" i="2"/>
  <c r="Q2003" i="2"/>
  <c r="N2004" i="2"/>
  <c r="O2004" i="2"/>
  <c r="P2004" i="2"/>
  <c r="Q2004" i="2"/>
  <c r="N2005" i="2"/>
  <c r="O2005" i="2"/>
  <c r="P2005" i="2"/>
  <c r="Q2005" i="2"/>
  <c r="N2006" i="2"/>
  <c r="O2006" i="2"/>
  <c r="P2006" i="2"/>
  <c r="Q2006" i="2"/>
  <c r="N2007" i="2"/>
  <c r="O2007" i="2"/>
  <c r="P2007" i="2"/>
  <c r="Q2007" i="2"/>
  <c r="N2008" i="2"/>
  <c r="O2008" i="2"/>
  <c r="P2008" i="2"/>
  <c r="Q2008" i="2"/>
  <c r="N2009" i="2"/>
  <c r="O2009" i="2"/>
  <c r="P2009" i="2"/>
  <c r="Q2009" i="2"/>
  <c r="N2010" i="2"/>
  <c r="O2010" i="2"/>
  <c r="P2010" i="2"/>
  <c r="Q2010" i="2"/>
  <c r="N2011" i="2"/>
  <c r="O2011" i="2"/>
  <c r="P2011" i="2"/>
  <c r="Q2011" i="2"/>
  <c r="N2012" i="2"/>
  <c r="O2012" i="2"/>
  <c r="P2012" i="2"/>
  <c r="Q2012" i="2"/>
  <c r="N2013" i="2"/>
  <c r="O2013" i="2"/>
  <c r="P2013" i="2"/>
  <c r="Q2013" i="2"/>
  <c r="N2014" i="2"/>
  <c r="O2014" i="2"/>
  <c r="P2014" i="2"/>
  <c r="Q2014" i="2"/>
  <c r="N2015" i="2"/>
  <c r="O2015" i="2"/>
  <c r="P2015" i="2"/>
  <c r="Q2015" i="2"/>
  <c r="N2016" i="2"/>
  <c r="O2016" i="2"/>
  <c r="P2016" i="2"/>
  <c r="Q2016" i="2"/>
  <c r="N2017" i="2"/>
  <c r="O2017" i="2"/>
  <c r="P2017" i="2"/>
  <c r="Q2017" i="2"/>
  <c r="N2018" i="2"/>
  <c r="O2018" i="2"/>
  <c r="P2018" i="2"/>
  <c r="Q2018" i="2"/>
  <c r="N2019" i="2"/>
  <c r="O2019" i="2"/>
  <c r="P2019" i="2"/>
  <c r="Q2019" i="2"/>
  <c r="N2020" i="2"/>
  <c r="O2020" i="2"/>
  <c r="P2020" i="2"/>
  <c r="Q2020" i="2"/>
  <c r="N2021" i="2"/>
  <c r="O2021" i="2"/>
  <c r="P2021" i="2"/>
  <c r="Q2021" i="2"/>
  <c r="N2022" i="2"/>
  <c r="O2022" i="2"/>
  <c r="P2022" i="2"/>
  <c r="Q2022" i="2"/>
  <c r="N2023" i="2"/>
  <c r="O2023" i="2"/>
  <c r="P2023" i="2"/>
  <c r="Q2023" i="2"/>
  <c r="N2024" i="2"/>
  <c r="O2024" i="2"/>
  <c r="P2024" i="2"/>
  <c r="Q2024" i="2"/>
  <c r="N2025" i="2"/>
  <c r="O2025" i="2"/>
  <c r="P2025" i="2"/>
  <c r="Q2025" i="2"/>
  <c r="N2026" i="2"/>
  <c r="O2026" i="2"/>
  <c r="P2026" i="2"/>
  <c r="Q2026" i="2"/>
  <c r="N2027" i="2"/>
  <c r="O2027" i="2"/>
  <c r="P2027" i="2"/>
  <c r="Q2027" i="2"/>
  <c r="N2028" i="2"/>
  <c r="O2028" i="2"/>
  <c r="P2028" i="2"/>
  <c r="Q2028" i="2"/>
  <c r="N2029" i="2"/>
  <c r="O2029" i="2"/>
  <c r="P2029" i="2"/>
  <c r="Q2029" i="2"/>
  <c r="N2030" i="2"/>
  <c r="O2030" i="2"/>
  <c r="P2030" i="2"/>
  <c r="Q2030" i="2"/>
  <c r="N2031" i="2"/>
  <c r="O2031" i="2"/>
  <c r="P2031" i="2"/>
  <c r="Q2031" i="2"/>
  <c r="N2032" i="2"/>
  <c r="O2032" i="2"/>
  <c r="P2032" i="2"/>
  <c r="Q2032" i="2"/>
  <c r="N2033" i="2"/>
  <c r="O2033" i="2"/>
  <c r="P2033" i="2"/>
  <c r="Q2033" i="2"/>
  <c r="N2034" i="2"/>
  <c r="O2034" i="2"/>
  <c r="P2034" i="2"/>
  <c r="Q2034" i="2"/>
  <c r="N2035" i="2"/>
  <c r="O2035" i="2"/>
  <c r="P2035" i="2"/>
  <c r="Q2035" i="2"/>
  <c r="N2036" i="2"/>
  <c r="O2036" i="2"/>
  <c r="P2036" i="2"/>
  <c r="Q2036" i="2"/>
  <c r="N2037" i="2"/>
  <c r="O2037" i="2"/>
  <c r="P2037" i="2"/>
  <c r="Q2037" i="2"/>
  <c r="N2038" i="2"/>
  <c r="O2038" i="2"/>
  <c r="P2038" i="2"/>
  <c r="Q2038" i="2"/>
  <c r="N2039" i="2"/>
  <c r="O2039" i="2"/>
  <c r="P2039" i="2"/>
  <c r="Q2039" i="2"/>
  <c r="N2040" i="2"/>
  <c r="O2040" i="2"/>
  <c r="P2040" i="2"/>
  <c r="Q2040" i="2"/>
  <c r="N2041" i="2"/>
  <c r="O2041" i="2"/>
  <c r="P2041" i="2"/>
  <c r="Q2041" i="2"/>
  <c r="N2042" i="2"/>
  <c r="O2042" i="2"/>
  <c r="P2042" i="2"/>
  <c r="Q2042" i="2"/>
  <c r="N2043" i="2"/>
  <c r="O2043" i="2"/>
  <c r="P2043" i="2"/>
  <c r="Q2043" i="2"/>
  <c r="N2044" i="2"/>
  <c r="O2044" i="2"/>
  <c r="P2044" i="2"/>
  <c r="Q2044" i="2"/>
  <c r="N2045" i="2"/>
  <c r="O2045" i="2"/>
  <c r="P2045" i="2"/>
  <c r="Q2045" i="2"/>
  <c r="N2046" i="2"/>
  <c r="O2046" i="2"/>
  <c r="P2046" i="2"/>
  <c r="Q2046" i="2"/>
  <c r="N2047" i="2"/>
  <c r="O2047" i="2"/>
  <c r="P2047" i="2"/>
  <c r="Q2047" i="2"/>
  <c r="N2048" i="2"/>
  <c r="O2048" i="2"/>
  <c r="P2048" i="2"/>
  <c r="Q2048" i="2"/>
  <c r="N2049" i="2"/>
  <c r="O2049" i="2"/>
  <c r="P2049" i="2"/>
  <c r="Q2049" i="2"/>
  <c r="N2050" i="2"/>
  <c r="O2050" i="2"/>
  <c r="P2050" i="2"/>
  <c r="Q2050" i="2"/>
  <c r="N2051" i="2"/>
  <c r="O2051" i="2"/>
  <c r="P2051" i="2"/>
  <c r="Q2051" i="2"/>
  <c r="N2052" i="2"/>
  <c r="O2052" i="2"/>
  <c r="P2052" i="2"/>
  <c r="Q2052" i="2"/>
  <c r="N2053" i="2"/>
  <c r="O2053" i="2"/>
  <c r="P2053" i="2"/>
  <c r="Q2053" i="2"/>
  <c r="N2054" i="2"/>
  <c r="O2054" i="2"/>
  <c r="P2054" i="2"/>
  <c r="Q2054" i="2"/>
  <c r="N2055" i="2"/>
  <c r="O2055" i="2"/>
  <c r="P2055" i="2"/>
  <c r="Q2055" i="2"/>
  <c r="N2056" i="2"/>
  <c r="O2056" i="2"/>
  <c r="P2056" i="2"/>
  <c r="Q2056" i="2"/>
  <c r="N2057" i="2"/>
  <c r="O2057" i="2"/>
  <c r="P2057" i="2"/>
  <c r="Q2057" i="2"/>
  <c r="N2058" i="2"/>
  <c r="O2058" i="2"/>
  <c r="P2058" i="2"/>
  <c r="Q2058" i="2"/>
  <c r="N2059" i="2"/>
  <c r="O2059" i="2"/>
  <c r="P2059" i="2"/>
  <c r="Q2059" i="2"/>
  <c r="N2060" i="2"/>
  <c r="O2060" i="2"/>
  <c r="P2060" i="2"/>
  <c r="Q2060" i="2"/>
  <c r="N2061" i="2"/>
  <c r="O2061" i="2"/>
  <c r="P2061" i="2"/>
  <c r="Q2061" i="2"/>
  <c r="N2062" i="2"/>
  <c r="O2062" i="2"/>
  <c r="P2062" i="2"/>
  <c r="Q2062" i="2"/>
  <c r="N2063" i="2"/>
  <c r="O2063" i="2"/>
  <c r="P2063" i="2"/>
  <c r="Q2063" i="2"/>
  <c r="N2064" i="2"/>
  <c r="O2064" i="2"/>
  <c r="P2064" i="2"/>
  <c r="Q2064" i="2"/>
  <c r="N2065" i="2"/>
  <c r="O2065" i="2"/>
  <c r="P2065" i="2"/>
  <c r="Q2065" i="2"/>
  <c r="N2066" i="2"/>
  <c r="O2066" i="2"/>
  <c r="P2066" i="2"/>
  <c r="Q2066" i="2"/>
  <c r="N2067" i="2"/>
  <c r="O2067" i="2"/>
  <c r="P2067" i="2"/>
  <c r="Q2067" i="2"/>
  <c r="N2068" i="2"/>
  <c r="O2068" i="2"/>
  <c r="P2068" i="2"/>
  <c r="Q2068" i="2"/>
  <c r="N2069" i="2"/>
  <c r="O2069" i="2"/>
  <c r="P2069" i="2"/>
  <c r="Q2069" i="2"/>
  <c r="N2070" i="2"/>
  <c r="O2070" i="2"/>
  <c r="P2070" i="2"/>
  <c r="Q2070" i="2"/>
  <c r="N2071" i="2"/>
  <c r="O2071" i="2"/>
  <c r="P2071" i="2"/>
  <c r="Q2071" i="2"/>
  <c r="N2072" i="2"/>
  <c r="O2072" i="2"/>
  <c r="P2072" i="2"/>
  <c r="Q2072" i="2"/>
  <c r="N2073" i="2"/>
  <c r="O2073" i="2"/>
  <c r="P2073" i="2"/>
  <c r="Q2073" i="2"/>
  <c r="N2074" i="2"/>
  <c r="O2074" i="2"/>
  <c r="P2074" i="2"/>
  <c r="Q2074" i="2"/>
  <c r="N2075" i="2"/>
  <c r="O2075" i="2"/>
  <c r="P2075" i="2"/>
  <c r="Q2075" i="2"/>
  <c r="N2076" i="2"/>
  <c r="O2076" i="2"/>
  <c r="P2076" i="2"/>
  <c r="Q2076" i="2"/>
  <c r="N2077" i="2"/>
  <c r="O2077" i="2"/>
  <c r="P2077" i="2"/>
  <c r="Q2077" i="2"/>
  <c r="N2078" i="2"/>
  <c r="O2078" i="2"/>
  <c r="P2078" i="2"/>
  <c r="Q2078" i="2"/>
  <c r="N2079" i="2"/>
  <c r="O2079" i="2"/>
  <c r="P2079" i="2"/>
  <c r="Q2079" i="2"/>
  <c r="N2080" i="2"/>
  <c r="O2080" i="2"/>
  <c r="P2080" i="2"/>
  <c r="Q2080" i="2"/>
  <c r="N2081" i="2"/>
  <c r="O2081" i="2"/>
  <c r="P2081" i="2"/>
  <c r="Q2081" i="2"/>
  <c r="N2082" i="2"/>
  <c r="O2082" i="2"/>
  <c r="P2082" i="2"/>
  <c r="Q2082" i="2"/>
  <c r="N2083" i="2"/>
  <c r="O2083" i="2"/>
  <c r="P2083" i="2"/>
  <c r="Q2083" i="2"/>
  <c r="N2084" i="2"/>
  <c r="O2084" i="2"/>
  <c r="P2084" i="2"/>
  <c r="Q2084" i="2"/>
  <c r="N2085" i="2"/>
  <c r="O2085" i="2"/>
  <c r="P2085" i="2"/>
  <c r="Q2085" i="2"/>
  <c r="N2086" i="2"/>
  <c r="O2086" i="2"/>
  <c r="P2086" i="2"/>
  <c r="Q2086" i="2"/>
  <c r="N2087" i="2"/>
  <c r="O2087" i="2"/>
  <c r="P2087" i="2"/>
  <c r="Q2087" i="2"/>
  <c r="N2088" i="2"/>
  <c r="O2088" i="2"/>
  <c r="P2088" i="2"/>
  <c r="Q2088" i="2"/>
  <c r="N2089" i="2"/>
  <c r="O2089" i="2"/>
  <c r="P2089" i="2"/>
  <c r="Q2089" i="2"/>
  <c r="N2090" i="2"/>
  <c r="O2090" i="2"/>
  <c r="P2090" i="2"/>
  <c r="Q2090" i="2"/>
  <c r="N2091" i="2"/>
  <c r="O2091" i="2"/>
  <c r="P2091" i="2"/>
  <c r="Q2091" i="2"/>
  <c r="N2092" i="2"/>
  <c r="O2092" i="2"/>
  <c r="P2092" i="2"/>
  <c r="Q2092" i="2"/>
  <c r="N2093" i="2"/>
  <c r="O2093" i="2"/>
  <c r="P2093" i="2"/>
  <c r="Q2093" i="2"/>
  <c r="N2094" i="2"/>
  <c r="O2094" i="2"/>
  <c r="P2094" i="2"/>
  <c r="Q2094" i="2"/>
  <c r="N2095" i="2"/>
  <c r="O2095" i="2"/>
  <c r="P2095" i="2"/>
  <c r="Q2095" i="2"/>
  <c r="N2096" i="2"/>
  <c r="O2096" i="2"/>
  <c r="P2096" i="2"/>
  <c r="Q2096" i="2"/>
  <c r="N2097" i="2"/>
  <c r="O2097" i="2"/>
  <c r="P2097" i="2"/>
  <c r="Q2097" i="2"/>
  <c r="N2098" i="2"/>
  <c r="O2098" i="2"/>
  <c r="P2098" i="2"/>
  <c r="Q2098" i="2"/>
  <c r="N2099" i="2"/>
  <c r="O2099" i="2"/>
  <c r="P2099" i="2"/>
  <c r="Q2099" i="2"/>
  <c r="N2100" i="2"/>
  <c r="O2100" i="2"/>
  <c r="P2100" i="2"/>
  <c r="Q2100" i="2"/>
  <c r="N2101" i="2"/>
  <c r="O2101" i="2"/>
  <c r="P2101" i="2"/>
  <c r="Q2101" i="2"/>
  <c r="N2102" i="2"/>
  <c r="O2102" i="2"/>
  <c r="P2102" i="2"/>
  <c r="Q2102" i="2"/>
  <c r="N2103" i="2"/>
  <c r="O2103" i="2"/>
  <c r="P2103" i="2"/>
  <c r="Q2103" i="2"/>
  <c r="N2104" i="2"/>
  <c r="O2104" i="2"/>
  <c r="P2104" i="2"/>
  <c r="Q2104" i="2"/>
  <c r="N2105" i="2"/>
  <c r="O2105" i="2"/>
  <c r="P2105" i="2"/>
  <c r="Q2105" i="2"/>
  <c r="N2106" i="2"/>
  <c r="O2106" i="2"/>
  <c r="P2106" i="2"/>
  <c r="Q2106" i="2"/>
  <c r="N2107" i="2"/>
  <c r="O2107" i="2"/>
  <c r="P2107" i="2"/>
  <c r="Q2107" i="2"/>
  <c r="N2108" i="2"/>
  <c r="O2108" i="2"/>
  <c r="P2108" i="2"/>
  <c r="Q2108" i="2"/>
  <c r="N2109" i="2"/>
  <c r="O2109" i="2"/>
  <c r="P2109" i="2"/>
  <c r="Q2109" i="2"/>
  <c r="N2110" i="2"/>
  <c r="O2110" i="2"/>
  <c r="P2110" i="2"/>
  <c r="Q2110" i="2"/>
  <c r="N2111" i="2"/>
  <c r="O2111" i="2"/>
  <c r="P2111" i="2"/>
  <c r="Q2111" i="2"/>
  <c r="N2112" i="2"/>
  <c r="O2112" i="2"/>
  <c r="P2112" i="2"/>
  <c r="Q2112" i="2"/>
  <c r="N2113" i="2"/>
  <c r="O2113" i="2"/>
  <c r="P2113" i="2"/>
  <c r="Q2113" i="2"/>
  <c r="N2114" i="2"/>
  <c r="O2114" i="2"/>
  <c r="P2114" i="2"/>
  <c r="Q2114" i="2"/>
  <c r="N2115" i="2"/>
  <c r="O2115" i="2"/>
  <c r="P2115" i="2"/>
  <c r="Q2115" i="2"/>
  <c r="N2116" i="2"/>
  <c r="O2116" i="2"/>
  <c r="P2116" i="2"/>
  <c r="Q2116" i="2"/>
  <c r="N2117" i="2"/>
  <c r="O2117" i="2"/>
  <c r="P2117" i="2"/>
  <c r="Q2117" i="2"/>
  <c r="N2118" i="2"/>
  <c r="O2118" i="2"/>
  <c r="P2118" i="2"/>
  <c r="Q2118" i="2"/>
  <c r="N2119" i="2"/>
  <c r="O2119" i="2"/>
  <c r="P2119" i="2"/>
  <c r="Q2119" i="2"/>
  <c r="N2120" i="2"/>
  <c r="O2120" i="2"/>
  <c r="P2120" i="2"/>
  <c r="Q2120" i="2"/>
  <c r="N2121" i="2"/>
  <c r="O2121" i="2"/>
  <c r="P2121" i="2"/>
  <c r="Q2121" i="2"/>
  <c r="N2122" i="2"/>
  <c r="O2122" i="2"/>
  <c r="P2122" i="2"/>
  <c r="Q2122" i="2"/>
  <c r="N2123" i="2"/>
  <c r="O2123" i="2"/>
  <c r="P2123" i="2"/>
  <c r="Q2123" i="2"/>
  <c r="N2124" i="2"/>
  <c r="O2124" i="2"/>
  <c r="P2124" i="2"/>
  <c r="Q2124" i="2"/>
  <c r="N2125" i="2"/>
  <c r="O2125" i="2"/>
  <c r="P2125" i="2"/>
  <c r="Q2125" i="2"/>
  <c r="N2126" i="2"/>
  <c r="O2126" i="2"/>
  <c r="P2126" i="2"/>
  <c r="Q2126" i="2"/>
  <c r="N2127" i="2"/>
  <c r="O2127" i="2"/>
  <c r="P2127" i="2"/>
  <c r="Q2127" i="2"/>
  <c r="N2128" i="2"/>
  <c r="O2128" i="2"/>
  <c r="P2128" i="2"/>
  <c r="Q2128" i="2"/>
  <c r="N2129" i="2"/>
  <c r="O2129" i="2"/>
  <c r="P2129" i="2"/>
  <c r="Q2129" i="2"/>
  <c r="N2130" i="2"/>
  <c r="O2130" i="2"/>
  <c r="P2130" i="2"/>
  <c r="Q2130" i="2"/>
  <c r="N2131" i="2"/>
  <c r="O2131" i="2"/>
  <c r="P2131" i="2"/>
  <c r="Q2131" i="2"/>
  <c r="N2132" i="2"/>
  <c r="O2132" i="2"/>
  <c r="P2132" i="2"/>
  <c r="Q2132" i="2"/>
  <c r="N2133" i="2"/>
  <c r="O2133" i="2"/>
  <c r="P2133" i="2"/>
  <c r="Q2133" i="2"/>
  <c r="N2134" i="2"/>
  <c r="O2134" i="2"/>
  <c r="P2134" i="2"/>
  <c r="Q2134" i="2"/>
  <c r="N2135" i="2"/>
  <c r="O2135" i="2"/>
  <c r="P2135" i="2"/>
  <c r="Q2135" i="2"/>
  <c r="N2136" i="2"/>
  <c r="O2136" i="2"/>
  <c r="P2136" i="2"/>
  <c r="Q2136" i="2"/>
  <c r="N2137" i="2"/>
  <c r="O2137" i="2"/>
  <c r="P2137" i="2"/>
  <c r="Q2137" i="2"/>
  <c r="N2138" i="2"/>
  <c r="O2138" i="2"/>
  <c r="P2138" i="2"/>
  <c r="Q2138" i="2"/>
  <c r="N2139" i="2"/>
  <c r="O2139" i="2"/>
  <c r="P2139" i="2"/>
  <c r="Q2139" i="2"/>
  <c r="N2140" i="2"/>
  <c r="O2140" i="2"/>
  <c r="P2140" i="2"/>
  <c r="Q2140" i="2"/>
  <c r="N2141" i="2"/>
  <c r="O2141" i="2"/>
  <c r="P2141" i="2"/>
  <c r="Q2141" i="2"/>
  <c r="N2142" i="2"/>
  <c r="O2142" i="2"/>
  <c r="P2142" i="2"/>
  <c r="Q2142" i="2"/>
  <c r="N2143" i="2"/>
  <c r="O2143" i="2"/>
  <c r="P2143" i="2"/>
  <c r="Q2143" i="2"/>
  <c r="N2144" i="2"/>
  <c r="O2144" i="2"/>
  <c r="P2144" i="2"/>
  <c r="Q2144" i="2"/>
  <c r="N2145" i="2"/>
  <c r="O2145" i="2"/>
  <c r="P2145" i="2"/>
  <c r="Q2145" i="2"/>
  <c r="N2146" i="2"/>
  <c r="O2146" i="2"/>
  <c r="P2146" i="2"/>
  <c r="Q2146" i="2"/>
  <c r="N2147" i="2"/>
  <c r="O2147" i="2"/>
  <c r="P2147" i="2"/>
  <c r="Q2147" i="2"/>
  <c r="N2148" i="2"/>
  <c r="O2148" i="2"/>
  <c r="P2148" i="2"/>
  <c r="Q2148" i="2"/>
  <c r="N2149" i="2"/>
  <c r="O2149" i="2"/>
  <c r="P2149" i="2"/>
  <c r="Q2149" i="2"/>
  <c r="N2150" i="2"/>
  <c r="O2150" i="2"/>
  <c r="P2150" i="2"/>
  <c r="Q2150" i="2"/>
  <c r="N2151" i="2"/>
  <c r="O2151" i="2"/>
  <c r="P2151" i="2"/>
  <c r="Q2151" i="2"/>
  <c r="N2152" i="2"/>
  <c r="O2152" i="2"/>
  <c r="P2152" i="2"/>
  <c r="Q2152" i="2"/>
  <c r="N2153" i="2"/>
  <c r="O2153" i="2"/>
  <c r="P2153" i="2"/>
  <c r="Q2153" i="2"/>
  <c r="N2154" i="2"/>
  <c r="O2154" i="2"/>
  <c r="P2154" i="2"/>
  <c r="Q2154" i="2"/>
  <c r="N2155" i="2"/>
  <c r="O2155" i="2"/>
  <c r="P2155" i="2"/>
  <c r="Q2155" i="2"/>
  <c r="N2156" i="2"/>
  <c r="O2156" i="2"/>
  <c r="P2156" i="2"/>
  <c r="Q2156" i="2"/>
  <c r="N2157" i="2"/>
  <c r="O2157" i="2"/>
  <c r="P2157" i="2"/>
  <c r="Q2157" i="2"/>
  <c r="N2158" i="2"/>
  <c r="O2158" i="2"/>
  <c r="P2158" i="2"/>
  <c r="Q2158" i="2"/>
  <c r="N2159" i="2"/>
  <c r="O2159" i="2"/>
  <c r="P2159" i="2"/>
  <c r="Q2159" i="2"/>
  <c r="N2160" i="2"/>
  <c r="O2160" i="2"/>
  <c r="P2160" i="2"/>
  <c r="Q2160" i="2"/>
  <c r="N2161" i="2"/>
  <c r="O2161" i="2"/>
  <c r="P2161" i="2"/>
  <c r="Q2161" i="2"/>
  <c r="N2162" i="2"/>
  <c r="O2162" i="2"/>
  <c r="P2162" i="2"/>
  <c r="Q2162" i="2"/>
  <c r="N2163" i="2"/>
  <c r="O2163" i="2"/>
  <c r="P2163" i="2"/>
  <c r="Q2163" i="2"/>
  <c r="N2164" i="2"/>
  <c r="O2164" i="2"/>
  <c r="P2164" i="2"/>
  <c r="Q2164" i="2"/>
  <c r="N2165" i="2"/>
  <c r="O2165" i="2"/>
  <c r="P2165" i="2"/>
  <c r="Q2165" i="2"/>
  <c r="N2166" i="2"/>
  <c r="O2166" i="2"/>
  <c r="P2166" i="2"/>
  <c r="Q2166" i="2"/>
  <c r="N2167" i="2"/>
  <c r="O2167" i="2"/>
  <c r="P2167" i="2"/>
  <c r="Q2167" i="2"/>
  <c r="N2168" i="2"/>
  <c r="O2168" i="2"/>
  <c r="P2168" i="2"/>
  <c r="Q2168" i="2"/>
  <c r="N2169" i="2"/>
  <c r="O2169" i="2"/>
  <c r="P2169" i="2"/>
  <c r="Q2169" i="2"/>
  <c r="N2170" i="2"/>
  <c r="O2170" i="2"/>
  <c r="P2170" i="2"/>
  <c r="Q2170" i="2"/>
  <c r="N2171" i="2"/>
  <c r="O2171" i="2"/>
  <c r="P2171" i="2"/>
  <c r="Q2171" i="2"/>
  <c r="N2172" i="2"/>
  <c r="O2172" i="2"/>
  <c r="P2172" i="2"/>
  <c r="Q2172" i="2"/>
  <c r="N2173" i="2"/>
  <c r="O2173" i="2"/>
  <c r="P2173" i="2"/>
  <c r="Q2173" i="2"/>
  <c r="N2174" i="2"/>
  <c r="O2174" i="2"/>
  <c r="P2174" i="2"/>
  <c r="Q2174" i="2"/>
  <c r="N2175" i="2"/>
  <c r="O2175" i="2"/>
  <c r="P2175" i="2"/>
  <c r="Q2175" i="2"/>
  <c r="N2176" i="2"/>
  <c r="O2176" i="2"/>
  <c r="P2176" i="2"/>
  <c r="Q2176" i="2"/>
  <c r="N2177" i="2"/>
  <c r="O2177" i="2"/>
  <c r="P2177" i="2"/>
  <c r="Q2177" i="2"/>
  <c r="N2178" i="2"/>
  <c r="O2178" i="2"/>
  <c r="P2178" i="2"/>
  <c r="Q2178" i="2"/>
  <c r="N2179" i="2"/>
  <c r="O2179" i="2"/>
  <c r="P2179" i="2"/>
  <c r="Q2179" i="2"/>
  <c r="N2180" i="2"/>
  <c r="O2180" i="2"/>
  <c r="P2180" i="2"/>
  <c r="Q2180" i="2"/>
  <c r="N2181" i="2"/>
  <c r="O2181" i="2"/>
  <c r="P2181" i="2"/>
  <c r="Q2181" i="2"/>
  <c r="N2182" i="2"/>
  <c r="O2182" i="2"/>
  <c r="P2182" i="2"/>
  <c r="Q2182" i="2"/>
  <c r="N2183" i="2"/>
  <c r="O2183" i="2"/>
  <c r="P2183" i="2"/>
  <c r="Q2183" i="2"/>
  <c r="N2184" i="2"/>
  <c r="O2184" i="2"/>
  <c r="P2184" i="2"/>
  <c r="Q2184" i="2"/>
  <c r="N2185" i="2"/>
  <c r="O2185" i="2"/>
  <c r="P2185" i="2"/>
  <c r="Q2185" i="2"/>
  <c r="N2186" i="2"/>
  <c r="O2186" i="2"/>
  <c r="P2186" i="2"/>
  <c r="Q2186" i="2"/>
  <c r="N2187" i="2"/>
  <c r="O2187" i="2"/>
  <c r="P2187" i="2"/>
  <c r="Q2187" i="2"/>
  <c r="N2188" i="2"/>
  <c r="O2188" i="2"/>
  <c r="P2188" i="2"/>
  <c r="Q2188" i="2"/>
  <c r="N2189" i="2"/>
  <c r="O2189" i="2"/>
  <c r="P2189" i="2"/>
  <c r="Q2189" i="2"/>
  <c r="N2190" i="2"/>
  <c r="O2190" i="2"/>
  <c r="P2190" i="2"/>
  <c r="Q2190" i="2"/>
  <c r="N2191" i="2"/>
  <c r="O2191" i="2"/>
  <c r="P2191" i="2"/>
  <c r="Q2191" i="2"/>
  <c r="N2192" i="2"/>
  <c r="O2192" i="2"/>
  <c r="P2192" i="2"/>
  <c r="Q2192" i="2"/>
  <c r="N2193" i="2"/>
  <c r="O2193" i="2"/>
  <c r="P2193" i="2"/>
  <c r="Q2193" i="2"/>
  <c r="N2194" i="2"/>
  <c r="O2194" i="2"/>
  <c r="P2194" i="2"/>
  <c r="Q2194" i="2"/>
  <c r="N2195" i="2"/>
  <c r="O2195" i="2"/>
  <c r="P2195" i="2"/>
  <c r="Q2195" i="2"/>
  <c r="N2196" i="2"/>
  <c r="O2196" i="2"/>
  <c r="P2196" i="2"/>
  <c r="Q2196" i="2"/>
  <c r="N2197" i="2"/>
  <c r="O2197" i="2"/>
  <c r="P2197" i="2"/>
  <c r="Q2197" i="2"/>
  <c r="N2198" i="2"/>
  <c r="O2198" i="2"/>
  <c r="P2198" i="2"/>
  <c r="Q2198" i="2"/>
  <c r="N2199" i="2"/>
  <c r="O2199" i="2"/>
  <c r="P2199" i="2"/>
  <c r="Q2199" i="2"/>
  <c r="N2200" i="2"/>
  <c r="O2200" i="2"/>
  <c r="P2200" i="2"/>
  <c r="Q2200" i="2"/>
  <c r="N2201" i="2"/>
  <c r="O2201" i="2"/>
  <c r="P2201" i="2"/>
  <c r="Q2201" i="2"/>
  <c r="N2202" i="2"/>
  <c r="O2202" i="2"/>
  <c r="P2202" i="2"/>
  <c r="Q2202" i="2"/>
  <c r="N2203" i="2"/>
  <c r="O2203" i="2"/>
  <c r="P2203" i="2"/>
  <c r="Q2203" i="2"/>
  <c r="N2204" i="2"/>
  <c r="O2204" i="2"/>
  <c r="P2204" i="2"/>
  <c r="Q2204" i="2"/>
  <c r="N2205" i="2"/>
  <c r="O2205" i="2"/>
  <c r="P2205" i="2"/>
  <c r="Q2205" i="2"/>
  <c r="N2206" i="2"/>
  <c r="O2206" i="2"/>
  <c r="P2206" i="2"/>
  <c r="Q2206" i="2"/>
  <c r="N2207" i="2"/>
  <c r="O2207" i="2"/>
  <c r="P2207" i="2"/>
  <c r="Q2207" i="2"/>
  <c r="N2208" i="2"/>
  <c r="O2208" i="2"/>
  <c r="P2208" i="2"/>
  <c r="Q2208" i="2"/>
  <c r="N2209" i="2"/>
  <c r="O2209" i="2"/>
  <c r="P2209" i="2"/>
  <c r="Q2209" i="2"/>
  <c r="N2210" i="2"/>
  <c r="O2210" i="2"/>
  <c r="P2210" i="2"/>
  <c r="Q2210" i="2"/>
  <c r="N2211" i="2"/>
  <c r="O2211" i="2"/>
  <c r="P2211" i="2"/>
  <c r="Q2211" i="2"/>
  <c r="N2212" i="2"/>
  <c r="O2212" i="2"/>
  <c r="P2212" i="2"/>
  <c r="Q2212" i="2"/>
  <c r="N2213" i="2"/>
  <c r="O2213" i="2"/>
  <c r="P2213" i="2"/>
  <c r="Q2213" i="2"/>
  <c r="N2214" i="2"/>
  <c r="O2214" i="2"/>
  <c r="P2214" i="2"/>
  <c r="Q2214" i="2"/>
  <c r="N2215" i="2"/>
  <c r="O2215" i="2"/>
  <c r="P2215" i="2"/>
  <c r="Q2215" i="2"/>
  <c r="N2216" i="2"/>
  <c r="O2216" i="2"/>
  <c r="P2216" i="2"/>
  <c r="Q2216" i="2"/>
  <c r="N2217" i="2"/>
  <c r="O2217" i="2"/>
  <c r="P2217" i="2"/>
  <c r="Q2217" i="2"/>
  <c r="N2218" i="2"/>
  <c r="O2218" i="2"/>
  <c r="P2218" i="2"/>
  <c r="Q2218" i="2"/>
  <c r="N2219" i="2"/>
  <c r="O2219" i="2"/>
  <c r="P2219" i="2"/>
  <c r="Q2219" i="2"/>
  <c r="N2220" i="2"/>
  <c r="O2220" i="2"/>
  <c r="P2220" i="2"/>
  <c r="Q2220" i="2"/>
  <c r="N2221" i="2"/>
  <c r="O2221" i="2"/>
  <c r="P2221" i="2"/>
  <c r="Q2221" i="2"/>
  <c r="N2222" i="2"/>
  <c r="O2222" i="2"/>
  <c r="P2222" i="2"/>
  <c r="Q2222" i="2"/>
  <c r="N2223" i="2"/>
  <c r="O2223" i="2"/>
  <c r="P2223" i="2"/>
  <c r="Q2223" i="2"/>
  <c r="N2224" i="2"/>
  <c r="O2224" i="2"/>
  <c r="P2224" i="2"/>
  <c r="Q2224" i="2"/>
  <c r="N2225" i="2"/>
  <c r="O2225" i="2"/>
  <c r="P2225" i="2"/>
  <c r="Q2225" i="2"/>
  <c r="N2226" i="2"/>
  <c r="O2226" i="2"/>
  <c r="P2226" i="2"/>
  <c r="Q2226" i="2"/>
  <c r="N2227" i="2"/>
  <c r="O2227" i="2"/>
  <c r="P2227" i="2"/>
  <c r="Q2227" i="2"/>
  <c r="N2228" i="2"/>
  <c r="O2228" i="2"/>
  <c r="P2228" i="2"/>
  <c r="Q2228" i="2"/>
  <c r="N2229" i="2"/>
  <c r="O2229" i="2"/>
  <c r="P2229" i="2"/>
  <c r="Q2229" i="2"/>
  <c r="N2230" i="2"/>
  <c r="O2230" i="2"/>
  <c r="P2230" i="2"/>
  <c r="Q2230" i="2"/>
  <c r="N2231" i="2"/>
  <c r="O2231" i="2"/>
  <c r="P2231" i="2"/>
  <c r="Q2231" i="2"/>
  <c r="N2232" i="2"/>
  <c r="O2232" i="2"/>
  <c r="P2232" i="2"/>
  <c r="Q2232" i="2"/>
  <c r="N2233" i="2"/>
  <c r="O2233" i="2"/>
  <c r="P2233" i="2"/>
  <c r="Q2233" i="2"/>
  <c r="N2234" i="2"/>
  <c r="O2234" i="2"/>
  <c r="P2234" i="2"/>
  <c r="Q2234" i="2"/>
  <c r="N2235" i="2"/>
  <c r="O2235" i="2"/>
  <c r="P2235" i="2"/>
  <c r="Q2235" i="2"/>
  <c r="N2236" i="2"/>
  <c r="O2236" i="2"/>
  <c r="P2236" i="2"/>
  <c r="Q2236" i="2"/>
  <c r="N2237" i="2"/>
  <c r="O2237" i="2"/>
  <c r="P2237" i="2"/>
  <c r="Q2237" i="2"/>
  <c r="N2238" i="2"/>
  <c r="O2238" i="2"/>
  <c r="P2238" i="2"/>
  <c r="Q2238" i="2"/>
  <c r="N2239" i="2"/>
  <c r="O2239" i="2"/>
  <c r="P2239" i="2"/>
  <c r="Q2239" i="2"/>
  <c r="N2240" i="2"/>
  <c r="O2240" i="2"/>
  <c r="P2240" i="2"/>
  <c r="Q2240" i="2"/>
  <c r="N2241" i="2"/>
  <c r="O2241" i="2"/>
  <c r="P2241" i="2"/>
  <c r="Q2241" i="2"/>
  <c r="N2242" i="2"/>
  <c r="O2242" i="2"/>
  <c r="P2242" i="2"/>
  <c r="Q2242" i="2"/>
  <c r="N2243" i="2"/>
  <c r="O2243" i="2"/>
  <c r="P2243" i="2"/>
  <c r="Q2243" i="2"/>
  <c r="N2244" i="2"/>
  <c r="O2244" i="2"/>
  <c r="P2244" i="2"/>
  <c r="Q2244" i="2"/>
  <c r="N2245" i="2"/>
  <c r="O2245" i="2"/>
  <c r="P2245" i="2"/>
  <c r="Q2245" i="2"/>
  <c r="N2246" i="2"/>
  <c r="O2246" i="2"/>
  <c r="P2246" i="2"/>
  <c r="Q2246" i="2"/>
  <c r="N2247" i="2"/>
  <c r="O2247" i="2"/>
  <c r="P2247" i="2"/>
  <c r="Q2247" i="2"/>
  <c r="N2248" i="2"/>
  <c r="O2248" i="2"/>
  <c r="P2248" i="2"/>
  <c r="Q2248" i="2"/>
  <c r="N2249" i="2"/>
  <c r="O2249" i="2"/>
  <c r="P2249" i="2"/>
  <c r="Q2249" i="2"/>
  <c r="N2250" i="2"/>
  <c r="O2250" i="2"/>
  <c r="P2250" i="2"/>
  <c r="Q2250" i="2"/>
  <c r="N2251" i="2"/>
  <c r="O2251" i="2"/>
  <c r="P2251" i="2"/>
  <c r="Q2251" i="2"/>
  <c r="N2252" i="2"/>
  <c r="O2252" i="2"/>
  <c r="P2252" i="2"/>
  <c r="Q2252" i="2"/>
  <c r="N2253" i="2"/>
  <c r="O2253" i="2"/>
  <c r="P2253" i="2"/>
  <c r="Q2253" i="2"/>
  <c r="N2254" i="2"/>
  <c r="O2254" i="2"/>
  <c r="P2254" i="2"/>
  <c r="Q2254" i="2"/>
  <c r="N2255" i="2"/>
  <c r="O2255" i="2"/>
  <c r="P2255" i="2"/>
  <c r="Q2255" i="2"/>
  <c r="N2256" i="2"/>
  <c r="O2256" i="2"/>
  <c r="P2256" i="2"/>
  <c r="Q2256" i="2"/>
  <c r="N2257" i="2"/>
  <c r="O2257" i="2"/>
  <c r="P2257" i="2"/>
  <c r="Q2257" i="2"/>
  <c r="N2258" i="2"/>
  <c r="O2258" i="2"/>
  <c r="P2258" i="2"/>
  <c r="Q2258" i="2"/>
  <c r="N2259" i="2"/>
  <c r="O2259" i="2"/>
  <c r="P2259" i="2"/>
  <c r="Q2259" i="2"/>
  <c r="N2260" i="2"/>
  <c r="O2260" i="2"/>
  <c r="P2260" i="2"/>
  <c r="Q2260" i="2"/>
  <c r="N2261" i="2"/>
  <c r="O2261" i="2"/>
  <c r="P2261" i="2"/>
  <c r="Q2261" i="2"/>
  <c r="N2262" i="2"/>
  <c r="O2262" i="2"/>
  <c r="P2262" i="2"/>
  <c r="Q2262" i="2"/>
  <c r="N2263" i="2"/>
  <c r="O2263" i="2"/>
  <c r="P2263" i="2"/>
  <c r="Q2263" i="2"/>
  <c r="N2264" i="2"/>
  <c r="O2264" i="2"/>
  <c r="P2264" i="2"/>
  <c r="Q2264" i="2"/>
  <c r="N2265" i="2"/>
  <c r="O2265" i="2"/>
  <c r="P2265" i="2"/>
  <c r="Q2265" i="2"/>
  <c r="N2266" i="2"/>
  <c r="O2266" i="2"/>
  <c r="P2266" i="2"/>
  <c r="Q2266" i="2"/>
  <c r="N2267" i="2"/>
  <c r="O2267" i="2"/>
  <c r="P2267" i="2"/>
  <c r="Q2267" i="2"/>
  <c r="N2268" i="2"/>
  <c r="O2268" i="2"/>
  <c r="P2268" i="2"/>
  <c r="Q2268" i="2"/>
  <c r="N2269" i="2"/>
  <c r="O2269" i="2"/>
  <c r="P2269" i="2"/>
  <c r="Q2269" i="2"/>
  <c r="N2270" i="2"/>
  <c r="O2270" i="2"/>
  <c r="P2270" i="2"/>
  <c r="Q2270" i="2"/>
  <c r="N2271" i="2"/>
  <c r="O2271" i="2"/>
  <c r="P2271" i="2"/>
  <c r="Q2271" i="2"/>
  <c r="N2272" i="2"/>
  <c r="O2272" i="2"/>
  <c r="P2272" i="2"/>
  <c r="Q2272" i="2"/>
  <c r="N2273" i="2"/>
  <c r="O2273" i="2"/>
  <c r="P2273" i="2"/>
  <c r="Q2273" i="2"/>
  <c r="N2274" i="2"/>
  <c r="O2274" i="2"/>
  <c r="P2274" i="2"/>
  <c r="Q2274" i="2"/>
  <c r="N2275" i="2"/>
  <c r="O2275" i="2"/>
  <c r="P2275" i="2"/>
  <c r="Q2275" i="2"/>
  <c r="N2276" i="2"/>
  <c r="O2276" i="2"/>
  <c r="P2276" i="2"/>
  <c r="Q2276" i="2"/>
  <c r="N2277" i="2"/>
  <c r="O2277" i="2"/>
  <c r="P2277" i="2"/>
  <c r="Q2277" i="2"/>
  <c r="N2278" i="2"/>
  <c r="O2278" i="2"/>
  <c r="P2278" i="2"/>
  <c r="Q2278" i="2"/>
  <c r="N2279" i="2"/>
  <c r="O2279" i="2"/>
  <c r="P2279" i="2"/>
  <c r="Q2279" i="2"/>
  <c r="N2280" i="2"/>
  <c r="O2280" i="2"/>
  <c r="P2280" i="2"/>
  <c r="Q2280" i="2"/>
  <c r="N2281" i="2"/>
  <c r="O2281" i="2"/>
  <c r="P2281" i="2"/>
  <c r="Q2281" i="2"/>
  <c r="N2282" i="2"/>
  <c r="O2282" i="2"/>
  <c r="P2282" i="2"/>
  <c r="Q2282" i="2"/>
  <c r="N2283" i="2"/>
  <c r="O2283" i="2"/>
  <c r="P2283" i="2"/>
  <c r="Q2283" i="2"/>
  <c r="N2284" i="2"/>
  <c r="O2284" i="2"/>
  <c r="P2284" i="2"/>
  <c r="Q2284" i="2"/>
  <c r="N2285" i="2"/>
  <c r="O2285" i="2"/>
  <c r="P2285" i="2"/>
  <c r="Q2285" i="2"/>
  <c r="N2286" i="2"/>
  <c r="O2286" i="2"/>
  <c r="P2286" i="2"/>
  <c r="Q2286" i="2"/>
  <c r="N2287" i="2"/>
  <c r="O2287" i="2"/>
  <c r="P2287" i="2"/>
  <c r="Q2287" i="2"/>
  <c r="N2288" i="2"/>
  <c r="O2288" i="2"/>
  <c r="P2288" i="2"/>
  <c r="Q2288" i="2"/>
  <c r="N2289" i="2"/>
  <c r="O2289" i="2"/>
  <c r="P2289" i="2"/>
  <c r="Q2289" i="2"/>
  <c r="N2290" i="2"/>
  <c r="O2290" i="2"/>
  <c r="P2290" i="2"/>
  <c r="Q2290" i="2"/>
  <c r="N2291" i="2"/>
  <c r="O2291" i="2"/>
  <c r="P2291" i="2"/>
  <c r="Q2291" i="2"/>
  <c r="N2292" i="2"/>
  <c r="O2292" i="2"/>
  <c r="P2292" i="2"/>
  <c r="Q2292" i="2"/>
  <c r="N2293" i="2"/>
  <c r="O2293" i="2"/>
  <c r="P2293" i="2"/>
  <c r="Q2293" i="2"/>
  <c r="N2294" i="2"/>
  <c r="O2294" i="2"/>
  <c r="P2294" i="2"/>
  <c r="Q2294" i="2"/>
  <c r="N2295" i="2"/>
  <c r="O2295" i="2"/>
  <c r="P2295" i="2"/>
  <c r="Q2295" i="2"/>
  <c r="N2296" i="2"/>
  <c r="O2296" i="2"/>
  <c r="P2296" i="2"/>
  <c r="Q2296" i="2"/>
  <c r="N2297" i="2"/>
  <c r="O2297" i="2"/>
  <c r="P2297" i="2"/>
  <c r="Q2297" i="2"/>
  <c r="N2298" i="2"/>
  <c r="O2298" i="2"/>
  <c r="P2298" i="2"/>
  <c r="Q2298" i="2"/>
  <c r="N2299" i="2"/>
  <c r="O2299" i="2"/>
  <c r="P2299" i="2"/>
  <c r="Q2299" i="2"/>
  <c r="N2300" i="2"/>
  <c r="O2300" i="2"/>
  <c r="P2300" i="2"/>
  <c r="Q2300" i="2"/>
  <c r="N2301" i="2"/>
  <c r="O2301" i="2"/>
  <c r="P2301" i="2"/>
  <c r="Q2301" i="2"/>
  <c r="N2302" i="2"/>
  <c r="O2302" i="2"/>
  <c r="P2302" i="2"/>
  <c r="Q2302" i="2"/>
  <c r="N2303" i="2"/>
  <c r="O2303" i="2"/>
  <c r="P2303" i="2"/>
  <c r="Q2303" i="2"/>
  <c r="N2304" i="2"/>
  <c r="O2304" i="2"/>
  <c r="P2304" i="2"/>
  <c r="Q2304" i="2"/>
  <c r="N2305" i="2"/>
  <c r="O2305" i="2"/>
  <c r="P2305" i="2"/>
  <c r="Q2305" i="2"/>
  <c r="N2306" i="2"/>
  <c r="O2306" i="2"/>
  <c r="P2306" i="2"/>
  <c r="Q2306" i="2"/>
  <c r="N2307" i="2"/>
  <c r="O2307" i="2"/>
  <c r="P2307" i="2"/>
  <c r="Q2307" i="2"/>
  <c r="N2308" i="2"/>
  <c r="O2308" i="2"/>
  <c r="P2308" i="2"/>
  <c r="Q2308" i="2"/>
  <c r="N2309" i="2"/>
  <c r="O2309" i="2"/>
  <c r="P2309" i="2"/>
  <c r="Q2309" i="2"/>
  <c r="N2310" i="2"/>
  <c r="O2310" i="2"/>
  <c r="P2310" i="2"/>
  <c r="Q2310" i="2"/>
  <c r="N2311" i="2"/>
  <c r="O2311" i="2"/>
  <c r="P2311" i="2"/>
  <c r="Q2311" i="2"/>
  <c r="N2312" i="2"/>
  <c r="O2312" i="2"/>
  <c r="P2312" i="2"/>
  <c r="Q2312" i="2"/>
  <c r="N2313" i="2"/>
  <c r="O2313" i="2"/>
  <c r="P2313" i="2"/>
  <c r="Q2313" i="2"/>
  <c r="N2314" i="2"/>
  <c r="O2314" i="2"/>
  <c r="P2314" i="2"/>
  <c r="Q2314" i="2"/>
  <c r="N2315" i="2"/>
  <c r="O2315" i="2"/>
  <c r="P2315" i="2"/>
  <c r="Q2315" i="2"/>
  <c r="N2316" i="2"/>
  <c r="O2316" i="2"/>
  <c r="P2316" i="2"/>
  <c r="Q2316" i="2"/>
  <c r="N2317" i="2"/>
  <c r="O2317" i="2"/>
  <c r="P2317" i="2"/>
  <c r="Q2317" i="2"/>
  <c r="N2318" i="2"/>
  <c r="O2318" i="2"/>
  <c r="P2318" i="2"/>
  <c r="Q2318" i="2"/>
  <c r="N2319" i="2"/>
  <c r="O2319" i="2"/>
  <c r="P2319" i="2"/>
  <c r="Q2319" i="2"/>
  <c r="N2320" i="2"/>
  <c r="O2320" i="2"/>
  <c r="P2320" i="2"/>
  <c r="Q2320" i="2"/>
  <c r="N2321" i="2"/>
  <c r="O2321" i="2"/>
  <c r="P2321" i="2"/>
  <c r="Q2321" i="2"/>
  <c r="N2322" i="2"/>
  <c r="O2322" i="2"/>
  <c r="P2322" i="2"/>
  <c r="Q2322" i="2"/>
  <c r="N2323" i="2"/>
  <c r="O2323" i="2"/>
  <c r="P2323" i="2"/>
  <c r="Q2323" i="2"/>
  <c r="N2324" i="2"/>
  <c r="O2324" i="2"/>
  <c r="P2324" i="2"/>
  <c r="Q2324" i="2"/>
  <c r="N2325" i="2"/>
  <c r="O2325" i="2"/>
  <c r="P2325" i="2"/>
  <c r="Q2325" i="2"/>
  <c r="N2326" i="2"/>
  <c r="O2326" i="2"/>
  <c r="P2326" i="2"/>
  <c r="Q2326" i="2"/>
  <c r="N2327" i="2"/>
  <c r="O2327" i="2"/>
  <c r="P2327" i="2"/>
  <c r="Q2327" i="2"/>
  <c r="N2328" i="2"/>
  <c r="O2328" i="2"/>
  <c r="P2328" i="2"/>
  <c r="Q2328" i="2"/>
  <c r="N2329" i="2"/>
  <c r="O2329" i="2"/>
  <c r="P2329" i="2"/>
  <c r="Q2329" i="2"/>
  <c r="N2330" i="2"/>
  <c r="O2330" i="2"/>
  <c r="P2330" i="2"/>
  <c r="Q2330" i="2"/>
  <c r="N2331" i="2"/>
  <c r="O2331" i="2"/>
  <c r="P2331" i="2"/>
  <c r="Q2331" i="2"/>
  <c r="N2332" i="2"/>
  <c r="O2332" i="2"/>
  <c r="P2332" i="2"/>
  <c r="Q2332" i="2"/>
  <c r="N2333" i="2"/>
  <c r="O2333" i="2"/>
  <c r="P2333" i="2"/>
  <c r="Q2333" i="2"/>
  <c r="N2334" i="2"/>
  <c r="O2334" i="2"/>
  <c r="P2334" i="2"/>
  <c r="Q2334" i="2"/>
  <c r="N2335" i="2"/>
  <c r="O2335" i="2"/>
  <c r="P2335" i="2"/>
  <c r="Q2335" i="2"/>
  <c r="N2336" i="2"/>
  <c r="O2336" i="2"/>
  <c r="P2336" i="2"/>
  <c r="Q2336" i="2"/>
  <c r="N2337" i="2"/>
  <c r="O2337" i="2"/>
  <c r="P2337" i="2"/>
  <c r="Q2337" i="2"/>
  <c r="N2338" i="2"/>
  <c r="O2338" i="2"/>
  <c r="P2338" i="2"/>
  <c r="Q2338" i="2"/>
  <c r="N2339" i="2"/>
  <c r="O2339" i="2"/>
  <c r="P2339" i="2"/>
  <c r="Q2339" i="2"/>
  <c r="N2340" i="2"/>
  <c r="O2340" i="2"/>
  <c r="P2340" i="2"/>
  <c r="Q2340" i="2"/>
  <c r="N2341" i="2"/>
  <c r="O2341" i="2"/>
  <c r="P2341" i="2"/>
  <c r="Q2341" i="2"/>
  <c r="N2342" i="2"/>
  <c r="O2342" i="2"/>
  <c r="P2342" i="2"/>
  <c r="Q2342" i="2"/>
  <c r="N2343" i="2"/>
  <c r="O2343" i="2"/>
  <c r="P2343" i="2"/>
  <c r="Q2343" i="2"/>
  <c r="N2344" i="2"/>
  <c r="O2344" i="2"/>
  <c r="P2344" i="2"/>
  <c r="Q2344" i="2"/>
  <c r="N2345" i="2"/>
  <c r="O2345" i="2"/>
  <c r="P2345" i="2"/>
  <c r="Q2345" i="2"/>
  <c r="N2346" i="2"/>
  <c r="O2346" i="2"/>
  <c r="P2346" i="2"/>
  <c r="Q2346" i="2"/>
  <c r="N2347" i="2"/>
  <c r="O2347" i="2"/>
  <c r="P2347" i="2"/>
  <c r="Q2347" i="2"/>
  <c r="N2348" i="2"/>
  <c r="O2348" i="2"/>
  <c r="P2348" i="2"/>
  <c r="Q2348" i="2"/>
  <c r="N2349" i="2"/>
  <c r="O2349" i="2"/>
  <c r="P2349" i="2"/>
  <c r="Q2349" i="2"/>
  <c r="N2350" i="2"/>
  <c r="O2350" i="2"/>
  <c r="P2350" i="2"/>
  <c r="Q2350" i="2"/>
  <c r="N2351" i="2"/>
  <c r="O2351" i="2"/>
  <c r="P2351" i="2"/>
  <c r="Q2351" i="2"/>
  <c r="N2352" i="2"/>
  <c r="O2352" i="2"/>
  <c r="P2352" i="2"/>
  <c r="Q2352" i="2"/>
  <c r="N2353" i="2"/>
  <c r="O2353" i="2"/>
  <c r="P2353" i="2"/>
  <c r="Q2353" i="2"/>
  <c r="N2354" i="2"/>
  <c r="O2354" i="2"/>
  <c r="P2354" i="2"/>
  <c r="Q2354" i="2"/>
  <c r="N2355" i="2"/>
  <c r="O2355" i="2"/>
  <c r="P2355" i="2"/>
  <c r="Q2355" i="2"/>
  <c r="N2356" i="2"/>
  <c r="O2356" i="2"/>
  <c r="P2356" i="2"/>
  <c r="Q2356" i="2"/>
  <c r="N2357" i="2"/>
  <c r="O2357" i="2"/>
  <c r="P2357" i="2"/>
  <c r="Q2357" i="2"/>
  <c r="N2358" i="2"/>
  <c r="O2358" i="2"/>
  <c r="P2358" i="2"/>
  <c r="Q2358" i="2"/>
  <c r="N2359" i="2"/>
  <c r="O2359" i="2"/>
  <c r="P2359" i="2"/>
  <c r="Q2359" i="2"/>
  <c r="N2360" i="2"/>
  <c r="O2360" i="2"/>
  <c r="P2360" i="2"/>
  <c r="Q2360" i="2"/>
  <c r="N2361" i="2"/>
  <c r="O2361" i="2"/>
  <c r="P2361" i="2"/>
  <c r="Q2361" i="2"/>
  <c r="N2362" i="2"/>
  <c r="O2362" i="2"/>
  <c r="P2362" i="2"/>
  <c r="Q2362" i="2"/>
  <c r="N2363" i="2"/>
  <c r="O2363" i="2"/>
  <c r="P2363" i="2"/>
  <c r="Q2363" i="2"/>
  <c r="N2364" i="2"/>
  <c r="O2364" i="2"/>
  <c r="P2364" i="2"/>
  <c r="Q2364" i="2"/>
  <c r="N2365" i="2"/>
  <c r="O2365" i="2"/>
  <c r="P2365" i="2"/>
  <c r="Q2365" i="2"/>
  <c r="N2366" i="2"/>
  <c r="O2366" i="2"/>
  <c r="P2366" i="2"/>
  <c r="Q2366" i="2"/>
  <c r="N2367" i="2"/>
  <c r="O2367" i="2"/>
  <c r="P2367" i="2"/>
  <c r="Q2367" i="2"/>
  <c r="N2368" i="2"/>
  <c r="O2368" i="2"/>
  <c r="P2368" i="2"/>
  <c r="Q2368" i="2"/>
  <c r="N2369" i="2"/>
  <c r="O2369" i="2"/>
  <c r="P2369" i="2"/>
  <c r="Q2369" i="2"/>
  <c r="N2370" i="2"/>
  <c r="O2370" i="2"/>
  <c r="P2370" i="2"/>
  <c r="Q2370" i="2"/>
  <c r="N2371" i="2"/>
  <c r="O2371" i="2"/>
  <c r="P2371" i="2"/>
  <c r="Q2371" i="2"/>
  <c r="N2372" i="2"/>
  <c r="O2372" i="2"/>
  <c r="P2372" i="2"/>
  <c r="Q2372" i="2"/>
  <c r="N2373" i="2"/>
  <c r="O2373" i="2"/>
  <c r="P2373" i="2"/>
  <c r="Q2373" i="2"/>
  <c r="N2374" i="2"/>
  <c r="O2374" i="2"/>
  <c r="P2374" i="2"/>
  <c r="Q2374" i="2"/>
  <c r="N2375" i="2"/>
  <c r="O2375" i="2"/>
  <c r="P2375" i="2"/>
  <c r="Q2375" i="2"/>
  <c r="N2376" i="2"/>
  <c r="O2376" i="2"/>
  <c r="P2376" i="2"/>
  <c r="Q2376" i="2"/>
  <c r="N2377" i="2"/>
  <c r="O2377" i="2"/>
  <c r="P2377" i="2"/>
  <c r="Q2377" i="2"/>
  <c r="N2378" i="2"/>
  <c r="O2378" i="2"/>
  <c r="P2378" i="2"/>
  <c r="Q2378" i="2"/>
  <c r="N2379" i="2"/>
  <c r="O2379" i="2"/>
  <c r="P2379" i="2"/>
  <c r="Q2379" i="2"/>
  <c r="N2380" i="2"/>
  <c r="O2380" i="2"/>
  <c r="P2380" i="2"/>
  <c r="Q2380" i="2"/>
  <c r="N2381" i="2"/>
  <c r="O2381" i="2"/>
  <c r="P2381" i="2"/>
  <c r="Q2381" i="2"/>
  <c r="N2382" i="2"/>
  <c r="O2382" i="2"/>
  <c r="P2382" i="2"/>
  <c r="Q2382" i="2"/>
  <c r="N2383" i="2"/>
  <c r="O2383" i="2"/>
  <c r="P2383" i="2"/>
  <c r="Q2383" i="2"/>
  <c r="N2384" i="2"/>
  <c r="O2384" i="2"/>
  <c r="P2384" i="2"/>
  <c r="Q2384" i="2"/>
  <c r="N2385" i="2"/>
  <c r="O2385" i="2"/>
  <c r="P2385" i="2"/>
  <c r="Q2385" i="2"/>
  <c r="N2386" i="2"/>
  <c r="O2386" i="2"/>
  <c r="P2386" i="2"/>
  <c r="Q2386" i="2"/>
  <c r="N2387" i="2"/>
  <c r="O2387" i="2"/>
  <c r="P2387" i="2"/>
  <c r="Q2387" i="2"/>
  <c r="N2388" i="2"/>
  <c r="O2388" i="2"/>
  <c r="P2388" i="2"/>
  <c r="Q2388" i="2"/>
  <c r="N2389" i="2"/>
  <c r="O2389" i="2"/>
  <c r="P2389" i="2"/>
  <c r="Q2389" i="2"/>
  <c r="N2390" i="2"/>
  <c r="O2390" i="2"/>
  <c r="P2390" i="2"/>
  <c r="Q2390" i="2"/>
  <c r="N2391" i="2"/>
  <c r="O2391" i="2"/>
  <c r="P2391" i="2"/>
  <c r="Q2391" i="2"/>
  <c r="N2392" i="2"/>
  <c r="O2392" i="2"/>
  <c r="P2392" i="2"/>
  <c r="Q2392" i="2"/>
  <c r="N2393" i="2"/>
  <c r="O2393" i="2"/>
  <c r="P2393" i="2"/>
  <c r="Q2393" i="2"/>
  <c r="N2394" i="2"/>
  <c r="O2394" i="2"/>
  <c r="P2394" i="2"/>
  <c r="Q2394" i="2"/>
  <c r="N2395" i="2"/>
  <c r="O2395" i="2"/>
  <c r="P2395" i="2"/>
  <c r="Q2395" i="2"/>
  <c r="N2396" i="2"/>
  <c r="O2396" i="2"/>
  <c r="P2396" i="2"/>
  <c r="Q2396" i="2"/>
  <c r="N2397" i="2"/>
  <c r="O2397" i="2"/>
  <c r="P2397" i="2"/>
  <c r="Q2397" i="2"/>
  <c r="N2398" i="2"/>
  <c r="O2398" i="2"/>
  <c r="P2398" i="2"/>
  <c r="Q2398" i="2"/>
  <c r="N2399" i="2"/>
  <c r="O2399" i="2"/>
  <c r="P2399" i="2"/>
  <c r="Q2399" i="2"/>
  <c r="N2400" i="2"/>
  <c r="O2400" i="2"/>
  <c r="P2400" i="2"/>
  <c r="Q2400" i="2"/>
  <c r="N2401" i="2"/>
  <c r="O2401" i="2"/>
  <c r="P2401" i="2"/>
  <c r="Q2401" i="2"/>
  <c r="N2402" i="2"/>
  <c r="O2402" i="2"/>
  <c r="P2402" i="2"/>
  <c r="Q2402" i="2"/>
  <c r="N2403" i="2"/>
  <c r="O2403" i="2"/>
  <c r="P2403" i="2"/>
  <c r="Q2403" i="2"/>
  <c r="N2404" i="2"/>
  <c r="O2404" i="2"/>
  <c r="P2404" i="2"/>
  <c r="Q2404" i="2"/>
  <c r="N2405" i="2"/>
  <c r="O2405" i="2"/>
  <c r="P2405" i="2"/>
  <c r="Q2405" i="2"/>
  <c r="N2406" i="2"/>
  <c r="O2406" i="2"/>
  <c r="P2406" i="2"/>
  <c r="Q2406" i="2"/>
  <c r="N2407" i="2"/>
  <c r="O2407" i="2"/>
  <c r="P2407" i="2"/>
  <c r="Q2407" i="2"/>
  <c r="N2408" i="2"/>
  <c r="O2408" i="2"/>
  <c r="P2408" i="2"/>
  <c r="Q2408" i="2"/>
  <c r="N2409" i="2"/>
  <c r="O2409" i="2"/>
  <c r="P2409" i="2"/>
  <c r="Q2409" i="2"/>
  <c r="N2410" i="2"/>
  <c r="O2410" i="2"/>
  <c r="P2410" i="2"/>
  <c r="Q2410" i="2"/>
  <c r="N2411" i="2"/>
  <c r="O2411" i="2"/>
  <c r="P2411" i="2"/>
  <c r="Q2411" i="2"/>
  <c r="N2412" i="2"/>
  <c r="O2412" i="2"/>
  <c r="P2412" i="2"/>
  <c r="Q2412" i="2"/>
  <c r="N2413" i="2"/>
  <c r="O2413" i="2"/>
  <c r="P2413" i="2"/>
  <c r="Q2413" i="2"/>
  <c r="N2414" i="2"/>
  <c r="O2414" i="2"/>
  <c r="P2414" i="2"/>
  <c r="Q2414" i="2"/>
  <c r="N2415" i="2"/>
  <c r="O2415" i="2"/>
  <c r="P2415" i="2"/>
  <c r="Q2415" i="2"/>
  <c r="N2416" i="2"/>
  <c r="O2416" i="2"/>
  <c r="P2416" i="2"/>
  <c r="Q2416" i="2"/>
  <c r="N2417" i="2"/>
  <c r="O2417" i="2"/>
  <c r="P2417" i="2"/>
  <c r="Q2417" i="2"/>
  <c r="N2418" i="2"/>
  <c r="O2418" i="2"/>
  <c r="P2418" i="2"/>
  <c r="Q2418" i="2"/>
  <c r="N2419" i="2"/>
  <c r="O2419" i="2"/>
  <c r="P2419" i="2"/>
  <c r="Q2419" i="2"/>
  <c r="N2420" i="2"/>
  <c r="O2420" i="2"/>
  <c r="P2420" i="2"/>
  <c r="Q2420" i="2"/>
  <c r="N2421" i="2"/>
  <c r="O2421" i="2"/>
  <c r="P2421" i="2"/>
  <c r="Q2421" i="2"/>
  <c r="N2422" i="2"/>
  <c r="O2422" i="2"/>
  <c r="P2422" i="2"/>
  <c r="Q2422" i="2"/>
  <c r="N2423" i="2"/>
  <c r="O2423" i="2"/>
  <c r="P2423" i="2"/>
  <c r="Q2423" i="2"/>
  <c r="N2424" i="2"/>
  <c r="O2424" i="2"/>
  <c r="P2424" i="2"/>
  <c r="Q2424" i="2"/>
  <c r="N2425" i="2"/>
  <c r="O2425" i="2"/>
  <c r="P2425" i="2"/>
  <c r="Q2425" i="2"/>
  <c r="N2426" i="2"/>
  <c r="O2426" i="2"/>
  <c r="P2426" i="2"/>
  <c r="Q2426" i="2"/>
  <c r="N2427" i="2"/>
  <c r="O2427" i="2"/>
  <c r="P2427" i="2"/>
  <c r="Q2427" i="2"/>
  <c r="N2428" i="2"/>
  <c r="O2428" i="2"/>
  <c r="P2428" i="2"/>
  <c r="Q2428" i="2"/>
  <c r="N2429" i="2"/>
  <c r="O2429" i="2"/>
  <c r="P2429" i="2"/>
  <c r="Q2429" i="2"/>
  <c r="N2430" i="2"/>
  <c r="O2430" i="2"/>
  <c r="P2430" i="2"/>
  <c r="Q2430" i="2"/>
  <c r="N2431" i="2"/>
  <c r="O2431" i="2"/>
  <c r="P2431" i="2"/>
  <c r="Q2431" i="2"/>
  <c r="N2432" i="2"/>
  <c r="O2432" i="2"/>
  <c r="P2432" i="2"/>
  <c r="Q2432" i="2"/>
  <c r="N2433" i="2"/>
  <c r="O2433" i="2"/>
  <c r="P2433" i="2"/>
  <c r="Q2433" i="2"/>
  <c r="N2434" i="2"/>
  <c r="O2434" i="2"/>
  <c r="P2434" i="2"/>
  <c r="Q2434" i="2"/>
  <c r="N2435" i="2"/>
  <c r="O2435" i="2"/>
  <c r="P2435" i="2"/>
  <c r="Q2435" i="2"/>
  <c r="N2436" i="2"/>
  <c r="O2436" i="2"/>
  <c r="P2436" i="2"/>
  <c r="Q2436" i="2"/>
  <c r="N2437" i="2"/>
  <c r="O2437" i="2"/>
  <c r="P2437" i="2"/>
  <c r="Q2437" i="2"/>
  <c r="N2438" i="2"/>
  <c r="O2438" i="2"/>
  <c r="P2438" i="2"/>
  <c r="Q2438" i="2"/>
  <c r="N2439" i="2"/>
  <c r="O2439" i="2"/>
  <c r="P2439" i="2"/>
  <c r="Q2439" i="2"/>
  <c r="N2440" i="2"/>
  <c r="O2440" i="2"/>
  <c r="P2440" i="2"/>
  <c r="Q2440" i="2"/>
  <c r="N2441" i="2"/>
  <c r="O2441" i="2"/>
  <c r="P2441" i="2"/>
  <c r="Q2441" i="2"/>
  <c r="N2442" i="2"/>
  <c r="O2442" i="2"/>
  <c r="P2442" i="2"/>
  <c r="Q2442" i="2"/>
  <c r="N2443" i="2"/>
  <c r="O2443" i="2"/>
  <c r="P2443" i="2"/>
  <c r="Q2443" i="2"/>
  <c r="N2444" i="2"/>
  <c r="O2444" i="2"/>
  <c r="P2444" i="2"/>
  <c r="Q2444" i="2"/>
  <c r="N2445" i="2"/>
  <c r="O2445" i="2"/>
  <c r="P2445" i="2"/>
  <c r="Q2445" i="2"/>
  <c r="N2446" i="2"/>
  <c r="O2446" i="2"/>
  <c r="P2446" i="2"/>
  <c r="Q2446" i="2"/>
  <c r="N2447" i="2"/>
  <c r="O2447" i="2"/>
  <c r="P2447" i="2"/>
  <c r="Q2447" i="2"/>
  <c r="N2448" i="2"/>
  <c r="O2448" i="2"/>
  <c r="P2448" i="2"/>
  <c r="Q2448" i="2"/>
  <c r="N2449" i="2"/>
  <c r="O2449" i="2"/>
  <c r="P2449" i="2"/>
  <c r="Q2449" i="2"/>
  <c r="N2450" i="2"/>
  <c r="O2450" i="2"/>
  <c r="P2450" i="2"/>
  <c r="Q2450" i="2"/>
  <c r="N2451" i="2"/>
  <c r="O2451" i="2"/>
  <c r="P2451" i="2"/>
  <c r="Q2451" i="2"/>
  <c r="N2452" i="2"/>
  <c r="O2452" i="2"/>
  <c r="P2452" i="2"/>
  <c r="Q2452" i="2"/>
  <c r="N2453" i="2"/>
  <c r="O2453" i="2"/>
  <c r="P2453" i="2"/>
  <c r="Q2453" i="2"/>
  <c r="N2454" i="2"/>
  <c r="O2454" i="2"/>
  <c r="P2454" i="2"/>
  <c r="Q2454" i="2"/>
  <c r="N2455" i="2"/>
  <c r="O2455" i="2"/>
  <c r="P2455" i="2"/>
  <c r="Q2455" i="2"/>
  <c r="N2456" i="2"/>
  <c r="O2456" i="2"/>
  <c r="P2456" i="2"/>
  <c r="Q2456" i="2"/>
  <c r="N2457" i="2"/>
  <c r="O2457" i="2"/>
  <c r="P2457" i="2"/>
  <c r="Q2457" i="2"/>
  <c r="N2458" i="2"/>
  <c r="O2458" i="2"/>
  <c r="P2458" i="2"/>
  <c r="Q2458" i="2"/>
  <c r="N2459" i="2"/>
  <c r="O2459" i="2"/>
  <c r="P2459" i="2"/>
  <c r="Q2459" i="2"/>
  <c r="N2460" i="2"/>
  <c r="O2460" i="2"/>
  <c r="P2460" i="2"/>
  <c r="Q2460" i="2"/>
  <c r="N2461" i="2"/>
  <c r="O2461" i="2"/>
  <c r="P2461" i="2"/>
  <c r="Q2461" i="2"/>
  <c r="N2462" i="2"/>
  <c r="O2462" i="2"/>
  <c r="P2462" i="2"/>
  <c r="Q2462" i="2"/>
  <c r="N2463" i="2"/>
  <c r="O2463" i="2"/>
  <c r="P2463" i="2"/>
  <c r="Q2463" i="2"/>
  <c r="N2464" i="2"/>
  <c r="O2464" i="2"/>
  <c r="P2464" i="2"/>
  <c r="Q2464" i="2"/>
  <c r="N2465" i="2"/>
  <c r="O2465" i="2"/>
  <c r="P2465" i="2"/>
  <c r="Q2465" i="2"/>
  <c r="N2466" i="2"/>
  <c r="O2466" i="2"/>
  <c r="P2466" i="2"/>
  <c r="Q2466" i="2"/>
  <c r="N2467" i="2"/>
  <c r="O2467" i="2"/>
  <c r="P2467" i="2"/>
  <c r="Q2467" i="2"/>
  <c r="N2468" i="2"/>
  <c r="O2468" i="2"/>
  <c r="P2468" i="2"/>
  <c r="Q2468" i="2"/>
  <c r="N2469" i="2"/>
  <c r="O2469" i="2"/>
  <c r="P2469" i="2"/>
  <c r="Q2469" i="2"/>
  <c r="N2470" i="2"/>
  <c r="O2470" i="2"/>
  <c r="P2470" i="2"/>
  <c r="Q2470" i="2"/>
  <c r="N2471" i="2"/>
  <c r="O2471" i="2"/>
  <c r="P2471" i="2"/>
  <c r="Q2471" i="2"/>
  <c r="N2472" i="2"/>
  <c r="O2472" i="2"/>
  <c r="P2472" i="2"/>
  <c r="Q2472" i="2"/>
  <c r="N2473" i="2"/>
  <c r="O2473" i="2"/>
  <c r="P2473" i="2"/>
  <c r="Q2473" i="2"/>
  <c r="N2474" i="2"/>
  <c r="O2474" i="2"/>
  <c r="P2474" i="2"/>
  <c r="Q2474" i="2"/>
  <c r="N2475" i="2"/>
  <c r="O2475" i="2"/>
  <c r="P2475" i="2"/>
  <c r="Q2475" i="2"/>
  <c r="N2476" i="2"/>
  <c r="O2476" i="2"/>
  <c r="P2476" i="2"/>
  <c r="Q2476" i="2"/>
  <c r="N2477" i="2"/>
  <c r="O2477" i="2"/>
  <c r="P2477" i="2"/>
  <c r="Q2477" i="2"/>
  <c r="N2478" i="2"/>
  <c r="O2478" i="2"/>
  <c r="P2478" i="2"/>
  <c r="Q2478" i="2"/>
  <c r="N2479" i="2"/>
  <c r="O2479" i="2"/>
  <c r="P2479" i="2"/>
  <c r="Q2479" i="2"/>
  <c r="N2480" i="2"/>
  <c r="O2480" i="2"/>
  <c r="P2480" i="2"/>
  <c r="Q2480" i="2"/>
  <c r="N2481" i="2"/>
  <c r="O2481" i="2"/>
  <c r="P2481" i="2"/>
  <c r="Q2481" i="2"/>
  <c r="N2482" i="2"/>
  <c r="O2482" i="2"/>
  <c r="P2482" i="2"/>
  <c r="Q2482" i="2"/>
  <c r="N2483" i="2"/>
  <c r="O2483" i="2"/>
  <c r="P2483" i="2"/>
  <c r="Q2483" i="2"/>
  <c r="N2484" i="2"/>
  <c r="O2484" i="2"/>
  <c r="P2484" i="2"/>
  <c r="Q2484" i="2"/>
  <c r="N2485" i="2"/>
  <c r="O2485" i="2"/>
  <c r="P2485" i="2"/>
  <c r="Q2485" i="2"/>
  <c r="N2486" i="2"/>
  <c r="O2486" i="2"/>
  <c r="P2486" i="2"/>
  <c r="Q2486" i="2"/>
  <c r="N2487" i="2"/>
  <c r="O2487" i="2"/>
  <c r="P2487" i="2"/>
  <c r="Q2487" i="2"/>
  <c r="N2488" i="2"/>
  <c r="O2488" i="2"/>
  <c r="P2488" i="2"/>
  <c r="Q2488" i="2"/>
  <c r="N2489" i="2"/>
  <c r="O2489" i="2"/>
  <c r="P2489" i="2"/>
  <c r="Q2489" i="2"/>
  <c r="N2490" i="2"/>
  <c r="O2490" i="2"/>
  <c r="P2490" i="2"/>
  <c r="Q2490" i="2"/>
  <c r="N2491" i="2"/>
  <c r="O2491" i="2"/>
  <c r="P2491" i="2"/>
  <c r="Q2491" i="2"/>
  <c r="N2492" i="2"/>
  <c r="O2492" i="2"/>
  <c r="P2492" i="2"/>
  <c r="Q2492" i="2"/>
  <c r="N2493" i="2"/>
  <c r="O2493" i="2"/>
  <c r="P2493" i="2"/>
  <c r="Q2493" i="2"/>
  <c r="N2494" i="2"/>
  <c r="O2494" i="2"/>
  <c r="P2494" i="2"/>
  <c r="Q2494" i="2"/>
  <c r="N2495" i="2"/>
  <c r="O2495" i="2"/>
  <c r="P2495" i="2"/>
  <c r="Q2495" i="2"/>
  <c r="N2496" i="2"/>
  <c r="O2496" i="2"/>
  <c r="P2496" i="2"/>
  <c r="Q2496" i="2"/>
  <c r="N2497" i="2"/>
  <c r="O2497" i="2"/>
  <c r="P2497" i="2"/>
  <c r="Q2497" i="2"/>
  <c r="N2498" i="2"/>
  <c r="O2498" i="2"/>
  <c r="P2498" i="2"/>
  <c r="Q2498" i="2"/>
  <c r="N2499" i="2"/>
  <c r="O2499" i="2"/>
  <c r="P2499" i="2"/>
  <c r="Q2499" i="2"/>
  <c r="N2500" i="2"/>
  <c r="O2500" i="2"/>
  <c r="P2500" i="2"/>
  <c r="Q2500" i="2"/>
  <c r="N2501" i="2"/>
  <c r="O2501" i="2"/>
  <c r="P2501" i="2"/>
  <c r="Q2501" i="2"/>
  <c r="N2502" i="2"/>
  <c r="O2502" i="2"/>
  <c r="P2502" i="2"/>
  <c r="Q2502" i="2"/>
  <c r="N2503" i="2"/>
  <c r="O2503" i="2"/>
  <c r="P2503" i="2"/>
  <c r="Q2503" i="2"/>
  <c r="N2504" i="2"/>
  <c r="O2504" i="2"/>
  <c r="P2504" i="2"/>
  <c r="Q2504" i="2"/>
  <c r="N2505" i="2"/>
  <c r="O2505" i="2"/>
  <c r="P2505" i="2"/>
  <c r="Q2505" i="2"/>
  <c r="N2506" i="2"/>
  <c r="O2506" i="2"/>
  <c r="P2506" i="2"/>
  <c r="Q2506" i="2"/>
  <c r="N2507" i="2"/>
  <c r="O2507" i="2"/>
  <c r="P2507" i="2"/>
  <c r="Q2507" i="2"/>
  <c r="N2508" i="2"/>
  <c r="O2508" i="2"/>
  <c r="P2508" i="2"/>
  <c r="Q2508" i="2"/>
  <c r="N2509" i="2"/>
  <c r="O2509" i="2"/>
  <c r="P2509" i="2"/>
  <c r="Q2509" i="2"/>
  <c r="N2510" i="2"/>
  <c r="O2510" i="2"/>
  <c r="P2510" i="2"/>
  <c r="Q2510" i="2"/>
  <c r="N2511" i="2"/>
  <c r="O2511" i="2"/>
  <c r="P2511" i="2"/>
  <c r="Q2511" i="2"/>
  <c r="N2512" i="2"/>
  <c r="O2512" i="2"/>
  <c r="P2512" i="2"/>
  <c r="Q2512" i="2"/>
  <c r="N2513" i="2"/>
  <c r="O2513" i="2"/>
  <c r="P2513" i="2"/>
  <c r="Q2513" i="2"/>
  <c r="N2514" i="2"/>
  <c r="O2514" i="2"/>
  <c r="P2514" i="2"/>
  <c r="Q2514" i="2"/>
  <c r="N2515" i="2"/>
  <c r="O2515" i="2"/>
  <c r="P2515" i="2"/>
  <c r="Q2515" i="2"/>
  <c r="N2516" i="2"/>
  <c r="O2516" i="2"/>
  <c r="P2516" i="2"/>
  <c r="Q2516" i="2"/>
  <c r="N2517" i="2"/>
  <c r="O2517" i="2"/>
  <c r="P2517" i="2"/>
  <c r="Q2517" i="2"/>
  <c r="N2518" i="2"/>
  <c r="O2518" i="2"/>
  <c r="P2518" i="2"/>
  <c r="Q2518" i="2"/>
  <c r="N2519" i="2"/>
  <c r="O2519" i="2"/>
  <c r="P2519" i="2"/>
  <c r="Q2519" i="2"/>
  <c r="N2520" i="2"/>
  <c r="O2520" i="2"/>
  <c r="P2520" i="2"/>
  <c r="Q2520" i="2"/>
  <c r="N2521" i="2"/>
  <c r="O2521" i="2"/>
  <c r="P2521" i="2"/>
  <c r="Q2521" i="2"/>
  <c r="N2522" i="2"/>
  <c r="O2522" i="2"/>
  <c r="P2522" i="2"/>
  <c r="Q2522" i="2"/>
  <c r="N2523" i="2"/>
  <c r="O2523" i="2"/>
  <c r="P2523" i="2"/>
  <c r="Q2523" i="2"/>
  <c r="N2524" i="2"/>
  <c r="O2524" i="2"/>
  <c r="P2524" i="2"/>
  <c r="Q2524" i="2"/>
  <c r="N2525" i="2"/>
  <c r="O2525" i="2"/>
  <c r="P2525" i="2"/>
  <c r="Q2525" i="2"/>
  <c r="N2526" i="2"/>
  <c r="O2526" i="2"/>
  <c r="P2526" i="2"/>
  <c r="Q2526" i="2"/>
  <c r="N2527" i="2"/>
  <c r="O2527" i="2"/>
  <c r="P2527" i="2"/>
  <c r="Q2527" i="2"/>
  <c r="N2528" i="2"/>
  <c r="O2528" i="2"/>
  <c r="P2528" i="2"/>
  <c r="Q2528" i="2"/>
  <c r="N2529" i="2"/>
  <c r="O2529" i="2"/>
  <c r="P2529" i="2"/>
  <c r="Q2529" i="2"/>
  <c r="N2530" i="2"/>
  <c r="O2530" i="2"/>
  <c r="P2530" i="2"/>
  <c r="Q2530" i="2"/>
  <c r="N2531" i="2"/>
  <c r="O2531" i="2"/>
  <c r="P2531" i="2"/>
  <c r="Q2531" i="2"/>
  <c r="N2532" i="2"/>
  <c r="O2532" i="2"/>
  <c r="P2532" i="2"/>
  <c r="Q2532" i="2"/>
  <c r="N2533" i="2"/>
  <c r="O2533" i="2"/>
  <c r="P2533" i="2"/>
  <c r="Q2533" i="2"/>
  <c r="N2534" i="2"/>
  <c r="O2534" i="2"/>
  <c r="P2534" i="2"/>
  <c r="Q2534" i="2"/>
  <c r="N2535" i="2"/>
  <c r="O2535" i="2"/>
  <c r="P2535" i="2"/>
  <c r="Q2535" i="2"/>
  <c r="N2536" i="2"/>
  <c r="O2536" i="2"/>
  <c r="P2536" i="2"/>
  <c r="Q2536" i="2"/>
  <c r="N2537" i="2"/>
  <c r="O2537" i="2"/>
  <c r="P2537" i="2"/>
  <c r="Q2537" i="2"/>
  <c r="N2538" i="2"/>
  <c r="O2538" i="2"/>
  <c r="P2538" i="2"/>
  <c r="Q2538" i="2"/>
  <c r="N2539" i="2"/>
  <c r="O2539" i="2"/>
  <c r="P2539" i="2"/>
  <c r="Q2539" i="2"/>
  <c r="N2540" i="2"/>
  <c r="O2540" i="2"/>
  <c r="P2540" i="2"/>
  <c r="Q2540" i="2"/>
  <c r="N2541" i="2"/>
  <c r="O2541" i="2"/>
  <c r="P2541" i="2"/>
  <c r="Q2541" i="2"/>
  <c r="N2542" i="2"/>
  <c r="O2542" i="2"/>
  <c r="P2542" i="2"/>
  <c r="Q2542" i="2"/>
  <c r="N2543" i="2"/>
  <c r="O2543" i="2"/>
  <c r="P2543" i="2"/>
  <c r="Q2543" i="2"/>
  <c r="N2544" i="2"/>
  <c r="O2544" i="2"/>
  <c r="P2544" i="2"/>
  <c r="Q2544" i="2"/>
  <c r="N2545" i="2"/>
  <c r="O2545" i="2"/>
  <c r="P2545" i="2"/>
  <c r="Q2545" i="2"/>
  <c r="N2546" i="2"/>
  <c r="O2546" i="2"/>
  <c r="P2546" i="2"/>
  <c r="Q2546" i="2"/>
  <c r="N2547" i="2"/>
  <c r="O2547" i="2"/>
  <c r="P2547" i="2"/>
  <c r="Q2547" i="2"/>
  <c r="N2548" i="2"/>
  <c r="O2548" i="2"/>
  <c r="P2548" i="2"/>
  <c r="Q2548" i="2"/>
  <c r="N2549" i="2"/>
  <c r="O2549" i="2"/>
  <c r="P2549" i="2"/>
  <c r="Q2549" i="2"/>
  <c r="N2550" i="2"/>
  <c r="O2550" i="2"/>
  <c r="P2550" i="2"/>
  <c r="Q2550" i="2"/>
  <c r="N2551" i="2"/>
  <c r="O2551" i="2"/>
  <c r="P2551" i="2"/>
  <c r="Q2551" i="2"/>
  <c r="N2552" i="2"/>
  <c r="O2552" i="2"/>
  <c r="P2552" i="2"/>
  <c r="Q2552" i="2"/>
  <c r="N2553" i="2"/>
  <c r="O2553" i="2"/>
  <c r="P2553" i="2"/>
  <c r="Q2553" i="2"/>
  <c r="N2554" i="2"/>
  <c r="O2554" i="2"/>
  <c r="P2554" i="2"/>
  <c r="Q2554" i="2"/>
  <c r="N2555" i="2"/>
  <c r="O2555" i="2"/>
  <c r="P2555" i="2"/>
  <c r="Q2555" i="2"/>
  <c r="N2556" i="2"/>
  <c r="O2556" i="2"/>
  <c r="P2556" i="2"/>
  <c r="Q2556" i="2"/>
  <c r="N2557" i="2"/>
  <c r="O2557" i="2"/>
  <c r="P2557" i="2"/>
  <c r="Q2557" i="2"/>
  <c r="N2558" i="2"/>
  <c r="O2558" i="2"/>
  <c r="P2558" i="2"/>
  <c r="Q2558" i="2"/>
  <c r="N2559" i="2"/>
  <c r="O2559" i="2"/>
  <c r="P2559" i="2"/>
  <c r="Q2559" i="2"/>
  <c r="N2560" i="2"/>
  <c r="O2560" i="2"/>
  <c r="P2560" i="2"/>
  <c r="Q2560" i="2"/>
  <c r="N2561" i="2"/>
  <c r="O2561" i="2"/>
  <c r="P2561" i="2"/>
  <c r="Q2561" i="2"/>
  <c r="N2562" i="2"/>
  <c r="O2562" i="2"/>
  <c r="P2562" i="2"/>
  <c r="Q2562" i="2"/>
  <c r="N2563" i="2"/>
  <c r="O2563" i="2"/>
  <c r="P2563" i="2"/>
  <c r="Q2563" i="2"/>
  <c r="N2564" i="2"/>
  <c r="O2564" i="2"/>
  <c r="P2564" i="2"/>
  <c r="Q2564" i="2"/>
  <c r="N2565" i="2"/>
  <c r="O2565" i="2"/>
  <c r="P2565" i="2"/>
  <c r="Q2565" i="2"/>
  <c r="N2566" i="2"/>
  <c r="O2566" i="2"/>
  <c r="P2566" i="2"/>
  <c r="Q2566" i="2"/>
  <c r="N2567" i="2"/>
  <c r="O2567" i="2"/>
  <c r="P2567" i="2"/>
  <c r="Q2567" i="2"/>
  <c r="N2568" i="2"/>
  <c r="O2568" i="2"/>
  <c r="P2568" i="2"/>
  <c r="Q2568" i="2"/>
  <c r="N2569" i="2"/>
  <c r="O2569" i="2"/>
  <c r="P2569" i="2"/>
  <c r="Q2569" i="2"/>
  <c r="N2570" i="2"/>
  <c r="O2570" i="2"/>
  <c r="P2570" i="2"/>
  <c r="Q2570" i="2"/>
  <c r="N2571" i="2"/>
  <c r="O2571" i="2"/>
  <c r="P2571" i="2"/>
  <c r="Q2571" i="2"/>
  <c r="N2572" i="2"/>
  <c r="O2572" i="2"/>
  <c r="P2572" i="2"/>
  <c r="Q2572" i="2"/>
  <c r="N2573" i="2"/>
  <c r="O2573" i="2"/>
  <c r="P2573" i="2"/>
  <c r="Q2573" i="2"/>
  <c r="N2574" i="2"/>
  <c r="O2574" i="2"/>
  <c r="P2574" i="2"/>
  <c r="Q2574" i="2"/>
  <c r="N2575" i="2"/>
  <c r="O2575" i="2"/>
  <c r="P2575" i="2"/>
  <c r="Q2575" i="2"/>
  <c r="N2576" i="2"/>
  <c r="O2576" i="2"/>
  <c r="P2576" i="2"/>
  <c r="Q2576" i="2"/>
  <c r="N2577" i="2"/>
  <c r="O2577" i="2"/>
  <c r="P2577" i="2"/>
  <c r="Q2577" i="2"/>
  <c r="N2578" i="2"/>
  <c r="O2578" i="2"/>
  <c r="P2578" i="2"/>
  <c r="Q2578" i="2"/>
  <c r="N2579" i="2"/>
  <c r="O2579" i="2"/>
  <c r="P2579" i="2"/>
  <c r="Q2579" i="2"/>
  <c r="N2580" i="2"/>
  <c r="O2580" i="2"/>
  <c r="P2580" i="2"/>
  <c r="Q2580" i="2"/>
  <c r="N2581" i="2"/>
  <c r="O2581" i="2"/>
  <c r="P2581" i="2"/>
  <c r="Q2581" i="2"/>
  <c r="N2582" i="2"/>
  <c r="O2582" i="2"/>
  <c r="P2582" i="2"/>
  <c r="Q2582" i="2"/>
  <c r="N2583" i="2"/>
  <c r="O2583" i="2"/>
  <c r="P2583" i="2"/>
  <c r="Q2583" i="2"/>
  <c r="N2584" i="2"/>
  <c r="O2584" i="2"/>
  <c r="P2584" i="2"/>
  <c r="Q2584" i="2"/>
  <c r="N2585" i="2"/>
  <c r="O2585" i="2"/>
  <c r="P2585" i="2"/>
  <c r="Q2585" i="2"/>
  <c r="N2586" i="2"/>
  <c r="O2586" i="2"/>
  <c r="P2586" i="2"/>
  <c r="Q2586" i="2"/>
  <c r="N2587" i="2"/>
  <c r="O2587" i="2"/>
  <c r="P2587" i="2"/>
  <c r="Q2587" i="2"/>
  <c r="N2588" i="2"/>
  <c r="O2588" i="2"/>
  <c r="P2588" i="2"/>
  <c r="Q2588" i="2"/>
  <c r="N2589" i="2"/>
  <c r="O2589" i="2"/>
  <c r="P2589" i="2"/>
  <c r="Q2589" i="2"/>
  <c r="N2590" i="2"/>
  <c r="O2590" i="2"/>
  <c r="P2590" i="2"/>
  <c r="Q2590" i="2"/>
  <c r="N2591" i="2"/>
  <c r="O2591" i="2"/>
  <c r="P2591" i="2"/>
  <c r="Q2591" i="2"/>
  <c r="N2592" i="2"/>
  <c r="O2592" i="2"/>
  <c r="P2592" i="2"/>
  <c r="Q2592" i="2"/>
  <c r="N2593" i="2"/>
  <c r="O2593" i="2"/>
  <c r="P2593" i="2"/>
  <c r="Q2593" i="2"/>
  <c r="N2594" i="2"/>
  <c r="O2594" i="2"/>
  <c r="P2594" i="2"/>
  <c r="Q2594" i="2"/>
  <c r="N2595" i="2"/>
  <c r="O2595" i="2"/>
  <c r="P2595" i="2"/>
  <c r="Q2595" i="2"/>
  <c r="N2596" i="2"/>
  <c r="O2596" i="2"/>
  <c r="P2596" i="2"/>
  <c r="Q2596" i="2"/>
  <c r="N2597" i="2"/>
  <c r="O2597" i="2"/>
  <c r="P2597" i="2"/>
  <c r="Q2597" i="2"/>
  <c r="N2598" i="2"/>
  <c r="O2598" i="2"/>
  <c r="P2598" i="2"/>
  <c r="Q2598" i="2"/>
  <c r="N2599" i="2"/>
  <c r="O2599" i="2"/>
  <c r="P2599" i="2"/>
  <c r="Q2599" i="2"/>
  <c r="N2600" i="2"/>
  <c r="O2600" i="2"/>
  <c r="P2600" i="2"/>
  <c r="Q2600" i="2"/>
  <c r="N2601" i="2"/>
  <c r="O2601" i="2"/>
  <c r="P2601" i="2"/>
  <c r="Q2601" i="2"/>
  <c r="N2602" i="2"/>
  <c r="O2602" i="2"/>
  <c r="P2602" i="2"/>
  <c r="Q2602" i="2"/>
  <c r="N2603" i="2"/>
  <c r="O2603" i="2"/>
  <c r="P2603" i="2"/>
  <c r="Q2603" i="2"/>
  <c r="N2604" i="2"/>
  <c r="O2604" i="2"/>
  <c r="P2604" i="2"/>
  <c r="Q2604" i="2"/>
  <c r="N2605" i="2"/>
  <c r="O2605" i="2"/>
  <c r="P2605" i="2"/>
  <c r="Q2605" i="2"/>
  <c r="N2606" i="2"/>
  <c r="O2606" i="2"/>
  <c r="P2606" i="2"/>
  <c r="Q2606" i="2"/>
  <c r="N2607" i="2"/>
  <c r="O2607" i="2"/>
  <c r="P2607" i="2"/>
  <c r="Q2607" i="2"/>
  <c r="N2608" i="2"/>
  <c r="O2608" i="2"/>
  <c r="P2608" i="2"/>
  <c r="Q2608" i="2"/>
  <c r="N2609" i="2"/>
  <c r="O2609" i="2"/>
  <c r="P2609" i="2"/>
  <c r="Q2609" i="2"/>
  <c r="N2610" i="2"/>
  <c r="O2610" i="2"/>
  <c r="P2610" i="2"/>
  <c r="Q2610" i="2"/>
  <c r="N2611" i="2"/>
  <c r="O2611" i="2"/>
  <c r="P2611" i="2"/>
  <c r="Q2611" i="2"/>
  <c r="N2612" i="2"/>
  <c r="O2612" i="2"/>
  <c r="P2612" i="2"/>
  <c r="Q2612" i="2"/>
  <c r="N2613" i="2"/>
  <c r="O2613" i="2"/>
  <c r="P2613" i="2"/>
  <c r="Q2613" i="2"/>
  <c r="N2614" i="2"/>
  <c r="O2614" i="2"/>
  <c r="P2614" i="2"/>
  <c r="Q2614" i="2"/>
  <c r="N2615" i="2"/>
  <c r="O2615" i="2"/>
  <c r="P2615" i="2"/>
  <c r="Q2615" i="2"/>
  <c r="N2616" i="2"/>
  <c r="O2616" i="2"/>
  <c r="P2616" i="2"/>
  <c r="Q2616" i="2"/>
  <c r="N2617" i="2"/>
  <c r="O2617" i="2"/>
  <c r="P2617" i="2"/>
  <c r="Q2617" i="2"/>
  <c r="N2618" i="2"/>
  <c r="O2618" i="2"/>
  <c r="P2618" i="2"/>
  <c r="Q2618" i="2"/>
  <c r="N2619" i="2"/>
  <c r="O2619" i="2"/>
  <c r="P2619" i="2"/>
  <c r="Q2619" i="2"/>
  <c r="N2620" i="2"/>
  <c r="O2620" i="2"/>
  <c r="P2620" i="2"/>
  <c r="Q2620" i="2"/>
  <c r="N2621" i="2"/>
  <c r="O2621" i="2"/>
  <c r="P2621" i="2"/>
  <c r="Q2621" i="2"/>
  <c r="N2622" i="2"/>
  <c r="O2622" i="2"/>
  <c r="P2622" i="2"/>
  <c r="Q2622" i="2"/>
  <c r="N2623" i="2"/>
  <c r="O2623" i="2"/>
  <c r="P2623" i="2"/>
  <c r="Q2623" i="2"/>
  <c r="N2624" i="2"/>
  <c r="O2624" i="2"/>
  <c r="P2624" i="2"/>
  <c r="Q2624" i="2"/>
  <c r="N2625" i="2"/>
  <c r="O2625" i="2"/>
  <c r="P2625" i="2"/>
  <c r="Q2625" i="2"/>
  <c r="N2626" i="2"/>
  <c r="O2626" i="2"/>
  <c r="P2626" i="2"/>
  <c r="Q2626" i="2"/>
  <c r="N2627" i="2"/>
  <c r="O2627" i="2"/>
  <c r="P2627" i="2"/>
  <c r="Q2627" i="2"/>
  <c r="N2628" i="2"/>
  <c r="O2628" i="2"/>
  <c r="P2628" i="2"/>
  <c r="Q2628" i="2"/>
  <c r="N2629" i="2"/>
  <c r="O2629" i="2"/>
  <c r="P2629" i="2"/>
  <c r="Q2629" i="2"/>
  <c r="N2630" i="2"/>
  <c r="O2630" i="2"/>
  <c r="P2630" i="2"/>
  <c r="Q2630" i="2"/>
  <c r="N2631" i="2"/>
  <c r="O2631" i="2"/>
  <c r="P2631" i="2"/>
  <c r="Q2631" i="2"/>
  <c r="N2632" i="2"/>
  <c r="O2632" i="2"/>
  <c r="P2632" i="2"/>
  <c r="Q2632" i="2"/>
  <c r="N2633" i="2"/>
  <c r="O2633" i="2"/>
  <c r="P2633" i="2"/>
  <c r="Q2633" i="2"/>
  <c r="N2634" i="2"/>
  <c r="O2634" i="2"/>
  <c r="P2634" i="2"/>
  <c r="Q2634" i="2"/>
  <c r="N2635" i="2"/>
  <c r="O2635" i="2"/>
  <c r="P2635" i="2"/>
  <c r="Q2635" i="2"/>
  <c r="N2636" i="2"/>
  <c r="O2636" i="2"/>
  <c r="P2636" i="2"/>
  <c r="Q2636" i="2"/>
  <c r="N2637" i="2"/>
  <c r="O2637" i="2"/>
  <c r="P2637" i="2"/>
  <c r="Q2637" i="2"/>
  <c r="N2638" i="2"/>
  <c r="O2638" i="2"/>
  <c r="P2638" i="2"/>
  <c r="Q2638" i="2"/>
  <c r="N2639" i="2"/>
  <c r="O2639" i="2"/>
  <c r="P2639" i="2"/>
  <c r="Q2639" i="2"/>
  <c r="N2640" i="2"/>
  <c r="O2640" i="2"/>
  <c r="P2640" i="2"/>
  <c r="Q2640" i="2"/>
  <c r="N2641" i="2"/>
  <c r="O2641" i="2"/>
  <c r="P2641" i="2"/>
  <c r="Q2641" i="2"/>
  <c r="N2642" i="2"/>
  <c r="O2642" i="2"/>
  <c r="P2642" i="2"/>
  <c r="Q2642" i="2"/>
  <c r="N2643" i="2"/>
  <c r="O2643" i="2"/>
  <c r="P2643" i="2"/>
  <c r="Q2643" i="2"/>
  <c r="N2644" i="2"/>
  <c r="O2644" i="2"/>
  <c r="P2644" i="2"/>
  <c r="Q2644" i="2"/>
  <c r="N2645" i="2"/>
  <c r="O2645" i="2"/>
  <c r="P2645" i="2"/>
  <c r="Q2645" i="2"/>
  <c r="N2646" i="2"/>
  <c r="O2646" i="2"/>
  <c r="P2646" i="2"/>
  <c r="Q2646" i="2"/>
  <c r="N2647" i="2"/>
  <c r="O2647" i="2"/>
  <c r="P2647" i="2"/>
  <c r="Q2647" i="2"/>
  <c r="N2648" i="2"/>
  <c r="O2648" i="2"/>
  <c r="P2648" i="2"/>
  <c r="Q2648" i="2"/>
  <c r="N2649" i="2"/>
  <c r="O2649" i="2"/>
  <c r="P2649" i="2"/>
  <c r="Q2649" i="2"/>
  <c r="N2650" i="2"/>
  <c r="O2650" i="2"/>
  <c r="P2650" i="2"/>
  <c r="Q2650" i="2"/>
  <c r="N2651" i="2"/>
  <c r="O2651" i="2"/>
  <c r="P2651" i="2"/>
  <c r="Q2651" i="2"/>
  <c r="N2652" i="2"/>
  <c r="O2652" i="2"/>
  <c r="P2652" i="2"/>
  <c r="Q2652" i="2"/>
  <c r="N2653" i="2"/>
  <c r="O2653" i="2"/>
  <c r="P2653" i="2"/>
  <c r="Q2653" i="2"/>
  <c r="N2654" i="2"/>
  <c r="O2654" i="2"/>
  <c r="P2654" i="2"/>
  <c r="Q2654" i="2"/>
  <c r="N2655" i="2"/>
  <c r="O2655" i="2"/>
  <c r="P2655" i="2"/>
  <c r="Q2655" i="2"/>
  <c r="N2656" i="2"/>
  <c r="O2656" i="2"/>
  <c r="P2656" i="2"/>
  <c r="Q2656" i="2"/>
  <c r="N2657" i="2"/>
  <c r="O2657" i="2"/>
  <c r="P2657" i="2"/>
  <c r="Q2657" i="2"/>
  <c r="N2658" i="2"/>
  <c r="O2658" i="2"/>
  <c r="P2658" i="2"/>
  <c r="Q2658" i="2"/>
  <c r="N2659" i="2"/>
  <c r="O2659" i="2"/>
  <c r="P2659" i="2"/>
  <c r="Q2659" i="2"/>
  <c r="N2660" i="2"/>
  <c r="O2660" i="2"/>
  <c r="P2660" i="2"/>
  <c r="Q2660" i="2"/>
  <c r="N2661" i="2"/>
  <c r="O2661" i="2"/>
  <c r="P2661" i="2"/>
  <c r="Q2661" i="2"/>
  <c r="N2662" i="2"/>
  <c r="O2662" i="2"/>
  <c r="P2662" i="2"/>
  <c r="Q2662" i="2"/>
  <c r="N2663" i="2"/>
  <c r="O2663" i="2"/>
  <c r="P2663" i="2"/>
  <c r="Q2663" i="2"/>
  <c r="N2664" i="2"/>
  <c r="O2664" i="2"/>
  <c r="P2664" i="2"/>
  <c r="Q2664" i="2"/>
  <c r="N2665" i="2"/>
  <c r="O2665" i="2"/>
  <c r="P2665" i="2"/>
  <c r="Q2665" i="2"/>
  <c r="N2666" i="2"/>
  <c r="O2666" i="2"/>
  <c r="P2666" i="2"/>
  <c r="Q2666" i="2"/>
  <c r="N2667" i="2"/>
  <c r="O2667" i="2"/>
  <c r="P2667" i="2"/>
  <c r="Q2667" i="2"/>
  <c r="N2668" i="2"/>
  <c r="O2668" i="2"/>
  <c r="P2668" i="2"/>
  <c r="Q2668" i="2"/>
  <c r="N2669" i="2"/>
  <c r="O2669" i="2"/>
  <c r="P2669" i="2"/>
  <c r="Q2669" i="2"/>
  <c r="N2670" i="2"/>
  <c r="O2670" i="2"/>
  <c r="P2670" i="2"/>
  <c r="Q2670" i="2"/>
  <c r="N2671" i="2"/>
  <c r="O2671" i="2"/>
  <c r="P2671" i="2"/>
  <c r="Q2671" i="2"/>
  <c r="N2672" i="2"/>
  <c r="O2672" i="2"/>
  <c r="P2672" i="2"/>
  <c r="Q2672" i="2"/>
  <c r="N2673" i="2"/>
  <c r="O2673" i="2"/>
  <c r="P2673" i="2"/>
  <c r="Q2673" i="2"/>
  <c r="N2674" i="2"/>
  <c r="O2674" i="2"/>
  <c r="P2674" i="2"/>
  <c r="Q2674" i="2"/>
  <c r="N2675" i="2"/>
  <c r="O2675" i="2"/>
  <c r="P2675" i="2"/>
  <c r="Q2675" i="2"/>
  <c r="N2676" i="2"/>
  <c r="O2676" i="2"/>
  <c r="P2676" i="2"/>
  <c r="Q2676" i="2"/>
  <c r="N2677" i="2"/>
  <c r="O2677" i="2"/>
  <c r="P2677" i="2"/>
  <c r="Q2677" i="2"/>
  <c r="N2678" i="2"/>
  <c r="O2678" i="2"/>
  <c r="P2678" i="2"/>
  <c r="Q2678" i="2"/>
  <c r="N2679" i="2"/>
  <c r="O2679" i="2"/>
  <c r="P2679" i="2"/>
  <c r="Q2679" i="2"/>
  <c r="N2680" i="2"/>
  <c r="O2680" i="2"/>
  <c r="P2680" i="2"/>
  <c r="Q2680" i="2"/>
  <c r="N2681" i="2"/>
  <c r="O2681" i="2"/>
  <c r="P2681" i="2"/>
  <c r="Q2681" i="2"/>
  <c r="N2682" i="2"/>
  <c r="O2682" i="2"/>
  <c r="P2682" i="2"/>
  <c r="Q2682" i="2"/>
  <c r="N2683" i="2"/>
  <c r="O2683" i="2"/>
  <c r="P2683" i="2"/>
  <c r="Q2683" i="2"/>
  <c r="N2684" i="2"/>
  <c r="O2684" i="2"/>
  <c r="P2684" i="2"/>
  <c r="Q2684" i="2"/>
  <c r="N2685" i="2"/>
  <c r="O2685" i="2"/>
  <c r="P2685" i="2"/>
  <c r="Q2685" i="2"/>
  <c r="N2686" i="2"/>
  <c r="O2686" i="2"/>
  <c r="P2686" i="2"/>
  <c r="Q2686" i="2"/>
  <c r="N2687" i="2"/>
  <c r="O2687" i="2"/>
  <c r="P2687" i="2"/>
  <c r="Q2687" i="2"/>
  <c r="N2688" i="2"/>
  <c r="O2688" i="2"/>
  <c r="P2688" i="2"/>
  <c r="Q2688" i="2"/>
  <c r="N2689" i="2"/>
  <c r="O2689" i="2"/>
  <c r="P2689" i="2"/>
  <c r="Q2689" i="2"/>
  <c r="N2690" i="2"/>
  <c r="O2690" i="2"/>
  <c r="P2690" i="2"/>
  <c r="Q2690" i="2"/>
  <c r="N2691" i="2"/>
  <c r="O2691" i="2"/>
  <c r="P2691" i="2"/>
  <c r="Q2691" i="2"/>
  <c r="N2692" i="2"/>
  <c r="O2692" i="2"/>
  <c r="P2692" i="2"/>
  <c r="Q2692" i="2"/>
  <c r="N2693" i="2"/>
  <c r="O2693" i="2"/>
  <c r="P2693" i="2"/>
  <c r="Q2693" i="2"/>
  <c r="N2694" i="2"/>
  <c r="O2694" i="2"/>
  <c r="P2694" i="2"/>
  <c r="Q2694" i="2"/>
  <c r="N2695" i="2"/>
  <c r="O2695" i="2"/>
  <c r="P2695" i="2"/>
  <c r="Q2695" i="2"/>
  <c r="N2696" i="2"/>
  <c r="O2696" i="2"/>
  <c r="P2696" i="2"/>
  <c r="Q2696" i="2"/>
  <c r="N2697" i="2"/>
  <c r="O2697" i="2"/>
  <c r="P2697" i="2"/>
  <c r="Q2697" i="2"/>
  <c r="N2698" i="2"/>
  <c r="O2698" i="2"/>
  <c r="P2698" i="2"/>
  <c r="Q2698" i="2"/>
  <c r="N2699" i="2"/>
  <c r="O2699" i="2"/>
  <c r="P2699" i="2"/>
  <c r="Q2699" i="2"/>
  <c r="N2700" i="2"/>
  <c r="O2700" i="2"/>
  <c r="P2700" i="2"/>
  <c r="Q2700" i="2"/>
  <c r="N2701" i="2"/>
  <c r="O2701" i="2"/>
  <c r="P2701" i="2"/>
  <c r="Q2701" i="2"/>
  <c r="N2702" i="2"/>
  <c r="O2702" i="2"/>
  <c r="P2702" i="2"/>
  <c r="Q2702" i="2"/>
  <c r="N2703" i="2"/>
  <c r="O2703" i="2"/>
  <c r="P2703" i="2"/>
  <c r="Q2703" i="2"/>
  <c r="N2704" i="2"/>
  <c r="O2704" i="2"/>
  <c r="P2704" i="2"/>
  <c r="Q2704" i="2"/>
  <c r="N2705" i="2"/>
  <c r="O2705" i="2"/>
  <c r="P2705" i="2"/>
  <c r="Q2705" i="2"/>
  <c r="N2706" i="2"/>
  <c r="O2706" i="2"/>
  <c r="P2706" i="2"/>
  <c r="Q2706" i="2"/>
  <c r="N2707" i="2"/>
  <c r="O2707" i="2"/>
  <c r="P2707" i="2"/>
  <c r="Q2707" i="2"/>
  <c r="N2708" i="2"/>
  <c r="O2708" i="2"/>
  <c r="P2708" i="2"/>
  <c r="Q2708" i="2"/>
  <c r="N2709" i="2"/>
  <c r="O2709" i="2"/>
  <c r="P2709" i="2"/>
  <c r="Q2709" i="2"/>
  <c r="N2710" i="2"/>
  <c r="O2710" i="2"/>
  <c r="P2710" i="2"/>
  <c r="Q2710" i="2"/>
  <c r="N2711" i="2"/>
  <c r="O2711" i="2"/>
  <c r="P2711" i="2"/>
  <c r="Q2711" i="2"/>
  <c r="N2712" i="2"/>
  <c r="O2712" i="2"/>
  <c r="P2712" i="2"/>
  <c r="Q2712" i="2"/>
  <c r="N2713" i="2"/>
  <c r="O2713" i="2"/>
  <c r="P2713" i="2"/>
  <c r="Q2713" i="2"/>
  <c r="N2714" i="2"/>
  <c r="O2714" i="2"/>
  <c r="P2714" i="2"/>
  <c r="Q2714" i="2"/>
  <c r="N2715" i="2"/>
  <c r="O2715" i="2"/>
  <c r="P2715" i="2"/>
  <c r="Q2715" i="2"/>
  <c r="N2716" i="2"/>
  <c r="O2716" i="2"/>
  <c r="P2716" i="2"/>
  <c r="Q2716" i="2"/>
  <c r="N2717" i="2"/>
  <c r="O2717" i="2"/>
  <c r="P2717" i="2"/>
  <c r="Q2717" i="2"/>
  <c r="N2718" i="2"/>
  <c r="O2718" i="2"/>
  <c r="P2718" i="2"/>
  <c r="Q2718" i="2"/>
  <c r="N2719" i="2"/>
  <c r="O2719" i="2"/>
  <c r="P2719" i="2"/>
  <c r="Q2719" i="2"/>
  <c r="N2720" i="2"/>
  <c r="O2720" i="2"/>
  <c r="P2720" i="2"/>
  <c r="Q2720" i="2"/>
  <c r="N2721" i="2"/>
  <c r="O2721" i="2"/>
  <c r="P2721" i="2"/>
  <c r="Q2721" i="2"/>
  <c r="N2722" i="2"/>
  <c r="O2722" i="2"/>
  <c r="P2722" i="2"/>
  <c r="Q2722" i="2"/>
  <c r="N2723" i="2"/>
  <c r="O2723" i="2"/>
  <c r="P2723" i="2"/>
  <c r="Q2723" i="2"/>
  <c r="N2724" i="2"/>
  <c r="O2724" i="2"/>
  <c r="P2724" i="2"/>
  <c r="Q2724" i="2"/>
  <c r="N2725" i="2"/>
  <c r="O2725" i="2"/>
  <c r="P2725" i="2"/>
  <c r="Q2725" i="2"/>
  <c r="N2726" i="2"/>
  <c r="O2726" i="2"/>
  <c r="P2726" i="2"/>
  <c r="Q2726" i="2"/>
  <c r="N2727" i="2"/>
  <c r="O2727" i="2"/>
  <c r="P2727" i="2"/>
  <c r="Q2727" i="2"/>
  <c r="N2728" i="2"/>
  <c r="O2728" i="2"/>
  <c r="P2728" i="2"/>
  <c r="Q2728" i="2"/>
  <c r="N2729" i="2"/>
  <c r="O2729" i="2"/>
  <c r="P2729" i="2"/>
  <c r="Q2729" i="2"/>
  <c r="N2730" i="2"/>
  <c r="O2730" i="2"/>
  <c r="P2730" i="2"/>
  <c r="Q2730" i="2"/>
  <c r="N2731" i="2"/>
  <c r="O2731" i="2"/>
  <c r="P2731" i="2"/>
  <c r="Q2731" i="2"/>
  <c r="N2732" i="2"/>
  <c r="O2732" i="2"/>
  <c r="P2732" i="2"/>
  <c r="Q2732" i="2"/>
  <c r="N2733" i="2"/>
  <c r="O2733" i="2"/>
  <c r="P2733" i="2"/>
  <c r="Q2733" i="2"/>
  <c r="N2734" i="2"/>
  <c r="O2734" i="2"/>
  <c r="P2734" i="2"/>
  <c r="Q2734" i="2"/>
  <c r="N2735" i="2"/>
  <c r="O2735" i="2"/>
  <c r="P2735" i="2"/>
  <c r="Q2735" i="2"/>
  <c r="N2736" i="2"/>
  <c r="O2736" i="2"/>
  <c r="P2736" i="2"/>
  <c r="Q2736" i="2"/>
  <c r="N2737" i="2"/>
  <c r="O2737" i="2"/>
  <c r="P2737" i="2"/>
  <c r="Q2737" i="2"/>
  <c r="N2738" i="2"/>
  <c r="O2738" i="2"/>
  <c r="P2738" i="2"/>
  <c r="Q2738" i="2"/>
  <c r="N2739" i="2"/>
  <c r="O2739" i="2"/>
  <c r="P2739" i="2"/>
  <c r="Q2739" i="2"/>
  <c r="P2" i="2"/>
  <c r="Q2" i="2"/>
  <c r="O2" i="2"/>
  <c r="L1005" i="7" l="1"/>
  <c r="N1005" i="7"/>
  <c r="J1006" i="7"/>
  <c r="I1429" i="7"/>
  <c r="K1428" i="7"/>
  <c r="M1428" i="7"/>
  <c r="M1004" i="7"/>
  <c r="K1004" i="7"/>
  <c r="I1005" i="7"/>
  <c r="L1429" i="7"/>
  <c r="J1430" i="7"/>
  <c r="N1429" i="7"/>
  <c r="H2525" i="2"/>
  <c r="I2523" i="2"/>
  <c r="I2517" i="2"/>
  <c r="H511" i="2"/>
  <c r="I509" i="2"/>
  <c r="H508" i="2"/>
  <c r="I506" i="2"/>
  <c r="H505" i="2"/>
  <c r="H499" i="2"/>
  <c r="I497" i="2"/>
  <c r="H496" i="2"/>
  <c r="I494" i="2"/>
  <c r="I488" i="2"/>
  <c r="I476" i="2"/>
  <c r="H475" i="2"/>
  <c r="I473" i="2"/>
  <c r="H469" i="2"/>
  <c r="I3" i="2"/>
  <c r="H1155" i="2"/>
  <c r="H1146" i="2"/>
  <c r="H1128" i="2"/>
  <c r="I751" i="2"/>
  <c r="I721" i="2"/>
  <c r="I580" i="2"/>
  <c r="I5" i="2"/>
  <c r="H2503" i="2"/>
  <c r="I2252" i="2"/>
  <c r="H949" i="2"/>
  <c r="I640" i="2"/>
  <c r="I2242" i="2"/>
  <c r="H1197" i="2"/>
  <c r="H1191" i="2"/>
  <c r="I1186" i="2"/>
  <c r="H1185" i="2"/>
  <c r="H1053" i="2"/>
  <c r="I1051" i="2"/>
  <c r="H1050" i="2"/>
  <c r="H1017" i="2"/>
  <c r="H1014" i="2"/>
  <c r="H1011" i="2"/>
  <c r="H1008" i="2"/>
  <c r="I1183" i="2"/>
  <c r="H1026" i="2"/>
  <c r="H2042" i="2"/>
  <c r="H2030" i="2"/>
  <c r="H2727" i="2"/>
  <c r="H2718" i="2"/>
  <c r="H2712" i="2"/>
  <c r="I2290" i="2"/>
  <c r="H1674" i="2"/>
  <c r="H1671" i="2"/>
  <c r="H1668" i="2"/>
  <c r="H1665" i="2"/>
  <c r="H1662" i="2"/>
  <c r="H1659" i="2"/>
  <c r="H1656" i="2"/>
  <c r="I798" i="2"/>
  <c r="I780" i="2"/>
  <c r="I774" i="2"/>
  <c r="I708" i="2"/>
  <c r="I702" i="2"/>
  <c r="I681" i="2"/>
  <c r="I678" i="2"/>
  <c r="I648" i="2"/>
  <c r="I624" i="2"/>
  <c r="I540" i="2"/>
  <c r="H1653" i="2"/>
  <c r="H1650" i="2"/>
  <c r="H1647" i="2"/>
  <c r="H1644" i="2"/>
  <c r="H1641" i="2"/>
  <c r="H1638" i="2"/>
  <c r="H1635" i="2"/>
  <c r="H1632" i="2"/>
  <c r="H1629" i="2"/>
  <c r="H1626" i="2"/>
  <c r="H1623" i="2"/>
  <c r="H1620" i="2"/>
  <c r="H1614" i="2"/>
  <c r="H1611" i="2"/>
  <c r="H1608" i="2"/>
  <c r="H1602" i="2"/>
  <c r="H1599" i="2"/>
  <c r="H1596" i="2"/>
  <c r="H1593" i="2"/>
  <c r="H1590" i="2"/>
  <c r="H1569" i="2"/>
  <c r="H1563" i="2"/>
  <c r="H1560" i="2"/>
  <c r="H1557" i="2"/>
  <c r="H1554" i="2"/>
  <c r="H1548" i="2"/>
  <c r="H1545" i="2"/>
  <c r="H1542" i="2"/>
  <c r="H1539" i="2"/>
  <c r="H1536" i="2"/>
  <c r="H1530" i="2"/>
  <c r="H1524" i="2"/>
  <c r="H1521" i="2"/>
  <c r="H1518" i="2"/>
  <c r="H1515" i="2"/>
  <c r="H1512" i="2"/>
  <c r="H1503" i="2"/>
  <c r="H1500" i="2"/>
  <c r="H1491" i="2"/>
  <c r="H1488" i="2"/>
  <c r="H1485" i="2"/>
  <c r="H1482" i="2"/>
  <c r="H1479" i="2"/>
  <c r="H1476" i="2"/>
  <c r="H1473" i="2"/>
  <c r="H1470" i="2"/>
  <c r="H1467" i="2"/>
  <c r="H1464" i="2"/>
  <c r="H1461" i="2"/>
  <c r="H1458" i="2"/>
  <c r="H1455" i="2"/>
  <c r="H1452" i="2"/>
  <c r="H1449" i="2"/>
  <c r="H1446" i="2"/>
  <c r="H1443" i="2"/>
  <c r="H1440" i="2"/>
  <c r="H1437" i="2"/>
  <c r="H1434" i="2"/>
  <c r="H1431" i="2"/>
  <c r="H1428" i="2"/>
  <c r="H1425" i="2"/>
  <c r="H1422" i="2"/>
  <c r="H1419" i="2"/>
  <c r="I1315" i="2"/>
  <c r="I1312" i="2"/>
  <c r="I1309" i="2"/>
  <c r="I1306" i="2"/>
  <c r="I1303" i="2"/>
  <c r="I1300" i="2"/>
  <c r="I1297" i="2"/>
  <c r="I1294" i="2"/>
  <c r="I1279" i="2"/>
  <c r="I1276" i="2"/>
  <c r="I1273" i="2"/>
  <c r="I1270" i="2"/>
  <c r="I1267" i="2"/>
  <c r="I1264" i="2"/>
  <c r="I1261" i="2"/>
  <c r="I1258" i="2"/>
  <c r="I1255" i="2"/>
  <c r="I1252" i="2"/>
  <c r="I1249" i="2"/>
  <c r="I1246" i="2"/>
  <c r="I1243" i="2"/>
  <c r="H339" i="2"/>
  <c r="H2599" i="2"/>
  <c r="I2541" i="2"/>
  <c r="I675" i="2"/>
  <c r="H2575" i="2"/>
  <c r="I2461" i="2"/>
  <c r="H2251" i="2"/>
  <c r="H2501" i="2"/>
  <c r="H1868" i="2"/>
  <c r="H1862" i="2"/>
  <c r="H1859" i="2"/>
  <c r="I1857" i="2"/>
  <c r="H1856" i="2"/>
  <c r="H1853" i="2"/>
  <c r="I1851" i="2"/>
  <c r="H1850" i="2"/>
  <c r="H1847" i="2"/>
  <c r="I1845" i="2"/>
  <c r="H1844" i="2"/>
  <c r="H1826" i="2"/>
  <c r="H1808" i="2"/>
  <c r="I1803" i="2"/>
  <c r="H1802" i="2"/>
  <c r="I1800" i="2"/>
  <c r="I1797" i="2"/>
  <c r="H1784" i="2"/>
  <c r="H1778" i="2"/>
  <c r="I621" i="2"/>
  <c r="H308" i="2"/>
  <c r="I210" i="2"/>
  <c r="H128" i="2"/>
  <c r="H125" i="2"/>
  <c r="H122" i="2"/>
  <c r="H116" i="2"/>
  <c r="I1240" i="2"/>
  <c r="H1227" i="2"/>
  <c r="I2234" i="2"/>
  <c r="I2228" i="2"/>
  <c r="H2221" i="2"/>
  <c r="H2209" i="2"/>
  <c r="H2023" i="2"/>
  <c r="I2021" i="2"/>
  <c r="H2020" i="2"/>
  <c r="H1993" i="2"/>
  <c r="H1987" i="2"/>
  <c r="H1981" i="2"/>
  <c r="H1969" i="2"/>
  <c r="I1967" i="2"/>
  <c r="H1966" i="2"/>
  <c r="H1957" i="2"/>
  <c r="H1951" i="2"/>
  <c r="I1949" i="2"/>
  <c r="H1948" i="2"/>
  <c r="H1930" i="2"/>
  <c r="H1882" i="2"/>
  <c r="I1877" i="2"/>
  <c r="H1876" i="2"/>
  <c r="H1873" i="2"/>
  <c r="I1871" i="2"/>
  <c r="H1870" i="2"/>
  <c r="H1834" i="2"/>
  <c r="H1804" i="2"/>
  <c r="H1774" i="2"/>
  <c r="I1772" i="2"/>
  <c r="H1771" i="2"/>
  <c r="I1754" i="2"/>
  <c r="H1753" i="2"/>
  <c r="I1751" i="2"/>
  <c r="I2418" i="2"/>
  <c r="I2409" i="2"/>
  <c r="I2397" i="2"/>
  <c r="I2373" i="2"/>
  <c r="I2370" i="2"/>
  <c r="I2334" i="2"/>
  <c r="I2328" i="2"/>
  <c r="I2325" i="2"/>
  <c r="I2229" i="2"/>
  <c r="H2213" i="2"/>
  <c r="H2210" i="2"/>
  <c r="H2207" i="2"/>
  <c r="H2204" i="2"/>
  <c r="H2168" i="2"/>
  <c r="H2099" i="2"/>
  <c r="H2084" i="2"/>
  <c r="H2063" i="2"/>
  <c r="H2709" i="2"/>
  <c r="H2691" i="2"/>
  <c r="I2689" i="2"/>
  <c r="H2688" i="2"/>
  <c r="I2686" i="2"/>
  <c r="H2592" i="2"/>
  <c r="H2577" i="2"/>
  <c r="I2248" i="2"/>
  <c r="H1551" i="2"/>
  <c r="H1506" i="2"/>
  <c r="H2557" i="2"/>
  <c r="H2506" i="2"/>
  <c r="I2482" i="2"/>
  <c r="H2725" i="2"/>
  <c r="H2719" i="2"/>
  <c r="H2569" i="2"/>
  <c r="H2560" i="2"/>
  <c r="I2500" i="2"/>
  <c r="I2491" i="2"/>
  <c r="I2376" i="2"/>
  <c r="H1022" i="2"/>
  <c r="H968" i="2"/>
  <c r="H962" i="2"/>
  <c r="H838" i="2"/>
  <c r="I836" i="2"/>
  <c r="H826" i="2"/>
  <c r="H805" i="2"/>
  <c r="I803" i="2"/>
  <c r="H787" i="2"/>
  <c r="I785" i="2"/>
  <c r="H433" i="2"/>
  <c r="H430" i="2"/>
  <c r="H379" i="2"/>
  <c r="H376" i="2"/>
  <c r="H343" i="2"/>
  <c r="H340" i="2"/>
  <c r="I2245" i="2"/>
  <c r="H467" i="2"/>
  <c r="H443" i="2"/>
  <c r="I441" i="2"/>
  <c r="I432" i="2"/>
  <c r="H431" i="2"/>
  <c r="I429" i="2"/>
  <c r="H425" i="2"/>
  <c r="I423" i="2"/>
  <c r="H407" i="2"/>
  <c r="I405" i="2"/>
  <c r="H2533" i="2"/>
  <c r="H2527" i="2"/>
  <c r="I2479" i="2"/>
  <c r="I2446" i="2"/>
  <c r="I2425" i="2"/>
  <c r="I2419" i="2"/>
  <c r="I2416" i="2"/>
  <c r="I2413" i="2"/>
  <c r="I2410" i="2"/>
  <c r="I2407" i="2"/>
  <c r="I2401" i="2"/>
  <c r="I2398" i="2"/>
  <c r="I2380" i="2"/>
  <c r="I2365" i="2"/>
  <c r="I2362" i="2"/>
  <c r="I2359" i="2"/>
  <c r="I2356" i="2"/>
  <c r="I2353" i="2"/>
  <c r="I2317" i="2"/>
  <c r="H984" i="2"/>
  <c r="I948" i="2"/>
  <c r="H749" i="2"/>
  <c r="I747" i="2"/>
  <c r="I2553" i="2"/>
  <c r="I1825" i="2"/>
  <c r="H1770" i="2"/>
  <c r="I1765" i="2"/>
  <c r="H2239" i="2"/>
  <c r="H948" i="2"/>
  <c r="H945" i="2"/>
  <c r="I613" i="2"/>
  <c r="I517" i="2"/>
  <c r="I511" i="2"/>
  <c r="I505" i="2"/>
  <c r="I499" i="2"/>
  <c r="I487" i="2"/>
  <c r="I481" i="2"/>
  <c r="I475" i="2"/>
  <c r="H447" i="2"/>
  <c r="H438" i="2"/>
  <c r="H435" i="2"/>
  <c r="H432" i="2"/>
  <c r="H429" i="2"/>
  <c r="H420" i="2"/>
  <c r="H417" i="2"/>
  <c r="H411" i="2"/>
  <c r="H393" i="2"/>
  <c r="H384" i="2"/>
  <c r="H381" i="2"/>
  <c r="H378" i="2"/>
  <c r="H366" i="2"/>
  <c r="H363" i="2"/>
  <c r="I361" i="2"/>
  <c r="H360" i="2"/>
  <c r="H357" i="2"/>
  <c r="H321" i="2"/>
  <c r="H318" i="2"/>
  <c r="H222" i="2"/>
  <c r="H216" i="2"/>
  <c r="I214" i="2"/>
  <c r="I211" i="2"/>
  <c r="H210" i="2"/>
  <c r="I208" i="2"/>
  <c r="H204" i="2"/>
  <c r="H198" i="2"/>
  <c r="H192" i="2"/>
  <c r="H186" i="2"/>
  <c r="H168" i="2"/>
  <c r="H90" i="2"/>
  <c r="H48" i="2"/>
  <c r="H45" i="2"/>
  <c r="H42" i="2"/>
  <c r="H36" i="2"/>
  <c r="H33" i="2"/>
  <c r="H2551" i="2"/>
  <c r="H2536" i="2"/>
  <c r="H2521" i="2"/>
  <c r="H2518" i="2"/>
  <c r="I2415" i="2"/>
  <c r="I2281" i="2"/>
  <c r="I2272" i="2"/>
  <c r="I2266" i="2"/>
  <c r="I2263" i="2"/>
  <c r="I2260" i="2"/>
  <c r="I2257" i="2"/>
  <c r="I2254" i="2"/>
  <c r="I2196" i="2"/>
  <c r="I2166" i="2"/>
  <c r="H2165" i="2"/>
  <c r="I2160" i="2"/>
  <c r="H2135" i="2"/>
  <c r="I2130" i="2"/>
  <c r="H2129" i="2"/>
  <c r="I2124" i="2"/>
  <c r="H2123" i="2"/>
  <c r="H2117" i="2"/>
  <c r="H2027" i="2"/>
  <c r="I2010" i="2"/>
  <c r="I2004" i="2"/>
  <c r="H2003" i="2"/>
  <c r="H2000" i="2"/>
  <c r="I2428" i="2"/>
  <c r="H2010" i="2"/>
  <c r="H2007" i="2"/>
  <c r="I2005" i="2"/>
  <c r="H1980" i="2"/>
  <c r="H1950" i="2"/>
  <c r="H1944" i="2"/>
  <c r="H1788" i="2"/>
  <c r="H2568" i="2"/>
  <c r="I2566" i="2"/>
  <c r="I2563" i="2"/>
  <c r="H2562" i="2"/>
  <c r="I2560" i="2"/>
  <c r="I2557" i="2"/>
  <c r="H2555" i="2"/>
  <c r="I2502" i="2"/>
  <c r="I2493" i="2"/>
  <c r="I2344" i="2"/>
  <c r="I2280" i="2"/>
  <c r="I2274" i="2"/>
  <c r="H2188" i="2"/>
  <c r="H2170" i="2"/>
  <c r="H2116" i="2"/>
  <c r="H2011" i="2"/>
  <c r="H1999" i="2"/>
  <c r="I2554" i="2"/>
  <c r="I2551" i="2"/>
  <c r="I2536" i="2"/>
  <c r="I2533" i="2"/>
  <c r="I2524" i="2"/>
  <c r="H2514" i="2"/>
  <c r="I2512" i="2"/>
  <c r="I2509" i="2"/>
  <c r="H2508" i="2"/>
  <c r="I2506" i="2"/>
  <c r="I2454" i="2"/>
  <c r="I2451" i="2"/>
  <c r="I2302" i="2"/>
  <c r="H1939" i="2"/>
  <c r="H1933" i="2"/>
  <c r="I1748" i="2"/>
  <c r="H1747" i="2"/>
  <c r="I1745" i="2"/>
  <c r="H1744" i="2"/>
  <c r="I1742" i="2"/>
  <c r="H1741" i="2"/>
  <c r="I1739" i="2"/>
  <c r="H1738" i="2"/>
  <c r="I1736" i="2"/>
  <c r="H1735" i="2"/>
  <c r="I1733" i="2"/>
  <c r="H1732" i="2"/>
  <c r="I1730" i="2"/>
  <c r="H1729" i="2"/>
  <c r="I1727" i="2"/>
  <c r="H1726" i="2"/>
  <c r="I1724" i="2"/>
  <c r="H1723" i="2"/>
  <c r="I1721" i="2"/>
  <c r="H1720" i="2"/>
  <c r="I1718" i="2"/>
  <c r="H1717" i="2"/>
  <c r="I1715" i="2"/>
  <c r="H1714" i="2"/>
  <c r="I1712" i="2"/>
  <c r="H1711" i="2"/>
  <c r="I1709" i="2"/>
  <c r="H1708" i="2"/>
  <c r="I1373" i="2"/>
  <c r="H1372" i="2"/>
  <c r="I1232" i="2"/>
  <c r="H1228" i="2"/>
  <c r="I1190" i="2"/>
  <c r="H1189" i="2"/>
  <c r="I1184" i="2"/>
  <c r="H1183" i="2"/>
  <c r="H1159" i="2"/>
  <c r="H1141" i="2"/>
  <c r="H1123" i="2"/>
  <c r="H1105" i="2"/>
  <c r="H1087" i="2"/>
  <c r="H1069" i="2"/>
  <c r="H1039" i="2"/>
  <c r="H877" i="2"/>
  <c r="H862" i="2"/>
  <c r="H853" i="2"/>
  <c r="H829" i="2"/>
  <c r="H817" i="2"/>
  <c r="I715" i="2"/>
  <c r="I709" i="2"/>
  <c r="I685" i="2"/>
  <c r="H681" i="2"/>
  <c r="I679" i="2"/>
  <c r="I676" i="2"/>
  <c r="I667" i="2"/>
  <c r="H663" i="2"/>
  <c r="I661" i="2"/>
  <c r="I637" i="2"/>
  <c r="I625" i="2"/>
  <c r="I616" i="2"/>
  <c r="I609" i="2"/>
  <c r="H605" i="2"/>
  <c r="I603" i="2"/>
  <c r="I597" i="2"/>
  <c r="I537" i="2"/>
  <c r="H322" i="2"/>
  <c r="I317" i="2"/>
  <c r="H316" i="2"/>
  <c r="H313" i="2"/>
  <c r="I311" i="2"/>
  <c r="H310" i="2"/>
  <c r="H307" i="2"/>
  <c r="I299" i="2"/>
  <c r="H298" i="2"/>
  <c r="H295" i="2"/>
  <c r="H181" i="2"/>
  <c r="H157" i="2"/>
  <c r="H154" i="2"/>
  <c r="H148" i="2"/>
  <c r="H145" i="2"/>
  <c r="H142" i="2"/>
  <c r="H139" i="2"/>
  <c r="H136" i="2"/>
  <c r="H130" i="2"/>
  <c r="I553" i="2"/>
  <c r="I550" i="2"/>
  <c r="I544" i="2"/>
  <c r="H522" i="2"/>
  <c r="I520" i="2"/>
  <c r="H519" i="2"/>
  <c r="I457" i="2"/>
  <c r="H450" i="2"/>
  <c r="H402" i="2"/>
  <c r="H1412" i="2"/>
  <c r="H1406" i="2"/>
  <c r="H1376" i="2"/>
  <c r="I1164" i="2"/>
  <c r="H1163" i="2"/>
  <c r="H1058" i="2"/>
  <c r="H1040" i="2"/>
  <c r="H1004" i="2"/>
  <c r="I1002" i="2"/>
  <c r="H1001" i="2"/>
  <c r="H998" i="2"/>
  <c r="H986" i="2"/>
  <c r="H983" i="2"/>
  <c r="H980" i="2"/>
  <c r="H977" i="2"/>
  <c r="H974" i="2"/>
  <c r="I601" i="2"/>
  <c r="I1237" i="2"/>
  <c r="H1035" i="2"/>
  <c r="I467" i="2"/>
  <c r="I464" i="2"/>
  <c r="H1179" i="2"/>
  <c r="I1177" i="2"/>
  <c r="H1173" i="2"/>
  <c r="I1168" i="2"/>
  <c r="H1167" i="2"/>
  <c r="I1165" i="2"/>
  <c r="H1161" i="2"/>
  <c r="H1119" i="2"/>
  <c r="H1101" i="2"/>
  <c r="H1047" i="2"/>
  <c r="H846" i="2"/>
  <c r="I805" i="2"/>
  <c r="I757" i="2"/>
  <c r="I605" i="2"/>
  <c r="I392" i="2"/>
  <c r="I389" i="2"/>
  <c r="H30" i="2"/>
  <c r="H21" i="2"/>
  <c r="H18" i="2"/>
  <c r="H2687" i="2"/>
  <c r="I2682" i="2"/>
  <c r="I2679" i="2"/>
  <c r="I2676" i="2"/>
  <c r="I2673" i="2"/>
  <c r="I2670" i="2"/>
  <c r="I2667" i="2"/>
  <c r="I2664" i="2"/>
  <c r="H2663" i="2"/>
  <c r="I2661" i="2"/>
  <c r="H2660" i="2"/>
  <c r="I2658" i="2"/>
  <c r="H2657" i="2"/>
  <c r="I2655" i="2"/>
  <c r="H2654" i="2"/>
  <c r="I2652" i="2"/>
  <c r="H2651" i="2"/>
  <c r="I2649" i="2"/>
  <c r="H2648" i="2"/>
  <c r="I2646" i="2"/>
  <c r="H2645" i="2"/>
  <c r="I2643" i="2"/>
  <c r="H2642" i="2"/>
  <c r="I2640" i="2"/>
  <c r="H2639" i="2"/>
  <c r="I2637" i="2"/>
  <c r="H2636" i="2"/>
  <c r="I2634" i="2"/>
  <c r="H2633" i="2"/>
  <c r="I2631" i="2"/>
  <c r="H2630" i="2"/>
  <c r="I2628" i="2"/>
  <c r="H2627" i="2"/>
  <c r="I2625" i="2"/>
  <c r="H2624" i="2"/>
  <c r="I2622" i="2"/>
  <c r="H2621" i="2"/>
  <c r="I2619" i="2"/>
  <c r="H2618" i="2"/>
  <c r="I2616" i="2"/>
  <c r="H2615" i="2"/>
  <c r="I2613" i="2"/>
  <c r="H2612" i="2"/>
  <c r="I2610" i="2"/>
  <c r="H2609" i="2"/>
  <c r="I2607" i="2"/>
  <c r="H2606" i="2"/>
  <c r="I2604" i="2"/>
  <c r="H2603" i="2"/>
  <c r="I2601" i="2"/>
  <c r="I2595" i="2"/>
  <c r="I2592" i="2"/>
  <c r="I2589" i="2"/>
  <c r="I2583" i="2"/>
  <c r="I2580" i="2"/>
  <c r="I2577" i="2"/>
  <c r="H2549" i="2"/>
  <c r="H2543" i="2"/>
  <c r="H2537" i="2"/>
  <c r="H2534" i="2"/>
  <c r="I2529" i="2"/>
  <c r="I2526" i="2"/>
  <c r="H2515" i="2"/>
  <c r="H2509" i="2"/>
  <c r="I2473" i="2"/>
  <c r="I2457" i="2"/>
  <c r="H2456" i="2"/>
  <c r="I2374" i="2"/>
  <c r="I2371" i="2"/>
  <c r="I2347" i="2"/>
  <c r="I2307" i="2"/>
  <c r="I2273" i="2"/>
  <c r="H2266" i="2"/>
  <c r="H2257" i="2"/>
  <c r="I2202" i="2"/>
  <c r="H2201" i="2"/>
  <c r="H2700" i="2"/>
  <c r="H2694" i="2"/>
  <c r="H2563" i="2"/>
  <c r="H2513" i="2"/>
  <c r="H2507" i="2"/>
  <c r="I2455" i="2"/>
  <c r="I2335" i="2"/>
  <c r="I2329" i="2"/>
  <c r="I2326" i="2"/>
  <c r="I2286" i="2"/>
  <c r="H2285" i="2"/>
  <c r="I2246" i="2"/>
  <c r="I2243" i="2"/>
  <c r="I2230" i="2"/>
  <c r="H2202" i="2"/>
  <c r="I2200" i="2"/>
  <c r="H2548" i="2"/>
  <c r="H2542" i="2"/>
  <c r="I2443" i="2"/>
  <c r="H2442" i="2"/>
  <c r="I2437" i="2"/>
  <c r="I2434" i="2"/>
  <c r="I2308" i="2"/>
  <c r="H2203" i="2"/>
  <c r="H348" i="2"/>
  <c r="H2590" i="2"/>
  <c r="I2588" i="2"/>
  <c r="H2587" i="2"/>
  <c r="H2584" i="2"/>
  <c r="I2582" i="2"/>
  <c r="I2576" i="2"/>
  <c r="H2567" i="2"/>
  <c r="H2561" i="2"/>
  <c r="I2556" i="2"/>
  <c r="H2539" i="2"/>
  <c r="I2478" i="2"/>
  <c r="I2392" i="2"/>
  <c r="H2375" i="2"/>
  <c r="I2275" i="2"/>
  <c r="H2199" i="2"/>
  <c r="I2194" i="2"/>
  <c r="H2190" i="2"/>
  <c r="I2188" i="2"/>
  <c r="H2187" i="2"/>
  <c r="H2172" i="2"/>
  <c r="I2080" i="2"/>
  <c r="H2079" i="2"/>
  <c r="H2076" i="2"/>
  <c r="I2068" i="2"/>
  <c r="H2067" i="2"/>
  <c r="H2064" i="2"/>
  <c r="I2062" i="2"/>
  <c r="H2061" i="2"/>
  <c r="H2016" i="2"/>
  <c r="I1986" i="2"/>
  <c r="H1985" i="2"/>
  <c r="H1982" i="2"/>
  <c r="I1974" i="2"/>
  <c r="H1922" i="2"/>
  <c r="H1838" i="2"/>
  <c r="H1829" i="2"/>
  <c r="H1772" i="2"/>
  <c r="I1764" i="2"/>
  <c r="H1094" i="2"/>
  <c r="H1076" i="2"/>
  <c r="I1034" i="2"/>
  <c r="H1033" i="2"/>
  <c r="H1027" i="2"/>
  <c r="H990" i="2"/>
  <c r="I985" i="2"/>
  <c r="H975" i="2"/>
  <c r="I973" i="2"/>
  <c r="H966" i="2"/>
  <c r="H963" i="2"/>
  <c r="H957" i="2"/>
  <c r="H954" i="2"/>
  <c r="I952" i="2"/>
  <c r="H951" i="2"/>
  <c r="H839" i="2"/>
  <c r="H685" i="2"/>
  <c r="I683" i="2"/>
  <c r="I680" i="2"/>
  <c r="H679" i="2"/>
  <c r="I677" i="2"/>
  <c r="I641" i="2"/>
  <c r="I632" i="2"/>
  <c r="I579" i="2"/>
  <c r="H578" i="2"/>
  <c r="I573" i="2"/>
  <c r="H572" i="2"/>
  <c r="H569" i="2"/>
  <c r="I567" i="2"/>
  <c r="H566" i="2"/>
  <c r="I561" i="2"/>
  <c r="I534" i="2"/>
  <c r="I528" i="2"/>
  <c r="H527" i="2"/>
  <c r="I519" i="2"/>
  <c r="H518" i="2"/>
  <c r="H457" i="2"/>
  <c r="H451" i="2"/>
  <c r="H448" i="2"/>
  <c r="I446" i="2"/>
  <c r="I428" i="2"/>
  <c r="I425" i="2"/>
  <c r="I419" i="2"/>
  <c r="I410" i="2"/>
  <c r="I407" i="2"/>
  <c r="H375" i="2"/>
  <c r="H287" i="2"/>
  <c r="H281" i="2"/>
  <c r="H275" i="2"/>
  <c r="H263" i="2"/>
  <c r="H245" i="2"/>
  <c r="H239" i="2"/>
  <c r="I102" i="2"/>
  <c r="I96" i="2"/>
  <c r="I47" i="2"/>
  <c r="I35" i="2"/>
  <c r="I32" i="2"/>
  <c r="I17" i="2"/>
  <c r="I11" i="2"/>
  <c r="H2167" i="2"/>
  <c r="I2096" i="2"/>
  <c r="I2090" i="2"/>
  <c r="H2089" i="2"/>
  <c r="I2084" i="2"/>
  <c r="H2083" i="2"/>
  <c r="H2059" i="2"/>
  <c r="I2054" i="2"/>
  <c r="H2053" i="2"/>
  <c r="I2048" i="2"/>
  <c r="H2047" i="2"/>
  <c r="H1974" i="2"/>
  <c r="I1966" i="2"/>
  <c r="H1965" i="2"/>
  <c r="I1963" i="2"/>
  <c r="H1617" i="2"/>
  <c r="H1605" i="2"/>
  <c r="H1587" i="2"/>
  <c r="H1578" i="2"/>
  <c r="I1291" i="2"/>
  <c r="I1288" i="2"/>
  <c r="I1285" i="2"/>
  <c r="I1282" i="2"/>
  <c r="H1218" i="2"/>
  <c r="H1028" i="2"/>
  <c r="I1026" i="2"/>
  <c r="H1000" i="2"/>
  <c r="I998" i="2"/>
  <c r="H997" i="2"/>
  <c r="H991" i="2"/>
  <c r="H985" i="2"/>
  <c r="H973" i="2"/>
  <c r="H964" i="2"/>
  <c r="H961" i="2"/>
  <c r="H665" i="2"/>
  <c r="I657" i="2"/>
  <c r="H653" i="2"/>
  <c r="I651" i="2"/>
  <c r="I645" i="2"/>
  <c r="H597" i="2"/>
  <c r="I595" i="2"/>
  <c r="I541" i="2"/>
  <c r="H473" i="2"/>
  <c r="H464" i="2"/>
  <c r="H461" i="2"/>
  <c r="H458" i="2"/>
  <c r="H397" i="2"/>
  <c r="H394" i="2"/>
  <c r="H294" i="2"/>
  <c r="I87" i="2"/>
  <c r="H86" i="2"/>
  <c r="H83" i="2"/>
  <c r="I81" i="2"/>
  <c r="H80" i="2"/>
  <c r="I75" i="2"/>
  <c r="H74" i="2"/>
  <c r="H71" i="2"/>
  <c r="I69" i="2"/>
  <c r="H68" i="2"/>
  <c r="H53" i="2"/>
  <c r="H2096" i="2"/>
  <c r="H2060" i="2"/>
  <c r="I472" i="2"/>
  <c r="H2171" i="2"/>
  <c r="H1861" i="2"/>
  <c r="H1855" i="2"/>
  <c r="H1807" i="2"/>
  <c r="H1783" i="2"/>
  <c r="H1213" i="2"/>
  <c r="I972" i="2"/>
  <c r="I782" i="2"/>
  <c r="I658" i="2"/>
  <c r="I628" i="2"/>
  <c r="I600" i="2"/>
  <c r="H523" i="2"/>
  <c r="I521" i="2"/>
  <c r="H520" i="2"/>
  <c r="H441" i="2"/>
  <c r="H423" i="2"/>
  <c r="H405" i="2"/>
  <c r="H389" i="2"/>
  <c r="I387" i="2"/>
  <c r="I378" i="2"/>
  <c r="H377" i="2"/>
  <c r="H371" i="2"/>
  <c r="H353" i="2"/>
  <c r="H112" i="2"/>
  <c r="H109" i="2"/>
  <c r="I107" i="2"/>
  <c r="H97" i="2"/>
  <c r="I95" i="2"/>
  <c r="I2733" i="2"/>
  <c r="I2730" i="2"/>
  <c r="H2723" i="2"/>
  <c r="H2711" i="2"/>
  <c r="H2707" i="2"/>
  <c r="H2701" i="2"/>
  <c r="H2695" i="2"/>
  <c r="H2692" i="2"/>
  <c r="I2681" i="2"/>
  <c r="I2678" i="2"/>
  <c r="I2675" i="2"/>
  <c r="I2672" i="2"/>
  <c r="I2669" i="2"/>
  <c r="I2666" i="2"/>
  <c r="H2665" i="2"/>
  <c r="I2663" i="2"/>
  <c r="H2662" i="2"/>
  <c r="I2660" i="2"/>
  <c r="H2659" i="2"/>
  <c r="I2657" i="2"/>
  <c r="H2656" i="2"/>
  <c r="I2654" i="2"/>
  <c r="H2653" i="2"/>
  <c r="I2651" i="2"/>
  <c r="H2650" i="2"/>
  <c r="I2648" i="2"/>
  <c r="H2647" i="2"/>
  <c r="I2645" i="2"/>
  <c r="I2642" i="2"/>
  <c r="H2641" i="2"/>
  <c r="I2639" i="2"/>
  <c r="H2638" i="2"/>
  <c r="I2636" i="2"/>
  <c r="H2635" i="2"/>
  <c r="I2633" i="2"/>
  <c r="H2632" i="2"/>
  <c r="I2630" i="2"/>
  <c r="H2629" i="2"/>
  <c r="I2627" i="2"/>
  <c r="H2626" i="2"/>
  <c r="I2624" i="2"/>
  <c r="H2623" i="2"/>
  <c r="I2621" i="2"/>
  <c r="H2620" i="2"/>
  <c r="I2618" i="2"/>
  <c r="H2617" i="2"/>
  <c r="I2615" i="2"/>
  <c r="H2614" i="2"/>
  <c r="I2612" i="2"/>
  <c r="H2611" i="2"/>
  <c r="I2609" i="2"/>
  <c r="H2608" i="2"/>
  <c r="I2606" i="2"/>
  <c r="H2605" i="2"/>
  <c r="I2603" i="2"/>
  <c r="H2602" i="2"/>
  <c r="I2587" i="2"/>
  <c r="I2584" i="2"/>
  <c r="I2581" i="2"/>
  <c r="H2580" i="2"/>
  <c r="I2578" i="2"/>
  <c r="H2519" i="2"/>
  <c r="I2452" i="2"/>
  <c r="I2320" i="2"/>
  <c r="H2" i="2"/>
  <c r="H2736" i="2"/>
  <c r="H2730" i="2"/>
  <c r="H2705" i="2"/>
  <c r="H2693" i="2"/>
  <c r="H2593" i="2"/>
  <c r="H2581" i="2"/>
  <c r="H2578" i="2"/>
  <c r="H1830" i="2"/>
  <c r="H2545" i="2"/>
  <c r="H2531" i="2"/>
  <c r="I2480" i="2"/>
  <c r="I2470" i="2"/>
  <c r="I2467" i="2"/>
  <c r="I2464" i="2"/>
  <c r="I2389" i="2"/>
  <c r="H2388" i="2"/>
  <c r="I2383" i="2"/>
  <c r="I2299" i="2"/>
  <c r="H2298" i="2"/>
  <c r="I2296" i="2"/>
  <c r="I2293" i="2"/>
  <c r="I2232" i="2"/>
  <c r="I2198" i="2"/>
  <c r="H2197" i="2"/>
  <c r="I2192" i="2"/>
  <c r="H2191" i="2"/>
  <c r="H2185" i="2"/>
  <c r="I2180" i="2"/>
  <c r="H2179" i="2"/>
  <c r="H2166" i="2"/>
  <c r="I2158" i="2"/>
  <c r="H2157" i="2"/>
  <c r="H2154" i="2"/>
  <c r="H2081" i="2"/>
  <c r="I2076" i="2"/>
  <c r="H2075" i="2"/>
  <c r="I2070" i="2"/>
  <c r="H2069" i="2"/>
  <c r="I2058" i="2"/>
  <c r="H2057" i="2"/>
  <c r="I2052" i="2"/>
  <c r="H2005" i="2"/>
  <c r="I2003" i="2"/>
  <c r="H2002" i="2"/>
  <c r="I1984" i="2"/>
  <c r="H1983" i="2"/>
  <c r="I1981" i="2"/>
  <c r="I1873" i="2"/>
  <c r="H1872" i="2"/>
  <c r="I1833" i="2"/>
  <c r="H1832" i="2"/>
  <c r="I1823" i="2"/>
  <c r="H1816" i="2"/>
  <c r="I1811" i="2"/>
  <c r="H1810" i="2"/>
  <c r="H1797" i="2"/>
  <c r="H1782" i="2"/>
  <c r="H1779" i="2"/>
  <c r="H2601" i="2"/>
  <c r="H2588" i="2"/>
  <c r="H2585" i="2"/>
  <c r="I2574" i="2"/>
  <c r="I2571" i="2"/>
  <c r="H2566" i="2"/>
  <c r="I2564" i="2"/>
  <c r="I2547" i="2"/>
  <c r="I2544" i="2"/>
  <c r="H2532" i="2"/>
  <c r="I2530" i="2"/>
  <c r="I2527" i="2"/>
  <c r="H2526" i="2"/>
  <c r="I2520" i="2"/>
  <c r="H2512" i="2"/>
  <c r="I2496" i="2"/>
  <c r="H2495" i="2"/>
  <c r="I2490" i="2"/>
  <c r="H2489" i="2"/>
  <c r="I2484" i="2"/>
  <c r="H2483" i="2"/>
  <c r="I2481" i="2"/>
  <c r="I2445" i="2"/>
  <c r="I2442" i="2"/>
  <c r="I2436" i="2"/>
  <c r="I2403" i="2"/>
  <c r="H2402" i="2"/>
  <c r="I2400" i="2"/>
  <c r="I2364" i="2"/>
  <c r="I2361" i="2"/>
  <c r="I2355" i="2"/>
  <c r="I2316" i="2"/>
  <c r="I2310" i="2"/>
  <c r="H2308" i="2"/>
  <c r="H2305" i="2"/>
  <c r="I2271" i="2"/>
  <c r="H2270" i="2"/>
  <c r="I2265" i="2"/>
  <c r="H2264" i="2"/>
  <c r="I2262" i="2"/>
  <c r="H2261" i="2"/>
  <c r="I2256" i="2"/>
  <c r="H2255" i="2"/>
  <c r="I2226" i="2"/>
  <c r="H2225" i="2"/>
  <c r="H2219" i="2"/>
  <c r="H2186" i="2"/>
  <c r="H2180" i="2"/>
  <c r="H2149" i="2"/>
  <c r="H2112" i="2"/>
  <c r="I2104" i="2"/>
  <c r="H2100" i="2"/>
  <c r="H1962" i="2"/>
  <c r="I1956" i="2"/>
  <c r="I1950" i="2"/>
  <c r="H1949" i="2"/>
  <c r="H1946" i="2"/>
  <c r="H1912" i="2"/>
  <c r="I1907" i="2"/>
  <c r="H1906" i="2"/>
  <c r="I1901" i="2"/>
  <c r="H1900" i="2"/>
  <c r="I1895" i="2"/>
  <c r="H1894" i="2"/>
  <c r="I1861" i="2"/>
  <c r="H1860" i="2"/>
  <c r="I1855" i="2"/>
  <c r="H1854" i="2"/>
  <c r="H1842" i="2"/>
  <c r="H1833" i="2"/>
  <c r="H1823" i="2"/>
  <c r="I2565" i="2"/>
  <c r="I2562" i="2"/>
  <c r="H2550" i="2"/>
  <c r="I2548" i="2"/>
  <c r="I2545" i="2"/>
  <c r="H2544" i="2"/>
  <c r="I2538" i="2"/>
  <c r="H2530" i="2"/>
  <c r="I2511" i="2"/>
  <c r="I2508" i="2"/>
  <c r="I2472" i="2"/>
  <c r="I2469" i="2"/>
  <c r="I2430" i="2"/>
  <c r="H2429" i="2"/>
  <c r="I2427" i="2"/>
  <c r="I2391" i="2"/>
  <c r="I2388" i="2"/>
  <c r="I2382" i="2"/>
  <c r="I2349" i="2"/>
  <c r="H2348" i="2"/>
  <c r="I2346" i="2"/>
  <c r="H2341" i="2"/>
  <c r="I2336" i="2"/>
  <c r="I2301" i="2"/>
  <c r="I2298" i="2"/>
  <c r="I2292" i="2"/>
  <c r="H2268" i="2"/>
  <c r="I2250" i="2"/>
  <c r="I2247" i="2"/>
  <c r="H2246" i="2"/>
  <c r="H2243" i="2"/>
  <c r="I2240" i="2"/>
  <c r="H2233" i="2"/>
  <c r="H2208" i="2"/>
  <c r="H2153" i="2"/>
  <c r="H2138" i="2"/>
  <c r="I2132" i="2"/>
  <c r="I2126" i="2"/>
  <c r="H2125" i="2"/>
  <c r="I2120" i="2"/>
  <c r="H2119" i="2"/>
  <c r="H2113" i="2"/>
  <c r="I2108" i="2"/>
  <c r="H2107" i="2"/>
  <c r="I2102" i="2"/>
  <c r="H2101" i="2"/>
  <c r="H2077" i="2"/>
  <c r="H2062" i="2"/>
  <c r="H2041" i="2"/>
  <c r="H2038" i="2"/>
  <c r="I2026" i="2"/>
  <c r="H2025" i="2"/>
  <c r="H2019" i="2"/>
  <c r="I2017" i="2"/>
  <c r="H2004" i="2"/>
  <c r="H1998" i="2"/>
  <c r="H1975" i="2"/>
  <c r="H1956" i="2"/>
  <c r="H1938" i="2"/>
  <c r="I1929" i="2"/>
  <c r="H1928" i="2"/>
  <c r="H1925" i="2"/>
  <c r="I1911" i="2"/>
  <c r="H1910" i="2"/>
  <c r="H1907" i="2"/>
  <c r="I1905" i="2"/>
  <c r="H1904" i="2"/>
  <c r="H1901" i="2"/>
  <c r="I1899" i="2"/>
  <c r="H1892" i="2"/>
  <c r="I1753" i="2"/>
  <c r="I2559" i="2"/>
  <c r="H2554" i="2"/>
  <c r="H2524" i="2"/>
  <c r="I2518" i="2"/>
  <c r="I2515" i="2"/>
  <c r="I2505" i="2"/>
  <c r="H2500" i="2"/>
  <c r="I2424" i="2"/>
  <c r="I2343" i="2"/>
  <c r="I2337" i="2"/>
  <c r="I2251" i="2"/>
  <c r="I2241" i="2"/>
  <c r="H2240" i="2"/>
  <c r="H2237" i="2"/>
  <c r="I2235" i="2"/>
  <c r="H2218" i="2"/>
  <c r="H2212" i="2"/>
  <c r="H2206" i="2"/>
  <c r="H2102" i="2"/>
  <c r="H1992" i="2"/>
  <c r="H1945" i="2"/>
  <c r="H1905" i="2"/>
  <c r="H1899" i="2"/>
  <c r="H1675" i="2"/>
  <c r="H1672" i="2"/>
  <c r="H1669" i="2"/>
  <c r="H1666" i="2"/>
  <c r="H1663" i="2"/>
  <c r="H1660" i="2"/>
  <c r="H1657" i="2"/>
  <c r="H1654" i="2"/>
  <c r="H1651" i="2"/>
  <c r="H1648" i="2"/>
  <c r="H1645" i="2"/>
  <c r="H1642" i="2"/>
  <c r="H1636" i="2"/>
  <c r="H1633" i="2"/>
  <c r="H1627" i="2"/>
  <c r="H1624" i="2"/>
  <c r="H1621" i="2"/>
  <c r="H1618" i="2"/>
  <c r="H1615" i="2"/>
  <c r="H1612" i="2"/>
  <c r="H1609" i="2"/>
  <c r="H1606" i="2"/>
  <c r="H1603" i="2"/>
  <c r="H1600" i="2"/>
  <c r="H1597" i="2"/>
  <c r="H1594" i="2"/>
  <c r="H1591" i="2"/>
  <c r="H1588" i="2"/>
  <c r="H1585" i="2"/>
  <c r="H1582" i="2"/>
  <c r="I1796" i="2"/>
  <c r="I1793" i="2"/>
  <c r="I1787" i="2"/>
  <c r="H1786" i="2"/>
  <c r="I1784" i="2"/>
  <c r="I1777" i="2"/>
  <c r="H1773" i="2"/>
  <c r="I1770" i="2"/>
  <c r="H1769" i="2"/>
  <c r="H1463" i="2"/>
  <c r="H1460" i="2"/>
  <c r="H1457" i="2"/>
  <c r="H1454" i="2"/>
  <c r="H1451" i="2"/>
  <c r="H1448" i="2"/>
  <c r="H1445" i="2"/>
  <c r="H1442" i="2"/>
  <c r="H1439" i="2"/>
  <c r="H1436" i="2"/>
  <c r="H1433" i="2"/>
  <c r="H1430" i="2"/>
  <c r="H1427" i="2"/>
  <c r="H1424" i="2"/>
  <c r="H1421" i="2"/>
  <c r="H1418" i="2"/>
  <c r="H1415" i="2"/>
  <c r="H1403" i="2"/>
  <c r="H1391" i="2"/>
  <c r="H1382" i="2"/>
  <c r="H1379" i="2"/>
  <c r="H1367" i="2"/>
  <c r="I1314" i="2"/>
  <c r="I1311" i="2"/>
  <c r="I1308" i="2"/>
  <c r="I1305" i="2"/>
  <c r="I1302" i="2"/>
  <c r="I1299" i="2"/>
  <c r="I1296" i="2"/>
  <c r="I1293" i="2"/>
  <c r="I1290" i="2"/>
  <c r="I1287" i="2"/>
  <c r="I1284" i="2"/>
  <c r="I1281" i="2"/>
  <c r="I1278" i="2"/>
  <c r="I1275" i="2"/>
  <c r="I1272" i="2"/>
  <c r="I1269" i="2"/>
  <c r="I1266" i="2"/>
  <c r="I1263" i="2"/>
  <c r="I1260" i="2"/>
  <c r="I1257" i="2"/>
  <c r="I1254" i="2"/>
  <c r="H1220" i="2"/>
  <c r="H1116" i="2"/>
  <c r="H1110" i="2"/>
  <c r="H1104" i="2"/>
  <c r="H1057" i="2"/>
  <c r="I1052" i="2"/>
  <c r="H1051" i="2"/>
  <c r="H1045" i="2"/>
  <c r="H1016" i="2"/>
  <c r="H1013" i="2"/>
  <c r="H1010" i="2"/>
  <c r="I1008" i="2"/>
  <c r="H981" i="2"/>
  <c r="H972" i="2"/>
  <c r="I966" i="2"/>
  <c r="H952" i="2"/>
  <c r="I555" i="2"/>
  <c r="H1796" i="2"/>
  <c r="H1793" i="2"/>
  <c r="H1202" i="2"/>
  <c r="H1092" i="2"/>
  <c r="H1074" i="2"/>
  <c r="H1046" i="2"/>
  <c r="H1184" i="2"/>
  <c r="H999" i="2"/>
  <c r="H11" i="2"/>
  <c r="I1411" i="2"/>
  <c r="H1410" i="2"/>
  <c r="H1407" i="2"/>
  <c r="H1233" i="2"/>
  <c r="H1200" i="2"/>
  <c r="H1148" i="2"/>
  <c r="H1130" i="2"/>
  <c r="H1081" i="2"/>
  <c r="H1065" i="2"/>
  <c r="I649" i="2"/>
  <c r="H1579" i="2"/>
  <c r="H1576" i="2"/>
  <c r="H1573" i="2"/>
  <c r="H1570" i="2"/>
  <c r="H1567" i="2"/>
  <c r="H1564" i="2"/>
  <c r="H1561" i="2"/>
  <c r="H1558" i="2"/>
  <c r="H1555" i="2"/>
  <c r="H1552" i="2"/>
  <c r="H1549" i="2"/>
  <c r="H1546" i="2"/>
  <c r="H1543" i="2"/>
  <c r="H1540" i="2"/>
  <c r="H1537" i="2"/>
  <c r="H1534" i="2"/>
  <c r="H1531" i="2"/>
  <c r="H1528" i="2"/>
  <c r="H1525" i="2"/>
  <c r="H1522" i="2"/>
  <c r="H1519" i="2"/>
  <c r="H1516" i="2"/>
  <c r="H1513" i="2"/>
  <c r="H1510" i="2"/>
  <c r="H1474" i="2"/>
  <c r="H1471" i="2"/>
  <c r="H1468" i="2"/>
  <c r="H1465" i="2"/>
  <c r="H1462" i="2"/>
  <c r="H1459" i="2"/>
  <c r="H1456" i="2"/>
  <c r="H1453" i="2"/>
  <c r="H1450" i="2"/>
  <c r="H1447" i="2"/>
  <c r="H1444" i="2"/>
  <c r="H1441" i="2"/>
  <c r="H1438" i="2"/>
  <c r="H1435" i="2"/>
  <c r="H1432" i="2"/>
  <c r="H1429" i="2"/>
  <c r="H1426" i="2"/>
  <c r="H1423" i="2"/>
  <c r="H1405" i="2"/>
  <c r="H1399" i="2"/>
  <c r="H1393" i="2"/>
  <c r="H1369" i="2"/>
  <c r="H1363" i="2"/>
  <c r="H1357" i="2"/>
  <c r="I1313" i="2"/>
  <c r="I1310" i="2"/>
  <c r="I1307" i="2"/>
  <c r="I1304" i="2"/>
  <c r="I1301" i="2"/>
  <c r="I1298" i="2"/>
  <c r="I1295" i="2"/>
  <c r="I1292" i="2"/>
  <c r="I1289" i="2"/>
  <c r="I1286" i="2"/>
  <c r="I1283" i="2"/>
  <c r="I1280" i="2"/>
  <c r="I1277" i="2"/>
  <c r="I1274" i="2"/>
  <c r="I1271" i="2"/>
  <c r="I1268" i="2"/>
  <c r="I1265" i="2"/>
  <c r="I1262" i="2"/>
  <c r="I1259" i="2"/>
  <c r="I1256" i="2"/>
  <c r="I1253" i="2"/>
  <c r="I1250" i="2"/>
  <c r="I1247" i="2"/>
  <c r="I1244" i="2"/>
  <c r="I1241" i="2"/>
  <c r="I1238" i="2"/>
  <c r="I1235" i="2"/>
  <c r="H1194" i="2"/>
  <c r="H1176" i="2"/>
  <c r="H1158" i="2"/>
  <c r="H1112" i="2"/>
  <c r="H870" i="2"/>
  <c r="H824" i="2"/>
  <c r="I744" i="2"/>
  <c r="I738" i="2"/>
  <c r="I732" i="2"/>
  <c r="H715" i="2"/>
  <c r="I713" i="2"/>
  <c r="I710" i="2"/>
  <c r="I652" i="2"/>
  <c r="I629" i="2"/>
  <c r="H621" i="2"/>
  <c r="I619" i="2"/>
  <c r="I604" i="2"/>
  <c r="I585" i="2"/>
  <c r="I582" i="2"/>
  <c r="I558" i="2"/>
  <c r="I539" i="2"/>
  <c r="H537" i="2"/>
  <c r="I529" i="2"/>
  <c r="H470" i="2"/>
  <c r="I450" i="2"/>
  <c r="H442" i="2"/>
  <c r="H439" i="2"/>
  <c r="I437" i="2"/>
  <c r="H426" i="2"/>
  <c r="H414" i="2"/>
  <c r="H410" i="2"/>
  <c r="H404" i="2"/>
  <c r="I396" i="2"/>
  <c r="H395" i="2"/>
  <c r="I393" i="2"/>
  <c r="H385" i="2"/>
  <c r="I383" i="2"/>
  <c r="I373" i="2"/>
  <c r="H372" i="2"/>
  <c r="H356" i="2"/>
  <c r="H350" i="2"/>
  <c r="H341" i="2"/>
  <c r="H334" i="2"/>
  <c r="I332" i="2"/>
  <c r="H331" i="2"/>
  <c r="H328" i="2"/>
  <c r="H325" i="2"/>
  <c r="I323" i="2"/>
  <c r="H288" i="2"/>
  <c r="I286" i="2"/>
  <c r="H285" i="2"/>
  <c r="I283" i="2"/>
  <c r="H282" i="2"/>
  <c r="I280" i="2"/>
  <c r="H279" i="2"/>
  <c r="I277" i="2"/>
  <c r="H276" i="2"/>
  <c r="I274" i="2"/>
  <c r="H273" i="2"/>
  <c r="I271" i="2"/>
  <c r="H270" i="2"/>
  <c r="I268" i="2"/>
  <c r="H267" i="2"/>
  <c r="I265" i="2"/>
  <c r="H264" i="2"/>
  <c r="I262" i="2"/>
  <c r="H261" i="2"/>
  <c r="I259" i="2"/>
  <c r="H252" i="2"/>
  <c r="I184" i="2"/>
  <c r="H183" i="2"/>
  <c r="I181" i="2"/>
  <c r="H144" i="2"/>
  <c r="I142" i="2"/>
  <c r="H138" i="2"/>
  <c r="I136" i="2"/>
  <c r="H92" i="2"/>
  <c r="H44" i="2"/>
  <c r="H17" i="2"/>
  <c r="H14" i="2"/>
  <c r="H7" i="2"/>
  <c r="H950" i="2"/>
  <c r="I944" i="2"/>
  <c r="H874" i="2"/>
  <c r="I872" i="2"/>
  <c r="H871" i="2"/>
  <c r="I869" i="2"/>
  <c r="H868" i="2"/>
  <c r="I866" i="2"/>
  <c r="H850" i="2"/>
  <c r="I848" i="2"/>
  <c r="H847" i="2"/>
  <c r="H841" i="2"/>
  <c r="H822" i="2"/>
  <c r="I820" i="2"/>
  <c r="H819" i="2"/>
  <c r="H816" i="2"/>
  <c r="I814" i="2"/>
  <c r="I787" i="2"/>
  <c r="H713" i="2"/>
  <c r="I711" i="2"/>
  <c r="H629" i="2"/>
  <c r="I627" i="2"/>
  <c r="I617" i="2"/>
  <c r="I608" i="2"/>
  <c r="I586" i="2"/>
  <c r="H551" i="2"/>
  <c r="I549" i="2"/>
  <c r="H548" i="2"/>
  <c r="I543" i="2"/>
  <c r="H542" i="2"/>
  <c r="H468" i="2"/>
  <c r="H465" i="2"/>
  <c r="H446" i="2"/>
  <c r="H440" i="2"/>
  <c r="H421" i="2"/>
  <c r="H408" i="2"/>
  <c r="H392" i="2"/>
  <c r="H386" i="2"/>
  <c r="H367" i="2"/>
  <c r="I355" i="2"/>
  <c r="H354" i="2"/>
  <c r="H351" i="2"/>
  <c r="H338" i="2"/>
  <c r="H335" i="2"/>
  <c r="H332" i="2"/>
  <c r="I330" i="2"/>
  <c r="H329" i="2"/>
  <c r="H323" i="2"/>
  <c r="I281" i="2"/>
  <c r="H280" i="2"/>
  <c r="H277" i="2"/>
  <c r="I275" i="2"/>
  <c r="H274" i="2"/>
  <c r="H271" i="2"/>
  <c r="I263" i="2"/>
  <c r="H262" i="2"/>
  <c r="I257" i="2"/>
  <c r="H256" i="2"/>
  <c r="H253" i="2"/>
  <c r="I251" i="2"/>
  <c r="H250" i="2"/>
  <c r="H247" i="2"/>
  <c r="I245" i="2"/>
  <c r="H244" i="2"/>
  <c r="H241" i="2"/>
  <c r="I239" i="2"/>
  <c r="H238" i="2"/>
  <c r="H235" i="2"/>
  <c r="I227" i="2"/>
  <c r="H223" i="2"/>
  <c r="H211" i="2"/>
  <c r="H208" i="2"/>
  <c r="I206" i="2"/>
  <c r="H193" i="2"/>
  <c r="I191" i="2"/>
  <c r="H190" i="2"/>
  <c r="I188" i="2"/>
  <c r="H169" i="2"/>
  <c r="I125" i="2"/>
  <c r="H115" i="2"/>
  <c r="I113" i="2"/>
  <c r="I88" i="2"/>
  <c r="H835" i="2"/>
  <c r="I797" i="2"/>
  <c r="I745" i="2"/>
  <c r="I653" i="2"/>
  <c r="H645" i="2"/>
  <c r="I643" i="2"/>
  <c r="H579" i="2"/>
  <c r="I577" i="2"/>
  <c r="H573" i="2"/>
  <c r="H567" i="2"/>
  <c r="H462" i="2"/>
  <c r="H459" i="2"/>
  <c r="H453" i="2"/>
  <c r="H415" i="2"/>
  <c r="H412" i="2"/>
  <c r="H399" i="2"/>
  <c r="H396" i="2"/>
  <c r="H361" i="2"/>
  <c r="H358" i="2"/>
  <c r="H345" i="2"/>
  <c r="I343" i="2"/>
  <c r="H342" i="2"/>
  <c r="I306" i="2"/>
  <c r="H302" i="2"/>
  <c r="H296" i="2"/>
  <c r="H860" i="2"/>
  <c r="H848" i="2"/>
  <c r="I575" i="2"/>
  <c r="I569" i="2"/>
  <c r="I557" i="2"/>
  <c r="I538" i="2"/>
  <c r="I504" i="2"/>
  <c r="H503" i="2"/>
  <c r="I501" i="2"/>
  <c r="H500" i="2"/>
  <c r="H494" i="2"/>
  <c r="I486" i="2"/>
  <c r="H485" i="2"/>
  <c r="I483" i="2"/>
  <c r="H482" i="2"/>
  <c r="I480" i="2"/>
  <c r="H479" i="2"/>
  <c r="I474" i="2"/>
  <c r="H472" i="2"/>
  <c r="I458" i="2"/>
  <c r="H444" i="2"/>
  <c r="H428" i="2"/>
  <c r="H422" i="2"/>
  <c r="I414" i="2"/>
  <c r="H413" i="2"/>
  <c r="I411" i="2"/>
  <c r="H403" i="2"/>
  <c r="I401" i="2"/>
  <c r="H390" i="2"/>
  <c r="H374" i="2"/>
  <c r="H368" i="2"/>
  <c r="H359" i="2"/>
  <c r="H349" i="2"/>
  <c r="H336" i="2"/>
  <c r="H290" i="2"/>
  <c r="I288" i="2"/>
  <c r="I198" i="2"/>
  <c r="H197" i="2"/>
  <c r="I195" i="2"/>
  <c r="H194" i="2"/>
  <c r="I156" i="2"/>
  <c r="I150" i="2"/>
  <c r="I138" i="2"/>
  <c r="I132" i="2"/>
  <c r="H94" i="2"/>
  <c r="H91" i="2"/>
  <c r="H85" i="2"/>
  <c r="H73" i="2"/>
  <c r="H70" i="2"/>
  <c r="I2712" i="2"/>
  <c r="H2589" i="2"/>
  <c r="H2582" i="2"/>
  <c r="H2564" i="2"/>
  <c r="H2546" i="2"/>
  <c r="H2528" i="2"/>
  <c r="H2510" i="2"/>
  <c r="I2494" i="2"/>
  <c r="I2471" i="2"/>
  <c r="I2444" i="2"/>
  <c r="I2417" i="2"/>
  <c r="I2390" i="2"/>
  <c r="I2363" i="2"/>
  <c r="H2335" i="2"/>
  <c r="H2332" i="2"/>
  <c r="H2325" i="2"/>
  <c r="I2323" i="2"/>
  <c r="I2313" i="2"/>
  <c r="H2312" i="2"/>
  <c r="I2300" i="2"/>
  <c r="I2277" i="2"/>
  <c r="H2276" i="2"/>
  <c r="H2272" i="2"/>
  <c r="I2244" i="2"/>
  <c r="I2237" i="2"/>
  <c r="I2214" i="2"/>
  <c r="H2184" i="2"/>
  <c r="I2182" i="2"/>
  <c r="H2181" i="2"/>
  <c r="H2114" i="2"/>
  <c r="H2095" i="2"/>
  <c r="I2715" i="2"/>
  <c r="I2694" i="2"/>
  <c r="H2596" i="2"/>
  <c r="H2586" i="2"/>
  <c r="H2579" i="2"/>
  <c r="H2572" i="2"/>
  <c r="I2488" i="2"/>
  <c r="I2475" i="2"/>
  <c r="H2474" i="2"/>
  <c r="H2460" i="2"/>
  <c r="I2448" i="2"/>
  <c r="H2447" i="2"/>
  <c r="I2431" i="2"/>
  <c r="I2421" i="2"/>
  <c r="H2420" i="2"/>
  <c r="H2406" i="2"/>
  <c r="I2394" i="2"/>
  <c r="H2393" i="2"/>
  <c r="I2377" i="2"/>
  <c r="I2367" i="2"/>
  <c r="H2366" i="2"/>
  <c r="H2352" i="2"/>
  <c r="I2350" i="2"/>
  <c r="I2340" i="2"/>
  <c r="H2339" i="2"/>
  <c r="I2327" i="2"/>
  <c r="I2304" i="2"/>
  <c r="H2303" i="2"/>
  <c r="H2299" i="2"/>
  <c r="H2296" i="2"/>
  <c r="H2289" i="2"/>
  <c r="I2287" i="2"/>
  <c r="I2284" i="2"/>
  <c r="I2264" i="2"/>
  <c r="I2255" i="2"/>
  <c r="I2231" i="2"/>
  <c r="I2224" i="2"/>
  <c r="H2223" i="2"/>
  <c r="I2724" i="2"/>
  <c r="H2689" i="2"/>
  <c r="H2733" i="2"/>
  <c r="I2700" i="2"/>
  <c r="I2725" i="2"/>
  <c r="I2719" i="2"/>
  <c r="H2715" i="2"/>
  <c r="H2576" i="2"/>
  <c r="H2558" i="2"/>
  <c r="H2540" i="2"/>
  <c r="H2522" i="2"/>
  <c r="H2504" i="2"/>
  <c r="I2462" i="2"/>
  <c r="I2435" i="2"/>
  <c r="I2408" i="2"/>
  <c r="I2381" i="2"/>
  <c r="I2354" i="2"/>
  <c r="I2331" i="2"/>
  <c r="H2330" i="2"/>
  <c r="H2326" i="2"/>
  <c r="H2323" i="2"/>
  <c r="H2316" i="2"/>
  <c r="I2314" i="2"/>
  <c r="I2311" i="2"/>
  <c r="I2291" i="2"/>
  <c r="H2280" i="2"/>
  <c r="I2278" i="2"/>
  <c r="I2268" i="2"/>
  <c r="I2238" i="2"/>
  <c r="I2152" i="2"/>
  <c r="H2151" i="2"/>
  <c r="H2148" i="2"/>
  <c r="I2146" i="2"/>
  <c r="H2145" i="2"/>
  <c r="I2140" i="2"/>
  <c r="H2136" i="2"/>
  <c r="H2017" i="2"/>
  <c r="I2015" i="2"/>
  <c r="H2014" i="2"/>
  <c r="I2012" i="2"/>
  <c r="H1963" i="2"/>
  <c r="I2718" i="2"/>
  <c r="H2739" i="2"/>
  <c r="I2722" i="2"/>
  <c r="I2713" i="2"/>
  <c r="I2688" i="2"/>
  <c r="I2" i="2"/>
  <c r="H2737" i="2"/>
  <c r="H2728" i="2"/>
  <c r="I2707" i="2"/>
  <c r="H2706" i="2"/>
  <c r="I2704" i="2"/>
  <c r="H2703" i="2"/>
  <c r="I2701" i="2"/>
  <c r="H2697" i="2"/>
  <c r="I2695" i="2"/>
  <c r="H2597" i="2"/>
  <c r="H2594" i="2"/>
  <c r="H2591" i="2"/>
  <c r="H2573" i="2"/>
  <c r="H2570" i="2"/>
  <c r="I2542" i="2"/>
  <c r="I2539" i="2"/>
  <c r="I2535" i="2"/>
  <c r="I2521" i="2"/>
  <c r="I2503" i="2"/>
  <c r="I2499" i="2"/>
  <c r="I2489" i="2"/>
  <c r="H2478" i="2"/>
  <c r="I2466" i="2"/>
  <c r="H2465" i="2"/>
  <c r="I2463" i="2"/>
  <c r="I2449" i="2"/>
  <c r="I2439" i="2"/>
  <c r="H2438" i="2"/>
  <c r="H2424" i="2"/>
  <c r="I2412" i="2"/>
  <c r="H2411" i="2"/>
  <c r="I2395" i="2"/>
  <c r="I2385" i="2"/>
  <c r="H2384" i="2"/>
  <c r="H2370" i="2"/>
  <c r="I2358" i="2"/>
  <c r="H2357" i="2"/>
  <c r="H2343" i="2"/>
  <c r="I2341" i="2"/>
  <c r="I2338" i="2"/>
  <c r="I2318" i="2"/>
  <c r="H2307" i="2"/>
  <c r="I2305" i="2"/>
  <c r="I2295" i="2"/>
  <c r="H2294" i="2"/>
  <c r="H2290" i="2"/>
  <c r="H2287" i="2"/>
  <c r="I2282" i="2"/>
  <c r="H2189" i="2"/>
  <c r="H2045" i="2"/>
  <c r="I2040" i="2"/>
  <c r="H2039" i="2"/>
  <c r="I2034" i="2"/>
  <c r="I2737" i="2"/>
  <c r="I2731" i="2"/>
  <c r="I2706" i="2"/>
  <c r="I2697" i="2"/>
  <c r="H2724" i="2"/>
  <c r="H2721" i="2"/>
  <c r="H2738" i="2"/>
  <c r="H2729" i="2"/>
  <c r="H2713" i="2"/>
  <c r="H2710" i="2"/>
  <c r="H2598" i="2"/>
  <c r="I2596" i="2"/>
  <c r="I2593" i="2"/>
  <c r="I2590" i="2"/>
  <c r="H2574" i="2"/>
  <c r="I2572" i="2"/>
  <c r="I2569" i="2"/>
  <c r="H2556" i="2"/>
  <c r="H2552" i="2"/>
  <c r="I2550" i="2"/>
  <c r="H2538" i="2"/>
  <c r="I2532" i="2"/>
  <c r="H2520" i="2"/>
  <c r="H2516" i="2"/>
  <c r="H2502" i="2"/>
  <c r="I2487" i="2"/>
  <c r="I2460" i="2"/>
  <c r="I2453" i="2"/>
  <c r="I2433" i="2"/>
  <c r="I2426" i="2"/>
  <c r="I2406" i="2"/>
  <c r="I2399" i="2"/>
  <c r="I2379" i="2"/>
  <c r="I2372" i="2"/>
  <c r="I2352" i="2"/>
  <c r="I2345" i="2"/>
  <c r="H2334" i="2"/>
  <c r="I2332" i="2"/>
  <c r="I2322" i="2"/>
  <c r="H2321" i="2"/>
  <c r="I2319" i="2"/>
  <c r="H2317" i="2"/>
  <c r="H2314" i="2"/>
  <c r="I2309" i="2"/>
  <c r="I2289" i="2"/>
  <c r="I2283" i="2"/>
  <c r="H2281" i="2"/>
  <c r="H2278" i="2"/>
  <c r="H2271" i="2"/>
  <c r="I2269" i="2"/>
  <c r="H2259" i="2"/>
  <c r="H2256" i="2"/>
  <c r="H2252" i="2"/>
  <c r="H2249" i="2"/>
  <c r="I2236" i="2"/>
  <c r="I2233" i="2"/>
  <c r="H2228" i="2"/>
  <c r="I2216" i="2"/>
  <c r="H2215" i="2"/>
  <c r="I2184" i="2"/>
  <c r="H2177" i="2"/>
  <c r="H2265" i="2"/>
  <c r="I2259" i="2"/>
  <c r="I2253" i="2"/>
  <c r="I2249" i="2"/>
  <c r="H2245" i="2"/>
  <c r="I2239" i="2"/>
  <c r="H2234" i="2"/>
  <c r="H2231" i="2"/>
  <c r="H2227" i="2"/>
  <c r="H2224" i="2"/>
  <c r="H2195" i="2"/>
  <c r="H2192" i="2"/>
  <c r="H2182" i="2"/>
  <c r="H2176" i="2"/>
  <c r="I2170" i="2"/>
  <c r="H2169" i="2"/>
  <c r="I2148" i="2"/>
  <c r="H2147" i="2"/>
  <c r="I2142" i="2"/>
  <c r="H2132" i="2"/>
  <c r="I2098" i="2"/>
  <c r="H2097" i="2"/>
  <c r="H2094" i="2"/>
  <c r="I2092" i="2"/>
  <c r="H2091" i="2"/>
  <c r="I2086" i="2"/>
  <c r="H2082" i="2"/>
  <c r="H2048" i="2"/>
  <c r="I2042" i="2"/>
  <c r="H2035" i="2"/>
  <c r="I2030" i="2"/>
  <c r="H2029" i="2"/>
  <c r="H2026" i="2"/>
  <c r="I2014" i="2"/>
  <c r="H2013" i="2"/>
  <c r="I2011" i="2"/>
  <c r="H2006" i="2"/>
  <c r="I1997" i="2"/>
  <c r="H1996" i="2"/>
  <c r="I1994" i="2"/>
  <c r="H1989" i="2"/>
  <c r="I1987" i="2"/>
  <c r="H1986" i="2"/>
  <c r="I1980" i="2"/>
  <c r="H1976" i="2"/>
  <c r="I1973" i="2"/>
  <c r="H1972" i="2"/>
  <c r="H1959" i="2"/>
  <c r="I1957" i="2"/>
  <c r="H1952" i="2"/>
  <c r="I1943" i="2"/>
  <c r="H1942" i="2"/>
  <c r="I1940" i="2"/>
  <c r="H1935" i="2"/>
  <c r="I1933" i="2"/>
  <c r="H1932" i="2"/>
  <c r="I1917" i="2"/>
  <c r="H1916" i="2"/>
  <c r="H1913" i="2"/>
  <c r="H1898" i="2"/>
  <c r="I1889" i="2"/>
  <c r="H1888" i="2"/>
  <c r="I1867" i="2"/>
  <c r="H1866" i="2"/>
  <c r="H1845" i="2"/>
  <c r="I1829" i="2"/>
  <c r="H1828" i="2"/>
  <c r="H1822" i="2"/>
  <c r="I1807" i="2"/>
  <c r="I1804" i="2"/>
  <c r="H1800" i="2"/>
  <c r="H1790" i="2"/>
  <c r="I1788" i="2"/>
  <c r="I1998" i="2"/>
  <c r="H1994" i="2"/>
  <c r="I1991" i="2"/>
  <c r="H1990" i="2"/>
  <c r="H1977" i="2"/>
  <c r="I1975" i="2"/>
  <c r="H1970" i="2"/>
  <c r="I1961" i="2"/>
  <c r="H1960" i="2"/>
  <c r="I1958" i="2"/>
  <c r="H1953" i="2"/>
  <c r="I1951" i="2"/>
  <c r="I1944" i="2"/>
  <c r="H1940" i="2"/>
  <c r="I1937" i="2"/>
  <c r="H1936" i="2"/>
  <c r="I1921" i="2"/>
  <c r="H1920" i="2"/>
  <c r="I1915" i="2"/>
  <c r="H1914" i="2"/>
  <c r="H1889" i="2"/>
  <c r="I1887" i="2"/>
  <c r="H1886" i="2"/>
  <c r="H1883" i="2"/>
  <c r="I1865" i="2"/>
  <c r="H1864" i="2"/>
  <c r="I1795" i="2"/>
  <c r="I1792" i="2"/>
  <c r="H1791" i="2"/>
  <c r="I1789" i="2"/>
  <c r="H1785" i="2"/>
  <c r="I1782" i="2"/>
  <c r="H1781" i="2"/>
  <c r="I1779" i="2"/>
  <c r="H1764" i="2"/>
  <c r="I1762" i="2"/>
  <c r="I1759" i="2"/>
  <c r="I2162" i="2"/>
  <c r="H2161" i="2"/>
  <c r="I2156" i="2"/>
  <c r="H2155" i="2"/>
  <c r="I2134" i="2"/>
  <c r="H2133" i="2"/>
  <c r="H2130" i="2"/>
  <c r="I2122" i="2"/>
  <c r="H2118" i="2"/>
  <c r="I2112" i="2"/>
  <c r="H2111" i="2"/>
  <c r="I2106" i="2"/>
  <c r="I2078" i="2"/>
  <c r="I2072" i="2"/>
  <c r="H2071" i="2"/>
  <c r="I2066" i="2"/>
  <c r="H2065" i="2"/>
  <c r="H2058" i="2"/>
  <c r="I2050" i="2"/>
  <c r="H2049" i="2"/>
  <c r="H2046" i="2"/>
  <c r="H2024" i="2"/>
  <c r="I2022" i="2"/>
  <c r="H2021" i="2"/>
  <c r="H2018" i="2"/>
  <c r="H2001" i="2"/>
  <c r="I1999" i="2"/>
  <c r="I1992" i="2"/>
  <c r="I1985" i="2"/>
  <c r="H1984" i="2"/>
  <c r="I1968" i="2"/>
  <c r="H1967" i="2"/>
  <c r="H1964" i="2"/>
  <c r="I1948" i="2"/>
  <c r="H1947" i="2"/>
  <c r="I1945" i="2"/>
  <c r="I1938" i="2"/>
  <c r="I1925" i="2"/>
  <c r="H1924" i="2"/>
  <c r="I1903" i="2"/>
  <c r="I1897" i="2"/>
  <c r="H1896" i="2"/>
  <c r="I1881" i="2"/>
  <c r="H1880" i="2"/>
  <c r="H1877" i="2"/>
  <c r="I1875" i="2"/>
  <c r="I1847" i="2"/>
  <c r="H1846" i="2"/>
  <c r="I1837" i="2"/>
  <c r="H1836" i="2"/>
  <c r="H2162" i="2"/>
  <c r="H2156" i="2"/>
  <c r="I2150" i="2"/>
  <c r="I2144" i="2"/>
  <c r="H2143" i="2"/>
  <c r="I2138" i="2"/>
  <c r="H2137" i="2"/>
  <c r="H2131" i="2"/>
  <c r="I2116" i="2"/>
  <c r="H2115" i="2"/>
  <c r="I2094" i="2"/>
  <c r="H2093" i="2"/>
  <c r="I2088" i="2"/>
  <c r="H2078" i="2"/>
  <c r="I2044" i="2"/>
  <c r="H2043" i="2"/>
  <c r="H2040" i="2"/>
  <c r="I2038" i="2"/>
  <c r="H2037" i="2"/>
  <c r="H2028" i="2"/>
  <c r="I2016" i="2"/>
  <c r="H2012" i="2"/>
  <c r="I2009" i="2"/>
  <c r="H2008" i="2"/>
  <c r="H1995" i="2"/>
  <c r="I1993" i="2"/>
  <c r="H1988" i="2"/>
  <c r="I1979" i="2"/>
  <c r="H1978" i="2"/>
  <c r="I1976" i="2"/>
  <c r="H1971" i="2"/>
  <c r="I1969" i="2"/>
  <c r="H1968" i="2"/>
  <c r="I1962" i="2"/>
  <c r="H1958" i="2"/>
  <c r="I1955" i="2"/>
  <c r="H1954" i="2"/>
  <c r="H1941" i="2"/>
  <c r="I1939" i="2"/>
  <c r="H1934" i="2"/>
  <c r="H1931" i="2"/>
  <c r="I1919" i="2"/>
  <c r="I1891" i="2"/>
  <c r="H1890" i="2"/>
  <c r="I1885" i="2"/>
  <c r="H1884" i="2"/>
  <c r="H1875" i="2"/>
  <c r="H1869" i="2"/>
  <c r="H1818" i="2"/>
  <c r="H1815" i="2"/>
  <c r="H1812" i="2"/>
  <c r="I1706" i="2"/>
  <c r="H1705" i="2"/>
  <c r="I1703" i="2"/>
  <c r="H1702" i="2"/>
  <c r="I1700" i="2"/>
  <c r="H1699" i="2"/>
  <c r="I1697" i="2"/>
  <c r="H1696" i="2"/>
  <c r="I1694" i="2"/>
  <c r="H1693" i="2"/>
  <c r="I1691" i="2"/>
  <c r="H1690" i="2"/>
  <c r="I1688" i="2"/>
  <c r="H1687" i="2"/>
  <c r="I1685" i="2"/>
  <c r="I1529" i="2"/>
  <c r="I1508" i="2"/>
  <c r="I1505" i="2"/>
  <c r="I1502" i="2"/>
  <c r="I1499" i="2"/>
  <c r="I1496" i="2"/>
  <c r="I1487" i="2"/>
  <c r="I1478" i="2"/>
  <c r="I1475" i="2"/>
  <c r="I1418" i="2"/>
  <c r="I1415" i="2"/>
  <c r="H1209" i="2"/>
  <c r="H1780" i="2"/>
  <c r="I1778" i="2"/>
  <c r="H1777" i="2"/>
  <c r="I1771" i="2"/>
  <c r="H1763" i="2"/>
  <c r="I1761" i="2"/>
  <c r="I1758" i="2"/>
  <c r="H1757" i="2"/>
  <c r="I1755" i="2"/>
  <c r="H1754" i="2"/>
  <c r="I1752" i="2"/>
  <c r="H1676" i="2"/>
  <c r="H1673" i="2"/>
  <c r="H1670" i="2"/>
  <c r="H1667" i="2"/>
  <c r="H1664" i="2"/>
  <c r="H1661" i="2"/>
  <c r="H1658" i="2"/>
  <c r="H1655" i="2"/>
  <c r="H1652" i="2"/>
  <c r="H1649" i="2"/>
  <c r="H1646" i="2"/>
  <c r="H1643" i="2"/>
  <c r="H1640" i="2"/>
  <c r="H1637" i="2"/>
  <c r="H1634" i="2"/>
  <c r="H1631" i="2"/>
  <c r="H1628" i="2"/>
  <c r="H1625" i="2"/>
  <c r="H1622" i="2"/>
  <c r="H1619" i="2"/>
  <c r="H1616" i="2"/>
  <c r="H1613" i="2"/>
  <c r="H1610" i="2"/>
  <c r="H1607" i="2"/>
  <c r="H1604" i="2"/>
  <c r="H1601" i="2"/>
  <c r="H1598" i="2"/>
  <c r="H1595" i="2"/>
  <c r="H1592" i="2"/>
  <c r="H1589" i="2"/>
  <c r="H1586" i="2"/>
  <c r="H1583" i="2"/>
  <c r="H1580" i="2"/>
  <c r="H1577" i="2"/>
  <c r="H1574" i="2"/>
  <c r="H1571" i="2"/>
  <c r="H1568" i="2"/>
  <c r="H1565" i="2"/>
  <c r="H1562" i="2"/>
  <c r="H1559" i="2"/>
  <c r="H1556" i="2"/>
  <c r="H1553" i="2"/>
  <c r="H1550" i="2"/>
  <c r="H1547" i="2"/>
  <c r="H1544" i="2"/>
  <c r="H1541" i="2"/>
  <c r="H1538" i="2"/>
  <c r="H1535" i="2"/>
  <c r="H1532" i="2"/>
  <c r="H1529" i="2"/>
  <c r="H1526" i="2"/>
  <c r="H1523" i="2"/>
  <c r="H1520" i="2"/>
  <c r="H1517" i="2"/>
  <c r="H1514" i="2"/>
  <c r="H1511" i="2"/>
  <c r="H1508" i="2"/>
  <c r="H1505" i="2"/>
  <c r="H1502" i="2"/>
  <c r="H1499" i="2"/>
  <c r="H1496" i="2"/>
  <c r="H1493" i="2"/>
  <c r="H1490" i="2"/>
  <c r="H1487" i="2"/>
  <c r="H1484" i="2"/>
  <c r="H1481" i="2"/>
  <c r="H1478" i="2"/>
  <c r="H1475" i="2"/>
  <c r="H1472" i="2"/>
  <c r="H1469" i="2"/>
  <c r="H1466" i="2"/>
  <c r="H1083" i="2"/>
  <c r="H1370" i="2"/>
  <c r="H1195" i="2"/>
  <c r="H1177" i="2"/>
  <c r="H1044" i="2"/>
  <c r="H1021" i="2"/>
  <c r="I1841" i="2"/>
  <c r="H1840" i="2"/>
  <c r="I1821" i="2"/>
  <c r="H1820" i="2"/>
  <c r="I1815" i="2"/>
  <c r="H1814" i="2"/>
  <c r="H1805" i="2"/>
  <c r="I1799" i="2"/>
  <c r="H1798" i="2"/>
  <c r="H1789" i="2"/>
  <c r="I1783" i="2"/>
  <c r="I1776" i="2"/>
  <c r="H1775" i="2"/>
  <c r="I1773" i="2"/>
  <c r="H1768" i="2"/>
  <c r="I1766" i="2"/>
  <c r="H1765" i="2"/>
  <c r="H1752" i="2"/>
  <c r="I1750" i="2"/>
  <c r="I1573" i="2"/>
  <c r="I1570" i="2"/>
  <c r="I1567" i="2"/>
  <c r="I1564" i="2"/>
  <c r="I1561" i="2"/>
  <c r="I1558" i="2"/>
  <c r="I1549" i="2"/>
  <c r="I1543" i="2"/>
  <c r="I1540" i="2"/>
  <c r="I1537" i="2"/>
  <c r="I1534" i="2"/>
  <c r="I1531" i="2"/>
  <c r="I1528" i="2"/>
  <c r="I1525" i="2"/>
  <c r="I1519" i="2"/>
  <c r="I1516" i="2"/>
  <c r="I1510" i="2"/>
  <c r="I1507" i="2"/>
  <c r="I1498" i="2"/>
  <c r="I1495" i="2"/>
  <c r="I1492" i="2"/>
  <c r="I1489" i="2"/>
  <c r="I1405" i="2"/>
  <c r="H1137" i="2"/>
  <c r="H944" i="2"/>
  <c r="H1400" i="2"/>
  <c r="I1395" i="2"/>
  <c r="H1394" i="2"/>
  <c r="H1388" i="2"/>
  <c r="I1383" i="2"/>
  <c r="H1373" i="2"/>
  <c r="I1222" i="2"/>
  <c r="H1221" i="2"/>
  <c r="I1219" i="2"/>
  <c r="H1215" i="2"/>
  <c r="I1213" i="2"/>
  <c r="H1212" i="2"/>
  <c r="I1200" i="2"/>
  <c r="H1170" i="2"/>
  <c r="H1164" i="2"/>
  <c r="I1154" i="2"/>
  <c r="H1153" i="2"/>
  <c r="I1148" i="2"/>
  <c r="H1147" i="2"/>
  <c r="I1132" i="2"/>
  <c r="H1131" i="2"/>
  <c r="I1129" i="2"/>
  <c r="H1125" i="2"/>
  <c r="I1123" i="2"/>
  <c r="H1122" i="2"/>
  <c r="I1110" i="2"/>
  <c r="I1100" i="2"/>
  <c r="H1099" i="2"/>
  <c r="I1094" i="2"/>
  <c r="H1093" i="2"/>
  <c r="I1078" i="2"/>
  <c r="H1077" i="2"/>
  <c r="I1075" i="2"/>
  <c r="H1071" i="2"/>
  <c r="I1069" i="2"/>
  <c r="H1068" i="2"/>
  <c r="H1054" i="2"/>
  <c r="I1042" i="2"/>
  <c r="H1041" i="2"/>
  <c r="I1038" i="2"/>
  <c r="I1022" i="2"/>
  <c r="H1020" i="2"/>
  <c r="H970" i="2"/>
  <c r="I968" i="2"/>
  <c r="H967" i="2"/>
  <c r="H956" i="2"/>
  <c r="I954" i="2"/>
  <c r="H875" i="2"/>
  <c r="H834" i="2"/>
  <c r="I801" i="2"/>
  <c r="H797" i="2"/>
  <c r="I795" i="2"/>
  <c r="H791" i="2"/>
  <c r="I789" i="2"/>
  <c r="I523" i="2"/>
  <c r="I1399" i="2"/>
  <c r="H1398" i="2"/>
  <c r="H1395" i="2"/>
  <c r="H1364" i="2"/>
  <c r="I1359" i="2"/>
  <c r="H1358" i="2"/>
  <c r="H1247" i="2"/>
  <c r="H1244" i="2"/>
  <c r="H1241" i="2"/>
  <c r="H1238" i="2"/>
  <c r="H1235" i="2"/>
  <c r="I1226" i="2"/>
  <c r="I1220" i="2"/>
  <c r="I1204" i="2"/>
  <c r="H1203" i="2"/>
  <c r="I1201" i="2"/>
  <c r="I1159" i="2"/>
  <c r="I1146" i="2"/>
  <c r="H1145" i="2"/>
  <c r="I1136" i="2"/>
  <c r="H1135" i="2"/>
  <c r="I1130" i="2"/>
  <c r="H1113" i="2"/>
  <c r="I1111" i="2"/>
  <c r="H1107" i="2"/>
  <c r="I1105" i="2"/>
  <c r="I1092" i="2"/>
  <c r="H1091" i="2"/>
  <c r="I1082" i="2"/>
  <c r="I1076" i="2"/>
  <c r="I1060" i="2"/>
  <c r="H1059" i="2"/>
  <c r="I1056" i="2"/>
  <c r="I1040" i="2"/>
  <c r="I1006" i="2"/>
  <c r="I962" i="2"/>
  <c r="H946" i="2"/>
  <c r="I943" i="2"/>
  <c r="H942" i="2"/>
  <c r="I940" i="2"/>
  <c r="H939" i="2"/>
  <c r="I937" i="2"/>
  <c r="H936" i="2"/>
  <c r="I934" i="2"/>
  <c r="H933" i="2"/>
  <c r="I931" i="2"/>
  <c r="H930" i="2"/>
  <c r="I928" i="2"/>
  <c r="H927" i="2"/>
  <c r="I925" i="2"/>
  <c r="H924" i="2"/>
  <c r="I922" i="2"/>
  <c r="H921" i="2"/>
  <c r="I919" i="2"/>
  <c r="H918" i="2"/>
  <c r="I916" i="2"/>
  <c r="H915" i="2"/>
  <c r="I913" i="2"/>
  <c r="H912" i="2"/>
  <c r="I910" i="2"/>
  <c r="H909" i="2"/>
  <c r="I907" i="2"/>
  <c r="H906" i="2"/>
  <c r="I904" i="2"/>
  <c r="H903" i="2"/>
  <c r="I901" i="2"/>
  <c r="H900" i="2"/>
  <c r="I898" i="2"/>
  <c r="H897" i="2"/>
  <c r="I895" i="2"/>
  <c r="H894" i="2"/>
  <c r="I892" i="2"/>
  <c r="H891" i="2"/>
  <c r="H888" i="2"/>
  <c r="I886" i="2"/>
  <c r="H885" i="2"/>
  <c r="I883" i="2"/>
  <c r="H879" i="2"/>
  <c r="I877" i="2"/>
  <c r="I833" i="2"/>
  <c r="H832" i="2"/>
  <c r="I830" i="2"/>
  <c r="I781" i="2"/>
  <c r="I633" i="2"/>
  <c r="I1409" i="2"/>
  <c r="H1408" i="2"/>
  <c r="I1375" i="2"/>
  <c r="H1374" i="2"/>
  <c r="H1371" i="2"/>
  <c r="I1195" i="2"/>
  <c r="I1182" i="2"/>
  <c r="H1181" i="2"/>
  <c r="I1172" i="2"/>
  <c r="I1166" i="2"/>
  <c r="H1049" i="2"/>
  <c r="I1044" i="2"/>
  <c r="H1032" i="2"/>
  <c r="H1029" i="2"/>
  <c r="I1016" i="2"/>
  <c r="H1015" i="2"/>
  <c r="H1009" i="2"/>
  <c r="I1003" i="2"/>
  <c r="H1002" i="2"/>
  <c r="I1000" i="2"/>
  <c r="I997" i="2"/>
  <c r="H993" i="2"/>
  <c r="I991" i="2"/>
  <c r="H982" i="2"/>
  <c r="I589" i="2"/>
  <c r="H1409" i="2"/>
  <c r="I1385" i="2"/>
  <c r="H1384" i="2"/>
  <c r="I1379" i="2"/>
  <c r="H1378" i="2"/>
  <c r="I1369" i="2"/>
  <c r="I1363" i="2"/>
  <c r="H1362" i="2"/>
  <c r="H1359" i="2"/>
  <c r="H1230" i="2"/>
  <c r="I1218" i="2"/>
  <c r="H1217" i="2"/>
  <c r="I1208" i="2"/>
  <c r="I1202" i="2"/>
  <c r="H1182" i="2"/>
  <c r="H1166" i="2"/>
  <c r="I1150" i="2"/>
  <c r="H1149" i="2"/>
  <c r="I1147" i="2"/>
  <c r="H1143" i="2"/>
  <c r="I1141" i="2"/>
  <c r="H1140" i="2"/>
  <c r="I1128" i="2"/>
  <c r="H1127" i="2"/>
  <c r="I1118" i="2"/>
  <c r="H1117" i="2"/>
  <c r="I1112" i="2"/>
  <c r="H1111" i="2"/>
  <c r="I1096" i="2"/>
  <c r="H1095" i="2"/>
  <c r="I1093" i="2"/>
  <c r="H1089" i="2"/>
  <c r="I1087" i="2"/>
  <c r="H1086" i="2"/>
  <c r="I1074" i="2"/>
  <c r="H1073" i="2"/>
  <c r="I1064" i="2"/>
  <c r="H1063" i="2"/>
  <c r="I1058" i="2"/>
  <c r="H1056" i="2"/>
  <c r="I1024" i="2"/>
  <c r="H1023" i="2"/>
  <c r="I1020" i="2"/>
  <c r="H1003" i="2"/>
  <c r="I988" i="2"/>
  <c r="H987" i="2"/>
  <c r="I984" i="2"/>
  <c r="I980" i="2"/>
  <c r="I970" i="2"/>
  <c r="H969" i="2"/>
  <c r="H955" i="2"/>
  <c r="I949" i="2"/>
  <c r="H947" i="2"/>
  <c r="H943" i="2"/>
  <c r="H940" i="2"/>
  <c r="H937" i="2"/>
  <c r="H934" i="2"/>
  <c r="H931" i="2"/>
  <c r="H928" i="2"/>
  <c r="H925" i="2"/>
  <c r="H922" i="2"/>
  <c r="H919" i="2"/>
  <c r="H916" i="2"/>
  <c r="H913" i="2"/>
  <c r="I911" i="2"/>
  <c r="H910" i="2"/>
  <c r="I908" i="2"/>
  <c r="H907" i="2"/>
  <c r="I905" i="2"/>
  <c r="H904" i="2"/>
  <c r="I902" i="2"/>
  <c r="H901" i="2"/>
  <c r="I899" i="2"/>
  <c r="H898" i="2"/>
  <c r="I896" i="2"/>
  <c r="H895" i="2"/>
  <c r="I893" i="2"/>
  <c r="H892" i="2"/>
  <c r="I890" i="2"/>
  <c r="H889" i="2"/>
  <c r="I887" i="2"/>
  <c r="H886" i="2"/>
  <c r="I884" i="2"/>
  <c r="H883" i="2"/>
  <c r="I881" i="2"/>
  <c r="H880" i="2"/>
  <c r="I878" i="2"/>
  <c r="H865" i="2"/>
  <c r="H858" i="2"/>
  <c r="H855" i="2"/>
  <c r="I853" i="2"/>
  <c r="H852" i="2"/>
  <c r="I850" i="2"/>
  <c r="H781" i="2"/>
  <c r="I779" i="2"/>
  <c r="I776" i="2"/>
  <c r="H775" i="2"/>
  <c r="I773" i="2"/>
  <c r="I770" i="2"/>
  <c r="I868" i="2"/>
  <c r="H867" i="2"/>
  <c r="I865" i="2"/>
  <c r="H864" i="2"/>
  <c r="I862" i="2"/>
  <c r="H851" i="2"/>
  <c r="I845" i="2"/>
  <c r="H844" i="2"/>
  <c r="I842" i="2"/>
  <c r="H831" i="2"/>
  <c r="I829" i="2"/>
  <c r="H828" i="2"/>
  <c r="I826" i="2"/>
  <c r="H815" i="2"/>
  <c r="I813" i="2"/>
  <c r="H809" i="2"/>
  <c r="I807" i="2"/>
  <c r="I804" i="2"/>
  <c r="I800" i="2"/>
  <c r="H799" i="2"/>
  <c r="I788" i="2"/>
  <c r="I778" i="2"/>
  <c r="I775" i="2"/>
  <c r="I772" i="2"/>
  <c r="H771" i="2"/>
  <c r="I769" i="2"/>
  <c r="I766" i="2"/>
  <c r="H765" i="2"/>
  <c r="I763" i="2"/>
  <c r="I760" i="2"/>
  <c r="H759" i="2"/>
  <c r="H731" i="2"/>
  <c r="H725" i="2"/>
  <c r="I723" i="2"/>
  <c r="H719" i="2"/>
  <c r="I717" i="2"/>
  <c r="H709" i="2"/>
  <c r="I707" i="2"/>
  <c r="I704" i="2"/>
  <c r="H703" i="2"/>
  <c r="I701" i="2"/>
  <c r="I698" i="2"/>
  <c r="I686" i="2"/>
  <c r="H675" i="2"/>
  <c r="I673" i="2"/>
  <c r="I670" i="2"/>
  <c r="H649" i="2"/>
  <c r="I647" i="2"/>
  <c r="I644" i="2"/>
  <c r="H625" i="2"/>
  <c r="I623" i="2"/>
  <c r="I620" i="2"/>
  <c r="H601" i="2"/>
  <c r="I599" i="2"/>
  <c r="I596" i="2"/>
  <c r="I593" i="2"/>
  <c r="H585" i="2"/>
  <c r="I571" i="2"/>
  <c r="I568" i="2"/>
  <c r="I562" i="2"/>
  <c r="H560" i="2"/>
  <c r="I546" i="2"/>
  <c r="I533" i="2"/>
  <c r="I530" i="2"/>
  <c r="H529" i="2"/>
  <c r="I527" i="2"/>
  <c r="H526" i="2"/>
  <c r="I524" i="2"/>
  <c r="H516" i="2"/>
  <c r="I514" i="2"/>
  <c r="H513" i="2"/>
  <c r="H369" i="2"/>
  <c r="H757" i="2"/>
  <c r="I755" i="2"/>
  <c r="I752" i="2"/>
  <c r="I742" i="2"/>
  <c r="I739" i="2"/>
  <c r="I736" i="2"/>
  <c r="H735" i="2"/>
  <c r="I733" i="2"/>
  <c r="I730" i="2"/>
  <c r="H729" i="2"/>
  <c r="I727" i="2"/>
  <c r="I724" i="2"/>
  <c r="H723" i="2"/>
  <c r="H695" i="2"/>
  <c r="I693" i="2"/>
  <c r="H689" i="2"/>
  <c r="I687" i="2"/>
  <c r="I668" i="2"/>
  <c r="H657" i="2"/>
  <c r="I655" i="2"/>
  <c r="H633" i="2"/>
  <c r="I631" i="2"/>
  <c r="H609" i="2"/>
  <c r="I607" i="2"/>
  <c r="H589" i="2"/>
  <c r="H583" i="2"/>
  <c r="I559" i="2"/>
  <c r="H872" i="2"/>
  <c r="I860" i="2"/>
  <c r="H859" i="2"/>
  <c r="H836" i="2"/>
  <c r="I824" i="2"/>
  <c r="H823" i="2"/>
  <c r="I802" i="2"/>
  <c r="H785" i="2"/>
  <c r="I783" i="2"/>
  <c r="H751" i="2"/>
  <c r="I749" i="2"/>
  <c r="I746" i="2"/>
  <c r="H683" i="2"/>
  <c r="H667" i="2"/>
  <c r="I665" i="2"/>
  <c r="I662" i="2"/>
  <c r="H661" i="2"/>
  <c r="I659" i="2"/>
  <c r="H637" i="2"/>
  <c r="I635" i="2"/>
  <c r="H613" i="2"/>
  <c r="I611" i="2"/>
  <c r="H593" i="2"/>
  <c r="I591" i="2"/>
  <c r="H565" i="2"/>
  <c r="H555" i="2"/>
  <c r="H549" i="2"/>
  <c r="I531" i="2"/>
  <c r="I525" i="2"/>
  <c r="H876" i="2"/>
  <c r="I874" i="2"/>
  <c r="H863" i="2"/>
  <c r="I857" i="2"/>
  <c r="H856" i="2"/>
  <c r="I854" i="2"/>
  <c r="I844" i="2"/>
  <c r="H843" i="2"/>
  <c r="I841" i="2"/>
  <c r="H840" i="2"/>
  <c r="I838" i="2"/>
  <c r="H827" i="2"/>
  <c r="I821" i="2"/>
  <c r="H820" i="2"/>
  <c r="I818" i="2"/>
  <c r="I812" i="2"/>
  <c r="H811" i="2"/>
  <c r="I809" i="2"/>
  <c r="I806" i="2"/>
  <c r="H801" i="2"/>
  <c r="I799" i="2"/>
  <c r="I796" i="2"/>
  <c r="H795" i="2"/>
  <c r="I793" i="2"/>
  <c r="I790" i="2"/>
  <c r="H767" i="2"/>
  <c r="H761" i="2"/>
  <c r="I759" i="2"/>
  <c r="H755" i="2"/>
  <c r="I753" i="2"/>
  <c r="H745" i="2"/>
  <c r="I743" i="2"/>
  <c r="I740" i="2"/>
  <c r="H739" i="2"/>
  <c r="I737" i="2"/>
  <c r="I734" i="2"/>
  <c r="H721" i="2"/>
  <c r="I719" i="2"/>
  <c r="I706" i="2"/>
  <c r="H705" i="2"/>
  <c r="I703" i="2"/>
  <c r="I700" i="2"/>
  <c r="H699" i="2"/>
  <c r="I697" i="2"/>
  <c r="I694" i="2"/>
  <c r="H693" i="2"/>
  <c r="I691" i="2"/>
  <c r="I688" i="2"/>
  <c r="H671" i="2"/>
  <c r="I669" i="2"/>
  <c r="I663" i="2"/>
  <c r="I660" i="2"/>
  <c r="H641" i="2"/>
  <c r="I639" i="2"/>
  <c r="I636" i="2"/>
  <c r="H617" i="2"/>
  <c r="I615" i="2"/>
  <c r="I612" i="2"/>
  <c r="H587" i="2"/>
  <c r="I576" i="2"/>
  <c r="I564" i="2"/>
  <c r="I551" i="2"/>
  <c r="I548" i="2"/>
  <c r="I545" i="2"/>
  <c r="I535" i="2"/>
  <c r="I532" i="2"/>
  <c r="H525" i="2"/>
  <c r="I516" i="2"/>
  <c r="H515" i="2"/>
  <c r="I513" i="2"/>
  <c r="H512" i="2"/>
  <c r="I510" i="2"/>
  <c r="H509" i="2"/>
  <c r="I507" i="2"/>
  <c r="H506" i="2"/>
  <c r="H387" i="2"/>
  <c r="H471" i="2"/>
  <c r="I469" i="2"/>
  <c r="H460" i="2"/>
  <c r="H456" i="2"/>
  <c r="H452" i="2"/>
  <c r="H449" i="2"/>
  <c r="I447" i="2"/>
  <c r="H445" i="2"/>
  <c r="I443" i="2"/>
  <c r="H434" i="2"/>
  <c r="H427" i="2"/>
  <c r="H416" i="2"/>
  <c r="H409" i="2"/>
  <c r="H398" i="2"/>
  <c r="H391" i="2"/>
  <c r="H380" i="2"/>
  <c r="H373" i="2"/>
  <c r="I367" i="2"/>
  <c r="H362" i="2"/>
  <c r="H355" i="2"/>
  <c r="I349" i="2"/>
  <c r="H344" i="2"/>
  <c r="H337" i="2"/>
  <c r="I335" i="2"/>
  <c r="I316" i="2"/>
  <c r="H315" i="2"/>
  <c r="I313" i="2"/>
  <c r="H312" i="2"/>
  <c r="I310" i="2"/>
  <c r="H309" i="2"/>
  <c r="I307" i="2"/>
  <c r="H306" i="2"/>
  <c r="I304" i="2"/>
  <c r="H303" i="2"/>
  <c r="I301" i="2"/>
  <c r="H284" i="2"/>
  <c r="I282" i="2"/>
  <c r="H266" i="2"/>
  <c r="I264" i="2"/>
  <c r="H260" i="2"/>
  <c r="I258" i="2"/>
  <c r="H254" i="2"/>
  <c r="I252" i="2"/>
  <c r="I221" i="2"/>
  <c r="H217" i="2"/>
  <c r="I215" i="2"/>
  <c r="H205" i="2"/>
  <c r="H180" i="2"/>
  <c r="H174" i="2"/>
  <c r="H158" i="2"/>
  <c r="H152" i="2"/>
  <c r="H127" i="2"/>
  <c r="H124" i="2"/>
  <c r="H121" i="2"/>
  <c r="H118" i="2"/>
  <c r="I51" i="2"/>
  <c r="H47" i="2"/>
  <c r="H41" i="2"/>
  <c r="I39" i="2"/>
  <c r="I33" i="2"/>
  <c r="H29" i="2"/>
  <c r="I27" i="2"/>
  <c r="H23" i="2"/>
  <c r="I21" i="2"/>
  <c r="I470" i="2"/>
  <c r="I466" i="2"/>
  <c r="I444" i="2"/>
  <c r="I440" i="2"/>
  <c r="I426" i="2"/>
  <c r="H424" i="2"/>
  <c r="I422" i="2"/>
  <c r="I408" i="2"/>
  <c r="H406" i="2"/>
  <c r="I404" i="2"/>
  <c r="I390" i="2"/>
  <c r="H388" i="2"/>
  <c r="I386" i="2"/>
  <c r="H370" i="2"/>
  <c r="H352" i="2"/>
  <c r="I339" i="2"/>
  <c r="H330" i="2"/>
  <c r="I327" i="2"/>
  <c r="H326" i="2"/>
  <c r="H319" i="2"/>
  <c r="H258" i="2"/>
  <c r="H248" i="2"/>
  <c r="I246" i="2"/>
  <c r="H236" i="2"/>
  <c r="I234" i="2"/>
  <c r="H230" i="2"/>
  <c r="I228" i="2"/>
  <c r="I222" i="2"/>
  <c r="H215" i="2"/>
  <c r="H212" i="2"/>
  <c r="H199" i="2"/>
  <c r="H187" i="2"/>
  <c r="H175" i="2"/>
  <c r="I173" i="2"/>
  <c r="H172" i="2"/>
  <c r="I170" i="2"/>
  <c r="I166" i="2"/>
  <c r="H165" i="2"/>
  <c r="H156" i="2"/>
  <c r="I154" i="2"/>
  <c r="H146" i="2"/>
  <c r="H143" i="2"/>
  <c r="H140" i="2"/>
  <c r="H134" i="2"/>
  <c r="I120" i="2"/>
  <c r="I114" i="2"/>
  <c r="H106" i="2"/>
  <c r="H103" i="2"/>
  <c r="H100" i="2"/>
  <c r="H87" i="2"/>
  <c r="H84" i="2"/>
  <c r="H78" i="2"/>
  <c r="H75" i="2"/>
  <c r="H72" i="2"/>
  <c r="H66" i="2"/>
  <c r="I9" i="2"/>
  <c r="H4" i="2"/>
  <c r="I463" i="2"/>
  <c r="I502" i="2"/>
  <c r="H501" i="2"/>
  <c r="I495" i="2"/>
  <c r="I489" i="2"/>
  <c r="I477" i="2"/>
  <c r="I460" i="2"/>
  <c r="I455" i="2"/>
  <c r="H454" i="2"/>
  <c r="I452" i="2"/>
  <c r="I438" i="2"/>
  <c r="H436" i="2"/>
  <c r="I434" i="2"/>
  <c r="I420" i="2"/>
  <c r="H418" i="2"/>
  <c r="I416" i="2"/>
  <c r="I402" i="2"/>
  <c r="H400" i="2"/>
  <c r="I398" i="2"/>
  <c r="I384" i="2"/>
  <c r="H382" i="2"/>
  <c r="I380" i="2"/>
  <c r="H364" i="2"/>
  <c r="H346" i="2"/>
  <c r="I329" i="2"/>
  <c r="H324" i="2"/>
  <c r="I321" i="2"/>
  <c r="H320" i="2"/>
  <c r="H317" i="2"/>
  <c r="H292" i="2"/>
  <c r="H289" i="2"/>
  <c r="I250" i="2"/>
  <c r="H246" i="2"/>
  <c r="I244" i="2"/>
  <c r="H243" i="2"/>
  <c r="I241" i="2"/>
  <c r="H240" i="2"/>
  <c r="I238" i="2"/>
  <c r="H237" i="2"/>
  <c r="I235" i="2"/>
  <c r="H234" i="2"/>
  <c r="I232" i="2"/>
  <c r="H231" i="2"/>
  <c r="I229" i="2"/>
  <c r="H228" i="2"/>
  <c r="I226" i="2"/>
  <c r="H225" i="2"/>
  <c r="I223" i="2"/>
  <c r="H219" i="2"/>
  <c r="I180" i="2"/>
  <c r="H179" i="2"/>
  <c r="I177" i="2"/>
  <c r="H176" i="2"/>
  <c r="H151" i="2"/>
  <c r="I149" i="2"/>
  <c r="H126" i="2"/>
  <c r="I124" i="2"/>
  <c r="H120" i="2"/>
  <c r="I118" i="2"/>
  <c r="H110" i="2"/>
  <c r="H107" i="2"/>
  <c r="H104" i="2"/>
  <c r="H98" i="2"/>
  <c r="H88" i="2"/>
  <c r="I86" i="2"/>
  <c r="H82" i="2"/>
  <c r="I77" i="2"/>
  <c r="H76" i="2"/>
  <c r="I74" i="2"/>
  <c r="I59" i="2"/>
  <c r="H46" i="2"/>
  <c r="H43" i="2"/>
  <c r="H28" i="2"/>
  <c r="H25" i="2"/>
  <c r="H9" i="2"/>
  <c r="H498" i="2"/>
  <c r="I496" i="2"/>
  <c r="I493" i="2"/>
  <c r="H492" i="2"/>
  <c r="I490" i="2"/>
  <c r="H489" i="2"/>
  <c r="H480" i="2"/>
  <c r="I478" i="2"/>
  <c r="H466" i="2"/>
  <c r="H463" i="2"/>
  <c r="I461" i="2"/>
  <c r="I456" i="2"/>
  <c r="H455" i="2"/>
  <c r="I453" i="2"/>
  <c r="I449" i="2"/>
  <c r="H437" i="2"/>
  <c r="I435" i="2"/>
  <c r="I431" i="2"/>
  <c r="H419" i="2"/>
  <c r="I417" i="2"/>
  <c r="I413" i="2"/>
  <c r="H401" i="2"/>
  <c r="I399" i="2"/>
  <c r="I395" i="2"/>
  <c r="H383" i="2"/>
  <c r="I381" i="2"/>
  <c r="H365" i="2"/>
  <c r="H347" i="2"/>
  <c r="I202" i="2"/>
  <c r="H201" i="2"/>
  <c r="I199" i="2"/>
  <c r="I143" i="2"/>
  <c r="H133" i="2"/>
  <c r="I131" i="2"/>
  <c r="H108" i="2"/>
  <c r="I106" i="2"/>
  <c r="H102" i="2"/>
  <c r="I100" i="2"/>
  <c r="H89" i="2"/>
  <c r="H77" i="2"/>
  <c r="H65" i="2"/>
  <c r="H62" i="2"/>
  <c r="H59" i="2"/>
  <c r="H56" i="2"/>
  <c r="H2734" i="2"/>
  <c r="I2728" i="2"/>
  <c r="I2721" i="2"/>
  <c r="H2720" i="2"/>
  <c r="H2716" i="2"/>
  <c r="I2710" i="2"/>
  <c r="I2703" i="2"/>
  <c r="H2702" i="2"/>
  <c r="H2698" i="2"/>
  <c r="I2692" i="2"/>
  <c r="I2685" i="2"/>
  <c r="H2684" i="2"/>
  <c r="H2681" i="2"/>
  <c r="H2678" i="2"/>
  <c r="H2675" i="2"/>
  <c r="H2672" i="2"/>
  <c r="H2669" i="2"/>
  <c r="H2666" i="2"/>
  <c r="H2595" i="2"/>
  <c r="H2571" i="2"/>
  <c r="H2492" i="2"/>
  <c r="I2476" i="2"/>
  <c r="I2458" i="2"/>
  <c r="I2440" i="2"/>
  <c r="I2422" i="2"/>
  <c r="I2404" i="2"/>
  <c r="I2386" i="2"/>
  <c r="I2368" i="2"/>
  <c r="I2739" i="2"/>
  <c r="I2736" i="2"/>
  <c r="H2735" i="2"/>
  <c r="H2731" i="2"/>
  <c r="H2717" i="2"/>
  <c r="H2699" i="2"/>
  <c r="I2683" i="2"/>
  <c r="I2680" i="2"/>
  <c r="I2677" i="2"/>
  <c r="I2674" i="2"/>
  <c r="I2671" i="2"/>
  <c r="I2668" i="2"/>
  <c r="I2665" i="2"/>
  <c r="H2664" i="2"/>
  <c r="I2662" i="2"/>
  <c r="H2661" i="2"/>
  <c r="I2659" i="2"/>
  <c r="H2658" i="2"/>
  <c r="I2656" i="2"/>
  <c r="H2655" i="2"/>
  <c r="I2653" i="2"/>
  <c r="H2652" i="2"/>
  <c r="I2650" i="2"/>
  <c r="H2649" i="2"/>
  <c r="I2647" i="2"/>
  <c r="H2646" i="2"/>
  <c r="I2644" i="2"/>
  <c r="H2643" i="2"/>
  <c r="I2641" i="2"/>
  <c r="H2640" i="2"/>
  <c r="I2638" i="2"/>
  <c r="H2637" i="2"/>
  <c r="I2635" i="2"/>
  <c r="H2634" i="2"/>
  <c r="I2632" i="2"/>
  <c r="H2631" i="2"/>
  <c r="I2629" i="2"/>
  <c r="H2628" i="2"/>
  <c r="I2626" i="2"/>
  <c r="H2625" i="2"/>
  <c r="I2623" i="2"/>
  <c r="H2622" i="2"/>
  <c r="I2620" i="2"/>
  <c r="H2619" i="2"/>
  <c r="I2617" i="2"/>
  <c r="H2616" i="2"/>
  <c r="I2614" i="2"/>
  <c r="H2613" i="2"/>
  <c r="I2611" i="2"/>
  <c r="H2610" i="2"/>
  <c r="I2608" i="2"/>
  <c r="H2607" i="2"/>
  <c r="I2605" i="2"/>
  <c r="H2604" i="2"/>
  <c r="I2602" i="2"/>
  <c r="H2600" i="2"/>
  <c r="I2598" i="2"/>
  <c r="I2594" i="2"/>
  <c r="I2575" i="2"/>
  <c r="I2570" i="2"/>
  <c r="H2559" i="2"/>
  <c r="H2547" i="2"/>
  <c r="H2535" i="2"/>
  <c r="H2523" i="2"/>
  <c r="H2511" i="2"/>
  <c r="I2497" i="2"/>
  <c r="H2732" i="2"/>
  <c r="H2714" i="2"/>
  <c r="H2696" i="2"/>
  <c r="I2599" i="2"/>
  <c r="I2514" i="2"/>
  <c r="I2485" i="2"/>
  <c r="I2734" i="2"/>
  <c r="I2727" i="2"/>
  <c r="H2726" i="2"/>
  <c r="H2722" i="2"/>
  <c r="I2716" i="2"/>
  <c r="I2709" i="2"/>
  <c r="H2708" i="2"/>
  <c r="H2704" i="2"/>
  <c r="I2698" i="2"/>
  <c r="I2691" i="2"/>
  <c r="H2690" i="2"/>
  <c r="H2686" i="2"/>
  <c r="I2684" i="2"/>
  <c r="H2683" i="2"/>
  <c r="H2680" i="2"/>
  <c r="H2677" i="2"/>
  <c r="H2674" i="2"/>
  <c r="H2671" i="2"/>
  <c r="H2668" i="2"/>
  <c r="H2644" i="2"/>
  <c r="I2600" i="2"/>
  <c r="I2586" i="2"/>
  <c r="H2583" i="2"/>
  <c r="I2568" i="2"/>
  <c r="H2565" i="2"/>
  <c r="H2553" i="2"/>
  <c r="H2541" i="2"/>
  <c r="H2529" i="2"/>
  <c r="H2517" i="2"/>
  <c r="H2505" i="2"/>
  <c r="H2498" i="2"/>
  <c r="I2495" i="2"/>
  <c r="H2486" i="2"/>
  <c r="I2483" i="2"/>
  <c r="H2477" i="2"/>
  <c r="I2474" i="2"/>
  <c r="H2472" i="2"/>
  <c r="H2468" i="2"/>
  <c r="I2465" i="2"/>
  <c r="H2459" i="2"/>
  <c r="I2456" i="2"/>
  <c r="H2454" i="2"/>
  <c r="H2450" i="2"/>
  <c r="I2447" i="2"/>
  <c r="H2441" i="2"/>
  <c r="I2438" i="2"/>
  <c r="H2436" i="2"/>
  <c r="H2432" i="2"/>
  <c r="I2429" i="2"/>
  <c r="H2423" i="2"/>
  <c r="I2420" i="2"/>
  <c r="H2418" i="2"/>
  <c r="H2414" i="2"/>
  <c r="I2411" i="2"/>
  <c r="H2405" i="2"/>
  <c r="I2402" i="2"/>
  <c r="H2400" i="2"/>
  <c r="H2396" i="2"/>
  <c r="I2393" i="2"/>
  <c r="H2387" i="2"/>
  <c r="I2384" i="2"/>
  <c r="H2382" i="2"/>
  <c r="H2378" i="2"/>
  <c r="I2375" i="2"/>
  <c r="H2369" i="2"/>
  <c r="I2366" i="2"/>
  <c r="H2364" i="2"/>
  <c r="H2360" i="2"/>
  <c r="I2357" i="2"/>
  <c r="H2351" i="2"/>
  <c r="I2348" i="2"/>
  <c r="H2346" i="2"/>
  <c r="H2342" i="2"/>
  <c r="I2339" i="2"/>
  <c r="H2337" i="2"/>
  <c r="H2333" i="2"/>
  <c r="I2330" i="2"/>
  <c r="H2328" i="2"/>
  <c r="H2324" i="2"/>
  <c r="I2321" i="2"/>
  <c r="H2319" i="2"/>
  <c r="H2315" i="2"/>
  <c r="I2312" i="2"/>
  <c r="H2310" i="2"/>
  <c r="H2306" i="2"/>
  <c r="I2303" i="2"/>
  <c r="H2301" i="2"/>
  <c r="H2297" i="2"/>
  <c r="I2294" i="2"/>
  <c r="H2292" i="2"/>
  <c r="H2288" i="2"/>
  <c r="I2285" i="2"/>
  <c r="H2283" i="2"/>
  <c r="H2279" i="2"/>
  <c r="I2276" i="2"/>
  <c r="H2274" i="2"/>
  <c r="I2267" i="2"/>
  <c r="I2258" i="2"/>
  <c r="H2220" i="2"/>
  <c r="I2204" i="2"/>
  <c r="I2174" i="2"/>
  <c r="H2173" i="2"/>
  <c r="I2164" i="2"/>
  <c r="H2163" i="2"/>
  <c r="H2141" i="2"/>
  <c r="I2110" i="2"/>
  <c r="H2109" i="2"/>
  <c r="H2087" i="2"/>
  <c r="I2056" i="2"/>
  <c r="H2055" i="2"/>
  <c r="H2033" i="2"/>
  <c r="I2018" i="2"/>
  <c r="H2009" i="2"/>
  <c r="I2000" i="2"/>
  <c r="H1991" i="2"/>
  <c r="I1982" i="2"/>
  <c r="H1973" i="2"/>
  <c r="I1964" i="2"/>
  <c r="H1955" i="2"/>
  <c r="I1946" i="2"/>
  <c r="H1937" i="2"/>
  <c r="H1918" i="2"/>
  <c r="H1874" i="2"/>
  <c r="H1871" i="2"/>
  <c r="I1869" i="2"/>
  <c r="I1859" i="2"/>
  <c r="H1858" i="2"/>
  <c r="I1801" i="2"/>
  <c r="I1798" i="2"/>
  <c r="I2597" i="2"/>
  <c r="I2591" i="2"/>
  <c r="I2585" i="2"/>
  <c r="I2579" i="2"/>
  <c r="I2573" i="2"/>
  <c r="I2567" i="2"/>
  <c r="I2561" i="2"/>
  <c r="I2555" i="2"/>
  <c r="I2549" i="2"/>
  <c r="I2543" i="2"/>
  <c r="I2537" i="2"/>
  <c r="I2531" i="2"/>
  <c r="I2525" i="2"/>
  <c r="I2519" i="2"/>
  <c r="I2513" i="2"/>
  <c r="I2507" i="2"/>
  <c r="I2501" i="2"/>
  <c r="I2492" i="2"/>
  <c r="H2490" i="2"/>
  <c r="H2338" i="2"/>
  <c r="H2329" i="2"/>
  <c r="H2320" i="2"/>
  <c r="H2311" i="2"/>
  <c r="H2302" i="2"/>
  <c r="H2293" i="2"/>
  <c r="H2284" i="2"/>
  <c r="H2275" i="2"/>
  <c r="H2267" i="2"/>
  <c r="H2262" i="2"/>
  <c r="H2258" i="2"/>
  <c r="H2253" i="2"/>
  <c r="H2247" i="2"/>
  <c r="H2241" i="2"/>
  <c r="H2235" i="2"/>
  <c r="H2229" i="2"/>
  <c r="I2222" i="2"/>
  <c r="I2218" i="2"/>
  <c r="H2217" i="2"/>
  <c r="H2194" i="2"/>
  <c r="H2183" i="2"/>
  <c r="I2178" i="2"/>
  <c r="H2174" i="2"/>
  <c r="I2168" i="2"/>
  <c r="H2120" i="2"/>
  <c r="I2114" i="2"/>
  <c r="H2066" i="2"/>
  <c r="I2060" i="2"/>
  <c r="I1923" i="2"/>
  <c r="H1881" i="2"/>
  <c r="H1837" i="2"/>
  <c r="H1811" i="2"/>
  <c r="I1805" i="2"/>
  <c r="I1785" i="2"/>
  <c r="H1776" i="2"/>
  <c r="H2263" i="2"/>
  <c r="H2254" i="2"/>
  <c r="H2248" i="2"/>
  <c r="H2242" i="2"/>
  <c r="H2236" i="2"/>
  <c r="H2230" i="2"/>
  <c r="H2222" i="2"/>
  <c r="H2198" i="2"/>
  <c r="H2152" i="2"/>
  <c r="H2098" i="2"/>
  <c r="H2044" i="2"/>
  <c r="H1929" i="2"/>
  <c r="H1891" i="2"/>
  <c r="H1841" i="2"/>
  <c r="I2558" i="2"/>
  <c r="I2552" i="2"/>
  <c r="I2546" i="2"/>
  <c r="I2540" i="2"/>
  <c r="I2534" i="2"/>
  <c r="I2528" i="2"/>
  <c r="I2522" i="2"/>
  <c r="I2516" i="2"/>
  <c r="I2510" i="2"/>
  <c r="I2504" i="2"/>
  <c r="I2498" i="2"/>
  <c r="H2496" i="2"/>
  <c r="I2486" i="2"/>
  <c r="H2484" i="2"/>
  <c r="H2480" i="2"/>
  <c r="I2477" i="2"/>
  <c r="H2471" i="2"/>
  <c r="I2468" i="2"/>
  <c r="H2466" i="2"/>
  <c r="H2462" i="2"/>
  <c r="I2459" i="2"/>
  <c r="H2453" i="2"/>
  <c r="I2450" i="2"/>
  <c r="H2448" i="2"/>
  <c r="H2444" i="2"/>
  <c r="I2441" i="2"/>
  <c r="H2435" i="2"/>
  <c r="I2432" i="2"/>
  <c r="H2430" i="2"/>
  <c r="H2426" i="2"/>
  <c r="I2423" i="2"/>
  <c r="H2417" i="2"/>
  <c r="I2414" i="2"/>
  <c r="H2412" i="2"/>
  <c r="H2408" i="2"/>
  <c r="I2405" i="2"/>
  <c r="H2399" i="2"/>
  <c r="I2396" i="2"/>
  <c r="H2394" i="2"/>
  <c r="H2390" i="2"/>
  <c r="I2387" i="2"/>
  <c r="H2381" i="2"/>
  <c r="I2378" i="2"/>
  <c r="H2376" i="2"/>
  <c r="H2372" i="2"/>
  <c r="I2369" i="2"/>
  <c r="H2363" i="2"/>
  <c r="I2360" i="2"/>
  <c r="H2358" i="2"/>
  <c r="H2354" i="2"/>
  <c r="I2351" i="2"/>
  <c r="H2345" i="2"/>
  <c r="I2342" i="2"/>
  <c r="H2340" i="2"/>
  <c r="H2336" i="2"/>
  <c r="I2333" i="2"/>
  <c r="H2331" i="2"/>
  <c r="H2327" i="2"/>
  <c r="I2324" i="2"/>
  <c r="H2322" i="2"/>
  <c r="H2318" i="2"/>
  <c r="I2315" i="2"/>
  <c r="H2313" i="2"/>
  <c r="H2309" i="2"/>
  <c r="I2306" i="2"/>
  <c r="H2304" i="2"/>
  <c r="H2300" i="2"/>
  <c r="I2297" i="2"/>
  <c r="H2295" i="2"/>
  <c r="H2291" i="2"/>
  <c r="I2288" i="2"/>
  <c r="H2286" i="2"/>
  <c r="H2282" i="2"/>
  <c r="I2279" i="2"/>
  <c r="H2277" i="2"/>
  <c r="H2273" i="2"/>
  <c r="I2270" i="2"/>
  <c r="H2269" i="2"/>
  <c r="I2261" i="2"/>
  <c r="H2260" i="2"/>
  <c r="H2250" i="2"/>
  <c r="H2244" i="2"/>
  <c r="H2238" i="2"/>
  <c r="H2232" i="2"/>
  <c r="H2226" i="2"/>
  <c r="I2220" i="2"/>
  <c r="H2216" i="2"/>
  <c r="I2210" i="2"/>
  <c r="I2206" i="2"/>
  <c r="H2205" i="2"/>
  <c r="I2186" i="2"/>
  <c r="H2159" i="2"/>
  <c r="H2134" i="2"/>
  <c r="I2128" i="2"/>
  <c r="H2127" i="2"/>
  <c r="H2105" i="2"/>
  <c r="H2080" i="2"/>
  <c r="I2074" i="2"/>
  <c r="H2073" i="2"/>
  <c r="H2051" i="2"/>
  <c r="H2015" i="2"/>
  <c r="I2006" i="2"/>
  <c r="H1997" i="2"/>
  <c r="I1988" i="2"/>
  <c r="H1979" i="2"/>
  <c r="I1970" i="2"/>
  <c r="H1961" i="2"/>
  <c r="I1952" i="2"/>
  <c r="H1943" i="2"/>
  <c r="I1934" i="2"/>
  <c r="H1911" i="2"/>
  <c r="I1849" i="2"/>
  <c r="H1848" i="2"/>
  <c r="H1825" i="2"/>
  <c r="I1819" i="2"/>
  <c r="H1792" i="2"/>
  <c r="I1767" i="2"/>
  <c r="H1766" i="2"/>
  <c r="I1763" i="2"/>
  <c r="I1760" i="2"/>
  <c r="H1758" i="2"/>
  <c r="I1756" i="2"/>
  <c r="H1751" i="2"/>
  <c r="I1749" i="2"/>
  <c r="H1748" i="2"/>
  <c r="I1746" i="2"/>
  <c r="H1745" i="2"/>
  <c r="I1743" i="2"/>
  <c r="H1742" i="2"/>
  <c r="I1740" i="2"/>
  <c r="H1739" i="2"/>
  <c r="I1737" i="2"/>
  <c r="H1736" i="2"/>
  <c r="I1734" i="2"/>
  <c r="H1733" i="2"/>
  <c r="I1731" i="2"/>
  <c r="H1730" i="2"/>
  <c r="I1728" i="2"/>
  <c r="H1727" i="2"/>
  <c r="I1725" i="2"/>
  <c r="H1724" i="2"/>
  <c r="I1722" i="2"/>
  <c r="H1721" i="2"/>
  <c r="I1719" i="2"/>
  <c r="H1718" i="2"/>
  <c r="I1716" i="2"/>
  <c r="H1715" i="2"/>
  <c r="I1713" i="2"/>
  <c r="H1712" i="2"/>
  <c r="I1710" i="2"/>
  <c r="H1709" i="2"/>
  <c r="I1707" i="2"/>
  <c r="H1706" i="2"/>
  <c r="I1704" i="2"/>
  <c r="H1703" i="2"/>
  <c r="I1701" i="2"/>
  <c r="H1700" i="2"/>
  <c r="I1698" i="2"/>
  <c r="H1697" i="2"/>
  <c r="I1695" i="2"/>
  <c r="H1694" i="2"/>
  <c r="I1692" i="2"/>
  <c r="H1691" i="2"/>
  <c r="I1689" i="2"/>
  <c r="H1688" i="2"/>
  <c r="I1686" i="2"/>
  <c r="H1685" i="2"/>
  <c r="I1683" i="2"/>
  <c r="H1682" i="2"/>
  <c r="I1680" i="2"/>
  <c r="H1679" i="2"/>
  <c r="I1677" i="2"/>
  <c r="I1674" i="2"/>
  <c r="I1671" i="2"/>
  <c r="I1668" i="2"/>
  <c r="I1665" i="2"/>
  <c r="I1662" i="2"/>
  <c r="I1659" i="2"/>
  <c r="I1656" i="2"/>
  <c r="I1653" i="2"/>
  <c r="I1650" i="2"/>
  <c r="I1647" i="2"/>
  <c r="I1644" i="2"/>
  <c r="I1641" i="2"/>
  <c r="I1638" i="2"/>
  <c r="I1635" i="2"/>
  <c r="I1632" i="2"/>
  <c r="I1629" i="2"/>
  <c r="I1626" i="2"/>
  <c r="I1623" i="2"/>
  <c r="I1620" i="2"/>
  <c r="I1617" i="2"/>
  <c r="I1614" i="2"/>
  <c r="I1611" i="2"/>
  <c r="I1608" i="2"/>
  <c r="I1605" i="2"/>
  <c r="I1602" i="2"/>
  <c r="I1599" i="2"/>
  <c r="I1596" i="2"/>
  <c r="I1593" i="2"/>
  <c r="I1590" i="2"/>
  <c r="I1587" i="2"/>
  <c r="I1584" i="2"/>
  <c r="I1581" i="2"/>
  <c r="I1578" i="2"/>
  <c r="I1575" i="2"/>
  <c r="I1572" i="2"/>
  <c r="I1569" i="2"/>
  <c r="I1566" i="2"/>
  <c r="I1563" i="2"/>
  <c r="I1560" i="2"/>
  <c r="I1557" i="2"/>
  <c r="I1554" i="2"/>
  <c r="I1551" i="2"/>
  <c r="I1548" i="2"/>
  <c r="I1545" i="2"/>
  <c r="I1542" i="2"/>
  <c r="I1539" i="2"/>
  <c r="I1536" i="2"/>
  <c r="I1533" i="2"/>
  <c r="I1530" i="2"/>
  <c r="I1527" i="2"/>
  <c r="I1524" i="2"/>
  <c r="I1521" i="2"/>
  <c r="I1518" i="2"/>
  <c r="I1515" i="2"/>
  <c r="I1512" i="2"/>
  <c r="I1509" i="2"/>
  <c r="I1506" i="2"/>
  <c r="I1503" i="2"/>
  <c r="I1500" i="2"/>
  <c r="I1497" i="2"/>
  <c r="I1494" i="2"/>
  <c r="I1491" i="2"/>
  <c r="I1488" i="2"/>
  <c r="I1485" i="2"/>
  <c r="I1482" i="2"/>
  <c r="I1479" i="2"/>
  <c r="I1476" i="2"/>
  <c r="I1473" i="2"/>
  <c r="I1470" i="2"/>
  <c r="I1467" i="2"/>
  <c r="I1464" i="2"/>
  <c r="I1461" i="2"/>
  <c r="I1458" i="2"/>
  <c r="I1455" i="2"/>
  <c r="I1452" i="2"/>
  <c r="I1449" i="2"/>
  <c r="I1446" i="2"/>
  <c r="I1443" i="2"/>
  <c r="I1440" i="2"/>
  <c r="I1437" i="2"/>
  <c r="I1434" i="2"/>
  <c r="I1431" i="2"/>
  <c r="I1428" i="2"/>
  <c r="I1425" i="2"/>
  <c r="I1422" i="2"/>
  <c r="I1419" i="2"/>
  <c r="I1413" i="2"/>
  <c r="I1403" i="2"/>
  <c r="H1402" i="2"/>
  <c r="I1393" i="2"/>
  <c r="H1392" i="2"/>
  <c r="H1389" i="2"/>
  <c r="I1377" i="2"/>
  <c r="I1367" i="2"/>
  <c r="H1366" i="2"/>
  <c r="I1357" i="2"/>
  <c r="H1248" i="2"/>
  <c r="H1245" i="2"/>
  <c r="H1242" i="2"/>
  <c r="H1239" i="2"/>
  <c r="H1236" i="2"/>
  <c r="I1234" i="2"/>
  <c r="H1034" i="2"/>
  <c r="H2214" i="2"/>
  <c r="I2208" i="2"/>
  <c r="H2200" i="2"/>
  <c r="H2196" i="2"/>
  <c r="I2190" i="2"/>
  <c r="H2178" i="2"/>
  <c r="I2172" i="2"/>
  <c r="H2164" i="2"/>
  <c r="H2160" i="2"/>
  <c r="I2154" i="2"/>
  <c r="H2150" i="2"/>
  <c r="H2146" i="2"/>
  <c r="H2142" i="2"/>
  <c r="I2136" i="2"/>
  <c r="H2128" i="2"/>
  <c r="H2124" i="2"/>
  <c r="I2118" i="2"/>
  <c r="H2110" i="2"/>
  <c r="H2106" i="2"/>
  <c r="I2100" i="2"/>
  <c r="H2092" i="2"/>
  <c r="H2088" i="2"/>
  <c r="I2082" i="2"/>
  <c r="H2074" i="2"/>
  <c r="H2070" i="2"/>
  <c r="I2064" i="2"/>
  <c r="H2056" i="2"/>
  <c r="H2052" i="2"/>
  <c r="I2046" i="2"/>
  <c r="H2034" i="2"/>
  <c r="I2028" i="2"/>
  <c r="I2024" i="2"/>
  <c r="H2022" i="2"/>
  <c r="I2019" i="2"/>
  <c r="I2013" i="2"/>
  <c r="I2007" i="2"/>
  <c r="I2001" i="2"/>
  <c r="I1995" i="2"/>
  <c r="I1989" i="2"/>
  <c r="I1983" i="2"/>
  <c r="I1977" i="2"/>
  <c r="I1971" i="2"/>
  <c r="I1965" i="2"/>
  <c r="I1959" i="2"/>
  <c r="I1953" i="2"/>
  <c r="I1947" i="2"/>
  <c r="I1941" i="2"/>
  <c r="I1935" i="2"/>
  <c r="I1931" i="2"/>
  <c r="I1927" i="2"/>
  <c r="H1926" i="2"/>
  <c r="H1923" i="2"/>
  <c r="H1919" i="2"/>
  <c r="I1913" i="2"/>
  <c r="I1909" i="2"/>
  <c r="H1908" i="2"/>
  <c r="H1895" i="2"/>
  <c r="I1893" i="2"/>
  <c r="I1883" i="2"/>
  <c r="I1879" i="2"/>
  <c r="H1878" i="2"/>
  <c r="H1865" i="2"/>
  <c r="I1863" i="2"/>
  <c r="I1853" i="2"/>
  <c r="H1852" i="2"/>
  <c r="H1849" i="2"/>
  <c r="I1843" i="2"/>
  <c r="I1839" i="2"/>
  <c r="I1835" i="2"/>
  <c r="I1831" i="2"/>
  <c r="I1827" i="2"/>
  <c r="H1819" i="2"/>
  <c r="I1809" i="2"/>
  <c r="I1802" i="2"/>
  <c r="H1801" i="2"/>
  <c r="I1794" i="2"/>
  <c r="I1790" i="2"/>
  <c r="I1786" i="2"/>
  <c r="I1780" i="2"/>
  <c r="I1774" i="2"/>
  <c r="I1768" i="2"/>
  <c r="H1759" i="2"/>
  <c r="H1584" i="2"/>
  <c r="H1581" i="2"/>
  <c r="H1575" i="2"/>
  <c r="H1572" i="2"/>
  <c r="H1566" i="2"/>
  <c r="H1533" i="2"/>
  <c r="H1527" i="2"/>
  <c r="H1509" i="2"/>
  <c r="H1497" i="2"/>
  <c r="H1494" i="2"/>
  <c r="I1407" i="2"/>
  <c r="I1397" i="2"/>
  <c r="H1396" i="2"/>
  <c r="I1387" i="2"/>
  <c r="H1386" i="2"/>
  <c r="H1383" i="2"/>
  <c r="I1371" i="2"/>
  <c r="I1361" i="2"/>
  <c r="H1360" i="2"/>
  <c r="I1231" i="2"/>
  <c r="I1228" i="2"/>
  <c r="H1207" i="2"/>
  <c r="H1201" i="2"/>
  <c r="H1171" i="2"/>
  <c r="H1165" i="2"/>
  <c r="H1129" i="2"/>
  <c r="H1075" i="2"/>
  <c r="H1038" i="2"/>
  <c r="I2212" i="2"/>
  <c r="H2211" i="2"/>
  <c r="H2193" i="2"/>
  <c r="I2176" i="2"/>
  <c r="H2175" i="2"/>
  <c r="H2139" i="2"/>
  <c r="H2121" i="2"/>
  <c r="H2103" i="2"/>
  <c r="H2085" i="2"/>
  <c r="I2036" i="2"/>
  <c r="I2032" i="2"/>
  <c r="H2031" i="2"/>
  <c r="I2020" i="2"/>
  <c r="I2008" i="2"/>
  <c r="I2002" i="2"/>
  <c r="I1996" i="2"/>
  <c r="I1990" i="2"/>
  <c r="I1978" i="2"/>
  <c r="I1972" i="2"/>
  <c r="I1960" i="2"/>
  <c r="I1954" i="2"/>
  <c r="I1942" i="2"/>
  <c r="I1936" i="2"/>
  <c r="H1927" i="2"/>
  <c r="H1909" i="2"/>
  <c r="H1902" i="2"/>
  <c r="H1893" i="2"/>
  <c r="H1863" i="2"/>
  <c r="H1843" i="2"/>
  <c r="H1839" i="2"/>
  <c r="H1835" i="2"/>
  <c r="H1831" i="2"/>
  <c r="H1827" i="2"/>
  <c r="I1813" i="2"/>
  <c r="H1809" i="2"/>
  <c r="H1794" i="2"/>
  <c r="I1791" i="2"/>
  <c r="I1781" i="2"/>
  <c r="I1775" i="2"/>
  <c r="I1769" i="2"/>
  <c r="H1760" i="2"/>
  <c r="I1579" i="2"/>
  <c r="I1576" i="2"/>
  <c r="I1555" i="2"/>
  <c r="I1552" i="2"/>
  <c r="I1546" i="2"/>
  <c r="I1522" i="2"/>
  <c r="I1513" i="2"/>
  <c r="I1504" i="2"/>
  <c r="I1501" i="2"/>
  <c r="I1486" i="2"/>
  <c r="I1483" i="2"/>
  <c r="I1480" i="2"/>
  <c r="I1477" i="2"/>
  <c r="I1474" i="2"/>
  <c r="I1471" i="2"/>
  <c r="I1468" i="2"/>
  <c r="I1465" i="2"/>
  <c r="I1462" i="2"/>
  <c r="I1459" i="2"/>
  <c r="I1456" i="2"/>
  <c r="I1453" i="2"/>
  <c r="I1450" i="2"/>
  <c r="I1447" i="2"/>
  <c r="I1444" i="2"/>
  <c r="I1441" i="2"/>
  <c r="I1438" i="2"/>
  <c r="I1435" i="2"/>
  <c r="I1432" i="2"/>
  <c r="I1429" i="2"/>
  <c r="I1426" i="2"/>
  <c r="I1423" i="2"/>
  <c r="I1420" i="2"/>
  <c r="I1417" i="2"/>
  <c r="H1416" i="2"/>
  <c r="H1413" i="2"/>
  <c r="I1401" i="2"/>
  <c r="H1397" i="2"/>
  <c r="I1391" i="2"/>
  <c r="H1390" i="2"/>
  <c r="H1387" i="2"/>
  <c r="I1381" i="2"/>
  <c r="H1380" i="2"/>
  <c r="H1377" i="2"/>
  <c r="I1365" i="2"/>
  <c r="H1361" i="2"/>
  <c r="H1249" i="2"/>
  <c r="H1246" i="2"/>
  <c r="H1243" i="2"/>
  <c r="H1240" i="2"/>
  <c r="H1237" i="2"/>
  <c r="H1234" i="2"/>
  <c r="H1052" i="2"/>
  <c r="H2158" i="2"/>
  <c r="H2144" i="2"/>
  <c r="H2140" i="2"/>
  <c r="H2126" i="2"/>
  <c r="H2122" i="2"/>
  <c r="H2108" i="2"/>
  <c r="H2104" i="2"/>
  <c r="H2090" i="2"/>
  <c r="H2086" i="2"/>
  <c r="H2072" i="2"/>
  <c r="H2068" i="2"/>
  <c r="H2054" i="2"/>
  <c r="H2050" i="2"/>
  <c r="H2036" i="2"/>
  <c r="H2032" i="2"/>
  <c r="H1917" i="2"/>
  <c r="H1903" i="2"/>
  <c r="H1887" i="2"/>
  <c r="H1857" i="2"/>
  <c r="H1824" i="2"/>
  <c r="H1817" i="2"/>
  <c r="H1813" i="2"/>
  <c r="H1806" i="2"/>
  <c r="H1799" i="2"/>
  <c r="H1639" i="2"/>
  <c r="H1630" i="2"/>
  <c r="H1507" i="2"/>
  <c r="H1504" i="2"/>
  <c r="H1501" i="2"/>
  <c r="H1498" i="2"/>
  <c r="H1495" i="2"/>
  <c r="H1492" i="2"/>
  <c r="H1489" i="2"/>
  <c r="H1486" i="2"/>
  <c r="H1483" i="2"/>
  <c r="H1480" i="2"/>
  <c r="H1477" i="2"/>
  <c r="H1420" i="2"/>
  <c r="H1417" i="2"/>
  <c r="H1381" i="2"/>
  <c r="I1251" i="2"/>
  <c r="I1248" i="2"/>
  <c r="I1245" i="2"/>
  <c r="I1242" i="2"/>
  <c r="I1239" i="2"/>
  <c r="I1236" i="2"/>
  <c r="H1921" i="2"/>
  <c r="H1897" i="2"/>
  <c r="H1867" i="2"/>
  <c r="H1851" i="2"/>
  <c r="H1821" i="2"/>
  <c r="H1803" i="2"/>
  <c r="H1795" i="2"/>
  <c r="H1787" i="2"/>
  <c r="H1684" i="2"/>
  <c r="I1682" i="2"/>
  <c r="H1681" i="2"/>
  <c r="I1679" i="2"/>
  <c r="H1678" i="2"/>
  <c r="I1676" i="2"/>
  <c r="I1673" i="2"/>
  <c r="I1670" i="2"/>
  <c r="I1667" i="2"/>
  <c r="I1664" i="2"/>
  <c r="I1661" i="2"/>
  <c r="I1658" i="2"/>
  <c r="I1655" i="2"/>
  <c r="I1652" i="2"/>
  <c r="I1649" i="2"/>
  <c r="I1646" i="2"/>
  <c r="I1643" i="2"/>
  <c r="I1640" i="2"/>
  <c r="I1637" i="2"/>
  <c r="I1634" i="2"/>
  <c r="I1631" i="2"/>
  <c r="I1628" i="2"/>
  <c r="I1625" i="2"/>
  <c r="I1622" i="2"/>
  <c r="I1619" i="2"/>
  <c r="I1616" i="2"/>
  <c r="I1613" i="2"/>
  <c r="I1610" i="2"/>
  <c r="I1607" i="2"/>
  <c r="I1604" i="2"/>
  <c r="I1601" i="2"/>
  <c r="I1598" i="2"/>
  <c r="I1595" i="2"/>
  <c r="I1592" i="2"/>
  <c r="I1589" i="2"/>
  <c r="I1586" i="2"/>
  <c r="I1583" i="2"/>
  <c r="I1580" i="2"/>
  <c r="I1577" i="2"/>
  <c r="I1574" i="2"/>
  <c r="I1571" i="2"/>
  <c r="I1568" i="2"/>
  <c r="I1565" i="2"/>
  <c r="I1562" i="2"/>
  <c r="I1559" i="2"/>
  <c r="I1556" i="2"/>
  <c r="I1553" i="2"/>
  <c r="I1550" i="2"/>
  <c r="I1547" i="2"/>
  <c r="I1544" i="2"/>
  <c r="I1541" i="2"/>
  <c r="I1538" i="2"/>
  <c r="I1535" i="2"/>
  <c r="I1532" i="2"/>
  <c r="I1526" i="2"/>
  <c r="I1523" i="2"/>
  <c r="I1520" i="2"/>
  <c r="I1517" i="2"/>
  <c r="I1514" i="2"/>
  <c r="I1511" i="2"/>
  <c r="I1493" i="2"/>
  <c r="I1490" i="2"/>
  <c r="I1484" i="2"/>
  <c r="I1481" i="2"/>
  <c r="I1472" i="2"/>
  <c r="I1469" i="2"/>
  <c r="I1466" i="2"/>
  <c r="I1463" i="2"/>
  <c r="I1460" i="2"/>
  <c r="I1457" i="2"/>
  <c r="I1454" i="2"/>
  <c r="I1451" i="2"/>
  <c r="I1448" i="2"/>
  <c r="I1445" i="2"/>
  <c r="I1442" i="2"/>
  <c r="I1439" i="2"/>
  <c r="I1436" i="2"/>
  <c r="I1433" i="2"/>
  <c r="I1430" i="2"/>
  <c r="I1427" i="2"/>
  <c r="I1424" i="2"/>
  <c r="I1421" i="2"/>
  <c r="H1414" i="2"/>
  <c r="H1411" i="2"/>
  <c r="H1404" i="2"/>
  <c r="H1401" i="2"/>
  <c r="I1389" i="2"/>
  <c r="H1385" i="2"/>
  <c r="H1375" i="2"/>
  <c r="H1368" i="2"/>
  <c r="H1365" i="2"/>
  <c r="H1232" i="2"/>
  <c r="H1225" i="2"/>
  <c r="H1219" i="2"/>
  <c r="H979" i="2"/>
  <c r="I1224" i="2"/>
  <c r="H1223" i="2"/>
  <c r="H1216" i="2"/>
  <c r="I1210" i="2"/>
  <c r="I1206" i="2"/>
  <c r="H1205" i="2"/>
  <c r="H1198" i="2"/>
  <c r="I1192" i="2"/>
  <c r="I1188" i="2"/>
  <c r="H1187" i="2"/>
  <c r="H1180" i="2"/>
  <c r="I1174" i="2"/>
  <c r="I1170" i="2"/>
  <c r="H1169" i="2"/>
  <c r="H1162" i="2"/>
  <c r="I1156" i="2"/>
  <c r="I1152" i="2"/>
  <c r="H1151" i="2"/>
  <c r="H1144" i="2"/>
  <c r="I1138" i="2"/>
  <c r="I1134" i="2"/>
  <c r="H1133" i="2"/>
  <c r="H1126" i="2"/>
  <c r="I1120" i="2"/>
  <c r="I1116" i="2"/>
  <c r="H1115" i="2"/>
  <c r="H1108" i="2"/>
  <c r="I1102" i="2"/>
  <c r="I1098" i="2"/>
  <c r="H1097" i="2"/>
  <c r="H1090" i="2"/>
  <c r="I1084" i="2"/>
  <c r="I1080" i="2"/>
  <c r="H1079" i="2"/>
  <c r="H1072" i="2"/>
  <c r="I1066" i="2"/>
  <c r="I1062" i="2"/>
  <c r="H1061" i="2"/>
  <c r="I1054" i="2"/>
  <c r="H1048" i="2"/>
  <c r="I1045" i="2"/>
  <c r="H1043" i="2"/>
  <c r="I1036" i="2"/>
  <c r="H1030" i="2"/>
  <c r="I1027" i="2"/>
  <c r="H1025" i="2"/>
  <c r="I1018" i="2"/>
  <c r="H1012" i="2"/>
  <c r="I1009" i="2"/>
  <c r="H1007" i="2"/>
  <c r="H988" i="2"/>
  <c r="I986" i="2"/>
  <c r="H976" i="2"/>
  <c r="H960" i="2"/>
  <c r="I958" i="2"/>
  <c r="I1225" i="2"/>
  <c r="H1224" i="2"/>
  <c r="I1214" i="2"/>
  <c r="I1207" i="2"/>
  <c r="H1206" i="2"/>
  <c r="I1196" i="2"/>
  <c r="I1189" i="2"/>
  <c r="H1188" i="2"/>
  <c r="I1178" i="2"/>
  <c r="I1171" i="2"/>
  <c r="I1160" i="2"/>
  <c r="I1153" i="2"/>
  <c r="H1152" i="2"/>
  <c r="I1142" i="2"/>
  <c r="I1135" i="2"/>
  <c r="H1134" i="2"/>
  <c r="I1124" i="2"/>
  <c r="I1117" i="2"/>
  <c r="I1106" i="2"/>
  <c r="I1099" i="2"/>
  <c r="H1098" i="2"/>
  <c r="I1088" i="2"/>
  <c r="I1081" i="2"/>
  <c r="H1080" i="2"/>
  <c r="I1070" i="2"/>
  <c r="I1063" i="2"/>
  <c r="H1062" i="2"/>
  <c r="I1050" i="2"/>
  <c r="I1046" i="2"/>
  <c r="I1032" i="2"/>
  <c r="I1028" i="2"/>
  <c r="I1014" i="2"/>
  <c r="I1010" i="2"/>
  <c r="H992" i="2"/>
  <c r="I990" i="2"/>
  <c r="I982" i="2"/>
  <c r="I967" i="2"/>
  <c r="H965" i="2"/>
  <c r="H1231" i="2"/>
  <c r="H1214" i="2"/>
  <c r="H1210" i="2"/>
  <c r="H1199" i="2"/>
  <c r="H1196" i="2"/>
  <c r="H1192" i="2"/>
  <c r="H1178" i="2"/>
  <c r="H1174" i="2"/>
  <c r="H1160" i="2"/>
  <c r="H1156" i="2"/>
  <c r="H1142" i="2"/>
  <c r="H1138" i="2"/>
  <c r="H1124" i="2"/>
  <c r="H1120" i="2"/>
  <c r="I1114" i="2"/>
  <c r="H1109" i="2"/>
  <c r="H1106" i="2"/>
  <c r="H1102" i="2"/>
  <c r="H1088" i="2"/>
  <c r="H1084" i="2"/>
  <c r="H1070" i="2"/>
  <c r="H1066" i="2"/>
  <c r="H1036" i="2"/>
  <c r="I1033" i="2"/>
  <c r="H1031" i="2"/>
  <c r="H1018" i="2"/>
  <c r="I1015" i="2"/>
  <c r="H1005" i="2"/>
  <c r="H996" i="2"/>
  <c r="I994" i="2"/>
  <c r="H989" i="2"/>
  <c r="I1230" i="2"/>
  <c r="H1229" i="2"/>
  <c r="H1226" i="2"/>
  <c r="H1222" i="2"/>
  <c r="I1216" i="2"/>
  <c r="I1212" i="2"/>
  <c r="H1211" i="2"/>
  <c r="H1208" i="2"/>
  <c r="H1204" i="2"/>
  <c r="I1198" i="2"/>
  <c r="I1194" i="2"/>
  <c r="H1193" i="2"/>
  <c r="H1190" i="2"/>
  <c r="H1186" i="2"/>
  <c r="I1180" i="2"/>
  <c r="I1176" i="2"/>
  <c r="H1175" i="2"/>
  <c r="H1172" i="2"/>
  <c r="H1168" i="2"/>
  <c r="I1162" i="2"/>
  <c r="I1158" i="2"/>
  <c r="H1157" i="2"/>
  <c r="H1154" i="2"/>
  <c r="H1150" i="2"/>
  <c r="I1144" i="2"/>
  <c r="I1140" i="2"/>
  <c r="H1139" i="2"/>
  <c r="H1136" i="2"/>
  <c r="H1132" i="2"/>
  <c r="I1126" i="2"/>
  <c r="I1122" i="2"/>
  <c r="H1121" i="2"/>
  <c r="H1118" i="2"/>
  <c r="H1114" i="2"/>
  <c r="I1108" i="2"/>
  <c r="I1104" i="2"/>
  <c r="H1103" i="2"/>
  <c r="H1100" i="2"/>
  <c r="H1096" i="2"/>
  <c r="I1090" i="2"/>
  <c r="I1086" i="2"/>
  <c r="H1085" i="2"/>
  <c r="H1082" i="2"/>
  <c r="H1078" i="2"/>
  <c r="I1072" i="2"/>
  <c r="I1068" i="2"/>
  <c r="H1067" i="2"/>
  <c r="H1064" i="2"/>
  <c r="H1060" i="2"/>
  <c r="I1057" i="2"/>
  <c r="H1055" i="2"/>
  <c r="I1048" i="2"/>
  <c r="H1042" i="2"/>
  <c r="I1039" i="2"/>
  <c r="H1037" i="2"/>
  <c r="I1030" i="2"/>
  <c r="H1024" i="2"/>
  <c r="I1021" i="2"/>
  <c r="H1019" i="2"/>
  <c r="I1012" i="2"/>
  <c r="H1006" i="2"/>
  <c r="I1004" i="2"/>
  <c r="H994" i="2"/>
  <c r="H978" i="2"/>
  <c r="I976" i="2"/>
  <c r="H971" i="2"/>
  <c r="I950" i="2"/>
  <c r="I964" i="2"/>
  <c r="H958" i="2"/>
  <c r="I955" i="2"/>
  <c r="H953" i="2"/>
  <c r="I946" i="2"/>
  <c r="H941" i="2"/>
  <c r="H938" i="2"/>
  <c r="H935" i="2"/>
  <c r="H932" i="2"/>
  <c r="H929" i="2"/>
  <c r="H926" i="2"/>
  <c r="H923" i="2"/>
  <c r="H920" i="2"/>
  <c r="H917" i="2"/>
  <c r="H914" i="2"/>
  <c r="I912" i="2"/>
  <c r="H911" i="2"/>
  <c r="I909" i="2"/>
  <c r="H908" i="2"/>
  <c r="I906" i="2"/>
  <c r="H905" i="2"/>
  <c r="I903" i="2"/>
  <c r="H902" i="2"/>
  <c r="I900" i="2"/>
  <c r="H899" i="2"/>
  <c r="I897" i="2"/>
  <c r="H896" i="2"/>
  <c r="I894" i="2"/>
  <c r="H893" i="2"/>
  <c r="I891" i="2"/>
  <c r="H890" i="2"/>
  <c r="I888" i="2"/>
  <c r="H887" i="2"/>
  <c r="I885" i="2"/>
  <c r="H884" i="2"/>
  <c r="I882" i="2"/>
  <c r="H881" i="2"/>
  <c r="H873" i="2"/>
  <c r="I871" i="2"/>
  <c r="H869" i="2"/>
  <c r="H861" i="2"/>
  <c r="I859" i="2"/>
  <c r="H857" i="2"/>
  <c r="H849" i="2"/>
  <c r="I847" i="2"/>
  <c r="H845" i="2"/>
  <c r="H837" i="2"/>
  <c r="I835" i="2"/>
  <c r="H833" i="2"/>
  <c r="H825" i="2"/>
  <c r="I823" i="2"/>
  <c r="H821" i="2"/>
  <c r="H813" i="2"/>
  <c r="I811" i="2"/>
  <c r="H803" i="2"/>
  <c r="I794" i="2"/>
  <c r="H789" i="2"/>
  <c r="H779" i="2"/>
  <c r="I777" i="2"/>
  <c r="H769" i="2"/>
  <c r="I767" i="2"/>
  <c r="I764" i="2"/>
  <c r="I754" i="2"/>
  <c r="H753" i="2"/>
  <c r="H743" i="2"/>
  <c r="I741" i="2"/>
  <c r="H733" i="2"/>
  <c r="I731" i="2"/>
  <c r="I728" i="2"/>
  <c r="I718" i="2"/>
  <c r="H717" i="2"/>
  <c r="H707" i="2"/>
  <c r="I705" i="2"/>
  <c r="H697" i="2"/>
  <c r="I695" i="2"/>
  <c r="I692" i="2"/>
  <c r="H687" i="2"/>
  <c r="I674" i="2"/>
  <c r="H669" i="2"/>
  <c r="I656" i="2"/>
  <c r="H591" i="2"/>
  <c r="H584" i="2"/>
  <c r="I547" i="2"/>
  <c r="H539" i="2"/>
  <c r="H535" i="2"/>
  <c r="I996" i="2"/>
  <c r="I992" i="2"/>
  <c r="I978" i="2"/>
  <c r="I974" i="2"/>
  <c r="I960" i="2"/>
  <c r="I956" i="2"/>
  <c r="H878" i="2"/>
  <c r="I875" i="2"/>
  <c r="H866" i="2"/>
  <c r="I863" i="2"/>
  <c r="H854" i="2"/>
  <c r="I851" i="2"/>
  <c r="H842" i="2"/>
  <c r="I839" i="2"/>
  <c r="H830" i="2"/>
  <c r="I827" i="2"/>
  <c r="H818" i="2"/>
  <c r="I815" i="2"/>
  <c r="I808" i="2"/>
  <c r="H807" i="2"/>
  <c r="H793" i="2"/>
  <c r="I791" i="2"/>
  <c r="I784" i="2"/>
  <c r="H783" i="2"/>
  <c r="H773" i="2"/>
  <c r="I771" i="2"/>
  <c r="I768" i="2"/>
  <c r="H763" i="2"/>
  <c r="I761" i="2"/>
  <c r="I758" i="2"/>
  <c r="I748" i="2"/>
  <c r="H747" i="2"/>
  <c r="H737" i="2"/>
  <c r="I735" i="2"/>
  <c r="H727" i="2"/>
  <c r="I725" i="2"/>
  <c r="I722" i="2"/>
  <c r="I712" i="2"/>
  <c r="H711" i="2"/>
  <c r="H701" i="2"/>
  <c r="I699" i="2"/>
  <c r="I696" i="2"/>
  <c r="H691" i="2"/>
  <c r="I689" i="2"/>
  <c r="I682" i="2"/>
  <c r="H677" i="2"/>
  <c r="H673" i="2"/>
  <c r="I671" i="2"/>
  <c r="I664" i="2"/>
  <c r="H659" i="2"/>
  <c r="H655" i="2"/>
  <c r="H651" i="2"/>
  <c r="H647" i="2"/>
  <c r="H643" i="2"/>
  <c r="H639" i="2"/>
  <c r="H635" i="2"/>
  <c r="H631" i="2"/>
  <c r="H627" i="2"/>
  <c r="I565" i="2"/>
  <c r="H557" i="2"/>
  <c r="H553" i="2"/>
  <c r="H543" i="2"/>
  <c r="H536" i="2"/>
  <c r="H995" i="2"/>
  <c r="I979" i="2"/>
  <c r="I961" i="2"/>
  <c r="H959" i="2"/>
  <c r="I889" i="2"/>
  <c r="H882" i="2"/>
  <c r="I880" i="2"/>
  <c r="I856" i="2"/>
  <c r="I832" i="2"/>
  <c r="I792" i="2"/>
  <c r="H777" i="2"/>
  <c r="I765" i="2"/>
  <c r="I762" i="2"/>
  <c r="H741" i="2"/>
  <c r="I729" i="2"/>
  <c r="I726" i="2"/>
  <c r="I716" i="2"/>
  <c r="I690" i="2"/>
  <c r="I672" i="2"/>
  <c r="I654" i="2"/>
  <c r="I650" i="2"/>
  <c r="I646" i="2"/>
  <c r="I642" i="2"/>
  <c r="I638" i="2"/>
  <c r="I634" i="2"/>
  <c r="I630" i="2"/>
  <c r="I626" i="2"/>
  <c r="I622" i="2"/>
  <c r="I618" i="2"/>
  <c r="I614" i="2"/>
  <c r="I610" i="2"/>
  <c r="I606" i="2"/>
  <c r="I602" i="2"/>
  <c r="I598" i="2"/>
  <c r="I594" i="2"/>
  <c r="I587" i="2"/>
  <c r="I583" i="2"/>
  <c r="H575" i="2"/>
  <c r="H571" i="2"/>
  <c r="I566" i="2"/>
  <c r="I563" i="2"/>
  <c r="H561" i="2"/>
  <c r="I556" i="2"/>
  <c r="H554" i="2"/>
  <c r="I552" i="2"/>
  <c r="H547" i="2"/>
  <c r="I542" i="2"/>
  <c r="H533" i="2"/>
  <c r="H530" i="2"/>
  <c r="I810" i="2"/>
  <c r="I756" i="2"/>
  <c r="I720" i="2"/>
  <c r="I584" i="2"/>
  <c r="I581" i="2"/>
  <c r="I574" i="2"/>
  <c r="I570" i="2"/>
  <c r="I560" i="2"/>
  <c r="H504" i="2"/>
  <c r="I786" i="2"/>
  <c r="I750" i="2"/>
  <c r="I714" i="2"/>
  <c r="I684" i="2"/>
  <c r="I666" i="2"/>
  <c r="I592" i="2"/>
  <c r="I588" i="2"/>
  <c r="I578" i="2"/>
  <c r="H528" i="2"/>
  <c r="I526" i="2"/>
  <c r="I522" i="2"/>
  <c r="H521" i="2"/>
  <c r="H517" i="2"/>
  <c r="I515" i="2"/>
  <c r="H514" i="2"/>
  <c r="I512" i="2"/>
  <c r="H333" i="2"/>
  <c r="H300" i="2"/>
  <c r="I298" i="2"/>
  <c r="H297" i="2"/>
  <c r="I295" i="2"/>
  <c r="H623" i="2"/>
  <c r="H619" i="2"/>
  <c r="H615" i="2"/>
  <c r="H611" i="2"/>
  <c r="H607" i="2"/>
  <c r="H603" i="2"/>
  <c r="H599" i="2"/>
  <c r="H595" i="2"/>
  <c r="I590" i="2"/>
  <c r="H581" i="2"/>
  <c r="H577" i="2"/>
  <c r="I572" i="2"/>
  <c r="H563" i="2"/>
  <c r="H559" i="2"/>
  <c r="I554" i="2"/>
  <c r="H545" i="2"/>
  <c r="H541" i="2"/>
  <c r="I536" i="2"/>
  <c r="H531" i="2"/>
  <c r="H524" i="2"/>
  <c r="I518" i="2"/>
  <c r="H510" i="2"/>
  <c r="I508" i="2"/>
  <c r="H507" i="2"/>
  <c r="I498" i="2"/>
  <c r="H497" i="2"/>
  <c r="H493" i="2"/>
  <c r="I491" i="2"/>
  <c r="H490" i="2"/>
  <c r="H486" i="2"/>
  <c r="I484" i="2"/>
  <c r="H483" i="2"/>
  <c r="H476" i="2"/>
  <c r="I468" i="2"/>
  <c r="I462" i="2"/>
  <c r="I454" i="2"/>
  <c r="I448" i="2"/>
  <c r="I442" i="2"/>
  <c r="I436" i="2"/>
  <c r="I430" i="2"/>
  <c r="I424" i="2"/>
  <c r="I418" i="2"/>
  <c r="I412" i="2"/>
  <c r="I406" i="2"/>
  <c r="I400" i="2"/>
  <c r="I394" i="2"/>
  <c r="I388" i="2"/>
  <c r="I382" i="2"/>
  <c r="I375" i="2"/>
  <c r="I369" i="2"/>
  <c r="I363" i="2"/>
  <c r="I357" i="2"/>
  <c r="I351" i="2"/>
  <c r="I345" i="2"/>
  <c r="I324" i="2"/>
  <c r="I492" i="2"/>
  <c r="H491" i="2"/>
  <c r="H487" i="2"/>
  <c r="I485" i="2"/>
  <c r="H484" i="2"/>
  <c r="I482" i="2"/>
  <c r="H477" i="2"/>
  <c r="I377" i="2"/>
  <c r="I371" i="2"/>
  <c r="I365" i="2"/>
  <c r="I359" i="2"/>
  <c r="I353" i="2"/>
  <c r="I347" i="2"/>
  <c r="I341" i="2"/>
  <c r="H327" i="2"/>
  <c r="I318" i="2"/>
  <c r="I503" i="2"/>
  <c r="H502" i="2"/>
  <c r="I500" i="2"/>
  <c r="H495" i="2"/>
  <c r="H488" i="2"/>
  <c r="H481" i="2"/>
  <c r="I479" i="2"/>
  <c r="H478" i="2"/>
  <c r="H474" i="2"/>
  <c r="I471" i="2"/>
  <c r="I465" i="2"/>
  <c r="I459" i="2"/>
  <c r="I451" i="2"/>
  <c r="I445" i="2"/>
  <c r="I439" i="2"/>
  <c r="I433" i="2"/>
  <c r="I427" i="2"/>
  <c r="I421" i="2"/>
  <c r="I415" i="2"/>
  <c r="I409" i="2"/>
  <c r="I403" i="2"/>
  <c r="I397" i="2"/>
  <c r="I391" i="2"/>
  <c r="I385" i="2"/>
  <c r="I379" i="2"/>
  <c r="I337" i="2"/>
  <c r="I331" i="2"/>
  <c r="I325" i="2"/>
  <c r="I319" i="2"/>
  <c r="H314" i="2"/>
  <c r="I312" i="2"/>
  <c r="H311" i="2"/>
  <c r="I305" i="2"/>
  <c r="H304" i="2"/>
  <c r="H301" i="2"/>
  <c r="I292" i="2"/>
  <c r="H291" i="2"/>
  <c r="I289" i="2"/>
  <c r="H278" i="2"/>
  <c r="I276" i="2"/>
  <c r="I269" i="2"/>
  <c r="H268" i="2"/>
  <c r="H265" i="2"/>
  <c r="I256" i="2"/>
  <c r="H255" i="2"/>
  <c r="I253" i="2"/>
  <c r="H242" i="2"/>
  <c r="I240" i="2"/>
  <c r="I233" i="2"/>
  <c r="H232" i="2"/>
  <c r="H229" i="2"/>
  <c r="I216" i="2"/>
  <c r="I163" i="2"/>
  <c r="H162" i="2"/>
  <c r="I160" i="2"/>
  <c r="H159" i="2"/>
  <c r="I157" i="2"/>
  <c r="H155" i="2"/>
  <c r="I153" i="2"/>
  <c r="I146" i="2"/>
  <c r="H141" i="2"/>
  <c r="I139" i="2"/>
  <c r="H137" i="2"/>
  <c r="I135" i="2"/>
  <c r="I128" i="2"/>
  <c r="H123" i="2"/>
  <c r="I121" i="2"/>
  <c r="H119" i="2"/>
  <c r="I117" i="2"/>
  <c r="I110" i="2"/>
  <c r="H105" i="2"/>
  <c r="I103" i="2"/>
  <c r="H101" i="2"/>
  <c r="I99" i="2"/>
  <c r="I92" i="2"/>
  <c r="I83" i="2"/>
  <c r="H81" i="2"/>
  <c r="I71" i="2"/>
  <c r="H69" i="2"/>
  <c r="I63" i="2"/>
  <c r="I57" i="2"/>
  <c r="H50" i="2"/>
  <c r="I44" i="2"/>
  <c r="H40" i="2"/>
  <c r="H37" i="2"/>
  <c r="H34" i="2"/>
  <c r="H31" i="2"/>
  <c r="H24" i="2"/>
  <c r="I15" i="2"/>
  <c r="H8" i="2"/>
  <c r="I326" i="2"/>
  <c r="I320" i="2"/>
  <c r="H305" i="2"/>
  <c r="H272" i="2"/>
  <c r="I270" i="2"/>
  <c r="H269" i="2"/>
  <c r="H259" i="2"/>
  <c r="H249" i="2"/>
  <c r="I247" i="2"/>
  <c r="H233" i="2"/>
  <c r="H226" i="2"/>
  <c r="I220" i="2"/>
  <c r="I217" i="2"/>
  <c r="I209" i="2"/>
  <c r="I192" i="2"/>
  <c r="I174" i="2"/>
  <c r="H5" i="2"/>
  <c r="I333" i="2"/>
  <c r="I300" i="2"/>
  <c r="H299" i="2"/>
  <c r="I293" i="2"/>
  <c r="H227" i="2"/>
  <c r="H224" i="2"/>
  <c r="H220" i="2"/>
  <c r="H213" i="2"/>
  <c r="H209" i="2"/>
  <c r="H206" i="2"/>
  <c r="I203" i="2"/>
  <c r="H202" i="2"/>
  <c r="I200" i="2"/>
  <c r="I196" i="2"/>
  <c r="H195" i="2"/>
  <c r="I193" i="2"/>
  <c r="H191" i="2"/>
  <c r="I189" i="2"/>
  <c r="H188" i="2"/>
  <c r="I185" i="2"/>
  <c r="H184" i="2"/>
  <c r="I182" i="2"/>
  <c r="I178" i="2"/>
  <c r="H177" i="2"/>
  <c r="I175" i="2"/>
  <c r="H173" i="2"/>
  <c r="I171" i="2"/>
  <c r="H170" i="2"/>
  <c r="I167" i="2"/>
  <c r="H166" i="2"/>
  <c r="I164" i="2"/>
  <c r="H163" i="2"/>
  <c r="I161" i="2"/>
  <c r="H160" i="2"/>
  <c r="I158" i="2"/>
  <c r="H153" i="2"/>
  <c r="I151" i="2"/>
  <c r="H149" i="2"/>
  <c r="I147" i="2"/>
  <c r="I140" i="2"/>
  <c r="H135" i="2"/>
  <c r="I133" i="2"/>
  <c r="H131" i="2"/>
  <c r="I129" i="2"/>
  <c r="I122" i="2"/>
  <c r="H117" i="2"/>
  <c r="I115" i="2"/>
  <c r="H113" i="2"/>
  <c r="I111" i="2"/>
  <c r="I104" i="2"/>
  <c r="H99" i="2"/>
  <c r="I97" i="2"/>
  <c r="H95" i="2"/>
  <c r="I93" i="2"/>
  <c r="I89" i="2"/>
  <c r="I80" i="2"/>
  <c r="H79" i="2"/>
  <c r="I68" i="2"/>
  <c r="H67" i="2"/>
  <c r="H60" i="2"/>
  <c r="H57" i="2"/>
  <c r="H54" i="2"/>
  <c r="I45" i="2"/>
  <c r="H38" i="2"/>
  <c r="H35" i="2"/>
  <c r="H32" i="2"/>
  <c r="I23" i="2"/>
  <c r="H22" i="2"/>
  <c r="H19" i="2"/>
  <c r="H12" i="2"/>
  <c r="I328" i="2"/>
  <c r="I322" i="2"/>
  <c r="I294" i="2"/>
  <c r="H293" i="2"/>
  <c r="I287" i="2"/>
  <c r="H286" i="2"/>
  <c r="H283" i="2"/>
  <c r="H257" i="2"/>
  <c r="I204" i="2"/>
  <c r="I186" i="2"/>
  <c r="I168" i="2"/>
  <c r="I155" i="2"/>
  <c r="H150" i="2"/>
  <c r="I148" i="2"/>
  <c r="I144" i="2"/>
  <c r="I137" i="2"/>
  <c r="H132" i="2"/>
  <c r="I130" i="2"/>
  <c r="I126" i="2"/>
  <c r="I119" i="2"/>
  <c r="H114" i="2"/>
  <c r="I112" i="2"/>
  <c r="I108" i="2"/>
  <c r="I101" i="2"/>
  <c r="H96" i="2"/>
  <c r="I94" i="2"/>
  <c r="I90" i="2"/>
  <c r="H64" i="2"/>
  <c r="H61" i="2"/>
  <c r="H58" i="2"/>
  <c r="H55" i="2"/>
  <c r="H26" i="2"/>
  <c r="H16" i="2"/>
  <c r="H13" i="2"/>
  <c r="H251" i="2"/>
  <c r="H221" i="2"/>
  <c r="H218" i="2"/>
  <c r="H214" i="2"/>
  <c r="H207" i="2"/>
  <c r="I205" i="2"/>
  <c r="H203" i="2"/>
  <c r="I201" i="2"/>
  <c r="H200" i="2"/>
  <c r="I197" i="2"/>
  <c r="H196" i="2"/>
  <c r="I194" i="2"/>
  <c r="I190" i="2"/>
  <c r="H189" i="2"/>
  <c r="I187" i="2"/>
  <c r="H185" i="2"/>
  <c r="I183" i="2"/>
  <c r="H182" i="2"/>
  <c r="I179" i="2"/>
  <c r="H178" i="2"/>
  <c r="I176" i="2"/>
  <c r="I172" i="2"/>
  <c r="H171" i="2"/>
  <c r="I169" i="2"/>
  <c r="H167" i="2"/>
  <c r="I165" i="2"/>
  <c r="H164" i="2"/>
  <c r="I162" i="2"/>
  <c r="H161" i="2"/>
  <c r="I159" i="2"/>
  <c r="I152" i="2"/>
  <c r="H147" i="2"/>
  <c r="I145" i="2"/>
  <c r="I141" i="2"/>
  <c r="I134" i="2"/>
  <c r="H129" i="2"/>
  <c r="I127" i="2"/>
  <c r="I123" i="2"/>
  <c r="I116" i="2"/>
  <c r="H111" i="2"/>
  <c r="I109" i="2"/>
  <c r="I105" i="2"/>
  <c r="I98" i="2"/>
  <c r="H93" i="2"/>
  <c r="I91" i="2"/>
  <c r="H52" i="2"/>
  <c r="H49" i="2"/>
  <c r="H20" i="2"/>
  <c r="H10" i="2"/>
  <c r="I62" i="2"/>
  <c r="I50" i="2"/>
  <c r="I38" i="2"/>
  <c r="I26" i="2"/>
  <c r="I14" i="2"/>
  <c r="H3" i="2"/>
  <c r="H6" i="2"/>
  <c r="I56" i="2"/>
  <c r="I20" i="2"/>
  <c r="I8" i="2"/>
  <c r="I65" i="2"/>
  <c r="H63" i="2"/>
  <c r="I53" i="2"/>
  <c r="H51" i="2"/>
  <c r="I41" i="2"/>
  <c r="H39" i="2"/>
  <c r="I29" i="2"/>
  <c r="H27" i="2"/>
  <c r="H15" i="2"/>
  <c r="I2738" i="2"/>
  <c r="I2732" i="2"/>
  <c r="I2726" i="2"/>
  <c r="I2720" i="2"/>
  <c r="I2714" i="2"/>
  <c r="I2708" i="2"/>
  <c r="I2702" i="2"/>
  <c r="I2696" i="2"/>
  <c r="I2690" i="2"/>
  <c r="I2735" i="2"/>
  <c r="I2729" i="2"/>
  <c r="I2723" i="2"/>
  <c r="I2717" i="2"/>
  <c r="I2711" i="2"/>
  <c r="I2705" i="2"/>
  <c r="I2699" i="2"/>
  <c r="I2693" i="2"/>
  <c r="I2687" i="2"/>
  <c r="H2685" i="2"/>
  <c r="H2682" i="2"/>
  <c r="H2679" i="2"/>
  <c r="H2676" i="2"/>
  <c r="H2673" i="2"/>
  <c r="H2670" i="2"/>
  <c r="H2667" i="2"/>
  <c r="H2497" i="2"/>
  <c r="H2491" i="2"/>
  <c r="H2485" i="2"/>
  <c r="H2479" i="2"/>
  <c r="H2473" i="2"/>
  <c r="H2467" i="2"/>
  <c r="H2461" i="2"/>
  <c r="H2455" i="2"/>
  <c r="H2449" i="2"/>
  <c r="H2443" i="2"/>
  <c r="H2437" i="2"/>
  <c r="H2431" i="2"/>
  <c r="H2425" i="2"/>
  <c r="H2419" i="2"/>
  <c r="H2413" i="2"/>
  <c r="H2407" i="2"/>
  <c r="H2401" i="2"/>
  <c r="H2395" i="2"/>
  <c r="H2389" i="2"/>
  <c r="H2383" i="2"/>
  <c r="H2377" i="2"/>
  <c r="H2371" i="2"/>
  <c r="H2365" i="2"/>
  <c r="H2359" i="2"/>
  <c r="H2353" i="2"/>
  <c r="H2347" i="2"/>
  <c r="H2499" i="2"/>
  <c r="H2493" i="2"/>
  <c r="H2487" i="2"/>
  <c r="H2481" i="2"/>
  <c r="H2475" i="2"/>
  <c r="H2469" i="2"/>
  <c r="H2463" i="2"/>
  <c r="H2457" i="2"/>
  <c r="H2451" i="2"/>
  <c r="H2445" i="2"/>
  <c r="H2439" i="2"/>
  <c r="H2433" i="2"/>
  <c r="H2427" i="2"/>
  <c r="H2421" i="2"/>
  <c r="H2415" i="2"/>
  <c r="H2409" i="2"/>
  <c r="H2403" i="2"/>
  <c r="H2397" i="2"/>
  <c r="H2391" i="2"/>
  <c r="H2385" i="2"/>
  <c r="H2379" i="2"/>
  <c r="H2373" i="2"/>
  <c r="H2367" i="2"/>
  <c r="H2361" i="2"/>
  <c r="H2355" i="2"/>
  <c r="H2349" i="2"/>
  <c r="H2494" i="2"/>
  <c r="H2488" i="2"/>
  <c r="H2482" i="2"/>
  <c r="H2476" i="2"/>
  <c r="H2470" i="2"/>
  <c r="H2464" i="2"/>
  <c r="H2458" i="2"/>
  <c r="H2452" i="2"/>
  <c r="H2446" i="2"/>
  <c r="H2440" i="2"/>
  <c r="H2434" i="2"/>
  <c r="H2428" i="2"/>
  <c r="H2422" i="2"/>
  <c r="H2416" i="2"/>
  <c r="H2410" i="2"/>
  <c r="H2404" i="2"/>
  <c r="H2398" i="2"/>
  <c r="H2392" i="2"/>
  <c r="H2386" i="2"/>
  <c r="H2380" i="2"/>
  <c r="H2374" i="2"/>
  <c r="H2368" i="2"/>
  <c r="H2362" i="2"/>
  <c r="H2356" i="2"/>
  <c r="H2350" i="2"/>
  <c r="H2344" i="2"/>
  <c r="I2227" i="2"/>
  <c r="I2221" i="2"/>
  <c r="I2215" i="2"/>
  <c r="I2209" i="2"/>
  <c r="I2203" i="2"/>
  <c r="I2197" i="2"/>
  <c r="I2191" i="2"/>
  <c r="I2185" i="2"/>
  <c r="I2179" i="2"/>
  <c r="I2173" i="2"/>
  <c r="I2167" i="2"/>
  <c r="I2161" i="2"/>
  <c r="I2155" i="2"/>
  <c r="I2149" i="2"/>
  <c r="I2143" i="2"/>
  <c r="I2137" i="2"/>
  <c r="I2131" i="2"/>
  <c r="I2125" i="2"/>
  <c r="I2119" i="2"/>
  <c r="I2113" i="2"/>
  <c r="I2107" i="2"/>
  <c r="I2101" i="2"/>
  <c r="I2095" i="2"/>
  <c r="I2089" i="2"/>
  <c r="I2083" i="2"/>
  <c r="I2077" i="2"/>
  <c r="I2071" i="2"/>
  <c r="I2065" i="2"/>
  <c r="I2059" i="2"/>
  <c r="I2053" i="2"/>
  <c r="I2047" i="2"/>
  <c r="I2041" i="2"/>
  <c r="I2035" i="2"/>
  <c r="I2029" i="2"/>
  <c r="I2023" i="2"/>
  <c r="I2223" i="2"/>
  <c r="I2217" i="2"/>
  <c r="I2211" i="2"/>
  <c r="I2205" i="2"/>
  <c r="I2199" i="2"/>
  <c r="I2193" i="2"/>
  <c r="I2187" i="2"/>
  <c r="I2181" i="2"/>
  <c r="I2175" i="2"/>
  <c r="I2169" i="2"/>
  <c r="I2163" i="2"/>
  <c r="I2157" i="2"/>
  <c r="I2151" i="2"/>
  <c r="I2145" i="2"/>
  <c r="I2139" i="2"/>
  <c r="I2133" i="2"/>
  <c r="I2127" i="2"/>
  <c r="I2121" i="2"/>
  <c r="I2115" i="2"/>
  <c r="I2109" i="2"/>
  <c r="I2103" i="2"/>
  <c r="I2097" i="2"/>
  <c r="I2091" i="2"/>
  <c r="I2085" i="2"/>
  <c r="I2079" i="2"/>
  <c r="I2073" i="2"/>
  <c r="I2067" i="2"/>
  <c r="I2061" i="2"/>
  <c r="I2055" i="2"/>
  <c r="I2049" i="2"/>
  <c r="I2043" i="2"/>
  <c r="I2037" i="2"/>
  <c r="I2031" i="2"/>
  <c r="I2025" i="2"/>
  <c r="H1915" i="2"/>
  <c r="H1885" i="2"/>
  <c r="I2225" i="2"/>
  <c r="I2219" i="2"/>
  <c r="I2213" i="2"/>
  <c r="I2207" i="2"/>
  <c r="I2201" i="2"/>
  <c r="I2195" i="2"/>
  <c r="I2189" i="2"/>
  <c r="I2183" i="2"/>
  <c r="I2177" i="2"/>
  <c r="I2171" i="2"/>
  <c r="I2165" i="2"/>
  <c r="I2159" i="2"/>
  <c r="I2153" i="2"/>
  <c r="I2147" i="2"/>
  <c r="I2141" i="2"/>
  <c r="I2135" i="2"/>
  <c r="I2129" i="2"/>
  <c r="I2123" i="2"/>
  <c r="I2117" i="2"/>
  <c r="I2111" i="2"/>
  <c r="I2105" i="2"/>
  <c r="I2099" i="2"/>
  <c r="I2093" i="2"/>
  <c r="I2087" i="2"/>
  <c r="I2081" i="2"/>
  <c r="I2075" i="2"/>
  <c r="I2069" i="2"/>
  <c r="I2063" i="2"/>
  <c r="I2057" i="2"/>
  <c r="I2051" i="2"/>
  <c r="I2045" i="2"/>
  <c r="I2039" i="2"/>
  <c r="I2033" i="2"/>
  <c r="I2027" i="2"/>
  <c r="H1879" i="2"/>
  <c r="I1928" i="2"/>
  <c r="I1922" i="2"/>
  <c r="I1916" i="2"/>
  <c r="I1910" i="2"/>
  <c r="I1904" i="2"/>
  <c r="I1898" i="2"/>
  <c r="I1892" i="2"/>
  <c r="I1886" i="2"/>
  <c r="I1880" i="2"/>
  <c r="I1874" i="2"/>
  <c r="I1868" i="2"/>
  <c r="I1862" i="2"/>
  <c r="I1856" i="2"/>
  <c r="I1850" i="2"/>
  <c r="I1844" i="2"/>
  <c r="I1838" i="2"/>
  <c r="I1832" i="2"/>
  <c r="I1826" i="2"/>
  <c r="I1820" i="2"/>
  <c r="I1814" i="2"/>
  <c r="I1808" i="2"/>
  <c r="I1930" i="2"/>
  <c r="I1924" i="2"/>
  <c r="I1918" i="2"/>
  <c r="I1912" i="2"/>
  <c r="I1906" i="2"/>
  <c r="I1900" i="2"/>
  <c r="I1894" i="2"/>
  <c r="I1888" i="2"/>
  <c r="I1882" i="2"/>
  <c r="I1876" i="2"/>
  <c r="I1870" i="2"/>
  <c r="I1864" i="2"/>
  <c r="I1858" i="2"/>
  <c r="I1852" i="2"/>
  <c r="I1846" i="2"/>
  <c r="I1840" i="2"/>
  <c r="I1834" i="2"/>
  <c r="I1828" i="2"/>
  <c r="I1822" i="2"/>
  <c r="I1816" i="2"/>
  <c r="I1810" i="2"/>
  <c r="I1817" i="2"/>
  <c r="I1757" i="2"/>
  <c r="I1932" i="2"/>
  <c r="I1926" i="2"/>
  <c r="I1920" i="2"/>
  <c r="I1914" i="2"/>
  <c r="I1908" i="2"/>
  <c r="I1902" i="2"/>
  <c r="I1896" i="2"/>
  <c r="I1890" i="2"/>
  <c r="I1884" i="2"/>
  <c r="I1878" i="2"/>
  <c r="I1872" i="2"/>
  <c r="I1866" i="2"/>
  <c r="I1860" i="2"/>
  <c r="I1854" i="2"/>
  <c r="I1848" i="2"/>
  <c r="I1842" i="2"/>
  <c r="I1836" i="2"/>
  <c r="I1830" i="2"/>
  <c r="I1824" i="2"/>
  <c r="I1818" i="2"/>
  <c r="I1812" i="2"/>
  <c r="I1806" i="2"/>
  <c r="H1767" i="2"/>
  <c r="H1761" i="2"/>
  <c r="H1755" i="2"/>
  <c r="H1749" i="2"/>
  <c r="H1762" i="2"/>
  <c r="H1756" i="2"/>
  <c r="H1750" i="2"/>
  <c r="I1747" i="2"/>
  <c r="H1746" i="2"/>
  <c r="I1744" i="2"/>
  <c r="H1743" i="2"/>
  <c r="I1741" i="2"/>
  <c r="H1740" i="2"/>
  <c r="I1738" i="2"/>
  <c r="H1737" i="2"/>
  <c r="I1735" i="2"/>
  <c r="H1734" i="2"/>
  <c r="I1732" i="2"/>
  <c r="H1731" i="2"/>
  <c r="I1729" i="2"/>
  <c r="H1728" i="2"/>
  <c r="I1726" i="2"/>
  <c r="H1725" i="2"/>
  <c r="I1723" i="2"/>
  <c r="H1722" i="2"/>
  <c r="I1720" i="2"/>
  <c r="H1719" i="2"/>
  <c r="I1717" i="2"/>
  <c r="H1716" i="2"/>
  <c r="I1714" i="2"/>
  <c r="H1713" i="2"/>
  <c r="I1711" i="2"/>
  <c r="H1710" i="2"/>
  <c r="I1708" i="2"/>
  <c r="H1707" i="2"/>
  <c r="I1705" i="2"/>
  <c r="H1704" i="2"/>
  <c r="I1702" i="2"/>
  <c r="H1701" i="2"/>
  <c r="I1699" i="2"/>
  <c r="H1698" i="2"/>
  <c r="I1696" i="2"/>
  <c r="H1695" i="2"/>
  <c r="I1693" i="2"/>
  <c r="H1692" i="2"/>
  <c r="I1690" i="2"/>
  <c r="H1689" i="2"/>
  <c r="I1687" i="2"/>
  <c r="H1686" i="2"/>
  <c r="I1684" i="2"/>
  <c r="H1683" i="2"/>
  <c r="I1681" i="2"/>
  <c r="H1680" i="2"/>
  <c r="I1678" i="2"/>
  <c r="H1677" i="2"/>
  <c r="I1675" i="2"/>
  <c r="I1672" i="2"/>
  <c r="I1669" i="2"/>
  <c r="I1666" i="2"/>
  <c r="I1663" i="2"/>
  <c r="I1660" i="2"/>
  <c r="I1657" i="2"/>
  <c r="I1654" i="2"/>
  <c r="I1651" i="2"/>
  <c r="I1648" i="2"/>
  <c r="I1645" i="2"/>
  <c r="I1642" i="2"/>
  <c r="I1639" i="2"/>
  <c r="I1636" i="2"/>
  <c r="I1633" i="2"/>
  <c r="I1630" i="2"/>
  <c r="I1627" i="2"/>
  <c r="I1624" i="2"/>
  <c r="I1621" i="2"/>
  <c r="I1618" i="2"/>
  <c r="I1615" i="2"/>
  <c r="I1612" i="2"/>
  <c r="I1609" i="2"/>
  <c r="I1606" i="2"/>
  <c r="I1603" i="2"/>
  <c r="I1600" i="2"/>
  <c r="I1597" i="2"/>
  <c r="I1594" i="2"/>
  <c r="I1591" i="2"/>
  <c r="I1588" i="2"/>
  <c r="I1585" i="2"/>
  <c r="I1582" i="2"/>
  <c r="I1412" i="2"/>
  <c r="I1406" i="2"/>
  <c r="I1400" i="2"/>
  <c r="I1394" i="2"/>
  <c r="I1388" i="2"/>
  <c r="I1382" i="2"/>
  <c r="I1376" i="2"/>
  <c r="I1370" i="2"/>
  <c r="I1364" i="2"/>
  <c r="I1358" i="2"/>
  <c r="H1356" i="2"/>
  <c r="I1354" i="2"/>
  <c r="H1353" i="2"/>
  <c r="I1351" i="2"/>
  <c r="H1350" i="2"/>
  <c r="I1348" i="2"/>
  <c r="H1347" i="2"/>
  <c r="I1345" i="2"/>
  <c r="H1344" i="2"/>
  <c r="I1342" i="2"/>
  <c r="H1341" i="2"/>
  <c r="I1339" i="2"/>
  <c r="H1338" i="2"/>
  <c r="I1336" i="2"/>
  <c r="H1335" i="2"/>
  <c r="I1333" i="2"/>
  <c r="H1332" i="2"/>
  <c r="I1330" i="2"/>
  <c r="H1329" i="2"/>
  <c r="I1327" i="2"/>
  <c r="H1326" i="2"/>
  <c r="I1324" i="2"/>
  <c r="H1323" i="2"/>
  <c r="I1321" i="2"/>
  <c r="H1320" i="2"/>
  <c r="I1318" i="2"/>
  <c r="H1317" i="2"/>
  <c r="H1314" i="2"/>
  <c r="H1311" i="2"/>
  <c r="H1308" i="2"/>
  <c r="H1305" i="2"/>
  <c r="H1302" i="2"/>
  <c r="H1299" i="2"/>
  <c r="H1296" i="2"/>
  <c r="H1293" i="2"/>
  <c r="H1290" i="2"/>
  <c r="H1287" i="2"/>
  <c r="H1284" i="2"/>
  <c r="H1281" i="2"/>
  <c r="H1278" i="2"/>
  <c r="H1275" i="2"/>
  <c r="H1272" i="2"/>
  <c r="H1269" i="2"/>
  <c r="H1266" i="2"/>
  <c r="H1263" i="2"/>
  <c r="H1260" i="2"/>
  <c r="H1257" i="2"/>
  <c r="H1254" i="2"/>
  <c r="H1251" i="2"/>
  <c r="I1414" i="2"/>
  <c r="I1408" i="2"/>
  <c r="I1402" i="2"/>
  <c r="I1396" i="2"/>
  <c r="I1390" i="2"/>
  <c r="I1384" i="2"/>
  <c r="I1378" i="2"/>
  <c r="I1372" i="2"/>
  <c r="I1366" i="2"/>
  <c r="I1360" i="2"/>
  <c r="I1355" i="2"/>
  <c r="H1354" i="2"/>
  <c r="I1352" i="2"/>
  <c r="H1351" i="2"/>
  <c r="I1349" i="2"/>
  <c r="H1348" i="2"/>
  <c r="I1346" i="2"/>
  <c r="H1345" i="2"/>
  <c r="I1343" i="2"/>
  <c r="H1342" i="2"/>
  <c r="I1340" i="2"/>
  <c r="H1339" i="2"/>
  <c r="I1337" i="2"/>
  <c r="H1336" i="2"/>
  <c r="I1334" i="2"/>
  <c r="H1333" i="2"/>
  <c r="I1331" i="2"/>
  <c r="H1330" i="2"/>
  <c r="I1328" i="2"/>
  <c r="H1327" i="2"/>
  <c r="I1325" i="2"/>
  <c r="H1324" i="2"/>
  <c r="I1322" i="2"/>
  <c r="H1321" i="2"/>
  <c r="I1319" i="2"/>
  <c r="H1318" i="2"/>
  <c r="I1316" i="2"/>
  <c r="H1315" i="2"/>
  <c r="H1312" i="2"/>
  <c r="H1309" i="2"/>
  <c r="H1306" i="2"/>
  <c r="H1303" i="2"/>
  <c r="H1300" i="2"/>
  <c r="H1297" i="2"/>
  <c r="H1294" i="2"/>
  <c r="H1291" i="2"/>
  <c r="H1288" i="2"/>
  <c r="H1285" i="2"/>
  <c r="H1282" i="2"/>
  <c r="H1279" i="2"/>
  <c r="H1276" i="2"/>
  <c r="H1273" i="2"/>
  <c r="H1270" i="2"/>
  <c r="H1267" i="2"/>
  <c r="H1264" i="2"/>
  <c r="H1261" i="2"/>
  <c r="H1258" i="2"/>
  <c r="H1255" i="2"/>
  <c r="H1252" i="2"/>
  <c r="I1416" i="2"/>
  <c r="I1410" i="2"/>
  <c r="I1404" i="2"/>
  <c r="I1398" i="2"/>
  <c r="I1392" i="2"/>
  <c r="I1386" i="2"/>
  <c r="I1380" i="2"/>
  <c r="I1374" i="2"/>
  <c r="I1368" i="2"/>
  <c r="I1362" i="2"/>
  <c r="I1356" i="2"/>
  <c r="H1355" i="2"/>
  <c r="I1353" i="2"/>
  <c r="H1352" i="2"/>
  <c r="I1350" i="2"/>
  <c r="H1349" i="2"/>
  <c r="I1347" i="2"/>
  <c r="H1346" i="2"/>
  <c r="I1344" i="2"/>
  <c r="H1343" i="2"/>
  <c r="I1341" i="2"/>
  <c r="H1340" i="2"/>
  <c r="I1338" i="2"/>
  <c r="H1337" i="2"/>
  <c r="I1335" i="2"/>
  <c r="H1334" i="2"/>
  <c r="I1332" i="2"/>
  <c r="H1331" i="2"/>
  <c r="I1329" i="2"/>
  <c r="H1328" i="2"/>
  <c r="I1326" i="2"/>
  <c r="H1325" i="2"/>
  <c r="I1323" i="2"/>
  <c r="H1322" i="2"/>
  <c r="I1320" i="2"/>
  <c r="H1319" i="2"/>
  <c r="I1317" i="2"/>
  <c r="H1316" i="2"/>
  <c r="H1313" i="2"/>
  <c r="H1310" i="2"/>
  <c r="H1307" i="2"/>
  <c r="H1304" i="2"/>
  <c r="H1301" i="2"/>
  <c r="H1298" i="2"/>
  <c r="H1295" i="2"/>
  <c r="H1292" i="2"/>
  <c r="H1289" i="2"/>
  <c r="H1286" i="2"/>
  <c r="H1283" i="2"/>
  <c r="H1280" i="2"/>
  <c r="H1277" i="2"/>
  <c r="H1274" i="2"/>
  <c r="H1271" i="2"/>
  <c r="H1268" i="2"/>
  <c r="H1265" i="2"/>
  <c r="H1262" i="2"/>
  <c r="H1259" i="2"/>
  <c r="H1256" i="2"/>
  <c r="H1253" i="2"/>
  <c r="H1250" i="2"/>
  <c r="I1233" i="2"/>
  <c r="I1227" i="2"/>
  <c r="I1221" i="2"/>
  <c r="I1215" i="2"/>
  <c r="I1209" i="2"/>
  <c r="I1203" i="2"/>
  <c r="I1197" i="2"/>
  <c r="I1191" i="2"/>
  <c r="I1185" i="2"/>
  <c r="I1179" i="2"/>
  <c r="I1173" i="2"/>
  <c r="I1167" i="2"/>
  <c r="I1161" i="2"/>
  <c r="I1155" i="2"/>
  <c r="I1149" i="2"/>
  <c r="I1143" i="2"/>
  <c r="I1137" i="2"/>
  <c r="I1131" i="2"/>
  <c r="I1125" i="2"/>
  <c r="I1119" i="2"/>
  <c r="I1113" i="2"/>
  <c r="I1107" i="2"/>
  <c r="I1101" i="2"/>
  <c r="I1095" i="2"/>
  <c r="I1089" i="2"/>
  <c r="I1083" i="2"/>
  <c r="I1077" i="2"/>
  <c r="I1071" i="2"/>
  <c r="I1065" i="2"/>
  <c r="I1059" i="2"/>
  <c r="I1053" i="2"/>
  <c r="I1047" i="2"/>
  <c r="I1041" i="2"/>
  <c r="I1035" i="2"/>
  <c r="I1029" i="2"/>
  <c r="I1023" i="2"/>
  <c r="I1017" i="2"/>
  <c r="I1011" i="2"/>
  <c r="I1005" i="2"/>
  <c r="I999" i="2"/>
  <c r="I993" i="2"/>
  <c r="I987" i="2"/>
  <c r="I981" i="2"/>
  <c r="I975" i="2"/>
  <c r="I969" i="2"/>
  <c r="I963" i="2"/>
  <c r="I957" i="2"/>
  <c r="I951" i="2"/>
  <c r="I945" i="2"/>
  <c r="I941" i="2"/>
  <c r="I938" i="2"/>
  <c r="I935" i="2"/>
  <c r="I932" i="2"/>
  <c r="I929" i="2"/>
  <c r="I926" i="2"/>
  <c r="I923" i="2"/>
  <c r="I920" i="2"/>
  <c r="I917" i="2"/>
  <c r="I914" i="2"/>
  <c r="I1229" i="2"/>
  <c r="I1223" i="2"/>
  <c r="I1217" i="2"/>
  <c r="I1211" i="2"/>
  <c r="I1205" i="2"/>
  <c r="I1199" i="2"/>
  <c r="I1193" i="2"/>
  <c r="I1187" i="2"/>
  <c r="I1181" i="2"/>
  <c r="I1175" i="2"/>
  <c r="I1169" i="2"/>
  <c r="I1163" i="2"/>
  <c r="I1157" i="2"/>
  <c r="I1151" i="2"/>
  <c r="I1145" i="2"/>
  <c r="I1139" i="2"/>
  <c r="I1133" i="2"/>
  <c r="I1127" i="2"/>
  <c r="I1121" i="2"/>
  <c r="I1115" i="2"/>
  <c r="I1109" i="2"/>
  <c r="I1103" i="2"/>
  <c r="I1097" i="2"/>
  <c r="I1091" i="2"/>
  <c r="I1085" i="2"/>
  <c r="I1079" i="2"/>
  <c r="I1073" i="2"/>
  <c r="I1067" i="2"/>
  <c r="I1061" i="2"/>
  <c r="I1055" i="2"/>
  <c r="I1049" i="2"/>
  <c r="I1043" i="2"/>
  <c r="I1037" i="2"/>
  <c r="I1031" i="2"/>
  <c r="I1025" i="2"/>
  <c r="I1019" i="2"/>
  <c r="I1013" i="2"/>
  <c r="I1007" i="2"/>
  <c r="I1001" i="2"/>
  <c r="I995" i="2"/>
  <c r="I989" i="2"/>
  <c r="I983" i="2"/>
  <c r="I977" i="2"/>
  <c r="I971" i="2"/>
  <c r="I965" i="2"/>
  <c r="I959" i="2"/>
  <c r="I953" i="2"/>
  <c r="I947" i="2"/>
  <c r="I942" i="2"/>
  <c r="I939" i="2"/>
  <c r="I936" i="2"/>
  <c r="I933" i="2"/>
  <c r="I930" i="2"/>
  <c r="I927" i="2"/>
  <c r="I924" i="2"/>
  <c r="I921" i="2"/>
  <c r="I918" i="2"/>
  <c r="I915" i="2"/>
  <c r="I879" i="2"/>
  <c r="I873" i="2"/>
  <c r="I867" i="2"/>
  <c r="I861" i="2"/>
  <c r="I855" i="2"/>
  <c r="I849" i="2"/>
  <c r="I843" i="2"/>
  <c r="I837" i="2"/>
  <c r="I831" i="2"/>
  <c r="I825" i="2"/>
  <c r="I819" i="2"/>
  <c r="I876" i="2"/>
  <c r="I870" i="2"/>
  <c r="I864" i="2"/>
  <c r="I858" i="2"/>
  <c r="I852" i="2"/>
  <c r="I846" i="2"/>
  <c r="I840" i="2"/>
  <c r="I834" i="2"/>
  <c r="I828" i="2"/>
  <c r="I822" i="2"/>
  <c r="I816" i="2"/>
  <c r="I817" i="2"/>
  <c r="H814" i="2"/>
  <c r="H808" i="2"/>
  <c r="H802" i="2"/>
  <c r="H796" i="2"/>
  <c r="H790" i="2"/>
  <c r="H784" i="2"/>
  <c r="H778" i="2"/>
  <c r="H772" i="2"/>
  <c r="H766" i="2"/>
  <c r="H760" i="2"/>
  <c r="H754" i="2"/>
  <c r="H748" i="2"/>
  <c r="H742" i="2"/>
  <c r="H736" i="2"/>
  <c r="H730" i="2"/>
  <c r="H724" i="2"/>
  <c r="H718" i="2"/>
  <c r="H712" i="2"/>
  <c r="H706" i="2"/>
  <c r="H700" i="2"/>
  <c r="H694" i="2"/>
  <c r="H688" i="2"/>
  <c r="H682" i="2"/>
  <c r="H676" i="2"/>
  <c r="H670" i="2"/>
  <c r="H664" i="2"/>
  <c r="H658" i="2"/>
  <c r="H652" i="2"/>
  <c r="H646" i="2"/>
  <c r="H640" i="2"/>
  <c r="H634" i="2"/>
  <c r="H628" i="2"/>
  <c r="H622" i="2"/>
  <c r="H616" i="2"/>
  <c r="H610" i="2"/>
  <c r="H604" i="2"/>
  <c r="H598" i="2"/>
  <c r="H592" i="2"/>
  <c r="H586" i="2"/>
  <c r="H580" i="2"/>
  <c r="H574" i="2"/>
  <c r="H568" i="2"/>
  <c r="H562" i="2"/>
  <c r="H556" i="2"/>
  <c r="H550" i="2"/>
  <c r="H544" i="2"/>
  <c r="H538" i="2"/>
  <c r="H532" i="2"/>
  <c r="H810" i="2"/>
  <c r="H804" i="2"/>
  <c r="H798" i="2"/>
  <c r="H792" i="2"/>
  <c r="H786" i="2"/>
  <c r="H780" i="2"/>
  <c r="H774" i="2"/>
  <c r="H768" i="2"/>
  <c r="H762" i="2"/>
  <c r="H756" i="2"/>
  <c r="H750" i="2"/>
  <c r="H744" i="2"/>
  <c r="H738" i="2"/>
  <c r="H732" i="2"/>
  <c r="H726" i="2"/>
  <c r="H720" i="2"/>
  <c r="H714" i="2"/>
  <c r="H708" i="2"/>
  <c r="H702" i="2"/>
  <c r="H696" i="2"/>
  <c r="H690" i="2"/>
  <c r="H684" i="2"/>
  <c r="H678" i="2"/>
  <c r="H672" i="2"/>
  <c r="H666" i="2"/>
  <c r="H660" i="2"/>
  <c r="H654" i="2"/>
  <c r="H648" i="2"/>
  <c r="H642" i="2"/>
  <c r="H636" i="2"/>
  <c r="H630" i="2"/>
  <c r="H624" i="2"/>
  <c r="H618" i="2"/>
  <c r="H612" i="2"/>
  <c r="H606" i="2"/>
  <c r="H600" i="2"/>
  <c r="H594" i="2"/>
  <c r="H588" i="2"/>
  <c r="H582" i="2"/>
  <c r="H576" i="2"/>
  <c r="H570" i="2"/>
  <c r="H564" i="2"/>
  <c r="H558" i="2"/>
  <c r="H552" i="2"/>
  <c r="H546" i="2"/>
  <c r="H540" i="2"/>
  <c r="H534" i="2"/>
  <c r="H812" i="2"/>
  <c r="H806" i="2"/>
  <c r="H800" i="2"/>
  <c r="H794" i="2"/>
  <c r="H788" i="2"/>
  <c r="H782" i="2"/>
  <c r="H776" i="2"/>
  <c r="H770" i="2"/>
  <c r="H764" i="2"/>
  <c r="H758" i="2"/>
  <c r="H752" i="2"/>
  <c r="H746" i="2"/>
  <c r="H740" i="2"/>
  <c r="H734" i="2"/>
  <c r="H728" i="2"/>
  <c r="H722" i="2"/>
  <c r="H716" i="2"/>
  <c r="H710" i="2"/>
  <c r="H704" i="2"/>
  <c r="H698" i="2"/>
  <c r="H692" i="2"/>
  <c r="H686" i="2"/>
  <c r="H680" i="2"/>
  <c r="H674" i="2"/>
  <c r="H668" i="2"/>
  <c r="H662" i="2"/>
  <c r="H656" i="2"/>
  <c r="H650" i="2"/>
  <c r="H644" i="2"/>
  <c r="H638" i="2"/>
  <c r="H632" i="2"/>
  <c r="H626" i="2"/>
  <c r="H620" i="2"/>
  <c r="H614" i="2"/>
  <c r="H608" i="2"/>
  <c r="H602" i="2"/>
  <c r="H596" i="2"/>
  <c r="H590" i="2"/>
  <c r="I372" i="2"/>
  <c r="I366" i="2"/>
  <c r="I360" i="2"/>
  <c r="I354" i="2"/>
  <c r="I348" i="2"/>
  <c r="I342" i="2"/>
  <c r="I336" i="2"/>
  <c r="I374" i="2"/>
  <c r="I368" i="2"/>
  <c r="I362" i="2"/>
  <c r="I356" i="2"/>
  <c r="I350" i="2"/>
  <c r="I344" i="2"/>
  <c r="I338" i="2"/>
  <c r="I376" i="2"/>
  <c r="I370" i="2"/>
  <c r="I364" i="2"/>
  <c r="I358" i="2"/>
  <c r="I352" i="2"/>
  <c r="I346" i="2"/>
  <c r="I340" i="2"/>
  <c r="I334" i="2"/>
  <c r="I314" i="2"/>
  <c r="I308" i="2"/>
  <c r="I302" i="2"/>
  <c r="I296" i="2"/>
  <c r="I290" i="2"/>
  <c r="I284" i="2"/>
  <c r="I278" i="2"/>
  <c r="I272" i="2"/>
  <c r="I266" i="2"/>
  <c r="I260" i="2"/>
  <c r="I254" i="2"/>
  <c r="I248" i="2"/>
  <c r="I242" i="2"/>
  <c r="I236" i="2"/>
  <c r="I230" i="2"/>
  <c r="I224" i="2"/>
  <c r="I218" i="2"/>
  <c r="I212" i="2"/>
  <c r="I315" i="2"/>
  <c r="I309" i="2"/>
  <c r="I303" i="2"/>
  <c r="I297" i="2"/>
  <c r="I291" i="2"/>
  <c r="I285" i="2"/>
  <c r="I279" i="2"/>
  <c r="I273" i="2"/>
  <c r="I267" i="2"/>
  <c r="I261" i="2"/>
  <c r="I255" i="2"/>
  <c r="I249" i="2"/>
  <c r="I243" i="2"/>
  <c r="I237" i="2"/>
  <c r="I231" i="2"/>
  <c r="I225" i="2"/>
  <c r="I219" i="2"/>
  <c r="I213" i="2"/>
  <c r="I207" i="2"/>
  <c r="I85" i="2"/>
  <c r="I79" i="2"/>
  <c r="I73" i="2"/>
  <c r="I67" i="2"/>
  <c r="I61" i="2"/>
  <c r="I55" i="2"/>
  <c r="I49" i="2"/>
  <c r="I43" i="2"/>
  <c r="I37" i="2"/>
  <c r="I31" i="2"/>
  <c r="I25" i="2"/>
  <c r="I19" i="2"/>
  <c r="I13" i="2"/>
  <c r="I7" i="2"/>
  <c r="I82" i="2"/>
  <c r="I76" i="2"/>
  <c r="I70" i="2"/>
  <c r="I64" i="2"/>
  <c r="I58" i="2"/>
  <c r="I52" i="2"/>
  <c r="I46" i="2"/>
  <c r="I40" i="2"/>
  <c r="I34" i="2"/>
  <c r="I28" i="2"/>
  <c r="I22" i="2"/>
  <c r="I16" i="2"/>
  <c r="I10" i="2"/>
  <c r="I4" i="2"/>
  <c r="I84" i="2"/>
  <c r="I78" i="2"/>
  <c r="I72" i="2"/>
  <c r="I66" i="2"/>
  <c r="I60" i="2"/>
  <c r="I54" i="2"/>
  <c r="I48" i="2"/>
  <c r="I42" i="2"/>
  <c r="I36" i="2"/>
  <c r="I30" i="2"/>
  <c r="I24" i="2"/>
  <c r="I18" i="2"/>
  <c r="I12" i="2"/>
  <c r="I6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M1429" i="7" l="1"/>
  <c r="K1429" i="7"/>
  <c r="I1430" i="7"/>
  <c r="K1005" i="7"/>
  <c r="M1005" i="7"/>
  <c r="I1006" i="7"/>
  <c r="N1006" i="7"/>
  <c r="L1006" i="7"/>
  <c r="J1007" i="7"/>
  <c r="J1431" i="7"/>
  <c r="N1430" i="7"/>
  <c r="L1430" i="7"/>
  <c r="N1007" i="7" l="1"/>
  <c r="L1007" i="7"/>
  <c r="J1008" i="7"/>
  <c r="K1006" i="7"/>
  <c r="M1006" i="7"/>
  <c r="I1007" i="7"/>
  <c r="M1430" i="7"/>
  <c r="K1430" i="7"/>
  <c r="I1431" i="7"/>
  <c r="L1431" i="7"/>
  <c r="N1431" i="7"/>
  <c r="M1007" i="7" l="1"/>
  <c r="K1007" i="7"/>
  <c r="I1008" i="7"/>
  <c r="K1431" i="7"/>
  <c r="M1431" i="7"/>
  <c r="L1008" i="7"/>
  <c r="N1008" i="7"/>
  <c r="J1009" i="7"/>
  <c r="K1008" i="7" l="1"/>
  <c r="M1008" i="7"/>
  <c r="I1009" i="7"/>
  <c r="N1009" i="7"/>
  <c r="L1009" i="7"/>
  <c r="J1010" i="7"/>
  <c r="N1010" i="7" l="1"/>
  <c r="L1010" i="7"/>
  <c r="J1011" i="7"/>
  <c r="K1009" i="7"/>
  <c r="M1009" i="7"/>
  <c r="I1010" i="7"/>
  <c r="K1010" i="7" l="1"/>
  <c r="M1010" i="7"/>
  <c r="I1011" i="7"/>
  <c r="L1011" i="7"/>
  <c r="N1011" i="7"/>
  <c r="J1012" i="7"/>
  <c r="N1012" i="7" l="1"/>
  <c r="L1012" i="7"/>
  <c r="J1013" i="7"/>
  <c r="K1011" i="7"/>
  <c r="M1011" i="7"/>
  <c r="I1012" i="7"/>
  <c r="M1012" i="7" l="1"/>
  <c r="K1012" i="7"/>
  <c r="I1013" i="7"/>
  <c r="N1013" i="7"/>
  <c r="L1013" i="7"/>
  <c r="J1014" i="7"/>
  <c r="L1014" i="7" l="1"/>
  <c r="N1014" i="7"/>
  <c r="J1015" i="7"/>
  <c r="K1013" i="7"/>
  <c r="M1013" i="7"/>
  <c r="I1014" i="7"/>
  <c r="K1014" i="7" l="1"/>
  <c r="M1014" i="7"/>
  <c r="I1015" i="7"/>
  <c r="N1015" i="7"/>
  <c r="L1015" i="7"/>
  <c r="J1016" i="7"/>
  <c r="N1016" i="7" l="1"/>
  <c r="L1016" i="7"/>
  <c r="J1017" i="7"/>
  <c r="M1015" i="7"/>
  <c r="K1015" i="7"/>
  <c r="I1016" i="7"/>
  <c r="K1016" i="7" l="1"/>
  <c r="M1016" i="7"/>
  <c r="I1017" i="7"/>
  <c r="L1017" i="7"/>
  <c r="N1017" i="7"/>
  <c r="J1018" i="7"/>
  <c r="N1018" i="7" l="1"/>
  <c r="L1018" i="7"/>
  <c r="J1019" i="7"/>
  <c r="K1017" i="7"/>
  <c r="M1017" i="7"/>
  <c r="I1018" i="7"/>
  <c r="K1018" i="7" l="1"/>
  <c r="M1018" i="7"/>
  <c r="I1019" i="7"/>
  <c r="N1019" i="7"/>
  <c r="L1019" i="7"/>
  <c r="J1020" i="7"/>
  <c r="L1020" i="7" l="1"/>
  <c r="N1020" i="7"/>
  <c r="J1021" i="7"/>
  <c r="K1019" i="7"/>
  <c r="M1019" i="7"/>
  <c r="I1020" i="7"/>
  <c r="K1020" i="7" l="1"/>
  <c r="M1020" i="7"/>
  <c r="I1021" i="7"/>
  <c r="N1021" i="7"/>
  <c r="L1021" i="7"/>
  <c r="J1022" i="7"/>
  <c r="L1022" i="7" l="1"/>
  <c r="N1022" i="7"/>
  <c r="J1023" i="7"/>
  <c r="M1021" i="7"/>
  <c r="K1021" i="7"/>
  <c r="I1022" i="7"/>
  <c r="K1022" i="7" l="1"/>
  <c r="M1022" i="7"/>
  <c r="I1023" i="7"/>
  <c r="L1023" i="7"/>
  <c r="N1023" i="7"/>
  <c r="J1024" i="7"/>
  <c r="N1024" i="7" l="1"/>
  <c r="L1024" i="7"/>
  <c r="J1025" i="7"/>
  <c r="M1023" i="7"/>
  <c r="K1023" i="7"/>
  <c r="I1024" i="7"/>
  <c r="K1024" i="7" l="1"/>
  <c r="M1024" i="7"/>
  <c r="I1025" i="7"/>
  <c r="L1025" i="7"/>
  <c r="N1025" i="7"/>
  <c r="J1026" i="7"/>
  <c r="L1026" i="7" l="1"/>
  <c r="N1026" i="7"/>
  <c r="J1027" i="7"/>
  <c r="M1025" i="7"/>
  <c r="K1025" i="7"/>
  <c r="I1026" i="7"/>
  <c r="K1026" i="7" l="1"/>
  <c r="M1026" i="7"/>
  <c r="I1027" i="7"/>
  <c r="N1027" i="7"/>
  <c r="L1027" i="7"/>
  <c r="J1028" i="7"/>
  <c r="N1028" i="7" l="1"/>
  <c r="L1028" i="7"/>
  <c r="J1029" i="7"/>
  <c r="K1027" i="7"/>
  <c r="M1027" i="7"/>
  <c r="I1028" i="7"/>
  <c r="K1028" i="7" l="1"/>
  <c r="M1028" i="7"/>
  <c r="I1029" i="7"/>
  <c r="L1029" i="7"/>
  <c r="N1029" i="7"/>
  <c r="J1030" i="7"/>
  <c r="N1030" i="7" l="1"/>
  <c r="L1030" i="7"/>
  <c r="J1031" i="7"/>
  <c r="K1029" i="7"/>
  <c r="M1029" i="7"/>
  <c r="I1030" i="7"/>
  <c r="M1030" i="7" l="1"/>
  <c r="K1030" i="7"/>
  <c r="I1031" i="7"/>
  <c r="N1031" i="7"/>
  <c r="L1031" i="7"/>
  <c r="J1032" i="7"/>
  <c r="L1032" i="7" l="1"/>
  <c r="N1032" i="7"/>
  <c r="J1033" i="7"/>
  <c r="K1031" i="7"/>
  <c r="M1031" i="7"/>
  <c r="I1032" i="7"/>
  <c r="M1032" i="7" l="1"/>
  <c r="K1032" i="7"/>
  <c r="I1033" i="7"/>
  <c r="N1033" i="7"/>
  <c r="L1033" i="7"/>
  <c r="J1034" i="7"/>
  <c r="L1034" i="7" l="1"/>
  <c r="N1034" i="7"/>
  <c r="J1035" i="7"/>
  <c r="K1033" i="7"/>
  <c r="M1033" i="7"/>
  <c r="I1034" i="7"/>
  <c r="K1034" i="7" l="1"/>
  <c r="M1034" i="7"/>
  <c r="I1035" i="7"/>
  <c r="L1035" i="7"/>
  <c r="N1035" i="7"/>
  <c r="J1036" i="7"/>
  <c r="N1036" i="7" l="1"/>
  <c r="L1036" i="7"/>
  <c r="J1037" i="7"/>
  <c r="K1035" i="7"/>
  <c r="M1035" i="7"/>
  <c r="I1036" i="7"/>
  <c r="K1036" i="7" l="1"/>
  <c r="M1036" i="7"/>
  <c r="I1037" i="7"/>
  <c r="N1037" i="7"/>
  <c r="L1037" i="7"/>
  <c r="J1038" i="7"/>
  <c r="L1038" i="7" l="1"/>
  <c r="N1038" i="7"/>
  <c r="J1039" i="7"/>
  <c r="K1037" i="7"/>
  <c r="M1037" i="7"/>
  <c r="I1038" i="7"/>
  <c r="M1038" i="7" l="1"/>
  <c r="K1038" i="7"/>
  <c r="I1039" i="7"/>
  <c r="N1039" i="7"/>
  <c r="L1039" i="7"/>
  <c r="J1040" i="7"/>
  <c r="N1040" i="7" l="1"/>
  <c r="L1040" i="7"/>
  <c r="J1041" i="7"/>
  <c r="M1039" i="7"/>
  <c r="K1039" i="7"/>
  <c r="I1040" i="7"/>
  <c r="M1040" i="7" l="1"/>
  <c r="K1040" i="7"/>
  <c r="I1041" i="7"/>
  <c r="L1041" i="7"/>
  <c r="N1041" i="7"/>
  <c r="J1042" i="7"/>
  <c r="N1042" i="7" l="1"/>
  <c r="L1042" i="7"/>
  <c r="J1043" i="7"/>
  <c r="M1041" i="7"/>
  <c r="K1041" i="7"/>
  <c r="I1042" i="7"/>
  <c r="M1042" i="7" l="1"/>
  <c r="K1042" i="7"/>
  <c r="I1043" i="7"/>
  <c r="L1043" i="7"/>
  <c r="N1043" i="7"/>
  <c r="J1044" i="7"/>
  <c r="L1044" i="7" l="1"/>
  <c r="N1044" i="7"/>
  <c r="J1045" i="7"/>
  <c r="K1043" i="7"/>
  <c r="M1043" i="7"/>
  <c r="I1044" i="7"/>
  <c r="K1044" i="7" l="1"/>
  <c r="M1044" i="7"/>
  <c r="I1045" i="7"/>
  <c r="N1045" i="7"/>
  <c r="L1045" i="7"/>
  <c r="J1046" i="7"/>
  <c r="N1046" i="7" l="1"/>
  <c r="L1046" i="7"/>
  <c r="J1047" i="7"/>
  <c r="K1045" i="7"/>
  <c r="M1045" i="7"/>
  <c r="I1046" i="7"/>
  <c r="K1046" i="7" l="1"/>
  <c r="M1046" i="7"/>
  <c r="I1047" i="7"/>
  <c r="L1047" i="7"/>
  <c r="N1047" i="7"/>
  <c r="J1048" i="7"/>
  <c r="N1048" i="7" l="1"/>
  <c r="L1048" i="7"/>
  <c r="J1049" i="7"/>
  <c r="K1047" i="7"/>
  <c r="M1047" i="7"/>
  <c r="I1048" i="7"/>
  <c r="M1048" i="7" l="1"/>
  <c r="K1048" i="7"/>
  <c r="I1049" i="7"/>
  <c r="L1049" i="7"/>
  <c r="N1049" i="7"/>
  <c r="J1050" i="7"/>
  <c r="L1050" i="7" l="1"/>
  <c r="N1050" i="7"/>
  <c r="J1051" i="7"/>
  <c r="M1049" i="7"/>
  <c r="K1049" i="7"/>
  <c r="I1050" i="7"/>
  <c r="M1050" i="7" l="1"/>
  <c r="K1050" i="7"/>
  <c r="I1051" i="7"/>
  <c r="N1051" i="7"/>
  <c r="L1051" i="7"/>
  <c r="J1052" i="7"/>
  <c r="L1052" i="7" l="1"/>
  <c r="N1052" i="7"/>
  <c r="J1053" i="7"/>
  <c r="M1051" i="7"/>
  <c r="K1051" i="7"/>
  <c r="I1052" i="7"/>
  <c r="K1052" i="7" l="1"/>
  <c r="M1052" i="7"/>
  <c r="I1053" i="7"/>
  <c r="L1053" i="7"/>
  <c r="N1053" i="7"/>
  <c r="J1054" i="7"/>
  <c r="N1054" i="7" l="1"/>
  <c r="L1054" i="7"/>
  <c r="J1055" i="7"/>
  <c r="M1053" i="7"/>
  <c r="K1053" i="7"/>
  <c r="I1054" i="7"/>
  <c r="K1054" i="7" l="1"/>
  <c r="M1054" i="7"/>
  <c r="I1055" i="7"/>
  <c r="N1055" i="7"/>
  <c r="L1055" i="7"/>
  <c r="J1056" i="7"/>
  <c r="L1056" i="7" l="1"/>
  <c r="N1056" i="7"/>
  <c r="J1057" i="7"/>
  <c r="M1055" i="7"/>
  <c r="K1055" i="7"/>
  <c r="I1056" i="7"/>
  <c r="K1056" i="7" l="1"/>
  <c r="M1056" i="7"/>
  <c r="I1057" i="7"/>
  <c r="N1057" i="7"/>
  <c r="L1057" i="7"/>
  <c r="J1058" i="7"/>
  <c r="L1058" i="7" l="1"/>
  <c r="N1058" i="7"/>
  <c r="J1059" i="7"/>
  <c r="M1057" i="7"/>
  <c r="K1057" i="7"/>
  <c r="I1058" i="7"/>
  <c r="K1058" i="7" l="1"/>
  <c r="M1058" i="7"/>
  <c r="I1059" i="7"/>
  <c r="L1059" i="7"/>
  <c r="N1059" i="7"/>
  <c r="J1060" i="7"/>
  <c r="N1060" i="7" l="1"/>
  <c r="L1060" i="7"/>
  <c r="J1061" i="7"/>
  <c r="M1059" i="7"/>
  <c r="K1059" i="7"/>
  <c r="I1060" i="7"/>
  <c r="K1060" i="7" l="1"/>
  <c r="M1060" i="7"/>
  <c r="I1061" i="7"/>
  <c r="L1061" i="7"/>
  <c r="N1061" i="7"/>
  <c r="J1062" i="7"/>
  <c r="L1062" i="7" l="1"/>
  <c r="N1062" i="7"/>
  <c r="J1063" i="7"/>
  <c r="K1061" i="7"/>
  <c r="M1061" i="7"/>
  <c r="I1062" i="7"/>
  <c r="K1062" i="7" l="1"/>
  <c r="M1062" i="7"/>
  <c r="I1063" i="7"/>
  <c r="N1063" i="7"/>
  <c r="L1063" i="7"/>
  <c r="J1064" i="7"/>
  <c r="N1064" i="7" l="1"/>
  <c r="L1064" i="7"/>
  <c r="J1065" i="7"/>
  <c r="K1063" i="7"/>
  <c r="M1063" i="7"/>
  <c r="I1064" i="7"/>
  <c r="M1064" i="7" l="1"/>
  <c r="K1064" i="7"/>
  <c r="I1065" i="7"/>
  <c r="L1065" i="7"/>
  <c r="N1065" i="7"/>
  <c r="J1066" i="7"/>
  <c r="N1066" i="7" l="1"/>
  <c r="L1066" i="7"/>
  <c r="J1067" i="7"/>
  <c r="K1065" i="7"/>
  <c r="M1065" i="7"/>
  <c r="I1066" i="7"/>
  <c r="M1066" i="7" l="1"/>
  <c r="K1066" i="7"/>
  <c r="I1067" i="7"/>
  <c r="L1067" i="7"/>
  <c r="N1067" i="7"/>
  <c r="J1068" i="7"/>
  <c r="L1068" i="7" l="1"/>
  <c r="N1068" i="7"/>
  <c r="J1069" i="7"/>
  <c r="K1067" i="7"/>
  <c r="M1067" i="7"/>
  <c r="I1068" i="7"/>
  <c r="M1068" i="7" l="1"/>
  <c r="K1068" i="7"/>
  <c r="I1069" i="7"/>
  <c r="N1069" i="7"/>
  <c r="L1069" i="7"/>
  <c r="J1070" i="7"/>
  <c r="L1070" i="7" l="1"/>
  <c r="N1070" i="7"/>
  <c r="J1071" i="7"/>
  <c r="K1069" i="7"/>
  <c r="M1069" i="7"/>
  <c r="I1070" i="7"/>
  <c r="K1070" i="7" l="1"/>
  <c r="M1070" i="7"/>
  <c r="I1071" i="7"/>
  <c r="L1071" i="7"/>
  <c r="N1071" i="7"/>
  <c r="J1072" i="7"/>
  <c r="N1072" i="7" l="1"/>
  <c r="L1072" i="7"/>
  <c r="J1073" i="7"/>
  <c r="K1071" i="7"/>
  <c r="M1071" i="7"/>
  <c r="I1072" i="7"/>
  <c r="K1072" i="7" l="1"/>
  <c r="M1072" i="7"/>
  <c r="I1073" i="7"/>
  <c r="N1073" i="7"/>
  <c r="L1073" i="7"/>
  <c r="J1074" i="7"/>
  <c r="L1074" i="7" l="1"/>
  <c r="N1074" i="7"/>
  <c r="J1075" i="7"/>
  <c r="K1073" i="7"/>
  <c r="M1073" i="7"/>
  <c r="I1074" i="7"/>
  <c r="K1074" i="7" l="1"/>
  <c r="M1074" i="7"/>
  <c r="I1075" i="7"/>
  <c r="N1075" i="7"/>
  <c r="L1075" i="7"/>
  <c r="J1076" i="7"/>
  <c r="L1076" i="7" l="1"/>
  <c r="N1076" i="7"/>
  <c r="J1077" i="7"/>
  <c r="M1075" i="7"/>
  <c r="K1075" i="7"/>
  <c r="I1076" i="7"/>
  <c r="K1076" i="7" l="1"/>
  <c r="M1076" i="7"/>
  <c r="I1077" i="7"/>
  <c r="L1077" i="7"/>
  <c r="N1077" i="7"/>
  <c r="J1078" i="7"/>
  <c r="N1078" i="7" l="1"/>
  <c r="L1078" i="7"/>
  <c r="J1079" i="7"/>
  <c r="M1077" i="7"/>
  <c r="K1077" i="7"/>
  <c r="I1078" i="7"/>
  <c r="K1078" i="7" l="1"/>
  <c r="M1078" i="7"/>
  <c r="I1079" i="7"/>
  <c r="L1079" i="7"/>
  <c r="N1079" i="7"/>
  <c r="J1080" i="7"/>
  <c r="L1080" i="7" l="1"/>
  <c r="N1080" i="7"/>
  <c r="J1081" i="7"/>
  <c r="M1079" i="7"/>
  <c r="K1079" i="7"/>
  <c r="I1080" i="7"/>
  <c r="K1080" i="7" l="1"/>
  <c r="M1080" i="7"/>
  <c r="I1081" i="7"/>
  <c r="N1081" i="7"/>
  <c r="L1081" i="7"/>
  <c r="J1082" i="7"/>
  <c r="N1082" i="7" l="1"/>
  <c r="L1082" i="7"/>
  <c r="J1083" i="7"/>
  <c r="K1081" i="7"/>
  <c r="M1081" i="7"/>
  <c r="I1082" i="7"/>
  <c r="K1082" i="7" l="1"/>
  <c r="M1082" i="7"/>
  <c r="I1083" i="7"/>
  <c r="L1083" i="7"/>
  <c r="N1083" i="7"/>
  <c r="J1084" i="7"/>
  <c r="N1084" i="7" l="1"/>
  <c r="L1084" i="7"/>
  <c r="J1085" i="7"/>
  <c r="K1083" i="7"/>
  <c r="M1083" i="7"/>
  <c r="I1084" i="7"/>
  <c r="M1084" i="7" l="1"/>
  <c r="K1084" i="7"/>
  <c r="I1085" i="7"/>
  <c r="N1085" i="7"/>
  <c r="L1085" i="7"/>
  <c r="J1086" i="7"/>
  <c r="L1086" i="7" l="1"/>
  <c r="N1086" i="7"/>
  <c r="J1087" i="7"/>
  <c r="K1085" i="7"/>
  <c r="M1085" i="7"/>
  <c r="I1086" i="7"/>
  <c r="M1086" i="7" l="1"/>
  <c r="K1086" i="7"/>
  <c r="I1087" i="7"/>
  <c r="N1087" i="7"/>
  <c r="L1087" i="7"/>
  <c r="J1088" i="7"/>
  <c r="L1088" i="7" l="1"/>
  <c r="N1088" i="7"/>
  <c r="J1089" i="7"/>
  <c r="K1087" i="7"/>
  <c r="M1087" i="7"/>
  <c r="I1088" i="7"/>
  <c r="K1088" i="7" l="1"/>
  <c r="M1088" i="7"/>
  <c r="I1089" i="7"/>
  <c r="L1089" i="7"/>
  <c r="N1089" i="7"/>
  <c r="J1090" i="7"/>
  <c r="N1090" i="7" l="1"/>
  <c r="L1090" i="7"/>
  <c r="J1091" i="7"/>
  <c r="K1089" i="7"/>
  <c r="M1089" i="7"/>
  <c r="I1090" i="7"/>
  <c r="K1090" i="7" l="1"/>
  <c r="M1090" i="7"/>
  <c r="I1091" i="7"/>
  <c r="N1091" i="7"/>
  <c r="L1091" i="7"/>
  <c r="J1092" i="7"/>
  <c r="L1092" i="7" l="1"/>
  <c r="N1092" i="7"/>
  <c r="J1093" i="7"/>
  <c r="K1091" i="7"/>
  <c r="M1091" i="7"/>
  <c r="I1092" i="7"/>
  <c r="M1092" i="7" l="1"/>
  <c r="K1092" i="7"/>
  <c r="I1093" i="7"/>
  <c r="N1093" i="7"/>
  <c r="L1093" i="7"/>
  <c r="J1094" i="7"/>
  <c r="N1094" i="7" l="1"/>
  <c r="L1094" i="7"/>
  <c r="J1095" i="7"/>
  <c r="M1093" i="7"/>
  <c r="K1093" i="7"/>
  <c r="I1094" i="7"/>
  <c r="M1094" i="7" l="1"/>
  <c r="K1094" i="7"/>
  <c r="I1095" i="7"/>
  <c r="L1095" i="7"/>
  <c r="N1095" i="7"/>
  <c r="J1096" i="7"/>
  <c r="N1096" i="7" l="1"/>
  <c r="L1096" i="7"/>
  <c r="J1097" i="7"/>
  <c r="M1095" i="7"/>
  <c r="K1095" i="7"/>
  <c r="I1096" i="7"/>
  <c r="M1096" i="7" l="1"/>
  <c r="K1096" i="7"/>
  <c r="I1097" i="7"/>
  <c r="L1097" i="7"/>
  <c r="N1097" i="7"/>
  <c r="J1098" i="7"/>
  <c r="L1098" i="7" l="1"/>
  <c r="N1098" i="7"/>
  <c r="J1099" i="7"/>
  <c r="K1097" i="7"/>
  <c r="M1097" i="7"/>
  <c r="I1098" i="7"/>
  <c r="K1098" i="7" l="1"/>
  <c r="M1098" i="7"/>
  <c r="I1099" i="7"/>
  <c r="N1099" i="7"/>
  <c r="L1099" i="7"/>
  <c r="J1100" i="7"/>
  <c r="N1100" i="7" l="1"/>
  <c r="L1100" i="7"/>
  <c r="J1101" i="7"/>
  <c r="K1099" i="7"/>
  <c r="M1099" i="7"/>
  <c r="I1100" i="7"/>
  <c r="K1100" i="7" l="1"/>
  <c r="M1100" i="7"/>
  <c r="I1101" i="7"/>
  <c r="L1101" i="7"/>
  <c r="N1101" i="7"/>
  <c r="J1102" i="7"/>
  <c r="N1102" i="7" l="1"/>
  <c r="L1102" i="7"/>
  <c r="J1103" i="7"/>
  <c r="K1101" i="7"/>
  <c r="M1101" i="7"/>
  <c r="I1102" i="7"/>
  <c r="M1102" i="7" l="1"/>
  <c r="K1102" i="7"/>
  <c r="I1103" i="7"/>
  <c r="L1103" i="7"/>
  <c r="N1103" i="7"/>
  <c r="J1104" i="7"/>
  <c r="L1104" i="7" l="1"/>
  <c r="N1104" i="7"/>
  <c r="J1105" i="7"/>
  <c r="M1103" i="7"/>
  <c r="K1103" i="7"/>
  <c r="I1104" i="7"/>
  <c r="M1104" i="7" l="1"/>
  <c r="K1104" i="7"/>
  <c r="I1105" i="7"/>
  <c r="N1105" i="7"/>
  <c r="L1105" i="7"/>
  <c r="J1106" i="7"/>
  <c r="L1106" i="7" l="1"/>
  <c r="N1106" i="7"/>
  <c r="J1107" i="7"/>
  <c r="M1105" i="7"/>
  <c r="K1105" i="7"/>
  <c r="I1106" i="7"/>
  <c r="K1106" i="7" l="1"/>
  <c r="M1106" i="7"/>
  <c r="I1107" i="7"/>
  <c r="L1107" i="7"/>
  <c r="N1107" i="7"/>
  <c r="J1108" i="7"/>
  <c r="N1108" i="7" l="1"/>
  <c r="L1108" i="7"/>
  <c r="J1109" i="7"/>
  <c r="M1107" i="7"/>
  <c r="K1107" i="7"/>
  <c r="I1108" i="7"/>
  <c r="K1108" i="7" l="1"/>
  <c r="M1108" i="7"/>
  <c r="I1109" i="7"/>
  <c r="N1109" i="7"/>
  <c r="L1109" i="7"/>
  <c r="J1110" i="7"/>
  <c r="L1110" i="7" l="1"/>
  <c r="N1110" i="7"/>
  <c r="J1111" i="7"/>
  <c r="M1109" i="7"/>
  <c r="K1109" i="7"/>
  <c r="I1110" i="7"/>
  <c r="K1110" i="7" l="1"/>
  <c r="M1110" i="7"/>
  <c r="I1111" i="7"/>
  <c r="N1111" i="7"/>
  <c r="L1111" i="7"/>
  <c r="J1112" i="7"/>
  <c r="L1112" i="7" l="1"/>
  <c r="N1112" i="7"/>
  <c r="J1113" i="7"/>
  <c r="M1111" i="7"/>
  <c r="K1111" i="7"/>
  <c r="I1112" i="7"/>
  <c r="K1112" i="7" l="1"/>
  <c r="M1112" i="7"/>
  <c r="I1113" i="7"/>
  <c r="L1113" i="7"/>
  <c r="N1113" i="7"/>
  <c r="J1114" i="7"/>
  <c r="N1114" i="7" l="1"/>
  <c r="L1114" i="7"/>
  <c r="J1115" i="7"/>
  <c r="M1113" i="7"/>
  <c r="K1113" i="7"/>
  <c r="I1114" i="7"/>
  <c r="K1114" i="7" l="1"/>
  <c r="M1114" i="7"/>
  <c r="I1115" i="7"/>
  <c r="L1115" i="7"/>
  <c r="N1115" i="7"/>
  <c r="J1116" i="7"/>
  <c r="L1116" i="7" l="1"/>
  <c r="N1116" i="7"/>
  <c r="J1117" i="7"/>
  <c r="K1115" i="7"/>
  <c r="M1115" i="7"/>
  <c r="I1116" i="7"/>
  <c r="K1116" i="7" l="1"/>
  <c r="M1116" i="7"/>
  <c r="I1117" i="7"/>
  <c r="N1117" i="7"/>
  <c r="L1117" i="7"/>
  <c r="J1118" i="7"/>
  <c r="N1118" i="7" l="1"/>
  <c r="L1118" i="7"/>
  <c r="J1119" i="7"/>
  <c r="K1117" i="7"/>
  <c r="M1117" i="7"/>
  <c r="I1118" i="7"/>
  <c r="M1118" i="7" l="1"/>
  <c r="K1118" i="7"/>
  <c r="I1119" i="7"/>
  <c r="L1119" i="7"/>
  <c r="N1119" i="7"/>
  <c r="J1120" i="7"/>
  <c r="N1120" i="7" l="1"/>
  <c r="L1120" i="7"/>
  <c r="J1121" i="7"/>
  <c r="K1119" i="7"/>
  <c r="M1119" i="7"/>
  <c r="I1120" i="7"/>
  <c r="M1120" i="7" l="1"/>
  <c r="K1120" i="7"/>
  <c r="I1121" i="7"/>
  <c r="L1121" i="7"/>
  <c r="N1121" i="7"/>
  <c r="J1122" i="7"/>
  <c r="L1122" i="7" l="1"/>
  <c r="N1122" i="7"/>
  <c r="J1123" i="7"/>
  <c r="K1121" i="7"/>
  <c r="M1121" i="7"/>
  <c r="I1122" i="7"/>
  <c r="M1122" i="7" l="1"/>
  <c r="K1122" i="7"/>
  <c r="I1123" i="7"/>
  <c r="N1123" i="7"/>
  <c r="L1123" i="7"/>
  <c r="J1124" i="7"/>
  <c r="L1124" i="7" l="1"/>
  <c r="N1124" i="7"/>
  <c r="J1125" i="7"/>
  <c r="K1123" i="7"/>
  <c r="M1123" i="7"/>
  <c r="I1124" i="7"/>
  <c r="M1124" i="7" l="1"/>
  <c r="K1124" i="7"/>
  <c r="I1125" i="7"/>
  <c r="L1125" i="7"/>
  <c r="N1125" i="7"/>
  <c r="J1126" i="7"/>
  <c r="N1126" i="7" l="1"/>
  <c r="L1126" i="7"/>
  <c r="J1127" i="7"/>
  <c r="K1125" i="7"/>
  <c r="M1125" i="7"/>
  <c r="I1126" i="7"/>
  <c r="K1126" i="7" l="1"/>
  <c r="M1126" i="7"/>
  <c r="I1127" i="7"/>
  <c r="N1127" i="7"/>
  <c r="L1127" i="7"/>
  <c r="J1128" i="7"/>
  <c r="L1128" i="7" l="1"/>
  <c r="N1128" i="7"/>
  <c r="J1129" i="7"/>
  <c r="K1127" i="7"/>
  <c r="M1127" i="7"/>
  <c r="I1128" i="7"/>
  <c r="K1128" i="7" l="1"/>
  <c r="M1128" i="7"/>
  <c r="I1129" i="7"/>
  <c r="N1129" i="7"/>
  <c r="L1129" i="7"/>
  <c r="J1130" i="7"/>
  <c r="L1130" i="7" l="1"/>
  <c r="N1130" i="7"/>
  <c r="J1131" i="7"/>
  <c r="M1129" i="7"/>
  <c r="K1129" i="7"/>
  <c r="I1130" i="7"/>
  <c r="L1131" i="7" l="1"/>
  <c r="N1131" i="7"/>
  <c r="J1132" i="7"/>
  <c r="K1130" i="7"/>
  <c r="M1130" i="7"/>
  <c r="I1131" i="7"/>
  <c r="M1131" i="7" l="1"/>
  <c r="K1131" i="7"/>
  <c r="I1132" i="7"/>
  <c r="N1132" i="7"/>
  <c r="L1132" i="7"/>
  <c r="J1133" i="7"/>
  <c r="L1133" i="7" l="1"/>
  <c r="N1133" i="7"/>
  <c r="J1134" i="7"/>
  <c r="K1132" i="7"/>
  <c r="M1132" i="7"/>
  <c r="I1133" i="7"/>
  <c r="M1133" i="7" l="1"/>
  <c r="K1133" i="7"/>
  <c r="I1134" i="7"/>
  <c r="L1134" i="7"/>
  <c r="N1134" i="7"/>
  <c r="J1135" i="7"/>
  <c r="N1135" i="7" l="1"/>
  <c r="L1135" i="7"/>
  <c r="J1136" i="7"/>
  <c r="K1134" i="7"/>
  <c r="M1134" i="7"/>
  <c r="I1135" i="7"/>
  <c r="K1135" i="7" l="1"/>
  <c r="M1135" i="7"/>
  <c r="I1136" i="7"/>
  <c r="N1136" i="7"/>
  <c r="L1136" i="7"/>
  <c r="J1137" i="7"/>
  <c r="L1137" i="7" l="1"/>
  <c r="N1137" i="7"/>
  <c r="J1138" i="7"/>
  <c r="K1136" i="7"/>
  <c r="M1136" i="7"/>
  <c r="I1137" i="7"/>
  <c r="K1137" i="7" l="1"/>
  <c r="M1137" i="7"/>
  <c r="I1138" i="7"/>
  <c r="N1138" i="7"/>
  <c r="L1138" i="7"/>
  <c r="J1139" i="7"/>
  <c r="L1139" i="7" l="1"/>
  <c r="N1139" i="7"/>
  <c r="J1140" i="7"/>
  <c r="M1138" i="7"/>
  <c r="K1138" i="7"/>
  <c r="I1139" i="7"/>
  <c r="K1139" i="7" l="1"/>
  <c r="M1139" i="7"/>
  <c r="I1140" i="7"/>
  <c r="L1140" i="7"/>
  <c r="N1140" i="7"/>
  <c r="J1141" i="7"/>
  <c r="N1141" i="7" l="1"/>
  <c r="L1141" i="7"/>
  <c r="J1142" i="7"/>
  <c r="M1140" i="7"/>
  <c r="K1140" i="7"/>
  <c r="I1141" i="7"/>
  <c r="K1141" i="7" l="1"/>
  <c r="M1141" i="7"/>
  <c r="I1142" i="7"/>
  <c r="L1142" i="7"/>
  <c r="N1142" i="7"/>
  <c r="J1143" i="7"/>
  <c r="L1143" i="7" l="1"/>
  <c r="N1143" i="7"/>
  <c r="J1144" i="7"/>
  <c r="M1142" i="7"/>
  <c r="K1142" i="7"/>
  <c r="I1143" i="7"/>
  <c r="K1143" i="7" l="1"/>
  <c r="M1143" i="7"/>
  <c r="I1144" i="7"/>
  <c r="N1144" i="7"/>
  <c r="L1144" i="7"/>
  <c r="J1145" i="7"/>
  <c r="N1145" i="7" l="1"/>
  <c r="L1145" i="7"/>
  <c r="J1146" i="7"/>
  <c r="K1144" i="7"/>
  <c r="M1144" i="7"/>
  <c r="I1145" i="7"/>
  <c r="K1145" i="7" l="1"/>
  <c r="M1145" i="7"/>
  <c r="I1146" i="7"/>
  <c r="L1146" i="7"/>
  <c r="N1146" i="7"/>
  <c r="J1147" i="7"/>
  <c r="N1147" i="7" l="1"/>
  <c r="L1147" i="7"/>
  <c r="J1148" i="7"/>
  <c r="K1146" i="7"/>
  <c r="M1146" i="7"/>
  <c r="I1147" i="7"/>
  <c r="M1147" i="7" l="1"/>
  <c r="K1147" i="7"/>
  <c r="I1148" i="7"/>
  <c r="L1148" i="7"/>
  <c r="N1148" i="7"/>
  <c r="J1149" i="7"/>
  <c r="L1149" i="7" l="1"/>
  <c r="N1149" i="7"/>
  <c r="J1150" i="7"/>
  <c r="K1148" i="7"/>
  <c r="M1148" i="7"/>
  <c r="I1149" i="7"/>
  <c r="M1149" i="7" l="1"/>
  <c r="K1149" i="7"/>
  <c r="I1150" i="7"/>
  <c r="N1150" i="7"/>
  <c r="L1150" i="7"/>
  <c r="J1151" i="7"/>
  <c r="L1151" i="7" l="1"/>
  <c r="N1151" i="7"/>
  <c r="K1150" i="7"/>
  <c r="M1150" i="7"/>
  <c r="I1151" i="7"/>
  <c r="K1151" i="7" l="1"/>
  <c r="M1151" i="7"/>
</calcChain>
</file>

<file path=xl/sharedStrings.xml><?xml version="1.0" encoding="utf-8"?>
<sst xmlns="http://schemas.openxmlformats.org/spreadsheetml/2006/main" count="93054" uniqueCount="916">
  <si>
    <t>AC</t>
  </si>
  <si>
    <t>Date</t>
  </si>
  <si>
    <t>Sector</t>
  </si>
  <si>
    <t>ETD</t>
  </si>
  <si>
    <t>ETA</t>
  </si>
  <si>
    <t>CAP</t>
  </si>
  <si>
    <t>DIST</t>
  </si>
  <si>
    <t>ASK</t>
  </si>
  <si>
    <t>SEC2W</t>
  </si>
  <si>
    <t>ROUTE</t>
  </si>
  <si>
    <t>AREA</t>
  </si>
  <si>
    <t>COUNTRY</t>
  </si>
  <si>
    <t>NETWORK</t>
  </si>
  <si>
    <t>FLT_TYPE</t>
  </si>
  <si>
    <t>VN9425</t>
  </si>
  <si>
    <t>CJUDLI</t>
  </si>
  <si>
    <t>VN</t>
  </si>
  <si>
    <t>A321</t>
  </si>
  <si>
    <t>CJU</t>
  </si>
  <si>
    <t>DLI</t>
  </si>
  <si>
    <t>DLICJU</t>
  </si>
  <si>
    <t>NEA</t>
  </si>
  <si>
    <t>KR</t>
  </si>
  <si>
    <t>INT</t>
  </si>
  <si>
    <t>PXC</t>
  </si>
  <si>
    <t>VN9381</t>
  </si>
  <si>
    <t>DLISGN</t>
  </si>
  <si>
    <t>SGN</t>
  </si>
  <si>
    <t>SGNDLI</t>
  </si>
  <si>
    <t>Tourism</t>
  </si>
  <si>
    <t>DOM</t>
  </si>
  <si>
    <t>NTP</t>
  </si>
  <si>
    <t>VN7176</t>
  </si>
  <si>
    <t>DADHAN</t>
  </si>
  <si>
    <t>DAD</t>
  </si>
  <si>
    <t>HAN</t>
  </si>
  <si>
    <t>HANDAD</t>
  </si>
  <si>
    <t>PXR</t>
  </si>
  <si>
    <t>VN1591</t>
  </si>
  <si>
    <t>HANVDH</t>
  </si>
  <si>
    <t>VDH</t>
  </si>
  <si>
    <t>ZOther</t>
  </si>
  <si>
    <t>VN663</t>
  </si>
  <si>
    <t>HANSIN</t>
  </si>
  <si>
    <t>SIN</t>
  </si>
  <si>
    <t>SEA</t>
  </si>
  <si>
    <t>SG</t>
  </si>
  <si>
    <t>VN662</t>
  </si>
  <si>
    <t>SINHAN</t>
  </si>
  <si>
    <t>VN920</t>
  </si>
  <si>
    <t>PNHVTE</t>
  </si>
  <si>
    <t>PNH</t>
  </si>
  <si>
    <t>VTE</t>
  </si>
  <si>
    <t>VTEPNH</t>
  </si>
  <si>
    <t>HANVTEPNHSGN</t>
  </si>
  <si>
    <t>CLMV</t>
  </si>
  <si>
    <t>LA</t>
  </si>
  <si>
    <t>SGNPNH</t>
  </si>
  <si>
    <t>VN651</t>
  </si>
  <si>
    <t>SGNSIN</t>
  </si>
  <si>
    <t>VN650</t>
  </si>
  <si>
    <t>SINSGN</t>
  </si>
  <si>
    <t>VTEHAN</t>
  </si>
  <si>
    <t>HANVTE</t>
  </si>
  <si>
    <t>VN7588</t>
  </si>
  <si>
    <t>CXRHAN</t>
  </si>
  <si>
    <t>CXR</t>
  </si>
  <si>
    <t>HANCXR</t>
  </si>
  <si>
    <t>VN7589</t>
  </si>
  <si>
    <t>VN681</t>
  </si>
  <si>
    <t>HANKUL</t>
  </si>
  <si>
    <t>KUL</t>
  </si>
  <si>
    <t>MY</t>
  </si>
  <si>
    <t>VN674</t>
  </si>
  <si>
    <t>KULSGN</t>
  </si>
  <si>
    <t>SGNKUL</t>
  </si>
  <si>
    <t>VN155</t>
  </si>
  <si>
    <t>VN931</t>
  </si>
  <si>
    <t>HANLPQ</t>
  </si>
  <si>
    <t>LPQ</t>
  </si>
  <si>
    <t>HANLPQREP</t>
  </si>
  <si>
    <t>VN1621</t>
  </si>
  <si>
    <t>HANUIH</t>
  </si>
  <si>
    <t>UIH</t>
  </si>
  <si>
    <t>VN930</t>
  </si>
  <si>
    <t>LPQHAN</t>
  </si>
  <si>
    <t>LPQREP</t>
  </si>
  <si>
    <t>REP</t>
  </si>
  <si>
    <t>REPLPQ</t>
  </si>
  <si>
    <t>VN1620</t>
  </si>
  <si>
    <t>UIHHAN</t>
  </si>
  <si>
    <t>VN231</t>
  </si>
  <si>
    <t>HANSGN</t>
  </si>
  <si>
    <t>VN220</t>
  </si>
  <si>
    <t>SGNHAN</t>
  </si>
  <si>
    <t>VN655</t>
  </si>
  <si>
    <t>VN654</t>
  </si>
  <si>
    <t>VN1602</t>
  </si>
  <si>
    <t>BMVHAN</t>
  </si>
  <si>
    <t>BMV</t>
  </si>
  <si>
    <t>HANBMV</t>
  </si>
  <si>
    <t>VN1562</t>
  </si>
  <si>
    <t>VN198</t>
  </si>
  <si>
    <t>VN1563</t>
  </si>
  <si>
    <t>VN189</t>
  </si>
  <si>
    <t>VN1641</t>
  </si>
  <si>
    <t>HANVCL</t>
  </si>
  <si>
    <t>VCL</t>
  </si>
  <si>
    <t>VN1414</t>
  </si>
  <si>
    <t>SGNBMV</t>
  </si>
  <si>
    <t>VN7381</t>
  </si>
  <si>
    <t>VN7380</t>
  </si>
  <si>
    <t>VN7392</t>
  </si>
  <si>
    <t>SGNUIH</t>
  </si>
  <si>
    <t>VN7393</t>
  </si>
  <si>
    <t>UIHSGN</t>
  </si>
  <si>
    <t>VN1381</t>
  </si>
  <si>
    <t>VN1375</t>
  </si>
  <si>
    <t>HUISGN</t>
  </si>
  <si>
    <t>HUI</t>
  </si>
  <si>
    <t>SGNHUI</t>
  </si>
  <si>
    <t>VN1380</t>
  </si>
  <si>
    <t>VN1180</t>
  </si>
  <si>
    <t>SGNHPH</t>
  </si>
  <si>
    <t>HPH</t>
  </si>
  <si>
    <t>Other</t>
  </si>
  <si>
    <t>VN1374</t>
  </si>
  <si>
    <t>VN127</t>
  </si>
  <si>
    <t>DADSGN</t>
  </si>
  <si>
    <t>SGNDAD</t>
  </si>
  <si>
    <t>VN225</t>
  </si>
  <si>
    <t>VN124</t>
  </si>
  <si>
    <t>VN570</t>
  </si>
  <si>
    <t>SGNTPE</t>
  </si>
  <si>
    <t>TPE</t>
  </si>
  <si>
    <t>TW</t>
  </si>
  <si>
    <t>VN573</t>
  </si>
  <si>
    <t>TPESGN</t>
  </si>
  <si>
    <t>VN188</t>
  </si>
  <si>
    <t>VN181</t>
  </si>
  <si>
    <t>VN661</t>
  </si>
  <si>
    <t>VN660</t>
  </si>
  <si>
    <t>VN336</t>
  </si>
  <si>
    <t>DADKIX</t>
  </si>
  <si>
    <t>KIX</t>
  </si>
  <si>
    <t>JP</t>
  </si>
  <si>
    <t>VN1576</t>
  </si>
  <si>
    <t>DLIHAN</t>
  </si>
  <si>
    <t>HANDLI</t>
  </si>
  <si>
    <t>VN197</t>
  </si>
  <si>
    <t>VN1577</t>
  </si>
  <si>
    <t>VN1715</t>
  </si>
  <si>
    <t>HANVII</t>
  </si>
  <si>
    <t>VII</t>
  </si>
  <si>
    <t>VN228</t>
  </si>
  <si>
    <t>VN1714</t>
  </si>
  <si>
    <t>VIIHAN</t>
  </si>
  <si>
    <t>VN1383</t>
  </si>
  <si>
    <t>VN1187</t>
  </si>
  <si>
    <t>HPHSGN</t>
  </si>
  <si>
    <t>VN1371</t>
  </si>
  <si>
    <t>VN1382</t>
  </si>
  <si>
    <t>VN1184</t>
  </si>
  <si>
    <t>VN340</t>
  </si>
  <si>
    <t>SGNNGO</t>
  </si>
  <si>
    <t>NGO</t>
  </si>
  <si>
    <t>VN600</t>
  </si>
  <si>
    <t>BKKSGN</t>
  </si>
  <si>
    <t>BKK</t>
  </si>
  <si>
    <t>SGNBKK</t>
  </si>
  <si>
    <t>TH</t>
  </si>
  <si>
    <t>VN581</t>
  </si>
  <si>
    <t>KHHSGN</t>
  </si>
  <si>
    <t>KHH</t>
  </si>
  <si>
    <t>SGNKHH</t>
  </si>
  <si>
    <t>VN1824</t>
  </si>
  <si>
    <t>PQCSGN</t>
  </si>
  <si>
    <t>PQC</t>
  </si>
  <si>
    <t>SGNPQC</t>
  </si>
  <si>
    <t>VN601</t>
  </si>
  <si>
    <t>VN580</t>
  </si>
  <si>
    <t>VN1825</t>
  </si>
  <si>
    <t>VN1347</t>
  </si>
  <si>
    <t>CXRSGN</t>
  </si>
  <si>
    <t>SGNCXR</t>
  </si>
  <si>
    <t>VN1361</t>
  </si>
  <si>
    <t>VN1945</t>
  </si>
  <si>
    <t>DADCXR</t>
  </si>
  <si>
    <t>VN1346</t>
  </si>
  <si>
    <t>VN134</t>
  </si>
  <si>
    <t>VN1263</t>
  </si>
  <si>
    <t>VIISGN</t>
  </si>
  <si>
    <t>SGNVII</t>
  </si>
  <si>
    <t>VN503</t>
  </si>
  <si>
    <t>CANSGN</t>
  </si>
  <si>
    <t>CAN</t>
  </si>
  <si>
    <t>SGNCAN</t>
  </si>
  <si>
    <t>CN</t>
  </si>
  <si>
    <t>VN107</t>
  </si>
  <si>
    <t>VN502</t>
  </si>
  <si>
    <t>VN549</t>
  </si>
  <si>
    <t>CANDAD</t>
  </si>
  <si>
    <t>DADCAN</t>
  </si>
  <si>
    <t>VN1944</t>
  </si>
  <si>
    <t>CXRDAD</t>
  </si>
  <si>
    <t>VN548</t>
  </si>
  <si>
    <t>VN154</t>
  </si>
  <si>
    <t>VN113</t>
  </si>
  <si>
    <t>VN130</t>
  </si>
  <si>
    <t>VN1460</t>
  </si>
  <si>
    <t>SGNVCL</t>
  </si>
  <si>
    <t>VN1461</t>
  </si>
  <si>
    <t>VCLSGN</t>
  </si>
  <si>
    <t>VN285</t>
  </si>
  <si>
    <t>VN186</t>
  </si>
  <si>
    <t>VN175</t>
  </si>
  <si>
    <t>VN230</t>
  </si>
  <si>
    <t>VN730</t>
  </si>
  <si>
    <t>CXRNNG</t>
  </si>
  <si>
    <t>NNG</t>
  </si>
  <si>
    <t>VN696</t>
  </si>
  <si>
    <t>CXRYIH</t>
  </si>
  <si>
    <t>YIH</t>
  </si>
  <si>
    <t>VN731</t>
  </si>
  <si>
    <t>NNGCXR</t>
  </si>
  <si>
    <t>VN1557</t>
  </si>
  <si>
    <t>VN1651</t>
  </si>
  <si>
    <t>HANTBB</t>
  </si>
  <si>
    <t>TBB</t>
  </si>
  <si>
    <t>VN578</t>
  </si>
  <si>
    <t>HANTPE</t>
  </si>
  <si>
    <t>VN1650</t>
  </si>
  <si>
    <t>TBBHAN</t>
  </si>
  <si>
    <t>VN579</t>
  </si>
  <si>
    <t>TPEHAN</t>
  </si>
  <si>
    <t>VN1640</t>
  </si>
  <si>
    <t>VCLHAN</t>
  </si>
  <si>
    <t>VN520</t>
  </si>
  <si>
    <t>CXRPEK</t>
  </si>
  <si>
    <t>PEK</t>
  </si>
  <si>
    <t>VN521</t>
  </si>
  <si>
    <t>PEKCXR</t>
  </si>
  <si>
    <t>VN1341</t>
  </si>
  <si>
    <t>VN1822</t>
  </si>
  <si>
    <t>VN1427</t>
  </si>
  <si>
    <t>PXUSGN</t>
  </si>
  <si>
    <t>PXU</t>
  </si>
  <si>
    <t>SGNPXU</t>
  </si>
  <si>
    <t>VN1823</t>
  </si>
  <si>
    <t>VN1426</t>
  </si>
  <si>
    <t>VN9520</t>
  </si>
  <si>
    <t>VN618</t>
  </si>
  <si>
    <t>BKKHAN</t>
  </si>
  <si>
    <t>HANBKK</t>
  </si>
  <si>
    <t>VN1552</t>
  </si>
  <si>
    <t>VN172</t>
  </si>
  <si>
    <t>VN619</t>
  </si>
  <si>
    <t>VN169</t>
  </si>
  <si>
    <t>VN7559</t>
  </si>
  <si>
    <t>VN614</t>
  </si>
  <si>
    <t>VN440</t>
  </si>
  <si>
    <t>CXRICN</t>
  </si>
  <si>
    <t>ICN</t>
  </si>
  <si>
    <t>VN615</t>
  </si>
  <si>
    <t>VN1203</t>
  </si>
  <si>
    <t>HANVCA</t>
  </si>
  <si>
    <t>VCA</t>
  </si>
  <si>
    <t>VN441</t>
  </si>
  <si>
    <t>ICNCXR</t>
  </si>
  <si>
    <t>VN1202</t>
  </si>
  <si>
    <t>VCAHAN</t>
  </si>
  <si>
    <t>VN109</t>
  </si>
  <si>
    <t>VN125</t>
  </si>
  <si>
    <t>VN680</t>
  </si>
  <si>
    <t>KULHAN</t>
  </si>
  <si>
    <t>VN122</t>
  </si>
  <si>
    <t>VN675</t>
  </si>
  <si>
    <t>VN719</t>
  </si>
  <si>
    <t>CTUCXR</t>
  </si>
  <si>
    <t>CTU</t>
  </si>
  <si>
    <t>CXRCTU</t>
  </si>
  <si>
    <t>VN718</t>
  </si>
  <si>
    <t>VN1556</t>
  </si>
  <si>
    <t>VN1547</t>
  </si>
  <si>
    <t>HANHUI</t>
  </si>
  <si>
    <t>VN1546</t>
  </si>
  <si>
    <t>HUIHAN</t>
  </si>
  <si>
    <t>VN1569</t>
  </si>
  <si>
    <t>NTC</t>
  </si>
  <si>
    <t>VN356</t>
  </si>
  <si>
    <t>HANFUK</t>
  </si>
  <si>
    <t>FUK</t>
  </si>
  <si>
    <t>VN357</t>
  </si>
  <si>
    <t>FUKHAN</t>
  </si>
  <si>
    <t>VN837</t>
  </si>
  <si>
    <t>HANREP</t>
  </si>
  <si>
    <t>KH</t>
  </si>
  <si>
    <t>VN209</t>
  </si>
  <si>
    <t>VN836</t>
  </si>
  <si>
    <t>REPHAN</t>
  </si>
  <si>
    <t>VN162</t>
  </si>
  <si>
    <t>VN1237</t>
  </si>
  <si>
    <t>HANPQC</t>
  </si>
  <si>
    <t>VN1236</t>
  </si>
  <si>
    <t>PQCHAN</t>
  </si>
  <si>
    <t>VN842</t>
  </si>
  <si>
    <t>VN843</t>
  </si>
  <si>
    <t>VN133</t>
  </si>
  <si>
    <t>VN431</t>
  </si>
  <si>
    <t>ICNDAD</t>
  </si>
  <si>
    <t>DADICN</t>
  </si>
  <si>
    <t>VN1832</t>
  </si>
  <si>
    <t>VN1833</t>
  </si>
  <si>
    <t>VN1955</t>
  </si>
  <si>
    <t>DADDLI</t>
  </si>
  <si>
    <t>VN1954</t>
  </si>
  <si>
    <t>DLIDAD</t>
  </si>
  <si>
    <t>VN430</t>
  </si>
  <si>
    <t>VN171</t>
  </si>
  <si>
    <t>VN226</t>
  </si>
  <si>
    <t>VN405</t>
  </si>
  <si>
    <t>ICNSGN</t>
  </si>
  <si>
    <t>SGNICN</t>
  </si>
  <si>
    <t>VN404</t>
  </si>
  <si>
    <t>VN426</t>
  </si>
  <si>
    <t>HANPUS</t>
  </si>
  <si>
    <t>A330</t>
  </si>
  <si>
    <t>PUS</t>
  </si>
  <si>
    <t>VN253</t>
  </si>
  <si>
    <t>VN427</t>
  </si>
  <si>
    <t>PUSHAN</t>
  </si>
  <si>
    <t>VN276</t>
  </si>
  <si>
    <t>VN196</t>
  </si>
  <si>
    <t>VN351</t>
  </si>
  <si>
    <t>FUKSGN</t>
  </si>
  <si>
    <t>SGNFUK</t>
  </si>
  <si>
    <t>VN258</t>
  </si>
  <si>
    <t>VN187</t>
  </si>
  <si>
    <t>VN117</t>
  </si>
  <si>
    <t>VN143</t>
  </si>
  <si>
    <t>VN159</t>
  </si>
  <si>
    <t>VN110</t>
  </si>
  <si>
    <t>VN1286</t>
  </si>
  <si>
    <t>SGNVDO</t>
  </si>
  <si>
    <t>VDO</t>
  </si>
  <si>
    <t>VN1287</t>
  </si>
  <si>
    <t>VDOSGN</t>
  </si>
  <si>
    <t>VN140</t>
  </si>
  <si>
    <t>VN9421</t>
  </si>
  <si>
    <t>DADMWX</t>
  </si>
  <si>
    <t>MWX</t>
  </si>
  <si>
    <t>VN1713</t>
  </si>
  <si>
    <t>VN1712</t>
  </si>
  <si>
    <t>VN7132</t>
  </si>
  <si>
    <t>VN1264</t>
  </si>
  <si>
    <t>VN1265</t>
  </si>
  <si>
    <t>VN1564</t>
  </si>
  <si>
    <t>VN1565</t>
  </si>
  <si>
    <t>VN227</t>
  </si>
  <si>
    <t>VN238</t>
  </si>
  <si>
    <t>VN139</t>
  </si>
  <si>
    <t>VN136</t>
  </si>
  <si>
    <t>VN1274</t>
  </si>
  <si>
    <t>SGNTHD</t>
  </si>
  <si>
    <t>THD</t>
  </si>
  <si>
    <t>VN572</t>
  </si>
  <si>
    <t>VN1275</t>
  </si>
  <si>
    <t>THDSGN</t>
  </si>
  <si>
    <t>VN571</t>
  </si>
  <si>
    <t>VN1441</t>
  </si>
  <si>
    <t>DADVCA</t>
  </si>
  <si>
    <t>VN177</t>
  </si>
  <si>
    <t>VN1183</t>
  </si>
  <si>
    <t>VN236</t>
  </si>
  <si>
    <t>VN1440</t>
  </si>
  <si>
    <t>VCADAD</t>
  </si>
  <si>
    <t>VN174</t>
  </si>
  <si>
    <t>VN1625</t>
  </si>
  <si>
    <t>VN337</t>
  </si>
  <si>
    <t>KIXDAD</t>
  </si>
  <si>
    <t>VN1624</t>
  </si>
  <si>
    <t>VN123</t>
  </si>
  <si>
    <t>VN1189</t>
  </si>
  <si>
    <t>VN1820</t>
  </si>
  <si>
    <t>VN120</t>
  </si>
  <si>
    <t>VN1186</t>
  </si>
  <si>
    <t>VN507</t>
  </si>
  <si>
    <t>CANHAN</t>
  </si>
  <si>
    <t>HANCAN</t>
  </si>
  <si>
    <t>VN506</t>
  </si>
  <si>
    <t>VN1543</t>
  </si>
  <si>
    <t>VN1542</t>
  </si>
  <si>
    <t>VN610</t>
  </si>
  <si>
    <t>VN611</t>
  </si>
  <si>
    <t>VN1241</t>
  </si>
  <si>
    <t>VN1240</t>
  </si>
  <si>
    <t>VN604</t>
  </si>
  <si>
    <t>VN141</t>
  </si>
  <si>
    <t>VN605</t>
  </si>
  <si>
    <t>VN138</t>
  </si>
  <si>
    <t>VN7185</t>
  </si>
  <si>
    <t>VN7233</t>
  </si>
  <si>
    <t>VN7232</t>
  </si>
  <si>
    <t>VN1590</t>
  </si>
  <si>
    <t>VDHHAN</t>
  </si>
  <si>
    <t>VN279</t>
  </si>
  <si>
    <t>VN7184</t>
  </si>
  <si>
    <t>VN1345</t>
  </si>
  <si>
    <t>VN176</t>
  </si>
  <si>
    <t>VN190</t>
  </si>
  <si>
    <t>VN183</t>
  </si>
  <si>
    <t>VN1344</t>
  </si>
  <si>
    <t>VN126</t>
  </si>
  <si>
    <t>VN630</t>
  </si>
  <si>
    <t>CGKSGN</t>
  </si>
  <si>
    <t>CGK</t>
  </si>
  <si>
    <t>SGNCGK</t>
  </si>
  <si>
    <t>ID</t>
  </si>
  <si>
    <t>VN217</t>
  </si>
  <si>
    <t>VN1379</t>
  </si>
  <si>
    <t>VN631</t>
  </si>
  <si>
    <t>VN1378</t>
  </si>
  <si>
    <t>VN1359</t>
  </si>
  <si>
    <t>VN341</t>
  </si>
  <si>
    <t>NGOSGN</t>
  </si>
  <si>
    <t>VN1358</t>
  </si>
  <si>
    <t>VN1370</t>
  </si>
  <si>
    <t>VN1396</t>
  </si>
  <si>
    <t>VN1397</t>
  </si>
  <si>
    <t>VN158</t>
  </si>
  <si>
    <t>VN1205</t>
  </si>
  <si>
    <t>VN1207</t>
  </si>
  <si>
    <t>VN1204</t>
  </si>
  <si>
    <t>VN592</t>
  </si>
  <si>
    <t>HANHKG</t>
  </si>
  <si>
    <t>HKG</t>
  </si>
  <si>
    <t>HK</t>
  </si>
  <si>
    <t>VN957</t>
  </si>
  <si>
    <t>HANRGN</t>
  </si>
  <si>
    <t>RGN</t>
  </si>
  <si>
    <t>MM</t>
  </si>
  <si>
    <t>VN593</t>
  </si>
  <si>
    <t>HKGHAN</t>
  </si>
  <si>
    <t>VN956</t>
  </si>
  <si>
    <t>RGNHAN</t>
  </si>
  <si>
    <t>VN1200</t>
  </si>
  <si>
    <t>VN318</t>
  </si>
  <si>
    <t>DADNRT</t>
  </si>
  <si>
    <t>NRT</t>
  </si>
  <si>
    <t>VN137</t>
  </si>
  <si>
    <t>VN319</t>
  </si>
  <si>
    <t>NRTDAD</t>
  </si>
  <si>
    <t>VN142</t>
  </si>
  <si>
    <t>VN7832</t>
  </si>
  <si>
    <t>VN921</t>
  </si>
  <si>
    <t>PNHSGN</t>
  </si>
  <si>
    <t>VN1340</t>
  </si>
  <si>
    <t>VN218</t>
  </si>
  <si>
    <t>VN7833</t>
  </si>
  <si>
    <t>VN168</t>
  </si>
  <si>
    <t>VN163</t>
  </si>
  <si>
    <t>VN1549</t>
  </si>
  <si>
    <t>VN1613</t>
  </si>
  <si>
    <t>HANPXU</t>
  </si>
  <si>
    <t>VN1548</t>
  </si>
  <si>
    <t>VN1612</t>
  </si>
  <si>
    <t>PXUHAN</t>
  </si>
  <si>
    <t>VN462</t>
  </si>
  <si>
    <t>CXRPVG</t>
  </si>
  <si>
    <t>PVG</t>
  </si>
  <si>
    <t>VN463</t>
  </si>
  <si>
    <t>PVGCXR</t>
  </si>
  <si>
    <t>VN7564</t>
  </si>
  <si>
    <t>VN942</t>
  </si>
  <si>
    <t>RGNSGN</t>
  </si>
  <si>
    <t>SGNRGN</t>
  </si>
  <si>
    <t>VN1352</t>
  </si>
  <si>
    <t>VN943</t>
  </si>
  <si>
    <t>VN194</t>
  </si>
  <si>
    <t>VN185</t>
  </si>
  <si>
    <t>VN595</t>
  </si>
  <si>
    <t>HKGSGN</t>
  </si>
  <si>
    <t>SGNHKG</t>
  </si>
  <si>
    <t>VN208</t>
  </si>
  <si>
    <t>VN594</t>
  </si>
  <si>
    <t>VN1268</t>
  </si>
  <si>
    <t>VN1269</t>
  </si>
  <si>
    <t>VN7827</t>
  </si>
  <si>
    <t>VN166</t>
  </si>
  <si>
    <t>VN131</t>
  </si>
  <si>
    <t>VN173</t>
  </si>
  <si>
    <t>VN112</t>
  </si>
  <si>
    <t>VN1193</t>
  </si>
  <si>
    <t>VN1814</t>
  </si>
  <si>
    <t>VN1192</t>
  </si>
  <si>
    <t>VN1815</t>
  </si>
  <si>
    <t>VN1400</t>
  </si>
  <si>
    <t>SGNVDH</t>
  </si>
  <si>
    <t>VN1262</t>
  </si>
  <si>
    <t>VN1401</t>
  </si>
  <si>
    <t>VDHSGN</t>
  </si>
  <si>
    <t>VN1415</t>
  </si>
  <si>
    <t>BMVSGN</t>
  </si>
  <si>
    <t>VN1603</t>
  </si>
  <si>
    <t>VN1233</t>
  </si>
  <si>
    <t>VN1232</t>
  </si>
  <si>
    <t>VN7558</t>
  </si>
  <si>
    <t>VN7563</t>
  </si>
  <si>
    <t>VN587</t>
  </si>
  <si>
    <t>KHHHAN</t>
  </si>
  <si>
    <t>HANKHH</t>
  </si>
  <si>
    <t>VN550</t>
  </si>
  <si>
    <t>DADHGH</t>
  </si>
  <si>
    <t>HGH</t>
  </si>
  <si>
    <t>VN105</t>
  </si>
  <si>
    <t>VN121</t>
  </si>
  <si>
    <t>VN551</t>
  </si>
  <si>
    <t>HGHDAD</t>
  </si>
  <si>
    <t>VN116</t>
  </si>
  <si>
    <t>VN128</t>
  </si>
  <si>
    <t>VN7576</t>
  </si>
  <si>
    <t>VN7577</t>
  </si>
  <si>
    <t>VN237</t>
  </si>
  <si>
    <t>VN284</t>
  </si>
  <si>
    <t>VN184</t>
  </si>
  <si>
    <t>VN1672</t>
  </si>
  <si>
    <t>DADHPH</t>
  </si>
  <si>
    <t>VN167</t>
  </si>
  <si>
    <t>VN586</t>
  </si>
  <si>
    <t>VN1673</t>
  </si>
  <si>
    <t>HPHDAD</t>
  </si>
  <si>
    <t>VN37</t>
  </si>
  <si>
    <t>HANFRA</t>
  </si>
  <si>
    <t>B787</t>
  </si>
  <si>
    <t>FRA</t>
  </si>
  <si>
    <t>EUR</t>
  </si>
  <si>
    <t>DE</t>
  </si>
  <si>
    <t>VN786</t>
  </si>
  <si>
    <t>SYDHAN</t>
  </si>
  <si>
    <t>SYD</t>
  </si>
  <si>
    <t>HANSYD</t>
  </si>
  <si>
    <t>SWP</t>
  </si>
  <si>
    <t>AU</t>
  </si>
  <si>
    <t>VN414</t>
  </si>
  <si>
    <t>HANICN</t>
  </si>
  <si>
    <t>VN55</t>
  </si>
  <si>
    <t>HANLHR</t>
  </si>
  <si>
    <t>LHR</t>
  </si>
  <si>
    <t>GB</t>
  </si>
  <si>
    <t>VN415</t>
  </si>
  <si>
    <t>ICNHAN</t>
  </si>
  <si>
    <t>VN216</t>
  </si>
  <si>
    <t>VN36</t>
  </si>
  <si>
    <t>FRAHAN</t>
  </si>
  <si>
    <t>VN606</t>
  </si>
  <si>
    <t>VN607</t>
  </si>
  <si>
    <t>VN320</t>
  </si>
  <si>
    <t>SGNKIX</t>
  </si>
  <si>
    <t>VN772</t>
  </si>
  <si>
    <t>SYDSGN</t>
  </si>
  <si>
    <t>SGNSYD</t>
  </si>
  <si>
    <t>VN330</t>
  </si>
  <si>
    <t>HANKIX</t>
  </si>
  <si>
    <t>VN266</t>
  </si>
  <si>
    <t>VN223</t>
  </si>
  <si>
    <t>VN242</t>
  </si>
  <si>
    <t>VN243</t>
  </si>
  <si>
    <t>VN331</t>
  </si>
  <si>
    <t>KIXHAN</t>
  </si>
  <si>
    <t>VN269</t>
  </si>
  <si>
    <t>VN321</t>
  </si>
  <si>
    <t>KIXSGN</t>
  </si>
  <si>
    <t>VN256</t>
  </si>
  <si>
    <t>VN219</t>
  </si>
  <si>
    <t>VN259</t>
  </si>
  <si>
    <t>VN232</t>
  </si>
  <si>
    <t>VN773</t>
  </si>
  <si>
    <t>VN30</t>
  </si>
  <si>
    <t>FRASGN</t>
  </si>
  <si>
    <t>SGNFRA</t>
  </si>
  <si>
    <t>VN310</t>
  </si>
  <si>
    <t>HANNRT</t>
  </si>
  <si>
    <t>A350</t>
  </si>
  <si>
    <t>VN239</t>
  </si>
  <si>
    <t>VN417</t>
  </si>
  <si>
    <t>VN262</t>
  </si>
  <si>
    <t>VN263</t>
  </si>
  <si>
    <t>VN409</t>
  </si>
  <si>
    <t>VN248</t>
  </si>
  <si>
    <t>VN408</t>
  </si>
  <si>
    <t>VN423</t>
  </si>
  <si>
    <t>PUSSGN</t>
  </si>
  <si>
    <t>SGNPUS</t>
  </si>
  <si>
    <t>VN657</t>
  </si>
  <si>
    <t>VN656</t>
  </si>
  <si>
    <t>VN18</t>
  </si>
  <si>
    <t>CDGHAN</t>
  </si>
  <si>
    <t>CDG</t>
  </si>
  <si>
    <t>HANCDG</t>
  </si>
  <si>
    <t>FR</t>
  </si>
  <si>
    <t>VN247</t>
  </si>
  <si>
    <t>VN347</t>
  </si>
  <si>
    <t>NGOHAN</t>
  </si>
  <si>
    <t>HANNGO</t>
  </si>
  <si>
    <t>VN272</t>
  </si>
  <si>
    <t>VN384</t>
  </si>
  <si>
    <t>HANHND</t>
  </si>
  <si>
    <t>HND</t>
  </si>
  <si>
    <t>VN346</t>
  </si>
  <si>
    <t>VN385</t>
  </si>
  <si>
    <t>HNDHAN</t>
  </si>
  <si>
    <t>VN19</t>
  </si>
  <si>
    <t>VN530</t>
  </si>
  <si>
    <t>HANPVG</t>
  </si>
  <si>
    <t>VN531</t>
  </si>
  <si>
    <t>PVGHAN</t>
  </si>
  <si>
    <t>VN780</t>
  </si>
  <si>
    <t>MELSGN</t>
  </si>
  <si>
    <t>MEL</t>
  </si>
  <si>
    <t>SGNMEL</t>
  </si>
  <si>
    <t>VN300</t>
  </si>
  <si>
    <t>SGNNRT</t>
  </si>
  <si>
    <t>VN261</t>
  </si>
  <si>
    <t>VN311</t>
  </si>
  <si>
    <t>NRTHAN</t>
  </si>
  <si>
    <t>VN302</t>
  </si>
  <si>
    <t>VN233</t>
  </si>
  <si>
    <t>VN224</t>
  </si>
  <si>
    <t>VN781</t>
  </si>
  <si>
    <t>VN303</t>
  </si>
  <si>
    <t>NRTSGN</t>
  </si>
  <si>
    <t>VN422</t>
  </si>
  <si>
    <t>VN523</t>
  </si>
  <si>
    <t>PVGSGN</t>
  </si>
  <si>
    <t>SGNPVG</t>
  </si>
  <si>
    <t>VN522</t>
  </si>
  <si>
    <t>VN416</t>
  </si>
  <si>
    <t>VN301</t>
  </si>
  <si>
    <t>VN246</t>
  </si>
  <si>
    <t>VN1373</t>
  </si>
  <si>
    <t>VN1826</t>
  </si>
  <si>
    <t>VN814</t>
  </si>
  <si>
    <t>REPSGN</t>
  </si>
  <si>
    <t>SGNREP</t>
  </si>
  <si>
    <t>VN1372</t>
  </si>
  <si>
    <t>VN1827</t>
  </si>
  <si>
    <t>VN815</t>
  </si>
  <si>
    <t>VN1392</t>
  </si>
  <si>
    <t>VN1393</t>
  </si>
  <si>
    <t>VN350</t>
  </si>
  <si>
    <t>VN1914</t>
  </si>
  <si>
    <t>BMVDAD</t>
  </si>
  <si>
    <t>DADBMV</t>
  </si>
  <si>
    <t>VN1915</t>
  </si>
  <si>
    <t>VN599</t>
  </si>
  <si>
    <t>VN598</t>
  </si>
  <si>
    <t>VN547</t>
  </si>
  <si>
    <t>CTUDAD</t>
  </si>
  <si>
    <t>DADCTU</t>
  </si>
  <si>
    <t>VN546</t>
  </si>
  <si>
    <t>VN7169</t>
  </si>
  <si>
    <t>VN135</t>
  </si>
  <si>
    <t>VN876</t>
  </si>
  <si>
    <t>CXRJJN</t>
  </si>
  <si>
    <t>JJN</t>
  </si>
  <si>
    <t>VN877</t>
  </si>
  <si>
    <t>JJNCXR</t>
  </si>
  <si>
    <t>VN697</t>
  </si>
  <si>
    <t>YIHCXR</t>
  </si>
  <si>
    <t>VN729</t>
  </si>
  <si>
    <t>NKGCXR</t>
  </si>
  <si>
    <t>NKG</t>
  </si>
  <si>
    <t>CXRNKG</t>
  </si>
  <si>
    <t>VN728</t>
  </si>
  <si>
    <t>VN9871</t>
  </si>
  <si>
    <t>VN500</t>
  </si>
  <si>
    <t>CXRTSN</t>
  </si>
  <si>
    <t>TSN</t>
  </si>
  <si>
    <t>VN501</t>
  </si>
  <si>
    <t>TSNCXR</t>
  </si>
  <si>
    <t>VN7944</t>
  </si>
  <si>
    <t>VN576</t>
  </si>
  <si>
    <t>VN577</t>
  </si>
  <si>
    <t>VN583</t>
  </si>
  <si>
    <t>VN582</t>
  </si>
  <si>
    <t>VN7116</t>
  </si>
  <si>
    <t>VN132</t>
  </si>
  <si>
    <t>VN9420</t>
  </si>
  <si>
    <t>MWXDAD</t>
  </si>
  <si>
    <t>VN119</t>
  </si>
  <si>
    <t>VN277</t>
  </si>
  <si>
    <t>VN870</t>
  </si>
  <si>
    <t>CXRHRB</t>
  </si>
  <si>
    <t>HRB</t>
  </si>
  <si>
    <t>VN871</t>
  </si>
  <si>
    <t>HRBCXR</t>
  </si>
  <si>
    <t>VN9870</t>
  </si>
  <si>
    <t>VN7826</t>
  </si>
  <si>
    <t>VN7158</t>
  </si>
  <si>
    <t>VN7159</t>
  </si>
  <si>
    <t>VN736</t>
  </si>
  <si>
    <t>CXRKMG</t>
  </si>
  <si>
    <t>KMG</t>
  </si>
  <si>
    <t>VN737</t>
  </si>
  <si>
    <t>KMGCXR</t>
  </si>
  <si>
    <t>VN9876</t>
  </si>
  <si>
    <t>VN54</t>
  </si>
  <si>
    <t>LHRHAN</t>
  </si>
  <si>
    <t>VN512</t>
  </si>
  <si>
    <t>HANPEK</t>
  </si>
  <si>
    <t>VN787</t>
  </si>
  <si>
    <t>VN513</t>
  </si>
  <si>
    <t>PEKHAN</t>
  </si>
  <si>
    <t>VN31</t>
  </si>
  <si>
    <t>VN257</t>
  </si>
  <si>
    <t>VN64</t>
  </si>
  <si>
    <t>DMEHAN</t>
  </si>
  <si>
    <t>DME</t>
  </si>
  <si>
    <t>HANDME</t>
  </si>
  <si>
    <t>RU</t>
  </si>
  <si>
    <t>VN65</t>
  </si>
  <si>
    <t>VN51</t>
  </si>
  <si>
    <t>SGNLHR</t>
  </si>
  <si>
    <t>VN249</t>
  </si>
  <si>
    <t>VN274</t>
  </si>
  <si>
    <t>VN7253</t>
  </si>
  <si>
    <t>VN229</t>
  </si>
  <si>
    <t>VN11</t>
  </si>
  <si>
    <t>SGNCDG</t>
  </si>
  <si>
    <t>VN7170</t>
  </si>
  <si>
    <t>VN7567</t>
  </si>
  <si>
    <t>VN7566</t>
  </si>
  <si>
    <t>VN892</t>
  </si>
  <si>
    <t>SGNTEN</t>
  </si>
  <si>
    <t>TEN</t>
  </si>
  <si>
    <t>VN893</t>
  </si>
  <si>
    <t>TENSGN</t>
  </si>
  <si>
    <t>VN9486</t>
  </si>
  <si>
    <t>VN553</t>
  </si>
  <si>
    <t>CTUHAN</t>
  </si>
  <si>
    <t>HANCTU</t>
  </si>
  <si>
    <t>VN552</t>
  </si>
  <si>
    <t>VN7157</t>
  </si>
  <si>
    <t>VN7562</t>
  </si>
  <si>
    <t>VN7561</t>
  </si>
  <si>
    <t>VN287</t>
  </si>
  <si>
    <t>VN212</t>
  </si>
  <si>
    <t>VN812</t>
  </si>
  <si>
    <t>VN114</t>
  </si>
  <si>
    <t>VN813</t>
  </si>
  <si>
    <t>VN7182</t>
  </si>
  <si>
    <t>VN486</t>
  </si>
  <si>
    <t>CXRCZX</t>
  </si>
  <si>
    <t>CZX</t>
  </si>
  <si>
    <t>VN487</t>
  </si>
  <si>
    <t>CZXCXR</t>
  </si>
  <si>
    <t>VN7175</t>
  </si>
  <si>
    <t>VN252</t>
  </si>
  <si>
    <t>VN50</t>
  </si>
  <si>
    <t>LHRSGN</t>
  </si>
  <si>
    <t>VN280</t>
  </si>
  <si>
    <t>VN10</t>
  </si>
  <si>
    <t>CDGSGN</t>
  </si>
  <si>
    <t>VN1821</t>
  </si>
  <si>
    <t>VN7143</t>
  </si>
  <si>
    <t>VN705</t>
  </si>
  <si>
    <t>CGOCXR</t>
  </si>
  <si>
    <t>CGO</t>
  </si>
  <si>
    <t>CXRCGO</t>
  </si>
  <si>
    <t>VN704</t>
  </si>
  <si>
    <t>VN716</t>
  </si>
  <si>
    <t>CXRYNT</t>
  </si>
  <si>
    <t>YNT</t>
  </si>
  <si>
    <t>VN717</t>
  </si>
  <si>
    <t>YNTCXR</t>
  </si>
  <si>
    <t>VN1266</t>
  </si>
  <si>
    <t>VN1267</t>
  </si>
  <si>
    <t>VN234</t>
  </si>
  <si>
    <t>VN528</t>
  </si>
  <si>
    <t>DADPVG</t>
  </si>
  <si>
    <t>VN529</t>
  </si>
  <si>
    <t>PVGDAD</t>
  </si>
  <si>
    <t>VN211</t>
  </si>
  <si>
    <t>VN7127</t>
  </si>
  <si>
    <t>VN7347</t>
  </si>
  <si>
    <t>VN7346</t>
  </si>
  <si>
    <t>VN7150</t>
  </si>
  <si>
    <t>VN7151</t>
  </si>
  <si>
    <t>VN742</t>
  </si>
  <si>
    <t>CXRHET</t>
  </si>
  <si>
    <t>HET</t>
  </si>
  <si>
    <t>VN743</t>
  </si>
  <si>
    <t>HETCXR</t>
  </si>
  <si>
    <t>VN9708</t>
  </si>
  <si>
    <t>VN9731</t>
  </si>
  <si>
    <t>VN7183</t>
  </si>
  <si>
    <t>VN407</t>
  </si>
  <si>
    <t>VN406</t>
  </si>
  <si>
    <t>VN1385</t>
  </si>
  <si>
    <t>VN1384</t>
  </si>
  <si>
    <t>VN7156</t>
  </si>
  <si>
    <t>VN1398</t>
  </si>
  <si>
    <t>VN1399</t>
  </si>
  <si>
    <t>VN7194</t>
  </si>
  <si>
    <t>VN7193</t>
  </si>
  <si>
    <t>VN286</t>
  </si>
  <si>
    <t>VN267</t>
  </si>
  <si>
    <t>VN7824</t>
  </si>
  <si>
    <t>VN7825</t>
  </si>
  <si>
    <t>VN7341</t>
  </si>
  <si>
    <t>VN9877</t>
  </si>
  <si>
    <t>VN7168</t>
  </si>
  <si>
    <t>VN7163</t>
  </si>
  <si>
    <t>VN5001</t>
  </si>
  <si>
    <t>SGNVCA</t>
  </si>
  <si>
    <t>VN7162</t>
  </si>
  <si>
    <t>VN7164</t>
  </si>
  <si>
    <t>VN7161</t>
  </si>
  <si>
    <t>VN7113</t>
  </si>
  <si>
    <t>VN7340</t>
  </si>
  <si>
    <t>VN7441</t>
  </si>
  <si>
    <t>VN245</t>
  </si>
  <si>
    <t>VN7112</t>
  </si>
  <si>
    <t>VN7138</t>
  </si>
  <si>
    <t>VN7154</t>
  </si>
  <si>
    <t>VN7153</t>
  </si>
  <si>
    <t>VN7239</t>
  </si>
  <si>
    <t>VN7110</t>
  </si>
  <si>
    <t>VN7624</t>
  </si>
  <si>
    <t>VN7625</t>
  </si>
  <si>
    <t>VN5003</t>
  </si>
  <si>
    <t>VCASGN</t>
  </si>
  <si>
    <t>VN7557</t>
  </si>
  <si>
    <t>VN7120</t>
  </si>
  <si>
    <t>VN474</t>
  </si>
  <si>
    <t>CXRSHE</t>
  </si>
  <si>
    <t>SHE</t>
  </si>
  <si>
    <t>VN475</t>
  </si>
  <si>
    <t>SHECXR</t>
  </si>
  <si>
    <t>VN7554</t>
  </si>
  <si>
    <t>from</t>
  </si>
  <si>
    <t>to</t>
  </si>
  <si>
    <t>DOW</t>
  </si>
  <si>
    <t>ETD hour</t>
  </si>
  <si>
    <t>ETD minute</t>
  </si>
  <si>
    <t>ETA hour</t>
  </si>
  <si>
    <t>ETA minue</t>
  </si>
  <si>
    <t>CXRBAV</t>
  </si>
  <si>
    <t>CXRCGQ</t>
  </si>
  <si>
    <t>CXRCJU</t>
  </si>
  <si>
    <t>CXRHFE</t>
  </si>
  <si>
    <t>CXRKIX</t>
  </si>
  <si>
    <t>CXRMWX</t>
  </si>
  <si>
    <t>CXRNRT</t>
  </si>
  <si>
    <t>CXRNGB</t>
  </si>
  <si>
    <t>CXRSJW</t>
  </si>
  <si>
    <t>CXRTAO</t>
  </si>
  <si>
    <t>CXRTXN</t>
  </si>
  <si>
    <t>CXRWUX</t>
  </si>
  <si>
    <t>DADBKK</t>
  </si>
  <si>
    <t>DADCJJ</t>
  </si>
  <si>
    <t>DADCJU</t>
  </si>
  <si>
    <t>DADDEL</t>
  </si>
  <si>
    <t>DADFUK</t>
  </si>
  <si>
    <t>DADLYI</t>
  </si>
  <si>
    <t>DADMNL</t>
  </si>
  <si>
    <t>DADNGO</t>
  </si>
  <si>
    <t>DADPUS</t>
  </si>
  <si>
    <t>DADREP</t>
  </si>
  <si>
    <t>DADVDO</t>
  </si>
  <si>
    <t>DADVII</t>
  </si>
  <si>
    <t>DADXIY</t>
  </si>
  <si>
    <t>DLIICN</t>
  </si>
  <si>
    <t>HANAAN</t>
  </si>
  <si>
    <t>HANDXB</t>
  </si>
  <si>
    <t>HANKOJ</t>
  </si>
  <si>
    <t>HANKTM</t>
  </si>
  <si>
    <t>HANMFM</t>
  </si>
  <si>
    <t>HANMNL</t>
  </si>
  <si>
    <t>HANMYJ</t>
  </si>
  <si>
    <t>HANOKA</t>
  </si>
  <si>
    <t>HANSVO</t>
  </si>
  <si>
    <t>HANSZX</t>
  </si>
  <si>
    <t>HANVNS</t>
  </si>
  <si>
    <t>HANGAY</t>
  </si>
  <si>
    <t>HANHAK</t>
  </si>
  <si>
    <t>NRTTPE</t>
  </si>
  <si>
    <t>PQCCTU</t>
  </si>
  <si>
    <t>PQCKIX</t>
  </si>
  <si>
    <t>PQCNRT</t>
  </si>
  <si>
    <t>PQCTPE</t>
  </si>
  <si>
    <t>SGNCJU</t>
  </si>
  <si>
    <t>SGNDPS</t>
  </si>
  <si>
    <t>SGNMNL</t>
  </si>
  <si>
    <t>SGNMWX</t>
  </si>
  <si>
    <t>SGNMYJ</t>
  </si>
  <si>
    <t>SGNSZX</t>
  </si>
  <si>
    <t>SGNVNS</t>
  </si>
  <si>
    <t>SGNGAY</t>
  </si>
  <si>
    <t>SGNHAK</t>
  </si>
  <si>
    <t>SGNHKT</t>
  </si>
  <si>
    <t>TPENRT</t>
  </si>
  <si>
    <t>VCANRT</t>
  </si>
  <si>
    <t>VDOICN</t>
  </si>
  <si>
    <t>DT_VTHK</t>
  </si>
  <si>
    <t>CP_VTHK</t>
  </si>
  <si>
    <t>FLS</t>
  </si>
  <si>
    <t>revenue</t>
  </si>
  <si>
    <t>cost</t>
  </si>
  <si>
    <t>flight</t>
  </si>
  <si>
    <t>Sum of revenue</t>
  </si>
  <si>
    <t>Values</t>
  </si>
  <si>
    <t>Sum of cost</t>
  </si>
  <si>
    <t>DOW_ETD</t>
  </si>
  <si>
    <t>DOW_ETA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</si>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</sst>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\ _₫_-;\-* #,##0.00\ _₫_-;_-* &quot;-&quot;??\ _₫_-;_-@_-"/>
    <numFmt numFmtId="168" formatCode="_-* #,##0\ _₫_-;\-* #,##0\ _₫_-;_-* &quot;-&quot;??\ _₫_-;_-@_-"/>
    <numFmt numFmtId="169" formatCode="_(* #,##0_);_(* \(#,##0\);_(* &quot;-&quot;??_);_(@_)"/>
    <numFmt numFmtId="170" formatCode="_(* #,##0.0_);_(* \(#,##0.0\);_(* &quot;-&quot;??_);_(@_)"/>
  </numFmts>
  <fonts count="5" x14ac:knownFonts="1">
    <font>
      <sz val="11"/>
      <color theme="1"/>
      <name val="Arial"/>
      <family val="2"/>
      <charset val="163"/>
      <scheme val="minor"/>
    </font>
    <font>
      <sz val="11"/>
      <color theme="1"/>
      <name val="Arial"/>
      <family val="2"/>
      <charset val="163"/>
      <scheme val="minor"/>
    </font>
    <font>
      <b/>
      <sz val="11"/>
      <color theme="1"/>
      <name val="Arial"/>
      <family val="2"/>
      <charset val="163"/>
      <scheme val="minor"/>
    </font>
    <font>
      <b/>
      <sz val="11"/>
      <color theme="1"/>
      <name val="Arial"/>
      <family val="2"/>
      <scheme val="minor"/>
    </font>
    <font>
      <sz val="11"/>
      <color rgb="FF00000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applyNumberFormat="1"/>
    <xf numFmtId="168" fontId="0" fillId="0" borderId="0" xfId="1" applyNumberFormat="1" applyFont="1"/>
    <xf numFmtId="0" fontId="3" fillId="2" borderId="0" xfId="0" applyFont="1" applyFill="1"/>
    <xf numFmtId="169" fontId="4" fillId="0" borderId="0" xfId="1" applyNumberFormat="1" applyFont="1" applyAlignment="1">
      <alignment vertical="center"/>
    </xf>
    <xf numFmtId="170" fontId="4" fillId="0" borderId="0" xfId="1" applyNumberFormat="1" applyFont="1" applyAlignment="1">
      <alignment vertical="center"/>
    </xf>
    <xf numFmtId="0" fontId="3" fillId="3" borderId="1" xfId="0" applyFont="1" applyFill="1" applyBorder="1"/>
    <xf numFmtId="0" fontId="3" fillId="0" borderId="1" xfId="0" applyFont="1" applyBorder="1"/>
    <xf numFmtId="169" fontId="0" fillId="0" borderId="0" xfId="0" applyNumberFormat="1"/>
    <xf numFmtId="0" fontId="3" fillId="0" borderId="0" xfId="0" applyFont="1" applyBorder="1"/>
    <xf numFmtId="0" fontId="0" fillId="0" borderId="0" xfId="0" pivotButton="1"/>
    <xf numFmtId="0" fontId="2" fillId="3" borderId="0" xfId="0" applyFont="1" applyFill="1"/>
    <xf numFmtId="0" fontId="2" fillId="3" borderId="1" xfId="0" applyFont="1" applyFill="1" applyBorder="1"/>
    <xf numFmtId="0" fontId="2" fillId="0" borderId="1" xfId="0" applyFont="1" applyBorder="1"/>
    <xf numFmtId="0" fontId="2" fillId="0" borderId="0" xfId="0" applyFont="1"/>
    <xf numFmtId="0" fontId="2" fillId="0" borderId="0" xfId="0" applyFont="1" applyBorder="1"/>
    <xf numFmtId="3" fontId="0" fillId="0" borderId="0" xfId="0" applyNumberFormat="1"/>
    <xf numFmtId="170" fontId="0" fillId="0" borderId="0" xfId="0" applyNumberFormat="1"/>
    <xf numFmtId="170" fontId="2" fillId="0" borderId="0" xfId="0" applyNumberFormat="1" applyFont="1"/>
    <xf numFmtId="169" fontId="2" fillId="0" borderId="0" xfId="0" applyNumberFormat="1" applyFont="1"/>
    <xf numFmtId="0" fontId="2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n Tuan Nam-CPD" refreshedDate="44903.603823379628" createdVersion="6" refreshedVersion="6" minRefreshableVersion="3" recordCount="2738" xr:uid="{1E84A80F-13BD-4E56-A961-334CB1F3C7B1}">
  <cacheSource type="worksheet">
    <worksheetSource ref="A1:Z2739" sheet="FO_DATA"/>
  </cacheSource>
  <cacheFields count="26">
    <cacheField name="Date" numFmtId="14">
      <sharedItems containsSemiMixedTypes="0" containsNonDate="0" containsDate="1" containsString="0" minDate="2019-06-10T00:00:00" maxDate="2019-06-17T00:00:00"/>
    </cacheField>
    <cacheField name="Sector" numFmtId="0">
      <sharedItems count="221">
        <s v="CJUDLI"/>
        <s v="DLISGN"/>
        <s v="DADHAN"/>
        <s v="HANVDH"/>
        <s v="HANSIN"/>
        <s v="SINHAN"/>
        <s v="PNHVTE"/>
        <s v="SGNPNH"/>
        <s v="SGNSIN"/>
        <s v="SINSGN"/>
        <s v="VTEHAN"/>
        <s v="CXRHAN"/>
        <s v="HANCXR"/>
        <s v="HANKUL"/>
        <s v="KULSGN"/>
        <s v="HANDAD"/>
        <s v="HANLPQ"/>
        <s v="HANUIH"/>
        <s v="LPQHAN"/>
        <s v="LPQREP"/>
        <s v="REPLPQ"/>
        <s v="UIHHAN"/>
        <s v="HANSGN"/>
        <s v="SGNHAN"/>
        <s v="BMVHAN"/>
        <s v="HANVCL"/>
        <s v="SGNBMV"/>
        <s v="SGNDLI"/>
        <s v="SGNUIH"/>
        <s v="UIHSGN"/>
        <s v="HUISGN"/>
        <s v="SGNHPH"/>
        <s v="SGNHUI"/>
        <s v="DADSGN"/>
        <s v="SGNDAD"/>
        <s v="SGNTPE"/>
        <s v="TPESGN"/>
        <s v="DADKIX"/>
        <s v="DLIHAN"/>
        <s v="HANDLI"/>
        <s v="HANVII"/>
        <s v="VIIHAN"/>
        <s v="HPHSGN"/>
        <s v="SGNNGO"/>
        <s v="BKKSGN"/>
        <s v="KHHSGN"/>
        <s v="PQCSGN"/>
        <s v="SGNBKK"/>
        <s v="SGNKHH"/>
        <s v="SGNPQC"/>
        <s v="CXRSGN"/>
        <s v="DADCXR"/>
        <s v="SGNCXR"/>
        <s v="VIISGN"/>
        <s v="CANSGN"/>
        <s v="SGNCAN"/>
        <s v="CANDAD"/>
        <s v="CXRDAD"/>
        <s v="DADCAN"/>
        <s v="SGNVCL"/>
        <s v="VCLSGN"/>
        <s v="CXRNNG"/>
        <s v="CXRYIH"/>
        <s v="NNGCXR"/>
        <s v="HANTBB"/>
        <s v="HANTPE"/>
        <s v="TBBHAN"/>
        <s v="TPEHAN"/>
        <s v="VCLHAN"/>
        <s v="CXRPEK"/>
        <s v="PEKCXR"/>
        <s v="PXUSGN"/>
        <s v="SGNPXU"/>
        <s v="BKKHAN"/>
        <s v="HANBKK"/>
        <s v="CXRICN"/>
        <s v="HANVCA"/>
        <s v="ICNCXR"/>
        <s v="VCAHAN"/>
        <s v="KULHAN"/>
        <s v="SGNKUL"/>
        <s v="CTUCXR"/>
        <s v="CXRCTU"/>
        <s v="HANHUI"/>
        <s v="HUIHAN"/>
        <s v="HANFUK"/>
        <s v="FUKHAN"/>
        <s v="HANREP"/>
        <s v="REPHAN"/>
        <s v="HANPQC"/>
        <s v="PQCHAN"/>
        <s v="ICNDAD"/>
        <s v="DADDLI"/>
        <s v="DLIDAD"/>
        <s v="DADICN"/>
        <s v="ICNSGN"/>
        <s v="SGNICN"/>
        <s v="HANPUS"/>
        <s v="PUSHAN"/>
        <s v="FUKSGN"/>
        <s v="SGNVDO"/>
        <s v="VDOSGN"/>
        <s v="DADMWX"/>
        <s v="SGNVII"/>
        <s v="SGNTHD"/>
        <s v="THDSGN"/>
        <s v="DADVCA"/>
        <s v="VCADAD"/>
        <s v="KIXDAD"/>
        <s v="CANHAN"/>
        <s v="HANCAN"/>
        <s v="VDHHAN"/>
        <s v="CGKSGN"/>
        <s v="SGNCGK"/>
        <s v="NGOSGN"/>
        <s v="HANHKG"/>
        <s v="HANRGN"/>
        <s v="HKGHAN"/>
        <s v="RGNHAN"/>
        <s v="DADNRT"/>
        <s v="NRTDAD"/>
        <s v="HANVTE"/>
        <s v="PNHSGN"/>
        <s v="VTEPNH"/>
        <s v="HANPXU"/>
        <s v="PXUHAN"/>
        <s v="CXRPVG"/>
        <s v="PVGCXR"/>
        <s v="RGNSGN"/>
        <s v="SGNRGN"/>
        <s v="HKGSGN"/>
        <s v="SGNHKG"/>
        <s v="SGNVDH"/>
        <s v="VDHSGN"/>
        <s v="BMVSGN"/>
        <s v="HANBMV"/>
        <s v="KHHHAN"/>
        <s v="DADHGH"/>
        <s v="HGHDAD"/>
        <s v="DADHPH"/>
        <s v="HANKHH"/>
        <s v="HPHDAD"/>
        <s v="HANFRA"/>
        <s v="SYDHAN"/>
        <s v="HANICN"/>
        <s v="HANLHR"/>
        <s v="ICNHAN"/>
        <s v="FRAHAN"/>
        <s v="SGNKIX"/>
        <s v="SYDSGN"/>
        <s v="HANKIX"/>
        <s v="KIXHAN"/>
        <s v="KIXSGN"/>
        <s v="SGNSYD"/>
        <s v="FRASGN"/>
        <s v="HANNRT"/>
        <s v="PUSSGN"/>
        <s v="CDGHAN"/>
        <s v="NGOHAN"/>
        <s v="HANHND"/>
        <s v="HANNGO"/>
        <s v="HNDHAN"/>
        <s v="HANCDG"/>
        <s v="HANPVG"/>
        <s v="PVGHAN"/>
        <s v="MELSGN"/>
        <s v="SGNNRT"/>
        <s v="NRTHAN"/>
        <s v="SGNMEL"/>
        <s v="NRTSGN"/>
        <s v="SGNPUS"/>
        <s v="PVGSGN"/>
        <s v="SGNPVG"/>
        <s v="REPSGN"/>
        <s v="SGNREP"/>
        <s v="SGNFUK"/>
        <s v="BMVDAD"/>
        <s v="DADBMV"/>
        <s v="CTUDAD"/>
        <s v="DADCTU"/>
        <s v="CXRJJN"/>
        <s v="JJNCXR"/>
        <s v="YIHCXR"/>
        <s v="NKGCXR"/>
        <s v="CXRNKG"/>
        <s v="CXRTSN"/>
        <s v="TSNCXR"/>
        <s v="MWXDAD"/>
        <s v="CXRHRB"/>
        <s v="HRBCXR"/>
        <s v="CXRKMG"/>
        <s v="KMGCXR"/>
        <s v="LHRHAN"/>
        <s v="HANPEK"/>
        <s v="HANSYD"/>
        <s v="PEKHAN"/>
        <s v="SGNFRA"/>
        <s v="DMEHAN"/>
        <s v="HANDME"/>
        <s v="SGNLHR"/>
        <s v="SGNCDG"/>
        <s v="SGNTEN"/>
        <s v="TENSGN"/>
        <s v="CTUHAN"/>
        <s v="HANCTU"/>
        <s v="CXRCZX"/>
        <s v="CZXCXR"/>
        <s v="LHRSGN"/>
        <s v="CDGSGN"/>
        <s v="CGOCXR"/>
        <s v="CXRCGO"/>
        <s v="CXRYNT"/>
        <s v="YNTCXR"/>
        <s v="DADPVG"/>
        <s v="PVGDAD"/>
        <s v="CXRHET"/>
        <s v="HETCXR"/>
        <s v="SGNVCA"/>
        <s v="VCASGN"/>
        <s v="CXRSHE"/>
        <s v="SHECXR"/>
      </sharedItems>
    </cacheField>
    <cacheField name="from" numFmtId="0">
      <sharedItems count="63">
        <s v="CJU"/>
        <s v="DLI"/>
        <s v="DAD"/>
        <s v="HAN"/>
        <s v="SIN"/>
        <s v="PNH"/>
        <s v="SGN"/>
        <s v="VTE"/>
        <s v="CXR"/>
        <s v="KUL"/>
        <s v="LPQ"/>
        <s v="REP"/>
        <s v="UIH"/>
        <s v="BMV"/>
        <s v="HUI"/>
        <s v="TPE"/>
        <s v="VII"/>
        <s v="HPH"/>
        <s v="BKK"/>
        <s v="KHH"/>
        <s v="PQC"/>
        <s v="CAN"/>
        <s v="VCL"/>
        <s v="NNG"/>
        <s v="TBB"/>
        <s v="PEK"/>
        <s v="PXU"/>
        <s v="ICN"/>
        <s v="VCA"/>
        <s v="CTU"/>
        <s v="FUK"/>
        <s v="PUS"/>
        <s v="VDO"/>
        <s v="THD"/>
        <s v="KIX"/>
        <s v="VDH"/>
        <s v="CGK"/>
        <s v="NGO"/>
        <s v="HKG"/>
        <s v="RGN"/>
        <s v="NRT"/>
        <s v="PVG"/>
        <s v="HGH"/>
        <s v="SYD"/>
        <s v="FRA"/>
        <s v="CDG"/>
        <s v="HND"/>
        <s v="MEL"/>
        <s v="JJN"/>
        <s v="YIH"/>
        <s v="NKG"/>
        <s v="TSN"/>
        <s v="MWX"/>
        <s v="HRB"/>
        <s v="KMG"/>
        <s v="LHR"/>
        <s v="DME"/>
        <s v="TEN"/>
        <s v="CZX"/>
        <s v="CGO"/>
        <s v="YNT"/>
        <s v="HET"/>
        <s v="SHE"/>
      </sharedItems>
    </cacheField>
    <cacheField name="to" numFmtId="0">
      <sharedItems count="62">
        <s v="DLI"/>
        <s v="SGN"/>
        <s v="HAN"/>
        <s v="VDH"/>
        <s v="SIN"/>
        <s v="VTE"/>
        <s v="PNH"/>
        <s v="CXR"/>
        <s v="KUL"/>
        <s v="DAD"/>
        <s v="LPQ"/>
        <s v="UIH"/>
        <s v="REP"/>
        <s v="VCL"/>
        <s v="BMV"/>
        <s v="HPH"/>
        <s v="HUI"/>
        <s v="TPE"/>
        <s v="KIX"/>
        <s v="VII"/>
        <s v="NGO"/>
        <s v="BKK"/>
        <s v="KHH"/>
        <s v="PQC"/>
        <s v="CAN"/>
        <s v="NNG"/>
        <s v="YIH"/>
        <s v="TBB"/>
        <s v="PEK"/>
        <s v="PXU"/>
        <s v="ICN"/>
        <s v="VCA"/>
        <s v="CTU"/>
        <s v="FUK"/>
        <s v="PUS"/>
        <s v="VDO"/>
        <s v="MWX"/>
        <s v="THD"/>
        <s v="CGK"/>
        <s v="HKG"/>
        <s v="RGN"/>
        <s v="NRT"/>
        <s v="PVG"/>
        <s v="HGH"/>
        <s v="FRA"/>
        <s v="LHR"/>
        <s v="SYD"/>
        <s v="HND"/>
        <s v="CDG"/>
        <s v="MEL"/>
        <s v="JJN"/>
        <s v="NKG"/>
        <s v="TSN"/>
        <s v="HRB"/>
        <s v="KMG"/>
        <s v="DME"/>
        <s v="TEN"/>
        <s v="CZX"/>
        <s v="CGO"/>
        <s v="YNT"/>
        <s v="HET"/>
        <s v="SHE"/>
      </sharedItems>
    </cacheField>
    <cacheField name="flight" numFmtId="0">
      <sharedItems count="503">
        <s v="VN9425"/>
        <s v="VN9381"/>
        <s v="VN7176"/>
        <s v="VN1591"/>
        <s v="VN663"/>
        <s v="VN662"/>
        <s v="VN920"/>
        <s v="VN651"/>
        <s v="VN650"/>
        <s v="VN7588"/>
        <s v="VN7589"/>
        <s v="VN681"/>
        <s v="VN674"/>
        <s v="VN155"/>
        <s v="VN931"/>
        <s v="VN1621"/>
        <s v="VN930"/>
        <s v="VN1620"/>
        <s v="VN231"/>
        <s v="VN220"/>
        <s v="VN655"/>
        <s v="VN654"/>
        <s v="VN1602"/>
        <s v="VN1562"/>
        <s v="VN198"/>
        <s v="VN1563"/>
        <s v="VN189"/>
        <s v="VN1641"/>
        <s v="VN1414"/>
        <s v="VN7381"/>
        <s v="VN7380"/>
        <s v="VN7392"/>
        <s v="VN7393"/>
        <s v="VN1381"/>
        <s v="VN1375"/>
        <s v="VN1380"/>
        <s v="VN1180"/>
        <s v="VN1374"/>
        <s v="VN127"/>
        <s v="VN225"/>
        <s v="VN124"/>
        <s v="VN570"/>
        <s v="VN573"/>
        <s v="VN188"/>
        <s v="VN181"/>
        <s v="VN661"/>
        <s v="VN660"/>
        <s v="VN336"/>
        <s v="VN1576"/>
        <s v="VN197"/>
        <s v="VN1577"/>
        <s v="VN1715"/>
        <s v="VN228"/>
        <s v="VN1714"/>
        <s v="VN1383"/>
        <s v="VN1187"/>
        <s v="VN1371"/>
        <s v="VN1382"/>
        <s v="VN1184"/>
        <s v="VN340"/>
        <s v="VN600"/>
        <s v="VN581"/>
        <s v="VN1824"/>
        <s v="VN601"/>
        <s v="VN580"/>
        <s v="VN1825"/>
        <s v="VN1347"/>
        <s v="VN1361"/>
        <s v="VN1945"/>
        <s v="VN1346"/>
        <s v="VN134"/>
        <s v="VN1263"/>
        <s v="VN503"/>
        <s v="VN107"/>
        <s v="VN502"/>
        <s v="VN549"/>
        <s v="VN1944"/>
        <s v="VN548"/>
        <s v="VN154"/>
        <s v="VN113"/>
        <s v="VN130"/>
        <s v="VN1460"/>
        <s v="VN1461"/>
        <s v="VN285"/>
        <s v="VN186"/>
        <s v="VN175"/>
        <s v="VN230"/>
        <s v="VN730"/>
        <s v="VN696"/>
        <s v="VN731"/>
        <s v="VN1557"/>
        <s v="VN1651"/>
        <s v="VN578"/>
        <s v="VN1650"/>
        <s v="VN579"/>
        <s v="VN1640"/>
        <s v="VN520"/>
        <s v="VN521"/>
        <s v="VN1341"/>
        <s v="VN1822"/>
        <s v="VN1427"/>
        <s v="VN1823"/>
        <s v="VN1426"/>
        <s v="VN9520"/>
        <s v="VN618"/>
        <s v="VN1552"/>
        <s v="VN172"/>
        <s v="VN619"/>
        <s v="VN169"/>
        <s v="VN7559"/>
        <s v="VN614"/>
        <s v="VN440"/>
        <s v="VN615"/>
        <s v="VN1203"/>
        <s v="VN441"/>
        <s v="VN1202"/>
        <s v="VN109"/>
        <s v="VN125"/>
        <s v="VN680"/>
        <s v="VN122"/>
        <s v="VN675"/>
        <s v="VN719"/>
        <s v="VN718"/>
        <s v="VN1556"/>
        <s v="VN1547"/>
        <s v="VN1546"/>
        <s v="VN1569"/>
        <s v="VN356"/>
        <s v="VN357"/>
        <s v="VN837"/>
        <s v="VN209"/>
        <s v="VN836"/>
        <s v="VN162"/>
        <s v="VN1237"/>
        <s v="VN1236"/>
        <s v="VN842"/>
        <s v="VN843"/>
        <s v="VN133"/>
        <s v="VN431"/>
        <s v="VN1832"/>
        <s v="VN1833"/>
        <s v="VN1955"/>
        <s v="VN1954"/>
        <s v="VN430"/>
        <s v="VN171"/>
        <s v="VN226"/>
        <s v="VN405"/>
        <s v="VN404"/>
        <s v="VN426"/>
        <s v="VN253"/>
        <s v="VN427"/>
        <s v="VN276"/>
        <s v="VN196"/>
        <s v="VN351"/>
        <s v="VN258"/>
        <s v="VN187"/>
        <s v="VN117"/>
        <s v="VN143"/>
        <s v="VN159"/>
        <s v="VN110"/>
        <s v="VN1286"/>
        <s v="VN1287"/>
        <s v="VN140"/>
        <s v="VN9421"/>
        <s v="VN1713"/>
        <s v="VN1712"/>
        <s v="VN7132"/>
        <s v="VN1264"/>
        <s v="VN1265"/>
        <s v="VN1564"/>
        <s v="VN1565"/>
        <s v="VN227"/>
        <s v="VN238"/>
        <s v="VN139"/>
        <s v="VN136"/>
        <s v="VN1274"/>
        <s v="VN572"/>
        <s v="VN1275"/>
        <s v="VN571"/>
        <s v="VN1441"/>
        <s v="VN177"/>
        <s v="VN1183"/>
        <s v="VN236"/>
        <s v="VN1440"/>
        <s v="VN174"/>
        <s v="VN1625"/>
        <s v="VN337"/>
        <s v="VN1624"/>
        <s v="VN123"/>
        <s v="VN1189"/>
        <s v="VN1820"/>
        <s v="VN120"/>
        <s v="VN1186"/>
        <s v="VN507"/>
        <s v="VN506"/>
        <s v="VN1543"/>
        <s v="VN1542"/>
        <s v="VN610"/>
        <s v="VN611"/>
        <s v="VN1241"/>
        <s v="VN1240"/>
        <s v="VN604"/>
        <s v="VN141"/>
        <s v="VN605"/>
        <s v="VN138"/>
        <s v="VN7185"/>
        <s v="VN7233"/>
        <s v="VN7232"/>
        <s v="VN1590"/>
        <s v="VN279"/>
        <s v="VN7184"/>
        <s v="VN1345"/>
        <s v="VN176"/>
        <s v="VN190"/>
        <s v="VN183"/>
        <s v="VN1344"/>
        <s v="VN126"/>
        <s v="VN630"/>
        <s v="VN217"/>
        <s v="VN1379"/>
        <s v="VN631"/>
        <s v="VN1378"/>
        <s v="VN1359"/>
        <s v="VN341"/>
        <s v="VN1358"/>
        <s v="VN1370"/>
        <s v="VN1396"/>
        <s v="VN1397"/>
        <s v="VN158"/>
        <s v="VN1205"/>
        <s v="VN1207"/>
        <s v="VN1204"/>
        <s v="VN592"/>
        <s v="VN957"/>
        <s v="VN593"/>
        <s v="VN956"/>
        <s v="VN1200"/>
        <s v="VN318"/>
        <s v="VN137"/>
        <s v="VN319"/>
        <s v="VN142"/>
        <s v="VN7832"/>
        <s v="VN921"/>
        <s v="VN1340"/>
        <s v="VN218"/>
        <s v="VN7833"/>
        <s v="VN168"/>
        <s v="VN163"/>
        <s v="VN1549"/>
        <s v="VN1613"/>
        <s v="VN1548"/>
        <s v="VN1612"/>
        <s v="VN462"/>
        <s v="VN463"/>
        <s v="VN7564"/>
        <s v="VN942"/>
        <s v="VN1352"/>
        <s v="VN943"/>
        <s v="VN194"/>
        <s v="VN185"/>
        <s v="VN595"/>
        <s v="VN208"/>
        <s v="VN594"/>
        <s v="VN1268"/>
        <s v="VN1269"/>
        <s v="VN7827"/>
        <s v="VN166"/>
        <s v="VN131"/>
        <s v="VN173"/>
        <s v="VN112"/>
        <s v="VN1193"/>
        <s v="VN1814"/>
        <s v="VN1192"/>
        <s v="VN1815"/>
        <s v="VN1400"/>
        <s v="VN1262"/>
        <s v="VN1401"/>
        <s v="VN1415"/>
        <s v="VN1603"/>
        <s v="VN1233"/>
        <s v="VN1232"/>
        <s v="VN7558"/>
        <s v="VN7563"/>
        <s v="VN587"/>
        <s v="VN550"/>
        <s v="VN105"/>
        <s v="VN121"/>
        <s v="VN551"/>
        <s v="VN116"/>
        <s v="VN128"/>
        <s v="VN7576"/>
        <s v="VN7577"/>
        <s v="VN237"/>
        <s v="VN284"/>
        <s v="VN184"/>
        <s v="VN1672"/>
        <s v="VN167"/>
        <s v="VN586"/>
        <s v="VN1673"/>
        <s v="VN37"/>
        <s v="VN786"/>
        <s v="VN414"/>
        <s v="VN55"/>
        <s v="VN415"/>
        <s v="VN216"/>
        <s v="VN36"/>
        <s v="VN606"/>
        <s v="VN607"/>
        <s v="VN320"/>
        <s v="VN772"/>
        <s v="VN330"/>
        <s v="VN266"/>
        <s v="VN223"/>
        <s v="VN242"/>
        <s v="VN243"/>
        <s v="VN331"/>
        <s v="VN269"/>
        <s v="VN321"/>
        <s v="VN256"/>
        <s v="VN219"/>
        <s v="VN259"/>
        <s v="VN232"/>
        <s v="VN773"/>
        <s v="VN30"/>
        <s v="VN310"/>
        <s v="VN239"/>
        <s v="VN417"/>
        <s v="VN262"/>
        <s v="VN263"/>
        <s v="VN409"/>
        <s v="VN248"/>
        <s v="VN408"/>
        <s v="VN423"/>
        <s v="VN657"/>
        <s v="VN656"/>
        <s v="VN18"/>
        <s v="VN247"/>
        <s v="VN347"/>
        <s v="VN272"/>
        <s v="VN384"/>
        <s v="VN346"/>
        <s v="VN385"/>
        <s v="VN19"/>
        <s v="VN530"/>
        <s v="VN531"/>
        <s v="VN780"/>
        <s v="VN300"/>
        <s v="VN261"/>
        <s v="VN311"/>
        <s v="VN302"/>
        <s v="VN233"/>
        <s v="VN224"/>
        <s v="VN781"/>
        <s v="VN303"/>
        <s v="VN422"/>
        <s v="VN523"/>
        <s v="VN522"/>
        <s v="VN416"/>
        <s v="VN301"/>
        <s v="VN246"/>
        <s v="VN1373"/>
        <s v="VN1826"/>
        <s v="VN814"/>
        <s v="VN1372"/>
        <s v="VN1827"/>
        <s v="VN815"/>
        <s v="VN1392"/>
        <s v="VN1393"/>
        <s v="VN350"/>
        <s v="VN1914"/>
        <s v="VN1915"/>
        <s v="VN599"/>
        <s v="VN598"/>
        <s v="VN547"/>
        <s v="VN546"/>
        <s v="VN7169"/>
        <s v="VN135"/>
        <s v="VN876"/>
        <s v="VN877"/>
        <s v="VN697"/>
        <s v="VN729"/>
        <s v="VN728"/>
        <s v="VN9871"/>
        <s v="VN500"/>
        <s v="VN501"/>
        <s v="VN7944"/>
        <s v="VN576"/>
        <s v="VN577"/>
        <s v="VN583"/>
        <s v="VN582"/>
        <s v="VN7116"/>
        <s v="VN132"/>
        <s v="VN9420"/>
        <s v="VN119"/>
        <s v="VN277"/>
        <s v="VN870"/>
        <s v="VN871"/>
        <s v="VN9870"/>
        <s v="VN7826"/>
        <s v="VN7158"/>
        <s v="VN7159"/>
        <s v="VN736"/>
        <s v="VN737"/>
        <s v="VN9876"/>
        <s v="VN54"/>
        <s v="VN512"/>
        <s v="VN787"/>
        <s v="VN513"/>
        <s v="VN31"/>
        <s v="VN257"/>
        <s v="VN64"/>
        <s v="VN65"/>
        <s v="VN51"/>
        <s v="VN249"/>
        <s v="VN274"/>
        <s v="VN7253"/>
        <s v="VN229"/>
        <s v="VN11"/>
        <s v="VN7170"/>
        <s v="VN7567"/>
        <s v="VN7566"/>
        <s v="VN892"/>
        <s v="VN893"/>
        <s v="VN9486"/>
        <s v="VN553"/>
        <s v="VN552"/>
        <s v="VN7157"/>
        <s v="VN7562"/>
        <s v="VN7561"/>
        <s v="VN287"/>
        <s v="VN212"/>
        <s v="VN812"/>
        <s v="VN114"/>
        <s v="VN813"/>
        <s v="VN7182"/>
        <s v="VN486"/>
        <s v="VN487"/>
        <s v="VN7175"/>
        <s v="VN252"/>
        <s v="VN50"/>
        <s v="VN280"/>
        <s v="VN10"/>
        <s v="VN1821"/>
        <s v="VN7143"/>
        <s v="VN705"/>
        <s v="VN704"/>
        <s v="VN716"/>
        <s v="VN717"/>
        <s v="VN1266"/>
        <s v="VN1267"/>
        <s v="VN234"/>
        <s v="VN528"/>
        <s v="VN529"/>
        <s v="VN211"/>
        <s v="VN7127"/>
        <s v="VN7347"/>
        <s v="VN7346"/>
        <s v="VN7150"/>
        <s v="VN7151"/>
        <s v="VN742"/>
        <s v="VN743"/>
        <s v="VN9708"/>
        <s v="VN9731"/>
        <s v="VN7183"/>
        <s v="VN407"/>
        <s v="VN406"/>
        <s v="VN1385"/>
        <s v="VN1384"/>
        <s v="VN7156"/>
        <s v="VN1398"/>
        <s v="VN1399"/>
        <s v="VN7194"/>
        <s v="VN7193"/>
        <s v="VN286"/>
        <s v="VN267"/>
        <s v="VN7824"/>
        <s v="VN7825"/>
        <s v="VN7341"/>
        <s v="VN9877"/>
        <s v="VN7168"/>
        <s v="VN7163"/>
        <s v="VN5001"/>
        <s v="VN7162"/>
        <s v="VN7164"/>
        <s v="VN7161"/>
        <s v="VN7113"/>
        <s v="VN7340"/>
        <s v="VN7441"/>
        <s v="VN245"/>
        <s v="VN7112"/>
        <s v="VN7138"/>
        <s v="VN7154"/>
        <s v="VN7153"/>
        <s v="VN7239"/>
        <s v="VN7110"/>
        <s v="VN7624"/>
        <s v="VN7625"/>
        <s v="VN5003"/>
        <s v="VN7557"/>
        <s v="VN7120"/>
        <s v="VN474"/>
        <s v="VN475"/>
        <s v="VN7554"/>
      </sharedItems>
    </cacheField>
    <cacheField name="AC" numFmtId="0">
      <sharedItems count="4">
        <s v="A321"/>
        <s v="A330"/>
        <s v="B787"/>
        <s v="A350"/>
      </sharedItems>
    </cacheField>
    <cacheField name="DOW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ETD" numFmtId="170">
      <sharedItems containsSemiMixedTypes="0" containsString="0" containsNumber="1" minValue="0" maxValue="23.916666666666668" count="227">
        <n v="2.0833333333333335"/>
        <n v="7.25"/>
        <n v="1.0833333333333333"/>
        <n v="23"/>
        <n v="3.1666666666666665"/>
        <n v="7.833333333333333"/>
        <n v="10.75"/>
        <n v="8.8333333333333339"/>
        <n v="1.9166666666666665"/>
        <n v="5.166666666666667"/>
        <n v="12.916666666666666"/>
        <n v="4.833333333333333"/>
        <n v="2.25"/>
        <n v="12"/>
        <n v="5.666666666666667"/>
        <n v="0"/>
        <n v="12.166666666666666"/>
        <n v="7.583333333333333"/>
        <n v="9.9166666666666661"/>
        <n v="4"/>
        <n v="1"/>
        <n v="7.166666666666667"/>
        <n v="10.416666666666666"/>
        <n v="2.5833333333333335"/>
        <n v="14"/>
        <n v="5"/>
        <n v="23.75"/>
        <n v="0.91666666666666663"/>
        <n v="4.5"/>
        <n v="3"/>
        <n v="6.166666666666667"/>
        <n v="8"/>
        <n v="1.5"/>
        <n v="12.5"/>
        <n v="10.25"/>
        <n v="7"/>
        <n v="2"/>
        <n v="9.4166666666666661"/>
        <n v="14.166666666666666"/>
        <n v="11.166666666666666"/>
        <n v="9.1666666666666661"/>
        <n v="0.25"/>
        <n v="5.083333333333333"/>
        <n v="17.083333333333332"/>
        <n v="8.4166666666666661"/>
        <n v="5.833333333333333"/>
        <n v="11"/>
        <n v="10.583333333333334"/>
        <n v="6.333333333333333"/>
        <n v="1.3333333333333333"/>
        <n v="9.0833333333333339"/>
        <n v="3.5"/>
        <n v="4.333333333333333"/>
        <n v="23.5"/>
        <n v="8.5"/>
        <n v="1.6666666666666665"/>
        <n v="6.833333333333333"/>
        <n v="7.5"/>
        <n v="13.75"/>
        <n v="11.416666666666666"/>
        <n v="9.25"/>
        <n v="1.8333333333333335"/>
        <n v="3.0833333333333335"/>
        <n v="13.666666666666666"/>
        <n v="8.0833333333333339"/>
        <n v="4.083333333333333"/>
        <n v="6.083333333333333"/>
        <n v="17.666666666666668"/>
        <n v="9.5"/>
        <n v="23.416666666666668"/>
        <n v="13"/>
        <n v="1.75"/>
        <n v="10.333333333333334"/>
        <n v="6.5"/>
        <n v="18.083333333333332"/>
        <n v="3.8333333333333335"/>
        <n v="7.416666666666667"/>
        <n v="2.1666666666666665"/>
        <n v="5.583333333333333"/>
        <n v="12.083333333333334"/>
        <n v="1.5833333333333335"/>
        <n v="6"/>
        <n v="8.9166666666666661"/>
        <n v="11.75"/>
        <n v="14.5"/>
        <n v="8.3333333333333329E-2"/>
        <n v="21.333333333333332"/>
        <n v="2.9166666666666665"/>
        <n v="11.333333333333334"/>
        <n v="8.25"/>
        <n v="18.583333333333332"/>
        <n v="7.333333333333333"/>
        <n v="11.25"/>
        <n v="18.333333333333332"/>
        <n v="11.083333333333334"/>
        <n v="2.3333333333333335"/>
        <n v="12.666666666666666"/>
        <n v="7.916666666666667"/>
        <n v="9.75"/>
        <n v="5.25"/>
        <n v="17.333333333333332"/>
        <n v="9"/>
        <n v="10"/>
        <n v="12.583333333333334"/>
        <n v="8.75"/>
        <n v="18.833333333333332"/>
        <n v="14.833333333333334"/>
        <n v="3.5833333333333335"/>
        <n v="9.3333333333333339"/>
        <n v="19.083333333333332"/>
        <n v="6.666666666666667"/>
        <n v="10.5"/>
        <n v="23.833333333333332"/>
        <n v="0.5"/>
        <n v="9.8333333333333339"/>
        <n v="2.8333333333333335"/>
        <n v="8.3333333333333339"/>
        <n v="5.416666666666667"/>
        <n v="3.4166666666666665"/>
        <n v="4.916666666666667"/>
        <n v="9.6666666666666661"/>
        <n v="2.6666666666666665"/>
        <n v="0.83333333333333337"/>
        <n v="4.666666666666667"/>
        <n v="3.9166666666666665"/>
        <n v="13.5"/>
        <n v="13.416666666666666"/>
        <n v="11.583333333333334"/>
        <n v="23.25"/>
        <n v="4.25"/>
        <n v="11.833333333333334"/>
        <n v="9.5833333333333339"/>
        <n v="12.75"/>
        <n v="10.666666666666666"/>
        <n v="3.25"/>
        <n v="5.333333333333333"/>
        <n v="6.916666666666667"/>
        <n v="13.916666666666666"/>
        <n v="12.416666666666666"/>
        <n v="16.833333333333332"/>
        <n v="2.5"/>
        <n v="14.333333333333334"/>
        <n v="11.5"/>
        <n v="23.583333333333332"/>
        <n v="10.916666666666666"/>
        <n v="10.166666666666666"/>
        <n v="2.75"/>
        <n v="6.75"/>
        <n v="0.66666666666666663"/>
        <n v="13.333333333333334"/>
        <n v="16.083333333333332"/>
        <n v="18.166666666666668"/>
        <n v="11.916666666666666"/>
        <n v="17.25"/>
        <n v="1.25"/>
        <n v="16.666666666666668"/>
        <n v="1.1666666666666667"/>
        <n v="16.5"/>
        <n v="0.58333333333333337"/>
        <n v="23.083333333333332"/>
        <n v="14.083333333333334"/>
        <n v="6.416666666666667"/>
        <n v="17"/>
        <n v="6.25"/>
        <n v="14.583333333333334"/>
        <n v="4.166666666666667"/>
        <n v="8.6666666666666661"/>
        <n v="22.916666666666668"/>
        <n v="6.583333333333333"/>
        <n v="23.916666666666668"/>
        <n v="10.083333333333334"/>
        <n v="17.416666666666668"/>
        <n v="7.666666666666667"/>
        <n v="16"/>
        <n v="21.916666666666668"/>
        <n v="17.583333333333332"/>
        <n v="4.75"/>
        <n v="12.833333333333334"/>
        <n v="22.083333333333332"/>
        <n v="5.5"/>
        <n v="12.333333333333334"/>
        <n v="11.666666666666666"/>
        <n v="2.4166666666666665"/>
        <n v="15.333333333333334"/>
        <n v="5.916666666666667"/>
        <n v="0.75"/>
        <n v="14.416666666666666"/>
        <n v="15.166666666666666"/>
        <n v="15.583333333333334"/>
        <n v="7.083333333333333"/>
        <n v="16.75"/>
        <n v="7.75"/>
        <n v="17.833333333333332"/>
        <n v="0.41666666666666669"/>
        <n v="14.75"/>
        <n v="8.5833333333333339"/>
        <n v="13.833333333333334"/>
        <n v="3.3333333333333335"/>
        <n v="16.333333333333332"/>
        <n v="19.75"/>
        <n v="1.4166666666666667"/>
        <n v="13.25"/>
        <n v="8.1666666666666661"/>
        <n v="15.5"/>
        <n v="14.25"/>
        <n v="3.75"/>
        <n v="12.25"/>
        <n v="23.333333333333332"/>
        <n v="0.33333333333333331"/>
        <n v="10.833333333333334"/>
        <n v="13.166666666666666"/>
        <n v="4.583333333333333"/>
        <n v="5.75"/>
        <n v="14.666666666666666"/>
        <n v="15"/>
        <n v="15.25"/>
        <n v="21.166666666666668"/>
        <n v="14.916666666666666"/>
        <n v="16.916666666666668"/>
        <n v="22.166666666666668"/>
        <n v="22"/>
        <n v="13.583333333333334"/>
        <n v="16.25"/>
        <n v="15.666666666666666"/>
        <n v="15.083333333333334"/>
        <n v="4.416666666666667"/>
        <n v="13.083333333333334"/>
      </sharedItems>
    </cacheField>
    <cacheField name="ETA" numFmtId="170">
      <sharedItems containsSemiMixedTypes="0" containsString="0" containsNumber="1" minValue="0.16666666666666666" maxValue="23.75" count="241">
        <n v="6.416666666666667"/>
        <n v="8.0833333333333339"/>
        <n v="2.4166666666666665"/>
        <n v="0.16666666666666666"/>
        <n v="6.833333333333333"/>
        <n v="11.166666666666666"/>
        <n v="12.083333333333334"/>
        <n v="9.9166666666666661"/>
        <n v="4.166666666666667"/>
        <n v="7.333333333333333"/>
        <n v="14.083333333333334"/>
        <n v="6.75"/>
        <n v="4"/>
        <n v="11.083333333333334"/>
        <n v="14"/>
        <n v="0.33333333333333331"/>
        <n v="1.5833333333333335"/>
        <n v="13.166666666666666"/>
        <n v="9.0833333333333339"/>
        <n v="11.416666666666666"/>
        <n v="3.9166666666666665"/>
        <n v="6.25"/>
        <n v="3.0833333333333335"/>
        <n v="9.4166666666666661"/>
        <n v="12.583333333333334"/>
        <n v="4.333333333333333"/>
        <n v="9.5"/>
        <n v="15.333333333333334"/>
        <n v="6.916666666666667"/>
        <n v="13.333333333333334"/>
        <n v="1.25"/>
        <n v="1.9166666666666665"/>
        <n v="5.333333333333333"/>
        <n v="3.8333333333333335"/>
        <n v="9.25"/>
        <n v="2.3333333333333335"/>
        <n v="0.83333333333333337"/>
        <n v="1.1666666666666667"/>
        <n v="11.833333333333334"/>
        <n v="8.5"/>
        <n v="6.333333333333333"/>
        <n v="13.083333333333334"/>
        <n v="17.833333333333332"/>
        <n v="12.5"/>
        <n v="10.5"/>
        <n v="8.4166666666666661"/>
        <n v="22"/>
        <n v="10.25"/>
        <n v="7.75"/>
        <n v="5.166666666666667"/>
        <n v="2.8333333333333335"/>
        <n v="5.666666666666667"/>
        <n v="22.5"/>
        <n v="6.166666666666667"/>
        <n v="2.5"/>
        <n v="9.5833333333333339"/>
        <n v="3.3333333333333335"/>
        <n v="13.833333333333334"/>
        <n v="7.833333333333333"/>
        <n v="8.5833333333333339"/>
        <n v="14.833333333333334"/>
        <n v="10.583333333333334"/>
        <n v="3.6666666666666665"/>
        <n v="1.5"/>
        <n v="16"/>
        <n v="1.3333333333333333"/>
        <n v="12.666666666666666"/>
        <n v="3.4166666666666665"/>
        <n v="5.416666666666667"/>
        <n v="7.416666666666667"/>
        <n v="18.666666666666668"/>
        <n v="11.75"/>
        <n v="16.166666666666668"/>
        <n v="8.3333333333333339"/>
        <n v="12"/>
        <n v="3"/>
        <n v="5.833333333333333"/>
        <n v="8.25"/>
        <n v="2.75"/>
        <n v="17.083333333333332"/>
        <n v="23.25"/>
        <n v="1.0833333333333333"/>
        <n v="4.916666666666667"/>
        <n v="3.1666666666666665"/>
        <n v="10.333333333333334"/>
        <n v="14.25"/>
        <n v="3.5"/>
        <n v="13.666666666666666"/>
        <n v="19.5"/>
        <n v="2.25"/>
        <n v="5"/>
        <n v="7.5"/>
        <n v="14.583333333333334"/>
        <n v="22.083333333333332"/>
        <n v="17.5"/>
        <n v="22.333333333333332"/>
        <n v="10.166666666666666"/>
        <n v="12.833333333333334"/>
        <n v="6.666666666666667"/>
        <n v="15.5"/>
        <n v="10"/>
        <n v="7.25"/>
        <n v="13.75"/>
        <n v="10.833333333333334"/>
        <n v="21.666666666666668"/>
        <n v="4.083333333333333"/>
        <n v="14.333333333333334"/>
        <n v="21.5"/>
        <n v="11.25"/>
        <n v="15.166666666666666"/>
        <n v="15.833333333333334"/>
        <n v="13.916666666666666"/>
        <n v="4.416666666666667"/>
        <n v="22.666666666666668"/>
        <n v="13.416666666666666"/>
        <n v="11.333333333333334"/>
        <n v="6"/>
        <n v="22.75"/>
        <n v="8.6666666666666661"/>
        <n v="9.3333333333333339"/>
        <n v="7.083333333333333"/>
        <n v="5.916666666666667"/>
        <n v="12.916666666666666"/>
        <n v="11.916666666666666"/>
        <n v="2"/>
        <n v="9.1666666666666661"/>
        <n v="4.666666666666667"/>
        <n v="14.666666666666666"/>
        <n v="14.416666666666666"/>
        <n v="12.333333333333334"/>
        <n v="8.8333333333333339"/>
        <n v="11.666666666666666"/>
        <n v="15.25"/>
        <n v="3.25"/>
        <n v="2.1666666666666665"/>
        <n v="15"/>
        <n v="14.5"/>
        <n v="12.75"/>
        <n v="9"/>
        <n v="10.916666666666666"/>
        <n v="5.5"/>
        <n v="14.75"/>
        <n v="2.0833333333333335"/>
        <n v="22.583333333333332"/>
        <n v="7.166666666666667"/>
        <n v="4.583333333333333"/>
        <n v="0.91666666666666663"/>
        <n v="2.5833333333333335"/>
        <n v="13.25"/>
        <n v="10.75"/>
        <n v="16.416666666666668"/>
        <n v="20.833333333333332"/>
        <n v="10.666666666666666"/>
        <n v="15.75"/>
        <n v="0.58333333333333337"/>
        <n v="13.583333333333334"/>
        <n v="0.41666666666666669"/>
        <n v="16.583333333333332"/>
        <n v="16.083333333333332"/>
        <n v="7.583333333333333"/>
        <n v="9.75"/>
        <n v="2.6666666666666665"/>
        <n v="12.25"/>
        <n v="22.25"/>
        <n v="5.75"/>
        <n v="6.5"/>
        <n v="10.083333333333334"/>
        <n v="14.916666666666666"/>
        <n v="23.75"/>
        <n v="6.083333333333333"/>
        <n v="21.916666666666668"/>
        <n v="11.583333333333334"/>
        <n v="23"/>
        <n v="3.5833333333333335"/>
        <n v="12.416666666666666"/>
        <n v="21.833333333333332"/>
        <n v="5.583333333333333"/>
        <n v="9.6666666666666661"/>
        <n v="4.25"/>
        <n v="6.583333333333333"/>
        <n v="15.416666666666666"/>
        <n v="15.666666666666666"/>
        <n v="13.5"/>
        <n v="20.416666666666668"/>
        <n v="11.5"/>
        <n v="7.666666666666667"/>
        <n v="21"/>
        <n v="21.583333333333332"/>
        <n v="12.166666666666666"/>
        <n v="18"/>
        <n v="23.166666666666668"/>
        <n v="16.25"/>
        <n v="8.75"/>
        <n v="11"/>
        <n v="9.8333333333333339"/>
        <n v="5.25"/>
        <n v="7"/>
        <n v="5.083333333333333"/>
        <n v="8.9166666666666661"/>
        <n v="13"/>
        <n v="17.916666666666668"/>
        <n v="8.1666666666666661"/>
        <n v="20.666666666666668"/>
        <n v="16.916666666666668"/>
        <n v="18.083333333333332"/>
        <n v="21.75"/>
        <n v="4.5"/>
        <n v="16.75"/>
        <n v="22.916666666666668"/>
        <n v="14.166666666666666"/>
        <n v="7.916666666666667"/>
        <n v="16.833333333333332"/>
        <n v="18.583333333333332"/>
        <n v="18.75"/>
        <n v="2.9166666666666665"/>
        <n v="17.333333333333332"/>
        <n v="1"/>
        <n v="15.583333333333334"/>
        <n v="0.66666666666666663"/>
        <n v="18.166666666666668"/>
        <n v="23.583333333333332"/>
        <n v="0.25"/>
        <n v="8"/>
        <n v="3.75"/>
        <n v="4.833333333333333"/>
        <n v="16.333333333333332"/>
        <n v="20.75"/>
        <n v="10.416666666666666"/>
        <n v="1.6666666666666665"/>
        <n v="16.5"/>
        <n v="20.333333333333332"/>
        <n v="21.083333333333332"/>
        <n v="1.8333333333333335"/>
        <n v="15.083333333333334"/>
        <n v="23.666666666666668"/>
        <n v="20.25"/>
        <n v="20.5"/>
        <n v="23.5"/>
        <n v="18.333333333333332"/>
        <n v="16.666666666666668"/>
        <n v="19.333333333333332"/>
      </sharedItems>
    </cacheField>
    <cacheField name="revenue" numFmtId="168">
      <sharedItems containsSemiMixedTypes="0" containsString="0" containsNumber="1" minValue="13.02" maxValue="3482.6602030633589"/>
    </cacheField>
    <cacheField name="cost" numFmtId="168">
      <sharedItems containsSemiMixedTypes="0" containsString="0" containsNumber="1" minValue="66.634021799999999" maxValue="4049.4190919972707"/>
    </cacheField>
    <cacheField name="ETD2" numFmtId="20">
      <sharedItems containsSemiMixedTypes="0" containsNonDate="0" containsDate="1" containsString="0" minDate="1899-12-30T00:00:00" maxDate="1899-12-30T23:55:00"/>
    </cacheField>
    <cacheField name="ETA2" numFmtId="20">
      <sharedItems containsSemiMixedTypes="0" containsNonDate="0" containsDate="1" containsString="0" minDate="1899-12-30T00:10:00" maxDate="1899-12-30T23:45:00"/>
    </cacheField>
    <cacheField name="ETD hour" numFmtId="169">
      <sharedItems containsSemiMixedTypes="0" containsString="0" containsNumber="1" containsInteger="1" minValue="0" maxValue="23"/>
    </cacheField>
    <cacheField name="ETD minute" numFmtId="169">
      <sharedItems containsSemiMixedTypes="0" containsString="0" containsNumber="1" containsInteger="1" minValue="0" maxValue="55"/>
    </cacheField>
    <cacheField name="ETA hour" numFmtId="169">
      <sharedItems containsSemiMixedTypes="0" containsString="0" containsNumber="1" containsInteger="1" minValue="0" maxValue="23"/>
    </cacheField>
    <cacheField name="ETA minue" numFmtId="169">
      <sharedItems containsSemiMixedTypes="0" containsString="0" containsNumber="1" containsInteger="1" minValue="0" maxValue="55"/>
    </cacheField>
    <cacheField name="CAP" numFmtId="0">
      <sharedItems containsSemiMixedTypes="0" containsString="0" containsNumber="1" containsInteger="1" minValue="178" maxValue="311"/>
    </cacheField>
    <cacheField name="DIST" numFmtId="0">
      <sharedItems containsSemiMixedTypes="0" containsString="0" containsNumber="1" containsInteger="1" minValue="129" maxValue="10229"/>
    </cacheField>
    <cacheField name="ASK" numFmtId="168">
      <sharedItems containsSemiMixedTypes="0" containsString="0" containsNumber="1" minValue="22.962" maxValue="3085.38"/>
    </cacheField>
    <cacheField name="SEC2W" numFmtId="0">
      <sharedItems/>
    </cacheField>
    <cacheField name="ROUTE" numFmtId="0">
      <sharedItems/>
    </cacheField>
    <cacheField name="AREA" numFmtId="0">
      <sharedItems/>
    </cacheField>
    <cacheField name="COUNTRY" numFmtId="0">
      <sharedItems/>
    </cacheField>
    <cacheField name="NETWORK" numFmtId="0">
      <sharedItems/>
    </cacheField>
    <cacheField name="FLT_TYPE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8">
  <r>
    <d v="2019-06-10T00:00:00"/>
    <x v="0"/>
    <x v="0"/>
    <x v="0"/>
    <x v="0"/>
    <x v="0"/>
    <x v="0"/>
    <x v="0"/>
    <x v="0"/>
    <n v="705.36299974999997"/>
    <n v="513.99377825048259"/>
    <d v="1899-12-30T02:05:00"/>
    <d v="1899-12-30T06:25:00"/>
    <n v="2"/>
    <n v="5"/>
    <n v="6"/>
    <n v="25"/>
    <n v="184"/>
    <n v="3041"/>
    <n v="559.54399999999998"/>
    <s v="DLICJU"/>
    <s v="DLICJU"/>
    <s v="NEA"/>
    <s v="KR"/>
    <s v="INT"/>
    <s v="PXC"/>
  </r>
  <r>
    <d v="2019-06-10T00:00:00"/>
    <x v="1"/>
    <x v="1"/>
    <x v="1"/>
    <x v="1"/>
    <x v="0"/>
    <x v="0"/>
    <x v="1"/>
    <x v="1"/>
    <n v="152.0752852438888"/>
    <n v="122.84237101537613"/>
    <d v="1899-12-30T07:15:00"/>
    <d v="1899-12-30T08:05:00"/>
    <n v="7"/>
    <n v="15"/>
    <n v="8"/>
    <n v="5"/>
    <n v="184"/>
    <n v="214"/>
    <n v="39.375999999999998"/>
    <s v="SGNDLI"/>
    <s v="SGNDLI"/>
    <s v="Tourism"/>
    <s v="VN"/>
    <s v="DOM"/>
    <s v="NTP"/>
  </r>
  <r>
    <d v="2019-06-10T00:00:00"/>
    <x v="2"/>
    <x v="2"/>
    <x v="2"/>
    <x v="2"/>
    <x v="0"/>
    <x v="0"/>
    <x v="2"/>
    <x v="2"/>
    <n v="236.34688949060637"/>
    <n v="201.94443000170284"/>
    <d v="1899-12-30T01:05:00"/>
    <d v="1899-12-30T02:25:00"/>
    <n v="1"/>
    <n v="5"/>
    <n v="2"/>
    <n v="25"/>
    <n v="184"/>
    <n v="604"/>
    <n v="111.136"/>
    <s v="HANDAD"/>
    <s v="HANDAD"/>
    <s v="HANDAD"/>
    <s v="VN"/>
    <s v="DOM"/>
    <s v="PXR"/>
  </r>
  <r>
    <d v="2019-06-10T00:00:00"/>
    <x v="3"/>
    <x v="3"/>
    <x v="3"/>
    <x v="3"/>
    <x v="0"/>
    <x v="0"/>
    <x v="3"/>
    <x v="3"/>
    <n v="150.8755916056586"/>
    <n v="147.53581749835828"/>
    <d v="1899-12-30T23:00:00"/>
    <d v="1899-12-30T00:10:00"/>
    <n v="23"/>
    <n v="0"/>
    <n v="0"/>
    <n v="10"/>
    <n v="184"/>
    <n v="396"/>
    <n v="72.864000000000004"/>
    <s v="HANVDH"/>
    <s v="HANVDH"/>
    <s v="ZOther"/>
    <s v="VN"/>
    <s v="DOM"/>
    <s v="PXR"/>
  </r>
  <r>
    <d v="2019-06-10T00:00:00"/>
    <x v="4"/>
    <x v="3"/>
    <x v="4"/>
    <x v="4"/>
    <x v="0"/>
    <x v="0"/>
    <x v="4"/>
    <x v="4"/>
    <n v="463.92137539570234"/>
    <n v="559.81108270218749"/>
    <d v="1899-12-30T03:10:00"/>
    <d v="1899-12-30T06:50:00"/>
    <n v="3"/>
    <n v="10"/>
    <n v="6"/>
    <n v="50"/>
    <n v="184"/>
    <n v="2187"/>
    <n v="402.40800000000002"/>
    <s v="HANSIN"/>
    <s v="HANSIN"/>
    <s v="SEA"/>
    <s v="SG"/>
    <s v="INT"/>
    <s v="PXR"/>
  </r>
  <r>
    <d v="2019-06-10T00:00:00"/>
    <x v="5"/>
    <x v="4"/>
    <x v="2"/>
    <x v="5"/>
    <x v="0"/>
    <x v="0"/>
    <x v="5"/>
    <x v="5"/>
    <n v="463.92137539570234"/>
    <n v="559.81108270218749"/>
    <d v="1899-12-30T07:50:00"/>
    <d v="1899-12-30T11:10:00"/>
    <n v="7"/>
    <n v="50"/>
    <n v="11"/>
    <n v="10"/>
    <n v="184"/>
    <n v="2187"/>
    <n v="402.40800000000002"/>
    <s v="HANSIN"/>
    <s v="HANSIN"/>
    <s v="SEA"/>
    <s v="SG"/>
    <s v="INT"/>
    <s v="PXR"/>
  </r>
  <r>
    <d v="2019-06-10T00:00:00"/>
    <x v="6"/>
    <x v="5"/>
    <x v="5"/>
    <x v="6"/>
    <x v="0"/>
    <x v="0"/>
    <x v="6"/>
    <x v="6"/>
    <n v="396.67583025133774"/>
    <n v="330.06021437826928"/>
    <d v="1899-12-30T10:45:00"/>
    <d v="1899-12-30T12:05:00"/>
    <n v="10"/>
    <n v="45"/>
    <n v="12"/>
    <n v="5"/>
    <n v="184"/>
    <n v="753"/>
    <n v="138.55199999999999"/>
    <s v="VTEPNH"/>
    <s v="HANVTEPNHSGN"/>
    <s v="CLMV"/>
    <s v="LA"/>
    <s v="INT"/>
    <s v="PXR"/>
  </r>
  <r>
    <d v="2019-06-10T00:00:00"/>
    <x v="7"/>
    <x v="6"/>
    <x v="6"/>
    <x v="6"/>
    <x v="0"/>
    <x v="0"/>
    <x v="7"/>
    <x v="7"/>
    <n v="228.55256704229927"/>
    <n v="207.06918725390202"/>
    <d v="1899-12-30T08:50:00"/>
    <d v="1899-12-30T09:55:00"/>
    <n v="8"/>
    <n v="50"/>
    <n v="9"/>
    <n v="55"/>
    <n v="184"/>
    <n v="214"/>
    <n v="39.375999999999998"/>
    <s v="SGNPNH"/>
    <s v="HANVTEPNHSGN"/>
    <s v="CLMV"/>
    <s v="LA"/>
    <s v="INT"/>
    <s v="PXR"/>
  </r>
  <r>
    <d v="2019-06-10T00:00:00"/>
    <x v="8"/>
    <x v="6"/>
    <x v="4"/>
    <x v="7"/>
    <x v="0"/>
    <x v="0"/>
    <x v="8"/>
    <x v="8"/>
    <n v="395.74921853782541"/>
    <n v="351.3813860279069"/>
    <d v="1899-12-30T01:55:00"/>
    <d v="1899-12-30T04:10:00"/>
    <n v="1"/>
    <n v="55"/>
    <n v="4"/>
    <n v="10"/>
    <n v="184"/>
    <n v="1086"/>
    <n v="199.82400000000001"/>
    <s v="SGNSIN"/>
    <s v="SGNSIN"/>
    <s v="SEA"/>
    <s v="SG"/>
    <s v="INT"/>
    <s v="PXR"/>
  </r>
  <r>
    <d v="2019-06-10T00:00:00"/>
    <x v="9"/>
    <x v="4"/>
    <x v="1"/>
    <x v="8"/>
    <x v="0"/>
    <x v="0"/>
    <x v="9"/>
    <x v="9"/>
    <n v="395.74921853782541"/>
    <n v="351.3813860279069"/>
    <d v="1899-12-30T05:10:00"/>
    <d v="1899-12-30T07:20:00"/>
    <n v="5"/>
    <n v="10"/>
    <n v="7"/>
    <n v="20"/>
    <n v="184"/>
    <n v="1086"/>
    <n v="199.82400000000001"/>
    <s v="SGNSIN"/>
    <s v="SGNSIN"/>
    <s v="SEA"/>
    <s v="SG"/>
    <s v="INT"/>
    <s v="PXR"/>
  </r>
  <r>
    <d v="2019-06-10T00:00:00"/>
    <x v="10"/>
    <x v="7"/>
    <x v="2"/>
    <x v="6"/>
    <x v="0"/>
    <x v="0"/>
    <x v="10"/>
    <x v="10"/>
    <n v="282.10893508131221"/>
    <n v="241.11187743395101"/>
    <d v="1899-12-30T12:55:00"/>
    <d v="1899-12-30T14:05:00"/>
    <n v="12"/>
    <n v="55"/>
    <n v="14"/>
    <n v="5"/>
    <n v="184"/>
    <n v="486"/>
    <n v="89.424000000000007"/>
    <s v="HANVTE"/>
    <s v="HANVTEPNHSGN"/>
    <s v="CLMV"/>
    <s v="LA"/>
    <s v="INT"/>
    <s v="PXR"/>
  </r>
  <r>
    <d v="2019-06-10T00:00:00"/>
    <x v="11"/>
    <x v="8"/>
    <x v="2"/>
    <x v="9"/>
    <x v="0"/>
    <x v="0"/>
    <x v="11"/>
    <x v="11"/>
    <n v="292.75199550278143"/>
    <n v="283.06606117169179"/>
    <d v="1899-12-30T04:50:00"/>
    <d v="1899-12-30T06:45:00"/>
    <n v="4"/>
    <n v="50"/>
    <n v="6"/>
    <n v="45"/>
    <n v="184"/>
    <n v="1062"/>
    <n v="195.40799999999999"/>
    <s v="HANCXR"/>
    <s v="HANCXR"/>
    <s v="Tourism"/>
    <s v="VN"/>
    <s v="DOM"/>
    <s v="PXR"/>
  </r>
  <r>
    <d v="2019-06-10T00:00:00"/>
    <x v="12"/>
    <x v="3"/>
    <x v="7"/>
    <x v="10"/>
    <x v="0"/>
    <x v="0"/>
    <x v="12"/>
    <x v="12"/>
    <n v="292.75199550278143"/>
    <n v="283.06606117169179"/>
    <d v="1899-12-30T02:15:00"/>
    <d v="1899-12-30T04:00:00"/>
    <n v="2"/>
    <n v="15"/>
    <n v="4"/>
    <n v="0"/>
    <n v="184"/>
    <n v="1062"/>
    <n v="195.40799999999999"/>
    <s v="HANCXR"/>
    <s v="HANCXR"/>
    <s v="Tourism"/>
    <s v="VN"/>
    <s v="DOM"/>
    <s v="PXR"/>
  </r>
  <r>
    <d v="2019-06-10T00:00:00"/>
    <x v="13"/>
    <x v="3"/>
    <x v="8"/>
    <x v="11"/>
    <x v="0"/>
    <x v="0"/>
    <x v="5"/>
    <x v="13"/>
    <n v="351.14307895297088"/>
    <n v="523.63526717694549"/>
    <d v="1899-12-30T07:50:00"/>
    <d v="1899-12-30T11:05:00"/>
    <n v="7"/>
    <n v="50"/>
    <n v="11"/>
    <n v="5"/>
    <n v="184"/>
    <n v="2073"/>
    <n v="381.43200000000002"/>
    <s v="HANKUL"/>
    <s v="HANKUL"/>
    <s v="SEA"/>
    <s v="MY"/>
    <s v="INT"/>
    <s v="PXR"/>
  </r>
  <r>
    <d v="2019-06-10T00:00:00"/>
    <x v="14"/>
    <x v="9"/>
    <x v="1"/>
    <x v="12"/>
    <x v="0"/>
    <x v="0"/>
    <x v="13"/>
    <x v="14"/>
    <n v="282.37915814123511"/>
    <n v="330.61128297374086"/>
    <d v="1899-12-30T12:00:00"/>
    <d v="1899-12-30T14:00:00"/>
    <n v="12"/>
    <n v="0"/>
    <n v="14"/>
    <n v="0"/>
    <n v="184"/>
    <n v="1046"/>
    <n v="192.464"/>
    <s v="SGNKUL"/>
    <s v="SGNKUL"/>
    <s v="SEA"/>
    <s v="MY"/>
    <s v="INT"/>
    <s v="PXR"/>
  </r>
  <r>
    <d v="2019-06-10T00:00:00"/>
    <x v="15"/>
    <x v="3"/>
    <x v="9"/>
    <x v="13"/>
    <x v="0"/>
    <x v="0"/>
    <x v="3"/>
    <x v="15"/>
    <n v="236.34688949060637"/>
    <n v="201.94443000170284"/>
    <d v="1899-12-30T23:00:00"/>
    <d v="1899-12-30T00:20:00"/>
    <n v="23"/>
    <n v="0"/>
    <n v="0"/>
    <n v="20"/>
    <n v="184"/>
    <n v="604"/>
    <n v="111.136"/>
    <s v="HANDAD"/>
    <s v="HANDAD"/>
    <s v="HANDAD"/>
    <s v="VN"/>
    <s v="DOM"/>
    <s v="PXR"/>
  </r>
  <r>
    <d v="2019-06-10T00:00:00"/>
    <x v="16"/>
    <x v="3"/>
    <x v="10"/>
    <x v="14"/>
    <x v="0"/>
    <x v="0"/>
    <x v="14"/>
    <x v="4"/>
    <n v="190.31165162889286"/>
    <n v="200.37237573602405"/>
    <d v="1899-12-30T05:40:00"/>
    <d v="1899-12-30T06:50:00"/>
    <n v="5"/>
    <n v="40"/>
    <n v="6"/>
    <n v="50"/>
    <n v="184"/>
    <n v="409"/>
    <n v="75.256"/>
    <s v="HANLPQ"/>
    <s v="HANLPQREP"/>
    <s v="CLMV"/>
    <s v="LA"/>
    <s v="INT"/>
    <s v="PXR"/>
  </r>
  <r>
    <d v="2019-06-10T00:00:00"/>
    <x v="17"/>
    <x v="3"/>
    <x v="11"/>
    <x v="15"/>
    <x v="0"/>
    <x v="0"/>
    <x v="15"/>
    <x v="16"/>
    <n v="222.57043902349176"/>
    <n v="242.23014347086047"/>
    <d v="1899-12-30T00:00:00"/>
    <d v="1899-12-30T01:35:00"/>
    <n v="0"/>
    <n v="0"/>
    <n v="1"/>
    <n v="35"/>
    <n v="184"/>
    <n v="879"/>
    <n v="161.73599999999999"/>
    <s v="HANUIH"/>
    <s v="HANUIH"/>
    <s v="ZOther"/>
    <s v="VN"/>
    <s v="DOM"/>
    <s v="PXR"/>
  </r>
  <r>
    <d v="2019-06-10T00:00:00"/>
    <x v="18"/>
    <x v="10"/>
    <x v="2"/>
    <x v="16"/>
    <x v="0"/>
    <x v="0"/>
    <x v="16"/>
    <x v="17"/>
    <n v="190.31165162889286"/>
    <n v="200.37237573602405"/>
    <d v="1899-12-30T12:10:00"/>
    <d v="1899-12-30T13:10:00"/>
    <n v="12"/>
    <n v="10"/>
    <n v="13"/>
    <n v="10"/>
    <n v="184"/>
    <n v="409"/>
    <n v="75.256"/>
    <s v="HANLPQ"/>
    <s v="HANLPQREP"/>
    <s v="CLMV"/>
    <s v="LA"/>
    <s v="INT"/>
    <s v="PXR"/>
  </r>
  <r>
    <d v="2019-06-10T00:00:00"/>
    <x v="19"/>
    <x v="10"/>
    <x v="12"/>
    <x v="14"/>
    <x v="0"/>
    <x v="0"/>
    <x v="17"/>
    <x v="18"/>
    <n v="173.3849209743251"/>
    <n v="293.22470683851418"/>
    <d v="1899-12-30T07:35:00"/>
    <d v="1899-12-30T09:05:00"/>
    <n v="7"/>
    <n v="35"/>
    <n v="9"/>
    <n v="5"/>
    <n v="184"/>
    <n v="739"/>
    <n v="135.976"/>
    <s v="LPQREP"/>
    <s v="HANLPQREP"/>
    <s v="CLMV"/>
    <s v="LA"/>
    <s v="INT"/>
    <s v="PXR"/>
  </r>
  <r>
    <d v="2019-06-10T00:00:00"/>
    <x v="20"/>
    <x v="11"/>
    <x v="10"/>
    <x v="16"/>
    <x v="0"/>
    <x v="0"/>
    <x v="18"/>
    <x v="19"/>
    <n v="173.3849209743251"/>
    <n v="293.22470683851418"/>
    <d v="1899-12-30T09:55:00"/>
    <d v="1899-12-30T11:25:00"/>
    <n v="9"/>
    <n v="55"/>
    <n v="11"/>
    <n v="25"/>
    <n v="184"/>
    <n v="739"/>
    <n v="135.976"/>
    <s v="LPQREP"/>
    <s v="HANLPQREP"/>
    <s v="CLMV"/>
    <s v="LA"/>
    <s v="INT"/>
    <s v="PXR"/>
  </r>
  <r>
    <d v="2019-06-10T00:00:00"/>
    <x v="21"/>
    <x v="12"/>
    <x v="2"/>
    <x v="17"/>
    <x v="0"/>
    <x v="0"/>
    <x v="12"/>
    <x v="20"/>
    <n v="222.57043902349176"/>
    <n v="242.23014347086047"/>
    <d v="1899-12-30T02:15:00"/>
    <d v="1899-12-30T03:55:00"/>
    <n v="2"/>
    <n v="15"/>
    <n v="3"/>
    <n v="55"/>
    <n v="184"/>
    <n v="879"/>
    <n v="161.73599999999999"/>
    <s v="HANUIH"/>
    <s v="HANUIH"/>
    <s v="ZOther"/>
    <s v="VN"/>
    <s v="DOM"/>
    <s v="PXR"/>
  </r>
  <r>
    <d v="2019-06-10T00:00:00"/>
    <x v="22"/>
    <x v="3"/>
    <x v="1"/>
    <x v="18"/>
    <x v="0"/>
    <x v="0"/>
    <x v="19"/>
    <x v="21"/>
    <n v="381.62004815649715"/>
    <n v="329.70071085785668"/>
    <d v="1899-12-30T04:00:00"/>
    <d v="1899-12-30T06:15:00"/>
    <n v="4"/>
    <n v="0"/>
    <n v="6"/>
    <n v="15"/>
    <n v="184"/>
    <n v="1133"/>
    <n v="208.47200000000001"/>
    <s v="HANSGN"/>
    <s v="HANSGN"/>
    <s v="HANSGN"/>
    <s v="VN"/>
    <s v="DOM"/>
    <s v="PXR"/>
  </r>
  <r>
    <d v="2019-06-10T00:00:00"/>
    <x v="23"/>
    <x v="6"/>
    <x v="2"/>
    <x v="19"/>
    <x v="0"/>
    <x v="0"/>
    <x v="20"/>
    <x v="22"/>
    <n v="381.62004815649715"/>
    <n v="329.70071085785668"/>
    <d v="1899-12-30T01:00:00"/>
    <d v="1899-12-30T03:05:00"/>
    <n v="1"/>
    <n v="0"/>
    <n v="3"/>
    <n v="5"/>
    <n v="184"/>
    <n v="1133"/>
    <n v="208.47200000000001"/>
    <s v="HANSGN"/>
    <s v="HANSGN"/>
    <s v="HANSGN"/>
    <s v="VN"/>
    <s v="DOM"/>
    <s v="PXR"/>
  </r>
  <r>
    <d v="2019-06-10T00:00:00"/>
    <x v="8"/>
    <x v="6"/>
    <x v="4"/>
    <x v="20"/>
    <x v="0"/>
    <x v="0"/>
    <x v="21"/>
    <x v="23"/>
    <n v="395.74921853782541"/>
    <n v="351.3813860279069"/>
    <d v="1899-12-30T07:10:00"/>
    <d v="1899-12-30T09:25:00"/>
    <n v="7"/>
    <n v="10"/>
    <n v="9"/>
    <n v="25"/>
    <n v="184"/>
    <n v="1086"/>
    <n v="199.82400000000001"/>
    <s v="SGNSIN"/>
    <s v="SGNSIN"/>
    <s v="SEA"/>
    <s v="SG"/>
    <s v="INT"/>
    <s v="PXR"/>
  </r>
  <r>
    <d v="2019-06-10T00:00:00"/>
    <x v="9"/>
    <x v="4"/>
    <x v="1"/>
    <x v="21"/>
    <x v="0"/>
    <x v="0"/>
    <x v="22"/>
    <x v="24"/>
    <n v="395.74921853782541"/>
    <n v="351.3813860279069"/>
    <d v="1899-12-30T10:25:00"/>
    <d v="1899-12-30T12:35:00"/>
    <n v="10"/>
    <n v="25"/>
    <n v="12"/>
    <n v="35"/>
    <n v="184"/>
    <n v="1086"/>
    <n v="199.82400000000001"/>
    <s v="SGNSIN"/>
    <s v="SGNSIN"/>
    <s v="SEA"/>
    <s v="SG"/>
    <s v="INT"/>
    <s v="PXR"/>
  </r>
  <r>
    <d v="2019-06-10T00:00:00"/>
    <x v="24"/>
    <x v="13"/>
    <x v="2"/>
    <x v="22"/>
    <x v="0"/>
    <x v="0"/>
    <x v="23"/>
    <x v="25"/>
    <n v="226.29556144230276"/>
    <n v="261.68109322915961"/>
    <d v="1899-12-30T02:35:00"/>
    <d v="1899-12-30T04:20:00"/>
    <n v="2"/>
    <n v="35"/>
    <n v="4"/>
    <n v="20"/>
    <n v="184"/>
    <n v="956"/>
    <n v="175.904"/>
    <s v="HANBMV"/>
    <s v="HANBMV"/>
    <s v="ZOther"/>
    <s v="VN"/>
    <s v="DOM"/>
    <s v="PXR"/>
  </r>
  <r>
    <d v="2019-06-10T00:00:00"/>
    <x v="11"/>
    <x v="8"/>
    <x v="2"/>
    <x v="23"/>
    <x v="0"/>
    <x v="0"/>
    <x v="17"/>
    <x v="26"/>
    <n v="292.75199550278143"/>
    <n v="283.06606117169179"/>
    <d v="1899-12-30T07:35:00"/>
    <d v="1899-12-30T09:30:00"/>
    <n v="7"/>
    <n v="35"/>
    <n v="9"/>
    <n v="30"/>
    <n v="184"/>
    <n v="1062"/>
    <n v="195.40799999999999"/>
    <s v="HANCXR"/>
    <s v="HANCXR"/>
    <s v="Tourism"/>
    <s v="VN"/>
    <s v="DOM"/>
    <s v="PXR"/>
  </r>
  <r>
    <d v="2019-06-10T00:00:00"/>
    <x v="2"/>
    <x v="2"/>
    <x v="2"/>
    <x v="24"/>
    <x v="0"/>
    <x v="0"/>
    <x v="24"/>
    <x v="27"/>
    <n v="236.34688949060637"/>
    <n v="201.94443000170284"/>
    <d v="1899-12-30T14:00:00"/>
    <d v="1899-12-30T15:20:00"/>
    <n v="14"/>
    <n v="0"/>
    <n v="15"/>
    <n v="20"/>
    <n v="184"/>
    <n v="604"/>
    <n v="111.136"/>
    <s v="HANDAD"/>
    <s v="HANDAD"/>
    <s v="HANDAD"/>
    <s v="VN"/>
    <s v="DOM"/>
    <s v="PXR"/>
  </r>
  <r>
    <d v="2019-06-10T00:00:00"/>
    <x v="12"/>
    <x v="3"/>
    <x v="7"/>
    <x v="25"/>
    <x v="0"/>
    <x v="0"/>
    <x v="25"/>
    <x v="28"/>
    <n v="292.75199550278143"/>
    <n v="283.06606117169179"/>
    <d v="1899-12-30T05:00:00"/>
    <d v="1899-12-30T06:55:00"/>
    <n v="5"/>
    <n v="0"/>
    <n v="6"/>
    <n v="55"/>
    <n v="184"/>
    <n v="1062"/>
    <n v="195.40799999999999"/>
    <s v="HANCXR"/>
    <s v="HANCXR"/>
    <s v="Tourism"/>
    <s v="VN"/>
    <s v="DOM"/>
    <s v="PXR"/>
  </r>
  <r>
    <d v="2019-06-10T00:00:00"/>
    <x v="15"/>
    <x v="3"/>
    <x v="9"/>
    <x v="26"/>
    <x v="0"/>
    <x v="0"/>
    <x v="13"/>
    <x v="29"/>
    <n v="236.34688949060637"/>
    <n v="201.94443000170284"/>
    <d v="1899-12-30T12:00:00"/>
    <d v="1899-12-30T13:20:00"/>
    <n v="12"/>
    <n v="0"/>
    <n v="13"/>
    <n v="20"/>
    <n v="184"/>
    <n v="604"/>
    <n v="111.136"/>
    <s v="HANDAD"/>
    <s v="HANDAD"/>
    <s v="HANDAD"/>
    <s v="VN"/>
    <s v="DOM"/>
    <s v="PXR"/>
  </r>
  <r>
    <d v="2019-06-10T00:00:00"/>
    <x v="25"/>
    <x v="3"/>
    <x v="13"/>
    <x v="27"/>
    <x v="0"/>
    <x v="0"/>
    <x v="26"/>
    <x v="30"/>
    <n v="144.22284421048835"/>
    <n v="208.66190231342807"/>
    <d v="1899-12-30T23:45:00"/>
    <d v="1899-12-30T01:15:00"/>
    <n v="23"/>
    <n v="45"/>
    <n v="1"/>
    <n v="15"/>
    <n v="184"/>
    <n v="689"/>
    <n v="126.776"/>
    <s v="HANVCL"/>
    <s v="HANVCL"/>
    <s v="ZOther"/>
    <s v="VN"/>
    <s v="DOM"/>
    <s v="PXR"/>
  </r>
  <r>
    <d v="2019-06-10T00:00:00"/>
    <x v="26"/>
    <x v="6"/>
    <x v="14"/>
    <x v="28"/>
    <x v="0"/>
    <x v="0"/>
    <x v="27"/>
    <x v="31"/>
    <n v="142.82837478473851"/>
    <n v="131.67374266664146"/>
    <d v="1899-12-30T00:55:00"/>
    <d v="1899-12-30T01:55:00"/>
    <n v="0"/>
    <n v="55"/>
    <n v="1"/>
    <n v="55"/>
    <n v="184"/>
    <n v="257"/>
    <n v="47.287999999999997"/>
    <s v="SGNBMV"/>
    <s v="SGNBMV"/>
    <s v="ZOther"/>
    <s v="VN"/>
    <s v="DOM"/>
    <s v="PXR"/>
  </r>
  <r>
    <d v="2019-06-10T00:00:00"/>
    <x v="1"/>
    <x v="1"/>
    <x v="1"/>
    <x v="29"/>
    <x v="0"/>
    <x v="0"/>
    <x v="28"/>
    <x v="32"/>
    <n v="152.0752852438888"/>
    <n v="122.84237101537613"/>
    <d v="1899-12-30T04:30:00"/>
    <d v="1899-12-30T05:20:00"/>
    <n v="4"/>
    <n v="30"/>
    <n v="5"/>
    <n v="20"/>
    <n v="184"/>
    <n v="214"/>
    <n v="39.375999999999998"/>
    <s v="SGNDLI"/>
    <s v="SGNDLI"/>
    <s v="Tourism"/>
    <s v="VN"/>
    <s v="DOM"/>
    <s v="PXR"/>
  </r>
  <r>
    <d v="2019-06-10T00:00:00"/>
    <x v="27"/>
    <x v="6"/>
    <x v="0"/>
    <x v="30"/>
    <x v="0"/>
    <x v="0"/>
    <x v="29"/>
    <x v="33"/>
    <n v="152.0752852438888"/>
    <n v="122.84237101537613"/>
    <d v="1899-12-30T03:00:00"/>
    <d v="1899-12-30T03:50:00"/>
    <n v="3"/>
    <n v="0"/>
    <n v="3"/>
    <n v="50"/>
    <n v="184"/>
    <n v="214"/>
    <n v="39.375999999999998"/>
    <s v="SGNDLI"/>
    <s v="SGNDLI"/>
    <s v="Tourism"/>
    <s v="VN"/>
    <s v="DOM"/>
    <s v="PXR"/>
  </r>
  <r>
    <d v="2019-06-10T00:00:00"/>
    <x v="28"/>
    <x v="6"/>
    <x v="11"/>
    <x v="31"/>
    <x v="0"/>
    <x v="0"/>
    <x v="30"/>
    <x v="9"/>
    <n v="174.57236893439588"/>
    <n v="168.20824934473262"/>
    <d v="1899-12-30T06:10:00"/>
    <d v="1899-12-30T07:20:00"/>
    <n v="6"/>
    <n v="10"/>
    <n v="7"/>
    <n v="20"/>
    <n v="184"/>
    <n v="430"/>
    <n v="79.12"/>
    <s v="SGNUIH"/>
    <s v="SGNUIH"/>
    <s v="ZOther"/>
    <s v="VN"/>
    <s v="DOM"/>
    <s v="PXR"/>
  </r>
  <r>
    <d v="2019-06-10T00:00:00"/>
    <x v="29"/>
    <x v="12"/>
    <x v="1"/>
    <x v="32"/>
    <x v="0"/>
    <x v="0"/>
    <x v="31"/>
    <x v="34"/>
    <n v="174.57236893439588"/>
    <n v="168.20824934473262"/>
    <d v="1899-12-30T08:00:00"/>
    <d v="1899-12-30T09:15:00"/>
    <n v="8"/>
    <n v="0"/>
    <n v="9"/>
    <n v="15"/>
    <n v="184"/>
    <n v="430"/>
    <n v="79.12"/>
    <s v="SGNUIH"/>
    <s v="SGNUIH"/>
    <s v="ZOther"/>
    <s v="VN"/>
    <s v="DOM"/>
    <s v="PXR"/>
  </r>
  <r>
    <d v="2019-06-10T00:00:00"/>
    <x v="1"/>
    <x v="1"/>
    <x v="1"/>
    <x v="33"/>
    <x v="0"/>
    <x v="0"/>
    <x v="32"/>
    <x v="35"/>
    <n v="152.0752852438888"/>
    <n v="122.84237101537613"/>
    <d v="1899-12-30T01:30:00"/>
    <d v="1899-12-30T02:20:00"/>
    <n v="1"/>
    <n v="30"/>
    <n v="2"/>
    <n v="20"/>
    <n v="184"/>
    <n v="214"/>
    <n v="39.375999999999998"/>
    <s v="SGNDLI"/>
    <s v="SGNDLI"/>
    <s v="Tourism"/>
    <s v="VN"/>
    <s v="DOM"/>
    <s v="PXR"/>
  </r>
  <r>
    <d v="2019-06-10T00:00:00"/>
    <x v="30"/>
    <x v="14"/>
    <x v="1"/>
    <x v="34"/>
    <x v="0"/>
    <x v="0"/>
    <x v="33"/>
    <x v="14"/>
    <n v="214.88804221212081"/>
    <n v="213.88072353634405"/>
    <d v="1899-12-30T12:30:00"/>
    <d v="1899-12-30T14:00:00"/>
    <n v="12"/>
    <n v="30"/>
    <n v="14"/>
    <n v="0"/>
    <n v="184"/>
    <n v="628"/>
    <n v="115.55200000000001"/>
    <s v="SGNHUI"/>
    <s v="SGNHUI"/>
    <s v="Tourism"/>
    <s v="VN"/>
    <s v="DOM"/>
    <s v="PXR"/>
  </r>
  <r>
    <d v="2019-06-10T00:00:00"/>
    <x v="27"/>
    <x v="6"/>
    <x v="0"/>
    <x v="35"/>
    <x v="0"/>
    <x v="0"/>
    <x v="15"/>
    <x v="36"/>
    <n v="152.0752852438888"/>
    <n v="122.84237101537613"/>
    <d v="1899-12-30T00:00:00"/>
    <d v="1899-12-30T00:50:00"/>
    <n v="0"/>
    <n v="0"/>
    <n v="0"/>
    <n v="50"/>
    <n v="184"/>
    <n v="214"/>
    <n v="39.375999999999998"/>
    <s v="SGNDLI"/>
    <s v="SGNDLI"/>
    <s v="Tourism"/>
    <s v="VN"/>
    <s v="DOM"/>
    <s v="PXR"/>
  </r>
  <r>
    <d v="2019-06-10T00:00:00"/>
    <x v="31"/>
    <x v="6"/>
    <x v="15"/>
    <x v="36"/>
    <x v="0"/>
    <x v="0"/>
    <x v="3"/>
    <x v="37"/>
    <n v="284.2128245548555"/>
    <n v="306.08961374632247"/>
    <d v="1899-12-30T23:00:00"/>
    <d v="1899-12-30T01:10:00"/>
    <n v="23"/>
    <n v="0"/>
    <n v="1"/>
    <n v="10"/>
    <n v="184"/>
    <n v="1107"/>
    <n v="203.68799999999999"/>
    <s v="SGNHPH"/>
    <s v="SGNHPH"/>
    <s v="Other"/>
    <s v="VN"/>
    <s v="DOM"/>
    <s v="PXR"/>
  </r>
  <r>
    <d v="2019-06-10T00:00:00"/>
    <x v="32"/>
    <x v="6"/>
    <x v="16"/>
    <x v="37"/>
    <x v="0"/>
    <x v="0"/>
    <x v="34"/>
    <x v="38"/>
    <n v="214.88804221212081"/>
    <n v="213.88072353634405"/>
    <d v="1899-12-30T10:15:00"/>
    <d v="1899-12-30T11:50:00"/>
    <n v="10"/>
    <n v="15"/>
    <n v="11"/>
    <n v="50"/>
    <n v="184"/>
    <n v="628"/>
    <n v="115.55200000000001"/>
    <s v="SGNHUI"/>
    <s v="SGNHUI"/>
    <s v="Tourism"/>
    <s v="VN"/>
    <s v="DOM"/>
    <s v="PXR"/>
  </r>
  <r>
    <d v="2019-06-10T00:00:00"/>
    <x v="33"/>
    <x v="2"/>
    <x v="1"/>
    <x v="38"/>
    <x v="0"/>
    <x v="0"/>
    <x v="35"/>
    <x v="39"/>
    <n v="239.31340170869245"/>
    <n v="208.92363712533773"/>
    <d v="1899-12-30T07:00:00"/>
    <d v="1899-12-30T08:30:00"/>
    <n v="7"/>
    <n v="0"/>
    <n v="8"/>
    <n v="30"/>
    <n v="184"/>
    <n v="602"/>
    <n v="110.768"/>
    <s v="SGNDAD"/>
    <s v="SGNDAD"/>
    <s v="SGNDAD"/>
    <s v="VN"/>
    <s v="DOM"/>
    <s v="PXR"/>
  </r>
  <r>
    <d v="2019-06-10T00:00:00"/>
    <x v="22"/>
    <x v="3"/>
    <x v="1"/>
    <x v="39"/>
    <x v="0"/>
    <x v="0"/>
    <x v="36"/>
    <x v="8"/>
    <n v="381.62004815649715"/>
    <n v="329.70071085785668"/>
    <d v="1899-12-30T02:00:00"/>
    <d v="1899-12-30T04:10:00"/>
    <n v="2"/>
    <n v="0"/>
    <n v="4"/>
    <n v="10"/>
    <n v="184"/>
    <n v="1133"/>
    <n v="208.47200000000001"/>
    <s v="HANSGN"/>
    <s v="HANSGN"/>
    <s v="HANSGN"/>
    <s v="VN"/>
    <s v="DOM"/>
    <s v="PXR"/>
  </r>
  <r>
    <d v="2019-06-10T00:00:00"/>
    <x v="34"/>
    <x v="6"/>
    <x v="9"/>
    <x v="40"/>
    <x v="0"/>
    <x v="0"/>
    <x v="25"/>
    <x v="40"/>
    <n v="239.31340170869245"/>
    <n v="208.92363712533773"/>
    <d v="1899-12-30T05:00:00"/>
    <d v="1899-12-30T06:20:00"/>
    <n v="5"/>
    <n v="0"/>
    <n v="6"/>
    <n v="20"/>
    <n v="184"/>
    <n v="602"/>
    <n v="110.768"/>
    <s v="SGNDAD"/>
    <s v="SGNDAD"/>
    <s v="SGNDAD"/>
    <s v="VN"/>
    <s v="DOM"/>
    <s v="PXR"/>
  </r>
  <r>
    <d v="2019-06-10T00:00:00"/>
    <x v="35"/>
    <x v="6"/>
    <x v="17"/>
    <x v="41"/>
    <x v="0"/>
    <x v="0"/>
    <x v="37"/>
    <x v="41"/>
    <n v="401.34366795269432"/>
    <n v="581.55853960552042"/>
    <d v="1899-12-30T09:25:00"/>
    <d v="1899-12-30T13:05:00"/>
    <n v="9"/>
    <n v="25"/>
    <n v="13"/>
    <n v="5"/>
    <n v="184"/>
    <n v="2203"/>
    <n v="405.35199999999998"/>
    <s v="SGNTPE"/>
    <s v="SGNTPE"/>
    <s v="NEA"/>
    <s v="TW"/>
    <s v="INT"/>
    <s v="PXR"/>
  </r>
  <r>
    <d v="2019-06-10T00:00:00"/>
    <x v="36"/>
    <x v="15"/>
    <x v="1"/>
    <x v="42"/>
    <x v="0"/>
    <x v="0"/>
    <x v="38"/>
    <x v="42"/>
    <n v="401.34366795269432"/>
    <n v="581.55853960552042"/>
    <d v="1899-12-30T14:10:00"/>
    <d v="1899-12-30T17:50:00"/>
    <n v="14"/>
    <n v="10"/>
    <n v="17"/>
    <n v="50"/>
    <n v="184"/>
    <n v="2203"/>
    <n v="405.35199999999998"/>
    <s v="SGNTPE"/>
    <s v="SGNTPE"/>
    <s v="NEA"/>
    <s v="TW"/>
    <s v="INT"/>
    <s v="PXR"/>
  </r>
  <r>
    <d v="2019-06-10T00:00:00"/>
    <x v="2"/>
    <x v="2"/>
    <x v="2"/>
    <x v="43"/>
    <x v="0"/>
    <x v="0"/>
    <x v="39"/>
    <x v="43"/>
    <n v="236.34688949060637"/>
    <n v="201.94443000170284"/>
    <d v="1899-12-30T11:10:00"/>
    <d v="1899-12-30T12:30:00"/>
    <n v="11"/>
    <n v="10"/>
    <n v="12"/>
    <n v="30"/>
    <n v="178"/>
    <n v="604"/>
    <n v="107.512"/>
    <s v="HANDAD"/>
    <s v="HANDAD"/>
    <s v="HANDAD"/>
    <s v="VN"/>
    <s v="DOM"/>
    <s v="PXR"/>
  </r>
  <r>
    <d v="2019-06-10T00:00:00"/>
    <x v="15"/>
    <x v="3"/>
    <x v="9"/>
    <x v="44"/>
    <x v="0"/>
    <x v="0"/>
    <x v="40"/>
    <x v="44"/>
    <n v="236.34688949060637"/>
    <n v="201.94443000170284"/>
    <d v="1899-12-30T09:10:00"/>
    <d v="1899-12-30T10:30:00"/>
    <n v="9"/>
    <n v="10"/>
    <n v="10"/>
    <n v="30"/>
    <n v="178"/>
    <n v="604"/>
    <n v="107.512"/>
    <s v="HANDAD"/>
    <s v="HANDAD"/>
    <s v="HANDAD"/>
    <s v="VN"/>
    <s v="DOM"/>
    <s v="PXR"/>
  </r>
  <r>
    <d v="2019-06-10T00:00:00"/>
    <x v="4"/>
    <x v="3"/>
    <x v="4"/>
    <x v="45"/>
    <x v="0"/>
    <x v="0"/>
    <x v="41"/>
    <x v="20"/>
    <n v="463.92137539570234"/>
    <n v="559.81108270218749"/>
    <d v="1899-12-30T00:15:00"/>
    <d v="1899-12-30T03:55:00"/>
    <n v="0"/>
    <n v="15"/>
    <n v="3"/>
    <n v="55"/>
    <n v="178"/>
    <n v="2187"/>
    <n v="389.286"/>
    <s v="HANSIN"/>
    <s v="HANSIN"/>
    <s v="SEA"/>
    <s v="SG"/>
    <s v="INT"/>
    <s v="PXR"/>
  </r>
  <r>
    <d v="2019-06-10T00:00:00"/>
    <x v="5"/>
    <x v="4"/>
    <x v="2"/>
    <x v="46"/>
    <x v="0"/>
    <x v="0"/>
    <x v="42"/>
    <x v="45"/>
    <n v="463.92137539570234"/>
    <n v="559.81108270218749"/>
    <d v="1899-12-30T05:05:00"/>
    <d v="1899-12-30T08:25:00"/>
    <n v="5"/>
    <n v="5"/>
    <n v="8"/>
    <n v="25"/>
    <n v="178"/>
    <n v="2187"/>
    <n v="389.286"/>
    <s v="HANSIN"/>
    <s v="HANSIN"/>
    <s v="SEA"/>
    <s v="SG"/>
    <s v="INT"/>
    <s v="PXR"/>
  </r>
  <r>
    <d v="2019-06-10T00:00:00"/>
    <x v="37"/>
    <x v="2"/>
    <x v="18"/>
    <x v="47"/>
    <x v="0"/>
    <x v="0"/>
    <x v="43"/>
    <x v="46"/>
    <n v="690.92257570788865"/>
    <n v="868.84541076659445"/>
    <d v="1899-12-30T17:05:00"/>
    <d v="1899-12-30T22:00:00"/>
    <n v="17"/>
    <n v="5"/>
    <n v="22"/>
    <n v="0"/>
    <n v="178"/>
    <n v="3383"/>
    <n v="602.17399999999998"/>
    <s v="DADKIX"/>
    <s v="DADKIX"/>
    <s v="NEA"/>
    <s v="JP"/>
    <s v="INT"/>
    <s v="PXR"/>
  </r>
  <r>
    <d v="2019-06-10T00:00:00"/>
    <x v="38"/>
    <x v="1"/>
    <x v="2"/>
    <x v="48"/>
    <x v="0"/>
    <x v="0"/>
    <x v="44"/>
    <x v="47"/>
    <n v="276.42241165161988"/>
    <n v="284.1111398350593"/>
    <d v="1899-12-30T08:25:00"/>
    <d v="1899-12-30T10:15:00"/>
    <n v="8"/>
    <n v="25"/>
    <n v="10"/>
    <n v="15"/>
    <n v="178"/>
    <n v="1061"/>
    <n v="188.858"/>
    <s v="HANDLI"/>
    <s v="HANDLI"/>
    <s v="Tourism"/>
    <s v="VN"/>
    <s v="DOM"/>
    <s v="PXR"/>
  </r>
  <r>
    <d v="2019-06-10T00:00:00"/>
    <x v="15"/>
    <x v="3"/>
    <x v="9"/>
    <x v="49"/>
    <x v="0"/>
    <x v="0"/>
    <x v="24"/>
    <x v="27"/>
    <n v="236.34688949060637"/>
    <n v="201.94443000170284"/>
    <d v="1899-12-30T14:00:00"/>
    <d v="1899-12-30T15:20:00"/>
    <n v="14"/>
    <n v="0"/>
    <n v="15"/>
    <n v="20"/>
    <n v="178"/>
    <n v="604"/>
    <n v="107.512"/>
    <s v="HANDAD"/>
    <s v="HANDAD"/>
    <s v="HANDAD"/>
    <s v="VN"/>
    <s v="DOM"/>
    <s v="PXR"/>
  </r>
  <r>
    <d v="2019-06-10T00:00:00"/>
    <x v="39"/>
    <x v="3"/>
    <x v="0"/>
    <x v="50"/>
    <x v="0"/>
    <x v="0"/>
    <x v="45"/>
    <x v="48"/>
    <n v="276.42241165161988"/>
    <n v="284.1111398350593"/>
    <d v="1899-12-30T05:50:00"/>
    <d v="1899-12-30T07:45:00"/>
    <n v="5"/>
    <n v="50"/>
    <n v="7"/>
    <n v="45"/>
    <n v="178"/>
    <n v="1061"/>
    <n v="188.858"/>
    <s v="HANDLI"/>
    <s v="HANDLI"/>
    <s v="Tourism"/>
    <s v="VN"/>
    <s v="DOM"/>
    <s v="PXR"/>
  </r>
  <r>
    <d v="2019-06-10T00:00:00"/>
    <x v="40"/>
    <x v="3"/>
    <x v="19"/>
    <x v="51"/>
    <x v="0"/>
    <x v="0"/>
    <x v="46"/>
    <x v="38"/>
    <n v="120.60036818801788"/>
    <n v="128.91356356400408"/>
    <d v="1899-12-30T11:00:00"/>
    <d v="1899-12-30T11:50:00"/>
    <n v="11"/>
    <n v="0"/>
    <n v="11"/>
    <n v="50"/>
    <n v="178"/>
    <n v="261"/>
    <n v="46.457999999999998"/>
    <s v="HANVII"/>
    <s v="HANVII"/>
    <s v="ZOther"/>
    <s v="VN"/>
    <s v="DOM"/>
    <s v="PXR"/>
  </r>
  <r>
    <d v="2019-06-10T00:00:00"/>
    <x v="23"/>
    <x v="6"/>
    <x v="2"/>
    <x v="52"/>
    <x v="0"/>
    <x v="0"/>
    <x v="29"/>
    <x v="49"/>
    <n v="381.62004815649715"/>
    <n v="329.70071085785668"/>
    <d v="1899-12-30T03:00:00"/>
    <d v="1899-12-30T05:10:00"/>
    <n v="3"/>
    <n v="0"/>
    <n v="5"/>
    <n v="10"/>
    <n v="178"/>
    <n v="1133"/>
    <n v="201.67400000000001"/>
    <s v="HANSGN"/>
    <s v="HANSGN"/>
    <s v="HANSGN"/>
    <s v="VN"/>
    <s v="DOM"/>
    <s v="PXR"/>
  </r>
  <r>
    <d v="2019-06-10T00:00:00"/>
    <x v="41"/>
    <x v="16"/>
    <x v="2"/>
    <x v="53"/>
    <x v="0"/>
    <x v="0"/>
    <x v="33"/>
    <x v="29"/>
    <n v="120.60036818801788"/>
    <n v="128.91356356400408"/>
    <d v="1899-12-30T12:30:00"/>
    <d v="1899-12-30T13:20:00"/>
    <n v="12"/>
    <n v="30"/>
    <n v="13"/>
    <n v="20"/>
    <n v="178"/>
    <n v="261"/>
    <n v="46.457999999999998"/>
    <s v="HANVII"/>
    <s v="HANVII"/>
    <s v="ZOther"/>
    <s v="VN"/>
    <s v="DOM"/>
    <s v="PXR"/>
  </r>
  <r>
    <d v="2019-06-10T00:00:00"/>
    <x v="1"/>
    <x v="1"/>
    <x v="1"/>
    <x v="54"/>
    <x v="0"/>
    <x v="0"/>
    <x v="47"/>
    <x v="19"/>
    <n v="152.0752852438888"/>
    <n v="122.84237101537613"/>
    <d v="1899-12-30T10:35:00"/>
    <d v="1899-12-30T11:25:00"/>
    <n v="10"/>
    <n v="35"/>
    <n v="11"/>
    <n v="25"/>
    <n v="178"/>
    <n v="214"/>
    <n v="38.091999999999999"/>
    <s v="SGNDLI"/>
    <s v="SGNDLI"/>
    <s v="Tourism"/>
    <s v="VN"/>
    <s v="DOM"/>
    <s v="PXR"/>
  </r>
  <r>
    <d v="2019-06-10T00:00:00"/>
    <x v="42"/>
    <x v="17"/>
    <x v="1"/>
    <x v="55"/>
    <x v="0"/>
    <x v="0"/>
    <x v="48"/>
    <x v="45"/>
    <n v="284.2128245548555"/>
    <n v="306.08961374632247"/>
    <d v="1899-12-30T06:20:00"/>
    <d v="1899-12-30T08:25:00"/>
    <n v="6"/>
    <n v="20"/>
    <n v="8"/>
    <n v="25"/>
    <n v="178"/>
    <n v="1107"/>
    <n v="197.04599999999999"/>
    <s v="SGNHPH"/>
    <s v="SGNHPH"/>
    <s v="Other"/>
    <s v="VN"/>
    <s v="DOM"/>
    <s v="PXR"/>
  </r>
  <r>
    <d v="2019-06-10T00:00:00"/>
    <x v="30"/>
    <x v="14"/>
    <x v="1"/>
    <x v="56"/>
    <x v="0"/>
    <x v="0"/>
    <x v="49"/>
    <x v="50"/>
    <n v="214.88804221212081"/>
    <n v="213.88072353634405"/>
    <d v="1899-12-30T01:20:00"/>
    <d v="1899-12-30T02:50:00"/>
    <n v="1"/>
    <n v="20"/>
    <n v="2"/>
    <n v="50"/>
    <n v="178"/>
    <n v="628"/>
    <n v="111.78400000000001"/>
    <s v="SGNHUI"/>
    <s v="SGNHUI"/>
    <s v="Tourism"/>
    <s v="VN"/>
    <s v="DOM"/>
    <s v="PXR"/>
  </r>
  <r>
    <d v="2019-06-10T00:00:00"/>
    <x v="27"/>
    <x v="6"/>
    <x v="0"/>
    <x v="57"/>
    <x v="0"/>
    <x v="0"/>
    <x v="50"/>
    <x v="7"/>
    <n v="152.0752852438888"/>
    <n v="122.84237101537613"/>
    <d v="1899-12-30T09:05:00"/>
    <d v="1899-12-30T09:55:00"/>
    <n v="9"/>
    <n v="5"/>
    <n v="9"/>
    <n v="55"/>
    <n v="178"/>
    <n v="214"/>
    <n v="38.091999999999999"/>
    <s v="SGNDLI"/>
    <s v="SGNDLI"/>
    <s v="Tourism"/>
    <s v="VN"/>
    <s v="DOM"/>
    <s v="PXR"/>
  </r>
  <r>
    <d v="2019-06-10T00:00:00"/>
    <x v="31"/>
    <x v="6"/>
    <x v="15"/>
    <x v="58"/>
    <x v="0"/>
    <x v="0"/>
    <x v="51"/>
    <x v="51"/>
    <n v="284.2128245548555"/>
    <n v="306.08961374632247"/>
    <d v="1899-12-30T03:30:00"/>
    <d v="1899-12-30T05:40:00"/>
    <n v="3"/>
    <n v="30"/>
    <n v="5"/>
    <n v="40"/>
    <n v="178"/>
    <n v="1107"/>
    <n v="197.04599999999999"/>
    <s v="SGNHPH"/>
    <s v="SGNHPH"/>
    <s v="Other"/>
    <s v="VN"/>
    <s v="DOM"/>
    <s v="PXR"/>
  </r>
  <r>
    <d v="2019-06-10T00:00:00"/>
    <x v="43"/>
    <x v="6"/>
    <x v="20"/>
    <x v="59"/>
    <x v="0"/>
    <x v="0"/>
    <x v="43"/>
    <x v="52"/>
    <n v="894.83087303101706"/>
    <n v="993.76215651856978"/>
    <d v="1899-12-30T17:05:00"/>
    <d v="1899-12-30T22:30:00"/>
    <n v="17"/>
    <n v="5"/>
    <n v="22"/>
    <n v="30"/>
    <n v="178"/>
    <n v="4052"/>
    <n v="721.25599999999997"/>
    <s v="SGNNGO"/>
    <s v="SGNNGO"/>
    <s v="NEA"/>
    <s v="JP"/>
    <s v="INT"/>
    <s v="PXR"/>
  </r>
  <r>
    <d v="2019-06-10T00:00:00"/>
    <x v="44"/>
    <x v="18"/>
    <x v="1"/>
    <x v="60"/>
    <x v="0"/>
    <x v="0"/>
    <x v="52"/>
    <x v="53"/>
    <n v="349.088066164243"/>
    <n v="290.5657880138603"/>
    <d v="1899-12-30T04:20:00"/>
    <d v="1899-12-30T06:10:00"/>
    <n v="4"/>
    <n v="20"/>
    <n v="6"/>
    <n v="10"/>
    <n v="184"/>
    <n v="718"/>
    <n v="132.11199999999999"/>
    <s v="SGNBKK"/>
    <s v="SGNBKK"/>
    <s v="SEA"/>
    <s v="TH"/>
    <s v="INT"/>
    <s v="PXR"/>
  </r>
  <r>
    <d v="2019-06-10T00:00:00"/>
    <x v="45"/>
    <x v="19"/>
    <x v="1"/>
    <x v="61"/>
    <x v="0"/>
    <x v="0"/>
    <x v="53"/>
    <x v="54"/>
    <n v="466.02059075220279"/>
    <n v="527.19233148560897"/>
    <d v="1899-12-30T23:30:00"/>
    <d v="1899-12-30T02:30:00"/>
    <n v="23"/>
    <n v="30"/>
    <n v="2"/>
    <n v="30"/>
    <n v="184"/>
    <n v="1952"/>
    <n v="359.16800000000001"/>
    <s v="SGNKHH"/>
    <s v="SGNKHH"/>
    <s v="NEA"/>
    <s v="TW"/>
    <s v="INT"/>
    <s v="PXR"/>
  </r>
  <r>
    <d v="2019-06-10T00:00:00"/>
    <x v="46"/>
    <x v="20"/>
    <x v="1"/>
    <x v="62"/>
    <x v="0"/>
    <x v="0"/>
    <x v="54"/>
    <x v="55"/>
    <n v="187.46363998635809"/>
    <n v="145.81561859013829"/>
    <d v="1899-12-30T08:30:00"/>
    <d v="1899-12-30T09:35:00"/>
    <n v="8"/>
    <n v="30"/>
    <n v="9"/>
    <n v="35"/>
    <n v="184"/>
    <n v="301"/>
    <n v="55.384"/>
    <s v="SGNPQC"/>
    <s v="SGNPQC"/>
    <s v="Tourism"/>
    <s v="VN"/>
    <s v="DOM"/>
    <s v="PXR"/>
  </r>
  <r>
    <d v="2019-06-10T00:00:00"/>
    <x v="47"/>
    <x v="6"/>
    <x v="21"/>
    <x v="63"/>
    <x v="0"/>
    <x v="0"/>
    <x v="55"/>
    <x v="56"/>
    <n v="349.088066164243"/>
    <n v="290.5657880138603"/>
    <d v="1899-12-30T01:40:00"/>
    <d v="1899-12-30T03:20:00"/>
    <n v="1"/>
    <n v="40"/>
    <n v="3"/>
    <n v="20"/>
    <n v="184"/>
    <n v="718"/>
    <n v="132.11199999999999"/>
    <s v="SGNBKK"/>
    <s v="SGNBKK"/>
    <s v="SEA"/>
    <s v="TH"/>
    <s v="INT"/>
    <s v="PXR"/>
  </r>
  <r>
    <d v="2019-06-10T00:00:00"/>
    <x v="48"/>
    <x v="6"/>
    <x v="22"/>
    <x v="64"/>
    <x v="0"/>
    <x v="0"/>
    <x v="22"/>
    <x v="57"/>
    <n v="466.02059075220279"/>
    <n v="527.19233148560897"/>
    <d v="1899-12-30T10:25:00"/>
    <d v="1899-12-30T13:50:00"/>
    <n v="10"/>
    <n v="25"/>
    <n v="13"/>
    <n v="50"/>
    <n v="184"/>
    <n v="1952"/>
    <n v="359.16800000000001"/>
    <s v="SGNKHH"/>
    <s v="SGNKHH"/>
    <s v="NEA"/>
    <s v="TW"/>
    <s v="INT"/>
    <s v="PXR"/>
  </r>
  <r>
    <d v="2019-06-10T00:00:00"/>
    <x v="49"/>
    <x v="6"/>
    <x v="23"/>
    <x v="65"/>
    <x v="0"/>
    <x v="0"/>
    <x v="56"/>
    <x v="58"/>
    <n v="187.46363998635809"/>
    <n v="145.81561859013829"/>
    <d v="1899-12-30T06:50:00"/>
    <d v="1899-12-30T07:50:00"/>
    <n v="6"/>
    <n v="50"/>
    <n v="7"/>
    <n v="50"/>
    <n v="184"/>
    <n v="301"/>
    <n v="55.384"/>
    <s v="SGNPQC"/>
    <s v="SGNPQC"/>
    <s v="Tourism"/>
    <s v="VN"/>
    <s v="DOM"/>
    <s v="PXR"/>
  </r>
  <r>
    <d v="2019-06-10T00:00:00"/>
    <x v="50"/>
    <x v="8"/>
    <x v="1"/>
    <x v="66"/>
    <x v="0"/>
    <x v="0"/>
    <x v="57"/>
    <x v="59"/>
    <n v="184.25871592968858"/>
    <n v="154.07262794368225"/>
    <d v="1899-12-30T07:30:00"/>
    <d v="1899-12-30T08:35:00"/>
    <n v="7"/>
    <n v="30"/>
    <n v="8"/>
    <n v="35"/>
    <n v="184"/>
    <n v="309"/>
    <n v="56.856000000000002"/>
    <s v="SGNCXR"/>
    <s v="SGNCXR"/>
    <s v="Tourism"/>
    <s v="VN"/>
    <s v="DOM"/>
    <s v="PXR"/>
  </r>
  <r>
    <d v="2019-06-10T00:00:00"/>
    <x v="50"/>
    <x v="8"/>
    <x v="1"/>
    <x v="67"/>
    <x v="0"/>
    <x v="0"/>
    <x v="58"/>
    <x v="60"/>
    <n v="184.25871592968858"/>
    <n v="154.07262794368225"/>
    <d v="1899-12-30T13:45:00"/>
    <d v="1899-12-30T14:50:00"/>
    <n v="13"/>
    <n v="45"/>
    <n v="14"/>
    <n v="50"/>
    <n v="184"/>
    <n v="309"/>
    <n v="56.856000000000002"/>
    <s v="SGNCXR"/>
    <s v="SGNCXR"/>
    <s v="Tourism"/>
    <s v="VN"/>
    <s v="DOM"/>
    <s v="PXR"/>
  </r>
  <r>
    <d v="2019-06-10T00:00:00"/>
    <x v="51"/>
    <x v="2"/>
    <x v="7"/>
    <x v="68"/>
    <x v="0"/>
    <x v="0"/>
    <x v="59"/>
    <x v="24"/>
    <n v="165.72030426323298"/>
    <n v="162.66584538032191"/>
    <d v="1899-12-30T11:25:00"/>
    <d v="1899-12-30T12:35:00"/>
    <n v="11"/>
    <n v="25"/>
    <n v="12"/>
    <n v="35"/>
    <n v="184"/>
    <n v="462"/>
    <n v="85.007999999999996"/>
    <s v="DADCXR"/>
    <s v="DADCXR"/>
    <s v="Tourism"/>
    <s v="VN"/>
    <s v="DOM"/>
    <s v="PXR"/>
  </r>
  <r>
    <d v="2019-06-10T00:00:00"/>
    <x v="52"/>
    <x v="6"/>
    <x v="7"/>
    <x v="69"/>
    <x v="0"/>
    <x v="0"/>
    <x v="14"/>
    <x v="4"/>
    <n v="184.25871592968858"/>
    <n v="154.07262794368225"/>
    <d v="1899-12-30T05:40:00"/>
    <d v="1899-12-30T06:50:00"/>
    <n v="5"/>
    <n v="40"/>
    <n v="6"/>
    <n v="50"/>
    <n v="184"/>
    <n v="309"/>
    <n v="56.856000000000002"/>
    <s v="SGNCXR"/>
    <s v="SGNCXR"/>
    <s v="Tourism"/>
    <s v="VN"/>
    <s v="DOM"/>
    <s v="PXR"/>
  </r>
  <r>
    <d v="2019-06-10T00:00:00"/>
    <x v="34"/>
    <x v="6"/>
    <x v="9"/>
    <x v="70"/>
    <x v="0"/>
    <x v="0"/>
    <x v="60"/>
    <x v="61"/>
    <n v="239.31340170869245"/>
    <n v="208.92363712533773"/>
    <d v="1899-12-30T09:15:00"/>
    <d v="1899-12-30T10:35:00"/>
    <n v="9"/>
    <n v="15"/>
    <n v="10"/>
    <n v="35"/>
    <n v="184"/>
    <n v="602"/>
    <n v="110.768"/>
    <s v="SGNDAD"/>
    <s v="SGNDAD"/>
    <s v="SGNDAD"/>
    <s v="VN"/>
    <s v="DOM"/>
    <s v="PXR"/>
  </r>
  <r>
    <d v="2019-06-10T00:00:00"/>
    <x v="53"/>
    <x v="16"/>
    <x v="1"/>
    <x v="71"/>
    <x v="0"/>
    <x v="0"/>
    <x v="61"/>
    <x v="62"/>
    <n v="256.8437361537259"/>
    <n v="276.05114265368064"/>
    <d v="1899-12-30T01:50:00"/>
    <d v="1899-12-30T03:40:00"/>
    <n v="1"/>
    <n v="50"/>
    <n v="3"/>
    <n v="40"/>
    <n v="184"/>
    <n v="879"/>
    <n v="161.73599999999999"/>
    <s v="SGNVII"/>
    <s v="SGNVII"/>
    <s v="Other"/>
    <s v="VN"/>
    <s v="DOM"/>
    <s v="PXR"/>
  </r>
  <r>
    <d v="2019-06-10T00:00:00"/>
    <x v="54"/>
    <x v="21"/>
    <x v="1"/>
    <x v="72"/>
    <x v="0"/>
    <x v="0"/>
    <x v="1"/>
    <x v="47"/>
    <n v="547.42184353136531"/>
    <n v="479.39020299358214"/>
    <d v="1899-12-30T07:15:00"/>
    <d v="1899-12-30T10:15:00"/>
    <n v="7"/>
    <n v="15"/>
    <n v="10"/>
    <n v="15"/>
    <n v="203"/>
    <n v="1530"/>
    <n v="310.58999999999997"/>
    <s v="SGNCAN"/>
    <s v="SGNCAN"/>
    <s v="NEA"/>
    <s v="CN"/>
    <s v="INT"/>
    <s v="PXR"/>
  </r>
  <r>
    <d v="2019-06-10T00:00:00"/>
    <x v="33"/>
    <x v="2"/>
    <x v="1"/>
    <x v="73"/>
    <x v="0"/>
    <x v="0"/>
    <x v="15"/>
    <x v="63"/>
    <n v="239.31340170869245"/>
    <n v="208.92363712533773"/>
    <d v="1899-12-30T00:00:00"/>
    <d v="1899-12-30T01:30:00"/>
    <n v="0"/>
    <n v="0"/>
    <n v="1"/>
    <n v="30"/>
    <n v="203"/>
    <n v="602"/>
    <n v="122.206"/>
    <s v="SGNDAD"/>
    <s v="SGNDAD"/>
    <s v="SGNDAD"/>
    <s v="VN"/>
    <s v="DOM"/>
    <s v="PXR"/>
  </r>
  <r>
    <d v="2019-06-10T00:00:00"/>
    <x v="55"/>
    <x v="6"/>
    <x v="24"/>
    <x v="74"/>
    <x v="0"/>
    <x v="0"/>
    <x v="62"/>
    <x v="53"/>
    <n v="547.42184353136531"/>
    <n v="479.39020299358214"/>
    <d v="1899-12-30T03:05:00"/>
    <d v="1899-12-30T06:10:00"/>
    <n v="3"/>
    <n v="5"/>
    <n v="6"/>
    <n v="10"/>
    <n v="203"/>
    <n v="1530"/>
    <n v="310.58999999999997"/>
    <s v="SGNCAN"/>
    <s v="SGNCAN"/>
    <s v="NEA"/>
    <s v="CN"/>
    <s v="INT"/>
    <s v="PXR"/>
  </r>
  <r>
    <d v="2019-06-10T00:00:00"/>
    <x v="56"/>
    <x v="21"/>
    <x v="9"/>
    <x v="75"/>
    <x v="0"/>
    <x v="0"/>
    <x v="63"/>
    <x v="64"/>
    <n v="437.24618890783512"/>
    <n v="376.5617584152518"/>
    <d v="1899-12-30T13:40:00"/>
    <d v="1899-12-30T16:00:00"/>
    <n v="13"/>
    <n v="40"/>
    <n v="16"/>
    <n v="0"/>
    <n v="203"/>
    <n v="945"/>
    <n v="191.83500000000001"/>
    <s v="DADCAN"/>
    <s v="DADCAN"/>
    <s v="NEA"/>
    <s v="CN"/>
    <s v="INT"/>
    <s v="PXR"/>
  </r>
  <r>
    <d v="2019-06-10T00:00:00"/>
    <x v="57"/>
    <x v="8"/>
    <x v="9"/>
    <x v="76"/>
    <x v="0"/>
    <x v="0"/>
    <x v="41"/>
    <x v="65"/>
    <n v="165.72030426323298"/>
    <n v="162.66584538032191"/>
    <d v="1899-12-30T00:15:00"/>
    <d v="1899-12-30T01:20:00"/>
    <n v="0"/>
    <n v="15"/>
    <n v="1"/>
    <n v="20"/>
    <n v="203"/>
    <n v="462"/>
    <n v="93.786000000000001"/>
    <s v="DADCXR"/>
    <s v="DADCXR"/>
    <s v="Tourism"/>
    <s v="VN"/>
    <s v="DOM"/>
    <s v="PXR"/>
  </r>
  <r>
    <d v="2019-06-10T00:00:00"/>
    <x v="58"/>
    <x v="2"/>
    <x v="24"/>
    <x v="77"/>
    <x v="0"/>
    <x v="0"/>
    <x v="22"/>
    <x v="66"/>
    <n v="437.24618890783512"/>
    <n v="376.5617584152518"/>
    <d v="1899-12-30T10:25:00"/>
    <d v="1899-12-30T12:40:00"/>
    <n v="10"/>
    <n v="25"/>
    <n v="12"/>
    <n v="40"/>
    <n v="203"/>
    <n v="945"/>
    <n v="191.83500000000001"/>
    <s v="DADCAN"/>
    <s v="DADCAN"/>
    <s v="NEA"/>
    <s v="CN"/>
    <s v="INT"/>
    <s v="PXR"/>
  </r>
  <r>
    <d v="2019-06-10T00:00:00"/>
    <x v="2"/>
    <x v="2"/>
    <x v="2"/>
    <x v="78"/>
    <x v="0"/>
    <x v="0"/>
    <x v="3"/>
    <x v="15"/>
    <n v="236.34688949060637"/>
    <n v="201.94443000170284"/>
    <d v="1899-12-30T23:00:00"/>
    <d v="1899-12-30T00:20:00"/>
    <n v="23"/>
    <n v="0"/>
    <n v="0"/>
    <n v="20"/>
    <n v="203"/>
    <n v="604"/>
    <n v="122.61199999999999"/>
    <s v="HANDAD"/>
    <s v="HANDAD"/>
    <s v="HANDAD"/>
    <s v="VN"/>
    <s v="DOM"/>
    <s v="PXR"/>
  </r>
  <r>
    <d v="2019-06-10T00:00:00"/>
    <x v="33"/>
    <x v="2"/>
    <x v="1"/>
    <x v="79"/>
    <x v="0"/>
    <x v="0"/>
    <x v="36"/>
    <x v="67"/>
    <n v="239.31340170869245"/>
    <n v="208.92363712533773"/>
    <d v="1899-12-30T02:00:00"/>
    <d v="1899-12-30T03:25:00"/>
    <n v="2"/>
    <n v="0"/>
    <n v="3"/>
    <n v="25"/>
    <n v="203"/>
    <n v="602"/>
    <n v="122.206"/>
    <s v="SGNDAD"/>
    <s v="SGNDAD"/>
    <s v="SGNDAD"/>
    <s v="VN"/>
    <s v="DOM"/>
    <s v="PXR"/>
  </r>
  <r>
    <d v="2019-06-10T00:00:00"/>
    <x v="34"/>
    <x v="6"/>
    <x v="9"/>
    <x v="80"/>
    <x v="0"/>
    <x v="0"/>
    <x v="64"/>
    <x v="23"/>
    <n v="239.31340170869245"/>
    <n v="208.92363712533773"/>
    <d v="1899-12-30T08:05:00"/>
    <d v="1899-12-30T09:25:00"/>
    <n v="8"/>
    <n v="5"/>
    <n v="9"/>
    <n v="25"/>
    <n v="203"/>
    <n v="602"/>
    <n v="122.206"/>
    <s v="SGNDAD"/>
    <s v="SGNDAD"/>
    <s v="SGNDAD"/>
    <s v="VN"/>
    <s v="DOM"/>
    <s v="PXR"/>
  </r>
  <r>
    <d v="2019-06-10T00:00:00"/>
    <x v="59"/>
    <x v="6"/>
    <x v="13"/>
    <x v="81"/>
    <x v="0"/>
    <x v="0"/>
    <x v="65"/>
    <x v="68"/>
    <n v="154.0502166235689"/>
    <n v="194.29488663496403"/>
    <d v="1899-12-30T04:05:00"/>
    <d v="1899-12-30T05:25:00"/>
    <n v="4"/>
    <n v="5"/>
    <n v="5"/>
    <n v="25"/>
    <n v="203"/>
    <n v="555"/>
    <n v="112.66500000000001"/>
    <s v="SGNVCL"/>
    <s v="SGNVCL"/>
    <s v="ZOther"/>
    <s v="VN"/>
    <s v="DOM"/>
    <s v="PXR"/>
  </r>
  <r>
    <d v="2019-06-10T00:00:00"/>
    <x v="60"/>
    <x v="22"/>
    <x v="1"/>
    <x v="82"/>
    <x v="0"/>
    <x v="0"/>
    <x v="66"/>
    <x v="69"/>
    <n v="154.0502166235689"/>
    <n v="194.29488663496403"/>
    <d v="1899-12-30T06:05:00"/>
    <d v="1899-12-30T07:25:00"/>
    <n v="6"/>
    <n v="5"/>
    <n v="7"/>
    <n v="25"/>
    <n v="203"/>
    <n v="555"/>
    <n v="112.66500000000001"/>
    <s v="SGNVCL"/>
    <s v="SGNVCL"/>
    <s v="ZOther"/>
    <s v="VN"/>
    <s v="DOM"/>
    <s v="PXR"/>
  </r>
  <r>
    <d v="2019-06-10T00:00:00"/>
    <x v="50"/>
    <x v="8"/>
    <x v="1"/>
    <x v="83"/>
    <x v="0"/>
    <x v="0"/>
    <x v="67"/>
    <x v="70"/>
    <n v="184.25871592968858"/>
    <n v="154.07262794368225"/>
    <d v="1899-12-30T17:40:00"/>
    <d v="1899-12-30T18:40:00"/>
    <n v="17"/>
    <n v="40"/>
    <n v="18"/>
    <n v="40"/>
    <n v="203"/>
    <n v="309"/>
    <n v="62.726999999999997"/>
    <s v="SGNCXR"/>
    <s v="SGNCXR"/>
    <s v="Tourism"/>
    <s v="VN"/>
    <s v="DOM"/>
    <s v="PXR"/>
  </r>
  <r>
    <d v="2019-06-10T00:00:00"/>
    <x v="2"/>
    <x v="2"/>
    <x v="2"/>
    <x v="84"/>
    <x v="0"/>
    <x v="0"/>
    <x v="22"/>
    <x v="71"/>
    <n v="236.34688949060637"/>
    <n v="201.94443000170284"/>
    <d v="1899-12-30T10:25:00"/>
    <d v="1899-12-30T11:45:00"/>
    <n v="10"/>
    <n v="25"/>
    <n v="11"/>
    <n v="45"/>
    <n v="203"/>
    <n v="604"/>
    <n v="122.61199999999999"/>
    <s v="HANDAD"/>
    <s v="HANDAD"/>
    <s v="HANDAD"/>
    <s v="VN"/>
    <s v="DOM"/>
    <s v="PXR"/>
  </r>
  <r>
    <d v="2019-06-10T00:00:00"/>
    <x v="12"/>
    <x v="3"/>
    <x v="7"/>
    <x v="83"/>
    <x v="0"/>
    <x v="0"/>
    <x v="24"/>
    <x v="72"/>
    <n v="292.75199550278143"/>
    <n v="283.06606117169179"/>
    <d v="1899-12-30T14:00:00"/>
    <d v="1899-12-30T16:10:00"/>
    <n v="14"/>
    <n v="0"/>
    <n v="16"/>
    <n v="10"/>
    <n v="203"/>
    <n v="1062"/>
    <n v="215.58600000000001"/>
    <s v="HANCXR"/>
    <s v="HANCXR"/>
    <s v="Tourism"/>
    <s v="VN"/>
    <s v="DOM"/>
    <s v="PXR"/>
  </r>
  <r>
    <d v="2019-06-10T00:00:00"/>
    <x v="15"/>
    <x v="3"/>
    <x v="9"/>
    <x v="85"/>
    <x v="0"/>
    <x v="0"/>
    <x v="35"/>
    <x v="73"/>
    <n v="236.34688949060637"/>
    <n v="201.94443000170284"/>
    <d v="1899-12-30T07:00:00"/>
    <d v="1899-12-30T08:20:00"/>
    <n v="7"/>
    <n v="0"/>
    <n v="8"/>
    <n v="20"/>
    <n v="203"/>
    <n v="604"/>
    <n v="122.61199999999999"/>
    <s v="HANDAD"/>
    <s v="HANDAD"/>
    <s v="HANDAD"/>
    <s v="VN"/>
    <s v="DOM"/>
    <s v="PXR"/>
  </r>
  <r>
    <d v="2019-06-10T00:00:00"/>
    <x v="23"/>
    <x v="6"/>
    <x v="2"/>
    <x v="86"/>
    <x v="0"/>
    <x v="0"/>
    <x v="51"/>
    <x v="51"/>
    <n v="381.62004815649715"/>
    <n v="329.70071085785668"/>
    <d v="1899-12-30T03:30:00"/>
    <d v="1899-12-30T05:40:00"/>
    <n v="3"/>
    <n v="30"/>
    <n v="5"/>
    <n v="40"/>
    <n v="203"/>
    <n v="1133"/>
    <n v="229.999"/>
    <s v="HANSGN"/>
    <s v="HANSGN"/>
    <s v="HANSGN"/>
    <s v="VN"/>
    <s v="DOM"/>
    <s v="PXR"/>
  </r>
  <r>
    <d v="2019-06-10T00:00:00"/>
    <x v="61"/>
    <x v="8"/>
    <x v="25"/>
    <x v="87"/>
    <x v="0"/>
    <x v="0"/>
    <x v="68"/>
    <x v="74"/>
    <n v="325.82316026504782"/>
    <n v="295.27678687126377"/>
    <d v="1899-12-30T09:30:00"/>
    <d v="1899-12-30T12:00:00"/>
    <n v="9"/>
    <n v="30"/>
    <n v="12"/>
    <n v="0"/>
    <n v="203"/>
    <n v="1180"/>
    <n v="239.54"/>
    <s v="CXRNNG"/>
    <s v="CXRNNG"/>
    <s v="NEA"/>
    <s v="CN"/>
    <s v="INT"/>
    <s v="PXC"/>
  </r>
  <r>
    <d v="2019-06-10T00:00:00"/>
    <x v="62"/>
    <x v="8"/>
    <x v="26"/>
    <x v="88"/>
    <x v="0"/>
    <x v="0"/>
    <x v="69"/>
    <x v="75"/>
    <n v="505.64699962499998"/>
    <n v="436.31569458756371"/>
    <d v="1899-12-30T23:25:00"/>
    <d v="1899-12-30T03:00:00"/>
    <n v="23"/>
    <n v="25"/>
    <n v="3"/>
    <n v="0"/>
    <n v="203"/>
    <n v="2077"/>
    <n v="421.63099999999997"/>
    <s v="CXRYIH"/>
    <s v="CXRYIH"/>
    <s v="NEA"/>
    <s v="CN"/>
    <s v="INT"/>
    <s v="PXC"/>
  </r>
  <r>
    <d v="2019-06-10T00:00:00"/>
    <x v="63"/>
    <x v="23"/>
    <x v="7"/>
    <x v="89"/>
    <x v="0"/>
    <x v="0"/>
    <x v="70"/>
    <x v="27"/>
    <n v="325.82316026504782"/>
    <n v="295.27678687126377"/>
    <d v="1899-12-30T13:00:00"/>
    <d v="1899-12-30T15:20:00"/>
    <n v="13"/>
    <n v="0"/>
    <n v="15"/>
    <n v="20"/>
    <n v="203"/>
    <n v="1180"/>
    <n v="239.54"/>
    <s v="CXRNNG"/>
    <s v="CXRNNG"/>
    <s v="NEA"/>
    <s v="CN"/>
    <s v="INT"/>
    <s v="PXC"/>
  </r>
  <r>
    <d v="2019-06-10T00:00:00"/>
    <x v="12"/>
    <x v="3"/>
    <x v="7"/>
    <x v="90"/>
    <x v="0"/>
    <x v="0"/>
    <x v="71"/>
    <x v="62"/>
    <n v="292.75199550278143"/>
    <n v="283.06606117169179"/>
    <d v="1899-12-30T01:45:00"/>
    <d v="1899-12-30T03:40:00"/>
    <n v="1"/>
    <n v="45"/>
    <n v="3"/>
    <n v="40"/>
    <n v="203"/>
    <n v="1062"/>
    <n v="215.58600000000001"/>
    <s v="HANCXR"/>
    <s v="HANCXR"/>
    <s v="Tourism"/>
    <s v="VN"/>
    <s v="DOM"/>
    <s v="PXR"/>
  </r>
  <r>
    <d v="2019-06-10T00:00:00"/>
    <x v="64"/>
    <x v="3"/>
    <x v="27"/>
    <x v="91"/>
    <x v="0"/>
    <x v="0"/>
    <x v="19"/>
    <x v="76"/>
    <n v="206.38932138906318"/>
    <n v="262.45868422811373"/>
    <d v="1899-12-30T04:00:00"/>
    <d v="1899-12-30T05:50:00"/>
    <n v="4"/>
    <n v="0"/>
    <n v="5"/>
    <n v="50"/>
    <n v="203"/>
    <n v="958"/>
    <n v="194.47399999999999"/>
    <s v="HANTBB"/>
    <s v="HANTBB"/>
    <s v="ZOther"/>
    <s v="VN"/>
    <s v="DOM"/>
    <s v="PXR"/>
  </r>
  <r>
    <d v="2019-06-10T00:00:00"/>
    <x v="65"/>
    <x v="3"/>
    <x v="17"/>
    <x v="92"/>
    <x v="0"/>
    <x v="0"/>
    <x v="72"/>
    <x v="17"/>
    <n v="398.49460740287265"/>
    <n v="502.8326130028529"/>
    <d v="1899-12-30T10:20:00"/>
    <d v="1899-12-30T13:10:00"/>
    <n v="10"/>
    <n v="20"/>
    <n v="13"/>
    <n v="10"/>
    <n v="203"/>
    <n v="1633"/>
    <n v="331.49900000000002"/>
    <s v="HANTPE"/>
    <s v="HANTPE"/>
    <s v="NEA"/>
    <s v="TW"/>
    <s v="INT"/>
    <s v="PXR"/>
  </r>
  <r>
    <d v="2019-06-10T00:00:00"/>
    <x v="66"/>
    <x v="24"/>
    <x v="2"/>
    <x v="93"/>
    <x v="0"/>
    <x v="0"/>
    <x v="73"/>
    <x v="77"/>
    <n v="206.38932138906318"/>
    <n v="262.45868422811373"/>
    <d v="1899-12-30T06:30:00"/>
    <d v="1899-12-30T08:15:00"/>
    <n v="6"/>
    <n v="30"/>
    <n v="8"/>
    <n v="15"/>
    <n v="203"/>
    <n v="958"/>
    <n v="194.47399999999999"/>
    <s v="HANTBB"/>
    <s v="HANTBB"/>
    <s v="ZOther"/>
    <s v="VN"/>
    <s v="DOM"/>
    <s v="PXR"/>
  </r>
  <r>
    <d v="2019-06-10T00:00:00"/>
    <x v="67"/>
    <x v="15"/>
    <x v="2"/>
    <x v="94"/>
    <x v="0"/>
    <x v="0"/>
    <x v="53"/>
    <x v="78"/>
    <n v="398.49460740287265"/>
    <n v="502.8326130028529"/>
    <d v="1899-12-30T23:30:00"/>
    <d v="1899-12-30T02:45:00"/>
    <n v="23"/>
    <n v="30"/>
    <n v="2"/>
    <n v="45"/>
    <n v="203"/>
    <n v="1633"/>
    <n v="331.49900000000002"/>
    <s v="HANTPE"/>
    <s v="HANTPE"/>
    <s v="NEA"/>
    <s v="TW"/>
    <s v="INT"/>
    <s v="PXR"/>
  </r>
  <r>
    <d v="2019-06-10T00:00:00"/>
    <x v="68"/>
    <x v="22"/>
    <x v="2"/>
    <x v="95"/>
    <x v="0"/>
    <x v="0"/>
    <x v="8"/>
    <x v="56"/>
    <n v="144.22284421048835"/>
    <n v="208.66190231342807"/>
    <d v="1899-12-30T01:55:00"/>
    <d v="1899-12-30T03:20:00"/>
    <n v="1"/>
    <n v="55"/>
    <n v="3"/>
    <n v="20"/>
    <n v="203"/>
    <n v="689"/>
    <n v="139.86699999999999"/>
    <s v="HANVCL"/>
    <s v="HANVCL"/>
    <s v="ZOther"/>
    <s v="VN"/>
    <s v="DOM"/>
    <s v="PXR"/>
  </r>
  <r>
    <d v="2019-06-10T00:00:00"/>
    <x v="69"/>
    <x v="8"/>
    <x v="28"/>
    <x v="96"/>
    <x v="0"/>
    <x v="0"/>
    <x v="16"/>
    <x v="79"/>
    <n v="675.16023476973703"/>
    <n v="572.56880930841339"/>
    <d v="1899-12-30T12:10:00"/>
    <d v="1899-12-30T17:05:00"/>
    <n v="12"/>
    <n v="10"/>
    <n v="17"/>
    <n v="5"/>
    <n v="203"/>
    <n v="3195"/>
    <n v="648.58500000000004"/>
    <s v="CXRPEK"/>
    <s v="CXRPEK"/>
    <s v="NEA"/>
    <s v="CN"/>
    <s v="INT"/>
    <s v="PXC"/>
  </r>
  <r>
    <d v="2019-06-10T00:00:00"/>
    <x v="70"/>
    <x v="25"/>
    <x v="7"/>
    <x v="97"/>
    <x v="0"/>
    <x v="0"/>
    <x v="74"/>
    <x v="80"/>
    <n v="675.16023476973703"/>
    <n v="572.56880930841339"/>
    <d v="1899-12-30T18:05:00"/>
    <d v="1899-12-30T23:15:00"/>
    <n v="18"/>
    <n v="5"/>
    <n v="23"/>
    <n v="15"/>
    <n v="203"/>
    <n v="3195"/>
    <n v="648.58500000000004"/>
    <s v="CXRPEK"/>
    <s v="CXRPEK"/>
    <s v="NEA"/>
    <s v="CN"/>
    <s v="INT"/>
    <s v="PXC"/>
  </r>
  <r>
    <d v="2019-06-10T00:00:00"/>
    <x v="50"/>
    <x v="8"/>
    <x v="1"/>
    <x v="98"/>
    <x v="0"/>
    <x v="0"/>
    <x v="15"/>
    <x v="81"/>
    <n v="184.25871592968858"/>
    <n v="154.07262794368225"/>
    <d v="1899-12-30T00:00:00"/>
    <d v="1899-12-30T01:05:00"/>
    <n v="0"/>
    <n v="0"/>
    <n v="1"/>
    <n v="5"/>
    <n v="203"/>
    <n v="309"/>
    <n v="62.726999999999997"/>
    <s v="SGNCXR"/>
    <s v="SGNCXR"/>
    <s v="Tourism"/>
    <s v="VN"/>
    <s v="DOM"/>
    <s v="PXR"/>
  </r>
  <r>
    <d v="2019-06-10T00:00:00"/>
    <x v="46"/>
    <x v="20"/>
    <x v="1"/>
    <x v="99"/>
    <x v="0"/>
    <x v="0"/>
    <x v="75"/>
    <x v="82"/>
    <n v="187.46363998635809"/>
    <n v="145.81561859013829"/>
    <d v="1899-12-30T03:50:00"/>
    <d v="1899-12-30T04:55:00"/>
    <n v="3"/>
    <n v="50"/>
    <n v="4"/>
    <n v="55"/>
    <n v="203"/>
    <n v="301"/>
    <n v="61.103000000000002"/>
    <s v="SGNPQC"/>
    <s v="SGNPQC"/>
    <s v="Tourism"/>
    <s v="VN"/>
    <s v="DOM"/>
    <s v="PXR"/>
  </r>
  <r>
    <d v="2019-06-10T00:00:00"/>
    <x v="71"/>
    <x v="26"/>
    <x v="1"/>
    <x v="100"/>
    <x v="0"/>
    <x v="0"/>
    <x v="76"/>
    <x v="39"/>
    <n v="159.31349741767471"/>
    <n v="161.80118112969026"/>
    <d v="1899-12-30T07:25:00"/>
    <d v="1899-12-30T08:30:00"/>
    <n v="7"/>
    <n v="25"/>
    <n v="8"/>
    <n v="30"/>
    <n v="203"/>
    <n v="383"/>
    <n v="77.748999999999995"/>
    <s v="SGNPXU"/>
    <s v="SGNPXU"/>
    <s v="ZOther"/>
    <s v="VN"/>
    <s v="DOM"/>
    <s v="PXR"/>
  </r>
  <r>
    <d v="2019-06-10T00:00:00"/>
    <x v="49"/>
    <x v="6"/>
    <x v="23"/>
    <x v="101"/>
    <x v="0"/>
    <x v="0"/>
    <x v="77"/>
    <x v="83"/>
    <n v="187.46363998635809"/>
    <n v="145.81561859013829"/>
    <d v="1899-12-30T02:10:00"/>
    <d v="1899-12-30T03:10:00"/>
    <n v="2"/>
    <n v="10"/>
    <n v="3"/>
    <n v="10"/>
    <n v="203"/>
    <n v="301"/>
    <n v="61.103000000000002"/>
    <s v="SGNPQC"/>
    <s v="SGNPQC"/>
    <s v="Tourism"/>
    <s v="VN"/>
    <s v="DOM"/>
    <s v="PXR"/>
  </r>
  <r>
    <d v="2019-06-10T00:00:00"/>
    <x v="72"/>
    <x v="6"/>
    <x v="29"/>
    <x v="102"/>
    <x v="0"/>
    <x v="0"/>
    <x v="78"/>
    <x v="11"/>
    <n v="159.31349741767471"/>
    <n v="161.80118112969026"/>
    <d v="1899-12-30T05:35:00"/>
    <d v="1899-12-30T06:45:00"/>
    <n v="5"/>
    <n v="35"/>
    <n v="6"/>
    <n v="45"/>
    <n v="203"/>
    <n v="383"/>
    <n v="77.748999999999995"/>
    <s v="SGNPXU"/>
    <s v="SGNPXU"/>
    <s v="ZOther"/>
    <s v="VN"/>
    <s v="DOM"/>
    <s v="PXR"/>
  </r>
  <r>
    <d v="2019-06-10T00:00:00"/>
    <x v="52"/>
    <x v="6"/>
    <x v="7"/>
    <x v="103"/>
    <x v="0"/>
    <x v="0"/>
    <x v="40"/>
    <x v="84"/>
    <n v="184.25871592968858"/>
    <n v="154.07262794368225"/>
    <d v="1899-12-30T09:10:00"/>
    <d v="1899-12-30T10:20:00"/>
    <n v="9"/>
    <n v="10"/>
    <n v="10"/>
    <n v="20"/>
    <n v="203"/>
    <n v="309"/>
    <n v="62.726999999999997"/>
    <s v="SGNCXR"/>
    <s v="SGNCXR"/>
    <s v="Tourism"/>
    <s v="VN"/>
    <s v="DOM"/>
    <s v="NTP"/>
  </r>
  <r>
    <d v="2019-06-10T00:00:00"/>
    <x v="73"/>
    <x v="18"/>
    <x v="2"/>
    <x v="104"/>
    <x v="0"/>
    <x v="0"/>
    <x v="79"/>
    <x v="85"/>
    <n v="343.25439636723399"/>
    <n v="347.63650227556832"/>
    <d v="1899-12-30T12:05:00"/>
    <d v="1899-12-30T14:15:00"/>
    <n v="12"/>
    <n v="5"/>
    <n v="14"/>
    <n v="15"/>
    <n v="203"/>
    <n v="967"/>
    <n v="196.30099999999999"/>
    <s v="HANBKK"/>
    <s v="HANBKK"/>
    <s v="SEA"/>
    <s v="TH"/>
    <s v="INT"/>
    <s v="PXR"/>
  </r>
  <r>
    <d v="2019-06-10T00:00:00"/>
    <x v="11"/>
    <x v="8"/>
    <x v="2"/>
    <x v="105"/>
    <x v="0"/>
    <x v="0"/>
    <x v="80"/>
    <x v="86"/>
    <n v="292.75199550278143"/>
    <n v="283.06606117169179"/>
    <d v="1899-12-30T01:35:00"/>
    <d v="1899-12-30T03:30:00"/>
    <n v="1"/>
    <n v="35"/>
    <n v="3"/>
    <n v="30"/>
    <n v="203"/>
    <n v="1062"/>
    <n v="215.58600000000001"/>
    <s v="HANCXR"/>
    <s v="HANCXR"/>
    <s v="Tourism"/>
    <s v="VN"/>
    <s v="DOM"/>
    <s v="PXR"/>
  </r>
  <r>
    <d v="2019-06-10T00:00:00"/>
    <x v="2"/>
    <x v="2"/>
    <x v="2"/>
    <x v="106"/>
    <x v="0"/>
    <x v="0"/>
    <x v="81"/>
    <x v="9"/>
    <n v="236.34688949060637"/>
    <n v="201.94443000170284"/>
    <d v="1899-12-30T06:00:00"/>
    <d v="1899-12-30T07:20:00"/>
    <n v="6"/>
    <n v="0"/>
    <n v="7"/>
    <n v="20"/>
    <n v="203"/>
    <n v="604"/>
    <n v="122.61199999999999"/>
    <s v="HANDAD"/>
    <s v="HANDAD"/>
    <s v="HANDAD"/>
    <s v="VN"/>
    <s v="DOM"/>
    <s v="PXR"/>
  </r>
  <r>
    <d v="2019-06-10T00:00:00"/>
    <x v="74"/>
    <x v="3"/>
    <x v="21"/>
    <x v="107"/>
    <x v="0"/>
    <x v="0"/>
    <x v="82"/>
    <x v="13"/>
    <n v="343.25439636723399"/>
    <n v="347.63650227556832"/>
    <d v="1899-12-30T08:55:00"/>
    <d v="1899-12-30T11:05:00"/>
    <n v="8"/>
    <n v="55"/>
    <n v="11"/>
    <n v="5"/>
    <n v="203"/>
    <n v="967"/>
    <n v="196.30099999999999"/>
    <s v="HANBKK"/>
    <s v="HANBKK"/>
    <s v="SEA"/>
    <s v="TH"/>
    <s v="INT"/>
    <s v="PXR"/>
  </r>
  <r>
    <d v="2019-06-10T00:00:00"/>
    <x v="15"/>
    <x v="3"/>
    <x v="9"/>
    <x v="108"/>
    <x v="0"/>
    <x v="0"/>
    <x v="19"/>
    <x v="32"/>
    <n v="236.34688949060637"/>
    <n v="201.94443000170284"/>
    <d v="1899-12-30T04:00:00"/>
    <d v="1899-12-30T05:20:00"/>
    <n v="4"/>
    <n v="0"/>
    <n v="5"/>
    <n v="20"/>
    <n v="203"/>
    <n v="604"/>
    <n v="122.61199999999999"/>
    <s v="HANDAD"/>
    <s v="HANDAD"/>
    <s v="HANDAD"/>
    <s v="VN"/>
    <s v="DOM"/>
    <s v="PXR"/>
  </r>
  <r>
    <d v="2019-06-10T00:00:00"/>
    <x v="12"/>
    <x v="3"/>
    <x v="7"/>
    <x v="109"/>
    <x v="0"/>
    <x v="0"/>
    <x v="83"/>
    <x v="87"/>
    <n v="292.75199550278143"/>
    <n v="283.06606117169179"/>
    <d v="1899-12-30T11:45:00"/>
    <d v="1899-12-30T13:40:00"/>
    <n v="11"/>
    <n v="45"/>
    <n v="13"/>
    <n v="40"/>
    <n v="203"/>
    <n v="1062"/>
    <n v="215.58600000000001"/>
    <s v="HANCXR"/>
    <s v="HANCXR"/>
    <s v="Tourism"/>
    <s v="VN"/>
    <s v="DOM"/>
    <s v="PXR"/>
  </r>
  <r>
    <d v="2019-06-10T00:00:00"/>
    <x v="73"/>
    <x v="18"/>
    <x v="2"/>
    <x v="110"/>
    <x v="0"/>
    <x v="0"/>
    <x v="82"/>
    <x v="13"/>
    <n v="343.25439636723399"/>
    <n v="347.63650227556832"/>
    <d v="1899-12-30T08:55:00"/>
    <d v="1899-12-30T11:05:00"/>
    <n v="8"/>
    <n v="55"/>
    <n v="11"/>
    <n v="5"/>
    <n v="203"/>
    <n v="967"/>
    <n v="196.30099999999999"/>
    <s v="HANBKK"/>
    <s v="HANBKK"/>
    <s v="SEA"/>
    <s v="TH"/>
    <s v="INT"/>
    <s v="PXR"/>
  </r>
  <r>
    <d v="2019-06-10T00:00:00"/>
    <x v="75"/>
    <x v="8"/>
    <x v="30"/>
    <x v="111"/>
    <x v="0"/>
    <x v="0"/>
    <x v="84"/>
    <x v="88"/>
    <n v="628.37086910167432"/>
    <n v="800.94786178298557"/>
    <d v="1899-12-30T14:30:00"/>
    <d v="1899-12-30T19:30:00"/>
    <n v="14"/>
    <n v="30"/>
    <n v="19"/>
    <n v="30"/>
    <n v="203"/>
    <n v="3302"/>
    <n v="670.30600000000004"/>
    <s v="CXRICN"/>
    <s v="CXRICN"/>
    <s v="NEA"/>
    <s v="KR"/>
    <s v="INT"/>
    <s v="PXR"/>
  </r>
  <r>
    <d v="2019-06-10T00:00:00"/>
    <x v="74"/>
    <x v="3"/>
    <x v="21"/>
    <x v="112"/>
    <x v="0"/>
    <x v="0"/>
    <x v="14"/>
    <x v="58"/>
    <n v="343.25439636723399"/>
    <n v="347.63650227556832"/>
    <d v="1899-12-30T05:40:00"/>
    <d v="1899-12-30T07:50:00"/>
    <n v="5"/>
    <n v="40"/>
    <n v="7"/>
    <n v="50"/>
    <n v="203"/>
    <n v="967"/>
    <n v="196.30099999999999"/>
    <s v="HANBKK"/>
    <s v="HANBKK"/>
    <s v="SEA"/>
    <s v="TH"/>
    <s v="INT"/>
    <s v="PXR"/>
  </r>
  <r>
    <d v="2019-06-10T00:00:00"/>
    <x v="76"/>
    <x v="3"/>
    <x v="31"/>
    <x v="113"/>
    <x v="0"/>
    <x v="0"/>
    <x v="85"/>
    <x v="89"/>
    <n v="308.7453322478957"/>
    <n v="330.16909384151558"/>
    <d v="1899-12-30T00:05:00"/>
    <d v="1899-12-30T02:15:00"/>
    <n v="0"/>
    <n v="5"/>
    <n v="2"/>
    <n v="15"/>
    <n v="203"/>
    <n v="1217"/>
    <n v="247.05099999999999"/>
    <s v="HANVCA"/>
    <s v="HANVCA"/>
    <s v="Other"/>
    <s v="VN"/>
    <s v="DOM"/>
    <s v="PXR"/>
  </r>
  <r>
    <d v="2019-06-10T00:00:00"/>
    <x v="77"/>
    <x v="27"/>
    <x v="7"/>
    <x v="114"/>
    <x v="0"/>
    <x v="0"/>
    <x v="86"/>
    <x v="89"/>
    <n v="628.37086910167432"/>
    <n v="800.94786178298557"/>
    <d v="1899-12-30T21:20:00"/>
    <d v="1899-12-30T02:15:00"/>
    <n v="21"/>
    <n v="20"/>
    <n v="2"/>
    <n v="15"/>
    <n v="203"/>
    <n v="3302"/>
    <n v="670.30600000000004"/>
    <s v="CXRICN"/>
    <s v="CXRICN"/>
    <s v="NEA"/>
    <s v="KR"/>
    <s v="INT"/>
    <s v="PXR"/>
  </r>
  <r>
    <d v="2019-06-10T00:00:00"/>
    <x v="78"/>
    <x v="28"/>
    <x v="2"/>
    <x v="115"/>
    <x v="0"/>
    <x v="0"/>
    <x v="87"/>
    <x v="90"/>
    <n v="308.7453322478957"/>
    <n v="330.16909384151558"/>
    <d v="1899-12-30T02:55:00"/>
    <d v="1899-12-30T05:00:00"/>
    <n v="2"/>
    <n v="55"/>
    <n v="5"/>
    <n v="0"/>
    <n v="203"/>
    <n v="1217"/>
    <n v="247.05099999999999"/>
    <s v="HANVCA"/>
    <s v="HANVCA"/>
    <s v="Other"/>
    <s v="VN"/>
    <s v="DOM"/>
    <s v="PXR"/>
  </r>
  <r>
    <d v="2019-06-10T00:00:00"/>
    <x v="33"/>
    <x v="2"/>
    <x v="1"/>
    <x v="116"/>
    <x v="0"/>
    <x v="0"/>
    <x v="20"/>
    <x v="2"/>
    <n v="239.31340170869245"/>
    <n v="208.92363712533773"/>
    <d v="1899-12-30T01:00:00"/>
    <d v="1899-12-30T02:25:00"/>
    <n v="1"/>
    <n v="0"/>
    <n v="2"/>
    <n v="25"/>
    <n v="203"/>
    <n v="602"/>
    <n v="122.206"/>
    <s v="SGNDAD"/>
    <s v="SGNDAD"/>
    <s v="SGNDAD"/>
    <s v="VN"/>
    <s v="DOM"/>
    <s v="PXR"/>
  </r>
  <r>
    <d v="2019-06-10T00:00:00"/>
    <x v="33"/>
    <x v="2"/>
    <x v="1"/>
    <x v="117"/>
    <x v="0"/>
    <x v="0"/>
    <x v="81"/>
    <x v="91"/>
    <n v="239.31340170869245"/>
    <n v="208.92363712533773"/>
    <d v="1899-12-30T06:00:00"/>
    <d v="1899-12-30T07:30:00"/>
    <n v="6"/>
    <n v="0"/>
    <n v="7"/>
    <n v="30"/>
    <n v="203"/>
    <n v="602"/>
    <n v="122.206"/>
    <s v="SGNDAD"/>
    <s v="SGNDAD"/>
    <s v="SGNDAD"/>
    <s v="VN"/>
    <s v="DOM"/>
    <s v="PXR"/>
  </r>
  <r>
    <d v="2019-06-10T00:00:00"/>
    <x v="79"/>
    <x v="9"/>
    <x v="2"/>
    <x v="118"/>
    <x v="0"/>
    <x v="0"/>
    <x v="88"/>
    <x v="92"/>
    <n v="351.14307895297088"/>
    <n v="523.63526717694549"/>
    <d v="1899-12-30T11:20:00"/>
    <d v="1899-12-30T14:35:00"/>
    <n v="11"/>
    <n v="20"/>
    <n v="14"/>
    <n v="35"/>
    <n v="203"/>
    <n v="2073"/>
    <n v="420.81900000000002"/>
    <s v="HANKUL"/>
    <s v="HANKUL"/>
    <s v="SEA"/>
    <s v="MY"/>
    <s v="INT"/>
    <s v="PXR"/>
  </r>
  <r>
    <d v="2019-06-10T00:00:00"/>
    <x v="34"/>
    <x v="6"/>
    <x v="9"/>
    <x v="119"/>
    <x v="0"/>
    <x v="0"/>
    <x v="19"/>
    <x v="32"/>
    <n v="239.31340170869245"/>
    <n v="208.92363712533773"/>
    <d v="1899-12-30T04:00:00"/>
    <d v="1899-12-30T05:20:00"/>
    <n v="4"/>
    <n v="0"/>
    <n v="5"/>
    <n v="20"/>
    <n v="203"/>
    <n v="602"/>
    <n v="122.206"/>
    <s v="SGNDAD"/>
    <s v="SGNDAD"/>
    <s v="SGNDAD"/>
    <s v="VN"/>
    <s v="DOM"/>
    <s v="PXR"/>
  </r>
  <r>
    <d v="2019-06-10T00:00:00"/>
    <x v="80"/>
    <x v="6"/>
    <x v="8"/>
    <x v="120"/>
    <x v="0"/>
    <x v="0"/>
    <x v="89"/>
    <x v="47"/>
    <n v="282.37915814123511"/>
    <n v="330.61128297374086"/>
    <d v="1899-12-30T08:15:00"/>
    <d v="1899-12-30T10:15:00"/>
    <n v="8"/>
    <n v="15"/>
    <n v="10"/>
    <n v="15"/>
    <n v="203"/>
    <n v="1046"/>
    <n v="212.33799999999999"/>
    <s v="SGNKUL"/>
    <s v="SGNKUL"/>
    <s v="SEA"/>
    <s v="MY"/>
    <s v="INT"/>
    <s v="PXR"/>
  </r>
  <r>
    <d v="2019-06-10T00:00:00"/>
    <x v="81"/>
    <x v="29"/>
    <x v="7"/>
    <x v="121"/>
    <x v="0"/>
    <x v="0"/>
    <x v="90"/>
    <x v="93"/>
    <n v="462.16810949252476"/>
    <n v="410.65799824762848"/>
    <d v="1899-12-30T18:35:00"/>
    <d v="1899-12-30T22:05:00"/>
    <n v="18"/>
    <n v="35"/>
    <n v="22"/>
    <n v="5"/>
    <n v="203"/>
    <n v="2129"/>
    <n v="432.18700000000001"/>
    <s v="CXRCTU"/>
    <s v="CXRCTU"/>
    <s v="NEA"/>
    <s v="CN"/>
    <s v="INT"/>
    <s v="PXC"/>
  </r>
  <r>
    <d v="2019-06-10T00:00:00"/>
    <x v="82"/>
    <x v="8"/>
    <x v="32"/>
    <x v="122"/>
    <x v="0"/>
    <x v="0"/>
    <x v="24"/>
    <x v="94"/>
    <n v="462.16810949252476"/>
    <n v="410.65799824762848"/>
    <d v="1899-12-30T14:00:00"/>
    <d v="1899-12-30T17:30:00"/>
    <n v="14"/>
    <n v="0"/>
    <n v="17"/>
    <n v="30"/>
    <n v="203"/>
    <n v="2129"/>
    <n v="432.18700000000001"/>
    <s v="CXRCTU"/>
    <s v="CXRCTU"/>
    <s v="NEA"/>
    <s v="CN"/>
    <s v="INT"/>
    <s v="PXC"/>
  </r>
  <r>
    <d v="2019-06-10T00:00:00"/>
    <x v="11"/>
    <x v="8"/>
    <x v="2"/>
    <x v="123"/>
    <x v="0"/>
    <x v="0"/>
    <x v="52"/>
    <x v="21"/>
    <n v="292.75199550278143"/>
    <n v="283.06606117169179"/>
    <d v="1899-12-30T04:20:00"/>
    <d v="1899-12-30T06:15:00"/>
    <n v="4"/>
    <n v="20"/>
    <n v="6"/>
    <n v="15"/>
    <n v="203"/>
    <n v="1062"/>
    <n v="215.58600000000001"/>
    <s v="HANCXR"/>
    <s v="HANCXR"/>
    <s v="Tourism"/>
    <s v="VN"/>
    <s v="DOM"/>
    <s v="PXR"/>
  </r>
  <r>
    <d v="2019-06-10T00:00:00"/>
    <x v="83"/>
    <x v="3"/>
    <x v="16"/>
    <x v="124"/>
    <x v="0"/>
    <x v="0"/>
    <x v="91"/>
    <x v="59"/>
    <n v="233.52231346639445"/>
    <n v="188.23299562906084"/>
    <d v="1899-12-30T07:20:00"/>
    <d v="1899-12-30T08:35:00"/>
    <n v="7"/>
    <n v="20"/>
    <n v="8"/>
    <n v="35"/>
    <n v="203"/>
    <n v="547"/>
    <n v="111.041"/>
    <s v="HANHUI"/>
    <s v="HANHUI"/>
    <s v="Tourism"/>
    <s v="VN"/>
    <s v="DOM"/>
    <s v="PXR"/>
  </r>
  <r>
    <d v="2019-06-10T00:00:00"/>
    <x v="84"/>
    <x v="14"/>
    <x v="2"/>
    <x v="125"/>
    <x v="0"/>
    <x v="0"/>
    <x v="60"/>
    <x v="44"/>
    <n v="233.52231346639445"/>
    <n v="188.23299562906084"/>
    <d v="1899-12-30T09:15:00"/>
    <d v="1899-12-30T10:30:00"/>
    <n v="9"/>
    <n v="15"/>
    <n v="10"/>
    <n v="30"/>
    <n v="203"/>
    <n v="547"/>
    <n v="111.041"/>
    <s v="HANHUI"/>
    <s v="HANHUI"/>
    <s v="Tourism"/>
    <s v="VN"/>
    <s v="DOM"/>
    <s v="PXR"/>
  </r>
  <r>
    <d v="2019-06-10T00:00:00"/>
    <x v="12"/>
    <x v="3"/>
    <x v="7"/>
    <x v="126"/>
    <x v="0"/>
    <x v="0"/>
    <x v="92"/>
    <x v="17"/>
    <n v="292.75199550278143"/>
    <n v="283.06606117169179"/>
    <d v="1899-12-30T11:15:00"/>
    <d v="1899-12-30T13:10:00"/>
    <n v="11"/>
    <n v="15"/>
    <n v="13"/>
    <n v="10"/>
    <n v="203"/>
    <n v="1062"/>
    <n v="215.58600000000001"/>
    <s v="HANCXR"/>
    <s v="HANCXR"/>
    <s v="Tourism"/>
    <s v="VN"/>
    <s v="DOM"/>
    <s v="NTC"/>
  </r>
  <r>
    <d v="2019-06-10T00:00:00"/>
    <x v="85"/>
    <x v="3"/>
    <x v="33"/>
    <x v="127"/>
    <x v="0"/>
    <x v="0"/>
    <x v="93"/>
    <x v="95"/>
    <n v="851.51844399569575"/>
    <n v="835.14674301541368"/>
    <d v="1899-12-30T18:20:00"/>
    <d v="1899-12-30T22:20:00"/>
    <n v="18"/>
    <n v="20"/>
    <n v="22"/>
    <n v="20"/>
    <n v="184"/>
    <n v="2789"/>
    <n v="513.17600000000004"/>
    <s v="HANFUK"/>
    <s v="HANFUK"/>
    <s v="NEA"/>
    <s v="JP"/>
    <s v="INT"/>
    <s v="PXR"/>
  </r>
  <r>
    <d v="2019-06-10T00:00:00"/>
    <x v="86"/>
    <x v="30"/>
    <x v="2"/>
    <x v="128"/>
    <x v="0"/>
    <x v="0"/>
    <x v="32"/>
    <x v="40"/>
    <n v="851.51844399569575"/>
    <n v="835.14674301541368"/>
    <d v="1899-12-30T01:30:00"/>
    <d v="1899-12-30T06:20:00"/>
    <n v="1"/>
    <n v="30"/>
    <n v="6"/>
    <n v="20"/>
    <n v="184"/>
    <n v="2789"/>
    <n v="513.17600000000004"/>
    <s v="HANFUK"/>
    <s v="HANFUK"/>
    <s v="NEA"/>
    <s v="JP"/>
    <s v="INT"/>
    <s v="PXR"/>
  </r>
  <r>
    <d v="2019-06-10T00:00:00"/>
    <x v="87"/>
    <x v="3"/>
    <x v="12"/>
    <x v="129"/>
    <x v="0"/>
    <x v="0"/>
    <x v="44"/>
    <x v="96"/>
    <n v="290.63822696430168"/>
    <n v="331.16011625361529"/>
    <d v="1899-12-30T08:25:00"/>
    <d v="1899-12-30T10:10:00"/>
    <n v="8"/>
    <n v="25"/>
    <n v="10"/>
    <n v="10"/>
    <n v="184"/>
    <n v="872"/>
    <n v="160.44800000000001"/>
    <s v="HANREP"/>
    <s v="HANREP"/>
    <s v="CLMV"/>
    <s v="KH"/>
    <s v="INT"/>
    <s v="PXR"/>
  </r>
  <r>
    <d v="2019-06-10T00:00:00"/>
    <x v="22"/>
    <x v="3"/>
    <x v="1"/>
    <x v="130"/>
    <x v="0"/>
    <x v="0"/>
    <x v="3"/>
    <x v="37"/>
    <n v="381.62004815649715"/>
    <n v="329.70071085785668"/>
    <d v="1899-12-30T23:00:00"/>
    <d v="1899-12-30T01:10:00"/>
    <n v="23"/>
    <n v="0"/>
    <n v="1"/>
    <n v="10"/>
    <n v="184"/>
    <n v="1133"/>
    <n v="208.47200000000001"/>
    <s v="HANSGN"/>
    <s v="HANSGN"/>
    <s v="HANSGN"/>
    <s v="VN"/>
    <s v="DOM"/>
    <s v="PXR"/>
  </r>
  <r>
    <d v="2019-06-10T00:00:00"/>
    <x v="88"/>
    <x v="11"/>
    <x v="2"/>
    <x v="131"/>
    <x v="0"/>
    <x v="0"/>
    <x v="94"/>
    <x v="97"/>
    <n v="290.63822696430168"/>
    <n v="331.16011625361529"/>
    <d v="1899-12-30T11:05:00"/>
    <d v="1899-12-30T12:50:00"/>
    <n v="11"/>
    <n v="5"/>
    <n v="12"/>
    <n v="50"/>
    <n v="184"/>
    <n v="872"/>
    <n v="160.44800000000001"/>
    <s v="HANREP"/>
    <s v="HANREP"/>
    <s v="CLMV"/>
    <s v="KH"/>
    <s v="INT"/>
    <s v="PXR"/>
  </r>
  <r>
    <d v="2019-06-10T00:00:00"/>
    <x v="2"/>
    <x v="2"/>
    <x v="2"/>
    <x v="132"/>
    <x v="0"/>
    <x v="0"/>
    <x v="36"/>
    <x v="56"/>
    <n v="236.34688949060637"/>
    <n v="201.94443000170284"/>
    <d v="1899-12-30T02:00:00"/>
    <d v="1899-12-30T03:20:00"/>
    <n v="2"/>
    <n v="0"/>
    <n v="3"/>
    <n v="20"/>
    <n v="184"/>
    <n v="604"/>
    <n v="111.136"/>
    <s v="HANDAD"/>
    <s v="HANDAD"/>
    <s v="HANDAD"/>
    <s v="VN"/>
    <s v="DOM"/>
    <s v="PXR"/>
  </r>
  <r>
    <d v="2019-06-10T00:00:00"/>
    <x v="89"/>
    <x v="3"/>
    <x v="23"/>
    <x v="133"/>
    <x v="0"/>
    <x v="0"/>
    <x v="28"/>
    <x v="98"/>
    <n v="293.23396399985552"/>
    <n v="332.36525256500209"/>
    <d v="1899-12-30T04:30:00"/>
    <d v="1899-12-30T06:40:00"/>
    <n v="4"/>
    <n v="30"/>
    <n v="6"/>
    <n v="40"/>
    <n v="184"/>
    <n v="1213"/>
    <n v="223.19200000000001"/>
    <s v="HANPQC"/>
    <s v="HANPQC"/>
    <s v="Tourism"/>
    <s v="VN"/>
    <s v="DOM"/>
    <s v="PXR"/>
  </r>
  <r>
    <d v="2019-06-10T00:00:00"/>
    <x v="90"/>
    <x v="20"/>
    <x v="2"/>
    <x v="134"/>
    <x v="0"/>
    <x v="0"/>
    <x v="91"/>
    <x v="26"/>
    <n v="293.23396399985552"/>
    <n v="332.36525256500209"/>
    <d v="1899-12-30T07:20:00"/>
    <d v="1899-12-30T09:30:00"/>
    <n v="7"/>
    <n v="20"/>
    <n v="9"/>
    <n v="30"/>
    <n v="184"/>
    <n v="1213"/>
    <n v="223.19200000000001"/>
    <s v="HANPQC"/>
    <s v="HANPQC"/>
    <s v="Tourism"/>
    <s v="VN"/>
    <s v="DOM"/>
    <s v="PXR"/>
  </r>
  <r>
    <d v="2019-06-10T00:00:00"/>
    <x v="88"/>
    <x v="11"/>
    <x v="2"/>
    <x v="135"/>
    <x v="0"/>
    <x v="0"/>
    <x v="58"/>
    <x v="99"/>
    <n v="290.63822696430168"/>
    <n v="331.16011625361529"/>
    <d v="1899-12-30T13:45:00"/>
    <d v="1899-12-30T15:30:00"/>
    <n v="13"/>
    <n v="45"/>
    <n v="15"/>
    <n v="30"/>
    <n v="184"/>
    <n v="872"/>
    <n v="160.44800000000001"/>
    <s v="HANREP"/>
    <s v="HANREP"/>
    <s v="CLMV"/>
    <s v="KH"/>
    <s v="INT"/>
    <s v="PXR"/>
  </r>
  <r>
    <d v="2019-06-10T00:00:00"/>
    <x v="87"/>
    <x v="3"/>
    <x v="12"/>
    <x v="136"/>
    <x v="0"/>
    <x v="0"/>
    <x v="94"/>
    <x v="97"/>
    <n v="290.63822696430168"/>
    <n v="331.16011625361529"/>
    <d v="1899-12-30T11:05:00"/>
    <d v="1899-12-30T12:50:00"/>
    <n v="11"/>
    <n v="5"/>
    <n v="12"/>
    <n v="50"/>
    <n v="184"/>
    <n v="872"/>
    <n v="160.44800000000001"/>
    <s v="HANREP"/>
    <s v="HANREP"/>
    <s v="CLMV"/>
    <s v="KH"/>
    <s v="INT"/>
    <s v="NTC"/>
  </r>
  <r>
    <d v="2019-06-10T00:00:00"/>
    <x v="33"/>
    <x v="2"/>
    <x v="1"/>
    <x v="137"/>
    <x v="0"/>
    <x v="0"/>
    <x v="54"/>
    <x v="100"/>
    <n v="239.31340170869245"/>
    <n v="208.92363712533773"/>
    <d v="1899-12-30T08:30:00"/>
    <d v="1899-12-30T10:00:00"/>
    <n v="8"/>
    <n v="30"/>
    <n v="10"/>
    <n v="0"/>
    <n v="184"/>
    <n v="602"/>
    <n v="110.768"/>
    <s v="SGNDAD"/>
    <s v="SGNDAD"/>
    <s v="SGNDAD"/>
    <s v="VN"/>
    <s v="DOM"/>
    <s v="PXR"/>
  </r>
  <r>
    <d v="2019-06-10T00:00:00"/>
    <x v="91"/>
    <x v="27"/>
    <x v="9"/>
    <x v="138"/>
    <x v="0"/>
    <x v="0"/>
    <x v="95"/>
    <x v="101"/>
    <n v="594.66907759363221"/>
    <n v="745.27952176507517"/>
    <d v="1899-12-30T02:20:00"/>
    <d v="1899-12-30T07:15:00"/>
    <n v="2"/>
    <n v="20"/>
    <n v="7"/>
    <n v="15"/>
    <n v="184"/>
    <n v="2974"/>
    <n v="547.21600000000001"/>
    <s v="DADICN"/>
    <s v="DADICN"/>
    <s v="NEA"/>
    <s v="KR"/>
    <s v="INT"/>
    <s v="PXR"/>
  </r>
  <r>
    <d v="2019-06-10T00:00:00"/>
    <x v="46"/>
    <x v="20"/>
    <x v="1"/>
    <x v="139"/>
    <x v="0"/>
    <x v="0"/>
    <x v="96"/>
    <x v="102"/>
    <n v="187.46363998635809"/>
    <n v="145.81561859013829"/>
    <d v="1899-12-30T12:40:00"/>
    <d v="1899-12-30T13:45:00"/>
    <n v="12"/>
    <n v="40"/>
    <n v="13"/>
    <n v="45"/>
    <n v="184"/>
    <n v="301"/>
    <n v="55.384"/>
    <s v="SGNPQC"/>
    <s v="SGNPQC"/>
    <s v="Tourism"/>
    <s v="VN"/>
    <s v="DOM"/>
    <s v="PXR"/>
  </r>
  <r>
    <d v="2019-06-10T00:00:00"/>
    <x v="49"/>
    <x v="6"/>
    <x v="23"/>
    <x v="140"/>
    <x v="0"/>
    <x v="0"/>
    <x v="46"/>
    <x v="74"/>
    <n v="187.46363998635809"/>
    <n v="145.81561859013829"/>
    <d v="1899-12-30T11:00:00"/>
    <d v="1899-12-30T12:00:00"/>
    <n v="11"/>
    <n v="0"/>
    <n v="12"/>
    <n v="0"/>
    <n v="184"/>
    <n v="301"/>
    <n v="55.384"/>
    <s v="SGNPQC"/>
    <s v="SGNPQC"/>
    <s v="Tourism"/>
    <s v="VN"/>
    <s v="DOM"/>
    <s v="PXR"/>
  </r>
  <r>
    <d v="2019-06-10T00:00:00"/>
    <x v="92"/>
    <x v="2"/>
    <x v="0"/>
    <x v="141"/>
    <x v="0"/>
    <x v="0"/>
    <x v="97"/>
    <x v="18"/>
    <n v="204.28649980369786"/>
    <n v="171.52300327227937"/>
    <d v="1899-12-30T07:55:00"/>
    <d v="1899-12-30T09:05:00"/>
    <n v="7"/>
    <n v="55"/>
    <n v="9"/>
    <n v="5"/>
    <n v="184"/>
    <n v="475"/>
    <n v="87.4"/>
    <s v="DADDLI"/>
    <s v="DADDLI"/>
    <s v="Tourism"/>
    <s v="VN"/>
    <s v="DOM"/>
    <s v="PXR"/>
  </r>
  <r>
    <d v="2019-06-10T00:00:00"/>
    <x v="93"/>
    <x v="1"/>
    <x v="9"/>
    <x v="142"/>
    <x v="0"/>
    <x v="0"/>
    <x v="98"/>
    <x v="103"/>
    <n v="204.28649980369786"/>
    <n v="171.52300327227937"/>
    <d v="1899-12-30T09:45:00"/>
    <d v="1899-12-30T10:50:00"/>
    <n v="9"/>
    <n v="45"/>
    <n v="10"/>
    <n v="50"/>
    <n v="184"/>
    <n v="475"/>
    <n v="87.4"/>
    <s v="DADDLI"/>
    <s v="DADDLI"/>
    <s v="Tourism"/>
    <s v="VN"/>
    <s v="DOM"/>
    <s v="PXR"/>
  </r>
  <r>
    <d v="2019-06-10T00:00:00"/>
    <x v="94"/>
    <x v="2"/>
    <x v="30"/>
    <x v="143"/>
    <x v="0"/>
    <x v="0"/>
    <x v="43"/>
    <x v="104"/>
    <n v="594.66907759363221"/>
    <n v="745.27952176507517"/>
    <d v="1899-12-30T17:05:00"/>
    <d v="1899-12-30T21:40:00"/>
    <n v="17"/>
    <n v="5"/>
    <n v="21"/>
    <n v="40"/>
    <n v="184"/>
    <n v="2974"/>
    <n v="547.21600000000001"/>
    <s v="DADICN"/>
    <s v="DADICN"/>
    <s v="NEA"/>
    <s v="KR"/>
    <s v="INT"/>
    <s v="PXR"/>
  </r>
  <r>
    <d v="2019-06-10T00:00:00"/>
    <x v="15"/>
    <x v="3"/>
    <x v="9"/>
    <x v="144"/>
    <x v="0"/>
    <x v="0"/>
    <x v="99"/>
    <x v="98"/>
    <n v="236.34688949060637"/>
    <n v="201.94443000170284"/>
    <d v="1899-12-30T05:15:00"/>
    <d v="1899-12-30T06:40:00"/>
    <n v="5"/>
    <n v="15"/>
    <n v="6"/>
    <n v="40"/>
    <n v="184"/>
    <n v="604"/>
    <n v="111.136"/>
    <s v="HANDAD"/>
    <s v="HANDAD"/>
    <s v="HANDAD"/>
    <s v="VN"/>
    <s v="DOM"/>
    <s v="PXR"/>
  </r>
  <r>
    <d v="2019-06-10T00:00:00"/>
    <x v="23"/>
    <x v="6"/>
    <x v="2"/>
    <x v="145"/>
    <x v="0"/>
    <x v="0"/>
    <x v="36"/>
    <x v="105"/>
    <n v="381.62004815649715"/>
    <n v="329.70071085785668"/>
    <d v="1899-12-30T02:00:00"/>
    <d v="1899-12-30T04:05:00"/>
    <n v="2"/>
    <n v="0"/>
    <n v="4"/>
    <n v="5"/>
    <n v="184"/>
    <n v="1133"/>
    <n v="208.47200000000001"/>
    <s v="HANSGN"/>
    <s v="HANSGN"/>
    <s v="HANSGN"/>
    <s v="VN"/>
    <s v="DOM"/>
    <s v="PXR"/>
  </r>
  <r>
    <d v="2019-06-10T00:00:00"/>
    <x v="95"/>
    <x v="27"/>
    <x v="1"/>
    <x v="146"/>
    <x v="0"/>
    <x v="0"/>
    <x v="82"/>
    <x v="106"/>
    <n v="820.43278345708859"/>
    <n v="858.33376596507389"/>
    <d v="1899-12-30T08:55:00"/>
    <d v="1899-12-30T14:20:00"/>
    <n v="8"/>
    <n v="55"/>
    <n v="14"/>
    <n v="20"/>
    <n v="184"/>
    <n v="3553"/>
    <n v="653.75199999999995"/>
    <s v="SGNICN"/>
    <s v="SGNICN"/>
    <s v="NEA"/>
    <s v="KR"/>
    <s v="INT"/>
    <s v="PXR"/>
  </r>
  <r>
    <d v="2019-06-10T00:00:00"/>
    <x v="96"/>
    <x v="6"/>
    <x v="30"/>
    <x v="147"/>
    <x v="0"/>
    <x v="0"/>
    <x v="36"/>
    <x v="69"/>
    <n v="820.43278345708859"/>
    <n v="858.33376596507389"/>
    <d v="1899-12-30T02:00:00"/>
    <d v="1899-12-30T07:25:00"/>
    <n v="2"/>
    <n v="0"/>
    <n v="7"/>
    <n v="25"/>
    <n v="184"/>
    <n v="3553"/>
    <n v="653.75199999999995"/>
    <s v="SGNICN"/>
    <s v="SGNICN"/>
    <s v="NEA"/>
    <s v="KR"/>
    <s v="INT"/>
    <s v="PXR"/>
  </r>
  <r>
    <d v="2019-06-10T00:00:00"/>
    <x v="97"/>
    <x v="3"/>
    <x v="34"/>
    <x v="148"/>
    <x v="1"/>
    <x v="0"/>
    <x v="100"/>
    <x v="107"/>
    <n v="682.54250289370759"/>
    <n v="837.46855827335276"/>
    <d v="1899-12-30T17:20:00"/>
    <d v="1899-12-30T21:30:00"/>
    <n v="17"/>
    <n v="20"/>
    <n v="21"/>
    <n v="30"/>
    <n v="280"/>
    <n v="2757"/>
    <n v="771.96"/>
    <s v="HANPUS"/>
    <s v="HANPUS"/>
    <s v="NEA"/>
    <s v="KR"/>
    <s v="INT"/>
    <s v="PXR"/>
  </r>
  <r>
    <d v="2019-06-10T00:00:00"/>
    <x v="22"/>
    <x v="3"/>
    <x v="1"/>
    <x v="149"/>
    <x v="1"/>
    <x v="0"/>
    <x v="101"/>
    <x v="108"/>
    <n v="381.62004815649715"/>
    <n v="329.70071085785668"/>
    <d v="1899-12-30T09:00:00"/>
    <d v="1899-12-30T11:15:00"/>
    <n v="9"/>
    <n v="0"/>
    <n v="11"/>
    <n v="15"/>
    <n v="280"/>
    <n v="1133"/>
    <n v="317.24"/>
    <s v="HANSGN"/>
    <s v="HANSGN"/>
    <s v="HANSGN"/>
    <s v="VN"/>
    <s v="DOM"/>
    <s v="PXR"/>
  </r>
  <r>
    <d v="2019-06-10T00:00:00"/>
    <x v="98"/>
    <x v="31"/>
    <x v="2"/>
    <x v="150"/>
    <x v="1"/>
    <x v="0"/>
    <x v="32"/>
    <x v="53"/>
    <n v="682.54250289370759"/>
    <n v="837.46855827335276"/>
    <d v="1899-12-30T01:30:00"/>
    <d v="1899-12-30T06:10:00"/>
    <n v="1"/>
    <n v="30"/>
    <n v="6"/>
    <n v="10"/>
    <n v="280"/>
    <n v="2757"/>
    <n v="771.96"/>
    <s v="HANPUS"/>
    <s v="HANPUS"/>
    <s v="NEA"/>
    <s v="KR"/>
    <s v="INT"/>
    <s v="PXR"/>
  </r>
  <r>
    <d v="2019-06-10T00:00:00"/>
    <x v="23"/>
    <x v="6"/>
    <x v="2"/>
    <x v="151"/>
    <x v="1"/>
    <x v="0"/>
    <x v="70"/>
    <x v="109"/>
    <n v="381.62004815649715"/>
    <n v="329.70071085785668"/>
    <d v="1899-12-30T13:00:00"/>
    <d v="1899-12-30T15:10:00"/>
    <n v="13"/>
    <n v="0"/>
    <n v="15"/>
    <n v="10"/>
    <n v="280"/>
    <n v="1133"/>
    <n v="317.24"/>
    <s v="HANSGN"/>
    <s v="HANSGN"/>
    <s v="HANSGN"/>
    <s v="VN"/>
    <s v="DOM"/>
    <s v="PXR"/>
  </r>
  <r>
    <d v="2019-06-10T00:00:00"/>
    <x v="2"/>
    <x v="2"/>
    <x v="2"/>
    <x v="152"/>
    <x v="0"/>
    <x v="0"/>
    <x v="84"/>
    <x v="110"/>
    <n v="236.34688949060637"/>
    <n v="201.94443000170284"/>
    <d v="1899-12-30T14:30:00"/>
    <d v="1899-12-30T15:50:00"/>
    <n v="14"/>
    <n v="30"/>
    <n v="15"/>
    <n v="50"/>
    <n v="184"/>
    <n v="604"/>
    <n v="111.136"/>
    <s v="HANDAD"/>
    <s v="HANDAD"/>
    <s v="HANDAD"/>
    <s v="VN"/>
    <s v="DOM"/>
    <s v="PXR"/>
  </r>
  <r>
    <d v="2019-06-10T00:00:00"/>
    <x v="99"/>
    <x v="30"/>
    <x v="1"/>
    <x v="153"/>
    <x v="0"/>
    <x v="0"/>
    <x v="87"/>
    <x v="77"/>
    <n v="635.3524330753927"/>
    <n v="901.53404980758273"/>
    <d v="1899-12-30T02:55:00"/>
    <d v="1899-12-30T08:15:00"/>
    <n v="2"/>
    <n v="55"/>
    <n v="8"/>
    <n v="15"/>
    <n v="184"/>
    <n v="3499"/>
    <n v="643.81600000000003"/>
    <s v="SGNFUK"/>
    <s v="SGNFUK"/>
    <s v="NEA"/>
    <s v="JP"/>
    <s v="INT"/>
    <s v="PXR"/>
  </r>
  <r>
    <d v="2019-06-10T00:00:00"/>
    <x v="23"/>
    <x v="6"/>
    <x v="2"/>
    <x v="154"/>
    <x v="0"/>
    <x v="0"/>
    <x v="102"/>
    <x v="6"/>
    <n v="381.62004815649715"/>
    <n v="329.70071085785668"/>
    <d v="1899-12-30T10:00:00"/>
    <d v="1899-12-30T12:05:00"/>
    <n v="10"/>
    <n v="0"/>
    <n v="12"/>
    <n v="5"/>
    <n v="184"/>
    <n v="1133"/>
    <n v="208.47200000000001"/>
    <s v="HANSGN"/>
    <s v="HANSGN"/>
    <s v="HANSGN"/>
    <s v="VN"/>
    <s v="DOM"/>
    <s v="PXR"/>
  </r>
  <r>
    <d v="2019-06-10T00:00:00"/>
    <x v="15"/>
    <x v="3"/>
    <x v="9"/>
    <x v="155"/>
    <x v="0"/>
    <x v="0"/>
    <x v="103"/>
    <x v="111"/>
    <n v="236.34688949060637"/>
    <n v="201.94443000170284"/>
    <d v="1899-12-30T12:35:00"/>
    <d v="1899-12-30T13:55:00"/>
    <n v="12"/>
    <n v="35"/>
    <n v="13"/>
    <n v="55"/>
    <n v="184"/>
    <n v="604"/>
    <n v="111.136"/>
    <s v="HANDAD"/>
    <s v="HANDAD"/>
    <s v="HANDAD"/>
    <s v="VN"/>
    <s v="DOM"/>
    <s v="NTC"/>
  </r>
  <r>
    <d v="2019-06-10T00:00:00"/>
    <x v="33"/>
    <x v="2"/>
    <x v="1"/>
    <x v="156"/>
    <x v="0"/>
    <x v="0"/>
    <x v="29"/>
    <x v="112"/>
    <n v="239.31340170869245"/>
    <n v="208.92363712533773"/>
    <d v="1899-12-30T03:00:00"/>
    <d v="1899-12-30T04:25:00"/>
    <n v="3"/>
    <n v="0"/>
    <n v="4"/>
    <n v="25"/>
    <n v="184"/>
    <n v="602"/>
    <n v="110.768"/>
    <s v="SGNDAD"/>
    <s v="SGNDAD"/>
    <s v="SGNDAD"/>
    <s v="VN"/>
    <s v="DOM"/>
    <s v="PXR"/>
  </r>
  <r>
    <d v="2019-06-10T00:00:00"/>
    <x v="33"/>
    <x v="2"/>
    <x v="1"/>
    <x v="157"/>
    <x v="0"/>
    <x v="0"/>
    <x v="24"/>
    <x v="99"/>
    <n v="239.31340170869245"/>
    <n v="208.92363712533773"/>
    <d v="1899-12-30T14:00:00"/>
    <d v="1899-12-30T15:30:00"/>
    <n v="14"/>
    <n v="0"/>
    <n v="15"/>
    <n v="30"/>
    <n v="184"/>
    <n v="602"/>
    <n v="110.768"/>
    <s v="SGNDAD"/>
    <s v="SGNDAD"/>
    <s v="SGNDAD"/>
    <s v="VN"/>
    <s v="DOM"/>
    <s v="PXR"/>
  </r>
  <r>
    <d v="2019-06-10T00:00:00"/>
    <x v="15"/>
    <x v="3"/>
    <x v="9"/>
    <x v="158"/>
    <x v="0"/>
    <x v="0"/>
    <x v="20"/>
    <x v="35"/>
    <n v="236.34688949060637"/>
    <n v="201.94443000170284"/>
    <d v="1899-12-30T01:00:00"/>
    <d v="1899-12-30T02:20:00"/>
    <n v="1"/>
    <n v="0"/>
    <n v="2"/>
    <n v="20"/>
    <n v="184"/>
    <n v="604"/>
    <n v="111.136"/>
    <s v="HANDAD"/>
    <s v="HANDAD"/>
    <s v="HANDAD"/>
    <s v="VN"/>
    <s v="DOM"/>
    <s v="PXR"/>
  </r>
  <r>
    <d v="2019-06-10T00:00:00"/>
    <x v="34"/>
    <x v="6"/>
    <x v="9"/>
    <x v="159"/>
    <x v="0"/>
    <x v="0"/>
    <x v="3"/>
    <x v="15"/>
    <n v="239.31340170869245"/>
    <n v="208.92363712533773"/>
    <d v="1899-12-30T23:00:00"/>
    <d v="1899-12-30T00:20:00"/>
    <n v="23"/>
    <n v="0"/>
    <n v="0"/>
    <n v="20"/>
    <n v="184"/>
    <n v="602"/>
    <n v="110.768"/>
    <s v="SGNDAD"/>
    <s v="SGNDAD"/>
    <s v="SGNDAD"/>
    <s v="VN"/>
    <s v="DOM"/>
    <s v="PXR"/>
  </r>
  <r>
    <d v="2019-06-10T00:00:00"/>
    <x v="100"/>
    <x v="6"/>
    <x v="35"/>
    <x v="160"/>
    <x v="0"/>
    <x v="0"/>
    <x v="81"/>
    <x v="1"/>
    <n v="172.16216193154037"/>
    <n v="313.60596547233263"/>
    <d v="1899-12-30T06:00:00"/>
    <d v="1899-12-30T08:05:00"/>
    <n v="6"/>
    <n v="0"/>
    <n v="8"/>
    <n v="5"/>
    <n v="184"/>
    <n v="1148"/>
    <n v="211.232"/>
    <s v="SGNVDO"/>
    <s v="SGNVDO"/>
    <s v="Other"/>
    <s v="VN"/>
    <s v="DOM"/>
    <s v="PXR"/>
  </r>
  <r>
    <d v="2019-06-10T00:00:00"/>
    <x v="101"/>
    <x v="32"/>
    <x v="1"/>
    <x v="161"/>
    <x v="0"/>
    <x v="0"/>
    <x v="104"/>
    <x v="103"/>
    <n v="172.16216193154037"/>
    <n v="313.60596547233263"/>
    <d v="1899-12-30T08:45:00"/>
    <d v="1899-12-30T10:50:00"/>
    <n v="8"/>
    <n v="45"/>
    <n v="10"/>
    <n v="50"/>
    <n v="184"/>
    <n v="1148"/>
    <n v="211.232"/>
    <s v="SGNVDO"/>
    <s v="SGNVDO"/>
    <s v="Other"/>
    <s v="VN"/>
    <s v="DOM"/>
    <s v="PXR"/>
  </r>
  <r>
    <d v="2019-06-10T00:00:00"/>
    <x v="34"/>
    <x v="6"/>
    <x v="9"/>
    <x v="162"/>
    <x v="0"/>
    <x v="0"/>
    <x v="13"/>
    <x v="29"/>
    <n v="239.31340170869245"/>
    <n v="208.92363712533773"/>
    <d v="1899-12-30T12:00:00"/>
    <d v="1899-12-30T13:20:00"/>
    <n v="12"/>
    <n v="0"/>
    <n v="13"/>
    <n v="20"/>
    <n v="184"/>
    <n v="602"/>
    <n v="110.768"/>
    <s v="SGNDAD"/>
    <s v="SGNDAD"/>
    <s v="SGNDAD"/>
    <s v="VN"/>
    <s v="DOM"/>
    <s v="NTC"/>
  </r>
  <r>
    <d v="2019-06-10T00:00:00"/>
    <x v="102"/>
    <x v="2"/>
    <x v="36"/>
    <x v="163"/>
    <x v="0"/>
    <x v="0"/>
    <x v="105"/>
    <x v="113"/>
    <n v="622.37329191214451"/>
    <n v="499.56100039203494"/>
    <d v="1899-12-30T18:50:00"/>
    <d v="1899-12-30T22:40:00"/>
    <n v="18"/>
    <n v="50"/>
    <n v="22"/>
    <n v="40"/>
    <n v="184"/>
    <n v="2773"/>
    <n v="510.23200000000003"/>
    <s v="DADMWX"/>
    <s v="DADMWX"/>
    <s v="NEA"/>
    <s v="KR"/>
    <s v="INT"/>
    <s v="PXC"/>
  </r>
  <r>
    <d v="2019-06-10T00:00:00"/>
    <x v="40"/>
    <x v="3"/>
    <x v="19"/>
    <x v="164"/>
    <x v="0"/>
    <x v="0"/>
    <x v="57"/>
    <x v="73"/>
    <n v="120.60036818801788"/>
    <n v="128.91356356400408"/>
    <d v="1899-12-30T07:30:00"/>
    <d v="1899-12-30T08:20:00"/>
    <n v="7"/>
    <n v="30"/>
    <n v="8"/>
    <n v="20"/>
    <n v="184"/>
    <n v="261"/>
    <n v="48.024000000000001"/>
    <s v="HANVII"/>
    <s v="HANVII"/>
    <s v="ZOther"/>
    <s v="VN"/>
    <s v="DOM"/>
    <s v="PXR"/>
  </r>
  <r>
    <d v="2019-06-10T00:00:00"/>
    <x v="41"/>
    <x v="16"/>
    <x v="2"/>
    <x v="165"/>
    <x v="0"/>
    <x v="0"/>
    <x v="81"/>
    <x v="4"/>
    <n v="120.60036818801788"/>
    <n v="128.91356356400408"/>
    <d v="1899-12-30T06:00:00"/>
    <d v="1899-12-30T06:50:00"/>
    <n v="6"/>
    <n v="0"/>
    <n v="6"/>
    <n v="50"/>
    <n v="184"/>
    <n v="261"/>
    <n v="48.024000000000001"/>
    <s v="HANVII"/>
    <s v="HANVII"/>
    <s v="ZOther"/>
    <s v="VN"/>
    <s v="DOM"/>
    <s v="PXR"/>
  </r>
  <r>
    <d v="2019-06-10T00:00:00"/>
    <x v="34"/>
    <x v="6"/>
    <x v="9"/>
    <x v="166"/>
    <x v="0"/>
    <x v="0"/>
    <x v="106"/>
    <x v="72"/>
    <n v="239.31340170869245"/>
    <n v="208.92363712533773"/>
    <d v="1899-12-30T14:50:00"/>
    <d v="1899-12-30T16:10:00"/>
    <n v="14"/>
    <n v="50"/>
    <n v="16"/>
    <n v="10"/>
    <n v="184"/>
    <n v="602"/>
    <n v="110.768"/>
    <s v="SGNDAD"/>
    <s v="SGNDAD"/>
    <s v="SGNDAD"/>
    <s v="VN"/>
    <s v="DOM"/>
    <s v="PXR"/>
  </r>
  <r>
    <d v="2019-06-10T00:00:00"/>
    <x v="103"/>
    <x v="6"/>
    <x v="19"/>
    <x v="167"/>
    <x v="0"/>
    <x v="0"/>
    <x v="107"/>
    <x v="32"/>
    <n v="256.8437361537259"/>
    <n v="276.05114265368064"/>
    <d v="1899-12-30T03:35:00"/>
    <d v="1899-12-30T05:20:00"/>
    <n v="3"/>
    <n v="35"/>
    <n v="5"/>
    <n v="20"/>
    <n v="184"/>
    <n v="879"/>
    <n v="161.73599999999999"/>
    <s v="SGNVII"/>
    <s v="SGNVII"/>
    <s v="Other"/>
    <s v="VN"/>
    <s v="DOM"/>
    <s v="PXR"/>
  </r>
  <r>
    <d v="2019-06-10T00:00:00"/>
    <x v="53"/>
    <x v="16"/>
    <x v="1"/>
    <x v="168"/>
    <x v="0"/>
    <x v="0"/>
    <x v="108"/>
    <x v="5"/>
    <n v="256.8437361537259"/>
    <n v="276.05114265368064"/>
    <d v="1899-12-30T09:20:00"/>
    <d v="1899-12-30T11:10:00"/>
    <n v="9"/>
    <n v="20"/>
    <n v="11"/>
    <n v="10"/>
    <n v="184"/>
    <n v="879"/>
    <n v="161.73599999999999"/>
    <s v="SGNVII"/>
    <s v="SGNVII"/>
    <s v="Other"/>
    <s v="VN"/>
    <s v="DOM"/>
    <s v="PXR"/>
  </r>
  <r>
    <d v="2019-06-10T00:00:00"/>
    <x v="11"/>
    <x v="8"/>
    <x v="2"/>
    <x v="169"/>
    <x v="0"/>
    <x v="0"/>
    <x v="83"/>
    <x v="87"/>
    <n v="292.75199550278143"/>
    <n v="283.06606117169179"/>
    <d v="1899-12-30T11:45:00"/>
    <d v="1899-12-30T13:40:00"/>
    <n v="11"/>
    <n v="45"/>
    <n v="13"/>
    <n v="40"/>
    <n v="184"/>
    <n v="1062"/>
    <n v="195.40799999999999"/>
    <s v="HANCXR"/>
    <s v="HANCXR"/>
    <s v="Tourism"/>
    <s v="VN"/>
    <s v="DOM"/>
    <s v="PXR"/>
  </r>
  <r>
    <d v="2019-06-10T00:00:00"/>
    <x v="12"/>
    <x v="3"/>
    <x v="7"/>
    <x v="170"/>
    <x v="0"/>
    <x v="0"/>
    <x v="40"/>
    <x v="13"/>
    <n v="292.75199550278143"/>
    <n v="283.06606117169179"/>
    <d v="1899-12-30T09:10:00"/>
    <d v="1899-12-30T11:05:00"/>
    <n v="9"/>
    <n v="10"/>
    <n v="11"/>
    <n v="5"/>
    <n v="184"/>
    <n v="1062"/>
    <n v="195.40799999999999"/>
    <s v="HANCXR"/>
    <s v="HANCXR"/>
    <s v="Tourism"/>
    <s v="VN"/>
    <s v="DOM"/>
    <s v="PXR"/>
  </r>
  <r>
    <d v="2019-06-10T00:00:00"/>
    <x v="22"/>
    <x v="3"/>
    <x v="1"/>
    <x v="171"/>
    <x v="0"/>
    <x v="0"/>
    <x v="29"/>
    <x v="49"/>
    <n v="381.62004815649715"/>
    <n v="329.70071085785668"/>
    <d v="1899-12-30T03:00:00"/>
    <d v="1899-12-30T05:10:00"/>
    <n v="3"/>
    <n v="0"/>
    <n v="5"/>
    <n v="10"/>
    <n v="184"/>
    <n v="1133"/>
    <n v="208.47200000000001"/>
    <s v="HANSGN"/>
    <s v="HANSGN"/>
    <s v="HANSGN"/>
    <s v="VN"/>
    <s v="DOM"/>
    <s v="PXR"/>
  </r>
  <r>
    <d v="2019-06-10T00:00:00"/>
    <x v="23"/>
    <x v="6"/>
    <x v="2"/>
    <x v="172"/>
    <x v="0"/>
    <x v="0"/>
    <x v="81"/>
    <x v="1"/>
    <n v="381.62004815649715"/>
    <n v="329.70071085785668"/>
    <d v="1899-12-30T06:00:00"/>
    <d v="1899-12-30T08:05:00"/>
    <n v="6"/>
    <n v="0"/>
    <n v="8"/>
    <n v="5"/>
    <n v="184"/>
    <n v="1133"/>
    <n v="208.47200000000001"/>
    <s v="HANSGN"/>
    <s v="HANSGN"/>
    <s v="HANSGN"/>
    <s v="VN"/>
    <s v="DOM"/>
    <s v="PXR"/>
  </r>
  <r>
    <d v="2019-06-10T00:00:00"/>
    <x v="33"/>
    <x v="2"/>
    <x v="1"/>
    <x v="173"/>
    <x v="0"/>
    <x v="0"/>
    <x v="13"/>
    <x v="114"/>
    <n v="239.31340170869245"/>
    <n v="208.92363712533773"/>
    <d v="1899-12-30T12:00:00"/>
    <d v="1899-12-30T13:25:00"/>
    <n v="12"/>
    <n v="0"/>
    <n v="13"/>
    <n v="25"/>
    <n v="184"/>
    <n v="602"/>
    <n v="110.768"/>
    <s v="SGNDAD"/>
    <s v="SGNDAD"/>
    <s v="SGNDAD"/>
    <s v="VN"/>
    <s v="DOM"/>
    <s v="PXR"/>
  </r>
  <r>
    <d v="2019-06-10T00:00:00"/>
    <x v="34"/>
    <x v="6"/>
    <x v="9"/>
    <x v="174"/>
    <x v="0"/>
    <x v="0"/>
    <x v="102"/>
    <x v="115"/>
    <n v="239.31340170869245"/>
    <n v="208.92363712533773"/>
    <d v="1899-12-30T10:00:00"/>
    <d v="1899-12-30T11:20:00"/>
    <n v="10"/>
    <n v="0"/>
    <n v="11"/>
    <n v="20"/>
    <n v="184"/>
    <n v="602"/>
    <n v="110.768"/>
    <s v="SGNDAD"/>
    <s v="SGNDAD"/>
    <s v="SGNDAD"/>
    <s v="VN"/>
    <s v="DOM"/>
    <s v="PXR"/>
  </r>
  <r>
    <d v="2019-06-10T00:00:00"/>
    <x v="104"/>
    <x v="6"/>
    <x v="37"/>
    <x v="175"/>
    <x v="0"/>
    <x v="0"/>
    <x v="65"/>
    <x v="116"/>
    <n v="238.35931397848131"/>
    <n v="296.77538414510411"/>
    <d v="1899-12-30T04:05:00"/>
    <d v="1899-12-30T06:00:00"/>
    <n v="4"/>
    <n v="5"/>
    <n v="6"/>
    <n v="0"/>
    <n v="184"/>
    <n v="1014"/>
    <n v="186.57599999999999"/>
    <s v="SGNTHD"/>
    <s v="SGNTHD"/>
    <s v="Other"/>
    <s v="VN"/>
    <s v="DOM"/>
    <s v="PXR"/>
  </r>
  <r>
    <d v="2019-06-10T00:00:00"/>
    <x v="35"/>
    <x v="6"/>
    <x v="17"/>
    <x v="176"/>
    <x v="0"/>
    <x v="0"/>
    <x v="109"/>
    <x v="117"/>
    <n v="401.34366795269432"/>
    <n v="581.55853960552042"/>
    <d v="1899-12-30T19:05:00"/>
    <d v="1899-12-30T22:45:00"/>
    <n v="19"/>
    <n v="5"/>
    <n v="22"/>
    <n v="45"/>
    <n v="184"/>
    <n v="2203"/>
    <n v="405.35199999999998"/>
    <s v="SGNTPE"/>
    <s v="SGNTPE"/>
    <s v="NEA"/>
    <s v="TW"/>
    <s v="INT"/>
    <s v="PXR"/>
  </r>
  <r>
    <d v="2019-06-10T00:00:00"/>
    <x v="105"/>
    <x v="33"/>
    <x v="1"/>
    <x v="177"/>
    <x v="0"/>
    <x v="0"/>
    <x v="110"/>
    <x v="118"/>
    <n v="238.35931397848131"/>
    <n v="296.77538414510411"/>
    <d v="1899-12-30T06:40:00"/>
    <d v="1899-12-30T08:40:00"/>
    <n v="6"/>
    <n v="40"/>
    <n v="8"/>
    <n v="40"/>
    <n v="184"/>
    <n v="1014"/>
    <n v="186.57599999999999"/>
    <s v="SGNTHD"/>
    <s v="SGNTHD"/>
    <s v="Other"/>
    <s v="VN"/>
    <s v="DOM"/>
    <s v="PXR"/>
  </r>
  <r>
    <d v="2019-06-10T00:00:00"/>
    <x v="36"/>
    <x v="15"/>
    <x v="1"/>
    <x v="178"/>
    <x v="0"/>
    <x v="0"/>
    <x v="26"/>
    <x v="67"/>
    <n v="401.34366795269432"/>
    <n v="581.55853960552042"/>
    <d v="1899-12-30T23:45:00"/>
    <d v="1899-12-30T03:25:00"/>
    <n v="23"/>
    <n v="45"/>
    <n v="3"/>
    <n v="25"/>
    <n v="184"/>
    <n v="2203"/>
    <n v="405.35199999999998"/>
    <s v="SGNTPE"/>
    <s v="SGNTPE"/>
    <s v="NEA"/>
    <s v="TW"/>
    <s v="INT"/>
    <s v="PXR"/>
  </r>
  <r>
    <d v="2019-06-10T00:00:00"/>
    <x v="106"/>
    <x v="2"/>
    <x v="31"/>
    <x v="179"/>
    <x v="0"/>
    <x v="0"/>
    <x v="111"/>
    <x v="74"/>
    <n v="131.66180798657265"/>
    <n v="206.51813465495701"/>
    <d v="1899-12-30T10:30:00"/>
    <d v="1899-12-30T12:00:00"/>
    <n v="10"/>
    <n v="30"/>
    <n v="12"/>
    <n v="0"/>
    <n v="184"/>
    <n v="715"/>
    <n v="131.56"/>
    <s v="DADVCA"/>
    <s v="DADVCA"/>
    <s v="ZOther"/>
    <s v="VN"/>
    <s v="DOM"/>
    <s v="PXR"/>
  </r>
  <r>
    <d v="2019-06-10T00:00:00"/>
    <x v="15"/>
    <x v="3"/>
    <x v="9"/>
    <x v="180"/>
    <x v="0"/>
    <x v="0"/>
    <x v="31"/>
    <x v="119"/>
    <n v="236.34688949060637"/>
    <n v="201.94443000170284"/>
    <d v="1899-12-30T08:00:00"/>
    <d v="1899-12-30T09:20:00"/>
    <n v="8"/>
    <n v="0"/>
    <n v="9"/>
    <n v="20"/>
    <n v="184"/>
    <n v="604"/>
    <n v="111.136"/>
    <s v="HANDAD"/>
    <s v="HANDAD"/>
    <s v="HANDAD"/>
    <s v="VN"/>
    <s v="DOM"/>
    <s v="PXR"/>
  </r>
  <r>
    <d v="2019-06-10T00:00:00"/>
    <x v="42"/>
    <x v="17"/>
    <x v="1"/>
    <x v="181"/>
    <x v="0"/>
    <x v="0"/>
    <x v="61"/>
    <x v="20"/>
    <n v="284.2128245548555"/>
    <n v="306.08961374632247"/>
    <d v="1899-12-30T01:50:00"/>
    <d v="1899-12-30T03:55:00"/>
    <n v="1"/>
    <n v="50"/>
    <n v="3"/>
    <n v="55"/>
    <n v="184"/>
    <n v="1107"/>
    <n v="203.68799999999999"/>
    <s v="SGNHPH"/>
    <s v="SGNHPH"/>
    <s v="Other"/>
    <s v="VN"/>
    <s v="DOM"/>
    <s v="PXR"/>
  </r>
  <r>
    <d v="2019-06-10T00:00:00"/>
    <x v="23"/>
    <x v="6"/>
    <x v="2"/>
    <x v="182"/>
    <x v="0"/>
    <x v="0"/>
    <x v="25"/>
    <x v="120"/>
    <n v="381.62004815649715"/>
    <n v="329.70071085785668"/>
    <d v="1899-12-30T05:00:00"/>
    <d v="1899-12-30T07:05:00"/>
    <n v="5"/>
    <n v="0"/>
    <n v="7"/>
    <n v="5"/>
    <n v="184"/>
    <n v="1133"/>
    <n v="208.47200000000001"/>
    <s v="HANSGN"/>
    <s v="HANSGN"/>
    <s v="HANSGN"/>
    <s v="VN"/>
    <s v="DOM"/>
    <s v="PXR"/>
  </r>
  <r>
    <d v="2019-06-10T00:00:00"/>
    <x v="107"/>
    <x v="28"/>
    <x v="9"/>
    <x v="183"/>
    <x v="0"/>
    <x v="0"/>
    <x v="112"/>
    <x v="65"/>
    <n v="131.66180798657265"/>
    <n v="206.51813465495701"/>
    <d v="1899-12-30T23:50:00"/>
    <d v="1899-12-30T01:20:00"/>
    <n v="23"/>
    <n v="50"/>
    <n v="1"/>
    <n v="20"/>
    <n v="184"/>
    <n v="715"/>
    <n v="131.56"/>
    <s v="DADVCA"/>
    <s v="DADVCA"/>
    <s v="ZOther"/>
    <s v="VN"/>
    <s v="DOM"/>
    <s v="PXR"/>
  </r>
  <r>
    <d v="2019-06-10T00:00:00"/>
    <x v="2"/>
    <x v="2"/>
    <x v="2"/>
    <x v="184"/>
    <x v="0"/>
    <x v="0"/>
    <x v="35"/>
    <x v="73"/>
    <n v="236.34688949060637"/>
    <n v="201.94443000170284"/>
    <d v="1899-12-30T07:00:00"/>
    <d v="1899-12-30T08:20:00"/>
    <n v="7"/>
    <n v="0"/>
    <n v="8"/>
    <n v="20"/>
    <n v="178"/>
    <n v="604"/>
    <n v="107.512"/>
    <s v="HANDAD"/>
    <s v="HANDAD"/>
    <s v="HANDAD"/>
    <s v="VN"/>
    <s v="DOM"/>
    <s v="PXR"/>
  </r>
  <r>
    <d v="2019-06-10T00:00:00"/>
    <x v="17"/>
    <x v="3"/>
    <x v="11"/>
    <x v="185"/>
    <x v="0"/>
    <x v="0"/>
    <x v="101"/>
    <x v="61"/>
    <n v="222.57043902349176"/>
    <n v="242.23014347086047"/>
    <d v="1899-12-30T09:00:00"/>
    <d v="1899-12-30T10:35:00"/>
    <n v="9"/>
    <n v="0"/>
    <n v="10"/>
    <n v="35"/>
    <n v="178"/>
    <n v="879"/>
    <n v="156.46199999999999"/>
    <s v="HANUIH"/>
    <s v="HANUIH"/>
    <s v="ZOther"/>
    <s v="VN"/>
    <s v="DOM"/>
    <s v="PXR"/>
  </r>
  <r>
    <d v="2019-06-10T00:00:00"/>
    <x v="108"/>
    <x v="34"/>
    <x v="9"/>
    <x v="186"/>
    <x v="0"/>
    <x v="0"/>
    <x v="113"/>
    <x v="121"/>
    <n v="690.92257570788865"/>
    <n v="868.84541076659445"/>
    <d v="1899-12-30T00:30:00"/>
    <d v="1899-12-30T05:55:00"/>
    <n v="0"/>
    <n v="30"/>
    <n v="5"/>
    <n v="55"/>
    <n v="178"/>
    <n v="3383"/>
    <n v="602.17399999999998"/>
    <s v="DADKIX"/>
    <s v="DADKIX"/>
    <s v="NEA"/>
    <s v="JP"/>
    <s v="INT"/>
    <s v="PXR"/>
  </r>
  <r>
    <d v="2019-06-10T00:00:00"/>
    <x v="21"/>
    <x v="12"/>
    <x v="2"/>
    <x v="187"/>
    <x v="0"/>
    <x v="0"/>
    <x v="92"/>
    <x v="122"/>
    <n v="222.57043902349176"/>
    <n v="242.23014347086047"/>
    <d v="1899-12-30T11:15:00"/>
    <d v="1899-12-30T12:55:00"/>
    <n v="11"/>
    <n v="15"/>
    <n v="12"/>
    <n v="55"/>
    <n v="178"/>
    <n v="879"/>
    <n v="156.46199999999999"/>
    <s v="HANUIH"/>
    <s v="HANUIH"/>
    <s v="ZOther"/>
    <s v="VN"/>
    <s v="DOM"/>
    <s v="PXR"/>
  </r>
  <r>
    <d v="2019-06-10T00:00:00"/>
    <x v="33"/>
    <x v="2"/>
    <x v="1"/>
    <x v="188"/>
    <x v="0"/>
    <x v="0"/>
    <x v="11"/>
    <x v="40"/>
    <n v="239.31340170869245"/>
    <n v="208.92363712533773"/>
    <d v="1899-12-30T04:50:00"/>
    <d v="1899-12-30T06:20:00"/>
    <n v="4"/>
    <n v="50"/>
    <n v="6"/>
    <n v="20"/>
    <n v="184"/>
    <n v="602"/>
    <n v="110.768"/>
    <s v="SGNDAD"/>
    <s v="SGNDAD"/>
    <s v="SGNDAD"/>
    <s v="VN"/>
    <s v="DOM"/>
    <s v="PXR"/>
  </r>
  <r>
    <d v="2019-06-10T00:00:00"/>
    <x v="42"/>
    <x v="17"/>
    <x v="1"/>
    <x v="189"/>
    <x v="0"/>
    <x v="0"/>
    <x v="114"/>
    <x v="123"/>
    <n v="284.2128245548555"/>
    <n v="306.08961374632247"/>
    <d v="1899-12-30T09:50:00"/>
    <d v="1899-12-30T11:55:00"/>
    <n v="9"/>
    <n v="50"/>
    <n v="11"/>
    <n v="55"/>
    <n v="184"/>
    <n v="1107"/>
    <n v="203.68799999999999"/>
    <s v="SGNHPH"/>
    <s v="SGNHPH"/>
    <s v="Other"/>
    <s v="VN"/>
    <s v="DOM"/>
    <s v="PXR"/>
  </r>
  <r>
    <d v="2019-06-10T00:00:00"/>
    <x v="46"/>
    <x v="20"/>
    <x v="1"/>
    <x v="190"/>
    <x v="0"/>
    <x v="0"/>
    <x v="27"/>
    <x v="124"/>
    <n v="187.46363998635809"/>
    <n v="145.81561859013829"/>
    <d v="1899-12-30T00:55:00"/>
    <d v="1899-12-30T02:00:00"/>
    <n v="0"/>
    <n v="55"/>
    <n v="2"/>
    <n v="0"/>
    <n v="184"/>
    <n v="301"/>
    <n v="55.384"/>
    <s v="SGNPQC"/>
    <s v="SGNPQC"/>
    <s v="Tourism"/>
    <s v="VN"/>
    <s v="DOM"/>
    <s v="PXR"/>
  </r>
  <r>
    <d v="2019-06-10T00:00:00"/>
    <x v="34"/>
    <x v="6"/>
    <x v="9"/>
    <x v="191"/>
    <x v="0"/>
    <x v="0"/>
    <x v="115"/>
    <x v="8"/>
    <n v="239.31340170869245"/>
    <n v="208.92363712533773"/>
    <d v="1899-12-30T02:50:00"/>
    <d v="1899-12-30T04:10:00"/>
    <n v="2"/>
    <n v="50"/>
    <n v="4"/>
    <n v="10"/>
    <n v="184"/>
    <n v="602"/>
    <n v="110.768"/>
    <s v="SGNDAD"/>
    <s v="SGNDAD"/>
    <s v="SGNDAD"/>
    <s v="VN"/>
    <s v="DOM"/>
    <s v="PXR"/>
  </r>
  <r>
    <d v="2019-06-10T00:00:00"/>
    <x v="31"/>
    <x v="6"/>
    <x v="15"/>
    <x v="192"/>
    <x v="0"/>
    <x v="0"/>
    <x v="35"/>
    <x v="125"/>
    <n v="284.2128245548555"/>
    <n v="306.08961374632247"/>
    <d v="1899-12-30T07:00:00"/>
    <d v="1899-12-30T09:10:00"/>
    <n v="7"/>
    <n v="0"/>
    <n v="9"/>
    <n v="10"/>
    <n v="184"/>
    <n v="1107"/>
    <n v="203.68799999999999"/>
    <s v="SGNHPH"/>
    <s v="SGNHPH"/>
    <s v="Other"/>
    <s v="VN"/>
    <s v="DOM"/>
    <s v="PXR"/>
  </r>
  <r>
    <d v="2019-06-10T00:00:00"/>
    <x v="109"/>
    <x v="21"/>
    <x v="2"/>
    <x v="193"/>
    <x v="0"/>
    <x v="0"/>
    <x v="116"/>
    <x v="44"/>
    <n v="467.85981617376331"/>
    <n v="335.35833892879469"/>
    <d v="1899-12-30T08:20:00"/>
    <d v="1899-12-30T10:30:00"/>
    <n v="8"/>
    <n v="20"/>
    <n v="10"/>
    <n v="30"/>
    <n v="203"/>
    <n v="792"/>
    <n v="160.77600000000001"/>
    <s v="HANCAN"/>
    <s v="HANCAN"/>
    <s v="NEA"/>
    <s v="CN"/>
    <s v="INT"/>
    <s v="PXR"/>
  </r>
  <r>
    <d v="2019-06-10T00:00:00"/>
    <x v="110"/>
    <x v="3"/>
    <x v="24"/>
    <x v="194"/>
    <x v="0"/>
    <x v="0"/>
    <x v="117"/>
    <x v="9"/>
    <n v="467.85981617376331"/>
    <n v="335.35833892879469"/>
    <d v="1899-12-30T05:25:00"/>
    <d v="1899-12-30T07:20:00"/>
    <n v="5"/>
    <n v="25"/>
    <n v="7"/>
    <n v="20"/>
    <n v="203"/>
    <n v="792"/>
    <n v="160.77600000000001"/>
    <s v="HANCAN"/>
    <s v="HANCAN"/>
    <s v="NEA"/>
    <s v="CN"/>
    <s v="INT"/>
    <s v="PXR"/>
  </r>
  <r>
    <d v="2019-06-10T00:00:00"/>
    <x v="83"/>
    <x v="3"/>
    <x v="16"/>
    <x v="195"/>
    <x v="0"/>
    <x v="0"/>
    <x v="32"/>
    <x v="78"/>
    <n v="233.52231346639445"/>
    <n v="188.23299562906084"/>
    <d v="1899-12-30T01:30:00"/>
    <d v="1899-12-30T02:45:00"/>
    <n v="1"/>
    <n v="30"/>
    <n v="2"/>
    <n v="45"/>
    <n v="203"/>
    <n v="547"/>
    <n v="111.041"/>
    <s v="HANHUI"/>
    <s v="HANHUI"/>
    <s v="Tourism"/>
    <s v="VN"/>
    <s v="DOM"/>
    <s v="PXR"/>
  </r>
  <r>
    <d v="2019-06-10T00:00:00"/>
    <x v="84"/>
    <x v="14"/>
    <x v="2"/>
    <x v="196"/>
    <x v="0"/>
    <x v="0"/>
    <x v="118"/>
    <x v="126"/>
    <n v="233.52231346639445"/>
    <n v="188.23299562906084"/>
    <d v="1899-12-30T03:25:00"/>
    <d v="1899-12-30T04:40:00"/>
    <n v="3"/>
    <n v="25"/>
    <n v="4"/>
    <n v="40"/>
    <n v="203"/>
    <n v="547"/>
    <n v="111.041"/>
    <s v="HANHUI"/>
    <s v="HANHUI"/>
    <s v="Tourism"/>
    <s v="VN"/>
    <s v="DOM"/>
    <s v="PXR"/>
  </r>
  <r>
    <d v="2019-06-10T00:00:00"/>
    <x v="73"/>
    <x v="18"/>
    <x v="2"/>
    <x v="197"/>
    <x v="0"/>
    <x v="0"/>
    <x v="119"/>
    <x v="120"/>
    <n v="343.25439636723399"/>
    <n v="347.63650227556832"/>
    <d v="1899-12-30T04:55:00"/>
    <d v="1899-12-30T07:05:00"/>
    <n v="4"/>
    <n v="55"/>
    <n v="7"/>
    <n v="5"/>
    <n v="203"/>
    <n v="967"/>
    <n v="196.30099999999999"/>
    <s v="HANBKK"/>
    <s v="HANBKK"/>
    <s v="SEA"/>
    <s v="TH"/>
    <s v="INT"/>
    <s v="PXR"/>
  </r>
  <r>
    <d v="2019-06-10T00:00:00"/>
    <x v="74"/>
    <x v="3"/>
    <x v="21"/>
    <x v="198"/>
    <x v="0"/>
    <x v="0"/>
    <x v="55"/>
    <x v="33"/>
    <n v="343.25439636723399"/>
    <n v="347.63650227556832"/>
    <d v="1899-12-30T01:40:00"/>
    <d v="1899-12-30T03:50:00"/>
    <n v="1"/>
    <n v="40"/>
    <n v="3"/>
    <n v="50"/>
    <n v="203"/>
    <n v="967"/>
    <n v="196.30099999999999"/>
    <s v="HANBKK"/>
    <s v="HANBKK"/>
    <s v="SEA"/>
    <s v="TH"/>
    <s v="INT"/>
    <s v="PXR"/>
  </r>
  <r>
    <d v="2019-06-10T00:00:00"/>
    <x v="89"/>
    <x v="3"/>
    <x v="23"/>
    <x v="199"/>
    <x v="0"/>
    <x v="0"/>
    <x v="120"/>
    <x v="38"/>
    <n v="293.23396399985552"/>
    <n v="332.36525256500209"/>
    <d v="1899-12-30T09:40:00"/>
    <d v="1899-12-30T11:50:00"/>
    <n v="9"/>
    <n v="40"/>
    <n v="11"/>
    <n v="50"/>
    <n v="203"/>
    <n v="1213"/>
    <n v="246.239"/>
    <s v="HANPQC"/>
    <s v="HANPQC"/>
    <s v="Tourism"/>
    <s v="VN"/>
    <s v="DOM"/>
    <s v="PXR"/>
  </r>
  <r>
    <d v="2019-06-10T00:00:00"/>
    <x v="90"/>
    <x v="20"/>
    <x v="2"/>
    <x v="200"/>
    <x v="0"/>
    <x v="0"/>
    <x v="33"/>
    <x v="127"/>
    <n v="293.23396399985552"/>
    <n v="332.36525256500209"/>
    <d v="1899-12-30T12:30:00"/>
    <d v="1899-12-30T14:40:00"/>
    <n v="12"/>
    <n v="30"/>
    <n v="14"/>
    <n v="40"/>
    <n v="203"/>
    <n v="1213"/>
    <n v="246.239"/>
    <s v="HANPQC"/>
    <s v="HANPQC"/>
    <s v="Tourism"/>
    <s v="VN"/>
    <s v="DOM"/>
    <s v="PXR"/>
  </r>
  <r>
    <d v="2019-06-10T00:00:00"/>
    <x v="44"/>
    <x v="18"/>
    <x v="1"/>
    <x v="201"/>
    <x v="0"/>
    <x v="0"/>
    <x v="76"/>
    <x v="34"/>
    <n v="349.088066164243"/>
    <n v="290.5657880138603"/>
    <d v="1899-12-30T07:25:00"/>
    <d v="1899-12-30T09:15:00"/>
    <n v="7"/>
    <n v="25"/>
    <n v="9"/>
    <n v="15"/>
    <n v="184"/>
    <n v="718"/>
    <n v="132.11199999999999"/>
    <s v="SGNBKK"/>
    <s v="SGNBKK"/>
    <s v="SEA"/>
    <s v="TH"/>
    <s v="INT"/>
    <s v="PXR"/>
  </r>
  <r>
    <d v="2019-06-10T00:00:00"/>
    <x v="33"/>
    <x v="2"/>
    <x v="1"/>
    <x v="202"/>
    <x v="0"/>
    <x v="0"/>
    <x v="70"/>
    <x v="128"/>
    <n v="239.31340170869245"/>
    <n v="208.92363712533773"/>
    <d v="1899-12-30T13:00:00"/>
    <d v="1899-12-30T14:25:00"/>
    <n v="13"/>
    <n v="0"/>
    <n v="14"/>
    <n v="25"/>
    <n v="184"/>
    <n v="602"/>
    <n v="110.768"/>
    <s v="SGNDAD"/>
    <s v="SGNDAD"/>
    <s v="SGNDAD"/>
    <s v="VN"/>
    <s v="DOM"/>
    <s v="PXR"/>
  </r>
  <r>
    <d v="2019-06-10T00:00:00"/>
    <x v="47"/>
    <x v="6"/>
    <x v="21"/>
    <x v="203"/>
    <x v="0"/>
    <x v="0"/>
    <x v="28"/>
    <x v="53"/>
    <n v="349.088066164243"/>
    <n v="290.5657880138603"/>
    <d v="1899-12-30T04:30:00"/>
    <d v="1899-12-30T06:10:00"/>
    <n v="4"/>
    <n v="30"/>
    <n v="6"/>
    <n v="10"/>
    <n v="184"/>
    <n v="718"/>
    <n v="132.11199999999999"/>
    <s v="SGNBKK"/>
    <s v="SGNBKK"/>
    <s v="SEA"/>
    <s v="TH"/>
    <s v="INT"/>
    <s v="PXR"/>
  </r>
  <r>
    <d v="2019-06-10T00:00:00"/>
    <x v="34"/>
    <x v="6"/>
    <x v="9"/>
    <x v="204"/>
    <x v="0"/>
    <x v="0"/>
    <x v="46"/>
    <x v="129"/>
    <n v="239.31340170869245"/>
    <n v="208.92363712533773"/>
    <d v="1899-12-30T11:00:00"/>
    <d v="1899-12-30T12:20:00"/>
    <n v="11"/>
    <n v="0"/>
    <n v="12"/>
    <n v="20"/>
    <n v="184"/>
    <n v="602"/>
    <n v="110.768"/>
    <s v="SGNDAD"/>
    <s v="SGNDAD"/>
    <s v="SGNDAD"/>
    <s v="VN"/>
    <s v="DOM"/>
    <s v="PXR"/>
  </r>
  <r>
    <d v="2019-06-10T00:00:00"/>
    <x v="15"/>
    <x v="3"/>
    <x v="9"/>
    <x v="205"/>
    <x v="0"/>
    <x v="0"/>
    <x v="121"/>
    <x v="12"/>
    <n v="236.34688949060637"/>
    <n v="201.94443000170284"/>
    <d v="1899-12-30T02:40:00"/>
    <d v="1899-12-30T04:00:00"/>
    <n v="2"/>
    <n v="40"/>
    <n v="4"/>
    <n v="0"/>
    <n v="178"/>
    <n v="604"/>
    <n v="107.512"/>
    <s v="HANDAD"/>
    <s v="HANDAD"/>
    <s v="HANDAD"/>
    <s v="VN"/>
    <s v="DOM"/>
    <s v="PXR"/>
  </r>
  <r>
    <d v="2019-06-10T00:00:00"/>
    <x v="89"/>
    <x v="3"/>
    <x v="23"/>
    <x v="206"/>
    <x v="0"/>
    <x v="0"/>
    <x v="110"/>
    <x v="130"/>
    <n v="293.23396399985552"/>
    <n v="332.36525256500209"/>
    <d v="1899-12-30T06:40:00"/>
    <d v="1899-12-30T08:50:00"/>
    <n v="6"/>
    <n v="40"/>
    <n v="8"/>
    <n v="50"/>
    <n v="178"/>
    <n v="1213"/>
    <n v="215.91399999999999"/>
    <s v="HANPQC"/>
    <s v="HANPQC"/>
    <s v="Tourism"/>
    <s v="VN"/>
    <s v="DOM"/>
    <s v="PXR"/>
  </r>
  <r>
    <d v="2019-06-10T00:00:00"/>
    <x v="90"/>
    <x v="20"/>
    <x v="2"/>
    <x v="207"/>
    <x v="0"/>
    <x v="0"/>
    <x v="68"/>
    <x v="131"/>
    <n v="293.23396399985552"/>
    <n v="332.36525256500209"/>
    <d v="1899-12-30T09:30:00"/>
    <d v="1899-12-30T11:40:00"/>
    <n v="9"/>
    <n v="30"/>
    <n v="11"/>
    <n v="40"/>
    <n v="178"/>
    <n v="1213"/>
    <n v="215.91399999999999"/>
    <s v="HANPQC"/>
    <s v="HANPQC"/>
    <s v="Tourism"/>
    <s v="VN"/>
    <s v="DOM"/>
    <s v="PXR"/>
  </r>
  <r>
    <d v="2019-06-10T00:00:00"/>
    <x v="111"/>
    <x v="35"/>
    <x v="2"/>
    <x v="208"/>
    <x v="0"/>
    <x v="0"/>
    <x v="122"/>
    <x v="124"/>
    <n v="150.8755916056586"/>
    <n v="147.53581749835828"/>
    <d v="1899-12-30T00:50:00"/>
    <d v="1899-12-30T02:00:00"/>
    <n v="0"/>
    <n v="50"/>
    <n v="2"/>
    <n v="0"/>
    <n v="178"/>
    <n v="396"/>
    <n v="70.488"/>
    <s v="HANVDH"/>
    <s v="HANVDH"/>
    <s v="ZOther"/>
    <s v="VN"/>
    <s v="DOM"/>
    <s v="PXR"/>
  </r>
  <r>
    <d v="2019-06-10T00:00:00"/>
    <x v="22"/>
    <x v="3"/>
    <x v="1"/>
    <x v="209"/>
    <x v="0"/>
    <x v="0"/>
    <x v="70"/>
    <x v="132"/>
    <n v="381.62004815649715"/>
    <n v="329.70071085785668"/>
    <d v="1899-12-30T13:00:00"/>
    <d v="1899-12-30T15:15:00"/>
    <n v="13"/>
    <n v="0"/>
    <n v="15"/>
    <n v="15"/>
    <n v="178"/>
    <n v="1133"/>
    <n v="201.67400000000001"/>
    <s v="HANSGN"/>
    <s v="HANSGN"/>
    <s v="HANSGN"/>
    <s v="VN"/>
    <s v="DOM"/>
    <s v="PXR"/>
  </r>
  <r>
    <d v="2019-06-10T00:00:00"/>
    <x v="2"/>
    <x v="2"/>
    <x v="2"/>
    <x v="210"/>
    <x v="0"/>
    <x v="0"/>
    <x v="123"/>
    <x v="116"/>
    <n v="236.34688949060637"/>
    <n v="201.94443000170284"/>
    <d v="1899-12-30T04:40:00"/>
    <d v="1899-12-30T06:00:00"/>
    <n v="4"/>
    <n v="40"/>
    <n v="6"/>
    <n v="0"/>
    <n v="178"/>
    <n v="604"/>
    <n v="107.512"/>
    <s v="HANDAD"/>
    <s v="HANDAD"/>
    <s v="HANDAD"/>
    <s v="VN"/>
    <s v="DOM"/>
    <s v="NTC"/>
  </r>
  <r>
    <d v="2019-06-10T00:00:00"/>
    <x v="50"/>
    <x v="8"/>
    <x v="1"/>
    <x v="211"/>
    <x v="0"/>
    <x v="0"/>
    <x v="124"/>
    <x v="90"/>
    <n v="184.25871592968858"/>
    <n v="154.07262794368225"/>
    <d v="1899-12-30T03:55:00"/>
    <d v="1899-12-30T05:00:00"/>
    <n v="3"/>
    <n v="55"/>
    <n v="5"/>
    <n v="0"/>
    <n v="184"/>
    <n v="309"/>
    <n v="56.856000000000002"/>
    <s v="SGNCXR"/>
    <s v="SGNCXR"/>
    <s v="Tourism"/>
    <s v="VN"/>
    <s v="DOM"/>
    <s v="PXR"/>
  </r>
  <r>
    <d v="2019-06-10T00:00:00"/>
    <x v="2"/>
    <x v="2"/>
    <x v="2"/>
    <x v="212"/>
    <x v="0"/>
    <x v="0"/>
    <x v="31"/>
    <x v="119"/>
    <n v="236.34688949060637"/>
    <n v="201.94443000170284"/>
    <d v="1899-12-30T08:00:00"/>
    <d v="1899-12-30T09:20:00"/>
    <n v="8"/>
    <n v="0"/>
    <n v="9"/>
    <n v="20"/>
    <n v="184"/>
    <n v="604"/>
    <n v="111.136"/>
    <s v="HANDAD"/>
    <s v="HANDAD"/>
    <s v="HANDAD"/>
    <s v="VN"/>
    <s v="DOM"/>
    <s v="PXR"/>
  </r>
  <r>
    <d v="2019-06-10T00:00:00"/>
    <x v="2"/>
    <x v="2"/>
    <x v="2"/>
    <x v="213"/>
    <x v="0"/>
    <x v="0"/>
    <x v="13"/>
    <x v="114"/>
    <n v="236.34688949060637"/>
    <n v="201.94443000170284"/>
    <d v="1899-12-30T12:00:00"/>
    <d v="1899-12-30T13:25:00"/>
    <n v="12"/>
    <n v="0"/>
    <n v="13"/>
    <n v="25"/>
    <n v="184"/>
    <n v="604"/>
    <n v="111.136"/>
    <s v="HANDAD"/>
    <s v="HANDAD"/>
    <s v="HANDAD"/>
    <s v="VN"/>
    <s v="DOM"/>
    <s v="PXR"/>
  </r>
  <r>
    <d v="2019-06-10T00:00:00"/>
    <x v="15"/>
    <x v="3"/>
    <x v="9"/>
    <x v="214"/>
    <x v="0"/>
    <x v="0"/>
    <x v="102"/>
    <x v="115"/>
    <n v="236.34688949060637"/>
    <n v="201.94443000170284"/>
    <d v="1899-12-30T10:00:00"/>
    <d v="1899-12-30T11:20:00"/>
    <n v="10"/>
    <n v="0"/>
    <n v="11"/>
    <n v="20"/>
    <n v="184"/>
    <n v="604"/>
    <n v="111.136"/>
    <s v="HANDAD"/>
    <s v="HANDAD"/>
    <s v="HANDAD"/>
    <s v="VN"/>
    <s v="DOM"/>
    <s v="PXR"/>
  </r>
  <r>
    <d v="2019-06-10T00:00:00"/>
    <x v="52"/>
    <x v="6"/>
    <x v="7"/>
    <x v="215"/>
    <x v="0"/>
    <x v="0"/>
    <x v="0"/>
    <x v="133"/>
    <n v="184.25871592968858"/>
    <n v="154.07262794368225"/>
    <d v="1899-12-30T02:05:00"/>
    <d v="1899-12-30T03:15:00"/>
    <n v="2"/>
    <n v="5"/>
    <n v="3"/>
    <n v="15"/>
    <n v="184"/>
    <n v="309"/>
    <n v="56.856000000000002"/>
    <s v="SGNCXR"/>
    <s v="SGNCXR"/>
    <s v="Tourism"/>
    <s v="VN"/>
    <s v="DOM"/>
    <s v="PXR"/>
  </r>
  <r>
    <d v="2019-06-10T00:00:00"/>
    <x v="34"/>
    <x v="6"/>
    <x v="9"/>
    <x v="216"/>
    <x v="0"/>
    <x v="0"/>
    <x v="81"/>
    <x v="9"/>
    <n v="239.31340170869245"/>
    <n v="208.92363712533773"/>
    <d v="1899-12-30T06:00:00"/>
    <d v="1899-12-30T07:20:00"/>
    <n v="6"/>
    <n v="0"/>
    <n v="7"/>
    <n v="20"/>
    <n v="184"/>
    <n v="602"/>
    <n v="110.768"/>
    <s v="SGNDAD"/>
    <s v="SGNDAD"/>
    <s v="SGNDAD"/>
    <s v="VN"/>
    <s v="DOM"/>
    <s v="PXR"/>
  </r>
  <r>
    <d v="2019-06-10T00:00:00"/>
    <x v="112"/>
    <x v="36"/>
    <x v="1"/>
    <x v="217"/>
    <x v="0"/>
    <x v="0"/>
    <x v="56"/>
    <x v="44"/>
    <n v="627.67149707474209"/>
    <n v="512.32182352111056"/>
    <d v="1899-12-30T06:50:00"/>
    <d v="1899-12-30T10:30:00"/>
    <n v="6"/>
    <n v="50"/>
    <n v="10"/>
    <n v="30"/>
    <n v="184"/>
    <n v="1873"/>
    <n v="344.63200000000001"/>
    <s v="SGNCGK"/>
    <s v="SGNCGK"/>
    <s v="SEA"/>
    <s v="ID"/>
    <s v="INT"/>
    <s v="PXR"/>
  </r>
  <r>
    <d v="2019-06-10T00:00:00"/>
    <x v="22"/>
    <x v="3"/>
    <x v="1"/>
    <x v="218"/>
    <x v="0"/>
    <x v="0"/>
    <x v="15"/>
    <x v="134"/>
    <n v="381.62004815649715"/>
    <n v="329.70071085785668"/>
    <d v="1899-12-30T00:00:00"/>
    <d v="1899-12-30T02:10:00"/>
    <n v="0"/>
    <n v="0"/>
    <n v="2"/>
    <n v="10"/>
    <n v="184"/>
    <n v="1133"/>
    <n v="208.47200000000001"/>
    <s v="HANSGN"/>
    <s v="HANSGN"/>
    <s v="HANSGN"/>
    <s v="VN"/>
    <s v="DOM"/>
    <s v="PXR"/>
  </r>
  <r>
    <d v="2019-06-10T00:00:00"/>
    <x v="30"/>
    <x v="14"/>
    <x v="1"/>
    <x v="219"/>
    <x v="0"/>
    <x v="0"/>
    <x v="125"/>
    <x v="135"/>
    <n v="214.88804221212081"/>
    <n v="213.88072353634405"/>
    <d v="1899-12-30T13:30:00"/>
    <d v="1899-12-30T15:00:00"/>
    <n v="13"/>
    <n v="30"/>
    <n v="15"/>
    <n v="0"/>
    <n v="184"/>
    <n v="628"/>
    <n v="115.55200000000001"/>
    <s v="SGNHUI"/>
    <s v="SGNHUI"/>
    <s v="Tourism"/>
    <s v="VN"/>
    <s v="DOM"/>
    <s v="PXR"/>
  </r>
  <r>
    <d v="2019-06-10T00:00:00"/>
    <x v="113"/>
    <x v="6"/>
    <x v="38"/>
    <x v="220"/>
    <x v="0"/>
    <x v="0"/>
    <x v="115"/>
    <x v="116"/>
    <n v="627.67149707474209"/>
    <n v="512.32182352111056"/>
    <d v="1899-12-30T02:50:00"/>
    <d v="1899-12-30T06:00:00"/>
    <n v="2"/>
    <n v="50"/>
    <n v="6"/>
    <n v="0"/>
    <n v="184"/>
    <n v="1873"/>
    <n v="344.63200000000001"/>
    <s v="SGNCGK"/>
    <s v="SGNCGK"/>
    <s v="SEA"/>
    <s v="ID"/>
    <s v="INT"/>
    <s v="PXR"/>
  </r>
  <r>
    <d v="2019-06-10T00:00:00"/>
    <x v="32"/>
    <x v="6"/>
    <x v="16"/>
    <x v="221"/>
    <x v="0"/>
    <x v="0"/>
    <x v="92"/>
    <x v="97"/>
    <n v="214.88804221212081"/>
    <n v="213.88072353634405"/>
    <d v="1899-12-30T11:15:00"/>
    <d v="1899-12-30T12:50:00"/>
    <n v="11"/>
    <n v="15"/>
    <n v="12"/>
    <n v="50"/>
    <n v="184"/>
    <n v="628"/>
    <n v="115.55200000000001"/>
    <s v="SGNHUI"/>
    <s v="SGNHUI"/>
    <s v="Tourism"/>
    <s v="VN"/>
    <s v="DOM"/>
    <s v="PXR"/>
  </r>
  <r>
    <d v="2019-06-10T00:00:00"/>
    <x v="50"/>
    <x v="8"/>
    <x v="1"/>
    <x v="222"/>
    <x v="0"/>
    <x v="0"/>
    <x v="126"/>
    <x v="136"/>
    <n v="184.25871592968858"/>
    <n v="154.07262794368225"/>
    <d v="1899-12-30T13:25:00"/>
    <d v="1899-12-30T14:30:00"/>
    <n v="13"/>
    <n v="25"/>
    <n v="14"/>
    <n v="30"/>
    <n v="178"/>
    <n v="309"/>
    <n v="55.002000000000002"/>
    <s v="SGNCXR"/>
    <s v="SGNCXR"/>
    <s v="Tourism"/>
    <s v="VN"/>
    <s v="DOM"/>
    <s v="PXR"/>
  </r>
  <r>
    <d v="2019-06-10T00:00:00"/>
    <x v="114"/>
    <x v="37"/>
    <x v="1"/>
    <x v="223"/>
    <x v="0"/>
    <x v="0"/>
    <x v="20"/>
    <x v="120"/>
    <n v="894.83087303101706"/>
    <n v="993.76215651856978"/>
    <d v="1899-12-30T01:00:00"/>
    <d v="1899-12-30T07:05:00"/>
    <n v="1"/>
    <n v="0"/>
    <n v="7"/>
    <n v="5"/>
    <n v="178"/>
    <n v="4052"/>
    <n v="721.25599999999997"/>
    <s v="SGNNGO"/>
    <s v="SGNNGO"/>
    <s v="NEA"/>
    <s v="JP"/>
    <s v="INT"/>
    <s v="PXR"/>
  </r>
  <r>
    <d v="2019-06-10T00:00:00"/>
    <x v="52"/>
    <x v="6"/>
    <x v="7"/>
    <x v="224"/>
    <x v="0"/>
    <x v="0"/>
    <x v="127"/>
    <x v="137"/>
    <n v="184.25871592968858"/>
    <n v="154.07262794368225"/>
    <d v="1899-12-30T11:35:00"/>
    <d v="1899-12-30T12:45:00"/>
    <n v="11"/>
    <n v="35"/>
    <n v="12"/>
    <n v="45"/>
    <n v="178"/>
    <n v="309"/>
    <n v="55.002000000000002"/>
    <s v="SGNCXR"/>
    <s v="SGNCXR"/>
    <s v="Tourism"/>
    <s v="VN"/>
    <s v="DOM"/>
    <s v="PXR"/>
  </r>
  <r>
    <d v="2019-06-10T00:00:00"/>
    <x v="32"/>
    <x v="6"/>
    <x v="16"/>
    <x v="225"/>
    <x v="0"/>
    <x v="0"/>
    <x v="128"/>
    <x v="36"/>
    <n v="214.88804221212081"/>
    <n v="213.88072353634405"/>
    <d v="1899-12-30T23:15:00"/>
    <d v="1899-12-30T00:50:00"/>
    <n v="23"/>
    <n v="15"/>
    <n v="0"/>
    <n v="50"/>
    <n v="178"/>
    <n v="628"/>
    <n v="111.78400000000001"/>
    <s v="SGNHUI"/>
    <s v="SGNHUI"/>
    <s v="Tourism"/>
    <s v="VN"/>
    <s v="DOM"/>
    <s v="PXR"/>
  </r>
  <r>
    <d v="2019-06-10T00:00:00"/>
    <x v="28"/>
    <x v="6"/>
    <x v="11"/>
    <x v="226"/>
    <x v="0"/>
    <x v="0"/>
    <x v="5"/>
    <x v="138"/>
    <n v="174.57236893439588"/>
    <n v="168.20824934473262"/>
    <d v="1899-12-30T07:50:00"/>
    <d v="1899-12-30T09:00:00"/>
    <n v="7"/>
    <n v="50"/>
    <n v="9"/>
    <n v="0"/>
    <n v="178"/>
    <n v="430"/>
    <n v="76.540000000000006"/>
    <s v="SGNUIH"/>
    <s v="SGNUIH"/>
    <s v="ZOther"/>
    <s v="VN"/>
    <s v="DOM"/>
    <s v="PXR"/>
  </r>
  <r>
    <d v="2019-06-10T00:00:00"/>
    <x v="29"/>
    <x v="12"/>
    <x v="1"/>
    <x v="227"/>
    <x v="0"/>
    <x v="0"/>
    <x v="120"/>
    <x v="139"/>
    <n v="174.57236893439588"/>
    <n v="168.20824934473262"/>
    <d v="1899-12-30T09:40:00"/>
    <d v="1899-12-30T10:55:00"/>
    <n v="9"/>
    <n v="40"/>
    <n v="10"/>
    <n v="55"/>
    <n v="178"/>
    <n v="430"/>
    <n v="76.540000000000006"/>
    <s v="SGNUIH"/>
    <s v="SGNUIH"/>
    <s v="ZOther"/>
    <s v="VN"/>
    <s v="DOM"/>
    <s v="PXR"/>
  </r>
  <r>
    <d v="2019-06-10T00:00:00"/>
    <x v="2"/>
    <x v="2"/>
    <x v="2"/>
    <x v="228"/>
    <x v="0"/>
    <x v="0"/>
    <x v="20"/>
    <x v="35"/>
    <n v="236.34688949060637"/>
    <n v="201.94443000170284"/>
    <d v="1899-12-30T01:00:00"/>
    <d v="1899-12-30T02:20:00"/>
    <n v="1"/>
    <n v="0"/>
    <n v="2"/>
    <n v="20"/>
    <n v="184"/>
    <n v="604"/>
    <n v="111.136"/>
    <s v="HANDAD"/>
    <s v="HANDAD"/>
    <s v="HANDAD"/>
    <s v="VN"/>
    <s v="DOM"/>
    <s v="PXR"/>
  </r>
  <r>
    <d v="2019-06-10T00:00:00"/>
    <x v="76"/>
    <x v="3"/>
    <x v="31"/>
    <x v="229"/>
    <x v="0"/>
    <x v="0"/>
    <x v="129"/>
    <x v="0"/>
    <n v="308.7453322478957"/>
    <n v="330.16909384151558"/>
    <d v="1899-12-30T04:15:00"/>
    <d v="1899-12-30T06:25:00"/>
    <n v="4"/>
    <n v="15"/>
    <n v="6"/>
    <n v="25"/>
    <n v="184"/>
    <n v="1217"/>
    <n v="223.928"/>
    <s v="HANVCA"/>
    <s v="HANVCA"/>
    <s v="Other"/>
    <s v="VN"/>
    <s v="DOM"/>
    <s v="PXR"/>
  </r>
  <r>
    <d v="2019-06-10T00:00:00"/>
    <x v="76"/>
    <x v="3"/>
    <x v="31"/>
    <x v="230"/>
    <x v="0"/>
    <x v="0"/>
    <x v="130"/>
    <x v="14"/>
    <n v="308.7453322478957"/>
    <n v="330.16909384151558"/>
    <d v="1899-12-30T11:50:00"/>
    <d v="1899-12-30T14:00:00"/>
    <n v="11"/>
    <n v="50"/>
    <n v="14"/>
    <n v="0"/>
    <n v="184"/>
    <n v="1217"/>
    <n v="223.928"/>
    <s v="HANVCA"/>
    <s v="HANVCA"/>
    <s v="Other"/>
    <s v="VN"/>
    <s v="DOM"/>
    <s v="PXR"/>
  </r>
  <r>
    <d v="2019-06-10T00:00:00"/>
    <x v="78"/>
    <x v="28"/>
    <x v="2"/>
    <x v="231"/>
    <x v="0"/>
    <x v="0"/>
    <x v="1"/>
    <x v="119"/>
    <n v="308.7453322478957"/>
    <n v="330.16909384151558"/>
    <d v="1899-12-30T07:15:00"/>
    <d v="1899-12-30T09:20:00"/>
    <n v="7"/>
    <n v="15"/>
    <n v="9"/>
    <n v="20"/>
    <n v="184"/>
    <n v="1217"/>
    <n v="223.928"/>
    <s v="HANVCA"/>
    <s v="HANVCA"/>
    <s v="Other"/>
    <s v="VN"/>
    <s v="DOM"/>
    <s v="PXR"/>
  </r>
  <r>
    <d v="2019-06-10T00:00:00"/>
    <x v="115"/>
    <x v="3"/>
    <x v="39"/>
    <x v="232"/>
    <x v="0"/>
    <x v="0"/>
    <x v="118"/>
    <x v="140"/>
    <n v="397.98739173850277"/>
    <n v="395.83148533631299"/>
    <d v="1899-12-30T03:25:00"/>
    <d v="1899-12-30T05:30:00"/>
    <n v="3"/>
    <n v="25"/>
    <n v="5"/>
    <n v="30"/>
    <n v="184"/>
    <n v="843"/>
    <n v="155.11199999999999"/>
    <s v="HANHKG"/>
    <s v="HANHKG"/>
    <s v="NEA"/>
    <s v="HK"/>
    <s v="INT"/>
    <s v="PXR"/>
  </r>
  <r>
    <d v="2019-06-10T00:00:00"/>
    <x v="116"/>
    <x v="3"/>
    <x v="40"/>
    <x v="233"/>
    <x v="0"/>
    <x v="0"/>
    <x v="131"/>
    <x v="71"/>
    <n v="352.0849431463634"/>
    <n v="364.1167200111874"/>
    <d v="1899-12-30T09:35:00"/>
    <d v="1899-12-30T11:45:00"/>
    <n v="9"/>
    <n v="35"/>
    <n v="11"/>
    <n v="45"/>
    <n v="184"/>
    <n v="1123"/>
    <n v="206.63200000000001"/>
    <s v="HANRGN"/>
    <s v="HANRGN"/>
    <s v="CLMV"/>
    <s v="MM"/>
    <s v="INT"/>
    <s v="PXR"/>
  </r>
  <r>
    <d v="2019-06-10T00:00:00"/>
    <x v="117"/>
    <x v="38"/>
    <x v="2"/>
    <x v="234"/>
    <x v="0"/>
    <x v="0"/>
    <x v="73"/>
    <x v="130"/>
    <n v="397.98739173850277"/>
    <n v="395.83148533631299"/>
    <d v="1899-12-30T06:30:00"/>
    <d v="1899-12-30T08:50:00"/>
    <n v="6"/>
    <n v="30"/>
    <n v="8"/>
    <n v="50"/>
    <n v="184"/>
    <n v="843"/>
    <n v="155.11199999999999"/>
    <s v="HANHKG"/>
    <s v="HANHKG"/>
    <s v="NEA"/>
    <s v="HK"/>
    <s v="INT"/>
    <s v="PXR"/>
  </r>
  <r>
    <d v="2019-06-10T00:00:00"/>
    <x v="118"/>
    <x v="39"/>
    <x v="2"/>
    <x v="235"/>
    <x v="0"/>
    <x v="0"/>
    <x v="132"/>
    <x v="141"/>
    <n v="352.0849431463634"/>
    <n v="364.1167200111874"/>
    <d v="1899-12-30T12:45:00"/>
    <d v="1899-12-30T14:45:00"/>
    <n v="12"/>
    <n v="45"/>
    <n v="14"/>
    <n v="45"/>
    <n v="184"/>
    <n v="1123"/>
    <n v="206.63200000000001"/>
    <s v="HANRGN"/>
    <s v="HANRGN"/>
    <s v="CLMV"/>
    <s v="MM"/>
    <s v="INT"/>
    <s v="PXR"/>
  </r>
  <r>
    <d v="2019-06-10T00:00:00"/>
    <x v="78"/>
    <x v="28"/>
    <x v="2"/>
    <x v="236"/>
    <x v="0"/>
    <x v="0"/>
    <x v="15"/>
    <x v="142"/>
    <n v="308.7453322478957"/>
    <n v="330.16909384151558"/>
    <d v="1899-12-30T00:00:00"/>
    <d v="1899-12-30T02:05:00"/>
    <n v="0"/>
    <n v="0"/>
    <n v="2"/>
    <n v="5"/>
    <n v="184"/>
    <n v="1217"/>
    <n v="223.928"/>
    <s v="HANVCA"/>
    <s v="HANVCA"/>
    <s v="Other"/>
    <s v="VN"/>
    <s v="DOM"/>
    <s v="PXR"/>
  </r>
  <r>
    <d v="2019-06-10T00:00:00"/>
    <x v="119"/>
    <x v="2"/>
    <x v="41"/>
    <x v="237"/>
    <x v="0"/>
    <x v="0"/>
    <x v="43"/>
    <x v="143"/>
    <n v="1024.2214068484163"/>
    <n v="974.79236364466658"/>
    <d v="1899-12-30T17:05:00"/>
    <d v="1899-12-30T22:35:00"/>
    <n v="17"/>
    <n v="5"/>
    <n v="22"/>
    <n v="35"/>
    <n v="178"/>
    <n v="3866"/>
    <n v="688.14800000000002"/>
    <s v="DADNRT"/>
    <s v="DADNRT"/>
    <s v="NEA"/>
    <s v="JP"/>
    <s v="INT"/>
    <s v="PXR"/>
  </r>
  <r>
    <d v="2019-06-10T00:00:00"/>
    <x v="33"/>
    <x v="2"/>
    <x v="1"/>
    <x v="238"/>
    <x v="0"/>
    <x v="0"/>
    <x v="111"/>
    <x v="74"/>
    <n v="239.31340170869245"/>
    <n v="208.92363712533773"/>
    <d v="1899-12-30T10:30:00"/>
    <d v="1899-12-30T12:00:00"/>
    <n v="10"/>
    <n v="30"/>
    <n v="12"/>
    <n v="0"/>
    <n v="178"/>
    <n v="602"/>
    <n v="107.15600000000001"/>
    <s v="SGNDAD"/>
    <s v="SGNDAD"/>
    <s v="SGNDAD"/>
    <s v="VN"/>
    <s v="DOM"/>
    <s v="PXR"/>
  </r>
  <r>
    <d v="2019-06-10T00:00:00"/>
    <x v="120"/>
    <x v="40"/>
    <x v="9"/>
    <x v="239"/>
    <x v="0"/>
    <x v="0"/>
    <x v="20"/>
    <x v="144"/>
    <n v="1024.2214068484163"/>
    <n v="974.79236364466658"/>
    <d v="1899-12-30T01:00:00"/>
    <d v="1899-12-30T07:10:00"/>
    <n v="1"/>
    <n v="0"/>
    <n v="7"/>
    <n v="10"/>
    <n v="178"/>
    <n v="3866"/>
    <n v="688.14800000000002"/>
    <s v="DADNRT"/>
    <s v="DADNRT"/>
    <s v="NEA"/>
    <s v="JP"/>
    <s v="INT"/>
    <s v="PXR"/>
  </r>
  <r>
    <d v="2019-06-10T00:00:00"/>
    <x v="34"/>
    <x v="6"/>
    <x v="9"/>
    <x v="240"/>
    <x v="0"/>
    <x v="0"/>
    <x v="70"/>
    <x v="106"/>
    <n v="239.31340170869245"/>
    <n v="208.92363712533773"/>
    <d v="1899-12-30T13:00:00"/>
    <d v="1899-12-30T14:20:00"/>
    <n v="13"/>
    <n v="0"/>
    <n v="14"/>
    <n v="20"/>
    <n v="178"/>
    <n v="602"/>
    <n v="107.15600000000001"/>
    <s v="SGNDAD"/>
    <s v="SGNDAD"/>
    <s v="SGNDAD"/>
    <s v="VN"/>
    <s v="DOM"/>
    <s v="PXR"/>
  </r>
  <r>
    <d v="2019-06-10T00:00:00"/>
    <x v="46"/>
    <x v="20"/>
    <x v="1"/>
    <x v="241"/>
    <x v="0"/>
    <x v="0"/>
    <x v="133"/>
    <x v="71"/>
    <n v="187.46363998635809"/>
    <n v="145.81561859013829"/>
    <d v="1899-12-30T10:40:00"/>
    <d v="1899-12-30T11:45:00"/>
    <n v="10"/>
    <n v="40"/>
    <n v="11"/>
    <n v="45"/>
    <n v="184"/>
    <n v="301"/>
    <n v="55.384"/>
    <s v="SGNPQC"/>
    <s v="SGNPQC"/>
    <s v="Tourism"/>
    <s v="VN"/>
    <s v="DOM"/>
    <s v="PXR"/>
  </r>
  <r>
    <d v="2019-06-10T00:00:00"/>
    <x v="121"/>
    <x v="3"/>
    <x v="5"/>
    <x v="242"/>
    <x v="0"/>
    <x v="0"/>
    <x v="134"/>
    <x v="145"/>
    <n v="282.10893508131221"/>
    <n v="241.11187743395101"/>
    <d v="1899-12-30T03:15:00"/>
    <d v="1899-12-30T04:35:00"/>
    <n v="3"/>
    <n v="15"/>
    <n v="4"/>
    <n v="35"/>
    <n v="184"/>
    <n v="486"/>
    <n v="89.424000000000007"/>
    <s v="HANVTE"/>
    <s v="HANVTEPNHSGN"/>
    <s v="CLMV"/>
    <s v="LA"/>
    <s v="INT"/>
    <s v="PXR"/>
  </r>
  <r>
    <d v="2019-06-10T00:00:00"/>
    <x v="122"/>
    <x v="5"/>
    <x v="1"/>
    <x v="242"/>
    <x v="0"/>
    <x v="0"/>
    <x v="76"/>
    <x v="45"/>
    <n v="228.55256704229927"/>
    <n v="207.06918725390202"/>
    <d v="1899-12-30T07:25:00"/>
    <d v="1899-12-30T08:25:00"/>
    <n v="7"/>
    <n v="25"/>
    <n v="8"/>
    <n v="25"/>
    <n v="184"/>
    <n v="214"/>
    <n v="39.375999999999998"/>
    <s v="SGNPNH"/>
    <s v="HANVTEPNHSGN"/>
    <s v="CLMV"/>
    <s v="LA"/>
    <s v="INT"/>
    <s v="PXR"/>
  </r>
  <r>
    <d v="2019-06-10T00:00:00"/>
    <x v="52"/>
    <x v="6"/>
    <x v="7"/>
    <x v="243"/>
    <x v="0"/>
    <x v="0"/>
    <x v="26"/>
    <x v="146"/>
    <n v="184.25871592968858"/>
    <n v="154.07262794368225"/>
    <d v="1899-12-30T23:45:00"/>
    <d v="1899-12-30T00:55:00"/>
    <n v="23"/>
    <n v="45"/>
    <n v="0"/>
    <n v="55"/>
    <n v="184"/>
    <n v="309"/>
    <n v="56.856000000000002"/>
    <s v="SGNCXR"/>
    <s v="SGNCXR"/>
    <s v="Tourism"/>
    <s v="VN"/>
    <s v="DOM"/>
    <s v="PXR"/>
  </r>
  <r>
    <d v="2019-06-10T00:00:00"/>
    <x v="23"/>
    <x v="6"/>
    <x v="2"/>
    <x v="244"/>
    <x v="0"/>
    <x v="0"/>
    <x v="113"/>
    <x v="147"/>
    <n v="381.62004815649715"/>
    <n v="329.70071085785668"/>
    <d v="1899-12-30T00:30:00"/>
    <d v="1899-12-30T02:35:00"/>
    <n v="0"/>
    <n v="30"/>
    <n v="2"/>
    <n v="35"/>
    <n v="184"/>
    <n v="1133"/>
    <n v="208.47200000000001"/>
    <s v="HANSGN"/>
    <s v="HANSGN"/>
    <s v="HANSGN"/>
    <s v="VN"/>
    <s v="DOM"/>
    <s v="PXR"/>
  </r>
  <r>
    <d v="2019-06-10T00:00:00"/>
    <x v="123"/>
    <x v="7"/>
    <x v="6"/>
    <x v="242"/>
    <x v="0"/>
    <x v="0"/>
    <x v="135"/>
    <x v="11"/>
    <n v="396.67583025133774"/>
    <n v="330.06021437826928"/>
    <d v="1899-12-30T05:20:00"/>
    <d v="1899-12-30T06:45:00"/>
    <n v="5"/>
    <n v="20"/>
    <n v="6"/>
    <n v="45"/>
    <n v="184"/>
    <n v="753"/>
    <n v="138.55199999999999"/>
    <s v="PNHVTE"/>
    <s v="HANVTEPNHSGN"/>
    <s v="CLMV"/>
    <s v="LA"/>
    <s v="INT"/>
    <s v="PXR"/>
  </r>
  <r>
    <d v="2019-06-10T00:00:00"/>
    <x v="49"/>
    <x v="6"/>
    <x v="23"/>
    <x v="245"/>
    <x v="0"/>
    <x v="0"/>
    <x v="101"/>
    <x v="100"/>
    <n v="187.46363998635809"/>
    <n v="145.81561859013829"/>
    <d v="1899-12-30T09:00:00"/>
    <d v="1899-12-30T10:00:00"/>
    <n v="9"/>
    <n v="0"/>
    <n v="10"/>
    <n v="0"/>
    <n v="184"/>
    <n v="301"/>
    <n v="55.384"/>
    <s v="SGNPQC"/>
    <s v="SGNPQC"/>
    <s v="Tourism"/>
    <s v="VN"/>
    <s v="DOM"/>
    <s v="NTC"/>
  </r>
  <r>
    <d v="2019-06-10T00:00:00"/>
    <x v="2"/>
    <x v="2"/>
    <x v="2"/>
    <x v="246"/>
    <x v="0"/>
    <x v="0"/>
    <x v="19"/>
    <x v="32"/>
    <n v="236.34688949060637"/>
    <n v="201.94443000170284"/>
    <d v="1899-12-30T04:00:00"/>
    <d v="1899-12-30T05:20:00"/>
    <n v="4"/>
    <n v="0"/>
    <n v="5"/>
    <n v="20"/>
    <n v="203"/>
    <n v="604"/>
    <n v="122.61199999999999"/>
    <s v="HANDAD"/>
    <s v="HANDAD"/>
    <s v="HANDAD"/>
    <s v="VN"/>
    <s v="DOM"/>
    <s v="PXR"/>
  </r>
  <r>
    <d v="2019-06-10T00:00:00"/>
    <x v="15"/>
    <x v="3"/>
    <x v="9"/>
    <x v="247"/>
    <x v="0"/>
    <x v="0"/>
    <x v="36"/>
    <x v="56"/>
    <n v="236.34688949060637"/>
    <n v="201.94443000170284"/>
    <d v="1899-12-30T02:00:00"/>
    <d v="1899-12-30T03:20:00"/>
    <n v="2"/>
    <n v="0"/>
    <n v="3"/>
    <n v="20"/>
    <n v="203"/>
    <n v="604"/>
    <n v="122.61199999999999"/>
    <s v="HANDAD"/>
    <s v="HANDAD"/>
    <s v="HANDAD"/>
    <s v="VN"/>
    <s v="DOM"/>
    <s v="PXR"/>
  </r>
  <r>
    <d v="2019-06-10T00:00:00"/>
    <x v="83"/>
    <x v="3"/>
    <x v="16"/>
    <x v="248"/>
    <x v="0"/>
    <x v="0"/>
    <x v="13"/>
    <x v="148"/>
    <n v="233.52231346639445"/>
    <n v="188.23299562906084"/>
    <d v="1899-12-30T12:00:00"/>
    <d v="1899-12-30T13:15:00"/>
    <n v="12"/>
    <n v="0"/>
    <n v="13"/>
    <n v="15"/>
    <n v="203"/>
    <n v="547"/>
    <n v="111.041"/>
    <s v="HANHUI"/>
    <s v="HANHUI"/>
    <s v="Tourism"/>
    <s v="VN"/>
    <s v="DOM"/>
    <s v="PXR"/>
  </r>
  <r>
    <d v="2019-06-10T00:00:00"/>
    <x v="124"/>
    <x v="3"/>
    <x v="29"/>
    <x v="249"/>
    <x v="0"/>
    <x v="0"/>
    <x v="136"/>
    <x v="39"/>
    <n v="181.04859609757057"/>
    <n v="235.01371483693978"/>
    <d v="1899-12-30T06:55:00"/>
    <d v="1899-12-30T08:30:00"/>
    <n v="6"/>
    <n v="55"/>
    <n v="8"/>
    <n v="30"/>
    <n v="203"/>
    <n v="811"/>
    <n v="164.63300000000001"/>
    <s v="HANPXU"/>
    <s v="HANPXU"/>
    <s v="ZOther"/>
    <s v="VN"/>
    <s v="DOM"/>
    <s v="PXR"/>
  </r>
  <r>
    <d v="2019-06-10T00:00:00"/>
    <x v="84"/>
    <x v="14"/>
    <x v="2"/>
    <x v="250"/>
    <x v="0"/>
    <x v="0"/>
    <x v="137"/>
    <x v="109"/>
    <n v="233.52231346639445"/>
    <n v="188.23299562906084"/>
    <d v="1899-12-30T13:55:00"/>
    <d v="1899-12-30T15:10:00"/>
    <n v="13"/>
    <n v="55"/>
    <n v="15"/>
    <n v="10"/>
    <n v="203"/>
    <n v="547"/>
    <n v="111.041"/>
    <s v="HANHUI"/>
    <s v="HANHUI"/>
    <s v="Tourism"/>
    <s v="VN"/>
    <s v="DOM"/>
    <s v="PXR"/>
  </r>
  <r>
    <d v="2019-06-10T00:00:00"/>
    <x v="125"/>
    <x v="26"/>
    <x v="2"/>
    <x v="251"/>
    <x v="0"/>
    <x v="0"/>
    <x v="40"/>
    <x v="149"/>
    <n v="181.04859609757057"/>
    <n v="235.01371483693978"/>
    <d v="1899-12-30T09:10:00"/>
    <d v="1899-12-30T10:45:00"/>
    <n v="9"/>
    <n v="10"/>
    <n v="10"/>
    <n v="45"/>
    <n v="203"/>
    <n v="811"/>
    <n v="164.63300000000001"/>
    <s v="HANPXU"/>
    <s v="HANPXU"/>
    <s v="ZOther"/>
    <s v="VN"/>
    <s v="DOM"/>
    <s v="PXR"/>
  </r>
  <r>
    <d v="2019-06-10T00:00:00"/>
    <x v="126"/>
    <x v="8"/>
    <x v="42"/>
    <x v="252"/>
    <x v="0"/>
    <x v="0"/>
    <x v="138"/>
    <x v="150"/>
    <n v="578.68727208930932"/>
    <n v="440.84129460618277"/>
    <d v="1899-12-30T12:25:00"/>
    <d v="1899-12-30T16:25:00"/>
    <n v="12"/>
    <n v="25"/>
    <n v="16"/>
    <n v="25"/>
    <n v="203"/>
    <n v="2483"/>
    <n v="504.04899999999998"/>
    <s v="CXRPVG"/>
    <s v="CXRPVG"/>
    <s v="NEA"/>
    <s v="CN"/>
    <s v="INT"/>
    <s v="PXC"/>
  </r>
  <r>
    <d v="2019-06-10T00:00:00"/>
    <x v="127"/>
    <x v="41"/>
    <x v="7"/>
    <x v="253"/>
    <x v="0"/>
    <x v="0"/>
    <x v="139"/>
    <x v="151"/>
    <n v="578.68727208930932"/>
    <n v="440.84129460618277"/>
    <d v="1899-12-30T16:50:00"/>
    <d v="1899-12-30T20:50:00"/>
    <n v="16"/>
    <n v="50"/>
    <n v="20"/>
    <n v="50"/>
    <n v="203"/>
    <n v="2483"/>
    <n v="504.04899999999998"/>
    <s v="CXRPVG"/>
    <s v="CXRPVG"/>
    <s v="NEA"/>
    <s v="CN"/>
    <s v="INT"/>
    <s v="PXC"/>
  </r>
  <r>
    <d v="2019-06-10T00:00:00"/>
    <x v="11"/>
    <x v="8"/>
    <x v="2"/>
    <x v="254"/>
    <x v="0"/>
    <x v="0"/>
    <x v="3"/>
    <x v="146"/>
    <n v="292.75199550278143"/>
    <n v="283.06606117169179"/>
    <d v="1899-12-30T23:00:00"/>
    <d v="1899-12-30T00:55:00"/>
    <n v="23"/>
    <n v="0"/>
    <n v="0"/>
    <n v="55"/>
    <n v="203"/>
    <n v="1062"/>
    <n v="215.58600000000001"/>
    <s v="HANCXR"/>
    <s v="HANCXR"/>
    <s v="Tourism"/>
    <s v="VN"/>
    <s v="DOM"/>
    <s v="PXR"/>
  </r>
  <r>
    <d v="2019-06-10T00:00:00"/>
    <x v="128"/>
    <x v="39"/>
    <x v="1"/>
    <x v="255"/>
    <x v="0"/>
    <x v="0"/>
    <x v="14"/>
    <x v="1"/>
    <n v="390.22697421270959"/>
    <n v="402.95988068001799"/>
    <d v="1899-12-30T05:40:00"/>
    <d v="1899-12-30T08:05:00"/>
    <n v="5"/>
    <n v="40"/>
    <n v="8"/>
    <n v="5"/>
    <n v="203"/>
    <n v="1321"/>
    <n v="268.16300000000001"/>
    <s v="SGNRGN"/>
    <s v="SGNRGN"/>
    <s v="CLMV"/>
    <s v="MM"/>
    <s v="INT"/>
    <s v="PXR"/>
  </r>
  <r>
    <d v="2019-06-10T00:00:00"/>
    <x v="52"/>
    <x v="6"/>
    <x v="7"/>
    <x v="256"/>
    <x v="0"/>
    <x v="0"/>
    <x v="68"/>
    <x v="152"/>
    <n v="184.25871592968858"/>
    <n v="154.07262794368225"/>
    <d v="1899-12-30T09:30:00"/>
    <d v="1899-12-30T10:40:00"/>
    <n v="9"/>
    <n v="30"/>
    <n v="10"/>
    <n v="40"/>
    <n v="203"/>
    <n v="309"/>
    <n v="62.726999999999997"/>
    <s v="SGNCXR"/>
    <s v="SGNCXR"/>
    <s v="Tourism"/>
    <s v="VN"/>
    <s v="DOM"/>
    <s v="PXR"/>
  </r>
  <r>
    <d v="2019-06-10T00:00:00"/>
    <x v="129"/>
    <x v="6"/>
    <x v="40"/>
    <x v="257"/>
    <x v="0"/>
    <x v="0"/>
    <x v="140"/>
    <x v="145"/>
    <n v="390.22697421270959"/>
    <n v="402.95988068001799"/>
    <d v="1899-12-30T02:30:00"/>
    <d v="1899-12-30T04:35:00"/>
    <n v="2"/>
    <n v="30"/>
    <n v="4"/>
    <n v="35"/>
    <n v="203"/>
    <n v="1321"/>
    <n v="268.16300000000001"/>
    <s v="SGNRGN"/>
    <s v="SGNRGN"/>
    <s v="CLMV"/>
    <s v="MM"/>
    <s v="INT"/>
    <s v="PXR"/>
  </r>
  <r>
    <d v="2019-06-10T00:00:00"/>
    <x v="2"/>
    <x v="2"/>
    <x v="2"/>
    <x v="258"/>
    <x v="0"/>
    <x v="0"/>
    <x v="141"/>
    <x v="153"/>
    <n v="236.34688949060637"/>
    <n v="201.94443000170284"/>
    <d v="1899-12-30T14:20:00"/>
    <d v="1899-12-30T15:45:00"/>
    <n v="14"/>
    <n v="20"/>
    <n v="15"/>
    <n v="45"/>
    <n v="203"/>
    <n v="604"/>
    <n v="122.61199999999999"/>
    <s v="HANDAD"/>
    <s v="HANDAD"/>
    <s v="HANDAD"/>
    <s v="VN"/>
    <s v="DOM"/>
    <s v="PXR"/>
  </r>
  <r>
    <d v="2019-06-10T00:00:00"/>
    <x v="15"/>
    <x v="3"/>
    <x v="9"/>
    <x v="259"/>
    <x v="0"/>
    <x v="0"/>
    <x v="46"/>
    <x v="129"/>
    <n v="236.34688949060637"/>
    <n v="201.94443000170284"/>
    <d v="1899-12-30T11:00:00"/>
    <d v="1899-12-30T12:20:00"/>
    <n v="11"/>
    <n v="0"/>
    <n v="12"/>
    <n v="20"/>
    <n v="203"/>
    <n v="604"/>
    <n v="122.61199999999999"/>
    <s v="HANDAD"/>
    <s v="HANDAD"/>
    <s v="HANDAD"/>
    <s v="VN"/>
    <s v="DOM"/>
    <s v="PXR"/>
  </r>
  <r>
    <d v="2019-06-10T00:00:00"/>
    <x v="130"/>
    <x v="38"/>
    <x v="1"/>
    <x v="260"/>
    <x v="0"/>
    <x v="0"/>
    <x v="91"/>
    <x v="96"/>
    <n v="423.5973318768896"/>
    <n v="491.6516648738675"/>
    <d v="1899-12-30T07:20:00"/>
    <d v="1899-12-30T10:10:00"/>
    <n v="7"/>
    <n v="20"/>
    <n v="10"/>
    <n v="10"/>
    <n v="203"/>
    <n v="1489"/>
    <n v="302.267"/>
    <s v="SGNHKG"/>
    <s v="SGNHKG"/>
    <s v="NEA"/>
    <s v="HK"/>
    <s v="INT"/>
    <s v="PXR"/>
  </r>
  <r>
    <d v="2019-06-10T00:00:00"/>
    <x v="23"/>
    <x v="6"/>
    <x v="2"/>
    <x v="261"/>
    <x v="0"/>
    <x v="0"/>
    <x v="3"/>
    <x v="81"/>
    <n v="381.62004815649715"/>
    <n v="329.70071085785668"/>
    <d v="1899-12-30T23:00:00"/>
    <d v="1899-12-30T01:05:00"/>
    <n v="23"/>
    <n v="0"/>
    <n v="1"/>
    <n v="5"/>
    <n v="203"/>
    <n v="1133"/>
    <n v="229.999"/>
    <s v="HANSGN"/>
    <s v="HANSGN"/>
    <s v="HANSGN"/>
    <s v="VN"/>
    <s v="DOM"/>
    <s v="PXR"/>
  </r>
  <r>
    <d v="2019-06-10T00:00:00"/>
    <x v="131"/>
    <x v="6"/>
    <x v="39"/>
    <x v="262"/>
    <x v="0"/>
    <x v="0"/>
    <x v="107"/>
    <x v="40"/>
    <n v="423.5973318768896"/>
    <n v="491.6516648738675"/>
    <d v="1899-12-30T03:35:00"/>
    <d v="1899-12-30T06:20:00"/>
    <n v="3"/>
    <n v="35"/>
    <n v="6"/>
    <n v="20"/>
    <n v="203"/>
    <n v="1489"/>
    <n v="302.267"/>
    <s v="SGNHKG"/>
    <s v="SGNHKG"/>
    <s v="NEA"/>
    <s v="HK"/>
    <s v="INT"/>
    <s v="PXR"/>
  </r>
  <r>
    <d v="2019-06-10T00:00:00"/>
    <x v="103"/>
    <x v="6"/>
    <x v="19"/>
    <x v="263"/>
    <x v="0"/>
    <x v="0"/>
    <x v="142"/>
    <x v="148"/>
    <n v="256.8437361537259"/>
    <n v="276.05114265368064"/>
    <d v="1899-12-30T11:30:00"/>
    <d v="1899-12-30T13:15:00"/>
    <n v="11"/>
    <n v="30"/>
    <n v="13"/>
    <n v="15"/>
    <n v="203"/>
    <n v="879"/>
    <n v="178.43700000000001"/>
    <s v="SGNVII"/>
    <s v="SGNVII"/>
    <s v="Other"/>
    <s v="VN"/>
    <s v="DOM"/>
    <s v="PXR"/>
  </r>
  <r>
    <d v="2019-06-10T00:00:00"/>
    <x v="53"/>
    <x v="16"/>
    <x v="1"/>
    <x v="264"/>
    <x v="0"/>
    <x v="0"/>
    <x v="137"/>
    <x v="153"/>
    <n v="256.8437361537259"/>
    <n v="276.05114265368064"/>
    <d v="1899-12-30T13:55:00"/>
    <d v="1899-12-30T15:45:00"/>
    <n v="13"/>
    <n v="55"/>
    <n v="15"/>
    <n v="45"/>
    <n v="203"/>
    <n v="879"/>
    <n v="178.43700000000001"/>
    <s v="SGNVII"/>
    <s v="SGNVII"/>
    <s v="Other"/>
    <s v="VN"/>
    <s v="DOM"/>
    <s v="PXR"/>
  </r>
  <r>
    <d v="2019-06-10T00:00:00"/>
    <x v="49"/>
    <x v="6"/>
    <x v="23"/>
    <x v="265"/>
    <x v="0"/>
    <x v="0"/>
    <x v="143"/>
    <x v="154"/>
    <n v="187.46363998635809"/>
    <n v="145.81561859013829"/>
    <d v="1899-12-30T23:35:00"/>
    <d v="1899-12-30T00:35:00"/>
    <n v="23"/>
    <n v="35"/>
    <n v="0"/>
    <n v="35"/>
    <n v="203"/>
    <n v="301"/>
    <n v="61.103000000000002"/>
    <s v="SGNPQC"/>
    <s v="SGNPQC"/>
    <s v="Tourism"/>
    <s v="VN"/>
    <s v="DOM"/>
    <s v="PXR"/>
  </r>
  <r>
    <d v="2019-06-10T00:00:00"/>
    <x v="2"/>
    <x v="2"/>
    <x v="2"/>
    <x v="266"/>
    <x v="0"/>
    <x v="0"/>
    <x v="29"/>
    <x v="25"/>
    <n v="236.34688949060637"/>
    <n v="201.94443000170284"/>
    <d v="1899-12-30T03:00:00"/>
    <d v="1899-12-30T04:20:00"/>
    <n v="3"/>
    <n v="0"/>
    <n v="4"/>
    <n v="20"/>
    <n v="203"/>
    <n v="604"/>
    <n v="122.61199999999999"/>
    <s v="HANDAD"/>
    <s v="HANDAD"/>
    <s v="HANDAD"/>
    <s v="VN"/>
    <s v="DOM"/>
    <s v="PXR"/>
  </r>
  <r>
    <d v="2019-06-10T00:00:00"/>
    <x v="33"/>
    <x v="2"/>
    <x v="1"/>
    <x v="267"/>
    <x v="0"/>
    <x v="0"/>
    <x v="31"/>
    <x v="26"/>
    <n v="239.31340170869245"/>
    <n v="208.92363712533773"/>
    <d v="1899-12-30T08:00:00"/>
    <d v="1899-12-30T09:30:00"/>
    <n v="8"/>
    <n v="0"/>
    <n v="9"/>
    <n v="30"/>
    <n v="203"/>
    <n v="602"/>
    <n v="122.206"/>
    <s v="SGNDAD"/>
    <s v="SGNDAD"/>
    <s v="SGNDAD"/>
    <s v="VN"/>
    <s v="DOM"/>
    <s v="PXR"/>
  </r>
  <r>
    <d v="2019-06-10T00:00:00"/>
    <x v="15"/>
    <x v="3"/>
    <x v="9"/>
    <x v="268"/>
    <x v="0"/>
    <x v="0"/>
    <x v="81"/>
    <x v="9"/>
    <n v="236.34688949060637"/>
    <n v="201.94443000170284"/>
    <d v="1899-12-30T06:00:00"/>
    <d v="1899-12-30T07:20:00"/>
    <n v="6"/>
    <n v="0"/>
    <n v="7"/>
    <n v="20"/>
    <n v="203"/>
    <n v="604"/>
    <n v="122.61199999999999"/>
    <s v="HANDAD"/>
    <s v="HANDAD"/>
    <s v="HANDAD"/>
    <s v="VN"/>
    <s v="DOM"/>
    <s v="PXR"/>
  </r>
  <r>
    <d v="2019-06-10T00:00:00"/>
    <x v="34"/>
    <x v="6"/>
    <x v="9"/>
    <x v="269"/>
    <x v="0"/>
    <x v="0"/>
    <x v="20"/>
    <x v="35"/>
    <n v="239.31340170869245"/>
    <n v="208.92363712533773"/>
    <d v="1899-12-30T01:00:00"/>
    <d v="1899-12-30T02:20:00"/>
    <n v="1"/>
    <n v="0"/>
    <n v="2"/>
    <n v="20"/>
    <n v="203"/>
    <n v="602"/>
    <n v="122.206"/>
    <s v="SGNDAD"/>
    <s v="SGNDAD"/>
    <s v="SGNDAD"/>
    <s v="VN"/>
    <s v="DOM"/>
    <s v="PXR"/>
  </r>
  <r>
    <d v="2019-06-10T00:00:00"/>
    <x v="42"/>
    <x v="17"/>
    <x v="1"/>
    <x v="270"/>
    <x v="0"/>
    <x v="0"/>
    <x v="58"/>
    <x v="110"/>
    <n v="284.2128245548555"/>
    <n v="306.08961374632247"/>
    <d v="1899-12-30T13:45:00"/>
    <d v="1899-12-30T15:50:00"/>
    <n v="13"/>
    <n v="45"/>
    <n v="15"/>
    <n v="50"/>
    <n v="203"/>
    <n v="1107"/>
    <n v="224.721"/>
    <s v="SGNHPH"/>
    <s v="SGNHPH"/>
    <s v="Other"/>
    <s v="VN"/>
    <s v="DOM"/>
    <s v="PXR"/>
  </r>
  <r>
    <d v="2019-06-10T00:00:00"/>
    <x v="46"/>
    <x v="20"/>
    <x v="1"/>
    <x v="271"/>
    <x v="0"/>
    <x v="0"/>
    <x v="91"/>
    <x v="45"/>
    <n v="187.46363998635809"/>
    <n v="145.81561859013829"/>
    <d v="1899-12-30T07:20:00"/>
    <d v="1899-12-30T08:25:00"/>
    <n v="7"/>
    <n v="20"/>
    <n v="8"/>
    <n v="25"/>
    <n v="203"/>
    <n v="301"/>
    <n v="61.103000000000002"/>
    <s v="SGNPQC"/>
    <s v="SGNPQC"/>
    <s v="Tourism"/>
    <s v="VN"/>
    <s v="DOM"/>
    <s v="PXR"/>
  </r>
  <r>
    <d v="2019-06-10T00:00:00"/>
    <x v="31"/>
    <x v="6"/>
    <x v="15"/>
    <x v="272"/>
    <x v="0"/>
    <x v="0"/>
    <x v="144"/>
    <x v="41"/>
    <n v="284.2128245548555"/>
    <n v="306.08961374632247"/>
    <d v="1899-12-30T10:55:00"/>
    <d v="1899-12-30T13:05:00"/>
    <n v="10"/>
    <n v="55"/>
    <n v="13"/>
    <n v="5"/>
    <n v="203"/>
    <n v="1107"/>
    <n v="224.721"/>
    <s v="SGNHPH"/>
    <s v="SGNHPH"/>
    <s v="Other"/>
    <s v="VN"/>
    <s v="DOM"/>
    <s v="PXR"/>
  </r>
  <r>
    <d v="2019-06-10T00:00:00"/>
    <x v="49"/>
    <x v="6"/>
    <x v="23"/>
    <x v="273"/>
    <x v="0"/>
    <x v="0"/>
    <x v="14"/>
    <x v="98"/>
    <n v="187.46363998635809"/>
    <n v="145.81561859013829"/>
    <d v="1899-12-30T05:40:00"/>
    <d v="1899-12-30T06:40:00"/>
    <n v="5"/>
    <n v="40"/>
    <n v="6"/>
    <n v="40"/>
    <n v="203"/>
    <n v="301"/>
    <n v="61.103000000000002"/>
    <s v="SGNPQC"/>
    <s v="SGNPQC"/>
    <s v="Tourism"/>
    <s v="VN"/>
    <s v="DOM"/>
    <s v="PXR"/>
  </r>
  <r>
    <d v="2019-06-10T00:00:00"/>
    <x v="132"/>
    <x v="6"/>
    <x v="3"/>
    <x v="274"/>
    <x v="0"/>
    <x v="0"/>
    <x v="15"/>
    <x v="16"/>
    <n v="207.05375269337415"/>
    <n v="235.00797913462452"/>
    <d v="1899-12-30T00:00:00"/>
    <d v="1899-12-30T01:35:00"/>
    <n v="0"/>
    <n v="0"/>
    <n v="1"/>
    <n v="35"/>
    <n v="203"/>
    <n v="740"/>
    <n v="150.22"/>
    <s v="SGNVDH"/>
    <s v="SGNVDH"/>
    <s v="ZOther"/>
    <s v="VN"/>
    <s v="DOM"/>
    <s v="PXR"/>
  </r>
  <r>
    <d v="2019-06-10T00:00:00"/>
    <x v="103"/>
    <x v="6"/>
    <x v="19"/>
    <x v="275"/>
    <x v="0"/>
    <x v="0"/>
    <x v="69"/>
    <x v="37"/>
    <n v="256.8437361537259"/>
    <n v="276.05114265368064"/>
    <d v="1899-12-30T23:25:00"/>
    <d v="1899-12-30T01:10:00"/>
    <n v="23"/>
    <n v="25"/>
    <n v="1"/>
    <n v="10"/>
    <n v="203"/>
    <n v="879"/>
    <n v="178.43700000000001"/>
    <s v="SGNVII"/>
    <s v="SGNVII"/>
    <s v="Other"/>
    <s v="VN"/>
    <s v="DOM"/>
    <s v="PXR"/>
  </r>
  <r>
    <d v="2019-06-10T00:00:00"/>
    <x v="133"/>
    <x v="35"/>
    <x v="1"/>
    <x v="276"/>
    <x v="0"/>
    <x v="0"/>
    <x v="12"/>
    <x v="33"/>
    <n v="207.05375269337415"/>
    <n v="235.00797913462452"/>
    <d v="1899-12-30T02:15:00"/>
    <d v="1899-12-30T03:50:00"/>
    <n v="2"/>
    <n v="15"/>
    <n v="3"/>
    <n v="50"/>
    <n v="203"/>
    <n v="740"/>
    <n v="150.22"/>
    <s v="SGNVDH"/>
    <s v="SGNVDH"/>
    <s v="ZOther"/>
    <s v="VN"/>
    <s v="DOM"/>
    <s v="PXR"/>
  </r>
  <r>
    <d v="2019-06-10T00:00:00"/>
    <x v="134"/>
    <x v="13"/>
    <x v="1"/>
    <x v="277"/>
    <x v="0"/>
    <x v="0"/>
    <x v="103"/>
    <x v="155"/>
    <n v="142.82837478473851"/>
    <n v="131.67374266664146"/>
    <d v="1899-12-30T12:35:00"/>
    <d v="1899-12-30T13:35:00"/>
    <n v="12"/>
    <n v="35"/>
    <n v="13"/>
    <n v="35"/>
    <n v="203"/>
    <n v="257"/>
    <n v="52.170999999999999"/>
    <s v="SGNBMV"/>
    <s v="SGNBMV"/>
    <s v="ZOther"/>
    <s v="VN"/>
    <s v="DOM"/>
    <s v="PXR"/>
  </r>
  <r>
    <d v="2019-06-10T00:00:00"/>
    <x v="135"/>
    <x v="3"/>
    <x v="14"/>
    <x v="278"/>
    <x v="0"/>
    <x v="0"/>
    <x v="145"/>
    <x v="123"/>
    <n v="226.29556144230276"/>
    <n v="261.68109322915961"/>
    <d v="1899-12-30T10:10:00"/>
    <d v="1899-12-30T11:55:00"/>
    <n v="10"/>
    <n v="10"/>
    <n v="11"/>
    <n v="55"/>
    <n v="203"/>
    <n v="956"/>
    <n v="194.06800000000001"/>
    <s v="HANBMV"/>
    <s v="HANBMV"/>
    <s v="ZOther"/>
    <s v="VN"/>
    <s v="DOM"/>
    <s v="PXR"/>
  </r>
  <r>
    <d v="2019-06-10T00:00:00"/>
    <x v="89"/>
    <x v="3"/>
    <x v="23"/>
    <x v="279"/>
    <x v="0"/>
    <x v="0"/>
    <x v="146"/>
    <x v="82"/>
    <n v="293.23396399985552"/>
    <n v="332.36525256500209"/>
    <d v="1899-12-30T02:45:00"/>
    <d v="1899-12-30T04:55:00"/>
    <n v="2"/>
    <n v="45"/>
    <n v="4"/>
    <n v="55"/>
    <n v="203"/>
    <n v="1213"/>
    <n v="246.239"/>
    <s v="HANPQC"/>
    <s v="HANPQC"/>
    <s v="Tourism"/>
    <s v="VN"/>
    <s v="DOM"/>
    <s v="PXR"/>
  </r>
  <r>
    <d v="2019-06-10T00:00:00"/>
    <x v="90"/>
    <x v="20"/>
    <x v="2"/>
    <x v="280"/>
    <x v="0"/>
    <x v="0"/>
    <x v="78"/>
    <x v="48"/>
    <n v="293.23396399985552"/>
    <n v="332.36525256500209"/>
    <d v="1899-12-30T05:35:00"/>
    <d v="1899-12-30T07:45:00"/>
    <n v="5"/>
    <n v="35"/>
    <n v="7"/>
    <n v="45"/>
    <n v="203"/>
    <n v="1213"/>
    <n v="246.239"/>
    <s v="HANPQC"/>
    <s v="HANPQC"/>
    <s v="Tourism"/>
    <s v="VN"/>
    <s v="DOM"/>
    <s v="PXR"/>
  </r>
  <r>
    <d v="2019-06-10T00:00:00"/>
    <x v="11"/>
    <x v="8"/>
    <x v="2"/>
    <x v="281"/>
    <x v="0"/>
    <x v="0"/>
    <x v="37"/>
    <x v="115"/>
    <n v="292.75199550278143"/>
    <n v="283.06606117169179"/>
    <d v="1899-12-30T09:25:00"/>
    <d v="1899-12-30T11:20:00"/>
    <n v="9"/>
    <n v="25"/>
    <n v="11"/>
    <n v="20"/>
    <n v="203"/>
    <n v="1062"/>
    <n v="215.58600000000001"/>
    <s v="HANCXR"/>
    <s v="HANCXR"/>
    <s v="Tourism"/>
    <s v="VN"/>
    <s v="DOM"/>
    <s v="PXR"/>
  </r>
  <r>
    <d v="2019-06-10T00:00:00"/>
    <x v="12"/>
    <x v="3"/>
    <x v="7"/>
    <x v="282"/>
    <x v="0"/>
    <x v="0"/>
    <x v="147"/>
    <x v="118"/>
    <n v="292.75199550278143"/>
    <n v="283.06606117169179"/>
    <d v="1899-12-30T06:45:00"/>
    <d v="1899-12-30T08:40:00"/>
    <n v="6"/>
    <n v="45"/>
    <n v="8"/>
    <n v="40"/>
    <n v="203"/>
    <n v="1062"/>
    <n v="215.58600000000001"/>
    <s v="HANCXR"/>
    <s v="HANCXR"/>
    <s v="Tourism"/>
    <s v="VN"/>
    <s v="DOM"/>
    <s v="PXR"/>
  </r>
  <r>
    <d v="2019-06-10T00:00:00"/>
    <x v="136"/>
    <x v="19"/>
    <x v="2"/>
    <x v="283"/>
    <x v="0"/>
    <x v="0"/>
    <x v="148"/>
    <x v="133"/>
    <n v="524.34786512385949"/>
    <n v="478.47904156320539"/>
    <d v="1899-12-30T00:40:00"/>
    <d v="1899-12-30T03:15:00"/>
    <n v="0"/>
    <n v="40"/>
    <n v="3"/>
    <n v="15"/>
    <n v="203"/>
    <n v="1503"/>
    <n v="305.10899999999998"/>
    <s v="HANKHH"/>
    <s v="HANKHH"/>
    <s v="NEA"/>
    <s v="TW"/>
    <s v="INT"/>
    <s v="PXR"/>
  </r>
  <r>
    <d v="2019-06-10T00:00:00"/>
    <x v="137"/>
    <x v="2"/>
    <x v="43"/>
    <x v="284"/>
    <x v="0"/>
    <x v="0"/>
    <x v="40"/>
    <x v="129"/>
    <n v="533.54121624017307"/>
    <n v="543.60109131758395"/>
    <d v="1899-12-30T09:10:00"/>
    <d v="1899-12-30T12:20:00"/>
    <n v="9"/>
    <n v="10"/>
    <n v="12"/>
    <n v="20"/>
    <n v="203"/>
    <n v="1988"/>
    <n v="403.56400000000002"/>
    <s v="DADHGH"/>
    <s v="DADHGH"/>
    <s v="NEA"/>
    <s v="CN"/>
    <s v="INT"/>
    <s v="PXR"/>
  </r>
  <r>
    <d v="2019-06-10T00:00:00"/>
    <x v="33"/>
    <x v="2"/>
    <x v="1"/>
    <x v="285"/>
    <x v="0"/>
    <x v="0"/>
    <x v="3"/>
    <x v="156"/>
    <n v="239.31340170869245"/>
    <n v="208.92363712533773"/>
    <d v="1899-12-30T23:00:00"/>
    <d v="1899-12-30T00:25:00"/>
    <n v="23"/>
    <n v="0"/>
    <n v="0"/>
    <n v="25"/>
    <n v="203"/>
    <n v="602"/>
    <n v="122.206"/>
    <s v="SGNDAD"/>
    <s v="SGNDAD"/>
    <s v="SGNDAD"/>
    <s v="VN"/>
    <s v="DOM"/>
    <s v="PXR"/>
  </r>
  <r>
    <d v="2019-06-10T00:00:00"/>
    <x v="33"/>
    <x v="2"/>
    <x v="1"/>
    <x v="286"/>
    <x v="0"/>
    <x v="0"/>
    <x v="19"/>
    <x v="140"/>
    <n v="239.31340170869245"/>
    <n v="208.92363712533773"/>
    <d v="1899-12-30T04:00:00"/>
    <d v="1899-12-30T05:30:00"/>
    <n v="4"/>
    <n v="0"/>
    <n v="5"/>
    <n v="30"/>
    <n v="203"/>
    <n v="602"/>
    <n v="122.206"/>
    <s v="SGNDAD"/>
    <s v="SGNDAD"/>
    <s v="SGNDAD"/>
    <s v="VN"/>
    <s v="DOM"/>
    <s v="PXR"/>
  </r>
  <r>
    <d v="2019-06-10T00:00:00"/>
    <x v="138"/>
    <x v="42"/>
    <x v="9"/>
    <x v="287"/>
    <x v="0"/>
    <x v="0"/>
    <x v="149"/>
    <x v="157"/>
    <n v="533.54121624017307"/>
    <n v="543.60109131758395"/>
    <d v="1899-12-30T13:20:00"/>
    <d v="1899-12-30T16:35:00"/>
    <n v="13"/>
    <n v="20"/>
    <n v="16"/>
    <n v="35"/>
    <n v="203"/>
    <n v="1988"/>
    <n v="403.56400000000002"/>
    <s v="DADHGH"/>
    <s v="DADHGH"/>
    <s v="NEA"/>
    <s v="CN"/>
    <s v="INT"/>
    <s v="PXR"/>
  </r>
  <r>
    <d v="2019-06-10T00:00:00"/>
    <x v="34"/>
    <x v="6"/>
    <x v="9"/>
    <x v="288"/>
    <x v="0"/>
    <x v="0"/>
    <x v="36"/>
    <x v="56"/>
    <n v="239.31340170869245"/>
    <n v="208.92363712533773"/>
    <d v="1899-12-30T02:00:00"/>
    <d v="1899-12-30T03:20:00"/>
    <n v="2"/>
    <n v="0"/>
    <n v="3"/>
    <n v="20"/>
    <n v="203"/>
    <n v="602"/>
    <n v="122.206"/>
    <s v="SGNDAD"/>
    <s v="SGNDAD"/>
    <s v="SGNDAD"/>
    <s v="VN"/>
    <s v="DOM"/>
    <s v="PXR"/>
  </r>
  <r>
    <d v="2019-06-10T00:00:00"/>
    <x v="34"/>
    <x v="6"/>
    <x v="9"/>
    <x v="289"/>
    <x v="0"/>
    <x v="0"/>
    <x v="35"/>
    <x v="73"/>
    <n v="239.31340170869245"/>
    <n v="208.92363712533773"/>
    <d v="1899-12-30T07:00:00"/>
    <d v="1899-12-30T08:20:00"/>
    <n v="7"/>
    <n v="0"/>
    <n v="8"/>
    <n v="20"/>
    <n v="203"/>
    <n v="602"/>
    <n v="122.206"/>
    <s v="SGNDAD"/>
    <s v="SGNDAD"/>
    <s v="SGNDAD"/>
    <s v="VN"/>
    <s v="DOM"/>
    <s v="NTC"/>
  </r>
  <r>
    <d v="2019-06-10T00:00:00"/>
    <x v="38"/>
    <x v="1"/>
    <x v="2"/>
    <x v="290"/>
    <x v="0"/>
    <x v="0"/>
    <x v="51"/>
    <x v="32"/>
    <n v="276.42241165161988"/>
    <n v="284.1111398350593"/>
    <d v="1899-12-30T03:30:00"/>
    <d v="1899-12-30T05:20:00"/>
    <n v="3"/>
    <n v="30"/>
    <n v="5"/>
    <n v="20"/>
    <n v="203"/>
    <n v="1061"/>
    <n v="215.38300000000001"/>
    <s v="HANDLI"/>
    <s v="HANDLI"/>
    <s v="Tourism"/>
    <s v="VN"/>
    <s v="DOM"/>
    <s v="PXR"/>
  </r>
  <r>
    <d v="2019-06-10T00:00:00"/>
    <x v="39"/>
    <x v="3"/>
    <x v="0"/>
    <x v="291"/>
    <x v="0"/>
    <x v="0"/>
    <x v="27"/>
    <x v="50"/>
    <n v="276.42241165161988"/>
    <n v="284.1111398350593"/>
    <d v="1899-12-30T00:55:00"/>
    <d v="1899-12-30T02:50:00"/>
    <n v="0"/>
    <n v="55"/>
    <n v="2"/>
    <n v="50"/>
    <n v="203"/>
    <n v="1061"/>
    <n v="215.38300000000001"/>
    <s v="HANDLI"/>
    <s v="HANDLI"/>
    <s v="Tourism"/>
    <s v="VN"/>
    <s v="DOM"/>
    <s v="PXR"/>
  </r>
  <r>
    <d v="2019-06-10T00:00:00"/>
    <x v="22"/>
    <x v="3"/>
    <x v="1"/>
    <x v="292"/>
    <x v="0"/>
    <x v="0"/>
    <x v="81"/>
    <x v="77"/>
    <n v="381.62004815649715"/>
    <n v="329.70071085785668"/>
    <d v="1899-12-30T06:00:00"/>
    <d v="1899-12-30T08:15:00"/>
    <n v="6"/>
    <n v="0"/>
    <n v="8"/>
    <n v="15"/>
    <n v="203"/>
    <n v="1133"/>
    <n v="229.999"/>
    <s v="HANSGN"/>
    <s v="HANSGN"/>
    <s v="HANSGN"/>
    <s v="VN"/>
    <s v="DOM"/>
    <s v="PXR"/>
  </r>
  <r>
    <d v="2019-06-10T00:00:00"/>
    <x v="23"/>
    <x v="6"/>
    <x v="2"/>
    <x v="293"/>
    <x v="0"/>
    <x v="0"/>
    <x v="24"/>
    <x v="158"/>
    <n v="381.62004815649715"/>
    <n v="329.70071085785668"/>
    <d v="1899-12-30T14:00:00"/>
    <d v="1899-12-30T16:05:00"/>
    <n v="14"/>
    <n v="0"/>
    <n v="16"/>
    <n v="5"/>
    <n v="203"/>
    <n v="1133"/>
    <n v="229.999"/>
    <s v="HANSGN"/>
    <s v="HANSGN"/>
    <s v="HANSGN"/>
    <s v="VN"/>
    <s v="DOM"/>
    <s v="PXR"/>
  </r>
  <r>
    <d v="2019-06-10T00:00:00"/>
    <x v="2"/>
    <x v="2"/>
    <x v="2"/>
    <x v="294"/>
    <x v="0"/>
    <x v="0"/>
    <x v="101"/>
    <x v="84"/>
    <n v="236.34688949060637"/>
    <n v="201.94443000170284"/>
    <d v="1899-12-30T09:00:00"/>
    <d v="1899-12-30T10:20:00"/>
    <n v="9"/>
    <n v="0"/>
    <n v="10"/>
    <n v="20"/>
    <n v="203"/>
    <n v="604"/>
    <n v="122.61199999999999"/>
    <s v="HANDAD"/>
    <s v="HANDAD"/>
    <s v="HANDAD"/>
    <s v="VN"/>
    <s v="DOM"/>
    <s v="PXR"/>
  </r>
  <r>
    <d v="2019-06-10T00:00:00"/>
    <x v="139"/>
    <x v="2"/>
    <x v="15"/>
    <x v="295"/>
    <x v="0"/>
    <x v="0"/>
    <x v="42"/>
    <x v="40"/>
    <n v="156.26131566413531"/>
    <n v="181.64206266468781"/>
    <d v="1899-12-30T05:05:00"/>
    <d v="1899-12-30T06:20:00"/>
    <n v="5"/>
    <n v="5"/>
    <n v="6"/>
    <n v="20"/>
    <n v="203"/>
    <n v="555"/>
    <n v="112.66500000000001"/>
    <s v="DADHPH"/>
    <s v="DADHPH"/>
    <s v="ZOther"/>
    <s v="VN"/>
    <s v="DOM"/>
    <s v="PXR"/>
  </r>
  <r>
    <d v="2019-06-10T00:00:00"/>
    <x v="15"/>
    <x v="3"/>
    <x v="9"/>
    <x v="296"/>
    <x v="0"/>
    <x v="0"/>
    <x v="29"/>
    <x v="112"/>
    <n v="236.34688949060637"/>
    <n v="201.94443000170284"/>
    <d v="1899-12-30T03:00:00"/>
    <d v="1899-12-30T04:25:00"/>
    <n v="3"/>
    <n v="0"/>
    <n v="4"/>
    <n v="25"/>
    <n v="203"/>
    <n v="604"/>
    <n v="122.61199999999999"/>
    <s v="HANDAD"/>
    <s v="HANDAD"/>
    <s v="HANDAD"/>
    <s v="VN"/>
    <s v="DOM"/>
    <s v="PXR"/>
  </r>
  <r>
    <d v="2019-06-10T00:00:00"/>
    <x v="140"/>
    <x v="3"/>
    <x v="22"/>
    <x v="297"/>
    <x v="0"/>
    <x v="0"/>
    <x v="127"/>
    <x v="14"/>
    <n v="524.34786512385949"/>
    <n v="478.47904156320539"/>
    <d v="1899-12-30T11:35:00"/>
    <d v="1899-12-30T14:00:00"/>
    <n v="11"/>
    <n v="35"/>
    <n v="14"/>
    <n v="0"/>
    <n v="203"/>
    <n v="1503"/>
    <n v="305.10899999999998"/>
    <s v="HANKHH"/>
    <s v="HANKHH"/>
    <s v="NEA"/>
    <s v="TW"/>
    <s v="INT"/>
    <s v="PXR"/>
  </r>
  <r>
    <d v="2019-06-10T00:00:00"/>
    <x v="141"/>
    <x v="17"/>
    <x v="9"/>
    <x v="298"/>
    <x v="0"/>
    <x v="0"/>
    <x v="35"/>
    <x v="77"/>
    <n v="156.26131566413531"/>
    <n v="181.64206266468781"/>
    <d v="1899-12-30T07:00:00"/>
    <d v="1899-12-30T08:15:00"/>
    <n v="7"/>
    <n v="0"/>
    <n v="8"/>
    <n v="15"/>
    <n v="203"/>
    <n v="555"/>
    <n v="112.66500000000001"/>
    <s v="DADHPH"/>
    <s v="DADHPH"/>
    <s v="ZOther"/>
    <s v="VN"/>
    <s v="DOM"/>
    <s v="PXR"/>
  </r>
  <r>
    <d v="2019-06-10T00:00:00"/>
    <x v="142"/>
    <x v="3"/>
    <x v="44"/>
    <x v="299"/>
    <x v="2"/>
    <x v="0"/>
    <x v="150"/>
    <x v="12"/>
    <n v="3128.8519361000003"/>
    <n v="3585.5290256020285"/>
    <d v="1899-12-30T16:05:00"/>
    <d v="1899-12-30T04:00:00"/>
    <n v="16"/>
    <n v="5"/>
    <n v="4"/>
    <n v="0"/>
    <n v="274"/>
    <n v="8747"/>
    <n v="2396.6779999999999"/>
    <s v="HANFRA"/>
    <s v="HANFRA"/>
    <s v="EUR"/>
    <s v="DE"/>
    <s v="INT"/>
    <s v="PXR"/>
  </r>
  <r>
    <d v="2019-06-10T00:00:00"/>
    <x v="143"/>
    <x v="43"/>
    <x v="2"/>
    <x v="300"/>
    <x v="2"/>
    <x v="0"/>
    <x v="129"/>
    <x v="10"/>
    <n v="2131.5541476187504"/>
    <n v="2429.8321357713371"/>
    <d v="1899-12-30T04:15:00"/>
    <d v="1899-12-30T14:05:00"/>
    <n v="4"/>
    <n v="15"/>
    <n v="14"/>
    <n v="5"/>
    <n v="274"/>
    <n v="7749"/>
    <n v="2123.2260000000001"/>
    <s v="HANSYD"/>
    <s v="HANSYD"/>
    <s v="SWP"/>
    <s v="AU"/>
    <s v="INT"/>
    <s v="PXR"/>
  </r>
  <r>
    <d v="2019-06-10T00:00:00"/>
    <x v="144"/>
    <x v="3"/>
    <x v="30"/>
    <x v="301"/>
    <x v="2"/>
    <x v="0"/>
    <x v="118"/>
    <x v="159"/>
    <n v="747.44583446486399"/>
    <n v="706.65951962199745"/>
    <d v="1899-12-30T03:25:00"/>
    <d v="1899-12-30T07:35:00"/>
    <n v="3"/>
    <n v="25"/>
    <n v="7"/>
    <n v="35"/>
    <n v="274"/>
    <n v="2691"/>
    <n v="737.33399999999995"/>
    <s v="HANICN"/>
    <s v="HANICN"/>
    <s v="NEA"/>
    <s v="KR"/>
    <s v="INT"/>
    <s v="PXR"/>
  </r>
  <r>
    <d v="2019-06-10T00:00:00"/>
    <x v="145"/>
    <x v="3"/>
    <x v="45"/>
    <x v="302"/>
    <x v="2"/>
    <x v="0"/>
    <x v="151"/>
    <x v="98"/>
    <n v="2793.2643464443472"/>
    <n v="3158.3749324071009"/>
    <d v="1899-12-30T18:10:00"/>
    <d v="1899-12-30T06:40:00"/>
    <n v="18"/>
    <n v="10"/>
    <n v="6"/>
    <n v="40"/>
    <n v="274"/>
    <n v="9275"/>
    <n v="2541.35"/>
    <s v="HANLHR"/>
    <s v="HANLHR"/>
    <s v="EUR"/>
    <s v="GB"/>
    <s v="INT"/>
    <s v="PXR"/>
  </r>
  <r>
    <d v="2019-06-10T00:00:00"/>
    <x v="146"/>
    <x v="27"/>
    <x v="2"/>
    <x v="303"/>
    <x v="2"/>
    <x v="0"/>
    <x v="50"/>
    <x v="102"/>
    <n v="747.44583446486399"/>
    <n v="706.65951962199745"/>
    <d v="1899-12-30T09:05:00"/>
    <d v="1899-12-30T13:45:00"/>
    <n v="9"/>
    <n v="5"/>
    <n v="13"/>
    <n v="45"/>
    <n v="274"/>
    <n v="2691"/>
    <n v="737.33399999999995"/>
    <s v="HANICN"/>
    <s v="HANICN"/>
    <s v="NEA"/>
    <s v="KR"/>
    <s v="INT"/>
    <s v="PXR"/>
  </r>
  <r>
    <d v="2019-06-10T00:00:00"/>
    <x v="23"/>
    <x v="6"/>
    <x v="2"/>
    <x v="304"/>
    <x v="2"/>
    <x v="0"/>
    <x v="15"/>
    <x v="142"/>
    <n v="381.62004815649715"/>
    <n v="329.70071085785668"/>
    <d v="1899-12-30T00:00:00"/>
    <d v="1899-12-30T02:05:00"/>
    <n v="0"/>
    <n v="0"/>
    <n v="2"/>
    <n v="5"/>
    <n v="274"/>
    <n v="1133"/>
    <n v="310.44200000000001"/>
    <s v="HANSGN"/>
    <s v="HANSGN"/>
    <s v="HANSGN"/>
    <s v="VN"/>
    <s v="DOM"/>
    <s v="PXR"/>
  </r>
  <r>
    <d v="2019-06-10T00:00:00"/>
    <x v="147"/>
    <x v="44"/>
    <x v="2"/>
    <x v="305"/>
    <x v="2"/>
    <x v="0"/>
    <x v="152"/>
    <x v="117"/>
    <n v="3128.8519361000003"/>
    <n v="3585.5290256020285"/>
    <d v="1899-12-30T11:55:00"/>
    <d v="1899-12-30T22:45:00"/>
    <n v="11"/>
    <n v="55"/>
    <n v="22"/>
    <n v="45"/>
    <n v="274"/>
    <n v="8747"/>
    <n v="2396.6779999999999"/>
    <s v="HANFRA"/>
    <s v="HANFRA"/>
    <s v="EUR"/>
    <s v="DE"/>
    <s v="INT"/>
    <s v="PXR"/>
  </r>
  <r>
    <d v="2019-06-10T00:00:00"/>
    <x v="44"/>
    <x v="18"/>
    <x v="1"/>
    <x v="306"/>
    <x v="2"/>
    <x v="0"/>
    <x v="70"/>
    <x v="60"/>
    <n v="349.088066164243"/>
    <n v="290.5657880138603"/>
    <d v="1899-12-30T13:00:00"/>
    <d v="1899-12-30T14:50:00"/>
    <n v="13"/>
    <n v="0"/>
    <n v="14"/>
    <n v="50"/>
    <n v="274"/>
    <n v="718"/>
    <n v="196.732"/>
    <s v="SGNBKK"/>
    <s v="SGNBKK"/>
    <s v="SEA"/>
    <s v="TH"/>
    <s v="INT"/>
    <s v="PXR"/>
  </r>
  <r>
    <d v="2019-06-10T00:00:00"/>
    <x v="47"/>
    <x v="6"/>
    <x v="21"/>
    <x v="307"/>
    <x v="2"/>
    <x v="0"/>
    <x v="72"/>
    <x v="74"/>
    <n v="349.088066164243"/>
    <n v="290.5657880138603"/>
    <d v="1899-12-30T10:20:00"/>
    <d v="1899-12-30T12:00:00"/>
    <n v="10"/>
    <n v="20"/>
    <n v="12"/>
    <n v="0"/>
    <n v="274"/>
    <n v="718"/>
    <n v="196.732"/>
    <s v="SGNBKK"/>
    <s v="SGNBKK"/>
    <s v="SEA"/>
    <s v="TH"/>
    <s v="INT"/>
    <s v="PXR"/>
  </r>
  <r>
    <d v="2019-06-10T00:00:00"/>
    <x v="148"/>
    <x v="6"/>
    <x v="18"/>
    <x v="308"/>
    <x v="2"/>
    <x v="0"/>
    <x v="153"/>
    <x v="95"/>
    <n v="1262.8791112553388"/>
    <n v="751.87721357593648"/>
    <d v="1899-12-30T17:15:00"/>
    <d v="1899-12-30T22:20:00"/>
    <n v="17"/>
    <n v="15"/>
    <n v="22"/>
    <n v="20"/>
    <n v="274"/>
    <n v="3906"/>
    <n v="1070.2439999999999"/>
    <s v="SGNKIX"/>
    <s v="SGNKIX"/>
    <s v="NEA"/>
    <s v="JP"/>
    <s v="INT"/>
    <s v="PXR"/>
  </r>
  <r>
    <d v="2019-06-10T00:00:00"/>
    <x v="149"/>
    <x v="43"/>
    <x v="1"/>
    <x v="309"/>
    <x v="2"/>
    <x v="0"/>
    <x v="41"/>
    <x v="125"/>
    <n v="2174.0844660030534"/>
    <n v="2175.806312320286"/>
    <d v="1899-12-30T00:15:00"/>
    <d v="1899-12-30T09:10:00"/>
    <n v="0"/>
    <n v="15"/>
    <n v="9"/>
    <n v="10"/>
    <n v="274"/>
    <n v="6833"/>
    <n v="1872.242"/>
    <s v="SGNSYD"/>
    <s v="SGNSYD"/>
    <s v="SWP"/>
    <s v="AU"/>
    <s v="INT"/>
    <s v="PXR"/>
  </r>
  <r>
    <d v="2019-06-10T00:00:00"/>
    <x v="150"/>
    <x v="3"/>
    <x v="18"/>
    <x v="310"/>
    <x v="2"/>
    <x v="0"/>
    <x v="100"/>
    <x v="104"/>
    <n v="1167.1839195"/>
    <n v="730.30771397736817"/>
    <d v="1899-12-30T17:20:00"/>
    <d v="1899-12-30T21:40:00"/>
    <n v="17"/>
    <n v="20"/>
    <n v="21"/>
    <n v="40"/>
    <n v="311"/>
    <n v="3236"/>
    <n v="1006.396"/>
    <s v="HANKIX"/>
    <s v="HANKIX"/>
    <s v="NEA"/>
    <s v="JP"/>
    <s v="INT"/>
    <s v="PXR"/>
  </r>
  <r>
    <d v="2019-06-10T00:00:00"/>
    <x v="23"/>
    <x v="6"/>
    <x v="2"/>
    <x v="311"/>
    <x v="2"/>
    <x v="0"/>
    <x v="46"/>
    <x v="41"/>
    <n v="381.62004815649715"/>
    <n v="329.70071085785668"/>
    <d v="1899-12-30T11:00:00"/>
    <d v="1899-12-30T13:05:00"/>
    <n v="11"/>
    <n v="0"/>
    <n v="13"/>
    <n v="5"/>
    <n v="311"/>
    <n v="1133"/>
    <n v="352.363"/>
    <s v="HANSGN"/>
    <s v="HANSGN"/>
    <s v="HANSGN"/>
    <s v="VN"/>
    <s v="DOM"/>
    <s v="PXR"/>
  </r>
  <r>
    <d v="2019-06-10T00:00:00"/>
    <x v="22"/>
    <x v="3"/>
    <x v="1"/>
    <x v="312"/>
    <x v="2"/>
    <x v="0"/>
    <x v="20"/>
    <x v="83"/>
    <n v="381.62004815649715"/>
    <n v="329.70071085785668"/>
    <d v="1899-12-30T01:00:00"/>
    <d v="1899-12-30T03:10:00"/>
    <n v="1"/>
    <n v="0"/>
    <n v="3"/>
    <n v="10"/>
    <n v="311"/>
    <n v="1133"/>
    <n v="352.363"/>
    <s v="HANSGN"/>
    <s v="HANSGN"/>
    <s v="HANSGN"/>
    <s v="VN"/>
    <s v="DOM"/>
    <s v="PXR"/>
  </r>
  <r>
    <d v="2019-06-10T00:00:00"/>
    <x v="23"/>
    <x v="6"/>
    <x v="2"/>
    <x v="313"/>
    <x v="2"/>
    <x v="0"/>
    <x v="35"/>
    <x v="18"/>
    <n v="381.62004815649715"/>
    <n v="329.70071085785668"/>
    <d v="1899-12-30T07:00:00"/>
    <d v="1899-12-30T09:05:00"/>
    <n v="7"/>
    <n v="0"/>
    <n v="9"/>
    <n v="5"/>
    <n v="311"/>
    <n v="1133"/>
    <n v="352.363"/>
    <s v="HANSGN"/>
    <s v="HANSGN"/>
    <s v="HANSGN"/>
    <s v="VN"/>
    <s v="DOM"/>
    <s v="PXR"/>
  </r>
  <r>
    <d v="2019-06-10T00:00:00"/>
    <x v="22"/>
    <x v="3"/>
    <x v="1"/>
    <x v="314"/>
    <x v="2"/>
    <x v="0"/>
    <x v="57"/>
    <x v="160"/>
    <n v="381.62004815649715"/>
    <n v="329.70071085785668"/>
    <d v="1899-12-30T07:30:00"/>
    <d v="1899-12-30T09:45:00"/>
    <n v="7"/>
    <n v="30"/>
    <n v="9"/>
    <n v="45"/>
    <n v="274"/>
    <n v="1133"/>
    <n v="310.44200000000001"/>
    <s v="HANSGN"/>
    <s v="HANSGN"/>
    <s v="HANSGN"/>
    <s v="VN"/>
    <s v="DOM"/>
    <s v="PXR"/>
  </r>
  <r>
    <d v="2019-06-10T00:00:00"/>
    <x v="151"/>
    <x v="34"/>
    <x v="2"/>
    <x v="315"/>
    <x v="2"/>
    <x v="0"/>
    <x v="32"/>
    <x v="98"/>
    <n v="1167.1839195"/>
    <n v="730.30771397736817"/>
    <d v="1899-12-30T01:30:00"/>
    <d v="1899-12-30T06:40:00"/>
    <n v="1"/>
    <n v="30"/>
    <n v="6"/>
    <n v="40"/>
    <n v="274"/>
    <n v="3236"/>
    <n v="886.66399999999999"/>
    <s v="HANKIX"/>
    <s v="HANKIX"/>
    <s v="NEA"/>
    <s v="JP"/>
    <s v="INT"/>
    <s v="PXR"/>
  </r>
  <r>
    <d v="2019-06-10T00:00:00"/>
    <x v="22"/>
    <x v="3"/>
    <x v="1"/>
    <x v="316"/>
    <x v="2"/>
    <x v="0"/>
    <x v="13"/>
    <x v="85"/>
    <n v="381.62004815649715"/>
    <n v="329.70071085785668"/>
    <d v="1899-12-30T12:00:00"/>
    <d v="1899-12-30T14:15:00"/>
    <n v="12"/>
    <n v="0"/>
    <n v="14"/>
    <n v="15"/>
    <n v="274"/>
    <n v="1133"/>
    <n v="310.44200000000001"/>
    <s v="HANSGN"/>
    <s v="HANSGN"/>
    <s v="HANSGN"/>
    <s v="VN"/>
    <s v="DOM"/>
    <s v="PXR"/>
  </r>
  <r>
    <d v="2019-06-10T00:00:00"/>
    <x v="152"/>
    <x v="34"/>
    <x v="1"/>
    <x v="317"/>
    <x v="2"/>
    <x v="0"/>
    <x v="32"/>
    <x v="101"/>
    <n v="1262.8791112553388"/>
    <n v="751.87721357593648"/>
    <d v="1899-12-30T01:30:00"/>
    <d v="1899-12-30T07:15:00"/>
    <n v="1"/>
    <n v="30"/>
    <n v="7"/>
    <n v="15"/>
    <n v="274"/>
    <n v="3906"/>
    <n v="1070.2439999999999"/>
    <s v="SGNKIX"/>
    <s v="SGNKIX"/>
    <s v="NEA"/>
    <s v="JP"/>
    <s v="INT"/>
    <s v="PXR"/>
  </r>
  <r>
    <d v="2019-06-10T00:00:00"/>
    <x v="23"/>
    <x v="6"/>
    <x v="2"/>
    <x v="318"/>
    <x v="2"/>
    <x v="0"/>
    <x v="101"/>
    <x v="13"/>
    <n v="381.62004815649715"/>
    <n v="329.70071085785668"/>
    <d v="1899-12-30T09:00:00"/>
    <d v="1899-12-30T11:05:00"/>
    <n v="9"/>
    <n v="0"/>
    <n v="11"/>
    <n v="5"/>
    <n v="274"/>
    <n v="1133"/>
    <n v="310.44200000000001"/>
    <s v="HANSGN"/>
    <s v="HANSGN"/>
    <s v="HANSGN"/>
    <s v="VN"/>
    <s v="DOM"/>
    <s v="PXR"/>
  </r>
  <r>
    <d v="2019-06-10T00:00:00"/>
    <x v="22"/>
    <x v="3"/>
    <x v="1"/>
    <x v="319"/>
    <x v="2"/>
    <x v="0"/>
    <x v="113"/>
    <x v="161"/>
    <n v="381.62004815649715"/>
    <n v="329.70071085785668"/>
    <d v="1899-12-30T00:30:00"/>
    <d v="1899-12-30T02:40:00"/>
    <n v="0"/>
    <n v="30"/>
    <n v="2"/>
    <n v="40"/>
    <n v="274"/>
    <n v="1133"/>
    <n v="310.44200000000001"/>
    <s v="HANSGN"/>
    <s v="HANSGN"/>
    <s v="HANSGN"/>
    <s v="VN"/>
    <s v="DOM"/>
    <s v="PXR"/>
  </r>
  <r>
    <d v="2019-06-10T00:00:00"/>
    <x v="22"/>
    <x v="3"/>
    <x v="1"/>
    <x v="320"/>
    <x v="2"/>
    <x v="0"/>
    <x v="102"/>
    <x v="162"/>
    <n v="381.62004815649715"/>
    <n v="329.70071085785668"/>
    <d v="1899-12-30T10:00:00"/>
    <d v="1899-12-30T12:15:00"/>
    <n v="10"/>
    <n v="0"/>
    <n v="12"/>
    <n v="15"/>
    <n v="274"/>
    <n v="1133"/>
    <n v="310.44200000000001"/>
    <s v="HANSGN"/>
    <s v="HANSGN"/>
    <s v="HANSGN"/>
    <s v="VN"/>
    <s v="DOM"/>
    <s v="PXR"/>
  </r>
  <r>
    <d v="2019-06-10T00:00:00"/>
    <x v="23"/>
    <x v="6"/>
    <x v="2"/>
    <x v="321"/>
    <x v="2"/>
    <x v="0"/>
    <x v="19"/>
    <x v="53"/>
    <n v="381.62004815649715"/>
    <n v="329.70071085785668"/>
    <d v="1899-12-30T04:00:00"/>
    <d v="1899-12-30T06:10:00"/>
    <n v="4"/>
    <n v="0"/>
    <n v="6"/>
    <n v="10"/>
    <n v="274"/>
    <n v="1133"/>
    <n v="310.44200000000001"/>
    <s v="HANSGN"/>
    <s v="HANSGN"/>
    <s v="HANSGN"/>
    <s v="VN"/>
    <s v="DOM"/>
    <s v="PXR"/>
  </r>
  <r>
    <d v="2019-06-10T00:00:00"/>
    <x v="153"/>
    <x v="6"/>
    <x v="46"/>
    <x v="322"/>
    <x v="2"/>
    <x v="0"/>
    <x v="58"/>
    <x v="163"/>
    <n v="2174.0844660030534"/>
    <n v="2175.806312320286"/>
    <d v="1899-12-30T13:45:00"/>
    <d v="1899-12-30T22:15:00"/>
    <n v="13"/>
    <n v="45"/>
    <n v="22"/>
    <n v="15"/>
    <n v="274"/>
    <n v="6833"/>
    <n v="1872.242"/>
    <s v="SGNSYD"/>
    <s v="SGNSYD"/>
    <s v="SWP"/>
    <s v="AU"/>
    <s v="INT"/>
    <s v="PXR"/>
  </r>
  <r>
    <d v="2019-06-10T00:00:00"/>
    <x v="154"/>
    <x v="44"/>
    <x v="1"/>
    <x v="323"/>
    <x v="2"/>
    <x v="0"/>
    <x v="103"/>
    <x v="146"/>
    <n v="2887.9737059333333"/>
    <n v="3683.8633695487197"/>
    <d v="1899-12-30T12:35:00"/>
    <d v="1899-12-30T00:55:00"/>
    <n v="12"/>
    <n v="35"/>
    <n v="0"/>
    <n v="55"/>
    <n v="274"/>
    <n v="9666"/>
    <n v="2648.4839999999999"/>
    <s v="SGNFRA"/>
    <s v="SGNFRA"/>
    <s v="EUR"/>
    <s v="DE"/>
    <s v="INT"/>
    <s v="PXR"/>
  </r>
  <r>
    <d v="2019-06-10T00:00:00"/>
    <x v="155"/>
    <x v="3"/>
    <x v="41"/>
    <x v="324"/>
    <x v="3"/>
    <x v="0"/>
    <x v="100"/>
    <x v="143"/>
    <n v="1109.0247820000002"/>
    <n v="861.58097594528226"/>
    <d v="1899-12-30T17:20:00"/>
    <d v="1899-12-30T22:35:00"/>
    <n v="17"/>
    <n v="20"/>
    <n v="22"/>
    <n v="35"/>
    <n v="305"/>
    <n v="3727"/>
    <n v="1136.7349999999999"/>
    <s v="HANNRT"/>
    <s v="HANNRT"/>
    <s v="NEA"/>
    <s v="JP"/>
    <s v="INT"/>
    <s v="PXR"/>
  </r>
  <r>
    <d v="2019-06-10T00:00:00"/>
    <x v="22"/>
    <x v="3"/>
    <x v="1"/>
    <x v="325"/>
    <x v="3"/>
    <x v="0"/>
    <x v="35"/>
    <x v="34"/>
    <n v="381.62004815649715"/>
    <n v="329.70071085785668"/>
    <d v="1899-12-30T07:00:00"/>
    <d v="1899-12-30T09:15:00"/>
    <n v="7"/>
    <n v="0"/>
    <n v="9"/>
    <n v="15"/>
    <n v="305"/>
    <n v="1133"/>
    <n v="345.565"/>
    <s v="HANSGN"/>
    <s v="HANSGN"/>
    <s v="HANSGN"/>
    <s v="VN"/>
    <s v="DOM"/>
    <s v="PXR"/>
  </r>
  <r>
    <d v="2019-06-10T00:00:00"/>
    <x v="146"/>
    <x v="27"/>
    <x v="2"/>
    <x v="326"/>
    <x v="3"/>
    <x v="0"/>
    <x v="2"/>
    <x v="164"/>
    <n v="747.44583446486399"/>
    <n v="706.65951962199745"/>
    <d v="1899-12-30T01:05:00"/>
    <d v="1899-12-30T05:45:00"/>
    <n v="1"/>
    <n v="5"/>
    <n v="5"/>
    <n v="45"/>
    <n v="305"/>
    <n v="2691"/>
    <n v="820.755"/>
    <s v="HANICN"/>
    <s v="HANICN"/>
    <s v="NEA"/>
    <s v="KR"/>
    <s v="INT"/>
    <s v="PXR"/>
  </r>
  <r>
    <d v="2019-06-10T00:00:00"/>
    <x v="23"/>
    <x v="6"/>
    <x v="2"/>
    <x v="327"/>
    <x v="3"/>
    <x v="0"/>
    <x v="111"/>
    <x v="24"/>
    <n v="381.62004815649715"/>
    <n v="329.70071085785668"/>
    <d v="1899-12-30T10:30:00"/>
    <d v="1899-12-30T12:35:00"/>
    <n v="10"/>
    <n v="30"/>
    <n v="12"/>
    <n v="35"/>
    <n v="305"/>
    <n v="1133"/>
    <n v="345.565"/>
    <s v="HANSGN"/>
    <s v="HANSGN"/>
    <s v="HANSGN"/>
    <s v="VN"/>
    <s v="DOM"/>
    <s v="PXR"/>
  </r>
  <r>
    <d v="2019-06-10T00:00:00"/>
    <x v="22"/>
    <x v="3"/>
    <x v="1"/>
    <x v="328"/>
    <x v="3"/>
    <x v="0"/>
    <x v="46"/>
    <x v="148"/>
    <n v="381.62004815649715"/>
    <n v="329.70071085785668"/>
    <d v="1899-12-30T11:00:00"/>
    <d v="1899-12-30T13:15:00"/>
    <n v="11"/>
    <n v="0"/>
    <n v="13"/>
    <n v="15"/>
    <n v="305"/>
    <n v="1133"/>
    <n v="345.565"/>
    <s v="HANSGN"/>
    <s v="HANSGN"/>
    <s v="HANSGN"/>
    <s v="VN"/>
    <s v="DOM"/>
    <s v="PXR"/>
  </r>
  <r>
    <d v="2019-06-10T00:00:00"/>
    <x v="95"/>
    <x v="27"/>
    <x v="1"/>
    <x v="329"/>
    <x v="3"/>
    <x v="0"/>
    <x v="154"/>
    <x v="165"/>
    <n v="820.43278345708859"/>
    <n v="858.33376596507389"/>
    <d v="1899-12-30T01:15:00"/>
    <d v="1899-12-30T06:30:00"/>
    <n v="1"/>
    <n v="15"/>
    <n v="6"/>
    <n v="30"/>
    <n v="305"/>
    <n v="3553"/>
    <n v="1083.665"/>
    <s v="SGNICN"/>
    <s v="SGNICN"/>
    <s v="NEA"/>
    <s v="KR"/>
    <s v="INT"/>
    <s v="PXR"/>
  </r>
  <r>
    <d v="2019-06-10T00:00:00"/>
    <x v="23"/>
    <x v="6"/>
    <x v="2"/>
    <x v="330"/>
    <x v="3"/>
    <x v="0"/>
    <x v="31"/>
    <x v="166"/>
    <n v="381.62004815649715"/>
    <n v="329.70071085785668"/>
    <d v="1899-12-30T08:00:00"/>
    <d v="1899-12-30T10:05:00"/>
    <n v="8"/>
    <n v="0"/>
    <n v="10"/>
    <n v="5"/>
    <n v="305"/>
    <n v="1133"/>
    <n v="345.565"/>
    <s v="HANSGN"/>
    <s v="HANSGN"/>
    <s v="HANSGN"/>
    <s v="VN"/>
    <s v="DOM"/>
    <s v="PXR"/>
  </r>
  <r>
    <d v="2019-06-10T00:00:00"/>
    <x v="96"/>
    <x v="6"/>
    <x v="30"/>
    <x v="331"/>
    <x v="3"/>
    <x v="0"/>
    <x v="155"/>
    <x v="104"/>
    <n v="820.43278345708859"/>
    <n v="858.33376596507389"/>
    <d v="1899-12-30T16:40:00"/>
    <d v="1899-12-30T21:40:00"/>
    <n v="16"/>
    <n v="40"/>
    <n v="21"/>
    <n v="40"/>
    <n v="305"/>
    <n v="3553"/>
    <n v="1083.665"/>
    <s v="SGNICN"/>
    <s v="SGNICN"/>
    <s v="NEA"/>
    <s v="KR"/>
    <s v="INT"/>
    <s v="PXR"/>
  </r>
  <r>
    <d v="2019-06-10T00:00:00"/>
    <x v="156"/>
    <x v="31"/>
    <x v="1"/>
    <x v="332"/>
    <x v="3"/>
    <x v="0"/>
    <x v="20"/>
    <x v="0"/>
    <n v="738.29027600000006"/>
    <n v="892.40898820173231"/>
    <d v="1899-12-30T01:00:00"/>
    <d v="1899-12-30T06:25:00"/>
    <n v="1"/>
    <n v="0"/>
    <n v="6"/>
    <n v="25"/>
    <n v="305"/>
    <n v="3528"/>
    <n v="1076.04"/>
    <s v="SGNPUS"/>
    <s v="SGNPUS"/>
    <s v="NEA"/>
    <s v="KR"/>
    <s v="INT"/>
    <s v="PXR"/>
  </r>
  <r>
    <d v="2019-06-10T00:00:00"/>
    <x v="8"/>
    <x v="6"/>
    <x v="4"/>
    <x v="333"/>
    <x v="3"/>
    <x v="0"/>
    <x v="101"/>
    <x v="108"/>
    <n v="395.74921853782541"/>
    <n v="351.3813860279069"/>
    <d v="1899-12-30T09:00:00"/>
    <d v="1899-12-30T11:15:00"/>
    <n v="9"/>
    <n v="0"/>
    <n v="11"/>
    <n v="15"/>
    <n v="305"/>
    <n v="1086"/>
    <n v="331.23"/>
    <s v="SGNSIN"/>
    <s v="SGNSIN"/>
    <s v="SEA"/>
    <s v="SG"/>
    <s v="INT"/>
    <s v="PXR"/>
  </r>
  <r>
    <d v="2019-06-10T00:00:00"/>
    <x v="9"/>
    <x v="4"/>
    <x v="1"/>
    <x v="334"/>
    <x v="3"/>
    <x v="0"/>
    <x v="132"/>
    <x v="167"/>
    <n v="395.74921853782541"/>
    <n v="351.3813860279069"/>
    <d v="1899-12-30T12:45:00"/>
    <d v="1899-12-30T14:55:00"/>
    <n v="12"/>
    <n v="45"/>
    <n v="14"/>
    <n v="55"/>
    <n v="305"/>
    <n v="1086"/>
    <n v="331.23"/>
    <s v="SGNSIN"/>
    <s v="SGNSIN"/>
    <s v="SEA"/>
    <s v="SG"/>
    <s v="INT"/>
    <s v="PXR"/>
  </r>
  <r>
    <d v="2019-06-10T00:00:00"/>
    <x v="157"/>
    <x v="45"/>
    <x v="2"/>
    <x v="335"/>
    <x v="3"/>
    <x v="0"/>
    <x v="13"/>
    <x v="168"/>
    <n v="3482.6602030633589"/>
    <n v="3860.4291571828453"/>
    <d v="1899-12-30T12:00:00"/>
    <d v="1899-12-30T23:45:00"/>
    <n v="12"/>
    <n v="0"/>
    <n v="23"/>
    <n v="45"/>
    <n v="305"/>
    <n v="9194"/>
    <n v="2804.17"/>
    <s v="HANCDG"/>
    <s v="HANCDG"/>
    <s v="EUR"/>
    <s v="FR"/>
    <s v="INT"/>
    <s v="PXR"/>
  </r>
  <r>
    <d v="2019-06-10T00:00:00"/>
    <x v="22"/>
    <x v="3"/>
    <x v="1"/>
    <x v="336"/>
    <x v="3"/>
    <x v="0"/>
    <x v="31"/>
    <x v="47"/>
    <n v="381.62004815649715"/>
    <n v="329.70071085785668"/>
    <d v="1899-12-30T08:00:00"/>
    <d v="1899-12-30T10:15:00"/>
    <n v="8"/>
    <n v="0"/>
    <n v="10"/>
    <n v="15"/>
    <n v="305"/>
    <n v="1133"/>
    <n v="345.565"/>
    <s v="HANSGN"/>
    <s v="HANSGN"/>
    <s v="HANSGN"/>
    <s v="VN"/>
    <s v="DOM"/>
    <s v="PXR"/>
  </r>
  <r>
    <d v="2019-06-10T00:00:00"/>
    <x v="158"/>
    <x v="37"/>
    <x v="2"/>
    <x v="337"/>
    <x v="3"/>
    <x v="0"/>
    <x v="154"/>
    <x v="98"/>
    <n v="1067.6217643437499"/>
    <n v="926.75196564777127"/>
    <d v="1899-12-30T01:15:00"/>
    <d v="1899-12-30T06:40:00"/>
    <n v="1"/>
    <n v="15"/>
    <n v="6"/>
    <n v="40"/>
    <n v="305"/>
    <n v="3388"/>
    <n v="1033.3399999999999"/>
    <s v="HANNGO"/>
    <s v="HANNGO"/>
    <s v="NEA"/>
    <s v="JP"/>
    <s v="INT"/>
    <s v="PXR"/>
  </r>
  <r>
    <d v="2019-06-10T00:00:00"/>
    <x v="23"/>
    <x v="6"/>
    <x v="2"/>
    <x v="338"/>
    <x v="3"/>
    <x v="0"/>
    <x v="13"/>
    <x v="10"/>
    <n v="381.62004815649715"/>
    <n v="329.70071085785668"/>
    <d v="1899-12-30T12:00:00"/>
    <d v="1899-12-30T14:05:00"/>
    <n v="12"/>
    <n v="0"/>
    <n v="14"/>
    <n v="5"/>
    <n v="305"/>
    <n v="1133"/>
    <n v="345.565"/>
    <s v="HANSGN"/>
    <s v="HANSGN"/>
    <s v="HANSGN"/>
    <s v="VN"/>
    <s v="DOM"/>
    <s v="PXR"/>
  </r>
  <r>
    <d v="2019-06-10T00:00:00"/>
    <x v="159"/>
    <x v="3"/>
    <x v="47"/>
    <x v="339"/>
    <x v="3"/>
    <x v="0"/>
    <x v="156"/>
    <x v="169"/>
    <n v="1808.1057318802998"/>
    <n v="1680.4038390398905"/>
    <d v="1899-12-30T01:10:00"/>
    <d v="1899-12-30T06:05:00"/>
    <n v="1"/>
    <n v="10"/>
    <n v="6"/>
    <n v="5"/>
    <n v="305"/>
    <n v="3666"/>
    <n v="1118.1300000000001"/>
    <s v="HANHND"/>
    <s v="HANHND"/>
    <s v="NEA"/>
    <s v="JP"/>
    <s v="INT"/>
    <s v="PXR"/>
  </r>
  <r>
    <d v="2019-06-10T00:00:00"/>
    <x v="160"/>
    <x v="3"/>
    <x v="20"/>
    <x v="340"/>
    <x v="3"/>
    <x v="0"/>
    <x v="67"/>
    <x v="170"/>
    <n v="1067.6217643437499"/>
    <n v="926.75196564777127"/>
    <d v="1899-12-30T17:40:00"/>
    <d v="1899-12-30T21:55:00"/>
    <n v="17"/>
    <n v="40"/>
    <n v="21"/>
    <n v="55"/>
    <n v="305"/>
    <n v="3388"/>
    <n v="1033.3399999999999"/>
    <s v="HANNGO"/>
    <s v="HANNGO"/>
    <s v="NEA"/>
    <s v="JP"/>
    <s v="INT"/>
    <s v="PXR"/>
  </r>
  <r>
    <d v="2019-06-10T00:00:00"/>
    <x v="161"/>
    <x v="46"/>
    <x v="2"/>
    <x v="341"/>
    <x v="3"/>
    <x v="0"/>
    <x v="17"/>
    <x v="155"/>
    <n v="1808.1057318802998"/>
    <n v="1680.4038390398905"/>
    <d v="1899-12-30T07:35:00"/>
    <d v="1899-12-30T13:35:00"/>
    <n v="7"/>
    <n v="35"/>
    <n v="13"/>
    <n v="35"/>
    <n v="305"/>
    <n v="3666"/>
    <n v="1118.1300000000001"/>
    <s v="HANHND"/>
    <s v="HANHND"/>
    <s v="NEA"/>
    <s v="JP"/>
    <s v="INT"/>
    <s v="PXR"/>
  </r>
  <r>
    <d v="2019-06-10T00:00:00"/>
    <x v="162"/>
    <x v="3"/>
    <x v="48"/>
    <x v="342"/>
    <x v="3"/>
    <x v="0"/>
    <x v="157"/>
    <x v="90"/>
    <n v="3482.6602030633589"/>
    <n v="3860.4291571828453"/>
    <d v="1899-12-30T16:30:00"/>
    <d v="1899-12-30T05:00:00"/>
    <n v="16"/>
    <n v="30"/>
    <n v="5"/>
    <n v="0"/>
    <n v="305"/>
    <n v="9194"/>
    <n v="2804.17"/>
    <s v="HANCDG"/>
    <s v="HANCDG"/>
    <s v="EUR"/>
    <s v="FR"/>
    <s v="INT"/>
    <s v="PXR"/>
  </r>
  <r>
    <d v="2019-06-10T00:00:00"/>
    <x v="163"/>
    <x v="3"/>
    <x v="42"/>
    <x v="343"/>
    <x v="3"/>
    <x v="0"/>
    <x v="4"/>
    <x v="0"/>
    <n v="860.26419790248883"/>
    <n v="566.53295503940694"/>
    <d v="1899-12-30T03:10:00"/>
    <d v="1899-12-30T06:25:00"/>
    <n v="3"/>
    <n v="10"/>
    <n v="6"/>
    <n v="25"/>
    <n v="305"/>
    <n v="1942"/>
    <n v="592.30999999999995"/>
    <s v="HANPVG"/>
    <s v="HANPVG"/>
    <s v="NEA"/>
    <s v="CN"/>
    <s v="INT"/>
    <s v="PXR"/>
  </r>
  <r>
    <d v="2019-06-10T00:00:00"/>
    <x v="164"/>
    <x v="41"/>
    <x v="2"/>
    <x v="344"/>
    <x v="3"/>
    <x v="0"/>
    <x v="5"/>
    <x v="171"/>
    <n v="860.26419790248883"/>
    <n v="566.53295503940694"/>
    <d v="1899-12-30T07:50:00"/>
    <d v="1899-12-30T11:35:00"/>
    <n v="7"/>
    <n v="50"/>
    <n v="11"/>
    <n v="35"/>
    <n v="305"/>
    <n v="1942"/>
    <n v="592.30999999999995"/>
    <s v="HANPVG"/>
    <s v="HANPVG"/>
    <s v="NEA"/>
    <s v="CN"/>
    <s v="INT"/>
    <s v="PXR"/>
  </r>
  <r>
    <d v="2019-06-10T00:00:00"/>
    <x v="165"/>
    <x v="47"/>
    <x v="1"/>
    <x v="345"/>
    <x v="3"/>
    <x v="0"/>
    <x v="158"/>
    <x v="119"/>
    <n v="2455.9660260595392"/>
    <n v="2483.2377684499274"/>
    <d v="1899-12-30T00:35:00"/>
    <d v="1899-12-30T09:20:00"/>
    <n v="0"/>
    <n v="35"/>
    <n v="9"/>
    <n v="20"/>
    <n v="305"/>
    <n v="6680"/>
    <n v="2037.4"/>
    <s v="SGNMEL"/>
    <s v="SGNMEL"/>
    <s v="SWP"/>
    <s v="AU"/>
    <s v="INT"/>
    <s v="PXR"/>
  </r>
  <r>
    <d v="2019-06-10T00:00:00"/>
    <x v="166"/>
    <x v="6"/>
    <x v="41"/>
    <x v="346"/>
    <x v="3"/>
    <x v="0"/>
    <x v="43"/>
    <x v="172"/>
    <n v="1154.2431420497994"/>
    <n v="934.60071887375227"/>
    <d v="1899-12-30T17:05:00"/>
    <d v="1899-12-30T23:00:00"/>
    <n v="17"/>
    <n v="5"/>
    <n v="23"/>
    <n v="0"/>
    <n v="305"/>
    <n v="4381"/>
    <n v="1336.2049999999999"/>
    <s v="SGNNRT"/>
    <s v="SGNNRT"/>
    <s v="NEA"/>
    <s v="JP"/>
    <s v="INT"/>
    <s v="PXR"/>
  </r>
  <r>
    <d v="2019-06-10T00:00:00"/>
    <x v="22"/>
    <x v="3"/>
    <x v="1"/>
    <x v="347"/>
    <x v="3"/>
    <x v="0"/>
    <x v="111"/>
    <x v="137"/>
    <n v="381.62004815649715"/>
    <n v="329.70071085785668"/>
    <d v="1899-12-30T10:30:00"/>
    <d v="1899-12-30T12:45:00"/>
    <n v="10"/>
    <n v="30"/>
    <n v="12"/>
    <n v="45"/>
    <n v="305"/>
    <n v="1133"/>
    <n v="345.565"/>
    <s v="HANSGN"/>
    <s v="HANSGN"/>
    <s v="HANSGN"/>
    <s v="VN"/>
    <s v="DOM"/>
    <s v="PXR"/>
  </r>
  <r>
    <d v="2019-06-10T00:00:00"/>
    <x v="167"/>
    <x v="40"/>
    <x v="2"/>
    <x v="348"/>
    <x v="3"/>
    <x v="0"/>
    <x v="20"/>
    <x v="4"/>
    <n v="1109.0247820000002"/>
    <n v="861.58097594528226"/>
    <d v="1899-12-30T01:00:00"/>
    <d v="1899-12-30T06:50:00"/>
    <n v="1"/>
    <n v="0"/>
    <n v="6"/>
    <n v="50"/>
    <n v="305"/>
    <n v="3727"/>
    <n v="1136.7349999999999"/>
    <s v="HANNRT"/>
    <s v="HANNRT"/>
    <s v="NEA"/>
    <s v="JP"/>
    <s v="INT"/>
    <s v="PXR"/>
  </r>
  <r>
    <d v="2019-06-10T00:00:00"/>
    <x v="166"/>
    <x v="6"/>
    <x v="41"/>
    <x v="349"/>
    <x v="3"/>
    <x v="0"/>
    <x v="159"/>
    <x v="90"/>
    <n v="1154.2431420497994"/>
    <n v="934.60071887375227"/>
    <d v="1899-12-30T23:05:00"/>
    <d v="1899-12-30T05:00:00"/>
    <n v="23"/>
    <n v="5"/>
    <n v="5"/>
    <n v="0"/>
    <n v="305"/>
    <n v="4381"/>
    <n v="1336.2049999999999"/>
    <s v="SGNNRT"/>
    <s v="SGNNRT"/>
    <s v="NEA"/>
    <s v="JP"/>
    <s v="INT"/>
    <s v="PXR"/>
  </r>
  <r>
    <d v="2019-06-10T00:00:00"/>
    <x v="22"/>
    <x v="3"/>
    <x v="1"/>
    <x v="350"/>
    <x v="3"/>
    <x v="0"/>
    <x v="25"/>
    <x v="101"/>
    <n v="381.62004815649715"/>
    <n v="329.70071085785668"/>
    <d v="1899-12-30T05:00:00"/>
    <d v="1899-12-30T07:15:00"/>
    <n v="5"/>
    <n v="0"/>
    <n v="7"/>
    <n v="15"/>
    <n v="305"/>
    <n v="1133"/>
    <n v="345.565"/>
    <s v="HANSGN"/>
    <s v="HANSGN"/>
    <s v="HANSGN"/>
    <s v="VN"/>
    <s v="DOM"/>
    <s v="PXR"/>
  </r>
  <r>
    <d v="2019-06-10T00:00:00"/>
    <x v="23"/>
    <x v="6"/>
    <x v="2"/>
    <x v="351"/>
    <x v="3"/>
    <x v="0"/>
    <x v="32"/>
    <x v="173"/>
    <n v="381.62004815649715"/>
    <n v="329.70071085785668"/>
    <d v="1899-12-30T01:30:00"/>
    <d v="1899-12-30T03:35:00"/>
    <n v="1"/>
    <n v="30"/>
    <n v="3"/>
    <n v="35"/>
    <n v="305"/>
    <n v="1133"/>
    <n v="345.565"/>
    <s v="HANSGN"/>
    <s v="HANSGN"/>
    <s v="HANSGN"/>
    <s v="VN"/>
    <s v="DOM"/>
    <s v="PXR"/>
  </r>
  <r>
    <d v="2019-06-10T00:00:00"/>
    <x v="168"/>
    <x v="6"/>
    <x v="49"/>
    <x v="352"/>
    <x v="3"/>
    <x v="0"/>
    <x v="160"/>
    <x v="143"/>
    <n v="2455.9660260595392"/>
    <n v="2483.2377684499274"/>
    <d v="1899-12-30T14:05:00"/>
    <d v="1899-12-30T22:35:00"/>
    <n v="14"/>
    <n v="5"/>
    <n v="22"/>
    <n v="35"/>
    <n v="305"/>
    <n v="6680"/>
    <n v="2037.4"/>
    <s v="SGNMEL"/>
    <s v="SGNMEL"/>
    <s v="SWP"/>
    <s v="AU"/>
    <s v="INT"/>
    <s v="PXR"/>
  </r>
  <r>
    <d v="2019-06-10T00:00:00"/>
    <x v="169"/>
    <x v="40"/>
    <x v="1"/>
    <x v="353"/>
    <x v="3"/>
    <x v="0"/>
    <x v="161"/>
    <x v="174"/>
    <n v="1154.2431420497994"/>
    <n v="934.60071887375227"/>
    <d v="1899-12-30T06:25:00"/>
    <d v="1899-12-30T12:25:00"/>
    <n v="6"/>
    <n v="25"/>
    <n v="12"/>
    <n v="25"/>
    <n v="305"/>
    <n v="4381"/>
    <n v="1336.2049999999999"/>
    <s v="SGNNRT"/>
    <s v="SGNNRT"/>
    <s v="NEA"/>
    <s v="JP"/>
    <s v="INT"/>
    <s v="PXR"/>
  </r>
  <r>
    <d v="2019-06-10T00:00:00"/>
    <x v="170"/>
    <x v="6"/>
    <x v="34"/>
    <x v="354"/>
    <x v="3"/>
    <x v="0"/>
    <x v="162"/>
    <x v="175"/>
    <n v="738.29027600000006"/>
    <n v="892.40898820173231"/>
    <d v="1899-12-30T17:00:00"/>
    <d v="1899-12-30T21:50:00"/>
    <n v="17"/>
    <n v="0"/>
    <n v="21"/>
    <n v="50"/>
    <n v="305"/>
    <n v="3528"/>
    <n v="1076.04"/>
    <s v="SGNPUS"/>
    <s v="SGNPUS"/>
    <s v="NEA"/>
    <s v="KR"/>
    <s v="INT"/>
    <s v="PXR"/>
  </r>
  <r>
    <d v="2019-06-10T00:00:00"/>
    <x v="171"/>
    <x v="41"/>
    <x v="1"/>
    <x v="355"/>
    <x v="3"/>
    <x v="0"/>
    <x v="31"/>
    <x v="66"/>
    <n v="769.51324561176466"/>
    <n v="705.95203322462453"/>
    <d v="1899-12-30T08:00:00"/>
    <d v="1899-12-30T12:40:00"/>
    <n v="8"/>
    <n v="0"/>
    <n v="12"/>
    <n v="40"/>
    <n v="305"/>
    <n v="2739"/>
    <n v="835.39499999999998"/>
    <s v="SGNPVG"/>
    <s v="SGNPVG"/>
    <s v="NEA"/>
    <s v="CN"/>
    <s v="INT"/>
    <s v="PXR"/>
  </r>
  <r>
    <d v="2019-06-10T00:00:00"/>
    <x v="172"/>
    <x v="6"/>
    <x v="42"/>
    <x v="356"/>
    <x v="3"/>
    <x v="0"/>
    <x v="29"/>
    <x v="101"/>
    <n v="769.51324561176466"/>
    <n v="705.95203322462453"/>
    <d v="1899-12-30T03:00:00"/>
    <d v="1899-12-30T07:15:00"/>
    <n v="3"/>
    <n v="0"/>
    <n v="7"/>
    <n v="15"/>
    <n v="305"/>
    <n v="2739"/>
    <n v="835.39499999999998"/>
    <s v="SGNPVG"/>
    <s v="SGNPVG"/>
    <s v="NEA"/>
    <s v="CN"/>
    <s v="INT"/>
    <s v="PXR"/>
  </r>
  <r>
    <d v="2019-06-10T00:00:00"/>
    <x v="144"/>
    <x v="3"/>
    <x v="30"/>
    <x v="357"/>
    <x v="3"/>
    <x v="0"/>
    <x v="155"/>
    <x v="151"/>
    <n v="747.44583446486399"/>
    <n v="706.65951962199745"/>
    <d v="1899-12-30T16:40:00"/>
    <d v="1899-12-30T20:50:00"/>
    <n v="16"/>
    <n v="40"/>
    <n v="20"/>
    <n v="50"/>
    <n v="305"/>
    <n v="2691"/>
    <n v="820.755"/>
    <s v="HANICN"/>
    <s v="HANICN"/>
    <s v="NEA"/>
    <s v="KR"/>
    <s v="INT"/>
    <s v="PXR"/>
  </r>
  <r>
    <d v="2019-06-10T00:00:00"/>
    <x v="169"/>
    <x v="40"/>
    <x v="1"/>
    <x v="358"/>
    <x v="3"/>
    <x v="0"/>
    <x v="113"/>
    <x v="165"/>
    <n v="1154.2431420497994"/>
    <n v="934.60071887375227"/>
    <d v="1899-12-30T00:30:00"/>
    <d v="1899-12-30T06:30:00"/>
    <n v="0"/>
    <n v="30"/>
    <n v="6"/>
    <n v="30"/>
    <n v="305"/>
    <n v="4381"/>
    <n v="1336.2049999999999"/>
    <s v="SGNNRT"/>
    <s v="SGNNRT"/>
    <s v="NEA"/>
    <s v="JP"/>
    <s v="INT"/>
    <s v="PXR"/>
  </r>
  <r>
    <d v="2019-06-10T00:00:00"/>
    <x v="23"/>
    <x v="6"/>
    <x v="2"/>
    <x v="359"/>
    <x v="3"/>
    <x v="0"/>
    <x v="57"/>
    <x v="55"/>
    <n v="381.62004815649715"/>
    <n v="329.70071085785668"/>
    <d v="1899-12-30T07:30:00"/>
    <d v="1899-12-30T09:35:00"/>
    <n v="7"/>
    <n v="30"/>
    <n v="9"/>
    <n v="35"/>
    <n v="305"/>
    <n v="1133"/>
    <n v="345.565"/>
    <s v="HANSGN"/>
    <s v="HANSGN"/>
    <s v="HANSGN"/>
    <s v="VN"/>
    <s v="DOM"/>
    <s v="PXR"/>
  </r>
  <r>
    <d v="2019-06-10T00:00:00"/>
    <x v="30"/>
    <x v="14"/>
    <x v="1"/>
    <x v="360"/>
    <x v="0"/>
    <x v="0"/>
    <x v="163"/>
    <x v="48"/>
    <n v="214.88804221212081"/>
    <n v="213.88072353634405"/>
    <d v="1899-12-30T06:15:00"/>
    <d v="1899-12-30T07:45:00"/>
    <n v="6"/>
    <n v="15"/>
    <n v="7"/>
    <n v="45"/>
    <n v="184"/>
    <n v="628"/>
    <n v="115.55200000000001"/>
    <s v="SGNHUI"/>
    <s v="SGNHUI"/>
    <s v="Tourism"/>
    <s v="VN"/>
    <s v="DOM"/>
    <s v="PXR"/>
  </r>
  <r>
    <d v="2019-06-10T00:00:00"/>
    <x v="46"/>
    <x v="20"/>
    <x v="1"/>
    <x v="361"/>
    <x v="0"/>
    <x v="0"/>
    <x v="72"/>
    <x v="19"/>
    <n v="187.46363998635809"/>
    <n v="145.81561859013829"/>
    <d v="1899-12-30T10:20:00"/>
    <d v="1899-12-30T11:25:00"/>
    <n v="10"/>
    <n v="20"/>
    <n v="11"/>
    <n v="25"/>
    <n v="184"/>
    <n v="301"/>
    <n v="55.384"/>
    <s v="SGNPQC"/>
    <s v="SGNPQC"/>
    <s v="Tourism"/>
    <s v="VN"/>
    <s v="DOM"/>
    <s v="PXR"/>
  </r>
  <r>
    <d v="2019-06-10T00:00:00"/>
    <x v="173"/>
    <x v="11"/>
    <x v="1"/>
    <x v="362"/>
    <x v="0"/>
    <x v="0"/>
    <x v="164"/>
    <x v="110"/>
    <n v="236.48215406547158"/>
    <n v="229.41986961622271"/>
    <d v="1899-12-30T14:35:00"/>
    <d v="1899-12-30T15:50:00"/>
    <n v="14"/>
    <n v="35"/>
    <n v="15"/>
    <n v="50"/>
    <n v="184"/>
    <n v="422"/>
    <n v="77.647999999999996"/>
    <s v="SGNREP"/>
    <s v="SGNREP"/>
    <s v="CLMV"/>
    <s v="KH"/>
    <s v="INT"/>
    <s v="PXR"/>
  </r>
  <r>
    <d v="2019-06-10T00:00:00"/>
    <x v="32"/>
    <x v="6"/>
    <x v="16"/>
    <x v="363"/>
    <x v="0"/>
    <x v="0"/>
    <x v="165"/>
    <x v="176"/>
    <n v="214.88804221212081"/>
    <n v="213.88072353634405"/>
    <d v="1899-12-30T04:10:00"/>
    <d v="1899-12-30T05:35:00"/>
    <n v="4"/>
    <n v="10"/>
    <n v="5"/>
    <n v="35"/>
    <n v="184"/>
    <n v="628"/>
    <n v="115.55200000000001"/>
    <s v="SGNHUI"/>
    <s v="SGNHUI"/>
    <s v="Tourism"/>
    <s v="VN"/>
    <s v="DOM"/>
    <s v="PXR"/>
  </r>
  <r>
    <d v="2019-06-10T00:00:00"/>
    <x v="49"/>
    <x v="6"/>
    <x v="23"/>
    <x v="364"/>
    <x v="0"/>
    <x v="0"/>
    <x v="166"/>
    <x v="177"/>
    <n v="187.46363998635809"/>
    <n v="145.81561859013829"/>
    <d v="1899-12-30T08:40:00"/>
    <d v="1899-12-30T09:40:00"/>
    <n v="8"/>
    <n v="40"/>
    <n v="9"/>
    <n v="40"/>
    <n v="184"/>
    <n v="301"/>
    <n v="55.384"/>
    <s v="SGNPQC"/>
    <s v="SGNPQC"/>
    <s v="Tourism"/>
    <s v="VN"/>
    <s v="DOM"/>
    <s v="PXR"/>
  </r>
  <r>
    <d v="2019-06-10T00:00:00"/>
    <x v="174"/>
    <x v="6"/>
    <x v="12"/>
    <x v="365"/>
    <x v="0"/>
    <x v="0"/>
    <x v="138"/>
    <x v="155"/>
    <n v="236.48215406547158"/>
    <n v="229.41986961622271"/>
    <d v="1899-12-30T12:25:00"/>
    <d v="1899-12-30T13:35:00"/>
    <n v="12"/>
    <n v="25"/>
    <n v="13"/>
    <n v="35"/>
    <n v="184"/>
    <n v="422"/>
    <n v="77.647999999999996"/>
    <s v="SGNREP"/>
    <s v="SGNREP"/>
    <s v="CLMV"/>
    <s v="KH"/>
    <s v="INT"/>
    <s v="PXR"/>
  </r>
  <r>
    <d v="2019-06-10T00:00:00"/>
    <x v="28"/>
    <x v="6"/>
    <x v="11"/>
    <x v="366"/>
    <x v="0"/>
    <x v="0"/>
    <x v="85"/>
    <x v="30"/>
    <n v="174.57236893439588"/>
    <n v="168.20824934473262"/>
    <d v="1899-12-30T00:05:00"/>
    <d v="1899-12-30T01:15:00"/>
    <n v="0"/>
    <n v="5"/>
    <n v="1"/>
    <n v="15"/>
    <n v="184"/>
    <n v="430"/>
    <n v="79.12"/>
    <s v="SGNUIH"/>
    <s v="SGNUIH"/>
    <s v="ZOther"/>
    <s v="VN"/>
    <s v="DOM"/>
    <s v="PXR"/>
  </r>
  <r>
    <d v="2019-06-10T00:00:00"/>
    <x v="29"/>
    <x v="12"/>
    <x v="1"/>
    <x v="367"/>
    <x v="0"/>
    <x v="0"/>
    <x v="8"/>
    <x v="83"/>
    <n v="174.57236893439588"/>
    <n v="168.20824934473262"/>
    <d v="1899-12-30T01:55:00"/>
    <d v="1899-12-30T03:10:00"/>
    <n v="1"/>
    <n v="55"/>
    <n v="3"/>
    <n v="10"/>
    <n v="184"/>
    <n v="430"/>
    <n v="79.12"/>
    <s v="SGNUIH"/>
    <s v="SGNUIH"/>
    <s v="ZOther"/>
    <s v="VN"/>
    <s v="DOM"/>
    <s v="PXR"/>
  </r>
  <r>
    <d v="2019-06-11T00:00:00"/>
    <x v="99"/>
    <x v="30"/>
    <x v="1"/>
    <x v="153"/>
    <x v="0"/>
    <x v="1"/>
    <x v="167"/>
    <x v="178"/>
    <n v="635.3524330753927"/>
    <n v="901.53404980758273"/>
    <d v="1899-12-30T22:55:00"/>
    <d v="1899-12-30T04:15:00"/>
    <n v="22"/>
    <n v="55"/>
    <n v="4"/>
    <n v="15"/>
    <n v="184"/>
    <n v="3499"/>
    <n v="643.81600000000003"/>
    <s v="SGNFUK"/>
    <s v="SGNFUK"/>
    <s v="NEA"/>
    <s v="JP"/>
    <s v="INT"/>
    <s v="PXR"/>
  </r>
  <r>
    <d v="2019-06-11T00:00:00"/>
    <x v="95"/>
    <x v="27"/>
    <x v="1"/>
    <x v="146"/>
    <x v="0"/>
    <x v="1"/>
    <x v="82"/>
    <x v="106"/>
    <n v="820.43278345708859"/>
    <n v="858.33376596507389"/>
    <d v="1899-12-30T08:55:00"/>
    <d v="1899-12-30T14:20:00"/>
    <n v="8"/>
    <n v="55"/>
    <n v="14"/>
    <n v="20"/>
    <n v="184"/>
    <n v="3553"/>
    <n v="653.75199999999995"/>
    <s v="SGNICN"/>
    <s v="SGNICN"/>
    <s v="NEA"/>
    <s v="KR"/>
    <s v="INT"/>
    <s v="PXR"/>
  </r>
  <r>
    <d v="2019-06-11T00:00:00"/>
    <x v="175"/>
    <x v="6"/>
    <x v="33"/>
    <x v="368"/>
    <x v="0"/>
    <x v="1"/>
    <x v="43"/>
    <x v="46"/>
    <n v="635.3524330753927"/>
    <n v="901.53404980758273"/>
    <d v="1899-12-30T17:05:00"/>
    <d v="1899-12-30T22:00:00"/>
    <n v="17"/>
    <n v="5"/>
    <n v="22"/>
    <n v="0"/>
    <n v="184"/>
    <n v="3499"/>
    <n v="643.81600000000003"/>
    <s v="SGNFUK"/>
    <s v="SGNFUK"/>
    <s v="NEA"/>
    <s v="JP"/>
    <s v="INT"/>
    <s v="PXR"/>
  </r>
  <r>
    <d v="2019-06-11T00:00:00"/>
    <x v="96"/>
    <x v="6"/>
    <x v="30"/>
    <x v="147"/>
    <x v="0"/>
    <x v="1"/>
    <x v="36"/>
    <x v="69"/>
    <n v="820.43278345708859"/>
    <n v="858.33376596507389"/>
    <d v="1899-12-30T02:00:00"/>
    <d v="1899-12-30T07:25:00"/>
    <n v="2"/>
    <n v="0"/>
    <n v="7"/>
    <n v="25"/>
    <n v="184"/>
    <n v="3553"/>
    <n v="653.75199999999995"/>
    <s v="SGNICN"/>
    <s v="SGNICN"/>
    <s v="NEA"/>
    <s v="KR"/>
    <s v="INT"/>
    <s v="PXR"/>
  </r>
  <r>
    <d v="2019-06-11T00:00:00"/>
    <x v="111"/>
    <x v="35"/>
    <x v="2"/>
    <x v="208"/>
    <x v="0"/>
    <x v="1"/>
    <x v="122"/>
    <x v="124"/>
    <n v="150.8755916056586"/>
    <n v="147.53581749835828"/>
    <d v="1899-12-30T00:50:00"/>
    <d v="1899-12-30T02:00:00"/>
    <n v="0"/>
    <n v="50"/>
    <n v="2"/>
    <n v="0"/>
    <n v="184"/>
    <n v="396"/>
    <n v="72.864000000000004"/>
    <s v="HANVDH"/>
    <s v="HANVDH"/>
    <s v="ZOther"/>
    <s v="VN"/>
    <s v="DOM"/>
    <s v="PXR"/>
  </r>
  <r>
    <d v="2019-06-11T00:00:00"/>
    <x v="121"/>
    <x v="3"/>
    <x v="5"/>
    <x v="242"/>
    <x v="0"/>
    <x v="1"/>
    <x v="62"/>
    <x v="112"/>
    <n v="282.10893508131221"/>
    <n v="241.11187743395101"/>
    <d v="1899-12-30T03:05:00"/>
    <d v="1899-12-30T04:25:00"/>
    <n v="3"/>
    <n v="5"/>
    <n v="4"/>
    <n v="25"/>
    <n v="184"/>
    <n v="486"/>
    <n v="89.424000000000007"/>
    <s v="HANVTE"/>
    <s v="HANVTEPNHSGN"/>
    <s v="CLMV"/>
    <s v="LA"/>
    <s v="INT"/>
    <s v="PXR"/>
  </r>
  <r>
    <d v="2019-06-11T00:00:00"/>
    <x v="45"/>
    <x v="19"/>
    <x v="1"/>
    <x v="61"/>
    <x v="0"/>
    <x v="1"/>
    <x v="53"/>
    <x v="54"/>
    <n v="466.02059075220279"/>
    <n v="527.19233148560897"/>
    <d v="1899-12-30T23:30:00"/>
    <d v="1899-12-30T02:30:00"/>
    <n v="23"/>
    <n v="30"/>
    <n v="2"/>
    <n v="30"/>
    <n v="184"/>
    <n v="1952"/>
    <n v="359.16800000000001"/>
    <s v="SGNKHH"/>
    <s v="SGNKHH"/>
    <s v="NEA"/>
    <s v="TW"/>
    <s v="INT"/>
    <s v="PXR"/>
  </r>
  <r>
    <d v="2019-06-11T00:00:00"/>
    <x v="122"/>
    <x v="5"/>
    <x v="1"/>
    <x v="242"/>
    <x v="0"/>
    <x v="1"/>
    <x v="76"/>
    <x v="45"/>
    <n v="228.55256704229927"/>
    <n v="207.06918725390202"/>
    <d v="1899-12-30T07:25:00"/>
    <d v="1899-12-30T08:25:00"/>
    <n v="7"/>
    <n v="25"/>
    <n v="8"/>
    <n v="25"/>
    <n v="184"/>
    <n v="214"/>
    <n v="39.375999999999998"/>
    <s v="SGNPNH"/>
    <s v="HANVTEPNHSGN"/>
    <s v="CLMV"/>
    <s v="LA"/>
    <s v="INT"/>
    <s v="PXR"/>
  </r>
  <r>
    <d v="2019-06-11T00:00:00"/>
    <x v="48"/>
    <x v="6"/>
    <x v="22"/>
    <x v="64"/>
    <x v="0"/>
    <x v="1"/>
    <x v="22"/>
    <x v="57"/>
    <n v="466.02059075220279"/>
    <n v="527.19233148560897"/>
    <d v="1899-12-30T10:25:00"/>
    <d v="1899-12-30T13:50:00"/>
    <n v="10"/>
    <n v="25"/>
    <n v="13"/>
    <n v="50"/>
    <n v="184"/>
    <n v="1952"/>
    <n v="359.16800000000001"/>
    <s v="SGNKHH"/>
    <s v="SGNKHH"/>
    <s v="NEA"/>
    <s v="TW"/>
    <s v="INT"/>
    <s v="PXR"/>
  </r>
  <r>
    <d v="2019-06-11T00:00:00"/>
    <x v="123"/>
    <x v="7"/>
    <x v="6"/>
    <x v="242"/>
    <x v="0"/>
    <x v="1"/>
    <x v="9"/>
    <x v="179"/>
    <n v="396.67583025133774"/>
    <n v="330.06021437826928"/>
    <d v="1899-12-30T05:10:00"/>
    <d v="1899-12-30T06:35:00"/>
    <n v="5"/>
    <n v="10"/>
    <n v="6"/>
    <n v="35"/>
    <n v="184"/>
    <n v="753"/>
    <n v="138.55199999999999"/>
    <s v="PNHVTE"/>
    <s v="HANVTEPNHSGN"/>
    <s v="CLMV"/>
    <s v="LA"/>
    <s v="INT"/>
    <s v="PXR"/>
  </r>
  <r>
    <d v="2019-06-11T00:00:00"/>
    <x v="11"/>
    <x v="8"/>
    <x v="2"/>
    <x v="169"/>
    <x v="0"/>
    <x v="1"/>
    <x v="125"/>
    <x v="180"/>
    <n v="292.75199550278143"/>
    <n v="283.06606117169179"/>
    <d v="1899-12-30T13:30:00"/>
    <d v="1899-12-30T15:25:00"/>
    <n v="13"/>
    <n v="30"/>
    <n v="15"/>
    <n v="25"/>
    <n v="184"/>
    <n v="1062"/>
    <n v="195.40799999999999"/>
    <s v="HANCXR"/>
    <s v="HANCXR"/>
    <s v="Tourism"/>
    <s v="VN"/>
    <s v="DOM"/>
    <s v="PXR"/>
  </r>
  <r>
    <d v="2019-06-11T00:00:00"/>
    <x v="2"/>
    <x v="2"/>
    <x v="2"/>
    <x v="294"/>
    <x v="0"/>
    <x v="1"/>
    <x v="101"/>
    <x v="84"/>
    <n v="236.34688949060637"/>
    <n v="201.94443000170284"/>
    <d v="1899-12-30T09:00:00"/>
    <d v="1899-12-30T10:20:00"/>
    <n v="9"/>
    <n v="0"/>
    <n v="10"/>
    <n v="20"/>
    <n v="184"/>
    <n v="604"/>
    <n v="111.136"/>
    <s v="HANDAD"/>
    <s v="HANDAD"/>
    <s v="HANDAD"/>
    <s v="VN"/>
    <s v="DOM"/>
    <s v="PXR"/>
  </r>
  <r>
    <d v="2019-06-11T00:00:00"/>
    <x v="139"/>
    <x v="2"/>
    <x v="15"/>
    <x v="295"/>
    <x v="0"/>
    <x v="1"/>
    <x v="42"/>
    <x v="40"/>
    <n v="156.26131566413531"/>
    <n v="181.64206266468781"/>
    <d v="1899-12-30T05:05:00"/>
    <d v="1899-12-30T06:20:00"/>
    <n v="5"/>
    <n v="5"/>
    <n v="6"/>
    <n v="20"/>
    <n v="184"/>
    <n v="555"/>
    <n v="102.12"/>
    <s v="DADHPH"/>
    <s v="DADHPH"/>
    <s v="ZOther"/>
    <s v="VN"/>
    <s v="DOM"/>
    <s v="PXR"/>
  </r>
  <r>
    <d v="2019-06-11T00:00:00"/>
    <x v="12"/>
    <x v="3"/>
    <x v="7"/>
    <x v="170"/>
    <x v="0"/>
    <x v="1"/>
    <x v="144"/>
    <x v="97"/>
    <n v="292.75199550278143"/>
    <n v="283.06606117169179"/>
    <d v="1899-12-30T10:55:00"/>
    <d v="1899-12-30T12:50:00"/>
    <n v="10"/>
    <n v="55"/>
    <n v="12"/>
    <n v="50"/>
    <n v="184"/>
    <n v="1062"/>
    <n v="195.40799999999999"/>
    <s v="HANCXR"/>
    <s v="HANCXR"/>
    <s v="Tourism"/>
    <s v="VN"/>
    <s v="DOM"/>
    <s v="PXR"/>
  </r>
  <r>
    <d v="2019-06-11T00:00:00"/>
    <x v="15"/>
    <x v="3"/>
    <x v="9"/>
    <x v="296"/>
    <x v="0"/>
    <x v="1"/>
    <x v="29"/>
    <x v="112"/>
    <n v="236.34688949060637"/>
    <n v="201.94443000170284"/>
    <d v="1899-12-30T03:00:00"/>
    <d v="1899-12-30T04:25:00"/>
    <n v="3"/>
    <n v="0"/>
    <n v="4"/>
    <n v="25"/>
    <n v="184"/>
    <n v="604"/>
    <n v="111.136"/>
    <s v="HANDAD"/>
    <s v="HANDAD"/>
    <s v="HANDAD"/>
    <s v="VN"/>
    <s v="DOM"/>
    <s v="PXR"/>
  </r>
  <r>
    <d v="2019-06-11T00:00:00"/>
    <x v="141"/>
    <x v="17"/>
    <x v="9"/>
    <x v="298"/>
    <x v="0"/>
    <x v="1"/>
    <x v="35"/>
    <x v="77"/>
    <n v="156.26131566413531"/>
    <n v="181.64206266468781"/>
    <d v="1899-12-30T07:00:00"/>
    <d v="1899-12-30T08:15:00"/>
    <n v="7"/>
    <n v="0"/>
    <n v="8"/>
    <n v="15"/>
    <n v="184"/>
    <n v="555"/>
    <n v="102.12"/>
    <s v="DADHPH"/>
    <s v="DADHPH"/>
    <s v="ZOther"/>
    <s v="VN"/>
    <s v="DOM"/>
    <s v="PXR"/>
  </r>
  <r>
    <d v="2019-06-11T00:00:00"/>
    <x v="24"/>
    <x v="13"/>
    <x v="2"/>
    <x v="22"/>
    <x v="0"/>
    <x v="1"/>
    <x v="23"/>
    <x v="25"/>
    <n v="226.29556144230276"/>
    <n v="261.68109322915961"/>
    <d v="1899-12-30T02:35:00"/>
    <d v="1899-12-30T04:20:00"/>
    <n v="2"/>
    <n v="35"/>
    <n v="4"/>
    <n v="20"/>
    <n v="184"/>
    <n v="956"/>
    <n v="175.904"/>
    <s v="HANBMV"/>
    <s v="HANBMV"/>
    <s v="ZOther"/>
    <s v="VN"/>
    <s v="DOM"/>
    <s v="PXR"/>
  </r>
  <r>
    <d v="2019-06-11T00:00:00"/>
    <x v="134"/>
    <x v="13"/>
    <x v="1"/>
    <x v="277"/>
    <x v="0"/>
    <x v="1"/>
    <x v="103"/>
    <x v="155"/>
    <n v="142.82837478473851"/>
    <n v="131.67374266664146"/>
    <d v="1899-12-30T12:35:00"/>
    <d v="1899-12-30T13:35:00"/>
    <n v="12"/>
    <n v="35"/>
    <n v="13"/>
    <n v="35"/>
    <n v="184"/>
    <n v="257"/>
    <n v="47.287999999999997"/>
    <s v="SGNBMV"/>
    <s v="SGNBMV"/>
    <s v="ZOther"/>
    <s v="VN"/>
    <s v="DOM"/>
    <s v="PXR"/>
  </r>
  <r>
    <d v="2019-06-11T00:00:00"/>
    <x v="11"/>
    <x v="8"/>
    <x v="2"/>
    <x v="23"/>
    <x v="0"/>
    <x v="1"/>
    <x v="17"/>
    <x v="26"/>
    <n v="292.75199550278143"/>
    <n v="283.06606117169179"/>
    <d v="1899-12-30T07:35:00"/>
    <d v="1899-12-30T09:30:00"/>
    <n v="7"/>
    <n v="35"/>
    <n v="9"/>
    <n v="30"/>
    <n v="184"/>
    <n v="1062"/>
    <n v="195.40799999999999"/>
    <s v="HANCXR"/>
    <s v="HANCXR"/>
    <s v="Tourism"/>
    <s v="VN"/>
    <s v="DOM"/>
    <s v="PXR"/>
  </r>
  <r>
    <d v="2019-06-11T00:00:00"/>
    <x v="135"/>
    <x v="3"/>
    <x v="14"/>
    <x v="278"/>
    <x v="0"/>
    <x v="1"/>
    <x v="145"/>
    <x v="123"/>
    <n v="226.29556144230276"/>
    <n v="261.68109322915961"/>
    <d v="1899-12-30T10:10:00"/>
    <d v="1899-12-30T11:55:00"/>
    <n v="10"/>
    <n v="10"/>
    <n v="11"/>
    <n v="55"/>
    <n v="184"/>
    <n v="956"/>
    <n v="175.904"/>
    <s v="HANBMV"/>
    <s v="HANBMV"/>
    <s v="ZOther"/>
    <s v="VN"/>
    <s v="DOM"/>
    <s v="PXR"/>
  </r>
  <r>
    <d v="2019-06-11T00:00:00"/>
    <x v="12"/>
    <x v="3"/>
    <x v="7"/>
    <x v="25"/>
    <x v="0"/>
    <x v="1"/>
    <x v="25"/>
    <x v="28"/>
    <n v="292.75199550278143"/>
    <n v="283.06606117169179"/>
    <d v="1899-12-30T05:00:00"/>
    <d v="1899-12-30T06:55:00"/>
    <n v="5"/>
    <n v="0"/>
    <n v="6"/>
    <n v="55"/>
    <n v="184"/>
    <n v="1062"/>
    <n v="195.40799999999999"/>
    <s v="HANCXR"/>
    <s v="HANCXR"/>
    <s v="Tourism"/>
    <s v="VN"/>
    <s v="DOM"/>
    <s v="PXR"/>
  </r>
  <r>
    <d v="2019-06-11T00:00:00"/>
    <x v="26"/>
    <x v="6"/>
    <x v="14"/>
    <x v="28"/>
    <x v="0"/>
    <x v="1"/>
    <x v="27"/>
    <x v="31"/>
    <n v="142.82837478473851"/>
    <n v="131.67374266664146"/>
    <d v="1899-12-30T00:55:00"/>
    <d v="1899-12-30T01:55:00"/>
    <n v="0"/>
    <n v="55"/>
    <n v="1"/>
    <n v="55"/>
    <n v="184"/>
    <n v="257"/>
    <n v="47.287999999999997"/>
    <s v="SGNBMV"/>
    <s v="SGNBMV"/>
    <s v="ZOther"/>
    <s v="VN"/>
    <s v="DOM"/>
    <s v="PXR"/>
  </r>
  <r>
    <d v="2019-06-11T00:00:00"/>
    <x v="23"/>
    <x v="6"/>
    <x v="2"/>
    <x v="261"/>
    <x v="0"/>
    <x v="1"/>
    <x v="3"/>
    <x v="81"/>
    <n v="381.62004815649715"/>
    <n v="329.70071085785668"/>
    <d v="1899-12-30T23:00:00"/>
    <d v="1899-12-30T01:05:00"/>
    <n v="23"/>
    <n v="0"/>
    <n v="1"/>
    <n v="5"/>
    <n v="184"/>
    <n v="1133"/>
    <n v="208.47200000000001"/>
    <s v="HANSGN"/>
    <s v="HANSGN"/>
    <s v="HANSGN"/>
    <s v="VN"/>
    <s v="DOM"/>
    <s v="PXR"/>
  </r>
  <r>
    <d v="2019-06-11T00:00:00"/>
    <x v="2"/>
    <x v="2"/>
    <x v="2"/>
    <x v="106"/>
    <x v="0"/>
    <x v="1"/>
    <x v="81"/>
    <x v="9"/>
    <n v="236.34688949060637"/>
    <n v="201.94443000170284"/>
    <d v="1899-12-30T06:00:00"/>
    <d v="1899-12-30T07:20:00"/>
    <n v="6"/>
    <n v="0"/>
    <n v="7"/>
    <n v="20"/>
    <n v="184"/>
    <n v="604"/>
    <n v="111.136"/>
    <s v="HANDAD"/>
    <s v="HANDAD"/>
    <s v="HANDAD"/>
    <s v="VN"/>
    <s v="DOM"/>
    <s v="PXR"/>
  </r>
  <r>
    <d v="2019-06-11T00:00:00"/>
    <x v="2"/>
    <x v="2"/>
    <x v="2"/>
    <x v="228"/>
    <x v="0"/>
    <x v="1"/>
    <x v="20"/>
    <x v="35"/>
    <n v="236.34688949060637"/>
    <n v="201.94443000170284"/>
    <d v="1899-12-30T01:00:00"/>
    <d v="1899-12-30T02:20:00"/>
    <n v="1"/>
    <n v="0"/>
    <n v="2"/>
    <n v="20"/>
    <n v="184"/>
    <n v="604"/>
    <n v="111.136"/>
    <s v="HANDAD"/>
    <s v="HANDAD"/>
    <s v="HANDAD"/>
    <s v="VN"/>
    <s v="DOM"/>
    <s v="PXR"/>
  </r>
  <r>
    <d v="2019-06-11T00:00:00"/>
    <x v="106"/>
    <x v="2"/>
    <x v="31"/>
    <x v="179"/>
    <x v="0"/>
    <x v="1"/>
    <x v="111"/>
    <x v="74"/>
    <n v="131.66180798657265"/>
    <n v="206.51813465495701"/>
    <d v="1899-12-30T10:30:00"/>
    <d v="1899-12-30T12:00:00"/>
    <n v="10"/>
    <n v="30"/>
    <n v="12"/>
    <n v="0"/>
    <n v="184"/>
    <n v="715"/>
    <n v="131.56"/>
    <s v="DADVCA"/>
    <s v="DADVCA"/>
    <s v="ZOther"/>
    <s v="VN"/>
    <s v="DOM"/>
    <s v="PXR"/>
  </r>
  <r>
    <d v="2019-06-11T00:00:00"/>
    <x v="15"/>
    <x v="3"/>
    <x v="9"/>
    <x v="180"/>
    <x v="0"/>
    <x v="1"/>
    <x v="31"/>
    <x v="119"/>
    <n v="236.34688949060637"/>
    <n v="201.94443000170284"/>
    <d v="1899-12-30T08:00:00"/>
    <d v="1899-12-30T09:20:00"/>
    <n v="8"/>
    <n v="0"/>
    <n v="9"/>
    <n v="20"/>
    <n v="184"/>
    <n v="604"/>
    <n v="111.136"/>
    <s v="HANDAD"/>
    <s v="HANDAD"/>
    <s v="HANDAD"/>
    <s v="VN"/>
    <s v="DOM"/>
    <s v="PXR"/>
  </r>
  <r>
    <d v="2019-06-11T00:00:00"/>
    <x v="15"/>
    <x v="3"/>
    <x v="9"/>
    <x v="108"/>
    <x v="0"/>
    <x v="1"/>
    <x v="19"/>
    <x v="32"/>
    <n v="236.34688949060637"/>
    <n v="201.94443000170284"/>
    <d v="1899-12-30T04:00:00"/>
    <d v="1899-12-30T05:20:00"/>
    <n v="4"/>
    <n v="0"/>
    <n v="5"/>
    <n v="20"/>
    <n v="184"/>
    <n v="604"/>
    <n v="111.136"/>
    <s v="HANDAD"/>
    <s v="HANDAD"/>
    <s v="HANDAD"/>
    <s v="VN"/>
    <s v="DOM"/>
    <s v="PXR"/>
  </r>
  <r>
    <d v="2019-06-11T00:00:00"/>
    <x v="107"/>
    <x v="28"/>
    <x v="9"/>
    <x v="183"/>
    <x v="0"/>
    <x v="1"/>
    <x v="112"/>
    <x v="65"/>
    <n v="131.66180798657265"/>
    <n v="206.51813465495701"/>
    <d v="1899-12-30T23:50:00"/>
    <d v="1899-12-30T01:20:00"/>
    <n v="23"/>
    <n v="50"/>
    <n v="1"/>
    <n v="20"/>
    <n v="184"/>
    <n v="715"/>
    <n v="131.56"/>
    <s v="DADVCA"/>
    <s v="DADVCA"/>
    <s v="ZOther"/>
    <s v="VN"/>
    <s v="DOM"/>
    <s v="PXR"/>
  </r>
  <r>
    <d v="2019-06-11T00:00:00"/>
    <x v="112"/>
    <x v="36"/>
    <x v="1"/>
    <x v="217"/>
    <x v="0"/>
    <x v="1"/>
    <x v="56"/>
    <x v="44"/>
    <n v="627.67149707474209"/>
    <n v="512.32182352111056"/>
    <d v="1899-12-30T06:50:00"/>
    <d v="1899-12-30T10:30:00"/>
    <n v="6"/>
    <n v="50"/>
    <n v="10"/>
    <n v="30"/>
    <n v="184"/>
    <n v="1873"/>
    <n v="344.63200000000001"/>
    <s v="SGNCGK"/>
    <s v="SGNCGK"/>
    <s v="SEA"/>
    <s v="ID"/>
    <s v="INT"/>
    <s v="PXR"/>
  </r>
  <r>
    <d v="2019-06-11T00:00:00"/>
    <x v="113"/>
    <x v="6"/>
    <x v="38"/>
    <x v="220"/>
    <x v="0"/>
    <x v="1"/>
    <x v="115"/>
    <x v="116"/>
    <n v="627.67149707474209"/>
    <n v="512.32182352111056"/>
    <d v="1899-12-30T02:50:00"/>
    <d v="1899-12-30T06:00:00"/>
    <n v="2"/>
    <n v="50"/>
    <n v="6"/>
    <n v="0"/>
    <n v="184"/>
    <n v="1873"/>
    <n v="344.63200000000001"/>
    <s v="SGNCGK"/>
    <s v="SGNCGK"/>
    <s v="SEA"/>
    <s v="ID"/>
    <s v="INT"/>
    <s v="PXR"/>
  </r>
  <r>
    <d v="2019-06-11T00:00:00"/>
    <x v="22"/>
    <x v="3"/>
    <x v="1"/>
    <x v="18"/>
    <x v="0"/>
    <x v="1"/>
    <x v="19"/>
    <x v="21"/>
    <n v="381.62004815649715"/>
    <n v="329.70071085785668"/>
    <d v="1899-12-30T04:00:00"/>
    <d v="1899-12-30T06:15:00"/>
    <n v="4"/>
    <n v="0"/>
    <n v="6"/>
    <n v="15"/>
    <n v="184"/>
    <n v="1133"/>
    <n v="208.47200000000001"/>
    <s v="HANSGN"/>
    <s v="HANSGN"/>
    <s v="HANSGN"/>
    <s v="VN"/>
    <s v="DOM"/>
    <s v="PXR"/>
  </r>
  <r>
    <d v="2019-06-11T00:00:00"/>
    <x v="42"/>
    <x v="17"/>
    <x v="1"/>
    <x v="189"/>
    <x v="0"/>
    <x v="1"/>
    <x v="114"/>
    <x v="123"/>
    <n v="284.2128245548555"/>
    <n v="306.08961374632247"/>
    <d v="1899-12-30T09:50:00"/>
    <d v="1899-12-30T11:55:00"/>
    <n v="9"/>
    <n v="50"/>
    <n v="11"/>
    <n v="55"/>
    <n v="184"/>
    <n v="1107"/>
    <n v="203.68799999999999"/>
    <s v="SGNHPH"/>
    <s v="SGNHPH"/>
    <s v="Other"/>
    <s v="VN"/>
    <s v="DOM"/>
    <s v="PXR"/>
  </r>
  <r>
    <d v="2019-06-11T00:00:00"/>
    <x v="31"/>
    <x v="6"/>
    <x v="15"/>
    <x v="192"/>
    <x v="0"/>
    <x v="1"/>
    <x v="35"/>
    <x v="125"/>
    <n v="284.2128245548555"/>
    <n v="306.08961374632247"/>
    <d v="1899-12-30T07:00:00"/>
    <d v="1899-12-30T09:10:00"/>
    <n v="7"/>
    <n v="0"/>
    <n v="9"/>
    <n v="10"/>
    <n v="184"/>
    <n v="1107"/>
    <n v="203.68799999999999"/>
    <s v="SGNHPH"/>
    <s v="SGNHPH"/>
    <s v="Other"/>
    <s v="VN"/>
    <s v="DOM"/>
    <s v="PXR"/>
  </r>
  <r>
    <d v="2019-06-11T00:00:00"/>
    <x v="68"/>
    <x v="22"/>
    <x v="2"/>
    <x v="95"/>
    <x v="0"/>
    <x v="1"/>
    <x v="8"/>
    <x v="56"/>
    <n v="144.22284421048835"/>
    <n v="208.66190231342807"/>
    <d v="1899-12-30T01:55:00"/>
    <d v="1899-12-30T03:20:00"/>
    <n v="1"/>
    <n v="55"/>
    <n v="3"/>
    <n v="20"/>
    <n v="184"/>
    <n v="689"/>
    <n v="126.776"/>
    <s v="HANVCL"/>
    <s v="HANVCL"/>
    <s v="ZOther"/>
    <s v="VN"/>
    <s v="DOM"/>
    <s v="PXR"/>
  </r>
  <r>
    <d v="2019-06-11T00:00:00"/>
    <x v="42"/>
    <x v="17"/>
    <x v="1"/>
    <x v="181"/>
    <x v="0"/>
    <x v="1"/>
    <x v="61"/>
    <x v="20"/>
    <n v="284.2128245548555"/>
    <n v="306.08961374632247"/>
    <d v="1899-12-30T01:50:00"/>
    <d v="1899-12-30T03:55:00"/>
    <n v="1"/>
    <n v="50"/>
    <n v="3"/>
    <n v="55"/>
    <n v="184"/>
    <n v="1107"/>
    <n v="203.68799999999999"/>
    <s v="SGNHPH"/>
    <s v="SGNHPH"/>
    <s v="Other"/>
    <s v="VN"/>
    <s v="DOM"/>
    <s v="PXR"/>
  </r>
  <r>
    <d v="2019-06-11T00:00:00"/>
    <x v="8"/>
    <x v="6"/>
    <x v="4"/>
    <x v="20"/>
    <x v="0"/>
    <x v="1"/>
    <x v="1"/>
    <x v="26"/>
    <n v="395.74921853782541"/>
    <n v="351.3813860279069"/>
    <d v="1899-12-30T07:15:00"/>
    <d v="1899-12-30T09:30:00"/>
    <n v="7"/>
    <n v="15"/>
    <n v="9"/>
    <n v="30"/>
    <n v="184"/>
    <n v="1086"/>
    <n v="199.82400000000001"/>
    <s v="SGNSIN"/>
    <s v="SGNSIN"/>
    <s v="SEA"/>
    <s v="SG"/>
    <s v="INT"/>
    <s v="PXR"/>
  </r>
  <r>
    <d v="2019-06-11T00:00:00"/>
    <x v="9"/>
    <x v="4"/>
    <x v="1"/>
    <x v="21"/>
    <x v="0"/>
    <x v="1"/>
    <x v="111"/>
    <x v="66"/>
    <n v="395.74921853782541"/>
    <n v="351.3813860279069"/>
    <d v="1899-12-30T10:30:00"/>
    <d v="1899-12-30T12:40:00"/>
    <n v="10"/>
    <n v="30"/>
    <n v="12"/>
    <n v="40"/>
    <n v="184"/>
    <n v="1086"/>
    <n v="199.82400000000001"/>
    <s v="SGNSIN"/>
    <s v="SGNSIN"/>
    <s v="SEA"/>
    <s v="SG"/>
    <s v="INT"/>
    <s v="PXR"/>
  </r>
  <r>
    <d v="2019-06-11T00:00:00"/>
    <x v="33"/>
    <x v="2"/>
    <x v="1"/>
    <x v="286"/>
    <x v="0"/>
    <x v="1"/>
    <x v="19"/>
    <x v="140"/>
    <n v="239.31340170869245"/>
    <n v="208.92363712533773"/>
    <d v="1899-12-30T04:00:00"/>
    <d v="1899-12-30T05:30:00"/>
    <n v="4"/>
    <n v="0"/>
    <n v="5"/>
    <n v="30"/>
    <n v="184"/>
    <n v="602"/>
    <n v="110.768"/>
    <s v="SGNDAD"/>
    <s v="SGNDAD"/>
    <s v="SGNDAD"/>
    <s v="VN"/>
    <s v="DOM"/>
    <s v="PXR"/>
  </r>
  <r>
    <d v="2019-06-11T00:00:00"/>
    <x v="30"/>
    <x v="14"/>
    <x v="1"/>
    <x v="34"/>
    <x v="0"/>
    <x v="1"/>
    <x v="33"/>
    <x v="14"/>
    <n v="214.88804221212081"/>
    <n v="213.88072353634405"/>
    <d v="1899-12-30T12:30:00"/>
    <d v="1899-12-30T14:00:00"/>
    <n v="12"/>
    <n v="30"/>
    <n v="14"/>
    <n v="0"/>
    <n v="184"/>
    <n v="628"/>
    <n v="115.55200000000001"/>
    <s v="SGNHUI"/>
    <s v="SGNHUI"/>
    <s v="Tourism"/>
    <s v="VN"/>
    <s v="DOM"/>
    <s v="PXR"/>
  </r>
  <r>
    <d v="2019-06-11T00:00:00"/>
    <x v="46"/>
    <x v="20"/>
    <x v="1"/>
    <x v="62"/>
    <x v="0"/>
    <x v="1"/>
    <x v="89"/>
    <x v="119"/>
    <n v="187.46363998635809"/>
    <n v="145.81561859013829"/>
    <d v="1899-12-30T08:15:00"/>
    <d v="1899-12-30T09:20:00"/>
    <n v="8"/>
    <n v="15"/>
    <n v="9"/>
    <n v="20"/>
    <n v="184"/>
    <n v="301"/>
    <n v="55.384"/>
    <s v="SGNPQC"/>
    <s v="SGNPQC"/>
    <s v="Tourism"/>
    <s v="VN"/>
    <s v="DOM"/>
    <s v="PXR"/>
  </r>
  <r>
    <d v="2019-06-11T00:00:00"/>
    <x v="34"/>
    <x v="6"/>
    <x v="9"/>
    <x v="288"/>
    <x v="0"/>
    <x v="1"/>
    <x v="36"/>
    <x v="56"/>
    <n v="239.31340170869245"/>
    <n v="208.92363712533773"/>
    <d v="1899-12-30T02:00:00"/>
    <d v="1899-12-30T03:20:00"/>
    <n v="2"/>
    <n v="0"/>
    <n v="3"/>
    <n v="20"/>
    <n v="184"/>
    <n v="602"/>
    <n v="110.768"/>
    <s v="SGNDAD"/>
    <s v="SGNDAD"/>
    <s v="SGNDAD"/>
    <s v="VN"/>
    <s v="DOM"/>
    <s v="PXR"/>
  </r>
  <r>
    <d v="2019-06-11T00:00:00"/>
    <x v="32"/>
    <x v="6"/>
    <x v="16"/>
    <x v="37"/>
    <x v="0"/>
    <x v="1"/>
    <x v="34"/>
    <x v="38"/>
    <n v="214.88804221212081"/>
    <n v="213.88072353634405"/>
    <d v="1899-12-30T10:15:00"/>
    <d v="1899-12-30T11:50:00"/>
    <n v="10"/>
    <n v="15"/>
    <n v="11"/>
    <n v="50"/>
    <n v="184"/>
    <n v="628"/>
    <n v="115.55200000000001"/>
    <s v="SGNHUI"/>
    <s v="SGNHUI"/>
    <s v="Tourism"/>
    <s v="VN"/>
    <s v="DOM"/>
    <s v="PXR"/>
  </r>
  <r>
    <d v="2019-06-11T00:00:00"/>
    <x v="49"/>
    <x v="6"/>
    <x v="23"/>
    <x v="65"/>
    <x v="0"/>
    <x v="1"/>
    <x v="168"/>
    <x v="159"/>
    <n v="187.46363998635809"/>
    <n v="145.81561859013829"/>
    <d v="1899-12-30T06:35:00"/>
    <d v="1899-12-30T07:35:00"/>
    <n v="6"/>
    <n v="35"/>
    <n v="7"/>
    <n v="35"/>
    <n v="184"/>
    <n v="301"/>
    <n v="55.384"/>
    <s v="SGNPQC"/>
    <s v="SGNPQC"/>
    <s v="Tourism"/>
    <s v="VN"/>
    <s v="DOM"/>
    <s v="PXR"/>
  </r>
  <r>
    <d v="2019-06-11T00:00:00"/>
    <x v="119"/>
    <x v="2"/>
    <x v="41"/>
    <x v="237"/>
    <x v="0"/>
    <x v="1"/>
    <x v="43"/>
    <x v="143"/>
    <n v="1024.2214068484163"/>
    <n v="974.79236364466658"/>
    <d v="1899-12-30T17:05:00"/>
    <d v="1899-12-30T22:35:00"/>
    <n v="17"/>
    <n v="5"/>
    <n v="22"/>
    <n v="35"/>
    <n v="178"/>
    <n v="3866"/>
    <n v="688.14800000000002"/>
    <s v="DADNRT"/>
    <s v="DADNRT"/>
    <s v="NEA"/>
    <s v="JP"/>
    <s v="INT"/>
    <s v="PXR"/>
  </r>
  <r>
    <d v="2019-06-11T00:00:00"/>
    <x v="33"/>
    <x v="2"/>
    <x v="1"/>
    <x v="117"/>
    <x v="0"/>
    <x v="1"/>
    <x v="163"/>
    <x v="48"/>
    <n v="239.31340170869245"/>
    <n v="208.92363712533773"/>
    <d v="1899-12-30T06:15:00"/>
    <d v="1899-12-30T07:45:00"/>
    <n v="6"/>
    <n v="15"/>
    <n v="7"/>
    <n v="45"/>
    <n v="178"/>
    <n v="602"/>
    <n v="107.15600000000001"/>
    <s v="SGNDAD"/>
    <s v="SGNDAD"/>
    <s v="SGNDAD"/>
    <s v="VN"/>
    <s v="DOM"/>
    <s v="PXR"/>
  </r>
  <r>
    <d v="2019-06-11T00:00:00"/>
    <x v="22"/>
    <x v="3"/>
    <x v="1"/>
    <x v="312"/>
    <x v="0"/>
    <x v="1"/>
    <x v="20"/>
    <x v="83"/>
    <n v="381.62004815649715"/>
    <n v="329.70071085785668"/>
    <d v="1899-12-30T01:00:00"/>
    <d v="1899-12-30T03:10:00"/>
    <n v="1"/>
    <n v="0"/>
    <n v="3"/>
    <n v="10"/>
    <n v="178"/>
    <n v="1133"/>
    <n v="201.67400000000001"/>
    <s v="HANSGN"/>
    <s v="HANSGN"/>
    <s v="HANSGN"/>
    <s v="VN"/>
    <s v="DOM"/>
    <s v="PXR"/>
  </r>
  <r>
    <d v="2019-06-11T00:00:00"/>
    <x v="46"/>
    <x v="20"/>
    <x v="1"/>
    <x v="361"/>
    <x v="0"/>
    <x v="1"/>
    <x v="72"/>
    <x v="19"/>
    <n v="187.46363998635809"/>
    <n v="145.81561859013829"/>
    <d v="1899-12-30T10:20:00"/>
    <d v="1899-12-30T11:25:00"/>
    <n v="10"/>
    <n v="20"/>
    <n v="11"/>
    <n v="25"/>
    <n v="178"/>
    <n v="301"/>
    <n v="53.578000000000003"/>
    <s v="SGNPQC"/>
    <s v="SGNPQC"/>
    <s v="Tourism"/>
    <s v="VN"/>
    <s v="DOM"/>
    <s v="PXR"/>
  </r>
  <r>
    <d v="2019-06-11T00:00:00"/>
    <x v="34"/>
    <x v="6"/>
    <x v="9"/>
    <x v="119"/>
    <x v="0"/>
    <x v="1"/>
    <x v="165"/>
    <x v="140"/>
    <n v="239.31340170869245"/>
    <n v="208.92363712533773"/>
    <d v="1899-12-30T04:10:00"/>
    <d v="1899-12-30T05:30:00"/>
    <n v="4"/>
    <n v="10"/>
    <n v="5"/>
    <n v="30"/>
    <n v="178"/>
    <n v="602"/>
    <n v="107.15600000000001"/>
    <s v="SGNDAD"/>
    <s v="SGNDAD"/>
    <s v="SGNDAD"/>
    <s v="VN"/>
    <s v="DOM"/>
    <s v="PXR"/>
  </r>
  <r>
    <d v="2019-06-11T00:00:00"/>
    <x v="34"/>
    <x v="6"/>
    <x v="9"/>
    <x v="240"/>
    <x v="0"/>
    <x v="1"/>
    <x v="70"/>
    <x v="106"/>
    <n v="239.31340170869245"/>
    <n v="208.92363712533773"/>
    <d v="1899-12-30T13:00:00"/>
    <d v="1899-12-30T14:20:00"/>
    <n v="13"/>
    <n v="0"/>
    <n v="14"/>
    <n v="20"/>
    <n v="178"/>
    <n v="602"/>
    <n v="107.15600000000001"/>
    <s v="SGNDAD"/>
    <s v="SGNDAD"/>
    <s v="SGNDAD"/>
    <s v="VN"/>
    <s v="DOM"/>
    <s v="PXR"/>
  </r>
  <r>
    <d v="2019-06-11T00:00:00"/>
    <x v="49"/>
    <x v="6"/>
    <x v="23"/>
    <x v="364"/>
    <x v="0"/>
    <x v="1"/>
    <x v="166"/>
    <x v="177"/>
    <n v="187.46363998635809"/>
    <n v="145.81561859013829"/>
    <d v="1899-12-30T08:40:00"/>
    <d v="1899-12-30T09:40:00"/>
    <n v="8"/>
    <n v="40"/>
    <n v="9"/>
    <n v="40"/>
    <n v="178"/>
    <n v="301"/>
    <n v="53.578000000000003"/>
    <s v="SGNPQC"/>
    <s v="SGNPQC"/>
    <s v="Tourism"/>
    <s v="VN"/>
    <s v="DOM"/>
    <s v="PXR"/>
  </r>
  <r>
    <d v="2019-06-11T00:00:00"/>
    <x v="2"/>
    <x v="2"/>
    <x v="2"/>
    <x v="2"/>
    <x v="0"/>
    <x v="1"/>
    <x v="22"/>
    <x v="71"/>
    <n v="236.34688949060637"/>
    <n v="201.94443000170284"/>
    <d v="1899-12-30T10:25:00"/>
    <d v="1899-12-30T11:45:00"/>
    <n v="10"/>
    <n v="25"/>
    <n v="11"/>
    <n v="45"/>
    <n v="178"/>
    <n v="604"/>
    <n v="107.512"/>
    <s v="HANDAD"/>
    <s v="HANDAD"/>
    <s v="HANDAD"/>
    <s v="VN"/>
    <s v="DOM"/>
    <s v="PXR"/>
  </r>
  <r>
    <d v="2019-06-11T00:00:00"/>
    <x v="176"/>
    <x v="13"/>
    <x v="9"/>
    <x v="369"/>
    <x v="0"/>
    <x v="1"/>
    <x v="54"/>
    <x v="26"/>
    <n v="148.88215747877666"/>
    <n v="141.91838472633091"/>
    <d v="1899-12-30T08:30:00"/>
    <d v="1899-12-30T09:30:00"/>
    <n v="8"/>
    <n v="30"/>
    <n v="9"/>
    <n v="30"/>
    <n v="178"/>
    <n v="373"/>
    <n v="66.394000000000005"/>
    <s v="DADBMV"/>
    <s v="DADBMV"/>
    <s v="ZOther"/>
    <s v="VN"/>
    <s v="DOM"/>
    <s v="PXR"/>
  </r>
  <r>
    <d v="2019-06-11T00:00:00"/>
    <x v="177"/>
    <x v="2"/>
    <x v="14"/>
    <x v="370"/>
    <x v="0"/>
    <x v="1"/>
    <x v="56"/>
    <x v="58"/>
    <n v="148.88215747877666"/>
    <n v="141.91838472633091"/>
    <d v="1899-12-30T06:50:00"/>
    <d v="1899-12-30T07:50:00"/>
    <n v="6"/>
    <n v="50"/>
    <n v="7"/>
    <n v="50"/>
    <n v="178"/>
    <n v="373"/>
    <n v="66.394000000000005"/>
    <s v="DADBMV"/>
    <s v="DADBMV"/>
    <s v="ZOther"/>
    <s v="VN"/>
    <s v="DOM"/>
    <s v="PXR"/>
  </r>
  <r>
    <d v="2019-06-11T00:00:00"/>
    <x v="108"/>
    <x v="34"/>
    <x v="9"/>
    <x v="186"/>
    <x v="0"/>
    <x v="1"/>
    <x v="113"/>
    <x v="121"/>
    <n v="690.92257570788865"/>
    <n v="868.84541076659445"/>
    <d v="1899-12-30T00:30:00"/>
    <d v="1899-12-30T05:55:00"/>
    <n v="0"/>
    <n v="30"/>
    <n v="5"/>
    <n v="55"/>
    <n v="178"/>
    <n v="3383"/>
    <n v="602.17399999999998"/>
    <s v="DADKIX"/>
    <s v="DADKIX"/>
    <s v="NEA"/>
    <s v="JP"/>
    <s v="INT"/>
    <s v="PXR"/>
  </r>
  <r>
    <d v="2019-06-11T00:00:00"/>
    <x v="33"/>
    <x v="2"/>
    <x v="1"/>
    <x v="157"/>
    <x v="0"/>
    <x v="1"/>
    <x v="38"/>
    <x v="181"/>
    <n v="239.31340170869245"/>
    <n v="208.92363712533773"/>
    <d v="1899-12-30T14:10:00"/>
    <d v="1899-12-30T15:40:00"/>
    <n v="14"/>
    <n v="10"/>
    <n v="15"/>
    <n v="40"/>
    <n v="178"/>
    <n v="602"/>
    <n v="107.15600000000001"/>
    <s v="SGNDAD"/>
    <s v="SGNDAD"/>
    <s v="SGNDAD"/>
    <s v="VN"/>
    <s v="DOM"/>
    <s v="PXR"/>
  </r>
  <r>
    <d v="2019-06-11T00:00:00"/>
    <x v="114"/>
    <x v="37"/>
    <x v="1"/>
    <x v="223"/>
    <x v="0"/>
    <x v="1"/>
    <x v="20"/>
    <x v="120"/>
    <n v="894.83087303101706"/>
    <n v="993.76215651856978"/>
    <d v="1899-12-30T01:00:00"/>
    <d v="1899-12-30T07:05:00"/>
    <n v="1"/>
    <n v="0"/>
    <n v="7"/>
    <n v="5"/>
    <n v="178"/>
    <n v="4052"/>
    <n v="721.25599999999997"/>
    <s v="SGNNGO"/>
    <s v="SGNNGO"/>
    <s v="NEA"/>
    <s v="JP"/>
    <s v="INT"/>
    <s v="PXR"/>
  </r>
  <r>
    <d v="2019-06-11T00:00:00"/>
    <x v="34"/>
    <x v="6"/>
    <x v="9"/>
    <x v="162"/>
    <x v="0"/>
    <x v="1"/>
    <x v="16"/>
    <x v="182"/>
    <n v="239.31340170869245"/>
    <n v="208.92363712533773"/>
    <d v="1899-12-30T12:10:00"/>
    <d v="1899-12-30T13:30:00"/>
    <n v="12"/>
    <n v="10"/>
    <n v="13"/>
    <n v="30"/>
    <n v="178"/>
    <n v="602"/>
    <n v="107.15600000000001"/>
    <s v="SGNDAD"/>
    <s v="SGNDAD"/>
    <s v="SGNDAD"/>
    <s v="VN"/>
    <s v="DOM"/>
    <s v="PXR"/>
  </r>
  <r>
    <d v="2019-06-11T00:00:00"/>
    <x v="43"/>
    <x v="6"/>
    <x v="20"/>
    <x v="59"/>
    <x v="0"/>
    <x v="1"/>
    <x v="43"/>
    <x v="52"/>
    <n v="894.83087303101706"/>
    <n v="993.76215651856978"/>
    <d v="1899-12-30T17:05:00"/>
    <d v="1899-12-30T22:30:00"/>
    <n v="17"/>
    <n v="5"/>
    <n v="22"/>
    <n v="30"/>
    <n v="178"/>
    <n v="4052"/>
    <n v="721.25599999999997"/>
    <s v="SGNNGO"/>
    <s v="SGNNGO"/>
    <s v="NEA"/>
    <s v="JP"/>
    <s v="INT"/>
    <s v="PXR"/>
  </r>
  <r>
    <d v="2019-06-11T00:00:00"/>
    <x v="28"/>
    <x v="6"/>
    <x v="11"/>
    <x v="226"/>
    <x v="0"/>
    <x v="1"/>
    <x v="31"/>
    <x v="125"/>
    <n v="174.57236893439588"/>
    <n v="168.20824934473262"/>
    <d v="1899-12-30T08:00:00"/>
    <d v="1899-12-30T09:10:00"/>
    <n v="8"/>
    <n v="0"/>
    <n v="9"/>
    <n v="10"/>
    <n v="178"/>
    <n v="430"/>
    <n v="76.540000000000006"/>
    <s v="SGNUIH"/>
    <s v="SGNUIH"/>
    <s v="ZOther"/>
    <s v="VN"/>
    <s v="DOM"/>
    <s v="PXR"/>
  </r>
  <r>
    <d v="2019-06-11T00:00:00"/>
    <x v="29"/>
    <x v="12"/>
    <x v="1"/>
    <x v="227"/>
    <x v="0"/>
    <x v="1"/>
    <x v="114"/>
    <x v="13"/>
    <n v="174.57236893439588"/>
    <n v="168.20824934473262"/>
    <d v="1899-12-30T09:50:00"/>
    <d v="1899-12-30T11:05:00"/>
    <n v="9"/>
    <n v="50"/>
    <n v="11"/>
    <n v="5"/>
    <n v="178"/>
    <n v="430"/>
    <n v="76.540000000000006"/>
    <s v="SGNUIH"/>
    <s v="SGNUIH"/>
    <s v="ZOther"/>
    <s v="VN"/>
    <s v="DOM"/>
    <s v="PXR"/>
  </r>
  <r>
    <d v="2019-06-11T00:00:00"/>
    <x v="2"/>
    <x v="2"/>
    <x v="2"/>
    <x v="258"/>
    <x v="0"/>
    <x v="1"/>
    <x v="70"/>
    <x v="128"/>
    <n v="236.34688949060637"/>
    <n v="201.94443000170284"/>
    <d v="1899-12-30T13:00:00"/>
    <d v="1899-12-30T14:25:00"/>
    <n v="13"/>
    <n v="0"/>
    <n v="14"/>
    <n v="25"/>
    <n v="184"/>
    <n v="604"/>
    <n v="111.136"/>
    <s v="HANDAD"/>
    <s v="HANDAD"/>
    <s v="HANDAD"/>
    <s v="VN"/>
    <s v="DOM"/>
    <s v="PXR"/>
  </r>
  <r>
    <d v="2019-06-11T00:00:00"/>
    <x v="15"/>
    <x v="3"/>
    <x v="9"/>
    <x v="13"/>
    <x v="0"/>
    <x v="1"/>
    <x v="3"/>
    <x v="15"/>
    <n v="236.34688949060637"/>
    <n v="201.94443000170284"/>
    <d v="1899-12-30T23:00:00"/>
    <d v="1899-12-30T00:20:00"/>
    <n v="23"/>
    <n v="0"/>
    <n v="0"/>
    <n v="20"/>
    <n v="184"/>
    <n v="604"/>
    <n v="111.136"/>
    <s v="HANDAD"/>
    <s v="HANDAD"/>
    <s v="HANDAD"/>
    <s v="VN"/>
    <s v="DOM"/>
    <s v="PXR"/>
  </r>
  <r>
    <d v="2019-06-11T00:00:00"/>
    <x v="130"/>
    <x v="38"/>
    <x v="1"/>
    <x v="260"/>
    <x v="0"/>
    <x v="1"/>
    <x v="91"/>
    <x v="96"/>
    <n v="423.5973318768896"/>
    <n v="491.6516648738675"/>
    <d v="1899-12-30T07:20:00"/>
    <d v="1899-12-30T10:10:00"/>
    <n v="7"/>
    <n v="20"/>
    <n v="10"/>
    <n v="10"/>
    <n v="184"/>
    <n v="1489"/>
    <n v="273.976"/>
    <s v="SGNHKG"/>
    <s v="SGNHKG"/>
    <s v="NEA"/>
    <s v="HK"/>
    <s v="INT"/>
    <s v="PXR"/>
  </r>
  <r>
    <d v="2019-06-11T00:00:00"/>
    <x v="131"/>
    <x v="6"/>
    <x v="39"/>
    <x v="262"/>
    <x v="0"/>
    <x v="1"/>
    <x v="107"/>
    <x v="40"/>
    <n v="423.5973318768896"/>
    <n v="491.6516648738675"/>
    <d v="1899-12-30T03:35:00"/>
    <d v="1899-12-30T06:20:00"/>
    <n v="3"/>
    <n v="35"/>
    <n v="6"/>
    <n v="20"/>
    <n v="184"/>
    <n v="1489"/>
    <n v="273.976"/>
    <s v="SGNHKG"/>
    <s v="SGNHKG"/>
    <s v="NEA"/>
    <s v="HK"/>
    <s v="INT"/>
    <s v="PXR"/>
  </r>
  <r>
    <d v="2019-06-11T00:00:00"/>
    <x v="34"/>
    <x v="6"/>
    <x v="9"/>
    <x v="204"/>
    <x v="0"/>
    <x v="1"/>
    <x v="46"/>
    <x v="129"/>
    <n v="239.31340170869245"/>
    <n v="208.92363712533773"/>
    <d v="1899-12-30T11:00:00"/>
    <d v="1899-12-30T12:20:00"/>
    <n v="11"/>
    <n v="0"/>
    <n v="12"/>
    <n v="20"/>
    <n v="184"/>
    <n v="602"/>
    <n v="110.768"/>
    <s v="SGNDAD"/>
    <s v="SGNDAD"/>
    <s v="SGNDAD"/>
    <s v="VN"/>
    <s v="DOM"/>
    <s v="NTC"/>
  </r>
  <r>
    <d v="2019-06-11T00:00:00"/>
    <x v="50"/>
    <x v="8"/>
    <x v="1"/>
    <x v="211"/>
    <x v="0"/>
    <x v="1"/>
    <x v="124"/>
    <x v="90"/>
    <n v="184.25871592968858"/>
    <n v="154.07262794368225"/>
    <d v="1899-12-30T03:55:00"/>
    <d v="1899-12-30T05:00:00"/>
    <n v="3"/>
    <n v="55"/>
    <n v="5"/>
    <n v="0"/>
    <n v="184"/>
    <n v="309"/>
    <n v="56.856000000000002"/>
    <s v="SGNCXR"/>
    <s v="SGNCXR"/>
    <s v="Tourism"/>
    <s v="VN"/>
    <s v="DOM"/>
    <s v="PXR"/>
  </r>
  <r>
    <d v="2019-06-11T00:00:00"/>
    <x v="50"/>
    <x v="8"/>
    <x v="1"/>
    <x v="66"/>
    <x v="0"/>
    <x v="1"/>
    <x v="57"/>
    <x v="59"/>
    <n v="184.25871592968858"/>
    <n v="154.07262794368225"/>
    <d v="1899-12-30T07:30:00"/>
    <d v="1899-12-30T08:35:00"/>
    <n v="7"/>
    <n v="30"/>
    <n v="8"/>
    <n v="35"/>
    <n v="184"/>
    <n v="309"/>
    <n v="56.856000000000002"/>
    <s v="SGNCXR"/>
    <s v="SGNCXR"/>
    <s v="Tourism"/>
    <s v="VN"/>
    <s v="DOM"/>
    <s v="PXR"/>
  </r>
  <r>
    <d v="2019-06-11T00:00:00"/>
    <x v="130"/>
    <x v="38"/>
    <x v="1"/>
    <x v="371"/>
    <x v="0"/>
    <x v="1"/>
    <x v="169"/>
    <x v="147"/>
    <n v="423.5973318768896"/>
    <n v="491.6516648738675"/>
    <d v="1899-12-30T23:55:00"/>
    <d v="1899-12-30T02:35:00"/>
    <n v="23"/>
    <n v="55"/>
    <n v="2"/>
    <n v="35"/>
    <n v="184"/>
    <n v="1489"/>
    <n v="273.976"/>
    <s v="SGNHKG"/>
    <s v="SGNHKG"/>
    <s v="NEA"/>
    <s v="HK"/>
    <s v="INT"/>
    <s v="PXR"/>
  </r>
  <r>
    <d v="2019-06-11T00:00:00"/>
    <x v="52"/>
    <x v="6"/>
    <x v="7"/>
    <x v="215"/>
    <x v="0"/>
    <x v="1"/>
    <x v="0"/>
    <x v="133"/>
    <n v="184.25871592968858"/>
    <n v="154.07262794368225"/>
    <d v="1899-12-30T02:05:00"/>
    <d v="1899-12-30T03:15:00"/>
    <n v="2"/>
    <n v="5"/>
    <n v="3"/>
    <n v="15"/>
    <n v="184"/>
    <n v="309"/>
    <n v="56.856000000000002"/>
    <s v="SGNCXR"/>
    <s v="SGNCXR"/>
    <s v="Tourism"/>
    <s v="VN"/>
    <s v="DOM"/>
    <s v="PXR"/>
  </r>
  <r>
    <d v="2019-06-11T00:00:00"/>
    <x v="52"/>
    <x v="6"/>
    <x v="7"/>
    <x v="69"/>
    <x v="0"/>
    <x v="1"/>
    <x v="14"/>
    <x v="4"/>
    <n v="184.25871592968858"/>
    <n v="154.07262794368225"/>
    <d v="1899-12-30T05:40:00"/>
    <d v="1899-12-30T06:50:00"/>
    <n v="5"/>
    <n v="40"/>
    <n v="6"/>
    <n v="50"/>
    <n v="184"/>
    <n v="309"/>
    <n v="56.856000000000002"/>
    <s v="SGNCXR"/>
    <s v="SGNCXR"/>
    <s v="Tourism"/>
    <s v="VN"/>
    <s v="DOM"/>
    <s v="PXR"/>
  </r>
  <r>
    <d v="2019-06-11T00:00:00"/>
    <x v="131"/>
    <x v="6"/>
    <x v="39"/>
    <x v="372"/>
    <x v="0"/>
    <x v="1"/>
    <x v="170"/>
    <x v="97"/>
    <n v="423.5973318768896"/>
    <n v="491.6516648738675"/>
    <d v="1899-12-30T10:05:00"/>
    <d v="1899-12-30T12:50:00"/>
    <n v="10"/>
    <n v="5"/>
    <n v="12"/>
    <n v="50"/>
    <n v="184"/>
    <n v="1489"/>
    <n v="273.976"/>
    <s v="SGNHKG"/>
    <s v="SGNHKG"/>
    <s v="NEA"/>
    <s v="HK"/>
    <s v="INT"/>
    <s v="PXR"/>
  </r>
  <r>
    <d v="2019-06-11T00:00:00"/>
    <x v="115"/>
    <x v="3"/>
    <x v="39"/>
    <x v="232"/>
    <x v="0"/>
    <x v="1"/>
    <x v="118"/>
    <x v="140"/>
    <n v="397.98739173850277"/>
    <n v="395.83148533631299"/>
    <d v="1899-12-30T03:25:00"/>
    <d v="1899-12-30T05:30:00"/>
    <n v="3"/>
    <n v="25"/>
    <n v="5"/>
    <n v="30"/>
    <n v="203"/>
    <n v="843"/>
    <n v="171.12899999999999"/>
    <s v="HANHKG"/>
    <s v="HANHKG"/>
    <s v="NEA"/>
    <s v="HK"/>
    <s v="INT"/>
    <s v="PXR"/>
  </r>
  <r>
    <d v="2019-06-11T00:00:00"/>
    <x v="65"/>
    <x v="3"/>
    <x v="17"/>
    <x v="92"/>
    <x v="0"/>
    <x v="1"/>
    <x v="72"/>
    <x v="17"/>
    <n v="398.49460740287265"/>
    <n v="502.8326130028529"/>
    <d v="1899-12-30T10:20:00"/>
    <d v="1899-12-30T13:10:00"/>
    <n v="10"/>
    <n v="20"/>
    <n v="13"/>
    <n v="10"/>
    <n v="203"/>
    <n v="1633"/>
    <n v="331.49900000000002"/>
    <s v="HANTPE"/>
    <s v="HANTPE"/>
    <s v="NEA"/>
    <s v="TW"/>
    <s v="INT"/>
    <s v="PXR"/>
  </r>
  <r>
    <d v="2019-06-11T00:00:00"/>
    <x v="117"/>
    <x v="38"/>
    <x v="2"/>
    <x v="234"/>
    <x v="0"/>
    <x v="1"/>
    <x v="73"/>
    <x v="130"/>
    <n v="397.98739173850277"/>
    <n v="395.83148533631299"/>
    <d v="1899-12-30T06:30:00"/>
    <d v="1899-12-30T08:50:00"/>
    <n v="6"/>
    <n v="30"/>
    <n v="8"/>
    <n v="50"/>
    <n v="203"/>
    <n v="843"/>
    <n v="171.12899999999999"/>
    <s v="HANHKG"/>
    <s v="HANHKG"/>
    <s v="NEA"/>
    <s v="HK"/>
    <s v="INT"/>
    <s v="PXR"/>
  </r>
  <r>
    <d v="2019-06-11T00:00:00"/>
    <x v="23"/>
    <x v="6"/>
    <x v="2"/>
    <x v="244"/>
    <x v="0"/>
    <x v="1"/>
    <x v="113"/>
    <x v="147"/>
    <n v="381.62004815649715"/>
    <n v="329.70071085785668"/>
    <d v="1899-12-30T00:30:00"/>
    <d v="1899-12-30T02:35:00"/>
    <n v="0"/>
    <n v="30"/>
    <n v="2"/>
    <n v="35"/>
    <n v="203"/>
    <n v="1133"/>
    <n v="229.999"/>
    <s v="HANSGN"/>
    <s v="HANSGN"/>
    <s v="HANSGN"/>
    <s v="VN"/>
    <s v="DOM"/>
    <s v="PXR"/>
  </r>
  <r>
    <d v="2019-06-11T00:00:00"/>
    <x v="67"/>
    <x v="15"/>
    <x v="2"/>
    <x v="94"/>
    <x v="0"/>
    <x v="1"/>
    <x v="53"/>
    <x v="78"/>
    <n v="398.49460740287265"/>
    <n v="502.8326130028529"/>
    <d v="1899-12-30T23:30:00"/>
    <d v="1899-12-30T02:45:00"/>
    <n v="23"/>
    <n v="30"/>
    <n v="2"/>
    <n v="45"/>
    <n v="203"/>
    <n v="1633"/>
    <n v="331.49900000000002"/>
    <s v="HANTPE"/>
    <s v="HANTPE"/>
    <s v="NEA"/>
    <s v="TW"/>
    <s v="INT"/>
    <s v="PXR"/>
  </r>
  <r>
    <d v="2019-06-11T00:00:00"/>
    <x v="178"/>
    <x v="29"/>
    <x v="9"/>
    <x v="373"/>
    <x v="0"/>
    <x v="1"/>
    <x v="171"/>
    <x v="183"/>
    <n v="438.75530357469273"/>
    <n v="373.05607297819097"/>
    <d v="1899-12-30T17:25:00"/>
    <d v="1899-12-30T20:25:00"/>
    <n v="17"/>
    <n v="25"/>
    <n v="20"/>
    <n v="25"/>
    <n v="203"/>
    <n v="1667"/>
    <n v="338.40100000000001"/>
    <s v="DADCTU"/>
    <s v="DADCTU"/>
    <s v="NEA"/>
    <s v="CN"/>
    <s v="INT"/>
    <s v="PXC"/>
  </r>
  <r>
    <d v="2019-06-11T00:00:00"/>
    <x v="179"/>
    <x v="2"/>
    <x v="32"/>
    <x v="374"/>
    <x v="0"/>
    <x v="1"/>
    <x v="126"/>
    <x v="150"/>
    <n v="438.75530357469273"/>
    <n v="373.05607297819097"/>
    <d v="1899-12-30T13:25:00"/>
    <d v="1899-12-30T16:25:00"/>
    <n v="13"/>
    <n v="25"/>
    <n v="16"/>
    <n v="25"/>
    <n v="203"/>
    <n v="1667"/>
    <n v="338.40100000000001"/>
    <s v="DADCTU"/>
    <s v="DADCTU"/>
    <s v="NEA"/>
    <s v="CN"/>
    <s v="INT"/>
    <s v="PXC"/>
  </r>
  <r>
    <d v="2019-06-11T00:00:00"/>
    <x v="15"/>
    <x v="3"/>
    <x v="9"/>
    <x v="375"/>
    <x v="0"/>
    <x v="1"/>
    <x v="172"/>
    <x v="138"/>
    <n v="236.34688949060637"/>
    <n v="201.94443000170284"/>
    <d v="1899-12-30T07:40:00"/>
    <d v="1899-12-30T09:00:00"/>
    <n v="7"/>
    <n v="40"/>
    <n v="9"/>
    <n v="0"/>
    <n v="203"/>
    <n v="604"/>
    <n v="122.61199999999999"/>
    <s v="HANDAD"/>
    <s v="HANDAD"/>
    <s v="HANDAD"/>
    <s v="VN"/>
    <s v="DOM"/>
    <s v="PXR"/>
  </r>
  <r>
    <d v="2019-06-11T00:00:00"/>
    <x v="11"/>
    <x v="8"/>
    <x v="2"/>
    <x v="123"/>
    <x v="0"/>
    <x v="1"/>
    <x v="52"/>
    <x v="21"/>
    <n v="292.75199550278143"/>
    <n v="283.06606117169179"/>
    <d v="1899-12-30T04:20:00"/>
    <d v="1899-12-30T06:15:00"/>
    <n v="4"/>
    <n v="20"/>
    <n v="6"/>
    <n v="15"/>
    <n v="203"/>
    <n v="1062"/>
    <n v="215.58600000000001"/>
    <s v="HANCXR"/>
    <s v="HANCXR"/>
    <s v="Tourism"/>
    <s v="VN"/>
    <s v="DOM"/>
    <s v="PXR"/>
  </r>
  <r>
    <d v="2019-06-11T00:00:00"/>
    <x v="2"/>
    <x v="2"/>
    <x v="2"/>
    <x v="78"/>
    <x v="0"/>
    <x v="1"/>
    <x v="3"/>
    <x v="15"/>
    <n v="236.34688949060637"/>
    <n v="201.94443000170284"/>
    <d v="1899-12-30T23:00:00"/>
    <d v="1899-12-30T00:20:00"/>
    <n v="23"/>
    <n v="0"/>
    <n v="0"/>
    <n v="20"/>
    <n v="203"/>
    <n v="604"/>
    <n v="122.61199999999999"/>
    <s v="HANDAD"/>
    <s v="HANDAD"/>
    <s v="HANDAD"/>
    <s v="VN"/>
    <s v="DOM"/>
    <s v="PXR"/>
  </r>
  <r>
    <d v="2019-06-11T00:00:00"/>
    <x v="12"/>
    <x v="3"/>
    <x v="7"/>
    <x v="90"/>
    <x v="0"/>
    <x v="1"/>
    <x v="71"/>
    <x v="62"/>
    <n v="292.75199550278143"/>
    <n v="283.06606117169179"/>
    <d v="1899-12-30T01:45:00"/>
    <d v="1899-12-30T03:40:00"/>
    <n v="1"/>
    <n v="45"/>
    <n v="3"/>
    <n v="40"/>
    <n v="203"/>
    <n v="1062"/>
    <n v="215.58600000000001"/>
    <s v="HANCXR"/>
    <s v="HANCXR"/>
    <s v="Tourism"/>
    <s v="VN"/>
    <s v="DOM"/>
    <s v="PXR"/>
  </r>
  <r>
    <d v="2019-06-11T00:00:00"/>
    <x v="49"/>
    <x v="6"/>
    <x v="23"/>
    <x v="265"/>
    <x v="0"/>
    <x v="1"/>
    <x v="143"/>
    <x v="154"/>
    <n v="187.46363998635809"/>
    <n v="145.81561859013829"/>
    <d v="1899-12-30T23:35:00"/>
    <d v="1899-12-30T00:35:00"/>
    <n v="23"/>
    <n v="35"/>
    <n v="0"/>
    <n v="35"/>
    <n v="203"/>
    <n v="301"/>
    <n v="61.103000000000002"/>
    <s v="SGNPQC"/>
    <s v="SGNPQC"/>
    <s v="Tourism"/>
    <s v="VN"/>
    <s v="DOM"/>
    <s v="PXR"/>
  </r>
  <r>
    <d v="2019-06-11T00:00:00"/>
    <x v="33"/>
    <x v="2"/>
    <x v="1"/>
    <x v="376"/>
    <x v="0"/>
    <x v="1"/>
    <x v="40"/>
    <x v="152"/>
    <n v="239.31340170869245"/>
    <n v="208.92363712533773"/>
    <d v="1899-12-30T09:10:00"/>
    <d v="1899-12-30T10:40:00"/>
    <n v="9"/>
    <n v="10"/>
    <n v="10"/>
    <n v="40"/>
    <n v="203"/>
    <n v="602"/>
    <n v="122.206"/>
    <s v="SGNDAD"/>
    <s v="SGNDAD"/>
    <s v="SGNDAD"/>
    <s v="VN"/>
    <s v="DOM"/>
    <s v="PXR"/>
  </r>
  <r>
    <d v="2019-06-11T00:00:00"/>
    <x v="34"/>
    <x v="6"/>
    <x v="9"/>
    <x v="289"/>
    <x v="0"/>
    <x v="1"/>
    <x v="21"/>
    <x v="39"/>
    <n v="239.31340170869245"/>
    <n v="208.92363712533773"/>
    <d v="1899-12-30T07:10:00"/>
    <d v="1899-12-30T08:30:00"/>
    <n v="7"/>
    <n v="10"/>
    <n v="8"/>
    <n v="30"/>
    <n v="203"/>
    <n v="602"/>
    <n v="122.206"/>
    <s v="SGNDAD"/>
    <s v="SGNDAD"/>
    <s v="SGNDAD"/>
    <s v="VN"/>
    <s v="DOM"/>
    <s v="PXR"/>
  </r>
  <r>
    <d v="2019-06-11T00:00:00"/>
    <x v="180"/>
    <x v="8"/>
    <x v="50"/>
    <x v="377"/>
    <x v="0"/>
    <x v="1"/>
    <x v="7"/>
    <x v="184"/>
    <n v="386.03917098878026"/>
    <n v="347.34241221794906"/>
    <d v="1899-12-30T08:50:00"/>
    <d v="1899-12-30T11:30:00"/>
    <n v="8"/>
    <n v="50"/>
    <n v="11"/>
    <n v="30"/>
    <n v="203"/>
    <n v="1740"/>
    <n v="353.22"/>
    <s v="CXRJJN"/>
    <s v="CXRJJN"/>
    <s v="NEA"/>
    <s v="CN"/>
    <s v="INT"/>
    <s v="PXC"/>
  </r>
  <r>
    <d v="2019-06-11T00:00:00"/>
    <x v="181"/>
    <x v="48"/>
    <x v="7"/>
    <x v="378"/>
    <x v="0"/>
    <x v="1"/>
    <x v="33"/>
    <x v="109"/>
    <n v="386.03917098878026"/>
    <n v="347.34241221794906"/>
    <d v="1899-12-30T12:30:00"/>
    <d v="1899-12-30T15:10:00"/>
    <n v="12"/>
    <n v="30"/>
    <n v="15"/>
    <n v="10"/>
    <n v="203"/>
    <n v="1740"/>
    <n v="353.22"/>
    <s v="CXRJJN"/>
    <s v="CXRJJN"/>
    <s v="NEA"/>
    <s v="CN"/>
    <s v="INT"/>
    <s v="PXC"/>
  </r>
  <r>
    <d v="2019-06-11T00:00:00"/>
    <x v="182"/>
    <x v="49"/>
    <x v="7"/>
    <x v="379"/>
    <x v="0"/>
    <x v="1"/>
    <x v="19"/>
    <x v="185"/>
    <n v="505.64699962499998"/>
    <n v="436.31569458756371"/>
    <d v="1899-12-30T04:00:00"/>
    <d v="1899-12-30T07:40:00"/>
    <n v="4"/>
    <n v="0"/>
    <n v="7"/>
    <n v="40"/>
    <n v="203"/>
    <n v="2077"/>
    <n v="421.63099999999997"/>
    <s v="CXRYIH"/>
    <s v="CXRYIH"/>
    <s v="NEA"/>
    <s v="CN"/>
    <s v="INT"/>
    <s v="PXC"/>
  </r>
  <r>
    <d v="2019-06-11T00:00:00"/>
    <x v="75"/>
    <x v="8"/>
    <x v="30"/>
    <x v="111"/>
    <x v="0"/>
    <x v="1"/>
    <x v="173"/>
    <x v="186"/>
    <n v="628.37086910167432"/>
    <n v="800.94786178298557"/>
    <d v="1899-12-30T16:00:00"/>
    <d v="1899-12-30T21:00:00"/>
    <n v="16"/>
    <n v="0"/>
    <n v="21"/>
    <n v="0"/>
    <n v="203"/>
    <n v="3302"/>
    <n v="670.30600000000004"/>
    <s v="CXRICN"/>
    <s v="CXRICN"/>
    <s v="NEA"/>
    <s v="KR"/>
    <s v="INT"/>
    <s v="PXR"/>
  </r>
  <r>
    <d v="2019-06-11T00:00:00"/>
    <x v="38"/>
    <x v="1"/>
    <x v="2"/>
    <x v="48"/>
    <x v="0"/>
    <x v="1"/>
    <x v="82"/>
    <x v="149"/>
    <n v="276.42241165161988"/>
    <n v="284.1111398350593"/>
    <d v="1899-12-30T08:55:00"/>
    <d v="1899-12-30T10:45:00"/>
    <n v="8"/>
    <n v="55"/>
    <n v="10"/>
    <n v="45"/>
    <n v="203"/>
    <n v="1061"/>
    <n v="215.38300000000001"/>
    <s v="HANDLI"/>
    <s v="HANDLI"/>
    <s v="Tourism"/>
    <s v="VN"/>
    <s v="DOM"/>
    <s v="PXR"/>
  </r>
  <r>
    <d v="2019-06-11T00:00:00"/>
    <x v="39"/>
    <x v="3"/>
    <x v="0"/>
    <x v="50"/>
    <x v="0"/>
    <x v="1"/>
    <x v="48"/>
    <x v="77"/>
    <n v="276.42241165161988"/>
    <n v="284.1111398350593"/>
    <d v="1899-12-30T06:20:00"/>
    <d v="1899-12-30T08:15:00"/>
    <n v="6"/>
    <n v="20"/>
    <n v="8"/>
    <n v="15"/>
    <n v="203"/>
    <n v="1061"/>
    <n v="215.38300000000001"/>
    <s v="HANDLI"/>
    <s v="HANDLI"/>
    <s v="Tourism"/>
    <s v="VN"/>
    <s v="DOM"/>
    <s v="PXR"/>
  </r>
  <r>
    <d v="2019-06-11T00:00:00"/>
    <x v="77"/>
    <x v="27"/>
    <x v="7"/>
    <x v="114"/>
    <x v="0"/>
    <x v="1"/>
    <x v="174"/>
    <x v="50"/>
    <n v="628.37086910167432"/>
    <n v="800.94786178298557"/>
    <d v="1899-12-30T21:55:00"/>
    <d v="1899-12-30T02:50:00"/>
    <n v="21"/>
    <n v="55"/>
    <n v="2"/>
    <n v="50"/>
    <n v="203"/>
    <n v="3302"/>
    <n v="670.30600000000004"/>
    <s v="CXRICN"/>
    <s v="CXRICN"/>
    <s v="NEA"/>
    <s v="KR"/>
    <s v="INT"/>
    <s v="PXR"/>
  </r>
  <r>
    <d v="2019-06-11T00:00:00"/>
    <x v="12"/>
    <x v="3"/>
    <x v="7"/>
    <x v="126"/>
    <x v="0"/>
    <x v="1"/>
    <x v="127"/>
    <x v="182"/>
    <n v="292.75199550278143"/>
    <n v="283.06606117169179"/>
    <d v="1899-12-30T11:35:00"/>
    <d v="1899-12-30T13:30:00"/>
    <n v="11"/>
    <n v="35"/>
    <n v="13"/>
    <n v="30"/>
    <n v="203"/>
    <n v="1062"/>
    <n v="215.58600000000001"/>
    <s v="HANCXR"/>
    <s v="HANCXR"/>
    <s v="Tourism"/>
    <s v="VN"/>
    <s v="DOM"/>
    <s v="NTC"/>
  </r>
  <r>
    <d v="2019-06-11T00:00:00"/>
    <x v="73"/>
    <x v="18"/>
    <x v="2"/>
    <x v="104"/>
    <x v="0"/>
    <x v="1"/>
    <x v="79"/>
    <x v="85"/>
    <n v="343.25439636723399"/>
    <n v="347.63650227556832"/>
    <d v="1899-12-30T12:05:00"/>
    <d v="1899-12-30T14:15:00"/>
    <n v="12"/>
    <n v="5"/>
    <n v="14"/>
    <n v="15"/>
    <n v="203"/>
    <n v="967"/>
    <n v="196.30099999999999"/>
    <s v="HANBKK"/>
    <s v="HANBKK"/>
    <s v="SEA"/>
    <s v="TH"/>
    <s v="INT"/>
    <s v="PXR"/>
  </r>
  <r>
    <d v="2019-06-11T00:00:00"/>
    <x v="50"/>
    <x v="8"/>
    <x v="1"/>
    <x v="98"/>
    <x v="0"/>
    <x v="1"/>
    <x v="15"/>
    <x v="81"/>
    <n v="184.25871592968858"/>
    <n v="154.07262794368225"/>
    <d v="1899-12-30T00:00:00"/>
    <d v="1899-12-30T01:05:00"/>
    <n v="0"/>
    <n v="0"/>
    <n v="1"/>
    <n v="5"/>
    <n v="203"/>
    <n v="309"/>
    <n v="62.726999999999997"/>
    <s v="SGNCXR"/>
    <s v="SGNCXR"/>
    <s v="Tourism"/>
    <s v="VN"/>
    <s v="DOM"/>
    <s v="PXR"/>
  </r>
  <r>
    <d v="2019-06-11T00:00:00"/>
    <x v="2"/>
    <x v="2"/>
    <x v="2"/>
    <x v="132"/>
    <x v="0"/>
    <x v="1"/>
    <x v="42"/>
    <x v="0"/>
    <n v="236.34688949060637"/>
    <n v="201.94443000170284"/>
    <d v="1899-12-30T05:05:00"/>
    <d v="1899-12-30T06:25:00"/>
    <n v="5"/>
    <n v="5"/>
    <n v="6"/>
    <n v="25"/>
    <n v="203"/>
    <n v="604"/>
    <n v="122.61199999999999"/>
    <s v="HANDAD"/>
    <s v="HANDAD"/>
    <s v="HANDAD"/>
    <s v="VN"/>
    <s v="DOM"/>
    <s v="PXR"/>
  </r>
  <r>
    <d v="2019-06-11T00:00:00"/>
    <x v="74"/>
    <x v="3"/>
    <x v="21"/>
    <x v="107"/>
    <x v="0"/>
    <x v="1"/>
    <x v="82"/>
    <x v="13"/>
    <n v="343.25439636723399"/>
    <n v="347.63650227556832"/>
    <d v="1899-12-30T08:55:00"/>
    <d v="1899-12-30T11:05:00"/>
    <n v="8"/>
    <n v="55"/>
    <n v="11"/>
    <n v="5"/>
    <n v="203"/>
    <n v="967"/>
    <n v="196.30099999999999"/>
    <s v="HANBKK"/>
    <s v="HANBKK"/>
    <s v="SEA"/>
    <s v="TH"/>
    <s v="INT"/>
    <s v="PXR"/>
  </r>
  <r>
    <d v="2019-06-11T00:00:00"/>
    <x v="22"/>
    <x v="3"/>
    <x v="1"/>
    <x v="130"/>
    <x v="0"/>
    <x v="1"/>
    <x v="3"/>
    <x v="37"/>
    <n v="381.62004815649715"/>
    <n v="329.70071085785668"/>
    <d v="1899-12-30T23:00:00"/>
    <d v="1899-12-30T01:10:00"/>
    <n v="23"/>
    <n v="0"/>
    <n v="1"/>
    <n v="10"/>
    <n v="203"/>
    <n v="1133"/>
    <n v="229.999"/>
    <s v="HANSGN"/>
    <s v="HANSGN"/>
    <s v="HANSGN"/>
    <s v="VN"/>
    <s v="DOM"/>
    <s v="PXR"/>
  </r>
  <r>
    <d v="2019-06-11T00:00:00"/>
    <x v="34"/>
    <x v="6"/>
    <x v="9"/>
    <x v="191"/>
    <x v="0"/>
    <x v="1"/>
    <x v="29"/>
    <x v="25"/>
    <n v="239.31340170869245"/>
    <n v="208.92363712533773"/>
    <d v="1899-12-30T03:00:00"/>
    <d v="1899-12-30T04:20:00"/>
    <n v="3"/>
    <n v="0"/>
    <n v="4"/>
    <n v="20"/>
    <n v="203"/>
    <n v="602"/>
    <n v="122.206"/>
    <s v="SGNDAD"/>
    <s v="SGNDAD"/>
    <s v="SGNDAD"/>
    <s v="VN"/>
    <s v="DOM"/>
    <s v="PXR"/>
  </r>
  <r>
    <d v="2019-06-11T00:00:00"/>
    <x v="183"/>
    <x v="50"/>
    <x v="7"/>
    <x v="380"/>
    <x v="0"/>
    <x v="1"/>
    <x v="175"/>
    <x v="187"/>
    <n v="522.79356744230779"/>
    <n v="426.57848523298344"/>
    <d v="1899-12-30T17:35:00"/>
    <d v="1899-12-30T21:35:00"/>
    <n v="17"/>
    <n v="35"/>
    <n v="21"/>
    <n v="35"/>
    <n v="203"/>
    <n v="2424"/>
    <n v="492.072"/>
    <s v="CXRNKG"/>
    <s v="CXRNKG"/>
    <s v="NEA"/>
    <s v="CN"/>
    <s v="INT"/>
    <s v="PXC"/>
  </r>
  <r>
    <d v="2019-06-11T00:00:00"/>
    <x v="12"/>
    <x v="3"/>
    <x v="7"/>
    <x v="282"/>
    <x v="0"/>
    <x v="1"/>
    <x v="176"/>
    <x v="98"/>
    <n v="292.75199550278143"/>
    <n v="283.06606117169179"/>
    <d v="1899-12-30T04:45:00"/>
    <d v="1899-12-30T06:40:00"/>
    <n v="4"/>
    <n v="45"/>
    <n v="6"/>
    <n v="40"/>
    <n v="203"/>
    <n v="1062"/>
    <n v="215.58600000000001"/>
    <s v="HANCXR"/>
    <s v="HANCXR"/>
    <s v="Tourism"/>
    <s v="VN"/>
    <s v="DOM"/>
    <s v="PXR"/>
  </r>
  <r>
    <d v="2019-06-11T00:00:00"/>
    <x v="184"/>
    <x v="8"/>
    <x v="51"/>
    <x v="381"/>
    <x v="0"/>
    <x v="1"/>
    <x v="177"/>
    <x v="157"/>
    <n v="522.79356744230779"/>
    <n v="426.57848523298344"/>
    <d v="1899-12-30T12:50:00"/>
    <d v="1899-12-30T16:35:00"/>
    <n v="12"/>
    <n v="50"/>
    <n v="16"/>
    <n v="35"/>
    <n v="203"/>
    <n v="2424"/>
    <n v="492.072"/>
    <s v="CXRNKG"/>
    <s v="CXRNKG"/>
    <s v="NEA"/>
    <s v="CN"/>
    <s v="INT"/>
    <s v="NTC"/>
  </r>
  <r>
    <d v="2019-06-11T00:00:00"/>
    <x v="50"/>
    <x v="8"/>
    <x v="1"/>
    <x v="382"/>
    <x v="0"/>
    <x v="1"/>
    <x v="53"/>
    <x v="154"/>
    <n v="184.25871592968858"/>
    <n v="154.07262794368225"/>
    <d v="1899-12-30T23:30:00"/>
    <d v="1899-12-30T00:35:00"/>
    <n v="23"/>
    <n v="30"/>
    <n v="0"/>
    <n v="35"/>
    <n v="203"/>
    <n v="309"/>
    <n v="62.726999999999997"/>
    <s v="SGNCXR"/>
    <s v="SGNCXR"/>
    <s v="Tourism"/>
    <s v="VN"/>
    <s v="DOM"/>
    <s v="NTP"/>
  </r>
  <r>
    <d v="2019-06-11T00:00:00"/>
    <x v="185"/>
    <x v="8"/>
    <x v="52"/>
    <x v="383"/>
    <x v="0"/>
    <x v="1"/>
    <x v="17"/>
    <x v="188"/>
    <n v="621.10028722441427"/>
    <n v="546.38473856509631"/>
    <d v="1899-12-30T07:35:00"/>
    <d v="1899-12-30T12:10:00"/>
    <n v="7"/>
    <n v="35"/>
    <n v="12"/>
    <n v="10"/>
    <n v="203"/>
    <n v="3111"/>
    <n v="631.53300000000002"/>
    <s v="CXRTSN"/>
    <s v="CXRTSN"/>
    <s v="NEA"/>
    <s v="CN"/>
    <s v="INT"/>
    <s v="PXC"/>
  </r>
  <r>
    <d v="2019-06-11T00:00:00"/>
    <x v="186"/>
    <x v="51"/>
    <x v="7"/>
    <x v="384"/>
    <x v="0"/>
    <x v="1"/>
    <x v="149"/>
    <x v="189"/>
    <n v="621.10028722441427"/>
    <n v="546.38473856509631"/>
    <d v="1899-12-30T13:20:00"/>
    <d v="1899-12-30T18:00:00"/>
    <n v="13"/>
    <n v="20"/>
    <n v="18"/>
    <n v="0"/>
    <n v="203"/>
    <n v="3111"/>
    <n v="631.53300000000002"/>
    <s v="CXRTSN"/>
    <s v="CXRTSN"/>
    <s v="NEA"/>
    <s v="CN"/>
    <s v="INT"/>
    <s v="PXC"/>
  </r>
  <r>
    <d v="2019-06-11T00:00:00"/>
    <x v="33"/>
    <x v="2"/>
    <x v="1"/>
    <x v="73"/>
    <x v="0"/>
    <x v="1"/>
    <x v="112"/>
    <x v="65"/>
    <n v="239.31340170869245"/>
    <n v="208.92363712533773"/>
    <d v="1899-12-30T23:50:00"/>
    <d v="1899-12-30T01:20:00"/>
    <n v="23"/>
    <n v="50"/>
    <n v="1"/>
    <n v="20"/>
    <n v="203"/>
    <n v="602"/>
    <n v="122.206"/>
    <s v="SGNDAD"/>
    <s v="SGNDAD"/>
    <s v="SGNDAD"/>
    <s v="VN"/>
    <s v="DOM"/>
    <s v="PXR"/>
  </r>
  <r>
    <d v="2019-06-11T00:00:00"/>
    <x v="57"/>
    <x v="8"/>
    <x v="9"/>
    <x v="385"/>
    <x v="0"/>
    <x v="1"/>
    <x v="178"/>
    <x v="190"/>
    <n v="165.72030426323298"/>
    <n v="162.66584538032191"/>
    <d v="1899-12-30T22:05:00"/>
    <d v="1899-12-30T23:10:00"/>
    <n v="22"/>
    <n v="5"/>
    <n v="23"/>
    <n v="10"/>
    <n v="203"/>
    <n v="462"/>
    <n v="93.786000000000001"/>
    <s v="DADCXR"/>
    <s v="DADCXR"/>
    <s v="Tourism"/>
    <s v="VN"/>
    <s v="DOM"/>
    <s v="NTC"/>
  </r>
  <r>
    <d v="2019-06-11T00:00:00"/>
    <x v="3"/>
    <x v="3"/>
    <x v="3"/>
    <x v="3"/>
    <x v="0"/>
    <x v="1"/>
    <x v="3"/>
    <x v="3"/>
    <n v="150.8755916056586"/>
    <n v="147.53581749835828"/>
    <d v="1899-12-30T23:00:00"/>
    <d v="1899-12-30T00:10:00"/>
    <n v="23"/>
    <n v="0"/>
    <n v="0"/>
    <n v="10"/>
    <n v="203"/>
    <n v="396"/>
    <n v="80.388000000000005"/>
    <s v="HANVDH"/>
    <s v="HANVDH"/>
    <s v="ZOther"/>
    <s v="VN"/>
    <s v="DOM"/>
    <s v="PXR"/>
  </r>
  <r>
    <d v="2019-06-11T00:00:00"/>
    <x v="2"/>
    <x v="2"/>
    <x v="2"/>
    <x v="213"/>
    <x v="0"/>
    <x v="1"/>
    <x v="13"/>
    <x v="114"/>
    <n v="236.34688949060637"/>
    <n v="201.94443000170284"/>
    <d v="1899-12-30T12:00:00"/>
    <d v="1899-12-30T13:25:00"/>
    <n v="12"/>
    <n v="0"/>
    <n v="13"/>
    <n v="25"/>
    <n v="203"/>
    <n v="604"/>
    <n v="122.61199999999999"/>
    <s v="HANDAD"/>
    <s v="HANDAD"/>
    <s v="HANDAD"/>
    <s v="VN"/>
    <s v="DOM"/>
    <s v="PXR"/>
  </r>
  <r>
    <d v="2019-06-11T00:00:00"/>
    <x v="15"/>
    <x v="3"/>
    <x v="9"/>
    <x v="214"/>
    <x v="0"/>
    <x v="1"/>
    <x v="102"/>
    <x v="115"/>
    <n v="236.34688949060637"/>
    <n v="201.94443000170284"/>
    <d v="1899-12-30T10:00:00"/>
    <d v="1899-12-30T11:20:00"/>
    <n v="10"/>
    <n v="0"/>
    <n v="11"/>
    <n v="20"/>
    <n v="203"/>
    <n v="604"/>
    <n v="122.61199999999999"/>
    <s v="HANDAD"/>
    <s v="HANDAD"/>
    <s v="HANDAD"/>
    <s v="VN"/>
    <s v="DOM"/>
    <s v="PXR"/>
  </r>
  <r>
    <d v="2019-06-11T00:00:00"/>
    <x v="65"/>
    <x v="3"/>
    <x v="17"/>
    <x v="386"/>
    <x v="0"/>
    <x v="1"/>
    <x v="154"/>
    <x v="105"/>
    <n v="398.49460740287265"/>
    <n v="502.8326130028529"/>
    <d v="1899-12-30T01:15:00"/>
    <d v="1899-12-30T04:05:00"/>
    <n v="1"/>
    <n v="15"/>
    <n v="4"/>
    <n v="5"/>
    <n v="203"/>
    <n v="1633"/>
    <n v="331.49900000000002"/>
    <s v="HANTPE"/>
    <s v="HANTPE"/>
    <s v="NEA"/>
    <s v="TW"/>
    <s v="INT"/>
    <s v="PXR"/>
  </r>
  <r>
    <d v="2019-06-11T00:00:00"/>
    <x v="67"/>
    <x v="15"/>
    <x v="2"/>
    <x v="387"/>
    <x v="0"/>
    <x v="1"/>
    <x v="179"/>
    <x v="39"/>
    <n v="398.49460740287265"/>
    <n v="502.8326130028529"/>
    <d v="1899-12-30T05:30:00"/>
    <d v="1899-12-30T08:30:00"/>
    <n v="5"/>
    <n v="30"/>
    <n v="8"/>
    <n v="30"/>
    <n v="203"/>
    <n v="1633"/>
    <n v="331.49900000000002"/>
    <s v="HANTPE"/>
    <s v="HANTPE"/>
    <s v="NEA"/>
    <s v="TW"/>
    <s v="INT"/>
    <s v="PXR"/>
  </r>
  <r>
    <d v="2019-06-11T00:00:00"/>
    <x v="46"/>
    <x v="20"/>
    <x v="1"/>
    <x v="241"/>
    <x v="0"/>
    <x v="1"/>
    <x v="180"/>
    <x v="29"/>
    <n v="187.46363998635809"/>
    <n v="145.81561859013829"/>
    <d v="1899-12-30T12:20:00"/>
    <d v="1899-12-30T13:20:00"/>
    <n v="12"/>
    <n v="20"/>
    <n v="13"/>
    <n v="20"/>
    <n v="203"/>
    <n v="301"/>
    <n v="61.103000000000002"/>
    <s v="SGNPQC"/>
    <s v="SGNPQC"/>
    <s v="Tourism"/>
    <s v="VN"/>
    <s v="DOM"/>
    <s v="PXR"/>
  </r>
  <r>
    <d v="2019-06-11T00:00:00"/>
    <x v="44"/>
    <x v="18"/>
    <x v="1"/>
    <x v="201"/>
    <x v="0"/>
    <x v="1"/>
    <x v="76"/>
    <x v="34"/>
    <n v="349.088066164243"/>
    <n v="290.5657880138603"/>
    <d v="1899-12-30T07:25:00"/>
    <d v="1899-12-30T09:15:00"/>
    <n v="7"/>
    <n v="25"/>
    <n v="9"/>
    <n v="15"/>
    <n v="203"/>
    <n v="718"/>
    <n v="145.75399999999999"/>
    <s v="SGNBKK"/>
    <s v="SGNBKK"/>
    <s v="SEA"/>
    <s v="TH"/>
    <s v="INT"/>
    <s v="PXR"/>
  </r>
  <r>
    <d v="2019-06-11T00:00:00"/>
    <x v="57"/>
    <x v="8"/>
    <x v="9"/>
    <x v="76"/>
    <x v="0"/>
    <x v="1"/>
    <x v="41"/>
    <x v="65"/>
    <n v="165.72030426323298"/>
    <n v="162.66584538032191"/>
    <d v="1899-12-30T00:15:00"/>
    <d v="1899-12-30T01:20:00"/>
    <n v="0"/>
    <n v="15"/>
    <n v="1"/>
    <n v="20"/>
    <n v="203"/>
    <n v="462"/>
    <n v="93.786000000000001"/>
    <s v="DADCXR"/>
    <s v="DADCXR"/>
    <s v="Tourism"/>
    <s v="VN"/>
    <s v="DOM"/>
    <s v="PXR"/>
  </r>
  <r>
    <d v="2019-06-11T00:00:00"/>
    <x v="33"/>
    <x v="2"/>
    <x v="1"/>
    <x v="79"/>
    <x v="0"/>
    <x v="1"/>
    <x v="36"/>
    <x v="67"/>
    <n v="239.31340170869245"/>
    <n v="208.92363712533773"/>
    <d v="1899-12-30T02:00:00"/>
    <d v="1899-12-30T03:25:00"/>
    <n v="2"/>
    <n v="0"/>
    <n v="3"/>
    <n v="25"/>
    <n v="203"/>
    <n v="602"/>
    <n v="122.206"/>
    <s v="SGNDAD"/>
    <s v="SGNDAD"/>
    <s v="SGNDAD"/>
    <s v="VN"/>
    <s v="DOM"/>
    <s v="PXR"/>
  </r>
  <r>
    <d v="2019-06-11T00:00:00"/>
    <x v="25"/>
    <x v="3"/>
    <x v="13"/>
    <x v="27"/>
    <x v="0"/>
    <x v="1"/>
    <x v="26"/>
    <x v="30"/>
    <n v="144.22284421048835"/>
    <n v="208.66190231342807"/>
    <d v="1899-12-30T23:45:00"/>
    <d v="1899-12-30T01:15:00"/>
    <n v="23"/>
    <n v="45"/>
    <n v="1"/>
    <n v="15"/>
    <n v="203"/>
    <n v="689"/>
    <n v="139.86699999999999"/>
    <s v="HANVCL"/>
    <s v="HANVCL"/>
    <s v="ZOther"/>
    <s v="VN"/>
    <s v="DOM"/>
    <s v="PXR"/>
  </r>
  <r>
    <d v="2019-06-11T00:00:00"/>
    <x v="47"/>
    <x v="6"/>
    <x v="21"/>
    <x v="203"/>
    <x v="0"/>
    <x v="1"/>
    <x v="28"/>
    <x v="53"/>
    <n v="349.088066164243"/>
    <n v="290.5657880138603"/>
    <d v="1899-12-30T04:30:00"/>
    <d v="1899-12-30T06:10:00"/>
    <n v="4"/>
    <n v="30"/>
    <n v="6"/>
    <n v="10"/>
    <n v="203"/>
    <n v="718"/>
    <n v="145.75399999999999"/>
    <s v="SGNBKK"/>
    <s v="SGNBKK"/>
    <s v="SEA"/>
    <s v="TH"/>
    <s v="INT"/>
    <s v="PXR"/>
  </r>
  <r>
    <d v="2019-06-11T00:00:00"/>
    <x v="23"/>
    <x v="6"/>
    <x v="2"/>
    <x v="293"/>
    <x v="0"/>
    <x v="1"/>
    <x v="24"/>
    <x v="158"/>
    <n v="381.62004815649715"/>
    <n v="329.70071085785668"/>
    <d v="1899-12-30T14:00:00"/>
    <d v="1899-12-30T16:05:00"/>
    <n v="14"/>
    <n v="0"/>
    <n v="16"/>
    <n v="5"/>
    <n v="203"/>
    <n v="1133"/>
    <n v="229.999"/>
    <s v="HANSGN"/>
    <s v="HANSGN"/>
    <s v="HANSGN"/>
    <s v="VN"/>
    <s v="DOM"/>
    <s v="PXR"/>
  </r>
  <r>
    <d v="2019-06-11T00:00:00"/>
    <x v="49"/>
    <x v="6"/>
    <x v="23"/>
    <x v="245"/>
    <x v="0"/>
    <x v="1"/>
    <x v="133"/>
    <x v="131"/>
    <n v="187.46363998635809"/>
    <n v="145.81561859013829"/>
    <d v="1899-12-30T10:40:00"/>
    <d v="1899-12-30T11:40:00"/>
    <n v="10"/>
    <n v="40"/>
    <n v="11"/>
    <n v="40"/>
    <n v="203"/>
    <n v="301"/>
    <n v="61.103000000000002"/>
    <s v="SGNPQC"/>
    <s v="SGNPQC"/>
    <s v="Tourism"/>
    <s v="VN"/>
    <s v="DOM"/>
    <s v="NTC"/>
  </r>
  <r>
    <d v="2019-06-11T00:00:00"/>
    <x v="11"/>
    <x v="8"/>
    <x v="2"/>
    <x v="281"/>
    <x v="0"/>
    <x v="1"/>
    <x v="141"/>
    <x v="191"/>
    <n v="292.75199550278143"/>
    <n v="283.06606117169179"/>
    <d v="1899-12-30T14:20:00"/>
    <d v="1899-12-30T16:15:00"/>
    <n v="14"/>
    <n v="20"/>
    <n v="16"/>
    <n v="15"/>
    <n v="184"/>
    <n v="1062"/>
    <n v="195.40799999999999"/>
    <s v="HANCXR"/>
    <s v="HANCXR"/>
    <s v="Tourism"/>
    <s v="VN"/>
    <s v="DOM"/>
    <s v="PXR"/>
  </r>
  <r>
    <d v="2019-06-11T00:00:00"/>
    <x v="12"/>
    <x v="3"/>
    <x v="7"/>
    <x v="109"/>
    <x v="0"/>
    <x v="1"/>
    <x v="181"/>
    <x v="155"/>
    <n v="292.75199550278143"/>
    <n v="283.06606117169179"/>
    <d v="1899-12-30T11:40:00"/>
    <d v="1899-12-30T13:35:00"/>
    <n v="11"/>
    <n v="40"/>
    <n v="13"/>
    <n v="35"/>
    <n v="184"/>
    <n v="1062"/>
    <n v="195.40799999999999"/>
    <s v="HANCXR"/>
    <s v="HANCXR"/>
    <s v="Tourism"/>
    <s v="VN"/>
    <s v="DOM"/>
    <s v="PXR"/>
  </r>
  <r>
    <d v="2019-06-11T00:00:00"/>
    <x v="86"/>
    <x v="30"/>
    <x v="2"/>
    <x v="128"/>
    <x v="0"/>
    <x v="1"/>
    <x v="32"/>
    <x v="40"/>
    <n v="851.51844399569575"/>
    <n v="835.14674301541368"/>
    <d v="1899-12-30T01:30:00"/>
    <d v="1899-12-30T06:20:00"/>
    <n v="1"/>
    <n v="30"/>
    <n v="6"/>
    <n v="20"/>
    <n v="184"/>
    <n v="2789"/>
    <n v="513.17600000000004"/>
    <s v="HANFUK"/>
    <s v="HANFUK"/>
    <s v="NEA"/>
    <s v="JP"/>
    <s v="INT"/>
    <s v="PXR"/>
  </r>
  <r>
    <d v="2019-06-11T00:00:00"/>
    <x v="124"/>
    <x v="3"/>
    <x v="29"/>
    <x v="249"/>
    <x v="0"/>
    <x v="1"/>
    <x v="21"/>
    <x v="192"/>
    <n v="181.04859609757057"/>
    <n v="235.01371483693978"/>
    <d v="1899-12-30T07:10:00"/>
    <d v="1899-12-30T08:45:00"/>
    <n v="7"/>
    <n v="10"/>
    <n v="8"/>
    <n v="45"/>
    <n v="184"/>
    <n v="811"/>
    <n v="149.22399999999999"/>
    <s v="HANPXU"/>
    <s v="HANPXU"/>
    <s v="ZOther"/>
    <s v="VN"/>
    <s v="DOM"/>
    <s v="PXR"/>
  </r>
  <r>
    <d v="2019-06-11T00:00:00"/>
    <x v="125"/>
    <x v="26"/>
    <x v="2"/>
    <x v="251"/>
    <x v="0"/>
    <x v="1"/>
    <x v="37"/>
    <x v="193"/>
    <n v="181.04859609757057"/>
    <n v="235.01371483693978"/>
    <d v="1899-12-30T09:25:00"/>
    <d v="1899-12-30T11:00:00"/>
    <n v="9"/>
    <n v="25"/>
    <n v="11"/>
    <n v="0"/>
    <n v="184"/>
    <n v="811"/>
    <n v="149.22399999999999"/>
    <s v="HANPXU"/>
    <s v="HANPXU"/>
    <s v="ZOther"/>
    <s v="VN"/>
    <s v="DOM"/>
    <s v="PXR"/>
  </r>
  <r>
    <d v="2019-06-11T00:00:00"/>
    <x v="94"/>
    <x v="2"/>
    <x v="30"/>
    <x v="143"/>
    <x v="0"/>
    <x v="1"/>
    <x v="43"/>
    <x v="104"/>
    <n v="594.66907759363221"/>
    <n v="745.27952176507517"/>
    <d v="1899-12-30T17:05:00"/>
    <d v="1899-12-30T21:40:00"/>
    <n v="17"/>
    <n v="5"/>
    <n v="21"/>
    <n v="40"/>
    <n v="184"/>
    <n v="2974"/>
    <n v="547.21600000000001"/>
    <s v="DADICN"/>
    <s v="DADICN"/>
    <s v="NEA"/>
    <s v="KR"/>
    <s v="INT"/>
    <s v="PXR"/>
  </r>
  <r>
    <d v="2019-06-11T00:00:00"/>
    <x v="45"/>
    <x v="19"/>
    <x v="1"/>
    <x v="388"/>
    <x v="0"/>
    <x v="1"/>
    <x v="56"/>
    <x v="194"/>
    <n v="466.02059075220279"/>
    <n v="527.19233148560897"/>
    <d v="1899-12-30T06:50:00"/>
    <d v="1899-12-30T09:50:00"/>
    <n v="6"/>
    <n v="50"/>
    <n v="9"/>
    <n v="50"/>
    <n v="184"/>
    <n v="1952"/>
    <n v="359.16800000000001"/>
    <s v="SGNKHH"/>
    <s v="SGNKHH"/>
    <s v="NEA"/>
    <s v="TW"/>
    <s v="INT"/>
    <s v="PXR"/>
  </r>
  <r>
    <d v="2019-06-11T00:00:00"/>
    <x v="48"/>
    <x v="6"/>
    <x v="22"/>
    <x v="389"/>
    <x v="0"/>
    <x v="1"/>
    <x v="182"/>
    <x v="76"/>
    <n v="466.02059075220279"/>
    <n v="527.19233148560897"/>
    <d v="1899-12-30T02:25:00"/>
    <d v="1899-12-30T05:50:00"/>
    <n v="2"/>
    <n v="25"/>
    <n v="5"/>
    <n v="50"/>
    <n v="184"/>
    <n v="1952"/>
    <n v="359.16800000000001"/>
    <s v="SGNKHH"/>
    <s v="SGNKHH"/>
    <s v="NEA"/>
    <s v="TW"/>
    <s v="INT"/>
    <s v="PXR"/>
  </r>
  <r>
    <d v="2019-06-11T00:00:00"/>
    <x v="34"/>
    <x v="6"/>
    <x v="9"/>
    <x v="390"/>
    <x v="0"/>
    <x v="1"/>
    <x v="16"/>
    <x v="182"/>
    <n v="239.31340170869245"/>
    <n v="208.92363712533773"/>
    <d v="1899-12-30T12:10:00"/>
    <d v="1899-12-30T13:30:00"/>
    <n v="12"/>
    <n v="10"/>
    <n v="13"/>
    <n v="30"/>
    <n v="184"/>
    <n v="602"/>
    <n v="110.768"/>
    <s v="SGNDAD"/>
    <s v="SGNDAD"/>
    <s v="SGNDAD"/>
    <s v="VN"/>
    <s v="DOM"/>
    <s v="NTC"/>
  </r>
  <r>
    <d v="2019-06-11T00:00:00"/>
    <x v="33"/>
    <x v="2"/>
    <x v="1"/>
    <x v="285"/>
    <x v="0"/>
    <x v="1"/>
    <x v="3"/>
    <x v="156"/>
    <n v="239.31340170869245"/>
    <n v="208.92363712533773"/>
    <d v="1899-12-30T23:00:00"/>
    <d v="1899-12-30T00:25:00"/>
    <n v="23"/>
    <n v="0"/>
    <n v="0"/>
    <n v="25"/>
    <n v="184"/>
    <n v="602"/>
    <n v="110.768"/>
    <s v="SGNDAD"/>
    <s v="SGNDAD"/>
    <s v="SGNDAD"/>
    <s v="VN"/>
    <s v="DOM"/>
    <s v="PXR"/>
  </r>
  <r>
    <d v="2019-06-11T00:00:00"/>
    <x v="15"/>
    <x v="3"/>
    <x v="9"/>
    <x v="49"/>
    <x v="0"/>
    <x v="1"/>
    <x v="160"/>
    <x v="180"/>
    <n v="236.34688949060637"/>
    <n v="201.94443000170284"/>
    <d v="1899-12-30T14:05:00"/>
    <d v="1899-12-30T15:25:00"/>
    <n v="14"/>
    <n v="5"/>
    <n v="15"/>
    <n v="25"/>
    <n v="184"/>
    <n v="604"/>
    <n v="111.136"/>
    <s v="HANDAD"/>
    <s v="HANDAD"/>
    <s v="HANDAD"/>
    <s v="VN"/>
    <s v="DOM"/>
    <s v="PXR"/>
  </r>
  <r>
    <d v="2019-06-11T00:00:00"/>
    <x v="89"/>
    <x v="3"/>
    <x v="23"/>
    <x v="279"/>
    <x v="0"/>
    <x v="1"/>
    <x v="146"/>
    <x v="82"/>
    <n v="293.23396399985552"/>
    <n v="332.36525256500209"/>
    <d v="1899-12-30T02:45:00"/>
    <d v="1899-12-30T04:55:00"/>
    <n v="2"/>
    <n v="45"/>
    <n v="4"/>
    <n v="55"/>
    <n v="184"/>
    <n v="1213"/>
    <n v="223.19200000000001"/>
    <s v="HANPQC"/>
    <s v="HANPQC"/>
    <s v="Tourism"/>
    <s v="VN"/>
    <s v="DOM"/>
    <s v="PXR"/>
  </r>
  <r>
    <d v="2019-06-11T00:00:00"/>
    <x v="87"/>
    <x v="3"/>
    <x v="12"/>
    <x v="129"/>
    <x v="0"/>
    <x v="1"/>
    <x v="44"/>
    <x v="96"/>
    <n v="290.63822696430168"/>
    <n v="331.16011625361529"/>
    <d v="1899-12-30T08:25:00"/>
    <d v="1899-12-30T10:10:00"/>
    <n v="8"/>
    <n v="25"/>
    <n v="10"/>
    <n v="10"/>
    <n v="184"/>
    <n v="872"/>
    <n v="160.44800000000001"/>
    <s v="HANREP"/>
    <s v="HANREP"/>
    <s v="CLMV"/>
    <s v="KH"/>
    <s v="INT"/>
    <s v="PXR"/>
  </r>
  <r>
    <d v="2019-06-11T00:00:00"/>
    <x v="90"/>
    <x v="20"/>
    <x v="2"/>
    <x v="280"/>
    <x v="0"/>
    <x v="1"/>
    <x v="78"/>
    <x v="48"/>
    <n v="293.23396399985552"/>
    <n v="332.36525256500209"/>
    <d v="1899-12-30T05:35:00"/>
    <d v="1899-12-30T07:45:00"/>
    <n v="5"/>
    <n v="35"/>
    <n v="7"/>
    <n v="45"/>
    <n v="184"/>
    <n v="1213"/>
    <n v="223.19200000000001"/>
    <s v="HANPQC"/>
    <s v="HANPQC"/>
    <s v="Tourism"/>
    <s v="VN"/>
    <s v="DOM"/>
    <s v="PXR"/>
  </r>
  <r>
    <d v="2019-06-11T00:00:00"/>
    <x v="88"/>
    <x v="11"/>
    <x v="2"/>
    <x v="131"/>
    <x v="0"/>
    <x v="1"/>
    <x v="94"/>
    <x v="97"/>
    <n v="290.63822696430168"/>
    <n v="331.16011625361529"/>
    <d v="1899-12-30T11:05:00"/>
    <d v="1899-12-30T12:50:00"/>
    <n v="11"/>
    <n v="5"/>
    <n v="12"/>
    <n v="50"/>
    <n v="184"/>
    <n v="872"/>
    <n v="160.44800000000001"/>
    <s v="HANREP"/>
    <s v="HANREP"/>
    <s v="CLMV"/>
    <s v="KH"/>
    <s v="INT"/>
    <s v="PXR"/>
  </r>
  <r>
    <d v="2019-06-11T00:00:00"/>
    <x v="33"/>
    <x v="2"/>
    <x v="1"/>
    <x v="238"/>
    <x v="0"/>
    <x v="1"/>
    <x v="111"/>
    <x v="74"/>
    <n v="239.31340170869245"/>
    <n v="208.92363712533773"/>
    <d v="1899-12-30T10:30:00"/>
    <d v="1899-12-30T12:00:00"/>
    <n v="10"/>
    <n v="30"/>
    <n v="12"/>
    <n v="0"/>
    <n v="184"/>
    <n v="602"/>
    <n v="110.768"/>
    <s v="SGNDAD"/>
    <s v="SGNDAD"/>
    <s v="SGNDAD"/>
    <s v="VN"/>
    <s v="DOM"/>
    <s v="PXR"/>
  </r>
  <r>
    <d v="2019-06-11T00:00:00"/>
    <x v="34"/>
    <x v="6"/>
    <x v="9"/>
    <x v="391"/>
    <x v="0"/>
    <x v="1"/>
    <x v="54"/>
    <x v="194"/>
    <n v="239.31340170869245"/>
    <n v="208.92363712533773"/>
    <d v="1899-12-30T08:30:00"/>
    <d v="1899-12-30T09:50:00"/>
    <n v="8"/>
    <n v="30"/>
    <n v="9"/>
    <n v="50"/>
    <n v="184"/>
    <n v="602"/>
    <n v="110.768"/>
    <s v="SGNDAD"/>
    <s v="SGNDAD"/>
    <s v="SGNDAD"/>
    <s v="VN"/>
    <s v="DOM"/>
    <s v="PXR"/>
  </r>
  <r>
    <d v="2019-06-11T00:00:00"/>
    <x v="59"/>
    <x v="6"/>
    <x v="13"/>
    <x v="81"/>
    <x v="0"/>
    <x v="1"/>
    <x v="19"/>
    <x v="32"/>
    <n v="154.0502166235689"/>
    <n v="194.29488663496403"/>
    <d v="1899-12-30T04:00:00"/>
    <d v="1899-12-30T05:20:00"/>
    <n v="4"/>
    <n v="0"/>
    <n v="5"/>
    <n v="20"/>
    <n v="184"/>
    <n v="555"/>
    <n v="102.12"/>
    <s v="SGNVCL"/>
    <s v="SGNVCL"/>
    <s v="ZOther"/>
    <s v="VN"/>
    <s v="DOM"/>
    <s v="PXR"/>
  </r>
  <r>
    <d v="2019-06-11T00:00:00"/>
    <x v="103"/>
    <x v="6"/>
    <x v="19"/>
    <x v="275"/>
    <x v="0"/>
    <x v="1"/>
    <x v="69"/>
    <x v="37"/>
    <n v="256.8437361537259"/>
    <n v="276.05114265368064"/>
    <d v="1899-12-30T23:25:00"/>
    <d v="1899-12-30T01:10:00"/>
    <n v="23"/>
    <n v="25"/>
    <n v="1"/>
    <n v="10"/>
    <n v="184"/>
    <n v="879"/>
    <n v="161.73599999999999"/>
    <s v="SGNVII"/>
    <s v="SGNVII"/>
    <s v="Other"/>
    <s v="VN"/>
    <s v="DOM"/>
    <s v="PXR"/>
  </r>
  <r>
    <d v="2019-06-11T00:00:00"/>
    <x v="60"/>
    <x v="22"/>
    <x v="1"/>
    <x v="82"/>
    <x v="0"/>
    <x v="1"/>
    <x v="30"/>
    <x v="91"/>
    <n v="154.0502166235689"/>
    <n v="194.29488663496403"/>
    <d v="1899-12-30T06:10:00"/>
    <d v="1899-12-30T07:30:00"/>
    <n v="6"/>
    <n v="10"/>
    <n v="7"/>
    <n v="30"/>
    <n v="184"/>
    <n v="555"/>
    <n v="102.12"/>
    <s v="SGNVCL"/>
    <s v="SGNVCL"/>
    <s v="ZOther"/>
    <s v="VN"/>
    <s v="DOM"/>
    <s v="PXR"/>
  </r>
  <r>
    <d v="2019-06-11T00:00:00"/>
    <x v="33"/>
    <x v="2"/>
    <x v="1"/>
    <x v="137"/>
    <x v="0"/>
    <x v="1"/>
    <x v="54"/>
    <x v="100"/>
    <n v="239.31340170869245"/>
    <n v="208.92363712533773"/>
    <d v="1899-12-30T08:30:00"/>
    <d v="1899-12-30T10:00:00"/>
    <n v="8"/>
    <n v="30"/>
    <n v="10"/>
    <n v="0"/>
    <n v="184"/>
    <n v="602"/>
    <n v="110.768"/>
    <s v="SGNDAD"/>
    <s v="SGNDAD"/>
    <s v="SGNDAD"/>
    <s v="VN"/>
    <s v="DOM"/>
    <s v="PXR"/>
  </r>
  <r>
    <d v="2019-06-11T00:00:00"/>
    <x v="30"/>
    <x v="14"/>
    <x v="1"/>
    <x v="219"/>
    <x v="0"/>
    <x v="1"/>
    <x v="126"/>
    <x v="167"/>
    <n v="214.88804221212081"/>
    <n v="213.88072353634405"/>
    <d v="1899-12-30T13:25:00"/>
    <d v="1899-12-30T14:55:00"/>
    <n v="13"/>
    <n v="25"/>
    <n v="14"/>
    <n v="55"/>
    <n v="184"/>
    <n v="628"/>
    <n v="115.55200000000001"/>
    <s v="SGNHUI"/>
    <s v="SGNHUI"/>
    <s v="Tourism"/>
    <s v="VN"/>
    <s v="DOM"/>
    <s v="PXR"/>
  </r>
  <r>
    <d v="2019-06-11T00:00:00"/>
    <x v="91"/>
    <x v="27"/>
    <x v="9"/>
    <x v="138"/>
    <x v="0"/>
    <x v="1"/>
    <x v="95"/>
    <x v="101"/>
    <n v="594.66907759363221"/>
    <n v="745.27952176507517"/>
    <d v="1899-12-30T02:20:00"/>
    <d v="1899-12-30T07:15:00"/>
    <n v="2"/>
    <n v="20"/>
    <n v="7"/>
    <n v="15"/>
    <n v="184"/>
    <n v="2974"/>
    <n v="547.21600000000001"/>
    <s v="DADICN"/>
    <s v="DADICN"/>
    <s v="NEA"/>
    <s v="KR"/>
    <s v="INT"/>
    <s v="PXR"/>
  </r>
  <r>
    <d v="2019-06-11T00:00:00"/>
    <x v="32"/>
    <x v="6"/>
    <x v="16"/>
    <x v="221"/>
    <x v="0"/>
    <x v="1"/>
    <x v="39"/>
    <x v="137"/>
    <n v="214.88804221212081"/>
    <n v="213.88072353634405"/>
    <d v="1899-12-30T11:10:00"/>
    <d v="1899-12-30T12:45:00"/>
    <n v="11"/>
    <n v="10"/>
    <n v="12"/>
    <n v="45"/>
    <n v="184"/>
    <n v="628"/>
    <n v="115.55200000000001"/>
    <s v="SGNHUI"/>
    <s v="SGNHUI"/>
    <s v="Tourism"/>
    <s v="VN"/>
    <s v="DOM"/>
    <s v="PXR"/>
  </r>
  <r>
    <d v="2019-06-11T00:00:00"/>
    <x v="2"/>
    <x v="2"/>
    <x v="2"/>
    <x v="43"/>
    <x v="0"/>
    <x v="1"/>
    <x v="59"/>
    <x v="137"/>
    <n v="236.34688949060637"/>
    <n v="201.94443000170284"/>
    <d v="1899-12-30T11:25:00"/>
    <d v="1899-12-30T12:45:00"/>
    <n v="11"/>
    <n v="25"/>
    <n v="12"/>
    <n v="45"/>
    <n v="184"/>
    <n v="604"/>
    <n v="111.136"/>
    <s v="HANDAD"/>
    <s v="HANDAD"/>
    <s v="HANDAD"/>
    <s v="VN"/>
    <s v="DOM"/>
    <s v="PXR"/>
  </r>
  <r>
    <d v="2019-06-11T00:00:00"/>
    <x v="15"/>
    <x v="3"/>
    <x v="9"/>
    <x v="44"/>
    <x v="0"/>
    <x v="1"/>
    <x v="37"/>
    <x v="149"/>
    <n v="236.34688949060637"/>
    <n v="201.94443000170284"/>
    <d v="1899-12-30T09:25:00"/>
    <d v="1899-12-30T10:45:00"/>
    <n v="9"/>
    <n v="25"/>
    <n v="10"/>
    <n v="45"/>
    <n v="184"/>
    <n v="604"/>
    <n v="111.136"/>
    <s v="HANDAD"/>
    <s v="HANDAD"/>
    <s v="HANDAD"/>
    <s v="VN"/>
    <s v="DOM"/>
    <s v="PXR"/>
  </r>
  <r>
    <d v="2019-06-11T00:00:00"/>
    <x v="46"/>
    <x v="20"/>
    <x v="1"/>
    <x v="99"/>
    <x v="0"/>
    <x v="1"/>
    <x v="75"/>
    <x v="82"/>
    <n v="187.46363998635809"/>
    <n v="145.81561859013829"/>
    <d v="1899-12-30T03:50:00"/>
    <d v="1899-12-30T04:55:00"/>
    <n v="3"/>
    <n v="50"/>
    <n v="4"/>
    <n v="55"/>
    <n v="184"/>
    <n v="301"/>
    <n v="55.384"/>
    <s v="SGNPQC"/>
    <s v="SGNPQC"/>
    <s v="Tourism"/>
    <s v="VN"/>
    <s v="DOM"/>
    <s v="PXR"/>
  </r>
  <r>
    <d v="2019-06-11T00:00:00"/>
    <x v="23"/>
    <x v="6"/>
    <x v="2"/>
    <x v="172"/>
    <x v="0"/>
    <x v="1"/>
    <x v="81"/>
    <x v="1"/>
    <n v="381.62004815649715"/>
    <n v="329.70071085785668"/>
    <d v="1899-12-30T06:00:00"/>
    <d v="1899-12-30T08:05:00"/>
    <n v="6"/>
    <n v="0"/>
    <n v="8"/>
    <n v="5"/>
    <n v="184"/>
    <n v="1133"/>
    <n v="208.47200000000001"/>
    <s v="HANSGN"/>
    <s v="HANSGN"/>
    <s v="HANSGN"/>
    <s v="VN"/>
    <s v="DOM"/>
    <s v="PXR"/>
  </r>
  <r>
    <d v="2019-06-11T00:00:00"/>
    <x v="49"/>
    <x v="6"/>
    <x v="23"/>
    <x v="101"/>
    <x v="0"/>
    <x v="1"/>
    <x v="77"/>
    <x v="83"/>
    <n v="187.46363998635809"/>
    <n v="145.81561859013829"/>
    <d v="1899-12-30T02:10:00"/>
    <d v="1899-12-30T03:10:00"/>
    <n v="2"/>
    <n v="10"/>
    <n v="3"/>
    <n v="10"/>
    <n v="184"/>
    <n v="301"/>
    <n v="55.384"/>
    <s v="SGNPQC"/>
    <s v="SGNPQC"/>
    <s v="Tourism"/>
    <s v="VN"/>
    <s v="DOM"/>
    <s v="PXR"/>
  </r>
  <r>
    <d v="2019-06-11T00:00:00"/>
    <x v="97"/>
    <x v="3"/>
    <x v="34"/>
    <x v="148"/>
    <x v="1"/>
    <x v="1"/>
    <x v="100"/>
    <x v="107"/>
    <n v="682.54250289370759"/>
    <n v="837.46855827335276"/>
    <d v="1899-12-30T17:20:00"/>
    <d v="1899-12-30T21:30:00"/>
    <n v="17"/>
    <n v="20"/>
    <n v="21"/>
    <n v="30"/>
    <n v="280"/>
    <n v="2757"/>
    <n v="771.96"/>
    <s v="HANPUS"/>
    <s v="HANPUS"/>
    <s v="NEA"/>
    <s v="KR"/>
    <s v="INT"/>
    <s v="PXR"/>
  </r>
  <r>
    <d v="2019-06-11T00:00:00"/>
    <x v="22"/>
    <x v="3"/>
    <x v="1"/>
    <x v="149"/>
    <x v="1"/>
    <x v="1"/>
    <x v="101"/>
    <x v="108"/>
    <n v="381.62004815649715"/>
    <n v="329.70071085785668"/>
    <d v="1899-12-30T09:00:00"/>
    <d v="1899-12-30T11:15:00"/>
    <n v="9"/>
    <n v="0"/>
    <n v="11"/>
    <n v="15"/>
    <n v="280"/>
    <n v="1133"/>
    <n v="317.24"/>
    <s v="HANSGN"/>
    <s v="HANSGN"/>
    <s v="HANSGN"/>
    <s v="VN"/>
    <s v="DOM"/>
    <s v="PXR"/>
  </r>
  <r>
    <d v="2019-06-11T00:00:00"/>
    <x v="98"/>
    <x v="31"/>
    <x v="2"/>
    <x v="150"/>
    <x v="1"/>
    <x v="1"/>
    <x v="32"/>
    <x v="53"/>
    <n v="682.54250289370759"/>
    <n v="837.46855827335276"/>
    <d v="1899-12-30T01:30:00"/>
    <d v="1899-12-30T06:10:00"/>
    <n v="1"/>
    <n v="30"/>
    <n v="6"/>
    <n v="10"/>
    <n v="280"/>
    <n v="2757"/>
    <n v="771.96"/>
    <s v="HANPUS"/>
    <s v="HANPUS"/>
    <s v="NEA"/>
    <s v="KR"/>
    <s v="INT"/>
    <s v="PXR"/>
  </r>
  <r>
    <d v="2019-06-11T00:00:00"/>
    <x v="23"/>
    <x v="6"/>
    <x v="2"/>
    <x v="338"/>
    <x v="1"/>
    <x v="1"/>
    <x v="13"/>
    <x v="10"/>
    <n v="381.62004815649715"/>
    <n v="329.70071085785668"/>
    <d v="1899-12-30T12:00:00"/>
    <d v="1899-12-30T14:05:00"/>
    <n v="12"/>
    <n v="0"/>
    <n v="14"/>
    <n v="5"/>
    <n v="280"/>
    <n v="1133"/>
    <n v="317.24"/>
    <s v="HANSGN"/>
    <s v="HANSGN"/>
    <s v="HANSGN"/>
    <s v="VN"/>
    <s v="DOM"/>
    <s v="PXR"/>
  </r>
  <r>
    <d v="2019-06-11T00:00:00"/>
    <x v="50"/>
    <x v="8"/>
    <x v="1"/>
    <x v="222"/>
    <x v="0"/>
    <x v="1"/>
    <x v="183"/>
    <x v="150"/>
    <n v="184.25871592968858"/>
    <n v="154.07262794368225"/>
    <d v="1899-12-30T15:20:00"/>
    <d v="1899-12-30T16:25:00"/>
    <n v="15"/>
    <n v="20"/>
    <n v="16"/>
    <n v="25"/>
    <n v="184"/>
    <n v="309"/>
    <n v="56.856000000000002"/>
    <s v="SGNCXR"/>
    <s v="SGNCXR"/>
    <s v="Tourism"/>
    <s v="VN"/>
    <s v="DOM"/>
    <s v="PXR"/>
  </r>
  <r>
    <d v="2019-06-11T00:00:00"/>
    <x v="33"/>
    <x v="2"/>
    <x v="1"/>
    <x v="116"/>
    <x v="0"/>
    <x v="1"/>
    <x v="20"/>
    <x v="2"/>
    <n v="239.31340170869245"/>
    <n v="208.92363712533773"/>
    <d v="1899-12-30T01:00:00"/>
    <d v="1899-12-30T02:25:00"/>
    <n v="1"/>
    <n v="0"/>
    <n v="2"/>
    <n v="25"/>
    <n v="184"/>
    <n v="602"/>
    <n v="110.768"/>
    <s v="SGNDAD"/>
    <s v="SGNDAD"/>
    <s v="SGNDAD"/>
    <s v="VN"/>
    <s v="DOM"/>
    <s v="PXR"/>
  </r>
  <r>
    <d v="2019-06-11T00:00:00"/>
    <x v="1"/>
    <x v="1"/>
    <x v="1"/>
    <x v="54"/>
    <x v="0"/>
    <x v="1"/>
    <x v="133"/>
    <x v="184"/>
    <n v="152.0752852438888"/>
    <n v="122.84237101537613"/>
    <d v="1899-12-30T10:40:00"/>
    <d v="1899-12-30T11:30:00"/>
    <n v="10"/>
    <n v="40"/>
    <n v="11"/>
    <n v="30"/>
    <n v="184"/>
    <n v="214"/>
    <n v="39.375999999999998"/>
    <s v="SGNDLI"/>
    <s v="SGNDLI"/>
    <s v="Tourism"/>
    <s v="VN"/>
    <s v="DOM"/>
    <s v="PXR"/>
  </r>
  <r>
    <d v="2019-06-11T00:00:00"/>
    <x v="42"/>
    <x v="17"/>
    <x v="1"/>
    <x v="55"/>
    <x v="0"/>
    <x v="1"/>
    <x v="48"/>
    <x v="45"/>
    <n v="284.2128245548555"/>
    <n v="306.08961374632247"/>
    <d v="1899-12-30T06:20:00"/>
    <d v="1899-12-30T08:25:00"/>
    <n v="6"/>
    <n v="20"/>
    <n v="8"/>
    <n v="25"/>
    <n v="184"/>
    <n v="1107"/>
    <n v="203.68799999999999"/>
    <s v="SGNHPH"/>
    <s v="SGNHPH"/>
    <s v="Other"/>
    <s v="VN"/>
    <s v="DOM"/>
    <s v="PXR"/>
  </r>
  <r>
    <d v="2019-06-11T00:00:00"/>
    <x v="52"/>
    <x v="6"/>
    <x v="7"/>
    <x v="224"/>
    <x v="0"/>
    <x v="1"/>
    <x v="125"/>
    <x v="127"/>
    <n v="184.25871592968858"/>
    <n v="154.07262794368225"/>
    <d v="1899-12-30T13:30:00"/>
    <d v="1899-12-30T14:40:00"/>
    <n v="13"/>
    <n v="30"/>
    <n v="14"/>
    <n v="40"/>
    <n v="184"/>
    <n v="309"/>
    <n v="56.856000000000002"/>
    <s v="SGNCXR"/>
    <s v="SGNCXR"/>
    <s v="Tourism"/>
    <s v="VN"/>
    <s v="DOM"/>
    <s v="PXR"/>
  </r>
  <r>
    <d v="2019-06-11T00:00:00"/>
    <x v="27"/>
    <x v="6"/>
    <x v="0"/>
    <x v="57"/>
    <x v="0"/>
    <x v="1"/>
    <x v="40"/>
    <x v="100"/>
    <n v="152.0752852438888"/>
    <n v="122.84237101537613"/>
    <d v="1899-12-30T09:10:00"/>
    <d v="1899-12-30T10:00:00"/>
    <n v="9"/>
    <n v="10"/>
    <n v="10"/>
    <n v="0"/>
    <n v="184"/>
    <n v="214"/>
    <n v="39.375999999999998"/>
    <s v="SGNDLI"/>
    <s v="SGNDLI"/>
    <s v="Tourism"/>
    <s v="VN"/>
    <s v="DOM"/>
    <s v="PXR"/>
  </r>
  <r>
    <d v="2019-06-11T00:00:00"/>
    <x v="31"/>
    <x v="6"/>
    <x v="15"/>
    <x v="58"/>
    <x v="0"/>
    <x v="1"/>
    <x v="51"/>
    <x v="51"/>
    <n v="284.2128245548555"/>
    <n v="306.08961374632247"/>
    <d v="1899-12-30T03:30:00"/>
    <d v="1899-12-30T05:40:00"/>
    <n v="3"/>
    <n v="30"/>
    <n v="5"/>
    <n v="40"/>
    <n v="184"/>
    <n v="1107"/>
    <n v="203.68799999999999"/>
    <s v="SGNHPH"/>
    <s v="SGNHPH"/>
    <s v="Other"/>
    <s v="VN"/>
    <s v="DOM"/>
    <s v="PXR"/>
  </r>
  <r>
    <d v="2019-06-11T00:00:00"/>
    <x v="187"/>
    <x v="52"/>
    <x v="9"/>
    <x v="392"/>
    <x v="0"/>
    <x v="1"/>
    <x v="122"/>
    <x v="195"/>
    <n v="622.37329191214451"/>
    <n v="499.56100039203494"/>
    <d v="1899-12-30T00:50:00"/>
    <d v="1899-12-30T05:15:00"/>
    <n v="0"/>
    <n v="50"/>
    <n v="5"/>
    <n v="15"/>
    <n v="184"/>
    <n v="2773"/>
    <n v="510.23200000000003"/>
    <s v="DADMWX"/>
    <s v="DADMWX"/>
    <s v="NEA"/>
    <s v="KR"/>
    <s v="INT"/>
    <s v="PXC"/>
  </r>
  <r>
    <d v="2019-06-11T00:00:00"/>
    <x v="2"/>
    <x v="2"/>
    <x v="2"/>
    <x v="212"/>
    <x v="0"/>
    <x v="1"/>
    <x v="31"/>
    <x v="119"/>
    <n v="236.34688949060637"/>
    <n v="201.94443000170284"/>
    <d v="1899-12-30T08:00:00"/>
    <d v="1899-12-30T09:20:00"/>
    <n v="8"/>
    <n v="0"/>
    <n v="9"/>
    <n v="20"/>
    <n v="184"/>
    <n v="604"/>
    <n v="111.136"/>
    <s v="HANDAD"/>
    <s v="HANDAD"/>
    <s v="HANDAD"/>
    <s v="VN"/>
    <s v="DOM"/>
    <s v="PXR"/>
  </r>
  <r>
    <d v="2019-06-11T00:00:00"/>
    <x v="89"/>
    <x v="3"/>
    <x v="23"/>
    <x v="199"/>
    <x v="0"/>
    <x v="1"/>
    <x v="145"/>
    <x v="129"/>
    <n v="293.23396399985552"/>
    <n v="332.36525256500209"/>
    <d v="1899-12-30T10:10:00"/>
    <d v="1899-12-30T12:20:00"/>
    <n v="10"/>
    <n v="10"/>
    <n v="12"/>
    <n v="20"/>
    <n v="184"/>
    <n v="1213"/>
    <n v="223.19200000000001"/>
    <s v="HANPQC"/>
    <s v="HANPQC"/>
    <s v="Tourism"/>
    <s v="VN"/>
    <s v="DOM"/>
    <s v="PXR"/>
  </r>
  <r>
    <d v="2019-06-11T00:00:00"/>
    <x v="90"/>
    <x v="20"/>
    <x v="2"/>
    <x v="200"/>
    <x v="0"/>
    <x v="1"/>
    <x v="70"/>
    <x v="109"/>
    <n v="293.23396399985552"/>
    <n v="332.36525256500209"/>
    <d v="1899-12-30T13:00:00"/>
    <d v="1899-12-30T15:10:00"/>
    <n v="13"/>
    <n v="0"/>
    <n v="15"/>
    <n v="10"/>
    <n v="184"/>
    <n v="1213"/>
    <n v="223.19200000000001"/>
    <s v="HANPQC"/>
    <s v="HANPQC"/>
    <s v="Tourism"/>
    <s v="VN"/>
    <s v="DOM"/>
    <s v="PXR"/>
  </r>
  <r>
    <d v="2019-06-11T00:00:00"/>
    <x v="73"/>
    <x v="18"/>
    <x v="2"/>
    <x v="197"/>
    <x v="0"/>
    <x v="1"/>
    <x v="119"/>
    <x v="120"/>
    <n v="343.25439636723399"/>
    <n v="347.63650227556832"/>
    <d v="1899-12-30T04:55:00"/>
    <d v="1899-12-30T07:05:00"/>
    <n v="4"/>
    <n v="55"/>
    <n v="7"/>
    <n v="5"/>
    <n v="184"/>
    <n v="967"/>
    <n v="177.928"/>
    <s v="HANBKK"/>
    <s v="HANBKK"/>
    <s v="SEA"/>
    <s v="TH"/>
    <s v="INT"/>
    <s v="PXR"/>
  </r>
  <r>
    <d v="2019-06-11T00:00:00"/>
    <x v="74"/>
    <x v="3"/>
    <x v="21"/>
    <x v="198"/>
    <x v="0"/>
    <x v="1"/>
    <x v="55"/>
    <x v="33"/>
    <n v="343.25439636723399"/>
    <n v="347.63650227556832"/>
    <d v="1899-12-30T01:40:00"/>
    <d v="1899-12-30T03:50:00"/>
    <n v="1"/>
    <n v="40"/>
    <n v="3"/>
    <n v="50"/>
    <n v="184"/>
    <n v="967"/>
    <n v="177.928"/>
    <s v="HANBKK"/>
    <s v="HANBKK"/>
    <s v="SEA"/>
    <s v="TH"/>
    <s v="INT"/>
    <s v="PXR"/>
  </r>
  <r>
    <d v="2019-06-11T00:00:00"/>
    <x v="13"/>
    <x v="3"/>
    <x v="8"/>
    <x v="11"/>
    <x v="0"/>
    <x v="1"/>
    <x v="5"/>
    <x v="13"/>
    <n v="351.14307895297088"/>
    <n v="523.63526717694549"/>
    <d v="1899-12-30T07:50:00"/>
    <d v="1899-12-30T11:05:00"/>
    <n v="7"/>
    <n v="50"/>
    <n v="11"/>
    <n v="5"/>
    <n v="184"/>
    <n v="2073"/>
    <n v="381.43200000000002"/>
    <s v="HANKUL"/>
    <s v="HANKUL"/>
    <s v="SEA"/>
    <s v="MY"/>
    <s v="INT"/>
    <s v="PXR"/>
  </r>
  <r>
    <d v="2019-06-11T00:00:00"/>
    <x v="14"/>
    <x v="9"/>
    <x v="1"/>
    <x v="12"/>
    <x v="0"/>
    <x v="1"/>
    <x v="13"/>
    <x v="14"/>
    <n v="282.37915814123511"/>
    <n v="330.61128297374086"/>
    <d v="1899-12-30T12:00:00"/>
    <d v="1899-12-30T14:00:00"/>
    <n v="12"/>
    <n v="0"/>
    <n v="14"/>
    <n v="0"/>
    <n v="184"/>
    <n v="1046"/>
    <n v="192.464"/>
    <s v="SGNKUL"/>
    <s v="SGNKUL"/>
    <s v="SEA"/>
    <s v="MY"/>
    <s v="INT"/>
    <s v="PXR"/>
  </r>
  <r>
    <d v="2019-06-11T00:00:00"/>
    <x v="46"/>
    <x v="20"/>
    <x v="1"/>
    <x v="139"/>
    <x v="0"/>
    <x v="1"/>
    <x v="96"/>
    <x v="102"/>
    <n v="187.46363998635809"/>
    <n v="145.81561859013829"/>
    <d v="1899-12-30T12:40:00"/>
    <d v="1899-12-30T13:45:00"/>
    <n v="12"/>
    <n v="40"/>
    <n v="13"/>
    <n v="45"/>
    <n v="184"/>
    <n v="301"/>
    <n v="55.384"/>
    <s v="SGNPQC"/>
    <s v="SGNPQC"/>
    <s v="Tourism"/>
    <s v="VN"/>
    <s v="DOM"/>
    <s v="PXR"/>
  </r>
  <r>
    <d v="2019-06-11T00:00:00"/>
    <x v="49"/>
    <x v="6"/>
    <x v="23"/>
    <x v="140"/>
    <x v="0"/>
    <x v="1"/>
    <x v="46"/>
    <x v="74"/>
    <n v="187.46363998635809"/>
    <n v="145.81561859013829"/>
    <d v="1899-12-30T11:00:00"/>
    <d v="1899-12-30T12:00:00"/>
    <n v="11"/>
    <n v="0"/>
    <n v="12"/>
    <n v="0"/>
    <n v="184"/>
    <n v="301"/>
    <n v="55.384"/>
    <s v="SGNPQC"/>
    <s v="SGNPQC"/>
    <s v="Tourism"/>
    <s v="VN"/>
    <s v="DOM"/>
    <s v="PXR"/>
  </r>
  <r>
    <d v="2019-06-11T00:00:00"/>
    <x v="104"/>
    <x v="6"/>
    <x v="37"/>
    <x v="175"/>
    <x v="0"/>
    <x v="1"/>
    <x v="42"/>
    <x v="196"/>
    <n v="238.35931397848131"/>
    <n v="296.77538414510411"/>
    <d v="1899-12-30T05:05:00"/>
    <d v="1899-12-30T07:00:00"/>
    <n v="5"/>
    <n v="5"/>
    <n v="7"/>
    <n v="0"/>
    <n v="184"/>
    <n v="1014"/>
    <n v="186.57599999999999"/>
    <s v="SGNTHD"/>
    <s v="SGNTHD"/>
    <s v="Other"/>
    <s v="VN"/>
    <s v="DOM"/>
    <s v="PXR"/>
  </r>
  <r>
    <d v="2019-06-11T00:00:00"/>
    <x v="105"/>
    <x v="33"/>
    <x v="1"/>
    <x v="177"/>
    <x v="0"/>
    <x v="1"/>
    <x v="17"/>
    <x v="55"/>
    <n v="238.35931397848131"/>
    <n v="296.77538414510411"/>
    <d v="1899-12-30T07:35:00"/>
    <d v="1899-12-30T09:35:00"/>
    <n v="7"/>
    <n v="35"/>
    <n v="9"/>
    <n v="35"/>
    <n v="184"/>
    <n v="1014"/>
    <n v="186.57599999999999"/>
    <s v="SGNTHD"/>
    <s v="SGNTHD"/>
    <s v="Other"/>
    <s v="VN"/>
    <s v="DOM"/>
    <s v="PXR"/>
  </r>
  <r>
    <d v="2019-06-11T00:00:00"/>
    <x v="33"/>
    <x v="2"/>
    <x v="1"/>
    <x v="393"/>
    <x v="0"/>
    <x v="1"/>
    <x v="51"/>
    <x v="90"/>
    <n v="239.31340170869245"/>
    <n v="208.92363712533773"/>
    <d v="1899-12-30T03:30:00"/>
    <d v="1899-12-30T05:00:00"/>
    <n v="3"/>
    <n v="30"/>
    <n v="5"/>
    <n v="0"/>
    <n v="184"/>
    <n v="602"/>
    <n v="110.768"/>
    <s v="SGNDAD"/>
    <s v="SGNDAD"/>
    <s v="SGNDAD"/>
    <s v="VN"/>
    <s v="DOM"/>
    <s v="PXR"/>
  </r>
  <r>
    <d v="2019-06-11T00:00:00"/>
    <x v="173"/>
    <x v="11"/>
    <x v="1"/>
    <x v="362"/>
    <x v="0"/>
    <x v="1"/>
    <x v="164"/>
    <x v="110"/>
    <n v="236.48215406547158"/>
    <n v="229.41986961622271"/>
    <d v="1899-12-30T14:35:00"/>
    <d v="1899-12-30T15:50:00"/>
    <n v="14"/>
    <n v="35"/>
    <n v="15"/>
    <n v="50"/>
    <n v="184"/>
    <n v="422"/>
    <n v="77.647999999999996"/>
    <s v="SGNREP"/>
    <s v="SGNREP"/>
    <s v="CLMV"/>
    <s v="KH"/>
    <s v="INT"/>
    <s v="PXR"/>
  </r>
  <r>
    <d v="2019-06-11T00:00:00"/>
    <x v="174"/>
    <x v="6"/>
    <x v="12"/>
    <x v="365"/>
    <x v="0"/>
    <x v="1"/>
    <x v="138"/>
    <x v="155"/>
    <n v="236.48215406547158"/>
    <n v="229.41986961622271"/>
    <d v="1899-12-30T12:25:00"/>
    <d v="1899-12-30T13:35:00"/>
    <n v="12"/>
    <n v="25"/>
    <n v="13"/>
    <n v="35"/>
    <n v="184"/>
    <n v="422"/>
    <n v="77.647999999999996"/>
    <s v="SGNREP"/>
    <s v="SGNREP"/>
    <s v="CLMV"/>
    <s v="KH"/>
    <s v="INT"/>
    <s v="PXR"/>
  </r>
  <r>
    <d v="2019-06-11T00:00:00"/>
    <x v="100"/>
    <x v="6"/>
    <x v="35"/>
    <x v="160"/>
    <x v="0"/>
    <x v="1"/>
    <x v="81"/>
    <x v="1"/>
    <n v="172.16216193154037"/>
    <n v="313.60596547233263"/>
    <d v="1899-12-30T06:00:00"/>
    <d v="1899-12-30T08:05:00"/>
    <n v="6"/>
    <n v="0"/>
    <n v="8"/>
    <n v="5"/>
    <n v="184"/>
    <n v="1148"/>
    <n v="211.232"/>
    <s v="SGNVDO"/>
    <s v="SGNVDO"/>
    <s v="Other"/>
    <s v="VN"/>
    <s v="DOM"/>
    <s v="PXR"/>
  </r>
  <r>
    <d v="2019-06-11T00:00:00"/>
    <x v="101"/>
    <x v="32"/>
    <x v="1"/>
    <x v="161"/>
    <x v="0"/>
    <x v="1"/>
    <x v="104"/>
    <x v="103"/>
    <n v="172.16216193154037"/>
    <n v="313.60596547233263"/>
    <d v="1899-12-30T08:45:00"/>
    <d v="1899-12-30T10:50:00"/>
    <n v="8"/>
    <n v="45"/>
    <n v="10"/>
    <n v="50"/>
    <n v="184"/>
    <n v="1148"/>
    <n v="211.232"/>
    <s v="SGNVDO"/>
    <s v="SGNVDO"/>
    <s v="Other"/>
    <s v="VN"/>
    <s v="DOM"/>
    <s v="PXR"/>
  </r>
  <r>
    <d v="2019-06-11T00:00:00"/>
    <x v="109"/>
    <x v="21"/>
    <x v="2"/>
    <x v="193"/>
    <x v="0"/>
    <x v="1"/>
    <x v="166"/>
    <x v="103"/>
    <n v="467.85981617376331"/>
    <n v="335.35833892879469"/>
    <d v="1899-12-30T08:40:00"/>
    <d v="1899-12-30T10:50:00"/>
    <n v="8"/>
    <n v="40"/>
    <n v="10"/>
    <n v="50"/>
    <n v="178"/>
    <n v="792"/>
    <n v="140.976"/>
    <s v="HANCAN"/>
    <s v="HANCAN"/>
    <s v="NEA"/>
    <s v="CN"/>
    <s v="INT"/>
    <s v="PXR"/>
  </r>
  <r>
    <d v="2019-06-11T00:00:00"/>
    <x v="110"/>
    <x v="3"/>
    <x v="24"/>
    <x v="194"/>
    <x v="0"/>
    <x v="1"/>
    <x v="184"/>
    <x v="58"/>
    <n v="467.85981617376331"/>
    <n v="335.35833892879469"/>
    <d v="1899-12-30T05:55:00"/>
    <d v="1899-12-30T07:50:00"/>
    <n v="5"/>
    <n v="55"/>
    <n v="7"/>
    <n v="50"/>
    <n v="178"/>
    <n v="792"/>
    <n v="140.976"/>
    <s v="HANCAN"/>
    <s v="HANCAN"/>
    <s v="NEA"/>
    <s v="CN"/>
    <s v="INT"/>
    <s v="PXR"/>
  </r>
  <r>
    <d v="2019-06-11T00:00:00"/>
    <x v="83"/>
    <x v="3"/>
    <x v="16"/>
    <x v="248"/>
    <x v="0"/>
    <x v="1"/>
    <x v="13"/>
    <x v="148"/>
    <n v="233.52231346639445"/>
    <n v="188.23299562906084"/>
    <d v="1899-12-30T12:00:00"/>
    <d v="1899-12-30T13:15:00"/>
    <n v="12"/>
    <n v="0"/>
    <n v="13"/>
    <n v="15"/>
    <n v="178"/>
    <n v="547"/>
    <n v="97.366"/>
    <s v="HANHUI"/>
    <s v="HANHUI"/>
    <s v="Tourism"/>
    <s v="VN"/>
    <s v="DOM"/>
    <s v="PXR"/>
  </r>
  <r>
    <d v="2019-06-11T00:00:00"/>
    <x v="17"/>
    <x v="3"/>
    <x v="11"/>
    <x v="15"/>
    <x v="0"/>
    <x v="1"/>
    <x v="15"/>
    <x v="16"/>
    <n v="222.57043902349176"/>
    <n v="242.23014347086047"/>
    <d v="1899-12-30T00:00:00"/>
    <d v="1899-12-30T01:35:00"/>
    <n v="0"/>
    <n v="0"/>
    <n v="1"/>
    <n v="35"/>
    <n v="178"/>
    <n v="879"/>
    <n v="156.46199999999999"/>
    <s v="HANUIH"/>
    <s v="HANUIH"/>
    <s v="ZOther"/>
    <s v="VN"/>
    <s v="DOM"/>
    <s v="PXR"/>
  </r>
  <r>
    <d v="2019-06-11T00:00:00"/>
    <x v="84"/>
    <x v="14"/>
    <x v="2"/>
    <x v="250"/>
    <x v="0"/>
    <x v="1"/>
    <x v="137"/>
    <x v="109"/>
    <n v="233.52231346639445"/>
    <n v="188.23299562906084"/>
    <d v="1899-12-30T13:55:00"/>
    <d v="1899-12-30T15:10:00"/>
    <n v="13"/>
    <n v="55"/>
    <n v="15"/>
    <n v="10"/>
    <n v="178"/>
    <n v="547"/>
    <n v="97.366"/>
    <s v="HANHUI"/>
    <s v="HANHUI"/>
    <s v="Tourism"/>
    <s v="VN"/>
    <s v="DOM"/>
    <s v="PXR"/>
  </r>
  <r>
    <d v="2019-06-11T00:00:00"/>
    <x v="21"/>
    <x v="12"/>
    <x v="2"/>
    <x v="17"/>
    <x v="0"/>
    <x v="1"/>
    <x v="23"/>
    <x v="178"/>
    <n v="222.57043902349176"/>
    <n v="242.23014347086047"/>
    <d v="1899-12-30T02:35:00"/>
    <d v="1899-12-30T04:15:00"/>
    <n v="2"/>
    <n v="35"/>
    <n v="4"/>
    <n v="15"/>
    <n v="178"/>
    <n v="879"/>
    <n v="156.46199999999999"/>
    <s v="HANUIH"/>
    <s v="HANUIH"/>
    <s v="ZOther"/>
    <s v="VN"/>
    <s v="DOM"/>
    <s v="PXR"/>
  </r>
  <r>
    <d v="2019-06-11T00:00:00"/>
    <x v="33"/>
    <x v="2"/>
    <x v="1"/>
    <x v="267"/>
    <x v="0"/>
    <x v="1"/>
    <x v="31"/>
    <x v="26"/>
    <n v="239.31340170869245"/>
    <n v="208.92363712533773"/>
    <d v="1899-12-30T08:00:00"/>
    <d v="1899-12-30T09:30:00"/>
    <n v="8"/>
    <n v="0"/>
    <n v="9"/>
    <n v="30"/>
    <n v="184"/>
    <n v="602"/>
    <n v="110.768"/>
    <s v="SGNDAD"/>
    <s v="SGNDAD"/>
    <s v="SGNDAD"/>
    <s v="VN"/>
    <s v="DOM"/>
    <s v="PXR"/>
  </r>
  <r>
    <d v="2019-06-11T00:00:00"/>
    <x v="1"/>
    <x v="1"/>
    <x v="1"/>
    <x v="33"/>
    <x v="0"/>
    <x v="1"/>
    <x v="32"/>
    <x v="35"/>
    <n v="152.0752852438888"/>
    <n v="122.84237101537613"/>
    <d v="1899-12-30T01:30:00"/>
    <d v="1899-12-30T02:20:00"/>
    <n v="1"/>
    <n v="30"/>
    <n v="2"/>
    <n v="20"/>
    <n v="184"/>
    <n v="214"/>
    <n v="39.375999999999998"/>
    <s v="SGNDLI"/>
    <s v="SGNDLI"/>
    <s v="Tourism"/>
    <s v="VN"/>
    <s v="DOM"/>
    <s v="PXR"/>
  </r>
  <r>
    <d v="2019-06-11T00:00:00"/>
    <x v="15"/>
    <x v="3"/>
    <x v="9"/>
    <x v="268"/>
    <x v="0"/>
    <x v="1"/>
    <x v="81"/>
    <x v="9"/>
    <n v="236.34688949060637"/>
    <n v="201.94443000170284"/>
    <d v="1899-12-30T06:00:00"/>
    <d v="1899-12-30T07:20:00"/>
    <n v="6"/>
    <n v="0"/>
    <n v="7"/>
    <n v="20"/>
    <n v="184"/>
    <n v="604"/>
    <n v="111.136"/>
    <s v="HANDAD"/>
    <s v="HANDAD"/>
    <s v="HANDAD"/>
    <s v="VN"/>
    <s v="DOM"/>
    <s v="PXR"/>
  </r>
  <r>
    <d v="2019-06-11T00:00:00"/>
    <x v="27"/>
    <x v="6"/>
    <x v="0"/>
    <x v="35"/>
    <x v="0"/>
    <x v="1"/>
    <x v="15"/>
    <x v="36"/>
    <n v="152.0752852438888"/>
    <n v="122.84237101537613"/>
    <d v="1899-12-30T00:00:00"/>
    <d v="1899-12-30T00:50:00"/>
    <n v="0"/>
    <n v="0"/>
    <n v="0"/>
    <n v="50"/>
    <n v="184"/>
    <n v="214"/>
    <n v="39.375999999999998"/>
    <s v="SGNDLI"/>
    <s v="SGNDLI"/>
    <s v="Tourism"/>
    <s v="VN"/>
    <s v="DOM"/>
    <s v="PXR"/>
  </r>
  <r>
    <d v="2019-06-11T00:00:00"/>
    <x v="23"/>
    <x v="6"/>
    <x v="2"/>
    <x v="351"/>
    <x v="0"/>
    <x v="1"/>
    <x v="29"/>
    <x v="197"/>
    <n v="381.62004815649715"/>
    <n v="329.70071085785668"/>
    <d v="1899-12-30T03:00:00"/>
    <d v="1899-12-30T05:05:00"/>
    <n v="3"/>
    <n v="0"/>
    <n v="5"/>
    <n v="5"/>
    <n v="184"/>
    <n v="1133"/>
    <n v="208.47200000000001"/>
    <s v="HANSGN"/>
    <s v="HANSGN"/>
    <s v="HANSGN"/>
    <s v="VN"/>
    <s v="DOM"/>
    <s v="PXR"/>
  </r>
  <r>
    <d v="2019-06-11T00:00:00"/>
    <x v="2"/>
    <x v="2"/>
    <x v="2"/>
    <x v="24"/>
    <x v="0"/>
    <x v="1"/>
    <x v="24"/>
    <x v="27"/>
    <n v="236.34688949060637"/>
    <n v="201.94443000170284"/>
    <d v="1899-12-30T14:00:00"/>
    <d v="1899-12-30T15:20:00"/>
    <n v="14"/>
    <n v="0"/>
    <n v="15"/>
    <n v="20"/>
    <n v="203"/>
    <n v="604"/>
    <n v="122.61199999999999"/>
    <s v="HANDAD"/>
    <s v="HANDAD"/>
    <s v="HANDAD"/>
    <s v="VN"/>
    <s v="DOM"/>
    <s v="PXR"/>
  </r>
  <r>
    <d v="2019-06-11T00:00:00"/>
    <x v="33"/>
    <x v="2"/>
    <x v="1"/>
    <x v="156"/>
    <x v="0"/>
    <x v="1"/>
    <x v="29"/>
    <x v="112"/>
    <n v="239.31340170869245"/>
    <n v="208.92363712533773"/>
    <d v="1899-12-30T03:00:00"/>
    <d v="1899-12-30T04:25:00"/>
    <n v="3"/>
    <n v="0"/>
    <n v="4"/>
    <n v="25"/>
    <n v="203"/>
    <n v="602"/>
    <n v="122.206"/>
    <s v="SGNDAD"/>
    <s v="SGNDAD"/>
    <s v="SGNDAD"/>
    <s v="VN"/>
    <s v="DOM"/>
    <s v="PXR"/>
  </r>
  <r>
    <d v="2019-06-11T00:00:00"/>
    <x v="15"/>
    <x v="3"/>
    <x v="9"/>
    <x v="158"/>
    <x v="0"/>
    <x v="1"/>
    <x v="185"/>
    <x v="142"/>
    <n v="236.34688949060637"/>
    <n v="201.94443000170284"/>
    <d v="1899-12-30T00:45:00"/>
    <d v="1899-12-30T02:05:00"/>
    <n v="0"/>
    <n v="45"/>
    <n v="2"/>
    <n v="5"/>
    <n v="203"/>
    <n v="604"/>
    <n v="122.61199999999999"/>
    <s v="HANDAD"/>
    <s v="HANDAD"/>
    <s v="HANDAD"/>
    <s v="VN"/>
    <s v="DOM"/>
    <s v="PXR"/>
  </r>
  <r>
    <d v="2019-06-11T00:00:00"/>
    <x v="15"/>
    <x v="3"/>
    <x v="9"/>
    <x v="26"/>
    <x v="0"/>
    <x v="1"/>
    <x v="13"/>
    <x v="29"/>
    <n v="236.34688949060637"/>
    <n v="201.94443000170284"/>
    <d v="1899-12-30T12:00:00"/>
    <d v="1899-12-30T13:20:00"/>
    <n v="12"/>
    <n v="0"/>
    <n v="13"/>
    <n v="20"/>
    <n v="203"/>
    <n v="604"/>
    <n v="122.61199999999999"/>
    <s v="HANDAD"/>
    <s v="HANDAD"/>
    <s v="HANDAD"/>
    <s v="VN"/>
    <s v="DOM"/>
    <s v="PXR"/>
  </r>
  <r>
    <d v="2019-06-11T00:00:00"/>
    <x v="84"/>
    <x v="14"/>
    <x v="2"/>
    <x v="125"/>
    <x v="0"/>
    <x v="1"/>
    <x v="98"/>
    <x v="193"/>
    <n v="233.52231346639445"/>
    <n v="188.23299562906084"/>
    <d v="1899-12-30T09:45:00"/>
    <d v="1899-12-30T11:00:00"/>
    <n v="9"/>
    <n v="45"/>
    <n v="11"/>
    <n v="0"/>
    <n v="203"/>
    <n v="547"/>
    <n v="111.041"/>
    <s v="HANHUI"/>
    <s v="HANHUI"/>
    <s v="Tourism"/>
    <s v="VN"/>
    <s v="DOM"/>
    <s v="PXR"/>
  </r>
  <r>
    <d v="2019-06-11T00:00:00"/>
    <x v="23"/>
    <x v="6"/>
    <x v="2"/>
    <x v="182"/>
    <x v="0"/>
    <x v="1"/>
    <x v="25"/>
    <x v="120"/>
    <n v="381.62004815649715"/>
    <n v="329.70071085785668"/>
    <d v="1899-12-30T05:00:00"/>
    <d v="1899-12-30T07:05:00"/>
    <n v="5"/>
    <n v="0"/>
    <n v="7"/>
    <n v="5"/>
    <n v="203"/>
    <n v="1133"/>
    <n v="229.999"/>
    <s v="HANSGN"/>
    <s v="HANSGN"/>
    <s v="HANSGN"/>
    <s v="VN"/>
    <s v="DOM"/>
    <s v="PXR"/>
  </r>
  <r>
    <d v="2019-06-11T00:00:00"/>
    <x v="83"/>
    <x v="3"/>
    <x v="16"/>
    <x v="124"/>
    <x v="0"/>
    <x v="1"/>
    <x v="172"/>
    <x v="198"/>
    <n v="233.52231346639445"/>
    <n v="188.23299562906084"/>
    <d v="1899-12-30T07:40:00"/>
    <d v="1899-12-30T08:55:00"/>
    <n v="7"/>
    <n v="40"/>
    <n v="8"/>
    <n v="55"/>
    <n v="203"/>
    <n v="547"/>
    <n v="111.041"/>
    <s v="HANHUI"/>
    <s v="HANHUI"/>
    <s v="Tourism"/>
    <s v="VN"/>
    <s v="DOM"/>
    <s v="NTC"/>
  </r>
  <r>
    <d v="2019-06-11T00:00:00"/>
    <x v="50"/>
    <x v="8"/>
    <x v="1"/>
    <x v="67"/>
    <x v="0"/>
    <x v="1"/>
    <x v="58"/>
    <x v="60"/>
    <n v="184.25871592968858"/>
    <n v="154.07262794368225"/>
    <d v="1899-12-30T13:45:00"/>
    <d v="1899-12-30T14:50:00"/>
    <n v="13"/>
    <n v="45"/>
    <n v="14"/>
    <n v="50"/>
    <n v="203"/>
    <n v="309"/>
    <n v="62.726999999999997"/>
    <s v="SGNCXR"/>
    <s v="SGNCXR"/>
    <s v="Tourism"/>
    <s v="VN"/>
    <s v="DOM"/>
    <s v="PXR"/>
  </r>
  <r>
    <d v="2019-06-11T00:00:00"/>
    <x v="51"/>
    <x v="2"/>
    <x v="7"/>
    <x v="68"/>
    <x v="0"/>
    <x v="1"/>
    <x v="130"/>
    <x v="199"/>
    <n v="165.72030426323298"/>
    <n v="162.66584538032191"/>
    <d v="1899-12-30T11:50:00"/>
    <d v="1899-12-30T13:00:00"/>
    <n v="11"/>
    <n v="50"/>
    <n v="13"/>
    <n v="0"/>
    <n v="203"/>
    <n v="462"/>
    <n v="93.786000000000001"/>
    <s v="DADCXR"/>
    <s v="DADCXR"/>
    <s v="Tourism"/>
    <s v="VN"/>
    <s v="DOM"/>
    <s v="PXR"/>
  </r>
  <r>
    <d v="2019-06-11T00:00:00"/>
    <x v="22"/>
    <x v="3"/>
    <x v="1"/>
    <x v="218"/>
    <x v="0"/>
    <x v="1"/>
    <x v="15"/>
    <x v="134"/>
    <n v="381.62004815649715"/>
    <n v="329.70071085785668"/>
    <d v="1899-12-30T00:00:00"/>
    <d v="1899-12-30T02:10:00"/>
    <n v="0"/>
    <n v="0"/>
    <n v="2"/>
    <n v="10"/>
    <n v="203"/>
    <n v="1133"/>
    <n v="229.999"/>
    <s v="HANSGN"/>
    <s v="HANSGN"/>
    <s v="HANSGN"/>
    <s v="VN"/>
    <s v="DOM"/>
    <s v="PXR"/>
  </r>
  <r>
    <d v="2019-06-11T00:00:00"/>
    <x v="22"/>
    <x v="3"/>
    <x v="1"/>
    <x v="292"/>
    <x v="0"/>
    <x v="1"/>
    <x v="163"/>
    <x v="39"/>
    <n v="381.62004815649715"/>
    <n v="329.70071085785668"/>
    <d v="1899-12-30T06:15:00"/>
    <d v="1899-12-30T08:30:00"/>
    <n v="6"/>
    <n v="15"/>
    <n v="8"/>
    <n v="30"/>
    <n v="203"/>
    <n v="1133"/>
    <n v="229.999"/>
    <s v="HANSGN"/>
    <s v="HANSGN"/>
    <s v="HANSGN"/>
    <s v="VN"/>
    <s v="DOM"/>
    <s v="PXR"/>
  </r>
  <r>
    <d v="2019-06-11T00:00:00"/>
    <x v="34"/>
    <x v="6"/>
    <x v="9"/>
    <x v="70"/>
    <x v="0"/>
    <x v="1"/>
    <x v="101"/>
    <x v="84"/>
    <n v="239.31340170869245"/>
    <n v="208.92363712533773"/>
    <d v="1899-12-30T09:00:00"/>
    <d v="1899-12-30T10:20:00"/>
    <n v="9"/>
    <n v="0"/>
    <n v="10"/>
    <n v="20"/>
    <n v="203"/>
    <n v="602"/>
    <n v="122.206"/>
    <s v="SGNDAD"/>
    <s v="SGNDAD"/>
    <s v="SGNDAD"/>
    <s v="VN"/>
    <s v="DOM"/>
    <s v="PXR"/>
  </r>
  <r>
    <d v="2019-06-11T00:00:00"/>
    <x v="23"/>
    <x v="6"/>
    <x v="2"/>
    <x v="52"/>
    <x v="0"/>
    <x v="1"/>
    <x v="29"/>
    <x v="49"/>
    <n v="381.62004815649715"/>
    <n v="329.70071085785668"/>
    <d v="1899-12-30T03:00:00"/>
    <d v="1899-12-30T05:10:00"/>
    <n v="3"/>
    <n v="0"/>
    <n v="5"/>
    <n v="10"/>
    <n v="203"/>
    <n v="1133"/>
    <n v="229.999"/>
    <s v="HANSGN"/>
    <s v="HANSGN"/>
    <s v="HANSGN"/>
    <s v="VN"/>
    <s v="DOM"/>
    <s v="PXR"/>
  </r>
  <r>
    <d v="2019-06-11T00:00:00"/>
    <x v="31"/>
    <x v="6"/>
    <x v="15"/>
    <x v="36"/>
    <x v="0"/>
    <x v="1"/>
    <x v="3"/>
    <x v="37"/>
    <n v="284.2128245548555"/>
    <n v="306.08961374632247"/>
    <d v="1899-12-30T23:00:00"/>
    <d v="1899-12-30T01:10:00"/>
    <n v="23"/>
    <n v="0"/>
    <n v="1"/>
    <n v="10"/>
    <n v="203"/>
    <n v="1107"/>
    <n v="224.721"/>
    <s v="SGNHPH"/>
    <s v="SGNHPH"/>
    <s v="Other"/>
    <s v="VN"/>
    <s v="DOM"/>
    <s v="PXR"/>
  </r>
  <r>
    <d v="2019-06-11T00:00:00"/>
    <x v="46"/>
    <x v="20"/>
    <x v="1"/>
    <x v="271"/>
    <x v="0"/>
    <x v="1"/>
    <x v="147"/>
    <x v="58"/>
    <n v="187.46363998635809"/>
    <n v="145.81561859013829"/>
    <d v="1899-12-30T06:45:00"/>
    <d v="1899-12-30T07:50:00"/>
    <n v="6"/>
    <n v="45"/>
    <n v="7"/>
    <n v="50"/>
    <n v="184"/>
    <n v="301"/>
    <n v="55.384"/>
    <s v="SGNPQC"/>
    <s v="SGNPQC"/>
    <s v="Tourism"/>
    <s v="VN"/>
    <s v="DOM"/>
    <s v="PXR"/>
  </r>
  <r>
    <d v="2019-06-11T00:00:00"/>
    <x v="49"/>
    <x v="6"/>
    <x v="23"/>
    <x v="273"/>
    <x v="0"/>
    <x v="1"/>
    <x v="42"/>
    <x v="169"/>
    <n v="187.46363998635809"/>
    <n v="145.81561859013829"/>
    <d v="1899-12-30T05:05:00"/>
    <d v="1899-12-30T06:05:00"/>
    <n v="5"/>
    <n v="5"/>
    <n v="6"/>
    <n v="5"/>
    <n v="184"/>
    <n v="301"/>
    <n v="55.384"/>
    <s v="SGNPQC"/>
    <s v="SGNPQC"/>
    <s v="Tourism"/>
    <s v="VN"/>
    <s v="DOM"/>
    <s v="PXR"/>
  </r>
  <r>
    <d v="2019-06-11T00:00:00"/>
    <x v="35"/>
    <x v="6"/>
    <x v="17"/>
    <x v="41"/>
    <x v="0"/>
    <x v="1"/>
    <x v="37"/>
    <x v="41"/>
    <n v="401.34366795269432"/>
    <n v="581.55853960552042"/>
    <d v="1899-12-30T09:25:00"/>
    <d v="1899-12-30T13:05:00"/>
    <n v="9"/>
    <n v="25"/>
    <n v="13"/>
    <n v="5"/>
    <n v="184"/>
    <n v="2203"/>
    <n v="405.35199999999998"/>
    <s v="SGNTPE"/>
    <s v="SGNTPE"/>
    <s v="NEA"/>
    <s v="TW"/>
    <s v="INT"/>
    <s v="PXR"/>
  </r>
  <r>
    <d v="2019-06-11T00:00:00"/>
    <x v="132"/>
    <x v="6"/>
    <x v="3"/>
    <x v="274"/>
    <x v="0"/>
    <x v="1"/>
    <x v="15"/>
    <x v="16"/>
    <n v="207.05375269337415"/>
    <n v="235.00797913462452"/>
    <d v="1899-12-30T00:00:00"/>
    <d v="1899-12-30T01:35:00"/>
    <n v="0"/>
    <n v="0"/>
    <n v="1"/>
    <n v="35"/>
    <n v="184"/>
    <n v="740"/>
    <n v="136.16"/>
    <s v="SGNVDH"/>
    <s v="SGNVDH"/>
    <s v="ZOther"/>
    <s v="VN"/>
    <s v="DOM"/>
    <s v="PXR"/>
  </r>
  <r>
    <d v="2019-06-11T00:00:00"/>
    <x v="36"/>
    <x v="15"/>
    <x v="1"/>
    <x v="178"/>
    <x v="0"/>
    <x v="1"/>
    <x v="26"/>
    <x v="67"/>
    <n v="401.34366795269432"/>
    <n v="581.55853960552042"/>
    <d v="1899-12-30T23:45:00"/>
    <d v="1899-12-30T03:25:00"/>
    <n v="23"/>
    <n v="45"/>
    <n v="3"/>
    <n v="25"/>
    <n v="184"/>
    <n v="2203"/>
    <n v="405.35199999999998"/>
    <s v="SGNTPE"/>
    <s v="SGNTPE"/>
    <s v="NEA"/>
    <s v="TW"/>
    <s v="INT"/>
    <s v="PXR"/>
  </r>
  <r>
    <d v="2019-06-11T00:00:00"/>
    <x v="133"/>
    <x v="35"/>
    <x v="1"/>
    <x v="276"/>
    <x v="0"/>
    <x v="1"/>
    <x v="12"/>
    <x v="33"/>
    <n v="207.05375269337415"/>
    <n v="235.00797913462452"/>
    <d v="1899-12-30T02:15:00"/>
    <d v="1899-12-30T03:50:00"/>
    <n v="2"/>
    <n v="15"/>
    <n v="3"/>
    <n v="50"/>
    <n v="184"/>
    <n v="740"/>
    <n v="136.16"/>
    <s v="SGNVDH"/>
    <s v="SGNVDH"/>
    <s v="ZOther"/>
    <s v="VN"/>
    <s v="DOM"/>
    <s v="PXR"/>
  </r>
  <r>
    <d v="2019-06-11T00:00:00"/>
    <x v="116"/>
    <x v="3"/>
    <x v="40"/>
    <x v="233"/>
    <x v="0"/>
    <x v="1"/>
    <x v="108"/>
    <x v="184"/>
    <n v="352.0849431463634"/>
    <n v="364.1167200111874"/>
    <d v="1899-12-30T09:20:00"/>
    <d v="1899-12-30T11:30:00"/>
    <n v="9"/>
    <n v="20"/>
    <n v="11"/>
    <n v="30"/>
    <n v="184"/>
    <n v="1123"/>
    <n v="206.63200000000001"/>
    <s v="HANRGN"/>
    <s v="HANRGN"/>
    <s v="CLMV"/>
    <s v="MM"/>
    <s v="INT"/>
    <s v="PXR"/>
  </r>
  <r>
    <d v="2019-06-11T00:00:00"/>
    <x v="4"/>
    <x v="3"/>
    <x v="4"/>
    <x v="45"/>
    <x v="0"/>
    <x v="1"/>
    <x v="41"/>
    <x v="20"/>
    <n v="463.92137539570234"/>
    <n v="559.81108270218749"/>
    <d v="1899-12-30T00:15:00"/>
    <d v="1899-12-30T03:55:00"/>
    <n v="0"/>
    <n v="15"/>
    <n v="3"/>
    <n v="55"/>
    <n v="184"/>
    <n v="2187"/>
    <n v="402.40800000000002"/>
    <s v="HANSIN"/>
    <s v="HANSIN"/>
    <s v="SEA"/>
    <s v="SG"/>
    <s v="INT"/>
    <s v="PXR"/>
  </r>
  <r>
    <d v="2019-06-11T00:00:00"/>
    <x v="118"/>
    <x v="39"/>
    <x v="2"/>
    <x v="235"/>
    <x v="0"/>
    <x v="1"/>
    <x v="33"/>
    <x v="136"/>
    <n v="352.0849431463634"/>
    <n v="364.1167200111874"/>
    <d v="1899-12-30T12:30:00"/>
    <d v="1899-12-30T14:30:00"/>
    <n v="12"/>
    <n v="30"/>
    <n v="14"/>
    <n v="30"/>
    <n v="184"/>
    <n v="1123"/>
    <n v="206.63200000000001"/>
    <s v="HANRGN"/>
    <s v="HANRGN"/>
    <s v="CLMV"/>
    <s v="MM"/>
    <s v="INT"/>
    <s v="PXR"/>
  </r>
  <r>
    <d v="2019-06-11T00:00:00"/>
    <x v="5"/>
    <x v="4"/>
    <x v="2"/>
    <x v="46"/>
    <x v="0"/>
    <x v="1"/>
    <x v="42"/>
    <x v="45"/>
    <n v="463.92137539570234"/>
    <n v="559.81108270218749"/>
    <d v="1899-12-30T05:05:00"/>
    <d v="1899-12-30T08:25:00"/>
    <n v="5"/>
    <n v="5"/>
    <n v="8"/>
    <n v="25"/>
    <n v="184"/>
    <n v="2187"/>
    <n v="402.40800000000002"/>
    <s v="HANSIN"/>
    <s v="HANSIN"/>
    <s v="SEA"/>
    <s v="SG"/>
    <s v="INT"/>
    <s v="PXR"/>
  </r>
  <r>
    <d v="2019-06-11T00:00:00"/>
    <x v="2"/>
    <x v="2"/>
    <x v="2"/>
    <x v="266"/>
    <x v="0"/>
    <x v="1"/>
    <x v="29"/>
    <x v="25"/>
    <n v="236.34688949060637"/>
    <n v="201.94443000170284"/>
    <d v="1899-12-30T03:00:00"/>
    <d v="1899-12-30T04:20:00"/>
    <n v="3"/>
    <n v="0"/>
    <n v="4"/>
    <n v="20"/>
    <n v="184"/>
    <n v="604"/>
    <n v="111.136"/>
    <s v="HANDAD"/>
    <s v="HANDAD"/>
    <s v="HANDAD"/>
    <s v="VN"/>
    <s v="DOM"/>
    <s v="PXR"/>
  </r>
  <r>
    <d v="2019-06-11T00:00:00"/>
    <x v="33"/>
    <x v="2"/>
    <x v="1"/>
    <x v="202"/>
    <x v="0"/>
    <x v="1"/>
    <x v="70"/>
    <x v="128"/>
    <n v="239.31340170869245"/>
    <n v="208.92363712533773"/>
    <d v="1899-12-30T13:00:00"/>
    <d v="1899-12-30T14:25:00"/>
    <n v="13"/>
    <n v="0"/>
    <n v="14"/>
    <n v="25"/>
    <n v="184"/>
    <n v="602"/>
    <n v="110.768"/>
    <s v="SGNDAD"/>
    <s v="SGNDAD"/>
    <s v="SGNDAD"/>
    <s v="VN"/>
    <s v="DOM"/>
    <s v="PXR"/>
  </r>
  <r>
    <d v="2019-06-11T00:00:00"/>
    <x v="15"/>
    <x v="3"/>
    <x v="9"/>
    <x v="259"/>
    <x v="0"/>
    <x v="1"/>
    <x v="46"/>
    <x v="129"/>
    <n v="236.34688949060637"/>
    <n v="201.94443000170284"/>
    <d v="1899-12-30T11:00:00"/>
    <d v="1899-12-30T12:20:00"/>
    <n v="11"/>
    <n v="0"/>
    <n v="12"/>
    <n v="20"/>
    <n v="184"/>
    <n v="604"/>
    <n v="111.136"/>
    <s v="HANDAD"/>
    <s v="HANDAD"/>
    <s v="HANDAD"/>
    <s v="VN"/>
    <s v="DOM"/>
    <s v="PXR"/>
  </r>
  <r>
    <d v="2019-06-11T00:00:00"/>
    <x v="76"/>
    <x v="3"/>
    <x v="31"/>
    <x v="229"/>
    <x v="0"/>
    <x v="1"/>
    <x v="42"/>
    <x v="101"/>
    <n v="308.7453322478957"/>
    <n v="330.16909384151558"/>
    <d v="1899-12-30T05:05:00"/>
    <d v="1899-12-30T07:15:00"/>
    <n v="5"/>
    <n v="5"/>
    <n v="7"/>
    <n v="15"/>
    <n v="184"/>
    <n v="1217"/>
    <n v="223.928"/>
    <s v="HANVCA"/>
    <s v="HANVCA"/>
    <s v="Other"/>
    <s v="VN"/>
    <s v="DOM"/>
    <s v="PXR"/>
  </r>
  <r>
    <d v="2019-06-11T00:00:00"/>
    <x v="34"/>
    <x v="6"/>
    <x v="9"/>
    <x v="269"/>
    <x v="0"/>
    <x v="1"/>
    <x v="20"/>
    <x v="35"/>
    <n v="239.31340170869245"/>
    <n v="208.92363712533773"/>
    <d v="1899-12-30T01:00:00"/>
    <d v="1899-12-30T02:20:00"/>
    <n v="1"/>
    <n v="0"/>
    <n v="2"/>
    <n v="20"/>
    <n v="184"/>
    <n v="602"/>
    <n v="110.768"/>
    <s v="SGNDAD"/>
    <s v="SGNDAD"/>
    <s v="SGNDAD"/>
    <s v="VN"/>
    <s v="DOM"/>
    <s v="PXR"/>
  </r>
  <r>
    <d v="2019-06-11T00:00:00"/>
    <x v="78"/>
    <x v="28"/>
    <x v="2"/>
    <x v="231"/>
    <x v="0"/>
    <x v="1"/>
    <x v="64"/>
    <x v="96"/>
    <n v="308.7453322478957"/>
    <n v="330.16909384151558"/>
    <d v="1899-12-30T08:05:00"/>
    <d v="1899-12-30T10:10:00"/>
    <n v="8"/>
    <n v="5"/>
    <n v="10"/>
    <n v="10"/>
    <n v="184"/>
    <n v="1217"/>
    <n v="223.928"/>
    <s v="HANVCA"/>
    <s v="HANVCA"/>
    <s v="Other"/>
    <s v="VN"/>
    <s v="DOM"/>
    <s v="PXR"/>
  </r>
  <r>
    <d v="2019-06-11T00:00:00"/>
    <x v="33"/>
    <x v="2"/>
    <x v="1"/>
    <x v="188"/>
    <x v="0"/>
    <x v="1"/>
    <x v="78"/>
    <x v="120"/>
    <n v="239.31340170869245"/>
    <n v="208.92363712533773"/>
    <d v="1899-12-30T05:35:00"/>
    <d v="1899-12-30T07:05:00"/>
    <n v="5"/>
    <n v="35"/>
    <n v="7"/>
    <n v="5"/>
    <n v="178"/>
    <n v="602"/>
    <n v="107.15600000000001"/>
    <s v="SGNDAD"/>
    <s v="SGNDAD"/>
    <s v="SGNDAD"/>
    <s v="VN"/>
    <s v="DOM"/>
    <s v="PXR"/>
  </r>
  <r>
    <d v="2019-06-11T00:00:00"/>
    <x v="85"/>
    <x v="3"/>
    <x v="33"/>
    <x v="127"/>
    <x v="0"/>
    <x v="1"/>
    <x v="93"/>
    <x v="95"/>
    <n v="851.51844399569575"/>
    <n v="835.14674301541368"/>
    <d v="1899-12-30T18:20:00"/>
    <d v="1899-12-30T22:20:00"/>
    <n v="18"/>
    <n v="20"/>
    <n v="22"/>
    <n v="20"/>
    <n v="178"/>
    <n v="2789"/>
    <n v="496.44200000000001"/>
    <s v="HANFUK"/>
    <s v="HANFUK"/>
    <s v="NEA"/>
    <s v="JP"/>
    <s v="INT"/>
    <s v="PXR"/>
  </r>
  <r>
    <d v="2019-06-11T00:00:00"/>
    <x v="30"/>
    <x v="14"/>
    <x v="1"/>
    <x v="56"/>
    <x v="0"/>
    <x v="1"/>
    <x v="32"/>
    <x v="75"/>
    <n v="214.88804221212081"/>
    <n v="213.88072353634405"/>
    <d v="1899-12-30T01:30:00"/>
    <d v="1899-12-30T03:00:00"/>
    <n v="1"/>
    <n v="30"/>
    <n v="3"/>
    <n v="0"/>
    <n v="178"/>
    <n v="628"/>
    <n v="111.78400000000001"/>
    <s v="SGNHUI"/>
    <s v="SGNHUI"/>
    <s v="Tourism"/>
    <s v="VN"/>
    <s v="DOM"/>
    <s v="PXR"/>
  </r>
  <r>
    <d v="2019-06-11T00:00:00"/>
    <x v="79"/>
    <x v="9"/>
    <x v="2"/>
    <x v="118"/>
    <x v="0"/>
    <x v="1"/>
    <x v="88"/>
    <x v="92"/>
    <n v="351.14307895297088"/>
    <n v="523.63526717694549"/>
    <d v="1899-12-30T11:20:00"/>
    <d v="1899-12-30T14:35:00"/>
    <n v="11"/>
    <n v="20"/>
    <n v="14"/>
    <n v="35"/>
    <n v="178"/>
    <n v="2073"/>
    <n v="368.99400000000003"/>
    <s v="HANKUL"/>
    <s v="HANKUL"/>
    <s v="SEA"/>
    <s v="MY"/>
    <s v="INT"/>
    <s v="PXR"/>
  </r>
  <r>
    <d v="2019-06-11T00:00:00"/>
    <x v="80"/>
    <x v="6"/>
    <x v="8"/>
    <x v="120"/>
    <x v="0"/>
    <x v="1"/>
    <x v="89"/>
    <x v="47"/>
    <n v="282.37915814123511"/>
    <n v="330.61128297374086"/>
    <d v="1899-12-30T08:15:00"/>
    <d v="1899-12-30T10:15:00"/>
    <n v="8"/>
    <n v="15"/>
    <n v="10"/>
    <n v="15"/>
    <n v="178"/>
    <n v="1046"/>
    <n v="186.18799999999999"/>
    <s v="SGNKUL"/>
    <s v="SGNKUL"/>
    <s v="SEA"/>
    <s v="MY"/>
    <s v="INT"/>
    <s v="PXR"/>
  </r>
  <r>
    <d v="2019-06-11T00:00:00"/>
    <x v="34"/>
    <x v="6"/>
    <x v="9"/>
    <x v="216"/>
    <x v="0"/>
    <x v="1"/>
    <x v="107"/>
    <x v="82"/>
    <n v="239.31340170869245"/>
    <n v="208.92363712533773"/>
    <d v="1899-12-30T03:35:00"/>
    <d v="1899-12-30T04:55:00"/>
    <n v="3"/>
    <n v="35"/>
    <n v="4"/>
    <n v="55"/>
    <n v="178"/>
    <n v="602"/>
    <n v="107.15600000000001"/>
    <s v="SGNDAD"/>
    <s v="SGNDAD"/>
    <s v="SGNDAD"/>
    <s v="VN"/>
    <s v="DOM"/>
    <s v="NTC"/>
  </r>
  <r>
    <d v="2019-06-11T00:00:00"/>
    <x v="22"/>
    <x v="3"/>
    <x v="1"/>
    <x v="394"/>
    <x v="0"/>
    <x v="1"/>
    <x v="70"/>
    <x v="132"/>
    <n v="381.62004815649715"/>
    <n v="329.70071085785668"/>
    <d v="1899-12-30T13:00:00"/>
    <d v="1899-12-30T15:15:00"/>
    <n v="13"/>
    <n v="0"/>
    <n v="15"/>
    <n v="15"/>
    <n v="184"/>
    <n v="1133"/>
    <n v="208.47200000000001"/>
    <s v="HANSGN"/>
    <s v="HANSGN"/>
    <s v="HANSGN"/>
    <s v="VN"/>
    <s v="DOM"/>
    <s v="PXR"/>
  </r>
  <r>
    <d v="2019-06-11T00:00:00"/>
    <x v="4"/>
    <x v="3"/>
    <x v="4"/>
    <x v="4"/>
    <x v="0"/>
    <x v="1"/>
    <x v="4"/>
    <x v="4"/>
    <n v="463.92137539570234"/>
    <n v="559.81108270218749"/>
    <d v="1899-12-30T03:10:00"/>
    <d v="1899-12-30T06:50:00"/>
    <n v="3"/>
    <n v="10"/>
    <n v="6"/>
    <n v="50"/>
    <n v="184"/>
    <n v="2187"/>
    <n v="402.40800000000002"/>
    <s v="HANSIN"/>
    <s v="HANSIN"/>
    <s v="SEA"/>
    <s v="SG"/>
    <s v="INT"/>
    <s v="PXR"/>
  </r>
  <r>
    <d v="2019-06-11T00:00:00"/>
    <x v="5"/>
    <x v="4"/>
    <x v="2"/>
    <x v="5"/>
    <x v="0"/>
    <x v="1"/>
    <x v="5"/>
    <x v="5"/>
    <n v="463.92137539570234"/>
    <n v="559.81108270218749"/>
    <d v="1899-12-30T07:50:00"/>
    <d v="1899-12-30T11:10:00"/>
    <n v="7"/>
    <n v="50"/>
    <n v="11"/>
    <n v="10"/>
    <n v="184"/>
    <n v="2187"/>
    <n v="402.40800000000002"/>
    <s v="HANSIN"/>
    <s v="HANSIN"/>
    <s v="SEA"/>
    <s v="SG"/>
    <s v="INT"/>
    <s v="PXR"/>
  </r>
  <r>
    <d v="2019-06-11T00:00:00"/>
    <x v="78"/>
    <x v="28"/>
    <x v="2"/>
    <x v="236"/>
    <x v="0"/>
    <x v="1"/>
    <x v="15"/>
    <x v="142"/>
    <n v="308.7453322478957"/>
    <n v="330.16909384151558"/>
    <d v="1899-12-30T00:00:00"/>
    <d v="1899-12-30T02:05:00"/>
    <n v="0"/>
    <n v="0"/>
    <n v="2"/>
    <n v="5"/>
    <n v="184"/>
    <n v="1217"/>
    <n v="223.928"/>
    <s v="HANVCA"/>
    <s v="HANVCA"/>
    <s v="Other"/>
    <s v="VN"/>
    <s v="DOM"/>
    <s v="PXR"/>
  </r>
  <r>
    <d v="2019-06-11T00:00:00"/>
    <x v="73"/>
    <x v="18"/>
    <x v="2"/>
    <x v="110"/>
    <x v="0"/>
    <x v="1"/>
    <x v="82"/>
    <x v="13"/>
    <n v="343.25439636723399"/>
    <n v="347.63650227556832"/>
    <d v="1899-12-30T08:55:00"/>
    <d v="1899-12-30T11:05:00"/>
    <n v="8"/>
    <n v="55"/>
    <n v="11"/>
    <n v="5"/>
    <n v="184"/>
    <n v="967"/>
    <n v="177.928"/>
    <s v="HANBKK"/>
    <s v="HANBKK"/>
    <s v="SEA"/>
    <s v="TH"/>
    <s v="INT"/>
    <s v="PXR"/>
  </r>
  <r>
    <d v="2019-06-11T00:00:00"/>
    <x v="74"/>
    <x v="3"/>
    <x v="21"/>
    <x v="112"/>
    <x v="0"/>
    <x v="1"/>
    <x v="78"/>
    <x v="48"/>
    <n v="343.25439636723399"/>
    <n v="347.63650227556832"/>
    <d v="1899-12-30T05:35:00"/>
    <d v="1899-12-30T07:45:00"/>
    <n v="5"/>
    <n v="35"/>
    <n v="7"/>
    <n v="45"/>
    <n v="184"/>
    <n v="967"/>
    <n v="177.928"/>
    <s v="HANBKK"/>
    <s v="HANBKK"/>
    <s v="SEA"/>
    <s v="TH"/>
    <s v="INT"/>
    <s v="PXR"/>
  </r>
  <r>
    <d v="2019-06-11T00:00:00"/>
    <x v="83"/>
    <x v="3"/>
    <x v="16"/>
    <x v="195"/>
    <x v="0"/>
    <x v="1"/>
    <x v="32"/>
    <x v="78"/>
    <n v="233.52231346639445"/>
    <n v="188.23299562906084"/>
    <d v="1899-12-30T01:30:00"/>
    <d v="1899-12-30T02:45:00"/>
    <n v="1"/>
    <n v="30"/>
    <n v="2"/>
    <n v="45"/>
    <n v="184"/>
    <n v="547"/>
    <n v="100.648"/>
    <s v="HANHUI"/>
    <s v="HANHUI"/>
    <s v="Tourism"/>
    <s v="VN"/>
    <s v="DOM"/>
    <s v="PXR"/>
  </r>
  <r>
    <d v="2019-06-11T00:00:00"/>
    <x v="76"/>
    <x v="3"/>
    <x v="31"/>
    <x v="230"/>
    <x v="0"/>
    <x v="1"/>
    <x v="130"/>
    <x v="14"/>
    <n v="308.7453322478957"/>
    <n v="330.16909384151558"/>
    <d v="1899-12-30T11:50:00"/>
    <d v="1899-12-30T14:00:00"/>
    <n v="11"/>
    <n v="50"/>
    <n v="14"/>
    <n v="0"/>
    <n v="184"/>
    <n v="1217"/>
    <n v="223.928"/>
    <s v="HANVCA"/>
    <s v="HANVCA"/>
    <s v="Other"/>
    <s v="VN"/>
    <s v="DOM"/>
    <s v="PXR"/>
  </r>
  <r>
    <d v="2019-06-11T00:00:00"/>
    <x v="84"/>
    <x v="14"/>
    <x v="2"/>
    <x v="196"/>
    <x v="0"/>
    <x v="1"/>
    <x v="118"/>
    <x v="126"/>
    <n v="233.52231346639445"/>
    <n v="188.23299562906084"/>
    <d v="1899-12-30T03:25:00"/>
    <d v="1899-12-30T04:40:00"/>
    <n v="3"/>
    <n v="25"/>
    <n v="4"/>
    <n v="40"/>
    <n v="184"/>
    <n v="547"/>
    <n v="100.648"/>
    <s v="HANHUI"/>
    <s v="HANHUI"/>
    <s v="Tourism"/>
    <s v="VN"/>
    <s v="DOM"/>
    <s v="PXR"/>
  </r>
  <r>
    <d v="2019-06-11T00:00:00"/>
    <x v="92"/>
    <x v="2"/>
    <x v="0"/>
    <x v="141"/>
    <x v="0"/>
    <x v="1"/>
    <x v="64"/>
    <x v="34"/>
    <n v="204.28649980369786"/>
    <n v="171.52300327227937"/>
    <d v="1899-12-30T08:05:00"/>
    <d v="1899-12-30T09:15:00"/>
    <n v="8"/>
    <n v="5"/>
    <n v="9"/>
    <n v="15"/>
    <n v="178"/>
    <n v="475"/>
    <n v="84.55"/>
    <s v="DADDLI"/>
    <s v="DADDLI"/>
    <s v="Tourism"/>
    <s v="VN"/>
    <s v="DOM"/>
    <s v="PXR"/>
  </r>
  <r>
    <d v="2019-06-11T00:00:00"/>
    <x v="93"/>
    <x v="1"/>
    <x v="9"/>
    <x v="142"/>
    <x v="0"/>
    <x v="1"/>
    <x v="18"/>
    <x v="193"/>
    <n v="204.28649980369786"/>
    <n v="171.52300327227937"/>
    <d v="1899-12-30T09:55:00"/>
    <d v="1899-12-30T11:00:00"/>
    <n v="9"/>
    <n v="55"/>
    <n v="11"/>
    <n v="0"/>
    <n v="178"/>
    <n v="475"/>
    <n v="84.55"/>
    <s v="DADDLI"/>
    <s v="DADDLI"/>
    <s v="Tourism"/>
    <s v="VN"/>
    <s v="DOM"/>
    <s v="PXR"/>
  </r>
  <r>
    <d v="2019-06-11T00:00:00"/>
    <x v="37"/>
    <x v="2"/>
    <x v="18"/>
    <x v="47"/>
    <x v="0"/>
    <x v="1"/>
    <x v="43"/>
    <x v="46"/>
    <n v="690.92257570788865"/>
    <n v="868.84541076659445"/>
    <d v="1899-12-30T17:05:00"/>
    <d v="1899-12-30T22:00:00"/>
    <n v="17"/>
    <n v="5"/>
    <n v="22"/>
    <n v="0"/>
    <n v="178"/>
    <n v="3383"/>
    <n v="602.17399999999998"/>
    <s v="DADKIX"/>
    <s v="DADKIX"/>
    <s v="NEA"/>
    <s v="JP"/>
    <s v="INT"/>
    <s v="PXR"/>
  </r>
  <r>
    <d v="2019-06-11T00:00:00"/>
    <x v="120"/>
    <x v="40"/>
    <x v="9"/>
    <x v="239"/>
    <x v="0"/>
    <x v="1"/>
    <x v="20"/>
    <x v="144"/>
    <n v="1024.2214068484163"/>
    <n v="974.79236364466658"/>
    <d v="1899-12-30T01:00:00"/>
    <d v="1899-12-30T07:10:00"/>
    <n v="1"/>
    <n v="0"/>
    <n v="7"/>
    <n v="10"/>
    <n v="178"/>
    <n v="3866"/>
    <n v="688.14800000000002"/>
    <s v="DADNRT"/>
    <s v="DADNRT"/>
    <s v="NEA"/>
    <s v="JP"/>
    <s v="INT"/>
    <s v="PXR"/>
  </r>
  <r>
    <d v="2019-06-11T00:00:00"/>
    <x v="11"/>
    <x v="8"/>
    <x v="2"/>
    <x v="105"/>
    <x v="0"/>
    <x v="1"/>
    <x v="80"/>
    <x v="86"/>
    <n v="292.75199550278143"/>
    <n v="283.06606117169179"/>
    <d v="1899-12-30T01:35:00"/>
    <d v="1899-12-30T03:30:00"/>
    <n v="1"/>
    <n v="35"/>
    <n v="3"/>
    <n v="30"/>
    <n v="184"/>
    <n v="1062"/>
    <n v="195.40799999999999"/>
    <s v="HANCXR"/>
    <s v="HANCXR"/>
    <s v="Tourism"/>
    <s v="VN"/>
    <s v="DOM"/>
    <s v="PXR"/>
  </r>
  <r>
    <d v="2019-06-11T00:00:00"/>
    <x v="89"/>
    <x v="3"/>
    <x v="23"/>
    <x v="133"/>
    <x v="0"/>
    <x v="1"/>
    <x v="28"/>
    <x v="98"/>
    <n v="293.23396399985552"/>
    <n v="332.36525256500209"/>
    <d v="1899-12-30T04:30:00"/>
    <d v="1899-12-30T06:40:00"/>
    <n v="4"/>
    <n v="30"/>
    <n v="6"/>
    <n v="40"/>
    <n v="184"/>
    <n v="1213"/>
    <n v="223.19200000000001"/>
    <s v="HANPQC"/>
    <s v="HANPQC"/>
    <s v="Tourism"/>
    <s v="VN"/>
    <s v="DOM"/>
    <s v="PXR"/>
  </r>
  <r>
    <d v="2019-06-11T00:00:00"/>
    <x v="40"/>
    <x v="3"/>
    <x v="19"/>
    <x v="51"/>
    <x v="0"/>
    <x v="1"/>
    <x v="92"/>
    <x v="6"/>
    <n v="120.60036818801788"/>
    <n v="128.91356356400408"/>
    <d v="1899-12-30T11:15:00"/>
    <d v="1899-12-30T12:05:00"/>
    <n v="11"/>
    <n v="15"/>
    <n v="12"/>
    <n v="5"/>
    <n v="184"/>
    <n v="261"/>
    <n v="48.024000000000001"/>
    <s v="HANVII"/>
    <s v="HANVII"/>
    <s v="ZOther"/>
    <s v="VN"/>
    <s v="DOM"/>
    <s v="PXR"/>
  </r>
  <r>
    <d v="2019-06-11T00:00:00"/>
    <x v="90"/>
    <x v="20"/>
    <x v="2"/>
    <x v="134"/>
    <x v="0"/>
    <x v="1"/>
    <x v="91"/>
    <x v="26"/>
    <n v="293.23396399985552"/>
    <n v="332.36525256500209"/>
    <d v="1899-12-30T07:20:00"/>
    <d v="1899-12-30T09:30:00"/>
    <n v="7"/>
    <n v="20"/>
    <n v="9"/>
    <n v="30"/>
    <n v="184"/>
    <n v="1213"/>
    <n v="223.19200000000001"/>
    <s v="HANPQC"/>
    <s v="HANPQC"/>
    <s v="Tourism"/>
    <s v="VN"/>
    <s v="DOM"/>
    <s v="PXR"/>
  </r>
  <r>
    <d v="2019-06-11T00:00:00"/>
    <x v="41"/>
    <x v="16"/>
    <x v="2"/>
    <x v="53"/>
    <x v="0"/>
    <x v="1"/>
    <x v="132"/>
    <x v="155"/>
    <n v="120.60036818801788"/>
    <n v="128.91356356400408"/>
    <d v="1899-12-30T12:45:00"/>
    <d v="1899-12-30T13:35:00"/>
    <n v="12"/>
    <n v="45"/>
    <n v="13"/>
    <n v="35"/>
    <n v="184"/>
    <n v="261"/>
    <n v="48.024000000000001"/>
    <s v="HANVII"/>
    <s v="HANVII"/>
    <s v="ZOther"/>
    <s v="VN"/>
    <s v="DOM"/>
    <s v="PXR"/>
  </r>
  <r>
    <d v="2019-06-11T00:00:00"/>
    <x v="6"/>
    <x v="5"/>
    <x v="5"/>
    <x v="6"/>
    <x v="0"/>
    <x v="1"/>
    <x v="6"/>
    <x v="6"/>
    <n v="396.67583025133774"/>
    <n v="330.06021437826928"/>
    <d v="1899-12-30T10:45:00"/>
    <d v="1899-12-30T12:05:00"/>
    <n v="10"/>
    <n v="45"/>
    <n v="12"/>
    <n v="5"/>
    <n v="184"/>
    <n v="753"/>
    <n v="138.55199999999999"/>
    <s v="VTEPNH"/>
    <s v="HANVTEPNHSGN"/>
    <s v="CLMV"/>
    <s v="LA"/>
    <s v="INT"/>
    <s v="PXR"/>
  </r>
  <r>
    <d v="2019-06-11T00:00:00"/>
    <x v="7"/>
    <x v="6"/>
    <x v="6"/>
    <x v="6"/>
    <x v="0"/>
    <x v="1"/>
    <x v="7"/>
    <x v="7"/>
    <n v="228.55256704229927"/>
    <n v="207.06918725390202"/>
    <d v="1899-12-30T08:50:00"/>
    <d v="1899-12-30T09:55:00"/>
    <n v="8"/>
    <n v="50"/>
    <n v="9"/>
    <n v="55"/>
    <n v="184"/>
    <n v="214"/>
    <n v="39.375999999999998"/>
    <s v="SGNPNH"/>
    <s v="HANVTEPNHSGN"/>
    <s v="CLMV"/>
    <s v="LA"/>
    <s v="INT"/>
    <s v="PXR"/>
  </r>
  <r>
    <d v="2019-06-11T00:00:00"/>
    <x v="8"/>
    <x v="6"/>
    <x v="4"/>
    <x v="7"/>
    <x v="0"/>
    <x v="1"/>
    <x v="8"/>
    <x v="8"/>
    <n v="395.74921853782541"/>
    <n v="351.3813860279069"/>
    <d v="1899-12-30T01:55:00"/>
    <d v="1899-12-30T04:10:00"/>
    <n v="1"/>
    <n v="55"/>
    <n v="4"/>
    <n v="10"/>
    <n v="184"/>
    <n v="1086"/>
    <n v="199.82400000000001"/>
    <s v="SGNSIN"/>
    <s v="SGNSIN"/>
    <s v="SEA"/>
    <s v="SG"/>
    <s v="INT"/>
    <s v="PXR"/>
  </r>
  <r>
    <d v="2019-06-11T00:00:00"/>
    <x v="9"/>
    <x v="4"/>
    <x v="1"/>
    <x v="8"/>
    <x v="0"/>
    <x v="1"/>
    <x v="9"/>
    <x v="9"/>
    <n v="395.74921853782541"/>
    <n v="351.3813860279069"/>
    <d v="1899-12-30T05:10:00"/>
    <d v="1899-12-30T07:20:00"/>
    <n v="5"/>
    <n v="10"/>
    <n v="7"/>
    <n v="20"/>
    <n v="184"/>
    <n v="1086"/>
    <n v="199.82400000000001"/>
    <s v="SGNSIN"/>
    <s v="SGNSIN"/>
    <s v="SEA"/>
    <s v="SG"/>
    <s v="INT"/>
    <s v="PXR"/>
  </r>
  <r>
    <d v="2019-06-11T00:00:00"/>
    <x v="10"/>
    <x v="7"/>
    <x v="2"/>
    <x v="6"/>
    <x v="0"/>
    <x v="1"/>
    <x v="10"/>
    <x v="10"/>
    <n v="282.10893508131221"/>
    <n v="241.11187743395101"/>
    <d v="1899-12-30T12:55:00"/>
    <d v="1899-12-30T14:05:00"/>
    <n v="12"/>
    <n v="55"/>
    <n v="14"/>
    <n v="5"/>
    <n v="184"/>
    <n v="486"/>
    <n v="89.424000000000007"/>
    <s v="HANVTE"/>
    <s v="HANVTEPNHSGN"/>
    <s v="CLMV"/>
    <s v="LA"/>
    <s v="INT"/>
    <s v="PXR"/>
  </r>
  <r>
    <d v="2019-06-11T00:00:00"/>
    <x v="81"/>
    <x v="29"/>
    <x v="7"/>
    <x v="121"/>
    <x v="0"/>
    <x v="1"/>
    <x v="90"/>
    <x v="93"/>
    <n v="462.16810949252476"/>
    <n v="410.65799824762848"/>
    <d v="1899-12-30T18:35:00"/>
    <d v="1899-12-30T22:05:00"/>
    <n v="18"/>
    <n v="35"/>
    <n v="22"/>
    <n v="5"/>
    <n v="203"/>
    <n v="2129"/>
    <n v="432.18700000000001"/>
    <s v="CXRCTU"/>
    <s v="CXRCTU"/>
    <s v="NEA"/>
    <s v="CN"/>
    <s v="INT"/>
    <s v="PXC"/>
  </r>
  <r>
    <d v="2019-06-11T00:00:00"/>
    <x v="82"/>
    <x v="8"/>
    <x v="32"/>
    <x v="122"/>
    <x v="0"/>
    <x v="1"/>
    <x v="186"/>
    <x v="200"/>
    <n v="462.16810949252476"/>
    <n v="410.65799824762848"/>
    <d v="1899-12-30T14:25:00"/>
    <d v="1899-12-30T17:55:00"/>
    <n v="14"/>
    <n v="25"/>
    <n v="17"/>
    <n v="55"/>
    <n v="203"/>
    <n v="2129"/>
    <n v="432.18700000000001"/>
    <s v="CXRCTU"/>
    <s v="CXRCTU"/>
    <s v="NEA"/>
    <s v="CN"/>
    <s v="INT"/>
    <s v="PXC"/>
  </r>
  <r>
    <d v="2019-06-11T00:00:00"/>
    <x v="22"/>
    <x v="3"/>
    <x v="1"/>
    <x v="39"/>
    <x v="0"/>
    <x v="1"/>
    <x v="36"/>
    <x v="8"/>
    <n v="381.62004815649715"/>
    <n v="329.70071085785668"/>
    <d v="1899-12-30T02:00:00"/>
    <d v="1899-12-30T04:10:00"/>
    <n v="2"/>
    <n v="0"/>
    <n v="4"/>
    <n v="10"/>
    <n v="203"/>
    <n v="1133"/>
    <n v="229.999"/>
    <s v="HANSGN"/>
    <s v="HANSGN"/>
    <s v="HANSGN"/>
    <s v="VN"/>
    <s v="DOM"/>
    <s v="PXR"/>
  </r>
  <r>
    <d v="2019-06-11T00:00:00"/>
    <x v="71"/>
    <x v="26"/>
    <x v="1"/>
    <x v="100"/>
    <x v="0"/>
    <x v="1"/>
    <x v="57"/>
    <x v="59"/>
    <n v="159.31349741767471"/>
    <n v="161.80118112969026"/>
    <d v="1899-12-30T07:30:00"/>
    <d v="1899-12-30T08:35:00"/>
    <n v="7"/>
    <n v="30"/>
    <n v="8"/>
    <n v="35"/>
    <n v="203"/>
    <n v="383"/>
    <n v="77.748999999999995"/>
    <s v="SGNPXU"/>
    <s v="SGNPXU"/>
    <s v="ZOther"/>
    <s v="VN"/>
    <s v="DOM"/>
    <s v="PXR"/>
  </r>
  <r>
    <d v="2019-06-11T00:00:00"/>
    <x v="52"/>
    <x v="6"/>
    <x v="7"/>
    <x v="256"/>
    <x v="0"/>
    <x v="1"/>
    <x v="130"/>
    <x v="199"/>
    <n v="184.25871592968858"/>
    <n v="154.07262794368225"/>
    <d v="1899-12-30T11:50:00"/>
    <d v="1899-12-30T13:00:00"/>
    <n v="11"/>
    <n v="50"/>
    <n v="13"/>
    <n v="0"/>
    <n v="203"/>
    <n v="309"/>
    <n v="62.726999999999997"/>
    <s v="SGNCXR"/>
    <s v="SGNCXR"/>
    <s v="Tourism"/>
    <s v="VN"/>
    <s v="DOM"/>
    <s v="PXR"/>
  </r>
  <r>
    <d v="2019-06-11T00:00:00"/>
    <x v="72"/>
    <x v="6"/>
    <x v="29"/>
    <x v="102"/>
    <x v="0"/>
    <x v="1"/>
    <x v="14"/>
    <x v="4"/>
    <n v="159.31349741767471"/>
    <n v="161.80118112969026"/>
    <d v="1899-12-30T05:40:00"/>
    <d v="1899-12-30T06:50:00"/>
    <n v="5"/>
    <n v="40"/>
    <n v="6"/>
    <n v="50"/>
    <n v="203"/>
    <n v="383"/>
    <n v="77.748999999999995"/>
    <s v="SGNPXU"/>
    <s v="SGNPXU"/>
    <s v="ZOther"/>
    <s v="VN"/>
    <s v="DOM"/>
    <s v="PXR"/>
  </r>
  <r>
    <d v="2019-06-11T00:00:00"/>
    <x v="11"/>
    <x v="8"/>
    <x v="2"/>
    <x v="9"/>
    <x v="0"/>
    <x v="1"/>
    <x v="7"/>
    <x v="149"/>
    <n v="292.75199550278143"/>
    <n v="283.06606117169179"/>
    <d v="1899-12-30T08:50:00"/>
    <d v="1899-12-30T10:45:00"/>
    <n v="8"/>
    <n v="50"/>
    <n v="10"/>
    <n v="45"/>
    <n v="203"/>
    <n v="1062"/>
    <n v="215.58600000000001"/>
    <s v="HANCXR"/>
    <s v="HANCXR"/>
    <s v="Tourism"/>
    <s v="VN"/>
    <s v="DOM"/>
    <s v="PXR"/>
  </r>
  <r>
    <d v="2019-06-11T00:00:00"/>
    <x v="12"/>
    <x v="3"/>
    <x v="7"/>
    <x v="10"/>
    <x v="0"/>
    <x v="1"/>
    <x v="163"/>
    <x v="201"/>
    <n v="292.75199550278143"/>
    <n v="283.06606117169179"/>
    <d v="1899-12-30T06:15:00"/>
    <d v="1899-12-30T08:10:00"/>
    <n v="6"/>
    <n v="15"/>
    <n v="8"/>
    <n v="10"/>
    <n v="203"/>
    <n v="1062"/>
    <n v="215.58600000000001"/>
    <s v="HANCXR"/>
    <s v="HANCXR"/>
    <s v="Tourism"/>
    <s v="VN"/>
    <s v="DOM"/>
    <s v="PXR"/>
  </r>
  <r>
    <d v="2019-06-11T00:00:00"/>
    <x v="140"/>
    <x v="3"/>
    <x v="22"/>
    <x v="297"/>
    <x v="0"/>
    <x v="1"/>
    <x v="127"/>
    <x v="14"/>
    <n v="524.34786512385949"/>
    <n v="478.47904156320539"/>
    <d v="1899-12-30T11:35:00"/>
    <d v="1899-12-30T14:00:00"/>
    <n v="11"/>
    <n v="35"/>
    <n v="14"/>
    <n v="0"/>
    <n v="203"/>
    <n v="1503"/>
    <n v="305.10899999999998"/>
    <s v="HANKHH"/>
    <s v="HANKHH"/>
    <s v="NEA"/>
    <s v="TW"/>
    <s v="INT"/>
    <s v="PXR"/>
  </r>
  <r>
    <d v="2019-06-11T00:00:00"/>
    <x v="76"/>
    <x v="3"/>
    <x v="31"/>
    <x v="113"/>
    <x v="0"/>
    <x v="1"/>
    <x v="85"/>
    <x v="89"/>
    <n v="308.7453322478957"/>
    <n v="330.16909384151558"/>
    <d v="1899-12-30T00:05:00"/>
    <d v="1899-12-30T02:15:00"/>
    <n v="0"/>
    <n v="5"/>
    <n v="2"/>
    <n v="15"/>
    <n v="203"/>
    <n v="1217"/>
    <n v="247.05099999999999"/>
    <s v="HANVCA"/>
    <s v="HANVCA"/>
    <s v="Other"/>
    <s v="VN"/>
    <s v="DOM"/>
    <s v="PXR"/>
  </r>
  <r>
    <d v="2019-06-11T00:00:00"/>
    <x v="78"/>
    <x v="28"/>
    <x v="2"/>
    <x v="115"/>
    <x v="0"/>
    <x v="1"/>
    <x v="87"/>
    <x v="90"/>
    <n v="308.7453322478957"/>
    <n v="330.16909384151558"/>
    <d v="1899-12-30T02:55:00"/>
    <d v="1899-12-30T05:00:00"/>
    <n v="2"/>
    <n v="55"/>
    <n v="5"/>
    <n v="0"/>
    <n v="203"/>
    <n v="1217"/>
    <n v="247.05099999999999"/>
    <s v="HANVCA"/>
    <s v="HANVCA"/>
    <s v="Other"/>
    <s v="VN"/>
    <s v="DOM"/>
    <s v="PXR"/>
  </r>
  <r>
    <d v="2019-06-11T00:00:00"/>
    <x v="188"/>
    <x v="8"/>
    <x v="53"/>
    <x v="395"/>
    <x v="0"/>
    <x v="1"/>
    <x v="54"/>
    <x v="85"/>
    <n v="782.89905310666666"/>
    <n v="673.04650458879189"/>
    <d v="1899-12-30T08:30:00"/>
    <d v="1899-12-30T14:15:00"/>
    <n v="8"/>
    <n v="30"/>
    <n v="14"/>
    <n v="15"/>
    <n v="203"/>
    <n v="4071"/>
    <n v="826.41300000000001"/>
    <s v="CXRHRB"/>
    <s v="CXRHRB"/>
    <s v="NEA"/>
    <s v="CN"/>
    <s v="INT"/>
    <s v="PXC"/>
  </r>
  <r>
    <d v="2019-06-11T00:00:00"/>
    <x v="189"/>
    <x v="53"/>
    <x v="7"/>
    <x v="396"/>
    <x v="0"/>
    <x v="1"/>
    <x v="187"/>
    <x v="202"/>
    <n v="782.89905310666666"/>
    <n v="673.04650458879189"/>
    <d v="1899-12-30T15:10:00"/>
    <d v="1899-12-30T20:40:00"/>
    <n v="15"/>
    <n v="10"/>
    <n v="20"/>
    <n v="40"/>
    <n v="203"/>
    <n v="4071"/>
    <n v="826.41300000000001"/>
    <s v="CXRHRB"/>
    <s v="CXRHRB"/>
    <s v="NEA"/>
    <s v="CN"/>
    <s v="INT"/>
    <s v="PXC"/>
  </r>
  <r>
    <d v="2019-06-11T00:00:00"/>
    <x v="11"/>
    <x v="8"/>
    <x v="2"/>
    <x v="254"/>
    <x v="0"/>
    <x v="1"/>
    <x v="3"/>
    <x v="146"/>
    <n v="292.75199550278143"/>
    <n v="283.06606117169179"/>
    <d v="1899-12-30T23:00:00"/>
    <d v="1899-12-30T00:55:00"/>
    <n v="23"/>
    <n v="0"/>
    <n v="0"/>
    <n v="55"/>
    <n v="203"/>
    <n v="1062"/>
    <n v="215.58600000000001"/>
    <s v="HANCXR"/>
    <s v="HANCXR"/>
    <s v="Tourism"/>
    <s v="VN"/>
    <s v="DOM"/>
    <s v="PXR"/>
  </r>
  <r>
    <d v="2019-06-11T00:00:00"/>
    <x v="22"/>
    <x v="3"/>
    <x v="1"/>
    <x v="171"/>
    <x v="0"/>
    <x v="1"/>
    <x v="29"/>
    <x v="49"/>
    <n v="381.62004815649715"/>
    <n v="329.70071085785668"/>
    <d v="1899-12-30T03:00:00"/>
    <d v="1899-12-30T05:10:00"/>
    <n v="3"/>
    <n v="0"/>
    <n v="5"/>
    <n v="10"/>
    <n v="203"/>
    <n v="1133"/>
    <n v="229.999"/>
    <s v="HANSGN"/>
    <s v="HANSGN"/>
    <s v="HANSGN"/>
    <s v="VN"/>
    <s v="DOM"/>
    <s v="PXR"/>
  </r>
  <r>
    <d v="2019-06-11T00:00:00"/>
    <x v="52"/>
    <x v="6"/>
    <x v="7"/>
    <x v="397"/>
    <x v="0"/>
    <x v="1"/>
    <x v="73"/>
    <x v="185"/>
    <n v="184.25871592968858"/>
    <n v="154.07262794368225"/>
    <d v="1899-12-30T06:30:00"/>
    <d v="1899-12-30T07:40:00"/>
    <n v="6"/>
    <n v="30"/>
    <n v="7"/>
    <n v="40"/>
    <n v="203"/>
    <n v="309"/>
    <n v="62.726999999999997"/>
    <s v="SGNCXR"/>
    <s v="SGNCXR"/>
    <s v="Tourism"/>
    <s v="VN"/>
    <s v="DOM"/>
    <s v="NTP"/>
  </r>
  <r>
    <d v="2019-06-11T00:00:00"/>
    <x v="46"/>
    <x v="20"/>
    <x v="1"/>
    <x v="398"/>
    <x v="0"/>
    <x v="1"/>
    <x v="154"/>
    <x v="35"/>
    <n v="187.46363998635809"/>
    <n v="145.81561859013829"/>
    <d v="1899-12-30T01:15:00"/>
    <d v="1899-12-30T02:20:00"/>
    <n v="1"/>
    <n v="15"/>
    <n v="2"/>
    <n v="20"/>
    <n v="203"/>
    <n v="301"/>
    <n v="61.103000000000002"/>
    <s v="SGNPQC"/>
    <s v="SGNPQC"/>
    <s v="Tourism"/>
    <s v="VN"/>
    <s v="DOM"/>
    <s v="PXR"/>
  </r>
  <r>
    <d v="2019-06-11T00:00:00"/>
    <x v="54"/>
    <x v="21"/>
    <x v="1"/>
    <x v="72"/>
    <x v="0"/>
    <x v="1"/>
    <x v="1"/>
    <x v="47"/>
    <n v="547.42184353136531"/>
    <n v="479.39020299358214"/>
    <d v="1899-12-30T07:15:00"/>
    <d v="1899-12-30T10:15:00"/>
    <n v="7"/>
    <n v="15"/>
    <n v="10"/>
    <n v="15"/>
    <n v="203"/>
    <n v="1530"/>
    <n v="310.58999999999997"/>
    <s v="SGNCAN"/>
    <s v="SGNCAN"/>
    <s v="NEA"/>
    <s v="CN"/>
    <s v="INT"/>
    <s v="PXR"/>
  </r>
  <r>
    <d v="2019-06-11T00:00:00"/>
    <x v="55"/>
    <x v="6"/>
    <x v="24"/>
    <x v="74"/>
    <x v="0"/>
    <x v="1"/>
    <x v="62"/>
    <x v="53"/>
    <n v="547.42184353136531"/>
    <n v="479.39020299358214"/>
    <d v="1899-12-30T03:05:00"/>
    <d v="1899-12-30T06:10:00"/>
    <n v="3"/>
    <n v="5"/>
    <n v="6"/>
    <n v="10"/>
    <n v="203"/>
    <n v="1530"/>
    <n v="310.58999999999997"/>
    <s v="SGNCAN"/>
    <s v="SGNCAN"/>
    <s v="NEA"/>
    <s v="CN"/>
    <s v="INT"/>
    <s v="PXR"/>
  </r>
  <r>
    <d v="2019-06-11T00:00:00"/>
    <x v="34"/>
    <x v="6"/>
    <x v="9"/>
    <x v="159"/>
    <x v="0"/>
    <x v="1"/>
    <x v="3"/>
    <x v="15"/>
    <n v="239.31340170869245"/>
    <n v="208.92363712533773"/>
    <d v="1899-12-30T23:00:00"/>
    <d v="1899-12-30T00:20:00"/>
    <n v="23"/>
    <n v="0"/>
    <n v="0"/>
    <n v="20"/>
    <n v="203"/>
    <n v="602"/>
    <n v="122.206"/>
    <s v="SGNDAD"/>
    <s v="SGNDAD"/>
    <s v="SGNDAD"/>
    <s v="VN"/>
    <s v="DOM"/>
    <s v="PXR"/>
  </r>
  <r>
    <d v="2019-06-11T00:00:00"/>
    <x v="103"/>
    <x v="6"/>
    <x v="19"/>
    <x v="263"/>
    <x v="0"/>
    <x v="1"/>
    <x v="142"/>
    <x v="148"/>
    <n v="256.8437361537259"/>
    <n v="276.05114265368064"/>
    <d v="1899-12-30T11:30:00"/>
    <d v="1899-12-30T13:15:00"/>
    <n v="11"/>
    <n v="30"/>
    <n v="13"/>
    <n v="15"/>
    <n v="203"/>
    <n v="879"/>
    <n v="178.43700000000001"/>
    <s v="SGNVII"/>
    <s v="SGNVII"/>
    <s v="Other"/>
    <s v="VN"/>
    <s v="DOM"/>
    <s v="PXR"/>
  </r>
  <r>
    <d v="2019-06-11T00:00:00"/>
    <x v="53"/>
    <x v="16"/>
    <x v="1"/>
    <x v="264"/>
    <x v="0"/>
    <x v="1"/>
    <x v="137"/>
    <x v="153"/>
    <n v="256.8437361537259"/>
    <n v="276.05114265368064"/>
    <d v="1899-12-30T13:55:00"/>
    <d v="1899-12-30T15:45:00"/>
    <n v="13"/>
    <n v="55"/>
    <n v="15"/>
    <n v="45"/>
    <n v="203"/>
    <n v="879"/>
    <n v="178.43700000000001"/>
    <s v="SGNVII"/>
    <s v="SGNVII"/>
    <s v="Other"/>
    <s v="VN"/>
    <s v="DOM"/>
    <s v="PXR"/>
  </r>
  <r>
    <d v="2019-06-11T00:00:00"/>
    <x v="33"/>
    <x v="2"/>
    <x v="1"/>
    <x v="38"/>
    <x v="0"/>
    <x v="1"/>
    <x v="35"/>
    <x v="39"/>
    <n v="239.31340170869245"/>
    <n v="208.92363712533773"/>
    <d v="1899-12-30T07:00:00"/>
    <d v="1899-12-30T08:30:00"/>
    <n v="7"/>
    <n v="0"/>
    <n v="8"/>
    <n v="30"/>
    <n v="203"/>
    <n v="602"/>
    <n v="122.206"/>
    <s v="SGNDAD"/>
    <s v="SGNDAD"/>
    <s v="SGNDAD"/>
    <s v="VN"/>
    <s v="DOM"/>
    <s v="PXR"/>
  </r>
  <r>
    <d v="2019-06-11T00:00:00"/>
    <x v="33"/>
    <x v="2"/>
    <x v="1"/>
    <x v="173"/>
    <x v="0"/>
    <x v="1"/>
    <x v="13"/>
    <x v="114"/>
    <n v="239.31340170869245"/>
    <n v="208.92363712533773"/>
    <d v="1899-12-30T12:00:00"/>
    <d v="1899-12-30T13:25:00"/>
    <n v="12"/>
    <n v="0"/>
    <n v="13"/>
    <n v="25"/>
    <n v="203"/>
    <n v="602"/>
    <n v="122.206"/>
    <s v="SGNDAD"/>
    <s v="SGNDAD"/>
    <s v="SGNDAD"/>
    <s v="VN"/>
    <s v="DOM"/>
    <s v="PXR"/>
  </r>
  <r>
    <d v="2019-06-11T00:00:00"/>
    <x v="34"/>
    <x v="6"/>
    <x v="9"/>
    <x v="40"/>
    <x v="0"/>
    <x v="1"/>
    <x v="25"/>
    <x v="40"/>
    <n v="239.31340170869245"/>
    <n v="208.92363712533773"/>
    <d v="1899-12-30T05:00:00"/>
    <d v="1899-12-30T06:20:00"/>
    <n v="5"/>
    <n v="0"/>
    <n v="6"/>
    <n v="20"/>
    <n v="203"/>
    <n v="602"/>
    <n v="122.206"/>
    <s v="SGNDAD"/>
    <s v="SGNDAD"/>
    <s v="SGNDAD"/>
    <s v="VN"/>
    <s v="DOM"/>
    <s v="PXR"/>
  </r>
  <r>
    <d v="2019-06-11T00:00:00"/>
    <x v="34"/>
    <x v="6"/>
    <x v="9"/>
    <x v="174"/>
    <x v="0"/>
    <x v="1"/>
    <x v="102"/>
    <x v="115"/>
    <n v="239.31340170869245"/>
    <n v="208.92363712533773"/>
    <d v="1899-12-30T10:00:00"/>
    <d v="1899-12-30T11:20:00"/>
    <n v="10"/>
    <n v="0"/>
    <n v="11"/>
    <n v="20"/>
    <n v="203"/>
    <n v="602"/>
    <n v="122.206"/>
    <s v="SGNDAD"/>
    <s v="SGNDAD"/>
    <s v="SGNDAD"/>
    <s v="VN"/>
    <s v="DOM"/>
    <s v="PXR"/>
  </r>
  <r>
    <d v="2019-06-11T00:00:00"/>
    <x v="53"/>
    <x v="16"/>
    <x v="1"/>
    <x v="71"/>
    <x v="0"/>
    <x v="1"/>
    <x v="36"/>
    <x v="33"/>
    <n v="256.8437361537259"/>
    <n v="276.05114265368064"/>
    <d v="1899-12-30T02:00:00"/>
    <d v="1899-12-30T03:50:00"/>
    <n v="2"/>
    <n v="0"/>
    <n v="3"/>
    <n v="50"/>
    <n v="203"/>
    <n v="879"/>
    <n v="178.43700000000001"/>
    <s v="SGNVII"/>
    <s v="SGNVII"/>
    <s v="Other"/>
    <s v="VN"/>
    <s v="DOM"/>
    <s v="PXR"/>
  </r>
  <r>
    <d v="2019-06-11T00:00:00"/>
    <x v="2"/>
    <x v="2"/>
    <x v="2"/>
    <x v="399"/>
    <x v="0"/>
    <x v="1"/>
    <x v="188"/>
    <x v="203"/>
    <n v="236.34688949060637"/>
    <n v="201.94443000170284"/>
    <d v="1899-12-30T15:35:00"/>
    <d v="1899-12-30T16:55:00"/>
    <n v="15"/>
    <n v="35"/>
    <n v="16"/>
    <n v="55"/>
    <n v="203"/>
    <n v="604"/>
    <n v="122.61199999999999"/>
    <s v="HANDAD"/>
    <s v="HANDAD"/>
    <s v="HANDAD"/>
    <s v="VN"/>
    <s v="DOM"/>
    <s v="PXR"/>
  </r>
  <r>
    <d v="2019-06-11T00:00:00"/>
    <x v="15"/>
    <x v="3"/>
    <x v="9"/>
    <x v="400"/>
    <x v="0"/>
    <x v="1"/>
    <x v="126"/>
    <x v="141"/>
    <n v="236.34688949060637"/>
    <n v="201.94443000170284"/>
    <d v="1899-12-30T13:25:00"/>
    <d v="1899-12-30T14:45:00"/>
    <n v="13"/>
    <n v="25"/>
    <n v="14"/>
    <n v="45"/>
    <n v="203"/>
    <n v="604"/>
    <n v="122.61199999999999"/>
    <s v="HANDAD"/>
    <s v="HANDAD"/>
    <s v="HANDAD"/>
    <s v="VN"/>
    <s v="DOM"/>
    <s v="PXR"/>
  </r>
  <r>
    <d v="2019-06-11T00:00:00"/>
    <x v="44"/>
    <x v="18"/>
    <x v="1"/>
    <x v="60"/>
    <x v="0"/>
    <x v="1"/>
    <x v="52"/>
    <x v="53"/>
    <n v="349.088066164243"/>
    <n v="290.5657880138603"/>
    <d v="1899-12-30T04:20:00"/>
    <d v="1899-12-30T06:10:00"/>
    <n v="4"/>
    <n v="20"/>
    <n v="6"/>
    <n v="10"/>
    <n v="203"/>
    <n v="718"/>
    <n v="145.75399999999999"/>
    <s v="SGNBKK"/>
    <s v="SGNBKK"/>
    <s v="SEA"/>
    <s v="TH"/>
    <s v="INT"/>
    <s v="PXR"/>
  </r>
  <r>
    <d v="2019-06-11T00:00:00"/>
    <x v="2"/>
    <x v="2"/>
    <x v="2"/>
    <x v="84"/>
    <x v="0"/>
    <x v="1"/>
    <x v="102"/>
    <x v="115"/>
    <n v="236.34688949060637"/>
    <n v="201.94443000170284"/>
    <d v="1899-12-30T10:00:00"/>
    <d v="1899-12-30T11:20:00"/>
    <n v="10"/>
    <n v="0"/>
    <n v="11"/>
    <n v="20"/>
    <n v="203"/>
    <n v="604"/>
    <n v="122.61199999999999"/>
    <s v="HANDAD"/>
    <s v="HANDAD"/>
    <s v="HANDAD"/>
    <s v="VN"/>
    <s v="DOM"/>
    <s v="PXR"/>
  </r>
  <r>
    <d v="2019-06-11T00:00:00"/>
    <x v="47"/>
    <x v="6"/>
    <x v="21"/>
    <x v="63"/>
    <x v="0"/>
    <x v="1"/>
    <x v="55"/>
    <x v="56"/>
    <n v="349.088066164243"/>
    <n v="290.5657880138603"/>
    <d v="1899-12-30T01:40:00"/>
    <d v="1899-12-30T03:20:00"/>
    <n v="1"/>
    <n v="40"/>
    <n v="3"/>
    <n v="20"/>
    <n v="203"/>
    <n v="718"/>
    <n v="145.75399999999999"/>
    <s v="SGNBKK"/>
    <s v="SGNBKK"/>
    <s v="SEA"/>
    <s v="TH"/>
    <s v="INT"/>
    <s v="PXR"/>
  </r>
  <r>
    <d v="2019-06-11T00:00:00"/>
    <x v="34"/>
    <x v="6"/>
    <x v="9"/>
    <x v="80"/>
    <x v="0"/>
    <x v="1"/>
    <x v="136"/>
    <x v="77"/>
    <n v="239.31340170869245"/>
    <n v="208.92363712533773"/>
    <d v="1899-12-30T06:55:00"/>
    <d v="1899-12-30T08:15:00"/>
    <n v="6"/>
    <n v="55"/>
    <n v="8"/>
    <n v="15"/>
    <n v="203"/>
    <n v="602"/>
    <n v="122.206"/>
    <s v="SGNDAD"/>
    <s v="SGNDAD"/>
    <s v="SGNDAD"/>
    <s v="VN"/>
    <s v="DOM"/>
    <s v="NTC"/>
  </r>
  <r>
    <d v="2019-06-11T00:00:00"/>
    <x v="2"/>
    <x v="2"/>
    <x v="2"/>
    <x v="210"/>
    <x v="0"/>
    <x v="1"/>
    <x v="82"/>
    <x v="47"/>
    <n v="236.34688949060637"/>
    <n v="201.94443000170284"/>
    <d v="1899-12-30T08:55:00"/>
    <d v="1899-12-30T10:15:00"/>
    <n v="8"/>
    <n v="55"/>
    <n v="10"/>
    <n v="15"/>
    <n v="203"/>
    <n v="604"/>
    <n v="122.61199999999999"/>
    <s v="HANDAD"/>
    <s v="HANDAD"/>
    <s v="HANDAD"/>
    <s v="VN"/>
    <s v="DOM"/>
    <s v="PXR"/>
  </r>
  <r>
    <d v="2019-06-11T00:00:00"/>
    <x v="2"/>
    <x v="2"/>
    <x v="2"/>
    <x v="246"/>
    <x v="0"/>
    <x v="1"/>
    <x v="19"/>
    <x v="32"/>
    <n v="236.34688949060637"/>
    <n v="201.94443000170284"/>
    <d v="1899-12-30T04:00:00"/>
    <d v="1899-12-30T05:20:00"/>
    <n v="4"/>
    <n v="0"/>
    <n v="5"/>
    <n v="20"/>
    <n v="203"/>
    <n v="604"/>
    <n v="122.61199999999999"/>
    <s v="HANDAD"/>
    <s v="HANDAD"/>
    <s v="HANDAD"/>
    <s v="VN"/>
    <s v="DOM"/>
    <s v="PXR"/>
  </r>
  <r>
    <d v="2019-06-11T00:00:00"/>
    <x v="15"/>
    <x v="3"/>
    <x v="9"/>
    <x v="85"/>
    <x v="0"/>
    <x v="1"/>
    <x v="35"/>
    <x v="73"/>
    <n v="236.34688949060637"/>
    <n v="201.94443000170284"/>
    <d v="1899-12-30T07:00:00"/>
    <d v="1899-12-30T08:20:00"/>
    <n v="7"/>
    <n v="0"/>
    <n v="8"/>
    <n v="20"/>
    <n v="203"/>
    <n v="604"/>
    <n v="122.61199999999999"/>
    <s v="HANDAD"/>
    <s v="HANDAD"/>
    <s v="HANDAD"/>
    <s v="VN"/>
    <s v="DOM"/>
    <s v="PXR"/>
  </r>
  <r>
    <d v="2019-06-11T00:00:00"/>
    <x v="15"/>
    <x v="3"/>
    <x v="9"/>
    <x v="247"/>
    <x v="0"/>
    <x v="1"/>
    <x v="36"/>
    <x v="56"/>
    <n v="236.34688949060637"/>
    <n v="201.94443000170284"/>
    <d v="1899-12-30T02:00:00"/>
    <d v="1899-12-30T03:20:00"/>
    <n v="2"/>
    <n v="0"/>
    <n v="3"/>
    <n v="20"/>
    <n v="203"/>
    <n v="604"/>
    <n v="122.61199999999999"/>
    <s v="HANDAD"/>
    <s v="HANDAD"/>
    <s v="HANDAD"/>
    <s v="VN"/>
    <s v="DOM"/>
    <s v="PXR"/>
  </r>
  <r>
    <d v="2019-06-11T00:00:00"/>
    <x v="22"/>
    <x v="3"/>
    <x v="1"/>
    <x v="316"/>
    <x v="0"/>
    <x v="1"/>
    <x v="13"/>
    <x v="85"/>
    <n v="381.62004815649715"/>
    <n v="329.70071085785668"/>
    <d v="1899-12-30T12:00:00"/>
    <d v="1899-12-30T14:15:00"/>
    <n v="12"/>
    <n v="0"/>
    <n v="14"/>
    <n v="15"/>
    <n v="203"/>
    <n v="1133"/>
    <n v="229.999"/>
    <s v="HANSGN"/>
    <s v="HANSGN"/>
    <s v="HANSGN"/>
    <s v="VN"/>
    <s v="DOM"/>
    <s v="PXR"/>
  </r>
  <r>
    <d v="2019-06-11T00:00:00"/>
    <x v="32"/>
    <x v="6"/>
    <x v="16"/>
    <x v="225"/>
    <x v="0"/>
    <x v="1"/>
    <x v="128"/>
    <x v="36"/>
    <n v="214.88804221212081"/>
    <n v="213.88072353634405"/>
    <d v="1899-12-30T23:15:00"/>
    <d v="1899-12-30T00:50:00"/>
    <n v="23"/>
    <n v="15"/>
    <n v="0"/>
    <n v="50"/>
    <n v="203"/>
    <n v="628"/>
    <n v="127.48399999999999"/>
    <s v="SGNHUI"/>
    <s v="SGNHUI"/>
    <s v="Tourism"/>
    <s v="VN"/>
    <s v="DOM"/>
    <s v="PXR"/>
  </r>
  <r>
    <d v="2019-06-11T00:00:00"/>
    <x v="1"/>
    <x v="1"/>
    <x v="1"/>
    <x v="29"/>
    <x v="0"/>
    <x v="1"/>
    <x v="28"/>
    <x v="32"/>
    <n v="152.0752852438888"/>
    <n v="122.84237101537613"/>
    <d v="1899-12-30T04:30:00"/>
    <d v="1899-12-30T05:20:00"/>
    <n v="4"/>
    <n v="30"/>
    <n v="5"/>
    <n v="20"/>
    <n v="203"/>
    <n v="214"/>
    <n v="43.442"/>
    <s v="SGNDLI"/>
    <s v="SGNDLI"/>
    <s v="Tourism"/>
    <s v="VN"/>
    <s v="DOM"/>
    <s v="PXR"/>
  </r>
  <r>
    <d v="2019-06-11T00:00:00"/>
    <x v="27"/>
    <x v="6"/>
    <x v="0"/>
    <x v="30"/>
    <x v="0"/>
    <x v="1"/>
    <x v="29"/>
    <x v="33"/>
    <n v="152.0752852438888"/>
    <n v="122.84237101537613"/>
    <d v="1899-12-30T03:00:00"/>
    <d v="1899-12-30T03:50:00"/>
    <n v="3"/>
    <n v="0"/>
    <n v="3"/>
    <n v="50"/>
    <n v="203"/>
    <n v="214"/>
    <n v="43.442"/>
    <s v="SGNDLI"/>
    <s v="SGNDLI"/>
    <s v="Tourism"/>
    <s v="VN"/>
    <s v="DOM"/>
    <s v="PXR"/>
  </r>
  <r>
    <d v="2019-06-11T00:00:00"/>
    <x v="28"/>
    <x v="6"/>
    <x v="11"/>
    <x v="31"/>
    <x v="0"/>
    <x v="1"/>
    <x v="81"/>
    <x v="144"/>
    <n v="174.57236893439588"/>
    <n v="168.20824934473262"/>
    <d v="1899-12-30T06:00:00"/>
    <d v="1899-12-30T07:10:00"/>
    <n v="6"/>
    <n v="0"/>
    <n v="7"/>
    <n v="10"/>
    <n v="203"/>
    <n v="430"/>
    <n v="87.29"/>
    <s v="SGNUIH"/>
    <s v="SGNUIH"/>
    <s v="ZOther"/>
    <s v="VN"/>
    <s v="DOM"/>
    <s v="PXR"/>
  </r>
  <r>
    <d v="2019-06-11T00:00:00"/>
    <x v="29"/>
    <x v="12"/>
    <x v="1"/>
    <x v="32"/>
    <x v="0"/>
    <x v="1"/>
    <x v="5"/>
    <x v="18"/>
    <n v="174.57236893439588"/>
    <n v="168.20824934473262"/>
    <d v="1899-12-30T07:50:00"/>
    <d v="1899-12-30T09:05:00"/>
    <n v="7"/>
    <n v="50"/>
    <n v="9"/>
    <n v="5"/>
    <n v="203"/>
    <n v="430"/>
    <n v="87.29"/>
    <s v="SGNUIH"/>
    <s v="SGNUIH"/>
    <s v="ZOther"/>
    <s v="VN"/>
    <s v="DOM"/>
    <s v="PXR"/>
  </r>
  <r>
    <d v="2019-06-11T00:00:00"/>
    <x v="42"/>
    <x v="17"/>
    <x v="1"/>
    <x v="270"/>
    <x v="0"/>
    <x v="1"/>
    <x v="58"/>
    <x v="110"/>
    <n v="284.2128245548555"/>
    <n v="306.08961374632247"/>
    <d v="1899-12-30T13:45:00"/>
    <d v="1899-12-30T15:50:00"/>
    <n v="13"/>
    <n v="45"/>
    <n v="15"/>
    <n v="50"/>
    <n v="203"/>
    <n v="1107"/>
    <n v="224.721"/>
    <s v="SGNHPH"/>
    <s v="SGNHPH"/>
    <s v="Other"/>
    <s v="VN"/>
    <s v="DOM"/>
    <s v="PXR"/>
  </r>
  <r>
    <d v="2019-06-11T00:00:00"/>
    <x v="52"/>
    <x v="6"/>
    <x v="7"/>
    <x v="243"/>
    <x v="0"/>
    <x v="1"/>
    <x v="26"/>
    <x v="146"/>
    <n v="184.25871592968858"/>
    <n v="154.07262794368225"/>
    <d v="1899-12-30T23:45:00"/>
    <d v="1899-12-30T00:55:00"/>
    <n v="23"/>
    <n v="45"/>
    <n v="0"/>
    <n v="55"/>
    <n v="203"/>
    <n v="309"/>
    <n v="62.726999999999997"/>
    <s v="SGNCXR"/>
    <s v="SGNCXR"/>
    <s v="Tourism"/>
    <s v="VN"/>
    <s v="DOM"/>
    <s v="PXR"/>
  </r>
  <r>
    <d v="2019-06-11T00:00:00"/>
    <x v="31"/>
    <x v="6"/>
    <x v="15"/>
    <x v="272"/>
    <x v="0"/>
    <x v="1"/>
    <x v="144"/>
    <x v="41"/>
    <n v="284.2128245548555"/>
    <n v="306.08961374632247"/>
    <d v="1899-12-30T10:55:00"/>
    <d v="1899-12-30T13:05:00"/>
    <n v="10"/>
    <n v="55"/>
    <n v="13"/>
    <n v="5"/>
    <n v="203"/>
    <n v="1107"/>
    <n v="224.721"/>
    <s v="SGNHPH"/>
    <s v="SGNHPH"/>
    <s v="Other"/>
    <s v="VN"/>
    <s v="DOM"/>
    <s v="PXR"/>
  </r>
  <r>
    <d v="2019-06-11T00:00:00"/>
    <x v="190"/>
    <x v="8"/>
    <x v="54"/>
    <x v="401"/>
    <x v="0"/>
    <x v="1"/>
    <x v="187"/>
    <x v="204"/>
    <n v="377.83719868916279"/>
    <n v="331.20985771466917"/>
    <d v="1899-12-30T15:10:00"/>
    <d v="1899-12-30T18:05:00"/>
    <n v="15"/>
    <n v="10"/>
    <n v="18"/>
    <n v="5"/>
    <n v="203"/>
    <n v="1595"/>
    <n v="323.78500000000003"/>
    <s v="CXRKMG"/>
    <s v="CXRKMG"/>
    <s v="NEA"/>
    <s v="CN"/>
    <s v="INT"/>
    <s v="PXC"/>
  </r>
  <r>
    <d v="2019-06-11T00:00:00"/>
    <x v="191"/>
    <x v="54"/>
    <x v="7"/>
    <x v="402"/>
    <x v="0"/>
    <x v="1"/>
    <x v="109"/>
    <x v="205"/>
    <n v="377.83719868916279"/>
    <n v="331.20985771466917"/>
    <d v="1899-12-30T19:05:00"/>
    <d v="1899-12-30T21:45:00"/>
    <n v="19"/>
    <n v="5"/>
    <n v="21"/>
    <n v="45"/>
    <n v="203"/>
    <n v="1595"/>
    <n v="323.78500000000003"/>
    <s v="CXRKMG"/>
    <s v="CXRKMG"/>
    <s v="NEA"/>
    <s v="CN"/>
    <s v="INT"/>
    <s v="PXC"/>
  </r>
  <r>
    <d v="2019-06-11T00:00:00"/>
    <x v="40"/>
    <x v="3"/>
    <x v="19"/>
    <x v="164"/>
    <x v="0"/>
    <x v="1"/>
    <x v="97"/>
    <x v="192"/>
    <n v="120.60036818801788"/>
    <n v="128.91356356400408"/>
    <d v="1899-12-30T07:55:00"/>
    <d v="1899-12-30T08:45:00"/>
    <n v="7"/>
    <n v="55"/>
    <n v="8"/>
    <n v="45"/>
    <n v="203"/>
    <n v="261"/>
    <n v="52.982999999999997"/>
    <s v="HANVII"/>
    <s v="HANVII"/>
    <s v="ZOther"/>
    <s v="VN"/>
    <s v="DOM"/>
    <s v="PXR"/>
  </r>
  <r>
    <d v="2019-06-11T00:00:00"/>
    <x v="41"/>
    <x v="16"/>
    <x v="2"/>
    <x v="165"/>
    <x v="0"/>
    <x v="1"/>
    <x v="161"/>
    <x v="101"/>
    <n v="120.60036818801788"/>
    <n v="128.91356356400408"/>
    <d v="1899-12-30T06:25:00"/>
    <d v="1899-12-30T07:15:00"/>
    <n v="6"/>
    <n v="25"/>
    <n v="7"/>
    <n v="15"/>
    <n v="203"/>
    <n v="261"/>
    <n v="52.982999999999997"/>
    <s v="HANVII"/>
    <s v="HANVII"/>
    <s v="ZOther"/>
    <s v="VN"/>
    <s v="DOM"/>
    <s v="PXR"/>
  </r>
  <r>
    <d v="2019-06-11T00:00:00"/>
    <x v="22"/>
    <x v="3"/>
    <x v="1"/>
    <x v="319"/>
    <x v="0"/>
    <x v="1"/>
    <x v="113"/>
    <x v="161"/>
    <n v="381.62004815649715"/>
    <n v="329.70071085785668"/>
    <d v="1899-12-30T00:30:00"/>
    <d v="1899-12-30T02:40:00"/>
    <n v="0"/>
    <n v="30"/>
    <n v="2"/>
    <n v="40"/>
    <n v="203"/>
    <n v="1133"/>
    <n v="229.999"/>
    <s v="HANSGN"/>
    <s v="HANSGN"/>
    <s v="HANSGN"/>
    <s v="VN"/>
    <s v="DOM"/>
    <s v="PXR"/>
  </r>
  <r>
    <d v="2019-06-11T00:00:00"/>
    <x v="103"/>
    <x v="6"/>
    <x v="19"/>
    <x v="167"/>
    <x v="0"/>
    <x v="1"/>
    <x v="107"/>
    <x v="32"/>
    <n v="256.8437361537259"/>
    <n v="276.05114265368064"/>
    <d v="1899-12-30T03:35:00"/>
    <d v="1899-12-30T05:20:00"/>
    <n v="3"/>
    <n v="35"/>
    <n v="5"/>
    <n v="20"/>
    <n v="203"/>
    <n v="879"/>
    <n v="178.43700000000001"/>
    <s v="SGNVII"/>
    <s v="SGNVII"/>
    <s v="Other"/>
    <s v="VN"/>
    <s v="DOM"/>
    <s v="PXR"/>
  </r>
  <r>
    <d v="2019-06-11T00:00:00"/>
    <x v="53"/>
    <x v="16"/>
    <x v="1"/>
    <x v="168"/>
    <x v="0"/>
    <x v="1"/>
    <x v="68"/>
    <x v="115"/>
    <n v="256.8437361537259"/>
    <n v="276.05114265368064"/>
    <d v="1899-12-30T09:30:00"/>
    <d v="1899-12-30T11:20:00"/>
    <n v="9"/>
    <n v="30"/>
    <n v="11"/>
    <n v="20"/>
    <n v="203"/>
    <n v="879"/>
    <n v="178.43700000000001"/>
    <s v="SGNVII"/>
    <s v="SGNVII"/>
    <s v="Other"/>
    <s v="VN"/>
    <s v="DOM"/>
    <s v="PXR"/>
  </r>
  <r>
    <d v="2019-06-11T00:00:00"/>
    <x v="52"/>
    <x v="6"/>
    <x v="7"/>
    <x v="403"/>
    <x v="0"/>
    <x v="1"/>
    <x v="83"/>
    <x v="122"/>
    <n v="184.25871592968858"/>
    <n v="154.07262794368225"/>
    <d v="1899-12-30T11:45:00"/>
    <d v="1899-12-30T12:55:00"/>
    <n v="11"/>
    <n v="45"/>
    <n v="12"/>
    <n v="55"/>
    <n v="203"/>
    <n v="309"/>
    <n v="62.726999999999997"/>
    <s v="SGNCXR"/>
    <s v="SGNCXR"/>
    <s v="Tourism"/>
    <s v="VN"/>
    <s v="DOM"/>
    <s v="NTP"/>
  </r>
  <r>
    <d v="2019-06-11T00:00:00"/>
    <x v="2"/>
    <x v="2"/>
    <x v="2"/>
    <x v="184"/>
    <x v="0"/>
    <x v="1"/>
    <x v="189"/>
    <x v="45"/>
    <n v="236.34688949060637"/>
    <n v="201.94443000170284"/>
    <d v="1899-12-30T07:05:00"/>
    <d v="1899-12-30T08:25:00"/>
    <n v="7"/>
    <n v="5"/>
    <n v="8"/>
    <n v="25"/>
    <n v="203"/>
    <n v="604"/>
    <n v="122.61199999999999"/>
    <s v="HANDAD"/>
    <s v="HANDAD"/>
    <s v="HANDAD"/>
    <s v="VN"/>
    <s v="DOM"/>
    <s v="PXR"/>
  </r>
  <r>
    <d v="2019-06-11T00:00:00"/>
    <x v="15"/>
    <x v="3"/>
    <x v="9"/>
    <x v="144"/>
    <x v="0"/>
    <x v="1"/>
    <x v="25"/>
    <x v="0"/>
    <n v="236.34688949060637"/>
    <n v="201.94443000170284"/>
    <d v="1899-12-30T05:00:00"/>
    <d v="1899-12-30T06:25:00"/>
    <n v="5"/>
    <n v="0"/>
    <n v="6"/>
    <n v="25"/>
    <n v="203"/>
    <n v="604"/>
    <n v="122.61199999999999"/>
    <s v="HANDAD"/>
    <s v="HANDAD"/>
    <s v="HANDAD"/>
    <s v="VN"/>
    <s v="DOM"/>
    <s v="PXR"/>
  </r>
  <r>
    <d v="2019-06-11T00:00:00"/>
    <x v="17"/>
    <x v="3"/>
    <x v="11"/>
    <x v="185"/>
    <x v="0"/>
    <x v="1"/>
    <x v="50"/>
    <x v="152"/>
    <n v="222.57043902349176"/>
    <n v="242.23014347086047"/>
    <d v="1899-12-30T09:05:00"/>
    <d v="1899-12-30T10:40:00"/>
    <n v="9"/>
    <n v="5"/>
    <n v="10"/>
    <n v="40"/>
    <n v="203"/>
    <n v="879"/>
    <n v="178.43700000000001"/>
    <s v="HANUIH"/>
    <s v="HANUIH"/>
    <s v="ZOther"/>
    <s v="VN"/>
    <s v="DOM"/>
    <s v="PXR"/>
  </r>
  <r>
    <d v="2019-06-11T00:00:00"/>
    <x v="136"/>
    <x v="19"/>
    <x v="2"/>
    <x v="283"/>
    <x v="0"/>
    <x v="1"/>
    <x v="148"/>
    <x v="133"/>
    <n v="524.34786512385949"/>
    <n v="478.47904156320539"/>
    <d v="1899-12-30T00:40:00"/>
    <d v="1899-12-30T03:15:00"/>
    <n v="0"/>
    <n v="40"/>
    <n v="3"/>
    <n v="15"/>
    <n v="203"/>
    <n v="1503"/>
    <n v="305.10899999999998"/>
    <s v="HANKHH"/>
    <s v="HANKHH"/>
    <s v="NEA"/>
    <s v="TW"/>
    <s v="INT"/>
    <s v="PXR"/>
  </r>
  <r>
    <d v="2019-06-11T00:00:00"/>
    <x v="21"/>
    <x v="12"/>
    <x v="2"/>
    <x v="187"/>
    <x v="0"/>
    <x v="1"/>
    <x v="88"/>
    <x v="199"/>
    <n v="222.57043902349176"/>
    <n v="242.23014347086047"/>
    <d v="1899-12-30T11:20:00"/>
    <d v="1899-12-30T13:00:00"/>
    <n v="11"/>
    <n v="20"/>
    <n v="13"/>
    <n v="0"/>
    <n v="203"/>
    <n v="879"/>
    <n v="178.43700000000001"/>
    <s v="HANUIH"/>
    <s v="HANUIH"/>
    <s v="ZOther"/>
    <s v="VN"/>
    <s v="DOM"/>
    <s v="PXR"/>
  </r>
  <r>
    <d v="2019-06-11T00:00:00"/>
    <x v="147"/>
    <x v="44"/>
    <x v="2"/>
    <x v="305"/>
    <x v="2"/>
    <x v="1"/>
    <x v="152"/>
    <x v="117"/>
    <n v="3128.8519361000003"/>
    <n v="3585.5290256020285"/>
    <d v="1899-12-30T11:55:00"/>
    <d v="1899-12-30T22:45:00"/>
    <n v="11"/>
    <n v="55"/>
    <n v="22"/>
    <n v="45"/>
    <n v="274"/>
    <n v="8747"/>
    <n v="2396.6779999999999"/>
    <s v="HANFRA"/>
    <s v="HANFRA"/>
    <s v="EUR"/>
    <s v="DE"/>
    <s v="INT"/>
    <s v="PXR"/>
  </r>
  <r>
    <d v="2019-06-11T00:00:00"/>
    <x v="192"/>
    <x v="55"/>
    <x v="2"/>
    <x v="404"/>
    <x v="2"/>
    <x v="1"/>
    <x v="145"/>
    <x v="46"/>
    <n v="2793.2643464443472"/>
    <n v="3158.3749324071009"/>
    <d v="1899-12-30T10:10:00"/>
    <d v="1899-12-30T22:00:00"/>
    <n v="10"/>
    <n v="10"/>
    <n v="22"/>
    <n v="0"/>
    <n v="274"/>
    <n v="9275"/>
    <n v="2541.35"/>
    <s v="HANLHR"/>
    <s v="HANLHR"/>
    <s v="EUR"/>
    <s v="GB"/>
    <s v="INT"/>
    <s v="PXR"/>
  </r>
  <r>
    <d v="2019-06-11T00:00:00"/>
    <x v="193"/>
    <x v="3"/>
    <x v="28"/>
    <x v="405"/>
    <x v="2"/>
    <x v="1"/>
    <x v="4"/>
    <x v="11"/>
    <n v="607.52041782763956"/>
    <n v="611.50800115662446"/>
    <d v="1899-12-30T03:10:00"/>
    <d v="1899-12-30T06:45:00"/>
    <n v="3"/>
    <n v="10"/>
    <n v="6"/>
    <n v="45"/>
    <n v="274"/>
    <n v="2342"/>
    <n v="641.70799999999997"/>
    <s v="HANPEK"/>
    <s v="HANPEK"/>
    <s v="NEA"/>
    <s v="CN"/>
    <s v="INT"/>
    <s v="PXR"/>
  </r>
  <r>
    <d v="2019-06-11T00:00:00"/>
    <x v="194"/>
    <x v="3"/>
    <x v="46"/>
    <x v="406"/>
    <x v="2"/>
    <x v="1"/>
    <x v="190"/>
    <x v="89"/>
    <n v="2131.5541476187504"/>
    <n v="2429.8321357713371"/>
    <d v="1899-12-30T16:45:00"/>
    <d v="1899-12-30T02:15:00"/>
    <n v="16"/>
    <n v="45"/>
    <n v="2"/>
    <n v="15"/>
    <n v="274"/>
    <n v="7749"/>
    <n v="2123.2260000000001"/>
    <s v="HANSYD"/>
    <s v="HANSYD"/>
    <s v="SWP"/>
    <s v="AU"/>
    <s v="INT"/>
    <s v="PXR"/>
  </r>
  <r>
    <d v="2019-06-11T00:00:00"/>
    <x v="195"/>
    <x v="25"/>
    <x v="2"/>
    <x v="407"/>
    <x v="2"/>
    <x v="1"/>
    <x v="191"/>
    <x v="184"/>
    <n v="607.52041782763956"/>
    <n v="611.50800115662446"/>
    <d v="1899-12-30T07:45:00"/>
    <d v="1899-12-30T11:30:00"/>
    <n v="7"/>
    <n v="45"/>
    <n v="11"/>
    <n v="30"/>
    <n v="274"/>
    <n v="2342"/>
    <n v="641.70799999999997"/>
    <s v="HANPEK"/>
    <s v="HANPEK"/>
    <s v="NEA"/>
    <s v="CN"/>
    <s v="INT"/>
    <s v="PXR"/>
  </r>
  <r>
    <d v="2019-06-11T00:00:00"/>
    <x v="22"/>
    <x v="3"/>
    <x v="1"/>
    <x v="328"/>
    <x v="2"/>
    <x v="1"/>
    <x v="46"/>
    <x v="148"/>
    <n v="381.62004815649715"/>
    <n v="329.70071085785668"/>
    <d v="1899-12-30T11:00:00"/>
    <d v="1899-12-30T13:15:00"/>
    <n v="11"/>
    <n v="0"/>
    <n v="13"/>
    <n v="15"/>
    <n v="274"/>
    <n v="1133"/>
    <n v="310.44200000000001"/>
    <s v="HANSGN"/>
    <s v="HANSGN"/>
    <s v="HANSGN"/>
    <s v="VN"/>
    <s v="DOM"/>
    <s v="PXR"/>
  </r>
  <r>
    <d v="2019-06-11T00:00:00"/>
    <x v="152"/>
    <x v="34"/>
    <x v="1"/>
    <x v="317"/>
    <x v="2"/>
    <x v="1"/>
    <x v="32"/>
    <x v="101"/>
    <n v="1262.8791112553388"/>
    <n v="751.87721357593648"/>
    <d v="1899-12-30T01:30:00"/>
    <d v="1899-12-30T07:15:00"/>
    <n v="1"/>
    <n v="30"/>
    <n v="7"/>
    <n v="15"/>
    <n v="274"/>
    <n v="3906"/>
    <n v="1070.2439999999999"/>
    <s v="SGNKIX"/>
    <s v="SGNKIX"/>
    <s v="NEA"/>
    <s v="JP"/>
    <s v="INT"/>
    <s v="PXR"/>
  </r>
  <r>
    <d v="2019-06-11T00:00:00"/>
    <x v="196"/>
    <x v="6"/>
    <x v="44"/>
    <x v="408"/>
    <x v="2"/>
    <x v="1"/>
    <x v="183"/>
    <x v="206"/>
    <n v="2887.9737059333333"/>
    <n v="3683.8633695487197"/>
    <d v="1899-12-30T15:20:00"/>
    <d v="1899-12-30T04:30:00"/>
    <n v="15"/>
    <n v="20"/>
    <n v="4"/>
    <n v="30"/>
    <n v="274"/>
    <n v="9666"/>
    <n v="2648.4839999999999"/>
    <s v="SGNFRA"/>
    <s v="SGNFRA"/>
    <s v="EUR"/>
    <s v="DE"/>
    <s v="INT"/>
    <s v="PXR"/>
  </r>
  <r>
    <d v="2019-06-11T00:00:00"/>
    <x v="23"/>
    <x v="6"/>
    <x v="2"/>
    <x v="330"/>
    <x v="2"/>
    <x v="1"/>
    <x v="31"/>
    <x v="166"/>
    <n v="381.62004815649715"/>
    <n v="329.70071085785668"/>
    <d v="1899-12-30T08:00:00"/>
    <d v="1899-12-30T10:05:00"/>
    <n v="8"/>
    <n v="0"/>
    <n v="10"/>
    <n v="5"/>
    <n v="274"/>
    <n v="1133"/>
    <n v="310.44200000000001"/>
    <s v="HANSGN"/>
    <s v="HANSGN"/>
    <s v="HANSGN"/>
    <s v="VN"/>
    <s v="DOM"/>
    <s v="PXR"/>
  </r>
  <r>
    <d v="2019-06-11T00:00:00"/>
    <x v="150"/>
    <x v="3"/>
    <x v="18"/>
    <x v="310"/>
    <x v="2"/>
    <x v="1"/>
    <x v="100"/>
    <x v="104"/>
    <n v="1167.1839195"/>
    <n v="730.30771397736817"/>
    <d v="1899-12-30T17:20:00"/>
    <d v="1899-12-30T21:40:00"/>
    <n v="17"/>
    <n v="20"/>
    <n v="21"/>
    <n v="40"/>
    <n v="311"/>
    <n v="3236"/>
    <n v="1006.396"/>
    <s v="HANKIX"/>
    <s v="HANKIX"/>
    <s v="NEA"/>
    <s v="JP"/>
    <s v="INT"/>
    <s v="PXR"/>
  </r>
  <r>
    <d v="2019-06-11T00:00:00"/>
    <x v="22"/>
    <x v="3"/>
    <x v="1"/>
    <x v="409"/>
    <x v="2"/>
    <x v="1"/>
    <x v="68"/>
    <x v="71"/>
    <n v="381.62004815649715"/>
    <n v="329.70071085785668"/>
    <d v="1899-12-30T09:30:00"/>
    <d v="1899-12-30T11:45:00"/>
    <n v="9"/>
    <n v="30"/>
    <n v="11"/>
    <n v="45"/>
    <n v="311"/>
    <n v="1133"/>
    <n v="352.363"/>
    <s v="HANSGN"/>
    <s v="HANSGN"/>
    <s v="HANSGN"/>
    <s v="VN"/>
    <s v="DOM"/>
    <s v="PXR"/>
  </r>
  <r>
    <d v="2019-06-11T00:00:00"/>
    <x v="151"/>
    <x v="34"/>
    <x v="2"/>
    <x v="315"/>
    <x v="2"/>
    <x v="1"/>
    <x v="32"/>
    <x v="98"/>
    <n v="1167.1839195"/>
    <n v="730.30771397736817"/>
    <d v="1899-12-30T01:30:00"/>
    <d v="1899-12-30T06:40:00"/>
    <n v="1"/>
    <n v="30"/>
    <n v="6"/>
    <n v="40"/>
    <n v="311"/>
    <n v="3236"/>
    <n v="1006.396"/>
    <s v="HANKIX"/>
    <s v="HANKIX"/>
    <s v="NEA"/>
    <s v="JP"/>
    <s v="INT"/>
    <s v="PXR"/>
  </r>
  <r>
    <d v="2019-06-11T00:00:00"/>
    <x v="23"/>
    <x v="6"/>
    <x v="2"/>
    <x v="151"/>
    <x v="2"/>
    <x v="1"/>
    <x v="70"/>
    <x v="109"/>
    <n v="381.62004815649715"/>
    <n v="329.70071085785668"/>
    <d v="1899-12-30T13:00:00"/>
    <d v="1899-12-30T15:10:00"/>
    <n v="13"/>
    <n v="0"/>
    <n v="15"/>
    <n v="10"/>
    <n v="311"/>
    <n v="1133"/>
    <n v="352.363"/>
    <s v="HANSGN"/>
    <s v="HANSGN"/>
    <s v="HANSGN"/>
    <s v="VN"/>
    <s v="DOM"/>
    <s v="PXR"/>
  </r>
  <r>
    <d v="2019-06-11T00:00:00"/>
    <x v="197"/>
    <x v="56"/>
    <x v="2"/>
    <x v="410"/>
    <x v="2"/>
    <x v="1"/>
    <x v="173"/>
    <x v="146"/>
    <n v="2020.6191410649351"/>
    <n v="2793.8286744303928"/>
    <d v="1899-12-30T16:00:00"/>
    <d v="1899-12-30T00:55:00"/>
    <n v="16"/>
    <n v="0"/>
    <n v="0"/>
    <n v="55"/>
    <n v="311"/>
    <n v="6724"/>
    <n v="2091.1640000000002"/>
    <s v="HANDME"/>
    <s v="HANDME"/>
    <s v="EUR"/>
    <s v="RU"/>
    <s v="INT"/>
    <s v="PXR"/>
  </r>
  <r>
    <d v="2019-06-11T00:00:00"/>
    <x v="198"/>
    <x v="3"/>
    <x v="55"/>
    <x v="411"/>
    <x v="2"/>
    <x v="1"/>
    <x v="28"/>
    <x v="14"/>
    <n v="2020.6191410649351"/>
    <n v="2793.8286744303928"/>
    <d v="1899-12-30T04:30:00"/>
    <d v="1899-12-30T14:00:00"/>
    <n v="4"/>
    <n v="30"/>
    <n v="14"/>
    <n v="0"/>
    <n v="311"/>
    <n v="6724"/>
    <n v="2091.1640000000002"/>
    <s v="HANDME"/>
    <s v="HANDME"/>
    <s v="EUR"/>
    <s v="RU"/>
    <s v="INT"/>
    <s v="PXR"/>
  </r>
  <r>
    <d v="2019-06-11T00:00:00"/>
    <x v="22"/>
    <x v="3"/>
    <x v="1"/>
    <x v="350"/>
    <x v="2"/>
    <x v="1"/>
    <x v="25"/>
    <x v="101"/>
    <n v="381.62004815649715"/>
    <n v="329.70071085785668"/>
    <d v="1899-12-30T05:00:00"/>
    <d v="1899-12-30T07:15:00"/>
    <n v="5"/>
    <n v="0"/>
    <n v="7"/>
    <n v="15"/>
    <n v="274"/>
    <n v="1133"/>
    <n v="310.44200000000001"/>
    <s v="HANSGN"/>
    <s v="HANSGN"/>
    <s v="HANSGN"/>
    <s v="VN"/>
    <s v="DOM"/>
    <s v="PXR"/>
  </r>
  <r>
    <d v="2019-06-11T00:00:00"/>
    <x v="22"/>
    <x v="3"/>
    <x v="1"/>
    <x v="209"/>
    <x v="2"/>
    <x v="1"/>
    <x v="70"/>
    <x v="132"/>
    <n v="381.62004815649715"/>
    <n v="329.70071085785668"/>
    <d v="1899-12-30T13:00:00"/>
    <d v="1899-12-30T15:15:00"/>
    <n v="13"/>
    <n v="0"/>
    <n v="15"/>
    <n v="15"/>
    <n v="274"/>
    <n v="1133"/>
    <n v="310.44200000000001"/>
    <s v="HANSGN"/>
    <s v="HANSGN"/>
    <s v="HANSGN"/>
    <s v="VN"/>
    <s v="DOM"/>
    <s v="PXR"/>
  </r>
  <r>
    <d v="2019-06-11T00:00:00"/>
    <x v="23"/>
    <x v="6"/>
    <x v="2"/>
    <x v="145"/>
    <x v="2"/>
    <x v="1"/>
    <x v="36"/>
    <x v="105"/>
    <n v="381.62004815649715"/>
    <n v="329.70071085785668"/>
    <d v="1899-12-30T02:00:00"/>
    <d v="1899-12-30T04:05:00"/>
    <n v="2"/>
    <n v="0"/>
    <n v="4"/>
    <n v="5"/>
    <n v="274"/>
    <n v="1133"/>
    <n v="310.44200000000001"/>
    <s v="HANSGN"/>
    <s v="HANSGN"/>
    <s v="HANSGN"/>
    <s v="VN"/>
    <s v="DOM"/>
    <s v="PXR"/>
  </r>
  <r>
    <d v="2019-06-11T00:00:00"/>
    <x v="23"/>
    <x v="6"/>
    <x v="2"/>
    <x v="154"/>
    <x v="2"/>
    <x v="1"/>
    <x v="102"/>
    <x v="6"/>
    <n v="381.62004815649715"/>
    <n v="329.70071085785668"/>
    <d v="1899-12-30T10:00:00"/>
    <d v="1899-12-30T12:05:00"/>
    <n v="10"/>
    <n v="0"/>
    <n v="12"/>
    <n v="5"/>
    <n v="274"/>
    <n v="1133"/>
    <n v="310.44200000000001"/>
    <s v="HANSGN"/>
    <s v="HANSGN"/>
    <s v="HANSGN"/>
    <s v="VN"/>
    <s v="DOM"/>
    <s v="PXR"/>
  </r>
  <r>
    <d v="2019-06-11T00:00:00"/>
    <x v="199"/>
    <x v="6"/>
    <x v="45"/>
    <x v="412"/>
    <x v="2"/>
    <x v="1"/>
    <x v="67"/>
    <x v="101"/>
    <n v="2862.826718084445"/>
    <n v="3312.8098872373275"/>
    <d v="1899-12-30T17:40:00"/>
    <d v="1899-12-30T07:15:00"/>
    <n v="17"/>
    <n v="40"/>
    <n v="7"/>
    <n v="15"/>
    <n v="274"/>
    <n v="10229"/>
    <n v="2802.7460000000001"/>
    <s v="SGNLHR"/>
    <s v="SGNLHR"/>
    <s v="EUR"/>
    <s v="GB"/>
    <s v="INT"/>
    <s v="PXR"/>
  </r>
  <r>
    <d v="2019-06-11T00:00:00"/>
    <x v="144"/>
    <x v="3"/>
    <x v="30"/>
    <x v="301"/>
    <x v="2"/>
    <x v="1"/>
    <x v="118"/>
    <x v="159"/>
    <n v="747.44583446486399"/>
    <n v="706.65951962199745"/>
    <d v="1899-12-30T03:25:00"/>
    <d v="1899-12-30T07:35:00"/>
    <n v="3"/>
    <n v="25"/>
    <n v="7"/>
    <n v="35"/>
    <n v="274"/>
    <n v="2691"/>
    <n v="737.33399999999995"/>
    <s v="HANICN"/>
    <s v="HANICN"/>
    <s v="NEA"/>
    <s v="KR"/>
    <s v="INT"/>
    <s v="PXR"/>
  </r>
  <r>
    <d v="2019-06-11T00:00:00"/>
    <x v="22"/>
    <x v="3"/>
    <x v="1"/>
    <x v="83"/>
    <x v="2"/>
    <x v="1"/>
    <x v="164"/>
    <x v="207"/>
    <n v="381.62004815649715"/>
    <n v="329.70071085785668"/>
    <d v="1899-12-30T14:35:00"/>
    <d v="1899-12-30T16:45:00"/>
    <n v="14"/>
    <n v="35"/>
    <n v="16"/>
    <n v="45"/>
    <n v="274"/>
    <n v="1133"/>
    <n v="310.44200000000001"/>
    <s v="HANSGN"/>
    <s v="HANSGN"/>
    <s v="HANSGN"/>
    <s v="VN"/>
    <s v="DOM"/>
    <s v="PXR"/>
  </r>
  <r>
    <d v="2019-06-11T00:00:00"/>
    <x v="146"/>
    <x v="27"/>
    <x v="2"/>
    <x v="303"/>
    <x v="2"/>
    <x v="1"/>
    <x v="50"/>
    <x v="102"/>
    <n v="747.44583446486399"/>
    <n v="706.65951962199745"/>
    <d v="1899-12-30T09:05:00"/>
    <d v="1899-12-30T13:45:00"/>
    <n v="9"/>
    <n v="5"/>
    <n v="13"/>
    <n v="45"/>
    <n v="274"/>
    <n v="2691"/>
    <n v="737.33399999999995"/>
    <s v="HANICN"/>
    <s v="HANICN"/>
    <s v="NEA"/>
    <s v="KR"/>
    <s v="INT"/>
    <s v="PXR"/>
  </r>
  <r>
    <d v="2019-06-11T00:00:00"/>
    <x v="23"/>
    <x v="6"/>
    <x v="2"/>
    <x v="304"/>
    <x v="2"/>
    <x v="1"/>
    <x v="15"/>
    <x v="142"/>
    <n v="381.62004815649715"/>
    <n v="329.70071085785668"/>
    <d v="1899-12-30T00:00:00"/>
    <d v="1899-12-30T02:05:00"/>
    <n v="0"/>
    <n v="0"/>
    <n v="2"/>
    <n v="5"/>
    <n v="274"/>
    <n v="1133"/>
    <n v="310.44200000000001"/>
    <s v="HANSGN"/>
    <s v="HANSGN"/>
    <s v="HANSGN"/>
    <s v="VN"/>
    <s v="DOM"/>
    <s v="PXR"/>
  </r>
  <r>
    <d v="2019-06-11T00:00:00"/>
    <x v="148"/>
    <x v="6"/>
    <x v="18"/>
    <x v="308"/>
    <x v="2"/>
    <x v="1"/>
    <x v="192"/>
    <x v="208"/>
    <n v="1262.8791112553388"/>
    <n v="751.87721357593648"/>
    <d v="1899-12-30T17:50:00"/>
    <d v="1899-12-30T22:55:00"/>
    <n v="17"/>
    <n v="50"/>
    <n v="22"/>
    <n v="55"/>
    <n v="274"/>
    <n v="3906"/>
    <n v="1070.2439999999999"/>
    <s v="SGNKIX"/>
    <s v="SGNKIX"/>
    <s v="NEA"/>
    <s v="JP"/>
    <s v="INT"/>
    <s v="PXR"/>
  </r>
  <r>
    <d v="2019-06-11T00:00:00"/>
    <x v="44"/>
    <x v="18"/>
    <x v="1"/>
    <x v="306"/>
    <x v="2"/>
    <x v="1"/>
    <x v="70"/>
    <x v="60"/>
    <n v="349.088066164243"/>
    <n v="290.5657880138603"/>
    <d v="1899-12-30T13:00:00"/>
    <d v="1899-12-30T14:50:00"/>
    <n v="13"/>
    <n v="0"/>
    <n v="14"/>
    <n v="50"/>
    <n v="274"/>
    <n v="718"/>
    <n v="196.732"/>
    <s v="SGNBKK"/>
    <s v="SGNBKK"/>
    <s v="SEA"/>
    <s v="TH"/>
    <s v="INT"/>
    <s v="PXR"/>
  </r>
  <r>
    <d v="2019-06-11T00:00:00"/>
    <x v="47"/>
    <x v="6"/>
    <x v="21"/>
    <x v="307"/>
    <x v="2"/>
    <x v="1"/>
    <x v="72"/>
    <x v="74"/>
    <n v="349.088066164243"/>
    <n v="290.5657880138603"/>
    <d v="1899-12-30T10:20:00"/>
    <d v="1899-12-30T12:00:00"/>
    <n v="10"/>
    <n v="20"/>
    <n v="12"/>
    <n v="0"/>
    <n v="274"/>
    <n v="718"/>
    <n v="196.732"/>
    <s v="SGNBKK"/>
    <s v="SGNBKK"/>
    <s v="SEA"/>
    <s v="TH"/>
    <s v="INT"/>
    <s v="PXR"/>
  </r>
  <r>
    <d v="2019-06-11T00:00:00"/>
    <x v="149"/>
    <x v="43"/>
    <x v="1"/>
    <x v="309"/>
    <x v="2"/>
    <x v="1"/>
    <x v="41"/>
    <x v="125"/>
    <n v="2174.0844660030534"/>
    <n v="2175.806312320286"/>
    <d v="1899-12-30T00:15:00"/>
    <d v="1899-12-30T09:10:00"/>
    <n v="0"/>
    <n v="15"/>
    <n v="9"/>
    <n v="10"/>
    <n v="274"/>
    <n v="6833"/>
    <n v="1872.242"/>
    <s v="SGNSYD"/>
    <s v="SGNSYD"/>
    <s v="SWP"/>
    <s v="AU"/>
    <s v="INT"/>
    <s v="PXR"/>
  </r>
  <r>
    <d v="2019-06-11T00:00:00"/>
    <x v="22"/>
    <x v="3"/>
    <x v="1"/>
    <x v="314"/>
    <x v="2"/>
    <x v="1"/>
    <x v="191"/>
    <x v="100"/>
    <n v="381.62004815649715"/>
    <n v="329.70071085785668"/>
    <d v="1899-12-30T07:45:00"/>
    <d v="1899-12-30T10:00:00"/>
    <n v="7"/>
    <n v="45"/>
    <n v="10"/>
    <n v="0"/>
    <n v="274"/>
    <n v="1133"/>
    <n v="310.44200000000001"/>
    <s v="HANSGN"/>
    <s v="HANSGN"/>
    <s v="HANSGN"/>
    <s v="VN"/>
    <s v="DOM"/>
    <s v="PXR"/>
  </r>
  <r>
    <d v="2019-06-11T00:00:00"/>
    <x v="23"/>
    <x v="6"/>
    <x v="2"/>
    <x v="321"/>
    <x v="2"/>
    <x v="1"/>
    <x v="19"/>
    <x v="53"/>
    <n v="381.62004815649715"/>
    <n v="329.70071085785668"/>
    <d v="1899-12-30T04:00:00"/>
    <d v="1899-12-30T06:10:00"/>
    <n v="4"/>
    <n v="0"/>
    <n v="6"/>
    <n v="10"/>
    <n v="274"/>
    <n v="1133"/>
    <n v="310.44200000000001"/>
    <s v="HANSGN"/>
    <s v="HANSGN"/>
    <s v="HANSGN"/>
    <s v="VN"/>
    <s v="DOM"/>
    <s v="PXR"/>
  </r>
  <r>
    <d v="2019-06-11T00:00:00"/>
    <x v="153"/>
    <x v="6"/>
    <x v="46"/>
    <x v="322"/>
    <x v="2"/>
    <x v="1"/>
    <x v="58"/>
    <x v="163"/>
    <n v="2174.0844660030534"/>
    <n v="2175.806312320286"/>
    <d v="1899-12-30T13:45:00"/>
    <d v="1899-12-30T22:15:00"/>
    <n v="13"/>
    <n v="45"/>
    <n v="22"/>
    <n v="15"/>
    <n v="274"/>
    <n v="6833"/>
    <n v="1872.242"/>
    <s v="SGNSYD"/>
    <s v="SGNSYD"/>
    <s v="SWP"/>
    <s v="AU"/>
    <s v="INT"/>
    <s v="PXR"/>
  </r>
  <r>
    <d v="2019-06-11T00:00:00"/>
    <x v="155"/>
    <x v="3"/>
    <x v="41"/>
    <x v="324"/>
    <x v="3"/>
    <x v="1"/>
    <x v="100"/>
    <x v="143"/>
    <n v="1109.0247820000002"/>
    <n v="861.58097594528226"/>
    <d v="1899-12-30T17:20:00"/>
    <d v="1899-12-30T22:35:00"/>
    <n v="17"/>
    <n v="20"/>
    <n v="22"/>
    <n v="35"/>
    <n v="305"/>
    <n v="3727"/>
    <n v="1136.7349999999999"/>
    <s v="HANNRT"/>
    <s v="HANNRT"/>
    <s v="NEA"/>
    <s v="JP"/>
    <s v="INT"/>
    <s v="PXR"/>
  </r>
  <r>
    <d v="2019-06-11T00:00:00"/>
    <x v="22"/>
    <x v="3"/>
    <x v="1"/>
    <x v="413"/>
    <x v="3"/>
    <x v="1"/>
    <x v="54"/>
    <x v="149"/>
    <n v="381.62004815649715"/>
    <n v="329.70071085785668"/>
    <d v="1899-12-30T08:30:00"/>
    <d v="1899-12-30T10:45:00"/>
    <n v="8"/>
    <n v="30"/>
    <n v="10"/>
    <n v="45"/>
    <n v="305"/>
    <n v="1133"/>
    <n v="345.565"/>
    <s v="HANSGN"/>
    <s v="HANSGN"/>
    <s v="HANSGN"/>
    <s v="VN"/>
    <s v="DOM"/>
    <s v="PXR"/>
  </r>
  <r>
    <d v="2019-06-11T00:00:00"/>
    <x v="167"/>
    <x v="40"/>
    <x v="2"/>
    <x v="348"/>
    <x v="3"/>
    <x v="1"/>
    <x v="20"/>
    <x v="4"/>
    <n v="1109.0247820000002"/>
    <n v="861.58097594528226"/>
    <d v="1899-12-30T01:00:00"/>
    <d v="1899-12-30T06:50:00"/>
    <n v="1"/>
    <n v="0"/>
    <n v="6"/>
    <n v="50"/>
    <n v="305"/>
    <n v="3727"/>
    <n v="1136.7349999999999"/>
    <s v="HANNRT"/>
    <s v="HANNRT"/>
    <s v="NEA"/>
    <s v="JP"/>
    <s v="INT"/>
    <s v="PXR"/>
  </r>
  <r>
    <d v="2019-06-11T00:00:00"/>
    <x v="23"/>
    <x v="6"/>
    <x v="2"/>
    <x v="414"/>
    <x v="3"/>
    <x v="1"/>
    <x v="33"/>
    <x v="92"/>
    <n v="381.62004815649715"/>
    <n v="329.70071085785668"/>
    <d v="1899-12-30T12:30:00"/>
    <d v="1899-12-30T14:35:00"/>
    <n v="12"/>
    <n v="30"/>
    <n v="14"/>
    <n v="35"/>
    <n v="305"/>
    <n v="1133"/>
    <n v="345.565"/>
    <s v="HANSGN"/>
    <s v="HANSGN"/>
    <s v="HANSGN"/>
    <s v="VN"/>
    <s v="DOM"/>
    <s v="PXR"/>
  </r>
  <r>
    <d v="2019-06-11T00:00:00"/>
    <x v="22"/>
    <x v="3"/>
    <x v="1"/>
    <x v="415"/>
    <x v="3"/>
    <x v="1"/>
    <x v="13"/>
    <x v="209"/>
    <n v="381.62004815649715"/>
    <n v="329.70071085785668"/>
    <d v="1899-12-30T12:00:00"/>
    <d v="1899-12-30T14:10:00"/>
    <n v="12"/>
    <n v="0"/>
    <n v="14"/>
    <n v="10"/>
    <n v="305"/>
    <n v="1133"/>
    <n v="345.565"/>
    <s v="HANSGN"/>
    <s v="HANSGN"/>
    <s v="HANSGN"/>
    <s v="VN"/>
    <s v="DOM"/>
    <s v="PXR"/>
  </r>
  <r>
    <d v="2019-06-11T00:00:00"/>
    <x v="95"/>
    <x v="27"/>
    <x v="1"/>
    <x v="329"/>
    <x v="3"/>
    <x v="1"/>
    <x v="154"/>
    <x v="165"/>
    <n v="820.43278345708859"/>
    <n v="858.33376596507389"/>
    <d v="1899-12-30T01:15:00"/>
    <d v="1899-12-30T06:30:00"/>
    <n v="1"/>
    <n v="15"/>
    <n v="6"/>
    <n v="30"/>
    <n v="305"/>
    <n v="3553"/>
    <n v="1083.665"/>
    <s v="SGNICN"/>
    <s v="SGNICN"/>
    <s v="NEA"/>
    <s v="KR"/>
    <s v="INT"/>
    <s v="PXR"/>
  </r>
  <r>
    <d v="2019-06-11T00:00:00"/>
    <x v="23"/>
    <x v="6"/>
    <x v="2"/>
    <x v="318"/>
    <x v="3"/>
    <x v="1"/>
    <x v="101"/>
    <x v="13"/>
    <n v="381.62004815649715"/>
    <n v="329.70071085785668"/>
    <d v="1899-12-30T09:00:00"/>
    <d v="1899-12-30T11:05:00"/>
    <n v="9"/>
    <n v="0"/>
    <n v="11"/>
    <n v="5"/>
    <n v="305"/>
    <n v="1133"/>
    <n v="345.565"/>
    <s v="HANSGN"/>
    <s v="HANSGN"/>
    <s v="HANSGN"/>
    <s v="VN"/>
    <s v="DOM"/>
    <s v="PXR"/>
  </r>
  <r>
    <d v="2019-06-11T00:00:00"/>
    <x v="166"/>
    <x v="6"/>
    <x v="41"/>
    <x v="349"/>
    <x v="3"/>
    <x v="1"/>
    <x v="159"/>
    <x v="90"/>
    <n v="1154.2431420497994"/>
    <n v="934.60071887375227"/>
    <d v="1899-12-30T23:05:00"/>
    <d v="1899-12-30T05:00:00"/>
    <n v="23"/>
    <n v="5"/>
    <n v="5"/>
    <n v="0"/>
    <n v="305"/>
    <n v="4381"/>
    <n v="1336.2049999999999"/>
    <s v="SGNNRT"/>
    <s v="SGNNRT"/>
    <s v="NEA"/>
    <s v="JP"/>
    <s v="INT"/>
    <s v="PXR"/>
  </r>
  <r>
    <d v="2019-06-11T00:00:00"/>
    <x v="171"/>
    <x v="41"/>
    <x v="1"/>
    <x v="355"/>
    <x v="3"/>
    <x v="1"/>
    <x v="21"/>
    <x v="38"/>
    <n v="769.51324561176466"/>
    <n v="705.95203322462453"/>
    <d v="1899-12-30T07:10:00"/>
    <d v="1899-12-30T11:50:00"/>
    <n v="7"/>
    <n v="10"/>
    <n v="11"/>
    <n v="50"/>
    <n v="305"/>
    <n v="2739"/>
    <n v="835.39499999999998"/>
    <s v="SGNPVG"/>
    <s v="SGNPVG"/>
    <s v="NEA"/>
    <s v="CN"/>
    <s v="INT"/>
    <s v="PXR"/>
  </r>
  <r>
    <d v="2019-06-11T00:00:00"/>
    <x v="96"/>
    <x v="6"/>
    <x v="30"/>
    <x v="331"/>
    <x v="3"/>
    <x v="1"/>
    <x v="155"/>
    <x v="104"/>
    <n v="820.43278345708859"/>
    <n v="858.33376596507389"/>
    <d v="1899-12-30T16:40:00"/>
    <d v="1899-12-30T21:40:00"/>
    <n v="16"/>
    <n v="40"/>
    <n v="21"/>
    <n v="40"/>
    <n v="305"/>
    <n v="3553"/>
    <n v="1083.665"/>
    <s v="SGNICN"/>
    <s v="SGNICN"/>
    <s v="NEA"/>
    <s v="KR"/>
    <s v="INT"/>
    <s v="PXR"/>
  </r>
  <r>
    <d v="2019-06-11T00:00:00"/>
    <x v="172"/>
    <x v="6"/>
    <x v="42"/>
    <x v="356"/>
    <x v="3"/>
    <x v="1"/>
    <x v="193"/>
    <x v="126"/>
    <n v="769.51324561176466"/>
    <n v="705.95203322462453"/>
    <d v="1899-12-30T00:25:00"/>
    <d v="1899-12-30T04:40:00"/>
    <n v="0"/>
    <n v="25"/>
    <n v="4"/>
    <n v="40"/>
    <n v="305"/>
    <n v="2739"/>
    <n v="835.39499999999998"/>
    <s v="SGNPVG"/>
    <s v="SGNPVG"/>
    <s v="NEA"/>
    <s v="CN"/>
    <s v="INT"/>
    <s v="PXR"/>
  </r>
  <r>
    <d v="2019-06-11T00:00:00"/>
    <x v="163"/>
    <x v="3"/>
    <x v="42"/>
    <x v="343"/>
    <x v="3"/>
    <x v="1"/>
    <x v="4"/>
    <x v="0"/>
    <n v="860.26419790248883"/>
    <n v="566.53295503940694"/>
    <d v="1899-12-30T03:10:00"/>
    <d v="1899-12-30T06:25:00"/>
    <n v="3"/>
    <n v="10"/>
    <n v="6"/>
    <n v="25"/>
    <n v="305"/>
    <n v="1942"/>
    <n v="592.30999999999995"/>
    <s v="HANPVG"/>
    <s v="HANPVG"/>
    <s v="NEA"/>
    <s v="CN"/>
    <s v="INT"/>
    <s v="PXR"/>
  </r>
  <r>
    <d v="2019-06-11T00:00:00"/>
    <x v="164"/>
    <x v="41"/>
    <x v="2"/>
    <x v="344"/>
    <x v="3"/>
    <x v="1"/>
    <x v="5"/>
    <x v="171"/>
    <n v="860.26419790248883"/>
    <n v="566.53295503940694"/>
    <d v="1899-12-30T07:50:00"/>
    <d v="1899-12-30T11:35:00"/>
    <n v="7"/>
    <n v="50"/>
    <n v="11"/>
    <n v="35"/>
    <n v="305"/>
    <n v="1942"/>
    <n v="592.30999999999995"/>
    <s v="HANPVG"/>
    <s v="HANPVG"/>
    <s v="NEA"/>
    <s v="CN"/>
    <s v="INT"/>
    <s v="PXR"/>
  </r>
  <r>
    <d v="2019-06-11T00:00:00"/>
    <x v="159"/>
    <x v="3"/>
    <x v="47"/>
    <x v="339"/>
    <x v="3"/>
    <x v="1"/>
    <x v="156"/>
    <x v="169"/>
    <n v="1808.1057318802998"/>
    <n v="1680.4038390398905"/>
    <d v="1899-12-30T01:10:00"/>
    <d v="1899-12-30T06:05:00"/>
    <n v="1"/>
    <n v="10"/>
    <n v="6"/>
    <n v="5"/>
    <n v="305"/>
    <n v="3666"/>
    <n v="1118.1300000000001"/>
    <s v="HANHND"/>
    <s v="HANHND"/>
    <s v="NEA"/>
    <s v="JP"/>
    <s v="INT"/>
    <s v="PXR"/>
  </r>
  <r>
    <d v="2019-06-11T00:00:00"/>
    <x v="160"/>
    <x v="3"/>
    <x v="20"/>
    <x v="340"/>
    <x v="3"/>
    <x v="1"/>
    <x v="67"/>
    <x v="170"/>
    <n v="1067.6217643437499"/>
    <n v="926.75196564777127"/>
    <d v="1899-12-30T17:40:00"/>
    <d v="1899-12-30T21:55:00"/>
    <n v="17"/>
    <n v="40"/>
    <n v="21"/>
    <n v="55"/>
    <n v="305"/>
    <n v="3388"/>
    <n v="1033.3399999999999"/>
    <s v="HANNGO"/>
    <s v="HANNGO"/>
    <s v="NEA"/>
    <s v="JP"/>
    <s v="INT"/>
    <s v="PXR"/>
  </r>
  <r>
    <d v="2019-06-11T00:00:00"/>
    <x v="161"/>
    <x v="46"/>
    <x v="2"/>
    <x v="341"/>
    <x v="3"/>
    <x v="1"/>
    <x v="17"/>
    <x v="155"/>
    <n v="1808.1057318802998"/>
    <n v="1680.4038390398905"/>
    <d v="1899-12-30T07:35:00"/>
    <d v="1899-12-30T13:35:00"/>
    <n v="7"/>
    <n v="35"/>
    <n v="13"/>
    <n v="35"/>
    <n v="305"/>
    <n v="3666"/>
    <n v="1118.1300000000001"/>
    <s v="HANHND"/>
    <s v="HANHND"/>
    <s v="NEA"/>
    <s v="JP"/>
    <s v="INT"/>
    <s v="PXR"/>
  </r>
  <r>
    <d v="2019-06-11T00:00:00"/>
    <x v="162"/>
    <x v="3"/>
    <x v="48"/>
    <x v="342"/>
    <x v="3"/>
    <x v="1"/>
    <x v="157"/>
    <x v="90"/>
    <n v="3482.6602030633589"/>
    <n v="3860.4291571828453"/>
    <d v="1899-12-30T16:30:00"/>
    <d v="1899-12-30T05:00:00"/>
    <n v="16"/>
    <n v="30"/>
    <n v="5"/>
    <n v="0"/>
    <n v="305"/>
    <n v="9194"/>
    <n v="2804.17"/>
    <s v="HANCDG"/>
    <s v="HANCDG"/>
    <s v="EUR"/>
    <s v="FR"/>
    <s v="INT"/>
    <s v="PXR"/>
  </r>
  <r>
    <d v="2019-06-11T00:00:00"/>
    <x v="22"/>
    <x v="3"/>
    <x v="1"/>
    <x v="336"/>
    <x v="3"/>
    <x v="1"/>
    <x v="31"/>
    <x v="47"/>
    <n v="381.62004815649715"/>
    <n v="329.70071085785668"/>
    <d v="1899-12-30T08:00:00"/>
    <d v="1899-12-30T10:15:00"/>
    <n v="8"/>
    <n v="0"/>
    <n v="10"/>
    <n v="15"/>
    <n v="305"/>
    <n v="1133"/>
    <n v="345.565"/>
    <s v="HANSGN"/>
    <s v="HANSGN"/>
    <s v="HANSGN"/>
    <s v="VN"/>
    <s v="DOM"/>
    <s v="PXR"/>
  </r>
  <r>
    <d v="2019-06-11T00:00:00"/>
    <x v="158"/>
    <x v="37"/>
    <x v="2"/>
    <x v="337"/>
    <x v="3"/>
    <x v="1"/>
    <x v="154"/>
    <x v="98"/>
    <n v="1067.6217643437499"/>
    <n v="926.75196564777127"/>
    <d v="1899-12-30T01:15:00"/>
    <d v="1899-12-30T06:40:00"/>
    <n v="1"/>
    <n v="15"/>
    <n v="6"/>
    <n v="40"/>
    <n v="305"/>
    <n v="3388"/>
    <n v="1033.3399999999999"/>
    <s v="HANNGO"/>
    <s v="HANNGO"/>
    <s v="NEA"/>
    <s v="JP"/>
    <s v="INT"/>
    <s v="PXR"/>
  </r>
  <r>
    <d v="2019-06-11T00:00:00"/>
    <x v="23"/>
    <x v="6"/>
    <x v="2"/>
    <x v="311"/>
    <x v="3"/>
    <x v="1"/>
    <x v="142"/>
    <x v="87"/>
    <n v="381.62004815649715"/>
    <n v="329.70071085785668"/>
    <d v="1899-12-30T11:30:00"/>
    <d v="1899-12-30T13:40:00"/>
    <n v="11"/>
    <n v="30"/>
    <n v="13"/>
    <n v="40"/>
    <n v="305"/>
    <n v="1133"/>
    <n v="345.565"/>
    <s v="HANSGN"/>
    <s v="HANSGN"/>
    <s v="HANSGN"/>
    <s v="VN"/>
    <s v="DOM"/>
    <s v="PXR"/>
  </r>
  <r>
    <d v="2019-06-11T00:00:00"/>
    <x v="157"/>
    <x v="45"/>
    <x v="2"/>
    <x v="335"/>
    <x v="3"/>
    <x v="1"/>
    <x v="13"/>
    <x v="168"/>
    <n v="3482.6602030633589"/>
    <n v="3860.4291571828453"/>
    <d v="1899-12-30T12:00:00"/>
    <d v="1899-12-30T23:45:00"/>
    <n v="12"/>
    <n v="0"/>
    <n v="23"/>
    <n v="45"/>
    <n v="305"/>
    <n v="9194"/>
    <n v="2804.17"/>
    <s v="HANCDG"/>
    <s v="HANCDG"/>
    <s v="EUR"/>
    <s v="FR"/>
    <s v="INT"/>
    <s v="PXR"/>
  </r>
  <r>
    <d v="2019-06-11T00:00:00"/>
    <x v="169"/>
    <x v="40"/>
    <x v="1"/>
    <x v="358"/>
    <x v="3"/>
    <x v="1"/>
    <x v="113"/>
    <x v="165"/>
    <n v="1154.2431420497994"/>
    <n v="934.60071887375227"/>
    <d v="1899-12-30T00:30:00"/>
    <d v="1899-12-30T06:30:00"/>
    <n v="0"/>
    <n v="30"/>
    <n v="6"/>
    <n v="30"/>
    <n v="305"/>
    <n v="4381"/>
    <n v="1336.2049999999999"/>
    <s v="SGNNRT"/>
    <s v="SGNNRT"/>
    <s v="NEA"/>
    <s v="JP"/>
    <s v="INT"/>
    <s v="PXR"/>
  </r>
  <r>
    <d v="2019-06-11T00:00:00"/>
    <x v="170"/>
    <x v="6"/>
    <x v="34"/>
    <x v="354"/>
    <x v="3"/>
    <x v="1"/>
    <x v="162"/>
    <x v="175"/>
    <n v="738.29027600000006"/>
    <n v="892.40898820173231"/>
    <d v="1899-12-30T17:00:00"/>
    <d v="1899-12-30T21:50:00"/>
    <n v="17"/>
    <n v="0"/>
    <n v="21"/>
    <n v="50"/>
    <n v="305"/>
    <n v="3528"/>
    <n v="1076.04"/>
    <s v="SGNPUS"/>
    <s v="SGNPUS"/>
    <s v="NEA"/>
    <s v="KR"/>
    <s v="INT"/>
    <s v="PXR"/>
  </r>
  <r>
    <d v="2019-06-11T00:00:00"/>
    <x v="8"/>
    <x v="6"/>
    <x v="4"/>
    <x v="333"/>
    <x v="3"/>
    <x v="1"/>
    <x v="101"/>
    <x v="108"/>
    <n v="395.74921853782541"/>
    <n v="351.3813860279069"/>
    <d v="1899-12-30T09:00:00"/>
    <d v="1899-12-30T11:15:00"/>
    <n v="9"/>
    <n v="0"/>
    <n v="11"/>
    <n v="15"/>
    <n v="305"/>
    <n v="1086"/>
    <n v="331.23"/>
    <s v="SGNSIN"/>
    <s v="SGNSIN"/>
    <s v="SEA"/>
    <s v="SG"/>
    <s v="INT"/>
    <s v="PXR"/>
  </r>
  <r>
    <d v="2019-06-11T00:00:00"/>
    <x v="9"/>
    <x v="4"/>
    <x v="1"/>
    <x v="334"/>
    <x v="3"/>
    <x v="1"/>
    <x v="132"/>
    <x v="167"/>
    <n v="395.74921853782541"/>
    <n v="351.3813860279069"/>
    <d v="1899-12-30T12:45:00"/>
    <d v="1899-12-30T14:55:00"/>
    <n v="12"/>
    <n v="45"/>
    <n v="14"/>
    <n v="55"/>
    <n v="305"/>
    <n v="1086"/>
    <n v="331.23"/>
    <s v="SGNSIN"/>
    <s v="SGNSIN"/>
    <s v="SEA"/>
    <s v="SG"/>
    <s v="INT"/>
    <s v="PXR"/>
  </r>
  <r>
    <d v="2019-06-11T00:00:00"/>
    <x v="169"/>
    <x v="40"/>
    <x v="1"/>
    <x v="353"/>
    <x v="3"/>
    <x v="1"/>
    <x v="161"/>
    <x v="174"/>
    <n v="1154.2431420497994"/>
    <n v="934.60071887375227"/>
    <d v="1899-12-30T06:25:00"/>
    <d v="1899-12-30T12:25:00"/>
    <n v="6"/>
    <n v="25"/>
    <n v="12"/>
    <n v="25"/>
    <n v="305"/>
    <n v="4381"/>
    <n v="1336.2049999999999"/>
    <s v="SGNNRT"/>
    <s v="SGNNRT"/>
    <s v="NEA"/>
    <s v="JP"/>
    <s v="INT"/>
    <s v="PXR"/>
  </r>
  <r>
    <d v="2019-06-11T00:00:00"/>
    <x v="165"/>
    <x v="47"/>
    <x v="1"/>
    <x v="345"/>
    <x v="3"/>
    <x v="1"/>
    <x v="158"/>
    <x v="119"/>
    <n v="2455.9660260595392"/>
    <n v="2483.2377684499274"/>
    <d v="1899-12-30T00:35:00"/>
    <d v="1899-12-30T09:20:00"/>
    <n v="0"/>
    <n v="35"/>
    <n v="9"/>
    <n v="20"/>
    <n v="305"/>
    <n v="6680"/>
    <n v="2037.4"/>
    <s v="SGNMEL"/>
    <s v="SGNMEL"/>
    <s v="SWP"/>
    <s v="AU"/>
    <s v="INT"/>
    <s v="PXR"/>
  </r>
  <r>
    <d v="2019-06-11T00:00:00"/>
    <x v="168"/>
    <x v="6"/>
    <x v="49"/>
    <x v="352"/>
    <x v="3"/>
    <x v="1"/>
    <x v="160"/>
    <x v="143"/>
    <n v="2455.9660260595392"/>
    <n v="2483.2377684499274"/>
    <d v="1899-12-30T14:05:00"/>
    <d v="1899-12-30T22:35:00"/>
    <n v="14"/>
    <n v="5"/>
    <n v="22"/>
    <n v="35"/>
    <n v="305"/>
    <n v="6680"/>
    <n v="2037.4"/>
    <s v="SGNMEL"/>
    <s v="SGNMEL"/>
    <s v="SWP"/>
    <s v="AU"/>
    <s v="INT"/>
    <s v="PXR"/>
  </r>
  <r>
    <d v="2019-06-11T00:00:00"/>
    <x v="22"/>
    <x v="3"/>
    <x v="1"/>
    <x v="320"/>
    <x v="3"/>
    <x v="1"/>
    <x v="102"/>
    <x v="162"/>
    <n v="381.62004815649715"/>
    <n v="329.70071085785668"/>
    <d v="1899-12-30T10:00:00"/>
    <d v="1899-12-30T12:15:00"/>
    <n v="10"/>
    <n v="0"/>
    <n v="12"/>
    <n v="15"/>
    <n v="305"/>
    <n v="1133"/>
    <n v="345.565"/>
    <s v="HANSGN"/>
    <s v="HANSGN"/>
    <s v="HANSGN"/>
    <s v="VN"/>
    <s v="DOM"/>
    <s v="PXR"/>
  </r>
  <r>
    <d v="2019-06-11T00:00:00"/>
    <x v="156"/>
    <x v="31"/>
    <x v="1"/>
    <x v="332"/>
    <x v="3"/>
    <x v="1"/>
    <x v="20"/>
    <x v="0"/>
    <n v="738.29027600000006"/>
    <n v="892.40898820173231"/>
    <d v="1899-12-30T01:00:00"/>
    <d v="1899-12-30T06:25:00"/>
    <n v="1"/>
    <n v="0"/>
    <n v="6"/>
    <n v="25"/>
    <n v="305"/>
    <n v="3528"/>
    <n v="1076.04"/>
    <s v="SGNPUS"/>
    <s v="SGNPUS"/>
    <s v="NEA"/>
    <s v="KR"/>
    <s v="INT"/>
    <s v="PXR"/>
  </r>
  <r>
    <d v="2019-06-11T00:00:00"/>
    <x v="23"/>
    <x v="6"/>
    <x v="2"/>
    <x v="313"/>
    <x v="3"/>
    <x v="1"/>
    <x v="35"/>
    <x v="18"/>
    <n v="381.62004815649715"/>
    <n v="329.70071085785668"/>
    <d v="1899-12-30T07:00:00"/>
    <d v="1899-12-30T09:05:00"/>
    <n v="7"/>
    <n v="0"/>
    <n v="9"/>
    <n v="5"/>
    <n v="305"/>
    <n v="1133"/>
    <n v="345.565"/>
    <s v="HANSGN"/>
    <s v="HANSGN"/>
    <s v="HANSGN"/>
    <s v="VN"/>
    <s v="DOM"/>
    <s v="PXR"/>
  </r>
  <r>
    <d v="2019-06-11T00:00:00"/>
    <x v="166"/>
    <x v="6"/>
    <x v="41"/>
    <x v="346"/>
    <x v="3"/>
    <x v="1"/>
    <x v="43"/>
    <x v="172"/>
    <n v="1154.2431420497994"/>
    <n v="934.60071887375227"/>
    <d v="1899-12-30T17:05:00"/>
    <d v="1899-12-30T23:00:00"/>
    <n v="17"/>
    <n v="5"/>
    <n v="23"/>
    <n v="0"/>
    <n v="305"/>
    <n v="4381"/>
    <n v="1336.2049999999999"/>
    <s v="SGNNRT"/>
    <s v="SGNNRT"/>
    <s v="NEA"/>
    <s v="JP"/>
    <s v="INT"/>
    <s v="PXR"/>
  </r>
  <r>
    <d v="2019-06-11T00:00:00"/>
    <x v="22"/>
    <x v="3"/>
    <x v="1"/>
    <x v="416"/>
    <x v="3"/>
    <x v="1"/>
    <x v="19"/>
    <x v="53"/>
    <n v="381.62004815649715"/>
    <n v="329.70071085785668"/>
    <d v="1899-12-30T04:00:00"/>
    <d v="1899-12-30T06:10:00"/>
    <n v="4"/>
    <n v="0"/>
    <n v="6"/>
    <n v="10"/>
    <n v="305"/>
    <n v="1133"/>
    <n v="345.565"/>
    <s v="HANSGN"/>
    <s v="HANSGN"/>
    <s v="HANSGN"/>
    <s v="VN"/>
    <s v="DOM"/>
    <s v="PXR"/>
  </r>
  <r>
    <d v="2019-06-11T00:00:00"/>
    <x v="200"/>
    <x v="6"/>
    <x v="48"/>
    <x v="417"/>
    <x v="3"/>
    <x v="1"/>
    <x v="194"/>
    <x v="206"/>
    <n v="3411.0693799748119"/>
    <n v="4049.4190919972707"/>
    <d v="1899-12-30T14:45:00"/>
    <d v="1899-12-30T04:30:00"/>
    <n v="14"/>
    <n v="45"/>
    <n v="4"/>
    <n v="30"/>
    <n v="305"/>
    <n v="10116"/>
    <n v="3085.38"/>
    <s v="SGNCDG"/>
    <s v="SGNCDG"/>
    <s v="EUR"/>
    <s v="FR"/>
    <s v="INT"/>
    <s v="PXR"/>
  </r>
  <r>
    <d v="2019-06-11T00:00:00"/>
    <x v="23"/>
    <x v="6"/>
    <x v="2"/>
    <x v="19"/>
    <x v="3"/>
    <x v="1"/>
    <x v="20"/>
    <x v="22"/>
    <n v="381.62004815649715"/>
    <n v="329.70071085785668"/>
    <d v="1899-12-30T01:00:00"/>
    <d v="1899-12-30T03:05:00"/>
    <n v="1"/>
    <n v="0"/>
    <n v="3"/>
    <n v="5"/>
    <n v="305"/>
    <n v="1133"/>
    <n v="345.565"/>
    <s v="HANSGN"/>
    <s v="HANSGN"/>
    <s v="HANSGN"/>
    <s v="VN"/>
    <s v="DOM"/>
    <s v="PXR"/>
  </r>
  <r>
    <d v="2019-06-11T00:00:00"/>
    <x v="144"/>
    <x v="3"/>
    <x v="30"/>
    <x v="357"/>
    <x v="3"/>
    <x v="1"/>
    <x v="155"/>
    <x v="151"/>
    <n v="747.44583446486399"/>
    <n v="706.65951962199745"/>
    <d v="1899-12-30T16:40:00"/>
    <d v="1899-12-30T20:50:00"/>
    <n v="16"/>
    <n v="40"/>
    <n v="20"/>
    <n v="50"/>
    <n v="305"/>
    <n v="2691"/>
    <n v="820.755"/>
    <s v="HANICN"/>
    <s v="HANICN"/>
    <s v="NEA"/>
    <s v="KR"/>
    <s v="INT"/>
    <s v="PXR"/>
  </r>
  <r>
    <d v="2019-06-11T00:00:00"/>
    <x v="22"/>
    <x v="3"/>
    <x v="1"/>
    <x v="325"/>
    <x v="3"/>
    <x v="1"/>
    <x v="35"/>
    <x v="34"/>
    <n v="381.62004815649715"/>
    <n v="329.70071085785668"/>
    <d v="1899-12-30T07:00:00"/>
    <d v="1899-12-30T09:15:00"/>
    <n v="7"/>
    <n v="0"/>
    <n v="9"/>
    <n v="15"/>
    <n v="305"/>
    <n v="1133"/>
    <n v="345.565"/>
    <s v="HANSGN"/>
    <s v="HANSGN"/>
    <s v="HANSGN"/>
    <s v="VN"/>
    <s v="DOM"/>
    <s v="PXR"/>
  </r>
  <r>
    <d v="2019-06-11T00:00:00"/>
    <x v="146"/>
    <x v="27"/>
    <x v="2"/>
    <x v="326"/>
    <x v="3"/>
    <x v="1"/>
    <x v="2"/>
    <x v="164"/>
    <n v="747.44583446486399"/>
    <n v="706.65951962199745"/>
    <d v="1899-12-30T01:05:00"/>
    <d v="1899-12-30T05:45:00"/>
    <n v="1"/>
    <n v="5"/>
    <n v="5"/>
    <n v="45"/>
    <n v="305"/>
    <n v="2691"/>
    <n v="820.755"/>
    <s v="HANICN"/>
    <s v="HANICN"/>
    <s v="NEA"/>
    <s v="KR"/>
    <s v="INT"/>
    <s v="PXR"/>
  </r>
  <r>
    <d v="2019-06-11T00:00:00"/>
    <x v="23"/>
    <x v="6"/>
    <x v="2"/>
    <x v="327"/>
    <x v="3"/>
    <x v="1"/>
    <x v="111"/>
    <x v="24"/>
    <n v="381.62004815649715"/>
    <n v="329.70071085785668"/>
    <d v="1899-12-30T10:30:00"/>
    <d v="1899-12-30T12:35:00"/>
    <n v="10"/>
    <n v="30"/>
    <n v="12"/>
    <n v="35"/>
    <n v="305"/>
    <n v="1133"/>
    <n v="345.565"/>
    <s v="HANSGN"/>
    <s v="HANSGN"/>
    <s v="HANSGN"/>
    <s v="VN"/>
    <s v="DOM"/>
    <s v="PXR"/>
  </r>
  <r>
    <d v="2019-06-11T00:00:00"/>
    <x v="30"/>
    <x v="14"/>
    <x v="1"/>
    <x v="360"/>
    <x v="0"/>
    <x v="1"/>
    <x v="163"/>
    <x v="48"/>
    <n v="214.88804221212081"/>
    <n v="213.88072353634405"/>
    <d v="1899-12-30T06:15:00"/>
    <d v="1899-12-30T07:45:00"/>
    <n v="6"/>
    <n v="15"/>
    <n v="7"/>
    <n v="45"/>
    <n v="184"/>
    <n v="628"/>
    <n v="115.55200000000001"/>
    <s v="SGNHUI"/>
    <s v="SGNHUI"/>
    <s v="Tourism"/>
    <s v="VN"/>
    <s v="DOM"/>
    <s v="PXR"/>
  </r>
  <r>
    <d v="2019-06-11T00:00:00"/>
    <x v="32"/>
    <x v="6"/>
    <x v="16"/>
    <x v="363"/>
    <x v="0"/>
    <x v="1"/>
    <x v="165"/>
    <x v="176"/>
    <n v="214.88804221212081"/>
    <n v="213.88072353634405"/>
    <d v="1899-12-30T04:10:00"/>
    <d v="1899-12-30T05:35:00"/>
    <n v="4"/>
    <n v="10"/>
    <n v="5"/>
    <n v="35"/>
    <n v="184"/>
    <n v="628"/>
    <n v="115.55200000000001"/>
    <s v="SGNHUI"/>
    <s v="SGNHUI"/>
    <s v="Tourism"/>
    <s v="VN"/>
    <s v="DOM"/>
    <s v="PXR"/>
  </r>
  <r>
    <d v="2019-06-11T00:00:00"/>
    <x v="28"/>
    <x v="6"/>
    <x v="11"/>
    <x v="366"/>
    <x v="0"/>
    <x v="1"/>
    <x v="85"/>
    <x v="30"/>
    <n v="174.57236893439588"/>
    <n v="168.20824934473262"/>
    <d v="1899-12-30T00:05:00"/>
    <d v="1899-12-30T01:15:00"/>
    <n v="0"/>
    <n v="5"/>
    <n v="1"/>
    <n v="15"/>
    <n v="184"/>
    <n v="430"/>
    <n v="79.12"/>
    <s v="SGNUIH"/>
    <s v="SGNUIH"/>
    <s v="ZOther"/>
    <s v="VN"/>
    <s v="DOM"/>
    <s v="PXR"/>
  </r>
  <r>
    <d v="2019-06-11T00:00:00"/>
    <x v="29"/>
    <x v="12"/>
    <x v="1"/>
    <x v="367"/>
    <x v="0"/>
    <x v="1"/>
    <x v="8"/>
    <x v="83"/>
    <n v="174.57236893439588"/>
    <n v="168.20824934473262"/>
    <d v="1899-12-30T01:55:00"/>
    <d v="1899-12-30T03:10:00"/>
    <n v="1"/>
    <n v="55"/>
    <n v="3"/>
    <n v="10"/>
    <n v="184"/>
    <n v="430"/>
    <n v="79.12"/>
    <s v="SGNUIH"/>
    <s v="SGNUIH"/>
    <s v="ZOther"/>
    <s v="VN"/>
    <s v="DOM"/>
    <s v="PXR"/>
  </r>
  <r>
    <d v="2019-06-12T00:00:00"/>
    <x v="35"/>
    <x v="6"/>
    <x v="17"/>
    <x v="176"/>
    <x v="0"/>
    <x v="2"/>
    <x v="109"/>
    <x v="117"/>
    <n v="401.34366795269432"/>
    <n v="581.55853960552042"/>
    <d v="1899-12-30T19:05:00"/>
    <d v="1899-12-30T22:45:00"/>
    <n v="19"/>
    <n v="5"/>
    <n v="22"/>
    <n v="45"/>
    <n v="184"/>
    <n v="2203"/>
    <n v="405.35199999999998"/>
    <s v="SGNTPE"/>
    <s v="SGNTPE"/>
    <s v="NEA"/>
    <s v="TW"/>
    <s v="INT"/>
    <s v="PXR"/>
  </r>
  <r>
    <d v="2019-06-12T00:00:00"/>
    <x v="100"/>
    <x v="6"/>
    <x v="35"/>
    <x v="160"/>
    <x v="0"/>
    <x v="2"/>
    <x v="81"/>
    <x v="1"/>
    <n v="172.16216193154037"/>
    <n v="313.60596547233263"/>
    <d v="1899-12-30T06:00:00"/>
    <d v="1899-12-30T08:05:00"/>
    <n v="6"/>
    <n v="0"/>
    <n v="8"/>
    <n v="5"/>
    <n v="184"/>
    <n v="1148"/>
    <n v="211.232"/>
    <s v="SGNVDO"/>
    <s v="SGNVDO"/>
    <s v="Other"/>
    <s v="VN"/>
    <s v="DOM"/>
    <s v="PXR"/>
  </r>
  <r>
    <d v="2019-06-12T00:00:00"/>
    <x v="36"/>
    <x v="15"/>
    <x v="1"/>
    <x v="178"/>
    <x v="0"/>
    <x v="2"/>
    <x v="26"/>
    <x v="67"/>
    <n v="401.34366795269432"/>
    <n v="581.55853960552042"/>
    <d v="1899-12-30T23:45:00"/>
    <d v="1899-12-30T03:25:00"/>
    <n v="23"/>
    <n v="45"/>
    <n v="3"/>
    <n v="25"/>
    <n v="184"/>
    <n v="2203"/>
    <n v="405.35199999999998"/>
    <s v="SGNTPE"/>
    <s v="SGNTPE"/>
    <s v="NEA"/>
    <s v="TW"/>
    <s v="INT"/>
    <s v="PXR"/>
  </r>
  <r>
    <d v="2019-06-12T00:00:00"/>
    <x v="101"/>
    <x v="32"/>
    <x v="1"/>
    <x v="161"/>
    <x v="0"/>
    <x v="2"/>
    <x v="104"/>
    <x v="103"/>
    <n v="172.16216193154037"/>
    <n v="313.60596547233263"/>
    <d v="1899-12-30T08:45:00"/>
    <d v="1899-12-30T10:50:00"/>
    <n v="8"/>
    <n v="45"/>
    <n v="10"/>
    <n v="50"/>
    <n v="184"/>
    <n v="1148"/>
    <n v="211.232"/>
    <s v="SGNVDO"/>
    <s v="SGNVDO"/>
    <s v="Other"/>
    <s v="VN"/>
    <s v="DOM"/>
    <s v="PXR"/>
  </r>
  <r>
    <d v="2019-06-12T00:00:00"/>
    <x v="40"/>
    <x v="3"/>
    <x v="19"/>
    <x v="164"/>
    <x v="0"/>
    <x v="2"/>
    <x v="97"/>
    <x v="192"/>
    <n v="120.60036818801788"/>
    <n v="128.91356356400408"/>
    <d v="1899-12-30T07:55:00"/>
    <d v="1899-12-30T08:45:00"/>
    <n v="7"/>
    <n v="55"/>
    <n v="8"/>
    <n v="45"/>
    <n v="184"/>
    <n v="261"/>
    <n v="48.024000000000001"/>
    <s v="HANVII"/>
    <s v="HANVII"/>
    <s v="ZOther"/>
    <s v="VN"/>
    <s v="DOM"/>
    <s v="PXR"/>
  </r>
  <r>
    <d v="2019-06-12T00:00:00"/>
    <x v="41"/>
    <x v="16"/>
    <x v="2"/>
    <x v="165"/>
    <x v="0"/>
    <x v="2"/>
    <x v="161"/>
    <x v="101"/>
    <n v="120.60036818801788"/>
    <n v="128.91356356400408"/>
    <d v="1899-12-30T06:25:00"/>
    <d v="1899-12-30T07:15:00"/>
    <n v="6"/>
    <n v="25"/>
    <n v="7"/>
    <n v="15"/>
    <n v="184"/>
    <n v="261"/>
    <n v="48.024000000000001"/>
    <s v="HANVII"/>
    <s v="HANVII"/>
    <s v="ZOther"/>
    <s v="VN"/>
    <s v="DOM"/>
    <s v="PXR"/>
  </r>
  <r>
    <d v="2019-06-12T00:00:00"/>
    <x v="103"/>
    <x v="6"/>
    <x v="19"/>
    <x v="167"/>
    <x v="0"/>
    <x v="2"/>
    <x v="107"/>
    <x v="32"/>
    <n v="256.8437361537259"/>
    <n v="276.05114265368064"/>
    <d v="1899-12-30T03:35:00"/>
    <d v="1899-12-30T05:20:00"/>
    <n v="3"/>
    <n v="35"/>
    <n v="5"/>
    <n v="20"/>
    <n v="184"/>
    <n v="879"/>
    <n v="161.73599999999999"/>
    <s v="SGNVII"/>
    <s v="SGNVII"/>
    <s v="Other"/>
    <s v="VN"/>
    <s v="DOM"/>
    <s v="PXR"/>
  </r>
  <r>
    <d v="2019-06-12T00:00:00"/>
    <x v="53"/>
    <x v="16"/>
    <x v="1"/>
    <x v="168"/>
    <x v="0"/>
    <x v="2"/>
    <x v="37"/>
    <x v="108"/>
    <n v="256.8437361537259"/>
    <n v="276.05114265368064"/>
    <d v="1899-12-30T09:25:00"/>
    <d v="1899-12-30T11:15:00"/>
    <n v="9"/>
    <n v="25"/>
    <n v="11"/>
    <n v="15"/>
    <n v="184"/>
    <n v="879"/>
    <n v="161.73599999999999"/>
    <s v="SGNVII"/>
    <s v="SGNVII"/>
    <s v="Other"/>
    <s v="VN"/>
    <s v="DOM"/>
    <s v="PXR"/>
  </r>
  <r>
    <d v="2019-06-12T00:00:00"/>
    <x v="3"/>
    <x v="3"/>
    <x v="3"/>
    <x v="3"/>
    <x v="0"/>
    <x v="2"/>
    <x v="3"/>
    <x v="3"/>
    <n v="150.8755916056586"/>
    <n v="147.53581749835828"/>
    <d v="1899-12-30T23:00:00"/>
    <d v="1899-12-30T00:10:00"/>
    <n v="23"/>
    <n v="0"/>
    <n v="0"/>
    <n v="10"/>
    <n v="184"/>
    <n v="396"/>
    <n v="72.864000000000004"/>
    <s v="HANVDH"/>
    <s v="HANVDH"/>
    <s v="ZOther"/>
    <s v="VN"/>
    <s v="DOM"/>
    <s v="PXR"/>
  </r>
  <r>
    <d v="2019-06-12T00:00:00"/>
    <x v="22"/>
    <x v="3"/>
    <x v="1"/>
    <x v="312"/>
    <x v="0"/>
    <x v="2"/>
    <x v="20"/>
    <x v="83"/>
    <n v="381.62004815649715"/>
    <n v="329.70071085785668"/>
    <d v="1899-12-30T01:00:00"/>
    <d v="1899-12-30T03:10:00"/>
    <n v="1"/>
    <n v="0"/>
    <n v="3"/>
    <n v="10"/>
    <n v="184"/>
    <n v="1133"/>
    <n v="208.47200000000001"/>
    <s v="HANSGN"/>
    <s v="HANSGN"/>
    <s v="HANSGN"/>
    <s v="VN"/>
    <s v="DOM"/>
    <s v="PXR"/>
  </r>
  <r>
    <d v="2019-06-12T00:00:00"/>
    <x v="79"/>
    <x v="9"/>
    <x v="2"/>
    <x v="118"/>
    <x v="0"/>
    <x v="2"/>
    <x v="88"/>
    <x v="92"/>
    <n v="351.14307895297088"/>
    <n v="523.63526717694549"/>
    <d v="1899-12-30T11:20:00"/>
    <d v="1899-12-30T14:35:00"/>
    <n v="11"/>
    <n v="20"/>
    <n v="14"/>
    <n v="35"/>
    <n v="184"/>
    <n v="2073"/>
    <n v="381.43200000000002"/>
    <s v="HANKUL"/>
    <s v="HANKUL"/>
    <s v="SEA"/>
    <s v="MY"/>
    <s v="INT"/>
    <s v="PXR"/>
  </r>
  <r>
    <d v="2019-06-12T00:00:00"/>
    <x v="80"/>
    <x v="6"/>
    <x v="8"/>
    <x v="120"/>
    <x v="0"/>
    <x v="2"/>
    <x v="89"/>
    <x v="47"/>
    <n v="282.37915814123511"/>
    <n v="330.61128297374086"/>
    <d v="1899-12-30T08:15:00"/>
    <d v="1899-12-30T10:15:00"/>
    <n v="8"/>
    <n v="15"/>
    <n v="10"/>
    <n v="15"/>
    <n v="184"/>
    <n v="1046"/>
    <n v="192.464"/>
    <s v="SGNKUL"/>
    <s v="SGNKUL"/>
    <s v="SEA"/>
    <s v="MY"/>
    <s v="INT"/>
    <s v="PXR"/>
  </r>
  <r>
    <d v="2019-06-12T00:00:00"/>
    <x v="59"/>
    <x v="6"/>
    <x v="13"/>
    <x v="81"/>
    <x v="0"/>
    <x v="2"/>
    <x v="19"/>
    <x v="32"/>
    <n v="154.0502166235689"/>
    <n v="194.29488663496403"/>
    <d v="1899-12-30T04:00:00"/>
    <d v="1899-12-30T05:20:00"/>
    <n v="4"/>
    <n v="0"/>
    <n v="5"/>
    <n v="20"/>
    <n v="184"/>
    <n v="555"/>
    <n v="102.12"/>
    <s v="SGNVCL"/>
    <s v="SGNVCL"/>
    <s v="ZOther"/>
    <s v="VN"/>
    <s v="DOM"/>
    <s v="PXR"/>
  </r>
  <r>
    <d v="2019-06-12T00:00:00"/>
    <x v="60"/>
    <x v="22"/>
    <x v="1"/>
    <x v="82"/>
    <x v="0"/>
    <x v="2"/>
    <x v="81"/>
    <x v="9"/>
    <n v="154.0502166235689"/>
    <n v="194.29488663496403"/>
    <d v="1899-12-30T06:00:00"/>
    <d v="1899-12-30T07:20:00"/>
    <n v="6"/>
    <n v="0"/>
    <n v="7"/>
    <n v="20"/>
    <n v="184"/>
    <n v="555"/>
    <n v="102.12"/>
    <s v="SGNVCL"/>
    <s v="SGNVCL"/>
    <s v="ZOther"/>
    <s v="VN"/>
    <s v="DOM"/>
    <s v="PXR"/>
  </r>
  <r>
    <d v="2019-06-12T00:00:00"/>
    <x v="73"/>
    <x v="18"/>
    <x v="2"/>
    <x v="197"/>
    <x v="0"/>
    <x v="2"/>
    <x v="42"/>
    <x v="101"/>
    <n v="343.25439636723399"/>
    <n v="347.63650227556832"/>
    <d v="1899-12-30T05:05:00"/>
    <d v="1899-12-30T07:15:00"/>
    <n v="5"/>
    <n v="5"/>
    <n v="7"/>
    <n v="15"/>
    <n v="184"/>
    <n v="967"/>
    <n v="177.928"/>
    <s v="HANBKK"/>
    <s v="HANBKK"/>
    <s v="SEA"/>
    <s v="TH"/>
    <s v="INT"/>
    <s v="PXR"/>
  </r>
  <r>
    <d v="2019-06-12T00:00:00"/>
    <x v="106"/>
    <x v="2"/>
    <x v="31"/>
    <x v="179"/>
    <x v="0"/>
    <x v="2"/>
    <x v="111"/>
    <x v="74"/>
    <n v="131.66180798657265"/>
    <n v="206.51813465495701"/>
    <d v="1899-12-30T10:30:00"/>
    <d v="1899-12-30T12:00:00"/>
    <n v="10"/>
    <n v="30"/>
    <n v="12"/>
    <n v="0"/>
    <n v="184"/>
    <n v="715"/>
    <n v="131.56"/>
    <s v="DADVCA"/>
    <s v="DADVCA"/>
    <s v="ZOther"/>
    <s v="VN"/>
    <s v="DOM"/>
    <s v="PXR"/>
  </r>
  <r>
    <d v="2019-06-12T00:00:00"/>
    <x v="74"/>
    <x v="3"/>
    <x v="21"/>
    <x v="198"/>
    <x v="0"/>
    <x v="2"/>
    <x v="61"/>
    <x v="12"/>
    <n v="343.25439636723399"/>
    <n v="347.63650227556832"/>
    <d v="1899-12-30T01:50:00"/>
    <d v="1899-12-30T04:00:00"/>
    <n v="1"/>
    <n v="50"/>
    <n v="4"/>
    <n v="0"/>
    <n v="184"/>
    <n v="967"/>
    <n v="177.928"/>
    <s v="HANBKK"/>
    <s v="HANBKK"/>
    <s v="SEA"/>
    <s v="TH"/>
    <s v="INT"/>
    <s v="PXR"/>
  </r>
  <r>
    <d v="2019-06-12T00:00:00"/>
    <x v="15"/>
    <x v="3"/>
    <x v="9"/>
    <x v="180"/>
    <x v="0"/>
    <x v="2"/>
    <x v="31"/>
    <x v="119"/>
    <n v="236.34688949060637"/>
    <n v="201.94443000170284"/>
    <d v="1899-12-30T08:00:00"/>
    <d v="1899-12-30T09:20:00"/>
    <n v="8"/>
    <n v="0"/>
    <n v="9"/>
    <n v="20"/>
    <n v="184"/>
    <n v="604"/>
    <n v="111.136"/>
    <s v="HANDAD"/>
    <s v="HANDAD"/>
    <s v="HANDAD"/>
    <s v="VN"/>
    <s v="DOM"/>
    <s v="PXR"/>
  </r>
  <r>
    <d v="2019-06-12T00:00:00"/>
    <x v="107"/>
    <x v="28"/>
    <x v="9"/>
    <x v="183"/>
    <x v="0"/>
    <x v="2"/>
    <x v="112"/>
    <x v="65"/>
    <n v="131.66180798657265"/>
    <n v="206.51813465495701"/>
    <d v="1899-12-30T23:50:00"/>
    <d v="1899-12-30T01:20:00"/>
    <n v="23"/>
    <n v="50"/>
    <n v="1"/>
    <n v="20"/>
    <n v="184"/>
    <n v="715"/>
    <n v="131.56"/>
    <s v="DADVCA"/>
    <s v="DADVCA"/>
    <s v="ZOther"/>
    <s v="VN"/>
    <s v="DOM"/>
    <s v="PXR"/>
  </r>
  <r>
    <d v="2019-06-12T00:00:00"/>
    <x v="134"/>
    <x v="13"/>
    <x v="1"/>
    <x v="277"/>
    <x v="0"/>
    <x v="2"/>
    <x v="180"/>
    <x v="29"/>
    <n v="142.82837478473851"/>
    <n v="131.67374266664146"/>
    <d v="1899-12-30T12:20:00"/>
    <d v="1899-12-30T13:20:00"/>
    <n v="12"/>
    <n v="20"/>
    <n v="13"/>
    <n v="20"/>
    <n v="184"/>
    <n v="257"/>
    <n v="47.287999999999997"/>
    <s v="SGNBMV"/>
    <s v="SGNBMV"/>
    <s v="ZOther"/>
    <s v="VN"/>
    <s v="DOM"/>
    <s v="PXR"/>
  </r>
  <r>
    <d v="2019-06-12T00:00:00"/>
    <x v="2"/>
    <x v="2"/>
    <x v="2"/>
    <x v="132"/>
    <x v="0"/>
    <x v="2"/>
    <x v="36"/>
    <x v="56"/>
    <n v="236.34688949060637"/>
    <n v="201.94443000170284"/>
    <d v="1899-12-30T02:00:00"/>
    <d v="1899-12-30T03:20:00"/>
    <n v="2"/>
    <n v="0"/>
    <n v="3"/>
    <n v="20"/>
    <n v="184"/>
    <n v="604"/>
    <n v="111.136"/>
    <s v="HANDAD"/>
    <s v="HANDAD"/>
    <s v="HANDAD"/>
    <s v="VN"/>
    <s v="DOM"/>
    <s v="PXR"/>
  </r>
  <r>
    <d v="2019-06-12T00:00:00"/>
    <x v="135"/>
    <x v="3"/>
    <x v="14"/>
    <x v="278"/>
    <x v="0"/>
    <x v="2"/>
    <x v="18"/>
    <x v="131"/>
    <n v="226.29556144230276"/>
    <n v="261.68109322915961"/>
    <d v="1899-12-30T09:55:00"/>
    <d v="1899-12-30T11:40:00"/>
    <n v="9"/>
    <n v="55"/>
    <n v="11"/>
    <n v="40"/>
    <n v="184"/>
    <n v="956"/>
    <n v="175.904"/>
    <s v="HANBMV"/>
    <s v="HANBMV"/>
    <s v="ZOther"/>
    <s v="VN"/>
    <s v="DOM"/>
    <s v="PXR"/>
  </r>
  <r>
    <d v="2019-06-12T00:00:00"/>
    <x v="64"/>
    <x v="3"/>
    <x v="27"/>
    <x v="91"/>
    <x v="0"/>
    <x v="2"/>
    <x v="19"/>
    <x v="76"/>
    <n v="206.38932138906318"/>
    <n v="262.45868422811373"/>
    <d v="1899-12-30T04:00:00"/>
    <d v="1899-12-30T05:50:00"/>
    <n v="4"/>
    <n v="0"/>
    <n v="5"/>
    <n v="50"/>
    <n v="184"/>
    <n v="958"/>
    <n v="176.27199999999999"/>
    <s v="HANTBB"/>
    <s v="HANTBB"/>
    <s v="ZOther"/>
    <s v="VN"/>
    <s v="DOM"/>
    <s v="PXR"/>
  </r>
  <r>
    <d v="2019-06-12T00:00:00"/>
    <x v="66"/>
    <x v="24"/>
    <x v="2"/>
    <x v="93"/>
    <x v="0"/>
    <x v="2"/>
    <x v="73"/>
    <x v="77"/>
    <n v="206.38932138906318"/>
    <n v="262.45868422811373"/>
    <d v="1899-12-30T06:30:00"/>
    <d v="1899-12-30T08:15:00"/>
    <n v="6"/>
    <n v="30"/>
    <n v="8"/>
    <n v="15"/>
    <n v="184"/>
    <n v="958"/>
    <n v="176.27199999999999"/>
    <s v="HANTBB"/>
    <s v="HANTBB"/>
    <s v="ZOther"/>
    <s v="VN"/>
    <s v="DOM"/>
    <s v="PXR"/>
  </r>
  <r>
    <d v="2019-06-12T00:00:00"/>
    <x v="33"/>
    <x v="2"/>
    <x v="1"/>
    <x v="188"/>
    <x v="0"/>
    <x v="2"/>
    <x v="25"/>
    <x v="165"/>
    <n v="239.31340170869245"/>
    <n v="208.92363712533773"/>
    <d v="1899-12-30T05:00:00"/>
    <d v="1899-12-30T06:30:00"/>
    <n v="5"/>
    <n v="0"/>
    <n v="6"/>
    <n v="30"/>
    <n v="184"/>
    <n v="602"/>
    <n v="110.768"/>
    <s v="SGNDAD"/>
    <s v="SGNDAD"/>
    <s v="SGNDAD"/>
    <s v="VN"/>
    <s v="DOM"/>
    <s v="PXR"/>
  </r>
  <r>
    <d v="2019-06-12T00:00:00"/>
    <x v="34"/>
    <x v="6"/>
    <x v="9"/>
    <x v="191"/>
    <x v="0"/>
    <x v="2"/>
    <x v="29"/>
    <x v="25"/>
    <n v="239.31340170869245"/>
    <n v="208.92363712533773"/>
    <d v="1899-12-30T03:00:00"/>
    <d v="1899-12-30T04:20:00"/>
    <n v="3"/>
    <n v="0"/>
    <n v="4"/>
    <n v="20"/>
    <n v="184"/>
    <n v="602"/>
    <n v="110.768"/>
    <s v="SGNDAD"/>
    <s v="SGNDAD"/>
    <s v="SGNDAD"/>
    <s v="VN"/>
    <s v="DOM"/>
    <s v="PXR"/>
  </r>
  <r>
    <d v="2019-06-12T00:00:00"/>
    <x v="8"/>
    <x v="6"/>
    <x v="4"/>
    <x v="20"/>
    <x v="0"/>
    <x v="2"/>
    <x v="1"/>
    <x v="26"/>
    <n v="395.74921853782541"/>
    <n v="351.3813860279069"/>
    <d v="1899-12-30T07:15:00"/>
    <d v="1899-12-30T09:30:00"/>
    <n v="7"/>
    <n v="15"/>
    <n v="9"/>
    <n v="30"/>
    <n v="184"/>
    <n v="1086"/>
    <n v="199.82400000000001"/>
    <s v="SGNSIN"/>
    <s v="SGNSIN"/>
    <s v="SEA"/>
    <s v="SG"/>
    <s v="INT"/>
    <s v="PXR"/>
  </r>
  <r>
    <d v="2019-06-12T00:00:00"/>
    <x v="9"/>
    <x v="4"/>
    <x v="1"/>
    <x v="21"/>
    <x v="0"/>
    <x v="2"/>
    <x v="111"/>
    <x v="66"/>
    <n v="395.74921853782541"/>
    <n v="351.3813860279069"/>
    <d v="1899-12-30T10:30:00"/>
    <d v="1899-12-30T12:40:00"/>
    <n v="10"/>
    <n v="30"/>
    <n v="12"/>
    <n v="40"/>
    <n v="184"/>
    <n v="1086"/>
    <n v="199.82400000000001"/>
    <s v="SGNSIN"/>
    <s v="SGNSIN"/>
    <s v="SEA"/>
    <s v="SG"/>
    <s v="INT"/>
    <s v="PXR"/>
  </r>
  <r>
    <d v="2019-06-12T00:00:00"/>
    <x v="2"/>
    <x v="2"/>
    <x v="2"/>
    <x v="266"/>
    <x v="0"/>
    <x v="2"/>
    <x v="29"/>
    <x v="25"/>
    <n v="236.34688949060637"/>
    <n v="201.94443000170284"/>
    <d v="1899-12-30T03:00:00"/>
    <d v="1899-12-30T04:20:00"/>
    <n v="3"/>
    <n v="0"/>
    <n v="4"/>
    <n v="20"/>
    <n v="184"/>
    <n v="604"/>
    <n v="111.136"/>
    <s v="HANDAD"/>
    <s v="HANDAD"/>
    <s v="HANDAD"/>
    <s v="VN"/>
    <s v="DOM"/>
    <s v="PXR"/>
  </r>
  <r>
    <d v="2019-06-12T00:00:00"/>
    <x v="33"/>
    <x v="2"/>
    <x v="1"/>
    <x v="267"/>
    <x v="0"/>
    <x v="2"/>
    <x v="31"/>
    <x v="26"/>
    <n v="239.31340170869245"/>
    <n v="208.92363712533773"/>
    <d v="1899-12-30T08:00:00"/>
    <d v="1899-12-30T09:30:00"/>
    <n v="8"/>
    <n v="0"/>
    <n v="9"/>
    <n v="30"/>
    <n v="184"/>
    <n v="602"/>
    <n v="110.768"/>
    <s v="SGNDAD"/>
    <s v="SGNDAD"/>
    <s v="SGNDAD"/>
    <s v="VN"/>
    <s v="DOM"/>
    <s v="PXR"/>
  </r>
  <r>
    <d v="2019-06-12T00:00:00"/>
    <x v="15"/>
    <x v="3"/>
    <x v="9"/>
    <x v="268"/>
    <x v="0"/>
    <x v="2"/>
    <x v="81"/>
    <x v="9"/>
    <n v="236.34688949060637"/>
    <n v="201.94443000170284"/>
    <d v="1899-12-30T06:00:00"/>
    <d v="1899-12-30T07:20:00"/>
    <n v="6"/>
    <n v="0"/>
    <n v="7"/>
    <n v="20"/>
    <n v="184"/>
    <n v="604"/>
    <n v="111.136"/>
    <s v="HANDAD"/>
    <s v="HANDAD"/>
    <s v="HANDAD"/>
    <s v="VN"/>
    <s v="DOM"/>
    <s v="PXR"/>
  </r>
  <r>
    <d v="2019-06-12T00:00:00"/>
    <x v="30"/>
    <x v="14"/>
    <x v="1"/>
    <x v="34"/>
    <x v="0"/>
    <x v="2"/>
    <x v="103"/>
    <x v="10"/>
    <n v="214.88804221212081"/>
    <n v="213.88072353634405"/>
    <d v="1899-12-30T12:35:00"/>
    <d v="1899-12-30T14:05:00"/>
    <n v="12"/>
    <n v="35"/>
    <n v="14"/>
    <n v="5"/>
    <n v="184"/>
    <n v="628"/>
    <n v="115.55200000000001"/>
    <s v="SGNHUI"/>
    <s v="SGNHUI"/>
    <s v="Tourism"/>
    <s v="VN"/>
    <s v="DOM"/>
    <s v="PXR"/>
  </r>
  <r>
    <d v="2019-06-12T00:00:00"/>
    <x v="34"/>
    <x v="6"/>
    <x v="9"/>
    <x v="269"/>
    <x v="0"/>
    <x v="2"/>
    <x v="20"/>
    <x v="35"/>
    <n v="239.31340170869245"/>
    <n v="208.92363712533773"/>
    <d v="1899-12-30T01:00:00"/>
    <d v="1899-12-30T02:20:00"/>
    <n v="1"/>
    <n v="0"/>
    <n v="2"/>
    <n v="20"/>
    <n v="184"/>
    <n v="602"/>
    <n v="110.768"/>
    <s v="SGNDAD"/>
    <s v="SGNDAD"/>
    <s v="SGNDAD"/>
    <s v="VN"/>
    <s v="DOM"/>
    <s v="PXR"/>
  </r>
  <r>
    <d v="2019-06-12T00:00:00"/>
    <x v="23"/>
    <x v="6"/>
    <x v="2"/>
    <x v="261"/>
    <x v="0"/>
    <x v="2"/>
    <x v="3"/>
    <x v="81"/>
    <n v="381.62004815649715"/>
    <n v="329.70071085785668"/>
    <d v="1899-12-30T23:00:00"/>
    <d v="1899-12-30T01:05:00"/>
    <n v="23"/>
    <n v="0"/>
    <n v="1"/>
    <n v="5"/>
    <n v="184"/>
    <n v="1133"/>
    <n v="208.47200000000001"/>
    <s v="HANSGN"/>
    <s v="HANSGN"/>
    <s v="HANSGN"/>
    <s v="VN"/>
    <s v="DOM"/>
    <s v="PXR"/>
  </r>
  <r>
    <d v="2019-06-12T00:00:00"/>
    <x v="32"/>
    <x v="6"/>
    <x v="16"/>
    <x v="37"/>
    <x v="0"/>
    <x v="2"/>
    <x v="72"/>
    <x v="123"/>
    <n v="214.88804221212081"/>
    <n v="213.88072353634405"/>
    <d v="1899-12-30T10:20:00"/>
    <d v="1899-12-30T11:55:00"/>
    <n v="10"/>
    <n v="20"/>
    <n v="11"/>
    <n v="55"/>
    <n v="184"/>
    <n v="628"/>
    <n v="115.55200000000001"/>
    <s v="SGNHUI"/>
    <s v="SGNHUI"/>
    <s v="Tourism"/>
    <s v="VN"/>
    <s v="DOM"/>
    <s v="PXR"/>
  </r>
  <r>
    <d v="2019-06-12T00:00:00"/>
    <x v="112"/>
    <x v="36"/>
    <x v="1"/>
    <x v="217"/>
    <x v="0"/>
    <x v="2"/>
    <x v="189"/>
    <x v="149"/>
    <n v="627.67149707474209"/>
    <n v="512.32182352111056"/>
    <d v="1899-12-30T07:05:00"/>
    <d v="1899-12-30T10:45:00"/>
    <n v="7"/>
    <n v="5"/>
    <n v="10"/>
    <n v="45"/>
    <n v="184"/>
    <n v="1873"/>
    <n v="344.63200000000001"/>
    <s v="SGNCGK"/>
    <s v="SGNCGK"/>
    <s v="SEA"/>
    <s v="ID"/>
    <s v="INT"/>
    <s v="PXR"/>
  </r>
  <r>
    <d v="2019-06-12T00:00:00"/>
    <x v="1"/>
    <x v="1"/>
    <x v="1"/>
    <x v="33"/>
    <x v="0"/>
    <x v="2"/>
    <x v="32"/>
    <x v="35"/>
    <n v="152.0752852438888"/>
    <n v="122.84237101537613"/>
    <d v="1899-12-30T01:30:00"/>
    <d v="1899-12-30T02:20:00"/>
    <n v="1"/>
    <n v="30"/>
    <n v="2"/>
    <n v="20"/>
    <n v="184"/>
    <n v="214"/>
    <n v="39.375999999999998"/>
    <s v="SGNDLI"/>
    <s v="SGNDLI"/>
    <s v="Tourism"/>
    <s v="VN"/>
    <s v="DOM"/>
    <s v="PXR"/>
  </r>
  <r>
    <d v="2019-06-12T00:00:00"/>
    <x v="113"/>
    <x v="6"/>
    <x v="38"/>
    <x v="220"/>
    <x v="0"/>
    <x v="2"/>
    <x v="62"/>
    <x v="21"/>
    <n v="627.67149707474209"/>
    <n v="512.32182352111056"/>
    <d v="1899-12-30T03:05:00"/>
    <d v="1899-12-30T06:15:00"/>
    <n v="3"/>
    <n v="5"/>
    <n v="6"/>
    <n v="15"/>
    <n v="184"/>
    <n v="1873"/>
    <n v="344.63200000000001"/>
    <s v="SGNCGK"/>
    <s v="SGNCGK"/>
    <s v="SEA"/>
    <s v="ID"/>
    <s v="INT"/>
    <s v="PXR"/>
  </r>
  <r>
    <d v="2019-06-12T00:00:00"/>
    <x v="27"/>
    <x v="6"/>
    <x v="0"/>
    <x v="35"/>
    <x v="0"/>
    <x v="2"/>
    <x v="15"/>
    <x v="36"/>
    <n v="152.0752852438888"/>
    <n v="122.84237101537613"/>
    <d v="1899-12-30T00:00:00"/>
    <d v="1899-12-30T00:50:00"/>
    <n v="0"/>
    <n v="0"/>
    <n v="0"/>
    <n v="50"/>
    <n v="184"/>
    <n v="214"/>
    <n v="39.375999999999998"/>
    <s v="SGNDLI"/>
    <s v="SGNDLI"/>
    <s v="Tourism"/>
    <s v="VN"/>
    <s v="DOM"/>
    <s v="PXR"/>
  </r>
  <r>
    <d v="2019-06-12T00:00:00"/>
    <x v="103"/>
    <x v="6"/>
    <x v="19"/>
    <x v="263"/>
    <x v="0"/>
    <x v="2"/>
    <x v="142"/>
    <x v="148"/>
    <n v="256.8437361537259"/>
    <n v="276.05114265368064"/>
    <d v="1899-12-30T11:30:00"/>
    <d v="1899-12-30T13:15:00"/>
    <n v="11"/>
    <n v="30"/>
    <n v="13"/>
    <n v="15"/>
    <n v="184"/>
    <n v="879"/>
    <n v="161.73599999999999"/>
    <s v="SGNVII"/>
    <s v="SGNVII"/>
    <s v="Other"/>
    <s v="VN"/>
    <s v="DOM"/>
    <s v="PXR"/>
  </r>
  <r>
    <d v="2019-06-12T00:00:00"/>
    <x v="53"/>
    <x v="16"/>
    <x v="1"/>
    <x v="264"/>
    <x v="0"/>
    <x v="2"/>
    <x v="137"/>
    <x v="153"/>
    <n v="256.8437361537259"/>
    <n v="276.05114265368064"/>
    <d v="1899-12-30T13:55:00"/>
    <d v="1899-12-30T15:45:00"/>
    <n v="13"/>
    <n v="55"/>
    <n v="15"/>
    <n v="45"/>
    <n v="184"/>
    <n v="879"/>
    <n v="161.73599999999999"/>
    <s v="SGNVII"/>
    <s v="SGNVII"/>
    <s v="Other"/>
    <s v="VN"/>
    <s v="DOM"/>
    <s v="PXR"/>
  </r>
  <r>
    <d v="2019-06-12T00:00:00"/>
    <x v="44"/>
    <x v="18"/>
    <x v="1"/>
    <x v="60"/>
    <x v="0"/>
    <x v="2"/>
    <x v="52"/>
    <x v="53"/>
    <n v="349.088066164243"/>
    <n v="290.5657880138603"/>
    <d v="1899-12-30T04:20:00"/>
    <d v="1899-12-30T06:10:00"/>
    <n v="4"/>
    <n v="20"/>
    <n v="6"/>
    <n v="10"/>
    <n v="184"/>
    <n v="718"/>
    <n v="132.11199999999999"/>
    <s v="SGNBKK"/>
    <s v="SGNBKK"/>
    <s v="SEA"/>
    <s v="TH"/>
    <s v="INT"/>
    <s v="PXR"/>
  </r>
  <r>
    <d v="2019-06-12T00:00:00"/>
    <x v="46"/>
    <x v="20"/>
    <x v="1"/>
    <x v="139"/>
    <x v="0"/>
    <x v="2"/>
    <x v="96"/>
    <x v="102"/>
    <n v="187.46363998635809"/>
    <n v="145.81561859013829"/>
    <d v="1899-12-30T12:40:00"/>
    <d v="1899-12-30T13:45:00"/>
    <n v="12"/>
    <n v="40"/>
    <n v="13"/>
    <n v="45"/>
    <n v="184"/>
    <n v="301"/>
    <n v="55.384"/>
    <s v="SGNPQC"/>
    <s v="SGNPQC"/>
    <s v="Tourism"/>
    <s v="VN"/>
    <s v="DOM"/>
    <s v="PXR"/>
  </r>
  <r>
    <d v="2019-06-12T00:00:00"/>
    <x v="46"/>
    <x v="20"/>
    <x v="1"/>
    <x v="62"/>
    <x v="0"/>
    <x v="2"/>
    <x v="195"/>
    <x v="177"/>
    <n v="187.46363998635809"/>
    <n v="145.81561859013829"/>
    <d v="1899-12-30T08:35:00"/>
    <d v="1899-12-30T09:40:00"/>
    <n v="8"/>
    <n v="35"/>
    <n v="9"/>
    <n v="40"/>
    <n v="184"/>
    <n v="301"/>
    <n v="55.384"/>
    <s v="SGNPQC"/>
    <s v="SGNPQC"/>
    <s v="Tourism"/>
    <s v="VN"/>
    <s v="DOM"/>
    <s v="PXR"/>
  </r>
  <r>
    <d v="2019-06-12T00:00:00"/>
    <x v="47"/>
    <x v="6"/>
    <x v="21"/>
    <x v="63"/>
    <x v="0"/>
    <x v="2"/>
    <x v="55"/>
    <x v="56"/>
    <n v="349.088066164243"/>
    <n v="290.5657880138603"/>
    <d v="1899-12-30T01:40:00"/>
    <d v="1899-12-30T03:20:00"/>
    <n v="1"/>
    <n v="40"/>
    <n v="3"/>
    <n v="20"/>
    <n v="184"/>
    <n v="718"/>
    <n v="132.11199999999999"/>
    <s v="SGNBKK"/>
    <s v="SGNBKK"/>
    <s v="SEA"/>
    <s v="TH"/>
    <s v="INT"/>
    <s v="PXR"/>
  </r>
  <r>
    <d v="2019-06-12T00:00:00"/>
    <x v="49"/>
    <x v="6"/>
    <x v="23"/>
    <x v="140"/>
    <x v="0"/>
    <x v="2"/>
    <x v="46"/>
    <x v="74"/>
    <n v="187.46363998635809"/>
    <n v="145.81561859013829"/>
    <d v="1899-12-30T11:00:00"/>
    <d v="1899-12-30T12:00:00"/>
    <n v="11"/>
    <n v="0"/>
    <n v="12"/>
    <n v="0"/>
    <n v="184"/>
    <n v="301"/>
    <n v="55.384"/>
    <s v="SGNPQC"/>
    <s v="SGNPQC"/>
    <s v="Tourism"/>
    <s v="VN"/>
    <s v="DOM"/>
    <s v="PXR"/>
  </r>
  <r>
    <d v="2019-06-12T00:00:00"/>
    <x v="49"/>
    <x v="6"/>
    <x v="23"/>
    <x v="65"/>
    <x v="0"/>
    <x v="2"/>
    <x v="136"/>
    <x v="210"/>
    <n v="187.46363998635809"/>
    <n v="145.81561859013829"/>
    <d v="1899-12-30T06:55:00"/>
    <d v="1899-12-30T07:55:00"/>
    <n v="6"/>
    <n v="55"/>
    <n v="7"/>
    <n v="55"/>
    <n v="184"/>
    <n v="301"/>
    <n v="55.384"/>
    <s v="SGNPQC"/>
    <s v="SGNPQC"/>
    <s v="Tourism"/>
    <s v="VN"/>
    <s v="DOM"/>
    <s v="PXR"/>
  </r>
  <r>
    <d v="2019-06-12T00:00:00"/>
    <x v="2"/>
    <x v="2"/>
    <x v="2"/>
    <x v="84"/>
    <x v="0"/>
    <x v="2"/>
    <x v="102"/>
    <x v="115"/>
    <n v="236.34688949060637"/>
    <n v="201.94443000170284"/>
    <d v="1899-12-30T10:00:00"/>
    <d v="1899-12-30T11:20:00"/>
    <n v="10"/>
    <n v="0"/>
    <n v="11"/>
    <n v="20"/>
    <n v="178"/>
    <n v="604"/>
    <n v="107.512"/>
    <s v="HANDAD"/>
    <s v="HANDAD"/>
    <s v="HANDAD"/>
    <s v="VN"/>
    <s v="DOM"/>
    <s v="PXR"/>
  </r>
  <r>
    <d v="2019-06-12T00:00:00"/>
    <x v="119"/>
    <x v="2"/>
    <x v="41"/>
    <x v="237"/>
    <x v="0"/>
    <x v="2"/>
    <x v="43"/>
    <x v="143"/>
    <n v="1024.2214068484163"/>
    <n v="974.79236364466658"/>
    <d v="1899-12-30T17:05:00"/>
    <d v="1899-12-30T22:35:00"/>
    <n v="17"/>
    <n v="5"/>
    <n v="22"/>
    <n v="35"/>
    <n v="178"/>
    <n v="3866"/>
    <n v="688.14800000000002"/>
    <s v="DADNRT"/>
    <s v="DADNRT"/>
    <s v="NEA"/>
    <s v="JP"/>
    <s v="INT"/>
    <s v="PXR"/>
  </r>
  <r>
    <d v="2019-06-12T00:00:00"/>
    <x v="15"/>
    <x v="3"/>
    <x v="9"/>
    <x v="49"/>
    <x v="0"/>
    <x v="2"/>
    <x v="24"/>
    <x v="27"/>
    <n v="236.34688949060637"/>
    <n v="201.94443000170284"/>
    <d v="1899-12-30T14:00:00"/>
    <d v="1899-12-30T15:20:00"/>
    <n v="14"/>
    <n v="0"/>
    <n v="15"/>
    <n v="20"/>
    <n v="178"/>
    <n v="604"/>
    <n v="107.512"/>
    <s v="HANDAD"/>
    <s v="HANDAD"/>
    <s v="HANDAD"/>
    <s v="VN"/>
    <s v="DOM"/>
    <s v="PXR"/>
  </r>
  <r>
    <d v="2019-06-12T00:00:00"/>
    <x v="120"/>
    <x v="40"/>
    <x v="9"/>
    <x v="239"/>
    <x v="0"/>
    <x v="2"/>
    <x v="20"/>
    <x v="144"/>
    <n v="1024.2214068484163"/>
    <n v="974.79236364466658"/>
    <d v="1899-12-30T01:00:00"/>
    <d v="1899-12-30T07:10:00"/>
    <n v="1"/>
    <n v="0"/>
    <n v="7"/>
    <n v="10"/>
    <n v="178"/>
    <n v="3866"/>
    <n v="688.14800000000002"/>
    <s v="DADNRT"/>
    <s v="DADNRT"/>
    <s v="NEA"/>
    <s v="JP"/>
    <s v="INT"/>
    <s v="PXR"/>
  </r>
  <r>
    <d v="2019-06-12T00:00:00"/>
    <x v="37"/>
    <x v="2"/>
    <x v="18"/>
    <x v="47"/>
    <x v="0"/>
    <x v="2"/>
    <x v="43"/>
    <x v="46"/>
    <n v="690.92257570788865"/>
    <n v="868.84541076659445"/>
    <d v="1899-12-30T17:05:00"/>
    <d v="1899-12-30T22:00:00"/>
    <n v="17"/>
    <n v="5"/>
    <n v="22"/>
    <n v="0"/>
    <n v="178"/>
    <n v="3383"/>
    <n v="602.17399999999998"/>
    <s v="DADKIX"/>
    <s v="DADKIX"/>
    <s v="NEA"/>
    <s v="JP"/>
    <s v="INT"/>
    <s v="PXR"/>
  </r>
  <r>
    <d v="2019-06-12T00:00:00"/>
    <x v="15"/>
    <x v="3"/>
    <x v="9"/>
    <x v="26"/>
    <x v="0"/>
    <x v="2"/>
    <x v="13"/>
    <x v="29"/>
    <n v="236.34688949060637"/>
    <n v="201.94443000170284"/>
    <d v="1899-12-30T12:00:00"/>
    <d v="1899-12-30T13:20:00"/>
    <n v="12"/>
    <n v="0"/>
    <n v="13"/>
    <n v="20"/>
    <n v="178"/>
    <n v="604"/>
    <n v="107.512"/>
    <s v="HANDAD"/>
    <s v="HANDAD"/>
    <s v="HANDAD"/>
    <s v="VN"/>
    <s v="DOM"/>
    <s v="PXR"/>
  </r>
  <r>
    <d v="2019-06-12T00:00:00"/>
    <x v="89"/>
    <x v="3"/>
    <x v="23"/>
    <x v="279"/>
    <x v="0"/>
    <x v="2"/>
    <x v="146"/>
    <x v="82"/>
    <n v="293.23396399985552"/>
    <n v="332.36525256500209"/>
    <d v="1899-12-30T02:45:00"/>
    <d v="1899-12-30T04:55:00"/>
    <n v="2"/>
    <n v="45"/>
    <n v="4"/>
    <n v="55"/>
    <n v="178"/>
    <n v="1213"/>
    <n v="215.91399999999999"/>
    <s v="HANPQC"/>
    <s v="HANPQC"/>
    <s v="Tourism"/>
    <s v="VN"/>
    <s v="DOM"/>
    <s v="PXR"/>
  </r>
  <r>
    <d v="2019-06-12T00:00:00"/>
    <x v="90"/>
    <x v="20"/>
    <x v="2"/>
    <x v="280"/>
    <x v="0"/>
    <x v="2"/>
    <x v="78"/>
    <x v="48"/>
    <n v="293.23396399985552"/>
    <n v="332.36525256500209"/>
    <d v="1899-12-30T05:35:00"/>
    <d v="1899-12-30T07:45:00"/>
    <n v="5"/>
    <n v="35"/>
    <n v="7"/>
    <n v="45"/>
    <n v="178"/>
    <n v="1213"/>
    <n v="215.91399999999999"/>
    <s v="HANPQC"/>
    <s v="HANPQC"/>
    <s v="Tourism"/>
    <s v="VN"/>
    <s v="DOM"/>
    <s v="PXR"/>
  </r>
  <r>
    <d v="2019-06-12T00:00:00"/>
    <x v="50"/>
    <x v="8"/>
    <x v="1"/>
    <x v="222"/>
    <x v="0"/>
    <x v="2"/>
    <x v="196"/>
    <x v="167"/>
    <n v="184.25871592968858"/>
    <n v="154.07262794368225"/>
    <d v="1899-12-30T13:50:00"/>
    <d v="1899-12-30T14:55:00"/>
    <n v="13"/>
    <n v="50"/>
    <n v="14"/>
    <n v="55"/>
    <n v="178"/>
    <n v="309"/>
    <n v="55.002000000000002"/>
    <s v="SGNCXR"/>
    <s v="SGNCXR"/>
    <s v="Tourism"/>
    <s v="VN"/>
    <s v="DOM"/>
    <s v="PXR"/>
  </r>
  <r>
    <d v="2019-06-12T00:00:00"/>
    <x v="114"/>
    <x v="37"/>
    <x v="1"/>
    <x v="223"/>
    <x v="0"/>
    <x v="2"/>
    <x v="20"/>
    <x v="120"/>
    <n v="894.83087303101706"/>
    <n v="993.76215651856978"/>
    <d v="1899-12-30T01:00:00"/>
    <d v="1899-12-30T07:05:00"/>
    <n v="1"/>
    <n v="0"/>
    <n v="7"/>
    <n v="5"/>
    <n v="178"/>
    <n v="4052"/>
    <n v="721.25599999999997"/>
    <s v="SGNNGO"/>
    <s v="SGNNGO"/>
    <s v="NEA"/>
    <s v="JP"/>
    <s v="INT"/>
    <s v="PXR"/>
  </r>
  <r>
    <d v="2019-06-12T00:00:00"/>
    <x v="52"/>
    <x v="6"/>
    <x v="7"/>
    <x v="224"/>
    <x v="0"/>
    <x v="2"/>
    <x v="13"/>
    <x v="17"/>
    <n v="184.25871592968858"/>
    <n v="154.07262794368225"/>
    <d v="1899-12-30T12:00:00"/>
    <d v="1899-12-30T13:10:00"/>
    <n v="12"/>
    <n v="0"/>
    <n v="13"/>
    <n v="10"/>
    <n v="178"/>
    <n v="309"/>
    <n v="55.002000000000002"/>
    <s v="SGNCXR"/>
    <s v="SGNCXR"/>
    <s v="Tourism"/>
    <s v="VN"/>
    <s v="DOM"/>
    <s v="PXR"/>
  </r>
  <r>
    <d v="2019-06-12T00:00:00"/>
    <x v="43"/>
    <x v="6"/>
    <x v="20"/>
    <x v="59"/>
    <x v="0"/>
    <x v="2"/>
    <x v="43"/>
    <x v="52"/>
    <n v="894.83087303101706"/>
    <n v="993.76215651856978"/>
    <d v="1899-12-30T17:05:00"/>
    <d v="1899-12-30T22:30:00"/>
    <n v="17"/>
    <n v="5"/>
    <n v="22"/>
    <n v="30"/>
    <n v="178"/>
    <n v="4052"/>
    <n v="721.25599999999997"/>
    <s v="SGNNGO"/>
    <s v="SGNNGO"/>
    <s v="NEA"/>
    <s v="JP"/>
    <s v="INT"/>
    <s v="PXR"/>
  </r>
  <r>
    <d v="2019-06-12T00:00:00"/>
    <x v="28"/>
    <x v="6"/>
    <x v="11"/>
    <x v="226"/>
    <x v="0"/>
    <x v="2"/>
    <x v="31"/>
    <x v="125"/>
    <n v="174.57236893439588"/>
    <n v="168.20824934473262"/>
    <d v="1899-12-30T08:00:00"/>
    <d v="1899-12-30T09:10:00"/>
    <n v="8"/>
    <n v="0"/>
    <n v="9"/>
    <n v="10"/>
    <n v="178"/>
    <n v="430"/>
    <n v="76.540000000000006"/>
    <s v="SGNUIH"/>
    <s v="SGNUIH"/>
    <s v="ZOther"/>
    <s v="VN"/>
    <s v="DOM"/>
    <s v="PXR"/>
  </r>
  <r>
    <d v="2019-06-12T00:00:00"/>
    <x v="29"/>
    <x v="12"/>
    <x v="1"/>
    <x v="227"/>
    <x v="0"/>
    <x v="2"/>
    <x v="114"/>
    <x v="13"/>
    <n v="174.57236893439588"/>
    <n v="168.20824934473262"/>
    <d v="1899-12-30T09:50:00"/>
    <d v="1899-12-30T11:05:00"/>
    <n v="9"/>
    <n v="50"/>
    <n v="11"/>
    <n v="5"/>
    <n v="178"/>
    <n v="430"/>
    <n v="76.540000000000006"/>
    <s v="SGNUIH"/>
    <s v="SGNUIH"/>
    <s v="ZOther"/>
    <s v="VN"/>
    <s v="DOM"/>
    <s v="PXR"/>
  </r>
  <r>
    <d v="2019-06-12T00:00:00"/>
    <x v="73"/>
    <x v="18"/>
    <x v="2"/>
    <x v="104"/>
    <x v="0"/>
    <x v="2"/>
    <x v="79"/>
    <x v="85"/>
    <n v="343.25439636723399"/>
    <n v="347.63650227556832"/>
    <d v="1899-12-30T12:05:00"/>
    <d v="1899-12-30T14:15:00"/>
    <n v="12"/>
    <n v="5"/>
    <n v="14"/>
    <n v="15"/>
    <n v="184"/>
    <n v="967"/>
    <n v="177.928"/>
    <s v="HANBKK"/>
    <s v="HANBKK"/>
    <s v="SEA"/>
    <s v="TH"/>
    <s v="INT"/>
    <s v="PXR"/>
  </r>
  <r>
    <d v="2019-06-12T00:00:00"/>
    <x v="2"/>
    <x v="2"/>
    <x v="2"/>
    <x v="106"/>
    <x v="0"/>
    <x v="2"/>
    <x v="81"/>
    <x v="9"/>
    <n v="236.34688949060637"/>
    <n v="201.94443000170284"/>
    <d v="1899-12-30T06:00:00"/>
    <d v="1899-12-30T07:20:00"/>
    <n v="6"/>
    <n v="0"/>
    <n v="7"/>
    <n v="20"/>
    <n v="184"/>
    <n v="604"/>
    <n v="111.136"/>
    <s v="HANDAD"/>
    <s v="HANDAD"/>
    <s v="HANDAD"/>
    <s v="VN"/>
    <s v="DOM"/>
    <s v="PXR"/>
  </r>
  <r>
    <d v="2019-06-12T00:00:00"/>
    <x v="2"/>
    <x v="2"/>
    <x v="2"/>
    <x v="228"/>
    <x v="0"/>
    <x v="2"/>
    <x v="20"/>
    <x v="35"/>
    <n v="236.34688949060637"/>
    <n v="201.94443000170284"/>
    <d v="1899-12-30T01:00:00"/>
    <d v="1899-12-30T02:20:00"/>
    <n v="1"/>
    <n v="0"/>
    <n v="2"/>
    <n v="20"/>
    <n v="184"/>
    <n v="604"/>
    <n v="111.136"/>
    <s v="HANDAD"/>
    <s v="HANDAD"/>
    <s v="HANDAD"/>
    <s v="VN"/>
    <s v="DOM"/>
    <s v="PXR"/>
  </r>
  <r>
    <d v="2019-06-12T00:00:00"/>
    <x v="74"/>
    <x v="3"/>
    <x v="21"/>
    <x v="107"/>
    <x v="0"/>
    <x v="2"/>
    <x v="40"/>
    <x v="115"/>
    <n v="343.25439636723399"/>
    <n v="347.63650227556832"/>
    <d v="1899-12-30T09:10:00"/>
    <d v="1899-12-30T11:20:00"/>
    <n v="9"/>
    <n v="10"/>
    <n v="11"/>
    <n v="20"/>
    <n v="184"/>
    <n v="967"/>
    <n v="177.928"/>
    <s v="HANBKK"/>
    <s v="HANBKK"/>
    <s v="SEA"/>
    <s v="TH"/>
    <s v="INT"/>
    <s v="PXR"/>
  </r>
  <r>
    <d v="2019-06-12T00:00:00"/>
    <x v="15"/>
    <x v="3"/>
    <x v="9"/>
    <x v="108"/>
    <x v="0"/>
    <x v="2"/>
    <x v="19"/>
    <x v="32"/>
    <n v="236.34688949060637"/>
    <n v="201.94443000170284"/>
    <d v="1899-12-30T04:00:00"/>
    <d v="1899-12-30T05:20:00"/>
    <n v="4"/>
    <n v="0"/>
    <n v="5"/>
    <n v="20"/>
    <n v="184"/>
    <n v="604"/>
    <n v="111.136"/>
    <s v="HANDAD"/>
    <s v="HANDAD"/>
    <s v="HANDAD"/>
    <s v="VN"/>
    <s v="DOM"/>
    <s v="PXR"/>
  </r>
  <r>
    <d v="2019-06-12T00:00:00"/>
    <x v="1"/>
    <x v="1"/>
    <x v="1"/>
    <x v="29"/>
    <x v="0"/>
    <x v="2"/>
    <x v="11"/>
    <x v="51"/>
    <n v="152.0752852438888"/>
    <n v="122.84237101537613"/>
    <d v="1899-12-30T04:50:00"/>
    <d v="1899-12-30T05:40:00"/>
    <n v="4"/>
    <n v="50"/>
    <n v="5"/>
    <n v="40"/>
    <n v="184"/>
    <n v="214"/>
    <n v="39.375999999999998"/>
    <s v="SGNDLI"/>
    <s v="SGNDLI"/>
    <s v="Tourism"/>
    <s v="VN"/>
    <s v="DOM"/>
    <s v="PXR"/>
  </r>
  <r>
    <d v="2019-06-12T00:00:00"/>
    <x v="27"/>
    <x v="6"/>
    <x v="0"/>
    <x v="30"/>
    <x v="0"/>
    <x v="2"/>
    <x v="197"/>
    <x v="8"/>
    <n v="152.0752852438888"/>
    <n v="122.84237101537613"/>
    <d v="1899-12-30T03:20:00"/>
    <d v="1899-12-30T04:10:00"/>
    <n v="3"/>
    <n v="20"/>
    <n v="4"/>
    <n v="10"/>
    <n v="184"/>
    <n v="214"/>
    <n v="39.375999999999998"/>
    <s v="SGNDLI"/>
    <s v="SGNDLI"/>
    <s v="Tourism"/>
    <s v="VN"/>
    <s v="DOM"/>
    <s v="PXR"/>
  </r>
  <r>
    <d v="2019-06-12T00:00:00"/>
    <x v="42"/>
    <x v="17"/>
    <x v="1"/>
    <x v="189"/>
    <x v="0"/>
    <x v="2"/>
    <x v="114"/>
    <x v="123"/>
    <n v="284.2128245548555"/>
    <n v="306.08961374632247"/>
    <d v="1899-12-30T09:50:00"/>
    <d v="1899-12-30T11:55:00"/>
    <n v="9"/>
    <n v="50"/>
    <n v="11"/>
    <n v="55"/>
    <n v="184"/>
    <n v="1107"/>
    <n v="203.68799999999999"/>
    <s v="SGNHPH"/>
    <s v="SGNHPH"/>
    <s v="Other"/>
    <s v="VN"/>
    <s v="DOM"/>
    <s v="PXR"/>
  </r>
  <r>
    <d v="2019-06-12T00:00:00"/>
    <x v="34"/>
    <x v="6"/>
    <x v="9"/>
    <x v="166"/>
    <x v="0"/>
    <x v="2"/>
    <x v="126"/>
    <x v="141"/>
    <n v="239.31340170869245"/>
    <n v="208.92363712533773"/>
    <d v="1899-12-30T13:25:00"/>
    <d v="1899-12-30T14:45:00"/>
    <n v="13"/>
    <n v="25"/>
    <n v="14"/>
    <n v="45"/>
    <n v="184"/>
    <n v="602"/>
    <n v="110.768"/>
    <s v="SGNDAD"/>
    <s v="SGNDAD"/>
    <s v="SGNDAD"/>
    <s v="VN"/>
    <s v="DOM"/>
    <s v="PXR"/>
  </r>
  <r>
    <d v="2019-06-12T00:00:00"/>
    <x v="31"/>
    <x v="6"/>
    <x v="15"/>
    <x v="192"/>
    <x v="0"/>
    <x v="2"/>
    <x v="35"/>
    <x v="125"/>
    <n v="284.2128245548555"/>
    <n v="306.08961374632247"/>
    <d v="1899-12-30T07:00:00"/>
    <d v="1899-12-30T09:10:00"/>
    <n v="7"/>
    <n v="0"/>
    <n v="9"/>
    <n v="10"/>
    <n v="184"/>
    <n v="1107"/>
    <n v="203.68799999999999"/>
    <s v="SGNHPH"/>
    <s v="SGNHPH"/>
    <s v="Other"/>
    <s v="VN"/>
    <s v="DOM"/>
    <s v="PXR"/>
  </r>
  <r>
    <d v="2019-06-12T00:00:00"/>
    <x v="2"/>
    <x v="2"/>
    <x v="2"/>
    <x v="418"/>
    <x v="0"/>
    <x v="2"/>
    <x v="18"/>
    <x v="108"/>
    <n v="236.34688949060637"/>
    <n v="201.94443000170284"/>
    <d v="1899-12-30T09:55:00"/>
    <d v="1899-12-30T11:15:00"/>
    <n v="9"/>
    <n v="55"/>
    <n v="11"/>
    <n v="15"/>
    <n v="203"/>
    <n v="604"/>
    <n v="122.61199999999999"/>
    <s v="HANDAD"/>
    <s v="HANDAD"/>
    <s v="HANDAD"/>
    <s v="VN"/>
    <s v="DOM"/>
    <s v="PXR"/>
  </r>
  <r>
    <d v="2019-06-12T00:00:00"/>
    <x v="15"/>
    <x v="3"/>
    <x v="9"/>
    <x v="375"/>
    <x v="0"/>
    <x v="2"/>
    <x v="57"/>
    <x v="130"/>
    <n v="236.34688949060637"/>
    <n v="201.94443000170284"/>
    <d v="1899-12-30T07:30:00"/>
    <d v="1899-12-30T08:50:00"/>
    <n v="7"/>
    <n v="30"/>
    <n v="8"/>
    <n v="50"/>
    <n v="203"/>
    <n v="604"/>
    <n v="122.61199999999999"/>
    <s v="HANDAD"/>
    <s v="HANDAD"/>
    <s v="HANDAD"/>
    <s v="VN"/>
    <s v="DOM"/>
    <s v="PXR"/>
  </r>
  <r>
    <d v="2019-06-12T00:00:00"/>
    <x v="15"/>
    <x v="3"/>
    <x v="9"/>
    <x v="296"/>
    <x v="0"/>
    <x v="2"/>
    <x v="51"/>
    <x v="82"/>
    <n v="236.34688949060637"/>
    <n v="201.94443000170284"/>
    <d v="1899-12-30T03:30:00"/>
    <d v="1899-12-30T04:55:00"/>
    <n v="3"/>
    <n v="30"/>
    <n v="4"/>
    <n v="55"/>
    <n v="203"/>
    <n v="604"/>
    <n v="122.61199999999999"/>
    <s v="HANDAD"/>
    <s v="HANDAD"/>
    <s v="HANDAD"/>
    <s v="VN"/>
    <s v="DOM"/>
    <s v="PXR"/>
  </r>
  <r>
    <d v="2019-06-12T00:00:00"/>
    <x v="2"/>
    <x v="2"/>
    <x v="2"/>
    <x v="210"/>
    <x v="0"/>
    <x v="2"/>
    <x v="117"/>
    <x v="11"/>
    <n v="236.34688949060637"/>
    <n v="201.94443000170284"/>
    <d v="1899-12-30T05:25:00"/>
    <d v="1899-12-30T06:45:00"/>
    <n v="5"/>
    <n v="25"/>
    <n v="6"/>
    <n v="45"/>
    <n v="203"/>
    <n v="604"/>
    <n v="122.61199999999999"/>
    <s v="HANDAD"/>
    <s v="HANDAD"/>
    <s v="HANDAD"/>
    <s v="VN"/>
    <s v="DOM"/>
    <s v="NTC"/>
  </r>
  <r>
    <d v="2019-06-12T00:00:00"/>
    <x v="126"/>
    <x v="8"/>
    <x v="42"/>
    <x v="252"/>
    <x v="0"/>
    <x v="2"/>
    <x v="177"/>
    <x v="211"/>
    <n v="578.68727208930932"/>
    <n v="440.84129460618277"/>
    <d v="1899-12-30T12:50:00"/>
    <d v="1899-12-30T16:50:00"/>
    <n v="12"/>
    <n v="50"/>
    <n v="16"/>
    <n v="50"/>
    <n v="203"/>
    <n v="2483"/>
    <n v="504.04899999999998"/>
    <s v="CXRPVG"/>
    <s v="CXRPVG"/>
    <s v="NEA"/>
    <s v="CN"/>
    <s v="INT"/>
    <s v="PXC"/>
  </r>
  <r>
    <d v="2019-06-12T00:00:00"/>
    <x v="127"/>
    <x v="41"/>
    <x v="7"/>
    <x v="253"/>
    <x v="0"/>
    <x v="2"/>
    <x v="192"/>
    <x v="175"/>
    <n v="578.68727208930932"/>
    <n v="440.84129460618277"/>
    <d v="1899-12-30T17:50:00"/>
    <d v="1899-12-30T21:50:00"/>
    <n v="17"/>
    <n v="50"/>
    <n v="21"/>
    <n v="50"/>
    <n v="203"/>
    <n v="2483"/>
    <n v="504.04899999999998"/>
    <s v="CXRPVG"/>
    <s v="CXRPVG"/>
    <s v="NEA"/>
    <s v="CN"/>
    <s v="INT"/>
    <s v="PXC"/>
  </r>
  <r>
    <d v="2019-06-12T00:00:00"/>
    <x v="12"/>
    <x v="3"/>
    <x v="7"/>
    <x v="419"/>
    <x v="0"/>
    <x v="2"/>
    <x v="80"/>
    <x v="86"/>
    <n v="292.75199550278143"/>
    <n v="283.06606117169179"/>
    <d v="1899-12-30T01:35:00"/>
    <d v="1899-12-30T03:30:00"/>
    <n v="1"/>
    <n v="35"/>
    <n v="3"/>
    <n v="30"/>
    <n v="203"/>
    <n v="1062"/>
    <n v="215.58600000000001"/>
    <s v="HANCXR"/>
    <s v="HANCXR"/>
    <s v="Tourism"/>
    <s v="VN"/>
    <s v="DOM"/>
    <s v="PXR"/>
  </r>
  <r>
    <d v="2019-06-12T00:00:00"/>
    <x v="11"/>
    <x v="8"/>
    <x v="2"/>
    <x v="254"/>
    <x v="0"/>
    <x v="2"/>
    <x v="3"/>
    <x v="146"/>
    <n v="292.75199550278143"/>
    <n v="283.06606117169179"/>
    <d v="1899-12-30T23:00:00"/>
    <d v="1899-12-30T00:55:00"/>
    <n v="23"/>
    <n v="0"/>
    <n v="0"/>
    <n v="55"/>
    <n v="203"/>
    <n v="1062"/>
    <n v="215.58600000000001"/>
    <s v="HANCXR"/>
    <s v="HANCXR"/>
    <s v="Tourism"/>
    <s v="VN"/>
    <s v="DOM"/>
    <s v="PXR"/>
  </r>
  <r>
    <d v="2019-06-12T00:00:00"/>
    <x v="12"/>
    <x v="3"/>
    <x v="7"/>
    <x v="282"/>
    <x v="0"/>
    <x v="2"/>
    <x v="136"/>
    <x v="130"/>
    <n v="292.75199550278143"/>
    <n v="283.06606117169179"/>
    <d v="1899-12-30T06:55:00"/>
    <d v="1899-12-30T08:50:00"/>
    <n v="6"/>
    <n v="55"/>
    <n v="8"/>
    <n v="50"/>
    <n v="203"/>
    <n v="1062"/>
    <n v="215.58600000000001"/>
    <s v="HANCXR"/>
    <s v="HANCXR"/>
    <s v="Tourism"/>
    <s v="VN"/>
    <s v="DOM"/>
    <s v="PXR"/>
  </r>
  <r>
    <d v="2019-06-12T00:00:00"/>
    <x v="11"/>
    <x v="8"/>
    <x v="2"/>
    <x v="420"/>
    <x v="0"/>
    <x v="2"/>
    <x v="165"/>
    <x v="169"/>
    <n v="292.75199550278143"/>
    <n v="283.06606117169179"/>
    <d v="1899-12-30T04:10:00"/>
    <d v="1899-12-30T06:05:00"/>
    <n v="4"/>
    <n v="10"/>
    <n v="6"/>
    <n v="5"/>
    <n v="203"/>
    <n v="1062"/>
    <n v="215.58600000000001"/>
    <s v="HANCXR"/>
    <s v="HANCXR"/>
    <s v="Tourism"/>
    <s v="VN"/>
    <s v="DOM"/>
    <s v="NTC"/>
  </r>
  <r>
    <d v="2019-06-12T00:00:00"/>
    <x v="46"/>
    <x v="20"/>
    <x v="1"/>
    <x v="398"/>
    <x v="0"/>
    <x v="2"/>
    <x v="154"/>
    <x v="35"/>
    <n v="187.46363998635809"/>
    <n v="145.81561859013829"/>
    <d v="1899-12-30T01:15:00"/>
    <d v="1899-12-30T02:20:00"/>
    <n v="1"/>
    <n v="15"/>
    <n v="2"/>
    <n v="20"/>
    <n v="203"/>
    <n v="301"/>
    <n v="61.103000000000002"/>
    <s v="SGNPQC"/>
    <s v="SGNPQC"/>
    <s v="Tourism"/>
    <s v="VN"/>
    <s v="DOM"/>
    <s v="PXR"/>
  </r>
  <r>
    <d v="2019-06-12T00:00:00"/>
    <x v="130"/>
    <x v="38"/>
    <x v="1"/>
    <x v="260"/>
    <x v="0"/>
    <x v="2"/>
    <x v="91"/>
    <x v="96"/>
    <n v="423.5973318768896"/>
    <n v="491.6516648738675"/>
    <d v="1899-12-30T07:20:00"/>
    <d v="1899-12-30T10:10:00"/>
    <n v="7"/>
    <n v="20"/>
    <n v="10"/>
    <n v="10"/>
    <n v="203"/>
    <n v="1489"/>
    <n v="302.267"/>
    <s v="SGNHKG"/>
    <s v="SGNHKG"/>
    <s v="NEA"/>
    <s v="HK"/>
    <s v="INT"/>
    <s v="PXR"/>
  </r>
  <r>
    <d v="2019-06-12T00:00:00"/>
    <x v="30"/>
    <x v="14"/>
    <x v="1"/>
    <x v="219"/>
    <x v="0"/>
    <x v="2"/>
    <x v="126"/>
    <x v="167"/>
    <n v="214.88804221212081"/>
    <n v="213.88072353634405"/>
    <d v="1899-12-30T13:25:00"/>
    <d v="1899-12-30T14:55:00"/>
    <n v="13"/>
    <n v="25"/>
    <n v="14"/>
    <n v="55"/>
    <n v="203"/>
    <n v="628"/>
    <n v="127.48399999999999"/>
    <s v="SGNHUI"/>
    <s v="SGNHUI"/>
    <s v="Tourism"/>
    <s v="VN"/>
    <s v="DOM"/>
    <s v="PXR"/>
  </r>
  <r>
    <d v="2019-06-12T00:00:00"/>
    <x v="131"/>
    <x v="6"/>
    <x v="39"/>
    <x v="262"/>
    <x v="0"/>
    <x v="2"/>
    <x v="107"/>
    <x v="40"/>
    <n v="423.5973318768896"/>
    <n v="491.6516648738675"/>
    <d v="1899-12-30T03:35:00"/>
    <d v="1899-12-30T06:20:00"/>
    <n v="3"/>
    <n v="35"/>
    <n v="6"/>
    <n v="20"/>
    <n v="203"/>
    <n v="1489"/>
    <n v="302.267"/>
    <s v="SGNHKG"/>
    <s v="SGNHKG"/>
    <s v="NEA"/>
    <s v="HK"/>
    <s v="INT"/>
    <s v="PXR"/>
  </r>
  <r>
    <d v="2019-06-12T00:00:00"/>
    <x v="32"/>
    <x v="6"/>
    <x v="16"/>
    <x v="221"/>
    <x v="0"/>
    <x v="2"/>
    <x v="39"/>
    <x v="137"/>
    <n v="214.88804221212081"/>
    <n v="213.88072353634405"/>
    <d v="1899-12-30T11:10:00"/>
    <d v="1899-12-30T12:45:00"/>
    <n v="11"/>
    <n v="10"/>
    <n v="12"/>
    <n v="45"/>
    <n v="203"/>
    <n v="628"/>
    <n v="127.48399999999999"/>
    <s v="SGNHUI"/>
    <s v="SGNHUI"/>
    <s v="Tourism"/>
    <s v="VN"/>
    <s v="DOM"/>
    <s v="PXR"/>
  </r>
  <r>
    <d v="2019-06-12T00:00:00"/>
    <x v="201"/>
    <x v="6"/>
    <x v="56"/>
    <x v="421"/>
    <x v="0"/>
    <x v="2"/>
    <x v="72"/>
    <x v="57"/>
    <n v="552.57833325714284"/>
    <n v="448.80975091956486"/>
    <d v="1899-12-30T10:20:00"/>
    <d v="1899-12-30T13:50:00"/>
    <n v="10"/>
    <n v="20"/>
    <n v="13"/>
    <n v="50"/>
    <n v="203"/>
    <n v="1918"/>
    <n v="389.35399999999998"/>
    <s v="SGNTEN"/>
    <s v="SGNTEN"/>
    <s v="NEA"/>
    <s v="CN"/>
    <s v="INT"/>
    <s v="PXC"/>
  </r>
  <r>
    <d v="2019-06-12T00:00:00"/>
    <x v="202"/>
    <x v="57"/>
    <x v="1"/>
    <x v="422"/>
    <x v="0"/>
    <x v="2"/>
    <x v="106"/>
    <x v="212"/>
    <n v="552.57833325714284"/>
    <n v="448.80975091956486"/>
    <d v="1899-12-30T14:50:00"/>
    <d v="1899-12-30T18:35:00"/>
    <n v="14"/>
    <n v="50"/>
    <n v="18"/>
    <n v="35"/>
    <n v="203"/>
    <n v="1918"/>
    <n v="389.35399999999998"/>
    <s v="SGNTEN"/>
    <s v="SGNTEN"/>
    <s v="NEA"/>
    <s v="CN"/>
    <s v="INT"/>
    <s v="PXC"/>
  </r>
  <r>
    <d v="2019-06-12T00:00:00"/>
    <x v="11"/>
    <x v="8"/>
    <x v="2"/>
    <x v="281"/>
    <x v="0"/>
    <x v="2"/>
    <x v="193"/>
    <x v="35"/>
    <n v="292.75199550278143"/>
    <n v="283.06606117169179"/>
    <d v="1899-12-30T00:25:00"/>
    <d v="1899-12-30T02:20:00"/>
    <n v="0"/>
    <n v="25"/>
    <n v="2"/>
    <n v="20"/>
    <n v="203"/>
    <n v="1062"/>
    <n v="215.58600000000001"/>
    <s v="HANCXR"/>
    <s v="HANCXR"/>
    <s v="Tourism"/>
    <s v="VN"/>
    <s v="DOM"/>
    <s v="PXR"/>
  </r>
  <r>
    <d v="2019-06-12T00:00:00"/>
    <x v="28"/>
    <x v="6"/>
    <x v="11"/>
    <x v="31"/>
    <x v="0"/>
    <x v="2"/>
    <x v="81"/>
    <x v="144"/>
    <n v="174.57236893439588"/>
    <n v="168.20824934473262"/>
    <d v="1899-12-30T06:00:00"/>
    <d v="1899-12-30T07:10:00"/>
    <n v="6"/>
    <n v="0"/>
    <n v="7"/>
    <n v="10"/>
    <n v="203"/>
    <n v="430"/>
    <n v="87.29"/>
    <s v="SGNUIH"/>
    <s v="SGNUIH"/>
    <s v="ZOther"/>
    <s v="VN"/>
    <s v="DOM"/>
    <s v="PXR"/>
  </r>
  <r>
    <d v="2019-06-12T00:00:00"/>
    <x v="29"/>
    <x v="12"/>
    <x v="1"/>
    <x v="32"/>
    <x v="0"/>
    <x v="2"/>
    <x v="5"/>
    <x v="18"/>
    <n v="174.57236893439588"/>
    <n v="168.20824934473262"/>
    <d v="1899-12-30T07:50:00"/>
    <d v="1899-12-30T09:05:00"/>
    <n v="7"/>
    <n v="50"/>
    <n v="9"/>
    <n v="5"/>
    <n v="203"/>
    <n v="430"/>
    <n v="87.29"/>
    <s v="SGNUIH"/>
    <s v="SGNUIH"/>
    <s v="ZOther"/>
    <s v="VN"/>
    <s v="DOM"/>
    <s v="PXR"/>
  </r>
  <r>
    <d v="2019-06-12T00:00:00"/>
    <x v="22"/>
    <x v="3"/>
    <x v="1"/>
    <x v="171"/>
    <x v="0"/>
    <x v="2"/>
    <x v="29"/>
    <x v="49"/>
    <n v="381.62004815649715"/>
    <n v="329.70071085785668"/>
    <d v="1899-12-30T03:00:00"/>
    <d v="1899-12-30T05:10:00"/>
    <n v="3"/>
    <n v="0"/>
    <n v="5"/>
    <n v="10"/>
    <n v="203"/>
    <n v="1133"/>
    <n v="229.999"/>
    <s v="HANSGN"/>
    <s v="HANSGN"/>
    <s v="HANSGN"/>
    <s v="VN"/>
    <s v="DOM"/>
    <s v="PXR"/>
  </r>
  <r>
    <d v="2019-06-12T00:00:00"/>
    <x v="46"/>
    <x v="20"/>
    <x v="1"/>
    <x v="241"/>
    <x v="0"/>
    <x v="2"/>
    <x v="133"/>
    <x v="71"/>
    <n v="187.46363998635809"/>
    <n v="145.81561859013829"/>
    <d v="1899-12-30T10:40:00"/>
    <d v="1899-12-30T11:45:00"/>
    <n v="10"/>
    <n v="40"/>
    <n v="11"/>
    <n v="45"/>
    <n v="203"/>
    <n v="301"/>
    <n v="61.103000000000002"/>
    <s v="SGNPQC"/>
    <s v="SGNPQC"/>
    <s v="Tourism"/>
    <s v="VN"/>
    <s v="DOM"/>
    <s v="PXR"/>
  </r>
  <r>
    <d v="2019-06-12T00:00:00"/>
    <x v="49"/>
    <x v="6"/>
    <x v="23"/>
    <x v="245"/>
    <x v="0"/>
    <x v="2"/>
    <x v="101"/>
    <x v="100"/>
    <n v="187.46363998635809"/>
    <n v="145.81561859013829"/>
    <d v="1899-12-30T09:00:00"/>
    <d v="1899-12-30T10:00:00"/>
    <n v="9"/>
    <n v="0"/>
    <n v="10"/>
    <n v="0"/>
    <n v="203"/>
    <n v="301"/>
    <n v="61.103000000000002"/>
    <s v="SGNPQC"/>
    <s v="SGNPQC"/>
    <s v="Tourism"/>
    <s v="VN"/>
    <s v="DOM"/>
    <s v="PXR"/>
  </r>
  <r>
    <d v="2019-06-12T00:00:00"/>
    <x v="50"/>
    <x v="8"/>
    <x v="1"/>
    <x v="211"/>
    <x v="0"/>
    <x v="2"/>
    <x v="124"/>
    <x v="90"/>
    <n v="184.25871592968858"/>
    <n v="154.07262794368225"/>
    <d v="1899-12-30T03:55:00"/>
    <d v="1899-12-30T05:00:00"/>
    <n v="3"/>
    <n v="55"/>
    <n v="5"/>
    <n v="0"/>
    <n v="203"/>
    <n v="309"/>
    <n v="62.726999999999997"/>
    <s v="SGNCXR"/>
    <s v="SGNCXR"/>
    <s v="Tourism"/>
    <s v="VN"/>
    <s v="DOM"/>
    <s v="PXR"/>
  </r>
  <r>
    <d v="2019-06-12T00:00:00"/>
    <x v="25"/>
    <x v="3"/>
    <x v="13"/>
    <x v="27"/>
    <x v="0"/>
    <x v="2"/>
    <x v="26"/>
    <x v="30"/>
    <n v="144.22284421048835"/>
    <n v="208.66190231342807"/>
    <d v="1899-12-30T23:45:00"/>
    <d v="1899-12-30T01:15:00"/>
    <n v="23"/>
    <n v="45"/>
    <n v="1"/>
    <n v="15"/>
    <n v="203"/>
    <n v="689"/>
    <n v="139.86699999999999"/>
    <s v="HANVCL"/>
    <s v="HANVCL"/>
    <s v="ZOther"/>
    <s v="VN"/>
    <s v="DOM"/>
    <s v="PXR"/>
  </r>
  <r>
    <d v="2019-06-12T00:00:00"/>
    <x v="23"/>
    <x v="6"/>
    <x v="2"/>
    <x v="293"/>
    <x v="0"/>
    <x v="2"/>
    <x v="24"/>
    <x v="158"/>
    <n v="381.62004815649715"/>
    <n v="329.70071085785668"/>
    <d v="1899-12-30T14:00:00"/>
    <d v="1899-12-30T16:05:00"/>
    <n v="14"/>
    <n v="0"/>
    <n v="16"/>
    <n v="5"/>
    <n v="203"/>
    <n v="1133"/>
    <n v="229.999"/>
    <s v="HANSGN"/>
    <s v="HANSGN"/>
    <s v="HANSGN"/>
    <s v="VN"/>
    <s v="DOM"/>
    <s v="PXR"/>
  </r>
  <r>
    <d v="2019-06-12T00:00:00"/>
    <x v="54"/>
    <x v="21"/>
    <x v="1"/>
    <x v="72"/>
    <x v="0"/>
    <x v="2"/>
    <x v="1"/>
    <x v="47"/>
    <n v="547.42184353136531"/>
    <n v="479.39020299358214"/>
    <d v="1899-12-30T07:15:00"/>
    <d v="1899-12-30T10:15:00"/>
    <n v="7"/>
    <n v="15"/>
    <n v="10"/>
    <n v="15"/>
    <n v="203"/>
    <n v="1530"/>
    <n v="310.58999999999997"/>
    <s v="SGNCAN"/>
    <s v="SGNCAN"/>
    <s v="NEA"/>
    <s v="CN"/>
    <s v="INT"/>
    <s v="PXR"/>
  </r>
  <r>
    <d v="2019-06-12T00:00:00"/>
    <x v="75"/>
    <x v="8"/>
    <x v="30"/>
    <x v="111"/>
    <x v="0"/>
    <x v="2"/>
    <x v="84"/>
    <x v="88"/>
    <n v="628.37086910167432"/>
    <n v="800.94786178298557"/>
    <d v="1899-12-30T14:30:00"/>
    <d v="1899-12-30T19:30:00"/>
    <n v="14"/>
    <n v="30"/>
    <n v="19"/>
    <n v="30"/>
    <n v="203"/>
    <n v="3302"/>
    <n v="670.30600000000004"/>
    <s v="CXRICN"/>
    <s v="CXRICN"/>
    <s v="NEA"/>
    <s v="KR"/>
    <s v="INT"/>
    <s v="PXR"/>
  </r>
  <r>
    <d v="2019-06-12T00:00:00"/>
    <x v="77"/>
    <x v="27"/>
    <x v="7"/>
    <x v="114"/>
    <x v="0"/>
    <x v="2"/>
    <x v="86"/>
    <x v="89"/>
    <n v="628.37086910167432"/>
    <n v="800.94786178298557"/>
    <d v="1899-12-30T21:20:00"/>
    <d v="1899-12-30T02:15:00"/>
    <n v="21"/>
    <n v="20"/>
    <n v="2"/>
    <n v="15"/>
    <n v="203"/>
    <n v="3302"/>
    <n v="670.30600000000004"/>
    <s v="CXRICN"/>
    <s v="CXRICN"/>
    <s v="NEA"/>
    <s v="KR"/>
    <s v="INT"/>
    <s v="PXR"/>
  </r>
  <r>
    <d v="2019-06-12T00:00:00"/>
    <x v="55"/>
    <x v="6"/>
    <x v="24"/>
    <x v="74"/>
    <x v="0"/>
    <x v="2"/>
    <x v="62"/>
    <x v="53"/>
    <n v="547.42184353136531"/>
    <n v="479.39020299358214"/>
    <d v="1899-12-30T03:05:00"/>
    <d v="1899-12-30T06:10:00"/>
    <n v="3"/>
    <n v="5"/>
    <n v="6"/>
    <n v="10"/>
    <n v="203"/>
    <n v="1530"/>
    <n v="310.58999999999997"/>
    <s v="SGNCAN"/>
    <s v="SGNCAN"/>
    <s v="NEA"/>
    <s v="CN"/>
    <s v="INT"/>
    <s v="PXR"/>
  </r>
  <r>
    <d v="2019-06-12T00:00:00"/>
    <x v="52"/>
    <x v="6"/>
    <x v="7"/>
    <x v="423"/>
    <x v="0"/>
    <x v="2"/>
    <x v="180"/>
    <x v="182"/>
    <n v="184.25871592968858"/>
    <n v="154.07262794368225"/>
    <d v="1899-12-30T12:20:00"/>
    <d v="1899-12-30T13:30:00"/>
    <n v="12"/>
    <n v="20"/>
    <n v="13"/>
    <n v="30"/>
    <n v="203"/>
    <n v="309"/>
    <n v="62.726999999999997"/>
    <s v="SGNCXR"/>
    <s v="SGNCXR"/>
    <s v="Tourism"/>
    <s v="VN"/>
    <s v="DOM"/>
    <s v="NTP"/>
  </r>
  <r>
    <d v="2019-06-12T00:00:00"/>
    <x v="61"/>
    <x v="8"/>
    <x v="25"/>
    <x v="87"/>
    <x v="0"/>
    <x v="2"/>
    <x v="177"/>
    <x v="27"/>
    <n v="325.82316026504782"/>
    <n v="295.27678687126377"/>
    <d v="1899-12-30T12:50:00"/>
    <d v="1899-12-30T15:20:00"/>
    <n v="12"/>
    <n v="50"/>
    <n v="15"/>
    <n v="20"/>
    <n v="203"/>
    <n v="1180"/>
    <n v="239.54"/>
    <s v="CXRNNG"/>
    <s v="CXRNNG"/>
    <s v="NEA"/>
    <s v="CN"/>
    <s v="INT"/>
    <s v="PXC"/>
  </r>
  <r>
    <d v="2019-06-12T00:00:00"/>
    <x v="63"/>
    <x v="23"/>
    <x v="7"/>
    <x v="89"/>
    <x v="0"/>
    <x v="2"/>
    <x v="198"/>
    <x v="70"/>
    <n v="325.82316026504782"/>
    <n v="295.27678687126377"/>
    <d v="1899-12-30T16:20:00"/>
    <d v="1899-12-30T18:40:00"/>
    <n v="16"/>
    <n v="20"/>
    <n v="18"/>
    <n v="40"/>
    <n v="203"/>
    <n v="1180"/>
    <n v="239.54"/>
    <s v="CXRNNG"/>
    <s v="CXRNNG"/>
    <s v="NEA"/>
    <s v="CN"/>
    <s v="INT"/>
    <s v="PXC"/>
  </r>
  <r>
    <d v="2019-06-12T00:00:00"/>
    <x v="52"/>
    <x v="6"/>
    <x v="7"/>
    <x v="215"/>
    <x v="0"/>
    <x v="2"/>
    <x v="0"/>
    <x v="133"/>
    <n v="184.25871592968858"/>
    <n v="154.07262794368225"/>
    <d v="1899-12-30T02:05:00"/>
    <d v="1899-12-30T03:15:00"/>
    <n v="2"/>
    <n v="5"/>
    <n v="3"/>
    <n v="15"/>
    <n v="203"/>
    <n v="309"/>
    <n v="62.726999999999997"/>
    <s v="SGNCXR"/>
    <s v="SGNCXR"/>
    <s v="Tourism"/>
    <s v="VN"/>
    <s v="DOM"/>
    <s v="PXR"/>
  </r>
  <r>
    <d v="2019-06-12T00:00:00"/>
    <x v="203"/>
    <x v="29"/>
    <x v="2"/>
    <x v="424"/>
    <x v="0"/>
    <x v="2"/>
    <x v="89"/>
    <x v="149"/>
    <n v="351.1790987825496"/>
    <n v="374.97155534573915"/>
    <d v="1899-12-30T08:15:00"/>
    <d v="1899-12-30T10:45:00"/>
    <n v="8"/>
    <n v="15"/>
    <n v="10"/>
    <n v="45"/>
    <n v="203"/>
    <n v="1075"/>
    <n v="218.22499999999999"/>
    <s v="HANCTU"/>
    <s v="HANCTU"/>
    <s v="NEA"/>
    <s v="CN"/>
    <s v="INT"/>
    <s v="PXR"/>
  </r>
  <r>
    <d v="2019-06-12T00:00:00"/>
    <x v="204"/>
    <x v="3"/>
    <x v="32"/>
    <x v="425"/>
    <x v="0"/>
    <x v="2"/>
    <x v="119"/>
    <x v="101"/>
    <n v="351.1790987825496"/>
    <n v="374.97155534573915"/>
    <d v="1899-12-30T04:55:00"/>
    <d v="1899-12-30T07:15:00"/>
    <n v="4"/>
    <n v="55"/>
    <n v="7"/>
    <n v="15"/>
    <n v="203"/>
    <n v="1075"/>
    <n v="218.22499999999999"/>
    <s v="HANCTU"/>
    <s v="HANCTU"/>
    <s v="NEA"/>
    <s v="CN"/>
    <s v="INT"/>
    <s v="PXR"/>
  </r>
  <r>
    <d v="2019-06-12T00:00:00"/>
    <x v="23"/>
    <x v="6"/>
    <x v="2"/>
    <x v="145"/>
    <x v="0"/>
    <x v="2"/>
    <x v="36"/>
    <x v="105"/>
    <n v="381.62004815649715"/>
    <n v="329.70071085785668"/>
    <d v="1899-12-30T02:00:00"/>
    <d v="1899-12-30T04:05:00"/>
    <n v="2"/>
    <n v="0"/>
    <n v="4"/>
    <n v="5"/>
    <n v="203"/>
    <n v="1133"/>
    <n v="229.999"/>
    <s v="HANSGN"/>
    <s v="HANSGN"/>
    <s v="HANSGN"/>
    <s v="VN"/>
    <s v="DOM"/>
    <s v="PXR"/>
  </r>
  <r>
    <d v="2019-06-12T00:00:00"/>
    <x v="15"/>
    <x v="3"/>
    <x v="9"/>
    <x v="205"/>
    <x v="0"/>
    <x v="2"/>
    <x v="121"/>
    <x v="12"/>
    <n v="236.34688949060637"/>
    <n v="201.94443000170284"/>
    <d v="1899-12-30T02:40:00"/>
    <d v="1899-12-30T04:00:00"/>
    <n v="2"/>
    <n v="40"/>
    <n v="4"/>
    <n v="0"/>
    <n v="203"/>
    <n v="604"/>
    <n v="122.61199999999999"/>
    <s v="HANDAD"/>
    <s v="HANDAD"/>
    <s v="HANDAD"/>
    <s v="VN"/>
    <s v="DOM"/>
    <s v="PXR"/>
  </r>
  <r>
    <d v="2019-06-12T00:00:00"/>
    <x v="111"/>
    <x v="35"/>
    <x v="2"/>
    <x v="208"/>
    <x v="0"/>
    <x v="2"/>
    <x v="122"/>
    <x v="124"/>
    <n v="150.8755916056586"/>
    <n v="147.53581749835828"/>
    <d v="1899-12-30T00:50:00"/>
    <d v="1899-12-30T02:00:00"/>
    <n v="0"/>
    <n v="50"/>
    <n v="2"/>
    <n v="0"/>
    <n v="203"/>
    <n v="396"/>
    <n v="80.388000000000005"/>
    <s v="HANVDH"/>
    <s v="HANVDH"/>
    <s v="ZOther"/>
    <s v="VN"/>
    <s v="DOM"/>
    <s v="PXR"/>
  </r>
  <r>
    <d v="2019-06-12T00:00:00"/>
    <x v="2"/>
    <x v="2"/>
    <x v="2"/>
    <x v="294"/>
    <x v="0"/>
    <x v="2"/>
    <x v="37"/>
    <x v="149"/>
    <n v="236.34688949060637"/>
    <n v="201.94443000170284"/>
    <d v="1899-12-30T09:25:00"/>
    <d v="1899-12-30T10:45:00"/>
    <n v="9"/>
    <n v="25"/>
    <n v="10"/>
    <n v="45"/>
    <n v="203"/>
    <n v="604"/>
    <n v="122.61199999999999"/>
    <s v="HANDAD"/>
    <s v="HANDAD"/>
    <s v="HANDAD"/>
    <s v="VN"/>
    <s v="DOM"/>
    <s v="PXR"/>
  </r>
  <r>
    <d v="2019-06-12T00:00:00"/>
    <x v="139"/>
    <x v="2"/>
    <x v="15"/>
    <x v="295"/>
    <x v="0"/>
    <x v="2"/>
    <x v="78"/>
    <x v="4"/>
    <n v="156.26131566413531"/>
    <n v="181.64206266468781"/>
    <d v="1899-12-30T05:35:00"/>
    <d v="1899-12-30T06:50:00"/>
    <n v="5"/>
    <n v="35"/>
    <n v="6"/>
    <n v="50"/>
    <n v="203"/>
    <n v="555"/>
    <n v="112.66500000000001"/>
    <s v="DADHPH"/>
    <s v="DADHPH"/>
    <s v="ZOther"/>
    <s v="VN"/>
    <s v="DOM"/>
    <s v="PXR"/>
  </r>
  <r>
    <d v="2019-06-12T00:00:00"/>
    <x v="124"/>
    <x v="3"/>
    <x v="29"/>
    <x v="249"/>
    <x v="0"/>
    <x v="2"/>
    <x v="127"/>
    <x v="17"/>
    <n v="181.04859609757057"/>
    <n v="235.01371483693978"/>
    <d v="1899-12-30T11:35:00"/>
    <d v="1899-12-30T13:10:00"/>
    <n v="11"/>
    <n v="35"/>
    <n v="13"/>
    <n v="10"/>
    <n v="203"/>
    <n v="811"/>
    <n v="164.63300000000001"/>
    <s v="HANPXU"/>
    <s v="HANPXU"/>
    <s v="ZOther"/>
    <s v="VN"/>
    <s v="DOM"/>
    <s v="PXR"/>
  </r>
  <r>
    <d v="2019-06-12T00:00:00"/>
    <x v="141"/>
    <x v="17"/>
    <x v="9"/>
    <x v="298"/>
    <x v="0"/>
    <x v="2"/>
    <x v="57"/>
    <x v="192"/>
    <n v="156.26131566413531"/>
    <n v="181.64206266468781"/>
    <d v="1899-12-30T07:30:00"/>
    <d v="1899-12-30T08:45:00"/>
    <n v="7"/>
    <n v="30"/>
    <n v="8"/>
    <n v="45"/>
    <n v="203"/>
    <n v="555"/>
    <n v="112.66500000000001"/>
    <s v="DADHPH"/>
    <s v="DADHPH"/>
    <s v="ZOther"/>
    <s v="VN"/>
    <s v="DOM"/>
    <s v="PXR"/>
  </r>
  <r>
    <d v="2019-06-12T00:00:00"/>
    <x v="125"/>
    <x v="26"/>
    <x v="2"/>
    <x v="251"/>
    <x v="0"/>
    <x v="2"/>
    <x v="196"/>
    <x v="180"/>
    <n v="181.04859609757057"/>
    <n v="235.01371483693978"/>
    <d v="1899-12-30T13:50:00"/>
    <d v="1899-12-30T15:25:00"/>
    <n v="13"/>
    <n v="50"/>
    <n v="15"/>
    <n v="25"/>
    <n v="203"/>
    <n v="811"/>
    <n v="164.63300000000001"/>
    <s v="HANPXU"/>
    <s v="HANPXU"/>
    <s v="ZOther"/>
    <s v="VN"/>
    <s v="DOM"/>
    <s v="PXR"/>
  </r>
  <r>
    <d v="2019-06-12T00:00:00"/>
    <x v="69"/>
    <x v="8"/>
    <x v="28"/>
    <x v="96"/>
    <x v="0"/>
    <x v="2"/>
    <x v="196"/>
    <x v="213"/>
    <n v="675.16023476973703"/>
    <n v="572.56880930841339"/>
    <d v="1899-12-30T13:50:00"/>
    <d v="1899-12-30T18:45:00"/>
    <n v="13"/>
    <n v="50"/>
    <n v="18"/>
    <n v="45"/>
    <n v="203"/>
    <n v="3195"/>
    <n v="648.58500000000004"/>
    <s v="CXRPEK"/>
    <s v="CXRPEK"/>
    <s v="NEA"/>
    <s v="CN"/>
    <s v="INT"/>
    <s v="PXC"/>
  </r>
  <r>
    <d v="2019-06-12T00:00:00"/>
    <x v="70"/>
    <x v="25"/>
    <x v="7"/>
    <x v="97"/>
    <x v="0"/>
    <x v="2"/>
    <x v="199"/>
    <x v="146"/>
    <n v="675.16023476973703"/>
    <n v="572.56880930841339"/>
    <d v="1899-12-30T19:45:00"/>
    <d v="1899-12-30T00:55:00"/>
    <n v="19"/>
    <n v="45"/>
    <n v="0"/>
    <n v="55"/>
    <n v="203"/>
    <n v="3195"/>
    <n v="648.58500000000004"/>
    <s v="CXRPEK"/>
    <s v="CXRPEK"/>
    <s v="NEA"/>
    <s v="CN"/>
    <s v="INT"/>
    <s v="PXC"/>
  </r>
  <r>
    <d v="2019-06-12T00:00:00"/>
    <x v="12"/>
    <x v="3"/>
    <x v="7"/>
    <x v="109"/>
    <x v="0"/>
    <x v="2"/>
    <x v="19"/>
    <x v="121"/>
    <n v="292.75199550278143"/>
    <n v="283.06606117169179"/>
    <d v="1899-12-30T04:00:00"/>
    <d v="1899-12-30T05:55:00"/>
    <n v="4"/>
    <n v="0"/>
    <n v="5"/>
    <n v="55"/>
    <n v="203"/>
    <n v="1062"/>
    <n v="215.58600000000001"/>
    <s v="HANCXR"/>
    <s v="HANCXR"/>
    <s v="Tourism"/>
    <s v="VN"/>
    <s v="DOM"/>
    <s v="PXR"/>
  </r>
  <r>
    <d v="2019-06-12T00:00:00"/>
    <x v="50"/>
    <x v="8"/>
    <x v="1"/>
    <x v="66"/>
    <x v="0"/>
    <x v="2"/>
    <x v="57"/>
    <x v="59"/>
    <n v="184.25871592968858"/>
    <n v="154.07262794368225"/>
    <d v="1899-12-30T07:30:00"/>
    <d v="1899-12-30T08:35:00"/>
    <n v="7"/>
    <n v="30"/>
    <n v="8"/>
    <n v="35"/>
    <n v="203"/>
    <n v="309"/>
    <n v="62.726999999999997"/>
    <s v="SGNCXR"/>
    <s v="SGNCXR"/>
    <s v="Tourism"/>
    <s v="VN"/>
    <s v="DOM"/>
    <s v="PXR"/>
  </r>
  <r>
    <d v="2019-06-12T00:00:00"/>
    <x v="52"/>
    <x v="6"/>
    <x v="7"/>
    <x v="256"/>
    <x v="0"/>
    <x v="2"/>
    <x v="181"/>
    <x v="97"/>
    <n v="184.25871592968858"/>
    <n v="154.07262794368225"/>
    <d v="1899-12-30T11:40:00"/>
    <d v="1899-12-30T12:50:00"/>
    <n v="11"/>
    <n v="40"/>
    <n v="12"/>
    <n v="50"/>
    <n v="203"/>
    <n v="309"/>
    <n v="62.726999999999997"/>
    <s v="SGNCXR"/>
    <s v="SGNCXR"/>
    <s v="Tourism"/>
    <s v="VN"/>
    <s v="DOM"/>
    <s v="PXR"/>
  </r>
  <r>
    <d v="2019-06-12T00:00:00"/>
    <x v="68"/>
    <x v="22"/>
    <x v="2"/>
    <x v="95"/>
    <x v="0"/>
    <x v="2"/>
    <x v="8"/>
    <x v="56"/>
    <n v="144.22284421048835"/>
    <n v="208.66190231342807"/>
    <d v="1899-12-30T01:55:00"/>
    <d v="1899-12-30T03:20:00"/>
    <n v="1"/>
    <n v="55"/>
    <n v="3"/>
    <n v="20"/>
    <n v="203"/>
    <n v="689"/>
    <n v="139.86699999999999"/>
    <s v="HANVCL"/>
    <s v="HANVCL"/>
    <s v="ZOther"/>
    <s v="VN"/>
    <s v="DOM"/>
    <s v="PXR"/>
  </r>
  <r>
    <d v="2019-06-12T00:00:00"/>
    <x v="22"/>
    <x v="3"/>
    <x v="1"/>
    <x v="130"/>
    <x v="0"/>
    <x v="2"/>
    <x v="3"/>
    <x v="37"/>
    <n v="381.62004815649715"/>
    <n v="329.70071085785668"/>
    <d v="1899-12-30T23:00:00"/>
    <d v="1899-12-30T01:10:00"/>
    <n v="23"/>
    <n v="0"/>
    <n v="1"/>
    <n v="10"/>
    <n v="184"/>
    <n v="1133"/>
    <n v="208.47200000000001"/>
    <s v="HANSGN"/>
    <s v="HANSGN"/>
    <s v="HANSGN"/>
    <s v="VN"/>
    <s v="DOM"/>
    <s v="PXR"/>
  </r>
  <r>
    <d v="2019-06-12T00:00:00"/>
    <x v="4"/>
    <x v="3"/>
    <x v="4"/>
    <x v="45"/>
    <x v="0"/>
    <x v="2"/>
    <x v="41"/>
    <x v="20"/>
    <n v="463.92137539570234"/>
    <n v="559.81108270218749"/>
    <d v="1899-12-30T00:15:00"/>
    <d v="1899-12-30T03:55:00"/>
    <n v="0"/>
    <n v="15"/>
    <n v="3"/>
    <n v="55"/>
    <n v="184"/>
    <n v="2187"/>
    <n v="402.40800000000002"/>
    <s v="HANSIN"/>
    <s v="HANSIN"/>
    <s v="SEA"/>
    <s v="SG"/>
    <s v="INT"/>
    <s v="PXR"/>
  </r>
  <r>
    <d v="2019-06-12T00:00:00"/>
    <x v="40"/>
    <x v="3"/>
    <x v="19"/>
    <x v="51"/>
    <x v="0"/>
    <x v="2"/>
    <x v="46"/>
    <x v="38"/>
    <n v="120.60036818801788"/>
    <n v="128.91356356400408"/>
    <d v="1899-12-30T11:00:00"/>
    <d v="1899-12-30T11:50:00"/>
    <n v="11"/>
    <n v="0"/>
    <n v="11"/>
    <n v="50"/>
    <n v="184"/>
    <n v="261"/>
    <n v="48.024000000000001"/>
    <s v="HANVII"/>
    <s v="HANVII"/>
    <s v="ZOther"/>
    <s v="VN"/>
    <s v="DOM"/>
    <s v="PXR"/>
  </r>
  <r>
    <d v="2019-06-12T00:00:00"/>
    <x v="5"/>
    <x v="4"/>
    <x v="2"/>
    <x v="46"/>
    <x v="0"/>
    <x v="2"/>
    <x v="42"/>
    <x v="45"/>
    <n v="463.92137539570234"/>
    <n v="559.81108270218749"/>
    <d v="1899-12-30T05:05:00"/>
    <d v="1899-12-30T08:25:00"/>
    <n v="5"/>
    <n v="5"/>
    <n v="8"/>
    <n v="25"/>
    <n v="184"/>
    <n v="2187"/>
    <n v="402.40800000000002"/>
    <s v="HANSIN"/>
    <s v="HANSIN"/>
    <s v="SEA"/>
    <s v="SG"/>
    <s v="INT"/>
    <s v="PXR"/>
  </r>
  <r>
    <d v="2019-06-12T00:00:00"/>
    <x v="41"/>
    <x v="16"/>
    <x v="2"/>
    <x v="53"/>
    <x v="0"/>
    <x v="2"/>
    <x v="33"/>
    <x v="29"/>
    <n v="120.60036818801788"/>
    <n v="128.91356356400408"/>
    <d v="1899-12-30T12:30:00"/>
    <d v="1899-12-30T13:20:00"/>
    <n v="12"/>
    <n v="30"/>
    <n v="13"/>
    <n v="20"/>
    <n v="184"/>
    <n v="261"/>
    <n v="48.024000000000001"/>
    <s v="HANVII"/>
    <s v="HANVII"/>
    <s v="ZOther"/>
    <s v="VN"/>
    <s v="DOM"/>
    <s v="PXR"/>
  </r>
  <r>
    <d v="2019-06-12T00:00:00"/>
    <x v="33"/>
    <x v="2"/>
    <x v="1"/>
    <x v="238"/>
    <x v="0"/>
    <x v="2"/>
    <x v="102"/>
    <x v="184"/>
    <n v="239.31340170869245"/>
    <n v="208.92363712533773"/>
    <d v="1899-12-30T10:00:00"/>
    <d v="1899-12-30T11:30:00"/>
    <n v="10"/>
    <n v="0"/>
    <n v="11"/>
    <n v="30"/>
    <n v="184"/>
    <n v="602"/>
    <n v="110.768"/>
    <s v="SGNDAD"/>
    <s v="SGNDAD"/>
    <s v="SGNDAD"/>
    <s v="VN"/>
    <s v="DOM"/>
    <s v="PXR"/>
  </r>
  <r>
    <d v="2019-06-12T00:00:00"/>
    <x v="99"/>
    <x v="30"/>
    <x v="1"/>
    <x v="153"/>
    <x v="0"/>
    <x v="2"/>
    <x v="169"/>
    <x v="195"/>
    <n v="635.3524330753927"/>
    <n v="901.53404980758273"/>
    <d v="1899-12-30T23:55:00"/>
    <d v="1899-12-30T05:15:00"/>
    <n v="23"/>
    <n v="55"/>
    <n v="5"/>
    <n v="15"/>
    <n v="184"/>
    <n v="3499"/>
    <n v="643.81600000000003"/>
    <s v="SGNFUK"/>
    <s v="SGNFUK"/>
    <s v="NEA"/>
    <s v="JP"/>
    <s v="INT"/>
    <s v="PXR"/>
  </r>
  <r>
    <d v="2019-06-12T00:00:00"/>
    <x v="91"/>
    <x v="27"/>
    <x v="9"/>
    <x v="138"/>
    <x v="0"/>
    <x v="2"/>
    <x v="95"/>
    <x v="101"/>
    <n v="594.66907759363221"/>
    <n v="745.27952176507517"/>
    <d v="1899-12-30T02:20:00"/>
    <d v="1899-12-30T07:15:00"/>
    <n v="2"/>
    <n v="20"/>
    <n v="7"/>
    <n v="15"/>
    <n v="184"/>
    <n v="2974"/>
    <n v="547.21600000000001"/>
    <s v="DADICN"/>
    <s v="DADICN"/>
    <s v="NEA"/>
    <s v="KR"/>
    <s v="INT"/>
    <s v="PXR"/>
  </r>
  <r>
    <d v="2019-06-12T00:00:00"/>
    <x v="175"/>
    <x v="6"/>
    <x v="33"/>
    <x v="368"/>
    <x v="0"/>
    <x v="2"/>
    <x v="100"/>
    <x v="95"/>
    <n v="635.3524330753927"/>
    <n v="901.53404980758273"/>
    <d v="1899-12-30T17:20:00"/>
    <d v="1899-12-30T22:20:00"/>
    <n v="17"/>
    <n v="20"/>
    <n v="22"/>
    <n v="20"/>
    <n v="184"/>
    <n v="3499"/>
    <n v="643.81600000000003"/>
    <s v="SGNFUK"/>
    <s v="SGNFUK"/>
    <s v="NEA"/>
    <s v="JP"/>
    <s v="INT"/>
    <s v="PXR"/>
  </r>
  <r>
    <d v="2019-06-12T00:00:00"/>
    <x v="95"/>
    <x v="27"/>
    <x v="1"/>
    <x v="146"/>
    <x v="0"/>
    <x v="2"/>
    <x v="82"/>
    <x v="106"/>
    <n v="820.43278345708859"/>
    <n v="858.33376596507389"/>
    <d v="1899-12-30T08:55:00"/>
    <d v="1899-12-30T14:20:00"/>
    <n v="8"/>
    <n v="55"/>
    <n v="14"/>
    <n v="20"/>
    <n v="184"/>
    <n v="3553"/>
    <n v="653.75199999999995"/>
    <s v="SGNICN"/>
    <s v="SGNICN"/>
    <s v="NEA"/>
    <s v="KR"/>
    <s v="INT"/>
    <s v="PXR"/>
  </r>
  <r>
    <d v="2019-06-12T00:00:00"/>
    <x v="96"/>
    <x v="6"/>
    <x v="30"/>
    <x v="147"/>
    <x v="0"/>
    <x v="2"/>
    <x v="36"/>
    <x v="69"/>
    <n v="820.43278345708859"/>
    <n v="858.33376596507389"/>
    <d v="1899-12-30T02:00:00"/>
    <d v="1899-12-30T07:25:00"/>
    <n v="2"/>
    <n v="0"/>
    <n v="7"/>
    <n v="25"/>
    <n v="184"/>
    <n v="3553"/>
    <n v="653.75199999999995"/>
    <s v="SGNICN"/>
    <s v="SGNICN"/>
    <s v="NEA"/>
    <s v="KR"/>
    <s v="INT"/>
    <s v="PXR"/>
  </r>
  <r>
    <d v="2019-06-12T00:00:00"/>
    <x v="15"/>
    <x v="3"/>
    <x v="9"/>
    <x v="426"/>
    <x v="0"/>
    <x v="2"/>
    <x v="106"/>
    <x v="72"/>
    <n v="236.34688949060637"/>
    <n v="201.94443000170284"/>
    <d v="1899-12-30T14:50:00"/>
    <d v="1899-12-30T16:10:00"/>
    <n v="14"/>
    <n v="50"/>
    <n v="16"/>
    <n v="10"/>
    <n v="184"/>
    <n v="604"/>
    <n v="111.136"/>
    <s v="HANDAD"/>
    <s v="HANDAD"/>
    <s v="HANDAD"/>
    <s v="VN"/>
    <s v="DOM"/>
    <s v="PXR"/>
  </r>
  <r>
    <d v="2019-06-12T00:00:00"/>
    <x v="44"/>
    <x v="18"/>
    <x v="1"/>
    <x v="201"/>
    <x v="0"/>
    <x v="2"/>
    <x v="76"/>
    <x v="34"/>
    <n v="349.088066164243"/>
    <n v="290.5657880138603"/>
    <d v="1899-12-30T07:25:00"/>
    <d v="1899-12-30T09:15:00"/>
    <n v="7"/>
    <n v="25"/>
    <n v="9"/>
    <n v="15"/>
    <n v="184"/>
    <n v="718"/>
    <n v="132.11199999999999"/>
    <s v="SGNBKK"/>
    <s v="SGNBKK"/>
    <s v="SEA"/>
    <s v="TH"/>
    <s v="INT"/>
    <s v="PXR"/>
  </r>
  <r>
    <d v="2019-06-12T00:00:00"/>
    <x v="94"/>
    <x v="2"/>
    <x v="30"/>
    <x v="143"/>
    <x v="0"/>
    <x v="2"/>
    <x v="43"/>
    <x v="104"/>
    <n v="594.66907759363221"/>
    <n v="745.27952176507517"/>
    <d v="1899-12-30T17:05:00"/>
    <d v="1899-12-30T21:40:00"/>
    <n v="17"/>
    <n v="5"/>
    <n v="21"/>
    <n v="40"/>
    <n v="184"/>
    <n v="2974"/>
    <n v="547.21600000000001"/>
    <s v="DADICN"/>
    <s v="DADICN"/>
    <s v="NEA"/>
    <s v="KR"/>
    <s v="INT"/>
    <s v="PXR"/>
  </r>
  <r>
    <d v="2019-06-12T00:00:00"/>
    <x v="47"/>
    <x v="6"/>
    <x v="21"/>
    <x v="203"/>
    <x v="0"/>
    <x v="2"/>
    <x v="28"/>
    <x v="53"/>
    <n v="349.088066164243"/>
    <n v="290.5657880138603"/>
    <d v="1899-12-30T04:30:00"/>
    <d v="1899-12-30T06:10:00"/>
    <n v="4"/>
    <n v="30"/>
    <n v="6"/>
    <n v="10"/>
    <n v="184"/>
    <n v="718"/>
    <n v="132.11199999999999"/>
    <s v="SGNBKK"/>
    <s v="SGNBKK"/>
    <s v="SEA"/>
    <s v="TH"/>
    <s v="INT"/>
    <s v="PXR"/>
  </r>
  <r>
    <d v="2019-06-12T00:00:00"/>
    <x v="23"/>
    <x v="6"/>
    <x v="2"/>
    <x v="154"/>
    <x v="0"/>
    <x v="2"/>
    <x v="102"/>
    <x v="6"/>
    <n v="381.62004815649715"/>
    <n v="329.70071085785668"/>
    <d v="1899-12-30T10:00:00"/>
    <d v="1899-12-30T12:05:00"/>
    <n v="10"/>
    <n v="0"/>
    <n v="12"/>
    <n v="5"/>
    <n v="184"/>
    <n v="1133"/>
    <n v="208.47200000000001"/>
    <s v="HANSGN"/>
    <s v="HANSGN"/>
    <s v="HANSGN"/>
    <s v="VN"/>
    <s v="DOM"/>
    <s v="PXR"/>
  </r>
  <r>
    <d v="2019-06-12T00:00:00"/>
    <x v="53"/>
    <x v="16"/>
    <x v="1"/>
    <x v="71"/>
    <x v="0"/>
    <x v="2"/>
    <x v="61"/>
    <x v="62"/>
    <n v="256.8437361537259"/>
    <n v="276.05114265368064"/>
    <d v="1899-12-30T01:50:00"/>
    <d v="1899-12-30T03:40:00"/>
    <n v="1"/>
    <n v="50"/>
    <n v="3"/>
    <n v="40"/>
    <n v="184"/>
    <n v="879"/>
    <n v="161.73599999999999"/>
    <s v="SGNVII"/>
    <s v="SGNVII"/>
    <s v="Other"/>
    <s v="VN"/>
    <s v="DOM"/>
    <s v="PXR"/>
  </r>
  <r>
    <d v="2019-06-12T00:00:00"/>
    <x v="33"/>
    <x v="2"/>
    <x v="1"/>
    <x v="157"/>
    <x v="0"/>
    <x v="2"/>
    <x v="24"/>
    <x v="99"/>
    <n v="239.31340170869245"/>
    <n v="208.92363712533773"/>
    <d v="1899-12-30T14:00:00"/>
    <d v="1899-12-30T15:30:00"/>
    <n v="14"/>
    <n v="0"/>
    <n v="15"/>
    <n v="30"/>
    <n v="184"/>
    <n v="602"/>
    <n v="110.768"/>
    <s v="SGNDAD"/>
    <s v="SGNDAD"/>
    <s v="SGNDAD"/>
    <s v="VN"/>
    <s v="DOM"/>
    <s v="PXR"/>
  </r>
  <r>
    <d v="2019-06-12T00:00:00"/>
    <x v="1"/>
    <x v="1"/>
    <x v="1"/>
    <x v="54"/>
    <x v="0"/>
    <x v="2"/>
    <x v="111"/>
    <x v="115"/>
    <n v="152.0752852438888"/>
    <n v="122.84237101537613"/>
    <d v="1899-12-30T10:30:00"/>
    <d v="1899-12-30T11:20:00"/>
    <n v="10"/>
    <n v="30"/>
    <n v="11"/>
    <n v="20"/>
    <n v="184"/>
    <n v="214"/>
    <n v="39.375999999999998"/>
    <s v="SGNDLI"/>
    <s v="SGNDLI"/>
    <s v="Tourism"/>
    <s v="VN"/>
    <s v="DOM"/>
    <s v="PXR"/>
  </r>
  <r>
    <d v="2019-06-12T00:00:00"/>
    <x v="34"/>
    <x v="6"/>
    <x v="9"/>
    <x v="162"/>
    <x v="0"/>
    <x v="2"/>
    <x v="13"/>
    <x v="29"/>
    <n v="239.31340170869245"/>
    <n v="208.92363712533773"/>
    <d v="1899-12-30T12:00:00"/>
    <d v="1899-12-30T13:20:00"/>
    <n v="12"/>
    <n v="0"/>
    <n v="13"/>
    <n v="20"/>
    <n v="184"/>
    <n v="602"/>
    <n v="110.768"/>
    <s v="SGNDAD"/>
    <s v="SGNDAD"/>
    <s v="SGNDAD"/>
    <s v="VN"/>
    <s v="DOM"/>
    <s v="PXR"/>
  </r>
  <r>
    <d v="2019-06-12T00:00:00"/>
    <x v="27"/>
    <x v="6"/>
    <x v="0"/>
    <x v="57"/>
    <x v="0"/>
    <x v="2"/>
    <x v="101"/>
    <x v="194"/>
    <n v="152.0752852438888"/>
    <n v="122.84237101537613"/>
    <d v="1899-12-30T09:00:00"/>
    <d v="1899-12-30T09:50:00"/>
    <n v="9"/>
    <n v="0"/>
    <n v="9"/>
    <n v="50"/>
    <n v="184"/>
    <n v="214"/>
    <n v="39.375999999999998"/>
    <s v="SGNDLI"/>
    <s v="SGNDLI"/>
    <s v="Tourism"/>
    <s v="VN"/>
    <s v="DOM"/>
    <s v="PXR"/>
  </r>
  <r>
    <d v="2019-06-12T00:00:00"/>
    <x v="8"/>
    <x v="6"/>
    <x v="4"/>
    <x v="7"/>
    <x v="0"/>
    <x v="2"/>
    <x v="8"/>
    <x v="8"/>
    <n v="395.74921853782541"/>
    <n v="351.3813860279069"/>
    <d v="1899-12-30T01:55:00"/>
    <d v="1899-12-30T04:10:00"/>
    <n v="1"/>
    <n v="55"/>
    <n v="4"/>
    <n v="10"/>
    <n v="184"/>
    <n v="1086"/>
    <n v="199.82400000000001"/>
    <s v="SGNSIN"/>
    <s v="SGNSIN"/>
    <s v="SEA"/>
    <s v="SG"/>
    <s v="INT"/>
    <s v="PXR"/>
  </r>
  <r>
    <d v="2019-06-12T00:00:00"/>
    <x v="9"/>
    <x v="4"/>
    <x v="1"/>
    <x v="8"/>
    <x v="0"/>
    <x v="2"/>
    <x v="9"/>
    <x v="9"/>
    <n v="395.74921853782541"/>
    <n v="351.3813860279069"/>
    <d v="1899-12-30T05:10:00"/>
    <d v="1899-12-30T07:20:00"/>
    <n v="5"/>
    <n v="10"/>
    <n v="7"/>
    <n v="20"/>
    <n v="184"/>
    <n v="1086"/>
    <n v="199.82400000000001"/>
    <s v="SGNSIN"/>
    <s v="SGNSIN"/>
    <s v="SEA"/>
    <s v="SG"/>
    <s v="INT"/>
    <s v="PXR"/>
  </r>
  <r>
    <d v="2019-06-12T00:00:00"/>
    <x v="11"/>
    <x v="8"/>
    <x v="2"/>
    <x v="427"/>
    <x v="0"/>
    <x v="2"/>
    <x v="7"/>
    <x v="149"/>
    <n v="292.75199550278143"/>
    <n v="283.06606117169179"/>
    <d v="1899-12-30T08:50:00"/>
    <d v="1899-12-30T10:45:00"/>
    <n v="8"/>
    <n v="50"/>
    <n v="10"/>
    <n v="45"/>
    <n v="184"/>
    <n v="1062"/>
    <n v="195.40799999999999"/>
    <s v="HANCXR"/>
    <s v="HANCXR"/>
    <s v="Tourism"/>
    <s v="VN"/>
    <s v="DOM"/>
    <s v="PXR"/>
  </r>
  <r>
    <d v="2019-06-12T00:00:00"/>
    <x v="38"/>
    <x v="1"/>
    <x v="2"/>
    <x v="290"/>
    <x v="0"/>
    <x v="2"/>
    <x v="107"/>
    <x v="68"/>
    <n v="276.42241165161988"/>
    <n v="284.1111398350593"/>
    <d v="1899-12-30T03:35:00"/>
    <d v="1899-12-30T05:25:00"/>
    <n v="3"/>
    <n v="35"/>
    <n v="5"/>
    <n v="25"/>
    <n v="184"/>
    <n v="1061"/>
    <n v="195.22399999999999"/>
    <s v="HANDLI"/>
    <s v="HANDLI"/>
    <s v="Tourism"/>
    <s v="VN"/>
    <s v="DOM"/>
    <s v="PXR"/>
  </r>
  <r>
    <d v="2019-06-12T00:00:00"/>
    <x v="12"/>
    <x v="3"/>
    <x v="7"/>
    <x v="428"/>
    <x v="0"/>
    <x v="2"/>
    <x v="163"/>
    <x v="201"/>
    <n v="292.75199550278143"/>
    <n v="283.06606117169179"/>
    <d v="1899-12-30T06:15:00"/>
    <d v="1899-12-30T08:10:00"/>
    <n v="6"/>
    <n v="15"/>
    <n v="8"/>
    <n v="10"/>
    <n v="184"/>
    <n v="1062"/>
    <n v="195.40799999999999"/>
    <s v="HANCXR"/>
    <s v="HANCXR"/>
    <s v="Tourism"/>
    <s v="VN"/>
    <s v="DOM"/>
    <s v="PXR"/>
  </r>
  <r>
    <d v="2019-06-12T00:00:00"/>
    <x v="39"/>
    <x v="3"/>
    <x v="0"/>
    <x v="291"/>
    <x v="0"/>
    <x v="2"/>
    <x v="20"/>
    <x v="214"/>
    <n v="276.42241165161988"/>
    <n v="284.1111398350593"/>
    <d v="1899-12-30T01:00:00"/>
    <d v="1899-12-30T02:55:00"/>
    <n v="1"/>
    <n v="0"/>
    <n v="2"/>
    <n v="55"/>
    <n v="184"/>
    <n v="1061"/>
    <n v="195.22399999999999"/>
    <s v="HANDLI"/>
    <s v="HANDLI"/>
    <s v="Tourism"/>
    <s v="VN"/>
    <s v="DOM"/>
    <s v="PXR"/>
  </r>
  <r>
    <d v="2019-06-12T00:00:00"/>
    <x v="97"/>
    <x v="3"/>
    <x v="34"/>
    <x v="148"/>
    <x v="0"/>
    <x v="2"/>
    <x v="100"/>
    <x v="107"/>
    <n v="682.54250289370759"/>
    <n v="837.46855827335276"/>
    <d v="1899-12-30T17:20:00"/>
    <d v="1899-12-30T21:30:00"/>
    <n v="17"/>
    <n v="20"/>
    <n v="21"/>
    <n v="30"/>
    <n v="184"/>
    <n v="2757"/>
    <n v="507.28800000000001"/>
    <s v="HANPUS"/>
    <s v="HANPUS"/>
    <s v="NEA"/>
    <s v="KR"/>
    <s v="INT"/>
    <s v="PXR"/>
  </r>
  <r>
    <d v="2019-06-12T00:00:00"/>
    <x v="87"/>
    <x v="3"/>
    <x v="12"/>
    <x v="136"/>
    <x v="0"/>
    <x v="2"/>
    <x v="127"/>
    <x v="29"/>
    <n v="290.63822696430168"/>
    <n v="331.16011625361529"/>
    <d v="1899-12-30T11:35:00"/>
    <d v="1899-12-30T13:20:00"/>
    <n v="11"/>
    <n v="35"/>
    <n v="13"/>
    <n v="20"/>
    <n v="184"/>
    <n v="872"/>
    <n v="160.44800000000001"/>
    <s v="HANREP"/>
    <s v="HANREP"/>
    <s v="CLMV"/>
    <s v="KH"/>
    <s v="INT"/>
    <s v="PXR"/>
  </r>
  <r>
    <d v="2019-06-12T00:00:00"/>
    <x v="88"/>
    <x v="11"/>
    <x v="2"/>
    <x v="135"/>
    <x v="0"/>
    <x v="2"/>
    <x v="24"/>
    <x v="153"/>
    <n v="290.63822696430168"/>
    <n v="331.16011625361529"/>
    <d v="1899-12-30T14:00:00"/>
    <d v="1899-12-30T15:45:00"/>
    <n v="14"/>
    <n v="0"/>
    <n v="15"/>
    <n v="45"/>
    <n v="184"/>
    <n v="872"/>
    <n v="160.44800000000001"/>
    <s v="HANREP"/>
    <s v="HANREP"/>
    <s v="CLMV"/>
    <s v="KH"/>
    <s v="INT"/>
    <s v="PXR"/>
  </r>
  <r>
    <d v="2019-06-12T00:00:00"/>
    <x v="22"/>
    <x v="3"/>
    <x v="1"/>
    <x v="149"/>
    <x v="1"/>
    <x v="2"/>
    <x v="101"/>
    <x v="108"/>
    <n v="381.62004815649715"/>
    <n v="329.70071085785668"/>
    <d v="1899-12-30T09:00:00"/>
    <d v="1899-12-30T11:15:00"/>
    <n v="9"/>
    <n v="0"/>
    <n v="11"/>
    <n v="15"/>
    <n v="280"/>
    <n v="1133"/>
    <n v="317.24"/>
    <s v="HANSGN"/>
    <s v="HANSGN"/>
    <s v="HANSGN"/>
    <s v="VN"/>
    <s v="DOM"/>
    <s v="PXR"/>
  </r>
  <r>
    <d v="2019-06-12T00:00:00"/>
    <x v="98"/>
    <x v="31"/>
    <x v="2"/>
    <x v="150"/>
    <x v="1"/>
    <x v="2"/>
    <x v="32"/>
    <x v="53"/>
    <n v="682.54250289370759"/>
    <n v="837.46855827335276"/>
    <d v="1899-12-30T01:30:00"/>
    <d v="1899-12-30T06:10:00"/>
    <n v="1"/>
    <n v="30"/>
    <n v="6"/>
    <n v="10"/>
    <n v="280"/>
    <n v="2757"/>
    <n v="771.96"/>
    <s v="HANPUS"/>
    <s v="HANPUS"/>
    <s v="NEA"/>
    <s v="KR"/>
    <s v="INT"/>
    <s v="PXR"/>
  </r>
  <r>
    <d v="2019-06-12T00:00:00"/>
    <x v="23"/>
    <x v="6"/>
    <x v="2"/>
    <x v="151"/>
    <x v="1"/>
    <x v="2"/>
    <x v="70"/>
    <x v="109"/>
    <n v="381.62004815649715"/>
    <n v="329.70071085785668"/>
    <d v="1899-12-30T13:00:00"/>
    <d v="1899-12-30T15:10:00"/>
    <n v="13"/>
    <n v="0"/>
    <n v="15"/>
    <n v="10"/>
    <n v="280"/>
    <n v="1133"/>
    <n v="317.24"/>
    <s v="HANSGN"/>
    <s v="HANSGN"/>
    <s v="HANSGN"/>
    <s v="VN"/>
    <s v="DOM"/>
    <s v="PXR"/>
  </r>
  <r>
    <d v="2019-06-12T00:00:00"/>
    <x v="85"/>
    <x v="3"/>
    <x v="33"/>
    <x v="127"/>
    <x v="0"/>
    <x v="2"/>
    <x v="93"/>
    <x v="95"/>
    <n v="851.51844399569575"/>
    <n v="835.14674301541368"/>
    <d v="1899-12-30T18:20:00"/>
    <d v="1899-12-30T22:20:00"/>
    <n v="18"/>
    <n v="20"/>
    <n v="22"/>
    <n v="20"/>
    <n v="184"/>
    <n v="2789"/>
    <n v="513.17600000000004"/>
    <s v="HANFUK"/>
    <s v="HANFUK"/>
    <s v="NEA"/>
    <s v="JP"/>
    <s v="INT"/>
    <s v="PXR"/>
  </r>
  <r>
    <d v="2019-06-12T00:00:00"/>
    <x v="89"/>
    <x v="3"/>
    <x v="23"/>
    <x v="199"/>
    <x v="0"/>
    <x v="2"/>
    <x v="120"/>
    <x v="38"/>
    <n v="293.23396399985552"/>
    <n v="332.36525256500209"/>
    <d v="1899-12-30T09:40:00"/>
    <d v="1899-12-30T11:50:00"/>
    <n v="9"/>
    <n v="40"/>
    <n v="11"/>
    <n v="50"/>
    <n v="184"/>
    <n v="1213"/>
    <n v="223.19200000000001"/>
    <s v="HANPQC"/>
    <s v="HANPQC"/>
    <s v="Tourism"/>
    <s v="VN"/>
    <s v="DOM"/>
    <s v="PXR"/>
  </r>
  <r>
    <d v="2019-06-12T00:00:00"/>
    <x v="65"/>
    <x v="3"/>
    <x v="17"/>
    <x v="386"/>
    <x v="0"/>
    <x v="2"/>
    <x v="154"/>
    <x v="105"/>
    <n v="398.49460740287265"/>
    <n v="502.8326130028529"/>
    <d v="1899-12-30T01:15:00"/>
    <d v="1899-12-30T04:05:00"/>
    <n v="1"/>
    <n v="15"/>
    <n v="4"/>
    <n v="5"/>
    <n v="184"/>
    <n v="1633"/>
    <n v="300.47199999999998"/>
    <s v="HANTPE"/>
    <s v="HANTPE"/>
    <s v="NEA"/>
    <s v="TW"/>
    <s v="INT"/>
    <s v="PXR"/>
  </r>
  <r>
    <d v="2019-06-12T00:00:00"/>
    <x v="90"/>
    <x v="20"/>
    <x v="2"/>
    <x v="200"/>
    <x v="0"/>
    <x v="2"/>
    <x v="33"/>
    <x v="127"/>
    <n v="293.23396399985552"/>
    <n v="332.36525256500209"/>
    <d v="1899-12-30T12:30:00"/>
    <d v="1899-12-30T14:40:00"/>
    <n v="12"/>
    <n v="30"/>
    <n v="14"/>
    <n v="40"/>
    <n v="184"/>
    <n v="1213"/>
    <n v="223.19200000000001"/>
    <s v="HANPQC"/>
    <s v="HANPQC"/>
    <s v="Tourism"/>
    <s v="VN"/>
    <s v="DOM"/>
    <s v="PXR"/>
  </r>
  <r>
    <d v="2019-06-12T00:00:00"/>
    <x v="67"/>
    <x v="15"/>
    <x v="2"/>
    <x v="387"/>
    <x v="0"/>
    <x v="2"/>
    <x v="179"/>
    <x v="192"/>
    <n v="398.49460740287265"/>
    <n v="502.8326130028529"/>
    <d v="1899-12-30T05:30:00"/>
    <d v="1899-12-30T08:45:00"/>
    <n v="5"/>
    <n v="30"/>
    <n v="8"/>
    <n v="45"/>
    <n v="184"/>
    <n v="1633"/>
    <n v="300.47199999999998"/>
    <s v="HANTPE"/>
    <s v="HANTPE"/>
    <s v="NEA"/>
    <s v="TW"/>
    <s v="INT"/>
    <s v="PXR"/>
  </r>
  <r>
    <d v="2019-06-12T00:00:00"/>
    <x v="2"/>
    <x v="2"/>
    <x v="2"/>
    <x v="212"/>
    <x v="0"/>
    <x v="2"/>
    <x v="31"/>
    <x v="119"/>
    <n v="236.34688949060637"/>
    <n v="201.94443000170284"/>
    <d v="1899-12-30T08:00:00"/>
    <d v="1899-12-30T09:20:00"/>
    <n v="8"/>
    <n v="0"/>
    <n v="9"/>
    <n v="20"/>
    <n v="184"/>
    <n v="604"/>
    <n v="111.136"/>
    <s v="HANDAD"/>
    <s v="HANDAD"/>
    <s v="HANDAD"/>
    <s v="VN"/>
    <s v="DOM"/>
    <s v="PXR"/>
  </r>
  <r>
    <d v="2019-06-12T00:00:00"/>
    <x v="2"/>
    <x v="2"/>
    <x v="2"/>
    <x v="213"/>
    <x v="0"/>
    <x v="2"/>
    <x v="13"/>
    <x v="114"/>
    <n v="236.34688949060637"/>
    <n v="201.94443000170284"/>
    <d v="1899-12-30T12:00:00"/>
    <d v="1899-12-30T13:25:00"/>
    <n v="12"/>
    <n v="0"/>
    <n v="13"/>
    <n v="25"/>
    <n v="184"/>
    <n v="604"/>
    <n v="111.136"/>
    <s v="HANDAD"/>
    <s v="HANDAD"/>
    <s v="HANDAD"/>
    <s v="VN"/>
    <s v="DOM"/>
    <s v="PXR"/>
  </r>
  <r>
    <d v="2019-06-12T00:00:00"/>
    <x v="33"/>
    <x v="2"/>
    <x v="1"/>
    <x v="286"/>
    <x v="0"/>
    <x v="2"/>
    <x v="75"/>
    <x v="32"/>
    <n v="239.31340170869245"/>
    <n v="208.92363712533773"/>
    <d v="1899-12-30T03:50:00"/>
    <d v="1899-12-30T05:20:00"/>
    <n v="3"/>
    <n v="50"/>
    <n v="5"/>
    <n v="20"/>
    <n v="184"/>
    <n v="602"/>
    <n v="110.768"/>
    <s v="SGNDAD"/>
    <s v="SGNDAD"/>
    <s v="SGNDAD"/>
    <s v="VN"/>
    <s v="DOM"/>
    <s v="PXR"/>
  </r>
  <r>
    <d v="2019-06-12T00:00:00"/>
    <x v="15"/>
    <x v="3"/>
    <x v="9"/>
    <x v="214"/>
    <x v="0"/>
    <x v="2"/>
    <x v="102"/>
    <x v="115"/>
    <n v="236.34688949060637"/>
    <n v="201.94443000170284"/>
    <d v="1899-12-30T10:00:00"/>
    <d v="1899-12-30T11:20:00"/>
    <n v="10"/>
    <n v="0"/>
    <n v="11"/>
    <n v="20"/>
    <n v="184"/>
    <n v="604"/>
    <n v="111.136"/>
    <s v="HANDAD"/>
    <s v="HANDAD"/>
    <s v="HANDAD"/>
    <s v="VN"/>
    <s v="DOM"/>
    <s v="PXR"/>
  </r>
  <r>
    <d v="2019-06-12T00:00:00"/>
    <x v="22"/>
    <x v="3"/>
    <x v="1"/>
    <x v="429"/>
    <x v="0"/>
    <x v="2"/>
    <x v="187"/>
    <x v="215"/>
    <n v="381.62004815649715"/>
    <n v="329.70071085785668"/>
    <d v="1899-12-30T15:10:00"/>
    <d v="1899-12-30T17:20:00"/>
    <n v="15"/>
    <n v="10"/>
    <n v="17"/>
    <n v="20"/>
    <n v="184"/>
    <n v="1133"/>
    <n v="208.47200000000001"/>
    <s v="HANSGN"/>
    <s v="HANSGN"/>
    <s v="HANSGN"/>
    <s v="VN"/>
    <s v="DOM"/>
    <s v="PXR"/>
  </r>
  <r>
    <d v="2019-06-12T00:00:00"/>
    <x v="34"/>
    <x v="6"/>
    <x v="9"/>
    <x v="288"/>
    <x v="0"/>
    <x v="2"/>
    <x v="61"/>
    <x v="83"/>
    <n v="239.31340170869245"/>
    <n v="208.92363712533773"/>
    <d v="1899-12-30T01:50:00"/>
    <d v="1899-12-30T03:10:00"/>
    <n v="1"/>
    <n v="50"/>
    <n v="3"/>
    <n v="10"/>
    <n v="184"/>
    <n v="602"/>
    <n v="110.768"/>
    <s v="SGNDAD"/>
    <s v="SGNDAD"/>
    <s v="SGNDAD"/>
    <s v="VN"/>
    <s v="DOM"/>
    <s v="PXR"/>
  </r>
  <r>
    <d v="2019-06-12T00:00:00"/>
    <x v="34"/>
    <x v="6"/>
    <x v="9"/>
    <x v="216"/>
    <x v="0"/>
    <x v="2"/>
    <x v="81"/>
    <x v="9"/>
    <n v="239.31340170869245"/>
    <n v="208.92363712533773"/>
    <d v="1899-12-30T06:00:00"/>
    <d v="1899-12-30T07:20:00"/>
    <n v="6"/>
    <n v="0"/>
    <n v="7"/>
    <n v="20"/>
    <n v="184"/>
    <n v="602"/>
    <n v="110.768"/>
    <s v="SGNDAD"/>
    <s v="SGNDAD"/>
    <s v="SGNDAD"/>
    <s v="VN"/>
    <s v="DOM"/>
    <s v="PXR"/>
  </r>
  <r>
    <d v="2019-06-12T00:00:00"/>
    <x v="38"/>
    <x v="1"/>
    <x v="2"/>
    <x v="48"/>
    <x v="0"/>
    <x v="2"/>
    <x v="60"/>
    <x v="13"/>
    <n v="276.42241165161988"/>
    <n v="284.1111398350593"/>
    <d v="1899-12-30T09:15:00"/>
    <d v="1899-12-30T11:05:00"/>
    <n v="9"/>
    <n v="15"/>
    <n v="11"/>
    <n v="5"/>
    <n v="184"/>
    <n v="1061"/>
    <n v="195.22399999999999"/>
    <s v="HANDLI"/>
    <s v="HANDLI"/>
    <s v="Tourism"/>
    <s v="VN"/>
    <s v="DOM"/>
    <s v="PXR"/>
  </r>
  <r>
    <d v="2019-06-12T00:00:00"/>
    <x v="39"/>
    <x v="3"/>
    <x v="0"/>
    <x v="50"/>
    <x v="0"/>
    <x v="2"/>
    <x v="110"/>
    <x v="59"/>
    <n v="276.42241165161988"/>
    <n v="284.1111398350593"/>
    <d v="1899-12-30T06:40:00"/>
    <d v="1899-12-30T08:35:00"/>
    <n v="6"/>
    <n v="40"/>
    <n v="8"/>
    <n v="35"/>
    <n v="184"/>
    <n v="1061"/>
    <n v="195.22399999999999"/>
    <s v="HANDLI"/>
    <s v="HANDLI"/>
    <s v="Tourism"/>
    <s v="VN"/>
    <s v="DOM"/>
    <s v="PXR"/>
  </r>
  <r>
    <d v="2019-06-12T00:00:00"/>
    <x v="83"/>
    <x v="3"/>
    <x v="16"/>
    <x v="248"/>
    <x v="0"/>
    <x v="2"/>
    <x v="13"/>
    <x v="148"/>
    <n v="233.52231346639445"/>
    <n v="188.23299562906084"/>
    <d v="1899-12-30T12:00:00"/>
    <d v="1899-12-30T13:15:00"/>
    <n v="12"/>
    <n v="0"/>
    <n v="13"/>
    <n v="15"/>
    <n v="184"/>
    <n v="547"/>
    <n v="100.648"/>
    <s v="HANHUI"/>
    <s v="HANHUI"/>
    <s v="Tourism"/>
    <s v="VN"/>
    <s v="DOM"/>
    <s v="PXR"/>
  </r>
  <r>
    <d v="2019-06-12T00:00:00"/>
    <x v="22"/>
    <x v="3"/>
    <x v="1"/>
    <x v="218"/>
    <x v="0"/>
    <x v="2"/>
    <x v="15"/>
    <x v="134"/>
    <n v="381.62004815649715"/>
    <n v="329.70071085785668"/>
    <d v="1899-12-30T00:00:00"/>
    <d v="1899-12-30T02:10:00"/>
    <n v="0"/>
    <n v="0"/>
    <n v="2"/>
    <n v="10"/>
    <n v="184"/>
    <n v="1133"/>
    <n v="208.47200000000001"/>
    <s v="HANSGN"/>
    <s v="HANSGN"/>
    <s v="HANSGN"/>
    <s v="VN"/>
    <s v="DOM"/>
    <s v="PXR"/>
  </r>
  <r>
    <d v="2019-06-12T00:00:00"/>
    <x v="84"/>
    <x v="14"/>
    <x v="2"/>
    <x v="250"/>
    <x v="0"/>
    <x v="2"/>
    <x v="137"/>
    <x v="109"/>
    <n v="233.52231346639445"/>
    <n v="188.23299562906084"/>
    <d v="1899-12-30T13:55:00"/>
    <d v="1899-12-30T15:10:00"/>
    <n v="13"/>
    <n v="55"/>
    <n v="15"/>
    <n v="10"/>
    <n v="184"/>
    <n v="547"/>
    <n v="100.648"/>
    <s v="HANHUI"/>
    <s v="HANHUI"/>
    <s v="Tourism"/>
    <s v="VN"/>
    <s v="DOM"/>
    <s v="PXR"/>
  </r>
  <r>
    <d v="2019-06-12T00:00:00"/>
    <x v="23"/>
    <x v="6"/>
    <x v="2"/>
    <x v="52"/>
    <x v="0"/>
    <x v="2"/>
    <x v="29"/>
    <x v="49"/>
    <n v="381.62004815649715"/>
    <n v="329.70071085785668"/>
    <d v="1899-12-30T03:00:00"/>
    <d v="1899-12-30T05:10:00"/>
    <n v="3"/>
    <n v="0"/>
    <n v="5"/>
    <n v="10"/>
    <n v="184"/>
    <n v="1133"/>
    <n v="208.47200000000001"/>
    <s v="HANSGN"/>
    <s v="HANSGN"/>
    <s v="HANSGN"/>
    <s v="VN"/>
    <s v="DOM"/>
    <s v="PXR"/>
  </r>
  <r>
    <d v="2019-06-12T00:00:00"/>
    <x v="4"/>
    <x v="3"/>
    <x v="4"/>
    <x v="4"/>
    <x v="0"/>
    <x v="2"/>
    <x v="197"/>
    <x v="196"/>
    <n v="463.92137539570234"/>
    <n v="559.81108270218749"/>
    <d v="1899-12-30T03:20:00"/>
    <d v="1899-12-30T07:00:00"/>
    <n v="3"/>
    <n v="20"/>
    <n v="7"/>
    <n v="0"/>
    <n v="184"/>
    <n v="2187"/>
    <n v="402.40800000000002"/>
    <s v="HANSIN"/>
    <s v="HANSIN"/>
    <s v="SEA"/>
    <s v="SG"/>
    <s v="INT"/>
    <s v="PXR"/>
  </r>
  <r>
    <d v="2019-06-12T00:00:00"/>
    <x v="23"/>
    <x v="6"/>
    <x v="2"/>
    <x v="244"/>
    <x v="0"/>
    <x v="2"/>
    <x v="41"/>
    <x v="35"/>
    <n v="381.62004815649715"/>
    <n v="329.70071085785668"/>
    <d v="1899-12-30T00:15:00"/>
    <d v="1899-12-30T02:20:00"/>
    <n v="0"/>
    <n v="15"/>
    <n v="2"/>
    <n v="20"/>
    <n v="184"/>
    <n v="1133"/>
    <n v="208.47200000000001"/>
    <s v="HANSGN"/>
    <s v="HANSGN"/>
    <s v="HANSGN"/>
    <s v="VN"/>
    <s v="DOM"/>
    <s v="PXR"/>
  </r>
  <r>
    <d v="2019-06-12T00:00:00"/>
    <x v="5"/>
    <x v="4"/>
    <x v="2"/>
    <x v="5"/>
    <x v="0"/>
    <x v="2"/>
    <x v="31"/>
    <x v="115"/>
    <n v="463.92137539570234"/>
    <n v="559.81108270218749"/>
    <d v="1899-12-30T08:00:00"/>
    <d v="1899-12-30T11:20:00"/>
    <n v="8"/>
    <n v="0"/>
    <n v="11"/>
    <n v="20"/>
    <n v="184"/>
    <n v="2187"/>
    <n v="402.40800000000002"/>
    <s v="HANSIN"/>
    <s v="HANSIN"/>
    <s v="SEA"/>
    <s v="SG"/>
    <s v="INT"/>
    <s v="PXR"/>
  </r>
  <r>
    <d v="2019-06-12T00:00:00"/>
    <x v="89"/>
    <x v="3"/>
    <x v="23"/>
    <x v="133"/>
    <x v="0"/>
    <x v="2"/>
    <x v="28"/>
    <x v="98"/>
    <n v="293.23396399985552"/>
    <n v="332.36525256500209"/>
    <d v="1899-12-30T04:30:00"/>
    <d v="1899-12-30T06:40:00"/>
    <n v="4"/>
    <n v="30"/>
    <n v="6"/>
    <n v="40"/>
    <n v="184"/>
    <n v="1213"/>
    <n v="223.19200000000001"/>
    <s v="HANPQC"/>
    <s v="HANPQC"/>
    <s v="Tourism"/>
    <s v="VN"/>
    <s v="DOM"/>
    <s v="PXR"/>
  </r>
  <r>
    <d v="2019-06-12T00:00:00"/>
    <x v="76"/>
    <x v="3"/>
    <x v="31"/>
    <x v="230"/>
    <x v="0"/>
    <x v="2"/>
    <x v="152"/>
    <x v="10"/>
    <n v="308.7453322478957"/>
    <n v="330.16909384151558"/>
    <d v="1899-12-30T11:55:00"/>
    <d v="1899-12-30T14:05:00"/>
    <n v="11"/>
    <n v="55"/>
    <n v="14"/>
    <n v="5"/>
    <n v="184"/>
    <n v="1217"/>
    <n v="223.928"/>
    <s v="HANVCA"/>
    <s v="HANVCA"/>
    <s v="Other"/>
    <s v="VN"/>
    <s v="DOM"/>
    <s v="PXR"/>
  </r>
  <r>
    <d v="2019-06-12T00:00:00"/>
    <x v="90"/>
    <x v="20"/>
    <x v="2"/>
    <x v="134"/>
    <x v="0"/>
    <x v="2"/>
    <x v="91"/>
    <x v="26"/>
    <n v="293.23396399985552"/>
    <n v="332.36525256500209"/>
    <d v="1899-12-30T07:20:00"/>
    <d v="1899-12-30T09:30:00"/>
    <n v="7"/>
    <n v="20"/>
    <n v="9"/>
    <n v="30"/>
    <n v="184"/>
    <n v="1213"/>
    <n v="223.19200000000001"/>
    <s v="HANPQC"/>
    <s v="HANPQC"/>
    <s v="Tourism"/>
    <s v="VN"/>
    <s v="DOM"/>
    <s v="PXR"/>
  </r>
  <r>
    <d v="2019-06-12T00:00:00"/>
    <x v="23"/>
    <x v="6"/>
    <x v="2"/>
    <x v="351"/>
    <x v="0"/>
    <x v="2"/>
    <x v="32"/>
    <x v="173"/>
    <n v="381.62004815649715"/>
    <n v="329.70071085785668"/>
    <d v="1899-12-30T01:30:00"/>
    <d v="1899-12-30T03:35:00"/>
    <n v="1"/>
    <n v="30"/>
    <n v="3"/>
    <n v="35"/>
    <n v="184"/>
    <n v="1133"/>
    <n v="208.47200000000001"/>
    <s v="HANSGN"/>
    <s v="HANSGN"/>
    <s v="HANSGN"/>
    <s v="VN"/>
    <s v="DOM"/>
    <s v="PXR"/>
  </r>
  <r>
    <d v="2019-06-12T00:00:00"/>
    <x v="6"/>
    <x v="5"/>
    <x v="5"/>
    <x v="6"/>
    <x v="0"/>
    <x v="2"/>
    <x v="6"/>
    <x v="6"/>
    <n v="396.67583025133774"/>
    <n v="330.06021437826928"/>
    <d v="1899-12-30T10:45:00"/>
    <d v="1899-12-30T12:05:00"/>
    <n v="10"/>
    <n v="45"/>
    <n v="12"/>
    <n v="5"/>
    <n v="184"/>
    <n v="753"/>
    <n v="138.55199999999999"/>
    <s v="VTEPNH"/>
    <s v="HANVTEPNHSGN"/>
    <s v="CLMV"/>
    <s v="LA"/>
    <s v="INT"/>
    <s v="PXR"/>
  </r>
  <r>
    <d v="2019-06-12T00:00:00"/>
    <x v="128"/>
    <x v="39"/>
    <x v="1"/>
    <x v="255"/>
    <x v="0"/>
    <x v="2"/>
    <x v="14"/>
    <x v="1"/>
    <n v="390.22697421270959"/>
    <n v="402.95988068001799"/>
    <d v="1899-12-30T05:40:00"/>
    <d v="1899-12-30T08:05:00"/>
    <n v="5"/>
    <n v="40"/>
    <n v="8"/>
    <n v="5"/>
    <n v="184"/>
    <n v="1321"/>
    <n v="243.06399999999999"/>
    <s v="SGNRGN"/>
    <s v="SGNRGN"/>
    <s v="CLMV"/>
    <s v="MM"/>
    <s v="INT"/>
    <s v="PXR"/>
  </r>
  <r>
    <d v="2019-06-12T00:00:00"/>
    <x v="7"/>
    <x v="6"/>
    <x v="6"/>
    <x v="6"/>
    <x v="0"/>
    <x v="2"/>
    <x v="7"/>
    <x v="7"/>
    <n v="228.55256704229927"/>
    <n v="207.06918725390202"/>
    <d v="1899-12-30T08:50:00"/>
    <d v="1899-12-30T09:55:00"/>
    <n v="8"/>
    <n v="50"/>
    <n v="9"/>
    <n v="55"/>
    <n v="184"/>
    <n v="214"/>
    <n v="39.375999999999998"/>
    <s v="SGNPNH"/>
    <s v="HANVTEPNHSGN"/>
    <s v="CLMV"/>
    <s v="LA"/>
    <s v="INT"/>
    <s v="PXR"/>
  </r>
  <r>
    <d v="2019-06-12T00:00:00"/>
    <x v="129"/>
    <x v="6"/>
    <x v="40"/>
    <x v="257"/>
    <x v="0"/>
    <x v="2"/>
    <x v="140"/>
    <x v="145"/>
    <n v="390.22697421270959"/>
    <n v="402.95988068001799"/>
    <d v="1899-12-30T02:30:00"/>
    <d v="1899-12-30T04:35:00"/>
    <n v="2"/>
    <n v="30"/>
    <n v="4"/>
    <n v="35"/>
    <n v="184"/>
    <n v="1321"/>
    <n v="243.06399999999999"/>
    <s v="SGNRGN"/>
    <s v="SGNRGN"/>
    <s v="CLMV"/>
    <s v="MM"/>
    <s v="INT"/>
    <s v="PXR"/>
  </r>
  <r>
    <d v="2019-06-12T00:00:00"/>
    <x v="10"/>
    <x v="7"/>
    <x v="2"/>
    <x v="6"/>
    <x v="0"/>
    <x v="2"/>
    <x v="10"/>
    <x v="10"/>
    <n v="282.10893508131221"/>
    <n v="241.11187743395101"/>
    <d v="1899-12-30T12:55:00"/>
    <d v="1899-12-30T14:05:00"/>
    <n v="12"/>
    <n v="55"/>
    <n v="14"/>
    <n v="5"/>
    <n v="184"/>
    <n v="486"/>
    <n v="89.424000000000007"/>
    <s v="HANVTE"/>
    <s v="HANVTEPNHSGN"/>
    <s v="CLMV"/>
    <s v="LA"/>
    <s v="INT"/>
    <s v="PXR"/>
  </r>
  <r>
    <d v="2019-06-12T00:00:00"/>
    <x v="89"/>
    <x v="3"/>
    <x v="23"/>
    <x v="206"/>
    <x v="0"/>
    <x v="2"/>
    <x v="110"/>
    <x v="130"/>
    <n v="293.23396399985552"/>
    <n v="332.36525256500209"/>
    <d v="1899-12-30T06:40:00"/>
    <d v="1899-12-30T08:50:00"/>
    <n v="6"/>
    <n v="40"/>
    <n v="8"/>
    <n v="50"/>
    <n v="178"/>
    <n v="1213"/>
    <n v="215.91399999999999"/>
    <s v="HANPQC"/>
    <s v="HANPQC"/>
    <s v="Tourism"/>
    <s v="VN"/>
    <s v="DOM"/>
    <s v="PXR"/>
  </r>
  <r>
    <d v="2019-06-12T00:00:00"/>
    <x v="90"/>
    <x v="20"/>
    <x v="2"/>
    <x v="207"/>
    <x v="0"/>
    <x v="2"/>
    <x v="68"/>
    <x v="131"/>
    <n v="293.23396399985552"/>
    <n v="332.36525256500209"/>
    <d v="1899-12-30T09:30:00"/>
    <d v="1899-12-30T11:40:00"/>
    <n v="9"/>
    <n v="30"/>
    <n v="11"/>
    <n v="40"/>
    <n v="178"/>
    <n v="1213"/>
    <n v="215.91399999999999"/>
    <s v="HANPQC"/>
    <s v="HANPQC"/>
    <s v="Tourism"/>
    <s v="VN"/>
    <s v="DOM"/>
    <s v="PXR"/>
  </r>
  <r>
    <d v="2019-06-12T00:00:00"/>
    <x v="2"/>
    <x v="2"/>
    <x v="2"/>
    <x v="246"/>
    <x v="0"/>
    <x v="2"/>
    <x v="129"/>
    <x v="176"/>
    <n v="236.34688949060637"/>
    <n v="201.94443000170284"/>
    <d v="1899-12-30T04:15:00"/>
    <d v="1899-12-30T05:35:00"/>
    <n v="4"/>
    <n v="15"/>
    <n v="5"/>
    <n v="35"/>
    <n v="178"/>
    <n v="604"/>
    <n v="107.512"/>
    <s v="HANDAD"/>
    <s v="HANDAD"/>
    <s v="HANDAD"/>
    <s v="VN"/>
    <s v="DOM"/>
    <s v="PXR"/>
  </r>
  <r>
    <d v="2019-06-12T00:00:00"/>
    <x v="15"/>
    <x v="3"/>
    <x v="9"/>
    <x v="247"/>
    <x v="0"/>
    <x v="2"/>
    <x v="12"/>
    <x v="173"/>
    <n v="236.34688949060637"/>
    <n v="201.94443000170284"/>
    <d v="1899-12-30T02:15:00"/>
    <d v="1899-12-30T03:35:00"/>
    <n v="2"/>
    <n v="15"/>
    <n v="3"/>
    <n v="35"/>
    <n v="178"/>
    <n v="604"/>
    <n v="107.512"/>
    <s v="HANDAD"/>
    <s v="HANDAD"/>
    <s v="HANDAD"/>
    <s v="VN"/>
    <s v="DOM"/>
    <s v="PXR"/>
  </r>
  <r>
    <d v="2019-06-12T00:00:00"/>
    <x v="22"/>
    <x v="3"/>
    <x v="1"/>
    <x v="209"/>
    <x v="0"/>
    <x v="2"/>
    <x v="70"/>
    <x v="132"/>
    <n v="381.62004815649715"/>
    <n v="329.70071085785668"/>
    <d v="1899-12-30T13:00:00"/>
    <d v="1899-12-30T15:15:00"/>
    <n v="13"/>
    <n v="0"/>
    <n v="15"/>
    <n v="15"/>
    <n v="178"/>
    <n v="1133"/>
    <n v="201.67400000000001"/>
    <s v="HANSGN"/>
    <s v="HANSGN"/>
    <s v="HANSGN"/>
    <s v="VN"/>
    <s v="DOM"/>
    <s v="PXR"/>
  </r>
  <r>
    <d v="2019-06-12T00:00:00"/>
    <x v="23"/>
    <x v="6"/>
    <x v="2"/>
    <x v="430"/>
    <x v="0"/>
    <x v="2"/>
    <x v="53"/>
    <x v="16"/>
    <n v="381.62004815649715"/>
    <n v="329.70071085785668"/>
    <d v="1899-12-30T23:30:00"/>
    <d v="1899-12-30T01:35:00"/>
    <n v="23"/>
    <n v="30"/>
    <n v="1"/>
    <n v="35"/>
    <n v="178"/>
    <n v="1133"/>
    <n v="201.67400000000001"/>
    <s v="HANSGN"/>
    <s v="HANSGN"/>
    <s v="HANSGN"/>
    <s v="VN"/>
    <s v="DOM"/>
    <s v="PXR"/>
  </r>
  <r>
    <d v="2019-06-12T00:00:00"/>
    <x v="2"/>
    <x v="2"/>
    <x v="2"/>
    <x v="43"/>
    <x v="0"/>
    <x v="2"/>
    <x v="46"/>
    <x v="129"/>
    <n v="236.34688949060637"/>
    <n v="201.94443000170284"/>
    <d v="1899-12-30T11:00:00"/>
    <d v="1899-12-30T12:20:00"/>
    <n v="11"/>
    <n v="0"/>
    <n v="12"/>
    <n v="20"/>
    <n v="184"/>
    <n v="604"/>
    <n v="111.136"/>
    <s v="HANDAD"/>
    <s v="HANDAD"/>
    <s v="HANDAD"/>
    <s v="VN"/>
    <s v="DOM"/>
    <s v="PXR"/>
  </r>
  <r>
    <d v="2019-06-12T00:00:00"/>
    <x v="15"/>
    <x v="3"/>
    <x v="9"/>
    <x v="13"/>
    <x v="0"/>
    <x v="2"/>
    <x v="3"/>
    <x v="15"/>
    <n v="236.34688949060637"/>
    <n v="201.94443000170284"/>
    <d v="1899-12-30T23:00:00"/>
    <d v="1899-12-30T00:20:00"/>
    <n v="23"/>
    <n v="0"/>
    <n v="0"/>
    <n v="20"/>
    <n v="184"/>
    <n v="604"/>
    <n v="111.136"/>
    <s v="HANDAD"/>
    <s v="HANDAD"/>
    <s v="HANDAD"/>
    <s v="VN"/>
    <s v="DOM"/>
    <s v="PXR"/>
  </r>
  <r>
    <d v="2019-06-12T00:00:00"/>
    <x v="15"/>
    <x v="3"/>
    <x v="9"/>
    <x v="44"/>
    <x v="0"/>
    <x v="2"/>
    <x v="101"/>
    <x v="84"/>
    <n v="236.34688949060637"/>
    <n v="201.94443000170284"/>
    <d v="1899-12-30T09:00:00"/>
    <d v="1899-12-30T10:20:00"/>
    <n v="9"/>
    <n v="0"/>
    <n v="10"/>
    <n v="20"/>
    <n v="184"/>
    <n v="604"/>
    <n v="111.136"/>
    <s v="HANDAD"/>
    <s v="HANDAD"/>
    <s v="HANDAD"/>
    <s v="VN"/>
    <s v="DOM"/>
    <s v="PXR"/>
  </r>
  <r>
    <d v="2019-06-12T00:00:00"/>
    <x v="23"/>
    <x v="6"/>
    <x v="2"/>
    <x v="321"/>
    <x v="0"/>
    <x v="2"/>
    <x v="19"/>
    <x v="53"/>
    <n v="381.62004815649715"/>
    <n v="329.70071085785668"/>
    <d v="1899-12-30T04:00:00"/>
    <d v="1899-12-30T06:10:00"/>
    <n v="4"/>
    <n v="0"/>
    <n v="6"/>
    <n v="10"/>
    <n v="184"/>
    <n v="1133"/>
    <n v="208.47200000000001"/>
    <s v="HANSGN"/>
    <s v="HANSGN"/>
    <s v="HANSGN"/>
    <s v="VN"/>
    <s v="DOM"/>
    <s v="PXR"/>
  </r>
  <r>
    <d v="2019-06-12T00:00:00"/>
    <x v="28"/>
    <x v="6"/>
    <x v="11"/>
    <x v="366"/>
    <x v="0"/>
    <x v="2"/>
    <x v="85"/>
    <x v="30"/>
    <n v="174.57236893439588"/>
    <n v="168.20824934473262"/>
    <d v="1899-12-30T00:05:00"/>
    <d v="1899-12-30T01:15:00"/>
    <n v="0"/>
    <n v="5"/>
    <n v="1"/>
    <n v="15"/>
    <n v="184"/>
    <n v="430"/>
    <n v="79.12"/>
    <s v="SGNUIH"/>
    <s v="SGNUIH"/>
    <s v="ZOther"/>
    <s v="VN"/>
    <s v="DOM"/>
    <s v="PXR"/>
  </r>
  <r>
    <d v="2019-06-12T00:00:00"/>
    <x v="29"/>
    <x v="12"/>
    <x v="1"/>
    <x v="367"/>
    <x v="0"/>
    <x v="2"/>
    <x v="8"/>
    <x v="83"/>
    <n v="174.57236893439588"/>
    <n v="168.20824934473262"/>
    <d v="1899-12-30T01:55:00"/>
    <d v="1899-12-30T03:10:00"/>
    <n v="1"/>
    <n v="55"/>
    <n v="3"/>
    <n v="10"/>
    <n v="184"/>
    <n v="430"/>
    <n v="79.12"/>
    <s v="SGNUIH"/>
    <s v="SGNUIH"/>
    <s v="ZOther"/>
    <s v="VN"/>
    <s v="DOM"/>
    <s v="PXR"/>
  </r>
  <r>
    <d v="2019-06-12T00:00:00"/>
    <x v="81"/>
    <x v="29"/>
    <x v="7"/>
    <x v="121"/>
    <x v="0"/>
    <x v="2"/>
    <x v="90"/>
    <x v="93"/>
    <n v="462.16810949252476"/>
    <n v="410.65799824762848"/>
    <d v="1899-12-30T18:35:00"/>
    <d v="1899-12-30T22:05:00"/>
    <n v="18"/>
    <n v="35"/>
    <n v="22"/>
    <n v="5"/>
    <n v="203"/>
    <n v="2129"/>
    <n v="432.18700000000001"/>
    <s v="CXRCTU"/>
    <s v="CXRCTU"/>
    <s v="NEA"/>
    <s v="CN"/>
    <s v="INT"/>
    <s v="PXC"/>
  </r>
  <r>
    <d v="2019-06-12T00:00:00"/>
    <x v="82"/>
    <x v="8"/>
    <x v="32"/>
    <x v="122"/>
    <x v="0"/>
    <x v="2"/>
    <x v="24"/>
    <x v="94"/>
    <n v="462.16810949252476"/>
    <n v="410.65799824762848"/>
    <d v="1899-12-30T14:00:00"/>
    <d v="1899-12-30T17:30:00"/>
    <n v="14"/>
    <n v="0"/>
    <n v="17"/>
    <n v="30"/>
    <n v="203"/>
    <n v="2129"/>
    <n v="432.18700000000001"/>
    <s v="CXRCTU"/>
    <s v="CXRCTU"/>
    <s v="NEA"/>
    <s v="CN"/>
    <s v="INT"/>
    <s v="PXC"/>
  </r>
  <r>
    <d v="2019-06-12T00:00:00"/>
    <x v="109"/>
    <x v="21"/>
    <x v="2"/>
    <x v="193"/>
    <x v="0"/>
    <x v="2"/>
    <x v="116"/>
    <x v="44"/>
    <n v="467.85981617376331"/>
    <n v="335.35833892879469"/>
    <d v="1899-12-30T08:20:00"/>
    <d v="1899-12-30T10:30:00"/>
    <n v="8"/>
    <n v="20"/>
    <n v="10"/>
    <n v="30"/>
    <n v="203"/>
    <n v="792"/>
    <n v="160.77600000000001"/>
    <s v="HANCAN"/>
    <s v="HANCAN"/>
    <s v="NEA"/>
    <s v="CN"/>
    <s v="INT"/>
    <s v="PXR"/>
  </r>
  <r>
    <d v="2019-06-12T00:00:00"/>
    <x v="110"/>
    <x v="3"/>
    <x v="24"/>
    <x v="194"/>
    <x v="0"/>
    <x v="2"/>
    <x v="117"/>
    <x v="9"/>
    <n v="467.85981617376331"/>
    <n v="335.35833892879469"/>
    <d v="1899-12-30T05:25:00"/>
    <d v="1899-12-30T07:20:00"/>
    <n v="5"/>
    <n v="25"/>
    <n v="7"/>
    <n v="20"/>
    <n v="203"/>
    <n v="792"/>
    <n v="160.77600000000001"/>
    <s v="HANCAN"/>
    <s v="HANCAN"/>
    <s v="NEA"/>
    <s v="CN"/>
    <s v="INT"/>
    <s v="PXR"/>
  </r>
  <r>
    <d v="2019-06-12T00:00:00"/>
    <x v="12"/>
    <x v="3"/>
    <x v="7"/>
    <x v="126"/>
    <x v="0"/>
    <x v="2"/>
    <x v="92"/>
    <x v="17"/>
    <n v="292.75199550278143"/>
    <n v="283.06606117169179"/>
    <d v="1899-12-30T11:15:00"/>
    <d v="1899-12-30T13:10:00"/>
    <n v="11"/>
    <n v="15"/>
    <n v="13"/>
    <n v="10"/>
    <n v="203"/>
    <n v="1062"/>
    <n v="215.58600000000001"/>
    <s v="HANCXR"/>
    <s v="HANCXR"/>
    <s v="Tourism"/>
    <s v="VN"/>
    <s v="DOM"/>
    <s v="PXR"/>
  </r>
  <r>
    <d v="2019-06-12T00:00:00"/>
    <x v="83"/>
    <x v="3"/>
    <x v="16"/>
    <x v="195"/>
    <x v="0"/>
    <x v="2"/>
    <x v="32"/>
    <x v="78"/>
    <n v="233.52231346639445"/>
    <n v="188.23299562906084"/>
    <d v="1899-12-30T01:30:00"/>
    <d v="1899-12-30T02:45:00"/>
    <n v="1"/>
    <n v="30"/>
    <n v="2"/>
    <n v="45"/>
    <n v="203"/>
    <n v="547"/>
    <n v="111.041"/>
    <s v="HANHUI"/>
    <s v="HANHUI"/>
    <s v="Tourism"/>
    <s v="VN"/>
    <s v="DOM"/>
    <s v="PXR"/>
  </r>
  <r>
    <d v="2019-06-12T00:00:00"/>
    <x v="84"/>
    <x v="14"/>
    <x v="2"/>
    <x v="196"/>
    <x v="0"/>
    <x v="2"/>
    <x v="118"/>
    <x v="126"/>
    <n v="233.52231346639445"/>
    <n v="188.23299562906084"/>
    <d v="1899-12-30T03:25:00"/>
    <d v="1899-12-30T04:40:00"/>
    <n v="3"/>
    <n v="25"/>
    <n v="4"/>
    <n v="40"/>
    <n v="203"/>
    <n v="547"/>
    <n v="111.041"/>
    <s v="HANHUI"/>
    <s v="HANHUI"/>
    <s v="Tourism"/>
    <s v="VN"/>
    <s v="DOM"/>
    <s v="PXR"/>
  </r>
  <r>
    <d v="2019-06-12T00:00:00"/>
    <x v="33"/>
    <x v="2"/>
    <x v="1"/>
    <x v="38"/>
    <x v="0"/>
    <x v="2"/>
    <x v="136"/>
    <x v="45"/>
    <n v="239.31340170869245"/>
    <n v="208.92363712533773"/>
    <d v="1899-12-30T06:55:00"/>
    <d v="1899-12-30T08:25:00"/>
    <n v="6"/>
    <n v="55"/>
    <n v="8"/>
    <n v="25"/>
    <n v="203"/>
    <n v="602"/>
    <n v="122.206"/>
    <s v="SGNDAD"/>
    <s v="SGNDAD"/>
    <s v="SGNDAD"/>
    <s v="VN"/>
    <s v="DOM"/>
    <s v="PXR"/>
  </r>
  <r>
    <d v="2019-06-12T00:00:00"/>
    <x v="33"/>
    <x v="2"/>
    <x v="1"/>
    <x v="173"/>
    <x v="0"/>
    <x v="2"/>
    <x v="13"/>
    <x v="114"/>
    <n v="239.31340170869245"/>
    <n v="208.92363712533773"/>
    <d v="1899-12-30T12:00:00"/>
    <d v="1899-12-30T13:25:00"/>
    <n v="12"/>
    <n v="0"/>
    <n v="13"/>
    <n v="25"/>
    <n v="203"/>
    <n v="602"/>
    <n v="122.206"/>
    <s v="SGNDAD"/>
    <s v="SGNDAD"/>
    <s v="SGNDAD"/>
    <s v="VN"/>
    <s v="DOM"/>
    <s v="PXR"/>
  </r>
  <r>
    <d v="2019-06-12T00:00:00"/>
    <x v="42"/>
    <x v="17"/>
    <x v="1"/>
    <x v="181"/>
    <x v="0"/>
    <x v="2"/>
    <x v="61"/>
    <x v="20"/>
    <n v="284.2128245548555"/>
    <n v="306.08961374632247"/>
    <d v="1899-12-30T01:50:00"/>
    <d v="1899-12-30T03:55:00"/>
    <n v="1"/>
    <n v="50"/>
    <n v="3"/>
    <n v="55"/>
    <n v="203"/>
    <n v="1107"/>
    <n v="224.721"/>
    <s v="SGNHPH"/>
    <s v="SGNHPH"/>
    <s v="Other"/>
    <s v="VN"/>
    <s v="DOM"/>
    <s v="PXR"/>
  </r>
  <r>
    <d v="2019-06-12T00:00:00"/>
    <x v="34"/>
    <x v="6"/>
    <x v="9"/>
    <x v="40"/>
    <x v="0"/>
    <x v="2"/>
    <x v="119"/>
    <x v="21"/>
    <n v="239.31340170869245"/>
    <n v="208.92363712533773"/>
    <d v="1899-12-30T04:55:00"/>
    <d v="1899-12-30T06:15:00"/>
    <n v="4"/>
    <n v="55"/>
    <n v="6"/>
    <n v="15"/>
    <n v="203"/>
    <n v="602"/>
    <n v="122.206"/>
    <s v="SGNDAD"/>
    <s v="SGNDAD"/>
    <s v="SGNDAD"/>
    <s v="VN"/>
    <s v="DOM"/>
    <s v="PXR"/>
  </r>
  <r>
    <d v="2019-06-12T00:00:00"/>
    <x v="34"/>
    <x v="6"/>
    <x v="9"/>
    <x v="174"/>
    <x v="0"/>
    <x v="2"/>
    <x v="102"/>
    <x v="115"/>
    <n v="239.31340170869245"/>
    <n v="208.92363712533773"/>
    <d v="1899-12-30T10:00:00"/>
    <d v="1899-12-30T11:20:00"/>
    <n v="10"/>
    <n v="0"/>
    <n v="11"/>
    <n v="20"/>
    <n v="203"/>
    <n v="602"/>
    <n v="122.206"/>
    <s v="SGNDAD"/>
    <s v="SGNDAD"/>
    <s v="SGNDAD"/>
    <s v="VN"/>
    <s v="DOM"/>
    <s v="PXR"/>
  </r>
  <r>
    <d v="2019-06-12T00:00:00"/>
    <x v="31"/>
    <x v="6"/>
    <x v="15"/>
    <x v="36"/>
    <x v="0"/>
    <x v="2"/>
    <x v="3"/>
    <x v="216"/>
    <n v="284.2128245548555"/>
    <n v="306.08961374632247"/>
    <d v="1899-12-30T23:00:00"/>
    <d v="1899-12-30T01:00:00"/>
    <n v="23"/>
    <n v="0"/>
    <n v="1"/>
    <n v="0"/>
    <n v="203"/>
    <n v="1107"/>
    <n v="224.721"/>
    <s v="SGNHPH"/>
    <s v="SGNHPH"/>
    <s v="Other"/>
    <s v="VN"/>
    <s v="DOM"/>
    <s v="PXR"/>
  </r>
  <r>
    <d v="2019-06-12T00:00:00"/>
    <x v="116"/>
    <x v="3"/>
    <x v="40"/>
    <x v="233"/>
    <x v="0"/>
    <x v="2"/>
    <x v="108"/>
    <x v="184"/>
    <n v="352.0849431463634"/>
    <n v="364.1167200111874"/>
    <d v="1899-12-30T09:20:00"/>
    <d v="1899-12-30T11:30:00"/>
    <n v="9"/>
    <n v="20"/>
    <n v="11"/>
    <n v="30"/>
    <n v="184"/>
    <n v="1123"/>
    <n v="206.63200000000001"/>
    <s v="HANRGN"/>
    <s v="HANRGN"/>
    <s v="CLMV"/>
    <s v="MM"/>
    <s v="INT"/>
    <s v="PXR"/>
  </r>
  <r>
    <d v="2019-06-12T00:00:00"/>
    <x v="118"/>
    <x v="39"/>
    <x v="2"/>
    <x v="235"/>
    <x v="0"/>
    <x v="2"/>
    <x v="33"/>
    <x v="136"/>
    <n v="352.0849431463634"/>
    <n v="364.1167200111874"/>
    <d v="1899-12-30T12:30:00"/>
    <d v="1899-12-30T14:30:00"/>
    <n v="12"/>
    <n v="30"/>
    <n v="14"/>
    <n v="30"/>
    <n v="184"/>
    <n v="1123"/>
    <n v="206.63200000000001"/>
    <s v="HANRGN"/>
    <s v="HANRGN"/>
    <s v="CLMV"/>
    <s v="MM"/>
    <s v="INT"/>
    <s v="PXR"/>
  </r>
  <r>
    <d v="2019-06-12T00:00:00"/>
    <x v="23"/>
    <x v="6"/>
    <x v="2"/>
    <x v="86"/>
    <x v="0"/>
    <x v="2"/>
    <x v="123"/>
    <x v="4"/>
    <n v="381.62004815649715"/>
    <n v="329.70071085785668"/>
    <d v="1899-12-30T04:40:00"/>
    <d v="1899-12-30T06:50:00"/>
    <n v="4"/>
    <n v="40"/>
    <n v="6"/>
    <n v="50"/>
    <n v="184"/>
    <n v="1133"/>
    <n v="208.47200000000001"/>
    <s v="HANSGN"/>
    <s v="HANSGN"/>
    <s v="HANSGN"/>
    <s v="VN"/>
    <s v="DOM"/>
    <s v="PXR"/>
  </r>
  <r>
    <d v="2019-06-12T00:00:00"/>
    <x v="33"/>
    <x v="2"/>
    <x v="1"/>
    <x v="393"/>
    <x v="0"/>
    <x v="2"/>
    <x v="51"/>
    <x v="90"/>
    <n v="239.31340170869245"/>
    <n v="208.92363712533773"/>
    <d v="1899-12-30T03:30:00"/>
    <d v="1899-12-30T05:00:00"/>
    <n v="3"/>
    <n v="30"/>
    <n v="5"/>
    <n v="0"/>
    <n v="178"/>
    <n v="602"/>
    <n v="107.15600000000001"/>
    <s v="SGNDAD"/>
    <s v="SGNDAD"/>
    <s v="SGNDAD"/>
    <s v="VN"/>
    <s v="DOM"/>
    <s v="PXR"/>
  </r>
  <r>
    <d v="2019-06-12T00:00:00"/>
    <x v="71"/>
    <x v="26"/>
    <x v="1"/>
    <x v="100"/>
    <x v="0"/>
    <x v="2"/>
    <x v="57"/>
    <x v="59"/>
    <n v="159.31349741767471"/>
    <n v="161.80118112969026"/>
    <d v="1899-12-30T07:30:00"/>
    <d v="1899-12-30T08:35:00"/>
    <n v="7"/>
    <n v="30"/>
    <n v="8"/>
    <n v="35"/>
    <n v="178"/>
    <n v="383"/>
    <n v="68.174000000000007"/>
    <s v="SGNPXU"/>
    <s v="SGNPXU"/>
    <s v="ZOther"/>
    <s v="VN"/>
    <s v="DOM"/>
    <s v="PXR"/>
  </r>
  <r>
    <d v="2019-06-12T00:00:00"/>
    <x v="173"/>
    <x v="11"/>
    <x v="1"/>
    <x v="431"/>
    <x v="0"/>
    <x v="2"/>
    <x v="88"/>
    <x v="24"/>
    <n v="236.48215406547158"/>
    <n v="229.41986961622271"/>
    <d v="1899-12-30T11:20:00"/>
    <d v="1899-12-30T12:35:00"/>
    <n v="11"/>
    <n v="20"/>
    <n v="12"/>
    <n v="35"/>
    <n v="178"/>
    <n v="422"/>
    <n v="75.116"/>
    <s v="SGNREP"/>
    <s v="SGNREP"/>
    <s v="CLMV"/>
    <s v="KH"/>
    <s v="INT"/>
    <s v="PXR"/>
  </r>
  <r>
    <d v="2019-06-12T00:00:00"/>
    <x v="34"/>
    <x v="6"/>
    <x v="9"/>
    <x v="432"/>
    <x v="0"/>
    <x v="2"/>
    <x v="32"/>
    <x v="50"/>
    <n v="239.31340170869245"/>
    <n v="208.92363712533773"/>
    <d v="1899-12-30T01:30:00"/>
    <d v="1899-12-30T02:50:00"/>
    <n v="1"/>
    <n v="30"/>
    <n v="2"/>
    <n v="50"/>
    <n v="178"/>
    <n v="602"/>
    <n v="107.15600000000001"/>
    <s v="SGNDAD"/>
    <s v="SGNDAD"/>
    <s v="SGNDAD"/>
    <s v="VN"/>
    <s v="DOM"/>
    <s v="PXR"/>
  </r>
  <r>
    <d v="2019-06-12T00:00:00"/>
    <x v="72"/>
    <x v="6"/>
    <x v="29"/>
    <x v="102"/>
    <x v="0"/>
    <x v="2"/>
    <x v="14"/>
    <x v="4"/>
    <n v="159.31349741767471"/>
    <n v="161.80118112969026"/>
    <d v="1899-12-30T05:40:00"/>
    <d v="1899-12-30T06:50:00"/>
    <n v="5"/>
    <n v="40"/>
    <n v="6"/>
    <n v="50"/>
    <n v="178"/>
    <n v="383"/>
    <n v="68.174000000000007"/>
    <s v="SGNPXU"/>
    <s v="SGNPXU"/>
    <s v="ZOther"/>
    <s v="VN"/>
    <s v="DOM"/>
    <s v="PXR"/>
  </r>
  <r>
    <d v="2019-06-12T00:00:00"/>
    <x v="174"/>
    <x v="6"/>
    <x v="12"/>
    <x v="433"/>
    <x v="0"/>
    <x v="2"/>
    <x v="108"/>
    <x v="44"/>
    <n v="236.48215406547158"/>
    <n v="229.41986961622271"/>
    <d v="1899-12-30T09:20:00"/>
    <d v="1899-12-30T10:30:00"/>
    <n v="9"/>
    <n v="20"/>
    <n v="10"/>
    <n v="30"/>
    <n v="178"/>
    <n v="422"/>
    <n v="75.116"/>
    <s v="SGNREP"/>
    <s v="SGNREP"/>
    <s v="CLMV"/>
    <s v="KH"/>
    <s v="INT"/>
    <s v="PXR"/>
  </r>
  <r>
    <d v="2019-06-12T00:00:00"/>
    <x v="103"/>
    <x v="6"/>
    <x v="19"/>
    <x v="275"/>
    <x v="0"/>
    <x v="2"/>
    <x v="69"/>
    <x v="37"/>
    <n v="256.8437361537259"/>
    <n v="276.05114265368064"/>
    <d v="1899-12-30T23:25:00"/>
    <d v="1899-12-30T01:10:00"/>
    <n v="23"/>
    <n v="25"/>
    <n v="1"/>
    <n v="10"/>
    <n v="178"/>
    <n v="879"/>
    <n v="156.46199999999999"/>
    <s v="SGNVII"/>
    <s v="SGNVII"/>
    <s v="Other"/>
    <s v="VN"/>
    <s v="DOM"/>
    <s v="PXR"/>
  </r>
  <r>
    <d v="2019-06-12T00:00:00"/>
    <x v="11"/>
    <x v="8"/>
    <x v="2"/>
    <x v="169"/>
    <x v="0"/>
    <x v="2"/>
    <x v="63"/>
    <x v="217"/>
    <n v="292.75199550278143"/>
    <n v="283.06606117169179"/>
    <d v="1899-12-30T13:40:00"/>
    <d v="1899-12-30T15:35:00"/>
    <n v="13"/>
    <n v="40"/>
    <n v="15"/>
    <n v="35"/>
    <n v="184"/>
    <n v="1062"/>
    <n v="195.40799999999999"/>
    <s v="HANCXR"/>
    <s v="HANCXR"/>
    <s v="Tourism"/>
    <s v="VN"/>
    <s v="DOM"/>
    <s v="PXR"/>
  </r>
  <r>
    <d v="2019-06-12T00:00:00"/>
    <x v="33"/>
    <x v="2"/>
    <x v="1"/>
    <x v="156"/>
    <x v="0"/>
    <x v="2"/>
    <x v="29"/>
    <x v="112"/>
    <n v="239.31340170869245"/>
    <n v="208.92363712533773"/>
    <d v="1899-12-30T03:00:00"/>
    <d v="1899-12-30T04:25:00"/>
    <n v="3"/>
    <n v="0"/>
    <n v="4"/>
    <n v="25"/>
    <n v="184"/>
    <n v="602"/>
    <n v="110.768"/>
    <s v="SGNDAD"/>
    <s v="SGNDAD"/>
    <s v="SGNDAD"/>
    <s v="VN"/>
    <s v="DOM"/>
    <s v="PXR"/>
  </r>
  <r>
    <d v="2019-06-12T00:00:00"/>
    <x v="12"/>
    <x v="3"/>
    <x v="7"/>
    <x v="170"/>
    <x v="0"/>
    <x v="2"/>
    <x v="94"/>
    <x v="199"/>
    <n v="292.75199550278143"/>
    <n v="283.06606117169179"/>
    <d v="1899-12-30T11:05:00"/>
    <d v="1899-12-30T13:00:00"/>
    <n v="11"/>
    <n v="5"/>
    <n v="13"/>
    <n v="0"/>
    <n v="184"/>
    <n v="1062"/>
    <n v="195.40799999999999"/>
    <s v="HANCXR"/>
    <s v="HANCXR"/>
    <s v="Tourism"/>
    <s v="VN"/>
    <s v="DOM"/>
    <s v="PXR"/>
  </r>
  <r>
    <d v="2019-06-12T00:00:00"/>
    <x v="15"/>
    <x v="3"/>
    <x v="9"/>
    <x v="158"/>
    <x v="0"/>
    <x v="2"/>
    <x v="20"/>
    <x v="35"/>
    <n v="236.34688949060637"/>
    <n v="201.94443000170284"/>
    <d v="1899-12-30T01:00:00"/>
    <d v="1899-12-30T02:20:00"/>
    <n v="1"/>
    <n v="0"/>
    <n v="2"/>
    <n v="20"/>
    <n v="184"/>
    <n v="604"/>
    <n v="111.136"/>
    <s v="HANDAD"/>
    <s v="HANDAD"/>
    <s v="HANDAD"/>
    <s v="VN"/>
    <s v="DOM"/>
    <s v="PXR"/>
  </r>
  <r>
    <d v="2019-06-12T00:00:00"/>
    <x v="23"/>
    <x v="6"/>
    <x v="2"/>
    <x v="172"/>
    <x v="0"/>
    <x v="2"/>
    <x v="81"/>
    <x v="1"/>
    <n v="381.62004815649715"/>
    <n v="329.70071085785668"/>
    <d v="1899-12-30T06:00:00"/>
    <d v="1899-12-30T08:05:00"/>
    <n v="6"/>
    <n v="0"/>
    <n v="8"/>
    <n v="5"/>
    <n v="184"/>
    <n v="1133"/>
    <n v="208.47200000000001"/>
    <s v="HANSGN"/>
    <s v="HANSGN"/>
    <s v="HANSGN"/>
    <s v="VN"/>
    <s v="DOM"/>
    <s v="PXR"/>
  </r>
  <r>
    <d v="2019-06-12T00:00:00"/>
    <x v="13"/>
    <x v="3"/>
    <x v="8"/>
    <x v="11"/>
    <x v="0"/>
    <x v="2"/>
    <x v="5"/>
    <x v="13"/>
    <n v="351.14307895297088"/>
    <n v="523.63526717694549"/>
    <d v="1899-12-30T07:50:00"/>
    <d v="1899-12-30T11:05:00"/>
    <n v="7"/>
    <n v="50"/>
    <n v="11"/>
    <n v="5"/>
    <n v="184"/>
    <n v="2073"/>
    <n v="381.43200000000002"/>
    <s v="HANKUL"/>
    <s v="HANKUL"/>
    <s v="SEA"/>
    <s v="MY"/>
    <s v="INT"/>
    <s v="PXR"/>
  </r>
  <r>
    <d v="2019-06-12T00:00:00"/>
    <x v="14"/>
    <x v="9"/>
    <x v="1"/>
    <x v="12"/>
    <x v="0"/>
    <x v="2"/>
    <x v="13"/>
    <x v="14"/>
    <n v="282.37915814123511"/>
    <n v="330.61128297374086"/>
    <d v="1899-12-30T12:00:00"/>
    <d v="1899-12-30T14:00:00"/>
    <n v="12"/>
    <n v="0"/>
    <n v="14"/>
    <n v="0"/>
    <n v="184"/>
    <n v="1046"/>
    <n v="192.464"/>
    <s v="SGNKUL"/>
    <s v="SGNKUL"/>
    <s v="SEA"/>
    <s v="MY"/>
    <s v="INT"/>
    <s v="PXR"/>
  </r>
  <r>
    <d v="2019-06-12T00:00:00"/>
    <x v="23"/>
    <x v="6"/>
    <x v="2"/>
    <x v="182"/>
    <x v="0"/>
    <x v="2"/>
    <x v="25"/>
    <x v="120"/>
    <n v="381.62004815649715"/>
    <n v="329.70071085785668"/>
    <d v="1899-12-30T05:00:00"/>
    <d v="1899-12-30T07:05:00"/>
    <n v="5"/>
    <n v="0"/>
    <n v="7"/>
    <n v="5"/>
    <n v="184"/>
    <n v="1133"/>
    <n v="208.47200000000001"/>
    <s v="HANSGN"/>
    <s v="HANSGN"/>
    <s v="HANSGN"/>
    <s v="VN"/>
    <s v="DOM"/>
    <s v="PXR"/>
  </r>
  <r>
    <d v="2019-06-12T00:00:00"/>
    <x v="132"/>
    <x v="6"/>
    <x v="3"/>
    <x v="274"/>
    <x v="0"/>
    <x v="2"/>
    <x v="15"/>
    <x v="16"/>
    <n v="207.05375269337415"/>
    <n v="235.00797913462452"/>
    <d v="1899-12-30T00:00:00"/>
    <d v="1899-12-30T01:35:00"/>
    <n v="0"/>
    <n v="0"/>
    <n v="1"/>
    <n v="35"/>
    <n v="184"/>
    <n v="740"/>
    <n v="136.16"/>
    <s v="SGNVDH"/>
    <s v="SGNVDH"/>
    <s v="ZOther"/>
    <s v="VN"/>
    <s v="DOM"/>
    <s v="PXR"/>
  </r>
  <r>
    <d v="2019-06-12T00:00:00"/>
    <x v="133"/>
    <x v="35"/>
    <x v="1"/>
    <x v="276"/>
    <x v="0"/>
    <x v="2"/>
    <x v="12"/>
    <x v="33"/>
    <n v="207.05375269337415"/>
    <n v="235.00797913462452"/>
    <d v="1899-12-30T02:15:00"/>
    <d v="1899-12-30T03:50:00"/>
    <n v="2"/>
    <n v="15"/>
    <n v="3"/>
    <n v="50"/>
    <n v="184"/>
    <n v="740"/>
    <n v="136.16"/>
    <s v="SGNVDH"/>
    <s v="SGNVDH"/>
    <s v="ZOther"/>
    <s v="VN"/>
    <s v="DOM"/>
    <s v="PXR"/>
  </r>
  <r>
    <d v="2019-06-12T00:00:00"/>
    <x v="33"/>
    <x v="2"/>
    <x v="1"/>
    <x v="202"/>
    <x v="0"/>
    <x v="2"/>
    <x v="125"/>
    <x v="167"/>
    <n v="239.31340170869245"/>
    <n v="208.92363712533773"/>
    <d v="1899-12-30T13:30:00"/>
    <d v="1899-12-30T14:55:00"/>
    <n v="13"/>
    <n v="30"/>
    <n v="14"/>
    <n v="55"/>
    <n v="178"/>
    <n v="602"/>
    <n v="107.15600000000001"/>
    <s v="SGNDAD"/>
    <s v="SGNDAD"/>
    <s v="SGNDAD"/>
    <s v="VN"/>
    <s v="DOM"/>
    <s v="PXR"/>
  </r>
  <r>
    <d v="2019-06-12T00:00:00"/>
    <x v="86"/>
    <x v="30"/>
    <x v="2"/>
    <x v="128"/>
    <x v="0"/>
    <x v="2"/>
    <x v="200"/>
    <x v="21"/>
    <n v="851.51844399569575"/>
    <n v="835.14674301541368"/>
    <d v="1899-12-30T01:25:00"/>
    <d v="1899-12-30T06:15:00"/>
    <n v="1"/>
    <n v="25"/>
    <n v="6"/>
    <n v="15"/>
    <n v="178"/>
    <n v="2789"/>
    <n v="496.44200000000001"/>
    <s v="HANFUK"/>
    <s v="HANFUK"/>
    <s v="NEA"/>
    <s v="JP"/>
    <s v="INT"/>
    <s v="PXR"/>
  </r>
  <r>
    <d v="2019-06-12T00:00:00"/>
    <x v="15"/>
    <x v="3"/>
    <x v="9"/>
    <x v="85"/>
    <x v="0"/>
    <x v="2"/>
    <x v="35"/>
    <x v="73"/>
    <n v="236.34688949060637"/>
    <n v="201.94443000170284"/>
    <d v="1899-12-30T07:00:00"/>
    <d v="1899-12-30T08:20:00"/>
    <n v="7"/>
    <n v="0"/>
    <n v="8"/>
    <n v="20"/>
    <n v="178"/>
    <n v="604"/>
    <n v="107.512"/>
    <s v="HANDAD"/>
    <s v="HANDAD"/>
    <s v="HANDAD"/>
    <s v="VN"/>
    <s v="DOM"/>
    <s v="PXR"/>
  </r>
  <r>
    <d v="2019-06-12T00:00:00"/>
    <x v="24"/>
    <x v="13"/>
    <x v="2"/>
    <x v="22"/>
    <x v="0"/>
    <x v="2"/>
    <x v="23"/>
    <x v="25"/>
    <n v="226.29556144230276"/>
    <n v="261.68109322915961"/>
    <d v="1899-12-30T02:35:00"/>
    <d v="1899-12-30T04:20:00"/>
    <n v="2"/>
    <n v="35"/>
    <n v="4"/>
    <n v="20"/>
    <n v="184"/>
    <n v="956"/>
    <n v="175.904"/>
    <s v="HANBMV"/>
    <s v="HANBMV"/>
    <s v="ZOther"/>
    <s v="VN"/>
    <s v="DOM"/>
    <s v="PXR"/>
  </r>
  <r>
    <d v="2019-06-12T00:00:00"/>
    <x v="33"/>
    <x v="2"/>
    <x v="1"/>
    <x v="376"/>
    <x v="0"/>
    <x v="2"/>
    <x v="18"/>
    <x v="19"/>
    <n v="239.31340170869245"/>
    <n v="208.92363712533773"/>
    <d v="1899-12-30T09:55:00"/>
    <d v="1899-12-30T11:25:00"/>
    <n v="9"/>
    <n v="55"/>
    <n v="11"/>
    <n v="25"/>
    <n v="184"/>
    <n v="602"/>
    <n v="110.768"/>
    <s v="SGNDAD"/>
    <s v="SGNDAD"/>
    <s v="SGNDAD"/>
    <s v="VN"/>
    <s v="DOM"/>
    <s v="PXR"/>
  </r>
  <r>
    <d v="2019-06-12T00:00:00"/>
    <x v="22"/>
    <x v="3"/>
    <x v="1"/>
    <x v="350"/>
    <x v="0"/>
    <x v="2"/>
    <x v="25"/>
    <x v="101"/>
    <n v="381.62004815649715"/>
    <n v="329.70071085785668"/>
    <d v="1899-12-30T05:00:00"/>
    <d v="1899-12-30T07:15:00"/>
    <n v="5"/>
    <n v="0"/>
    <n v="7"/>
    <n v="15"/>
    <n v="184"/>
    <n v="1133"/>
    <n v="208.47200000000001"/>
    <s v="HANSGN"/>
    <s v="HANSGN"/>
    <s v="HANSGN"/>
    <s v="VN"/>
    <s v="DOM"/>
    <s v="PXR"/>
  </r>
  <r>
    <d v="2019-06-12T00:00:00"/>
    <x v="26"/>
    <x v="6"/>
    <x v="14"/>
    <x v="28"/>
    <x v="0"/>
    <x v="2"/>
    <x v="27"/>
    <x v="31"/>
    <n v="142.82837478473851"/>
    <n v="131.67374266664146"/>
    <d v="1899-12-30T00:55:00"/>
    <d v="1899-12-30T01:55:00"/>
    <n v="0"/>
    <n v="55"/>
    <n v="1"/>
    <n v="55"/>
    <n v="184"/>
    <n v="257"/>
    <n v="47.287999999999997"/>
    <s v="SGNBMV"/>
    <s v="SGNBMV"/>
    <s v="ZOther"/>
    <s v="VN"/>
    <s v="DOM"/>
    <s v="PXR"/>
  </r>
  <r>
    <d v="2019-06-12T00:00:00"/>
    <x v="34"/>
    <x v="6"/>
    <x v="9"/>
    <x v="159"/>
    <x v="0"/>
    <x v="2"/>
    <x v="3"/>
    <x v="15"/>
    <n v="239.31340170869245"/>
    <n v="208.92363712533773"/>
    <d v="1899-12-30T23:00:00"/>
    <d v="1899-12-30T00:20:00"/>
    <n v="23"/>
    <n v="0"/>
    <n v="0"/>
    <n v="20"/>
    <n v="184"/>
    <n v="602"/>
    <n v="110.768"/>
    <s v="SGNDAD"/>
    <s v="SGNDAD"/>
    <s v="SGNDAD"/>
    <s v="VN"/>
    <s v="DOM"/>
    <s v="PXR"/>
  </r>
  <r>
    <d v="2019-06-12T00:00:00"/>
    <x v="34"/>
    <x v="6"/>
    <x v="9"/>
    <x v="289"/>
    <x v="0"/>
    <x v="2"/>
    <x v="97"/>
    <x v="34"/>
    <n v="239.31340170869245"/>
    <n v="208.92363712533773"/>
    <d v="1899-12-30T07:55:00"/>
    <d v="1899-12-30T09:15:00"/>
    <n v="7"/>
    <n v="55"/>
    <n v="9"/>
    <n v="15"/>
    <n v="184"/>
    <n v="602"/>
    <n v="110.768"/>
    <s v="SGNDAD"/>
    <s v="SGNDAD"/>
    <s v="SGNDAD"/>
    <s v="VN"/>
    <s v="DOM"/>
    <s v="PXR"/>
  </r>
  <r>
    <d v="2019-06-12T00:00:00"/>
    <x v="121"/>
    <x v="3"/>
    <x v="5"/>
    <x v="242"/>
    <x v="0"/>
    <x v="2"/>
    <x v="62"/>
    <x v="112"/>
    <n v="282.10893508131221"/>
    <n v="241.11187743395101"/>
    <d v="1899-12-30T03:05:00"/>
    <d v="1899-12-30T04:25:00"/>
    <n v="3"/>
    <n v="5"/>
    <n v="4"/>
    <n v="25"/>
    <n v="184"/>
    <n v="486"/>
    <n v="89.424000000000007"/>
    <s v="HANVTE"/>
    <s v="HANVTEPNHSGN"/>
    <s v="CLMV"/>
    <s v="LA"/>
    <s v="INT"/>
    <s v="PXR"/>
  </r>
  <r>
    <d v="2019-06-12T00:00:00"/>
    <x v="45"/>
    <x v="19"/>
    <x v="1"/>
    <x v="61"/>
    <x v="0"/>
    <x v="2"/>
    <x v="53"/>
    <x v="54"/>
    <n v="466.02059075220279"/>
    <n v="527.19233148560897"/>
    <d v="1899-12-30T23:30:00"/>
    <d v="1899-12-30T02:30:00"/>
    <n v="23"/>
    <n v="30"/>
    <n v="2"/>
    <n v="30"/>
    <n v="184"/>
    <n v="1952"/>
    <n v="359.16800000000001"/>
    <s v="SGNKHH"/>
    <s v="SGNKHH"/>
    <s v="NEA"/>
    <s v="TW"/>
    <s v="INT"/>
    <s v="PXR"/>
  </r>
  <r>
    <d v="2019-06-12T00:00:00"/>
    <x v="122"/>
    <x v="5"/>
    <x v="1"/>
    <x v="242"/>
    <x v="0"/>
    <x v="2"/>
    <x v="76"/>
    <x v="45"/>
    <n v="228.55256704229927"/>
    <n v="207.06918725390202"/>
    <d v="1899-12-30T07:25:00"/>
    <d v="1899-12-30T08:25:00"/>
    <n v="7"/>
    <n v="25"/>
    <n v="8"/>
    <n v="25"/>
    <n v="184"/>
    <n v="214"/>
    <n v="39.375999999999998"/>
    <s v="SGNPNH"/>
    <s v="HANVTEPNHSGN"/>
    <s v="CLMV"/>
    <s v="LA"/>
    <s v="INT"/>
    <s v="PXR"/>
  </r>
  <r>
    <d v="2019-06-12T00:00:00"/>
    <x v="48"/>
    <x v="6"/>
    <x v="22"/>
    <x v="64"/>
    <x v="0"/>
    <x v="2"/>
    <x v="22"/>
    <x v="57"/>
    <n v="466.02059075220279"/>
    <n v="527.19233148560897"/>
    <d v="1899-12-30T10:25:00"/>
    <d v="1899-12-30T13:50:00"/>
    <n v="10"/>
    <n v="25"/>
    <n v="13"/>
    <n v="50"/>
    <n v="184"/>
    <n v="1952"/>
    <n v="359.16800000000001"/>
    <s v="SGNKHH"/>
    <s v="SGNKHH"/>
    <s v="NEA"/>
    <s v="TW"/>
    <s v="INT"/>
    <s v="PXR"/>
  </r>
  <r>
    <d v="2019-06-12T00:00:00"/>
    <x v="78"/>
    <x v="28"/>
    <x v="2"/>
    <x v="236"/>
    <x v="0"/>
    <x v="2"/>
    <x v="15"/>
    <x v="142"/>
    <n v="308.7453322478957"/>
    <n v="330.16909384151558"/>
    <d v="1899-12-30T00:00:00"/>
    <d v="1899-12-30T02:05:00"/>
    <n v="0"/>
    <n v="0"/>
    <n v="2"/>
    <n v="5"/>
    <n v="184"/>
    <n v="1217"/>
    <n v="223.928"/>
    <s v="HANVCA"/>
    <s v="HANVCA"/>
    <s v="Other"/>
    <s v="VN"/>
    <s v="DOM"/>
    <s v="PXR"/>
  </r>
  <r>
    <d v="2019-06-12T00:00:00"/>
    <x v="123"/>
    <x v="7"/>
    <x v="6"/>
    <x v="242"/>
    <x v="0"/>
    <x v="2"/>
    <x v="9"/>
    <x v="179"/>
    <n v="396.67583025133774"/>
    <n v="330.06021437826928"/>
    <d v="1899-12-30T05:10:00"/>
    <d v="1899-12-30T06:35:00"/>
    <n v="5"/>
    <n v="10"/>
    <n v="6"/>
    <n v="35"/>
    <n v="184"/>
    <n v="753"/>
    <n v="138.55199999999999"/>
    <s v="PNHVTE"/>
    <s v="HANVTEPNHSGN"/>
    <s v="CLMV"/>
    <s v="LA"/>
    <s v="INT"/>
    <s v="PXR"/>
  </r>
  <r>
    <d v="2019-06-12T00:00:00"/>
    <x v="2"/>
    <x v="2"/>
    <x v="2"/>
    <x v="184"/>
    <x v="0"/>
    <x v="2"/>
    <x v="35"/>
    <x v="73"/>
    <n v="236.34688949060637"/>
    <n v="201.94443000170284"/>
    <d v="1899-12-30T07:00:00"/>
    <d v="1899-12-30T08:20:00"/>
    <n v="7"/>
    <n v="0"/>
    <n v="8"/>
    <n v="20"/>
    <n v="178"/>
    <n v="604"/>
    <n v="107.512"/>
    <s v="HANDAD"/>
    <s v="HANDAD"/>
    <s v="HANDAD"/>
    <s v="VN"/>
    <s v="DOM"/>
    <s v="PXR"/>
  </r>
  <r>
    <d v="2019-06-12T00:00:00"/>
    <x v="22"/>
    <x v="3"/>
    <x v="1"/>
    <x v="83"/>
    <x v="0"/>
    <x v="2"/>
    <x v="24"/>
    <x v="72"/>
    <n v="381.62004815649715"/>
    <n v="329.70071085785668"/>
    <d v="1899-12-30T14:00:00"/>
    <d v="1899-12-30T16:10:00"/>
    <n v="14"/>
    <n v="0"/>
    <n v="16"/>
    <n v="10"/>
    <n v="178"/>
    <n v="1133"/>
    <n v="201.67400000000001"/>
    <s v="HANSGN"/>
    <s v="HANSGN"/>
    <s v="HANSGN"/>
    <s v="VN"/>
    <s v="DOM"/>
    <s v="PXR"/>
  </r>
  <r>
    <d v="2019-06-12T00:00:00"/>
    <x v="17"/>
    <x v="3"/>
    <x v="11"/>
    <x v="185"/>
    <x v="0"/>
    <x v="2"/>
    <x v="101"/>
    <x v="61"/>
    <n v="222.57043902349176"/>
    <n v="242.23014347086047"/>
    <d v="1899-12-30T09:00:00"/>
    <d v="1899-12-30T10:35:00"/>
    <n v="9"/>
    <n v="0"/>
    <n v="10"/>
    <n v="35"/>
    <n v="178"/>
    <n v="879"/>
    <n v="156.46199999999999"/>
    <s v="HANUIH"/>
    <s v="HANUIH"/>
    <s v="ZOther"/>
    <s v="VN"/>
    <s v="DOM"/>
    <s v="PXR"/>
  </r>
  <r>
    <d v="2019-06-12T00:00:00"/>
    <x v="108"/>
    <x v="34"/>
    <x v="9"/>
    <x v="186"/>
    <x v="0"/>
    <x v="2"/>
    <x v="113"/>
    <x v="121"/>
    <n v="690.92257570788865"/>
    <n v="868.84541076659445"/>
    <d v="1899-12-30T00:30:00"/>
    <d v="1899-12-30T05:55:00"/>
    <n v="0"/>
    <n v="30"/>
    <n v="5"/>
    <n v="55"/>
    <n v="178"/>
    <n v="3383"/>
    <n v="602.17399999999998"/>
    <s v="DADKIX"/>
    <s v="DADKIX"/>
    <s v="NEA"/>
    <s v="JP"/>
    <s v="INT"/>
    <s v="PXR"/>
  </r>
  <r>
    <d v="2019-06-12T00:00:00"/>
    <x v="32"/>
    <x v="6"/>
    <x v="16"/>
    <x v="225"/>
    <x v="0"/>
    <x v="2"/>
    <x v="128"/>
    <x v="218"/>
    <n v="214.88804221212081"/>
    <n v="213.88072353634405"/>
    <d v="1899-12-30T23:15:00"/>
    <d v="1899-12-30T00:40:00"/>
    <n v="23"/>
    <n v="15"/>
    <n v="0"/>
    <n v="40"/>
    <n v="178"/>
    <n v="628"/>
    <n v="111.78400000000001"/>
    <s v="SGNHUI"/>
    <s v="SGNHUI"/>
    <s v="Tourism"/>
    <s v="VN"/>
    <s v="DOM"/>
    <s v="PXR"/>
  </r>
  <r>
    <d v="2019-06-12T00:00:00"/>
    <x v="21"/>
    <x v="12"/>
    <x v="2"/>
    <x v="187"/>
    <x v="0"/>
    <x v="2"/>
    <x v="92"/>
    <x v="122"/>
    <n v="222.57043902349176"/>
    <n v="242.23014347086047"/>
    <d v="1899-12-30T11:15:00"/>
    <d v="1899-12-30T12:55:00"/>
    <n v="11"/>
    <n v="15"/>
    <n v="12"/>
    <n v="55"/>
    <n v="178"/>
    <n v="879"/>
    <n v="156.46199999999999"/>
    <s v="HANUIH"/>
    <s v="HANUIH"/>
    <s v="ZOther"/>
    <s v="VN"/>
    <s v="DOM"/>
    <s v="PXR"/>
  </r>
  <r>
    <d v="2019-06-12T00:00:00"/>
    <x v="50"/>
    <x v="8"/>
    <x v="1"/>
    <x v="67"/>
    <x v="0"/>
    <x v="2"/>
    <x v="58"/>
    <x v="60"/>
    <n v="184.25871592968858"/>
    <n v="154.07262794368225"/>
    <d v="1899-12-30T13:45:00"/>
    <d v="1899-12-30T14:50:00"/>
    <n v="13"/>
    <n v="45"/>
    <n v="14"/>
    <n v="50"/>
    <n v="184"/>
    <n v="309"/>
    <n v="56.856000000000002"/>
    <s v="SGNCXR"/>
    <s v="SGNCXR"/>
    <s v="Tourism"/>
    <s v="VN"/>
    <s v="DOM"/>
    <s v="PXR"/>
  </r>
  <r>
    <d v="2019-06-12T00:00:00"/>
    <x v="51"/>
    <x v="2"/>
    <x v="7"/>
    <x v="68"/>
    <x v="0"/>
    <x v="2"/>
    <x v="130"/>
    <x v="199"/>
    <n v="165.72030426323298"/>
    <n v="162.66584538032191"/>
    <d v="1899-12-30T11:50:00"/>
    <d v="1899-12-30T13:00:00"/>
    <n v="11"/>
    <n v="50"/>
    <n v="13"/>
    <n v="0"/>
    <n v="184"/>
    <n v="462"/>
    <n v="85.007999999999996"/>
    <s v="DADCXR"/>
    <s v="DADCXR"/>
    <s v="Tourism"/>
    <s v="VN"/>
    <s v="DOM"/>
    <s v="PXR"/>
  </r>
  <r>
    <d v="2019-06-12T00:00:00"/>
    <x v="22"/>
    <x v="3"/>
    <x v="1"/>
    <x v="319"/>
    <x v="0"/>
    <x v="2"/>
    <x v="113"/>
    <x v="161"/>
    <n v="381.62004815649715"/>
    <n v="329.70071085785668"/>
    <d v="1899-12-30T00:30:00"/>
    <d v="1899-12-30T02:40:00"/>
    <n v="0"/>
    <n v="30"/>
    <n v="2"/>
    <n v="40"/>
    <n v="184"/>
    <n v="1133"/>
    <n v="208.47200000000001"/>
    <s v="HANSGN"/>
    <s v="HANSGN"/>
    <s v="HANSGN"/>
    <s v="VN"/>
    <s v="DOM"/>
    <s v="PXR"/>
  </r>
  <r>
    <d v="2019-06-12T00:00:00"/>
    <x v="42"/>
    <x v="17"/>
    <x v="1"/>
    <x v="55"/>
    <x v="0"/>
    <x v="2"/>
    <x v="147"/>
    <x v="130"/>
    <n v="284.2128245548555"/>
    <n v="306.08961374632247"/>
    <d v="1899-12-30T06:45:00"/>
    <d v="1899-12-30T08:50:00"/>
    <n v="6"/>
    <n v="45"/>
    <n v="8"/>
    <n v="50"/>
    <n v="184"/>
    <n v="1107"/>
    <n v="203.68799999999999"/>
    <s v="SGNHPH"/>
    <s v="SGNHPH"/>
    <s v="Other"/>
    <s v="VN"/>
    <s v="DOM"/>
    <s v="PXR"/>
  </r>
  <r>
    <d v="2019-06-12T00:00:00"/>
    <x v="34"/>
    <x v="6"/>
    <x v="9"/>
    <x v="70"/>
    <x v="0"/>
    <x v="2"/>
    <x v="120"/>
    <x v="193"/>
    <n v="239.31340170869245"/>
    <n v="208.92363712533773"/>
    <d v="1899-12-30T09:40:00"/>
    <d v="1899-12-30T11:00:00"/>
    <n v="9"/>
    <n v="40"/>
    <n v="11"/>
    <n v="0"/>
    <n v="184"/>
    <n v="602"/>
    <n v="110.768"/>
    <s v="SGNDAD"/>
    <s v="SGNDAD"/>
    <s v="SGNDAD"/>
    <s v="VN"/>
    <s v="DOM"/>
    <s v="PXR"/>
  </r>
  <r>
    <d v="2019-06-12T00:00:00"/>
    <x v="31"/>
    <x v="6"/>
    <x v="15"/>
    <x v="58"/>
    <x v="0"/>
    <x v="2"/>
    <x v="51"/>
    <x v="51"/>
    <n v="284.2128245548555"/>
    <n v="306.08961374632247"/>
    <d v="1899-12-30T03:30:00"/>
    <d v="1899-12-30T05:40:00"/>
    <n v="3"/>
    <n v="30"/>
    <n v="5"/>
    <n v="40"/>
    <n v="184"/>
    <n v="1107"/>
    <n v="203.68799999999999"/>
    <s v="SGNHPH"/>
    <s v="SGNHPH"/>
    <s v="Other"/>
    <s v="VN"/>
    <s v="DOM"/>
    <s v="PXR"/>
  </r>
  <r>
    <d v="2019-06-12T00:00:00"/>
    <x v="92"/>
    <x v="2"/>
    <x v="0"/>
    <x v="141"/>
    <x v="0"/>
    <x v="2"/>
    <x v="97"/>
    <x v="18"/>
    <n v="204.28649980369786"/>
    <n v="171.52300327227937"/>
    <d v="1899-12-30T07:55:00"/>
    <d v="1899-12-30T09:05:00"/>
    <n v="7"/>
    <n v="55"/>
    <n v="9"/>
    <n v="5"/>
    <n v="184"/>
    <n v="475"/>
    <n v="87.4"/>
    <s v="DADDLI"/>
    <s v="DADDLI"/>
    <s v="Tourism"/>
    <s v="VN"/>
    <s v="DOM"/>
    <s v="PXR"/>
  </r>
  <r>
    <d v="2019-06-12T00:00:00"/>
    <x v="93"/>
    <x v="1"/>
    <x v="9"/>
    <x v="142"/>
    <x v="0"/>
    <x v="2"/>
    <x v="98"/>
    <x v="103"/>
    <n v="204.28649980369786"/>
    <n v="171.52300327227937"/>
    <d v="1899-12-30T09:45:00"/>
    <d v="1899-12-30T10:50:00"/>
    <n v="9"/>
    <n v="45"/>
    <n v="10"/>
    <n v="50"/>
    <n v="184"/>
    <n v="475"/>
    <n v="87.4"/>
    <s v="DADDLI"/>
    <s v="DADDLI"/>
    <s v="Tourism"/>
    <s v="VN"/>
    <s v="DOM"/>
    <s v="PXR"/>
  </r>
  <r>
    <d v="2019-06-12T00:00:00"/>
    <x v="15"/>
    <x v="3"/>
    <x v="9"/>
    <x v="144"/>
    <x v="0"/>
    <x v="2"/>
    <x v="25"/>
    <x v="0"/>
    <n v="236.34688949060637"/>
    <n v="201.94443000170284"/>
    <d v="1899-12-30T05:00:00"/>
    <d v="1899-12-30T06:25:00"/>
    <n v="5"/>
    <n v="0"/>
    <n v="6"/>
    <n v="25"/>
    <n v="184"/>
    <n v="604"/>
    <n v="111.136"/>
    <s v="HANDAD"/>
    <s v="HANDAD"/>
    <s v="HANDAD"/>
    <s v="VN"/>
    <s v="DOM"/>
    <s v="PXR"/>
  </r>
  <r>
    <d v="2019-06-12T00:00:00"/>
    <x v="17"/>
    <x v="3"/>
    <x v="11"/>
    <x v="15"/>
    <x v="0"/>
    <x v="2"/>
    <x v="15"/>
    <x v="16"/>
    <n v="222.57043902349176"/>
    <n v="242.23014347086047"/>
    <d v="1899-12-30T00:00:00"/>
    <d v="1899-12-30T01:35:00"/>
    <n v="0"/>
    <n v="0"/>
    <n v="1"/>
    <n v="35"/>
    <n v="184"/>
    <n v="879"/>
    <n v="161.73599999999999"/>
    <s v="HANUIH"/>
    <s v="HANUIH"/>
    <s v="ZOther"/>
    <s v="VN"/>
    <s v="DOM"/>
    <s v="PXR"/>
  </r>
  <r>
    <d v="2019-06-12T00:00:00"/>
    <x v="21"/>
    <x v="12"/>
    <x v="2"/>
    <x v="17"/>
    <x v="0"/>
    <x v="2"/>
    <x v="12"/>
    <x v="20"/>
    <n v="222.57043902349176"/>
    <n v="242.23014347086047"/>
    <d v="1899-12-30T02:15:00"/>
    <d v="1899-12-30T03:55:00"/>
    <n v="2"/>
    <n v="15"/>
    <n v="3"/>
    <n v="55"/>
    <n v="184"/>
    <n v="879"/>
    <n v="161.73599999999999"/>
    <s v="HANUIH"/>
    <s v="HANUIH"/>
    <s v="ZOther"/>
    <s v="VN"/>
    <s v="DOM"/>
    <s v="PXR"/>
  </r>
  <r>
    <d v="2019-06-12T00:00:00"/>
    <x v="2"/>
    <x v="2"/>
    <x v="2"/>
    <x v="434"/>
    <x v="0"/>
    <x v="2"/>
    <x v="152"/>
    <x v="148"/>
    <n v="236.34688949060637"/>
    <n v="201.94443000170284"/>
    <d v="1899-12-30T11:55:00"/>
    <d v="1899-12-30T13:15:00"/>
    <n v="11"/>
    <n v="55"/>
    <n v="13"/>
    <n v="15"/>
    <n v="184"/>
    <n v="604"/>
    <n v="111.136"/>
    <s v="HANDAD"/>
    <s v="HANDAD"/>
    <s v="HANDAD"/>
    <s v="VN"/>
    <s v="DOM"/>
    <s v="NTC"/>
  </r>
  <r>
    <d v="2019-06-12T00:00:00"/>
    <x v="205"/>
    <x v="8"/>
    <x v="57"/>
    <x v="435"/>
    <x v="0"/>
    <x v="2"/>
    <x v="120"/>
    <x v="114"/>
    <n v="476.64280685720348"/>
    <n v="463.92411931625725"/>
    <d v="1899-12-30T09:40:00"/>
    <d v="1899-12-30T13:25:00"/>
    <n v="9"/>
    <n v="40"/>
    <n v="13"/>
    <n v="25"/>
    <n v="203"/>
    <n v="2445"/>
    <n v="496.33499999999998"/>
    <s v="CXRCZX"/>
    <s v="CXRCZX"/>
    <s v="NEA"/>
    <s v="CN"/>
    <s v="INT"/>
    <s v="PXC"/>
  </r>
  <r>
    <d v="2019-06-12T00:00:00"/>
    <x v="206"/>
    <x v="58"/>
    <x v="7"/>
    <x v="436"/>
    <x v="0"/>
    <x v="2"/>
    <x v="186"/>
    <x v="219"/>
    <n v="476.64280685720348"/>
    <n v="463.92411931625725"/>
    <d v="1899-12-30T14:25:00"/>
    <d v="1899-12-30T18:10:00"/>
    <n v="14"/>
    <n v="25"/>
    <n v="18"/>
    <n v="10"/>
    <n v="203"/>
    <n v="2445"/>
    <n v="496.33499999999998"/>
    <s v="CXRCZX"/>
    <s v="CXRCZX"/>
    <s v="NEA"/>
    <s v="CN"/>
    <s v="INT"/>
    <s v="PXC"/>
  </r>
  <r>
    <d v="2019-06-12T00:00:00"/>
    <x v="50"/>
    <x v="8"/>
    <x v="1"/>
    <x v="98"/>
    <x v="0"/>
    <x v="2"/>
    <x v="41"/>
    <x v="65"/>
    <n v="184.25871592968858"/>
    <n v="154.07262794368225"/>
    <d v="1899-12-30T00:15:00"/>
    <d v="1899-12-30T01:20:00"/>
    <n v="0"/>
    <n v="15"/>
    <n v="1"/>
    <n v="20"/>
    <n v="203"/>
    <n v="309"/>
    <n v="62.726999999999997"/>
    <s v="SGNCXR"/>
    <s v="SGNCXR"/>
    <s v="Tourism"/>
    <s v="VN"/>
    <s v="DOM"/>
    <s v="PXR"/>
  </r>
  <r>
    <d v="2019-06-12T00:00:00"/>
    <x v="46"/>
    <x v="20"/>
    <x v="1"/>
    <x v="99"/>
    <x v="0"/>
    <x v="2"/>
    <x v="75"/>
    <x v="82"/>
    <n v="187.46363998635809"/>
    <n v="145.81561859013829"/>
    <d v="1899-12-30T03:50:00"/>
    <d v="1899-12-30T04:55:00"/>
    <n v="3"/>
    <n v="50"/>
    <n v="4"/>
    <n v="55"/>
    <n v="203"/>
    <n v="301"/>
    <n v="61.103000000000002"/>
    <s v="SGNPQC"/>
    <s v="SGNPQC"/>
    <s v="Tourism"/>
    <s v="VN"/>
    <s v="DOM"/>
    <s v="PXR"/>
  </r>
  <r>
    <d v="2019-06-12T00:00:00"/>
    <x v="52"/>
    <x v="6"/>
    <x v="7"/>
    <x v="69"/>
    <x v="0"/>
    <x v="2"/>
    <x v="14"/>
    <x v="4"/>
    <n v="184.25871592968858"/>
    <n v="154.07262794368225"/>
    <d v="1899-12-30T05:40:00"/>
    <d v="1899-12-30T06:50:00"/>
    <n v="5"/>
    <n v="40"/>
    <n v="6"/>
    <n v="50"/>
    <n v="203"/>
    <n v="309"/>
    <n v="62.726999999999997"/>
    <s v="SGNCXR"/>
    <s v="SGNCXR"/>
    <s v="Tourism"/>
    <s v="VN"/>
    <s v="DOM"/>
    <s v="PXR"/>
  </r>
  <r>
    <d v="2019-06-12T00:00:00"/>
    <x v="49"/>
    <x v="6"/>
    <x v="23"/>
    <x v="101"/>
    <x v="0"/>
    <x v="2"/>
    <x v="77"/>
    <x v="83"/>
    <n v="187.46363998635809"/>
    <n v="145.81561859013829"/>
    <d v="1899-12-30T02:10:00"/>
    <d v="1899-12-30T03:10:00"/>
    <n v="2"/>
    <n v="10"/>
    <n v="3"/>
    <n v="10"/>
    <n v="203"/>
    <n v="301"/>
    <n v="61.103000000000002"/>
    <s v="SGNPQC"/>
    <s v="SGNPQC"/>
    <s v="Tourism"/>
    <s v="VN"/>
    <s v="DOM"/>
    <s v="PXR"/>
  </r>
  <r>
    <d v="2019-06-12T00:00:00"/>
    <x v="2"/>
    <x v="2"/>
    <x v="2"/>
    <x v="258"/>
    <x v="0"/>
    <x v="2"/>
    <x v="201"/>
    <x v="127"/>
    <n v="236.34688949060637"/>
    <n v="201.94443000170284"/>
    <d v="1899-12-30T13:15:00"/>
    <d v="1899-12-30T14:40:00"/>
    <n v="13"/>
    <n v="15"/>
    <n v="14"/>
    <n v="40"/>
    <n v="203"/>
    <n v="604"/>
    <n v="122.61199999999999"/>
    <s v="HANDAD"/>
    <s v="HANDAD"/>
    <s v="HANDAD"/>
    <s v="VN"/>
    <s v="DOM"/>
    <s v="PXR"/>
  </r>
  <r>
    <d v="2019-06-12T00:00:00"/>
    <x v="15"/>
    <x v="3"/>
    <x v="9"/>
    <x v="259"/>
    <x v="0"/>
    <x v="2"/>
    <x v="92"/>
    <x v="24"/>
    <n v="236.34688949060637"/>
    <n v="201.94443000170284"/>
    <d v="1899-12-30T11:15:00"/>
    <d v="1899-12-30T12:35:00"/>
    <n v="11"/>
    <n v="15"/>
    <n v="12"/>
    <n v="35"/>
    <n v="203"/>
    <n v="604"/>
    <n v="122.61199999999999"/>
    <s v="HANDAD"/>
    <s v="HANDAD"/>
    <s v="HANDAD"/>
    <s v="VN"/>
    <s v="DOM"/>
    <s v="PXR"/>
  </r>
  <r>
    <d v="2019-06-12T00:00:00"/>
    <x v="115"/>
    <x v="3"/>
    <x v="39"/>
    <x v="232"/>
    <x v="0"/>
    <x v="2"/>
    <x v="75"/>
    <x v="121"/>
    <n v="397.98739173850277"/>
    <n v="395.83148533631299"/>
    <d v="1899-12-30T03:50:00"/>
    <d v="1899-12-30T05:55:00"/>
    <n v="3"/>
    <n v="50"/>
    <n v="5"/>
    <n v="55"/>
    <n v="203"/>
    <n v="843"/>
    <n v="171.12899999999999"/>
    <s v="HANHKG"/>
    <s v="HANHKG"/>
    <s v="NEA"/>
    <s v="HK"/>
    <s v="INT"/>
    <s v="PXR"/>
  </r>
  <r>
    <d v="2019-06-12T00:00:00"/>
    <x v="117"/>
    <x v="38"/>
    <x v="2"/>
    <x v="234"/>
    <x v="0"/>
    <x v="2"/>
    <x v="136"/>
    <x v="34"/>
    <n v="397.98739173850277"/>
    <n v="395.83148533631299"/>
    <d v="1899-12-30T06:55:00"/>
    <d v="1899-12-30T09:15:00"/>
    <n v="6"/>
    <n v="55"/>
    <n v="9"/>
    <n v="15"/>
    <n v="203"/>
    <n v="843"/>
    <n v="171.12899999999999"/>
    <s v="HANHKG"/>
    <s v="HANHKG"/>
    <s v="NEA"/>
    <s v="HK"/>
    <s v="INT"/>
    <s v="PXR"/>
  </r>
  <r>
    <d v="2019-06-12T00:00:00"/>
    <x v="136"/>
    <x v="19"/>
    <x v="2"/>
    <x v="283"/>
    <x v="0"/>
    <x v="2"/>
    <x v="148"/>
    <x v="133"/>
    <n v="524.34786512385949"/>
    <n v="478.47904156320539"/>
    <d v="1899-12-30T00:40:00"/>
    <d v="1899-12-30T03:15:00"/>
    <n v="0"/>
    <n v="40"/>
    <n v="3"/>
    <n v="15"/>
    <n v="203"/>
    <n v="1503"/>
    <n v="305.10899999999998"/>
    <s v="HANKHH"/>
    <s v="HANKHH"/>
    <s v="NEA"/>
    <s v="TW"/>
    <s v="INT"/>
    <s v="PXR"/>
  </r>
  <r>
    <d v="2019-06-12T00:00:00"/>
    <x v="22"/>
    <x v="3"/>
    <x v="1"/>
    <x v="39"/>
    <x v="0"/>
    <x v="2"/>
    <x v="36"/>
    <x v="8"/>
    <n v="381.62004815649715"/>
    <n v="329.70071085785668"/>
    <d v="1899-12-30T02:00:00"/>
    <d v="1899-12-30T04:10:00"/>
    <n v="2"/>
    <n v="0"/>
    <n v="4"/>
    <n v="10"/>
    <n v="203"/>
    <n v="1133"/>
    <n v="229.999"/>
    <s v="HANSGN"/>
    <s v="HANSGN"/>
    <s v="HANSGN"/>
    <s v="VN"/>
    <s v="DOM"/>
    <s v="PXR"/>
  </r>
  <r>
    <d v="2019-06-12T00:00:00"/>
    <x v="46"/>
    <x v="20"/>
    <x v="1"/>
    <x v="271"/>
    <x v="0"/>
    <x v="2"/>
    <x v="1"/>
    <x v="73"/>
    <n v="187.46363998635809"/>
    <n v="145.81561859013829"/>
    <d v="1899-12-30T07:15:00"/>
    <d v="1899-12-30T08:20:00"/>
    <n v="7"/>
    <n v="15"/>
    <n v="8"/>
    <n v="20"/>
    <n v="203"/>
    <n v="301"/>
    <n v="61.103000000000002"/>
    <s v="SGNPQC"/>
    <s v="SGNPQC"/>
    <s v="Tourism"/>
    <s v="VN"/>
    <s v="DOM"/>
    <s v="PXR"/>
  </r>
  <r>
    <d v="2019-06-12T00:00:00"/>
    <x v="52"/>
    <x v="6"/>
    <x v="7"/>
    <x v="243"/>
    <x v="0"/>
    <x v="2"/>
    <x v="26"/>
    <x v="146"/>
    <n v="184.25871592968858"/>
    <n v="154.07262794368225"/>
    <d v="1899-12-30T23:45:00"/>
    <d v="1899-12-30T00:55:00"/>
    <n v="23"/>
    <n v="45"/>
    <n v="0"/>
    <n v="55"/>
    <n v="203"/>
    <n v="309"/>
    <n v="62.726999999999997"/>
    <s v="SGNCXR"/>
    <s v="SGNCXR"/>
    <s v="Tourism"/>
    <s v="VN"/>
    <s v="DOM"/>
    <s v="PXR"/>
  </r>
  <r>
    <d v="2019-06-12T00:00:00"/>
    <x v="49"/>
    <x v="6"/>
    <x v="23"/>
    <x v="273"/>
    <x v="0"/>
    <x v="2"/>
    <x v="78"/>
    <x v="179"/>
    <n v="187.46363998635809"/>
    <n v="145.81561859013829"/>
    <d v="1899-12-30T05:35:00"/>
    <d v="1899-12-30T06:35:00"/>
    <n v="5"/>
    <n v="35"/>
    <n v="6"/>
    <n v="35"/>
    <n v="203"/>
    <n v="301"/>
    <n v="61.103000000000002"/>
    <s v="SGNPQC"/>
    <s v="SGNPQC"/>
    <s v="Tourism"/>
    <s v="VN"/>
    <s v="DOM"/>
    <s v="PXR"/>
  </r>
  <r>
    <d v="2019-06-12T00:00:00"/>
    <x v="35"/>
    <x v="6"/>
    <x v="17"/>
    <x v="41"/>
    <x v="0"/>
    <x v="2"/>
    <x v="37"/>
    <x v="41"/>
    <n v="401.34366795269432"/>
    <n v="581.55853960552042"/>
    <d v="1899-12-30T09:25:00"/>
    <d v="1899-12-30T13:05:00"/>
    <n v="9"/>
    <n v="25"/>
    <n v="13"/>
    <n v="5"/>
    <n v="203"/>
    <n v="2203"/>
    <n v="447.209"/>
    <s v="SGNTPE"/>
    <s v="SGNTPE"/>
    <s v="NEA"/>
    <s v="TW"/>
    <s v="INT"/>
    <s v="PXR"/>
  </r>
  <r>
    <d v="2019-06-12T00:00:00"/>
    <x v="36"/>
    <x v="15"/>
    <x v="1"/>
    <x v="42"/>
    <x v="0"/>
    <x v="2"/>
    <x v="38"/>
    <x v="42"/>
    <n v="401.34366795269432"/>
    <n v="581.55853960552042"/>
    <d v="1899-12-30T14:10:00"/>
    <d v="1899-12-30T17:50:00"/>
    <n v="14"/>
    <n v="10"/>
    <n v="17"/>
    <n v="50"/>
    <n v="203"/>
    <n v="2203"/>
    <n v="447.209"/>
    <s v="SGNTPE"/>
    <s v="SGNTPE"/>
    <s v="NEA"/>
    <s v="TW"/>
    <s v="INT"/>
    <s v="PXR"/>
  </r>
  <r>
    <d v="2019-06-12T00:00:00"/>
    <x v="56"/>
    <x v="21"/>
    <x v="9"/>
    <x v="75"/>
    <x v="0"/>
    <x v="2"/>
    <x v="63"/>
    <x v="64"/>
    <n v="437.24618890783512"/>
    <n v="376.5617584152518"/>
    <d v="1899-12-30T13:40:00"/>
    <d v="1899-12-30T16:00:00"/>
    <n v="13"/>
    <n v="40"/>
    <n v="16"/>
    <n v="0"/>
    <n v="203"/>
    <n v="945"/>
    <n v="191.83500000000001"/>
    <s v="DADCAN"/>
    <s v="DADCAN"/>
    <s v="NEA"/>
    <s v="CN"/>
    <s v="INT"/>
    <s v="PXR"/>
  </r>
  <r>
    <d v="2019-06-12T00:00:00"/>
    <x v="58"/>
    <x v="2"/>
    <x v="24"/>
    <x v="77"/>
    <x v="0"/>
    <x v="2"/>
    <x v="22"/>
    <x v="66"/>
    <n v="437.24618890783512"/>
    <n v="376.5617584152518"/>
    <d v="1899-12-30T10:25:00"/>
    <d v="1899-12-30T12:40:00"/>
    <n v="10"/>
    <n v="25"/>
    <n v="12"/>
    <n v="40"/>
    <n v="203"/>
    <n v="945"/>
    <n v="191.83500000000001"/>
    <s v="DADCAN"/>
    <s v="DADCAN"/>
    <s v="NEA"/>
    <s v="CN"/>
    <s v="INT"/>
    <s v="PXR"/>
  </r>
  <r>
    <d v="2019-06-12T00:00:00"/>
    <x v="33"/>
    <x v="2"/>
    <x v="1"/>
    <x v="285"/>
    <x v="0"/>
    <x v="2"/>
    <x v="3"/>
    <x v="156"/>
    <n v="239.31340170869245"/>
    <n v="208.92363712533773"/>
    <d v="1899-12-30T23:00:00"/>
    <d v="1899-12-30T00:25:00"/>
    <n v="23"/>
    <n v="0"/>
    <n v="0"/>
    <n v="25"/>
    <n v="203"/>
    <n v="602"/>
    <n v="122.206"/>
    <s v="SGNDAD"/>
    <s v="SGNDAD"/>
    <s v="SGNDAD"/>
    <s v="VN"/>
    <s v="DOM"/>
    <s v="PXR"/>
  </r>
  <r>
    <d v="2019-06-12T00:00:00"/>
    <x v="33"/>
    <x v="2"/>
    <x v="1"/>
    <x v="116"/>
    <x v="0"/>
    <x v="2"/>
    <x v="20"/>
    <x v="2"/>
    <n v="239.31340170869245"/>
    <n v="208.92363712533773"/>
    <d v="1899-12-30T01:00:00"/>
    <d v="1899-12-30T02:25:00"/>
    <n v="1"/>
    <n v="0"/>
    <n v="2"/>
    <n v="25"/>
    <n v="203"/>
    <n v="602"/>
    <n v="122.206"/>
    <s v="SGNDAD"/>
    <s v="SGNDAD"/>
    <s v="SGNDAD"/>
    <s v="VN"/>
    <s v="DOM"/>
    <s v="PXR"/>
  </r>
  <r>
    <d v="2019-06-12T00:00:00"/>
    <x v="33"/>
    <x v="2"/>
    <x v="1"/>
    <x v="117"/>
    <x v="0"/>
    <x v="2"/>
    <x v="81"/>
    <x v="91"/>
    <n v="239.31340170869245"/>
    <n v="208.92363712533773"/>
    <d v="1899-12-30T06:00:00"/>
    <d v="1899-12-30T07:30:00"/>
    <n v="6"/>
    <n v="0"/>
    <n v="7"/>
    <n v="30"/>
    <n v="203"/>
    <n v="602"/>
    <n v="122.206"/>
    <s v="SGNDAD"/>
    <s v="SGNDAD"/>
    <s v="SGNDAD"/>
    <s v="VN"/>
    <s v="DOM"/>
    <s v="PXR"/>
  </r>
  <r>
    <d v="2019-06-12T00:00:00"/>
    <x v="34"/>
    <x v="6"/>
    <x v="9"/>
    <x v="119"/>
    <x v="0"/>
    <x v="2"/>
    <x v="19"/>
    <x v="32"/>
    <n v="239.31340170869245"/>
    <n v="208.92363712533773"/>
    <d v="1899-12-30T04:00:00"/>
    <d v="1899-12-30T05:20:00"/>
    <n v="4"/>
    <n v="0"/>
    <n v="5"/>
    <n v="20"/>
    <n v="203"/>
    <n v="602"/>
    <n v="122.206"/>
    <s v="SGNDAD"/>
    <s v="SGNDAD"/>
    <s v="SGNDAD"/>
    <s v="VN"/>
    <s v="DOM"/>
    <s v="PXR"/>
  </r>
  <r>
    <d v="2019-06-12T00:00:00"/>
    <x v="34"/>
    <x v="6"/>
    <x v="9"/>
    <x v="391"/>
    <x v="0"/>
    <x v="2"/>
    <x v="202"/>
    <x v="26"/>
    <n v="239.31340170869245"/>
    <n v="208.92363712533773"/>
    <d v="1899-12-30T08:10:00"/>
    <d v="1899-12-30T09:30:00"/>
    <n v="8"/>
    <n v="10"/>
    <n v="9"/>
    <n v="30"/>
    <n v="203"/>
    <n v="602"/>
    <n v="122.206"/>
    <s v="SGNDAD"/>
    <s v="SGNDAD"/>
    <s v="SGNDAD"/>
    <s v="VN"/>
    <s v="DOM"/>
    <s v="PXR"/>
  </r>
  <r>
    <d v="2019-06-12T00:00:00"/>
    <x v="2"/>
    <x v="2"/>
    <x v="2"/>
    <x v="78"/>
    <x v="0"/>
    <x v="2"/>
    <x v="3"/>
    <x v="15"/>
    <n v="236.34688949060637"/>
    <n v="201.94443000170284"/>
    <d v="1899-12-30T23:00:00"/>
    <d v="1899-12-30T00:20:00"/>
    <n v="23"/>
    <n v="0"/>
    <n v="0"/>
    <n v="20"/>
    <n v="203"/>
    <n v="604"/>
    <n v="122.61199999999999"/>
    <s v="HANDAD"/>
    <s v="HANDAD"/>
    <s v="HANDAD"/>
    <s v="VN"/>
    <s v="DOM"/>
    <s v="PXR"/>
  </r>
  <r>
    <d v="2019-06-12T00:00:00"/>
    <x v="171"/>
    <x v="41"/>
    <x v="1"/>
    <x v="355"/>
    <x v="0"/>
    <x v="2"/>
    <x v="21"/>
    <x v="38"/>
    <n v="769.51324561176466"/>
    <n v="705.95203322462453"/>
    <d v="1899-12-30T07:10:00"/>
    <d v="1899-12-30T11:50:00"/>
    <n v="7"/>
    <n v="10"/>
    <n v="11"/>
    <n v="50"/>
    <n v="203"/>
    <n v="2739"/>
    <n v="556.01700000000005"/>
    <s v="SGNPVG"/>
    <s v="SGNPVG"/>
    <s v="NEA"/>
    <s v="CN"/>
    <s v="INT"/>
    <s v="PXR"/>
  </r>
  <r>
    <d v="2019-06-12T00:00:00"/>
    <x v="34"/>
    <x v="6"/>
    <x v="9"/>
    <x v="240"/>
    <x v="0"/>
    <x v="2"/>
    <x v="70"/>
    <x v="106"/>
    <n v="239.31340170869245"/>
    <n v="208.92363712533773"/>
    <d v="1899-12-30T13:00:00"/>
    <d v="1899-12-30T14:20:00"/>
    <n v="13"/>
    <n v="0"/>
    <n v="14"/>
    <n v="20"/>
    <n v="203"/>
    <n v="602"/>
    <n v="122.206"/>
    <s v="SGNDAD"/>
    <s v="SGNDAD"/>
    <s v="SGNDAD"/>
    <s v="VN"/>
    <s v="DOM"/>
    <s v="PXR"/>
  </r>
  <r>
    <d v="2019-06-12T00:00:00"/>
    <x v="172"/>
    <x v="6"/>
    <x v="42"/>
    <x v="356"/>
    <x v="0"/>
    <x v="2"/>
    <x v="193"/>
    <x v="126"/>
    <n v="769.51324561176466"/>
    <n v="705.95203322462453"/>
    <d v="1899-12-30T00:25:00"/>
    <d v="1899-12-30T04:40:00"/>
    <n v="0"/>
    <n v="25"/>
    <n v="4"/>
    <n v="40"/>
    <n v="203"/>
    <n v="2739"/>
    <n v="556.01700000000005"/>
    <s v="SGNPVG"/>
    <s v="SGNPVG"/>
    <s v="NEA"/>
    <s v="CN"/>
    <s v="INT"/>
    <s v="PXR"/>
  </r>
  <r>
    <d v="2019-06-12T00:00:00"/>
    <x v="73"/>
    <x v="18"/>
    <x v="2"/>
    <x v="110"/>
    <x v="0"/>
    <x v="2"/>
    <x v="68"/>
    <x v="131"/>
    <n v="343.25439636723399"/>
    <n v="347.63650227556832"/>
    <d v="1899-12-30T09:30:00"/>
    <d v="1899-12-30T11:40:00"/>
    <n v="9"/>
    <n v="30"/>
    <n v="11"/>
    <n v="40"/>
    <n v="203"/>
    <n v="967"/>
    <n v="196.30099999999999"/>
    <s v="HANBKK"/>
    <s v="HANBKK"/>
    <s v="SEA"/>
    <s v="TH"/>
    <s v="INT"/>
    <s v="PXR"/>
  </r>
  <r>
    <d v="2019-06-12T00:00:00"/>
    <x v="74"/>
    <x v="3"/>
    <x v="21"/>
    <x v="112"/>
    <x v="0"/>
    <x v="2"/>
    <x v="48"/>
    <x v="39"/>
    <n v="343.25439636723399"/>
    <n v="347.63650227556832"/>
    <d v="1899-12-30T06:20:00"/>
    <d v="1899-12-30T08:30:00"/>
    <n v="6"/>
    <n v="20"/>
    <n v="8"/>
    <n v="30"/>
    <n v="203"/>
    <n v="967"/>
    <n v="196.30099999999999"/>
    <s v="HANBKK"/>
    <s v="HANBKK"/>
    <s v="SEA"/>
    <s v="TH"/>
    <s v="INT"/>
    <s v="PXR"/>
  </r>
  <r>
    <d v="2019-06-12T00:00:00"/>
    <x v="76"/>
    <x v="3"/>
    <x v="31"/>
    <x v="113"/>
    <x v="0"/>
    <x v="2"/>
    <x v="85"/>
    <x v="89"/>
    <n v="308.7453322478957"/>
    <n v="330.16909384151558"/>
    <d v="1899-12-30T00:05:00"/>
    <d v="1899-12-30T02:15:00"/>
    <n v="0"/>
    <n v="5"/>
    <n v="2"/>
    <n v="15"/>
    <n v="203"/>
    <n v="1217"/>
    <n v="247.05099999999999"/>
    <s v="HANVCA"/>
    <s v="HANVCA"/>
    <s v="Other"/>
    <s v="VN"/>
    <s v="DOM"/>
    <s v="PXR"/>
  </r>
  <r>
    <d v="2019-06-12T00:00:00"/>
    <x v="78"/>
    <x v="28"/>
    <x v="2"/>
    <x v="115"/>
    <x v="0"/>
    <x v="2"/>
    <x v="87"/>
    <x v="90"/>
    <n v="308.7453322478957"/>
    <n v="330.16909384151558"/>
    <d v="1899-12-30T02:55:00"/>
    <d v="1899-12-30T05:00:00"/>
    <n v="2"/>
    <n v="55"/>
    <n v="5"/>
    <n v="0"/>
    <n v="203"/>
    <n v="1217"/>
    <n v="247.05099999999999"/>
    <s v="HANVCA"/>
    <s v="HANVCA"/>
    <s v="Other"/>
    <s v="VN"/>
    <s v="DOM"/>
    <s v="PXR"/>
  </r>
  <r>
    <d v="2019-06-12T00:00:00"/>
    <x v="15"/>
    <x v="3"/>
    <x v="9"/>
    <x v="437"/>
    <x v="0"/>
    <x v="2"/>
    <x v="142"/>
    <x v="97"/>
    <n v="236.34688949060637"/>
    <n v="201.94443000170284"/>
    <d v="1899-12-30T11:30:00"/>
    <d v="1899-12-30T12:50:00"/>
    <n v="11"/>
    <n v="30"/>
    <n v="12"/>
    <n v="50"/>
    <n v="203"/>
    <n v="604"/>
    <n v="122.61199999999999"/>
    <s v="HANDAD"/>
    <s v="HANDAD"/>
    <s v="HANDAD"/>
    <s v="VN"/>
    <s v="DOM"/>
    <s v="PXR"/>
  </r>
  <r>
    <d v="2019-06-12T00:00:00"/>
    <x v="2"/>
    <x v="2"/>
    <x v="2"/>
    <x v="24"/>
    <x v="0"/>
    <x v="2"/>
    <x v="24"/>
    <x v="27"/>
    <n v="236.34688949060637"/>
    <n v="201.94443000170284"/>
    <d v="1899-12-30T14:00:00"/>
    <d v="1899-12-30T15:20:00"/>
    <n v="14"/>
    <n v="0"/>
    <n v="15"/>
    <n v="20"/>
    <n v="203"/>
    <n v="604"/>
    <n v="122.61199999999999"/>
    <s v="HANDAD"/>
    <s v="HANDAD"/>
    <s v="HANDAD"/>
    <s v="VN"/>
    <s v="DOM"/>
    <s v="PXR"/>
  </r>
  <r>
    <d v="2019-06-12T00:00:00"/>
    <x v="30"/>
    <x v="14"/>
    <x v="1"/>
    <x v="56"/>
    <x v="0"/>
    <x v="2"/>
    <x v="32"/>
    <x v="75"/>
    <n v="214.88804221212081"/>
    <n v="213.88072353634405"/>
    <d v="1899-12-30T01:30:00"/>
    <d v="1899-12-30T03:00:00"/>
    <n v="1"/>
    <n v="30"/>
    <n v="3"/>
    <n v="0"/>
    <n v="203"/>
    <n v="628"/>
    <n v="127.48399999999999"/>
    <s v="SGNHUI"/>
    <s v="SGNHUI"/>
    <s v="Tourism"/>
    <s v="VN"/>
    <s v="DOM"/>
    <s v="PXR"/>
  </r>
  <r>
    <d v="2019-06-12T00:00:00"/>
    <x v="30"/>
    <x v="14"/>
    <x v="1"/>
    <x v="360"/>
    <x v="0"/>
    <x v="2"/>
    <x v="163"/>
    <x v="48"/>
    <n v="214.88804221212081"/>
    <n v="213.88072353634405"/>
    <d v="1899-12-30T06:15:00"/>
    <d v="1899-12-30T07:45:00"/>
    <n v="6"/>
    <n v="15"/>
    <n v="7"/>
    <n v="45"/>
    <n v="203"/>
    <n v="628"/>
    <n v="127.48399999999999"/>
    <s v="SGNHUI"/>
    <s v="SGNHUI"/>
    <s v="Tourism"/>
    <s v="VN"/>
    <s v="DOM"/>
    <s v="PXR"/>
  </r>
  <r>
    <d v="2019-06-12T00:00:00"/>
    <x v="23"/>
    <x v="6"/>
    <x v="2"/>
    <x v="438"/>
    <x v="0"/>
    <x v="2"/>
    <x v="54"/>
    <x v="61"/>
    <n v="381.62004815649715"/>
    <n v="329.70071085785668"/>
    <d v="1899-12-30T08:30:00"/>
    <d v="1899-12-30T10:35:00"/>
    <n v="8"/>
    <n v="30"/>
    <n v="10"/>
    <n v="35"/>
    <n v="203"/>
    <n v="1133"/>
    <n v="229.999"/>
    <s v="HANSGN"/>
    <s v="HANSGN"/>
    <s v="HANSGN"/>
    <s v="VN"/>
    <s v="DOM"/>
    <s v="PXR"/>
  </r>
  <r>
    <d v="2019-06-12T00:00:00"/>
    <x v="32"/>
    <x v="6"/>
    <x v="16"/>
    <x v="363"/>
    <x v="0"/>
    <x v="2"/>
    <x v="165"/>
    <x v="176"/>
    <n v="214.88804221212081"/>
    <n v="213.88072353634405"/>
    <d v="1899-12-30T04:10:00"/>
    <d v="1899-12-30T05:35:00"/>
    <n v="4"/>
    <n v="10"/>
    <n v="5"/>
    <n v="35"/>
    <n v="203"/>
    <n v="628"/>
    <n v="127.48399999999999"/>
    <s v="SGNHUI"/>
    <s v="SGNHUI"/>
    <s v="Tourism"/>
    <s v="VN"/>
    <s v="DOM"/>
    <s v="PXR"/>
  </r>
  <r>
    <d v="2019-06-12T00:00:00"/>
    <x v="11"/>
    <x v="8"/>
    <x v="2"/>
    <x v="105"/>
    <x v="0"/>
    <x v="2"/>
    <x v="80"/>
    <x v="86"/>
    <n v="292.75199550278143"/>
    <n v="283.06606117169179"/>
    <d v="1899-12-30T01:35:00"/>
    <d v="1899-12-30T03:30:00"/>
    <n v="1"/>
    <n v="35"/>
    <n v="3"/>
    <n v="30"/>
    <n v="203"/>
    <n v="1062"/>
    <n v="215.58600000000001"/>
    <s v="HANCXR"/>
    <s v="HANCXR"/>
    <s v="Tourism"/>
    <s v="VN"/>
    <s v="DOM"/>
    <s v="PXR"/>
  </r>
  <r>
    <d v="2019-06-12T00:00:00"/>
    <x v="65"/>
    <x v="3"/>
    <x v="17"/>
    <x v="92"/>
    <x v="0"/>
    <x v="2"/>
    <x v="72"/>
    <x v="17"/>
    <n v="398.49460740287265"/>
    <n v="502.8326130028529"/>
    <d v="1899-12-30T10:20:00"/>
    <d v="1899-12-30T13:10:00"/>
    <n v="10"/>
    <n v="20"/>
    <n v="13"/>
    <n v="10"/>
    <n v="203"/>
    <n v="1633"/>
    <n v="331.49900000000002"/>
    <s v="HANTPE"/>
    <s v="HANTPE"/>
    <s v="NEA"/>
    <s v="TW"/>
    <s v="INT"/>
    <s v="PXR"/>
  </r>
  <r>
    <d v="2019-06-12T00:00:00"/>
    <x v="76"/>
    <x v="3"/>
    <x v="31"/>
    <x v="229"/>
    <x v="0"/>
    <x v="2"/>
    <x v="129"/>
    <x v="0"/>
    <n v="308.7453322478957"/>
    <n v="330.16909384151558"/>
    <d v="1899-12-30T04:15:00"/>
    <d v="1899-12-30T06:25:00"/>
    <n v="4"/>
    <n v="15"/>
    <n v="6"/>
    <n v="25"/>
    <n v="203"/>
    <n v="1217"/>
    <n v="247.05099999999999"/>
    <s v="HANVCA"/>
    <s v="HANVCA"/>
    <s v="Other"/>
    <s v="VN"/>
    <s v="DOM"/>
    <s v="PXR"/>
  </r>
  <r>
    <d v="2019-06-12T00:00:00"/>
    <x v="67"/>
    <x v="15"/>
    <x v="2"/>
    <x v="94"/>
    <x v="0"/>
    <x v="2"/>
    <x v="53"/>
    <x v="2"/>
    <n v="398.49460740287265"/>
    <n v="502.8326130028529"/>
    <d v="1899-12-30T23:30:00"/>
    <d v="1899-12-30T02:25:00"/>
    <n v="23"/>
    <n v="30"/>
    <n v="2"/>
    <n v="25"/>
    <n v="203"/>
    <n v="1633"/>
    <n v="331.49900000000002"/>
    <s v="HANTPE"/>
    <s v="HANTPE"/>
    <s v="NEA"/>
    <s v="TW"/>
    <s v="INT"/>
    <s v="PXR"/>
  </r>
  <r>
    <d v="2019-06-12T00:00:00"/>
    <x v="78"/>
    <x v="28"/>
    <x v="2"/>
    <x v="231"/>
    <x v="0"/>
    <x v="2"/>
    <x v="1"/>
    <x v="119"/>
    <n v="308.7453322478957"/>
    <n v="330.16909384151558"/>
    <d v="1899-12-30T07:15:00"/>
    <d v="1899-12-30T09:20:00"/>
    <n v="7"/>
    <n v="15"/>
    <n v="9"/>
    <n v="20"/>
    <n v="203"/>
    <n v="1217"/>
    <n v="247.05099999999999"/>
    <s v="HANVCA"/>
    <s v="HANVCA"/>
    <s v="Other"/>
    <s v="VN"/>
    <s v="DOM"/>
    <s v="PXR"/>
  </r>
  <r>
    <d v="2019-06-12T00:00:00"/>
    <x v="57"/>
    <x v="8"/>
    <x v="9"/>
    <x v="76"/>
    <x v="0"/>
    <x v="2"/>
    <x v="41"/>
    <x v="65"/>
    <n v="165.72030426323298"/>
    <n v="162.66584538032191"/>
    <d v="1899-12-30T00:15:00"/>
    <d v="1899-12-30T01:20:00"/>
    <n v="0"/>
    <n v="15"/>
    <n v="1"/>
    <n v="20"/>
    <n v="203"/>
    <n v="462"/>
    <n v="93.786000000000001"/>
    <s v="DADCXR"/>
    <s v="DADCXR"/>
    <s v="Tourism"/>
    <s v="VN"/>
    <s v="DOM"/>
    <s v="PXR"/>
  </r>
  <r>
    <d v="2019-06-12T00:00:00"/>
    <x v="33"/>
    <x v="2"/>
    <x v="1"/>
    <x v="79"/>
    <x v="0"/>
    <x v="2"/>
    <x v="36"/>
    <x v="67"/>
    <n v="239.31340170869245"/>
    <n v="208.92363712533773"/>
    <d v="1899-12-30T02:00:00"/>
    <d v="1899-12-30T03:25:00"/>
    <n v="2"/>
    <n v="0"/>
    <n v="3"/>
    <n v="25"/>
    <n v="203"/>
    <n v="602"/>
    <n v="122.206"/>
    <s v="SGNDAD"/>
    <s v="SGNDAD"/>
    <s v="SGNDAD"/>
    <s v="VN"/>
    <s v="DOM"/>
    <s v="PXR"/>
  </r>
  <r>
    <d v="2019-06-12T00:00:00"/>
    <x v="42"/>
    <x v="17"/>
    <x v="1"/>
    <x v="270"/>
    <x v="0"/>
    <x v="2"/>
    <x v="137"/>
    <x v="64"/>
    <n v="284.2128245548555"/>
    <n v="306.08961374632247"/>
    <d v="1899-12-30T13:55:00"/>
    <d v="1899-12-30T16:00:00"/>
    <n v="13"/>
    <n v="55"/>
    <n v="16"/>
    <n v="0"/>
    <n v="203"/>
    <n v="1107"/>
    <n v="224.721"/>
    <s v="SGNHPH"/>
    <s v="SGNHPH"/>
    <s v="Other"/>
    <s v="VN"/>
    <s v="DOM"/>
    <s v="PXR"/>
  </r>
  <r>
    <d v="2019-06-12T00:00:00"/>
    <x v="31"/>
    <x v="6"/>
    <x v="15"/>
    <x v="272"/>
    <x v="0"/>
    <x v="2"/>
    <x v="94"/>
    <x v="148"/>
    <n v="284.2128245548555"/>
    <n v="306.08961374632247"/>
    <d v="1899-12-30T11:05:00"/>
    <d v="1899-12-30T13:15:00"/>
    <n v="11"/>
    <n v="5"/>
    <n v="13"/>
    <n v="15"/>
    <n v="203"/>
    <n v="1107"/>
    <n v="224.721"/>
    <s v="SGNHPH"/>
    <s v="SGNHPH"/>
    <s v="Other"/>
    <s v="VN"/>
    <s v="DOM"/>
    <s v="PXR"/>
  </r>
  <r>
    <d v="2019-06-12T00:00:00"/>
    <x v="104"/>
    <x v="6"/>
    <x v="37"/>
    <x v="175"/>
    <x v="0"/>
    <x v="2"/>
    <x v="65"/>
    <x v="116"/>
    <n v="238.35931397848131"/>
    <n v="296.77538414510411"/>
    <d v="1899-12-30T04:05:00"/>
    <d v="1899-12-30T06:00:00"/>
    <n v="4"/>
    <n v="5"/>
    <n v="6"/>
    <n v="0"/>
    <n v="203"/>
    <n v="1014"/>
    <n v="205.84200000000001"/>
    <s v="SGNTHD"/>
    <s v="SGNTHD"/>
    <s v="Other"/>
    <s v="VN"/>
    <s v="DOM"/>
    <s v="PXR"/>
  </r>
  <r>
    <d v="2019-06-12T00:00:00"/>
    <x v="105"/>
    <x v="33"/>
    <x v="1"/>
    <x v="177"/>
    <x v="0"/>
    <x v="2"/>
    <x v="189"/>
    <x v="18"/>
    <n v="238.35931397848131"/>
    <n v="296.77538414510411"/>
    <d v="1899-12-30T07:05:00"/>
    <d v="1899-12-30T09:05:00"/>
    <n v="7"/>
    <n v="5"/>
    <n v="9"/>
    <n v="5"/>
    <n v="203"/>
    <n v="1014"/>
    <n v="205.84200000000001"/>
    <s v="SGNTHD"/>
    <s v="SGNTHD"/>
    <s v="Other"/>
    <s v="VN"/>
    <s v="DOM"/>
    <s v="PXR"/>
  </r>
  <r>
    <d v="2019-06-12T00:00:00"/>
    <x v="11"/>
    <x v="8"/>
    <x v="2"/>
    <x v="123"/>
    <x v="0"/>
    <x v="2"/>
    <x v="52"/>
    <x v="21"/>
    <n v="292.75199550278143"/>
    <n v="283.06606117169179"/>
    <d v="1899-12-30T04:20:00"/>
    <d v="1899-12-30T06:15:00"/>
    <n v="4"/>
    <n v="20"/>
    <n v="6"/>
    <n v="15"/>
    <n v="203"/>
    <n v="1062"/>
    <n v="215.58600000000001"/>
    <s v="HANCXR"/>
    <s v="HANCXR"/>
    <s v="Tourism"/>
    <s v="VN"/>
    <s v="DOM"/>
    <s v="PXR"/>
  </r>
  <r>
    <d v="2019-06-12T00:00:00"/>
    <x v="12"/>
    <x v="3"/>
    <x v="7"/>
    <x v="90"/>
    <x v="0"/>
    <x v="2"/>
    <x v="71"/>
    <x v="62"/>
    <n v="292.75199550278143"/>
    <n v="283.06606117169179"/>
    <d v="1899-12-30T01:45:00"/>
    <d v="1899-12-30T03:40:00"/>
    <n v="1"/>
    <n v="45"/>
    <n v="3"/>
    <n v="40"/>
    <n v="203"/>
    <n v="1062"/>
    <n v="215.58600000000001"/>
    <s v="HANCXR"/>
    <s v="HANCXR"/>
    <s v="Tourism"/>
    <s v="VN"/>
    <s v="DOM"/>
    <s v="PXR"/>
  </r>
  <r>
    <d v="2019-06-12T00:00:00"/>
    <x v="140"/>
    <x v="3"/>
    <x v="22"/>
    <x v="297"/>
    <x v="0"/>
    <x v="2"/>
    <x v="127"/>
    <x v="14"/>
    <n v="524.34786512385949"/>
    <n v="478.47904156320539"/>
    <d v="1899-12-30T11:35:00"/>
    <d v="1899-12-30T14:00:00"/>
    <n v="11"/>
    <n v="35"/>
    <n v="14"/>
    <n v="0"/>
    <n v="203"/>
    <n v="1503"/>
    <n v="305.10899999999998"/>
    <s v="HANKHH"/>
    <s v="HANKHH"/>
    <s v="NEA"/>
    <s v="TW"/>
    <s v="INT"/>
    <s v="PXR"/>
  </r>
  <r>
    <d v="2019-06-12T00:00:00"/>
    <x v="193"/>
    <x v="3"/>
    <x v="28"/>
    <x v="405"/>
    <x v="2"/>
    <x v="2"/>
    <x v="4"/>
    <x v="11"/>
    <n v="607.52041782763956"/>
    <n v="611.50800115662446"/>
    <d v="1899-12-30T03:10:00"/>
    <d v="1899-12-30T06:45:00"/>
    <n v="3"/>
    <n v="10"/>
    <n v="6"/>
    <n v="45"/>
    <n v="274"/>
    <n v="2342"/>
    <n v="641.70799999999997"/>
    <s v="HANPEK"/>
    <s v="HANPEK"/>
    <s v="NEA"/>
    <s v="CN"/>
    <s v="INT"/>
    <s v="PXR"/>
  </r>
  <r>
    <d v="2019-06-12T00:00:00"/>
    <x v="195"/>
    <x v="25"/>
    <x v="2"/>
    <x v="407"/>
    <x v="2"/>
    <x v="2"/>
    <x v="191"/>
    <x v="184"/>
    <n v="607.52041782763956"/>
    <n v="611.50800115662446"/>
    <d v="1899-12-30T07:45:00"/>
    <d v="1899-12-30T11:30:00"/>
    <n v="7"/>
    <n v="45"/>
    <n v="11"/>
    <n v="30"/>
    <n v="274"/>
    <n v="2342"/>
    <n v="641.70799999999997"/>
    <s v="HANPEK"/>
    <s v="HANPEK"/>
    <s v="NEA"/>
    <s v="CN"/>
    <s v="INT"/>
    <s v="PXR"/>
  </r>
  <r>
    <d v="2019-06-12T00:00:00"/>
    <x v="22"/>
    <x v="3"/>
    <x v="1"/>
    <x v="320"/>
    <x v="2"/>
    <x v="2"/>
    <x v="72"/>
    <x v="24"/>
    <n v="381.62004815649715"/>
    <n v="329.70071085785668"/>
    <d v="1899-12-30T10:20:00"/>
    <d v="1899-12-30T12:35:00"/>
    <n v="10"/>
    <n v="20"/>
    <n v="12"/>
    <n v="35"/>
    <n v="274"/>
    <n v="1133"/>
    <n v="310.44200000000001"/>
    <s v="HANSGN"/>
    <s v="HANSGN"/>
    <s v="HANSGN"/>
    <s v="VN"/>
    <s v="DOM"/>
    <s v="PXR"/>
  </r>
  <r>
    <d v="2019-06-12T00:00:00"/>
    <x v="22"/>
    <x v="3"/>
    <x v="1"/>
    <x v="18"/>
    <x v="2"/>
    <x v="2"/>
    <x v="19"/>
    <x v="21"/>
    <n v="381.62004815649715"/>
    <n v="329.70071085785668"/>
    <d v="1899-12-30T04:00:00"/>
    <d v="1899-12-30T06:15:00"/>
    <n v="4"/>
    <n v="0"/>
    <n v="6"/>
    <n v="15"/>
    <n v="274"/>
    <n v="1133"/>
    <n v="310.44200000000001"/>
    <s v="HANSGN"/>
    <s v="HANSGN"/>
    <s v="HANSGN"/>
    <s v="VN"/>
    <s v="DOM"/>
    <s v="PXR"/>
  </r>
  <r>
    <d v="2019-06-12T00:00:00"/>
    <x v="196"/>
    <x v="6"/>
    <x v="44"/>
    <x v="408"/>
    <x v="2"/>
    <x v="2"/>
    <x v="203"/>
    <x v="126"/>
    <n v="2887.9737059333333"/>
    <n v="3683.8633695487197"/>
    <d v="1899-12-30T15:30:00"/>
    <d v="1899-12-30T04:40:00"/>
    <n v="15"/>
    <n v="30"/>
    <n v="4"/>
    <n v="40"/>
    <n v="274"/>
    <n v="9666"/>
    <n v="2648.4839999999999"/>
    <s v="SGNFRA"/>
    <s v="SGNFRA"/>
    <s v="EUR"/>
    <s v="DE"/>
    <s v="INT"/>
    <s v="PXR"/>
  </r>
  <r>
    <d v="2019-06-12T00:00:00"/>
    <x v="23"/>
    <x v="6"/>
    <x v="2"/>
    <x v="313"/>
    <x v="2"/>
    <x v="2"/>
    <x v="35"/>
    <x v="18"/>
    <n v="381.62004815649715"/>
    <n v="329.70071085785668"/>
    <d v="1899-12-30T07:00:00"/>
    <d v="1899-12-30T09:05:00"/>
    <n v="7"/>
    <n v="0"/>
    <n v="9"/>
    <n v="5"/>
    <n v="274"/>
    <n v="1133"/>
    <n v="310.44200000000001"/>
    <s v="HANSGN"/>
    <s v="HANSGN"/>
    <s v="HANSGN"/>
    <s v="VN"/>
    <s v="DOM"/>
    <s v="PXR"/>
  </r>
  <r>
    <d v="2019-06-12T00:00:00"/>
    <x v="142"/>
    <x v="3"/>
    <x v="44"/>
    <x v="299"/>
    <x v="2"/>
    <x v="2"/>
    <x v="150"/>
    <x v="12"/>
    <n v="3128.8519361000003"/>
    <n v="3585.5290256020285"/>
    <d v="1899-12-30T16:05:00"/>
    <d v="1899-12-30T04:00:00"/>
    <n v="16"/>
    <n v="5"/>
    <n v="4"/>
    <n v="0"/>
    <n v="274"/>
    <n v="8747"/>
    <n v="2396.6779999999999"/>
    <s v="HANFRA"/>
    <s v="HANFRA"/>
    <s v="EUR"/>
    <s v="DE"/>
    <s v="INT"/>
    <s v="PXR"/>
  </r>
  <r>
    <d v="2019-06-12T00:00:00"/>
    <x v="143"/>
    <x v="43"/>
    <x v="2"/>
    <x v="300"/>
    <x v="2"/>
    <x v="2"/>
    <x v="129"/>
    <x v="10"/>
    <n v="2131.5541476187504"/>
    <n v="2429.8321357713371"/>
    <d v="1899-12-30T04:15:00"/>
    <d v="1899-12-30T14:05:00"/>
    <n v="4"/>
    <n v="15"/>
    <n v="14"/>
    <n v="5"/>
    <n v="274"/>
    <n v="7749"/>
    <n v="2123.2260000000001"/>
    <s v="HANSYD"/>
    <s v="HANSYD"/>
    <s v="SWP"/>
    <s v="AU"/>
    <s v="INT"/>
    <s v="PXR"/>
  </r>
  <r>
    <d v="2019-06-12T00:00:00"/>
    <x v="154"/>
    <x v="44"/>
    <x v="1"/>
    <x v="323"/>
    <x v="2"/>
    <x v="2"/>
    <x v="103"/>
    <x v="146"/>
    <n v="2887.9737059333333"/>
    <n v="3683.8633695487197"/>
    <d v="1899-12-30T12:35:00"/>
    <d v="1899-12-30T00:55:00"/>
    <n v="12"/>
    <n v="35"/>
    <n v="0"/>
    <n v="55"/>
    <n v="274"/>
    <n v="9666"/>
    <n v="2648.4839999999999"/>
    <s v="SGNFRA"/>
    <s v="SGNFRA"/>
    <s v="EUR"/>
    <s v="DE"/>
    <s v="INT"/>
    <s v="PXR"/>
  </r>
  <r>
    <d v="2019-06-12T00:00:00"/>
    <x v="44"/>
    <x v="18"/>
    <x v="1"/>
    <x v="306"/>
    <x v="2"/>
    <x v="2"/>
    <x v="126"/>
    <x v="132"/>
    <n v="349.088066164243"/>
    <n v="290.5657880138603"/>
    <d v="1899-12-30T13:25:00"/>
    <d v="1899-12-30T15:15:00"/>
    <n v="13"/>
    <n v="25"/>
    <n v="15"/>
    <n v="15"/>
    <n v="311"/>
    <n v="718"/>
    <n v="223.298"/>
    <s v="SGNBKK"/>
    <s v="SGNBKK"/>
    <s v="SEA"/>
    <s v="TH"/>
    <s v="INT"/>
    <s v="PXR"/>
  </r>
  <r>
    <d v="2019-06-12T00:00:00"/>
    <x v="22"/>
    <x v="3"/>
    <x v="1"/>
    <x v="314"/>
    <x v="2"/>
    <x v="2"/>
    <x v="57"/>
    <x v="160"/>
    <n v="381.62004815649715"/>
    <n v="329.70071085785668"/>
    <d v="1899-12-30T07:30:00"/>
    <d v="1899-12-30T09:45:00"/>
    <n v="7"/>
    <n v="30"/>
    <n v="9"/>
    <n v="45"/>
    <n v="311"/>
    <n v="1133"/>
    <n v="352.363"/>
    <s v="HANSGN"/>
    <s v="HANSGN"/>
    <s v="HANSGN"/>
    <s v="VN"/>
    <s v="DOM"/>
    <s v="PXR"/>
  </r>
  <r>
    <d v="2019-06-12T00:00:00"/>
    <x v="151"/>
    <x v="34"/>
    <x v="2"/>
    <x v="315"/>
    <x v="2"/>
    <x v="2"/>
    <x v="32"/>
    <x v="98"/>
    <n v="1167.1839195"/>
    <n v="730.30771397736817"/>
    <d v="1899-12-30T01:30:00"/>
    <d v="1899-12-30T06:40:00"/>
    <n v="1"/>
    <n v="30"/>
    <n v="6"/>
    <n v="40"/>
    <n v="311"/>
    <n v="3236"/>
    <n v="1006.396"/>
    <s v="HANKIX"/>
    <s v="HANKIX"/>
    <s v="NEA"/>
    <s v="JP"/>
    <s v="INT"/>
    <s v="PXR"/>
  </r>
  <r>
    <d v="2019-06-12T00:00:00"/>
    <x v="47"/>
    <x v="6"/>
    <x v="21"/>
    <x v="307"/>
    <x v="2"/>
    <x v="2"/>
    <x v="6"/>
    <x v="174"/>
    <n v="349.088066164243"/>
    <n v="290.5657880138603"/>
    <d v="1899-12-30T10:45:00"/>
    <d v="1899-12-30T12:25:00"/>
    <n v="10"/>
    <n v="45"/>
    <n v="12"/>
    <n v="25"/>
    <n v="311"/>
    <n v="718"/>
    <n v="223.298"/>
    <s v="SGNBKK"/>
    <s v="SGNBKK"/>
    <s v="SEA"/>
    <s v="TH"/>
    <s v="INT"/>
    <s v="PXR"/>
  </r>
  <r>
    <d v="2019-06-12T00:00:00"/>
    <x v="148"/>
    <x v="6"/>
    <x v="18"/>
    <x v="308"/>
    <x v="2"/>
    <x v="2"/>
    <x v="153"/>
    <x v="95"/>
    <n v="1262.8791112553388"/>
    <n v="751.87721357593648"/>
    <d v="1899-12-30T17:15:00"/>
    <d v="1899-12-30T22:20:00"/>
    <n v="17"/>
    <n v="15"/>
    <n v="22"/>
    <n v="20"/>
    <n v="311"/>
    <n v="3906"/>
    <n v="1214.7660000000001"/>
    <s v="SGNKIX"/>
    <s v="SGNKIX"/>
    <s v="NEA"/>
    <s v="JP"/>
    <s v="INT"/>
    <s v="PXR"/>
  </r>
  <r>
    <d v="2019-06-12T00:00:00"/>
    <x v="144"/>
    <x v="3"/>
    <x v="30"/>
    <x v="301"/>
    <x v="2"/>
    <x v="2"/>
    <x v="118"/>
    <x v="159"/>
    <n v="747.44583446486399"/>
    <n v="706.65951962199745"/>
    <d v="1899-12-30T03:25:00"/>
    <d v="1899-12-30T07:35:00"/>
    <n v="3"/>
    <n v="25"/>
    <n v="7"/>
    <n v="35"/>
    <n v="311"/>
    <n v="2691"/>
    <n v="836.90099999999995"/>
    <s v="HANICN"/>
    <s v="HANICN"/>
    <s v="NEA"/>
    <s v="KR"/>
    <s v="INT"/>
    <s v="PXR"/>
  </r>
  <r>
    <d v="2019-06-12T00:00:00"/>
    <x v="150"/>
    <x v="3"/>
    <x v="18"/>
    <x v="310"/>
    <x v="2"/>
    <x v="2"/>
    <x v="100"/>
    <x v="104"/>
    <n v="1167.1839195"/>
    <n v="730.30771397736817"/>
    <d v="1899-12-30T17:20:00"/>
    <d v="1899-12-30T21:40:00"/>
    <n v="17"/>
    <n v="20"/>
    <n v="21"/>
    <n v="40"/>
    <n v="311"/>
    <n v="3236"/>
    <n v="1006.396"/>
    <s v="HANKIX"/>
    <s v="HANKIX"/>
    <s v="NEA"/>
    <s v="JP"/>
    <s v="INT"/>
    <s v="PXR"/>
  </r>
  <r>
    <d v="2019-06-12T00:00:00"/>
    <x v="146"/>
    <x v="27"/>
    <x v="2"/>
    <x v="303"/>
    <x v="2"/>
    <x v="2"/>
    <x v="50"/>
    <x v="102"/>
    <n v="747.44583446486399"/>
    <n v="706.65951962199745"/>
    <d v="1899-12-30T09:05:00"/>
    <d v="1899-12-30T13:45:00"/>
    <n v="9"/>
    <n v="5"/>
    <n v="13"/>
    <n v="45"/>
    <n v="311"/>
    <n v="2691"/>
    <n v="836.90099999999995"/>
    <s v="HANICN"/>
    <s v="HANICN"/>
    <s v="NEA"/>
    <s v="KR"/>
    <s v="INT"/>
    <s v="PXR"/>
  </r>
  <r>
    <d v="2019-06-12T00:00:00"/>
    <x v="207"/>
    <x v="55"/>
    <x v="1"/>
    <x v="439"/>
    <x v="2"/>
    <x v="2"/>
    <x v="145"/>
    <x v="220"/>
    <n v="2862.826718084445"/>
    <n v="3312.8098872373275"/>
    <d v="1899-12-30T10:10:00"/>
    <d v="1899-12-30T23:35:00"/>
    <n v="10"/>
    <n v="10"/>
    <n v="23"/>
    <n v="35"/>
    <n v="274"/>
    <n v="10229"/>
    <n v="2802.7460000000001"/>
    <s v="SGNLHR"/>
    <s v="SGNLHR"/>
    <s v="EUR"/>
    <s v="GB"/>
    <s v="INT"/>
    <s v="PXR"/>
  </r>
  <r>
    <d v="2019-06-12T00:00:00"/>
    <x v="152"/>
    <x v="34"/>
    <x v="1"/>
    <x v="317"/>
    <x v="2"/>
    <x v="2"/>
    <x v="32"/>
    <x v="101"/>
    <n v="1262.8791112553388"/>
    <n v="751.87721357593648"/>
    <d v="1899-12-30T01:30:00"/>
    <d v="1899-12-30T07:15:00"/>
    <n v="1"/>
    <n v="30"/>
    <n v="7"/>
    <n v="15"/>
    <n v="274"/>
    <n v="3906"/>
    <n v="1070.2439999999999"/>
    <s v="SGNKIX"/>
    <s v="SGNKIX"/>
    <s v="NEA"/>
    <s v="JP"/>
    <s v="INT"/>
    <s v="PXR"/>
  </r>
  <r>
    <d v="2019-06-12T00:00:00"/>
    <x v="153"/>
    <x v="6"/>
    <x v="46"/>
    <x v="322"/>
    <x v="2"/>
    <x v="2"/>
    <x v="58"/>
    <x v="163"/>
    <n v="2174.0844660030534"/>
    <n v="2175.806312320286"/>
    <d v="1899-12-30T13:45:00"/>
    <d v="1899-12-30T22:15:00"/>
    <n v="13"/>
    <n v="45"/>
    <n v="22"/>
    <n v="15"/>
    <n v="274"/>
    <n v="6833"/>
    <n v="1872.242"/>
    <s v="SGNSYD"/>
    <s v="SGNSYD"/>
    <s v="SWP"/>
    <s v="AU"/>
    <s v="INT"/>
    <s v="PXR"/>
  </r>
  <r>
    <d v="2019-06-12T00:00:00"/>
    <x v="22"/>
    <x v="3"/>
    <x v="1"/>
    <x v="409"/>
    <x v="2"/>
    <x v="2"/>
    <x v="114"/>
    <x v="6"/>
    <n v="381.62004815649715"/>
    <n v="329.70071085785668"/>
    <d v="1899-12-30T09:50:00"/>
    <d v="1899-12-30T12:05:00"/>
    <n v="9"/>
    <n v="50"/>
    <n v="12"/>
    <n v="5"/>
    <n v="274"/>
    <n v="1133"/>
    <n v="310.44200000000001"/>
    <s v="HANSGN"/>
    <s v="HANSGN"/>
    <s v="HANSGN"/>
    <s v="VN"/>
    <s v="DOM"/>
    <s v="PXR"/>
  </r>
  <r>
    <d v="2019-06-12T00:00:00"/>
    <x v="23"/>
    <x v="6"/>
    <x v="2"/>
    <x v="440"/>
    <x v="2"/>
    <x v="2"/>
    <x v="125"/>
    <x v="217"/>
    <n v="381.62004815649715"/>
    <n v="329.70071085785668"/>
    <d v="1899-12-30T13:30:00"/>
    <d v="1899-12-30T15:35:00"/>
    <n v="13"/>
    <n v="30"/>
    <n v="15"/>
    <n v="35"/>
    <n v="274"/>
    <n v="1133"/>
    <n v="310.44200000000001"/>
    <s v="HANSGN"/>
    <s v="HANSGN"/>
    <s v="HANSGN"/>
    <s v="VN"/>
    <s v="DOM"/>
    <s v="PXR"/>
  </r>
  <r>
    <d v="2019-06-12T00:00:00"/>
    <x v="23"/>
    <x v="6"/>
    <x v="2"/>
    <x v="19"/>
    <x v="2"/>
    <x v="2"/>
    <x v="20"/>
    <x v="22"/>
    <n v="381.62004815649715"/>
    <n v="329.70071085785668"/>
    <d v="1899-12-30T01:00:00"/>
    <d v="1899-12-30T03:05:00"/>
    <n v="1"/>
    <n v="0"/>
    <n v="3"/>
    <n v="5"/>
    <n v="274"/>
    <n v="1133"/>
    <n v="310.44200000000001"/>
    <s v="HANSGN"/>
    <s v="HANSGN"/>
    <s v="HANSGN"/>
    <s v="VN"/>
    <s v="DOM"/>
    <s v="PXR"/>
  </r>
  <r>
    <d v="2019-06-12T00:00:00"/>
    <x v="145"/>
    <x v="3"/>
    <x v="45"/>
    <x v="302"/>
    <x v="2"/>
    <x v="2"/>
    <x v="151"/>
    <x v="98"/>
    <n v="2793.2643464443472"/>
    <n v="3158.3749324071009"/>
    <d v="1899-12-30T18:10:00"/>
    <d v="1899-12-30T06:40:00"/>
    <n v="18"/>
    <n v="10"/>
    <n v="6"/>
    <n v="40"/>
    <n v="274"/>
    <n v="9275"/>
    <n v="2541.35"/>
    <s v="HANLHR"/>
    <s v="HANLHR"/>
    <s v="EUR"/>
    <s v="GB"/>
    <s v="INT"/>
    <s v="PXR"/>
  </r>
  <r>
    <d v="2019-06-12T00:00:00"/>
    <x v="23"/>
    <x v="6"/>
    <x v="2"/>
    <x v="311"/>
    <x v="2"/>
    <x v="2"/>
    <x v="46"/>
    <x v="41"/>
    <n v="381.62004815649715"/>
    <n v="329.70071085785668"/>
    <d v="1899-12-30T11:00:00"/>
    <d v="1899-12-30T13:05:00"/>
    <n v="11"/>
    <n v="0"/>
    <n v="13"/>
    <n v="5"/>
    <n v="274"/>
    <n v="1133"/>
    <n v="310.44200000000001"/>
    <s v="HANSGN"/>
    <s v="HANSGN"/>
    <s v="HANSGN"/>
    <s v="VN"/>
    <s v="DOM"/>
    <s v="PXR"/>
  </r>
  <r>
    <d v="2019-06-12T00:00:00"/>
    <x v="149"/>
    <x v="43"/>
    <x v="1"/>
    <x v="309"/>
    <x v="2"/>
    <x v="2"/>
    <x v="41"/>
    <x v="125"/>
    <n v="2174.0844660030534"/>
    <n v="2175.806312320286"/>
    <d v="1899-12-30T00:15:00"/>
    <d v="1899-12-30T09:10:00"/>
    <n v="0"/>
    <n v="15"/>
    <n v="9"/>
    <n v="10"/>
    <n v="274"/>
    <n v="6833"/>
    <n v="1872.242"/>
    <s v="SGNSYD"/>
    <s v="SGNSYD"/>
    <s v="SWP"/>
    <s v="AU"/>
    <s v="INT"/>
    <s v="PXR"/>
  </r>
  <r>
    <d v="2019-06-12T00:00:00"/>
    <x v="144"/>
    <x v="3"/>
    <x v="30"/>
    <x v="357"/>
    <x v="3"/>
    <x v="2"/>
    <x v="155"/>
    <x v="151"/>
    <n v="747.44583446486399"/>
    <n v="706.65951962199745"/>
    <d v="1899-12-30T16:40:00"/>
    <d v="1899-12-30T20:50:00"/>
    <n v="16"/>
    <n v="40"/>
    <n v="20"/>
    <n v="50"/>
    <n v="305"/>
    <n v="2691"/>
    <n v="820.755"/>
    <s v="HANICN"/>
    <s v="HANICN"/>
    <s v="NEA"/>
    <s v="KR"/>
    <s v="INT"/>
    <s v="PXR"/>
  </r>
  <r>
    <d v="2019-06-12T00:00:00"/>
    <x v="22"/>
    <x v="3"/>
    <x v="1"/>
    <x v="413"/>
    <x v="3"/>
    <x v="2"/>
    <x v="54"/>
    <x v="149"/>
    <n v="381.62004815649715"/>
    <n v="329.70071085785668"/>
    <d v="1899-12-30T08:30:00"/>
    <d v="1899-12-30T10:45:00"/>
    <n v="8"/>
    <n v="30"/>
    <n v="10"/>
    <n v="45"/>
    <n v="305"/>
    <n v="1133"/>
    <n v="345.565"/>
    <s v="HANSGN"/>
    <s v="HANSGN"/>
    <s v="HANSGN"/>
    <s v="VN"/>
    <s v="DOM"/>
    <s v="PXR"/>
  </r>
  <r>
    <d v="2019-06-12T00:00:00"/>
    <x v="167"/>
    <x v="40"/>
    <x v="2"/>
    <x v="348"/>
    <x v="3"/>
    <x v="2"/>
    <x v="20"/>
    <x v="4"/>
    <n v="1109.0247820000002"/>
    <n v="861.58097594528226"/>
    <d v="1899-12-30T01:00:00"/>
    <d v="1899-12-30T06:50:00"/>
    <n v="1"/>
    <n v="0"/>
    <n v="6"/>
    <n v="50"/>
    <n v="305"/>
    <n v="3727"/>
    <n v="1136.7349999999999"/>
    <s v="HANNRT"/>
    <s v="HANNRT"/>
    <s v="NEA"/>
    <s v="JP"/>
    <s v="INT"/>
    <s v="PXR"/>
  </r>
  <r>
    <d v="2019-06-12T00:00:00"/>
    <x v="23"/>
    <x v="6"/>
    <x v="2"/>
    <x v="414"/>
    <x v="3"/>
    <x v="2"/>
    <x v="33"/>
    <x v="92"/>
    <n v="381.62004815649715"/>
    <n v="329.70071085785668"/>
    <d v="1899-12-30T12:30:00"/>
    <d v="1899-12-30T14:35:00"/>
    <n v="12"/>
    <n v="30"/>
    <n v="14"/>
    <n v="35"/>
    <n v="305"/>
    <n v="1133"/>
    <n v="345.565"/>
    <s v="HANSGN"/>
    <s v="HANSGN"/>
    <s v="HANSGN"/>
    <s v="VN"/>
    <s v="DOM"/>
    <s v="PXR"/>
  </r>
  <r>
    <d v="2019-06-12T00:00:00"/>
    <x v="169"/>
    <x v="40"/>
    <x v="1"/>
    <x v="353"/>
    <x v="3"/>
    <x v="2"/>
    <x v="161"/>
    <x v="174"/>
    <n v="1154.2431420497994"/>
    <n v="934.60071887375227"/>
    <d v="1899-12-30T06:25:00"/>
    <d v="1899-12-30T12:25:00"/>
    <n v="6"/>
    <n v="25"/>
    <n v="12"/>
    <n v="25"/>
    <n v="305"/>
    <n v="4381"/>
    <n v="1336.2049999999999"/>
    <s v="SGNNRT"/>
    <s v="SGNNRT"/>
    <s v="NEA"/>
    <s v="JP"/>
    <s v="INT"/>
    <s v="PXR"/>
  </r>
  <r>
    <d v="2019-06-12T00:00:00"/>
    <x v="96"/>
    <x v="6"/>
    <x v="30"/>
    <x v="331"/>
    <x v="3"/>
    <x v="2"/>
    <x v="155"/>
    <x v="104"/>
    <n v="820.43278345708859"/>
    <n v="858.33376596507389"/>
    <d v="1899-12-30T16:40:00"/>
    <d v="1899-12-30T21:40:00"/>
    <n v="16"/>
    <n v="40"/>
    <n v="21"/>
    <n v="40"/>
    <n v="305"/>
    <n v="3553"/>
    <n v="1083.665"/>
    <s v="SGNICN"/>
    <s v="SGNICN"/>
    <s v="NEA"/>
    <s v="KR"/>
    <s v="INT"/>
    <s v="PXR"/>
  </r>
  <r>
    <d v="2019-06-12T00:00:00"/>
    <x v="22"/>
    <x v="3"/>
    <x v="1"/>
    <x v="328"/>
    <x v="3"/>
    <x v="2"/>
    <x v="46"/>
    <x v="148"/>
    <n v="381.62004815649715"/>
    <n v="329.70071085785668"/>
    <d v="1899-12-30T11:00:00"/>
    <d v="1899-12-30T13:15:00"/>
    <n v="11"/>
    <n v="0"/>
    <n v="13"/>
    <n v="15"/>
    <n v="305"/>
    <n v="1133"/>
    <n v="345.565"/>
    <s v="HANSGN"/>
    <s v="HANSGN"/>
    <s v="HANSGN"/>
    <s v="VN"/>
    <s v="DOM"/>
    <s v="PXR"/>
  </r>
  <r>
    <d v="2019-06-12T00:00:00"/>
    <x v="95"/>
    <x v="27"/>
    <x v="1"/>
    <x v="329"/>
    <x v="3"/>
    <x v="2"/>
    <x v="154"/>
    <x v="165"/>
    <n v="820.43278345708859"/>
    <n v="858.33376596507389"/>
    <d v="1899-12-30T01:15:00"/>
    <d v="1899-12-30T06:30:00"/>
    <n v="1"/>
    <n v="15"/>
    <n v="6"/>
    <n v="30"/>
    <n v="305"/>
    <n v="3553"/>
    <n v="1083.665"/>
    <s v="SGNICN"/>
    <s v="SGNICN"/>
    <s v="NEA"/>
    <s v="KR"/>
    <s v="INT"/>
    <s v="PXR"/>
  </r>
  <r>
    <d v="2019-06-12T00:00:00"/>
    <x v="23"/>
    <x v="6"/>
    <x v="2"/>
    <x v="330"/>
    <x v="3"/>
    <x v="2"/>
    <x v="31"/>
    <x v="166"/>
    <n v="381.62004815649715"/>
    <n v="329.70071085785668"/>
    <d v="1899-12-30T08:00:00"/>
    <d v="1899-12-30T10:05:00"/>
    <n v="8"/>
    <n v="0"/>
    <n v="10"/>
    <n v="5"/>
    <n v="305"/>
    <n v="1133"/>
    <n v="345.565"/>
    <s v="HANSGN"/>
    <s v="HANSGN"/>
    <s v="HANSGN"/>
    <s v="VN"/>
    <s v="DOM"/>
    <s v="PXR"/>
  </r>
  <r>
    <d v="2019-06-12T00:00:00"/>
    <x v="170"/>
    <x v="6"/>
    <x v="34"/>
    <x v="354"/>
    <x v="3"/>
    <x v="2"/>
    <x v="162"/>
    <x v="175"/>
    <n v="738.29027600000006"/>
    <n v="892.40898820173231"/>
    <d v="1899-12-30T17:00:00"/>
    <d v="1899-12-30T21:50:00"/>
    <n v="17"/>
    <n v="0"/>
    <n v="21"/>
    <n v="50"/>
    <n v="305"/>
    <n v="3528"/>
    <n v="1076.04"/>
    <s v="SGNPUS"/>
    <s v="SGNPUS"/>
    <s v="NEA"/>
    <s v="KR"/>
    <s v="INT"/>
    <s v="PXR"/>
  </r>
  <r>
    <d v="2019-06-12T00:00:00"/>
    <x v="162"/>
    <x v="3"/>
    <x v="48"/>
    <x v="342"/>
    <x v="3"/>
    <x v="2"/>
    <x v="157"/>
    <x v="90"/>
    <n v="3482.6602030633589"/>
    <n v="3860.4291571828453"/>
    <d v="1899-12-30T16:30:00"/>
    <d v="1899-12-30T05:00:00"/>
    <n v="16"/>
    <n v="30"/>
    <n v="5"/>
    <n v="0"/>
    <n v="305"/>
    <n v="9194"/>
    <n v="2804.17"/>
    <s v="HANCDG"/>
    <s v="HANCDG"/>
    <s v="EUR"/>
    <s v="FR"/>
    <s v="INT"/>
    <s v="PXR"/>
  </r>
  <r>
    <d v="2019-06-12T00:00:00"/>
    <x v="159"/>
    <x v="3"/>
    <x v="47"/>
    <x v="339"/>
    <x v="3"/>
    <x v="2"/>
    <x v="156"/>
    <x v="169"/>
    <n v="1808.1057318802998"/>
    <n v="1680.4038390398905"/>
    <d v="1899-12-30T01:10:00"/>
    <d v="1899-12-30T06:05:00"/>
    <n v="1"/>
    <n v="10"/>
    <n v="6"/>
    <n v="5"/>
    <n v="305"/>
    <n v="3666"/>
    <n v="1118.1300000000001"/>
    <s v="HANHND"/>
    <s v="HANHND"/>
    <s v="NEA"/>
    <s v="JP"/>
    <s v="INT"/>
    <s v="PXR"/>
  </r>
  <r>
    <d v="2019-06-12T00:00:00"/>
    <x v="161"/>
    <x v="46"/>
    <x v="2"/>
    <x v="341"/>
    <x v="3"/>
    <x v="2"/>
    <x v="17"/>
    <x v="155"/>
    <n v="1808.1057318802998"/>
    <n v="1680.4038390398905"/>
    <d v="1899-12-30T07:35:00"/>
    <d v="1899-12-30T13:35:00"/>
    <n v="7"/>
    <n v="35"/>
    <n v="13"/>
    <n v="35"/>
    <n v="305"/>
    <n v="3666"/>
    <n v="1118.1300000000001"/>
    <s v="HANHND"/>
    <s v="HANHND"/>
    <s v="NEA"/>
    <s v="JP"/>
    <s v="INT"/>
    <s v="PXR"/>
  </r>
  <r>
    <d v="2019-06-12T00:00:00"/>
    <x v="155"/>
    <x v="3"/>
    <x v="41"/>
    <x v="324"/>
    <x v="3"/>
    <x v="2"/>
    <x v="100"/>
    <x v="143"/>
    <n v="1109.0247820000002"/>
    <n v="861.58097594528226"/>
    <d v="1899-12-30T17:20:00"/>
    <d v="1899-12-30T22:35:00"/>
    <n v="17"/>
    <n v="20"/>
    <n v="22"/>
    <n v="35"/>
    <n v="305"/>
    <n v="3727"/>
    <n v="1136.7349999999999"/>
    <s v="HANNRT"/>
    <s v="HANNRT"/>
    <s v="NEA"/>
    <s v="JP"/>
    <s v="INT"/>
    <s v="PXR"/>
  </r>
  <r>
    <d v="2019-06-12T00:00:00"/>
    <x v="22"/>
    <x v="3"/>
    <x v="1"/>
    <x v="336"/>
    <x v="3"/>
    <x v="2"/>
    <x v="31"/>
    <x v="47"/>
    <n v="381.62004815649715"/>
    <n v="329.70071085785668"/>
    <d v="1899-12-30T08:00:00"/>
    <d v="1899-12-30T10:15:00"/>
    <n v="8"/>
    <n v="0"/>
    <n v="10"/>
    <n v="15"/>
    <n v="305"/>
    <n v="1133"/>
    <n v="345.565"/>
    <s v="HANSGN"/>
    <s v="HANSGN"/>
    <s v="HANSGN"/>
    <s v="VN"/>
    <s v="DOM"/>
    <s v="PXR"/>
  </r>
  <r>
    <d v="2019-06-12T00:00:00"/>
    <x v="158"/>
    <x v="37"/>
    <x v="2"/>
    <x v="337"/>
    <x v="3"/>
    <x v="2"/>
    <x v="154"/>
    <x v="98"/>
    <n v="1067.6217643437499"/>
    <n v="926.75196564777127"/>
    <d v="1899-12-30T01:15:00"/>
    <d v="1899-12-30T06:40:00"/>
    <n v="1"/>
    <n v="15"/>
    <n v="6"/>
    <n v="40"/>
    <n v="305"/>
    <n v="3388"/>
    <n v="1033.3399999999999"/>
    <s v="HANNGO"/>
    <s v="HANNGO"/>
    <s v="NEA"/>
    <s v="JP"/>
    <s v="INT"/>
    <s v="PXR"/>
  </r>
  <r>
    <d v="2019-06-12T00:00:00"/>
    <x v="23"/>
    <x v="6"/>
    <x v="2"/>
    <x v="338"/>
    <x v="3"/>
    <x v="2"/>
    <x v="13"/>
    <x v="10"/>
    <n v="381.62004815649715"/>
    <n v="329.70071085785668"/>
    <d v="1899-12-30T12:00:00"/>
    <d v="1899-12-30T14:05:00"/>
    <n v="12"/>
    <n v="0"/>
    <n v="14"/>
    <n v="5"/>
    <n v="305"/>
    <n v="1133"/>
    <n v="345.565"/>
    <s v="HANSGN"/>
    <s v="HANSGN"/>
    <s v="HANSGN"/>
    <s v="VN"/>
    <s v="DOM"/>
    <s v="PXR"/>
  </r>
  <r>
    <d v="2019-06-12T00:00:00"/>
    <x v="157"/>
    <x v="45"/>
    <x v="2"/>
    <x v="335"/>
    <x v="3"/>
    <x v="2"/>
    <x v="13"/>
    <x v="168"/>
    <n v="3482.6602030633589"/>
    <n v="3860.4291571828453"/>
    <d v="1899-12-30T12:00:00"/>
    <d v="1899-12-30T23:45:00"/>
    <n v="12"/>
    <n v="0"/>
    <n v="23"/>
    <n v="45"/>
    <n v="305"/>
    <n v="9194"/>
    <n v="2804.17"/>
    <s v="HANCDG"/>
    <s v="HANCDG"/>
    <s v="EUR"/>
    <s v="FR"/>
    <s v="INT"/>
    <s v="PXR"/>
  </r>
  <r>
    <d v="2019-06-12T00:00:00"/>
    <x v="163"/>
    <x v="3"/>
    <x v="42"/>
    <x v="343"/>
    <x v="3"/>
    <x v="2"/>
    <x v="4"/>
    <x v="0"/>
    <n v="860.26419790248883"/>
    <n v="566.53295503940694"/>
    <d v="1899-12-30T03:10:00"/>
    <d v="1899-12-30T06:25:00"/>
    <n v="3"/>
    <n v="10"/>
    <n v="6"/>
    <n v="25"/>
    <n v="305"/>
    <n v="1942"/>
    <n v="592.30999999999995"/>
    <s v="HANPVG"/>
    <s v="HANPVG"/>
    <s v="NEA"/>
    <s v="CN"/>
    <s v="INT"/>
    <s v="PXR"/>
  </r>
  <r>
    <d v="2019-06-12T00:00:00"/>
    <x v="22"/>
    <x v="3"/>
    <x v="1"/>
    <x v="394"/>
    <x v="3"/>
    <x v="2"/>
    <x v="33"/>
    <x v="141"/>
    <n v="381.62004815649715"/>
    <n v="329.70071085785668"/>
    <d v="1899-12-30T12:30:00"/>
    <d v="1899-12-30T14:45:00"/>
    <n v="12"/>
    <n v="30"/>
    <n v="14"/>
    <n v="45"/>
    <n v="305"/>
    <n v="1133"/>
    <n v="345.565"/>
    <s v="HANSGN"/>
    <s v="HANSGN"/>
    <s v="HANSGN"/>
    <s v="VN"/>
    <s v="DOM"/>
    <s v="PXR"/>
  </r>
  <r>
    <d v="2019-06-12T00:00:00"/>
    <x v="164"/>
    <x v="41"/>
    <x v="2"/>
    <x v="344"/>
    <x v="3"/>
    <x v="2"/>
    <x v="5"/>
    <x v="171"/>
    <n v="860.26419790248883"/>
    <n v="566.53295503940694"/>
    <d v="1899-12-30T07:50:00"/>
    <d v="1899-12-30T11:35:00"/>
    <n v="7"/>
    <n v="50"/>
    <n v="11"/>
    <n v="35"/>
    <n v="305"/>
    <n v="1942"/>
    <n v="592.30999999999995"/>
    <s v="HANPVG"/>
    <s v="HANPVG"/>
    <s v="NEA"/>
    <s v="CN"/>
    <s v="INT"/>
    <s v="PXR"/>
  </r>
  <r>
    <d v="2019-06-12T00:00:00"/>
    <x v="160"/>
    <x v="3"/>
    <x v="20"/>
    <x v="340"/>
    <x v="3"/>
    <x v="2"/>
    <x v="67"/>
    <x v="170"/>
    <n v="1067.6217643437499"/>
    <n v="926.75196564777127"/>
    <d v="1899-12-30T17:40:00"/>
    <d v="1899-12-30T21:55:00"/>
    <n v="17"/>
    <n v="40"/>
    <n v="21"/>
    <n v="55"/>
    <n v="305"/>
    <n v="3388"/>
    <n v="1033.3399999999999"/>
    <s v="HANNGO"/>
    <s v="HANNGO"/>
    <s v="NEA"/>
    <s v="JP"/>
    <s v="INT"/>
    <s v="PXR"/>
  </r>
  <r>
    <d v="2019-06-12T00:00:00"/>
    <x v="156"/>
    <x v="31"/>
    <x v="1"/>
    <x v="332"/>
    <x v="3"/>
    <x v="2"/>
    <x v="20"/>
    <x v="0"/>
    <n v="738.29027600000006"/>
    <n v="892.40898820173231"/>
    <d v="1899-12-30T01:00:00"/>
    <d v="1899-12-30T06:25:00"/>
    <n v="1"/>
    <n v="0"/>
    <n v="6"/>
    <n v="25"/>
    <n v="305"/>
    <n v="3528"/>
    <n v="1076.04"/>
    <s v="SGNPUS"/>
    <s v="SGNPUS"/>
    <s v="NEA"/>
    <s v="KR"/>
    <s v="INT"/>
    <s v="PXR"/>
  </r>
  <r>
    <d v="2019-06-12T00:00:00"/>
    <x v="23"/>
    <x v="6"/>
    <x v="2"/>
    <x v="327"/>
    <x v="3"/>
    <x v="2"/>
    <x v="111"/>
    <x v="24"/>
    <n v="381.62004815649715"/>
    <n v="329.70071085785668"/>
    <d v="1899-12-30T10:30:00"/>
    <d v="1899-12-30T12:35:00"/>
    <n v="10"/>
    <n v="30"/>
    <n v="12"/>
    <n v="35"/>
    <n v="305"/>
    <n v="1133"/>
    <n v="345.565"/>
    <s v="HANSGN"/>
    <s v="HANSGN"/>
    <s v="HANSGN"/>
    <s v="VN"/>
    <s v="DOM"/>
    <s v="PXR"/>
  </r>
  <r>
    <d v="2019-06-12T00:00:00"/>
    <x v="22"/>
    <x v="3"/>
    <x v="1"/>
    <x v="292"/>
    <x v="3"/>
    <x v="2"/>
    <x v="81"/>
    <x v="77"/>
    <n v="381.62004815649715"/>
    <n v="329.70071085785668"/>
    <d v="1899-12-30T06:00:00"/>
    <d v="1899-12-30T08:15:00"/>
    <n v="6"/>
    <n v="0"/>
    <n v="8"/>
    <n v="15"/>
    <n v="305"/>
    <n v="1133"/>
    <n v="345.565"/>
    <s v="HANSGN"/>
    <s v="HANSGN"/>
    <s v="HANSGN"/>
    <s v="VN"/>
    <s v="DOM"/>
    <s v="PXR"/>
  </r>
  <r>
    <d v="2019-06-12T00:00:00"/>
    <x v="22"/>
    <x v="3"/>
    <x v="1"/>
    <x v="316"/>
    <x v="3"/>
    <x v="2"/>
    <x v="13"/>
    <x v="85"/>
    <n v="381.62004815649715"/>
    <n v="329.70071085785668"/>
    <d v="1899-12-30T12:00:00"/>
    <d v="1899-12-30T14:15:00"/>
    <n v="12"/>
    <n v="0"/>
    <n v="14"/>
    <n v="15"/>
    <n v="305"/>
    <n v="1133"/>
    <n v="345.565"/>
    <s v="HANSGN"/>
    <s v="HANSGN"/>
    <s v="HANSGN"/>
    <s v="VN"/>
    <s v="DOM"/>
    <s v="PXR"/>
  </r>
  <r>
    <d v="2019-06-12T00:00:00"/>
    <x v="23"/>
    <x v="6"/>
    <x v="2"/>
    <x v="304"/>
    <x v="3"/>
    <x v="2"/>
    <x v="15"/>
    <x v="142"/>
    <n v="381.62004815649715"/>
    <n v="329.70071085785668"/>
    <d v="1899-12-30T00:00:00"/>
    <d v="1899-12-30T02:05:00"/>
    <n v="0"/>
    <n v="0"/>
    <n v="2"/>
    <n v="5"/>
    <n v="305"/>
    <n v="1133"/>
    <n v="345.565"/>
    <s v="HANSGN"/>
    <s v="HANSGN"/>
    <s v="HANSGN"/>
    <s v="VN"/>
    <s v="DOM"/>
    <s v="PXR"/>
  </r>
  <r>
    <d v="2019-06-12T00:00:00"/>
    <x v="23"/>
    <x v="6"/>
    <x v="2"/>
    <x v="318"/>
    <x v="3"/>
    <x v="2"/>
    <x v="101"/>
    <x v="13"/>
    <n v="381.62004815649715"/>
    <n v="329.70071085785668"/>
    <d v="1899-12-30T09:00:00"/>
    <d v="1899-12-30T11:05:00"/>
    <n v="9"/>
    <n v="0"/>
    <n v="11"/>
    <n v="5"/>
    <n v="305"/>
    <n v="1133"/>
    <n v="345.565"/>
    <s v="HANSGN"/>
    <s v="HANSGN"/>
    <s v="HANSGN"/>
    <s v="VN"/>
    <s v="DOM"/>
    <s v="PXR"/>
  </r>
  <r>
    <d v="2019-06-12T00:00:00"/>
    <x v="166"/>
    <x v="6"/>
    <x v="41"/>
    <x v="346"/>
    <x v="3"/>
    <x v="2"/>
    <x v="43"/>
    <x v="172"/>
    <n v="1154.2431420497994"/>
    <n v="934.60071887375227"/>
    <d v="1899-12-30T17:05:00"/>
    <d v="1899-12-30T23:00:00"/>
    <n v="17"/>
    <n v="5"/>
    <n v="23"/>
    <n v="0"/>
    <n v="305"/>
    <n v="4381"/>
    <n v="1336.2049999999999"/>
    <s v="SGNNRT"/>
    <s v="SGNNRT"/>
    <s v="NEA"/>
    <s v="JP"/>
    <s v="INT"/>
    <s v="PXR"/>
  </r>
  <r>
    <d v="2019-06-12T00:00:00"/>
    <x v="165"/>
    <x v="47"/>
    <x v="1"/>
    <x v="345"/>
    <x v="3"/>
    <x v="2"/>
    <x v="158"/>
    <x v="119"/>
    <n v="2455.9660260595392"/>
    <n v="2483.2377684499274"/>
    <d v="1899-12-30T00:35:00"/>
    <d v="1899-12-30T09:20:00"/>
    <n v="0"/>
    <n v="35"/>
    <n v="9"/>
    <n v="20"/>
    <n v="305"/>
    <n v="6680"/>
    <n v="2037.4"/>
    <s v="SGNMEL"/>
    <s v="SGNMEL"/>
    <s v="SWP"/>
    <s v="AU"/>
    <s v="INT"/>
    <s v="PXR"/>
  </r>
  <r>
    <d v="2019-06-12T00:00:00"/>
    <x v="166"/>
    <x v="6"/>
    <x v="41"/>
    <x v="349"/>
    <x v="3"/>
    <x v="2"/>
    <x v="159"/>
    <x v="90"/>
    <n v="1154.2431420497994"/>
    <n v="934.60071887375227"/>
    <d v="1899-12-30T23:05:00"/>
    <d v="1899-12-30T05:00:00"/>
    <n v="23"/>
    <n v="5"/>
    <n v="5"/>
    <n v="0"/>
    <n v="305"/>
    <n v="4381"/>
    <n v="1336.2049999999999"/>
    <s v="SGNNRT"/>
    <s v="SGNNRT"/>
    <s v="NEA"/>
    <s v="JP"/>
    <s v="INT"/>
    <s v="PXR"/>
  </r>
  <r>
    <d v="2019-06-12T00:00:00"/>
    <x v="169"/>
    <x v="40"/>
    <x v="1"/>
    <x v="358"/>
    <x v="3"/>
    <x v="2"/>
    <x v="113"/>
    <x v="165"/>
    <n v="1154.2431420497994"/>
    <n v="934.60071887375227"/>
    <d v="1899-12-30T00:30:00"/>
    <d v="1899-12-30T06:30:00"/>
    <n v="0"/>
    <n v="30"/>
    <n v="6"/>
    <n v="30"/>
    <n v="305"/>
    <n v="4381"/>
    <n v="1336.2049999999999"/>
    <s v="SGNNRT"/>
    <s v="SGNNRT"/>
    <s v="NEA"/>
    <s v="JP"/>
    <s v="INT"/>
    <s v="PXR"/>
  </r>
  <r>
    <d v="2019-06-12T00:00:00"/>
    <x v="8"/>
    <x v="6"/>
    <x v="4"/>
    <x v="333"/>
    <x v="3"/>
    <x v="2"/>
    <x v="101"/>
    <x v="108"/>
    <n v="395.74921853782541"/>
    <n v="351.3813860279069"/>
    <d v="1899-12-30T09:00:00"/>
    <d v="1899-12-30T11:15:00"/>
    <n v="9"/>
    <n v="0"/>
    <n v="11"/>
    <n v="15"/>
    <n v="305"/>
    <n v="1086"/>
    <n v="331.23"/>
    <s v="SGNSIN"/>
    <s v="SGNSIN"/>
    <s v="SEA"/>
    <s v="SG"/>
    <s v="INT"/>
    <s v="PXR"/>
  </r>
  <r>
    <d v="2019-06-12T00:00:00"/>
    <x v="9"/>
    <x v="4"/>
    <x v="1"/>
    <x v="334"/>
    <x v="3"/>
    <x v="2"/>
    <x v="132"/>
    <x v="167"/>
    <n v="395.74921853782541"/>
    <n v="351.3813860279069"/>
    <d v="1899-12-30T12:45:00"/>
    <d v="1899-12-30T14:55:00"/>
    <n v="12"/>
    <n v="45"/>
    <n v="14"/>
    <n v="55"/>
    <n v="305"/>
    <n v="1086"/>
    <n v="331.23"/>
    <s v="SGNSIN"/>
    <s v="SGNSIN"/>
    <s v="SEA"/>
    <s v="SG"/>
    <s v="INT"/>
    <s v="PXR"/>
  </r>
  <r>
    <d v="2019-06-12T00:00:00"/>
    <x v="208"/>
    <x v="45"/>
    <x v="1"/>
    <x v="441"/>
    <x v="3"/>
    <x v="2"/>
    <x v="39"/>
    <x v="168"/>
    <n v="3411.0693799748119"/>
    <n v="4049.4190919972707"/>
    <d v="1899-12-30T11:10:00"/>
    <d v="1899-12-30T23:45:00"/>
    <n v="11"/>
    <n v="10"/>
    <n v="23"/>
    <n v="45"/>
    <n v="305"/>
    <n v="10116"/>
    <n v="3085.38"/>
    <s v="SGNCDG"/>
    <s v="SGNCDG"/>
    <s v="EUR"/>
    <s v="FR"/>
    <s v="INT"/>
    <s v="PXR"/>
  </r>
  <r>
    <d v="2019-06-12T00:00:00"/>
    <x v="22"/>
    <x v="3"/>
    <x v="1"/>
    <x v="325"/>
    <x v="3"/>
    <x v="2"/>
    <x v="35"/>
    <x v="34"/>
    <n v="381.62004815649715"/>
    <n v="329.70071085785668"/>
    <d v="1899-12-30T07:00:00"/>
    <d v="1899-12-30T09:15:00"/>
    <n v="7"/>
    <n v="0"/>
    <n v="9"/>
    <n v="15"/>
    <n v="305"/>
    <n v="1133"/>
    <n v="345.565"/>
    <s v="HANSGN"/>
    <s v="HANSGN"/>
    <s v="HANSGN"/>
    <s v="VN"/>
    <s v="DOM"/>
    <s v="PXR"/>
  </r>
  <r>
    <d v="2019-06-12T00:00:00"/>
    <x v="146"/>
    <x v="27"/>
    <x v="2"/>
    <x v="326"/>
    <x v="3"/>
    <x v="2"/>
    <x v="2"/>
    <x v="164"/>
    <n v="747.44583446486399"/>
    <n v="706.65951962199745"/>
    <d v="1899-12-30T01:05:00"/>
    <d v="1899-12-30T05:45:00"/>
    <n v="1"/>
    <n v="5"/>
    <n v="5"/>
    <n v="45"/>
    <n v="305"/>
    <n v="2691"/>
    <n v="820.755"/>
    <s v="HANICN"/>
    <s v="HANICN"/>
    <s v="NEA"/>
    <s v="KR"/>
    <s v="INT"/>
    <s v="PXR"/>
  </r>
  <r>
    <d v="2019-06-12T00:00:00"/>
    <x v="168"/>
    <x v="6"/>
    <x v="49"/>
    <x v="352"/>
    <x v="3"/>
    <x v="2"/>
    <x v="160"/>
    <x v="143"/>
    <n v="2455.9660260595392"/>
    <n v="2483.2377684499274"/>
    <d v="1899-12-30T14:05:00"/>
    <d v="1899-12-30T22:35:00"/>
    <n v="14"/>
    <n v="5"/>
    <n v="22"/>
    <n v="35"/>
    <n v="305"/>
    <n v="6680"/>
    <n v="2037.4"/>
    <s v="SGNMEL"/>
    <s v="SGNMEL"/>
    <s v="SWP"/>
    <s v="AU"/>
    <s v="INT"/>
    <s v="PXR"/>
  </r>
  <r>
    <d v="2019-06-12T00:00:00"/>
    <x v="49"/>
    <x v="6"/>
    <x v="23"/>
    <x v="442"/>
    <x v="0"/>
    <x v="2"/>
    <x v="128"/>
    <x v="221"/>
    <n v="187.46363998635809"/>
    <n v="145.81561859013829"/>
    <d v="1899-12-30T23:15:00"/>
    <d v="1899-12-30T00:15:00"/>
    <n v="23"/>
    <n v="15"/>
    <n v="0"/>
    <n v="15"/>
    <n v="180"/>
    <n v="301"/>
    <n v="54.18"/>
    <s v="SGNPQC"/>
    <s v="SGNPQC"/>
    <s v="Tourism"/>
    <s v="VN"/>
    <s v="DOM"/>
    <s v="PXR"/>
  </r>
  <r>
    <d v="2019-06-13T00:00:00"/>
    <x v="6"/>
    <x v="5"/>
    <x v="5"/>
    <x v="6"/>
    <x v="0"/>
    <x v="3"/>
    <x v="6"/>
    <x v="6"/>
    <n v="396.67583025133774"/>
    <n v="330.06021437826928"/>
    <d v="1899-12-30T10:45:00"/>
    <d v="1899-12-30T12:05:00"/>
    <n v="10"/>
    <n v="45"/>
    <n v="12"/>
    <n v="5"/>
    <n v="184"/>
    <n v="753"/>
    <n v="138.55199999999999"/>
    <s v="VTEPNH"/>
    <s v="HANVTEPNHSGN"/>
    <s v="CLMV"/>
    <s v="LA"/>
    <s v="INT"/>
    <s v="PXR"/>
  </r>
  <r>
    <d v="2019-06-13T00:00:00"/>
    <x v="7"/>
    <x v="6"/>
    <x v="6"/>
    <x v="6"/>
    <x v="0"/>
    <x v="3"/>
    <x v="101"/>
    <x v="7"/>
    <n v="228.55256704229927"/>
    <n v="207.06918725390202"/>
    <d v="1899-12-30T09:00:00"/>
    <d v="1899-12-30T09:55:00"/>
    <n v="9"/>
    <n v="0"/>
    <n v="9"/>
    <n v="55"/>
    <n v="184"/>
    <n v="214"/>
    <n v="39.375999999999998"/>
    <s v="SGNPNH"/>
    <s v="HANVTEPNHSGN"/>
    <s v="CLMV"/>
    <s v="LA"/>
    <s v="INT"/>
    <s v="PXR"/>
  </r>
  <r>
    <d v="2019-06-13T00:00:00"/>
    <x v="59"/>
    <x v="6"/>
    <x v="13"/>
    <x v="81"/>
    <x v="0"/>
    <x v="3"/>
    <x v="165"/>
    <x v="140"/>
    <n v="154.0502166235689"/>
    <n v="194.29488663496403"/>
    <d v="1899-12-30T04:10:00"/>
    <d v="1899-12-30T05:30:00"/>
    <n v="4"/>
    <n v="10"/>
    <n v="5"/>
    <n v="30"/>
    <n v="184"/>
    <n v="555"/>
    <n v="102.12"/>
    <s v="SGNVCL"/>
    <s v="SGNVCL"/>
    <s v="ZOther"/>
    <s v="VN"/>
    <s v="DOM"/>
    <s v="PXR"/>
  </r>
  <r>
    <d v="2019-06-13T00:00:00"/>
    <x v="60"/>
    <x v="22"/>
    <x v="1"/>
    <x v="82"/>
    <x v="0"/>
    <x v="3"/>
    <x v="30"/>
    <x v="91"/>
    <n v="154.0502166235689"/>
    <n v="194.29488663496403"/>
    <d v="1899-12-30T06:10:00"/>
    <d v="1899-12-30T07:30:00"/>
    <n v="6"/>
    <n v="10"/>
    <n v="7"/>
    <n v="30"/>
    <n v="184"/>
    <n v="555"/>
    <n v="102.12"/>
    <s v="SGNVCL"/>
    <s v="SGNVCL"/>
    <s v="ZOther"/>
    <s v="VN"/>
    <s v="DOM"/>
    <s v="PXR"/>
  </r>
  <r>
    <d v="2019-06-13T00:00:00"/>
    <x v="10"/>
    <x v="7"/>
    <x v="2"/>
    <x v="6"/>
    <x v="0"/>
    <x v="3"/>
    <x v="10"/>
    <x v="10"/>
    <n v="282.10893508131221"/>
    <n v="241.11187743395101"/>
    <d v="1899-12-30T12:55:00"/>
    <d v="1899-12-30T14:05:00"/>
    <n v="12"/>
    <n v="55"/>
    <n v="14"/>
    <n v="5"/>
    <n v="184"/>
    <n v="486"/>
    <n v="89.424000000000007"/>
    <s v="HANVTE"/>
    <s v="HANVTEPNHSGN"/>
    <s v="CLMV"/>
    <s v="LA"/>
    <s v="INT"/>
    <s v="PXR"/>
  </r>
  <r>
    <d v="2019-06-13T00:00:00"/>
    <x v="50"/>
    <x v="8"/>
    <x v="1"/>
    <x v="211"/>
    <x v="0"/>
    <x v="3"/>
    <x v="124"/>
    <x v="90"/>
    <n v="184.25871592968858"/>
    <n v="154.07262794368225"/>
    <d v="1899-12-30T03:55:00"/>
    <d v="1899-12-30T05:00:00"/>
    <n v="3"/>
    <n v="55"/>
    <n v="5"/>
    <n v="0"/>
    <n v="184"/>
    <n v="309"/>
    <n v="56.856000000000002"/>
    <s v="SGNCXR"/>
    <s v="SGNCXR"/>
    <s v="Tourism"/>
    <s v="VN"/>
    <s v="DOM"/>
    <s v="PXR"/>
  </r>
  <r>
    <d v="2019-06-13T00:00:00"/>
    <x v="52"/>
    <x v="6"/>
    <x v="7"/>
    <x v="215"/>
    <x v="0"/>
    <x v="3"/>
    <x v="0"/>
    <x v="133"/>
    <n v="184.25871592968858"/>
    <n v="154.07262794368225"/>
    <d v="1899-12-30T02:05:00"/>
    <d v="1899-12-30T03:15:00"/>
    <n v="2"/>
    <n v="5"/>
    <n v="3"/>
    <n v="15"/>
    <n v="184"/>
    <n v="309"/>
    <n v="56.856000000000002"/>
    <s v="SGNCXR"/>
    <s v="SGNCXR"/>
    <s v="Tourism"/>
    <s v="VN"/>
    <s v="DOM"/>
    <s v="PXR"/>
  </r>
  <r>
    <d v="2019-06-13T00:00:00"/>
    <x v="100"/>
    <x v="6"/>
    <x v="35"/>
    <x v="160"/>
    <x v="0"/>
    <x v="3"/>
    <x v="81"/>
    <x v="1"/>
    <n v="172.16216193154037"/>
    <n v="313.60596547233263"/>
    <d v="1899-12-30T06:00:00"/>
    <d v="1899-12-30T08:05:00"/>
    <n v="6"/>
    <n v="0"/>
    <n v="8"/>
    <n v="5"/>
    <n v="184"/>
    <n v="1148"/>
    <n v="211.232"/>
    <s v="SGNVDO"/>
    <s v="SGNVDO"/>
    <s v="Other"/>
    <s v="VN"/>
    <s v="DOM"/>
    <s v="PXR"/>
  </r>
  <r>
    <d v="2019-06-13T00:00:00"/>
    <x v="103"/>
    <x v="6"/>
    <x v="19"/>
    <x v="263"/>
    <x v="0"/>
    <x v="3"/>
    <x v="142"/>
    <x v="148"/>
    <n v="256.8437361537259"/>
    <n v="276.05114265368064"/>
    <d v="1899-12-30T11:30:00"/>
    <d v="1899-12-30T13:15:00"/>
    <n v="11"/>
    <n v="30"/>
    <n v="13"/>
    <n v="15"/>
    <n v="184"/>
    <n v="879"/>
    <n v="161.73599999999999"/>
    <s v="SGNVII"/>
    <s v="SGNVII"/>
    <s v="Other"/>
    <s v="VN"/>
    <s v="DOM"/>
    <s v="PXR"/>
  </r>
  <r>
    <d v="2019-06-13T00:00:00"/>
    <x v="101"/>
    <x v="32"/>
    <x v="1"/>
    <x v="161"/>
    <x v="0"/>
    <x v="3"/>
    <x v="104"/>
    <x v="103"/>
    <n v="172.16216193154037"/>
    <n v="313.60596547233263"/>
    <d v="1899-12-30T08:45:00"/>
    <d v="1899-12-30T10:50:00"/>
    <n v="8"/>
    <n v="45"/>
    <n v="10"/>
    <n v="50"/>
    <n v="184"/>
    <n v="1148"/>
    <n v="211.232"/>
    <s v="SGNVDO"/>
    <s v="SGNVDO"/>
    <s v="Other"/>
    <s v="VN"/>
    <s v="DOM"/>
    <s v="PXR"/>
  </r>
  <r>
    <d v="2019-06-13T00:00:00"/>
    <x v="53"/>
    <x v="16"/>
    <x v="1"/>
    <x v="264"/>
    <x v="0"/>
    <x v="3"/>
    <x v="141"/>
    <x v="72"/>
    <n v="256.8437361537259"/>
    <n v="276.05114265368064"/>
    <d v="1899-12-30T14:20:00"/>
    <d v="1899-12-30T16:10:00"/>
    <n v="14"/>
    <n v="20"/>
    <n v="16"/>
    <n v="10"/>
    <n v="184"/>
    <n v="879"/>
    <n v="161.73599999999999"/>
    <s v="SGNVII"/>
    <s v="SGNVII"/>
    <s v="Other"/>
    <s v="VN"/>
    <s v="DOM"/>
    <s v="PXR"/>
  </r>
  <r>
    <d v="2019-06-13T00:00:00"/>
    <x v="111"/>
    <x v="35"/>
    <x v="2"/>
    <x v="208"/>
    <x v="0"/>
    <x v="3"/>
    <x v="122"/>
    <x v="124"/>
    <n v="150.8755916056586"/>
    <n v="147.53581749835828"/>
    <d v="1899-12-30T00:50:00"/>
    <d v="1899-12-30T02:00:00"/>
    <n v="0"/>
    <n v="50"/>
    <n v="2"/>
    <n v="0"/>
    <n v="184"/>
    <n v="396"/>
    <n v="72.864000000000004"/>
    <s v="HANVDH"/>
    <s v="HANVDH"/>
    <s v="ZOther"/>
    <s v="VN"/>
    <s v="DOM"/>
    <s v="PXR"/>
  </r>
  <r>
    <d v="2019-06-13T00:00:00"/>
    <x v="1"/>
    <x v="1"/>
    <x v="1"/>
    <x v="54"/>
    <x v="0"/>
    <x v="3"/>
    <x v="92"/>
    <x v="6"/>
    <n v="152.0752852438888"/>
    <n v="122.84237101537613"/>
    <d v="1899-12-30T11:15:00"/>
    <d v="1899-12-30T12:05:00"/>
    <n v="11"/>
    <n v="15"/>
    <n v="12"/>
    <n v="5"/>
    <n v="184"/>
    <n v="214"/>
    <n v="39.375999999999998"/>
    <s v="SGNDLI"/>
    <s v="SGNDLI"/>
    <s v="Tourism"/>
    <s v="VN"/>
    <s v="DOM"/>
    <s v="PXR"/>
  </r>
  <r>
    <d v="2019-06-13T00:00:00"/>
    <x v="121"/>
    <x v="3"/>
    <x v="5"/>
    <x v="242"/>
    <x v="0"/>
    <x v="3"/>
    <x v="134"/>
    <x v="112"/>
    <n v="282.10893508131221"/>
    <n v="241.11187743395101"/>
    <d v="1899-12-30T03:15:00"/>
    <d v="1899-12-30T04:25:00"/>
    <n v="3"/>
    <n v="15"/>
    <n v="4"/>
    <n v="25"/>
    <n v="184"/>
    <n v="486"/>
    <n v="89.424000000000007"/>
    <s v="HANVTE"/>
    <s v="HANVTEPNHSGN"/>
    <s v="CLMV"/>
    <s v="LA"/>
    <s v="INT"/>
    <s v="PXR"/>
  </r>
  <r>
    <d v="2019-06-13T00:00:00"/>
    <x v="122"/>
    <x v="5"/>
    <x v="1"/>
    <x v="242"/>
    <x v="0"/>
    <x v="3"/>
    <x v="76"/>
    <x v="77"/>
    <n v="228.55256704229927"/>
    <n v="207.06918725390202"/>
    <d v="1899-12-30T07:25:00"/>
    <d v="1899-12-30T08:15:00"/>
    <n v="7"/>
    <n v="25"/>
    <n v="8"/>
    <n v="15"/>
    <n v="184"/>
    <n v="214"/>
    <n v="39.375999999999998"/>
    <s v="SGNPNH"/>
    <s v="HANVTEPNHSGN"/>
    <s v="CLMV"/>
    <s v="LA"/>
    <s v="INT"/>
    <s v="PXR"/>
  </r>
  <r>
    <d v="2019-06-13T00:00:00"/>
    <x v="27"/>
    <x v="6"/>
    <x v="0"/>
    <x v="57"/>
    <x v="0"/>
    <x v="3"/>
    <x v="60"/>
    <x v="166"/>
    <n v="152.0752852438888"/>
    <n v="122.84237101537613"/>
    <d v="1899-12-30T09:15:00"/>
    <d v="1899-12-30T10:05:00"/>
    <n v="9"/>
    <n v="15"/>
    <n v="10"/>
    <n v="5"/>
    <n v="184"/>
    <n v="214"/>
    <n v="39.375999999999998"/>
    <s v="SGNDLI"/>
    <s v="SGNDLI"/>
    <s v="Tourism"/>
    <s v="VN"/>
    <s v="DOM"/>
    <s v="PXR"/>
  </r>
  <r>
    <d v="2019-06-13T00:00:00"/>
    <x v="123"/>
    <x v="7"/>
    <x v="6"/>
    <x v="242"/>
    <x v="0"/>
    <x v="3"/>
    <x v="9"/>
    <x v="179"/>
    <n v="396.67583025133774"/>
    <n v="330.06021437826928"/>
    <d v="1899-12-30T05:10:00"/>
    <d v="1899-12-30T06:35:00"/>
    <n v="5"/>
    <n v="10"/>
    <n v="6"/>
    <n v="35"/>
    <n v="184"/>
    <n v="753"/>
    <n v="138.55199999999999"/>
    <s v="PNHVTE"/>
    <s v="HANVTEPNHSGN"/>
    <s v="CLMV"/>
    <s v="LA"/>
    <s v="INT"/>
    <s v="PXR"/>
  </r>
  <r>
    <d v="2019-06-13T00:00:00"/>
    <x v="2"/>
    <x v="2"/>
    <x v="2"/>
    <x v="132"/>
    <x v="0"/>
    <x v="3"/>
    <x v="36"/>
    <x v="56"/>
    <n v="236.34688949060637"/>
    <n v="201.94443000170284"/>
    <d v="1899-12-30T02:00:00"/>
    <d v="1899-12-30T03:20:00"/>
    <n v="2"/>
    <n v="0"/>
    <n v="3"/>
    <n v="20"/>
    <n v="184"/>
    <n v="604"/>
    <n v="111.136"/>
    <s v="HANDAD"/>
    <s v="HANDAD"/>
    <s v="HANDAD"/>
    <s v="VN"/>
    <s v="DOM"/>
    <s v="PXR"/>
  </r>
  <r>
    <d v="2019-06-13T00:00:00"/>
    <x v="15"/>
    <x v="3"/>
    <x v="9"/>
    <x v="259"/>
    <x v="0"/>
    <x v="3"/>
    <x v="13"/>
    <x v="29"/>
    <n v="236.34688949060637"/>
    <n v="201.94443000170284"/>
    <d v="1899-12-30T12:00:00"/>
    <d v="1899-12-30T13:20:00"/>
    <n v="12"/>
    <n v="0"/>
    <n v="13"/>
    <n v="20"/>
    <n v="184"/>
    <n v="604"/>
    <n v="111.136"/>
    <s v="HANDAD"/>
    <s v="HANDAD"/>
    <s v="HANDAD"/>
    <s v="VN"/>
    <s v="DOM"/>
    <s v="PXR"/>
  </r>
  <r>
    <d v="2019-06-13T00:00:00"/>
    <x v="115"/>
    <x v="3"/>
    <x v="39"/>
    <x v="232"/>
    <x v="0"/>
    <x v="3"/>
    <x v="65"/>
    <x v="53"/>
    <n v="397.98739173850277"/>
    <n v="395.83148533631299"/>
    <d v="1899-12-30T04:05:00"/>
    <d v="1899-12-30T06:10:00"/>
    <n v="4"/>
    <n v="5"/>
    <n v="6"/>
    <n v="10"/>
    <n v="184"/>
    <n v="843"/>
    <n v="155.11199999999999"/>
    <s v="HANHKG"/>
    <s v="HANHKG"/>
    <s v="NEA"/>
    <s v="HK"/>
    <s v="INT"/>
    <s v="PXR"/>
  </r>
  <r>
    <d v="2019-06-13T00:00:00"/>
    <x v="117"/>
    <x v="38"/>
    <x v="2"/>
    <x v="234"/>
    <x v="0"/>
    <x v="3"/>
    <x v="54"/>
    <x v="152"/>
    <n v="397.98739173850277"/>
    <n v="395.83148533631299"/>
    <d v="1899-12-30T08:30:00"/>
    <d v="1899-12-30T10:40:00"/>
    <n v="8"/>
    <n v="30"/>
    <n v="10"/>
    <n v="40"/>
    <n v="184"/>
    <n v="843"/>
    <n v="155.11199999999999"/>
    <s v="HANHKG"/>
    <s v="HANHKG"/>
    <s v="NEA"/>
    <s v="HK"/>
    <s v="INT"/>
    <s v="PXR"/>
  </r>
  <r>
    <d v="2019-06-13T00:00:00"/>
    <x v="33"/>
    <x v="2"/>
    <x v="1"/>
    <x v="443"/>
    <x v="0"/>
    <x v="3"/>
    <x v="137"/>
    <x v="180"/>
    <n v="239.31340170869245"/>
    <n v="208.92363712533773"/>
    <d v="1899-12-30T13:55:00"/>
    <d v="1899-12-30T15:25:00"/>
    <n v="13"/>
    <n v="55"/>
    <n v="15"/>
    <n v="25"/>
    <n v="184"/>
    <n v="602"/>
    <n v="110.768"/>
    <s v="SGNDAD"/>
    <s v="SGNDAD"/>
    <s v="SGNDAD"/>
    <s v="VN"/>
    <s v="DOM"/>
    <s v="NTC"/>
  </r>
  <r>
    <d v="2019-06-13T00:00:00"/>
    <x v="79"/>
    <x v="9"/>
    <x v="2"/>
    <x v="118"/>
    <x v="0"/>
    <x v="3"/>
    <x v="88"/>
    <x v="92"/>
    <n v="351.14307895297088"/>
    <n v="523.63526717694549"/>
    <d v="1899-12-30T11:20:00"/>
    <d v="1899-12-30T14:35:00"/>
    <n v="11"/>
    <n v="20"/>
    <n v="14"/>
    <n v="35"/>
    <n v="184"/>
    <n v="2073"/>
    <n v="381.43200000000002"/>
    <s v="HANKUL"/>
    <s v="HANKUL"/>
    <s v="SEA"/>
    <s v="MY"/>
    <s v="INT"/>
    <s v="PXR"/>
  </r>
  <r>
    <d v="2019-06-13T00:00:00"/>
    <x v="80"/>
    <x v="6"/>
    <x v="8"/>
    <x v="120"/>
    <x v="0"/>
    <x v="3"/>
    <x v="89"/>
    <x v="47"/>
    <n v="282.37915814123511"/>
    <n v="330.61128297374086"/>
    <d v="1899-12-30T08:15:00"/>
    <d v="1899-12-30T10:15:00"/>
    <n v="8"/>
    <n v="15"/>
    <n v="10"/>
    <n v="15"/>
    <n v="184"/>
    <n v="1046"/>
    <n v="192.464"/>
    <s v="SGNKUL"/>
    <s v="SGNKUL"/>
    <s v="SEA"/>
    <s v="MY"/>
    <s v="INT"/>
    <s v="PXR"/>
  </r>
  <r>
    <d v="2019-06-13T00:00:00"/>
    <x v="8"/>
    <x v="6"/>
    <x v="4"/>
    <x v="7"/>
    <x v="0"/>
    <x v="3"/>
    <x v="0"/>
    <x v="8"/>
    <n v="395.74921853782541"/>
    <n v="351.3813860279069"/>
    <d v="1899-12-30T02:05:00"/>
    <d v="1899-12-30T04:10:00"/>
    <n v="2"/>
    <n v="5"/>
    <n v="4"/>
    <n v="10"/>
    <n v="184"/>
    <n v="1086"/>
    <n v="199.82400000000001"/>
    <s v="SGNSIN"/>
    <s v="SGNSIN"/>
    <s v="SEA"/>
    <s v="SG"/>
    <s v="INT"/>
    <s v="PXR"/>
  </r>
  <r>
    <d v="2019-06-13T00:00:00"/>
    <x v="9"/>
    <x v="4"/>
    <x v="1"/>
    <x v="8"/>
    <x v="0"/>
    <x v="3"/>
    <x v="9"/>
    <x v="9"/>
    <n v="395.74921853782541"/>
    <n v="351.3813860279069"/>
    <d v="1899-12-30T05:10:00"/>
    <d v="1899-12-30T07:20:00"/>
    <n v="5"/>
    <n v="10"/>
    <n v="7"/>
    <n v="20"/>
    <n v="184"/>
    <n v="1086"/>
    <n v="199.82400000000001"/>
    <s v="SGNSIN"/>
    <s v="SGNSIN"/>
    <s v="SEA"/>
    <s v="SG"/>
    <s v="INT"/>
    <s v="PXR"/>
  </r>
  <r>
    <d v="2019-06-13T00:00:00"/>
    <x v="44"/>
    <x v="18"/>
    <x v="1"/>
    <x v="60"/>
    <x v="0"/>
    <x v="3"/>
    <x v="52"/>
    <x v="116"/>
    <n v="349.088066164243"/>
    <n v="290.5657880138603"/>
    <d v="1899-12-30T04:20:00"/>
    <d v="1899-12-30T06:00:00"/>
    <n v="4"/>
    <n v="20"/>
    <n v="6"/>
    <n v="0"/>
    <n v="184"/>
    <n v="718"/>
    <n v="132.11199999999999"/>
    <s v="SGNBKK"/>
    <s v="SGNBKK"/>
    <s v="SEA"/>
    <s v="TH"/>
    <s v="INT"/>
    <s v="PXR"/>
  </r>
  <r>
    <d v="2019-06-13T00:00:00"/>
    <x v="42"/>
    <x v="17"/>
    <x v="1"/>
    <x v="189"/>
    <x v="0"/>
    <x v="3"/>
    <x v="98"/>
    <x v="38"/>
    <n v="284.2128245548555"/>
    <n v="306.08961374632247"/>
    <d v="1899-12-30T09:45:00"/>
    <d v="1899-12-30T11:50:00"/>
    <n v="9"/>
    <n v="45"/>
    <n v="11"/>
    <n v="50"/>
    <n v="184"/>
    <n v="1107"/>
    <n v="203.68799999999999"/>
    <s v="SGNHPH"/>
    <s v="SGNHPH"/>
    <s v="Other"/>
    <s v="VN"/>
    <s v="DOM"/>
    <s v="PXR"/>
  </r>
  <r>
    <d v="2019-06-13T00:00:00"/>
    <x v="47"/>
    <x v="6"/>
    <x v="21"/>
    <x v="63"/>
    <x v="0"/>
    <x v="3"/>
    <x v="55"/>
    <x v="56"/>
    <n v="349.088066164243"/>
    <n v="290.5657880138603"/>
    <d v="1899-12-30T01:40:00"/>
    <d v="1899-12-30T03:20:00"/>
    <n v="1"/>
    <n v="40"/>
    <n v="3"/>
    <n v="20"/>
    <n v="184"/>
    <n v="718"/>
    <n v="132.11199999999999"/>
    <s v="SGNBKK"/>
    <s v="SGNBKK"/>
    <s v="SEA"/>
    <s v="TH"/>
    <s v="INT"/>
    <s v="PXR"/>
  </r>
  <r>
    <d v="2019-06-13T00:00:00"/>
    <x v="23"/>
    <x v="6"/>
    <x v="2"/>
    <x v="151"/>
    <x v="0"/>
    <x v="3"/>
    <x v="70"/>
    <x v="109"/>
    <n v="381.62004815649715"/>
    <n v="329.70071085785668"/>
    <d v="1899-12-30T13:00:00"/>
    <d v="1899-12-30T15:10:00"/>
    <n v="13"/>
    <n v="0"/>
    <n v="15"/>
    <n v="10"/>
    <n v="184"/>
    <n v="1133"/>
    <n v="208.47200000000001"/>
    <s v="HANSGN"/>
    <s v="HANSGN"/>
    <s v="HANSGN"/>
    <s v="VN"/>
    <s v="DOM"/>
    <s v="PXR"/>
  </r>
  <r>
    <d v="2019-06-13T00:00:00"/>
    <x v="31"/>
    <x v="6"/>
    <x v="15"/>
    <x v="192"/>
    <x v="0"/>
    <x v="3"/>
    <x v="35"/>
    <x v="138"/>
    <n v="284.2128245548555"/>
    <n v="306.08961374632247"/>
    <d v="1899-12-30T07:00:00"/>
    <d v="1899-12-30T09:00:00"/>
    <n v="7"/>
    <n v="0"/>
    <n v="9"/>
    <n v="0"/>
    <n v="184"/>
    <n v="1107"/>
    <n v="203.68799999999999"/>
    <s v="SGNHPH"/>
    <s v="SGNHPH"/>
    <s v="Other"/>
    <s v="VN"/>
    <s v="DOM"/>
    <s v="PXR"/>
  </r>
  <r>
    <d v="2019-06-13T00:00:00"/>
    <x v="15"/>
    <x v="3"/>
    <x v="9"/>
    <x v="437"/>
    <x v="0"/>
    <x v="3"/>
    <x v="8"/>
    <x v="133"/>
    <n v="236.34688949060637"/>
    <n v="201.94443000170284"/>
    <d v="1899-12-30T01:55:00"/>
    <d v="1899-12-30T03:15:00"/>
    <n v="1"/>
    <n v="55"/>
    <n v="3"/>
    <n v="15"/>
    <n v="184"/>
    <n v="604"/>
    <n v="111.136"/>
    <s v="HANDAD"/>
    <s v="HANDAD"/>
    <s v="HANDAD"/>
    <s v="VN"/>
    <s v="DOM"/>
    <s v="PXR"/>
  </r>
  <r>
    <d v="2019-06-13T00:00:00"/>
    <x v="22"/>
    <x v="3"/>
    <x v="1"/>
    <x v="292"/>
    <x v="0"/>
    <x v="3"/>
    <x v="81"/>
    <x v="77"/>
    <n v="381.62004815649715"/>
    <n v="329.70071085785668"/>
    <d v="1899-12-30T06:00:00"/>
    <d v="1899-12-30T08:15:00"/>
    <n v="6"/>
    <n v="0"/>
    <n v="8"/>
    <n v="15"/>
    <n v="184"/>
    <n v="1133"/>
    <n v="208.47200000000001"/>
    <s v="HANSGN"/>
    <s v="HANSGN"/>
    <s v="HANSGN"/>
    <s v="VN"/>
    <s v="DOM"/>
    <s v="PXR"/>
  </r>
  <r>
    <d v="2019-06-13T00:00:00"/>
    <x v="174"/>
    <x v="6"/>
    <x v="12"/>
    <x v="433"/>
    <x v="0"/>
    <x v="3"/>
    <x v="108"/>
    <x v="44"/>
    <n v="236.48215406547158"/>
    <n v="229.41986961622271"/>
    <d v="1899-12-30T09:20:00"/>
    <d v="1899-12-30T10:30:00"/>
    <n v="9"/>
    <n v="20"/>
    <n v="10"/>
    <n v="30"/>
    <n v="184"/>
    <n v="422"/>
    <n v="77.647999999999996"/>
    <s v="SGNREP"/>
    <s v="SGNREP"/>
    <s v="CLMV"/>
    <s v="KH"/>
    <s v="INT"/>
    <s v="PXR"/>
  </r>
  <r>
    <d v="2019-06-13T00:00:00"/>
    <x v="2"/>
    <x v="2"/>
    <x v="2"/>
    <x v="2"/>
    <x v="0"/>
    <x v="3"/>
    <x v="124"/>
    <x v="195"/>
    <n v="236.34688949060637"/>
    <n v="201.94443000170284"/>
    <d v="1899-12-30T03:55:00"/>
    <d v="1899-12-30T05:15:00"/>
    <n v="3"/>
    <n v="55"/>
    <n v="5"/>
    <n v="15"/>
    <n v="184"/>
    <n v="604"/>
    <n v="111.136"/>
    <s v="HANDAD"/>
    <s v="HANDAD"/>
    <s v="HANDAD"/>
    <s v="VN"/>
    <s v="DOM"/>
    <s v="NTC"/>
  </r>
  <r>
    <d v="2019-06-13T00:00:00"/>
    <x v="173"/>
    <x v="11"/>
    <x v="1"/>
    <x v="431"/>
    <x v="0"/>
    <x v="3"/>
    <x v="88"/>
    <x v="24"/>
    <n v="236.48215406547158"/>
    <n v="229.41986961622271"/>
    <d v="1899-12-30T11:20:00"/>
    <d v="1899-12-30T12:35:00"/>
    <n v="11"/>
    <n v="20"/>
    <n v="12"/>
    <n v="35"/>
    <n v="184"/>
    <n v="422"/>
    <n v="77.647999999999996"/>
    <s v="SGNREP"/>
    <s v="SGNREP"/>
    <s v="CLMV"/>
    <s v="KH"/>
    <s v="INT"/>
    <s v="NTC"/>
  </r>
  <r>
    <d v="2019-06-13T00:00:00"/>
    <x v="24"/>
    <x v="13"/>
    <x v="2"/>
    <x v="22"/>
    <x v="0"/>
    <x v="3"/>
    <x v="23"/>
    <x v="25"/>
    <n v="226.29556144230276"/>
    <n v="261.68109322915961"/>
    <d v="1899-12-30T02:35:00"/>
    <d v="1899-12-30T04:20:00"/>
    <n v="2"/>
    <n v="35"/>
    <n v="4"/>
    <n v="20"/>
    <n v="184"/>
    <n v="956"/>
    <n v="175.904"/>
    <s v="HANBMV"/>
    <s v="HANBMV"/>
    <s v="ZOther"/>
    <s v="VN"/>
    <s v="DOM"/>
    <s v="PXR"/>
  </r>
  <r>
    <d v="2019-06-13T00:00:00"/>
    <x v="33"/>
    <x v="2"/>
    <x v="1"/>
    <x v="238"/>
    <x v="0"/>
    <x v="3"/>
    <x v="22"/>
    <x v="123"/>
    <n v="239.31340170869245"/>
    <n v="208.92363712533773"/>
    <d v="1899-12-30T10:25:00"/>
    <d v="1899-12-30T11:55:00"/>
    <n v="10"/>
    <n v="25"/>
    <n v="11"/>
    <n v="55"/>
    <n v="184"/>
    <n v="602"/>
    <n v="110.768"/>
    <s v="SGNDAD"/>
    <s v="SGNDAD"/>
    <s v="SGNDAD"/>
    <s v="VN"/>
    <s v="DOM"/>
    <s v="PXR"/>
  </r>
  <r>
    <d v="2019-06-13T00:00:00"/>
    <x v="22"/>
    <x v="3"/>
    <x v="1"/>
    <x v="350"/>
    <x v="0"/>
    <x v="3"/>
    <x v="25"/>
    <x v="101"/>
    <n v="381.62004815649715"/>
    <n v="329.70071085785668"/>
    <d v="1899-12-30T05:00:00"/>
    <d v="1899-12-30T07:15:00"/>
    <n v="5"/>
    <n v="0"/>
    <n v="7"/>
    <n v="15"/>
    <n v="184"/>
    <n v="1133"/>
    <n v="208.47200000000001"/>
    <s v="HANSGN"/>
    <s v="HANSGN"/>
    <s v="HANSGN"/>
    <s v="VN"/>
    <s v="DOM"/>
    <s v="PXR"/>
  </r>
  <r>
    <d v="2019-06-13T00:00:00"/>
    <x v="26"/>
    <x v="6"/>
    <x v="14"/>
    <x v="28"/>
    <x v="0"/>
    <x v="3"/>
    <x v="27"/>
    <x v="31"/>
    <n v="142.82837478473851"/>
    <n v="131.67374266664146"/>
    <d v="1899-12-30T00:55:00"/>
    <d v="1899-12-30T01:55:00"/>
    <n v="0"/>
    <n v="55"/>
    <n v="1"/>
    <n v="55"/>
    <n v="184"/>
    <n v="257"/>
    <n v="47.287999999999997"/>
    <s v="SGNBMV"/>
    <s v="SGNBMV"/>
    <s v="ZOther"/>
    <s v="VN"/>
    <s v="DOM"/>
    <s v="PXR"/>
  </r>
  <r>
    <d v="2019-06-13T00:00:00"/>
    <x v="34"/>
    <x v="6"/>
    <x v="9"/>
    <x v="391"/>
    <x v="0"/>
    <x v="3"/>
    <x v="31"/>
    <x v="119"/>
    <n v="239.31340170869245"/>
    <n v="208.92363712533773"/>
    <d v="1899-12-30T08:00:00"/>
    <d v="1899-12-30T09:20:00"/>
    <n v="8"/>
    <n v="0"/>
    <n v="9"/>
    <n v="20"/>
    <n v="184"/>
    <n v="602"/>
    <n v="110.768"/>
    <s v="SGNDAD"/>
    <s v="SGNDAD"/>
    <s v="SGNDAD"/>
    <s v="VN"/>
    <s v="DOM"/>
    <s v="PXR"/>
  </r>
  <r>
    <d v="2019-06-13T00:00:00"/>
    <x v="33"/>
    <x v="2"/>
    <x v="1"/>
    <x v="117"/>
    <x v="0"/>
    <x v="3"/>
    <x v="163"/>
    <x v="48"/>
    <n v="239.31340170869245"/>
    <n v="208.92363712533773"/>
    <d v="1899-12-30T06:15:00"/>
    <d v="1899-12-30T07:45:00"/>
    <n v="6"/>
    <n v="15"/>
    <n v="7"/>
    <n v="45"/>
    <n v="184"/>
    <n v="602"/>
    <n v="110.768"/>
    <s v="SGNDAD"/>
    <s v="SGNDAD"/>
    <s v="SGNDAD"/>
    <s v="VN"/>
    <s v="DOM"/>
    <s v="PXR"/>
  </r>
  <r>
    <d v="2019-06-13T00:00:00"/>
    <x v="1"/>
    <x v="1"/>
    <x v="1"/>
    <x v="33"/>
    <x v="0"/>
    <x v="3"/>
    <x v="8"/>
    <x v="78"/>
    <n v="152.0752852438888"/>
    <n v="122.84237101537613"/>
    <d v="1899-12-30T01:55:00"/>
    <d v="1899-12-30T02:45:00"/>
    <n v="1"/>
    <n v="55"/>
    <n v="2"/>
    <n v="45"/>
    <n v="184"/>
    <n v="214"/>
    <n v="39.375999999999998"/>
    <s v="SGNDLI"/>
    <s v="SGNDLI"/>
    <s v="Tourism"/>
    <s v="VN"/>
    <s v="DOM"/>
    <s v="PXR"/>
  </r>
  <r>
    <d v="2019-06-13T00:00:00"/>
    <x v="130"/>
    <x v="38"/>
    <x v="1"/>
    <x v="371"/>
    <x v="0"/>
    <x v="3"/>
    <x v="169"/>
    <x v="147"/>
    <n v="423.5973318768896"/>
    <n v="491.6516648738675"/>
    <d v="1899-12-30T23:55:00"/>
    <d v="1899-12-30T02:35:00"/>
    <n v="23"/>
    <n v="55"/>
    <n v="2"/>
    <n v="35"/>
    <n v="184"/>
    <n v="1489"/>
    <n v="273.976"/>
    <s v="SGNHKG"/>
    <s v="SGNHKG"/>
    <s v="NEA"/>
    <s v="HK"/>
    <s v="INT"/>
    <s v="PXR"/>
  </r>
  <r>
    <d v="2019-06-13T00:00:00"/>
    <x v="34"/>
    <x v="6"/>
    <x v="9"/>
    <x v="119"/>
    <x v="0"/>
    <x v="3"/>
    <x v="19"/>
    <x v="32"/>
    <n v="239.31340170869245"/>
    <n v="208.92363712533773"/>
    <d v="1899-12-30T04:00:00"/>
    <d v="1899-12-30T05:20:00"/>
    <n v="4"/>
    <n v="0"/>
    <n v="5"/>
    <n v="20"/>
    <n v="184"/>
    <n v="602"/>
    <n v="110.768"/>
    <s v="SGNDAD"/>
    <s v="SGNDAD"/>
    <s v="SGNDAD"/>
    <s v="VN"/>
    <s v="DOM"/>
    <s v="PXR"/>
  </r>
  <r>
    <d v="2019-06-13T00:00:00"/>
    <x v="27"/>
    <x v="6"/>
    <x v="0"/>
    <x v="35"/>
    <x v="0"/>
    <x v="3"/>
    <x v="15"/>
    <x v="36"/>
    <n v="152.0752852438888"/>
    <n v="122.84237101537613"/>
    <d v="1899-12-30T00:00:00"/>
    <d v="1899-12-30T00:50:00"/>
    <n v="0"/>
    <n v="0"/>
    <n v="0"/>
    <n v="50"/>
    <n v="184"/>
    <n v="214"/>
    <n v="39.375999999999998"/>
    <s v="SGNDLI"/>
    <s v="SGNDLI"/>
    <s v="Tourism"/>
    <s v="VN"/>
    <s v="DOM"/>
    <s v="PXR"/>
  </r>
  <r>
    <d v="2019-06-13T00:00:00"/>
    <x v="131"/>
    <x v="6"/>
    <x v="39"/>
    <x v="372"/>
    <x v="0"/>
    <x v="3"/>
    <x v="170"/>
    <x v="97"/>
    <n v="423.5973318768896"/>
    <n v="491.6516648738675"/>
    <d v="1899-12-30T10:05:00"/>
    <d v="1899-12-30T12:50:00"/>
    <n v="10"/>
    <n v="5"/>
    <n v="12"/>
    <n v="50"/>
    <n v="184"/>
    <n v="1489"/>
    <n v="273.976"/>
    <s v="SGNHKG"/>
    <s v="SGNHKG"/>
    <s v="NEA"/>
    <s v="HK"/>
    <s v="INT"/>
    <s v="PXR"/>
  </r>
  <r>
    <d v="2019-06-13T00:00:00"/>
    <x v="92"/>
    <x v="2"/>
    <x v="0"/>
    <x v="141"/>
    <x v="0"/>
    <x v="3"/>
    <x v="97"/>
    <x v="18"/>
    <n v="204.28649980369786"/>
    <n v="171.52300327227937"/>
    <d v="1899-12-30T07:55:00"/>
    <d v="1899-12-30T09:05:00"/>
    <n v="7"/>
    <n v="55"/>
    <n v="9"/>
    <n v="5"/>
    <n v="178"/>
    <n v="475"/>
    <n v="84.55"/>
    <s v="DADDLI"/>
    <s v="DADDLI"/>
    <s v="Tourism"/>
    <s v="VN"/>
    <s v="DOM"/>
    <s v="PXR"/>
  </r>
  <r>
    <d v="2019-06-13T00:00:00"/>
    <x v="93"/>
    <x v="1"/>
    <x v="9"/>
    <x v="142"/>
    <x v="0"/>
    <x v="3"/>
    <x v="98"/>
    <x v="103"/>
    <n v="204.28649980369786"/>
    <n v="171.52300327227937"/>
    <d v="1899-12-30T09:45:00"/>
    <d v="1899-12-30T10:50:00"/>
    <n v="9"/>
    <n v="45"/>
    <n v="10"/>
    <n v="50"/>
    <n v="178"/>
    <n v="475"/>
    <n v="84.55"/>
    <s v="DADDLI"/>
    <s v="DADDLI"/>
    <s v="Tourism"/>
    <s v="VN"/>
    <s v="DOM"/>
    <s v="PXR"/>
  </r>
  <r>
    <d v="2019-06-13T00:00:00"/>
    <x v="37"/>
    <x v="2"/>
    <x v="18"/>
    <x v="47"/>
    <x v="0"/>
    <x v="3"/>
    <x v="43"/>
    <x v="46"/>
    <n v="690.92257570788865"/>
    <n v="868.84541076659445"/>
    <d v="1899-12-30T17:05:00"/>
    <d v="1899-12-30T22:00:00"/>
    <n v="17"/>
    <n v="5"/>
    <n v="22"/>
    <n v="0"/>
    <n v="178"/>
    <n v="3383"/>
    <n v="602.17399999999998"/>
    <s v="DADKIX"/>
    <s v="DADKIX"/>
    <s v="NEA"/>
    <s v="JP"/>
    <s v="INT"/>
    <s v="PXR"/>
  </r>
  <r>
    <d v="2019-06-13T00:00:00"/>
    <x v="120"/>
    <x v="40"/>
    <x v="9"/>
    <x v="239"/>
    <x v="0"/>
    <x v="3"/>
    <x v="20"/>
    <x v="144"/>
    <n v="1024.2214068484163"/>
    <n v="974.79236364466658"/>
    <d v="1899-12-30T01:00:00"/>
    <d v="1899-12-30T07:10:00"/>
    <n v="1"/>
    <n v="0"/>
    <n v="7"/>
    <n v="10"/>
    <n v="178"/>
    <n v="3866"/>
    <n v="688.14800000000002"/>
    <s v="DADNRT"/>
    <s v="DADNRT"/>
    <s v="NEA"/>
    <s v="JP"/>
    <s v="INT"/>
    <s v="PXR"/>
  </r>
  <r>
    <d v="2019-06-13T00:00:00"/>
    <x v="2"/>
    <x v="2"/>
    <x v="2"/>
    <x v="43"/>
    <x v="0"/>
    <x v="3"/>
    <x v="46"/>
    <x v="129"/>
    <n v="236.34688949060637"/>
    <n v="201.94443000170284"/>
    <d v="1899-12-30T11:00:00"/>
    <d v="1899-12-30T12:20:00"/>
    <n v="11"/>
    <n v="0"/>
    <n v="12"/>
    <n v="20"/>
    <n v="178"/>
    <n v="604"/>
    <n v="107.512"/>
    <s v="HANDAD"/>
    <s v="HANDAD"/>
    <s v="HANDAD"/>
    <s v="VN"/>
    <s v="DOM"/>
    <s v="PXR"/>
  </r>
  <r>
    <d v="2019-06-13T00:00:00"/>
    <x v="2"/>
    <x v="2"/>
    <x v="2"/>
    <x v="184"/>
    <x v="0"/>
    <x v="3"/>
    <x v="35"/>
    <x v="73"/>
    <n v="236.34688949060637"/>
    <n v="201.94443000170284"/>
    <d v="1899-12-30T07:00:00"/>
    <d v="1899-12-30T08:20:00"/>
    <n v="7"/>
    <n v="0"/>
    <n v="8"/>
    <n v="20"/>
    <n v="178"/>
    <n v="604"/>
    <n v="107.512"/>
    <s v="HANDAD"/>
    <s v="HANDAD"/>
    <s v="HANDAD"/>
    <s v="VN"/>
    <s v="DOM"/>
    <s v="PXR"/>
  </r>
  <r>
    <d v="2019-06-13T00:00:00"/>
    <x v="15"/>
    <x v="3"/>
    <x v="9"/>
    <x v="44"/>
    <x v="0"/>
    <x v="3"/>
    <x v="101"/>
    <x v="84"/>
    <n v="236.34688949060637"/>
    <n v="201.94443000170284"/>
    <d v="1899-12-30T09:00:00"/>
    <d v="1899-12-30T10:20:00"/>
    <n v="9"/>
    <n v="0"/>
    <n v="10"/>
    <n v="20"/>
    <n v="178"/>
    <n v="604"/>
    <n v="107.512"/>
    <s v="HANDAD"/>
    <s v="HANDAD"/>
    <s v="HANDAD"/>
    <s v="VN"/>
    <s v="DOM"/>
    <s v="PXR"/>
  </r>
  <r>
    <d v="2019-06-13T00:00:00"/>
    <x v="108"/>
    <x v="34"/>
    <x v="9"/>
    <x v="186"/>
    <x v="0"/>
    <x v="3"/>
    <x v="113"/>
    <x v="121"/>
    <n v="690.92257570788865"/>
    <n v="868.84541076659445"/>
    <d v="1899-12-30T00:30:00"/>
    <d v="1899-12-30T05:55:00"/>
    <n v="0"/>
    <n v="30"/>
    <n v="5"/>
    <n v="55"/>
    <n v="178"/>
    <n v="3383"/>
    <n v="602.17399999999998"/>
    <s v="DADKIX"/>
    <s v="DADKIX"/>
    <s v="NEA"/>
    <s v="JP"/>
    <s v="INT"/>
    <s v="PXR"/>
  </r>
  <r>
    <d v="2019-06-13T00:00:00"/>
    <x v="50"/>
    <x v="8"/>
    <x v="1"/>
    <x v="222"/>
    <x v="0"/>
    <x v="3"/>
    <x v="149"/>
    <x v="128"/>
    <n v="184.25871592968858"/>
    <n v="154.07262794368225"/>
    <d v="1899-12-30T13:20:00"/>
    <d v="1899-12-30T14:25:00"/>
    <n v="13"/>
    <n v="20"/>
    <n v="14"/>
    <n v="25"/>
    <n v="178"/>
    <n v="309"/>
    <n v="55.002000000000002"/>
    <s v="SGNCXR"/>
    <s v="SGNCXR"/>
    <s v="Tourism"/>
    <s v="VN"/>
    <s v="DOM"/>
    <s v="PXR"/>
  </r>
  <r>
    <d v="2019-06-13T00:00:00"/>
    <x v="114"/>
    <x v="37"/>
    <x v="1"/>
    <x v="223"/>
    <x v="0"/>
    <x v="3"/>
    <x v="20"/>
    <x v="4"/>
    <n v="894.83087303101706"/>
    <n v="993.76215651856978"/>
    <d v="1899-12-30T01:00:00"/>
    <d v="1899-12-30T06:50:00"/>
    <n v="1"/>
    <n v="0"/>
    <n v="6"/>
    <n v="50"/>
    <n v="178"/>
    <n v="4052"/>
    <n v="721.25599999999997"/>
    <s v="SGNNGO"/>
    <s v="SGNNGO"/>
    <s v="NEA"/>
    <s v="JP"/>
    <s v="INT"/>
    <s v="PXR"/>
  </r>
  <r>
    <d v="2019-06-13T00:00:00"/>
    <x v="52"/>
    <x v="6"/>
    <x v="7"/>
    <x v="224"/>
    <x v="0"/>
    <x v="3"/>
    <x v="142"/>
    <x v="66"/>
    <n v="184.25871592968858"/>
    <n v="154.07262794368225"/>
    <d v="1899-12-30T11:30:00"/>
    <d v="1899-12-30T12:40:00"/>
    <n v="11"/>
    <n v="30"/>
    <n v="12"/>
    <n v="40"/>
    <n v="178"/>
    <n v="309"/>
    <n v="55.002000000000002"/>
    <s v="SGNCXR"/>
    <s v="SGNCXR"/>
    <s v="Tourism"/>
    <s v="VN"/>
    <s v="DOM"/>
    <s v="PXR"/>
  </r>
  <r>
    <d v="2019-06-13T00:00:00"/>
    <x v="43"/>
    <x v="6"/>
    <x v="20"/>
    <x v="59"/>
    <x v="0"/>
    <x v="3"/>
    <x v="43"/>
    <x v="52"/>
    <n v="894.83087303101706"/>
    <n v="993.76215651856978"/>
    <d v="1899-12-30T17:05:00"/>
    <d v="1899-12-30T22:30:00"/>
    <n v="17"/>
    <n v="5"/>
    <n v="22"/>
    <n v="30"/>
    <n v="178"/>
    <n v="4052"/>
    <n v="721.25599999999997"/>
    <s v="SGNNGO"/>
    <s v="SGNNGO"/>
    <s v="NEA"/>
    <s v="JP"/>
    <s v="INT"/>
    <s v="PXR"/>
  </r>
  <r>
    <d v="2019-06-13T00:00:00"/>
    <x v="28"/>
    <x v="6"/>
    <x v="11"/>
    <x v="226"/>
    <x v="0"/>
    <x v="3"/>
    <x v="191"/>
    <x v="198"/>
    <n v="174.57236893439588"/>
    <n v="168.20824934473262"/>
    <d v="1899-12-30T07:45:00"/>
    <d v="1899-12-30T08:55:00"/>
    <n v="7"/>
    <n v="45"/>
    <n v="8"/>
    <n v="55"/>
    <n v="178"/>
    <n v="430"/>
    <n v="76.540000000000006"/>
    <s v="SGNUIH"/>
    <s v="SGNUIH"/>
    <s v="ZOther"/>
    <s v="VN"/>
    <s v="DOM"/>
    <s v="PXR"/>
  </r>
  <r>
    <d v="2019-06-13T00:00:00"/>
    <x v="29"/>
    <x v="12"/>
    <x v="1"/>
    <x v="227"/>
    <x v="0"/>
    <x v="3"/>
    <x v="131"/>
    <x v="103"/>
    <n v="174.57236893439588"/>
    <n v="168.20824934473262"/>
    <d v="1899-12-30T09:35:00"/>
    <d v="1899-12-30T10:50:00"/>
    <n v="9"/>
    <n v="35"/>
    <n v="10"/>
    <n v="50"/>
    <n v="178"/>
    <n v="430"/>
    <n v="76.540000000000006"/>
    <s v="SGNUIH"/>
    <s v="SGNUIH"/>
    <s v="ZOther"/>
    <s v="VN"/>
    <s v="DOM"/>
    <s v="PXR"/>
  </r>
  <r>
    <d v="2019-06-13T00:00:00"/>
    <x v="33"/>
    <x v="2"/>
    <x v="1"/>
    <x v="188"/>
    <x v="0"/>
    <x v="3"/>
    <x v="45"/>
    <x v="9"/>
    <n v="239.31340170869245"/>
    <n v="208.92363712533773"/>
    <d v="1899-12-30T05:50:00"/>
    <d v="1899-12-30T07:20:00"/>
    <n v="5"/>
    <n v="50"/>
    <n v="7"/>
    <n v="20"/>
    <n v="184"/>
    <n v="602"/>
    <n v="110.768"/>
    <s v="SGNDAD"/>
    <s v="SGNDAD"/>
    <s v="SGNDAD"/>
    <s v="VN"/>
    <s v="DOM"/>
    <s v="PXR"/>
  </r>
  <r>
    <d v="2019-06-13T00:00:00"/>
    <x v="22"/>
    <x v="3"/>
    <x v="1"/>
    <x v="218"/>
    <x v="0"/>
    <x v="3"/>
    <x v="15"/>
    <x v="134"/>
    <n v="381.62004815649715"/>
    <n v="329.70071085785668"/>
    <d v="1899-12-30T00:00:00"/>
    <d v="1899-12-30T02:10:00"/>
    <n v="0"/>
    <n v="0"/>
    <n v="2"/>
    <n v="10"/>
    <n v="184"/>
    <n v="1133"/>
    <n v="208.47200000000001"/>
    <s v="HANSGN"/>
    <s v="HANSGN"/>
    <s v="HANSGN"/>
    <s v="VN"/>
    <s v="DOM"/>
    <s v="PXR"/>
  </r>
  <r>
    <d v="2019-06-13T00:00:00"/>
    <x v="46"/>
    <x v="20"/>
    <x v="1"/>
    <x v="361"/>
    <x v="0"/>
    <x v="3"/>
    <x v="133"/>
    <x v="71"/>
    <n v="187.46363998635809"/>
    <n v="145.81561859013829"/>
    <d v="1899-12-30T10:40:00"/>
    <d v="1899-12-30T11:45:00"/>
    <n v="10"/>
    <n v="40"/>
    <n v="11"/>
    <n v="45"/>
    <n v="184"/>
    <n v="301"/>
    <n v="55.384"/>
    <s v="SGNPQC"/>
    <s v="SGNPQC"/>
    <s v="Tourism"/>
    <s v="VN"/>
    <s v="DOM"/>
    <s v="PXR"/>
  </r>
  <r>
    <d v="2019-06-13T00:00:00"/>
    <x v="34"/>
    <x v="6"/>
    <x v="9"/>
    <x v="191"/>
    <x v="0"/>
    <x v="3"/>
    <x v="29"/>
    <x v="25"/>
    <n v="239.31340170869245"/>
    <n v="208.92363712533773"/>
    <d v="1899-12-30T03:00:00"/>
    <d v="1899-12-30T04:20:00"/>
    <n v="3"/>
    <n v="0"/>
    <n v="4"/>
    <n v="20"/>
    <n v="184"/>
    <n v="602"/>
    <n v="110.768"/>
    <s v="SGNDAD"/>
    <s v="SGNDAD"/>
    <s v="SGNDAD"/>
    <s v="VN"/>
    <s v="DOM"/>
    <s v="PXR"/>
  </r>
  <r>
    <d v="2019-06-13T00:00:00"/>
    <x v="49"/>
    <x v="6"/>
    <x v="23"/>
    <x v="364"/>
    <x v="0"/>
    <x v="3"/>
    <x v="101"/>
    <x v="100"/>
    <n v="187.46363998635809"/>
    <n v="145.81561859013829"/>
    <d v="1899-12-30T09:00:00"/>
    <d v="1899-12-30T10:00:00"/>
    <n v="9"/>
    <n v="0"/>
    <n v="10"/>
    <n v="0"/>
    <n v="184"/>
    <n v="301"/>
    <n v="55.384"/>
    <s v="SGNPQC"/>
    <s v="SGNPQC"/>
    <s v="Tourism"/>
    <s v="VN"/>
    <s v="DOM"/>
    <s v="PXR"/>
  </r>
  <r>
    <d v="2019-06-13T00:00:00"/>
    <x v="33"/>
    <x v="2"/>
    <x v="1"/>
    <x v="79"/>
    <x v="0"/>
    <x v="3"/>
    <x v="8"/>
    <x v="56"/>
    <n v="239.31340170869245"/>
    <n v="208.92363712533773"/>
    <d v="1899-12-30T01:55:00"/>
    <d v="1899-12-30T03:20:00"/>
    <n v="1"/>
    <n v="55"/>
    <n v="3"/>
    <n v="20"/>
    <n v="184"/>
    <n v="602"/>
    <n v="110.768"/>
    <s v="SGNDAD"/>
    <s v="SGNDAD"/>
    <s v="SGNDAD"/>
    <s v="VN"/>
    <s v="DOM"/>
    <s v="PXR"/>
  </r>
  <r>
    <d v="2019-06-13T00:00:00"/>
    <x v="124"/>
    <x v="3"/>
    <x v="29"/>
    <x v="249"/>
    <x v="0"/>
    <x v="3"/>
    <x v="56"/>
    <x v="45"/>
    <n v="181.04859609757057"/>
    <n v="235.01371483693978"/>
    <d v="1899-12-30T06:50:00"/>
    <d v="1899-12-30T08:25:00"/>
    <n v="6"/>
    <n v="50"/>
    <n v="8"/>
    <n v="25"/>
    <n v="184"/>
    <n v="811"/>
    <n v="149.22399999999999"/>
    <s v="HANPXU"/>
    <s v="HANPXU"/>
    <s v="ZOther"/>
    <s v="VN"/>
    <s v="DOM"/>
    <s v="PXR"/>
  </r>
  <r>
    <d v="2019-06-13T00:00:00"/>
    <x v="22"/>
    <x v="3"/>
    <x v="1"/>
    <x v="130"/>
    <x v="0"/>
    <x v="3"/>
    <x v="3"/>
    <x v="37"/>
    <n v="381.62004815649715"/>
    <n v="329.70071085785668"/>
    <d v="1899-12-30T23:00:00"/>
    <d v="1899-12-30T01:10:00"/>
    <n v="23"/>
    <n v="0"/>
    <n v="1"/>
    <n v="10"/>
    <n v="184"/>
    <n v="1133"/>
    <n v="208.47200000000001"/>
    <s v="HANSGN"/>
    <s v="HANSGN"/>
    <s v="HANSGN"/>
    <s v="VN"/>
    <s v="DOM"/>
    <s v="PXR"/>
  </r>
  <r>
    <d v="2019-06-13T00:00:00"/>
    <x v="40"/>
    <x v="3"/>
    <x v="19"/>
    <x v="51"/>
    <x v="0"/>
    <x v="3"/>
    <x v="142"/>
    <x v="129"/>
    <n v="120.60036818801788"/>
    <n v="128.91356356400408"/>
    <d v="1899-12-30T11:30:00"/>
    <d v="1899-12-30T12:20:00"/>
    <n v="11"/>
    <n v="30"/>
    <n v="12"/>
    <n v="20"/>
    <n v="184"/>
    <n v="261"/>
    <n v="48.024000000000001"/>
    <s v="HANVII"/>
    <s v="HANVII"/>
    <s v="ZOther"/>
    <s v="VN"/>
    <s v="DOM"/>
    <s v="PXR"/>
  </r>
  <r>
    <d v="2019-06-13T00:00:00"/>
    <x v="125"/>
    <x v="26"/>
    <x v="2"/>
    <x v="251"/>
    <x v="0"/>
    <x v="3"/>
    <x v="108"/>
    <x v="139"/>
    <n v="181.04859609757057"/>
    <n v="235.01371483693978"/>
    <d v="1899-12-30T09:20:00"/>
    <d v="1899-12-30T10:55:00"/>
    <n v="9"/>
    <n v="20"/>
    <n v="10"/>
    <n v="55"/>
    <n v="184"/>
    <n v="811"/>
    <n v="149.22399999999999"/>
    <s v="HANPXU"/>
    <s v="HANPXU"/>
    <s v="ZOther"/>
    <s v="VN"/>
    <s v="DOM"/>
    <s v="PXR"/>
  </r>
  <r>
    <d v="2019-06-13T00:00:00"/>
    <x v="23"/>
    <x v="6"/>
    <x v="2"/>
    <x v="321"/>
    <x v="0"/>
    <x v="3"/>
    <x v="19"/>
    <x v="53"/>
    <n v="381.62004815649715"/>
    <n v="329.70071085785668"/>
    <d v="1899-12-30T04:00:00"/>
    <d v="1899-12-30T06:10:00"/>
    <n v="4"/>
    <n v="0"/>
    <n v="6"/>
    <n v="10"/>
    <n v="184"/>
    <n v="1133"/>
    <n v="208.47200000000001"/>
    <s v="HANSGN"/>
    <s v="HANSGN"/>
    <s v="HANSGN"/>
    <s v="VN"/>
    <s v="DOM"/>
    <s v="PXR"/>
  </r>
  <r>
    <d v="2019-06-13T00:00:00"/>
    <x v="41"/>
    <x v="16"/>
    <x v="2"/>
    <x v="53"/>
    <x v="0"/>
    <x v="3"/>
    <x v="70"/>
    <x v="57"/>
    <n v="120.60036818801788"/>
    <n v="128.91356356400408"/>
    <d v="1899-12-30T13:00:00"/>
    <d v="1899-12-30T13:50:00"/>
    <n v="13"/>
    <n v="0"/>
    <n v="13"/>
    <n v="50"/>
    <n v="184"/>
    <n v="261"/>
    <n v="48.024000000000001"/>
    <s v="HANVII"/>
    <s v="HANVII"/>
    <s v="ZOther"/>
    <s v="VN"/>
    <s v="DOM"/>
    <s v="PXR"/>
  </r>
  <r>
    <d v="2019-06-13T00:00:00"/>
    <x v="11"/>
    <x v="8"/>
    <x v="2"/>
    <x v="123"/>
    <x v="0"/>
    <x v="3"/>
    <x v="197"/>
    <x v="195"/>
    <n v="292.75199550278143"/>
    <n v="283.06606117169179"/>
    <d v="1899-12-30T03:20:00"/>
    <d v="1899-12-30T05:15:00"/>
    <n v="3"/>
    <n v="20"/>
    <n v="5"/>
    <n v="15"/>
    <n v="203"/>
    <n v="1062"/>
    <n v="215.58600000000001"/>
    <s v="HANCXR"/>
    <s v="HANCXR"/>
    <s v="Tourism"/>
    <s v="VN"/>
    <s v="DOM"/>
    <s v="PXR"/>
  </r>
  <r>
    <d v="2019-06-13T00:00:00"/>
    <x v="33"/>
    <x v="2"/>
    <x v="1"/>
    <x v="376"/>
    <x v="0"/>
    <x v="3"/>
    <x v="101"/>
    <x v="44"/>
    <n v="239.31340170869245"/>
    <n v="208.92363712533773"/>
    <d v="1899-12-30T09:00:00"/>
    <d v="1899-12-30T10:30:00"/>
    <n v="9"/>
    <n v="0"/>
    <n v="10"/>
    <n v="30"/>
    <n v="203"/>
    <n v="602"/>
    <n v="122.206"/>
    <s v="SGNDAD"/>
    <s v="SGNDAD"/>
    <s v="SGNDAD"/>
    <s v="VN"/>
    <s v="DOM"/>
    <s v="PXR"/>
  </r>
  <r>
    <d v="2019-06-13T00:00:00"/>
    <x v="33"/>
    <x v="2"/>
    <x v="1"/>
    <x v="157"/>
    <x v="0"/>
    <x v="3"/>
    <x v="24"/>
    <x v="99"/>
    <n v="239.31340170869245"/>
    <n v="208.92363712533773"/>
    <d v="1899-12-30T14:00:00"/>
    <d v="1899-12-30T15:30:00"/>
    <n v="14"/>
    <n v="0"/>
    <n v="15"/>
    <n v="30"/>
    <n v="203"/>
    <n v="602"/>
    <n v="122.206"/>
    <s v="SGNDAD"/>
    <s v="SGNDAD"/>
    <s v="SGNDAD"/>
    <s v="VN"/>
    <s v="DOM"/>
    <s v="PXR"/>
  </r>
  <r>
    <d v="2019-06-13T00:00:00"/>
    <x v="12"/>
    <x v="3"/>
    <x v="7"/>
    <x v="90"/>
    <x v="0"/>
    <x v="3"/>
    <x v="185"/>
    <x v="161"/>
    <n v="292.75199550278143"/>
    <n v="283.06606117169179"/>
    <d v="1899-12-30T00:45:00"/>
    <d v="1899-12-30T02:40:00"/>
    <n v="0"/>
    <n v="45"/>
    <n v="2"/>
    <n v="40"/>
    <n v="203"/>
    <n v="1062"/>
    <n v="215.58600000000001"/>
    <s v="HANCXR"/>
    <s v="HANCXR"/>
    <s v="Tourism"/>
    <s v="VN"/>
    <s v="DOM"/>
    <s v="PXR"/>
  </r>
  <r>
    <d v="2019-06-13T00:00:00"/>
    <x v="15"/>
    <x v="3"/>
    <x v="9"/>
    <x v="268"/>
    <x v="0"/>
    <x v="3"/>
    <x v="81"/>
    <x v="9"/>
    <n v="236.34688949060637"/>
    <n v="201.94443000170284"/>
    <d v="1899-12-30T06:00:00"/>
    <d v="1899-12-30T07:20:00"/>
    <n v="6"/>
    <n v="0"/>
    <n v="7"/>
    <n v="20"/>
    <n v="203"/>
    <n v="604"/>
    <n v="122.61199999999999"/>
    <s v="HANDAD"/>
    <s v="HANDAD"/>
    <s v="HANDAD"/>
    <s v="VN"/>
    <s v="DOM"/>
    <s v="PXR"/>
  </r>
  <r>
    <d v="2019-06-13T00:00:00"/>
    <x v="34"/>
    <x v="6"/>
    <x v="9"/>
    <x v="162"/>
    <x v="0"/>
    <x v="3"/>
    <x v="13"/>
    <x v="29"/>
    <n v="239.31340170869245"/>
    <n v="208.92363712533773"/>
    <d v="1899-12-30T12:00:00"/>
    <d v="1899-12-30T13:20:00"/>
    <n v="12"/>
    <n v="0"/>
    <n v="13"/>
    <n v="20"/>
    <n v="203"/>
    <n v="602"/>
    <n v="122.206"/>
    <s v="SGNDAD"/>
    <s v="SGNDAD"/>
    <s v="SGNDAD"/>
    <s v="VN"/>
    <s v="DOM"/>
    <s v="PXR"/>
  </r>
  <r>
    <d v="2019-06-13T00:00:00"/>
    <x v="89"/>
    <x v="3"/>
    <x v="23"/>
    <x v="279"/>
    <x v="0"/>
    <x v="3"/>
    <x v="146"/>
    <x v="82"/>
    <n v="293.23396399985552"/>
    <n v="332.36525256500209"/>
    <d v="1899-12-30T02:45:00"/>
    <d v="1899-12-30T04:55:00"/>
    <n v="2"/>
    <n v="45"/>
    <n v="4"/>
    <n v="55"/>
    <n v="203"/>
    <n v="1213"/>
    <n v="246.239"/>
    <s v="HANPQC"/>
    <s v="HANPQC"/>
    <s v="Tourism"/>
    <s v="VN"/>
    <s v="DOM"/>
    <s v="PXR"/>
  </r>
  <r>
    <d v="2019-06-13T00:00:00"/>
    <x v="90"/>
    <x v="20"/>
    <x v="2"/>
    <x v="280"/>
    <x v="0"/>
    <x v="3"/>
    <x v="78"/>
    <x v="48"/>
    <n v="293.23396399985552"/>
    <n v="332.36525256500209"/>
    <d v="1899-12-30T05:35:00"/>
    <d v="1899-12-30T07:45:00"/>
    <n v="5"/>
    <n v="35"/>
    <n v="7"/>
    <n v="45"/>
    <n v="203"/>
    <n v="1213"/>
    <n v="246.239"/>
    <s v="HANPQC"/>
    <s v="HANPQC"/>
    <s v="Tourism"/>
    <s v="VN"/>
    <s v="DOM"/>
    <s v="PXR"/>
  </r>
  <r>
    <d v="2019-06-13T00:00:00"/>
    <x v="46"/>
    <x v="20"/>
    <x v="1"/>
    <x v="241"/>
    <x v="0"/>
    <x v="3"/>
    <x v="133"/>
    <x v="71"/>
    <n v="187.46363998635809"/>
    <n v="145.81561859013829"/>
    <d v="1899-12-30T10:40:00"/>
    <d v="1899-12-30T11:45:00"/>
    <n v="10"/>
    <n v="40"/>
    <n v="11"/>
    <n v="45"/>
    <n v="203"/>
    <n v="301"/>
    <n v="61.103000000000002"/>
    <s v="SGNPQC"/>
    <s v="SGNPQC"/>
    <s v="Tourism"/>
    <s v="VN"/>
    <s v="DOM"/>
    <s v="PXR"/>
  </r>
  <r>
    <d v="2019-06-13T00:00:00"/>
    <x v="49"/>
    <x v="6"/>
    <x v="23"/>
    <x v="245"/>
    <x v="0"/>
    <x v="3"/>
    <x v="101"/>
    <x v="100"/>
    <n v="187.46363998635809"/>
    <n v="145.81561859013829"/>
    <d v="1899-12-30T09:00:00"/>
    <d v="1899-12-30T10:00:00"/>
    <n v="9"/>
    <n v="0"/>
    <n v="10"/>
    <n v="0"/>
    <n v="203"/>
    <n v="301"/>
    <n v="61.103000000000002"/>
    <s v="SGNPQC"/>
    <s v="SGNPQC"/>
    <s v="Tourism"/>
    <s v="VN"/>
    <s v="DOM"/>
    <s v="PXR"/>
  </r>
  <r>
    <d v="2019-06-13T00:00:00"/>
    <x v="128"/>
    <x v="39"/>
    <x v="1"/>
    <x v="255"/>
    <x v="0"/>
    <x v="3"/>
    <x v="14"/>
    <x v="1"/>
    <n v="390.22697421270959"/>
    <n v="402.95988068001799"/>
    <d v="1899-12-30T05:40:00"/>
    <d v="1899-12-30T08:05:00"/>
    <n v="5"/>
    <n v="40"/>
    <n v="8"/>
    <n v="5"/>
    <n v="203"/>
    <n v="1321"/>
    <n v="268.16300000000001"/>
    <s v="SGNRGN"/>
    <s v="SGNRGN"/>
    <s v="CLMV"/>
    <s v="MM"/>
    <s v="INT"/>
    <s v="PXR"/>
  </r>
  <r>
    <d v="2019-06-13T00:00:00"/>
    <x v="23"/>
    <x v="6"/>
    <x v="2"/>
    <x v="430"/>
    <x v="0"/>
    <x v="3"/>
    <x v="53"/>
    <x v="16"/>
    <n v="381.62004815649715"/>
    <n v="329.70071085785668"/>
    <d v="1899-12-30T23:30:00"/>
    <d v="1899-12-30T01:35:00"/>
    <n v="23"/>
    <n v="30"/>
    <n v="1"/>
    <n v="35"/>
    <n v="203"/>
    <n v="1133"/>
    <n v="229.999"/>
    <s v="HANSGN"/>
    <s v="HANSGN"/>
    <s v="HANSGN"/>
    <s v="VN"/>
    <s v="DOM"/>
    <s v="PXR"/>
  </r>
  <r>
    <d v="2019-06-13T00:00:00"/>
    <x v="129"/>
    <x v="6"/>
    <x v="40"/>
    <x v="257"/>
    <x v="0"/>
    <x v="3"/>
    <x v="140"/>
    <x v="145"/>
    <n v="390.22697421270959"/>
    <n v="402.95988068001799"/>
    <d v="1899-12-30T02:30:00"/>
    <d v="1899-12-30T04:35:00"/>
    <n v="2"/>
    <n v="30"/>
    <n v="4"/>
    <n v="35"/>
    <n v="203"/>
    <n v="1321"/>
    <n v="268.16300000000001"/>
    <s v="SGNRGN"/>
    <s v="SGNRGN"/>
    <s v="CLMV"/>
    <s v="MM"/>
    <s v="INT"/>
    <s v="PXR"/>
  </r>
  <r>
    <d v="2019-06-13T00:00:00"/>
    <x v="46"/>
    <x v="20"/>
    <x v="1"/>
    <x v="271"/>
    <x v="0"/>
    <x v="3"/>
    <x v="147"/>
    <x v="58"/>
    <n v="187.46363998635809"/>
    <n v="145.81561859013829"/>
    <d v="1899-12-30T06:45:00"/>
    <d v="1899-12-30T07:50:00"/>
    <n v="6"/>
    <n v="45"/>
    <n v="7"/>
    <n v="50"/>
    <n v="203"/>
    <n v="301"/>
    <n v="61.103000000000002"/>
    <s v="SGNPQC"/>
    <s v="SGNPQC"/>
    <s v="Tourism"/>
    <s v="VN"/>
    <s v="DOM"/>
    <s v="PXR"/>
  </r>
  <r>
    <d v="2019-06-13T00:00:00"/>
    <x v="49"/>
    <x v="6"/>
    <x v="23"/>
    <x v="273"/>
    <x v="0"/>
    <x v="3"/>
    <x v="42"/>
    <x v="169"/>
    <n v="187.46363998635809"/>
    <n v="145.81561859013829"/>
    <d v="1899-12-30T05:05:00"/>
    <d v="1899-12-30T06:05:00"/>
    <n v="5"/>
    <n v="5"/>
    <n v="6"/>
    <n v="5"/>
    <n v="203"/>
    <n v="301"/>
    <n v="61.103000000000002"/>
    <s v="SGNPQC"/>
    <s v="SGNPQC"/>
    <s v="Tourism"/>
    <s v="VN"/>
    <s v="DOM"/>
    <s v="PXR"/>
  </r>
  <r>
    <d v="2019-06-13T00:00:00"/>
    <x v="35"/>
    <x v="6"/>
    <x v="17"/>
    <x v="41"/>
    <x v="0"/>
    <x v="3"/>
    <x v="37"/>
    <x v="41"/>
    <n v="401.34366795269432"/>
    <n v="581.55853960552042"/>
    <d v="1899-12-30T09:25:00"/>
    <d v="1899-12-30T13:05:00"/>
    <n v="9"/>
    <n v="25"/>
    <n v="13"/>
    <n v="5"/>
    <n v="203"/>
    <n v="2203"/>
    <n v="447.209"/>
    <s v="SGNTPE"/>
    <s v="SGNTPE"/>
    <s v="NEA"/>
    <s v="TW"/>
    <s v="INT"/>
    <s v="PXR"/>
  </r>
  <r>
    <d v="2019-06-13T00:00:00"/>
    <x v="132"/>
    <x v="6"/>
    <x v="3"/>
    <x v="274"/>
    <x v="0"/>
    <x v="3"/>
    <x v="15"/>
    <x v="16"/>
    <n v="207.05375269337415"/>
    <n v="235.00797913462452"/>
    <d v="1899-12-30T00:00:00"/>
    <d v="1899-12-30T01:35:00"/>
    <n v="0"/>
    <n v="0"/>
    <n v="1"/>
    <n v="35"/>
    <n v="203"/>
    <n v="740"/>
    <n v="150.22"/>
    <s v="SGNVDH"/>
    <s v="SGNVDH"/>
    <s v="ZOther"/>
    <s v="VN"/>
    <s v="DOM"/>
    <s v="PXR"/>
  </r>
  <r>
    <d v="2019-06-13T00:00:00"/>
    <x v="36"/>
    <x v="15"/>
    <x v="1"/>
    <x v="178"/>
    <x v="0"/>
    <x v="3"/>
    <x v="26"/>
    <x v="67"/>
    <n v="401.34366795269432"/>
    <n v="581.55853960552042"/>
    <d v="1899-12-30T23:45:00"/>
    <d v="1899-12-30T03:25:00"/>
    <n v="23"/>
    <n v="45"/>
    <n v="3"/>
    <n v="25"/>
    <n v="203"/>
    <n v="2203"/>
    <n v="447.209"/>
    <s v="SGNTPE"/>
    <s v="SGNTPE"/>
    <s v="NEA"/>
    <s v="TW"/>
    <s v="INT"/>
    <s v="PXR"/>
  </r>
  <r>
    <d v="2019-06-13T00:00:00"/>
    <x v="133"/>
    <x v="35"/>
    <x v="1"/>
    <x v="276"/>
    <x v="0"/>
    <x v="3"/>
    <x v="12"/>
    <x v="33"/>
    <n v="207.05375269337415"/>
    <n v="235.00797913462452"/>
    <d v="1899-12-30T02:15:00"/>
    <d v="1899-12-30T03:50:00"/>
    <n v="2"/>
    <n v="15"/>
    <n v="3"/>
    <n v="50"/>
    <n v="203"/>
    <n v="740"/>
    <n v="150.22"/>
    <s v="SGNVDH"/>
    <s v="SGNVDH"/>
    <s v="ZOther"/>
    <s v="VN"/>
    <s v="DOM"/>
    <s v="PXR"/>
  </r>
  <r>
    <d v="2019-06-13T00:00:00"/>
    <x v="81"/>
    <x v="29"/>
    <x v="7"/>
    <x v="121"/>
    <x v="0"/>
    <x v="3"/>
    <x v="90"/>
    <x v="93"/>
    <n v="462.16810949252476"/>
    <n v="410.65799824762848"/>
    <d v="1899-12-30T18:35:00"/>
    <d v="1899-12-30T22:05:00"/>
    <n v="18"/>
    <n v="35"/>
    <n v="22"/>
    <n v="5"/>
    <n v="203"/>
    <n v="2129"/>
    <n v="432.18700000000001"/>
    <s v="CXRCTU"/>
    <s v="CXRCTU"/>
    <s v="NEA"/>
    <s v="CN"/>
    <s v="INT"/>
    <s v="PXC"/>
  </r>
  <r>
    <d v="2019-06-13T00:00:00"/>
    <x v="82"/>
    <x v="8"/>
    <x v="32"/>
    <x v="122"/>
    <x v="0"/>
    <x v="3"/>
    <x v="24"/>
    <x v="94"/>
    <n v="462.16810949252476"/>
    <n v="410.65799824762848"/>
    <d v="1899-12-30T14:00:00"/>
    <d v="1899-12-30T17:30:00"/>
    <n v="14"/>
    <n v="0"/>
    <n v="17"/>
    <n v="30"/>
    <n v="203"/>
    <n v="2129"/>
    <n v="432.18700000000001"/>
    <s v="CXRCTU"/>
    <s v="CXRCTU"/>
    <s v="NEA"/>
    <s v="CN"/>
    <s v="INT"/>
    <s v="PXC"/>
  </r>
  <r>
    <d v="2019-06-13T00:00:00"/>
    <x v="12"/>
    <x v="3"/>
    <x v="7"/>
    <x v="126"/>
    <x v="0"/>
    <x v="3"/>
    <x v="92"/>
    <x v="17"/>
    <n v="292.75199550278143"/>
    <n v="283.06606117169179"/>
    <d v="1899-12-30T11:15:00"/>
    <d v="1899-12-30T13:10:00"/>
    <n v="11"/>
    <n v="15"/>
    <n v="13"/>
    <n v="10"/>
    <n v="203"/>
    <n v="1062"/>
    <n v="215.58600000000001"/>
    <s v="HANCXR"/>
    <s v="HANCXR"/>
    <s v="Tourism"/>
    <s v="VN"/>
    <s v="DOM"/>
    <s v="PXR"/>
  </r>
  <r>
    <d v="2019-06-13T00:00:00"/>
    <x v="137"/>
    <x v="2"/>
    <x v="43"/>
    <x v="284"/>
    <x v="0"/>
    <x v="3"/>
    <x v="170"/>
    <x v="148"/>
    <n v="533.54121624017307"/>
    <n v="543.60109131758395"/>
    <d v="1899-12-30T10:05:00"/>
    <d v="1899-12-30T13:15:00"/>
    <n v="10"/>
    <n v="5"/>
    <n v="13"/>
    <n v="15"/>
    <n v="203"/>
    <n v="1988"/>
    <n v="403.56400000000002"/>
    <s v="DADHGH"/>
    <s v="DADHGH"/>
    <s v="NEA"/>
    <s v="CN"/>
    <s v="INT"/>
    <s v="PXR"/>
  </r>
  <r>
    <d v="2019-06-13T00:00:00"/>
    <x v="33"/>
    <x v="2"/>
    <x v="1"/>
    <x v="285"/>
    <x v="0"/>
    <x v="3"/>
    <x v="3"/>
    <x v="156"/>
    <n v="239.31340170869245"/>
    <n v="208.92363712533773"/>
    <d v="1899-12-30T23:00:00"/>
    <d v="1899-12-30T00:25:00"/>
    <n v="23"/>
    <n v="0"/>
    <n v="0"/>
    <n v="25"/>
    <n v="203"/>
    <n v="602"/>
    <n v="122.206"/>
    <s v="SGNDAD"/>
    <s v="SGNDAD"/>
    <s v="SGNDAD"/>
    <s v="VN"/>
    <s v="DOM"/>
    <s v="PXR"/>
  </r>
  <r>
    <d v="2019-06-13T00:00:00"/>
    <x v="22"/>
    <x v="3"/>
    <x v="1"/>
    <x v="18"/>
    <x v="0"/>
    <x v="3"/>
    <x v="19"/>
    <x v="21"/>
    <n v="381.62004815649715"/>
    <n v="329.70071085785668"/>
    <d v="1899-12-30T04:00:00"/>
    <d v="1899-12-30T06:15:00"/>
    <n v="4"/>
    <n v="0"/>
    <n v="6"/>
    <n v="15"/>
    <n v="203"/>
    <n v="1133"/>
    <n v="229.999"/>
    <s v="HANSGN"/>
    <s v="HANSGN"/>
    <s v="HANSGN"/>
    <s v="VN"/>
    <s v="DOM"/>
    <s v="PXR"/>
  </r>
  <r>
    <d v="2019-06-13T00:00:00"/>
    <x v="138"/>
    <x v="42"/>
    <x v="9"/>
    <x v="287"/>
    <x v="0"/>
    <x v="3"/>
    <x v="204"/>
    <x v="94"/>
    <n v="533.54121624017307"/>
    <n v="543.60109131758395"/>
    <d v="1899-12-30T14:15:00"/>
    <d v="1899-12-30T17:30:00"/>
    <n v="14"/>
    <n v="15"/>
    <n v="17"/>
    <n v="30"/>
    <n v="203"/>
    <n v="1988"/>
    <n v="403.56400000000002"/>
    <s v="DADHGH"/>
    <s v="DADHGH"/>
    <s v="NEA"/>
    <s v="CN"/>
    <s v="INT"/>
    <s v="PXR"/>
  </r>
  <r>
    <d v="2019-06-13T00:00:00"/>
    <x v="68"/>
    <x v="22"/>
    <x v="2"/>
    <x v="95"/>
    <x v="0"/>
    <x v="3"/>
    <x v="8"/>
    <x v="56"/>
    <n v="144.22284421048835"/>
    <n v="208.66190231342807"/>
    <d v="1899-12-30T01:55:00"/>
    <d v="1899-12-30T03:20:00"/>
    <n v="1"/>
    <n v="55"/>
    <n v="3"/>
    <n v="20"/>
    <n v="203"/>
    <n v="689"/>
    <n v="139.86699999999999"/>
    <s v="HANVCL"/>
    <s v="HANVCL"/>
    <s v="ZOther"/>
    <s v="VN"/>
    <s v="DOM"/>
    <s v="PXR"/>
  </r>
  <r>
    <d v="2019-06-13T00:00:00"/>
    <x v="34"/>
    <x v="6"/>
    <x v="9"/>
    <x v="289"/>
    <x v="0"/>
    <x v="3"/>
    <x v="35"/>
    <x v="73"/>
    <n v="239.31340170869245"/>
    <n v="208.92363712533773"/>
    <d v="1899-12-30T07:00:00"/>
    <d v="1899-12-30T08:20:00"/>
    <n v="7"/>
    <n v="0"/>
    <n v="8"/>
    <n v="20"/>
    <n v="203"/>
    <n v="602"/>
    <n v="122.206"/>
    <s v="SGNDAD"/>
    <s v="SGNDAD"/>
    <s v="SGNDAD"/>
    <s v="VN"/>
    <s v="DOM"/>
    <s v="NTC"/>
  </r>
  <r>
    <d v="2019-06-13T00:00:00"/>
    <x v="209"/>
    <x v="59"/>
    <x v="7"/>
    <x v="444"/>
    <x v="0"/>
    <x v="3"/>
    <x v="60"/>
    <x v="17"/>
    <n v="493.45421804354334"/>
    <n v="465.91427786088457"/>
    <d v="1899-12-30T09:15:00"/>
    <d v="1899-12-30T13:10:00"/>
    <n v="9"/>
    <n v="15"/>
    <n v="13"/>
    <n v="10"/>
    <n v="203"/>
    <n v="2560"/>
    <n v="519.67999999999995"/>
    <s v="CXRCGO"/>
    <s v="CXRCGO"/>
    <s v="NEA"/>
    <s v="CN"/>
    <s v="INT"/>
    <s v="PXC"/>
  </r>
  <r>
    <d v="2019-06-13T00:00:00"/>
    <x v="210"/>
    <x v="8"/>
    <x v="58"/>
    <x v="445"/>
    <x v="0"/>
    <x v="3"/>
    <x v="205"/>
    <x v="210"/>
    <n v="493.45421804354334"/>
    <n v="465.91427786088457"/>
    <d v="1899-12-30T03:45:00"/>
    <d v="1899-12-30T07:55:00"/>
    <n v="3"/>
    <n v="45"/>
    <n v="7"/>
    <n v="55"/>
    <n v="203"/>
    <n v="2560"/>
    <n v="519.67999999999995"/>
    <s v="CXRCGO"/>
    <s v="CXRCGO"/>
    <s v="NEA"/>
    <s v="CN"/>
    <s v="INT"/>
    <s v="PXC"/>
  </r>
  <r>
    <d v="2019-06-13T00:00:00"/>
    <x v="75"/>
    <x v="8"/>
    <x v="30"/>
    <x v="111"/>
    <x v="0"/>
    <x v="3"/>
    <x v="84"/>
    <x v="88"/>
    <n v="628.37086910167432"/>
    <n v="800.94786178298557"/>
    <d v="1899-12-30T14:30:00"/>
    <d v="1899-12-30T19:30:00"/>
    <n v="14"/>
    <n v="30"/>
    <n v="19"/>
    <n v="30"/>
    <n v="203"/>
    <n v="3302"/>
    <n v="670.30600000000004"/>
    <s v="CXRICN"/>
    <s v="CXRICN"/>
    <s v="NEA"/>
    <s v="KR"/>
    <s v="INT"/>
    <s v="PXR"/>
  </r>
  <r>
    <d v="2019-06-13T00:00:00"/>
    <x v="77"/>
    <x v="27"/>
    <x v="7"/>
    <x v="114"/>
    <x v="0"/>
    <x v="3"/>
    <x v="86"/>
    <x v="89"/>
    <n v="628.37086910167432"/>
    <n v="800.94786178298557"/>
    <d v="1899-12-30T21:20:00"/>
    <d v="1899-12-30T02:15:00"/>
    <n v="21"/>
    <n v="20"/>
    <n v="2"/>
    <n v="15"/>
    <n v="203"/>
    <n v="3302"/>
    <n v="670.30600000000004"/>
    <s v="CXRICN"/>
    <s v="CXRICN"/>
    <s v="NEA"/>
    <s v="KR"/>
    <s v="INT"/>
    <s v="PXR"/>
  </r>
  <r>
    <d v="2019-06-13T00:00:00"/>
    <x v="50"/>
    <x v="8"/>
    <x v="1"/>
    <x v="98"/>
    <x v="0"/>
    <x v="3"/>
    <x v="15"/>
    <x v="81"/>
    <n v="184.25871592968858"/>
    <n v="154.07262794368225"/>
    <d v="1899-12-30T00:00:00"/>
    <d v="1899-12-30T01:05:00"/>
    <n v="0"/>
    <n v="0"/>
    <n v="1"/>
    <n v="5"/>
    <n v="203"/>
    <n v="309"/>
    <n v="62.726999999999997"/>
    <s v="SGNCXR"/>
    <s v="SGNCXR"/>
    <s v="Tourism"/>
    <s v="VN"/>
    <s v="DOM"/>
    <s v="PXR"/>
  </r>
  <r>
    <d v="2019-06-13T00:00:00"/>
    <x v="46"/>
    <x v="20"/>
    <x v="1"/>
    <x v="99"/>
    <x v="0"/>
    <x v="3"/>
    <x v="165"/>
    <x v="195"/>
    <n v="187.46363998635809"/>
    <n v="145.81561859013829"/>
    <d v="1899-12-30T04:10:00"/>
    <d v="1899-12-30T05:15:00"/>
    <n v="4"/>
    <n v="10"/>
    <n v="5"/>
    <n v="15"/>
    <n v="203"/>
    <n v="301"/>
    <n v="61.103000000000002"/>
    <s v="SGNPQC"/>
    <s v="SGNPQC"/>
    <s v="Tourism"/>
    <s v="VN"/>
    <s v="DOM"/>
    <s v="PXR"/>
  </r>
  <r>
    <d v="2019-06-13T00:00:00"/>
    <x v="71"/>
    <x v="26"/>
    <x v="1"/>
    <x v="100"/>
    <x v="0"/>
    <x v="3"/>
    <x v="97"/>
    <x v="138"/>
    <n v="159.31349741767471"/>
    <n v="161.80118112969026"/>
    <d v="1899-12-30T07:55:00"/>
    <d v="1899-12-30T09:00:00"/>
    <n v="7"/>
    <n v="55"/>
    <n v="9"/>
    <n v="0"/>
    <n v="203"/>
    <n v="383"/>
    <n v="77.748999999999995"/>
    <s v="SGNPXU"/>
    <s v="SGNPXU"/>
    <s v="ZOther"/>
    <s v="VN"/>
    <s v="DOM"/>
    <s v="PXR"/>
  </r>
  <r>
    <d v="2019-06-13T00:00:00"/>
    <x v="23"/>
    <x v="6"/>
    <x v="2"/>
    <x v="154"/>
    <x v="0"/>
    <x v="3"/>
    <x v="102"/>
    <x v="6"/>
    <n v="381.62004815649715"/>
    <n v="329.70071085785668"/>
    <d v="1899-12-30T10:00:00"/>
    <d v="1899-12-30T12:05:00"/>
    <n v="10"/>
    <n v="0"/>
    <n v="12"/>
    <n v="5"/>
    <n v="203"/>
    <n v="1133"/>
    <n v="229.999"/>
    <s v="HANSGN"/>
    <s v="HANSGN"/>
    <s v="HANSGN"/>
    <s v="VN"/>
    <s v="DOM"/>
    <s v="PXR"/>
  </r>
  <r>
    <d v="2019-06-13T00:00:00"/>
    <x v="49"/>
    <x v="6"/>
    <x v="23"/>
    <x v="101"/>
    <x v="0"/>
    <x v="3"/>
    <x v="77"/>
    <x v="83"/>
    <n v="187.46363998635809"/>
    <n v="145.81561859013829"/>
    <d v="1899-12-30T02:10:00"/>
    <d v="1899-12-30T03:10:00"/>
    <n v="2"/>
    <n v="10"/>
    <n v="3"/>
    <n v="10"/>
    <n v="203"/>
    <n v="301"/>
    <n v="61.103000000000002"/>
    <s v="SGNPQC"/>
    <s v="SGNPQC"/>
    <s v="Tourism"/>
    <s v="VN"/>
    <s v="DOM"/>
    <s v="PXR"/>
  </r>
  <r>
    <d v="2019-06-13T00:00:00"/>
    <x v="72"/>
    <x v="6"/>
    <x v="29"/>
    <x v="102"/>
    <x v="0"/>
    <x v="3"/>
    <x v="78"/>
    <x v="11"/>
    <n v="159.31349741767471"/>
    <n v="161.80118112969026"/>
    <d v="1899-12-30T05:35:00"/>
    <d v="1899-12-30T06:45:00"/>
    <n v="5"/>
    <n v="35"/>
    <n v="6"/>
    <n v="45"/>
    <n v="203"/>
    <n v="383"/>
    <n v="77.748999999999995"/>
    <s v="SGNPXU"/>
    <s v="SGNPXU"/>
    <s v="ZOther"/>
    <s v="VN"/>
    <s v="DOM"/>
    <s v="PXR"/>
  </r>
  <r>
    <d v="2019-06-13T00:00:00"/>
    <x v="109"/>
    <x v="21"/>
    <x v="2"/>
    <x v="193"/>
    <x v="0"/>
    <x v="3"/>
    <x v="116"/>
    <x v="44"/>
    <n v="467.85981617376331"/>
    <n v="335.35833892879469"/>
    <d v="1899-12-30T08:20:00"/>
    <d v="1899-12-30T10:30:00"/>
    <n v="8"/>
    <n v="20"/>
    <n v="10"/>
    <n v="30"/>
    <n v="203"/>
    <n v="792"/>
    <n v="160.77600000000001"/>
    <s v="HANCAN"/>
    <s v="HANCAN"/>
    <s v="NEA"/>
    <s v="CN"/>
    <s v="INT"/>
    <s v="PXR"/>
  </r>
  <r>
    <d v="2019-06-13T00:00:00"/>
    <x v="110"/>
    <x v="3"/>
    <x v="24"/>
    <x v="194"/>
    <x v="0"/>
    <x v="3"/>
    <x v="117"/>
    <x v="9"/>
    <n v="467.85981617376331"/>
    <n v="335.35833892879469"/>
    <d v="1899-12-30T05:25:00"/>
    <d v="1899-12-30T07:20:00"/>
    <n v="5"/>
    <n v="25"/>
    <n v="7"/>
    <n v="20"/>
    <n v="203"/>
    <n v="792"/>
    <n v="160.77600000000001"/>
    <s v="HANCAN"/>
    <s v="HANCAN"/>
    <s v="NEA"/>
    <s v="CN"/>
    <s v="INT"/>
    <s v="PXR"/>
  </r>
  <r>
    <d v="2019-06-13T00:00:00"/>
    <x v="17"/>
    <x v="3"/>
    <x v="11"/>
    <x v="15"/>
    <x v="0"/>
    <x v="3"/>
    <x v="15"/>
    <x v="16"/>
    <n v="222.57043902349176"/>
    <n v="242.23014347086047"/>
    <d v="1899-12-30T00:00:00"/>
    <d v="1899-12-30T01:35:00"/>
    <n v="0"/>
    <n v="0"/>
    <n v="1"/>
    <n v="35"/>
    <n v="203"/>
    <n v="879"/>
    <n v="178.43700000000001"/>
    <s v="HANUIH"/>
    <s v="HANUIH"/>
    <s v="ZOther"/>
    <s v="VN"/>
    <s v="DOM"/>
    <s v="PXR"/>
  </r>
  <r>
    <d v="2019-06-13T00:00:00"/>
    <x v="21"/>
    <x v="12"/>
    <x v="2"/>
    <x v="17"/>
    <x v="0"/>
    <x v="3"/>
    <x v="12"/>
    <x v="20"/>
    <n v="222.57043902349176"/>
    <n v="242.23014347086047"/>
    <d v="1899-12-30T02:15:00"/>
    <d v="1899-12-30T03:55:00"/>
    <n v="2"/>
    <n v="15"/>
    <n v="3"/>
    <n v="55"/>
    <n v="203"/>
    <n v="879"/>
    <n v="178.43700000000001"/>
    <s v="HANUIH"/>
    <s v="HANUIH"/>
    <s v="ZOther"/>
    <s v="VN"/>
    <s v="DOM"/>
    <s v="PXR"/>
  </r>
  <r>
    <d v="2019-06-13T00:00:00"/>
    <x v="180"/>
    <x v="8"/>
    <x v="50"/>
    <x v="377"/>
    <x v="0"/>
    <x v="3"/>
    <x v="7"/>
    <x v="184"/>
    <n v="386.03917098878026"/>
    <n v="347.34241221794906"/>
    <d v="1899-12-30T08:50:00"/>
    <d v="1899-12-30T11:30:00"/>
    <n v="8"/>
    <n v="50"/>
    <n v="11"/>
    <n v="30"/>
    <n v="203"/>
    <n v="1740"/>
    <n v="353.22"/>
    <s v="CXRJJN"/>
    <s v="CXRJJN"/>
    <s v="NEA"/>
    <s v="CN"/>
    <s v="INT"/>
    <s v="PXC"/>
  </r>
  <r>
    <d v="2019-06-13T00:00:00"/>
    <x v="181"/>
    <x v="48"/>
    <x v="7"/>
    <x v="378"/>
    <x v="0"/>
    <x v="3"/>
    <x v="33"/>
    <x v="109"/>
    <n v="386.03917098878026"/>
    <n v="347.34241221794906"/>
    <d v="1899-12-30T12:30:00"/>
    <d v="1899-12-30T15:10:00"/>
    <n v="12"/>
    <n v="30"/>
    <n v="15"/>
    <n v="10"/>
    <n v="203"/>
    <n v="1740"/>
    <n v="353.22"/>
    <s v="CXRJJN"/>
    <s v="CXRJJN"/>
    <s v="NEA"/>
    <s v="CN"/>
    <s v="INT"/>
    <s v="PXC"/>
  </r>
  <r>
    <d v="2019-06-13T00:00:00"/>
    <x v="12"/>
    <x v="3"/>
    <x v="7"/>
    <x v="282"/>
    <x v="0"/>
    <x v="3"/>
    <x v="184"/>
    <x v="58"/>
    <n v="292.75199550278143"/>
    <n v="283.06606117169179"/>
    <d v="1899-12-30T05:55:00"/>
    <d v="1899-12-30T07:50:00"/>
    <n v="5"/>
    <n v="55"/>
    <n v="7"/>
    <n v="50"/>
    <n v="203"/>
    <n v="1062"/>
    <n v="215.58600000000001"/>
    <s v="HANCXR"/>
    <s v="HANCXR"/>
    <s v="Tourism"/>
    <s v="VN"/>
    <s v="DOM"/>
    <s v="PXR"/>
  </r>
  <r>
    <d v="2019-06-13T00:00:00"/>
    <x v="76"/>
    <x v="3"/>
    <x v="31"/>
    <x v="113"/>
    <x v="0"/>
    <x v="3"/>
    <x v="85"/>
    <x v="89"/>
    <n v="308.7453322478957"/>
    <n v="330.16909384151558"/>
    <d v="1899-12-30T00:05:00"/>
    <d v="1899-12-30T02:15:00"/>
    <n v="0"/>
    <n v="5"/>
    <n v="2"/>
    <n v="15"/>
    <n v="203"/>
    <n v="1217"/>
    <n v="247.05099999999999"/>
    <s v="HANVCA"/>
    <s v="HANVCA"/>
    <s v="Other"/>
    <s v="VN"/>
    <s v="DOM"/>
    <s v="PXR"/>
  </r>
  <r>
    <d v="2019-06-13T00:00:00"/>
    <x v="78"/>
    <x v="28"/>
    <x v="2"/>
    <x v="115"/>
    <x v="0"/>
    <x v="3"/>
    <x v="87"/>
    <x v="90"/>
    <n v="308.7453322478957"/>
    <n v="330.16909384151558"/>
    <d v="1899-12-30T02:55:00"/>
    <d v="1899-12-30T05:00:00"/>
    <n v="2"/>
    <n v="55"/>
    <n v="5"/>
    <n v="0"/>
    <n v="203"/>
    <n v="1217"/>
    <n v="247.05099999999999"/>
    <s v="HANVCA"/>
    <s v="HANVCA"/>
    <s v="Other"/>
    <s v="VN"/>
    <s v="DOM"/>
    <s v="PXR"/>
  </r>
  <r>
    <d v="2019-06-13T00:00:00"/>
    <x v="211"/>
    <x v="8"/>
    <x v="59"/>
    <x v="446"/>
    <x v="0"/>
    <x v="3"/>
    <x v="161"/>
    <x v="193"/>
    <n v="646.19628585714293"/>
    <n v="568.76041776456805"/>
    <d v="1899-12-30T06:25:00"/>
    <d v="1899-12-30T11:00:00"/>
    <n v="6"/>
    <n v="25"/>
    <n v="11"/>
    <n v="0"/>
    <n v="203"/>
    <n v="3084"/>
    <n v="626.05200000000002"/>
    <s v="CXRYNT"/>
    <s v="CXRYNT"/>
    <s v="NEA"/>
    <s v="CN"/>
    <s v="INT"/>
    <s v="PXC"/>
  </r>
  <r>
    <d v="2019-06-13T00:00:00"/>
    <x v="212"/>
    <x v="60"/>
    <x v="7"/>
    <x v="447"/>
    <x v="0"/>
    <x v="3"/>
    <x v="13"/>
    <x v="203"/>
    <n v="646.19628585714293"/>
    <n v="568.76041776456805"/>
    <d v="1899-12-30T12:00:00"/>
    <d v="1899-12-30T16:55:00"/>
    <n v="12"/>
    <n v="0"/>
    <n v="16"/>
    <n v="55"/>
    <n v="203"/>
    <n v="3084"/>
    <n v="626.05200000000002"/>
    <s v="CXRYNT"/>
    <s v="CXRYNT"/>
    <s v="NEA"/>
    <s v="CN"/>
    <s v="INT"/>
    <s v="PXC"/>
  </r>
  <r>
    <d v="2019-06-13T00:00:00"/>
    <x v="11"/>
    <x v="8"/>
    <x v="2"/>
    <x v="254"/>
    <x v="0"/>
    <x v="3"/>
    <x v="3"/>
    <x v="146"/>
    <n v="292.75199550278143"/>
    <n v="283.06606117169179"/>
    <d v="1899-12-30T23:00:00"/>
    <d v="1899-12-30T00:55:00"/>
    <n v="23"/>
    <n v="0"/>
    <n v="0"/>
    <n v="55"/>
    <n v="203"/>
    <n v="1062"/>
    <n v="215.58600000000001"/>
    <s v="HANCXR"/>
    <s v="HANCXR"/>
    <s v="Tourism"/>
    <s v="VN"/>
    <s v="DOM"/>
    <s v="PXR"/>
  </r>
  <r>
    <d v="2019-06-13T00:00:00"/>
    <x v="95"/>
    <x v="27"/>
    <x v="1"/>
    <x v="146"/>
    <x v="0"/>
    <x v="3"/>
    <x v="82"/>
    <x v="106"/>
    <n v="820.43278345708859"/>
    <n v="858.33376596507389"/>
    <d v="1899-12-30T08:55:00"/>
    <d v="1899-12-30T14:20:00"/>
    <n v="8"/>
    <n v="55"/>
    <n v="14"/>
    <n v="20"/>
    <n v="184"/>
    <n v="3553"/>
    <n v="653.75199999999995"/>
    <s v="SGNICN"/>
    <s v="SGNICN"/>
    <s v="NEA"/>
    <s v="KR"/>
    <s v="INT"/>
    <s v="PXR"/>
  </r>
  <r>
    <d v="2019-06-13T00:00:00"/>
    <x v="96"/>
    <x v="6"/>
    <x v="30"/>
    <x v="147"/>
    <x v="0"/>
    <x v="3"/>
    <x v="36"/>
    <x v="69"/>
    <n v="820.43278345708859"/>
    <n v="858.33376596507389"/>
    <d v="1899-12-30T02:00:00"/>
    <d v="1899-12-30T07:25:00"/>
    <n v="2"/>
    <n v="0"/>
    <n v="7"/>
    <n v="25"/>
    <n v="184"/>
    <n v="3553"/>
    <n v="653.75199999999995"/>
    <s v="SGNICN"/>
    <s v="SGNICN"/>
    <s v="NEA"/>
    <s v="KR"/>
    <s v="INT"/>
    <s v="PXR"/>
  </r>
  <r>
    <d v="2019-06-13T00:00:00"/>
    <x v="94"/>
    <x v="2"/>
    <x v="30"/>
    <x v="143"/>
    <x v="0"/>
    <x v="3"/>
    <x v="43"/>
    <x v="104"/>
    <n v="594.66907759363221"/>
    <n v="745.27952176507517"/>
    <d v="1899-12-30T17:05:00"/>
    <d v="1899-12-30T21:40:00"/>
    <n v="17"/>
    <n v="5"/>
    <n v="21"/>
    <n v="40"/>
    <n v="184"/>
    <n v="2974"/>
    <n v="547.21600000000001"/>
    <s v="DADICN"/>
    <s v="DADICN"/>
    <s v="NEA"/>
    <s v="KR"/>
    <s v="INT"/>
    <s v="PXR"/>
  </r>
  <r>
    <d v="2019-06-13T00:00:00"/>
    <x v="15"/>
    <x v="3"/>
    <x v="9"/>
    <x v="49"/>
    <x v="0"/>
    <x v="3"/>
    <x v="24"/>
    <x v="27"/>
    <n v="236.34688949060637"/>
    <n v="201.94443000170284"/>
    <d v="1899-12-30T14:00:00"/>
    <d v="1899-12-30T15:20:00"/>
    <n v="14"/>
    <n v="0"/>
    <n v="15"/>
    <n v="20"/>
    <n v="184"/>
    <n v="604"/>
    <n v="111.136"/>
    <s v="HANDAD"/>
    <s v="HANDAD"/>
    <s v="HANDAD"/>
    <s v="VN"/>
    <s v="DOM"/>
    <s v="PXR"/>
  </r>
  <r>
    <d v="2019-06-13T00:00:00"/>
    <x v="17"/>
    <x v="3"/>
    <x v="11"/>
    <x v="185"/>
    <x v="0"/>
    <x v="3"/>
    <x v="101"/>
    <x v="61"/>
    <n v="222.57043902349176"/>
    <n v="242.23014347086047"/>
    <d v="1899-12-30T09:00:00"/>
    <d v="1899-12-30T10:35:00"/>
    <n v="9"/>
    <n v="0"/>
    <n v="10"/>
    <n v="35"/>
    <n v="184"/>
    <n v="879"/>
    <n v="161.73599999999999"/>
    <s v="HANUIH"/>
    <s v="HANUIH"/>
    <s v="ZOther"/>
    <s v="VN"/>
    <s v="DOM"/>
    <s v="PXR"/>
  </r>
  <r>
    <d v="2019-06-13T00:00:00"/>
    <x v="23"/>
    <x v="6"/>
    <x v="2"/>
    <x v="172"/>
    <x v="0"/>
    <x v="3"/>
    <x v="81"/>
    <x v="1"/>
    <n v="381.62004815649715"/>
    <n v="329.70071085785668"/>
    <d v="1899-12-30T06:00:00"/>
    <d v="1899-12-30T08:05:00"/>
    <n v="6"/>
    <n v="0"/>
    <n v="8"/>
    <n v="5"/>
    <n v="184"/>
    <n v="1133"/>
    <n v="208.47200000000001"/>
    <s v="HANSGN"/>
    <s v="HANSGN"/>
    <s v="HANSGN"/>
    <s v="VN"/>
    <s v="DOM"/>
    <s v="PXR"/>
  </r>
  <r>
    <d v="2019-06-13T00:00:00"/>
    <x v="21"/>
    <x v="12"/>
    <x v="2"/>
    <x v="187"/>
    <x v="0"/>
    <x v="3"/>
    <x v="92"/>
    <x v="122"/>
    <n v="222.57043902349176"/>
    <n v="242.23014347086047"/>
    <d v="1899-12-30T11:15:00"/>
    <d v="1899-12-30T12:55:00"/>
    <n v="11"/>
    <n v="15"/>
    <n v="12"/>
    <n v="55"/>
    <n v="184"/>
    <n v="879"/>
    <n v="161.73599999999999"/>
    <s v="HANUIH"/>
    <s v="HANUIH"/>
    <s v="ZOther"/>
    <s v="VN"/>
    <s v="DOM"/>
    <s v="PXR"/>
  </r>
  <r>
    <d v="2019-06-13T00:00:00"/>
    <x v="64"/>
    <x v="3"/>
    <x v="27"/>
    <x v="91"/>
    <x v="0"/>
    <x v="3"/>
    <x v="19"/>
    <x v="76"/>
    <n v="206.38932138906318"/>
    <n v="262.45868422811373"/>
    <d v="1899-12-30T04:00:00"/>
    <d v="1899-12-30T05:50:00"/>
    <n v="4"/>
    <n v="0"/>
    <n v="5"/>
    <n v="50"/>
    <n v="184"/>
    <n v="958"/>
    <n v="176.27199999999999"/>
    <s v="HANTBB"/>
    <s v="HANTBB"/>
    <s v="ZOther"/>
    <s v="VN"/>
    <s v="DOM"/>
    <s v="PXR"/>
  </r>
  <r>
    <d v="2019-06-13T00:00:00"/>
    <x v="66"/>
    <x v="24"/>
    <x v="2"/>
    <x v="93"/>
    <x v="0"/>
    <x v="3"/>
    <x v="73"/>
    <x v="77"/>
    <n v="206.38932138906318"/>
    <n v="262.45868422811373"/>
    <d v="1899-12-30T06:30:00"/>
    <d v="1899-12-30T08:15:00"/>
    <n v="6"/>
    <n v="30"/>
    <n v="8"/>
    <n v="15"/>
    <n v="184"/>
    <n v="958"/>
    <n v="176.27199999999999"/>
    <s v="HANTBB"/>
    <s v="HANTBB"/>
    <s v="ZOther"/>
    <s v="VN"/>
    <s v="DOM"/>
    <s v="PXR"/>
  </r>
  <r>
    <d v="2019-06-13T00:00:00"/>
    <x v="15"/>
    <x v="3"/>
    <x v="9"/>
    <x v="13"/>
    <x v="0"/>
    <x v="3"/>
    <x v="3"/>
    <x v="15"/>
    <n v="236.34688949060637"/>
    <n v="201.94443000170284"/>
    <d v="1899-12-30T23:00:00"/>
    <d v="1899-12-30T00:20:00"/>
    <n v="23"/>
    <n v="0"/>
    <n v="0"/>
    <n v="20"/>
    <n v="184"/>
    <n v="604"/>
    <n v="111.136"/>
    <s v="HANDAD"/>
    <s v="HANDAD"/>
    <s v="HANDAD"/>
    <s v="VN"/>
    <s v="DOM"/>
    <s v="PXR"/>
  </r>
  <r>
    <d v="2019-06-13T00:00:00"/>
    <x v="116"/>
    <x v="3"/>
    <x v="40"/>
    <x v="233"/>
    <x v="0"/>
    <x v="3"/>
    <x v="131"/>
    <x v="184"/>
    <n v="352.0849431463634"/>
    <n v="364.1167200111874"/>
    <d v="1899-12-30T09:35:00"/>
    <d v="1899-12-30T11:30:00"/>
    <n v="9"/>
    <n v="35"/>
    <n v="11"/>
    <n v="30"/>
    <n v="184"/>
    <n v="1123"/>
    <n v="206.63200000000001"/>
    <s v="HANRGN"/>
    <s v="HANRGN"/>
    <s v="CLMV"/>
    <s v="MM"/>
    <s v="INT"/>
    <s v="PXR"/>
  </r>
  <r>
    <d v="2019-06-13T00:00:00"/>
    <x v="118"/>
    <x v="39"/>
    <x v="2"/>
    <x v="235"/>
    <x v="0"/>
    <x v="3"/>
    <x v="33"/>
    <x v="136"/>
    <n v="352.0849431463634"/>
    <n v="364.1167200111874"/>
    <d v="1899-12-30T12:30:00"/>
    <d v="1899-12-30T14:30:00"/>
    <n v="12"/>
    <n v="30"/>
    <n v="14"/>
    <n v="30"/>
    <n v="184"/>
    <n v="1123"/>
    <n v="206.63200000000001"/>
    <s v="HANRGN"/>
    <s v="HANRGN"/>
    <s v="CLMV"/>
    <s v="MM"/>
    <s v="INT"/>
    <s v="PXR"/>
  </r>
  <r>
    <d v="2019-06-13T00:00:00"/>
    <x v="23"/>
    <x v="6"/>
    <x v="2"/>
    <x v="244"/>
    <x v="0"/>
    <x v="3"/>
    <x v="156"/>
    <x v="133"/>
    <n v="381.62004815649715"/>
    <n v="329.70071085785668"/>
    <d v="1899-12-30T01:10:00"/>
    <d v="1899-12-30T03:15:00"/>
    <n v="1"/>
    <n v="10"/>
    <n v="3"/>
    <n v="15"/>
    <n v="184"/>
    <n v="1133"/>
    <n v="208.47200000000001"/>
    <s v="HANSGN"/>
    <s v="HANSGN"/>
    <s v="HANSGN"/>
    <s v="VN"/>
    <s v="DOM"/>
    <s v="NTC"/>
  </r>
  <r>
    <d v="2019-06-13T00:00:00"/>
    <x v="33"/>
    <x v="2"/>
    <x v="1"/>
    <x v="137"/>
    <x v="0"/>
    <x v="3"/>
    <x v="166"/>
    <x v="96"/>
    <n v="239.31340170869245"/>
    <n v="208.92363712533773"/>
    <d v="1899-12-30T08:40:00"/>
    <d v="1899-12-30T10:10:00"/>
    <n v="8"/>
    <n v="40"/>
    <n v="10"/>
    <n v="10"/>
    <n v="184"/>
    <n v="602"/>
    <n v="110.768"/>
    <s v="SGNDAD"/>
    <s v="SGNDAD"/>
    <s v="SGNDAD"/>
    <s v="VN"/>
    <s v="DOM"/>
    <s v="PXR"/>
  </r>
  <r>
    <d v="2019-06-13T00:00:00"/>
    <x v="30"/>
    <x v="14"/>
    <x v="1"/>
    <x v="219"/>
    <x v="0"/>
    <x v="3"/>
    <x v="201"/>
    <x v="141"/>
    <n v="214.88804221212081"/>
    <n v="213.88072353634405"/>
    <d v="1899-12-30T13:15:00"/>
    <d v="1899-12-30T14:45:00"/>
    <n v="13"/>
    <n v="15"/>
    <n v="14"/>
    <n v="45"/>
    <n v="184"/>
    <n v="628"/>
    <n v="115.55200000000001"/>
    <s v="SGNHUI"/>
    <s v="SGNHUI"/>
    <s v="Tourism"/>
    <s v="VN"/>
    <s v="DOM"/>
    <s v="PXR"/>
  </r>
  <r>
    <d v="2019-06-13T00:00:00"/>
    <x v="91"/>
    <x v="27"/>
    <x v="9"/>
    <x v="138"/>
    <x v="0"/>
    <x v="3"/>
    <x v="95"/>
    <x v="101"/>
    <n v="594.66907759363221"/>
    <n v="745.27952176507517"/>
    <d v="1899-12-30T02:20:00"/>
    <d v="1899-12-30T07:15:00"/>
    <n v="2"/>
    <n v="20"/>
    <n v="7"/>
    <n v="15"/>
    <n v="184"/>
    <n v="2974"/>
    <n v="547.21600000000001"/>
    <s v="DADICN"/>
    <s v="DADICN"/>
    <s v="NEA"/>
    <s v="KR"/>
    <s v="INT"/>
    <s v="PXR"/>
  </r>
  <r>
    <d v="2019-06-13T00:00:00"/>
    <x v="32"/>
    <x v="6"/>
    <x v="16"/>
    <x v="221"/>
    <x v="0"/>
    <x v="3"/>
    <x v="39"/>
    <x v="24"/>
    <n v="214.88804221212081"/>
    <n v="213.88072353634405"/>
    <d v="1899-12-30T11:10:00"/>
    <d v="1899-12-30T12:35:00"/>
    <n v="11"/>
    <n v="10"/>
    <n v="12"/>
    <n v="35"/>
    <n v="184"/>
    <n v="628"/>
    <n v="115.55200000000001"/>
    <s v="SGNHUI"/>
    <s v="SGNHUI"/>
    <s v="Tourism"/>
    <s v="VN"/>
    <s v="DOM"/>
    <s v="PXR"/>
  </r>
  <r>
    <d v="2019-06-13T00:00:00"/>
    <x v="85"/>
    <x v="3"/>
    <x v="33"/>
    <x v="127"/>
    <x v="0"/>
    <x v="3"/>
    <x v="93"/>
    <x v="95"/>
    <n v="851.51844399569575"/>
    <n v="835.14674301541368"/>
    <d v="1899-12-30T18:20:00"/>
    <d v="1899-12-30T22:20:00"/>
    <n v="18"/>
    <n v="20"/>
    <n v="22"/>
    <n v="20"/>
    <n v="184"/>
    <n v="2789"/>
    <n v="513.17600000000004"/>
    <s v="HANFUK"/>
    <s v="HANFUK"/>
    <s v="NEA"/>
    <s v="JP"/>
    <s v="INT"/>
    <s v="PXR"/>
  </r>
  <r>
    <d v="2019-06-13T00:00:00"/>
    <x v="89"/>
    <x v="3"/>
    <x v="23"/>
    <x v="199"/>
    <x v="0"/>
    <x v="3"/>
    <x v="145"/>
    <x v="129"/>
    <n v="293.23396399985552"/>
    <n v="332.36525256500209"/>
    <d v="1899-12-30T10:10:00"/>
    <d v="1899-12-30T12:20:00"/>
    <n v="10"/>
    <n v="10"/>
    <n v="12"/>
    <n v="20"/>
    <n v="184"/>
    <n v="1213"/>
    <n v="223.19200000000001"/>
    <s v="HANPQC"/>
    <s v="HANPQC"/>
    <s v="Tourism"/>
    <s v="VN"/>
    <s v="DOM"/>
    <s v="PXR"/>
  </r>
  <r>
    <d v="2019-06-13T00:00:00"/>
    <x v="76"/>
    <x v="3"/>
    <x v="31"/>
    <x v="229"/>
    <x v="0"/>
    <x v="3"/>
    <x v="129"/>
    <x v="0"/>
    <n v="308.7453322478957"/>
    <n v="330.16909384151558"/>
    <d v="1899-12-30T04:15:00"/>
    <d v="1899-12-30T06:25:00"/>
    <n v="4"/>
    <n v="15"/>
    <n v="6"/>
    <n v="25"/>
    <n v="184"/>
    <n v="1217"/>
    <n v="223.928"/>
    <s v="HANVCA"/>
    <s v="HANVCA"/>
    <s v="Other"/>
    <s v="VN"/>
    <s v="DOM"/>
    <s v="PXR"/>
  </r>
  <r>
    <d v="2019-06-13T00:00:00"/>
    <x v="90"/>
    <x v="20"/>
    <x v="2"/>
    <x v="200"/>
    <x v="0"/>
    <x v="3"/>
    <x v="70"/>
    <x v="109"/>
    <n v="293.23396399985552"/>
    <n v="332.36525256500209"/>
    <d v="1899-12-30T13:00:00"/>
    <d v="1899-12-30T15:10:00"/>
    <n v="13"/>
    <n v="0"/>
    <n v="15"/>
    <n v="10"/>
    <n v="184"/>
    <n v="1213"/>
    <n v="223.19200000000001"/>
    <s v="HANPQC"/>
    <s v="HANPQC"/>
    <s v="Tourism"/>
    <s v="VN"/>
    <s v="DOM"/>
    <s v="PXR"/>
  </r>
  <r>
    <d v="2019-06-13T00:00:00"/>
    <x v="23"/>
    <x v="6"/>
    <x v="2"/>
    <x v="351"/>
    <x v="0"/>
    <x v="3"/>
    <x v="32"/>
    <x v="173"/>
    <n v="381.62004815649715"/>
    <n v="329.70071085785668"/>
    <d v="1899-12-30T01:30:00"/>
    <d v="1899-12-30T03:35:00"/>
    <n v="1"/>
    <n v="30"/>
    <n v="3"/>
    <n v="35"/>
    <n v="184"/>
    <n v="1133"/>
    <n v="208.47200000000001"/>
    <s v="HANSGN"/>
    <s v="HANSGN"/>
    <s v="HANSGN"/>
    <s v="VN"/>
    <s v="DOM"/>
    <s v="PXR"/>
  </r>
  <r>
    <d v="2019-06-13T00:00:00"/>
    <x v="78"/>
    <x v="28"/>
    <x v="2"/>
    <x v="231"/>
    <x v="0"/>
    <x v="3"/>
    <x v="1"/>
    <x v="119"/>
    <n v="308.7453322478957"/>
    <n v="330.16909384151558"/>
    <d v="1899-12-30T07:15:00"/>
    <d v="1899-12-30T09:20:00"/>
    <n v="7"/>
    <n v="15"/>
    <n v="9"/>
    <n v="20"/>
    <n v="184"/>
    <n v="1217"/>
    <n v="223.928"/>
    <s v="HANVCA"/>
    <s v="HANVCA"/>
    <s v="Other"/>
    <s v="VN"/>
    <s v="DOM"/>
    <s v="PXR"/>
  </r>
  <r>
    <d v="2019-06-13T00:00:00"/>
    <x v="38"/>
    <x v="1"/>
    <x v="2"/>
    <x v="48"/>
    <x v="0"/>
    <x v="3"/>
    <x v="120"/>
    <x v="184"/>
    <n v="276.42241165161988"/>
    <n v="284.1111398350593"/>
    <d v="1899-12-30T09:40:00"/>
    <d v="1899-12-30T11:30:00"/>
    <n v="9"/>
    <n v="40"/>
    <n v="11"/>
    <n v="30"/>
    <n v="184"/>
    <n v="1061"/>
    <n v="195.22399999999999"/>
    <s v="HANDLI"/>
    <s v="HANDLI"/>
    <s v="Tourism"/>
    <s v="VN"/>
    <s v="DOM"/>
    <s v="PXR"/>
  </r>
  <r>
    <d v="2019-06-13T00:00:00"/>
    <x v="39"/>
    <x v="3"/>
    <x v="0"/>
    <x v="50"/>
    <x v="0"/>
    <x v="3"/>
    <x v="189"/>
    <x v="138"/>
    <n v="276.42241165161988"/>
    <n v="284.1111398350593"/>
    <d v="1899-12-30T07:05:00"/>
    <d v="1899-12-30T09:00:00"/>
    <n v="7"/>
    <n v="5"/>
    <n v="9"/>
    <n v="0"/>
    <n v="184"/>
    <n v="1061"/>
    <n v="195.22399999999999"/>
    <s v="HANDLI"/>
    <s v="HANDLI"/>
    <s v="Tourism"/>
    <s v="VN"/>
    <s v="DOM"/>
    <s v="PXR"/>
  </r>
  <r>
    <d v="2019-06-13T00:00:00"/>
    <x v="83"/>
    <x v="3"/>
    <x v="16"/>
    <x v="248"/>
    <x v="0"/>
    <x v="3"/>
    <x v="180"/>
    <x v="155"/>
    <n v="233.52231346639445"/>
    <n v="188.23299562906084"/>
    <d v="1899-12-30T12:20:00"/>
    <d v="1899-12-30T13:35:00"/>
    <n v="12"/>
    <n v="20"/>
    <n v="13"/>
    <n v="35"/>
    <n v="184"/>
    <n v="547"/>
    <n v="100.648"/>
    <s v="HANHUI"/>
    <s v="HANHUI"/>
    <s v="Tourism"/>
    <s v="VN"/>
    <s v="DOM"/>
    <s v="PXR"/>
  </r>
  <r>
    <d v="2019-06-13T00:00:00"/>
    <x v="98"/>
    <x v="31"/>
    <x v="2"/>
    <x v="150"/>
    <x v="0"/>
    <x v="3"/>
    <x v="32"/>
    <x v="53"/>
    <n v="682.54250289370759"/>
    <n v="837.46855827335276"/>
    <d v="1899-12-30T01:30:00"/>
    <d v="1899-12-30T06:10:00"/>
    <n v="1"/>
    <n v="30"/>
    <n v="6"/>
    <n v="10"/>
    <n v="184"/>
    <n v="2757"/>
    <n v="507.28800000000001"/>
    <s v="HANPUS"/>
    <s v="HANPUS"/>
    <s v="NEA"/>
    <s v="KR"/>
    <s v="INT"/>
    <s v="PXR"/>
  </r>
  <r>
    <d v="2019-06-13T00:00:00"/>
    <x v="84"/>
    <x v="14"/>
    <x v="2"/>
    <x v="250"/>
    <x v="0"/>
    <x v="3"/>
    <x v="204"/>
    <x v="99"/>
    <n v="233.52231346639445"/>
    <n v="188.23299562906084"/>
    <d v="1899-12-30T14:15:00"/>
    <d v="1899-12-30T15:30:00"/>
    <n v="14"/>
    <n v="15"/>
    <n v="15"/>
    <n v="30"/>
    <n v="184"/>
    <n v="547"/>
    <n v="100.648"/>
    <s v="HANHUI"/>
    <s v="HANHUI"/>
    <s v="Tourism"/>
    <s v="VN"/>
    <s v="DOM"/>
    <s v="NTC"/>
  </r>
  <r>
    <d v="2019-06-13T00:00:00"/>
    <x v="97"/>
    <x v="3"/>
    <x v="34"/>
    <x v="148"/>
    <x v="1"/>
    <x v="3"/>
    <x v="100"/>
    <x v="107"/>
    <n v="682.54250289370759"/>
    <n v="837.46855827335276"/>
    <d v="1899-12-30T17:20:00"/>
    <d v="1899-12-30T21:30:00"/>
    <n v="17"/>
    <n v="20"/>
    <n v="21"/>
    <n v="30"/>
    <n v="280"/>
    <n v="2757"/>
    <n v="771.96"/>
    <s v="HANPUS"/>
    <s v="HANPUS"/>
    <s v="NEA"/>
    <s v="KR"/>
    <s v="INT"/>
    <s v="PXR"/>
  </r>
  <r>
    <d v="2019-06-13T00:00:00"/>
    <x v="22"/>
    <x v="3"/>
    <x v="1"/>
    <x v="413"/>
    <x v="1"/>
    <x v="3"/>
    <x v="54"/>
    <x v="149"/>
    <n v="381.62004815649715"/>
    <n v="329.70071085785668"/>
    <d v="1899-12-30T08:30:00"/>
    <d v="1899-12-30T10:45:00"/>
    <n v="8"/>
    <n v="30"/>
    <n v="10"/>
    <n v="45"/>
    <n v="280"/>
    <n v="1133"/>
    <n v="317.24"/>
    <s v="HANSGN"/>
    <s v="HANSGN"/>
    <s v="HANSGN"/>
    <s v="VN"/>
    <s v="DOM"/>
    <s v="PXR"/>
  </r>
  <r>
    <d v="2019-06-13T00:00:00"/>
    <x v="23"/>
    <x v="6"/>
    <x v="2"/>
    <x v="338"/>
    <x v="1"/>
    <x v="3"/>
    <x v="13"/>
    <x v="10"/>
    <n v="381.62004815649715"/>
    <n v="329.70071085785668"/>
    <d v="1899-12-30T12:00:00"/>
    <d v="1899-12-30T14:05:00"/>
    <n v="12"/>
    <n v="0"/>
    <n v="14"/>
    <n v="5"/>
    <n v="280"/>
    <n v="1133"/>
    <n v="317.24"/>
    <s v="HANSGN"/>
    <s v="HANSGN"/>
    <s v="HANSGN"/>
    <s v="VN"/>
    <s v="DOM"/>
    <s v="PXR"/>
  </r>
  <r>
    <d v="2019-06-13T00:00:00"/>
    <x v="86"/>
    <x v="30"/>
    <x v="2"/>
    <x v="128"/>
    <x v="0"/>
    <x v="3"/>
    <x v="32"/>
    <x v="53"/>
    <n v="851.51844399569575"/>
    <n v="835.14674301541368"/>
    <d v="1899-12-30T01:30:00"/>
    <d v="1899-12-30T06:10:00"/>
    <n v="1"/>
    <n v="30"/>
    <n v="6"/>
    <n v="10"/>
    <n v="184"/>
    <n v="2789"/>
    <n v="513.17600000000004"/>
    <s v="HANFUK"/>
    <s v="HANFUK"/>
    <s v="NEA"/>
    <s v="JP"/>
    <s v="INT"/>
    <s v="PXR"/>
  </r>
  <r>
    <d v="2019-06-13T00:00:00"/>
    <x v="13"/>
    <x v="3"/>
    <x v="8"/>
    <x v="11"/>
    <x v="0"/>
    <x v="3"/>
    <x v="5"/>
    <x v="13"/>
    <n v="351.14307895297088"/>
    <n v="523.63526717694549"/>
    <d v="1899-12-30T07:50:00"/>
    <d v="1899-12-30T11:05:00"/>
    <n v="7"/>
    <n v="50"/>
    <n v="11"/>
    <n v="5"/>
    <n v="184"/>
    <n v="2073"/>
    <n v="381.43200000000002"/>
    <s v="HANKUL"/>
    <s v="HANKUL"/>
    <s v="SEA"/>
    <s v="MY"/>
    <s v="INT"/>
    <s v="PXR"/>
  </r>
  <r>
    <d v="2019-06-13T00:00:00"/>
    <x v="14"/>
    <x v="9"/>
    <x v="1"/>
    <x v="12"/>
    <x v="0"/>
    <x v="3"/>
    <x v="13"/>
    <x v="14"/>
    <n v="282.37915814123511"/>
    <n v="330.61128297374086"/>
    <d v="1899-12-30T12:00:00"/>
    <d v="1899-12-30T14:00:00"/>
    <n v="12"/>
    <n v="0"/>
    <n v="14"/>
    <n v="0"/>
    <n v="184"/>
    <n v="1046"/>
    <n v="192.464"/>
    <s v="SGNKUL"/>
    <s v="SGNKUL"/>
    <s v="SEA"/>
    <s v="MY"/>
    <s v="INT"/>
    <s v="PXR"/>
  </r>
  <r>
    <d v="2019-06-13T00:00:00"/>
    <x v="54"/>
    <x v="21"/>
    <x v="1"/>
    <x v="72"/>
    <x v="0"/>
    <x v="3"/>
    <x v="1"/>
    <x v="166"/>
    <n v="547.42184353136531"/>
    <n v="479.39020299358214"/>
    <d v="1899-12-30T07:15:00"/>
    <d v="1899-12-30T10:05:00"/>
    <n v="7"/>
    <n v="15"/>
    <n v="10"/>
    <n v="5"/>
    <n v="184"/>
    <n v="1530"/>
    <n v="281.52"/>
    <s v="SGNCAN"/>
    <s v="SGNCAN"/>
    <s v="NEA"/>
    <s v="CN"/>
    <s v="INT"/>
    <s v="PXR"/>
  </r>
  <r>
    <d v="2019-06-13T00:00:00"/>
    <x v="42"/>
    <x v="17"/>
    <x v="1"/>
    <x v="270"/>
    <x v="0"/>
    <x v="3"/>
    <x v="160"/>
    <x v="72"/>
    <n v="284.2128245548555"/>
    <n v="306.08961374632247"/>
    <d v="1899-12-30T14:05:00"/>
    <d v="1899-12-30T16:10:00"/>
    <n v="14"/>
    <n v="5"/>
    <n v="16"/>
    <n v="10"/>
    <n v="184"/>
    <n v="1107"/>
    <n v="203.68799999999999"/>
    <s v="SGNHPH"/>
    <s v="SGNHPH"/>
    <s v="Other"/>
    <s v="VN"/>
    <s v="DOM"/>
    <s v="PXR"/>
  </r>
  <r>
    <d v="2019-06-13T00:00:00"/>
    <x v="55"/>
    <x v="6"/>
    <x v="24"/>
    <x v="74"/>
    <x v="0"/>
    <x v="3"/>
    <x v="62"/>
    <x v="53"/>
    <n v="547.42184353136531"/>
    <n v="479.39020299358214"/>
    <d v="1899-12-30T03:05:00"/>
    <d v="1899-12-30T06:10:00"/>
    <n v="3"/>
    <n v="5"/>
    <n v="6"/>
    <n v="10"/>
    <n v="184"/>
    <n v="1530"/>
    <n v="281.52"/>
    <s v="SGNCAN"/>
    <s v="SGNCAN"/>
    <s v="NEA"/>
    <s v="CN"/>
    <s v="INT"/>
    <s v="PXR"/>
  </r>
  <r>
    <d v="2019-06-13T00:00:00"/>
    <x v="31"/>
    <x v="6"/>
    <x v="15"/>
    <x v="272"/>
    <x v="0"/>
    <x v="3"/>
    <x v="59"/>
    <x v="114"/>
    <n v="284.2128245548555"/>
    <n v="306.08961374632247"/>
    <d v="1899-12-30T11:25:00"/>
    <d v="1899-12-30T13:25:00"/>
    <n v="11"/>
    <n v="25"/>
    <n v="13"/>
    <n v="25"/>
    <n v="184"/>
    <n v="1107"/>
    <n v="203.68799999999999"/>
    <s v="SGNHPH"/>
    <s v="SGNHPH"/>
    <s v="Other"/>
    <s v="VN"/>
    <s v="DOM"/>
    <s v="PXR"/>
  </r>
  <r>
    <d v="2019-06-13T00:00:00"/>
    <x v="49"/>
    <x v="6"/>
    <x v="23"/>
    <x v="442"/>
    <x v="0"/>
    <x v="3"/>
    <x v="128"/>
    <x v="221"/>
    <n v="187.46363998635809"/>
    <n v="145.81561859013829"/>
    <d v="1899-12-30T23:15:00"/>
    <d v="1899-12-30T00:15:00"/>
    <n v="23"/>
    <n v="15"/>
    <n v="0"/>
    <n v="15"/>
    <n v="184"/>
    <n v="301"/>
    <n v="55.384"/>
    <s v="SGNPQC"/>
    <s v="SGNPQC"/>
    <s v="Tourism"/>
    <s v="VN"/>
    <s v="DOM"/>
    <s v="PXR"/>
  </r>
  <r>
    <d v="2019-06-13T00:00:00"/>
    <x v="50"/>
    <x v="8"/>
    <x v="1"/>
    <x v="67"/>
    <x v="0"/>
    <x v="3"/>
    <x v="58"/>
    <x v="60"/>
    <n v="184.25871592968858"/>
    <n v="154.07262794368225"/>
    <d v="1899-12-30T13:45:00"/>
    <d v="1899-12-30T14:50:00"/>
    <n v="13"/>
    <n v="45"/>
    <n v="14"/>
    <n v="50"/>
    <n v="184"/>
    <n v="309"/>
    <n v="56.856000000000002"/>
    <s v="SGNCXR"/>
    <s v="SGNCXR"/>
    <s v="Tourism"/>
    <s v="VN"/>
    <s v="DOM"/>
    <s v="PXR"/>
  </r>
  <r>
    <d v="2019-06-13T00:00:00"/>
    <x v="51"/>
    <x v="2"/>
    <x v="7"/>
    <x v="68"/>
    <x v="0"/>
    <x v="3"/>
    <x v="152"/>
    <x v="41"/>
    <n v="165.72030426323298"/>
    <n v="162.66584538032191"/>
    <d v="1899-12-30T11:55:00"/>
    <d v="1899-12-30T13:05:00"/>
    <n v="11"/>
    <n v="55"/>
    <n v="13"/>
    <n v="5"/>
    <n v="184"/>
    <n v="462"/>
    <n v="85.007999999999996"/>
    <s v="DADCXR"/>
    <s v="DADCXR"/>
    <s v="Tourism"/>
    <s v="VN"/>
    <s v="DOM"/>
    <s v="PXR"/>
  </r>
  <r>
    <d v="2019-06-13T00:00:00"/>
    <x v="33"/>
    <x v="2"/>
    <x v="1"/>
    <x v="38"/>
    <x v="0"/>
    <x v="3"/>
    <x v="35"/>
    <x v="39"/>
    <n v="239.31340170869245"/>
    <n v="208.92363712533773"/>
    <d v="1899-12-30T07:00:00"/>
    <d v="1899-12-30T08:30:00"/>
    <n v="7"/>
    <n v="0"/>
    <n v="8"/>
    <n v="30"/>
    <n v="184"/>
    <n v="602"/>
    <n v="110.768"/>
    <s v="SGNDAD"/>
    <s v="SGNDAD"/>
    <s v="SGNDAD"/>
    <s v="VN"/>
    <s v="DOM"/>
    <s v="PXR"/>
  </r>
  <r>
    <d v="2019-06-13T00:00:00"/>
    <x v="22"/>
    <x v="3"/>
    <x v="1"/>
    <x v="312"/>
    <x v="0"/>
    <x v="3"/>
    <x v="20"/>
    <x v="83"/>
    <n v="381.62004815649715"/>
    <n v="329.70071085785668"/>
    <d v="1899-12-30T01:00:00"/>
    <d v="1899-12-30T03:10:00"/>
    <n v="1"/>
    <n v="0"/>
    <n v="3"/>
    <n v="10"/>
    <n v="184"/>
    <n v="1133"/>
    <n v="208.47200000000001"/>
    <s v="HANSGN"/>
    <s v="HANSGN"/>
    <s v="HANSGN"/>
    <s v="VN"/>
    <s v="DOM"/>
    <s v="PXR"/>
  </r>
  <r>
    <d v="2019-06-13T00:00:00"/>
    <x v="34"/>
    <x v="6"/>
    <x v="9"/>
    <x v="70"/>
    <x v="0"/>
    <x v="3"/>
    <x v="98"/>
    <x v="13"/>
    <n v="239.31340170869245"/>
    <n v="208.92363712533773"/>
    <d v="1899-12-30T09:45:00"/>
    <d v="1899-12-30T11:05:00"/>
    <n v="9"/>
    <n v="45"/>
    <n v="11"/>
    <n v="5"/>
    <n v="184"/>
    <n v="602"/>
    <n v="110.768"/>
    <s v="SGNDAD"/>
    <s v="SGNDAD"/>
    <s v="SGNDAD"/>
    <s v="VN"/>
    <s v="DOM"/>
    <s v="PXR"/>
  </r>
  <r>
    <d v="2019-06-13T00:00:00"/>
    <x v="34"/>
    <x v="6"/>
    <x v="9"/>
    <x v="40"/>
    <x v="0"/>
    <x v="3"/>
    <x v="25"/>
    <x v="40"/>
    <n v="239.31340170869245"/>
    <n v="208.92363712533773"/>
    <d v="1899-12-30T05:00:00"/>
    <d v="1899-12-30T06:20:00"/>
    <n v="5"/>
    <n v="0"/>
    <n v="6"/>
    <n v="20"/>
    <n v="184"/>
    <n v="602"/>
    <n v="110.768"/>
    <s v="SGNDAD"/>
    <s v="SGNDAD"/>
    <s v="SGNDAD"/>
    <s v="VN"/>
    <s v="DOM"/>
    <s v="PXR"/>
  </r>
  <r>
    <d v="2019-06-13T00:00:00"/>
    <x v="32"/>
    <x v="6"/>
    <x v="16"/>
    <x v="225"/>
    <x v="0"/>
    <x v="3"/>
    <x v="128"/>
    <x v="218"/>
    <n v="214.88804221212081"/>
    <n v="213.88072353634405"/>
    <d v="1899-12-30T23:15:00"/>
    <d v="1899-12-30T00:40:00"/>
    <n v="23"/>
    <n v="15"/>
    <n v="0"/>
    <n v="40"/>
    <n v="184"/>
    <n v="628"/>
    <n v="115.55200000000001"/>
    <s v="SGNHUI"/>
    <s v="SGNHUI"/>
    <s v="Tourism"/>
    <s v="VN"/>
    <s v="DOM"/>
    <s v="PXR"/>
  </r>
  <r>
    <d v="2019-06-13T00:00:00"/>
    <x v="3"/>
    <x v="3"/>
    <x v="3"/>
    <x v="3"/>
    <x v="0"/>
    <x v="3"/>
    <x v="3"/>
    <x v="3"/>
    <n v="150.8755916056586"/>
    <n v="147.53581749835828"/>
    <d v="1899-12-30T23:00:00"/>
    <d v="1899-12-30T00:10:00"/>
    <n v="23"/>
    <n v="0"/>
    <n v="0"/>
    <n v="10"/>
    <n v="184"/>
    <n v="396"/>
    <n v="72.864000000000004"/>
    <s v="HANVDH"/>
    <s v="HANVDH"/>
    <s v="ZOther"/>
    <s v="VN"/>
    <s v="DOM"/>
    <s v="PXR"/>
  </r>
  <r>
    <d v="2019-06-13T00:00:00"/>
    <x v="50"/>
    <x v="8"/>
    <x v="1"/>
    <x v="66"/>
    <x v="0"/>
    <x v="3"/>
    <x v="5"/>
    <x v="198"/>
    <n v="184.25871592968858"/>
    <n v="154.07262794368225"/>
    <d v="1899-12-30T07:50:00"/>
    <d v="1899-12-30T08:55:00"/>
    <n v="7"/>
    <n v="50"/>
    <n v="8"/>
    <n v="55"/>
    <n v="184"/>
    <n v="309"/>
    <n v="56.856000000000002"/>
    <s v="SGNCXR"/>
    <s v="SGNCXR"/>
    <s v="Tourism"/>
    <s v="VN"/>
    <s v="DOM"/>
    <s v="PXR"/>
  </r>
  <r>
    <d v="2019-06-13T00:00:00"/>
    <x v="2"/>
    <x v="2"/>
    <x v="2"/>
    <x v="258"/>
    <x v="0"/>
    <x v="3"/>
    <x v="70"/>
    <x v="128"/>
    <n v="236.34688949060637"/>
    <n v="201.94443000170284"/>
    <d v="1899-12-30T13:00:00"/>
    <d v="1899-12-30T14:25:00"/>
    <n v="13"/>
    <n v="0"/>
    <n v="14"/>
    <n v="25"/>
    <n v="184"/>
    <n v="604"/>
    <n v="111.136"/>
    <s v="HANDAD"/>
    <s v="HANDAD"/>
    <s v="HANDAD"/>
    <s v="VN"/>
    <s v="DOM"/>
    <s v="PXR"/>
  </r>
  <r>
    <d v="2019-06-13T00:00:00"/>
    <x v="12"/>
    <x v="3"/>
    <x v="7"/>
    <x v="25"/>
    <x v="0"/>
    <x v="3"/>
    <x v="135"/>
    <x v="101"/>
    <n v="292.75199550278143"/>
    <n v="283.06606117169179"/>
    <d v="1899-12-30T05:20:00"/>
    <d v="1899-12-30T07:15:00"/>
    <n v="5"/>
    <n v="20"/>
    <n v="7"/>
    <n v="15"/>
    <n v="184"/>
    <n v="1062"/>
    <n v="195.40799999999999"/>
    <s v="HANCXR"/>
    <s v="HANCXR"/>
    <s v="Tourism"/>
    <s v="VN"/>
    <s v="DOM"/>
    <s v="PXR"/>
  </r>
  <r>
    <d v="2019-06-13T00:00:00"/>
    <x v="83"/>
    <x v="3"/>
    <x v="16"/>
    <x v="195"/>
    <x v="0"/>
    <x v="3"/>
    <x v="32"/>
    <x v="78"/>
    <n v="233.52231346639445"/>
    <n v="188.23299562906084"/>
    <d v="1899-12-30T01:30:00"/>
    <d v="1899-12-30T02:45:00"/>
    <n v="1"/>
    <n v="30"/>
    <n v="2"/>
    <n v="45"/>
    <n v="184"/>
    <n v="547"/>
    <n v="100.648"/>
    <s v="HANHUI"/>
    <s v="HANHUI"/>
    <s v="Tourism"/>
    <s v="VN"/>
    <s v="DOM"/>
    <s v="PXR"/>
  </r>
  <r>
    <d v="2019-06-13T00:00:00"/>
    <x v="84"/>
    <x v="14"/>
    <x v="2"/>
    <x v="196"/>
    <x v="0"/>
    <x v="3"/>
    <x v="118"/>
    <x v="126"/>
    <n v="233.52231346639445"/>
    <n v="188.23299562906084"/>
    <d v="1899-12-30T03:25:00"/>
    <d v="1899-12-30T04:40:00"/>
    <n v="3"/>
    <n v="25"/>
    <n v="4"/>
    <n v="40"/>
    <n v="184"/>
    <n v="547"/>
    <n v="100.648"/>
    <s v="HANHUI"/>
    <s v="HANHUI"/>
    <s v="Tourism"/>
    <s v="VN"/>
    <s v="DOM"/>
    <s v="PXR"/>
  </r>
  <r>
    <d v="2019-06-13T00:00:00"/>
    <x v="34"/>
    <x v="6"/>
    <x v="9"/>
    <x v="204"/>
    <x v="0"/>
    <x v="3"/>
    <x v="46"/>
    <x v="129"/>
    <n v="239.31340170869245"/>
    <n v="208.92363712533773"/>
    <d v="1899-12-30T11:00:00"/>
    <d v="1899-12-30T12:20:00"/>
    <n v="11"/>
    <n v="0"/>
    <n v="12"/>
    <n v="20"/>
    <n v="184"/>
    <n v="602"/>
    <n v="110.768"/>
    <s v="SGNDAD"/>
    <s v="SGNDAD"/>
    <s v="SGNDAD"/>
    <s v="VN"/>
    <s v="DOM"/>
    <s v="PXR"/>
  </r>
  <r>
    <d v="2019-06-13T00:00:00"/>
    <x v="2"/>
    <x v="2"/>
    <x v="2"/>
    <x v="24"/>
    <x v="0"/>
    <x v="3"/>
    <x v="204"/>
    <x v="217"/>
    <n v="236.34688949060637"/>
    <n v="201.94443000170284"/>
    <d v="1899-12-30T14:15:00"/>
    <d v="1899-12-30T15:35:00"/>
    <n v="14"/>
    <n v="15"/>
    <n v="15"/>
    <n v="35"/>
    <n v="184"/>
    <n v="604"/>
    <n v="111.136"/>
    <s v="HANDAD"/>
    <s v="HANDAD"/>
    <s v="HANDAD"/>
    <s v="VN"/>
    <s v="DOM"/>
    <s v="PXR"/>
  </r>
  <r>
    <d v="2019-06-13T00:00:00"/>
    <x v="15"/>
    <x v="3"/>
    <x v="9"/>
    <x v="26"/>
    <x v="0"/>
    <x v="3"/>
    <x v="206"/>
    <x v="155"/>
    <n v="236.34688949060637"/>
    <n v="201.94443000170284"/>
    <d v="1899-12-30T12:15:00"/>
    <d v="1899-12-30T13:35:00"/>
    <n v="12"/>
    <n v="15"/>
    <n v="13"/>
    <n v="35"/>
    <n v="184"/>
    <n v="604"/>
    <n v="111.136"/>
    <s v="HANDAD"/>
    <s v="HANDAD"/>
    <s v="HANDAD"/>
    <s v="VN"/>
    <s v="DOM"/>
    <s v="PXR"/>
  </r>
  <r>
    <d v="2019-06-13T00:00:00"/>
    <x v="4"/>
    <x v="3"/>
    <x v="4"/>
    <x v="4"/>
    <x v="0"/>
    <x v="3"/>
    <x v="51"/>
    <x v="4"/>
    <n v="463.92137539570234"/>
    <n v="559.81108270218749"/>
    <d v="1899-12-30T03:30:00"/>
    <d v="1899-12-30T06:50:00"/>
    <n v="3"/>
    <n v="30"/>
    <n v="6"/>
    <n v="50"/>
    <n v="184"/>
    <n v="2187"/>
    <n v="402.40800000000002"/>
    <s v="HANSIN"/>
    <s v="HANSIN"/>
    <s v="SEA"/>
    <s v="SG"/>
    <s v="INT"/>
    <s v="PXR"/>
  </r>
  <r>
    <d v="2019-06-13T00:00:00"/>
    <x v="25"/>
    <x v="3"/>
    <x v="13"/>
    <x v="27"/>
    <x v="0"/>
    <x v="3"/>
    <x v="26"/>
    <x v="30"/>
    <n v="144.22284421048835"/>
    <n v="208.66190231342807"/>
    <d v="1899-12-30T23:45:00"/>
    <d v="1899-12-30T01:15:00"/>
    <n v="23"/>
    <n v="45"/>
    <n v="1"/>
    <n v="15"/>
    <n v="184"/>
    <n v="689"/>
    <n v="126.776"/>
    <s v="HANVCL"/>
    <s v="HANVCL"/>
    <s v="ZOther"/>
    <s v="VN"/>
    <s v="DOM"/>
    <s v="PXR"/>
  </r>
  <r>
    <d v="2019-06-13T00:00:00"/>
    <x v="5"/>
    <x v="4"/>
    <x v="2"/>
    <x v="5"/>
    <x v="0"/>
    <x v="3"/>
    <x v="5"/>
    <x v="115"/>
    <n v="463.92137539570234"/>
    <n v="559.81108270218749"/>
    <d v="1899-12-30T07:50:00"/>
    <d v="1899-12-30T11:20:00"/>
    <n v="7"/>
    <n v="50"/>
    <n v="11"/>
    <n v="20"/>
    <n v="184"/>
    <n v="2187"/>
    <n v="402.40800000000002"/>
    <s v="HANSIN"/>
    <s v="HANSIN"/>
    <s v="SEA"/>
    <s v="SG"/>
    <s v="INT"/>
    <s v="PXR"/>
  </r>
  <r>
    <d v="2019-06-13T00:00:00"/>
    <x v="78"/>
    <x v="28"/>
    <x v="2"/>
    <x v="236"/>
    <x v="0"/>
    <x v="3"/>
    <x v="15"/>
    <x v="142"/>
    <n v="308.7453322478957"/>
    <n v="330.16909384151558"/>
    <d v="1899-12-30T00:00:00"/>
    <d v="1899-12-30T02:05:00"/>
    <n v="0"/>
    <n v="0"/>
    <n v="2"/>
    <n v="5"/>
    <n v="184"/>
    <n v="1217"/>
    <n v="223.928"/>
    <s v="HANVCA"/>
    <s v="HANVCA"/>
    <s v="Other"/>
    <s v="VN"/>
    <s v="DOM"/>
    <s v="PXR"/>
  </r>
  <r>
    <d v="2019-06-13T00:00:00"/>
    <x v="28"/>
    <x v="6"/>
    <x v="11"/>
    <x v="31"/>
    <x v="0"/>
    <x v="3"/>
    <x v="81"/>
    <x v="144"/>
    <n v="174.57236893439588"/>
    <n v="168.20824934473262"/>
    <d v="1899-12-30T06:00:00"/>
    <d v="1899-12-30T07:10:00"/>
    <n v="6"/>
    <n v="0"/>
    <n v="7"/>
    <n v="10"/>
    <n v="178"/>
    <n v="430"/>
    <n v="76.540000000000006"/>
    <s v="SGNUIH"/>
    <s v="SGNUIH"/>
    <s v="ZOther"/>
    <s v="VN"/>
    <s v="DOM"/>
    <s v="PXR"/>
  </r>
  <r>
    <d v="2019-06-13T00:00:00"/>
    <x v="29"/>
    <x v="12"/>
    <x v="1"/>
    <x v="32"/>
    <x v="0"/>
    <x v="3"/>
    <x v="5"/>
    <x v="18"/>
    <n v="174.57236893439588"/>
    <n v="168.20824934473262"/>
    <d v="1899-12-30T07:50:00"/>
    <d v="1899-12-30T09:05:00"/>
    <n v="7"/>
    <n v="50"/>
    <n v="9"/>
    <n v="5"/>
    <n v="178"/>
    <n v="430"/>
    <n v="76.540000000000006"/>
    <s v="SGNUIH"/>
    <s v="SGNUIH"/>
    <s v="ZOther"/>
    <s v="VN"/>
    <s v="DOM"/>
    <s v="PXR"/>
  </r>
  <r>
    <d v="2019-06-13T00:00:00"/>
    <x v="33"/>
    <x v="2"/>
    <x v="1"/>
    <x v="173"/>
    <x v="0"/>
    <x v="3"/>
    <x v="13"/>
    <x v="114"/>
    <n v="239.31340170869245"/>
    <n v="208.92363712533773"/>
    <d v="1899-12-30T12:00:00"/>
    <d v="1899-12-30T13:25:00"/>
    <n v="12"/>
    <n v="0"/>
    <n v="13"/>
    <n v="25"/>
    <n v="178"/>
    <n v="602"/>
    <n v="107.15600000000001"/>
    <s v="SGNDAD"/>
    <s v="SGNDAD"/>
    <s v="SGNDAD"/>
    <s v="VN"/>
    <s v="DOM"/>
    <s v="PXR"/>
  </r>
  <r>
    <d v="2019-06-13T00:00:00"/>
    <x v="22"/>
    <x v="3"/>
    <x v="1"/>
    <x v="171"/>
    <x v="0"/>
    <x v="3"/>
    <x v="29"/>
    <x v="49"/>
    <n v="381.62004815649715"/>
    <n v="329.70071085785668"/>
    <d v="1899-12-30T03:00:00"/>
    <d v="1899-12-30T05:10:00"/>
    <n v="3"/>
    <n v="0"/>
    <n v="5"/>
    <n v="10"/>
    <n v="178"/>
    <n v="1133"/>
    <n v="201.67400000000001"/>
    <s v="HANSGN"/>
    <s v="HANSGN"/>
    <s v="HANSGN"/>
    <s v="VN"/>
    <s v="DOM"/>
    <s v="PXR"/>
  </r>
  <r>
    <d v="2019-06-13T00:00:00"/>
    <x v="34"/>
    <x v="6"/>
    <x v="9"/>
    <x v="174"/>
    <x v="0"/>
    <x v="3"/>
    <x v="102"/>
    <x v="115"/>
    <n v="239.31340170869245"/>
    <n v="208.92363712533773"/>
    <d v="1899-12-30T10:00:00"/>
    <d v="1899-12-30T11:20:00"/>
    <n v="10"/>
    <n v="0"/>
    <n v="11"/>
    <n v="20"/>
    <n v="178"/>
    <n v="602"/>
    <n v="107.15600000000001"/>
    <s v="SGNDAD"/>
    <s v="SGNDAD"/>
    <s v="SGNDAD"/>
    <s v="VN"/>
    <s v="DOM"/>
    <s v="PXR"/>
  </r>
  <r>
    <d v="2019-06-13T00:00:00"/>
    <x v="31"/>
    <x v="6"/>
    <x v="15"/>
    <x v="36"/>
    <x v="0"/>
    <x v="3"/>
    <x v="3"/>
    <x v="216"/>
    <n v="284.2128245548555"/>
    <n v="306.08961374632247"/>
    <d v="1899-12-30T23:00:00"/>
    <d v="1899-12-30T01:00:00"/>
    <n v="23"/>
    <n v="0"/>
    <n v="1"/>
    <n v="0"/>
    <n v="178"/>
    <n v="1107"/>
    <n v="197.04599999999999"/>
    <s v="SGNHPH"/>
    <s v="SGNHPH"/>
    <s v="Other"/>
    <s v="VN"/>
    <s v="DOM"/>
    <s v="PXR"/>
  </r>
  <r>
    <d v="2019-06-13T00:00:00"/>
    <x v="2"/>
    <x v="2"/>
    <x v="2"/>
    <x v="106"/>
    <x v="0"/>
    <x v="3"/>
    <x v="110"/>
    <x v="222"/>
    <n v="236.34688949060637"/>
    <n v="201.94443000170284"/>
    <d v="1899-12-30T06:40:00"/>
    <d v="1899-12-30T08:00:00"/>
    <n v="6"/>
    <n v="40"/>
    <n v="8"/>
    <n v="0"/>
    <n v="184"/>
    <n v="604"/>
    <n v="111.136"/>
    <s v="HANDAD"/>
    <s v="HANDAD"/>
    <s v="HANDAD"/>
    <s v="VN"/>
    <s v="DOM"/>
    <s v="PXR"/>
  </r>
  <r>
    <d v="2019-06-13T00:00:00"/>
    <x v="2"/>
    <x v="2"/>
    <x v="2"/>
    <x v="228"/>
    <x v="0"/>
    <x v="3"/>
    <x v="20"/>
    <x v="35"/>
    <n v="236.34688949060637"/>
    <n v="201.94443000170284"/>
    <d v="1899-12-30T01:00:00"/>
    <d v="1899-12-30T02:20:00"/>
    <n v="1"/>
    <n v="0"/>
    <n v="2"/>
    <n v="20"/>
    <n v="184"/>
    <n v="604"/>
    <n v="111.136"/>
    <s v="HANDAD"/>
    <s v="HANDAD"/>
    <s v="HANDAD"/>
    <s v="VN"/>
    <s v="DOM"/>
    <s v="PXR"/>
  </r>
  <r>
    <d v="2019-06-13T00:00:00"/>
    <x v="106"/>
    <x v="2"/>
    <x v="31"/>
    <x v="179"/>
    <x v="0"/>
    <x v="3"/>
    <x v="133"/>
    <x v="188"/>
    <n v="131.66180798657265"/>
    <n v="206.51813465495701"/>
    <d v="1899-12-30T10:40:00"/>
    <d v="1899-12-30T12:10:00"/>
    <n v="10"/>
    <n v="40"/>
    <n v="12"/>
    <n v="10"/>
    <n v="184"/>
    <n v="715"/>
    <n v="131.56"/>
    <s v="DADVCA"/>
    <s v="DADVCA"/>
    <s v="ZOther"/>
    <s v="VN"/>
    <s v="DOM"/>
    <s v="PXR"/>
  </r>
  <r>
    <d v="2019-06-13T00:00:00"/>
    <x v="15"/>
    <x v="3"/>
    <x v="9"/>
    <x v="180"/>
    <x v="0"/>
    <x v="3"/>
    <x v="166"/>
    <x v="100"/>
    <n v="236.34688949060637"/>
    <n v="201.94443000170284"/>
    <d v="1899-12-30T08:40:00"/>
    <d v="1899-12-30T10:00:00"/>
    <n v="8"/>
    <n v="40"/>
    <n v="10"/>
    <n v="0"/>
    <n v="184"/>
    <n v="604"/>
    <n v="111.136"/>
    <s v="HANDAD"/>
    <s v="HANDAD"/>
    <s v="HANDAD"/>
    <s v="VN"/>
    <s v="DOM"/>
    <s v="PXR"/>
  </r>
  <r>
    <d v="2019-06-13T00:00:00"/>
    <x v="15"/>
    <x v="3"/>
    <x v="9"/>
    <x v="108"/>
    <x v="0"/>
    <x v="3"/>
    <x v="19"/>
    <x v="32"/>
    <n v="236.34688949060637"/>
    <n v="201.94443000170284"/>
    <d v="1899-12-30T04:00:00"/>
    <d v="1899-12-30T05:20:00"/>
    <n v="4"/>
    <n v="0"/>
    <n v="5"/>
    <n v="20"/>
    <n v="184"/>
    <n v="604"/>
    <n v="111.136"/>
    <s v="HANDAD"/>
    <s v="HANDAD"/>
    <s v="HANDAD"/>
    <s v="VN"/>
    <s v="DOM"/>
    <s v="PXR"/>
  </r>
  <r>
    <d v="2019-06-13T00:00:00"/>
    <x v="107"/>
    <x v="28"/>
    <x v="9"/>
    <x v="183"/>
    <x v="0"/>
    <x v="3"/>
    <x v="207"/>
    <x v="36"/>
    <n v="131.66180798657265"/>
    <n v="206.51813465495701"/>
    <d v="1899-12-30T23:20:00"/>
    <d v="1899-12-30T00:50:00"/>
    <n v="23"/>
    <n v="20"/>
    <n v="0"/>
    <n v="50"/>
    <n v="184"/>
    <n v="715"/>
    <n v="131.56"/>
    <s v="DADVCA"/>
    <s v="DADVCA"/>
    <s v="ZOther"/>
    <s v="VN"/>
    <s v="DOM"/>
    <s v="PXR"/>
  </r>
  <r>
    <d v="2019-06-13T00:00:00"/>
    <x v="11"/>
    <x v="8"/>
    <x v="2"/>
    <x v="23"/>
    <x v="0"/>
    <x v="3"/>
    <x v="17"/>
    <x v="26"/>
    <n v="292.75199550278143"/>
    <n v="283.06606117169179"/>
    <d v="1899-12-30T07:35:00"/>
    <d v="1899-12-30T09:30:00"/>
    <n v="7"/>
    <n v="35"/>
    <n v="9"/>
    <n v="30"/>
    <n v="203"/>
    <n v="1062"/>
    <n v="215.58600000000001"/>
    <s v="HANCXR"/>
    <s v="HANCXR"/>
    <s v="Tourism"/>
    <s v="VN"/>
    <s v="DOM"/>
    <s v="PXR"/>
  </r>
  <r>
    <d v="2019-06-13T00:00:00"/>
    <x v="65"/>
    <x v="3"/>
    <x v="17"/>
    <x v="92"/>
    <x v="0"/>
    <x v="3"/>
    <x v="72"/>
    <x v="17"/>
    <n v="398.49460740287265"/>
    <n v="502.8326130028529"/>
    <d v="1899-12-30T10:20:00"/>
    <d v="1899-12-30T13:10:00"/>
    <n v="10"/>
    <n v="20"/>
    <n v="13"/>
    <n v="10"/>
    <n v="203"/>
    <n v="1633"/>
    <n v="331.49900000000002"/>
    <s v="HANTPE"/>
    <s v="HANTPE"/>
    <s v="NEA"/>
    <s v="TW"/>
    <s v="INT"/>
    <s v="PXR"/>
  </r>
  <r>
    <d v="2019-06-13T00:00:00"/>
    <x v="67"/>
    <x v="15"/>
    <x v="2"/>
    <x v="94"/>
    <x v="0"/>
    <x v="3"/>
    <x v="53"/>
    <x v="2"/>
    <n v="398.49460740287265"/>
    <n v="502.8326130028529"/>
    <d v="1899-12-30T23:30:00"/>
    <d v="1899-12-30T02:25:00"/>
    <n v="23"/>
    <n v="30"/>
    <n v="2"/>
    <n v="25"/>
    <n v="203"/>
    <n v="1633"/>
    <n v="331.49900000000002"/>
    <s v="HANTPE"/>
    <s v="HANTPE"/>
    <s v="NEA"/>
    <s v="TW"/>
    <s v="INT"/>
    <s v="PXR"/>
  </r>
  <r>
    <d v="2019-06-13T00:00:00"/>
    <x v="87"/>
    <x v="3"/>
    <x v="12"/>
    <x v="129"/>
    <x v="0"/>
    <x v="3"/>
    <x v="44"/>
    <x v="96"/>
    <n v="290.63822696430168"/>
    <n v="331.16011625361529"/>
    <d v="1899-12-30T08:25:00"/>
    <d v="1899-12-30T10:10:00"/>
    <n v="8"/>
    <n v="25"/>
    <n v="10"/>
    <n v="10"/>
    <n v="203"/>
    <n v="872"/>
    <n v="177.01599999999999"/>
    <s v="HANREP"/>
    <s v="HANREP"/>
    <s v="CLMV"/>
    <s v="KH"/>
    <s v="INT"/>
    <s v="PXR"/>
  </r>
  <r>
    <d v="2019-06-13T00:00:00"/>
    <x v="22"/>
    <x v="3"/>
    <x v="1"/>
    <x v="83"/>
    <x v="0"/>
    <x v="3"/>
    <x v="24"/>
    <x v="72"/>
    <n v="381.62004815649715"/>
    <n v="329.70071085785668"/>
    <d v="1899-12-30T14:00:00"/>
    <d v="1899-12-30T16:10:00"/>
    <n v="14"/>
    <n v="0"/>
    <n v="16"/>
    <n v="10"/>
    <n v="203"/>
    <n v="1133"/>
    <n v="229.999"/>
    <s v="HANSGN"/>
    <s v="HANSGN"/>
    <s v="HANSGN"/>
    <s v="VN"/>
    <s v="DOM"/>
    <s v="PXR"/>
  </r>
  <r>
    <d v="2019-06-13T00:00:00"/>
    <x v="42"/>
    <x v="17"/>
    <x v="1"/>
    <x v="181"/>
    <x v="0"/>
    <x v="3"/>
    <x v="55"/>
    <x v="223"/>
    <n v="284.2128245548555"/>
    <n v="306.08961374632247"/>
    <d v="1899-12-30T01:40:00"/>
    <d v="1899-12-30T03:45:00"/>
    <n v="1"/>
    <n v="40"/>
    <n v="3"/>
    <n v="45"/>
    <n v="203"/>
    <n v="1107"/>
    <n v="224.721"/>
    <s v="SGNHPH"/>
    <s v="SGNHPH"/>
    <s v="Other"/>
    <s v="VN"/>
    <s v="DOM"/>
    <s v="PXR"/>
  </r>
  <r>
    <d v="2019-06-13T00:00:00"/>
    <x v="88"/>
    <x v="11"/>
    <x v="2"/>
    <x v="131"/>
    <x v="0"/>
    <x v="3"/>
    <x v="94"/>
    <x v="97"/>
    <n v="290.63822696430168"/>
    <n v="331.16011625361529"/>
    <d v="1899-12-30T11:05:00"/>
    <d v="1899-12-30T12:50:00"/>
    <n v="11"/>
    <n v="5"/>
    <n v="12"/>
    <n v="50"/>
    <n v="203"/>
    <n v="872"/>
    <n v="177.01599999999999"/>
    <s v="HANREP"/>
    <s v="HANREP"/>
    <s v="CLMV"/>
    <s v="KH"/>
    <s v="INT"/>
    <s v="PXR"/>
  </r>
  <r>
    <d v="2019-06-13T00:00:00"/>
    <x v="23"/>
    <x v="6"/>
    <x v="2"/>
    <x v="182"/>
    <x v="0"/>
    <x v="3"/>
    <x v="25"/>
    <x v="120"/>
    <n v="381.62004815649715"/>
    <n v="329.70071085785668"/>
    <d v="1899-12-30T05:00:00"/>
    <d v="1899-12-30T07:05:00"/>
    <n v="5"/>
    <n v="0"/>
    <n v="7"/>
    <n v="5"/>
    <n v="203"/>
    <n v="1133"/>
    <n v="229.999"/>
    <s v="HANSGN"/>
    <s v="HANSGN"/>
    <s v="HANSGN"/>
    <s v="VN"/>
    <s v="DOM"/>
    <s v="PXR"/>
  </r>
  <r>
    <d v="2019-06-13T00:00:00"/>
    <x v="23"/>
    <x v="6"/>
    <x v="2"/>
    <x v="261"/>
    <x v="0"/>
    <x v="3"/>
    <x v="3"/>
    <x v="81"/>
    <n v="381.62004815649715"/>
    <n v="329.70071085785668"/>
    <d v="1899-12-30T23:00:00"/>
    <d v="1899-12-30T01:05:00"/>
    <n v="23"/>
    <n v="0"/>
    <n v="1"/>
    <n v="5"/>
    <n v="203"/>
    <n v="1133"/>
    <n v="229.999"/>
    <s v="HANSGN"/>
    <s v="HANSGN"/>
    <s v="HANSGN"/>
    <s v="VN"/>
    <s v="DOM"/>
    <s v="PXR"/>
  </r>
  <r>
    <d v="2019-06-13T00:00:00"/>
    <x v="11"/>
    <x v="8"/>
    <x v="2"/>
    <x v="9"/>
    <x v="0"/>
    <x v="3"/>
    <x v="87"/>
    <x v="224"/>
    <n v="292.75199550278143"/>
    <n v="283.06606117169179"/>
    <d v="1899-12-30T02:55:00"/>
    <d v="1899-12-30T04:50:00"/>
    <n v="2"/>
    <n v="55"/>
    <n v="4"/>
    <n v="50"/>
    <n v="184"/>
    <n v="1062"/>
    <n v="195.40799999999999"/>
    <s v="HANCXR"/>
    <s v="HANCXR"/>
    <s v="Tourism"/>
    <s v="VN"/>
    <s v="DOM"/>
    <s v="PXR"/>
  </r>
  <r>
    <d v="2019-06-13T00:00:00"/>
    <x v="12"/>
    <x v="3"/>
    <x v="7"/>
    <x v="10"/>
    <x v="0"/>
    <x v="3"/>
    <x v="208"/>
    <x v="142"/>
    <n v="292.75199550278143"/>
    <n v="283.06606117169179"/>
    <d v="1899-12-30T00:20:00"/>
    <d v="1899-12-30T02:05:00"/>
    <n v="0"/>
    <n v="20"/>
    <n v="2"/>
    <n v="5"/>
    <n v="184"/>
    <n v="1062"/>
    <n v="195.40799999999999"/>
    <s v="HANCXR"/>
    <s v="HANCXR"/>
    <s v="Tourism"/>
    <s v="VN"/>
    <s v="DOM"/>
    <s v="PXR"/>
  </r>
  <r>
    <d v="2019-06-13T00:00:00"/>
    <x v="16"/>
    <x v="3"/>
    <x v="10"/>
    <x v="14"/>
    <x v="0"/>
    <x v="3"/>
    <x v="14"/>
    <x v="4"/>
    <n v="190.31165162889286"/>
    <n v="200.37237573602405"/>
    <d v="1899-12-30T05:40:00"/>
    <d v="1899-12-30T06:50:00"/>
    <n v="5"/>
    <n v="40"/>
    <n v="6"/>
    <n v="50"/>
    <n v="184"/>
    <n v="409"/>
    <n v="75.256"/>
    <s v="HANLPQ"/>
    <s v="HANLPQREP"/>
    <s v="CLMV"/>
    <s v="LA"/>
    <s v="INT"/>
    <s v="PXR"/>
  </r>
  <r>
    <d v="2019-06-13T00:00:00"/>
    <x v="18"/>
    <x v="10"/>
    <x v="2"/>
    <x v="16"/>
    <x v="0"/>
    <x v="3"/>
    <x v="16"/>
    <x v="17"/>
    <n v="190.31165162889286"/>
    <n v="200.37237573602405"/>
    <d v="1899-12-30T12:10:00"/>
    <d v="1899-12-30T13:10:00"/>
    <n v="12"/>
    <n v="10"/>
    <n v="13"/>
    <n v="10"/>
    <n v="184"/>
    <n v="409"/>
    <n v="75.256"/>
    <s v="HANLPQ"/>
    <s v="HANLPQREP"/>
    <s v="CLMV"/>
    <s v="LA"/>
    <s v="INT"/>
    <s v="PXR"/>
  </r>
  <r>
    <d v="2019-06-13T00:00:00"/>
    <x v="19"/>
    <x v="10"/>
    <x v="12"/>
    <x v="14"/>
    <x v="0"/>
    <x v="3"/>
    <x v="17"/>
    <x v="18"/>
    <n v="173.3849209743251"/>
    <n v="293.22470683851418"/>
    <d v="1899-12-30T07:35:00"/>
    <d v="1899-12-30T09:05:00"/>
    <n v="7"/>
    <n v="35"/>
    <n v="9"/>
    <n v="5"/>
    <n v="184"/>
    <n v="739"/>
    <n v="135.976"/>
    <s v="LPQREP"/>
    <s v="HANLPQREP"/>
    <s v="CLMV"/>
    <s v="LA"/>
    <s v="INT"/>
    <s v="PXR"/>
  </r>
  <r>
    <d v="2019-06-13T00:00:00"/>
    <x v="20"/>
    <x v="11"/>
    <x v="10"/>
    <x v="16"/>
    <x v="0"/>
    <x v="3"/>
    <x v="18"/>
    <x v="19"/>
    <n v="173.3849209743251"/>
    <n v="293.22470683851418"/>
    <d v="1899-12-30T09:55:00"/>
    <d v="1899-12-30T11:25:00"/>
    <n v="9"/>
    <n v="55"/>
    <n v="11"/>
    <n v="25"/>
    <n v="184"/>
    <n v="739"/>
    <n v="135.976"/>
    <s v="LPQREP"/>
    <s v="HANLPQREP"/>
    <s v="CLMV"/>
    <s v="LA"/>
    <s v="INT"/>
    <s v="PXR"/>
  </r>
  <r>
    <d v="2019-06-13T00:00:00"/>
    <x v="44"/>
    <x v="18"/>
    <x v="1"/>
    <x v="201"/>
    <x v="0"/>
    <x v="3"/>
    <x v="76"/>
    <x v="18"/>
    <n v="349.088066164243"/>
    <n v="290.5657880138603"/>
    <d v="1899-12-30T07:25:00"/>
    <d v="1899-12-30T09:05:00"/>
    <n v="7"/>
    <n v="25"/>
    <n v="9"/>
    <n v="5"/>
    <n v="178"/>
    <n v="718"/>
    <n v="127.804"/>
    <s v="SGNBKK"/>
    <s v="SGNBKK"/>
    <s v="SEA"/>
    <s v="TH"/>
    <s v="INT"/>
    <s v="PXR"/>
  </r>
  <r>
    <d v="2019-06-13T00:00:00"/>
    <x v="47"/>
    <x v="6"/>
    <x v="21"/>
    <x v="203"/>
    <x v="0"/>
    <x v="3"/>
    <x v="28"/>
    <x v="53"/>
    <n v="349.088066164243"/>
    <n v="290.5657880138603"/>
    <d v="1899-12-30T04:30:00"/>
    <d v="1899-12-30T06:10:00"/>
    <n v="4"/>
    <n v="30"/>
    <n v="6"/>
    <n v="10"/>
    <n v="178"/>
    <n v="718"/>
    <n v="127.804"/>
    <s v="SGNBKK"/>
    <s v="SGNBKK"/>
    <s v="SEA"/>
    <s v="TH"/>
    <s v="INT"/>
    <s v="PXR"/>
  </r>
  <r>
    <d v="2019-06-13T00:00:00"/>
    <x v="52"/>
    <x v="6"/>
    <x v="7"/>
    <x v="243"/>
    <x v="0"/>
    <x v="3"/>
    <x v="26"/>
    <x v="146"/>
    <n v="184.25871592968858"/>
    <n v="154.07262794368225"/>
    <d v="1899-12-30T23:45:00"/>
    <d v="1899-12-30T00:55:00"/>
    <n v="23"/>
    <n v="45"/>
    <n v="0"/>
    <n v="55"/>
    <n v="178"/>
    <n v="309"/>
    <n v="55.002000000000002"/>
    <s v="SGNCXR"/>
    <s v="SGNCXR"/>
    <s v="Tourism"/>
    <s v="VN"/>
    <s v="DOM"/>
    <s v="PXR"/>
  </r>
  <r>
    <d v="2019-06-13T00:00:00"/>
    <x v="103"/>
    <x v="6"/>
    <x v="19"/>
    <x v="448"/>
    <x v="0"/>
    <x v="3"/>
    <x v="170"/>
    <x v="38"/>
    <n v="256.8437361537259"/>
    <n v="276.05114265368064"/>
    <d v="1899-12-30T10:05:00"/>
    <d v="1899-12-30T11:50:00"/>
    <n v="10"/>
    <n v="5"/>
    <n v="11"/>
    <n v="50"/>
    <n v="178"/>
    <n v="879"/>
    <n v="156.46199999999999"/>
    <s v="SGNVII"/>
    <s v="SGNVII"/>
    <s v="Other"/>
    <s v="VN"/>
    <s v="DOM"/>
    <s v="PXR"/>
  </r>
  <r>
    <d v="2019-06-13T00:00:00"/>
    <x v="53"/>
    <x v="16"/>
    <x v="1"/>
    <x v="71"/>
    <x v="0"/>
    <x v="3"/>
    <x v="61"/>
    <x v="62"/>
    <n v="256.8437361537259"/>
    <n v="276.05114265368064"/>
    <d v="1899-12-30T01:50:00"/>
    <d v="1899-12-30T03:40:00"/>
    <n v="1"/>
    <n v="50"/>
    <n v="3"/>
    <n v="40"/>
    <n v="178"/>
    <n v="879"/>
    <n v="156.46199999999999"/>
    <s v="SGNVII"/>
    <s v="SGNVII"/>
    <s v="Other"/>
    <s v="VN"/>
    <s v="DOM"/>
    <s v="PXR"/>
  </r>
  <r>
    <d v="2019-06-13T00:00:00"/>
    <x v="53"/>
    <x v="16"/>
    <x v="1"/>
    <x v="449"/>
    <x v="0"/>
    <x v="3"/>
    <x v="33"/>
    <x v="106"/>
    <n v="256.8437361537259"/>
    <n v="276.05114265368064"/>
    <d v="1899-12-30T12:30:00"/>
    <d v="1899-12-30T14:20:00"/>
    <n v="12"/>
    <n v="30"/>
    <n v="14"/>
    <n v="20"/>
    <n v="178"/>
    <n v="879"/>
    <n v="156.46199999999999"/>
    <s v="SGNVII"/>
    <s v="SGNVII"/>
    <s v="Other"/>
    <s v="VN"/>
    <s v="DOM"/>
    <s v="PXR"/>
  </r>
  <r>
    <d v="2019-06-13T00:00:00"/>
    <x v="11"/>
    <x v="8"/>
    <x v="2"/>
    <x v="169"/>
    <x v="0"/>
    <x v="3"/>
    <x v="152"/>
    <x v="57"/>
    <n v="292.75199550278143"/>
    <n v="283.06606117169179"/>
    <d v="1899-12-30T11:55:00"/>
    <d v="1899-12-30T13:50:00"/>
    <n v="11"/>
    <n v="55"/>
    <n v="13"/>
    <n v="50"/>
    <n v="184"/>
    <n v="1062"/>
    <n v="195.40799999999999"/>
    <s v="HANCXR"/>
    <s v="HANCXR"/>
    <s v="Tourism"/>
    <s v="VN"/>
    <s v="DOM"/>
    <s v="PXR"/>
  </r>
  <r>
    <d v="2019-06-13T00:00:00"/>
    <x v="12"/>
    <x v="3"/>
    <x v="7"/>
    <x v="170"/>
    <x v="0"/>
    <x v="3"/>
    <x v="108"/>
    <x v="108"/>
    <n v="292.75199550278143"/>
    <n v="283.06606117169179"/>
    <d v="1899-12-30T09:20:00"/>
    <d v="1899-12-30T11:15:00"/>
    <n v="9"/>
    <n v="20"/>
    <n v="11"/>
    <n v="15"/>
    <n v="184"/>
    <n v="1062"/>
    <n v="195.40799999999999"/>
    <s v="HANCXR"/>
    <s v="HANCXR"/>
    <s v="Tourism"/>
    <s v="VN"/>
    <s v="DOM"/>
    <s v="PXR"/>
  </r>
  <r>
    <d v="2019-06-13T00:00:00"/>
    <x v="4"/>
    <x v="3"/>
    <x v="4"/>
    <x v="45"/>
    <x v="0"/>
    <x v="3"/>
    <x v="158"/>
    <x v="20"/>
    <n v="463.92137539570234"/>
    <n v="559.81108270218749"/>
    <d v="1899-12-30T00:35:00"/>
    <d v="1899-12-30T03:55:00"/>
    <n v="0"/>
    <n v="35"/>
    <n v="3"/>
    <n v="55"/>
    <n v="184"/>
    <n v="2187"/>
    <n v="402.40800000000002"/>
    <s v="HANSIN"/>
    <s v="HANSIN"/>
    <s v="SEA"/>
    <s v="SG"/>
    <s v="INT"/>
    <s v="PXR"/>
  </r>
  <r>
    <d v="2019-06-13T00:00:00"/>
    <x v="5"/>
    <x v="4"/>
    <x v="2"/>
    <x v="46"/>
    <x v="0"/>
    <x v="3"/>
    <x v="42"/>
    <x v="59"/>
    <n v="463.92137539570234"/>
    <n v="559.81108270218749"/>
    <d v="1899-12-30T05:05:00"/>
    <d v="1899-12-30T08:35:00"/>
    <n v="5"/>
    <n v="5"/>
    <n v="8"/>
    <n v="35"/>
    <n v="184"/>
    <n v="2187"/>
    <n v="402.40800000000002"/>
    <s v="HANSIN"/>
    <s v="HANSIN"/>
    <s v="SEA"/>
    <s v="SG"/>
    <s v="INT"/>
    <s v="PXR"/>
  </r>
  <r>
    <d v="2019-06-13T00:00:00"/>
    <x v="73"/>
    <x v="18"/>
    <x v="2"/>
    <x v="104"/>
    <x v="0"/>
    <x v="3"/>
    <x v="79"/>
    <x v="10"/>
    <n v="343.25439636723399"/>
    <n v="347.63650227556832"/>
    <d v="1899-12-30T12:05:00"/>
    <d v="1899-12-30T14:05:00"/>
    <n v="12"/>
    <n v="5"/>
    <n v="14"/>
    <n v="5"/>
    <n v="184"/>
    <n v="967"/>
    <n v="177.928"/>
    <s v="HANBKK"/>
    <s v="HANBKK"/>
    <s v="SEA"/>
    <s v="TH"/>
    <s v="INT"/>
    <s v="PXR"/>
  </r>
  <r>
    <d v="2019-06-13T00:00:00"/>
    <x v="74"/>
    <x v="3"/>
    <x v="21"/>
    <x v="107"/>
    <x v="0"/>
    <x v="3"/>
    <x v="50"/>
    <x v="13"/>
    <n v="343.25439636723399"/>
    <n v="347.63650227556832"/>
    <d v="1899-12-30T09:05:00"/>
    <d v="1899-12-30T11:05:00"/>
    <n v="9"/>
    <n v="5"/>
    <n v="11"/>
    <n v="5"/>
    <n v="184"/>
    <n v="967"/>
    <n v="177.928"/>
    <s v="HANBKK"/>
    <s v="HANBKK"/>
    <s v="SEA"/>
    <s v="TH"/>
    <s v="INT"/>
    <s v="PXR"/>
  </r>
  <r>
    <d v="2019-06-13T00:00:00"/>
    <x v="23"/>
    <x v="6"/>
    <x v="2"/>
    <x v="450"/>
    <x v="0"/>
    <x v="3"/>
    <x v="52"/>
    <x v="0"/>
    <n v="381.62004815649715"/>
    <n v="329.70071085785668"/>
    <d v="1899-12-30T04:20:00"/>
    <d v="1899-12-30T06:25:00"/>
    <n v="4"/>
    <n v="20"/>
    <n v="6"/>
    <n v="25"/>
    <n v="184"/>
    <n v="1133"/>
    <n v="208.47200000000001"/>
    <s v="HANSGN"/>
    <s v="HANSGN"/>
    <s v="HANSGN"/>
    <s v="VN"/>
    <s v="DOM"/>
    <s v="PXR"/>
  </r>
  <r>
    <d v="2019-06-13T00:00:00"/>
    <x v="28"/>
    <x v="6"/>
    <x v="11"/>
    <x v="366"/>
    <x v="0"/>
    <x v="3"/>
    <x v="85"/>
    <x v="30"/>
    <n v="174.57236893439588"/>
    <n v="168.20824934473262"/>
    <d v="1899-12-30T00:05:00"/>
    <d v="1899-12-30T01:15:00"/>
    <n v="0"/>
    <n v="5"/>
    <n v="1"/>
    <n v="15"/>
    <n v="184"/>
    <n v="430"/>
    <n v="79.12"/>
    <s v="SGNUIH"/>
    <s v="SGNUIH"/>
    <s v="ZOther"/>
    <s v="VN"/>
    <s v="DOM"/>
    <s v="PXR"/>
  </r>
  <r>
    <d v="2019-06-13T00:00:00"/>
    <x v="29"/>
    <x v="12"/>
    <x v="1"/>
    <x v="367"/>
    <x v="0"/>
    <x v="3"/>
    <x v="8"/>
    <x v="83"/>
    <n v="174.57236893439588"/>
    <n v="168.20824934473262"/>
    <d v="1899-12-30T01:55:00"/>
    <d v="1899-12-30T03:10:00"/>
    <n v="1"/>
    <n v="55"/>
    <n v="3"/>
    <n v="10"/>
    <n v="184"/>
    <n v="430"/>
    <n v="79.12"/>
    <s v="SGNUIH"/>
    <s v="SGNUIH"/>
    <s v="ZOther"/>
    <s v="VN"/>
    <s v="DOM"/>
    <s v="PXR"/>
  </r>
  <r>
    <d v="2019-06-13T00:00:00"/>
    <x v="1"/>
    <x v="1"/>
    <x v="1"/>
    <x v="29"/>
    <x v="0"/>
    <x v="3"/>
    <x v="78"/>
    <x v="0"/>
    <n v="152.0752852438888"/>
    <n v="122.84237101537613"/>
    <d v="1899-12-30T05:35:00"/>
    <d v="1899-12-30T06:25:00"/>
    <n v="5"/>
    <n v="35"/>
    <n v="6"/>
    <n v="25"/>
    <n v="178"/>
    <n v="214"/>
    <n v="38.091999999999999"/>
    <s v="SGNDLI"/>
    <s v="SGNDLI"/>
    <s v="Tourism"/>
    <s v="VN"/>
    <s v="DOM"/>
    <s v="PXR"/>
  </r>
  <r>
    <d v="2019-06-13T00:00:00"/>
    <x v="27"/>
    <x v="6"/>
    <x v="0"/>
    <x v="30"/>
    <x v="0"/>
    <x v="3"/>
    <x v="29"/>
    <x v="33"/>
    <n v="152.0752852438888"/>
    <n v="122.84237101537613"/>
    <d v="1899-12-30T03:00:00"/>
    <d v="1899-12-30T03:50:00"/>
    <n v="3"/>
    <n v="0"/>
    <n v="3"/>
    <n v="50"/>
    <n v="178"/>
    <n v="214"/>
    <n v="38.091999999999999"/>
    <s v="SGNDLI"/>
    <s v="SGNDLI"/>
    <s v="Tourism"/>
    <s v="VN"/>
    <s v="DOM"/>
    <s v="PXR"/>
  </r>
  <r>
    <d v="2019-06-13T00:00:00"/>
    <x v="119"/>
    <x v="2"/>
    <x v="41"/>
    <x v="237"/>
    <x v="0"/>
    <x v="3"/>
    <x v="43"/>
    <x v="143"/>
    <n v="1024.2214068484163"/>
    <n v="974.79236364466658"/>
    <d v="1899-12-30T17:05:00"/>
    <d v="1899-12-30T22:35:00"/>
    <n v="17"/>
    <n v="5"/>
    <n v="22"/>
    <n v="35"/>
    <n v="178"/>
    <n v="3866"/>
    <n v="688.14800000000002"/>
    <s v="DADNRT"/>
    <s v="DADNRT"/>
    <s v="NEA"/>
    <s v="JP"/>
    <s v="INT"/>
    <s v="PXR"/>
  </r>
  <r>
    <d v="2019-06-13T00:00:00"/>
    <x v="34"/>
    <x v="6"/>
    <x v="9"/>
    <x v="240"/>
    <x v="0"/>
    <x v="3"/>
    <x v="201"/>
    <x v="92"/>
    <n v="239.31340170869245"/>
    <n v="208.92363712533773"/>
    <d v="1899-12-30T13:15:00"/>
    <d v="1899-12-30T14:35:00"/>
    <n v="13"/>
    <n v="15"/>
    <n v="14"/>
    <n v="35"/>
    <n v="178"/>
    <n v="602"/>
    <n v="107.15600000000001"/>
    <s v="SGNDAD"/>
    <s v="SGNDAD"/>
    <s v="SGNDAD"/>
    <s v="VN"/>
    <s v="DOM"/>
    <s v="PXR"/>
  </r>
  <r>
    <d v="2019-06-13T00:00:00"/>
    <x v="8"/>
    <x v="6"/>
    <x v="4"/>
    <x v="20"/>
    <x v="0"/>
    <x v="3"/>
    <x v="91"/>
    <x v="23"/>
    <n v="395.74921853782541"/>
    <n v="351.3813860279069"/>
    <d v="1899-12-30T07:20:00"/>
    <d v="1899-12-30T09:25:00"/>
    <n v="7"/>
    <n v="20"/>
    <n v="9"/>
    <n v="25"/>
    <n v="178"/>
    <n v="1086"/>
    <n v="193.30799999999999"/>
    <s v="SGNSIN"/>
    <s v="SGNSIN"/>
    <s v="SEA"/>
    <s v="SG"/>
    <s v="INT"/>
    <s v="PXR"/>
  </r>
  <r>
    <d v="2019-06-13T00:00:00"/>
    <x v="9"/>
    <x v="4"/>
    <x v="1"/>
    <x v="21"/>
    <x v="0"/>
    <x v="3"/>
    <x v="22"/>
    <x v="24"/>
    <n v="395.74921853782541"/>
    <n v="351.3813860279069"/>
    <d v="1899-12-30T10:25:00"/>
    <d v="1899-12-30T12:35:00"/>
    <n v="10"/>
    <n v="25"/>
    <n v="12"/>
    <n v="35"/>
    <n v="178"/>
    <n v="1086"/>
    <n v="193.30799999999999"/>
    <s v="SGNSIN"/>
    <s v="SGNSIN"/>
    <s v="SEA"/>
    <s v="SG"/>
    <s v="INT"/>
    <s v="PXR"/>
  </r>
  <r>
    <d v="2019-06-13T00:00:00"/>
    <x v="33"/>
    <x v="2"/>
    <x v="1"/>
    <x v="116"/>
    <x v="0"/>
    <x v="3"/>
    <x v="20"/>
    <x v="2"/>
    <n v="239.31340170869245"/>
    <n v="208.92363712533773"/>
    <d v="1899-12-30T01:00:00"/>
    <d v="1899-12-30T02:25:00"/>
    <n v="1"/>
    <n v="0"/>
    <n v="2"/>
    <n v="25"/>
    <n v="184"/>
    <n v="602"/>
    <n v="110.768"/>
    <s v="SGNDAD"/>
    <s v="SGNDAD"/>
    <s v="SGNDAD"/>
    <s v="VN"/>
    <s v="DOM"/>
    <s v="PXR"/>
  </r>
  <r>
    <d v="2019-06-13T00:00:00"/>
    <x v="42"/>
    <x v="17"/>
    <x v="1"/>
    <x v="55"/>
    <x v="0"/>
    <x v="3"/>
    <x v="147"/>
    <x v="130"/>
    <n v="284.2128245548555"/>
    <n v="306.08961374632247"/>
    <d v="1899-12-30T06:45:00"/>
    <d v="1899-12-30T08:50:00"/>
    <n v="6"/>
    <n v="45"/>
    <n v="8"/>
    <n v="50"/>
    <n v="184"/>
    <n v="1107"/>
    <n v="203.68799999999999"/>
    <s v="SGNHPH"/>
    <s v="SGNHPH"/>
    <s v="Other"/>
    <s v="VN"/>
    <s v="DOM"/>
    <s v="PXR"/>
  </r>
  <r>
    <d v="2019-06-13T00:00:00"/>
    <x v="45"/>
    <x v="19"/>
    <x v="1"/>
    <x v="61"/>
    <x v="0"/>
    <x v="3"/>
    <x v="53"/>
    <x v="54"/>
    <n v="466.02059075220279"/>
    <n v="527.19233148560897"/>
    <d v="1899-12-30T23:30:00"/>
    <d v="1899-12-30T02:30:00"/>
    <n v="23"/>
    <n v="30"/>
    <n v="2"/>
    <n v="30"/>
    <n v="184"/>
    <n v="1952"/>
    <n v="359.16800000000001"/>
    <s v="SGNKHH"/>
    <s v="SGNKHH"/>
    <s v="NEA"/>
    <s v="TW"/>
    <s v="INT"/>
    <s v="PXR"/>
  </r>
  <r>
    <d v="2019-06-13T00:00:00"/>
    <x v="31"/>
    <x v="6"/>
    <x v="15"/>
    <x v="58"/>
    <x v="0"/>
    <x v="3"/>
    <x v="75"/>
    <x v="76"/>
    <n v="284.2128245548555"/>
    <n v="306.08961374632247"/>
    <d v="1899-12-30T03:50:00"/>
    <d v="1899-12-30T05:50:00"/>
    <n v="3"/>
    <n v="50"/>
    <n v="5"/>
    <n v="50"/>
    <n v="184"/>
    <n v="1107"/>
    <n v="203.68799999999999"/>
    <s v="SGNHPH"/>
    <s v="SGNHPH"/>
    <s v="Other"/>
    <s v="VN"/>
    <s v="DOM"/>
    <s v="PXR"/>
  </r>
  <r>
    <d v="2019-06-13T00:00:00"/>
    <x v="48"/>
    <x v="6"/>
    <x v="22"/>
    <x v="64"/>
    <x v="0"/>
    <x v="3"/>
    <x v="209"/>
    <x v="57"/>
    <n v="466.02059075220279"/>
    <n v="527.19233148560897"/>
    <d v="1899-12-30T10:50:00"/>
    <d v="1899-12-30T13:50:00"/>
    <n v="10"/>
    <n v="50"/>
    <n v="13"/>
    <n v="50"/>
    <n v="184"/>
    <n v="1952"/>
    <n v="359.16800000000001"/>
    <s v="SGNKHH"/>
    <s v="SGNKHH"/>
    <s v="NEA"/>
    <s v="TW"/>
    <s v="INT"/>
    <s v="PXR"/>
  </r>
  <r>
    <d v="2019-06-13T00:00:00"/>
    <x v="130"/>
    <x v="38"/>
    <x v="1"/>
    <x v="260"/>
    <x v="0"/>
    <x v="3"/>
    <x v="104"/>
    <x v="19"/>
    <n v="423.5973318768896"/>
    <n v="491.6516648738675"/>
    <d v="1899-12-30T08:45:00"/>
    <d v="1899-12-30T11:25:00"/>
    <n v="8"/>
    <n v="45"/>
    <n v="11"/>
    <n v="25"/>
    <n v="184"/>
    <n v="1489"/>
    <n v="273.976"/>
    <s v="SGNHKG"/>
    <s v="SGNHKG"/>
    <s v="NEA"/>
    <s v="HK"/>
    <s v="INT"/>
    <s v="PXR"/>
  </r>
  <r>
    <d v="2019-06-13T00:00:00"/>
    <x v="34"/>
    <x v="6"/>
    <x v="9"/>
    <x v="159"/>
    <x v="0"/>
    <x v="3"/>
    <x v="3"/>
    <x v="15"/>
    <n v="239.31340170869245"/>
    <n v="208.92363712533773"/>
    <d v="1899-12-30T23:00:00"/>
    <d v="1899-12-30T00:20:00"/>
    <n v="23"/>
    <n v="0"/>
    <n v="0"/>
    <n v="20"/>
    <n v="184"/>
    <n v="602"/>
    <n v="110.768"/>
    <s v="SGNDAD"/>
    <s v="SGNDAD"/>
    <s v="SGNDAD"/>
    <s v="VN"/>
    <s v="DOM"/>
    <s v="PXR"/>
  </r>
  <r>
    <d v="2019-06-13T00:00:00"/>
    <x v="131"/>
    <x v="6"/>
    <x v="39"/>
    <x v="262"/>
    <x v="0"/>
    <x v="3"/>
    <x v="107"/>
    <x v="40"/>
    <n v="423.5973318768896"/>
    <n v="491.6516648738675"/>
    <d v="1899-12-30T03:35:00"/>
    <d v="1899-12-30T06:20:00"/>
    <n v="3"/>
    <n v="35"/>
    <n v="6"/>
    <n v="20"/>
    <n v="184"/>
    <n v="1489"/>
    <n v="273.976"/>
    <s v="SGNHKG"/>
    <s v="SGNHKG"/>
    <s v="NEA"/>
    <s v="HK"/>
    <s v="INT"/>
    <s v="PXR"/>
  </r>
  <r>
    <d v="2019-06-13T00:00:00"/>
    <x v="40"/>
    <x v="3"/>
    <x v="19"/>
    <x v="164"/>
    <x v="0"/>
    <x v="3"/>
    <x v="31"/>
    <x v="130"/>
    <n v="120.60036818801788"/>
    <n v="128.91356356400408"/>
    <d v="1899-12-30T08:00:00"/>
    <d v="1899-12-30T08:50:00"/>
    <n v="8"/>
    <n v="0"/>
    <n v="8"/>
    <n v="50"/>
    <n v="178"/>
    <n v="261"/>
    <n v="46.457999999999998"/>
    <s v="HANVII"/>
    <s v="HANVII"/>
    <s v="ZOther"/>
    <s v="VN"/>
    <s v="DOM"/>
    <s v="PXR"/>
  </r>
  <r>
    <d v="2019-06-13T00:00:00"/>
    <x v="41"/>
    <x v="16"/>
    <x v="2"/>
    <x v="165"/>
    <x v="0"/>
    <x v="3"/>
    <x v="73"/>
    <x v="9"/>
    <n v="120.60036818801788"/>
    <n v="128.91356356400408"/>
    <d v="1899-12-30T06:30:00"/>
    <d v="1899-12-30T07:20:00"/>
    <n v="6"/>
    <n v="30"/>
    <n v="7"/>
    <n v="20"/>
    <n v="178"/>
    <n v="261"/>
    <n v="46.457999999999998"/>
    <s v="HANVII"/>
    <s v="HANVII"/>
    <s v="ZOther"/>
    <s v="VN"/>
    <s v="DOM"/>
    <s v="PXR"/>
  </r>
  <r>
    <d v="2019-06-13T00:00:00"/>
    <x v="30"/>
    <x v="14"/>
    <x v="1"/>
    <x v="56"/>
    <x v="0"/>
    <x v="3"/>
    <x v="49"/>
    <x v="50"/>
    <n v="214.88804221212081"/>
    <n v="213.88072353634405"/>
    <d v="1899-12-30T01:20:00"/>
    <d v="1899-12-30T02:50:00"/>
    <n v="1"/>
    <n v="20"/>
    <n v="2"/>
    <n v="50"/>
    <n v="178"/>
    <n v="628"/>
    <n v="111.78400000000001"/>
    <s v="SGNHUI"/>
    <s v="SGNHUI"/>
    <s v="Tourism"/>
    <s v="VN"/>
    <s v="DOM"/>
    <s v="PXR"/>
  </r>
  <r>
    <d v="2019-06-13T00:00:00"/>
    <x v="103"/>
    <x v="6"/>
    <x v="19"/>
    <x v="167"/>
    <x v="0"/>
    <x v="3"/>
    <x v="107"/>
    <x v="32"/>
    <n v="256.8437361537259"/>
    <n v="276.05114265368064"/>
    <d v="1899-12-30T03:35:00"/>
    <d v="1899-12-30T05:20:00"/>
    <n v="3"/>
    <n v="35"/>
    <n v="5"/>
    <n v="20"/>
    <n v="178"/>
    <n v="879"/>
    <n v="156.46199999999999"/>
    <s v="SGNVII"/>
    <s v="SGNVII"/>
    <s v="Other"/>
    <s v="VN"/>
    <s v="DOM"/>
    <s v="PXR"/>
  </r>
  <r>
    <d v="2019-06-13T00:00:00"/>
    <x v="53"/>
    <x v="16"/>
    <x v="1"/>
    <x v="168"/>
    <x v="0"/>
    <x v="3"/>
    <x v="68"/>
    <x v="115"/>
    <n v="256.8437361537259"/>
    <n v="276.05114265368064"/>
    <d v="1899-12-30T09:30:00"/>
    <d v="1899-12-30T11:20:00"/>
    <n v="9"/>
    <n v="30"/>
    <n v="11"/>
    <n v="20"/>
    <n v="178"/>
    <n v="879"/>
    <n v="156.46199999999999"/>
    <s v="SGNVII"/>
    <s v="SGNVII"/>
    <s v="Other"/>
    <s v="VN"/>
    <s v="DOM"/>
    <s v="PXR"/>
  </r>
  <r>
    <d v="2019-06-13T00:00:00"/>
    <x v="112"/>
    <x v="36"/>
    <x v="1"/>
    <x v="217"/>
    <x v="0"/>
    <x v="3"/>
    <x v="56"/>
    <x v="166"/>
    <n v="627.67149707474209"/>
    <n v="512.32182352111056"/>
    <d v="1899-12-30T06:50:00"/>
    <d v="1899-12-30T10:05:00"/>
    <n v="6"/>
    <n v="50"/>
    <n v="10"/>
    <n v="5"/>
    <n v="184"/>
    <n v="1873"/>
    <n v="344.63200000000001"/>
    <s v="SGNCGK"/>
    <s v="SGNCGK"/>
    <s v="SEA"/>
    <s v="ID"/>
    <s v="INT"/>
    <s v="PXR"/>
  </r>
  <r>
    <d v="2019-06-13T00:00:00"/>
    <x v="46"/>
    <x v="20"/>
    <x v="1"/>
    <x v="139"/>
    <x v="0"/>
    <x v="3"/>
    <x v="210"/>
    <x v="85"/>
    <n v="187.46363998635809"/>
    <n v="145.81561859013829"/>
    <d v="1899-12-30T13:10:00"/>
    <d v="1899-12-30T14:15:00"/>
    <n v="13"/>
    <n v="10"/>
    <n v="14"/>
    <n v="15"/>
    <n v="184"/>
    <n v="301"/>
    <n v="55.384"/>
    <s v="SGNPQC"/>
    <s v="SGNPQC"/>
    <s v="Tourism"/>
    <s v="VN"/>
    <s v="DOM"/>
    <s v="PXR"/>
  </r>
  <r>
    <d v="2019-06-13T00:00:00"/>
    <x v="113"/>
    <x v="6"/>
    <x v="38"/>
    <x v="220"/>
    <x v="0"/>
    <x v="3"/>
    <x v="115"/>
    <x v="116"/>
    <n v="627.67149707474209"/>
    <n v="512.32182352111056"/>
    <d v="1899-12-30T02:50:00"/>
    <d v="1899-12-30T06:00:00"/>
    <n v="2"/>
    <n v="50"/>
    <n v="6"/>
    <n v="0"/>
    <n v="184"/>
    <n v="1873"/>
    <n v="344.63200000000001"/>
    <s v="SGNCGK"/>
    <s v="SGNCGK"/>
    <s v="SEA"/>
    <s v="ID"/>
    <s v="INT"/>
    <s v="PXR"/>
  </r>
  <r>
    <d v="2019-06-13T00:00:00"/>
    <x v="49"/>
    <x v="6"/>
    <x v="23"/>
    <x v="140"/>
    <x v="0"/>
    <x v="3"/>
    <x v="142"/>
    <x v="43"/>
    <n v="187.46363998635809"/>
    <n v="145.81561859013829"/>
    <d v="1899-12-30T11:30:00"/>
    <d v="1899-12-30T12:30:00"/>
    <n v="11"/>
    <n v="30"/>
    <n v="12"/>
    <n v="30"/>
    <n v="184"/>
    <n v="301"/>
    <n v="55.384"/>
    <s v="SGNPQC"/>
    <s v="SGNPQC"/>
    <s v="Tourism"/>
    <s v="VN"/>
    <s v="DOM"/>
    <s v="PXR"/>
  </r>
  <r>
    <d v="2019-06-13T00:00:00"/>
    <x v="2"/>
    <x v="2"/>
    <x v="2"/>
    <x v="246"/>
    <x v="0"/>
    <x v="3"/>
    <x v="129"/>
    <x v="176"/>
    <n v="236.34688949060637"/>
    <n v="201.94443000170284"/>
    <d v="1899-12-30T04:15:00"/>
    <d v="1899-12-30T05:35:00"/>
    <n v="4"/>
    <n v="15"/>
    <n v="5"/>
    <n v="35"/>
    <n v="184"/>
    <n v="604"/>
    <n v="111.136"/>
    <s v="HANDAD"/>
    <s v="HANDAD"/>
    <s v="HANDAD"/>
    <s v="VN"/>
    <s v="DOM"/>
    <s v="PXR"/>
  </r>
  <r>
    <d v="2019-06-13T00:00:00"/>
    <x v="2"/>
    <x v="2"/>
    <x v="2"/>
    <x v="84"/>
    <x v="0"/>
    <x v="3"/>
    <x v="170"/>
    <x v="19"/>
    <n v="236.34688949060637"/>
    <n v="201.94443000170284"/>
    <d v="1899-12-30T10:05:00"/>
    <d v="1899-12-30T11:25:00"/>
    <n v="10"/>
    <n v="5"/>
    <n v="11"/>
    <n v="25"/>
    <n v="184"/>
    <n v="604"/>
    <n v="111.136"/>
    <s v="HANDAD"/>
    <s v="HANDAD"/>
    <s v="HANDAD"/>
    <s v="VN"/>
    <s v="DOM"/>
    <s v="PXR"/>
  </r>
  <r>
    <d v="2019-06-13T00:00:00"/>
    <x v="15"/>
    <x v="3"/>
    <x v="9"/>
    <x v="247"/>
    <x v="0"/>
    <x v="3"/>
    <x v="36"/>
    <x v="56"/>
    <n v="236.34688949060637"/>
    <n v="201.94443000170284"/>
    <d v="1899-12-30T02:00:00"/>
    <d v="1899-12-30T03:20:00"/>
    <n v="2"/>
    <n v="0"/>
    <n v="3"/>
    <n v="20"/>
    <n v="184"/>
    <n v="604"/>
    <n v="111.136"/>
    <s v="HANDAD"/>
    <s v="HANDAD"/>
    <s v="HANDAD"/>
    <s v="VN"/>
    <s v="DOM"/>
    <s v="PXR"/>
  </r>
  <r>
    <d v="2019-06-13T00:00:00"/>
    <x v="15"/>
    <x v="3"/>
    <x v="9"/>
    <x v="85"/>
    <x v="0"/>
    <x v="3"/>
    <x v="189"/>
    <x v="45"/>
    <n v="236.34688949060637"/>
    <n v="201.94443000170284"/>
    <d v="1899-12-30T07:05:00"/>
    <d v="1899-12-30T08:25:00"/>
    <n v="7"/>
    <n v="5"/>
    <n v="8"/>
    <n v="25"/>
    <n v="184"/>
    <n v="604"/>
    <n v="111.136"/>
    <s v="HANDAD"/>
    <s v="HANDAD"/>
    <s v="HANDAD"/>
    <s v="VN"/>
    <s v="DOM"/>
    <s v="PXR"/>
  </r>
  <r>
    <d v="2019-06-13T00:00:00"/>
    <x v="76"/>
    <x v="3"/>
    <x v="31"/>
    <x v="230"/>
    <x v="0"/>
    <x v="3"/>
    <x v="79"/>
    <x v="85"/>
    <n v="308.7453322478957"/>
    <n v="330.16909384151558"/>
    <d v="1899-12-30T12:05:00"/>
    <d v="1899-12-30T14:15:00"/>
    <n v="12"/>
    <n v="5"/>
    <n v="14"/>
    <n v="15"/>
    <n v="184"/>
    <n v="1217"/>
    <n v="223.928"/>
    <s v="HANVCA"/>
    <s v="HANVCA"/>
    <s v="Other"/>
    <s v="VN"/>
    <s v="DOM"/>
    <s v="PXR"/>
  </r>
  <r>
    <d v="2019-06-13T00:00:00"/>
    <x v="213"/>
    <x v="2"/>
    <x v="42"/>
    <x v="451"/>
    <x v="0"/>
    <x v="3"/>
    <x v="97"/>
    <x v="19"/>
    <n v="511.86483333667746"/>
    <n v="418.1259142351671"/>
    <d v="1899-12-30T07:55:00"/>
    <d v="1899-12-30T11:25:00"/>
    <n v="7"/>
    <n v="55"/>
    <n v="11"/>
    <n v="25"/>
    <n v="203"/>
    <n v="2168"/>
    <n v="440.10399999999998"/>
    <s v="DADPVG"/>
    <s v="DADPVG"/>
    <s v="NEA"/>
    <s v="CN"/>
    <s v="INT"/>
    <s v="PXC"/>
  </r>
  <r>
    <d v="2019-06-13T00:00:00"/>
    <x v="214"/>
    <x v="41"/>
    <x v="9"/>
    <x v="452"/>
    <x v="0"/>
    <x v="3"/>
    <x v="138"/>
    <x v="225"/>
    <n v="511.86483333667746"/>
    <n v="418.1259142351671"/>
    <d v="1899-12-30T12:25:00"/>
    <d v="1899-12-30T16:20:00"/>
    <n v="12"/>
    <n v="25"/>
    <n v="16"/>
    <n v="20"/>
    <n v="203"/>
    <n v="2168"/>
    <n v="440.10399999999998"/>
    <s v="DADPVG"/>
    <s v="DADPVG"/>
    <s v="NEA"/>
    <s v="CN"/>
    <s v="INT"/>
    <s v="PXC"/>
  </r>
  <r>
    <d v="2019-06-13T00:00:00"/>
    <x v="15"/>
    <x v="3"/>
    <x v="9"/>
    <x v="400"/>
    <x v="0"/>
    <x v="3"/>
    <x v="78"/>
    <x v="28"/>
    <n v="236.34688949060637"/>
    <n v="201.94443000170284"/>
    <d v="1899-12-30T05:35:00"/>
    <d v="1899-12-30T06:55:00"/>
    <n v="5"/>
    <n v="35"/>
    <n v="6"/>
    <n v="55"/>
    <n v="203"/>
    <n v="604"/>
    <n v="122.61199999999999"/>
    <s v="HANDAD"/>
    <s v="HANDAD"/>
    <s v="HANDAD"/>
    <s v="VN"/>
    <s v="DOM"/>
    <s v="PXR"/>
  </r>
  <r>
    <d v="2019-06-13T00:00:00"/>
    <x v="57"/>
    <x v="8"/>
    <x v="9"/>
    <x v="76"/>
    <x v="0"/>
    <x v="3"/>
    <x v="71"/>
    <x v="50"/>
    <n v="165.72030426323298"/>
    <n v="162.66584538032191"/>
    <d v="1899-12-30T01:45:00"/>
    <d v="1899-12-30T02:50:00"/>
    <n v="1"/>
    <n v="45"/>
    <n v="2"/>
    <n v="50"/>
    <n v="203"/>
    <n v="462"/>
    <n v="93.786000000000001"/>
    <s v="DADCXR"/>
    <s v="DADCXR"/>
    <s v="Tourism"/>
    <s v="VN"/>
    <s v="DOM"/>
    <s v="PXR"/>
  </r>
  <r>
    <d v="2019-06-13T00:00:00"/>
    <x v="2"/>
    <x v="2"/>
    <x v="2"/>
    <x v="399"/>
    <x v="0"/>
    <x v="3"/>
    <x v="107"/>
    <x v="82"/>
    <n v="236.34688949060637"/>
    <n v="201.94443000170284"/>
    <d v="1899-12-30T03:35:00"/>
    <d v="1899-12-30T04:55:00"/>
    <n v="3"/>
    <n v="35"/>
    <n v="4"/>
    <n v="55"/>
    <n v="203"/>
    <n v="604"/>
    <n v="122.61199999999999"/>
    <s v="HANDAD"/>
    <s v="HANDAD"/>
    <s v="HANDAD"/>
    <s v="VN"/>
    <s v="DOM"/>
    <s v="NTC"/>
  </r>
  <r>
    <d v="2019-06-13T00:00:00"/>
    <x v="190"/>
    <x v="8"/>
    <x v="54"/>
    <x v="401"/>
    <x v="0"/>
    <x v="3"/>
    <x v="38"/>
    <x v="79"/>
    <n v="377.83719868916279"/>
    <n v="331.20985771466917"/>
    <d v="1899-12-30T14:10:00"/>
    <d v="1899-12-30T17:05:00"/>
    <n v="14"/>
    <n v="10"/>
    <n v="17"/>
    <n v="5"/>
    <n v="203"/>
    <n v="1595"/>
    <n v="323.78500000000003"/>
    <s v="CXRKMG"/>
    <s v="CXRKMG"/>
    <s v="NEA"/>
    <s v="CN"/>
    <s v="INT"/>
    <s v="PXC"/>
  </r>
  <r>
    <d v="2019-06-13T00:00:00"/>
    <x v="191"/>
    <x v="54"/>
    <x v="7"/>
    <x v="402"/>
    <x v="0"/>
    <x v="3"/>
    <x v="74"/>
    <x v="226"/>
    <n v="377.83719868916279"/>
    <n v="331.20985771466917"/>
    <d v="1899-12-30T18:05:00"/>
    <d v="1899-12-30T20:45:00"/>
    <n v="18"/>
    <n v="5"/>
    <n v="20"/>
    <n v="45"/>
    <n v="203"/>
    <n v="1595"/>
    <n v="323.78500000000003"/>
    <s v="CXRKMG"/>
    <s v="CXRKMG"/>
    <s v="NEA"/>
    <s v="CN"/>
    <s v="INT"/>
    <s v="PXC"/>
  </r>
  <r>
    <d v="2019-06-13T00:00:00"/>
    <x v="22"/>
    <x v="3"/>
    <x v="1"/>
    <x v="319"/>
    <x v="0"/>
    <x v="3"/>
    <x v="113"/>
    <x v="161"/>
    <n v="381.62004815649715"/>
    <n v="329.70071085785668"/>
    <d v="1899-12-30T00:30:00"/>
    <d v="1899-12-30T02:40:00"/>
    <n v="0"/>
    <n v="30"/>
    <n v="2"/>
    <n v="40"/>
    <n v="203"/>
    <n v="1133"/>
    <n v="229.999"/>
    <s v="HANSGN"/>
    <s v="HANSGN"/>
    <s v="HANSGN"/>
    <s v="VN"/>
    <s v="DOM"/>
    <s v="PXR"/>
  </r>
  <r>
    <d v="2019-06-13T00:00:00"/>
    <x v="52"/>
    <x v="6"/>
    <x v="7"/>
    <x v="256"/>
    <x v="0"/>
    <x v="3"/>
    <x v="68"/>
    <x v="152"/>
    <n v="184.25871592968858"/>
    <n v="154.07262794368225"/>
    <d v="1899-12-30T09:30:00"/>
    <d v="1899-12-30T10:40:00"/>
    <n v="9"/>
    <n v="30"/>
    <n v="10"/>
    <n v="40"/>
    <n v="203"/>
    <n v="309"/>
    <n v="62.726999999999997"/>
    <s v="SGNCXR"/>
    <s v="SGNCXR"/>
    <s v="Tourism"/>
    <s v="VN"/>
    <s v="DOM"/>
    <s v="PXR"/>
  </r>
  <r>
    <d v="2019-06-13T00:00:00"/>
    <x v="104"/>
    <x v="6"/>
    <x v="37"/>
    <x v="175"/>
    <x v="0"/>
    <x v="3"/>
    <x v="65"/>
    <x v="116"/>
    <n v="238.35931397848131"/>
    <n v="296.77538414510411"/>
    <d v="1899-12-30T04:05:00"/>
    <d v="1899-12-30T06:00:00"/>
    <n v="4"/>
    <n v="5"/>
    <n v="6"/>
    <n v="0"/>
    <n v="203"/>
    <n v="1014"/>
    <n v="205.84200000000001"/>
    <s v="SGNTHD"/>
    <s v="SGNTHD"/>
    <s v="Other"/>
    <s v="VN"/>
    <s v="DOM"/>
    <s v="PXR"/>
  </r>
  <r>
    <d v="2019-06-13T00:00:00"/>
    <x v="105"/>
    <x v="33"/>
    <x v="1"/>
    <x v="177"/>
    <x v="0"/>
    <x v="3"/>
    <x v="110"/>
    <x v="118"/>
    <n v="238.35931397848131"/>
    <n v="296.77538414510411"/>
    <d v="1899-12-30T06:40:00"/>
    <d v="1899-12-30T08:40:00"/>
    <n v="6"/>
    <n v="40"/>
    <n v="8"/>
    <n v="40"/>
    <n v="203"/>
    <n v="1014"/>
    <n v="205.84200000000001"/>
    <s v="SGNTHD"/>
    <s v="SGNTHD"/>
    <s v="Other"/>
    <s v="VN"/>
    <s v="DOM"/>
    <s v="PXR"/>
  </r>
  <r>
    <d v="2019-06-13T00:00:00"/>
    <x v="178"/>
    <x v="29"/>
    <x v="9"/>
    <x v="373"/>
    <x v="0"/>
    <x v="3"/>
    <x v="187"/>
    <x v="219"/>
    <n v="438.75530357469273"/>
    <n v="373.05607297819097"/>
    <d v="1899-12-30T15:10:00"/>
    <d v="1899-12-30T18:10:00"/>
    <n v="15"/>
    <n v="10"/>
    <n v="18"/>
    <n v="10"/>
    <n v="203"/>
    <n v="1667"/>
    <n v="338.40100000000001"/>
    <s v="DADCTU"/>
    <s v="DADCTU"/>
    <s v="NEA"/>
    <s v="CN"/>
    <s v="INT"/>
    <s v="PXC"/>
  </r>
  <r>
    <d v="2019-06-13T00:00:00"/>
    <x v="179"/>
    <x v="2"/>
    <x v="32"/>
    <x v="374"/>
    <x v="0"/>
    <x v="3"/>
    <x v="92"/>
    <x v="85"/>
    <n v="438.75530357469273"/>
    <n v="373.05607297819097"/>
    <d v="1899-12-30T11:15:00"/>
    <d v="1899-12-30T14:15:00"/>
    <n v="11"/>
    <n v="15"/>
    <n v="14"/>
    <n v="15"/>
    <n v="203"/>
    <n v="1667"/>
    <n v="338.40100000000001"/>
    <s v="DADCTU"/>
    <s v="DADCTU"/>
    <s v="NEA"/>
    <s v="CN"/>
    <s v="INT"/>
    <s v="PXC"/>
  </r>
  <r>
    <d v="2019-06-13T00:00:00"/>
    <x v="176"/>
    <x v="13"/>
    <x v="9"/>
    <x v="369"/>
    <x v="0"/>
    <x v="3"/>
    <x v="37"/>
    <x v="227"/>
    <n v="148.88215747877666"/>
    <n v="141.91838472633091"/>
    <d v="1899-12-30T09:25:00"/>
    <d v="1899-12-30T10:25:00"/>
    <n v="9"/>
    <n v="25"/>
    <n v="10"/>
    <n v="25"/>
    <n v="203"/>
    <n v="373"/>
    <n v="75.718999999999994"/>
    <s v="DADBMV"/>
    <s v="DADBMV"/>
    <s v="ZOther"/>
    <s v="VN"/>
    <s v="DOM"/>
    <s v="PXR"/>
  </r>
  <r>
    <d v="2019-06-13T00:00:00"/>
    <x v="11"/>
    <x v="8"/>
    <x v="2"/>
    <x v="105"/>
    <x v="0"/>
    <x v="3"/>
    <x v="80"/>
    <x v="86"/>
    <n v="292.75199550278143"/>
    <n v="283.06606117169179"/>
    <d v="1899-12-30T01:35:00"/>
    <d v="1899-12-30T03:30:00"/>
    <n v="1"/>
    <n v="35"/>
    <n v="3"/>
    <n v="30"/>
    <n v="203"/>
    <n v="1062"/>
    <n v="215.58600000000001"/>
    <s v="HANCXR"/>
    <s v="HANCXR"/>
    <s v="Tourism"/>
    <s v="VN"/>
    <s v="DOM"/>
    <s v="PXR"/>
  </r>
  <r>
    <d v="2019-06-13T00:00:00"/>
    <x v="177"/>
    <x v="2"/>
    <x v="14"/>
    <x v="370"/>
    <x v="0"/>
    <x v="3"/>
    <x v="191"/>
    <x v="192"/>
    <n v="148.88215747877666"/>
    <n v="141.91838472633091"/>
    <d v="1899-12-30T07:45:00"/>
    <d v="1899-12-30T08:45:00"/>
    <n v="7"/>
    <n v="45"/>
    <n v="8"/>
    <n v="45"/>
    <n v="203"/>
    <n v="373"/>
    <n v="75.718999999999994"/>
    <s v="DADBMV"/>
    <s v="DADBMV"/>
    <s v="ZOther"/>
    <s v="VN"/>
    <s v="DOM"/>
    <s v="PXR"/>
  </r>
  <r>
    <d v="2019-06-13T00:00:00"/>
    <x v="2"/>
    <x v="2"/>
    <x v="2"/>
    <x v="78"/>
    <x v="0"/>
    <x v="3"/>
    <x v="3"/>
    <x v="15"/>
    <n v="236.34688949060637"/>
    <n v="201.94443000170284"/>
    <d v="1899-12-30T23:00:00"/>
    <d v="1899-12-30T00:20:00"/>
    <n v="23"/>
    <n v="0"/>
    <n v="0"/>
    <n v="20"/>
    <n v="203"/>
    <n v="604"/>
    <n v="122.61199999999999"/>
    <s v="HANDAD"/>
    <s v="HANDAD"/>
    <s v="HANDAD"/>
    <s v="VN"/>
    <s v="DOM"/>
    <s v="PXR"/>
  </r>
  <r>
    <d v="2019-06-13T00:00:00"/>
    <x v="15"/>
    <x v="3"/>
    <x v="9"/>
    <x v="144"/>
    <x v="0"/>
    <x v="3"/>
    <x v="25"/>
    <x v="0"/>
    <n v="236.34688949060637"/>
    <n v="201.94443000170284"/>
    <d v="1899-12-30T05:00:00"/>
    <d v="1899-12-30T06:25:00"/>
    <n v="5"/>
    <n v="0"/>
    <n v="6"/>
    <n v="25"/>
    <n v="203"/>
    <n v="604"/>
    <n v="122.61199999999999"/>
    <s v="HANDAD"/>
    <s v="HANDAD"/>
    <s v="HANDAD"/>
    <s v="VN"/>
    <s v="DOM"/>
    <s v="PXR"/>
  </r>
  <r>
    <d v="2019-06-13T00:00:00"/>
    <x v="33"/>
    <x v="2"/>
    <x v="1"/>
    <x v="286"/>
    <x v="0"/>
    <x v="3"/>
    <x v="211"/>
    <x v="169"/>
    <n v="239.31340170869245"/>
    <n v="208.92363712533773"/>
    <d v="1899-12-30T04:35:00"/>
    <d v="1899-12-30T06:05:00"/>
    <n v="4"/>
    <n v="35"/>
    <n v="6"/>
    <n v="5"/>
    <n v="203"/>
    <n v="602"/>
    <n v="122.206"/>
    <s v="SGNDAD"/>
    <s v="SGNDAD"/>
    <s v="SGNDAD"/>
    <s v="VN"/>
    <s v="DOM"/>
    <s v="PXR"/>
  </r>
  <r>
    <d v="2019-06-13T00:00:00"/>
    <x v="30"/>
    <x v="14"/>
    <x v="1"/>
    <x v="34"/>
    <x v="0"/>
    <x v="3"/>
    <x v="96"/>
    <x v="209"/>
    <n v="214.88804221212081"/>
    <n v="213.88072353634405"/>
    <d v="1899-12-30T12:40:00"/>
    <d v="1899-12-30T14:10:00"/>
    <n v="12"/>
    <n v="40"/>
    <n v="14"/>
    <n v="10"/>
    <n v="203"/>
    <n v="628"/>
    <n v="127.48399999999999"/>
    <s v="SGNHUI"/>
    <s v="SGNHUI"/>
    <s v="Tourism"/>
    <s v="VN"/>
    <s v="DOM"/>
    <s v="PXR"/>
  </r>
  <r>
    <d v="2019-06-13T00:00:00"/>
    <x v="46"/>
    <x v="20"/>
    <x v="1"/>
    <x v="62"/>
    <x v="0"/>
    <x v="3"/>
    <x v="54"/>
    <x v="55"/>
    <n v="187.46363998635809"/>
    <n v="145.81561859013829"/>
    <d v="1899-12-30T08:30:00"/>
    <d v="1899-12-30T09:35:00"/>
    <n v="8"/>
    <n v="30"/>
    <n v="9"/>
    <n v="35"/>
    <n v="203"/>
    <n v="301"/>
    <n v="61.103000000000002"/>
    <s v="SGNPQC"/>
    <s v="SGNPQC"/>
    <s v="Tourism"/>
    <s v="VN"/>
    <s v="DOM"/>
    <s v="PXR"/>
  </r>
  <r>
    <d v="2019-06-13T00:00:00"/>
    <x v="34"/>
    <x v="6"/>
    <x v="9"/>
    <x v="288"/>
    <x v="0"/>
    <x v="3"/>
    <x v="36"/>
    <x v="56"/>
    <n v="239.31340170869245"/>
    <n v="208.92363712533773"/>
    <d v="1899-12-30T02:00:00"/>
    <d v="1899-12-30T03:20:00"/>
    <n v="2"/>
    <n v="0"/>
    <n v="3"/>
    <n v="20"/>
    <n v="203"/>
    <n v="602"/>
    <n v="122.206"/>
    <s v="SGNDAD"/>
    <s v="SGNDAD"/>
    <s v="SGNDAD"/>
    <s v="VN"/>
    <s v="DOM"/>
    <s v="PXR"/>
  </r>
  <r>
    <d v="2019-06-13T00:00:00"/>
    <x v="32"/>
    <x v="6"/>
    <x v="16"/>
    <x v="37"/>
    <x v="0"/>
    <x v="3"/>
    <x v="34"/>
    <x v="131"/>
    <n v="214.88804221212081"/>
    <n v="213.88072353634405"/>
    <d v="1899-12-30T10:15:00"/>
    <d v="1899-12-30T11:40:00"/>
    <n v="10"/>
    <n v="15"/>
    <n v="11"/>
    <n v="40"/>
    <n v="203"/>
    <n v="628"/>
    <n v="127.48399999999999"/>
    <s v="SGNHUI"/>
    <s v="SGNHUI"/>
    <s v="Tourism"/>
    <s v="VN"/>
    <s v="DOM"/>
    <s v="PXR"/>
  </r>
  <r>
    <d v="2019-06-13T00:00:00"/>
    <x v="49"/>
    <x v="6"/>
    <x v="23"/>
    <x v="65"/>
    <x v="0"/>
    <x v="3"/>
    <x v="56"/>
    <x v="58"/>
    <n v="187.46363998635809"/>
    <n v="145.81561859013829"/>
    <d v="1899-12-30T06:50:00"/>
    <d v="1899-12-30T07:50:00"/>
    <n v="6"/>
    <n v="50"/>
    <n v="7"/>
    <n v="50"/>
    <n v="203"/>
    <n v="301"/>
    <n v="61.103000000000002"/>
    <s v="SGNPQC"/>
    <s v="SGNPQC"/>
    <s v="Tourism"/>
    <s v="VN"/>
    <s v="DOM"/>
    <s v="PXR"/>
  </r>
  <r>
    <d v="2019-06-13T00:00:00"/>
    <x v="2"/>
    <x v="2"/>
    <x v="2"/>
    <x v="212"/>
    <x v="0"/>
    <x v="3"/>
    <x v="31"/>
    <x v="119"/>
    <n v="236.34688949060637"/>
    <n v="201.94443000170284"/>
    <d v="1899-12-30T08:00:00"/>
    <d v="1899-12-30T09:20:00"/>
    <n v="8"/>
    <n v="0"/>
    <n v="9"/>
    <n v="20"/>
    <n v="203"/>
    <n v="604"/>
    <n v="122.61199999999999"/>
    <s v="HANDAD"/>
    <s v="HANDAD"/>
    <s v="HANDAD"/>
    <s v="VN"/>
    <s v="DOM"/>
    <s v="PXR"/>
  </r>
  <r>
    <d v="2019-06-13T00:00:00"/>
    <x v="33"/>
    <x v="2"/>
    <x v="1"/>
    <x v="156"/>
    <x v="0"/>
    <x v="3"/>
    <x v="29"/>
    <x v="112"/>
    <n v="239.31340170869245"/>
    <n v="208.92363712533773"/>
    <d v="1899-12-30T03:00:00"/>
    <d v="1899-12-30T04:25:00"/>
    <n v="3"/>
    <n v="0"/>
    <n v="4"/>
    <n v="25"/>
    <n v="203"/>
    <n v="602"/>
    <n v="122.206"/>
    <s v="SGNDAD"/>
    <s v="SGNDAD"/>
    <s v="SGNDAD"/>
    <s v="VN"/>
    <s v="DOM"/>
    <s v="PXR"/>
  </r>
  <r>
    <d v="2019-06-13T00:00:00"/>
    <x v="33"/>
    <x v="2"/>
    <x v="1"/>
    <x v="202"/>
    <x v="0"/>
    <x v="3"/>
    <x v="70"/>
    <x v="128"/>
    <n v="239.31340170869245"/>
    <n v="208.92363712533773"/>
    <d v="1899-12-30T13:00:00"/>
    <d v="1899-12-30T14:25:00"/>
    <n v="13"/>
    <n v="0"/>
    <n v="14"/>
    <n v="25"/>
    <n v="203"/>
    <n v="602"/>
    <n v="122.206"/>
    <s v="SGNDAD"/>
    <s v="SGNDAD"/>
    <s v="SGNDAD"/>
    <s v="VN"/>
    <s v="DOM"/>
    <s v="PXR"/>
  </r>
  <r>
    <d v="2019-06-13T00:00:00"/>
    <x v="15"/>
    <x v="3"/>
    <x v="9"/>
    <x v="158"/>
    <x v="0"/>
    <x v="3"/>
    <x v="20"/>
    <x v="35"/>
    <n v="236.34688949060637"/>
    <n v="201.94443000170284"/>
    <d v="1899-12-30T01:00:00"/>
    <d v="1899-12-30T02:20:00"/>
    <n v="1"/>
    <n v="0"/>
    <n v="2"/>
    <n v="20"/>
    <n v="203"/>
    <n v="604"/>
    <n v="122.61199999999999"/>
    <s v="HANDAD"/>
    <s v="HANDAD"/>
    <s v="HANDAD"/>
    <s v="VN"/>
    <s v="DOM"/>
    <s v="PXR"/>
  </r>
  <r>
    <d v="2019-06-13T00:00:00"/>
    <x v="15"/>
    <x v="3"/>
    <x v="9"/>
    <x v="214"/>
    <x v="0"/>
    <x v="3"/>
    <x v="102"/>
    <x v="115"/>
    <n v="236.34688949060637"/>
    <n v="201.94443000170284"/>
    <d v="1899-12-30T10:00:00"/>
    <d v="1899-12-30T11:20:00"/>
    <n v="10"/>
    <n v="0"/>
    <n v="11"/>
    <n v="20"/>
    <n v="203"/>
    <n v="604"/>
    <n v="122.61199999999999"/>
    <s v="HANDAD"/>
    <s v="HANDAD"/>
    <s v="HANDAD"/>
    <s v="VN"/>
    <s v="DOM"/>
    <s v="PXR"/>
  </r>
  <r>
    <d v="2019-06-13T00:00:00"/>
    <x v="34"/>
    <x v="6"/>
    <x v="9"/>
    <x v="216"/>
    <x v="0"/>
    <x v="3"/>
    <x v="81"/>
    <x v="9"/>
    <n v="239.31340170869245"/>
    <n v="208.92363712533773"/>
    <d v="1899-12-30T06:00:00"/>
    <d v="1899-12-30T07:20:00"/>
    <n v="6"/>
    <n v="0"/>
    <n v="7"/>
    <n v="20"/>
    <n v="203"/>
    <n v="602"/>
    <n v="122.206"/>
    <s v="SGNDAD"/>
    <s v="SGNDAD"/>
    <s v="SGNDAD"/>
    <s v="VN"/>
    <s v="DOM"/>
    <s v="PXR"/>
  </r>
  <r>
    <d v="2019-06-13T00:00:00"/>
    <x v="103"/>
    <x v="6"/>
    <x v="19"/>
    <x v="275"/>
    <x v="0"/>
    <x v="3"/>
    <x v="207"/>
    <x v="81"/>
    <n v="256.8437361537259"/>
    <n v="276.05114265368064"/>
    <d v="1899-12-30T23:20:00"/>
    <d v="1899-12-30T01:05:00"/>
    <n v="23"/>
    <n v="20"/>
    <n v="1"/>
    <n v="5"/>
    <n v="203"/>
    <n v="879"/>
    <n v="178.43700000000001"/>
    <s v="SGNVII"/>
    <s v="SGNVII"/>
    <s v="Other"/>
    <s v="VN"/>
    <s v="DOM"/>
    <s v="PXR"/>
  </r>
  <r>
    <d v="2019-06-13T00:00:00"/>
    <x v="73"/>
    <x v="18"/>
    <x v="2"/>
    <x v="197"/>
    <x v="0"/>
    <x v="3"/>
    <x v="119"/>
    <x v="28"/>
    <n v="343.25439636723399"/>
    <n v="347.63650227556832"/>
    <d v="1899-12-30T04:55:00"/>
    <d v="1899-12-30T06:55:00"/>
    <n v="4"/>
    <n v="55"/>
    <n v="6"/>
    <n v="55"/>
    <n v="203"/>
    <n v="967"/>
    <n v="196.30099999999999"/>
    <s v="HANBKK"/>
    <s v="HANBKK"/>
    <s v="SEA"/>
    <s v="TH"/>
    <s v="INT"/>
    <s v="PXR"/>
  </r>
  <r>
    <d v="2019-06-13T00:00:00"/>
    <x v="74"/>
    <x v="3"/>
    <x v="21"/>
    <x v="198"/>
    <x v="0"/>
    <x v="3"/>
    <x v="61"/>
    <x v="33"/>
    <n v="343.25439636723399"/>
    <n v="347.63650227556832"/>
    <d v="1899-12-30T01:50:00"/>
    <d v="1899-12-30T03:50:00"/>
    <n v="1"/>
    <n v="50"/>
    <n v="3"/>
    <n v="50"/>
    <n v="203"/>
    <n v="967"/>
    <n v="196.30099999999999"/>
    <s v="HANBKK"/>
    <s v="HANBKK"/>
    <s v="SEA"/>
    <s v="TH"/>
    <s v="INT"/>
    <s v="PXR"/>
  </r>
  <r>
    <d v="2019-06-13T00:00:00"/>
    <x v="15"/>
    <x v="3"/>
    <x v="9"/>
    <x v="155"/>
    <x v="0"/>
    <x v="3"/>
    <x v="142"/>
    <x v="97"/>
    <n v="236.34688949060637"/>
    <n v="201.94443000170284"/>
    <d v="1899-12-30T11:30:00"/>
    <d v="1899-12-30T12:50:00"/>
    <n v="11"/>
    <n v="30"/>
    <n v="12"/>
    <n v="50"/>
    <n v="203"/>
    <n v="604"/>
    <n v="122.61199999999999"/>
    <s v="HANDAD"/>
    <s v="HANDAD"/>
    <s v="HANDAD"/>
    <s v="VN"/>
    <s v="DOM"/>
    <s v="PXR"/>
  </r>
  <r>
    <d v="2019-06-13T00:00:00"/>
    <x v="83"/>
    <x v="3"/>
    <x v="16"/>
    <x v="124"/>
    <x v="0"/>
    <x v="3"/>
    <x v="172"/>
    <x v="198"/>
    <n v="233.52231346639445"/>
    <n v="188.23299562906084"/>
    <d v="1899-12-30T07:40:00"/>
    <d v="1899-12-30T08:55:00"/>
    <n v="7"/>
    <n v="40"/>
    <n v="8"/>
    <n v="55"/>
    <n v="203"/>
    <n v="547"/>
    <n v="111.041"/>
    <s v="HANHUI"/>
    <s v="HANHUI"/>
    <s v="Tourism"/>
    <s v="VN"/>
    <s v="DOM"/>
    <s v="PXR"/>
  </r>
  <r>
    <d v="2019-06-13T00:00:00"/>
    <x v="22"/>
    <x v="3"/>
    <x v="1"/>
    <x v="453"/>
    <x v="0"/>
    <x v="3"/>
    <x v="53"/>
    <x v="228"/>
    <n v="381.62004815649715"/>
    <n v="329.70071085785668"/>
    <d v="1899-12-30T23:30:00"/>
    <d v="1899-12-30T01:40:00"/>
    <n v="23"/>
    <n v="30"/>
    <n v="1"/>
    <n v="40"/>
    <n v="203"/>
    <n v="1133"/>
    <n v="229.999"/>
    <s v="HANSGN"/>
    <s v="HANSGN"/>
    <s v="HANSGN"/>
    <s v="VN"/>
    <s v="DOM"/>
    <s v="PXR"/>
  </r>
  <r>
    <d v="2019-06-13T00:00:00"/>
    <x v="84"/>
    <x v="14"/>
    <x v="2"/>
    <x v="125"/>
    <x v="0"/>
    <x v="3"/>
    <x v="131"/>
    <x v="103"/>
    <n v="233.52231346639445"/>
    <n v="188.23299562906084"/>
    <d v="1899-12-30T09:35:00"/>
    <d v="1899-12-30T10:50:00"/>
    <n v="9"/>
    <n v="35"/>
    <n v="10"/>
    <n v="50"/>
    <n v="203"/>
    <n v="547"/>
    <n v="111.041"/>
    <s v="HANHUI"/>
    <s v="HANHUI"/>
    <s v="Tourism"/>
    <s v="VN"/>
    <s v="DOM"/>
    <s v="PXR"/>
  </r>
  <r>
    <d v="2019-06-13T00:00:00"/>
    <x v="2"/>
    <x v="2"/>
    <x v="2"/>
    <x v="152"/>
    <x v="0"/>
    <x v="3"/>
    <x v="125"/>
    <x v="60"/>
    <n v="236.34688949060637"/>
    <n v="201.94443000170284"/>
    <d v="1899-12-30T13:30:00"/>
    <d v="1899-12-30T14:50:00"/>
    <n v="13"/>
    <n v="30"/>
    <n v="14"/>
    <n v="50"/>
    <n v="203"/>
    <n v="604"/>
    <n v="122.61199999999999"/>
    <s v="HANDAD"/>
    <s v="HANDAD"/>
    <s v="HANDAD"/>
    <s v="VN"/>
    <s v="DOM"/>
    <s v="NTC"/>
  </r>
  <r>
    <d v="2019-06-13T00:00:00"/>
    <x v="185"/>
    <x v="8"/>
    <x v="52"/>
    <x v="383"/>
    <x v="0"/>
    <x v="3"/>
    <x v="17"/>
    <x v="188"/>
    <n v="621.10028722441427"/>
    <n v="546.38473856509631"/>
    <d v="1899-12-30T07:35:00"/>
    <d v="1899-12-30T12:10:00"/>
    <n v="7"/>
    <n v="35"/>
    <n v="12"/>
    <n v="10"/>
    <n v="203"/>
    <n v="3111"/>
    <n v="631.53300000000002"/>
    <s v="CXRTSN"/>
    <s v="CXRTSN"/>
    <s v="NEA"/>
    <s v="CN"/>
    <s v="INT"/>
    <s v="PXC"/>
  </r>
  <r>
    <d v="2019-06-13T00:00:00"/>
    <x v="186"/>
    <x v="51"/>
    <x v="7"/>
    <x v="384"/>
    <x v="0"/>
    <x v="3"/>
    <x v="149"/>
    <x v="189"/>
    <n v="621.10028722441427"/>
    <n v="546.38473856509631"/>
    <d v="1899-12-30T13:20:00"/>
    <d v="1899-12-30T18:00:00"/>
    <n v="13"/>
    <n v="20"/>
    <n v="18"/>
    <n v="0"/>
    <n v="203"/>
    <n v="3111"/>
    <n v="631.53300000000002"/>
    <s v="CXRTSN"/>
    <s v="CXRTSN"/>
    <s v="NEA"/>
    <s v="CN"/>
    <s v="INT"/>
    <s v="PXC"/>
  </r>
  <r>
    <d v="2019-06-13T00:00:00"/>
    <x v="22"/>
    <x v="3"/>
    <x v="1"/>
    <x v="39"/>
    <x v="0"/>
    <x v="3"/>
    <x v="36"/>
    <x v="8"/>
    <n v="381.62004815649715"/>
    <n v="329.70071085785668"/>
    <d v="1899-12-30T02:00:00"/>
    <d v="1899-12-30T04:10:00"/>
    <n v="2"/>
    <n v="0"/>
    <n v="4"/>
    <n v="10"/>
    <n v="203"/>
    <n v="1133"/>
    <n v="229.999"/>
    <s v="HANSGN"/>
    <s v="HANSGN"/>
    <s v="HANSGN"/>
    <s v="VN"/>
    <s v="DOM"/>
    <s v="PXR"/>
  </r>
  <r>
    <d v="2019-06-13T00:00:00"/>
    <x v="52"/>
    <x v="6"/>
    <x v="7"/>
    <x v="69"/>
    <x v="0"/>
    <x v="3"/>
    <x v="179"/>
    <x v="98"/>
    <n v="184.25871592968858"/>
    <n v="154.07262794368225"/>
    <d v="1899-12-30T05:30:00"/>
    <d v="1899-12-30T06:40:00"/>
    <n v="5"/>
    <n v="30"/>
    <n v="6"/>
    <n v="40"/>
    <n v="203"/>
    <n v="309"/>
    <n v="62.726999999999997"/>
    <s v="SGNCXR"/>
    <s v="SGNCXR"/>
    <s v="Tourism"/>
    <s v="VN"/>
    <s v="DOM"/>
    <s v="PXR"/>
  </r>
  <r>
    <d v="2019-06-13T00:00:00"/>
    <x v="2"/>
    <x v="2"/>
    <x v="2"/>
    <x v="294"/>
    <x v="0"/>
    <x v="3"/>
    <x v="40"/>
    <x v="44"/>
    <n v="236.34688949060637"/>
    <n v="201.94443000170284"/>
    <d v="1899-12-30T09:10:00"/>
    <d v="1899-12-30T10:30:00"/>
    <n v="9"/>
    <n v="10"/>
    <n v="10"/>
    <n v="30"/>
    <n v="203"/>
    <n v="604"/>
    <n v="122.61199999999999"/>
    <s v="HANDAD"/>
    <s v="HANDAD"/>
    <s v="HANDAD"/>
    <s v="VN"/>
    <s v="DOM"/>
    <s v="PXR"/>
  </r>
  <r>
    <d v="2019-06-13T00:00:00"/>
    <x v="139"/>
    <x v="2"/>
    <x v="15"/>
    <x v="295"/>
    <x v="0"/>
    <x v="3"/>
    <x v="99"/>
    <x v="165"/>
    <n v="156.26131566413531"/>
    <n v="181.64206266468781"/>
    <d v="1899-12-30T05:15:00"/>
    <d v="1899-12-30T06:30:00"/>
    <n v="5"/>
    <n v="15"/>
    <n v="6"/>
    <n v="30"/>
    <n v="203"/>
    <n v="555"/>
    <n v="112.66500000000001"/>
    <s v="DADHPH"/>
    <s v="DADHPH"/>
    <s v="ZOther"/>
    <s v="VN"/>
    <s v="DOM"/>
    <s v="PXR"/>
  </r>
  <r>
    <d v="2019-06-13T00:00:00"/>
    <x v="15"/>
    <x v="3"/>
    <x v="9"/>
    <x v="296"/>
    <x v="0"/>
    <x v="3"/>
    <x v="4"/>
    <x v="145"/>
    <n v="236.34688949060637"/>
    <n v="201.94443000170284"/>
    <d v="1899-12-30T03:10:00"/>
    <d v="1899-12-30T04:35:00"/>
    <n v="3"/>
    <n v="10"/>
    <n v="4"/>
    <n v="35"/>
    <n v="203"/>
    <n v="604"/>
    <n v="122.61199999999999"/>
    <s v="HANDAD"/>
    <s v="HANDAD"/>
    <s v="HANDAD"/>
    <s v="VN"/>
    <s v="DOM"/>
    <s v="PXR"/>
  </r>
  <r>
    <d v="2019-06-13T00:00:00"/>
    <x v="140"/>
    <x v="3"/>
    <x v="22"/>
    <x v="297"/>
    <x v="0"/>
    <x v="3"/>
    <x v="127"/>
    <x v="14"/>
    <n v="524.34786512385949"/>
    <n v="478.47904156320539"/>
    <d v="1899-12-30T11:35:00"/>
    <d v="1899-12-30T14:00:00"/>
    <n v="11"/>
    <n v="35"/>
    <n v="14"/>
    <n v="0"/>
    <n v="203"/>
    <n v="1503"/>
    <n v="305.10899999999998"/>
    <s v="HANKHH"/>
    <s v="HANKHH"/>
    <s v="NEA"/>
    <s v="TW"/>
    <s v="INT"/>
    <s v="PXR"/>
  </r>
  <r>
    <d v="2019-06-13T00:00:00"/>
    <x v="141"/>
    <x v="17"/>
    <x v="9"/>
    <x v="298"/>
    <x v="0"/>
    <x v="3"/>
    <x v="21"/>
    <x v="45"/>
    <n v="156.26131566413531"/>
    <n v="181.64206266468781"/>
    <d v="1899-12-30T07:10:00"/>
    <d v="1899-12-30T08:25:00"/>
    <n v="7"/>
    <n v="10"/>
    <n v="8"/>
    <n v="25"/>
    <n v="203"/>
    <n v="555"/>
    <n v="112.66500000000001"/>
    <s v="DADHPH"/>
    <s v="DADHPH"/>
    <s v="ZOther"/>
    <s v="VN"/>
    <s v="DOM"/>
    <s v="PXR"/>
  </r>
  <r>
    <d v="2019-06-13T00:00:00"/>
    <x v="11"/>
    <x v="8"/>
    <x v="2"/>
    <x v="427"/>
    <x v="0"/>
    <x v="3"/>
    <x v="186"/>
    <x v="225"/>
    <n v="292.75199550278143"/>
    <n v="283.06606117169179"/>
    <d v="1899-12-30T14:25:00"/>
    <d v="1899-12-30T16:20:00"/>
    <n v="14"/>
    <n v="25"/>
    <n v="16"/>
    <n v="20"/>
    <n v="203"/>
    <n v="1062"/>
    <n v="215.58600000000001"/>
    <s v="HANCXR"/>
    <s v="HANCXR"/>
    <s v="Tourism"/>
    <s v="VN"/>
    <s v="DOM"/>
    <s v="PXR"/>
  </r>
  <r>
    <d v="2019-06-13T00:00:00"/>
    <x v="12"/>
    <x v="3"/>
    <x v="7"/>
    <x v="428"/>
    <x v="0"/>
    <x v="3"/>
    <x v="130"/>
    <x v="102"/>
    <n v="292.75199550278143"/>
    <n v="283.06606117169179"/>
    <d v="1899-12-30T11:50:00"/>
    <d v="1899-12-30T13:45:00"/>
    <n v="11"/>
    <n v="50"/>
    <n v="13"/>
    <n v="45"/>
    <n v="203"/>
    <n v="1062"/>
    <n v="215.58600000000001"/>
    <s v="HANCXR"/>
    <s v="HANCXR"/>
    <s v="Tourism"/>
    <s v="VN"/>
    <s v="DOM"/>
    <s v="PXR"/>
  </r>
  <r>
    <d v="2019-06-13T00:00:00"/>
    <x v="73"/>
    <x v="18"/>
    <x v="2"/>
    <x v="110"/>
    <x v="0"/>
    <x v="3"/>
    <x v="82"/>
    <x v="139"/>
    <n v="343.25439636723399"/>
    <n v="347.63650227556832"/>
    <d v="1899-12-30T08:55:00"/>
    <d v="1899-12-30T10:55:00"/>
    <n v="8"/>
    <n v="55"/>
    <n v="10"/>
    <n v="55"/>
    <n v="203"/>
    <n v="967"/>
    <n v="196.30099999999999"/>
    <s v="HANBKK"/>
    <s v="HANBKK"/>
    <s v="SEA"/>
    <s v="TH"/>
    <s v="INT"/>
    <s v="PXR"/>
  </r>
  <r>
    <d v="2019-06-13T00:00:00"/>
    <x v="2"/>
    <x v="2"/>
    <x v="2"/>
    <x v="266"/>
    <x v="0"/>
    <x v="3"/>
    <x v="29"/>
    <x v="25"/>
    <n v="236.34688949060637"/>
    <n v="201.94443000170284"/>
    <d v="1899-12-30T03:00:00"/>
    <d v="1899-12-30T04:20:00"/>
    <n v="3"/>
    <n v="0"/>
    <n v="4"/>
    <n v="20"/>
    <n v="203"/>
    <n v="604"/>
    <n v="122.61199999999999"/>
    <s v="HANDAD"/>
    <s v="HANDAD"/>
    <s v="HANDAD"/>
    <s v="VN"/>
    <s v="DOM"/>
    <s v="PXR"/>
  </r>
  <r>
    <d v="2019-06-13T00:00:00"/>
    <x v="74"/>
    <x v="3"/>
    <x v="21"/>
    <x v="112"/>
    <x v="0"/>
    <x v="3"/>
    <x v="212"/>
    <x v="48"/>
    <n v="343.25439636723399"/>
    <n v="347.63650227556832"/>
    <d v="1899-12-30T05:45:00"/>
    <d v="1899-12-30T07:45:00"/>
    <n v="5"/>
    <n v="45"/>
    <n v="7"/>
    <n v="45"/>
    <n v="203"/>
    <n v="967"/>
    <n v="196.30099999999999"/>
    <s v="HANBKK"/>
    <s v="HANBKK"/>
    <s v="SEA"/>
    <s v="TH"/>
    <s v="INT"/>
    <s v="PXR"/>
  </r>
  <r>
    <d v="2019-06-13T00:00:00"/>
    <x v="34"/>
    <x v="6"/>
    <x v="9"/>
    <x v="269"/>
    <x v="0"/>
    <x v="3"/>
    <x v="20"/>
    <x v="35"/>
    <n v="239.31340170869245"/>
    <n v="208.92363712533773"/>
    <d v="1899-12-30T01:00:00"/>
    <d v="1899-12-30T02:20:00"/>
    <n v="1"/>
    <n v="0"/>
    <n v="2"/>
    <n v="20"/>
    <n v="203"/>
    <n v="602"/>
    <n v="122.206"/>
    <s v="SGNDAD"/>
    <s v="SGNDAD"/>
    <s v="SGNDAD"/>
    <s v="VN"/>
    <s v="DOM"/>
    <s v="PXR"/>
  </r>
  <r>
    <d v="2019-06-13T00:00:00"/>
    <x v="134"/>
    <x v="13"/>
    <x v="1"/>
    <x v="277"/>
    <x v="0"/>
    <x v="3"/>
    <x v="103"/>
    <x v="155"/>
    <n v="142.82837478473851"/>
    <n v="131.67374266664146"/>
    <d v="1899-12-30T12:35:00"/>
    <d v="1899-12-30T13:35:00"/>
    <n v="12"/>
    <n v="35"/>
    <n v="13"/>
    <n v="35"/>
    <n v="203"/>
    <n v="257"/>
    <n v="52.170999999999999"/>
    <s v="SGNBMV"/>
    <s v="SGNBMV"/>
    <s v="ZOther"/>
    <s v="VN"/>
    <s v="DOM"/>
    <s v="PXR"/>
  </r>
  <r>
    <d v="2019-06-13T00:00:00"/>
    <x v="135"/>
    <x v="3"/>
    <x v="14"/>
    <x v="278"/>
    <x v="0"/>
    <x v="3"/>
    <x v="145"/>
    <x v="123"/>
    <n v="226.29556144230276"/>
    <n v="261.68109322915961"/>
    <d v="1899-12-30T10:10:00"/>
    <d v="1899-12-30T11:55:00"/>
    <n v="10"/>
    <n v="10"/>
    <n v="11"/>
    <n v="55"/>
    <n v="203"/>
    <n v="956"/>
    <n v="194.06800000000001"/>
    <s v="HANBMV"/>
    <s v="HANBMV"/>
    <s v="ZOther"/>
    <s v="VN"/>
    <s v="DOM"/>
    <s v="PXR"/>
  </r>
  <r>
    <d v="2019-06-13T00:00:00"/>
    <x v="89"/>
    <x v="3"/>
    <x v="23"/>
    <x v="133"/>
    <x v="0"/>
    <x v="3"/>
    <x v="28"/>
    <x v="98"/>
    <n v="293.23396399985552"/>
    <n v="332.36525256500209"/>
    <d v="1899-12-30T04:30:00"/>
    <d v="1899-12-30T06:40:00"/>
    <n v="4"/>
    <n v="30"/>
    <n v="6"/>
    <n v="40"/>
    <n v="203"/>
    <n v="1213"/>
    <n v="246.239"/>
    <s v="HANPQC"/>
    <s v="HANPQC"/>
    <s v="Tourism"/>
    <s v="VN"/>
    <s v="DOM"/>
    <s v="PXR"/>
  </r>
  <r>
    <d v="2019-06-13T00:00:00"/>
    <x v="136"/>
    <x v="19"/>
    <x v="2"/>
    <x v="283"/>
    <x v="0"/>
    <x v="3"/>
    <x v="148"/>
    <x v="133"/>
    <n v="524.34786512385949"/>
    <n v="478.47904156320539"/>
    <d v="1899-12-30T00:40:00"/>
    <d v="1899-12-30T03:15:00"/>
    <n v="0"/>
    <n v="40"/>
    <n v="3"/>
    <n v="15"/>
    <n v="203"/>
    <n v="1503"/>
    <n v="305.10899999999998"/>
    <s v="HANKHH"/>
    <s v="HANKHH"/>
    <s v="NEA"/>
    <s v="TW"/>
    <s v="INT"/>
    <s v="PXR"/>
  </r>
  <r>
    <d v="2019-06-13T00:00:00"/>
    <x v="90"/>
    <x v="20"/>
    <x v="2"/>
    <x v="134"/>
    <x v="0"/>
    <x v="3"/>
    <x v="91"/>
    <x v="26"/>
    <n v="293.23396399985552"/>
    <n v="332.36525256500209"/>
    <d v="1899-12-30T07:20:00"/>
    <d v="1899-12-30T09:30:00"/>
    <n v="7"/>
    <n v="20"/>
    <n v="9"/>
    <n v="30"/>
    <n v="203"/>
    <n v="1213"/>
    <n v="246.239"/>
    <s v="HANPQC"/>
    <s v="HANPQC"/>
    <s v="Tourism"/>
    <s v="VN"/>
    <s v="DOM"/>
    <s v="PXR"/>
  </r>
  <r>
    <d v="2019-06-13T00:00:00"/>
    <x v="142"/>
    <x v="3"/>
    <x v="44"/>
    <x v="299"/>
    <x v="2"/>
    <x v="3"/>
    <x v="150"/>
    <x v="12"/>
    <n v="3128.8519361000003"/>
    <n v="3585.5290256020285"/>
    <d v="1899-12-30T16:05:00"/>
    <d v="1899-12-30T04:00:00"/>
    <n v="16"/>
    <n v="5"/>
    <n v="4"/>
    <n v="0"/>
    <n v="274"/>
    <n v="8747"/>
    <n v="2396.6779999999999"/>
    <s v="HANFRA"/>
    <s v="HANFRA"/>
    <s v="EUR"/>
    <s v="DE"/>
    <s v="INT"/>
    <s v="PXR"/>
  </r>
  <r>
    <d v="2019-06-13T00:00:00"/>
    <x v="144"/>
    <x v="3"/>
    <x v="30"/>
    <x v="301"/>
    <x v="2"/>
    <x v="3"/>
    <x v="118"/>
    <x v="159"/>
    <n v="747.44583446486399"/>
    <n v="706.65951962199745"/>
    <d v="1899-12-30T03:25:00"/>
    <d v="1899-12-30T07:35:00"/>
    <n v="3"/>
    <n v="25"/>
    <n v="7"/>
    <n v="35"/>
    <n v="274"/>
    <n v="2691"/>
    <n v="737.33399999999995"/>
    <s v="HANICN"/>
    <s v="HANICN"/>
    <s v="NEA"/>
    <s v="KR"/>
    <s v="INT"/>
    <s v="PXR"/>
  </r>
  <r>
    <d v="2019-06-13T00:00:00"/>
    <x v="146"/>
    <x v="27"/>
    <x v="2"/>
    <x v="303"/>
    <x v="2"/>
    <x v="3"/>
    <x v="50"/>
    <x v="102"/>
    <n v="747.44583446486399"/>
    <n v="706.65951962199745"/>
    <d v="1899-12-30T09:05:00"/>
    <d v="1899-12-30T13:45:00"/>
    <n v="9"/>
    <n v="5"/>
    <n v="13"/>
    <n v="45"/>
    <n v="274"/>
    <n v="2691"/>
    <n v="737.33399999999995"/>
    <s v="HANICN"/>
    <s v="HANICN"/>
    <s v="NEA"/>
    <s v="KR"/>
    <s v="INT"/>
    <s v="PXR"/>
  </r>
  <r>
    <d v="2019-06-13T00:00:00"/>
    <x v="154"/>
    <x v="44"/>
    <x v="1"/>
    <x v="323"/>
    <x v="2"/>
    <x v="3"/>
    <x v="103"/>
    <x v="146"/>
    <n v="2887.9737059333333"/>
    <n v="3683.8633695487197"/>
    <d v="1899-12-30T12:35:00"/>
    <d v="1899-12-30T00:55:00"/>
    <n v="12"/>
    <n v="35"/>
    <n v="0"/>
    <n v="55"/>
    <n v="274"/>
    <n v="9666"/>
    <n v="2648.4839999999999"/>
    <s v="SGNFRA"/>
    <s v="SGNFRA"/>
    <s v="EUR"/>
    <s v="DE"/>
    <s v="INT"/>
    <s v="PXR"/>
  </r>
  <r>
    <d v="2019-06-13T00:00:00"/>
    <x v="147"/>
    <x v="44"/>
    <x v="2"/>
    <x v="305"/>
    <x v="2"/>
    <x v="3"/>
    <x v="152"/>
    <x v="117"/>
    <n v="3128.8519361000003"/>
    <n v="3585.5290256020285"/>
    <d v="1899-12-30T11:55:00"/>
    <d v="1899-12-30T22:45:00"/>
    <n v="11"/>
    <n v="55"/>
    <n v="22"/>
    <n v="45"/>
    <n v="274"/>
    <n v="8747"/>
    <n v="2396.6779999999999"/>
    <s v="HANFRA"/>
    <s v="HANFRA"/>
    <s v="EUR"/>
    <s v="DE"/>
    <s v="INT"/>
    <s v="PXR"/>
  </r>
  <r>
    <d v="2019-06-13T00:00:00"/>
    <x v="145"/>
    <x v="3"/>
    <x v="45"/>
    <x v="302"/>
    <x v="2"/>
    <x v="3"/>
    <x v="151"/>
    <x v="98"/>
    <n v="2793.2643464443472"/>
    <n v="3158.3749324071009"/>
    <d v="1899-12-30T18:10:00"/>
    <d v="1899-12-30T06:40:00"/>
    <n v="18"/>
    <n v="10"/>
    <n v="6"/>
    <n v="40"/>
    <n v="274"/>
    <n v="9275"/>
    <n v="2541.35"/>
    <s v="HANLHR"/>
    <s v="HANLHR"/>
    <s v="EUR"/>
    <s v="GB"/>
    <s v="INT"/>
    <s v="PXR"/>
  </r>
  <r>
    <d v="2019-06-13T00:00:00"/>
    <x v="22"/>
    <x v="3"/>
    <x v="1"/>
    <x v="336"/>
    <x v="2"/>
    <x v="3"/>
    <x v="31"/>
    <x v="47"/>
    <n v="381.62004815649715"/>
    <n v="329.70071085785668"/>
    <d v="1899-12-30T08:00:00"/>
    <d v="1899-12-30T10:15:00"/>
    <n v="8"/>
    <n v="0"/>
    <n v="10"/>
    <n v="15"/>
    <n v="274"/>
    <n v="1133"/>
    <n v="310.44200000000001"/>
    <s v="HANSGN"/>
    <s v="HANSGN"/>
    <s v="HANSGN"/>
    <s v="VN"/>
    <s v="DOM"/>
    <s v="PXR"/>
  </r>
  <r>
    <d v="2019-06-13T00:00:00"/>
    <x v="23"/>
    <x v="6"/>
    <x v="2"/>
    <x v="52"/>
    <x v="2"/>
    <x v="3"/>
    <x v="29"/>
    <x v="49"/>
    <n v="381.62004815649715"/>
    <n v="329.70071085785668"/>
    <d v="1899-12-30T03:00:00"/>
    <d v="1899-12-30T05:10:00"/>
    <n v="3"/>
    <n v="0"/>
    <n v="5"/>
    <n v="10"/>
    <n v="274"/>
    <n v="1133"/>
    <n v="310.44200000000001"/>
    <s v="HANSGN"/>
    <s v="HANSGN"/>
    <s v="HANSGN"/>
    <s v="VN"/>
    <s v="DOM"/>
    <s v="PXR"/>
  </r>
  <r>
    <d v="2019-06-13T00:00:00"/>
    <x v="23"/>
    <x v="6"/>
    <x v="2"/>
    <x v="311"/>
    <x v="2"/>
    <x v="3"/>
    <x v="46"/>
    <x v="41"/>
    <n v="381.62004815649715"/>
    <n v="329.70071085785668"/>
    <d v="1899-12-30T11:00:00"/>
    <d v="1899-12-30T13:05:00"/>
    <n v="11"/>
    <n v="0"/>
    <n v="13"/>
    <n v="5"/>
    <n v="274"/>
    <n v="1133"/>
    <n v="310.44200000000001"/>
    <s v="HANSGN"/>
    <s v="HANSGN"/>
    <s v="HANSGN"/>
    <s v="VN"/>
    <s v="DOM"/>
    <s v="PXR"/>
  </r>
  <r>
    <d v="2019-06-13T00:00:00"/>
    <x v="150"/>
    <x v="3"/>
    <x v="18"/>
    <x v="310"/>
    <x v="2"/>
    <x v="3"/>
    <x v="100"/>
    <x v="104"/>
    <n v="1167.1839195"/>
    <n v="730.30771397736817"/>
    <d v="1899-12-30T17:20:00"/>
    <d v="1899-12-30T21:40:00"/>
    <n v="17"/>
    <n v="20"/>
    <n v="21"/>
    <n v="40"/>
    <n v="311"/>
    <n v="3236"/>
    <n v="1006.396"/>
    <s v="HANKIX"/>
    <s v="HANKIX"/>
    <s v="NEA"/>
    <s v="JP"/>
    <s v="INT"/>
    <s v="PXR"/>
  </r>
  <r>
    <d v="2019-06-13T00:00:00"/>
    <x v="22"/>
    <x v="3"/>
    <x v="1"/>
    <x v="328"/>
    <x v="2"/>
    <x v="3"/>
    <x v="46"/>
    <x v="148"/>
    <n v="381.62004815649715"/>
    <n v="329.70071085785668"/>
    <d v="1899-12-30T11:00:00"/>
    <d v="1899-12-30T13:15:00"/>
    <n v="11"/>
    <n v="0"/>
    <n v="13"/>
    <n v="15"/>
    <n v="311"/>
    <n v="1133"/>
    <n v="352.363"/>
    <s v="HANSGN"/>
    <s v="HANSGN"/>
    <s v="HANSGN"/>
    <s v="VN"/>
    <s v="DOM"/>
    <s v="PXR"/>
  </r>
  <r>
    <d v="2019-06-13T00:00:00"/>
    <x v="152"/>
    <x v="34"/>
    <x v="1"/>
    <x v="317"/>
    <x v="2"/>
    <x v="3"/>
    <x v="32"/>
    <x v="28"/>
    <n v="1262.8791112553388"/>
    <n v="751.87721357593648"/>
    <d v="1899-12-30T01:30:00"/>
    <d v="1899-12-30T06:55:00"/>
    <n v="1"/>
    <n v="30"/>
    <n v="6"/>
    <n v="55"/>
    <n v="311"/>
    <n v="3906"/>
    <n v="1214.7660000000001"/>
    <s v="SGNKIX"/>
    <s v="SGNKIX"/>
    <s v="NEA"/>
    <s v="JP"/>
    <s v="INT"/>
    <s v="PXR"/>
  </r>
  <r>
    <d v="2019-06-13T00:00:00"/>
    <x v="23"/>
    <x v="6"/>
    <x v="2"/>
    <x v="330"/>
    <x v="2"/>
    <x v="3"/>
    <x v="31"/>
    <x v="166"/>
    <n v="381.62004815649715"/>
    <n v="329.70071085785668"/>
    <d v="1899-12-30T08:00:00"/>
    <d v="1899-12-30T10:05:00"/>
    <n v="8"/>
    <n v="0"/>
    <n v="10"/>
    <n v="5"/>
    <n v="311"/>
    <n v="1133"/>
    <n v="352.363"/>
    <s v="HANSGN"/>
    <s v="HANSGN"/>
    <s v="HANSGN"/>
    <s v="VN"/>
    <s v="DOM"/>
    <s v="PXR"/>
  </r>
  <r>
    <d v="2019-06-13T00:00:00"/>
    <x v="23"/>
    <x v="6"/>
    <x v="2"/>
    <x v="293"/>
    <x v="2"/>
    <x v="3"/>
    <x v="24"/>
    <x v="158"/>
    <n v="381.62004815649715"/>
    <n v="329.70071085785668"/>
    <d v="1899-12-30T14:00:00"/>
    <d v="1899-12-30T16:05:00"/>
    <n v="14"/>
    <n v="0"/>
    <n v="16"/>
    <n v="5"/>
    <n v="311"/>
    <n v="1133"/>
    <n v="352.363"/>
    <s v="HANSGN"/>
    <s v="HANSGN"/>
    <s v="HANSGN"/>
    <s v="VN"/>
    <s v="DOM"/>
    <s v="PXR"/>
  </r>
  <r>
    <d v="2019-06-13T00:00:00"/>
    <x v="44"/>
    <x v="18"/>
    <x v="1"/>
    <x v="306"/>
    <x v="2"/>
    <x v="3"/>
    <x v="149"/>
    <x v="135"/>
    <n v="349.088066164243"/>
    <n v="290.5657880138603"/>
    <d v="1899-12-30T13:20:00"/>
    <d v="1899-12-30T15:00:00"/>
    <n v="13"/>
    <n v="20"/>
    <n v="15"/>
    <n v="0"/>
    <n v="311"/>
    <n v="718"/>
    <n v="223.298"/>
    <s v="SGNBKK"/>
    <s v="SGNBKK"/>
    <s v="SEA"/>
    <s v="TH"/>
    <s v="INT"/>
    <s v="PXR"/>
  </r>
  <r>
    <d v="2019-06-13T00:00:00"/>
    <x v="22"/>
    <x v="3"/>
    <x v="1"/>
    <x v="314"/>
    <x v="2"/>
    <x v="3"/>
    <x v="57"/>
    <x v="160"/>
    <n v="381.62004815649715"/>
    <n v="329.70071085785668"/>
    <d v="1899-12-30T07:30:00"/>
    <d v="1899-12-30T09:45:00"/>
    <n v="7"/>
    <n v="30"/>
    <n v="9"/>
    <n v="45"/>
    <n v="311"/>
    <n v="1133"/>
    <n v="352.363"/>
    <s v="HANSGN"/>
    <s v="HANSGN"/>
    <s v="HANSGN"/>
    <s v="VN"/>
    <s v="DOM"/>
    <s v="PXR"/>
  </r>
  <r>
    <d v="2019-06-13T00:00:00"/>
    <x v="151"/>
    <x v="34"/>
    <x v="2"/>
    <x v="315"/>
    <x v="2"/>
    <x v="3"/>
    <x v="32"/>
    <x v="0"/>
    <n v="1167.1839195"/>
    <n v="730.30771397736817"/>
    <d v="1899-12-30T01:30:00"/>
    <d v="1899-12-30T06:25:00"/>
    <n v="1"/>
    <n v="30"/>
    <n v="6"/>
    <n v="25"/>
    <n v="311"/>
    <n v="3236"/>
    <n v="1006.396"/>
    <s v="HANKIX"/>
    <s v="HANKIX"/>
    <s v="NEA"/>
    <s v="JP"/>
    <s v="INT"/>
    <s v="PXR"/>
  </r>
  <r>
    <d v="2019-06-13T00:00:00"/>
    <x v="47"/>
    <x v="6"/>
    <x v="21"/>
    <x v="307"/>
    <x v="2"/>
    <x v="3"/>
    <x v="133"/>
    <x v="129"/>
    <n v="349.088066164243"/>
    <n v="290.5657880138603"/>
    <d v="1899-12-30T10:40:00"/>
    <d v="1899-12-30T12:20:00"/>
    <n v="10"/>
    <n v="40"/>
    <n v="12"/>
    <n v="20"/>
    <n v="311"/>
    <n v="718"/>
    <n v="223.298"/>
    <s v="SGNBKK"/>
    <s v="SGNBKK"/>
    <s v="SEA"/>
    <s v="TH"/>
    <s v="INT"/>
    <s v="PXR"/>
  </r>
  <r>
    <d v="2019-06-13T00:00:00"/>
    <x v="22"/>
    <x v="3"/>
    <x v="1"/>
    <x v="416"/>
    <x v="2"/>
    <x v="3"/>
    <x v="165"/>
    <x v="40"/>
    <n v="381.62004815649715"/>
    <n v="329.70071085785668"/>
    <d v="1899-12-30T04:10:00"/>
    <d v="1899-12-30T06:20:00"/>
    <n v="4"/>
    <n v="10"/>
    <n v="6"/>
    <n v="20"/>
    <n v="274"/>
    <n v="1133"/>
    <n v="310.44200000000001"/>
    <s v="HANSGN"/>
    <s v="HANSGN"/>
    <s v="HANSGN"/>
    <s v="VN"/>
    <s v="DOM"/>
    <s v="PXR"/>
  </r>
  <r>
    <d v="2019-06-13T00:00:00"/>
    <x v="22"/>
    <x v="3"/>
    <x v="1"/>
    <x v="347"/>
    <x v="2"/>
    <x v="3"/>
    <x v="111"/>
    <x v="137"/>
    <n v="381.62004815649715"/>
    <n v="329.70071085785668"/>
    <d v="1899-12-30T10:30:00"/>
    <d v="1899-12-30T12:45:00"/>
    <n v="10"/>
    <n v="30"/>
    <n v="12"/>
    <n v="45"/>
    <n v="274"/>
    <n v="1133"/>
    <n v="310.44200000000001"/>
    <s v="HANSGN"/>
    <s v="HANSGN"/>
    <s v="HANSGN"/>
    <s v="VN"/>
    <s v="DOM"/>
    <s v="PXR"/>
  </r>
  <r>
    <d v="2019-06-13T00:00:00"/>
    <x v="23"/>
    <x v="6"/>
    <x v="2"/>
    <x v="359"/>
    <x v="2"/>
    <x v="3"/>
    <x v="57"/>
    <x v="55"/>
    <n v="381.62004815649715"/>
    <n v="329.70071085785668"/>
    <d v="1899-12-30T07:30:00"/>
    <d v="1899-12-30T09:35:00"/>
    <n v="7"/>
    <n v="30"/>
    <n v="9"/>
    <n v="35"/>
    <n v="274"/>
    <n v="1133"/>
    <n v="310.44200000000001"/>
    <s v="HANSGN"/>
    <s v="HANSGN"/>
    <s v="HANSGN"/>
    <s v="VN"/>
    <s v="DOM"/>
    <s v="PXR"/>
  </r>
  <r>
    <d v="2019-06-13T00:00:00"/>
    <x v="23"/>
    <x v="6"/>
    <x v="2"/>
    <x v="19"/>
    <x v="2"/>
    <x v="3"/>
    <x v="20"/>
    <x v="22"/>
    <n v="381.62004815649715"/>
    <n v="329.70071085785668"/>
    <d v="1899-12-30T01:00:00"/>
    <d v="1899-12-30T03:05:00"/>
    <n v="1"/>
    <n v="0"/>
    <n v="3"/>
    <n v="5"/>
    <n v="274"/>
    <n v="1133"/>
    <n v="310.44200000000001"/>
    <s v="HANSGN"/>
    <s v="HANSGN"/>
    <s v="HANSGN"/>
    <s v="VN"/>
    <s v="DOM"/>
    <s v="PXR"/>
  </r>
  <r>
    <d v="2019-06-13T00:00:00"/>
    <x v="153"/>
    <x v="6"/>
    <x v="46"/>
    <x v="322"/>
    <x v="2"/>
    <x v="3"/>
    <x v="186"/>
    <x v="208"/>
    <n v="2174.0844660030534"/>
    <n v="2175.806312320286"/>
    <d v="1899-12-30T14:25:00"/>
    <d v="1899-12-30T22:55:00"/>
    <n v="14"/>
    <n v="25"/>
    <n v="22"/>
    <n v="55"/>
    <n v="274"/>
    <n v="6833"/>
    <n v="1872.242"/>
    <s v="SGNSYD"/>
    <s v="SGNSYD"/>
    <s v="SWP"/>
    <s v="AU"/>
    <s v="INT"/>
    <s v="PXR"/>
  </r>
  <r>
    <d v="2019-06-13T00:00:00"/>
    <x v="148"/>
    <x v="6"/>
    <x v="18"/>
    <x v="308"/>
    <x v="2"/>
    <x v="3"/>
    <x v="153"/>
    <x v="95"/>
    <n v="1262.8791112553388"/>
    <n v="751.87721357593648"/>
    <d v="1899-12-30T17:15:00"/>
    <d v="1899-12-30T22:20:00"/>
    <n v="17"/>
    <n v="15"/>
    <n v="22"/>
    <n v="20"/>
    <n v="274"/>
    <n v="3906"/>
    <n v="1070.2439999999999"/>
    <s v="SGNKIX"/>
    <s v="SGNKIX"/>
    <s v="NEA"/>
    <s v="JP"/>
    <s v="INT"/>
    <s v="PXR"/>
  </r>
  <r>
    <d v="2019-06-13T00:00:00"/>
    <x v="149"/>
    <x v="43"/>
    <x v="1"/>
    <x v="309"/>
    <x v="2"/>
    <x v="3"/>
    <x v="41"/>
    <x v="119"/>
    <n v="2174.0844660030534"/>
    <n v="2175.806312320286"/>
    <d v="1899-12-30T00:15:00"/>
    <d v="1899-12-30T09:20:00"/>
    <n v="0"/>
    <n v="15"/>
    <n v="9"/>
    <n v="20"/>
    <n v="274"/>
    <n v="6833"/>
    <n v="1872.242"/>
    <s v="SGNSYD"/>
    <s v="SGNSYD"/>
    <s v="SWP"/>
    <s v="AU"/>
    <s v="INT"/>
    <s v="PXR"/>
  </r>
  <r>
    <d v="2019-06-13T00:00:00"/>
    <x v="197"/>
    <x v="56"/>
    <x v="2"/>
    <x v="410"/>
    <x v="2"/>
    <x v="3"/>
    <x v="173"/>
    <x v="146"/>
    <n v="2020.6191410649351"/>
    <n v="2793.8286744303928"/>
    <d v="1899-12-30T16:00:00"/>
    <d v="1899-12-30T00:55:00"/>
    <n v="16"/>
    <n v="0"/>
    <n v="0"/>
    <n v="55"/>
    <n v="274"/>
    <n v="6724"/>
    <n v="1842.376"/>
    <s v="HANDME"/>
    <s v="HANDME"/>
    <s v="EUR"/>
    <s v="RU"/>
    <s v="INT"/>
    <s v="PXR"/>
  </r>
  <r>
    <d v="2019-06-13T00:00:00"/>
    <x v="198"/>
    <x v="3"/>
    <x v="55"/>
    <x v="411"/>
    <x v="2"/>
    <x v="3"/>
    <x v="28"/>
    <x v="14"/>
    <n v="2020.6191410649351"/>
    <n v="2793.8286744303928"/>
    <d v="1899-12-30T04:30:00"/>
    <d v="1899-12-30T14:00:00"/>
    <n v="4"/>
    <n v="30"/>
    <n v="14"/>
    <n v="0"/>
    <n v="274"/>
    <n v="6724"/>
    <n v="1842.376"/>
    <s v="HANDME"/>
    <s v="HANDME"/>
    <s v="EUR"/>
    <s v="RU"/>
    <s v="INT"/>
    <s v="PXR"/>
  </r>
  <r>
    <d v="2019-06-13T00:00:00"/>
    <x v="192"/>
    <x v="55"/>
    <x v="2"/>
    <x v="404"/>
    <x v="2"/>
    <x v="3"/>
    <x v="145"/>
    <x v="46"/>
    <n v="2793.2643464443472"/>
    <n v="3158.3749324071009"/>
    <d v="1899-12-30T10:10:00"/>
    <d v="1899-12-30T22:00:00"/>
    <n v="10"/>
    <n v="10"/>
    <n v="22"/>
    <n v="0"/>
    <n v="274"/>
    <n v="9275"/>
    <n v="2541.35"/>
    <s v="HANLHR"/>
    <s v="HANLHR"/>
    <s v="EUR"/>
    <s v="GB"/>
    <s v="INT"/>
    <s v="PXR"/>
  </r>
  <r>
    <d v="2019-06-13T00:00:00"/>
    <x v="160"/>
    <x v="3"/>
    <x v="20"/>
    <x v="340"/>
    <x v="3"/>
    <x v="3"/>
    <x v="67"/>
    <x v="170"/>
    <n v="1067.6217643437499"/>
    <n v="926.75196564777127"/>
    <d v="1899-12-30T17:40:00"/>
    <d v="1899-12-30T21:55:00"/>
    <n v="17"/>
    <n v="40"/>
    <n v="21"/>
    <n v="55"/>
    <n v="305"/>
    <n v="3388"/>
    <n v="1033.3399999999999"/>
    <s v="HANNGO"/>
    <s v="HANNGO"/>
    <s v="NEA"/>
    <s v="JP"/>
    <s v="INT"/>
    <s v="PXR"/>
  </r>
  <r>
    <d v="2019-06-13T00:00:00"/>
    <x v="22"/>
    <x v="3"/>
    <x v="1"/>
    <x v="325"/>
    <x v="3"/>
    <x v="3"/>
    <x v="35"/>
    <x v="34"/>
    <n v="381.62004815649715"/>
    <n v="329.70071085785668"/>
    <d v="1899-12-30T07:00:00"/>
    <d v="1899-12-30T09:15:00"/>
    <n v="7"/>
    <n v="0"/>
    <n v="9"/>
    <n v="15"/>
    <n v="305"/>
    <n v="1133"/>
    <n v="345.565"/>
    <s v="HANSGN"/>
    <s v="HANSGN"/>
    <s v="HANSGN"/>
    <s v="VN"/>
    <s v="DOM"/>
    <s v="PXR"/>
  </r>
  <r>
    <d v="2019-06-13T00:00:00"/>
    <x v="146"/>
    <x v="27"/>
    <x v="2"/>
    <x v="326"/>
    <x v="3"/>
    <x v="3"/>
    <x v="2"/>
    <x v="140"/>
    <n v="747.44583446486399"/>
    <n v="706.65951962199745"/>
    <d v="1899-12-30T01:05:00"/>
    <d v="1899-12-30T05:30:00"/>
    <n v="1"/>
    <n v="5"/>
    <n v="5"/>
    <n v="30"/>
    <n v="305"/>
    <n v="2691"/>
    <n v="820.755"/>
    <s v="HANICN"/>
    <s v="HANICN"/>
    <s v="NEA"/>
    <s v="KR"/>
    <s v="INT"/>
    <s v="PXR"/>
  </r>
  <r>
    <d v="2019-06-13T00:00:00"/>
    <x v="23"/>
    <x v="6"/>
    <x v="2"/>
    <x v="327"/>
    <x v="3"/>
    <x v="3"/>
    <x v="111"/>
    <x v="24"/>
    <n v="381.62004815649715"/>
    <n v="329.70071085785668"/>
    <d v="1899-12-30T10:30:00"/>
    <d v="1899-12-30T12:35:00"/>
    <n v="10"/>
    <n v="30"/>
    <n v="12"/>
    <n v="35"/>
    <n v="305"/>
    <n v="1133"/>
    <n v="345.565"/>
    <s v="HANSGN"/>
    <s v="HANSGN"/>
    <s v="HANSGN"/>
    <s v="VN"/>
    <s v="DOM"/>
    <s v="PXR"/>
  </r>
  <r>
    <d v="2019-06-13T00:00:00"/>
    <x v="144"/>
    <x v="3"/>
    <x v="30"/>
    <x v="357"/>
    <x v="3"/>
    <x v="3"/>
    <x v="155"/>
    <x v="151"/>
    <n v="747.44583446486399"/>
    <n v="706.65951962199745"/>
    <d v="1899-12-30T16:40:00"/>
    <d v="1899-12-30T20:50:00"/>
    <n v="16"/>
    <n v="40"/>
    <n v="20"/>
    <n v="50"/>
    <n v="305"/>
    <n v="2691"/>
    <n v="820.755"/>
    <s v="HANICN"/>
    <s v="HANICN"/>
    <s v="NEA"/>
    <s v="KR"/>
    <s v="INT"/>
    <s v="PXR"/>
  </r>
  <r>
    <d v="2019-06-13T00:00:00"/>
    <x v="95"/>
    <x v="27"/>
    <x v="1"/>
    <x v="329"/>
    <x v="3"/>
    <x v="3"/>
    <x v="154"/>
    <x v="165"/>
    <n v="820.43278345708859"/>
    <n v="858.33376596507389"/>
    <d v="1899-12-30T01:15:00"/>
    <d v="1899-12-30T06:30:00"/>
    <n v="1"/>
    <n v="15"/>
    <n v="6"/>
    <n v="30"/>
    <n v="305"/>
    <n v="3553"/>
    <n v="1083.665"/>
    <s v="SGNICN"/>
    <s v="SGNICN"/>
    <s v="NEA"/>
    <s v="KR"/>
    <s v="INT"/>
    <s v="PXR"/>
  </r>
  <r>
    <d v="2019-06-13T00:00:00"/>
    <x v="23"/>
    <x v="6"/>
    <x v="2"/>
    <x v="318"/>
    <x v="3"/>
    <x v="3"/>
    <x v="101"/>
    <x v="13"/>
    <n v="381.62004815649715"/>
    <n v="329.70071085785668"/>
    <d v="1899-12-30T09:00:00"/>
    <d v="1899-12-30T11:05:00"/>
    <n v="9"/>
    <n v="0"/>
    <n v="11"/>
    <n v="5"/>
    <n v="305"/>
    <n v="1133"/>
    <n v="345.565"/>
    <s v="HANSGN"/>
    <s v="HANSGN"/>
    <s v="HANSGN"/>
    <s v="VN"/>
    <s v="DOM"/>
    <s v="PXR"/>
  </r>
  <r>
    <d v="2019-06-13T00:00:00"/>
    <x v="22"/>
    <x v="3"/>
    <x v="1"/>
    <x v="316"/>
    <x v="3"/>
    <x v="3"/>
    <x v="13"/>
    <x v="85"/>
    <n v="381.62004815649715"/>
    <n v="329.70071085785668"/>
    <d v="1899-12-30T12:00:00"/>
    <d v="1899-12-30T14:15:00"/>
    <n v="12"/>
    <n v="0"/>
    <n v="14"/>
    <n v="15"/>
    <n v="305"/>
    <n v="1133"/>
    <n v="345.565"/>
    <s v="HANSGN"/>
    <s v="HANSGN"/>
    <s v="HANSGN"/>
    <s v="VN"/>
    <s v="DOM"/>
    <s v="PXR"/>
  </r>
  <r>
    <d v="2019-06-13T00:00:00"/>
    <x v="156"/>
    <x v="31"/>
    <x v="1"/>
    <x v="332"/>
    <x v="3"/>
    <x v="3"/>
    <x v="20"/>
    <x v="0"/>
    <n v="738.29027600000006"/>
    <n v="892.40898820173231"/>
    <d v="1899-12-30T01:00:00"/>
    <d v="1899-12-30T06:25:00"/>
    <n v="1"/>
    <n v="0"/>
    <n v="6"/>
    <n v="25"/>
    <n v="305"/>
    <n v="3528"/>
    <n v="1076.04"/>
    <s v="SGNPUS"/>
    <s v="SGNPUS"/>
    <s v="NEA"/>
    <s v="KR"/>
    <s v="INT"/>
    <s v="PXR"/>
  </r>
  <r>
    <d v="2019-06-13T00:00:00"/>
    <x v="23"/>
    <x v="6"/>
    <x v="2"/>
    <x v="313"/>
    <x v="3"/>
    <x v="3"/>
    <x v="35"/>
    <x v="18"/>
    <n v="381.62004815649715"/>
    <n v="329.70071085785668"/>
    <d v="1899-12-30T07:00:00"/>
    <d v="1899-12-30T09:05:00"/>
    <n v="7"/>
    <n v="0"/>
    <n v="9"/>
    <n v="5"/>
    <n v="305"/>
    <n v="1133"/>
    <n v="345.565"/>
    <s v="HANSGN"/>
    <s v="HANSGN"/>
    <s v="HANSGN"/>
    <s v="VN"/>
    <s v="DOM"/>
    <s v="PXR"/>
  </r>
  <r>
    <d v="2019-06-13T00:00:00"/>
    <x v="96"/>
    <x v="6"/>
    <x v="30"/>
    <x v="331"/>
    <x v="3"/>
    <x v="3"/>
    <x v="155"/>
    <x v="104"/>
    <n v="820.43278345708859"/>
    <n v="858.33376596507389"/>
    <d v="1899-12-30T16:40:00"/>
    <d v="1899-12-30T21:40:00"/>
    <n v="16"/>
    <n v="40"/>
    <n v="21"/>
    <n v="40"/>
    <n v="305"/>
    <n v="3553"/>
    <n v="1083.665"/>
    <s v="SGNICN"/>
    <s v="SGNICN"/>
    <s v="NEA"/>
    <s v="KR"/>
    <s v="INT"/>
    <s v="PXR"/>
  </r>
  <r>
    <d v="2019-06-13T00:00:00"/>
    <x v="157"/>
    <x v="45"/>
    <x v="2"/>
    <x v="335"/>
    <x v="3"/>
    <x v="3"/>
    <x v="13"/>
    <x v="168"/>
    <n v="3482.6602030633589"/>
    <n v="3860.4291571828453"/>
    <d v="1899-12-30T12:00:00"/>
    <d v="1899-12-30T23:45:00"/>
    <n v="12"/>
    <n v="0"/>
    <n v="23"/>
    <n v="45"/>
    <n v="305"/>
    <n v="9194"/>
    <n v="2804.17"/>
    <s v="HANCDG"/>
    <s v="HANCDG"/>
    <s v="EUR"/>
    <s v="FR"/>
    <s v="INT"/>
    <s v="PXR"/>
  </r>
  <r>
    <d v="2019-06-13T00:00:00"/>
    <x v="22"/>
    <x v="3"/>
    <x v="1"/>
    <x v="209"/>
    <x v="3"/>
    <x v="3"/>
    <x v="70"/>
    <x v="132"/>
    <n v="381.62004815649715"/>
    <n v="329.70071085785668"/>
    <d v="1899-12-30T13:00:00"/>
    <d v="1899-12-30T15:15:00"/>
    <n v="13"/>
    <n v="0"/>
    <n v="15"/>
    <n v="15"/>
    <n v="305"/>
    <n v="1133"/>
    <n v="345.565"/>
    <s v="HANSGN"/>
    <s v="HANSGN"/>
    <s v="HANSGN"/>
    <s v="VN"/>
    <s v="DOM"/>
    <s v="PXR"/>
  </r>
  <r>
    <d v="2019-06-13T00:00:00"/>
    <x v="167"/>
    <x v="40"/>
    <x v="2"/>
    <x v="348"/>
    <x v="3"/>
    <x v="3"/>
    <x v="20"/>
    <x v="179"/>
    <n v="1109.0247820000002"/>
    <n v="861.58097594528226"/>
    <d v="1899-12-30T01:00:00"/>
    <d v="1899-12-30T06:35:00"/>
    <n v="1"/>
    <n v="0"/>
    <n v="6"/>
    <n v="35"/>
    <n v="305"/>
    <n v="3727"/>
    <n v="1136.7349999999999"/>
    <s v="HANNRT"/>
    <s v="HANNRT"/>
    <s v="NEA"/>
    <s v="JP"/>
    <s v="INT"/>
    <s v="PXR"/>
  </r>
  <r>
    <d v="2019-06-13T00:00:00"/>
    <x v="162"/>
    <x v="3"/>
    <x v="48"/>
    <x v="342"/>
    <x v="3"/>
    <x v="3"/>
    <x v="157"/>
    <x v="90"/>
    <n v="3482.6602030633589"/>
    <n v="3860.4291571828453"/>
    <d v="1899-12-30T16:30:00"/>
    <d v="1899-12-30T05:00:00"/>
    <n v="16"/>
    <n v="30"/>
    <n v="5"/>
    <n v="0"/>
    <n v="305"/>
    <n v="9194"/>
    <n v="2804.17"/>
    <s v="HANCDG"/>
    <s v="HANCDG"/>
    <s v="EUR"/>
    <s v="FR"/>
    <s v="INT"/>
    <s v="PXR"/>
  </r>
  <r>
    <d v="2019-06-13T00:00:00"/>
    <x v="159"/>
    <x v="3"/>
    <x v="47"/>
    <x v="339"/>
    <x v="3"/>
    <x v="3"/>
    <x v="156"/>
    <x v="169"/>
    <n v="1808.1057318802998"/>
    <n v="1680.4038390398905"/>
    <d v="1899-12-30T01:10:00"/>
    <d v="1899-12-30T06:05:00"/>
    <n v="1"/>
    <n v="10"/>
    <n v="6"/>
    <n v="5"/>
    <n v="305"/>
    <n v="3666"/>
    <n v="1118.1300000000001"/>
    <s v="HANHND"/>
    <s v="HANHND"/>
    <s v="NEA"/>
    <s v="JP"/>
    <s v="INT"/>
    <s v="PXR"/>
  </r>
  <r>
    <d v="2019-06-13T00:00:00"/>
    <x v="161"/>
    <x v="46"/>
    <x v="2"/>
    <x v="341"/>
    <x v="3"/>
    <x v="3"/>
    <x v="17"/>
    <x v="155"/>
    <n v="1808.1057318802998"/>
    <n v="1680.4038390398905"/>
    <d v="1899-12-30T07:35:00"/>
    <d v="1899-12-30T13:35:00"/>
    <n v="7"/>
    <n v="35"/>
    <n v="13"/>
    <n v="35"/>
    <n v="305"/>
    <n v="3666"/>
    <n v="1118.1300000000001"/>
    <s v="HANHND"/>
    <s v="HANHND"/>
    <s v="NEA"/>
    <s v="JP"/>
    <s v="INT"/>
    <s v="PXR"/>
  </r>
  <r>
    <d v="2019-06-13T00:00:00"/>
    <x v="163"/>
    <x v="3"/>
    <x v="42"/>
    <x v="343"/>
    <x v="3"/>
    <x v="3"/>
    <x v="4"/>
    <x v="0"/>
    <n v="860.26419790248883"/>
    <n v="566.53295503940694"/>
    <d v="1899-12-30T03:10:00"/>
    <d v="1899-12-30T06:25:00"/>
    <n v="3"/>
    <n v="10"/>
    <n v="6"/>
    <n v="25"/>
    <n v="305"/>
    <n v="1942"/>
    <n v="592.30999999999995"/>
    <s v="HANPVG"/>
    <s v="HANPVG"/>
    <s v="NEA"/>
    <s v="CN"/>
    <s v="INT"/>
    <s v="PXR"/>
  </r>
  <r>
    <d v="2019-06-13T00:00:00"/>
    <x v="22"/>
    <x v="3"/>
    <x v="1"/>
    <x v="394"/>
    <x v="3"/>
    <x v="3"/>
    <x v="33"/>
    <x v="141"/>
    <n v="381.62004815649715"/>
    <n v="329.70071085785668"/>
    <d v="1899-12-30T12:30:00"/>
    <d v="1899-12-30T14:45:00"/>
    <n v="12"/>
    <n v="30"/>
    <n v="14"/>
    <n v="45"/>
    <n v="305"/>
    <n v="1133"/>
    <n v="345.565"/>
    <s v="HANSGN"/>
    <s v="HANSGN"/>
    <s v="HANSGN"/>
    <s v="VN"/>
    <s v="DOM"/>
    <s v="PXR"/>
  </r>
  <r>
    <d v="2019-06-13T00:00:00"/>
    <x v="164"/>
    <x v="41"/>
    <x v="2"/>
    <x v="344"/>
    <x v="3"/>
    <x v="3"/>
    <x v="5"/>
    <x v="19"/>
    <n v="860.26419790248883"/>
    <n v="566.53295503940694"/>
    <d v="1899-12-30T07:50:00"/>
    <d v="1899-12-30T11:25:00"/>
    <n v="7"/>
    <n v="50"/>
    <n v="11"/>
    <n v="25"/>
    <n v="305"/>
    <n v="1942"/>
    <n v="592.30999999999995"/>
    <s v="HANPVG"/>
    <s v="HANPVG"/>
    <s v="NEA"/>
    <s v="CN"/>
    <s v="INT"/>
    <s v="PXR"/>
  </r>
  <r>
    <d v="2019-06-13T00:00:00"/>
    <x v="23"/>
    <x v="6"/>
    <x v="2"/>
    <x v="304"/>
    <x v="3"/>
    <x v="3"/>
    <x v="15"/>
    <x v="142"/>
    <n v="381.62004815649715"/>
    <n v="329.70071085785668"/>
    <d v="1899-12-30T00:00:00"/>
    <d v="1899-12-30T02:05:00"/>
    <n v="0"/>
    <n v="0"/>
    <n v="2"/>
    <n v="5"/>
    <n v="305"/>
    <n v="1133"/>
    <n v="345.565"/>
    <s v="HANSGN"/>
    <s v="HANSGN"/>
    <s v="HANSGN"/>
    <s v="VN"/>
    <s v="DOM"/>
    <s v="PXR"/>
  </r>
  <r>
    <d v="2019-06-13T00:00:00"/>
    <x v="22"/>
    <x v="3"/>
    <x v="1"/>
    <x v="320"/>
    <x v="3"/>
    <x v="3"/>
    <x v="102"/>
    <x v="162"/>
    <n v="381.62004815649715"/>
    <n v="329.70071085785668"/>
    <d v="1899-12-30T10:00:00"/>
    <d v="1899-12-30T12:15:00"/>
    <n v="10"/>
    <n v="0"/>
    <n v="12"/>
    <n v="15"/>
    <n v="305"/>
    <n v="1133"/>
    <n v="345.565"/>
    <s v="HANSGN"/>
    <s v="HANSGN"/>
    <s v="HANSGN"/>
    <s v="VN"/>
    <s v="DOM"/>
    <s v="PXR"/>
  </r>
  <r>
    <d v="2019-06-13T00:00:00"/>
    <x v="158"/>
    <x v="37"/>
    <x v="2"/>
    <x v="337"/>
    <x v="3"/>
    <x v="3"/>
    <x v="154"/>
    <x v="98"/>
    <n v="1067.6217643437499"/>
    <n v="926.75196564777127"/>
    <d v="1899-12-30T01:15:00"/>
    <d v="1899-12-30T06:40:00"/>
    <n v="1"/>
    <n v="15"/>
    <n v="6"/>
    <n v="40"/>
    <n v="305"/>
    <n v="3388"/>
    <n v="1033.3399999999999"/>
    <s v="HANNGO"/>
    <s v="HANNGO"/>
    <s v="NEA"/>
    <s v="JP"/>
    <s v="INT"/>
    <s v="PXR"/>
  </r>
  <r>
    <d v="2019-06-13T00:00:00"/>
    <x v="168"/>
    <x v="6"/>
    <x v="49"/>
    <x v="352"/>
    <x v="3"/>
    <x v="3"/>
    <x v="160"/>
    <x v="143"/>
    <n v="2455.9660260595392"/>
    <n v="2483.2377684499274"/>
    <d v="1899-12-30T14:05:00"/>
    <d v="1899-12-30T22:35:00"/>
    <n v="14"/>
    <n v="5"/>
    <n v="22"/>
    <n v="35"/>
    <n v="305"/>
    <n v="6680"/>
    <n v="2037.4"/>
    <s v="SGNMEL"/>
    <s v="SGNMEL"/>
    <s v="SWP"/>
    <s v="AU"/>
    <s v="INT"/>
    <s v="PXR"/>
  </r>
  <r>
    <d v="2019-06-13T00:00:00"/>
    <x v="169"/>
    <x v="40"/>
    <x v="1"/>
    <x v="358"/>
    <x v="3"/>
    <x v="3"/>
    <x v="113"/>
    <x v="165"/>
    <n v="1154.2431420497994"/>
    <n v="934.60071887375227"/>
    <d v="1899-12-30T00:30:00"/>
    <d v="1899-12-30T06:30:00"/>
    <n v="0"/>
    <n v="30"/>
    <n v="6"/>
    <n v="30"/>
    <n v="305"/>
    <n v="4381"/>
    <n v="1336.2049999999999"/>
    <s v="SGNNRT"/>
    <s v="SGNNRT"/>
    <s v="NEA"/>
    <s v="JP"/>
    <s v="INT"/>
    <s v="PXR"/>
  </r>
  <r>
    <d v="2019-06-13T00:00:00"/>
    <x v="166"/>
    <x v="6"/>
    <x v="41"/>
    <x v="346"/>
    <x v="3"/>
    <x v="3"/>
    <x v="43"/>
    <x v="172"/>
    <n v="1154.2431420497994"/>
    <n v="934.60071887375227"/>
    <d v="1899-12-30T17:05:00"/>
    <d v="1899-12-30T23:00:00"/>
    <n v="17"/>
    <n v="5"/>
    <n v="23"/>
    <n v="0"/>
    <n v="305"/>
    <n v="4381"/>
    <n v="1336.2049999999999"/>
    <s v="SGNNRT"/>
    <s v="SGNNRT"/>
    <s v="NEA"/>
    <s v="JP"/>
    <s v="INT"/>
    <s v="PXR"/>
  </r>
  <r>
    <d v="2019-06-13T00:00:00"/>
    <x v="8"/>
    <x v="6"/>
    <x v="4"/>
    <x v="333"/>
    <x v="3"/>
    <x v="3"/>
    <x v="40"/>
    <x v="108"/>
    <n v="395.74921853782541"/>
    <n v="351.3813860279069"/>
    <d v="1899-12-30T09:10:00"/>
    <d v="1899-12-30T11:15:00"/>
    <n v="9"/>
    <n v="10"/>
    <n v="11"/>
    <n v="15"/>
    <n v="305"/>
    <n v="1086"/>
    <n v="331.23"/>
    <s v="SGNSIN"/>
    <s v="SGNSIN"/>
    <s v="SEA"/>
    <s v="SG"/>
    <s v="INT"/>
    <s v="PXR"/>
  </r>
  <r>
    <d v="2019-06-13T00:00:00"/>
    <x v="9"/>
    <x v="4"/>
    <x v="1"/>
    <x v="334"/>
    <x v="3"/>
    <x v="3"/>
    <x v="132"/>
    <x v="167"/>
    <n v="395.74921853782541"/>
    <n v="351.3813860279069"/>
    <d v="1899-12-30T12:45:00"/>
    <d v="1899-12-30T14:55:00"/>
    <n v="12"/>
    <n v="45"/>
    <n v="14"/>
    <n v="55"/>
    <n v="305"/>
    <n v="1086"/>
    <n v="331.23"/>
    <s v="SGNSIN"/>
    <s v="SGNSIN"/>
    <s v="SEA"/>
    <s v="SG"/>
    <s v="INT"/>
    <s v="PXR"/>
  </r>
  <r>
    <d v="2019-06-13T00:00:00"/>
    <x v="169"/>
    <x v="40"/>
    <x v="1"/>
    <x v="353"/>
    <x v="3"/>
    <x v="3"/>
    <x v="161"/>
    <x v="174"/>
    <n v="1154.2431420497994"/>
    <n v="934.60071887375227"/>
    <d v="1899-12-30T06:25:00"/>
    <d v="1899-12-30T12:25:00"/>
    <n v="6"/>
    <n v="25"/>
    <n v="12"/>
    <n v="25"/>
    <n v="305"/>
    <n v="4381"/>
    <n v="1336.2049999999999"/>
    <s v="SGNNRT"/>
    <s v="SGNNRT"/>
    <s v="NEA"/>
    <s v="JP"/>
    <s v="INT"/>
    <s v="PXR"/>
  </r>
  <r>
    <d v="2019-06-13T00:00:00"/>
    <x v="170"/>
    <x v="6"/>
    <x v="34"/>
    <x v="354"/>
    <x v="3"/>
    <x v="3"/>
    <x v="162"/>
    <x v="175"/>
    <n v="738.29027600000006"/>
    <n v="892.40898820173231"/>
    <d v="1899-12-30T17:00:00"/>
    <d v="1899-12-30T21:50:00"/>
    <n v="17"/>
    <n v="0"/>
    <n v="21"/>
    <n v="50"/>
    <n v="305"/>
    <n v="3528"/>
    <n v="1076.04"/>
    <s v="SGNPUS"/>
    <s v="SGNPUS"/>
    <s v="NEA"/>
    <s v="KR"/>
    <s v="INT"/>
    <s v="PXR"/>
  </r>
  <r>
    <d v="2019-06-13T00:00:00"/>
    <x v="171"/>
    <x v="41"/>
    <x v="1"/>
    <x v="355"/>
    <x v="3"/>
    <x v="3"/>
    <x v="21"/>
    <x v="19"/>
    <n v="769.51324561176466"/>
    <n v="705.95203322462453"/>
    <d v="1899-12-30T07:10:00"/>
    <d v="1899-12-30T11:25:00"/>
    <n v="7"/>
    <n v="10"/>
    <n v="11"/>
    <n v="25"/>
    <n v="305"/>
    <n v="2739"/>
    <n v="835.39499999999998"/>
    <s v="SGNPVG"/>
    <s v="SGNPVG"/>
    <s v="NEA"/>
    <s v="CN"/>
    <s v="INT"/>
    <s v="PXR"/>
  </r>
  <r>
    <d v="2019-06-13T00:00:00"/>
    <x v="166"/>
    <x v="6"/>
    <x v="41"/>
    <x v="349"/>
    <x v="3"/>
    <x v="3"/>
    <x v="159"/>
    <x v="90"/>
    <n v="1154.2431420497994"/>
    <n v="934.60071887375227"/>
    <d v="1899-12-30T23:05:00"/>
    <d v="1899-12-30T05:00:00"/>
    <n v="23"/>
    <n v="5"/>
    <n v="5"/>
    <n v="0"/>
    <n v="305"/>
    <n v="4381"/>
    <n v="1336.2049999999999"/>
    <s v="SGNNRT"/>
    <s v="SGNNRT"/>
    <s v="NEA"/>
    <s v="JP"/>
    <s v="INT"/>
    <s v="PXR"/>
  </r>
  <r>
    <d v="2019-06-13T00:00:00"/>
    <x v="172"/>
    <x v="6"/>
    <x v="42"/>
    <x v="356"/>
    <x v="3"/>
    <x v="3"/>
    <x v="193"/>
    <x v="126"/>
    <n v="769.51324561176466"/>
    <n v="705.95203322462453"/>
    <d v="1899-12-30T00:25:00"/>
    <d v="1899-12-30T04:40:00"/>
    <n v="0"/>
    <n v="25"/>
    <n v="4"/>
    <n v="40"/>
    <n v="305"/>
    <n v="2739"/>
    <n v="835.39499999999998"/>
    <s v="SGNPVG"/>
    <s v="SGNPVG"/>
    <s v="NEA"/>
    <s v="CN"/>
    <s v="INT"/>
    <s v="PXR"/>
  </r>
  <r>
    <d v="2019-06-13T00:00:00"/>
    <x v="22"/>
    <x v="3"/>
    <x v="1"/>
    <x v="149"/>
    <x v="3"/>
    <x v="3"/>
    <x v="101"/>
    <x v="108"/>
    <n v="381.62004815649715"/>
    <n v="329.70071085785668"/>
    <d v="1899-12-30T09:00:00"/>
    <d v="1899-12-30T11:15:00"/>
    <n v="9"/>
    <n v="0"/>
    <n v="11"/>
    <n v="15"/>
    <n v="305"/>
    <n v="1133"/>
    <n v="345.565"/>
    <s v="HANSGN"/>
    <s v="HANSGN"/>
    <s v="HANSGN"/>
    <s v="VN"/>
    <s v="DOM"/>
    <s v="PXR"/>
  </r>
  <r>
    <d v="2019-06-13T00:00:00"/>
    <x v="200"/>
    <x v="6"/>
    <x v="48"/>
    <x v="417"/>
    <x v="3"/>
    <x v="3"/>
    <x v="194"/>
    <x v="206"/>
    <n v="3411.0693799748119"/>
    <n v="4049.4190919972707"/>
    <d v="1899-12-30T14:45:00"/>
    <d v="1899-12-30T04:30:00"/>
    <n v="14"/>
    <n v="45"/>
    <n v="4"/>
    <n v="30"/>
    <n v="305"/>
    <n v="10116"/>
    <n v="3085.38"/>
    <s v="SGNCDG"/>
    <s v="SGNCDG"/>
    <s v="EUR"/>
    <s v="FR"/>
    <s v="INT"/>
    <s v="PXR"/>
  </r>
  <r>
    <d v="2019-06-13T00:00:00"/>
    <x v="23"/>
    <x v="6"/>
    <x v="2"/>
    <x v="145"/>
    <x v="3"/>
    <x v="3"/>
    <x v="36"/>
    <x v="105"/>
    <n v="381.62004815649715"/>
    <n v="329.70071085785668"/>
    <d v="1899-12-30T02:00:00"/>
    <d v="1899-12-30T04:05:00"/>
    <n v="2"/>
    <n v="0"/>
    <n v="4"/>
    <n v="5"/>
    <n v="305"/>
    <n v="1133"/>
    <n v="345.565"/>
    <s v="HANSGN"/>
    <s v="HANSGN"/>
    <s v="HANSGN"/>
    <s v="VN"/>
    <s v="DOM"/>
    <s v="PXR"/>
  </r>
  <r>
    <d v="2019-06-13T00:00:00"/>
    <x v="155"/>
    <x v="3"/>
    <x v="41"/>
    <x v="324"/>
    <x v="3"/>
    <x v="3"/>
    <x v="100"/>
    <x v="143"/>
    <n v="1109.0247820000002"/>
    <n v="861.58097594528226"/>
    <d v="1899-12-30T17:20:00"/>
    <d v="1899-12-30T22:35:00"/>
    <n v="17"/>
    <n v="20"/>
    <n v="22"/>
    <n v="35"/>
    <n v="305"/>
    <n v="3727"/>
    <n v="1136.7349999999999"/>
    <s v="HANNRT"/>
    <s v="HANNRT"/>
    <s v="NEA"/>
    <s v="JP"/>
    <s v="INT"/>
    <s v="PXR"/>
  </r>
  <r>
    <d v="2019-06-13T00:00:00"/>
    <x v="165"/>
    <x v="47"/>
    <x v="1"/>
    <x v="345"/>
    <x v="3"/>
    <x v="3"/>
    <x v="158"/>
    <x v="119"/>
    <n v="2455.9660260595392"/>
    <n v="2483.2377684499274"/>
    <d v="1899-12-30T00:35:00"/>
    <d v="1899-12-30T09:20:00"/>
    <n v="0"/>
    <n v="35"/>
    <n v="9"/>
    <n v="20"/>
    <n v="305"/>
    <n v="6680"/>
    <n v="2037.4"/>
    <s v="SGNMEL"/>
    <s v="SGNMEL"/>
    <s v="SWP"/>
    <s v="AU"/>
    <s v="INT"/>
    <s v="PXR"/>
  </r>
  <r>
    <d v="2019-06-13T00:00:00"/>
    <x v="23"/>
    <x v="6"/>
    <x v="2"/>
    <x v="414"/>
    <x v="3"/>
    <x v="3"/>
    <x v="33"/>
    <x v="92"/>
    <n v="381.62004815649715"/>
    <n v="329.70071085785668"/>
    <d v="1899-12-30T12:30:00"/>
    <d v="1899-12-30T14:35:00"/>
    <n v="12"/>
    <n v="30"/>
    <n v="14"/>
    <n v="35"/>
    <n v="305"/>
    <n v="1133"/>
    <n v="345.565"/>
    <s v="HANSGN"/>
    <s v="HANSGN"/>
    <s v="HANSGN"/>
    <s v="VN"/>
    <s v="DOM"/>
    <s v="PXR"/>
  </r>
  <r>
    <d v="2019-06-13T00:00:00"/>
    <x v="173"/>
    <x v="11"/>
    <x v="1"/>
    <x v="362"/>
    <x v="0"/>
    <x v="3"/>
    <x v="164"/>
    <x v="110"/>
    <n v="236.48215406547158"/>
    <n v="229.41986961622271"/>
    <d v="1899-12-30T14:35:00"/>
    <d v="1899-12-30T15:50:00"/>
    <n v="14"/>
    <n v="35"/>
    <n v="15"/>
    <n v="50"/>
    <n v="184"/>
    <n v="422"/>
    <n v="77.647999999999996"/>
    <s v="SGNREP"/>
    <s v="SGNREP"/>
    <s v="CLMV"/>
    <s v="KH"/>
    <s v="INT"/>
    <s v="PXR"/>
  </r>
  <r>
    <d v="2019-06-13T00:00:00"/>
    <x v="174"/>
    <x v="6"/>
    <x v="12"/>
    <x v="365"/>
    <x v="0"/>
    <x v="3"/>
    <x v="138"/>
    <x v="155"/>
    <n v="236.48215406547158"/>
    <n v="229.41986961622271"/>
    <d v="1899-12-30T12:25:00"/>
    <d v="1899-12-30T13:35:00"/>
    <n v="12"/>
    <n v="25"/>
    <n v="13"/>
    <n v="35"/>
    <n v="184"/>
    <n v="422"/>
    <n v="77.647999999999996"/>
    <s v="SGNREP"/>
    <s v="SGNREP"/>
    <s v="CLMV"/>
    <s v="KH"/>
    <s v="INT"/>
    <s v="PXR"/>
  </r>
  <r>
    <d v="2019-06-13T00:00:00"/>
    <x v="30"/>
    <x v="14"/>
    <x v="1"/>
    <x v="360"/>
    <x v="0"/>
    <x v="3"/>
    <x v="163"/>
    <x v="48"/>
    <n v="214.88804221212081"/>
    <n v="213.88072353634405"/>
    <d v="1899-12-30T06:15:00"/>
    <d v="1899-12-30T07:45:00"/>
    <n v="6"/>
    <n v="15"/>
    <n v="7"/>
    <n v="45"/>
    <n v="180"/>
    <n v="628"/>
    <n v="113.04"/>
    <s v="SGNHUI"/>
    <s v="SGNHUI"/>
    <s v="Tourism"/>
    <s v="VN"/>
    <s v="DOM"/>
    <s v="PXR"/>
  </r>
  <r>
    <d v="2019-06-13T00:00:00"/>
    <x v="46"/>
    <x v="20"/>
    <x v="1"/>
    <x v="190"/>
    <x v="0"/>
    <x v="3"/>
    <x v="27"/>
    <x v="124"/>
    <n v="187.46363998635809"/>
    <n v="145.81561859013829"/>
    <d v="1899-12-30T00:55:00"/>
    <d v="1899-12-30T02:00:00"/>
    <n v="0"/>
    <n v="55"/>
    <n v="2"/>
    <n v="0"/>
    <n v="180"/>
    <n v="301"/>
    <n v="54.18"/>
    <s v="SGNPQC"/>
    <s v="SGNPQC"/>
    <s v="Tourism"/>
    <s v="VN"/>
    <s v="DOM"/>
    <s v="PXR"/>
  </r>
  <r>
    <d v="2019-06-13T00:00:00"/>
    <x v="32"/>
    <x v="6"/>
    <x v="16"/>
    <x v="363"/>
    <x v="0"/>
    <x v="3"/>
    <x v="165"/>
    <x v="176"/>
    <n v="214.88804221212081"/>
    <n v="213.88072353634405"/>
    <d v="1899-12-30T04:10:00"/>
    <d v="1899-12-30T05:35:00"/>
    <n v="4"/>
    <n v="10"/>
    <n v="5"/>
    <n v="35"/>
    <n v="180"/>
    <n v="628"/>
    <n v="113.04"/>
    <s v="SGNHUI"/>
    <s v="SGNHUI"/>
    <s v="Tourism"/>
    <s v="VN"/>
    <s v="DOM"/>
    <s v="PXR"/>
  </r>
  <r>
    <d v="2019-06-14T00:00:00"/>
    <x v="50"/>
    <x v="8"/>
    <x v="1"/>
    <x v="222"/>
    <x v="0"/>
    <x v="4"/>
    <x v="186"/>
    <x v="99"/>
    <n v="184.25871592968858"/>
    <n v="154.07262794368225"/>
    <d v="1899-12-30T14:25:00"/>
    <d v="1899-12-30T15:30:00"/>
    <n v="14"/>
    <n v="25"/>
    <n v="15"/>
    <n v="30"/>
    <n v="184"/>
    <n v="309"/>
    <n v="56.856000000000002"/>
    <s v="SGNCXR"/>
    <s v="SGNCXR"/>
    <s v="Tourism"/>
    <s v="VN"/>
    <s v="DOM"/>
    <s v="PXR"/>
  </r>
  <r>
    <d v="2019-06-14T00:00:00"/>
    <x v="2"/>
    <x v="2"/>
    <x v="2"/>
    <x v="246"/>
    <x v="0"/>
    <x v="4"/>
    <x v="19"/>
    <x v="32"/>
    <n v="236.34688949060637"/>
    <n v="201.94443000170284"/>
    <d v="1899-12-30T04:00:00"/>
    <d v="1899-12-30T05:20:00"/>
    <n v="4"/>
    <n v="0"/>
    <n v="5"/>
    <n v="20"/>
    <n v="184"/>
    <n v="604"/>
    <n v="111.136"/>
    <s v="HANDAD"/>
    <s v="HANDAD"/>
    <s v="HANDAD"/>
    <s v="VN"/>
    <s v="DOM"/>
    <s v="PXR"/>
  </r>
  <r>
    <d v="2019-06-14T00:00:00"/>
    <x v="38"/>
    <x v="1"/>
    <x v="2"/>
    <x v="48"/>
    <x v="0"/>
    <x v="4"/>
    <x v="195"/>
    <x v="227"/>
    <n v="276.42241165161988"/>
    <n v="284.1111398350593"/>
    <d v="1899-12-30T08:35:00"/>
    <d v="1899-12-30T10:25:00"/>
    <n v="8"/>
    <n v="35"/>
    <n v="10"/>
    <n v="25"/>
    <n v="184"/>
    <n v="1061"/>
    <n v="195.22399999999999"/>
    <s v="HANDLI"/>
    <s v="HANDLI"/>
    <s v="Tourism"/>
    <s v="VN"/>
    <s v="DOM"/>
    <s v="PXR"/>
  </r>
  <r>
    <d v="2019-06-14T00:00:00"/>
    <x v="12"/>
    <x v="3"/>
    <x v="7"/>
    <x v="126"/>
    <x v="0"/>
    <x v="4"/>
    <x v="130"/>
    <x v="102"/>
    <n v="292.75199550278143"/>
    <n v="283.06606117169179"/>
    <d v="1899-12-30T11:50:00"/>
    <d v="1899-12-30T13:45:00"/>
    <n v="11"/>
    <n v="50"/>
    <n v="13"/>
    <n v="45"/>
    <n v="184"/>
    <n v="1062"/>
    <n v="195.40799999999999"/>
    <s v="HANCXR"/>
    <s v="HANCXR"/>
    <s v="Tourism"/>
    <s v="VN"/>
    <s v="DOM"/>
    <s v="PXR"/>
  </r>
  <r>
    <d v="2019-06-14T00:00:00"/>
    <x v="15"/>
    <x v="3"/>
    <x v="9"/>
    <x v="247"/>
    <x v="0"/>
    <x v="4"/>
    <x v="36"/>
    <x v="56"/>
    <n v="236.34688949060637"/>
    <n v="201.94443000170284"/>
    <d v="1899-12-30T02:00:00"/>
    <d v="1899-12-30T03:20:00"/>
    <n v="2"/>
    <n v="0"/>
    <n v="3"/>
    <n v="20"/>
    <n v="184"/>
    <n v="604"/>
    <n v="111.136"/>
    <s v="HANDAD"/>
    <s v="HANDAD"/>
    <s v="HANDAD"/>
    <s v="VN"/>
    <s v="DOM"/>
    <s v="PXR"/>
  </r>
  <r>
    <d v="2019-06-14T00:00:00"/>
    <x v="39"/>
    <x v="3"/>
    <x v="0"/>
    <x v="50"/>
    <x v="0"/>
    <x v="4"/>
    <x v="81"/>
    <x v="210"/>
    <n v="276.42241165161988"/>
    <n v="284.1111398350593"/>
    <d v="1899-12-30T06:00:00"/>
    <d v="1899-12-30T07:55:00"/>
    <n v="6"/>
    <n v="0"/>
    <n v="7"/>
    <n v="55"/>
    <n v="184"/>
    <n v="1061"/>
    <n v="195.22399999999999"/>
    <s v="HANDLI"/>
    <s v="HANDLI"/>
    <s v="Tourism"/>
    <s v="VN"/>
    <s v="DOM"/>
    <s v="PXR"/>
  </r>
  <r>
    <d v="2019-06-14T00:00:00"/>
    <x v="32"/>
    <x v="6"/>
    <x v="16"/>
    <x v="225"/>
    <x v="0"/>
    <x v="4"/>
    <x v="128"/>
    <x v="218"/>
    <n v="214.88804221212081"/>
    <n v="213.88072353634405"/>
    <d v="1899-12-30T23:15:00"/>
    <d v="1899-12-30T00:40:00"/>
    <n v="23"/>
    <n v="15"/>
    <n v="0"/>
    <n v="40"/>
    <n v="184"/>
    <n v="628"/>
    <n v="115.55200000000001"/>
    <s v="SGNHUI"/>
    <s v="SGNHUI"/>
    <s v="Tourism"/>
    <s v="VN"/>
    <s v="DOM"/>
    <s v="PXR"/>
  </r>
  <r>
    <d v="2019-06-14T00:00:00"/>
    <x v="33"/>
    <x v="2"/>
    <x v="1"/>
    <x v="286"/>
    <x v="0"/>
    <x v="4"/>
    <x v="75"/>
    <x v="32"/>
    <n v="239.31340170869245"/>
    <n v="208.92363712533773"/>
    <d v="1899-12-30T03:50:00"/>
    <d v="1899-12-30T05:20:00"/>
    <n v="3"/>
    <n v="50"/>
    <n v="5"/>
    <n v="20"/>
    <n v="184"/>
    <n v="602"/>
    <n v="110.768"/>
    <s v="SGNDAD"/>
    <s v="SGNDAD"/>
    <s v="SGNDAD"/>
    <s v="VN"/>
    <s v="DOM"/>
    <s v="PXR"/>
  </r>
  <r>
    <d v="2019-06-14T00:00:00"/>
    <x v="22"/>
    <x v="3"/>
    <x v="1"/>
    <x v="413"/>
    <x v="0"/>
    <x v="4"/>
    <x v="60"/>
    <x v="184"/>
    <n v="381.62004815649715"/>
    <n v="329.70071085785668"/>
    <d v="1899-12-30T09:15:00"/>
    <d v="1899-12-30T11:30:00"/>
    <n v="9"/>
    <n v="15"/>
    <n v="11"/>
    <n v="30"/>
    <n v="184"/>
    <n v="1133"/>
    <n v="208.47200000000001"/>
    <s v="HANSGN"/>
    <s v="HANSGN"/>
    <s v="HANSGN"/>
    <s v="VN"/>
    <s v="DOM"/>
    <s v="PXR"/>
  </r>
  <r>
    <d v="2019-06-14T00:00:00"/>
    <x v="34"/>
    <x v="6"/>
    <x v="9"/>
    <x v="288"/>
    <x v="0"/>
    <x v="4"/>
    <x v="71"/>
    <x v="22"/>
    <n v="239.31340170869245"/>
    <n v="208.92363712533773"/>
    <d v="1899-12-30T01:45:00"/>
    <d v="1899-12-30T03:05:00"/>
    <n v="1"/>
    <n v="45"/>
    <n v="3"/>
    <n v="5"/>
    <n v="184"/>
    <n v="602"/>
    <n v="110.768"/>
    <s v="SGNDAD"/>
    <s v="SGNDAD"/>
    <s v="SGNDAD"/>
    <s v="VN"/>
    <s v="DOM"/>
    <s v="PXR"/>
  </r>
  <r>
    <d v="2019-06-14T00:00:00"/>
    <x v="34"/>
    <x v="6"/>
    <x v="9"/>
    <x v="162"/>
    <x v="0"/>
    <x v="4"/>
    <x v="96"/>
    <x v="14"/>
    <n v="239.31340170869245"/>
    <n v="208.92363712533773"/>
    <d v="1899-12-30T12:40:00"/>
    <d v="1899-12-30T14:00:00"/>
    <n v="12"/>
    <n v="40"/>
    <n v="14"/>
    <n v="0"/>
    <n v="184"/>
    <n v="602"/>
    <n v="110.768"/>
    <s v="SGNDAD"/>
    <s v="SGNDAD"/>
    <s v="SGNDAD"/>
    <s v="VN"/>
    <s v="DOM"/>
    <s v="PXR"/>
  </r>
  <r>
    <d v="2019-06-14T00:00:00"/>
    <x v="23"/>
    <x v="6"/>
    <x v="2"/>
    <x v="172"/>
    <x v="0"/>
    <x v="4"/>
    <x v="81"/>
    <x v="1"/>
    <n v="381.62004815649715"/>
    <n v="329.70071085785668"/>
    <d v="1899-12-30T06:00:00"/>
    <d v="1899-12-30T08:05:00"/>
    <n v="6"/>
    <n v="0"/>
    <n v="8"/>
    <n v="5"/>
    <n v="184"/>
    <n v="1133"/>
    <n v="208.47200000000001"/>
    <s v="HANSGN"/>
    <s v="HANSGN"/>
    <s v="HANSGN"/>
    <s v="VN"/>
    <s v="DOM"/>
    <s v="PXR"/>
  </r>
  <r>
    <d v="2019-06-14T00:00:00"/>
    <x v="2"/>
    <x v="2"/>
    <x v="2"/>
    <x v="24"/>
    <x v="0"/>
    <x v="4"/>
    <x v="213"/>
    <x v="64"/>
    <n v="236.34688949060637"/>
    <n v="201.94443000170284"/>
    <d v="1899-12-30T14:40:00"/>
    <d v="1899-12-30T16:00:00"/>
    <n v="14"/>
    <n v="40"/>
    <n v="16"/>
    <n v="0"/>
    <n v="184"/>
    <n v="604"/>
    <n v="111.136"/>
    <s v="HANDAD"/>
    <s v="HANDAD"/>
    <s v="HANDAD"/>
    <s v="VN"/>
    <s v="DOM"/>
    <s v="NTC"/>
  </r>
  <r>
    <d v="2019-06-14T00:00:00"/>
    <x v="33"/>
    <x v="2"/>
    <x v="1"/>
    <x v="188"/>
    <x v="0"/>
    <x v="4"/>
    <x v="25"/>
    <x v="165"/>
    <n v="239.31340170869245"/>
    <n v="208.92363712533773"/>
    <d v="1899-12-30T05:00:00"/>
    <d v="1899-12-30T06:30:00"/>
    <n v="5"/>
    <n v="0"/>
    <n v="6"/>
    <n v="30"/>
    <n v="184"/>
    <n v="602"/>
    <n v="110.768"/>
    <s v="SGNDAD"/>
    <s v="SGNDAD"/>
    <s v="SGNDAD"/>
    <s v="VN"/>
    <s v="DOM"/>
    <s v="PXR"/>
  </r>
  <r>
    <d v="2019-06-14T00:00:00"/>
    <x v="1"/>
    <x v="1"/>
    <x v="1"/>
    <x v="33"/>
    <x v="0"/>
    <x v="4"/>
    <x v="32"/>
    <x v="35"/>
    <n v="152.0752852438888"/>
    <n v="122.84237101537613"/>
    <d v="1899-12-30T01:30:00"/>
    <d v="1899-12-30T02:20:00"/>
    <n v="1"/>
    <n v="30"/>
    <n v="2"/>
    <n v="20"/>
    <n v="184"/>
    <n v="214"/>
    <n v="39.375999999999998"/>
    <s v="SGNDLI"/>
    <s v="SGNDLI"/>
    <s v="Tourism"/>
    <s v="VN"/>
    <s v="DOM"/>
    <s v="PXR"/>
  </r>
  <r>
    <d v="2019-06-14T00:00:00"/>
    <x v="34"/>
    <x v="6"/>
    <x v="9"/>
    <x v="191"/>
    <x v="0"/>
    <x v="4"/>
    <x v="29"/>
    <x v="25"/>
    <n v="239.31340170869245"/>
    <n v="208.92363712533773"/>
    <d v="1899-12-30T03:00:00"/>
    <d v="1899-12-30T04:20:00"/>
    <n v="3"/>
    <n v="0"/>
    <n v="4"/>
    <n v="20"/>
    <n v="184"/>
    <n v="602"/>
    <n v="110.768"/>
    <s v="SGNDAD"/>
    <s v="SGNDAD"/>
    <s v="SGNDAD"/>
    <s v="VN"/>
    <s v="DOM"/>
    <s v="PXR"/>
  </r>
  <r>
    <d v="2019-06-14T00:00:00"/>
    <x v="27"/>
    <x v="6"/>
    <x v="0"/>
    <x v="35"/>
    <x v="0"/>
    <x v="4"/>
    <x v="15"/>
    <x v="36"/>
    <n v="152.0752852438888"/>
    <n v="122.84237101537613"/>
    <d v="1899-12-30T00:00:00"/>
    <d v="1899-12-30T00:50:00"/>
    <n v="0"/>
    <n v="0"/>
    <n v="0"/>
    <n v="50"/>
    <n v="184"/>
    <n v="214"/>
    <n v="39.375999999999998"/>
    <s v="SGNDLI"/>
    <s v="SGNDLI"/>
    <s v="Tourism"/>
    <s v="VN"/>
    <s v="DOM"/>
    <s v="PXR"/>
  </r>
  <r>
    <d v="2019-06-14T00:00:00"/>
    <x v="8"/>
    <x v="6"/>
    <x v="4"/>
    <x v="20"/>
    <x v="0"/>
    <x v="4"/>
    <x v="21"/>
    <x v="23"/>
    <n v="395.74921853782541"/>
    <n v="351.3813860279069"/>
    <d v="1899-12-30T07:10:00"/>
    <d v="1899-12-30T09:25:00"/>
    <n v="7"/>
    <n v="10"/>
    <n v="9"/>
    <n v="25"/>
    <n v="184"/>
    <n v="1086"/>
    <n v="199.82400000000001"/>
    <s v="SGNSIN"/>
    <s v="SGNSIN"/>
    <s v="SEA"/>
    <s v="SG"/>
    <s v="INT"/>
    <s v="PXR"/>
  </r>
  <r>
    <d v="2019-06-14T00:00:00"/>
    <x v="9"/>
    <x v="4"/>
    <x v="1"/>
    <x v="21"/>
    <x v="0"/>
    <x v="4"/>
    <x v="22"/>
    <x v="24"/>
    <n v="395.74921853782541"/>
    <n v="351.3813860279069"/>
    <d v="1899-12-30T10:25:00"/>
    <d v="1899-12-30T12:35:00"/>
    <n v="10"/>
    <n v="25"/>
    <n v="12"/>
    <n v="35"/>
    <n v="184"/>
    <n v="1086"/>
    <n v="199.82400000000001"/>
    <s v="SGNSIN"/>
    <s v="SGNSIN"/>
    <s v="SEA"/>
    <s v="SG"/>
    <s v="INT"/>
    <s v="PXR"/>
  </r>
  <r>
    <d v="2019-06-14T00:00:00"/>
    <x v="33"/>
    <x v="2"/>
    <x v="1"/>
    <x v="393"/>
    <x v="0"/>
    <x v="4"/>
    <x v="51"/>
    <x v="90"/>
    <n v="239.31340170869245"/>
    <n v="208.92363712533773"/>
    <d v="1899-12-30T03:30:00"/>
    <d v="1899-12-30T05:00:00"/>
    <n v="3"/>
    <n v="30"/>
    <n v="5"/>
    <n v="0"/>
    <n v="184"/>
    <n v="602"/>
    <n v="110.768"/>
    <s v="SGNDAD"/>
    <s v="SGNDAD"/>
    <s v="SGNDAD"/>
    <s v="VN"/>
    <s v="DOM"/>
    <s v="PXR"/>
  </r>
  <r>
    <d v="2019-06-14T00:00:00"/>
    <x v="46"/>
    <x v="20"/>
    <x v="1"/>
    <x v="271"/>
    <x v="0"/>
    <x v="4"/>
    <x v="91"/>
    <x v="45"/>
    <n v="187.46363998635809"/>
    <n v="145.81561859013829"/>
    <d v="1899-12-30T07:20:00"/>
    <d v="1899-12-30T08:25:00"/>
    <n v="7"/>
    <n v="20"/>
    <n v="8"/>
    <n v="25"/>
    <n v="184"/>
    <n v="301"/>
    <n v="55.384"/>
    <s v="SGNPQC"/>
    <s v="SGNPQC"/>
    <s v="Tourism"/>
    <s v="VN"/>
    <s v="DOM"/>
    <s v="PXR"/>
  </r>
  <r>
    <d v="2019-06-14T00:00:00"/>
    <x v="34"/>
    <x v="6"/>
    <x v="9"/>
    <x v="432"/>
    <x v="0"/>
    <x v="4"/>
    <x v="32"/>
    <x v="50"/>
    <n v="239.31340170869245"/>
    <n v="208.92363712533773"/>
    <d v="1899-12-30T01:30:00"/>
    <d v="1899-12-30T02:50:00"/>
    <n v="1"/>
    <n v="30"/>
    <n v="2"/>
    <n v="50"/>
    <n v="184"/>
    <n v="602"/>
    <n v="110.768"/>
    <s v="SGNDAD"/>
    <s v="SGNDAD"/>
    <s v="SGNDAD"/>
    <s v="VN"/>
    <s v="DOM"/>
    <s v="PXR"/>
  </r>
  <r>
    <d v="2019-06-14T00:00:00"/>
    <x v="49"/>
    <x v="6"/>
    <x v="23"/>
    <x v="273"/>
    <x v="0"/>
    <x v="4"/>
    <x v="14"/>
    <x v="98"/>
    <n v="187.46363998635809"/>
    <n v="145.81561859013829"/>
    <d v="1899-12-30T05:40:00"/>
    <d v="1899-12-30T06:40:00"/>
    <n v="5"/>
    <n v="40"/>
    <n v="6"/>
    <n v="40"/>
    <n v="184"/>
    <n v="301"/>
    <n v="55.384"/>
    <s v="SGNPQC"/>
    <s v="SGNPQC"/>
    <s v="Tourism"/>
    <s v="VN"/>
    <s v="DOM"/>
    <s v="PXR"/>
  </r>
  <r>
    <d v="2019-06-14T00:00:00"/>
    <x v="35"/>
    <x v="6"/>
    <x v="17"/>
    <x v="41"/>
    <x v="0"/>
    <x v="4"/>
    <x v="114"/>
    <x v="182"/>
    <n v="401.34366795269432"/>
    <n v="581.55853960552042"/>
    <d v="1899-12-30T09:50:00"/>
    <d v="1899-12-30T13:30:00"/>
    <n v="9"/>
    <n v="50"/>
    <n v="13"/>
    <n v="30"/>
    <n v="184"/>
    <n v="2203"/>
    <n v="405.35199999999998"/>
    <s v="SGNTPE"/>
    <s v="SGNTPE"/>
    <s v="NEA"/>
    <s v="TW"/>
    <s v="INT"/>
    <s v="PXR"/>
  </r>
  <r>
    <d v="2019-06-14T00:00:00"/>
    <x v="36"/>
    <x v="15"/>
    <x v="1"/>
    <x v="42"/>
    <x v="0"/>
    <x v="4"/>
    <x v="84"/>
    <x v="219"/>
    <n v="401.34366795269432"/>
    <n v="581.55853960552042"/>
    <d v="1899-12-30T14:30:00"/>
    <d v="1899-12-30T18:10:00"/>
    <n v="14"/>
    <n v="30"/>
    <n v="18"/>
    <n v="10"/>
    <n v="184"/>
    <n v="2203"/>
    <n v="405.35199999999998"/>
    <s v="SGNTPE"/>
    <s v="SGNTPE"/>
    <s v="NEA"/>
    <s v="TW"/>
    <s v="INT"/>
    <s v="PXR"/>
  </r>
  <r>
    <d v="2019-06-14T00:00:00"/>
    <x v="134"/>
    <x v="13"/>
    <x v="1"/>
    <x v="277"/>
    <x v="0"/>
    <x v="4"/>
    <x v="103"/>
    <x v="155"/>
    <n v="142.82837478473851"/>
    <n v="131.67374266664146"/>
    <d v="1899-12-30T12:35:00"/>
    <d v="1899-12-30T13:35:00"/>
    <n v="12"/>
    <n v="35"/>
    <n v="13"/>
    <n v="35"/>
    <n v="184"/>
    <n v="257"/>
    <n v="47.287999999999997"/>
    <s v="SGNBMV"/>
    <s v="SGNBMV"/>
    <s v="ZOther"/>
    <s v="VN"/>
    <s v="DOM"/>
    <s v="PXR"/>
  </r>
  <r>
    <d v="2019-06-14T00:00:00"/>
    <x v="2"/>
    <x v="2"/>
    <x v="2"/>
    <x v="212"/>
    <x v="0"/>
    <x v="4"/>
    <x v="31"/>
    <x v="119"/>
    <n v="236.34688949060637"/>
    <n v="201.94443000170284"/>
    <d v="1899-12-30T08:00:00"/>
    <d v="1899-12-30T09:20:00"/>
    <n v="8"/>
    <n v="0"/>
    <n v="9"/>
    <n v="20"/>
    <n v="184"/>
    <n v="604"/>
    <n v="111.136"/>
    <s v="HANDAD"/>
    <s v="HANDAD"/>
    <s v="HANDAD"/>
    <s v="VN"/>
    <s v="DOM"/>
    <s v="PXR"/>
  </r>
  <r>
    <d v="2019-06-14T00:00:00"/>
    <x v="33"/>
    <x v="2"/>
    <x v="1"/>
    <x v="156"/>
    <x v="0"/>
    <x v="4"/>
    <x v="29"/>
    <x v="112"/>
    <n v="239.31340170869245"/>
    <n v="208.92363712533773"/>
    <d v="1899-12-30T03:00:00"/>
    <d v="1899-12-30T04:25:00"/>
    <n v="3"/>
    <n v="0"/>
    <n v="4"/>
    <n v="25"/>
    <n v="184"/>
    <n v="602"/>
    <n v="110.768"/>
    <s v="SGNDAD"/>
    <s v="SGNDAD"/>
    <s v="SGNDAD"/>
    <s v="VN"/>
    <s v="DOM"/>
    <s v="PXR"/>
  </r>
  <r>
    <d v="2019-06-14T00:00:00"/>
    <x v="135"/>
    <x v="3"/>
    <x v="14"/>
    <x v="278"/>
    <x v="0"/>
    <x v="4"/>
    <x v="145"/>
    <x v="123"/>
    <n v="226.29556144230276"/>
    <n v="261.68109322915961"/>
    <d v="1899-12-30T10:10:00"/>
    <d v="1899-12-30T11:55:00"/>
    <n v="10"/>
    <n v="10"/>
    <n v="11"/>
    <n v="55"/>
    <n v="184"/>
    <n v="956"/>
    <n v="175.904"/>
    <s v="HANBMV"/>
    <s v="HANBMV"/>
    <s v="ZOther"/>
    <s v="VN"/>
    <s v="DOM"/>
    <s v="PXR"/>
  </r>
  <r>
    <d v="2019-06-14T00:00:00"/>
    <x v="15"/>
    <x v="3"/>
    <x v="9"/>
    <x v="158"/>
    <x v="0"/>
    <x v="4"/>
    <x v="20"/>
    <x v="35"/>
    <n v="236.34688949060637"/>
    <n v="201.94443000170284"/>
    <d v="1899-12-30T01:00:00"/>
    <d v="1899-12-30T02:20:00"/>
    <n v="1"/>
    <n v="0"/>
    <n v="2"/>
    <n v="20"/>
    <n v="184"/>
    <n v="604"/>
    <n v="111.136"/>
    <s v="HANDAD"/>
    <s v="HANDAD"/>
    <s v="HANDAD"/>
    <s v="VN"/>
    <s v="DOM"/>
    <s v="PXR"/>
  </r>
  <r>
    <d v="2019-06-14T00:00:00"/>
    <x v="34"/>
    <x v="6"/>
    <x v="9"/>
    <x v="216"/>
    <x v="0"/>
    <x v="4"/>
    <x v="81"/>
    <x v="9"/>
    <n v="239.31340170869245"/>
    <n v="208.92363712533773"/>
    <d v="1899-12-30T06:00:00"/>
    <d v="1899-12-30T07:20:00"/>
    <n v="6"/>
    <n v="0"/>
    <n v="7"/>
    <n v="20"/>
    <n v="184"/>
    <n v="602"/>
    <n v="110.768"/>
    <s v="SGNDAD"/>
    <s v="SGNDAD"/>
    <s v="SGNDAD"/>
    <s v="VN"/>
    <s v="DOM"/>
    <s v="PXR"/>
  </r>
  <r>
    <d v="2019-06-14T00:00:00"/>
    <x v="3"/>
    <x v="3"/>
    <x v="3"/>
    <x v="3"/>
    <x v="0"/>
    <x v="4"/>
    <x v="3"/>
    <x v="3"/>
    <n v="150.8755916056586"/>
    <n v="147.53581749835828"/>
    <d v="1899-12-30T23:00:00"/>
    <d v="1899-12-30T00:10:00"/>
    <n v="23"/>
    <n v="0"/>
    <n v="0"/>
    <n v="10"/>
    <n v="184"/>
    <n v="396"/>
    <n v="72.864000000000004"/>
    <s v="HANVDH"/>
    <s v="HANVDH"/>
    <s v="ZOther"/>
    <s v="VN"/>
    <s v="DOM"/>
    <s v="PXR"/>
  </r>
  <r>
    <d v="2019-06-14T00:00:00"/>
    <x v="2"/>
    <x v="2"/>
    <x v="2"/>
    <x v="43"/>
    <x v="0"/>
    <x v="4"/>
    <x v="46"/>
    <x v="129"/>
    <n v="236.34688949060637"/>
    <n v="201.94443000170284"/>
    <d v="1899-12-30T11:00:00"/>
    <d v="1899-12-30T12:20:00"/>
    <n v="11"/>
    <n v="0"/>
    <n v="12"/>
    <n v="20"/>
    <n v="184"/>
    <n v="604"/>
    <n v="111.136"/>
    <s v="HANDAD"/>
    <s v="HANDAD"/>
    <s v="HANDAD"/>
    <s v="VN"/>
    <s v="DOM"/>
    <s v="PXR"/>
  </r>
  <r>
    <d v="2019-06-14T00:00:00"/>
    <x v="15"/>
    <x v="3"/>
    <x v="9"/>
    <x v="44"/>
    <x v="0"/>
    <x v="4"/>
    <x v="101"/>
    <x v="84"/>
    <n v="236.34688949060637"/>
    <n v="201.94443000170284"/>
    <d v="1899-12-30T09:00:00"/>
    <d v="1899-12-30T10:20:00"/>
    <n v="9"/>
    <n v="0"/>
    <n v="10"/>
    <n v="20"/>
    <n v="184"/>
    <n v="604"/>
    <n v="111.136"/>
    <s v="HANDAD"/>
    <s v="HANDAD"/>
    <s v="HANDAD"/>
    <s v="VN"/>
    <s v="DOM"/>
    <s v="PXR"/>
  </r>
  <r>
    <d v="2019-06-14T00:00:00"/>
    <x v="4"/>
    <x v="3"/>
    <x v="4"/>
    <x v="45"/>
    <x v="0"/>
    <x v="4"/>
    <x v="41"/>
    <x v="20"/>
    <n v="463.92137539570234"/>
    <n v="559.81108270218749"/>
    <d v="1899-12-30T00:15:00"/>
    <d v="1899-12-30T03:55:00"/>
    <n v="0"/>
    <n v="15"/>
    <n v="3"/>
    <n v="55"/>
    <n v="184"/>
    <n v="2187"/>
    <n v="402.40800000000002"/>
    <s v="HANSIN"/>
    <s v="HANSIN"/>
    <s v="SEA"/>
    <s v="SG"/>
    <s v="INT"/>
    <s v="PXR"/>
  </r>
  <r>
    <d v="2019-06-14T00:00:00"/>
    <x v="5"/>
    <x v="4"/>
    <x v="2"/>
    <x v="46"/>
    <x v="0"/>
    <x v="4"/>
    <x v="42"/>
    <x v="59"/>
    <n v="463.92137539570234"/>
    <n v="559.81108270218749"/>
    <d v="1899-12-30T05:05:00"/>
    <d v="1899-12-30T08:35:00"/>
    <n v="5"/>
    <n v="5"/>
    <n v="8"/>
    <n v="35"/>
    <n v="184"/>
    <n v="2187"/>
    <n v="402.40800000000002"/>
    <s v="HANSIN"/>
    <s v="HANSIN"/>
    <s v="SEA"/>
    <s v="SG"/>
    <s v="INT"/>
    <s v="PXR"/>
  </r>
  <r>
    <d v="2019-06-14T00:00:00"/>
    <x v="44"/>
    <x v="18"/>
    <x v="1"/>
    <x v="201"/>
    <x v="0"/>
    <x v="4"/>
    <x v="76"/>
    <x v="18"/>
    <n v="349.088066164243"/>
    <n v="290.5657880138603"/>
    <d v="1899-12-30T07:25:00"/>
    <d v="1899-12-30T09:05:00"/>
    <n v="7"/>
    <n v="25"/>
    <n v="9"/>
    <n v="5"/>
    <n v="184"/>
    <n v="718"/>
    <n v="132.11199999999999"/>
    <s v="SGNBKK"/>
    <s v="SGNBKK"/>
    <s v="SEA"/>
    <s v="TH"/>
    <s v="INT"/>
    <s v="PXR"/>
  </r>
  <r>
    <d v="2019-06-14T00:00:00"/>
    <x v="1"/>
    <x v="1"/>
    <x v="1"/>
    <x v="54"/>
    <x v="0"/>
    <x v="4"/>
    <x v="127"/>
    <x v="174"/>
    <n v="152.0752852438888"/>
    <n v="122.84237101537613"/>
    <d v="1899-12-30T11:35:00"/>
    <d v="1899-12-30T12:25:00"/>
    <n v="11"/>
    <n v="35"/>
    <n v="12"/>
    <n v="25"/>
    <n v="184"/>
    <n v="214"/>
    <n v="39.375999999999998"/>
    <s v="SGNDLI"/>
    <s v="SGNDLI"/>
    <s v="Tourism"/>
    <s v="VN"/>
    <s v="DOM"/>
    <s v="PXR"/>
  </r>
  <r>
    <d v="2019-06-14T00:00:00"/>
    <x v="47"/>
    <x v="6"/>
    <x v="21"/>
    <x v="203"/>
    <x v="0"/>
    <x v="4"/>
    <x v="28"/>
    <x v="53"/>
    <n v="349.088066164243"/>
    <n v="290.5657880138603"/>
    <d v="1899-12-30T04:30:00"/>
    <d v="1899-12-30T06:10:00"/>
    <n v="4"/>
    <n v="30"/>
    <n v="6"/>
    <n v="10"/>
    <n v="184"/>
    <n v="718"/>
    <n v="132.11199999999999"/>
    <s v="SGNBKK"/>
    <s v="SGNBKK"/>
    <s v="SEA"/>
    <s v="TH"/>
    <s v="INT"/>
    <s v="PXR"/>
  </r>
  <r>
    <d v="2019-06-14T00:00:00"/>
    <x v="27"/>
    <x v="6"/>
    <x v="0"/>
    <x v="57"/>
    <x v="0"/>
    <x v="4"/>
    <x v="98"/>
    <x v="61"/>
    <n v="152.0752852438888"/>
    <n v="122.84237101537613"/>
    <d v="1899-12-30T09:45:00"/>
    <d v="1899-12-30T10:35:00"/>
    <n v="9"/>
    <n v="45"/>
    <n v="10"/>
    <n v="35"/>
    <n v="184"/>
    <n v="214"/>
    <n v="39.375999999999998"/>
    <s v="SGNDLI"/>
    <s v="SGNDLI"/>
    <s v="Tourism"/>
    <s v="VN"/>
    <s v="DOM"/>
    <s v="PXR"/>
  </r>
  <r>
    <d v="2019-06-14T00:00:00"/>
    <x v="49"/>
    <x v="6"/>
    <x v="23"/>
    <x v="442"/>
    <x v="0"/>
    <x v="4"/>
    <x v="128"/>
    <x v="221"/>
    <n v="187.46363998635809"/>
    <n v="145.81561859013829"/>
    <d v="1899-12-30T23:15:00"/>
    <d v="1899-12-30T00:15:00"/>
    <n v="23"/>
    <n v="15"/>
    <n v="0"/>
    <n v="15"/>
    <n v="184"/>
    <n v="301"/>
    <n v="55.384"/>
    <s v="SGNPQC"/>
    <s v="SGNPQC"/>
    <s v="Tourism"/>
    <s v="VN"/>
    <s v="DOM"/>
    <s v="PXR"/>
  </r>
  <r>
    <d v="2019-06-14T00:00:00"/>
    <x v="132"/>
    <x v="6"/>
    <x v="3"/>
    <x v="274"/>
    <x v="0"/>
    <x v="4"/>
    <x v="15"/>
    <x v="16"/>
    <n v="207.05375269337415"/>
    <n v="235.00797913462452"/>
    <d v="1899-12-30T00:00:00"/>
    <d v="1899-12-30T01:35:00"/>
    <n v="0"/>
    <n v="0"/>
    <n v="1"/>
    <n v="35"/>
    <n v="184"/>
    <n v="740"/>
    <n v="136.16"/>
    <s v="SGNVDH"/>
    <s v="SGNVDH"/>
    <s v="ZOther"/>
    <s v="VN"/>
    <s v="DOM"/>
    <s v="PXR"/>
  </r>
  <r>
    <d v="2019-06-14T00:00:00"/>
    <x v="133"/>
    <x v="35"/>
    <x v="1"/>
    <x v="276"/>
    <x v="0"/>
    <x v="4"/>
    <x v="12"/>
    <x v="33"/>
    <n v="207.05375269337415"/>
    <n v="235.00797913462452"/>
    <d v="1899-12-30T02:15:00"/>
    <d v="1899-12-30T03:50:00"/>
    <n v="2"/>
    <n v="15"/>
    <n v="3"/>
    <n v="50"/>
    <n v="184"/>
    <n v="740"/>
    <n v="136.16"/>
    <s v="SGNVDH"/>
    <s v="SGNVDH"/>
    <s v="ZOther"/>
    <s v="VN"/>
    <s v="DOM"/>
    <s v="PXR"/>
  </r>
  <r>
    <d v="2019-06-14T00:00:00"/>
    <x v="33"/>
    <x v="2"/>
    <x v="1"/>
    <x v="454"/>
    <x v="0"/>
    <x v="4"/>
    <x v="214"/>
    <x v="229"/>
    <n v="239.31340170869245"/>
    <n v="208.92363712533773"/>
    <d v="1899-12-30T15:00:00"/>
    <d v="1899-12-30T16:30:00"/>
    <n v="15"/>
    <n v="0"/>
    <n v="16"/>
    <n v="30"/>
    <n v="184"/>
    <n v="602"/>
    <n v="110.768"/>
    <s v="SGNDAD"/>
    <s v="SGNDAD"/>
    <s v="SGNDAD"/>
    <s v="VN"/>
    <s v="DOM"/>
    <s v="PXR"/>
  </r>
  <r>
    <d v="2019-06-14T00:00:00"/>
    <x v="171"/>
    <x v="41"/>
    <x v="1"/>
    <x v="355"/>
    <x v="0"/>
    <x v="4"/>
    <x v="21"/>
    <x v="38"/>
    <n v="769.51324561176466"/>
    <n v="705.95203322462453"/>
    <d v="1899-12-30T07:10:00"/>
    <d v="1899-12-30T11:50:00"/>
    <n v="7"/>
    <n v="10"/>
    <n v="11"/>
    <n v="50"/>
    <n v="184"/>
    <n v="2739"/>
    <n v="503.976"/>
    <s v="SGNPVG"/>
    <s v="SGNPVG"/>
    <s v="NEA"/>
    <s v="CN"/>
    <s v="INT"/>
    <s v="PXR"/>
  </r>
  <r>
    <d v="2019-06-14T00:00:00"/>
    <x v="34"/>
    <x v="6"/>
    <x v="9"/>
    <x v="240"/>
    <x v="0"/>
    <x v="4"/>
    <x v="70"/>
    <x v="106"/>
    <n v="239.31340170869245"/>
    <n v="208.92363712533773"/>
    <d v="1899-12-30T13:00:00"/>
    <d v="1899-12-30T14:20:00"/>
    <n v="13"/>
    <n v="0"/>
    <n v="14"/>
    <n v="20"/>
    <n v="184"/>
    <n v="602"/>
    <n v="110.768"/>
    <s v="SGNDAD"/>
    <s v="SGNDAD"/>
    <s v="SGNDAD"/>
    <s v="VN"/>
    <s v="DOM"/>
    <s v="PXR"/>
  </r>
  <r>
    <d v="2019-06-14T00:00:00"/>
    <x v="172"/>
    <x v="6"/>
    <x v="42"/>
    <x v="356"/>
    <x v="0"/>
    <x v="4"/>
    <x v="193"/>
    <x v="126"/>
    <n v="769.51324561176466"/>
    <n v="705.95203322462453"/>
    <d v="1899-12-30T00:25:00"/>
    <d v="1899-12-30T04:40:00"/>
    <n v="0"/>
    <n v="25"/>
    <n v="4"/>
    <n v="40"/>
    <n v="184"/>
    <n v="2739"/>
    <n v="503.976"/>
    <s v="SGNPVG"/>
    <s v="SGNPVG"/>
    <s v="NEA"/>
    <s v="CN"/>
    <s v="INT"/>
    <s v="PXR"/>
  </r>
  <r>
    <d v="2019-06-14T00:00:00"/>
    <x v="50"/>
    <x v="8"/>
    <x v="1"/>
    <x v="455"/>
    <x v="0"/>
    <x v="4"/>
    <x v="215"/>
    <x v="225"/>
    <n v="184.25871592968858"/>
    <n v="154.07262794368225"/>
    <d v="1899-12-30T15:15:00"/>
    <d v="1899-12-30T16:20:00"/>
    <n v="15"/>
    <n v="15"/>
    <n v="16"/>
    <n v="20"/>
    <n v="184"/>
    <n v="309"/>
    <n v="56.856000000000002"/>
    <s v="SGNCXR"/>
    <s v="SGNCXR"/>
    <s v="Tourism"/>
    <s v="VN"/>
    <s v="DOM"/>
    <s v="PXR"/>
  </r>
  <r>
    <d v="2019-06-14T00:00:00"/>
    <x v="52"/>
    <x v="6"/>
    <x v="7"/>
    <x v="456"/>
    <x v="0"/>
    <x v="4"/>
    <x v="126"/>
    <x v="92"/>
    <n v="184.25871592968858"/>
    <n v="154.07262794368225"/>
    <d v="1899-12-30T13:25:00"/>
    <d v="1899-12-30T14:35:00"/>
    <n v="13"/>
    <n v="25"/>
    <n v="14"/>
    <n v="35"/>
    <n v="184"/>
    <n v="309"/>
    <n v="56.856000000000002"/>
    <s v="SGNCXR"/>
    <s v="SGNCXR"/>
    <s v="Tourism"/>
    <s v="VN"/>
    <s v="DOM"/>
    <s v="PXR"/>
  </r>
  <r>
    <d v="2019-06-14T00:00:00"/>
    <x v="33"/>
    <x v="2"/>
    <x v="1"/>
    <x v="117"/>
    <x v="0"/>
    <x v="4"/>
    <x v="81"/>
    <x v="91"/>
    <n v="239.31340170869245"/>
    <n v="208.92363712533773"/>
    <d v="1899-12-30T06:00:00"/>
    <d v="1899-12-30T07:30:00"/>
    <n v="6"/>
    <n v="0"/>
    <n v="7"/>
    <n v="30"/>
    <n v="184"/>
    <n v="602"/>
    <n v="110.768"/>
    <s v="SGNDAD"/>
    <s v="SGNDAD"/>
    <s v="SGNDAD"/>
    <s v="VN"/>
    <s v="DOM"/>
    <s v="PXR"/>
  </r>
  <r>
    <d v="2019-06-14T00:00:00"/>
    <x v="33"/>
    <x v="2"/>
    <x v="1"/>
    <x v="238"/>
    <x v="0"/>
    <x v="4"/>
    <x v="111"/>
    <x v="74"/>
    <n v="239.31340170869245"/>
    <n v="208.92363712533773"/>
    <d v="1899-12-30T10:30:00"/>
    <d v="1899-12-30T12:00:00"/>
    <n v="10"/>
    <n v="30"/>
    <n v="12"/>
    <n v="0"/>
    <n v="184"/>
    <n v="602"/>
    <n v="110.768"/>
    <s v="SGNDAD"/>
    <s v="SGNDAD"/>
    <s v="SGNDAD"/>
    <s v="VN"/>
    <s v="DOM"/>
    <s v="PXR"/>
  </r>
  <r>
    <d v="2019-06-14T00:00:00"/>
    <x v="34"/>
    <x v="6"/>
    <x v="9"/>
    <x v="119"/>
    <x v="0"/>
    <x v="4"/>
    <x v="19"/>
    <x v="32"/>
    <n v="239.31340170869245"/>
    <n v="208.92363712533773"/>
    <d v="1899-12-30T04:00:00"/>
    <d v="1899-12-30T05:20:00"/>
    <n v="4"/>
    <n v="0"/>
    <n v="5"/>
    <n v="20"/>
    <n v="184"/>
    <n v="602"/>
    <n v="110.768"/>
    <s v="SGNDAD"/>
    <s v="SGNDAD"/>
    <s v="SGNDAD"/>
    <s v="VN"/>
    <s v="DOM"/>
    <s v="PXR"/>
  </r>
  <r>
    <d v="2019-06-14T00:00:00"/>
    <x v="34"/>
    <x v="6"/>
    <x v="9"/>
    <x v="391"/>
    <x v="0"/>
    <x v="4"/>
    <x v="54"/>
    <x v="194"/>
    <n v="239.31340170869245"/>
    <n v="208.92363712533773"/>
    <d v="1899-12-30T08:30:00"/>
    <d v="1899-12-30T09:50:00"/>
    <n v="8"/>
    <n v="30"/>
    <n v="9"/>
    <n v="50"/>
    <n v="184"/>
    <n v="602"/>
    <n v="110.768"/>
    <s v="SGNDAD"/>
    <s v="SGNDAD"/>
    <s v="SGNDAD"/>
    <s v="VN"/>
    <s v="DOM"/>
    <s v="PXR"/>
  </r>
  <r>
    <d v="2019-06-14T00:00:00"/>
    <x v="31"/>
    <x v="6"/>
    <x v="15"/>
    <x v="36"/>
    <x v="0"/>
    <x v="4"/>
    <x v="3"/>
    <x v="216"/>
    <n v="284.2128245548555"/>
    <n v="306.08961374632247"/>
    <d v="1899-12-30T23:00:00"/>
    <d v="1899-12-30T01:00:00"/>
    <n v="23"/>
    <n v="0"/>
    <n v="1"/>
    <n v="0"/>
    <n v="184"/>
    <n v="1107"/>
    <n v="203.68799999999999"/>
    <s v="SGNHPH"/>
    <s v="SGNHPH"/>
    <s v="Other"/>
    <s v="VN"/>
    <s v="DOM"/>
    <s v="PXR"/>
  </r>
  <r>
    <d v="2019-06-14T00:00:00"/>
    <x v="2"/>
    <x v="2"/>
    <x v="2"/>
    <x v="184"/>
    <x v="0"/>
    <x v="4"/>
    <x v="35"/>
    <x v="73"/>
    <n v="236.34688949060637"/>
    <n v="201.94443000170284"/>
    <d v="1899-12-30T07:00:00"/>
    <d v="1899-12-30T08:20:00"/>
    <n v="7"/>
    <n v="0"/>
    <n v="8"/>
    <n v="20"/>
    <n v="178"/>
    <n v="604"/>
    <n v="107.512"/>
    <s v="HANDAD"/>
    <s v="HANDAD"/>
    <s v="HANDAD"/>
    <s v="VN"/>
    <s v="DOM"/>
    <s v="PXR"/>
  </r>
  <r>
    <d v="2019-06-14T00:00:00"/>
    <x v="37"/>
    <x v="2"/>
    <x v="18"/>
    <x v="47"/>
    <x v="0"/>
    <x v="4"/>
    <x v="43"/>
    <x v="46"/>
    <n v="690.92257570788865"/>
    <n v="868.84541076659445"/>
    <d v="1899-12-30T17:05:00"/>
    <d v="1899-12-30T22:00:00"/>
    <n v="17"/>
    <n v="5"/>
    <n v="22"/>
    <n v="0"/>
    <n v="178"/>
    <n v="3383"/>
    <n v="602.17399999999998"/>
    <s v="DADKIX"/>
    <s v="DADKIX"/>
    <s v="NEA"/>
    <s v="JP"/>
    <s v="INT"/>
    <s v="PXR"/>
  </r>
  <r>
    <d v="2019-06-14T00:00:00"/>
    <x v="15"/>
    <x v="3"/>
    <x v="9"/>
    <x v="49"/>
    <x v="0"/>
    <x v="4"/>
    <x v="24"/>
    <x v="27"/>
    <n v="236.34688949060637"/>
    <n v="201.94443000170284"/>
    <d v="1899-12-30T14:00:00"/>
    <d v="1899-12-30T15:20:00"/>
    <n v="14"/>
    <n v="0"/>
    <n v="15"/>
    <n v="20"/>
    <n v="178"/>
    <n v="604"/>
    <n v="107.512"/>
    <s v="HANDAD"/>
    <s v="HANDAD"/>
    <s v="HANDAD"/>
    <s v="VN"/>
    <s v="DOM"/>
    <s v="PXR"/>
  </r>
  <r>
    <d v="2019-06-14T00:00:00"/>
    <x v="17"/>
    <x v="3"/>
    <x v="11"/>
    <x v="185"/>
    <x v="0"/>
    <x v="4"/>
    <x v="101"/>
    <x v="61"/>
    <n v="222.57043902349176"/>
    <n v="242.23014347086047"/>
    <d v="1899-12-30T09:00:00"/>
    <d v="1899-12-30T10:35:00"/>
    <n v="9"/>
    <n v="0"/>
    <n v="10"/>
    <n v="35"/>
    <n v="178"/>
    <n v="879"/>
    <n v="156.46199999999999"/>
    <s v="HANUIH"/>
    <s v="HANUIH"/>
    <s v="ZOther"/>
    <s v="VN"/>
    <s v="DOM"/>
    <s v="PXR"/>
  </r>
  <r>
    <d v="2019-06-14T00:00:00"/>
    <x v="108"/>
    <x v="34"/>
    <x v="9"/>
    <x v="186"/>
    <x v="0"/>
    <x v="4"/>
    <x v="113"/>
    <x v="121"/>
    <n v="690.92257570788865"/>
    <n v="868.84541076659445"/>
    <d v="1899-12-30T00:30:00"/>
    <d v="1899-12-30T05:55:00"/>
    <n v="0"/>
    <n v="30"/>
    <n v="5"/>
    <n v="55"/>
    <n v="178"/>
    <n v="3383"/>
    <n v="602.17399999999998"/>
    <s v="DADKIX"/>
    <s v="DADKIX"/>
    <s v="NEA"/>
    <s v="JP"/>
    <s v="INT"/>
    <s v="PXR"/>
  </r>
  <r>
    <d v="2019-06-14T00:00:00"/>
    <x v="21"/>
    <x v="12"/>
    <x v="2"/>
    <x v="187"/>
    <x v="0"/>
    <x v="4"/>
    <x v="127"/>
    <x v="148"/>
    <n v="222.57043902349176"/>
    <n v="242.23014347086047"/>
    <d v="1899-12-30T11:35:00"/>
    <d v="1899-12-30T13:15:00"/>
    <n v="11"/>
    <n v="35"/>
    <n v="13"/>
    <n v="15"/>
    <n v="178"/>
    <n v="879"/>
    <n v="156.46199999999999"/>
    <s v="HANUIH"/>
    <s v="HANUIH"/>
    <s v="ZOther"/>
    <s v="VN"/>
    <s v="DOM"/>
    <s v="PXR"/>
  </r>
  <r>
    <d v="2019-06-14T00:00:00"/>
    <x v="15"/>
    <x v="3"/>
    <x v="9"/>
    <x v="26"/>
    <x v="0"/>
    <x v="4"/>
    <x v="33"/>
    <x v="57"/>
    <n v="236.34688949060637"/>
    <n v="201.94443000170284"/>
    <d v="1899-12-30T12:30:00"/>
    <d v="1899-12-30T13:50:00"/>
    <n v="12"/>
    <n v="30"/>
    <n v="13"/>
    <n v="50"/>
    <n v="178"/>
    <n v="604"/>
    <n v="107.512"/>
    <s v="HANDAD"/>
    <s v="HANDAD"/>
    <s v="HANDAD"/>
    <s v="VN"/>
    <s v="DOM"/>
    <s v="PXR"/>
  </r>
  <r>
    <d v="2019-06-14T00:00:00"/>
    <x v="4"/>
    <x v="3"/>
    <x v="4"/>
    <x v="4"/>
    <x v="0"/>
    <x v="4"/>
    <x v="107"/>
    <x v="101"/>
    <n v="463.92137539570234"/>
    <n v="559.81108270218749"/>
    <d v="1899-12-30T03:35:00"/>
    <d v="1899-12-30T07:15:00"/>
    <n v="3"/>
    <n v="35"/>
    <n v="7"/>
    <n v="15"/>
    <n v="178"/>
    <n v="2187"/>
    <n v="389.286"/>
    <s v="HANSIN"/>
    <s v="HANSIN"/>
    <s v="SEA"/>
    <s v="SG"/>
    <s v="INT"/>
    <s v="PXR"/>
  </r>
  <r>
    <d v="2019-06-14T00:00:00"/>
    <x v="5"/>
    <x v="4"/>
    <x v="2"/>
    <x v="5"/>
    <x v="0"/>
    <x v="4"/>
    <x v="89"/>
    <x v="71"/>
    <n v="463.92137539570234"/>
    <n v="559.81108270218749"/>
    <d v="1899-12-30T08:15:00"/>
    <d v="1899-12-30T11:45:00"/>
    <n v="8"/>
    <n v="15"/>
    <n v="11"/>
    <n v="45"/>
    <n v="178"/>
    <n v="2187"/>
    <n v="389.286"/>
    <s v="HANSIN"/>
    <s v="HANSIN"/>
    <s v="SEA"/>
    <s v="SG"/>
    <s v="INT"/>
    <s v="PXR"/>
  </r>
  <r>
    <d v="2019-06-14T00:00:00"/>
    <x v="2"/>
    <x v="2"/>
    <x v="2"/>
    <x v="152"/>
    <x v="0"/>
    <x v="4"/>
    <x v="141"/>
    <x v="181"/>
    <n v="236.34688949060637"/>
    <n v="201.94443000170284"/>
    <d v="1899-12-30T14:20:00"/>
    <d v="1899-12-30T15:40:00"/>
    <n v="14"/>
    <n v="20"/>
    <n v="15"/>
    <n v="40"/>
    <n v="178"/>
    <n v="604"/>
    <n v="107.512"/>
    <s v="HANDAD"/>
    <s v="HANDAD"/>
    <s v="HANDAD"/>
    <s v="VN"/>
    <s v="DOM"/>
    <s v="NTC"/>
  </r>
  <r>
    <d v="2019-06-14T00:00:00"/>
    <x v="79"/>
    <x v="9"/>
    <x v="2"/>
    <x v="118"/>
    <x v="0"/>
    <x v="4"/>
    <x v="88"/>
    <x v="92"/>
    <n v="351.14307895297088"/>
    <n v="523.63526717694549"/>
    <d v="1899-12-30T11:20:00"/>
    <d v="1899-12-30T14:35:00"/>
    <n v="11"/>
    <n v="20"/>
    <n v="14"/>
    <n v="35"/>
    <n v="178"/>
    <n v="2073"/>
    <n v="368.99400000000003"/>
    <s v="HANKUL"/>
    <s v="HANKUL"/>
    <s v="SEA"/>
    <s v="MY"/>
    <s v="INT"/>
    <s v="PXR"/>
  </r>
  <r>
    <d v="2019-06-14T00:00:00"/>
    <x v="114"/>
    <x v="37"/>
    <x v="1"/>
    <x v="223"/>
    <x v="0"/>
    <x v="4"/>
    <x v="20"/>
    <x v="120"/>
    <n v="894.83087303101706"/>
    <n v="993.76215651856978"/>
    <d v="1899-12-30T01:00:00"/>
    <d v="1899-12-30T07:05:00"/>
    <n v="1"/>
    <n v="0"/>
    <n v="7"/>
    <n v="5"/>
    <n v="178"/>
    <n v="4052"/>
    <n v="721.25599999999997"/>
    <s v="SGNNGO"/>
    <s v="SGNNGO"/>
    <s v="NEA"/>
    <s v="JP"/>
    <s v="INT"/>
    <s v="PXR"/>
  </r>
  <r>
    <d v="2019-06-14T00:00:00"/>
    <x v="80"/>
    <x v="6"/>
    <x v="8"/>
    <x v="120"/>
    <x v="0"/>
    <x v="4"/>
    <x v="89"/>
    <x v="47"/>
    <n v="282.37915814123511"/>
    <n v="330.61128297374086"/>
    <d v="1899-12-30T08:15:00"/>
    <d v="1899-12-30T10:15:00"/>
    <n v="8"/>
    <n v="15"/>
    <n v="10"/>
    <n v="15"/>
    <n v="178"/>
    <n v="1046"/>
    <n v="186.18799999999999"/>
    <s v="SGNKUL"/>
    <s v="SGNKUL"/>
    <s v="SEA"/>
    <s v="MY"/>
    <s v="INT"/>
    <s v="PXR"/>
  </r>
  <r>
    <d v="2019-06-14T00:00:00"/>
    <x v="2"/>
    <x v="2"/>
    <x v="2"/>
    <x v="457"/>
    <x v="0"/>
    <x v="4"/>
    <x v="64"/>
    <x v="23"/>
    <n v="236.34688949060637"/>
    <n v="201.94443000170284"/>
    <d v="1899-12-30T08:05:00"/>
    <d v="1899-12-30T09:25:00"/>
    <n v="8"/>
    <n v="5"/>
    <n v="9"/>
    <n v="25"/>
    <n v="184"/>
    <n v="604"/>
    <n v="111.136"/>
    <s v="HANDAD"/>
    <s v="HANDAD"/>
    <s v="HANDAD"/>
    <s v="VN"/>
    <s v="DOM"/>
    <s v="PXR"/>
  </r>
  <r>
    <d v="2019-06-14T00:00:00"/>
    <x v="15"/>
    <x v="3"/>
    <x v="9"/>
    <x v="458"/>
    <x v="0"/>
    <x v="4"/>
    <x v="66"/>
    <x v="69"/>
    <n v="236.34688949060637"/>
    <n v="201.94443000170284"/>
    <d v="1899-12-30T06:05:00"/>
    <d v="1899-12-30T07:25:00"/>
    <n v="6"/>
    <n v="5"/>
    <n v="7"/>
    <n v="25"/>
    <n v="184"/>
    <n v="604"/>
    <n v="111.136"/>
    <s v="HANDAD"/>
    <s v="HANDAD"/>
    <s v="HANDAD"/>
    <s v="VN"/>
    <s v="DOM"/>
    <s v="PXR"/>
  </r>
  <r>
    <d v="2019-06-14T00:00:00"/>
    <x v="40"/>
    <x v="3"/>
    <x v="19"/>
    <x v="51"/>
    <x v="0"/>
    <x v="4"/>
    <x v="46"/>
    <x v="38"/>
    <n v="120.60036818801788"/>
    <n v="128.91356356400408"/>
    <d v="1899-12-30T11:00:00"/>
    <d v="1899-12-30T11:50:00"/>
    <n v="11"/>
    <n v="0"/>
    <n v="11"/>
    <n v="50"/>
    <n v="184"/>
    <n v="261"/>
    <n v="48.024000000000001"/>
    <s v="HANVII"/>
    <s v="HANVII"/>
    <s v="ZOther"/>
    <s v="VN"/>
    <s v="DOM"/>
    <s v="PXR"/>
  </r>
  <r>
    <d v="2019-06-14T00:00:00"/>
    <x v="23"/>
    <x v="6"/>
    <x v="2"/>
    <x v="86"/>
    <x v="0"/>
    <x v="4"/>
    <x v="115"/>
    <x v="90"/>
    <n v="381.62004815649715"/>
    <n v="329.70071085785668"/>
    <d v="1899-12-30T02:50:00"/>
    <d v="1899-12-30T05:00:00"/>
    <n v="2"/>
    <n v="50"/>
    <n v="5"/>
    <n v="0"/>
    <n v="184"/>
    <n v="1133"/>
    <n v="208.47200000000001"/>
    <s v="HANSGN"/>
    <s v="HANSGN"/>
    <s v="HANSGN"/>
    <s v="VN"/>
    <s v="DOM"/>
    <s v="PXR"/>
  </r>
  <r>
    <d v="2019-06-14T00:00:00"/>
    <x v="41"/>
    <x v="16"/>
    <x v="2"/>
    <x v="53"/>
    <x v="0"/>
    <x v="4"/>
    <x v="132"/>
    <x v="155"/>
    <n v="120.60036818801788"/>
    <n v="128.91356356400408"/>
    <d v="1899-12-30T12:45:00"/>
    <d v="1899-12-30T13:35:00"/>
    <n v="12"/>
    <n v="45"/>
    <n v="13"/>
    <n v="35"/>
    <n v="184"/>
    <n v="261"/>
    <n v="48.024000000000001"/>
    <s v="HANVII"/>
    <s v="HANVII"/>
    <s v="ZOther"/>
    <s v="VN"/>
    <s v="DOM"/>
    <s v="PXR"/>
  </r>
  <r>
    <d v="2019-06-14T00:00:00"/>
    <x v="45"/>
    <x v="19"/>
    <x v="1"/>
    <x v="61"/>
    <x v="0"/>
    <x v="4"/>
    <x v="53"/>
    <x v="54"/>
    <n v="466.02059075220279"/>
    <n v="527.19233148560897"/>
    <d v="1899-12-30T23:30:00"/>
    <d v="1899-12-30T02:30:00"/>
    <n v="23"/>
    <n v="30"/>
    <n v="2"/>
    <n v="30"/>
    <n v="184"/>
    <n v="1952"/>
    <n v="359.16800000000001"/>
    <s v="SGNKHH"/>
    <s v="SGNKHH"/>
    <s v="NEA"/>
    <s v="TW"/>
    <s v="INT"/>
    <s v="PXR"/>
  </r>
  <r>
    <d v="2019-06-14T00:00:00"/>
    <x v="45"/>
    <x v="19"/>
    <x v="1"/>
    <x v="388"/>
    <x v="0"/>
    <x v="4"/>
    <x v="56"/>
    <x v="194"/>
    <n v="466.02059075220279"/>
    <n v="527.19233148560897"/>
    <d v="1899-12-30T06:50:00"/>
    <d v="1899-12-30T09:50:00"/>
    <n v="6"/>
    <n v="50"/>
    <n v="9"/>
    <n v="50"/>
    <n v="184"/>
    <n v="1952"/>
    <n v="359.16800000000001"/>
    <s v="SGNKHH"/>
    <s v="SGNKHH"/>
    <s v="NEA"/>
    <s v="TW"/>
    <s v="INT"/>
    <s v="PXR"/>
  </r>
  <r>
    <d v="2019-06-14T00:00:00"/>
    <x v="48"/>
    <x v="6"/>
    <x v="22"/>
    <x v="64"/>
    <x v="0"/>
    <x v="4"/>
    <x v="6"/>
    <x v="57"/>
    <n v="466.02059075220279"/>
    <n v="527.19233148560897"/>
    <d v="1899-12-30T10:45:00"/>
    <d v="1899-12-30T13:50:00"/>
    <n v="10"/>
    <n v="45"/>
    <n v="13"/>
    <n v="50"/>
    <n v="184"/>
    <n v="1952"/>
    <n v="359.16800000000001"/>
    <s v="SGNKHH"/>
    <s v="SGNKHH"/>
    <s v="NEA"/>
    <s v="TW"/>
    <s v="INT"/>
    <s v="PXR"/>
  </r>
  <r>
    <d v="2019-06-14T00:00:00"/>
    <x v="48"/>
    <x v="6"/>
    <x v="22"/>
    <x v="389"/>
    <x v="0"/>
    <x v="4"/>
    <x v="146"/>
    <x v="76"/>
    <n v="466.02059075220279"/>
    <n v="527.19233148560897"/>
    <d v="1899-12-30T02:45:00"/>
    <d v="1899-12-30T05:50:00"/>
    <n v="2"/>
    <n v="45"/>
    <n v="5"/>
    <n v="50"/>
    <n v="184"/>
    <n v="1952"/>
    <n v="359.16800000000001"/>
    <s v="SGNKHH"/>
    <s v="SGNKHH"/>
    <s v="NEA"/>
    <s v="TW"/>
    <s v="INT"/>
    <s v="PXR"/>
  </r>
  <r>
    <d v="2019-06-14T00:00:00"/>
    <x v="2"/>
    <x v="2"/>
    <x v="2"/>
    <x v="399"/>
    <x v="0"/>
    <x v="4"/>
    <x v="3"/>
    <x v="15"/>
    <n v="236.34688949060637"/>
    <n v="201.94443000170284"/>
    <d v="1899-12-30T23:00:00"/>
    <d v="1899-12-30T00:20:00"/>
    <n v="23"/>
    <n v="0"/>
    <n v="0"/>
    <n v="20"/>
    <n v="203"/>
    <n v="604"/>
    <n v="122.61199999999999"/>
    <s v="HANDAD"/>
    <s v="HANDAD"/>
    <s v="HANDAD"/>
    <s v="VN"/>
    <s v="DOM"/>
    <s v="PXR"/>
  </r>
  <r>
    <d v="2019-06-14T00:00:00"/>
    <x v="56"/>
    <x v="21"/>
    <x v="9"/>
    <x v="75"/>
    <x v="0"/>
    <x v="4"/>
    <x v="63"/>
    <x v="110"/>
    <n v="437.24618890783512"/>
    <n v="376.5617584152518"/>
    <d v="1899-12-30T13:40:00"/>
    <d v="1899-12-30T15:50:00"/>
    <n v="13"/>
    <n v="40"/>
    <n v="15"/>
    <n v="50"/>
    <n v="203"/>
    <n v="945"/>
    <n v="191.83500000000001"/>
    <s v="DADCAN"/>
    <s v="DADCAN"/>
    <s v="NEA"/>
    <s v="CN"/>
    <s v="INT"/>
    <s v="PXR"/>
  </r>
  <r>
    <d v="2019-06-14T00:00:00"/>
    <x v="58"/>
    <x v="2"/>
    <x v="24"/>
    <x v="77"/>
    <x v="0"/>
    <x v="4"/>
    <x v="22"/>
    <x v="66"/>
    <n v="437.24618890783512"/>
    <n v="376.5617584152518"/>
    <d v="1899-12-30T10:25:00"/>
    <d v="1899-12-30T12:40:00"/>
    <n v="10"/>
    <n v="25"/>
    <n v="12"/>
    <n v="40"/>
    <n v="203"/>
    <n v="945"/>
    <n v="191.83500000000001"/>
    <s v="DADCAN"/>
    <s v="DADCAN"/>
    <s v="NEA"/>
    <s v="CN"/>
    <s v="INT"/>
    <s v="PXR"/>
  </r>
  <r>
    <d v="2019-06-14T00:00:00"/>
    <x v="22"/>
    <x v="3"/>
    <x v="1"/>
    <x v="350"/>
    <x v="0"/>
    <x v="4"/>
    <x v="25"/>
    <x v="101"/>
    <n v="381.62004815649715"/>
    <n v="329.70071085785668"/>
    <d v="1899-12-30T05:00:00"/>
    <d v="1899-12-30T07:15:00"/>
    <n v="5"/>
    <n v="0"/>
    <n v="7"/>
    <n v="15"/>
    <n v="203"/>
    <n v="1133"/>
    <n v="229.999"/>
    <s v="HANSGN"/>
    <s v="HANSGN"/>
    <s v="HANSGN"/>
    <s v="VN"/>
    <s v="DOM"/>
    <s v="PXR"/>
  </r>
  <r>
    <d v="2019-06-14T00:00:00"/>
    <x v="34"/>
    <x v="6"/>
    <x v="9"/>
    <x v="80"/>
    <x v="0"/>
    <x v="4"/>
    <x v="116"/>
    <x v="177"/>
    <n v="239.31340170869245"/>
    <n v="208.92363712533773"/>
    <d v="1899-12-30T08:20:00"/>
    <d v="1899-12-30T09:40:00"/>
    <n v="8"/>
    <n v="20"/>
    <n v="9"/>
    <n v="40"/>
    <n v="203"/>
    <n v="602"/>
    <n v="122.206"/>
    <s v="SGNDAD"/>
    <s v="SGNDAD"/>
    <s v="SGNDAD"/>
    <s v="VN"/>
    <s v="DOM"/>
    <s v="PXR"/>
  </r>
  <r>
    <d v="2019-06-14T00:00:00"/>
    <x v="23"/>
    <x v="6"/>
    <x v="2"/>
    <x v="351"/>
    <x v="0"/>
    <x v="4"/>
    <x v="32"/>
    <x v="173"/>
    <n v="381.62004815649715"/>
    <n v="329.70071085785668"/>
    <d v="1899-12-30T01:30:00"/>
    <d v="1899-12-30T03:35:00"/>
    <n v="1"/>
    <n v="30"/>
    <n v="3"/>
    <n v="35"/>
    <n v="203"/>
    <n v="1133"/>
    <n v="229.999"/>
    <s v="HANSGN"/>
    <s v="HANSGN"/>
    <s v="HANSGN"/>
    <s v="VN"/>
    <s v="DOM"/>
    <s v="PXR"/>
  </r>
  <r>
    <d v="2019-06-14T00:00:00"/>
    <x v="109"/>
    <x v="21"/>
    <x v="2"/>
    <x v="193"/>
    <x v="0"/>
    <x v="4"/>
    <x v="166"/>
    <x v="103"/>
    <n v="467.85981617376331"/>
    <n v="335.35833892879469"/>
    <d v="1899-12-30T08:40:00"/>
    <d v="1899-12-30T10:50:00"/>
    <n v="8"/>
    <n v="40"/>
    <n v="10"/>
    <n v="50"/>
    <n v="203"/>
    <n v="792"/>
    <n v="160.77600000000001"/>
    <s v="HANCAN"/>
    <s v="HANCAN"/>
    <s v="NEA"/>
    <s v="CN"/>
    <s v="INT"/>
    <s v="PXR"/>
  </r>
  <r>
    <d v="2019-06-14T00:00:00"/>
    <x v="110"/>
    <x v="3"/>
    <x v="24"/>
    <x v="194"/>
    <x v="0"/>
    <x v="4"/>
    <x v="212"/>
    <x v="185"/>
    <n v="467.85981617376331"/>
    <n v="335.35833892879469"/>
    <d v="1899-12-30T05:45:00"/>
    <d v="1899-12-30T07:40:00"/>
    <n v="5"/>
    <n v="45"/>
    <n v="7"/>
    <n v="40"/>
    <n v="203"/>
    <n v="792"/>
    <n v="160.77600000000001"/>
    <s v="HANCAN"/>
    <s v="HANCAN"/>
    <s v="NEA"/>
    <s v="CN"/>
    <s v="INT"/>
    <s v="PXR"/>
  </r>
  <r>
    <d v="2019-06-14T00:00:00"/>
    <x v="140"/>
    <x v="3"/>
    <x v="22"/>
    <x v="297"/>
    <x v="0"/>
    <x v="4"/>
    <x v="16"/>
    <x v="92"/>
    <n v="524.34786512385949"/>
    <n v="478.47904156320539"/>
    <d v="1899-12-30T12:10:00"/>
    <d v="1899-12-30T14:35:00"/>
    <n v="12"/>
    <n v="10"/>
    <n v="14"/>
    <n v="35"/>
    <n v="203"/>
    <n v="1503"/>
    <n v="305.10899999999998"/>
    <s v="HANKHH"/>
    <s v="HANKHH"/>
    <s v="NEA"/>
    <s v="TW"/>
    <s v="INT"/>
    <s v="PXR"/>
  </r>
  <r>
    <d v="2019-06-14T00:00:00"/>
    <x v="76"/>
    <x v="3"/>
    <x v="31"/>
    <x v="113"/>
    <x v="0"/>
    <x v="4"/>
    <x v="85"/>
    <x v="89"/>
    <n v="308.7453322478957"/>
    <n v="330.16909384151558"/>
    <d v="1899-12-30T00:05:00"/>
    <d v="1899-12-30T02:15:00"/>
    <n v="0"/>
    <n v="5"/>
    <n v="2"/>
    <n v="15"/>
    <n v="203"/>
    <n v="1217"/>
    <n v="247.05099999999999"/>
    <s v="HANVCA"/>
    <s v="HANVCA"/>
    <s v="Other"/>
    <s v="VN"/>
    <s v="DOM"/>
    <s v="PXR"/>
  </r>
  <r>
    <d v="2019-06-14T00:00:00"/>
    <x v="78"/>
    <x v="28"/>
    <x v="2"/>
    <x v="115"/>
    <x v="0"/>
    <x v="4"/>
    <x v="87"/>
    <x v="90"/>
    <n v="308.7453322478957"/>
    <n v="330.16909384151558"/>
    <d v="1899-12-30T02:55:00"/>
    <d v="1899-12-30T05:00:00"/>
    <n v="2"/>
    <n v="55"/>
    <n v="5"/>
    <n v="0"/>
    <n v="203"/>
    <n v="1217"/>
    <n v="247.05099999999999"/>
    <s v="HANVCA"/>
    <s v="HANVCA"/>
    <s v="Other"/>
    <s v="VN"/>
    <s v="DOM"/>
    <s v="PXR"/>
  </r>
  <r>
    <d v="2019-06-14T00:00:00"/>
    <x v="205"/>
    <x v="8"/>
    <x v="57"/>
    <x v="435"/>
    <x v="0"/>
    <x v="4"/>
    <x v="120"/>
    <x v="114"/>
    <n v="476.64280685720348"/>
    <n v="463.92411931625725"/>
    <d v="1899-12-30T09:40:00"/>
    <d v="1899-12-30T13:25:00"/>
    <n v="9"/>
    <n v="40"/>
    <n v="13"/>
    <n v="25"/>
    <n v="203"/>
    <n v="2445"/>
    <n v="496.33499999999998"/>
    <s v="CXRCZX"/>
    <s v="CXRCZX"/>
    <s v="NEA"/>
    <s v="CN"/>
    <s v="INT"/>
    <s v="PXC"/>
  </r>
  <r>
    <d v="2019-06-14T00:00:00"/>
    <x v="62"/>
    <x v="8"/>
    <x v="26"/>
    <x v="88"/>
    <x v="0"/>
    <x v="4"/>
    <x v="69"/>
    <x v="75"/>
    <n v="505.64699962499998"/>
    <n v="436.31569458756371"/>
    <d v="1899-12-30T23:25:00"/>
    <d v="1899-12-30T03:00:00"/>
    <n v="23"/>
    <n v="25"/>
    <n v="3"/>
    <n v="0"/>
    <n v="203"/>
    <n v="2077"/>
    <n v="421.63099999999997"/>
    <s v="CXRYIH"/>
    <s v="CXRYIH"/>
    <s v="NEA"/>
    <s v="CN"/>
    <s v="INT"/>
    <s v="PXC"/>
  </r>
  <r>
    <d v="2019-06-14T00:00:00"/>
    <x v="206"/>
    <x v="58"/>
    <x v="7"/>
    <x v="436"/>
    <x v="0"/>
    <x v="4"/>
    <x v="186"/>
    <x v="219"/>
    <n v="476.64280685720348"/>
    <n v="463.92411931625725"/>
    <d v="1899-12-30T14:25:00"/>
    <d v="1899-12-30T18:10:00"/>
    <n v="14"/>
    <n v="25"/>
    <n v="18"/>
    <n v="10"/>
    <n v="203"/>
    <n v="2445"/>
    <n v="496.33499999999998"/>
    <s v="CXRCZX"/>
    <s v="CXRCZX"/>
    <s v="NEA"/>
    <s v="CN"/>
    <s v="INT"/>
    <s v="PXC"/>
  </r>
  <r>
    <d v="2019-06-14T00:00:00"/>
    <x v="2"/>
    <x v="2"/>
    <x v="2"/>
    <x v="210"/>
    <x v="0"/>
    <x v="4"/>
    <x v="123"/>
    <x v="116"/>
    <n v="236.34688949060637"/>
    <n v="201.94443000170284"/>
    <d v="1899-12-30T04:40:00"/>
    <d v="1899-12-30T06:00:00"/>
    <n v="4"/>
    <n v="40"/>
    <n v="6"/>
    <n v="0"/>
    <n v="203"/>
    <n v="604"/>
    <n v="122.61199999999999"/>
    <s v="HANDAD"/>
    <s v="HANDAD"/>
    <s v="HANDAD"/>
    <s v="VN"/>
    <s v="DOM"/>
    <s v="PXR"/>
  </r>
  <r>
    <d v="2019-06-14T00:00:00"/>
    <x v="15"/>
    <x v="3"/>
    <x v="9"/>
    <x v="205"/>
    <x v="0"/>
    <x v="4"/>
    <x v="121"/>
    <x v="12"/>
    <n v="236.34688949060637"/>
    <n v="201.94443000170284"/>
    <d v="1899-12-30T02:40:00"/>
    <d v="1899-12-30T04:00:00"/>
    <n v="2"/>
    <n v="40"/>
    <n v="4"/>
    <n v="0"/>
    <n v="203"/>
    <n v="604"/>
    <n v="122.61199999999999"/>
    <s v="HANDAD"/>
    <s v="HANDAD"/>
    <s v="HANDAD"/>
    <s v="VN"/>
    <s v="DOM"/>
    <s v="PXR"/>
  </r>
  <r>
    <d v="2019-06-14T00:00:00"/>
    <x v="12"/>
    <x v="3"/>
    <x v="7"/>
    <x v="282"/>
    <x v="0"/>
    <x v="4"/>
    <x v="136"/>
    <x v="130"/>
    <n v="292.75199550278143"/>
    <n v="283.06606117169179"/>
    <d v="1899-12-30T06:55:00"/>
    <d v="1899-12-30T08:50:00"/>
    <n v="6"/>
    <n v="55"/>
    <n v="8"/>
    <n v="50"/>
    <n v="203"/>
    <n v="1062"/>
    <n v="215.58600000000001"/>
    <s v="HANCXR"/>
    <s v="HANCXR"/>
    <s v="Tourism"/>
    <s v="VN"/>
    <s v="DOM"/>
    <s v="PXR"/>
  </r>
  <r>
    <d v="2019-06-14T00:00:00"/>
    <x v="201"/>
    <x v="6"/>
    <x v="56"/>
    <x v="421"/>
    <x v="0"/>
    <x v="4"/>
    <x v="72"/>
    <x v="57"/>
    <n v="552.57833325714284"/>
    <n v="448.80975091956486"/>
    <d v="1899-12-30T10:20:00"/>
    <d v="1899-12-30T13:50:00"/>
    <n v="10"/>
    <n v="20"/>
    <n v="13"/>
    <n v="50"/>
    <n v="203"/>
    <n v="1918"/>
    <n v="389.35399999999998"/>
    <s v="SGNTEN"/>
    <s v="SGNTEN"/>
    <s v="NEA"/>
    <s v="CN"/>
    <s v="INT"/>
    <s v="PXC"/>
  </r>
  <r>
    <d v="2019-06-14T00:00:00"/>
    <x v="202"/>
    <x v="57"/>
    <x v="1"/>
    <x v="422"/>
    <x v="0"/>
    <x v="4"/>
    <x v="106"/>
    <x v="212"/>
    <n v="552.57833325714284"/>
    <n v="448.80975091956486"/>
    <d v="1899-12-30T14:50:00"/>
    <d v="1899-12-30T18:35:00"/>
    <n v="14"/>
    <n v="50"/>
    <n v="18"/>
    <n v="35"/>
    <n v="203"/>
    <n v="1918"/>
    <n v="389.35399999999998"/>
    <s v="SGNTEN"/>
    <s v="SGNTEN"/>
    <s v="NEA"/>
    <s v="CN"/>
    <s v="INT"/>
    <s v="PXC"/>
  </r>
  <r>
    <d v="2019-06-14T00:00:00"/>
    <x v="33"/>
    <x v="2"/>
    <x v="1"/>
    <x v="38"/>
    <x v="0"/>
    <x v="4"/>
    <x v="17"/>
    <x v="18"/>
    <n v="239.31340170869245"/>
    <n v="208.92363712533773"/>
    <d v="1899-12-30T07:35:00"/>
    <d v="1899-12-30T09:05:00"/>
    <n v="7"/>
    <n v="35"/>
    <n v="9"/>
    <n v="5"/>
    <n v="203"/>
    <n v="602"/>
    <n v="122.206"/>
    <s v="SGNDAD"/>
    <s v="SGNDAD"/>
    <s v="SGNDAD"/>
    <s v="VN"/>
    <s v="DOM"/>
    <s v="PXR"/>
  </r>
  <r>
    <d v="2019-06-14T00:00:00"/>
    <x v="52"/>
    <x v="6"/>
    <x v="7"/>
    <x v="243"/>
    <x v="0"/>
    <x v="4"/>
    <x v="26"/>
    <x v="146"/>
    <n v="184.25871592968858"/>
    <n v="154.07262794368225"/>
    <d v="1899-12-30T23:45:00"/>
    <d v="1899-12-30T00:55:00"/>
    <n v="23"/>
    <n v="45"/>
    <n v="0"/>
    <n v="55"/>
    <n v="203"/>
    <n v="309"/>
    <n v="62.726999999999997"/>
    <s v="SGNCXR"/>
    <s v="SGNCXR"/>
    <s v="Tourism"/>
    <s v="VN"/>
    <s v="DOM"/>
    <s v="PXR"/>
  </r>
  <r>
    <d v="2019-06-14T00:00:00"/>
    <x v="34"/>
    <x v="6"/>
    <x v="9"/>
    <x v="40"/>
    <x v="0"/>
    <x v="4"/>
    <x v="78"/>
    <x v="28"/>
    <n v="239.31340170869245"/>
    <n v="208.92363712533773"/>
    <d v="1899-12-30T05:35:00"/>
    <d v="1899-12-30T06:55:00"/>
    <n v="5"/>
    <n v="35"/>
    <n v="6"/>
    <n v="55"/>
    <n v="203"/>
    <n v="602"/>
    <n v="122.206"/>
    <s v="SGNDAD"/>
    <s v="SGNDAD"/>
    <s v="SGNDAD"/>
    <s v="VN"/>
    <s v="DOM"/>
    <s v="PXR"/>
  </r>
  <r>
    <d v="2019-06-14T00:00:00"/>
    <x v="57"/>
    <x v="8"/>
    <x v="9"/>
    <x v="76"/>
    <x v="0"/>
    <x v="4"/>
    <x v="41"/>
    <x v="65"/>
    <n v="165.72030426323298"/>
    <n v="162.66584538032191"/>
    <d v="1899-12-30T00:15:00"/>
    <d v="1899-12-30T01:20:00"/>
    <n v="0"/>
    <n v="15"/>
    <n v="1"/>
    <n v="20"/>
    <n v="203"/>
    <n v="462"/>
    <n v="93.786000000000001"/>
    <s v="DADCXR"/>
    <s v="DADCXR"/>
    <s v="Tourism"/>
    <s v="VN"/>
    <s v="DOM"/>
    <s v="PXR"/>
  </r>
  <r>
    <d v="2019-06-14T00:00:00"/>
    <x v="2"/>
    <x v="2"/>
    <x v="2"/>
    <x v="84"/>
    <x v="0"/>
    <x v="4"/>
    <x v="102"/>
    <x v="115"/>
    <n v="236.34688949060637"/>
    <n v="201.94443000170284"/>
    <d v="1899-12-30T10:00:00"/>
    <d v="1899-12-30T11:20:00"/>
    <n v="10"/>
    <n v="0"/>
    <n v="11"/>
    <n v="20"/>
    <n v="203"/>
    <n v="604"/>
    <n v="122.61199999999999"/>
    <s v="HANDAD"/>
    <s v="HANDAD"/>
    <s v="HANDAD"/>
    <s v="VN"/>
    <s v="DOM"/>
    <s v="PXR"/>
  </r>
  <r>
    <d v="2019-06-14T00:00:00"/>
    <x v="33"/>
    <x v="2"/>
    <x v="1"/>
    <x v="79"/>
    <x v="0"/>
    <x v="4"/>
    <x v="36"/>
    <x v="67"/>
    <n v="239.31340170869245"/>
    <n v="208.92363712533773"/>
    <d v="1899-12-30T02:00:00"/>
    <d v="1899-12-30T03:25:00"/>
    <n v="2"/>
    <n v="0"/>
    <n v="3"/>
    <n v="25"/>
    <n v="203"/>
    <n v="602"/>
    <n v="122.206"/>
    <s v="SGNDAD"/>
    <s v="SGNDAD"/>
    <s v="SGNDAD"/>
    <s v="VN"/>
    <s v="DOM"/>
    <s v="PXR"/>
  </r>
  <r>
    <d v="2019-06-14T00:00:00"/>
    <x v="15"/>
    <x v="3"/>
    <x v="9"/>
    <x v="85"/>
    <x v="0"/>
    <x v="4"/>
    <x v="31"/>
    <x v="119"/>
    <n v="236.34688949060637"/>
    <n v="201.94443000170284"/>
    <d v="1899-12-30T08:00:00"/>
    <d v="1899-12-30T09:20:00"/>
    <n v="8"/>
    <n v="0"/>
    <n v="9"/>
    <n v="20"/>
    <n v="203"/>
    <n v="604"/>
    <n v="122.61199999999999"/>
    <s v="HANDAD"/>
    <s v="HANDAD"/>
    <s v="HANDAD"/>
    <s v="VN"/>
    <s v="DOM"/>
    <s v="PXR"/>
  </r>
  <r>
    <d v="2019-06-14T00:00:00"/>
    <x v="83"/>
    <x v="3"/>
    <x v="16"/>
    <x v="248"/>
    <x v="0"/>
    <x v="4"/>
    <x v="13"/>
    <x v="148"/>
    <n v="233.52231346639445"/>
    <n v="188.23299562906084"/>
    <d v="1899-12-30T12:00:00"/>
    <d v="1899-12-30T13:15:00"/>
    <n v="12"/>
    <n v="0"/>
    <n v="13"/>
    <n v="15"/>
    <n v="203"/>
    <n v="547"/>
    <n v="111.041"/>
    <s v="HANHUI"/>
    <s v="HANHUI"/>
    <s v="Tourism"/>
    <s v="VN"/>
    <s v="DOM"/>
    <s v="PXR"/>
  </r>
  <r>
    <d v="2019-06-14T00:00:00"/>
    <x v="84"/>
    <x v="14"/>
    <x v="2"/>
    <x v="250"/>
    <x v="0"/>
    <x v="4"/>
    <x v="137"/>
    <x v="109"/>
    <n v="233.52231346639445"/>
    <n v="188.23299562906084"/>
    <d v="1899-12-30T13:55:00"/>
    <d v="1899-12-30T15:10:00"/>
    <n v="13"/>
    <n v="55"/>
    <n v="15"/>
    <n v="10"/>
    <n v="203"/>
    <n v="547"/>
    <n v="111.041"/>
    <s v="HANHUI"/>
    <s v="HANHUI"/>
    <s v="Tourism"/>
    <s v="VN"/>
    <s v="DOM"/>
    <s v="PXR"/>
  </r>
  <r>
    <d v="2019-06-14T00:00:00"/>
    <x v="23"/>
    <x v="6"/>
    <x v="2"/>
    <x v="321"/>
    <x v="0"/>
    <x v="4"/>
    <x v="25"/>
    <x v="144"/>
    <n v="381.62004815649715"/>
    <n v="329.70071085785668"/>
    <d v="1899-12-30T05:00:00"/>
    <d v="1899-12-30T07:10:00"/>
    <n v="5"/>
    <n v="0"/>
    <n v="7"/>
    <n v="10"/>
    <n v="203"/>
    <n v="1133"/>
    <n v="229.999"/>
    <s v="HANSGN"/>
    <s v="HANSGN"/>
    <s v="HANSGN"/>
    <s v="VN"/>
    <s v="DOM"/>
    <s v="PXR"/>
  </r>
  <r>
    <d v="2019-06-14T00:00:00"/>
    <x v="44"/>
    <x v="18"/>
    <x v="1"/>
    <x v="60"/>
    <x v="0"/>
    <x v="4"/>
    <x v="52"/>
    <x v="116"/>
    <n v="349.088066164243"/>
    <n v="290.5657880138603"/>
    <d v="1899-12-30T04:20:00"/>
    <d v="1899-12-30T06:00:00"/>
    <n v="4"/>
    <n v="20"/>
    <n v="6"/>
    <n v="0"/>
    <n v="203"/>
    <n v="718"/>
    <n v="145.75399999999999"/>
    <s v="SGNBKK"/>
    <s v="SGNBKK"/>
    <s v="SEA"/>
    <s v="TH"/>
    <s v="INT"/>
    <s v="PXR"/>
  </r>
  <r>
    <d v="2019-06-14T00:00:00"/>
    <x v="46"/>
    <x v="20"/>
    <x v="1"/>
    <x v="62"/>
    <x v="0"/>
    <x v="4"/>
    <x v="44"/>
    <x v="26"/>
    <n v="187.46363998635809"/>
    <n v="145.81561859013829"/>
    <d v="1899-12-30T08:25:00"/>
    <d v="1899-12-30T09:30:00"/>
    <n v="8"/>
    <n v="25"/>
    <n v="9"/>
    <n v="30"/>
    <n v="203"/>
    <n v="301"/>
    <n v="61.103000000000002"/>
    <s v="SGNPQC"/>
    <s v="SGNPQC"/>
    <s v="Tourism"/>
    <s v="VN"/>
    <s v="DOM"/>
    <s v="PXR"/>
  </r>
  <r>
    <d v="2019-06-14T00:00:00"/>
    <x v="47"/>
    <x v="6"/>
    <x v="21"/>
    <x v="63"/>
    <x v="0"/>
    <x v="4"/>
    <x v="55"/>
    <x v="56"/>
    <n v="349.088066164243"/>
    <n v="290.5657880138603"/>
    <d v="1899-12-30T01:40:00"/>
    <d v="1899-12-30T03:20:00"/>
    <n v="1"/>
    <n v="40"/>
    <n v="3"/>
    <n v="20"/>
    <n v="203"/>
    <n v="718"/>
    <n v="145.75399999999999"/>
    <s v="SGNBKK"/>
    <s v="SGNBKK"/>
    <s v="SEA"/>
    <s v="TH"/>
    <s v="INT"/>
    <s v="PXR"/>
  </r>
  <r>
    <d v="2019-06-14T00:00:00"/>
    <x v="23"/>
    <x v="6"/>
    <x v="2"/>
    <x v="327"/>
    <x v="0"/>
    <x v="4"/>
    <x v="111"/>
    <x v="24"/>
    <n v="381.62004815649715"/>
    <n v="329.70071085785668"/>
    <d v="1899-12-30T10:30:00"/>
    <d v="1899-12-30T12:35:00"/>
    <n v="10"/>
    <n v="30"/>
    <n v="12"/>
    <n v="35"/>
    <n v="203"/>
    <n v="1133"/>
    <n v="229.999"/>
    <s v="HANSGN"/>
    <s v="HANSGN"/>
    <s v="HANSGN"/>
    <s v="VN"/>
    <s v="DOM"/>
    <s v="PXR"/>
  </r>
  <r>
    <d v="2019-06-14T00:00:00"/>
    <x v="49"/>
    <x v="6"/>
    <x v="23"/>
    <x v="65"/>
    <x v="0"/>
    <x v="4"/>
    <x v="147"/>
    <x v="48"/>
    <n v="187.46363998635809"/>
    <n v="145.81561859013829"/>
    <d v="1899-12-30T06:45:00"/>
    <d v="1899-12-30T07:45:00"/>
    <n v="6"/>
    <n v="45"/>
    <n v="7"/>
    <n v="45"/>
    <n v="203"/>
    <n v="301"/>
    <n v="61.103000000000002"/>
    <s v="SGNPQC"/>
    <s v="SGNPQC"/>
    <s v="Tourism"/>
    <s v="VN"/>
    <s v="DOM"/>
    <s v="PXR"/>
  </r>
  <r>
    <d v="2019-06-14T00:00:00"/>
    <x v="215"/>
    <x v="8"/>
    <x v="60"/>
    <x v="459"/>
    <x v="0"/>
    <x v="4"/>
    <x v="110"/>
    <x v="184"/>
    <n v="673.61348966722653"/>
    <n v="570.3828973438508"/>
    <d v="1899-12-30T06:40:00"/>
    <d v="1899-12-30T11:30:00"/>
    <n v="6"/>
    <n v="40"/>
    <n v="11"/>
    <n v="30"/>
    <n v="203"/>
    <n v="3207"/>
    <n v="651.02099999999996"/>
    <s v="CXRHET"/>
    <s v="CXRHET"/>
    <s v="NEA"/>
    <s v="CN"/>
    <s v="INT"/>
    <s v="PXC"/>
  </r>
  <r>
    <d v="2019-06-14T00:00:00"/>
    <x v="216"/>
    <x v="61"/>
    <x v="7"/>
    <x v="460"/>
    <x v="0"/>
    <x v="4"/>
    <x v="70"/>
    <x v="200"/>
    <n v="673.61348966722653"/>
    <n v="570.3828973438508"/>
    <d v="1899-12-30T13:00:00"/>
    <d v="1899-12-30T17:55:00"/>
    <n v="13"/>
    <n v="0"/>
    <n v="17"/>
    <n v="55"/>
    <n v="203"/>
    <n v="3207"/>
    <n v="651.02099999999996"/>
    <s v="CXRHET"/>
    <s v="CXRHET"/>
    <s v="NEA"/>
    <s v="CN"/>
    <s v="INT"/>
    <s v="PXC"/>
  </r>
  <r>
    <d v="2019-06-14T00:00:00"/>
    <x v="40"/>
    <x v="3"/>
    <x v="19"/>
    <x v="164"/>
    <x v="0"/>
    <x v="4"/>
    <x v="31"/>
    <x v="130"/>
    <n v="120.60036818801788"/>
    <n v="128.91356356400408"/>
    <d v="1899-12-30T08:00:00"/>
    <d v="1899-12-30T08:50:00"/>
    <n v="8"/>
    <n v="0"/>
    <n v="8"/>
    <n v="50"/>
    <n v="203"/>
    <n v="261"/>
    <n v="52.982999999999997"/>
    <s v="HANVII"/>
    <s v="HANVII"/>
    <s v="ZOther"/>
    <s v="VN"/>
    <s v="DOM"/>
    <s v="PXR"/>
  </r>
  <r>
    <d v="2019-06-14T00:00:00"/>
    <x v="41"/>
    <x v="16"/>
    <x v="2"/>
    <x v="165"/>
    <x v="0"/>
    <x v="4"/>
    <x v="48"/>
    <x v="144"/>
    <n v="120.60036818801788"/>
    <n v="128.91356356400408"/>
    <d v="1899-12-30T06:20:00"/>
    <d v="1899-12-30T07:10:00"/>
    <n v="6"/>
    <n v="20"/>
    <n v="7"/>
    <n v="10"/>
    <n v="203"/>
    <n v="261"/>
    <n v="52.982999999999997"/>
    <s v="HANVII"/>
    <s v="HANVII"/>
    <s v="ZOther"/>
    <s v="VN"/>
    <s v="DOM"/>
    <s v="PXR"/>
  </r>
  <r>
    <d v="2019-06-14T00:00:00"/>
    <x v="75"/>
    <x v="8"/>
    <x v="30"/>
    <x v="111"/>
    <x v="0"/>
    <x v="4"/>
    <x v="84"/>
    <x v="88"/>
    <n v="628.37086910167432"/>
    <n v="800.94786178298557"/>
    <d v="1899-12-30T14:30:00"/>
    <d v="1899-12-30T19:30:00"/>
    <n v="14"/>
    <n v="30"/>
    <n v="19"/>
    <n v="30"/>
    <n v="203"/>
    <n v="3302"/>
    <n v="670.30600000000004"/>
    <s v="CXRICN"/>
    <s v="CXRICN"/>
    <s v="NEA"/>
    <s v="KR"/>
    <s v="INT"/>
    <s v="PXR"/>
  </r>
  <r>
    <d v="2019-06-14T00:00:00"/>
    <x v="22"/>
    <x v="3"/>
    <x v="1"/>
    <x v="218"/>
    <x v="0"/>
    <x v="4"/>
    <x v="15"/>
    <x v="134"/>
    <n v="381.62004815649715"/>
    <n v="329.70071085785668"/>
    <d v="1899-12-30T00:00:00"/>
    <d v="1899-12-30T02:10:00"/>
    <n v="0"/>
    <n v="0"/>
    <n v="2"/>
    <n v="10"/>
    <n v="203"/>
    <n v="1133"/>
    <n v="229.999"/>
    <s v="HANSGN"/>
    <s v="HANSGN"/>
    <s v="HANSGN"/>
    <s v="VN"/>
    <s v="DOM"/>
    <s v="PXR"/>
  </r>
  <r>
    <d v="2019-06-14T00:00:00"/>
    <x v="77"/>
    <x v="27"/>
    <x v="7"/>
    <x v="114"/>
    <x v="0"/>
    <x v="4"/>
    <x v="86"/>
    <x v="89"/>
    <n v="628.37086910167432"/>
    <n v="800.94786178298557"/>
    <d v="1899-12-30T21:20:00"/>
    <d v="1899-12-30T02:15:00"/>
    <n v="21"/>
    <n v="20"/>
    <n v="2"/>
    <n v="15"/>
    <n v="203"/>
    <n v="3302"/>
    <n v="670.30600000000004"/>
    <s v="CXRICN"/>
    <s v="CXRICN"/>
    <s v="NEA"/>
    <s v="KR"/>
    <s v="INT"/>
    <s v="PXR"/>
  </r>
  <r>
    <d v="2019-06-14T00:00:00"/>
    <x v="103"/>
    <x v="6"/>
    <x v="19"/>
    <x v="167"/>
    <x v="0"/>
    <x v="4"/>
    <x v="107"/>
    <x v="32"/>
    <n v="256.8437361537259"/>
    <n v="276.05114265368064"/>
    <d v="1899-12-30T03:35:00"/>
    <d v="1899-12-30T05:20:00"/>
    <n v="3"/>
    <n v="35"/>
    <n v="5"/>
    <n v="20"/>
    <n v="203"/>
    <n v="879"/>
    <n v="178.43700000000001"/>
    <s v="SGNVII"/>
    <s v="SGNVII"/>
    <s v="Other"/>
    <s v="VN"/>
    <s v="DOM"/>
    <s v="PXR"/>
  </r>
  <r>
    <d v="2019-06-14T00:00:00"/>
    <x v="53"/>
    <x v="16"/>
    <x v="1"/>
    <x v="168"/>
    <x v="0"/>
    <x v="4"/>
    <x v="68"/>
    <x v="115"/>
    <n v="256.8437361537259"/>
    <n v="276.05114265368064"/>
    <d v="1899-12-30T09:30:00"/>
    <d v="1899-12-30T11:20:00"/>
    <n v="9"/>
    <n v="30"/>
    <n v="11"/>
    <n v="20"/>
    <n v="203"/>
    <n v="879"/>
    <n v="178.43700000000001"/>
    <s v="SGNVII"/>
    <s v="SGNVII"/>
    <s v="Other"/>
    <s v="VN"/>
    <s v="DOM"/>
    <s v="PXR"/>
  </r>
  <r>
    <d v="2019-06-14T00:00:00"/>
    <x v="52"/>
    <x v="6"/>
    <x v="7"/>
    <x v="461"/>
    <x v="0"/>
    <x v="4"/>
    <x v="180"/>
    <x v="182"/>
    <n v="184.25871592968858"/>
    <n v="154.07262794368225"/>
    <d v="1899-12-30T12:20:00"/>
    <d v="1899-12-30T13:30:00"/>
    <n v="12"/>
    <n v="20"/>
    <n v="13"/>
    <n v="30"/>
    <n v="203"/>
    <n v="309"/>
    <n v="62.726999999999997"/>
    <s v="SGNCXR"/>
    <s v="SGNCXR"/>
    <s v="Tourism"/>
    <s v="VN"/>
    <s v="DOM"/>
    <s v="NTP"/>
  </r>
  <r>
    <d v="2019-06-14T00:00:00"/>
    <x v="69"/>
    <x v="8"/>
    <x v="28"/>
    <x v="96"/>
    <x v="0"/>
    <x v="4"/>
    <x v="16"/>
    <x v="79"/>
    <n v="675.16023476973703"/>
    <n v="572.56880930841339"/>
    <d v="1899-12-30T12:10:00"/>
    <d v="1899-12-30T17:05:00"/>
    <n v="12"/>
    <n v="10"/>
    <n v="17"/>
    <n v="5"/>
    <n v="203"/>
    <n v="3195"/>
    <n v="648.58500000000004"/>
    <s v="CXRPEK"/>
    <s v="CXRPEK"/>
    <s v="NEA"/>
    <s v="CN"/>
    <s v="INT"/>
    <s v="PXC"/>
  </r>
  <r>
    <d v="2019-06-14T00:00:00"/>
    <x v="70"/>
    <x v="25"/>
    <x v="7"/>
    <x v="97"/>
    <x v="0"/>
    <x v="4"/>
    <x v="74"/>
    <x v="80"/>
    <n v="675.16023476973703"/>
    <n v="572.56880930841339"/>
    <d v="1899-12-30T18:05:00"/>
    <d v="1899-12-30T23:15:00"/>
    <n v="18"/>
    <n v="5"/>
    <n v="23"/>
    <n v="15"/>
    <n v="203"/>
    <n v="3195"/>
    <n v="648.58500000000004"/>
    <s v="CXRPEK"/>
    <s v="CXRPEK"/>
    <s v="NEA"/>
    <s v="CN"/>
    <s v="INT"/>
    <s v="PXC"/>
  </r>
  <r>
    <d v="2019-06-14T00:00:00"/>
    <x v="12"/>
    <x v="3"/>
    <x v="7"/>
    <x v="170"/>
    <x v="0"/>
    <x v="4"/>
    <x v="108"/>
    <x v="108"/>
    <n v="292.75199550278143"/>
    <n v="283.06606117169179"/>
    <d v="1899-12-30T09:20:00"/>
    <d v="1899-12-30T11:15:00"/>
    <n v="9"/>
    <n v="20"/>
    <n v="11"/>
    <n v="15"/>
    <n v="203"/>
    <n v="1062"/>
    <n v="215.58600000000001"/>
    <s v="HANCXR"/>
    <s v="HANCXR"/>
    <s v="Tourism"/>
    <s v="VN"/>
    <s v="DOM"/>
    <s v="PXR"/>
  </r>
  <r>
    <d v="2019-06-14T00:00:00"/>
    <x v="65"/>
    <x v="3"/>
    <x v="17"/>
    <x v="386"/>
    <x v="0"/>
    <x v="4"/>
    <x v="154"/>
    <x v="105"/>
    <n v="398.49460740287265"/>
    <n v="502.8326130028529"/>
    <d v="1899-12-30T01:15:00"/>
    <d v="1899-12-30T04:05:00"/>
    <n v="1"/>
    <n v="15"/>
    <n v="4"/>
    <n v="5"/>
    <n v="203"/>
    <n v="1633"/>
    <n v="331.49900000000002"/>
    <s v="HANTPE"/>
    <s v="HANTPE"/>
    <s v="NEA"/>
    <s v="TW"/>
    <s v="INT"/>
    <s v="PXR"/>
  </r>
  <r>
    <d v="2019-06-14T00:00:00"/>
    <x v="67"/>
    <x v="15"/>
    <x v="2"/>
    <x v="387"/>
    <x v="0"/>
    <x v="4"/>
    <x v="179"/>
    <x v="118"/>
    <n v="398.49460740287265"/>
    <n v="502.8326130028529"/>
    <d v="1899-12-30T05:30:00"/>
    <d v="1899-12-30T08:40:00"/>
    <n v="5"/>
    <n v="30"/>
    <n v="8"/>
    <n v="40"/>
    <n v="203"/>
    <n v="1633"/>
    <n v="331.49900000000002"/>
    <s v="HANTPE"/>
    <s v="HANTPE"/>
    <s v="NEA"/>
    <s v="TW"/>
    <s v="INT"/>
    <s v="PXR"/>
  </r>
  <r>
    <d v="2019-06-14T00:00:00"/>
    <x v="61"/>
    <x v="8"/>
    <x v="25"/>
    <x v="87"/>
    <x v="0"/>
    <x v="4"/>
    <x v="68"/>
    <x v="74"/>
    <n v="325.82316026504782"/>
    <n v="295.27678687126377"/>
    <d v="1899-12-30T09:30:00"/>
    <d v="1899-12-30T12:00:00"/>
    <n v="9"/>
    <n v="30"/>
    <n v="12"/>
    <n v="0"/>
    <n v="203"/>
    <n v="1180"/>
    <n v="239.54"/>
    <s v="CXRNNG"/>
    <s v="CXRNNG"/>
    <s v="NEA"/>
    <s v="CN"/>
    <s v="INT"/>
    <s v="PXC"/>
  </r>
  <r>
    <d v="2019-06-14T00:00:00"/>
    <x v="63"/>
    <x v="23"/>
    <x v="7"/>
    <x v="89"/>
    <x v="0"/>
    <x v="4"/>
    <x v="70"/>
    <x v="27"/>
    <n v="325.82316026504782"/>
    <n v="295.27678687126377"/>
    <d v="1899-12-30T13:00:00"/>
    <d v="1899-12-30T15:20:00"/>
    <n v="13"/>
    <n v="0"/>
    <n v="15"/>
    <n v="20"/>
    <n v="203"/>
    <n v="1180"/>
    <n v="239.54"/>
    <s v="CXRNNG"/>
    <s v="CXRNNG"/>
    <s v="NEA"/>
    <s v="CN"/>
    <s v="INT"/>
    <s v="PXC"/>
  </r>
  <r>
    <d v="2019-06-14T00:00:00"/>
    <x v="11"/>
    <x v="8"/>
    <x v="2"/>
    <x v="281"/>
    <x v="0"/>
    <x v="4"/>
    <x v="49"/>
    <x v="133"/>
    <n v="292.75199550278143"/>
    <n v="283.06606117169179"/>
    <d v="1899-12-30T01:20:00"/>
    <d v="1899-12-30T03:15:00"/>
    <n v="1"/>
    <n v="20"/>
    <n v="3"/>
    <n v="15"/>
    <n v="203"/>
    <n v="1062"/>
    <n v="215.58600000000001"/>
    <s v="HANCXR"/>
    <s v="HANCXR"/>
    <s v="Tourism"/>
    <s v="VN"/>
    <s v="DOM"/>
    <s v="PXR"/>
  </r>
  <r>
    <d v="2019-06-14T00:00:00"/>
    <x v="12"/>
    <x v="3"/>
    <x v="7"/>
    <x v="109"/>
    <x v="0"/>
    <x v="4"/>
    <x v="124"/>
    <x v="76"/>
    <n v="292.75199550278143"/>
    <n v="283.06606117169179"/>
    <d v="1899-12-30T03:55:00"/>
    <d v="1899-12-30T05:50:00"/>
    <n v="3"/>
    <n v="55"/>
    <n v="5"/>
    <n v="50"/>
    <n v="203"/>
    <n v="1062"/>
    <n v="215.58600000000001"/>
    <s v="HANCXR"/>
    <s v="HANCXR"/>
    <s v="Tourism"/>
    <s v="VN"/>
    <s v="DOM"/>
    <s v="PXR"/>
  </r>
  <r>
    <d v="2019-06-14T00:00:00"/>
    <x v="33"/>
    <x v="2"/>
    <x v="1"/>
    <x v="285"/>
    <x v="0"/>
    <x v="4"/>
    <x v="3"/>
    <x v="156"/>
    <n v="239.31340170869245"/>
    <n v="208.92363712533773"/>
    <d v="1899-12-30T23:00:00"/>
    <d v="1899-12-30T00:25:00"/>
    <n v="23"/>
    <n v="0"/>
    <n v="0"/>
    <n v="25"/>
    <n v="203"/>
    <n v="602"/>
    <n v="122.206"/>
    <s v="SGNDAD"/>
    <s v="SGNDAD"/>
    <s v="SGNDAD"/>
    <s v="VN"/>
    <s v="DOM"/>
    <s v="PXR"/>
  </r>
  <r>
    <d v="2019-06-14T00:00:00"/>
    <x v="57"/>
    <x v="8"/>
    <x v="9"/>
    <x v="462"/>
    <x v="0"/>
    <x v="4"/>
    <x v="216"/>
    <x v="163"/>
    <n v="165.72030426323298"/>
    <n v="162.66584538032191"/>
    <d v="1899-12-30T21:10:00"/>
    <d v="1899-12-30T22:15:00"/>
    <n v="21"/>
    <n v="10"/>
    <n v="22"/>
    <n v="15"/>
    <n v="203"/>
    <n v="462"/>
    <n v="93.786000000000001"/>
    <s v="DADCXR"/>
    <s v="DADCXR"/>
    <s v="Tourism"/>
    <s v="VN"/>
    <s v="DOM"/>
    <s v="NTP"/>
  </r>
  <r>
    <d v="2019-06-14T00:00:00"/>
    <x v="22"/>
    <x v="3"/>
    <x v="1"/>
    <x v="171"/>
    <x v="0"/>
    <x v="4"/>
    <x v="29"/>
    <x v="49"/>
    <n v="381.62004815649715"/>
    <n v="329.70071085785668"/>
    <d v="1899-12-30T03:00:00"/>
    <d v="1899-12-30T05:10:00"/>
    <n v="3"/>
    <n v="0"/>
    <n v="5"/>
    <n v="10"/>
    <n v="203"/>
    <n v="1133"/>
    <n v="229.999"/>
    <s v="HANSGN"/>
    <s v="HANSGN"/>
    <s v="HANSGN"/>
    <s v="VN"/>
    <s v="DOM"/>
    <s v="PXR"/>
  </r>
  <r>
    <d v="2019-06-14T00:00:00"/>
    <x v="25"/>
    <x v="3"/>
    <x v="13"/>
    <x v="27"/>
    <x v="0"/>
    <x v="4"/>
    <x v="26"/>
    <x v="30"/>
    <n v="144.22284421048835"/>
    <n v="208.66190231342807"/>
    <d v="1899-12-30T23:45:00"/>
    <d v="1899-12-30T01:15:00"/>
    <n v="23"/>
    <n v="45"/>
    <n v="1"/>
    <n v="15"/>
    <n v="203"/>
    <n v="689"/>
    <n v="139.86699999999999"/>
    <s v="HANVCL"/>
    <s v="HANVCL"/>
    <s v="ZOther"/>
    <s v="VN"/>
    <s v="DOM"/>
    <s v="PXR"/>
  </r>
  <r>
    <d v="2019-06-14T00:00:00"/>
    <x v="23"/>
    <x v="6"/>
    <x v="2"/>
    <x v="414"/>
    <x v="0"/>
    <x v="4"/>
    <x v="33"/>
    <x v="92"/>
    <n v="381.62004815649715"/>
    <n v="329.70071085785668"/>
    <d v="1899-12-30T12:30:00"/>
    <d v="1899-12-30T14:35:00"/>
    <n v="12"/>
    <n v="30"/>
    <n v="14"/>
    <n v="35"/>
    <n v="203"/>
    <n v="1133"/>
    <n v="229.999"/>
    <s v="HANSGN"/>
    <s v="HANSGN"/>
    <s v="HANSGN"/>
    <s v="VN"/>
    <s v="DOM"/>
    <s v="PXR"/>
  </r>
  <r>
    <d v="2019-06-14T00:00:00"/>
    <x v="100"/>
    <x v="6"/>
    <x v="35"/>
    <x v="160"/>
    <x v="0"/>
    <x v="4"/>
    <x v="81"/>
    <x v="1"/>
    <n v="172.16216193154037"/>
    <n v="313.60596547233263"/>
    <d v="1899-12-30T06:00:00"/>
    <d v="1899-12-30T08:05:00"/>
    <n v="6"/>
    <n v="0"/>
    <n v="8"/>
    <n v="5"/>
    <n v="203"/>
    <n v="1148"/>
    <n v="233.04400000000001"/>
    <s v="SGNVDO"/>
    <s v="SGNVDO"/>
    <s v="Other"/>
    <s v="VN"/>
    <s v="DOM"/>
    <s v="PXR"/>
  </r>
  <r>
    <d v="2019-06-14T00:00:00"/>
    <x v="101"/>
    <x v="32"/>
    <x v="1"/>
    <x v="161"/>
    <x v="0"/>
    <x v="4"/>
    <x v="104"/>
    <x v="103"/>
    <n v="172.16216193154037"/>
    <n v="313.60596547233263"/>
    <d v="1899-12-30T08:45:00"/>
    <d v="1899-12-30T10:50:00"/>
    <n v="8"/>
    <n v="45"/>
    <n v="10"/>
    <n v="50"/>
    <n v="203"/>
    <n v="1148"/>
    <n v="233.04400000000001"/>
    <s v="SGNVDO"/>
    <s v="SGNVDO"/>
    <s v="Other"/>
    <s v="VN"/>
    <s v="DOM"/>
    <s v="PXR"/>
  </r>
  <r>
    <d v="2019-06-14T00:00:00"/>
    <x v="102"/>
    <x v="2"/>
    <x v="36"/>
    <x v="163"/>
    <x v="0"/>
    <x v="4"/>
    <x v="17"/>
    <x v="19"/>
    <n v="622.37329191214451"/>
    <n v="499.56100039203494"/>
    <d v="1899-12-30T07:35:00"/>
    <d v="1899-12-30T11:25:00"/>
    <n v="7"/>
    <n v="35"/>
    <n v="11"/>
    <n v="25"/>
    <n v="184"/>
    <n v="2773"/>
    <n v="510.23200000000003"/>
    <s v="DADMWX"/>
    <s v="DADMWX"/>
    <s v="NEA"/>
    <s v="KR"/>
    <s v="INT"/>
    <s v="PXC"/>
  </r>
  <r>
    <d v="2019-06-14T00:00:00"/>
    <x v="187"/>
    <x v="52"/>
    <x v="9"/>
    <x v="392"/>
    <x v="0"/>
    <x v="4"/>
    <x v="138"/>
    <x v="211"/>
    <n v="622.37329191214451"/>
    <n v="499.56100039203494"/>
    <d v="1899-12-30T12:25:00"/>
    <d v="1899-12-30T16:50:00"/>
    <n v="12"/>
    <n v="25"/>
    <n v="16"/>
    <n v="50"/>
    <n v="184"/>
    <n v="2773"/>
    <n v="510.23200000000003"/>
    <s v="DADMWX"/>
    <s v="DADMWX"/>
    <s v="NEA"/>
    <s v="KR"/>
    <s v="INT"/>
    <s v="PXC"/>
  </r>
  <r>
    <d v="2019-06-14T00:00:00"/>
    <x v="2"/>
    <x v="2"/>
    <x v="2"/>
    <x v="266"/>
    <x v="0"/>
    <x v="4"/>
    <x v="29"/>
    <x v="25"/>
    <n v="236.34688949060637"/>
    <n v="201.94443000170284"/>
    <d v="1899-12-30T03:00:00"/>
    <d v="1899-12-30T04:20:00"/>
    <n v="3"/>
    <n v="0"/>
    <n v="4"/>
    <n v="20"/>
    <n v="184"/>
    <n v="604"/>
    <n v="111.136"/>
    <s v="HANDAD"/>
    <s v="HANDAD"/>
    <s v="HANDAD"/>
    <s v="VN"/>
    <s v="DOM"/>
    <s v="PXR"/>
  </r>
  <r>
    <d v="2019-06-14T00:00:00"/>
    <x v="2"/>
    <x v="2"/>
    <x v="2"/>
    <x v="78"/>
    <x v="0"/>
    <x v="4"/>
    <x v="3"/>
    <x v="15"/>
    <n v="236.34688949060637"/>
    <n v="201.94443000170284"/>
    <d v="1899-12-30T23:00:00"/>
    <d v="1899-12-30T00:20:00"/>
    <n v="23"/>
    <n v="0"/>
    <n v="0"/>
    <n v="20"/>
    <n v="184"/>
    <n v="604"/>
    <n v="111.136"/>
    <s v="HANDAD"/>
    <s v="HANDAD"/>
    <s v="HANDAD"/>
    <s v="VN"/>
    <s v="DOM"/>
    <s v="PXR"/>
  </r>
  <r>
    <d v="2019-06-14T00:00:00"/>
    <x v="15"/>
    <x v="3"/>
    <x v="9"/>
    <x v="144"/>
    <x v="0"/>
    <x v="4"/>
    <x v="135"/>
    <x v="11"/>
    <n v="236.34688949060637"/>
    <n v="201.94443000170284"/>
    <d v="1899-12-30T05:20:00"/>
    <d v="1899-12-30T06:45:00"/>
    <n v="5"/>
    <n v="20"/>
    <n v="6"/>
    <n v="45"/>
    <n v="184"/>
    <n v="604"/>
    <n v="111.136"/>
    <s v="HANDAD"/>
    <s v="HANDAD"/>
    <s v="HANDAD"/>
    <s v="VN"/>
    <s v="DOM"/>
    <s v="PXR"/>
  </r>
  <r>
    <d v="2019-06-14T00:00:00"/>
    <x v="34"/>
    <x v="6"/>
    <x v="9"/>
    <x v="269"/>
    <x v="0"/>
    <x v="4"/>
    <x v="20"/>
    <x v="35"/>
    <n v="239.31340170869245"/>
    <n v="208.92363712533773"/>
    <d v="1899-12-30T01:00:00"/>
    <d v="1899-12-30T02:20:00"/>
    <n v="1"/>
    <n v="0"/>
    <n v="2"/>
    <n v="20"/>
    <n v="184"/>
    <n v="602"/>
    <n v="110.768"/>
    <s v="SGNDAD"/>
    <s v="SGNDAD"/>
    <s v="SGNDAD"/>
    <s v="VN"/>
    <s v="DOM"/>
    <s v="PXR"/>
  </r>
  <r>
    <d v="2019-06-14T00:00:00"/>
    <x v="92"/>
    <x v="2"/>
    <x v="0"/>
    <x v="141"/>
    <x v="0"/>
    <x v="4"/>
    <x v="31"/>
    <x v="125"/>
    <n v="204.28649980369786"/>
    <n v="171.52300327227937"/>
    <d v="1899-12-30T08:00:00"/>
    <d v="1899-12-30T09:10:00"/>
    <n v="8"/>
    <n v="0"/>
    <n v="9"/>
    <n v="10"/>
    <n v="184"/>
    <n v="475"/>
    <n v="87.4"/>
    <s v="DADDLI"/>
    <s v="DADDLI"/>
    <s v="Tourism"/>
    <s v="VN"/>
    <s v="DOM"/>
    <s v="PXR"/>
  </r>
  <r>
    <d v="2019-06-14T00:00:00"/>
    <x v="93"/>
    <x v="1"/>
    <x v="9"/>
    <x v="142"/>
    <x v="0"/>
    <x v="4"/>
    <x v="114"/>
    <x v="139"/>
    <n v="204.28649980369786"/>
    <n v="171.52300327227937"/>
    <d v="1899-12-30T09:50:00"/>
    <d v="1899-12-30T10:55:00"/>
    <n v="9"/>
    <n v="50"/>
    <n v="10"/>
    <n v="55"/>
    <n v="184"/>
    <n v="475"/>
    <n v="87.4"/>
    <s v="DADDLI"/>
    <s v="DADDLI"/>
    <s v="Tourism"/>
    <s v="VN"/>
    <s v="DOM"/>
    <s v="PXR"/>
  </r>
  <r>
    <d v="2019-06-14T00:00:00"/>
    <x v="15"/>
    <x v="3"/>
    <x v="9"/>
    <x v="463"/>
    <x v="0"/>
    <x v="4"/>
    <x v="213"/>
    <x v="64"/>
    <n v="236.34688949060637"/>
    <n v="201.94443000170284"/>
    <d v="1899-12-30T14:40:00"/>
    <d v="1899-12-30T16:00:00"/>
    <n v="14"/>
    <n v="40"/>
    <n v="16"/>
    <n v="0"/>
    <n v="184"/>
    <n v="604"/>
    <n v="111.136"/>
    <s v="HANDAD"/>
    <s v="HANDAD"/>
    <s v="HANDAD"/>
    <s v="VN"/>
    <s v="DOM"/>
    <s v="PXR"/>
  </r>
  <r>
    <d v="2019-06-14T00:00:00"/>
    <x v="94"/>
    <x v="2"/>
    <x v="30"/>
    <x v="143"/>
    <x v="0"/>
    <x v="4"/>
    <x v="43"/>
    <x v="104"/>
    <n v="594.66907759363221"/>
    <n v="745.27952176507517"/>
    <d v="1899-12-30T17:05:00"/>
    <d v="1899-12-30T21:40:00"/>
    <n v="17"/>
    <n v="5"/>
    <n v="21"/>
    <n v="40"/>
    <n v="184"/>
    <n v="2974"/>
    <n v="547.21600000000001"/>
    <s v="DADICN"/>
    <s v="DADICN"/>
    <s v="NEA"/>
    <s v="KR"/>
    <s v="INT"/>
    <s v="PXR"/>
  </r>
  <r>
    <d v="2019-06-14T00:00:00"/>
    <x v="91"/>
    <x v="27"/>
    <x v="9"/>
    <x v="138"/>
    <x v="0"/>
    <x v="4"/>
    <x v="95"/>
    <x v="101"/>
    <n v="594.66907759363221"/>
    <n v="745.27952176507517"/>
    <d v="1899-12-30T02:20:00"/>
    <d v="1899-12-30T07:15:00"/>
    <n v="2"/>
    <n v="20"/>
    <n v="7"/>
    <n v="15"/>
    <n v="184"/>
    <n v="2974"/>
    <n v="547.21600000000001"/>
    <s v="DADICN"/>
    <s v="DADICN"/>
    <s v="NEA"/>
    <s v="KR"/>
    <s v="INT"/>
    <s v="PXR"/>
  </r>
  <r>
    <d v="2019-06-14T00:00:00"/>
    <x v="2"/>
    <x v="2"/>
    <x v="2"/>
    <x v="434"/>
    <x v="0"/>
    <x v="4"/>
    <x v="96"/>
    <x v="14"/>
    <n v="236.34688949060637"/>
    <n v="201.94443000170284"/>
    <d v="1899-12-30T12:40:00"/>
    <d v="1899-12-30T14:00:00"/>
    <n v="12"/>
    <n v="40"/>
    <n v="14"/>
    <n v="0"/>
    <n v="184"/>
    <n v="604"/>
    <n v="111.136"/>
    <s v="HANDAD"/>
    <s v="HANDAD"/>
    <s v="HANDAD"/>
    <s v="VN"/>
    <s v="DOM"/>
    <s v="NTC"/>
  </r>
  <r>
    <d v="2019-06-14T00:00:00"/>
    <x v="2"/>
    <x v="2"/>
    <x v="2"/>
    <x v="228"/>
    <x v="0"/>
    <x v="4"/>
    <x v="20"/>
    <x v="35"/>
    <n v="236.34688949060637"/>
    <n v="201.94443000170284"/>
    <d v="1899-12-30T01:00:00"/>
    <d v="1899-12-30T02:20:00"/>
    <n v="1"/>
    <n v="0"/>
    <n v="2"/>
    <n v="20"/>
    <n v="184"/>
    <n v="604"/>
    <n v="111.136"/>
    <s v="HANDAD"/>
    <s v="HANDAD"/>
    <s v="HANDAD"/>
    <s v="VN"/>
    <s v="DOM"/>
    <s v="PXR"/>
  </r>
  <r>
    <d v="2019-06-14T00:00:00"/>
    <x v="115"/>
    <x v="3"/>
    <x v="39"/>
    <x v="232"/>
    <x v="0"/>
    <x v="4"/>
    <x v="118"/>
    <x v="140"/>
    <n v="397.98739173850277"/>
    <n v="395.83148533631299"/>
    <d v="1899-12-30T03:25:00"/>
    <d v="1899-12-30T05:30:00"/>
    <n v="3"/>
    <n v="25"/>
    <n v="5"/>
    <n v="30"/>
    <n v="184"/>
    <n v="843"/>
    <n v="155.11199999999999"/>
    <s v="HANHKG"/>
    <s v="HANHKG"/>
    <s v="NEA"/>
    <s v="HK"/>
    <s v="INT"/>
    <s v="PXR"/>
  </r>
  <r>
    <d v="2019-06-14T00:00:00"/>
    <x v="89"/>
    <x v="3"/>
    <x v="23"/>
    <x v="199"/>
    <x v="0"/>
    <x v="4"/>
    <x v="120"/>
    <x v="38"/>
    <n v="293.23396399985552"/>
    <n v="332.36525256500209"/>
    <d v="1899-12-30T09:40:00"/>
    <d v="1899-12-30T11:50:00"/>
    <n v="9"/>
    <n v="40"/>
    <n v="11"/>
    <n v="50"/>
    <n v="184"/>
    <n v="1213"/>
    <n v="223.19200000000001"/>
    <s v="HANPQC"/>
    <s v="HANPQC"/>
    <s v="Tourism"/>
    <s v="VN"/>
    <s v="DOM"/>
    <s v="PXR"/>
  </r>
  <r>
    <d v="2019-06-14T00:00:00"/>
    <x v="117"/>
    <x v="38"/>
    <x v="2"/>
    <x v="234"/>
    <x v="0"/>
    <x v="4"/>
    <x v="73"/>
    <x v="118"/>
    <n v="397.98739173850277"/>
    <n v="395.83148533631299"/>
    <d v="1899-12-30T06:30:00"/>
    <d v="1899-12-30T08:40:00"/>
    <n v="6"/>
    <n v="30"/>
    <n v="8"/>
    <n v="40"/>
    <n v="184"/>
    <n v="843"/>
    <n v="155.11199999999999"/>
    <s v="HANHKG"/>
    <s v="HANHKG"/>
    <s v="NEA"/>
    <s v="HK"/>
    <s v="INT"/>
    <s v="PXR"/>
  </r>
  <r>
    <d v="2019-06-14T00:00:00"/>
    <x v="90"/>
    <x v="20"/>
    <x v="2"/>
    <x v="200"/>
    <x v="0"/>
    <x v="4"/>
    <x v="33"/>
    <x v="127"/>
    <n v="293.23396399985552"/>
    <n v="332.36525256500209"/>
    <d v="1899-12-30T12:30:00"/>
    <d v="1899-12-30T14:40:00"/>
    <n v="12"/>
    <n v="30"/>
    <n v="14"/>
    <n v="40"/>
    <n v="184"/>
    <n v="1213"/>
    <n v="223.19200000000001"/>
    <s v="HANPQC"/>
    <s v="HANPQC"/>
    <s v="Tourism"/>
    <s v="VN"/>
    <s v="DOM"/>
    <s v="PXR"/>
  </r>
  <r>
    <d v="2019-06-14T00:00:00"/>
    <x v="24"/>
    <x v="13"/>
    <x v="2"/>
    <x v="22"/>
    <x v="0"/>
    <x v="4"/>
    <x v="23"/>
    <x v="25"/>
    <n v="226.29556144230276"/>
    <n v="261.68109322915961"/>
    <d v="1899-12-30T02:35:00"/>
    <d v="1899-12-30T04:20:00"/>
    <n v="2"/>
    <n v="35"/>
    <n v="4"/>
    <n v="20"/>
    <n v="184"/>
    <n v="956"/>
    <n v="175.904"/>
    <s v="HANBMV"/>
    <s v="HANBMV"/>
    <s v="ZOther"/>
    <s v="VN"/>
    <s v="DOM"/>
    <s v="PXR"/>
  </r>
  <r>
    <d v="2019-06-14T00:00:00"/>
    <x v="203"/>
    <x v="29"/>
    <x v="2"/>
    <x v="424"/>
    <x v="0"/>
    <x v="4"/>
    <x v="44"/>
    <x v="152"/>
    <n v="351.1790987825496"/>
    <n v="374.97155534573915"/>
    <d v="1899-12-30T08:25:00"/>
    <d v="1899-12-30T10:40:00"/>
    <n v="8"/>
    <n v="25"/>
    <n v="10"/>
    <n v="40"/>
    <n v="184"/>
    <n v="1075"/>
    <n v="197.8"/>
    <s v="HANCTU"/>
    <s v="HANCTU"/>
    <s v="NEA"/>
    <s v="CN"/>
    <s v="INT"/>
    <s v="PXR"/>
  </r>
  <r>
    <d v="2019-06-14T00:00:00"/>
    <x v="204"/>
    <x v="3"/>
    <x v="32"/>
    <x v="425"/>
    <x v="0"/>
    <x v="4"/>
    <x v="42"/>
    <x v="69"/>
    <n v="351.1790987825496"/>
    <n v="374.97155534573915"/>
    <d v="1899-12-30T05:05:00"/>
    <d v="1899-12-30T07:25:00"/>
    <n v="5"/>
    <n v="5"/>
    <n v="7"/>
    <n v="25"/>
    <n v="184"/>
    <n v="1075"/>
    <n v="197.8"/>
    <s v="HANCTU"/>
    <s v="HANCTU"/>
    <s v="NEA"/>
    <s v="CN"/>
    <s v="INT"/>
    <s v="PXR"/>
  </r>
  <r>
    <d v="2019-06-14T00:00:00"/>
    <x v="85"/>
    <x v="3"/>
    <x v="33"/>
    <x v="127"/>
    <x v="0"/>
    <x v="4"/>
    <x v="93"/>
    <x v="95"/>
    <n v="851.51844399569575"/>
    <n v="835.14674301541368"/>
    <d v="1899-12-30T18:20:00"/>
    <d v="1899-12-30T22:20:00"/>
    <n v="18"/>
    <n v="20"/>
    <n v="22"/>
    <n v="20"/>
    <n v="184"/>
    <n v="2789"/>
    <n v="513.17600000000004"/>
    <s v="HANFUK"/>
    <s v="HANFUK"/>
    <s v="NEA"/>
    <s v="JP"/>
    <s v="INT"/>
    <s v="PXR"/>
  </r>
  <r>
    <d v="2019-06-14T00:00:00"/>
    <x v="124"/>
    <x v="3"/>
    <x v="29"/>
    <x v="249"/>
    <x v="0"/>
    <x v="4"/>
    <x v="142"/>
    <x v="41"/>
    <n v="181.04859609757057"/>
    <n v="235.01371483693978"/>
    <d v="1899-12-30T11:30:00"/>
    <d v="1899-12-30T13:05:00"/>
    <n v="11"/>
    <n v="30"/>
    <n v="13"/>
    <n v="5"/>
    <n v="184"/>
    <n v="811"/>
    <n v="149.22399999999999"/>
    <s v="HANPXU"/>
    <s v="HANPXU"/>
    <s v="ZOther"/>
    <s v="VN"/>
    <s v="DOM"/>
    <s v="PXR"/>
  </r>
  <r>
    <d v="2019-06-14T00:00:00"/>
    <x v="125"/>
    <x v="26"/>
    <x v="2"/>
    <x v="251"/>
    <x v="0"/>
    <x v="4"/>
    <x v="58"/>
    <x v="27"/>
    <n v="181.04859609757057"/>
    <n v="235.01371483693978"/>
    <d v="1899-12-30T13:45:00"/>
    <d v="1899-12-30T15:20:00"/>
    <n v="13"/>
    <n v="45"/>
    <n v="15"/>
    <n v="20"/>
    <n v="184"/>
    <n v="811"/>
    <n v="149.22399999999999"/>
    <s v="HANPXU"/>
    <s v="HANPXU"/>
    <s v="ZOther"/>
    <s v="VN"/>
    <s v="DOM"/>
    <s v="PXR"/>
  </r>
  <r>
    <d v="2019-06-14T00:00:00"/>
    <x v="26"/>
    <x v="6"/>
    <x v="14"/>
    <x v="28"/>
    <x v="0"/>
    <x v="4"/>
    <x v="27"/>
    <x v="31"/>
    <n v="142.82837478473851"/>
    <n v="131.67374266664146"/>
    <d v="1899-12-30T00:55:00"/>
    <d v="1899-12-30T01:55:00"/>
    <n v="0"/>
    <n v="55"/>
    <n v="1"/>
    <n v="55"/>
    <n v="184"/>
    <n v="257"/>
    <n v="47.287999999999997"/>
    <s v="SGNBMV"/>
    <s v="SGNBMV"/>
    <s v="ZOther"/>
    <s v="VN"/>
    <s v="DOM"/>
    <s v="PXR"/>
  </r>
  <r>
    <d v="2019-06-14T00:00:00"/>
    <x v="86"/>
    <x v="30"/>
    <x v="2"/>
    <x v="128"/>
    <x v="0"/>
    <x v="4"/>
    <x v="32"/>
    <x v="40"/>
    <n v="851.51844399569575"/>
    <n v="835.14674301541368"/>
    <d v="1899-12-30T01:30:00"/>
    <d v="1899-12-30T06:20:00"/>
    <n v="1"/>
    <n v="30"/>
    <n v="6"/>
    <n v="20"/>
    <n v="184"/>
    <n v="2789"/>
    <n v="513.17600000000004"/>
    <s v="HANFUK"/>
    <s v="HANFUK"/>
    <s v="NEA"/>
    <s v="JP"/>
    <s v="INT"/>
    <s v="PXR"/>
  </r>
  <r>
    <d v="2019-06-14T00:00:00"/>
    <x v="13"/>
    <x v="3"/>
    <x v="8"/>
    <x v="11"/>
    <x v="0"/>
    <x v="4"/>
    <x v="5"/>
    <x v="13"/>
    <n v="351.14307895297088"/>
    <n v="523.63526717694549"/>
    <d v="1899-12-30T07:50:00"/>
    <d v="1899-12-30T11:05:00"/>
    <n v="7"/>
    <n v="50"/>
    <n v="11"/>
    <n v="5"/>
    <n v="184"/>
    <n v="2073"/>
    <n v="381.43200000000002"/>
    <s v="HANKUL"/>
    <s v="HANKUL"/>
    <s v="SEA"/>
    <s v="MY"/>
    <s v="INT"/>
    <s v="PXR"/>
  </r>
  <r>
    <d v="2019-06-14T00:00:00"/>
    <x v="14"/>
    <x v="9"/>
    <x v="1"/>
    <x v="12"/>
    <x v="0"/>
    <x v="4"/>
    <x v="13"/>
    <x v="14"/>
    <n v="282.37915814123511"/>
    <n v="330.61128297374086"/>
    <d v="1899-12-30T12:00:00"/>
    <d v="1899-12-30T14:00:00"/>
    <n v="12"/>
    <n v="0"/>
    <n v="14"/>
    <n v="0"/>
    <n v="184"/>
    <n v="1046"/>
    <n v="192.464"/>
    <s v="SGNKUL"/>
    <s v="SGNKUL"/>
    <s v="SEA"/>
    <s v="MY"/>
    <s v="INT"/>
    <s v="PXR"/>
  </r>
  <r>
    <d v="2019-06-14T00:00:00"/>
    <x v="15"/>
    <x v="3"/>
    <x v="9"/>
    <x v="426"/>
    <x v="0"/>
    <x v="4"/>
    <x v="119"/>
    <x v="21"/>
    <n v="236.34688949060637"/>
    <n v="201.94443000170284"/>
    <d v="1899-12-30T04:55:00"/>
    <d v="1899-12-30T06:15:00"/>
    <n v="4"/>
    <n v="55"/>
    <n v="6"/>
    <n v="15"/>
    <n v="184"/>
    <n v="604"/>
    <n v="111.136"/>
    <s v="HANDAD"/>
    <s v="HANDAD"/>
    <s v="HANDAD"/>
    <s v="VN"/>
    <s v="DOM"/>
    <s v="PXR"/>
  </r>
  <r>
    <d v="2019-06-14T00:00:00"/>
    <x v="33"/>
    <x v="2"/>
    <x v="1"/>
    <x v="267"/>
    <x v="0"/>
    <x v="4"/>
    <x v="31"/>
    <x v="26"/>
    <n v="239.31340170869245"/>
    <n v="208.92363712533773"/>
    <d v="1899-12-30T08:00:00"/>
    <d v="1899-12-30T09:30:00"/>
    <n v="8"/>
    <n v="0"/>
    <n v="9"/>
    <n v="30"/>
    <n v="184"/>
    <n v="602"/>
    <n v="110.768"/>
    <s v="SGNDAD"/>
    <s v="SGNDAD"/>
    <s v="SGNDAD"/>
    <s v="VN"/>
    <s v="DOM"/>
    <s v="PXR"/>
  </r>
  <r>
    <d v="2019-06-14T00:00:00"/>
    <x v="17"/>
    <x v="3"/>
    <x v="11"/>
    <x v="15"/>
    <x v="0"/>
    <x v="4"/>
    <x v="15"/>
    <x v="16"/>
    <n v="222.57043902349176"/>
    <n v="242.23014347086047"/>
    <d v="1899-12-30T00:00:00"/>
    <d v="1899-12-30T01:35:00"/>
    <n v="0"/>
    <n v="0"/>
    <n v="1"/>
    <n v="35"/>
    <n v="184"/>
    <n v="879"/>
    <n v="161.73599999999999"/>
    <s v="HANUIH"/>
    <s v="HANUIH"/>
    <s v="ZOther"/>
    <s v="VN"/>
    <s v="DOM"/>
    <s v="PXR"/>
  </r>
  <r>
    <d v="2019-06-14T00:00:00"/>
    <x v="30"/>
    <x v="14"/>
    <x v="1"/>
    <x v="34"/>
    <x v="0"/>
    <x v="4"/>
    <x v="63"/>
    <x v="109"/>
    <n v="214.88804221212081"/>
    <n v="213.88072353634405"/>
    <d v="1899-12-30T13:40:00"/>
    <d v="1899-12-30T15:10:00"/>
    <n v="13"/>
    <n v="40"/>
    <n v="15"/>
    <n v="10"/>
    <n v="184"/>
    <n v="628"/>
    <n v="115.55200000000001"/>
    <s v="SGNHUI"/>
    <s v="SGNHUI"/>
    <s v="Tourism"/>
    <s v="VN"/>
    <s v="DOM"/>
    <s v="PXR"/>
  </r>
  <r>
    <d v="2019-06-14T00:00:00"/>
    <x v="32"/>
    <x v="6"/>
    <x v="16"/>
    <x v="37"/>
    <x v="0"/>
    <x v="4"/>
    <x v="133"/>
    <x v="6"/>
    <n v="214.88804221212081"/>
    <n v="213.88072353634405"/>
    <d v="1899-12-30T10:40:00"/>
    <d v="1899-12-30T12:05:00"/>
    <n v="10"/>
    <n v="40"/>
    <n v="12"/>
    <n v="5"/>
    <n v="184"/>
    <n v="628"/>
    <n v="115.55200000000001"/>
    <s v="SGNHUI"/>
    <s v="SGNHUI"/>
    <s v="Tourism"/>
    <s v="VN"/>
    <s v="DOM"/>
    <s v="PXR"/>
  </r>
  <r>
    <d v="2019-06-14T00:00:00"/>
    <x v="21"/>
    <x v="12"/>
    <x v="2"/>
    <x v="17"/>
    <x v="0"/>
    <x v="4"/>
    <x v="12"/>
    <x v="20"/>
    <n v="222.57043902349176"/>
    <n v="242.23014347086047"/>
    <d v="1899-12-30T02:15:00"/>
    <d v="1899-12-30T03:55:00"/>
    <n v="2"/>
    <n v="15"/>
    <n v="3"/>
    <n v="55"/>
    <n v="184"/>
    <n v="879"/>
    <n v="161.73599999999999"/>
    <s v="HANUIH"/>
    <s v="HANUIH"/>
    <s v="ZOther"/>
    <s v="VN"/>
    <s v="DOM"/>
    <s v="PXR"/>
  </r>
  <r>
    <d v="2019-06-14T00:00:00"/>
    <x v="97"/>
    <x v="3"/>
    <x v="34"/>
    <x v="148"/>
    <x v="1"/>
    <x v="4"/>
    <x v="100"/>
    <x v="107"/>
    <n v="682.54250289370759"/>
    <n v="837.46855827335276"/>
    <d v="1899-12-30T17:20:00"/>
    <d v="1899-12-30T21:30:00"/>
    <n v="17"/>
    <n v="20"/>
    <n v="21"/>
    <n v="30"/>
    <n v="280"/>
    <n v="2757"/>
    <n v="771.96"/>
    <s v="HANPUS"/>
    <s v="HANPUS"/>
    <s v="NEA"/>
    <s v="KR"/>
    <s v="INT"/>
    <s v="PXR"/>
  </r>
  <r>
    <d v="2019-06-14T00:00:00"/>
    <x v="22"/>
    <x v="3"/>
    <x v="1"/>
    <x v="314"/>
    <x v="1"/>
    <x v="4"/>
    <x v="57"/>
    <x v="160"/>
    <n v="381.62004815649715"/>
    <n v="329.70071085785668"/>
    <d v="1899-12-30T07:30:00"/>
    <d v="1899-12-30T09:45:00"/>
    <n v="7"/>
    <n v="30"/>
    <n v="9"/>
    <n v="45"/>
    <n v="280"/>
    <n v="1133"/>
    <n v="317.24"/>
    <s v="HANSGN"/>
    <s v="HANSGN"/>
    <s v="HANSGN"/>
    <s v="VN"/>
    <s v="DOM"/>
    <s v="PXR"/>
  </r>
  <r>
    <d v="2019-06-14T00:00:00"/>
    <x v="98"/>
    <x v="31"/>
    <x v="2"/>
    <x v="150"/>
    <x v="1"/>
    <x v="4"/>
    <x v="32"/>
    <x v="53"/>
    <n v="682.54250289370759"/>
    <n v="837.46855827335276"/>
    <d v="1899-12-30T01:30:00"/>
    <d v="1899-12-30T06:10:00"/>
    <n v="1"/>
    <n v="30"/>
    <n v="6"/>
    <n v="10"/>
    <n v="280"/>
    <n v="2757"/>
    <n v="771.96"/>
    <s v="HANPUS"/>
    <s v="HANPUS"/>
    <s v="NEA"/>
    <s v="KR"/>
    <s v="INT"/>
    <s v="PXR"/>
  </r>
  <r>
    <d v="2019-06-14T00:00:00"/>
    <x v="23"/>
    <x v="6"/>
    <x v="2"/>
    <x v="311"/>
    <x v="1"/>
    <x v="4"/>
    <x v="46"/>
    <x v="41"/>
    <n v="381.62004815649715"/>
    <n v="329.70071085785668"/>
    <d v="1899-12-30T11:00:00"/>
    <d v="1899-12-30T13:05:00"/>
    <n v="11"/>
    <n v="0"/>
    <n v="13"/>
    <n v="5"/>
    <n v="280"/>
    <n v="1133"/>
    <n v="317.24"/>
    <s v="HANSGN"/>
    <s v="HANSGN"/>
    <s v="HANSGN"/>
    <s v="VN"/>
    <s v="DOM"/>
    <s v="PXR"/>
  </r>
  <r>
    <d v="2019-06-14T00:00:00"/>
    <x v="95"/>
    <x v="27"/>
    <x v="1"/>
    <x v="464"/>
    <x v="0"/>
    <x v="4"/>
    <x v="217"/>
    <x v="230"/>
    <n v="820.43278345708859"/>
    <n v="858.33376596507389"/>
    <d v="1899-12-30T14:55:00"/>
    <d v="1899-12-30T20:20:00"/>
    <n v="14"/>
    <n v="55"/>
    <n v="20"/>
    <n v="20"/>
    <n v="184"/>
    <n v="3553"/>
    <n v="653.75199999999995"/>
    <s v="SGNICN"/>
    <s v="SGNICN"/>
    <s v="NEA"/>
    <s v="KR"/>
    <s v="INT"/>
    <s v="PXR"/>
  </r>
  <r>
    <d v="2019-06-14T00:00:00"/>
    <x v="96"/>
    <x v="6"/>
    <x v="30"/>
    <x v="465"/>
    <x v="0"/>
    <x v="4"/>
    <x v="89"/>
    <x v="87"/>
    <n v="820.43278345708859"/>
    <n v="858.33376596507389"/>
    <d v="1899-12-30T08:15:00"/>
    <d v="1899-12-30T13:40:00"/>
    <n v="8"/>
    <n v="15"/>
    <n v="13"/>
    <n v="40"/>
    <n v="184"/>
    <n v="3553"/>
    <n v="653.75199999999995"/>
    <s v="SGNICN"/>
    <s v="SGNICN"/>
    <s v="NEA"/>
    <s v="KR"/>
    <s v="INT"/>
    <s v="PXR"/>
  </r>
  <r>
    <d v="2019-06-14T00:00:00"/>
    <x v="8"/>
    <x v="6"/>
    <x v="4"/>
    <x v="7"/>
    <x v="0"/>
    <x v="4"/>
    <x v="8"/>
    <x v="8"/>
    <n v="395.74921853782541"/>
    <n v="351.3813860279069"/>
    <d v="1899-12-30T01:55:00"/>
    <d v="1899-12-30T04:10:00"/>
    <n v="1"/>
    <n v="55"/>
    <n v="4"/>
    <n v="10"/>
    <n v="184"/>
    <n v="1086"/>
    <n v="199.82400000000001"/>
    <s v="SGNSIN"/>
    <s v="SGNSIN"/>
    <s v="SEA"/>
    <s v="SG"/>
    <s v="INT"/>
    <s v="PXR"/>
  </r>
  <r>
    <d v="2019-06-14T00:00:00"/>
    <x v="9"/>
    <x v="4"/>
    <x v="1"/>
    <x v="8"/>
    <x v="0"/>
    <x v="4"/>
    <x v="9"/>
    <x v="9"/>
    <n v="395.74921853782541"/>
    <n v="351.3813860279069"/>
    <d v="1899-12-30T05:10:00"/>
    <d v="1899-12-30T07:20:00"/>
    <n v="5"/>
    <n v="10"/>
    <n v="7"/>
    <n v="20"/>
    <n v="184"/>
    <n v="1086"/>
    <n v="199.82400000000001"/>
    <s v="SGNSIN"/>
    <s v="SGNSIN"/>
    <s v="SEA"/>
    <s v="SG"/>
    <s v="INT"/>
    <s v="PXR"/>
  </r>
  <r>
    <d v="2019-06-14T00:00:00"/>
    <x v="137"/>
    <x v="2"/>
    <x v="43"/>
    <x v="284"/>
    <x v="0"/>
    <x v="4"/>
    <x v="40"/>
    <x v="129"/>
    <n v="533.54121624017307"/>
    <n v="543.60109131758395"/>
    <d v="1899-12-30T09:10:00"/>
    <d v="1899-12-30T12:20:00"/>
    <n v="9"/>
    <n v="10"/>
    <n v="12"/>
    <n v="20"/>
    <n v="184"/>
    <n v="1988"/>
    <n v="365.79199999999997"/>
    <s v="DADHGH"/>
    <s v="DADHGH"/>
    <s v="NEA"/>
    <s v="CN"/>
    <s v="INT"/>
    <s v="PXR"/>
  </r>
  <r>
    <d v="2019-06-14T00:00:00"/>
    <x v="1"/>
    <x v="1"/>
    <x v="1"/>
    <x v="466"/>
    <x v="0"/>
    <x v="4"/>
    <x v="211"/>
    <x v="68"/>
    <n v="152.0752852438888"/>
    <n v="122.84237101537613"/>
    <d v="1899-12-30T04:35:00"/>
    <d v="1899-12-30T05:25:00"/>
    <n v="4"/>
    <n v="35"/>
    <n v="5"/>
    <n v="25"/>
    <n v="184"/>
    <n v="214"/>
    <n v="39.375999999999998"/>
    <s v="SGNDLI"/>
    <s v="SGNDLI"/>
    <s v="Tourism"/>
    <s v="VN"/>
    <s v="DOM"/>
    <s v="PXR"/>
  </r>
  <r>
    <d v="2019-06-14T00:00:00"/>
    <x v="138"/>
    <x v="42"/>
    <x v="9"/>
    <x v="287"/>
    <x v="0"/>
    <x v="4"/>
    <x v="149"/>
    <x v="157"/>
    <n v="533.54121624017307"/>
    <n v="543.60109131758395"/>
    <d v="1899-12-30T13:20:00"/>
    <d v="1899-12-30T16:35:00"/>
    <n v="13"/>
    <n v="20"/>
    <n v="16"/>
    <n v="35"/>
    <n v="184"/>
    <n v="1988"/>
    <n v="365.79199999999997"/>
    <s v="DADHGH"/>
    <s v="DADHGH"/>
    <s v="NEA"/>
    <s v="CN"/>
    <s v="INT"/>
    <s v="PXR"/>
  </r>
  <r>
    <d v="2019-06-14T00:00:00"/>
    <x v="46"/>
    <x v="20"/>
    <x v="1"/>
    <x v="190"/>
    <x v="0"/>
    <x v="4"/>
    <x v="27"/>
    <x v="124"/>
    <n v="187.46363998635809"/>
    <n v="145.81561859013829"/>
    <d v="1899-12-30T00:55:00"/>
    <d v="1899-12-30T02:00:00"/>
    <n v="0"/>
    <n v="55"/>
    <n v="2"/>
    <n v="0"/>
    <n v="184"/>
    <n v="301"/>
    <n v="55.384"/>
    <s v="SGNPQC"/>
    <s v="SGNPQC"/>
    <s v="Tourism"/>
    <s v="VN"/>
    <s v="DOM"/>
    <s v="PXR"/>
  </r>
  <r>
    <d v="2019-06-14T00:00:00"/>
    <x v="34"/>
    <x v="6"/>
    <x v="9"/>
    <x v="289"/>
    <x v="0"/>
    <x v="4"/>
    <x v="35"/>
    <x v="73"/>
    <n v="239.31340170869245"/>
    <n v="208.92363712533773"/>
    <d v="1899-12-30T07:00:00"/>
    <d v="1899-12-30T08:20:00"/>
    <n v="7"/>
    <n v="0"/>
    <n v="8"/>
    <n v="20"/>
    <n v="184"/>
    <n v="602"/>
    <n v="110.768"/>
    <s v="SGNDAD"/>
    <s v="SGNDAD"/>
    <s v="SGNDAD"/>
    <s v="VN"/>
    <s v="DOM"/>
    <s v="PXR"/>
  </r>
  <r>
    <d v="2019-06-14T00:00:00"/>
    <x v="27"/>
    <x v="6"/>
    <x v="0"/>
    <x v="467"/>
    <x v="0"/>
    <x v="4"/>
    <x v="62"/>
    <x v="20"/>
    <n v="152.0752852438888"/>
    <n v="122.84237101537613"/>
    <d v="1899-12-30T03:05:00"/>
    <d v="1899-12-30T03:55:00"/>
    <n v="3"/>
    <n v="5"/>
    <n v="3"/>
    <n v="55"/>
    <n v="184"/>
    <n v="214"/>
    <n v="39.375999999999998"/>
    <s v="SGNDLI"/>
    <s v="SGNDLI"/>
    <s v="Tourism"/>
    <s v="VN"/>
    <s v="DOM"/>
    <s v="PXR"/>
  </r>
  <r>
    <d v="2019-06-14T00:00:00"/>
    <x v="2"/>
    <x v="2"/>
    <x v="2"/>
    <x v="258"/>
    <x v="0"/>
    <x v="4"/>
    <x v="210"/>
    <x v="92"/>
    <n v="236.34688949060637"/>
    <n v="201.94443000170284"/>
    <d v="1899-12-30T13:10:00"/>
    <d v="1899-12-30T14:35:00"/>
    <n v="13"/>
    <n v="10"/>
    <n v="14"/>
    <n v="35"/>
    <n v="184"/>
    <n v="604"/>
    <n v="111.136"/>
    <s v="HANDAD"/>
    <s v="HANDAD"/>
    <s v="HANDAD"/>
    <s v="VN"/>
    <s v="DOM"/>
    <s v="PXR"/>
  </r>
  <r>
    <d v="2019-06-14T00:00:00"/>
    <x v="130"/>
    <x v="38"/>
    <x v="1"/>
    <x v="260"/>
    <x v="0"/>
    <x v="4"/>
    <x v="91"/>
    <x v="100"/>
    <n v="423.5973318768896"/>
    <n v="491.6516648738675"/>
    <d v="1899-12-30T07:20:00"/>
    <d v="1899-12-30T10:00:00"/>
    <n v="7"/>
    <n v="20"/>
    <n v="10"/>
    <n v="0"/>
    <n v="184"/>
    <n v="1489"/>
    <n v="273.976"/>
    <s v="SGNHKG"/>
    <s v="SGNHKG"/>
    <s v="NEA"/>
    <s v="HK"/>
    <s v="INT"/>
    <s v="PXR"/>
  </r>
  <r>
    <d v="2019-06-14T00:00:00"/>
    <x v="30"/>
    <x v="14"/>
    <x v="1"/>
    <x v="56"/>
    <x v="0"/>
    <x v="4"/>
    <x v="49"/>
    <x v="50"/>
    <n v="214.88804221212081"/>
    <n v="213.88072353634405"/>
    <d v="1899-12-30T01:20:00"/>
    <d v="1899-12-30T02:50:00"/>
    <n v="1"/>
    <n v="20"/>
    <n v="2"/>
    <n v="50"/>
    <n v="184"/>
    <n v="628"/>
    <n v="115.55200000000001"/>
    <s v="SGNHUI"/>
    <s v="SGNHUI"/>
    <s v="Tourism"/>
    <s v="VN"/>
    <s v="DOM"/>
    <s v="PXR"/>
  </r>
  <r>
    <d v="2019-06-14T00:00:00"/>
    <x v="34"/>
    <x v="6"/>
    <x v="9"/>
    <x v="204"/>
    <x v="0"/>
    <x v="4"/>
    <x v="46"/>
    <x v="129"/>
    <n v="239.31340170869245"/>
    <n v="208.92363712533773"/>
    <d v="1899-12-30T11:00:00"/>
    <d v="1899-12-30T12:20:00"/>
    <n v="11"/>
    <n v="0"/>
    <n v="12"/>
    <n v="20"/>
    <n v="184"/>
    <n v="602"/>
    <n v="110.768"/>
    <s v="SGNDAD"/>
    <s v="SGNDAD"/>
    <s v="SGNDAD"/>
    <s v="VN"/>
    <s v="DOM"/>
    <s v="PXR"/>
  </r>
  <r>
    <d v="2019-06-14T00:00:00"/>
    <x v="131"/>
    <x v="6"/>
    <x v="39"/>
    <x v="262"/>
    <x v="0"/>
    <x v="4"/>
    <x v="107"/>
    <x v="40"/>
    <n v="423.5973318768896"/>
    <n v="491.6516648738675"/>
    <d v="1899-12-30T03:35:00"/>
    <d v="1899-12-30T06:20:00"/>
    <n v="3"/>
    <n v="35"/>
    <n v="6"/>
    <n v="20"/>
    <n v="184"/>
    <n v="1489"/>
    <n v="273.976"/>
    <s v="SGNHKG"/>
    <s v="SGNHKG"/>
    <s v="NEA"/>
    <s v="HK"/>
    <s v="INT"/>
    <s v="PXR"/>
  </r>
  <r>
    <d v="2019-06-14T00:00:00"/>
    <x v="111"/>
    <x v="35"/>
    <x v="2"/>
    <x v="208"/>
    <x v="0"/>
    <x v="4"/>
    <x v="122"/>
    <x v="124"/>
    <n v="150.8755916056586"/>
    <n v="147.53581749835828"/>
    <d v="1899-12-30T00:50:00"/>
    <d v="1899-12-30T02:00:00"/>
    <n v="0"/>
    <n v="50"/>
    <n v="2"/>
    <n v="0"/>
    <n v="184"/>
    <n v="396"/>
    <n v="72.864000000000004"/>
    <s v="HANVDH"/>
    <s v="HANVDH"/>
    <s v="ZOther"/>
    <s v="VN"/>
    <s v="DOM"/>
    <s v="PXR"/>
  </r>
  <r>
    <d v="2019-06-14T00:00:00"/>
    <x v="22"/>
    <x v="3"/>
    <x v="1"/>
    <x v="416"/>
    <x v="0"/>
    <x v="4"/>
    <x v="51"/>
    <x v="51"/>
    <n v="381.62004815649715"/>
    <n v="329.70071085785668"/>
    <d v="1899-12-30T03:30:00"/>
    <d v="1899-12-30T05:40:00"/>
    <n v="3"/>
    <n v="30"/>
    <n v="5"/>
    <n v="40"/>
    <n v="184"/>
    <n v="1133"/>
    <n v="208.47200000000001"/>
    <s v="HANSGN"/>
    <s v="HANSGN"/>
    <s v="HANSGN"/>
    <s v="VN"/>
    <s v="DOM"/>
    <s v="PXR"/>
  </r>
  <r>
    <d v="2019-06-14T00:00:00"/>
    <x v="42"/>
    <x v="17"/>
    <x v="1"/>
    <x v="189"/>
    <x v="0"/>
    <x v="4"/>
    <x v="18"/>
    <x v="74"/>
    <n v="284.2128245548555"/>
    <n v="306.08961374632247"/>
    <d v="1899-12-30T09:55:00"/>
    <d v="1899-12-30T12:00:00"/>
    <n v="9"/>
    <n v="55"/>
    <n v="12"/>
    <n v="0"/>
    <n v="184"/>
    <n v="1107"/>
    <n v="203.68799999999999"/>
    <s v="SGNHPH"/>
    <s v="SGNHPH"/>
    <s v="Other"/>
    <s v="VN"/>
    <s v="DOM"/>
    <s v="PXR"/>
  </r>
  <r>
    <d v="2019-06-14T00:00:00"/>
    <x v="34"/>
    <x v="6"/>
    <x v="9"/>
    <x v="159"/>
    <x v="0"/>
    <x v="4"/>
    <x v="3"/>
    <x v="15"/>
    <n v="239.31340170869245"/>
    <n v="208.92363712533773"/>
    <d v="1899-12-30T23:00:00"/>
    <d v="1899-12-30T00:20:00"/>
    <n v="23"/>
    <n v="0"/>
    <n v="0"/>
    <n v="20"/>
    <n v="184"/>
    <n v="602"/>
    <n v="110.768"/>
    <s v="SGNDAD"/>
    <s v="SGNDAD"/>
    <s v="SGNDAD"/>
    <s v="VN"/>
    <s v="DOM"/>
    <s v="PXR"/>
  </r>
  <r>
    <d v="2019-06-14T00:00:00"/>
    <x v="31"/>
    <x v="6"/>
    <x v="15"/>
    <x v="192"/>
    <x v="0"/>
    <x v="4"/>
    <x v="21"/>
    <x v="125"/>
    <n v="284.2128245548555"/>
    <n v="306.08961374632247"/>
    <d v="1899-12-30T07:10:00"/>
    <d v="1899-12-30T09:10:00"/>
    <n v="7"/>
    <n v="10"/>
    <n v="9"/>
    <n v="10"/>
    <n v="184"/>
    <n v="1107"/>
    <n v="203.68799999999999"/>
    <s v="SGNHPH"/>
    <s v="SGNHPH"/>
    <s v="Other"/>
    <s v="VN"/>
    <s v="DOM"/>
    <s v="PXR"/>
  </r>
  <r>
    <d v="2019-06-14T00:00:00"/>
    <x v="116"/>
    <x v="3"/>
    <x v="40"/>
    <x v="233"/>
    <x v="0"/>
    <x v="4"/>
    <x v="131"/>
    <x v="184"/>
    <n v="352.0849431463634"/>
    <n v="364.1167200111874"/>
    <d v="1899-12-30T09:35:00"/>
    <d v="1899-12-30T11:30:00"/>
    <n v="9"/>
    <n v="35"/>
    <n v="11"/>
    <n v="30"/>
    <n v="184"/>
    <n v="1123"/>
    <n v="206.63200000000001"/>
    <s v="HANRGN"/>
    <s v="HANRGN"/>
    <s v="CLMV"/>
    <s v="MM"/>
    <s v="INT"/>
    <s v="PXR"/>
  </r>
  <r>
    <d v="2019-06-14T00:00:00"/>
    <x v="64"/>
    <x v="3"/>
    <x v="27"/>
    <x v="91"/>
    <x v="0"/>
    <x v="4"/>
    <x v="65"/>
    <x v="121"/>
    <n v="206.38932138906318"/>
    <n v="262.45868422811373"/>
    <d v="1899-12-30T04:05:00"/>
    <d v="1899-12-30T05:55:00"/>
    <n v="4"/>
    <n v="5"/>
    <n v="5"/>
    <n v="55"/>
    <n v="184"/>
    <n v="958"/>
    <n v="176.27199999999999"/>
    <s v="HANTBB"/>
    <s v="HANTBB"/>
    <s v="ZOther"/>
    <s v="VN"/>
    <s v="DOM"/>
    <s v="PXR"/>
  </r>
  <r>
    <d v="2019-06-14T00:00:00"/>
    <x v="118"/>
    <x v="39"/>
    <x v="2"/>
    <x v="235"/>
    <x v="0"/>
    <x v="4"/>
    <x v="33"/>
    <x v="136"/>
    <n v="352.0849431463634"/>
    <n v="364.1167200111874"/>
    <d v="1899-12-30T12:30:00"/>
    <d v="1899-12-30T14:30:00"/>
    <n v="12"/>
    <n v="30"/>
    <n v="14"/>
    <n v="30"/>
    <n v="184"/>
    <n v="1123"/>
    <n v="206.63200000000001"/>
    <s v="HANRGN"/>
    <s v="HANRGN"/>
    <s v="CLMV"/>
    <s v="MM"/>
    <s v="INT"/>
    <s v="PXR"/>
  </r>
  <r>
    <d v="2019-06-14T00:00:00"/>
    <x v="66"/>
    <x v="24"/>
    <x v="2"/>
    <x v="93"/>
    <x v="0"/>
    <x v="4"/>
    <x v="168"/>
    <x v="73"/>
    <n v="206.38932138906318"/>
    <n v="262.45868422811373"/>
    <d v="1899-12-30T06:35:00"/>
    <d v="1899-12-30T08:20:00"/>
    <n v="6"/>
    <n v="35"/>
    <n v="8"/>
    <n v="20"/>
    <n v="184"/>
    <n v="958"/>
    <n v="176.27199999999999"/>
    <s v="HANTBB"/>
    <s v="HANTBB"/>
    <s v="ZOther"/>
    <s v="VN"/>
    <s v="DOM"/>
    <s v="PXR"/>
  </r>
  <r>
    <d v="2019-06-14T00:00:00"/>
    <x v="68"/>
    <x v="22"/>
    <x v="2"/>
    <x v="95"/>
    <x v="0"/>
    <x v="4"/>
    <x v="8"/>
    <x v="56"/>
    <n v="144.22284421048835"/>
    <n v="208.66190231342807"/>
    <d v="1899-12-30T01:55:00"/>
    <d v="1899-12-30T03:20:00"/>
    <n v="1"/>
    <n v="55"/>
    <n v="3"/>
    <n v="20"/>
    <n v="184"/>
    <n v="689"/>
    <n v="126.776"/>
    <s v="HANVCL"/>
    <s v="HANVCL"/>
    <s v="ZOther"/>
    <s v="VN"/>
    <s v="DOM"/>
    <s v="PXR"/>
  </r>
  <r>
    <d v="2019-06-14T00:00:00"/>
    <x v="89"/>
    <x v="3"/>
    <x v="23"/>
    <x v="279"/>
    <x v="0"/>
    <x v="4"/>
    <x v="146"/>
    <x v="82"/>
    <n v="293.23396399985552"/>
    <n v="332.36525256500209"/>
    <d v="1899-12-30T02:45:00"/>
    <d v="1899-12-30T04:55:00"/>
    <n v="2"/>
    <n v="45"/>
    <n v="4"/>
    <n v="55"/>
    <n v="184"/>
    <n v="1213"/>
    <n v="223.19200000000001"/>
    <s v="HANPQC"/>
    <s v="HANPQC"/>
    <s v="Tourism"/>
    <s v="VN"/>
    <s v="DOM"/>
    <s v="PXR"/>
  </r>
  <r>
    <d v="2019-06-14T00:00:00"/>
    <x v="87"/>
    <x v="3"/>
    <x v="12"/>
    <x v="129"/>
    <x v="0"/>
    <x v="4"/>
    <x v="44"/>
    <x v="96"/>
    <n v="290.63822696430168"/>
    <n v="331.16011625361529"/>
    <d v="1899-12-30T08:25:00"/>
    <d v="1899-12-30T10:10:00"/>
    <n v="8"/>
    <n v="25"/>
    <n v="10"/>
    <n v="10"/>
    <n v="184"/>
    <n v="872"/>
    <n v="160.44800000000001"/>
    <s v="HANREP"/>
    <s v="HANREP"/>
    <s v="CLMV"/>
    <s v="KH"/>
    <s v="INT"/>
    <s v="PXR"/>
  </r>
  <r>
    <d v="2019-06-14T00:00:00"/>
    <x v="90"/>
    <x v="20"/>
    <x v="2"/>
    <x v="280"/>
    <x v="0"/>
    <x v="4"/>
    <x v="78"/>
    <x v="48"/>
    <n v="293.23396399985552"/>
    <n v="332.36525256500209"/>
    <d v="1899-12-30T05:35:00"/>
    <d v="1899-12-30T07:45:00"/>
    <n v="5"/>
    <n v="35"/>
    <n v="7"/>
    <n v="45"/>
    <n v="184"/>
    <n v="1213"/>
    <n v="223.19200000000001"/>
    <s v="HANPQC"/>
    <s v="HANPQC"/>
    <s v="Tourism"/>
    <s v="VN"/>
    <s v="DOM"/>
    <s v="PXR"/>
  </r>
  <r>
    <d v="2019-06-14T00:00:00"/>
    <x v="88"/>
    <x v="11"/>
    <x v="2"/>
    <x v="131"/>
    <x v="0"/>
    <x v="4"/>
    <x v="94"/>
    <x v="97"/>
    <n v="290.63822696430168"/>
    <n v="331.16011625361529"/>
    <d v="1899-12-30T11:05:00"/>
    <d v="1899-12-30T12:50:00"/>
    <n v="11"/>
    <n v="5"/>
    <n v="12"/>
    <n v="50"/>
    <n v="184"/>
    <n v="872"/>
    <n v="160.44800000000001"/>
    <s v="HANREP"/>
    <s v="HANREP"/>
    <s v="CLMV"/>
    <s v="KH"/>
    <s v="INT"/>
    <s v="PXR"/>
  </r>
  <r>
    <d v="2019-06-14T00:00:00"/>
    <x v="15"/>
    <x v="3"/>
    <x v="9"/>
    <x v="375"/>
    <x v="0"/>
    <x v="4"/>
    <x v="57"/>
    <x v="130"/>
    <n v="236.34688949060637"/>
    <n v="201.94443000170284"/>
    <d v="1899-12-30T07:30:00"/>
    <d v="1899-12-30T08:50:00"/>
    <n v="7"/>
    <n v="30"/>
    <n v="8"/>
    <n v="50"/>
    <n v="178"/>
    <n v="604"/>
    <n v="107.512"/>
    <s v="HANDAD"/>
    <s v="HANDAD"/>
    <s v="HANDAD"/>
    <s v="VN"/>
    <s v="DOM"/>
    <s v="PXR"/>
  </r>
  <r>
    <d v="2019-06-14T00:00:00"/>
    <x v="119"/>
    <x v="2"/>
    <x v="41"/>
    <x v="237"/>
    <x v="0"/>
    <x v="4"/>
    <x v="43"/>
    <x v="143"/>
    <n v="1024.2214068484163"/>
    <n v="974.79236364466658"/>
    <d v="1899-12-30T17:05:00"/>
    <d v="1899-12-30T22:35:00"/>
    <n v="17"/>
    <n v="5"/>
    <n v="22"/>
    <n v="35"/>
    <n v="178"/>
    <n v="3866"/>
    <n v="688.14800000000002"/>
    <s v="DADNRT"/>
    <s v="DADNRT"/>
    <s v="NEA"/>
    <s v="JP"/>
    <s v="INT"/>
    <s v="PXR"/>
  </r>
  <r>
    <d v="2019-06-14T00:00:00"/>
    <x v="15"/>
    <x v="3"/>
    <x v="9"/>
    <x v="155"/>
    <x v="0"/>
    <x v="4"/>
    <x v="142"/>
    <x v="97"/>
    <n v="236.34688949060637"/>
    <n v="201.94443000170284"/>
    <d v="1899-12-30T11:30:00"/>
    <d v="1899-12-30T12:50:00"/>
    <n v="11"/>
    <n v="30"/>
    <n v="12"/>
    <n v="50"/>
    <n v="178"/>
    <n v="604"/>
    <n v="107.512"/>
    <s v="HANDAD"/>
    <s v="HANDAD"/>
    <s v="HANDAD"/>
    <s v="VN"/>
    <s v="DOM"/>
    <s v="PXR"/>
  </r>
  <r>
    <d v="2019-06-14T00:00:00"/>
    <x v="42"/>
    <x v="17"/>
    <x v="1"/>
    <x v="181"/>
    <x v="0"/>
    <x v="4"/>
    <x v="55"/>
    <x v="223"/>
    <n v="284.2128245548555"/>
    <n v="306.08961374632247"/>
    <d v="1899-12-30T01:40:00"/>
    <d v="1899-12-30T03:45:00"/>
    <n v="1"/>
    <n v="40"/>
    <n v="3"/>
    <n v="45"/>
    <n v="178"/>
    <n v="1107"/>
    <n v="197.04599999999999"/>
    <s v="SGNHPH"/>
    <s v="SGNHPH"/>
    <s v="Other"/>
    <s v="VN"/>
    <s v="DOM"/>
    <s v="PXR"/>
  </r>
  <r>
    <d v="2019-06-14T00:00:00"/>
    <x v="23"/>
    <x v="6"/>
    <x v="2"/>
    <x v="450"/>
    <x v="0"/>
    <x v="4"/>
    <x v="28"/>
    <x v="179"/>
    <n v="381.62004815649715"/>
    <n v="329.70071085785668"/>
    <d v="1899-12-30T04:30:00"/>
    <d v="1899-12-30T06:35:00"/>
    <n v="4"/>
    <n v="30"/>
    <n v="6"/>
    <n v="35"/>
    <n v="178"/>
    <n v="1133"/>
    <n v="201.67400000000001"/>
    <s v="HANSGN"/>
    <s v="HANSGN"/>
    <s v="HANSGN"/>
    <s v="VN"/>
    <s v="DOM"/>
    <s v="PXR"/>
  </r>
  <r>
    <d v="2019-06-14T00:00:00"/>
    <x v="2"/>
    <x v="2"/>
    <x v="2"/>
    <x v="418"/>
    <x v="0"/>
    <x v="4"/>
    <x v="68"/>
    <x v="103"/>
    <n v="236.34688949060637"/>
    <n v="201.94443000170284"/>
    <d v="1899-12-30T09:30:00"/>
    <d v="1899-12-30T10:50:00"/>
    <n v="9"/>
    <n v="30"/>
    <n v="10"/>
    <n v="50"/>
    <n v="178"/>
    <n v="604"/>
    <n v="107.512"/>
    <s v="HANDAD"/>
    <s v="HANDAD"/>
    <s v="HANDAD"/>
    <s v="VN"/>
    <s v="DOM"/>
    <s v="NTC"/>
  </r>
  <r>
    <d v="2019-06-14T00:00:00"/>
    <x v="2"/>
    <x v="2"/>
    <x v="2"/>
    <x v="106"/>
    <x v="0"/>
    <x v="4"/>
    <x v="81"/>
    <x v="9"/>
    <n v="236.34688949060637"/>
    <n v="201.94443000170284"/>
    <d v="1899-12-30T06:00:00"/>
    <d v="1899-12-30T07:20:00"/>
    <n v="6"/>
    <n v="0"/>
    <n v="7"/>
    <n v="20"/>
    <n v="184"/>
    <n v="604"/>
    <n v="111.136"/>
    <s v="HANDAD"/>
    <s v="HANDAD"/>
    <s v="HANDAD"/>
    <s v="VN"/>
    <s v="DOM"/>
    <s v="PXR"/>
  </r>
  <r>
    <d v="2019-06-14T00:00:00"/>
    <x v="2"/>
    <x v="2"/>
    <x v="2"/>
    <x v="132"/>
    <x v="0"/>
    <x v="4"/>
    <x v="32"/>
    <x v="50"/>
    <n v="236.34688949060637"/>
    <n v="201.94443000170284"/>
    <d v="1899-12-30T01:30:00"/>
    <d v="1899-12-30T02:50:00"/>
    <n v="1"/>
    <n v="30"/>
    <n v="2"/>
    <n v="50"/>
    <n v="184"/>
    <n v="604"/>
    <n v="111.136"/>
    <s v="HANDAD"/>
    <s v="HANDAD"/>
    <s v="HANDAD"/>
    <s v="VN"/>
    <s v="DOM"/>
    <s v="PXR"/>
  </r>
  <r>
    <d v="2019-06-14T00:00:00"/>
    <x v="106"/>
    <x v="2"/>
    <x v="31"/>
    <x v="179"/>
    <x v="0"/>
    <x v="4"/>
    <x v="111"/>
    <x v="74"/>
    <n v="131.66180798657265"/>
    <n v="206.51813465495701"/>
    <d v="1899-12-30T10:30:00"/>
    <d v="1899-12-30T12:00:00"/>
    <n v="10"/>
    <n v="30"/>
    <n v="12"/>
    <n v="0"/>
    <n v="184"/>
    <n v="715"/>
    <n v="131.56"/>
    <s v="DADVCA"/>
    <s v="DADVCA"/>
    <s v="ZOther"/>
    <s v="VN"/>
    <s v="DOM"/>
    <s v="PXR"/>
  </r>
  <r>
    <d v="2019-06-14T00:00:00"/>
    <x v="15"/>
    <x v="3"/>
    <x v="9"/>
    <x v="180"/>
    <x v="0"/>
    <x v="4"/>
    <x v="116"/>
    <x v="177"/>
    <n v="236.34688949060637"/>
    <n v="201.94443000170284"/>
    <d v="1899-12-30T08:20:00"/>
    <d v="1899-12-30T09:40:00"/>
    <n v="8"/>
    <n v="20"/>
    <n v="9"/>
    <n v="40"/>
    <n v="184"/>
    <n v="604"/>
    <n v="111.136"/>
    <s v="HANDAD"/>
    <s v="HANDAD"/>
    <s v="HANDAD"/>
    <s v="VN"/>
    <s v="DOM"/>
    <s v="PXR"/>
  </r>
  <r>
    <d v="2019-06-14T00:00:00"/>
    <x v="15"/>
    <x v="3"/>
    <x v="9"/>
    <x v="108"/>
    <x v="0"/>
    <x v="4"/>
    <x v="19"/>
    <x v="32"/>
    <n v="236.34688949060637"/>
    <n v="201.94443000170284"/>
    <d v="1899-12-30T04:00:00"/>
    <d v="1899-12-30T05:20:00"/>
    <n v="4"/>
    <n v="0"/>
    <n v="5"/>
    <n v="20"/>
    <n v="184"/>
    <n v="604"/>
    <n v="111.136"/>
    <s v="HANDAD"/>
    <s v="HANDAD"/>
    <s v="HANDAD"/>
    <s v="VN"/>
    <s v="DOM"/>
    <s v="PXR"/>
  </r>
  <r>
    <d v="2019-06-14T00:00:00"/>
    <x v="107"/>
    <x v="28"/>
    <x v="9"/>
    <x v="183"/>
    <x v="0"/>
    <x v="4"/>
    <x v="112"/>
    <x v="65"/>
    <n v="131.66180798657265"/>
    <n v="206.51813465495701"/>
    <d v="1899-12-30T23:50:00"/>
    <d v="1899-12-30T01:20:00"/>
    <n v="23"/>
    <n v="50"/>
    <n v="1"/>
    <n v="20"/>
    <n v="184"/>
    <n v="715"/>
    <n v="131.56"/>
    <s v="DADVCA"/>
    <s v="DADVCA"/>
    <s v="ZOther"/>
    <s v="VN"/>
    <s v="DOM"/>
    <s v="PXR"/>
  </r>
  <r>
    <d v="2019-06-14T00:00:00"/>
    <x v="2"/>
    <x v="2"/>
    <x v="2"/>
    <x v="294"/>
    <x v="0"/>
    <x v="4"/>
    <x v="40"/>
    <x v="44"/>
    <n v="236.34688949060637"/>
    <n v="201.94443000170284"/>
    <d v="1899-12-30T09:10:00"/>
    <d v="1899-12-30T10:30:00"/>
    <n v="9"/>
    <n v="10"/>
    <n v="10"/>
    <n v="30"/>
    <n v="203"/>
    <n v="604"/>
    <n v="122.61199999999999"/>
    <s v="HANDAD"/>
    <s v="HANDAD"/>
    <s v="HANDAD"/>
    <s v="VN"/>
    <s v="DOM"/>
    <s v="PXR"/>
  </r>
  <r>
    <d v="2019-06-14T00:00:00"/>
    <x v="139"/>
    <x v="2"/>
    <x v="15"/>
    <x v="295"/>
    <x v="0"/>
    <x v="4"/>
    <x v="99"/>
    <x v="165"/>
    <n v="156.26131566413531"/>
    <n v="181.64206266468781"/>
    <d v="1899-12-30T05:15:00"/>
    <d v="1899-12-30T06:30:00"/>
    <n v="5"/>
    <n v="15"/>
    <n v="6"/>
    <n v="30"/>
    <n v="203"/>
    <n v="555"/>
    <n v="112.66500000000001"/>
    <s v="DADHPH"/>
    <s v="DADHPH"/>
    <s v="ZOther"/>
    <s v="VN"/>
    <s v="DOM"/>
    <s v="PXR"/>
  </r>
  <r>
    <d v="2019-06-14T00:00:00"/>
    <x v="33"/>
    <x v="2"/>
    <x v="1"/>
    <x v="202"/>
    <x v="0"/>
    <x v="4"/>
    <x v="196"/>
    <x v="132"/>
    <n v="239.31340170869245"/>
    <n v="208.92363712533773"/>
    <d v="1899-12-30T13:50:00"/>
    <d v="1899-12-30T15:15:00"/>
    <n v="13"/>
    <n v="50"/>
    <n v="15"/>
    <n v="15"/>
    <n v="203"/>
    <n v="602"/>
    <n v="122.206"/>
    <s v="SGNDAD"/>
    <s v="SGNDAD"/>
    <s v="SGNDAD"/>
    <s v="VN"/>
    <s v="DOM"/>
    <s v="PXR"/>
  </r>
  <r>
    <d v="2019-06-14T00:00:00"/>
    <x v="15"/>
    <x v="3"/>
    <x v="9"/>
    <x v="259"/>
    <x v="0"/>
    <x v="4"/>
    <x v="39"/>
    <x v="43"/>
    <n v="236.34688949060637"/>
    <n v="201.94443000170284"/>
    <d v="1899-12-30T11:10:00"/>
    <d v="1899-12-30T12:30:00"/>
    <n v="11"/>
    <n v="10"/>
    <n v="12"/>
    <n v="30"/>
    <n v="203"/>
    <n v="604"/>
    <n v="122.61199999999999"/>
    <s v="HANDAD"/>
    <s v="HANDAD"/>
    <s v="HANDAD"/>
    <s v="VN"/>
    <s v="DOM"/>
    <s v="PXR"/>
  </r>
  <r>
    <d v="2019-06-14T00:00:00"/>
    <x v="15"/>
    <x v="3"/>
    <x v="9"/>
    <x v="296"/>
    <x v="0"/>
    <x v="4"/>
    <x v="4"/>
    <x v="145"/>
    <n v="236.34688949060637"/>
    <n v="201.94443000170284"/>
    <d v="1899-12-30T03:10:00"/>
    <d v="1899-12-30T04:35:00"/>
    <n v="3"/>
    <n v="10"/>
    <n v="4"/>
    <n v="35"/>
    <n v="203"/>
    <n v="604"/>
    <n v="122.61199999999999"/>
    <s v="HANDAD"/>
    <s v="HANDAD"/>
    <s v="HANDAD"/>
    <s v="VN"/>
    <s v="DOM"/>
    <s v="PXR"/>
  </r>
  <r>
    <d v="2019-06-14T00:00:00"/>
    <x v="141"/>
    <x v="17"/>
    <x v="9"/>
    <x v="298"/>
    <x v="0"/>
    <x v="4"/>
    <x v="21"/>
    <x v="45"/>
    <n v="156.26131566413531"/>
    <n v="181.64206266468781"/>
    <d v="1899-12-30T07:10:00"/>
    <d v="1899-12-30T08:25:00"/>
    <n v="7"/>
    <n v="10"/>
    <n v="8"/>
    <n v="25"/>
    <n v="203"/>
    <n v="555"/>
    <n v="112.66500000000001"/>
    <s v="DADHPH"/>
    <s v="DADHPH"/>
    <s v="ZOther"/>
    <s v="VN"/>
    <s v="DOM"/>
    <s v="PXR"/>
  </r>
  <r>
    <d v="2019-06-14T00:00:00"/>
    <x v="35"/>
    <x v="6"/>
    <x v="17"/>
    <x v="176"/>
    <x v="0"/>
    <x v="4"/>
    <x v="109"/>
    <x v="117"/>
    <n v="401.34366795269432"/>
    <n v="581.55853960552042"/>
    <d v="1899-12-30T19:05:00"/>
    <d v="1899-12-30T22:45:00"/>
    <n v="19"/>
    <n v="5"/>
    <n v="22"/>
    <n v="45"/>
    <n v="203"/>
    <n v="2203"/>
    <n v="447.209"/>
    <s v="SGNTPE"/>
    <s v="SGNTPE"/>
    <s v="NEA"/>
    <s v="TW"/>
    <s v="INT"/>
    <s v="PXR"/>
  </r>
  <r>
    <d v="2019-06-14T00:00:00"/>
    <x v="36"/>
    <x v="15"/>
    <x v="1"/>
    <x v="178"/>
    <x v="0"/>
    <x v="4"/>
    <x v="26"/>
    <x v="67"/>
    <n v="401.34366795269432"/>
    <n v="581.55853960552042"/>
    <d v="1899-12-30T23:45:00"/>
    <d v="1899-12-30T03:25:00"/>
    <n v="23"/>
    <n v="45"/>
    <n v="3"/>
    <n v="25"/>
    <n v="203"/>
    <n v="2203"/>
    <n v="447.209"/>
    <s v="SGNTPE"/>
    <s v="SGNTPE"/>
    <s v="NEA"/>
    <s v="TW"/>
    <s v="INT"/>
    <s v="PXR"/>
  </r>
  <r>
    <d v="2019-06-14T00:00:00"/>
    <x v="33"/>
    <x v="2"/>
    <x v="1"/>
    <x v="173"/>
    <x v="0"/>
    <x v="4"/>
    <x v="177"/>
    <x v="85"/>
    <n v="239.31340170869245"/>
    <n v="208.92363712533773"/>
    <d v="1899-12-30T12:50:00"/>
    <d v="1899-12-30T14:15:00"/>
    <n v="12"/>
    <n v="50"/>
    <n v="14"/>
    <n v="15"/>
    <n v="203"/>
    <n v="602"/>
    <n v="122.206"/>
    <s v="SGNDAD"/>
    <s v="SGNDAD"/>
    <s v="SGNDAD"/>
    <s v="VN"/>
    <s v="DOM"/>
    <s v="PXR"/>
  </r>
  <r>
    <d v="2019-06-14T00:00:00"/>
    <x v="22"/>
    <x v="3"/>
    <x v="1"/>
    <x v="39"/>
    <x v="0"/>
    <x v="4"/>
    <x v="36"/>
    <x v="8"/>
    <n v="381.62004815649715"/>
    <n v="329.70071085785668"/>
    <d v="1899-12-30T02:00:00"/>
    <d v="1899-12-30T04:10:00"/>
    <n v="2"/>
    <n v="0"/>
    <n v="4"/>
    <n v="10"/>
    <n v="203"/>
    <n v="1133"/>
    <n v="229.999"/>
    <s v="HANSGN"/>
    <s v="HANSGN"/>
    <s v="HANSGN"/>
    <s v="VN"/>
    <s v="DOM"/>
    <s v="PXR"/>
  </r>
  <r>
    <d v="2019-06-14T00:00:00"/>
    <x v="34"/>
    <x v="6"/>
    <x v="9"/>
    <x v="174"/>
    <x v="0"/>
    <x v="4"/>
    <x v="111"/>
    <x v="38"/>
    <n v="239.31340170869245"/>
    <n v="208.92363712533773"/>
    <d v="1899-12-30T10:30:00"/>
    <d v="1899-12-30T11:50:00"/>
    <n v="10"/>
    <n v="30"/>
    <n v="11"/>
    <n v="50"/>
    <n v="203"/>
    <n v="602"/>
    <n v="122.206"/>
    <s v="SGNDAD"/>
    <s v="SGNDAD"/>
    <s v="SGNDAD"/>
    <s v="VN"/>
    <s v="DOM"/>
    <s v="PXR"/>
  </r>
  <r>
    <d v="2019-06-14T00:00:00"/>
    <x v="104"/>
    <x v="6"/>
    <x v="37"/>
    <x v="175"/>
    <x v="0"/>
    <x v="4"/>
    <x v="25"/>
    <x v="28"/>
    <n v="238.35931397848131"/>
    <n v="296.77538414510411"/>
    <d v="1899-12-30T05:00:00"/>
    <d v="1899-12-30T06:55:00"/>
    <n v="5"/>
    <n v="0"/>
    <n v="6"/>
    <n v="55"/>
    <n v="203"/>
    <n v="1014"/>
    <n v="205.84200000000001"/>
    <s v="SGNTHD"/>
    <s v="SGNTHD"/>
    <s v="Other"/>
    <s v="VN"/>
    <s v="DOM"/>
    <s v="PXR"/>
  </r>
  <r>
    <d v="2019-06-14T00:00:00"/>
    <x v="105"/>
    <x v="33"/>
    <x v="1"/>
    <x v="177"/>
    <x v="0"/>
    <x v="4"/>
    <x v="17"/>
    <x v="55"/>
    <n v="238.35931397848131"/>
    <n v="296.77538414510411"/>
    <d v="1899-12-30T07:35:00"/>
    <d v="1899-12-30T09:35:00"/>
    <n v="7"/>
    <n v="35"/>
    <n v="9"/>
    <n v="35"/>
    <n v="203"/>
    <n v="1014"/>
    <n v="205.84200000000001"/>
    <s v="SGNTHD"/>
    <s v="SGNTHD"/>
    <s v="Other"/>
    <s v="VN"/>
    <s v="DOM"/>
    <s v="PXR"/>
  </r>
  <r>
    <d v="2019-06-14T00:00:00"/>
    <x v="15"/>
    <x v="3"/>
    <x v="9"/>
    <x v="400"/>
    <x v="0"/>
    <x v="4"/>
    <x v="27"/>
    <x v="89"/>
    <n v="236.34688949060637"/>
    <n v="201.94443000170284"/>
    <d v="1899-12-30T00:55:00"/>
    <d v="1899-12-30T02:15:00"/>
    <n v="0"/>
    <n v="55"/>
    <n v="2"/>
    <n v="15"/>
    <n v="184"/>
    <n v="604"/>
    <n v="111.136"/>
    <s v="HANDAD"/>
    <s v="HANDAD"/>
    <s v="HANDAD"/>
    <s v="VN"/>
    <s v="DOM"/>
    <s v="PXR"/>
  </r>
  <r>
    <d v="2019-06-14T00:00:00"/>
    <x v="11"/>
    <x v="8"/>
    <x v="2"/>
    <x v="23"/>
    <x v="0"/>
    <x v="4"/>
    <x v="17"/>
    <x v="26"/>
    <n v="292.75199550278143"/>
    <n v="283.06606117169179"/>
    <d v="1899-12-30T07:35:00"/>
    <d v="1899-12-30T09:30:00"/>
    <n v="7"/>
    <n v="35"/>
    <n v="9"/>
    <n v="30"/>
    <n v="184"/>
    <n v="1062"/>
    <n v="195.40799999999999"/>
    <s v="HANCXR"/>
    <s v="HANCXR"/>
    <s v="Tourism"/>
    <s v="VN"/>
    <s v="DOM"/>
    <s v="PXR"/>
  </r>
  <r>
    <d v="2019-06-14T00:00:00"/>
    <x v="12"/>
    <x v="3"/>
    <x v="7"/>
    <x v="25"/>
    <x v="0"/>
    <x v="4"/>
    <x v="25"/>
    <x v="28"/>
    <n v="292.75199550278143"/>
    <n v="283.06606117169179"/>
    <d v="1899-12-30T05:00:00"/>
    <d v="1899-12-30T06:55:00"/>
    <n v="5"/>
    <n v="0"/>
    <n v="6"/>
    <n v="55"/>
    <n v="184"/>
    <n v="1062"/>
    <n v="195.40799999999999"/>
    <s v="HANCXR"/>
    <s v="HANCXR"/>
    <s v="Tourism"/>
    <s v="VN"/>
    <s v="DOM"/>
    <s v="PXR"/>
  </r>
  <r>
    <d v="2019-06-14T00:00:00"/>
    <x v="65"/>
    <x v="3"/>
    <x v="17"/>
    <x v="92"/>
    <x v="0"/>
    <x v="4"/>
    <x v="72"/>
    <x v="17"/>
    <n v="398.49460740287265"/>
    <n v="502.8326130028529"/>
    <d v="1899-12-30T10:20:00"/>
    <d v="1899-12-30T13:10:00"/>
    <n v="10"/>
    <n v="20"/>
    <n v="13"/>
    <n v="10"/>
    <n v="184"/>
    <n v="1633"/>
    <n v="300.47199999999998"/>
    <s v="HANTPE"/>
    <s v="HANTPE"/>
    <s v="NEA"/>
    <s v="TW"/>
    <s v="INT"/>
    <s v="PXR"/>
  </r>
  <r>
    <d v="2019-06-14T00:00:00"/>
    <x v="67"/>
    <x v="15"/>
    <x v="2"/>
    <x v="94"/>
    <x v="0"/>
    <x v="4"/>
    <x v="53"/>
    <x v="161"/>
    <n v="398.49460740287265"/>
    <n v="502.8326130028529"/>
    <d v="1899-12-30T23:30:00"/>
    <d v="1899-12-30T02:40:00"/>
    <n v="23"/>
    <n v="30"/>
    <n v="2"/>
    <n v="40"/>
    <n v="184"/>
    <n v="1633"/>
    <n v="300.47199999999998"/>
    <s v="HANTPE"/>
    <s v="HANTPE"/>
    <s v="NEA"/>
    <s v="TW"/>
    <s v="INT"/>
    <s v="PXR"/>
  </r>
  <r>
    <d v="2019-06-14T00:00:00"/>
    <x v="2"/>
    <x v="2"/>
    <x v="2"/>
    <x v="468"/>
    <x v="0"/>
    <x v="4"/>
    <x v="87"/>
    <x v="178"/>
    <n v="236.34688949060637"/>
    <n v="201.94443000170284"/>
    <d v="1899-12-30T02:55:00"/>
    <d v="1899-12-30T04:15:00"/>
    <n v="2"/>
    <n v="55"/>
    <n v="4"/>
    <n v="15"/>
    <n v="184"/>
    <n v="604"/>
    <n v="111.136"/>
    <s v="HANDAD"/>
    <s v="HANDAD"/>
    <s v="HANDAD"/>
    <s v="VN"/>
    <s v="DOM"/>
    <s v="NTC"/>
  </r>
  <r>
    <d v="2019-06-14T00:00:00"/>
    <x v="11"/>
    <x v="8"/>
    <x v="2"/>
    <x v="105"/>
    <x v="0"/>
    <x v="4"/>
    <x v="80"/>
    <x v="86"/>
    <n v="292.75199550278143"/>
    <n v="283.06606117169179"/>
    <d v="1899-12-30T01:35:00"/>
    <d v="1899-12-30T03:30:00"/>
    <n v="1"/>
    <n v="35"/>
    <n v="3"/>
    <n v="30"/>
    <n v="178"/>
    <n v="1062"/>
    <n v="189.036"/>
    <s v="HANCXR"/>
    <s v="HANCXR"/>
    <s v="Tourism"/>
    <s v="VN"/>
    <s v="DOM"/>
    <s v="PXR"/>
  </r>
  <r>
    <d v="2019-06-14T00:00:00"/>
    <x v="2"/>
    <x v="2"/>
    <x v="2"/>
    <x v="213"/>
    <x v="0"/>
    <x v="4"/>
    <x v="10"/>
    <x v="106"/>
    <n v="236.34688949060637"/>
    <n v="201.94443000170284"/>
    <d v="1899-12-30T12:55:00"/>
    <d v="1899-12-30T14:20:00"/>
    <n v="12"/>
    <n v="55"/>
    <n v="14"/>
    <n v="20"/>
    <n v="178"/>
    <n v="604"/>
    <n v="107.512"/>
    <s v="HANDAD"/>
    <s v="HANDAD"/>
    <s v="HANDAD"/>
    <s v="VN"/>
    <s v="DOM"/>
    <s v="PXR"/>
  </r>
  <r>
    <d v="2019-06-14T00:00:00"/>
    <x v="15"/>
    <x v="3"/>
    <x v="9"/>
    <x v="214"/>
    <x v="0"/>
    <x v="4"/>
    <x v="209"/>
    <x v="188"/>
    <n v="236.34688949060637"/>
    <n v="201.94443000170284"/>
    <d v="1899-12-30T10:50:00"/>
    <d v="1899-12-30T12:10:00"/>
    <n v="10"/>
    <n v="50"/>
    <n v="12"/>
    <n v="10"/>
    <n v="178"/>
    <n v="604"/>
    <n v="107.512"/>
    <s v="HANDAD"/>
    <s v="HANDAD"/>
    <s v="HANDAD"/>
    <s v="VN"/>
    <s v="DOM"/>
    <s v="PXR"/>
  </r>
  <r>
    <d v="2019-06-14T00:00:00"/>
    <x v="76"/>
    <x v="3"/>
    <x v="31"/>
    <x v="229"/>
    <x v="0"/>
    <x v="4"/>
    <x v="129"/>
    <x v="0"/>
    <n v="308.7453322478957"/>
    <n v="330.16909384151558"/>
    <d v="1899-12-30T04:15:00"/>
    <d v="1899-12-30T06:25:00"/>
    <n v="4"/>
    <n v="15"/>
    <n v="6"/>
    <n v="25"/>
    <n v="178"/>
    <n v="1217"/>
    <n v="216.626"/>
    <s v="HANVCA"/>
    <s v="HANVCA"/>
    <s v="Other"/>
    <s v="VN"/>
    <s v="DOM"/>
    <s v="PXR"/>
  </r>
  <r>
    <d v="2019-06-14T00:00:00"/>
    <x v="78"/>
    <x v="28"/>
    <x v="2"/>
    <x v="231"/>
    <x v="0"/>
    <x v="4"/>
    <x v="1"/>
    <x v="119"/>
    <n v="308.7453322478957"/>
    <n v="330.16909384151558"/>
    <d v="1899-12-30T07:15:00"/>
    <d v="1899-12-30T09:20:00"/>
    <n v="7"/>
    <n v="15"/>
    <n v="9"/>
    <n v="20"/>
    <n v="178"/>
    <n v="1217"/>
    <n v="216.626"/>
    <s v="HANVCA"/>
    <s v="HANVCA"/>
    <s v="Other"/>
    <s v="VN"/>
    <s v="DOM"/>
    <s v="PXR"/>
  </r>
  <r>
    <d v="2019-06-14T00:00:00"/>
    <x v="83"/>
    <x v="3"/>
    <x v="16"/>
    <x v="195"/>
    <x v="0"/>
    <x v="4"/>
    <x v="32"/>
    <x v="78"/>
    <n v="233.52231346639445"/>
    <n v="188.23299562906084"/>
    <d v="1899-12-30T01:30:00"/>
    <d v="1899-12-30T02:45:00"/>
    <n v="1"/>
    <n v="30"/>
    <n v="2"/>
    <n v="45"/>
    <n v="184"/>
    <n v="547"/>
    <n v="100.648"/>
    <s v="HANHUI"/>
    <s v="HANHUI"/>
    <s v="Tourism"/>
    <s v="VN"/>
    <s v="DOM"/>
    <s v="PXR"/>
  </r>
  <r>
    <d v="2019-06-14T00:00:00"/>
    <x v="16"/>
    <x v="3"/>
    <x v="10"/>
    <x v="14"/>
    <x v="0"/>
    <x v="4"/>
    <x v="212"/>
    <x v="28"/>
    <n v="190.31165162889286"/>
    <n v="200.37237573602405"/>
    <d v="1899-12-30T05:45:00"/>
    <d v="1899-12-30T06:55:00"/>
    <n v="5"/>
    <n v="45"/>
    <n v="6"/>
    <n v="55"/>
    <n v="184"/>
    <n v="409"/>
    <n v="75.256"/>
    <s v="HANLPQ"/>
    <s v="HANLPQREP"/>
    <s v="CLMV"/>
    <s v="LA"/>
    <s v="INT"/>
    <s v="PXR"/>
  </r>
  <r>
    <d v="2019-06-14T00:00:00"/>
    <x v="22"/>
    <x v="3"/>
    <x v="1"/>
    <x v="83"/>
    <x v="0"/>
    <x v="4"/>
    <x v="24"/>
    <x v="72"/>
    <n v="381.62004815649715"/>
    <n v="329.70071085785668"/>
    <d v="1899-12-30T14:00:00"/>
    <d v="1899-12-30T16:10:00"/>
    <n v="14"/>
    <n v="0"/>
    <n v="16"/>
    <n v="10"/>
    <n v="184"/>
    <n v="1133"/>
    <n v="208.47200000000001"/>
    <s v="HANSGN"/>
    <s v="HANSGN"/>
    <s v="HANSGN"/>
    <s v="VN"/>
    <s v="DOM"/>
    <s v="PXR"/>
  </r>
  <r>
    <d v="2019-06-14T00:00:00"/>
    <x v="84"/>
    <x v="14"/>
    <x v="2"/>
    <x v="196"/>
    <x v="0"/>
    <x v="4"/>
    <x v="118"/>
    <x v="126"/>
    <n v="233.52231346639445"/>
    <n v="188.23299562906084"/>
    <d v="1899-12-30T03:25:00"/>
    <d v="1899-12-30T04:40:00"/>
    <n v="3"/>
    <n v="25"/>
    <n v="4"/>
    <n v="40"/>
    <n v="184"/>
    <n v="547"/>
    <n v="100.648"/>
    <s v="HANHUI"/>
    <s v="HANHUI"/>
    <s v="Tourism"/>
    <s v="VN"/>
    <s v="DOM"/>
    <s v="PXR"/>
  </r>
  <r>
    <d v="2019-06-14T00:00:00"/>
    <x v="18"/>
    <x v="10"/>
    <x v="2"/>
    <x v="16"/>
    <x v="0"/>
    <x v="4"/>
    <x v="206"/>
    <x v="148"/>
    <n v="190.31165162889286"/>
    <n v="200.37237573602405"/>
    <d v="1899-12-30T12:15:00"/>
    <d v="1899-12-30T13:15:00"/>
    <n v="12"/>
    <n v="15"/>
    <n v="13"/>
    <n v="15"/>
    <n v="184"/>
    <n v="409"/>
    <n v="75.256"/>
    <s v="HANLPQ"/>
    <s v="HANLPQREP"/>
    <s v="CLMV"/>
    <s v="LA"/>
    <s v="INT"/>
    <s v="PXR"/>
  </r>
  <r>
    <d v="2019-06-14T00:00:00"/>
    <x v="19"/>
    <x v="10"/>
    <x v="12"/>
    <x v="14"/>
    <x v="0"/>
    <x v="4"/>
    <x v="172"/>
    <x v="125"/>
    <n v="173.3849209743251"/>
    <n v="293.22470683851418"/>
    <d v="1899-12-30T07:40:00"/>
    <d v="1899-12-30T09:10:00"/>
    <n v="7"/>
    <n v="40"/>
    <n v="9"/>
    <n v="10"/>
    <n v="184"/>
    <n v="739"/>
    <n v="135.976"/>
    <s v="LPQREP"/>
    <s v="HANLPQREP"/>
    <s v="CLMV"/>
    <s v="LA"/>
    <s v="INT"/>
    <s v="PXR"/>
  </r>
  <r>
    <d v="2019-06-14T00:00:00"/>
    <x v="20"/>
    <x v="11"/>
    <x v="10"/>
    <x v="16"/>
    <x v="0"/>
    <x v="4"/>
    <x v="102"/>
    <x v="184"/>
    <n v="173.3849209743251"/>
    <n v="293.22470683851418"/>
    <d v="1899-12-30T10:00:00"/>
    <d v="1899-12-30T11:30:00"/>
    <n v="10"/>
    <n v="0"/>
    <n v="11"/>
    <n v="30"/>
    <n v="184"/>
    <n v="739"/>
    <n v="135.976"/>
    <s v="LPQREP"/>
    <s v="HANLPQREP"/>
    <s v="CLMV"/>
    <s v="LA"/>
    <s v="INT"/>
    <s v="PXR"/>
  </r>
  <r>
    <d v="2019-06-14T00:00:00"/>
    <x v="23"/>
    <x v="6"/>
    <x v="2"/>
    <x v="261"/>
    <x v="0"/>
    <x v="4"/>
    <x v="3"/>
    <x v="81"/>
    <n v="381.62004815649715"/>
    <n v="329.70071085785668"/>
    <d v="1899-12-30T23:00:00"/>
    <d v="1899-12-30T01:05:00"/>
    <n v="23"/>
    <n v="0"/>
    <n v="1"/>
    <n v="5"/>
    <n v="184"/>
    <n v="1133"/>
    <n v="208.47200000000001"/>
    <s v="HANSGN"/>
    <s v="HANSGN"/>
    <s v="HANSGN"/>
    <s v="VN"/>
    <s v="DOM"/>
    <s v="PXR"/>
  </r>
  <r>
    <d v="2019-06-14T00:00:00"/>
    <x v="38"/>
    <x v="1"/>
    <x v="2"/>
    <x v="290"/>
    <x v="0"/>
    <x v="4"/>
    <x v="107"/>
    <x v="68"/>
    <n v="276.42241165161988"/>
    <n v="284.1111398350593"/>
    <d v="1899-12-30T03:35:00"/>
    <d v="1899-12-30T05:25:00"/>
    <n v="3"/>
    <n v="35"/>
    <n v="5"/>
    <n v="25"/>
    <n v="184"/>
    <n v="1061"/>
    <n v="195.22399999999999"/>
    <s v="HANDLI"/>
    <s v="HANDLI"/>
    <s v="Tourism"/>
    <s v="VN"/>
    <s v="DOM"/>
    <s v="PXR"/>
  </r>
  <r>
    <d v="2019-06-14T00:00:00"/>
    <x v="39"/>
    <x v="3"/>
    <x v="0"/>
    <x v="291"/>
    <x v="0"/>
    <x v="4"/>
    <x v="20"/>
    <x v="214"/>
    <n v="276.42241165161988"/>
    <n v="284.1111398350593"/>
    <d v="1899-12-30T01:00:00"/>
    <d v="1899-12-30T02:55:00"/>
    <n v="1"/>
    <n v="0"/>
    <n v="2"/>
    <n v="55"/>
    <n v="184"/>
    <n v="1061"/>
    <n v="195.22399999999999"/>
    <s v="HANDLI"/>
    <s v="HANDLI"/>
    <s v="Tourism"/>
    <s v="VN"/>
    <s v="DOM"/>
    <s v="PXR"/>
  </r>
  <r>
    <d v="2019-06-14T00:00:00"/>
    <x v="33"/>
    <x v="2"/>
    <x v="1"/>
    <x v="376"/>
    <x v="0"/>
    <x v="4"/>
    <x v="101"/>
    <x v="44"/>
    <n v="239.31340170869245"/>
    <n v="208.92363712533773"/>
    <d v="1899-12-30T09:00:00"/>
    <d v="1899-12-30T10:30:00"/>
    <n v="9"/>
    <n v="0"/>
    <n v="10"/>
    <n v="30"/>
    <n v="184"/>
    <n v="602"/>
    <n v="110.768"/>
    <s v="SGNDAD"/>
    <s v="SGNDAD"/>
    <s v="SGNDAD"/>
    <s v="VN"/>
    <s v="DOM"/>
    <s v="PXR"/>
  </r>
  <r>
    <d v="2019-06-14T00:00:00"/>
    <x v="15"/>
    <x v="3"/>
    <x v="9"/>
    <x v="268"/>
    <x v="0"/>
    <x v="4"/>
    <x v="81"/>
    <x v="9"/>
    <n v="236.34688949060637"/>
    <n v="201.94443000170284"/>
    <d v="1899-12-30T06:00:00"/>
    <d v="1899-12-30T07:20:00"/>
    <n v="6"/>
    <n v="0"/>
    <n v="7"/>
    <n v="20"/>
    <n v="184"/>
    <n v="604"/>
    <n v="111.136"/>
    <s v="HANDAD"/>
    <s v="HANDAD"/>
    <s v="HANDAD"/>
    <s v="VN"/>
    <s v="DOM"/>
    <s v="PXR"/>
  </r>
  <r>
    <d v="2019-06-14T00:00:00"/>
    <x v="30"/>
    <x v="14"/>
    <x v="1"/>
    <x v="219"/>
    <x v="0"/>
    <x v="4"/>
    <x v="196"/>
    <x v="27"/>
    <n v="214.88804221212081"/>
    <n v="213.88072353634405"/>
    <d v="1899-12-30T13:50:00"/>
    <d v="1899-12-30T15:20:00"/>
    <n v="13"/>
    <n v="50"/>
    <n v="15"/>
    <n v="20"/>
    <n v="184"/>
    <n v="628"/>
    <n v="115.55200000000001"/>
    <s v="SGNHUI"/>
    <s v="SGNHUI"/>
    <s v="Tourism"/>
    <s v="VN"/>
    <s v="DOM"/>
    <s v="PXR"/>
  </r>
  <r>
    <d v="2019-06-14T00:00:00"/>
    <x v="32"/>
    <x v="6"/>
    <x v="16"/>
    <x v="221"/>
    <x v="0"/>
    <x v="4"/>
    <x v="39"/>
    <x v="24"/>
    <n v="214.88804221212081"/>
    <n v="213.88072353634405"/>
    <d v="1899-12-30T11:10:00"/>
    <d v="1899-12-30T12:35:00"/>
    <n v="11"/>
    <n v="10"/>
    <n v="12"/>
    <n v="35"/>
    <n v="184"/>
    <n v="628"/>
    <n v="115.55200000000001"/>
    <s v="SGNHUI"/>
    <s v="SGNHUI"/>
    <s v="Tourism"/>
    <s v="VN"/>
    <s v="DOM"/>
    <s v="PXR"/>
  </r>
  <r>
    <d v="2019-06-14T00:00:00"/>
    <x v="33"/>
    <x v="2"/>
    <x v="1"/>
    <x v="137"/>
    <x v="0"/>
    <x v="4"/>
    <x v="54"/>
    <x v="100"/>
    <n v="239.31340170869245"/>
    <n v="208.92363712533773"/>
    <d v="1899-12-30T08:30:00"/>
    <d v="1899-12-30T10:00:00"/>
    <n v="8"/>
    <n v="30"/>
    <n v="10"/>
    <n v="0"/>
    <n v="178"/>
    <n v="602"/>
    <n v="107.15600000000001"/>
    <s v="SGNDAD"/>
    <s v="SGNDAD"/>
    <s v="SGNDAD"/>
    <s v="VN"/>
    <s v="DOM"/>
    <s v="PXR"/>
  </r>
  <r>
    <d v="2019-06-14T00:00:00"/>
    <x v="120"/>
    <x v="40"/>
    <x v="9"/>
    <x v="239"/>
    <x v="0"/>
    <x v="4"/>
    <x v="20"/>
    <x v="144"/>
    <n v="1024.2214068484163"/>
    <n v="974.79236364466658"/>
    <d v="1899-12-30T01:00:00"/>
    <d v="1899-12-30T07:10:00"/>
    <n v="1"/>
    <n v="0"/>
    <n v="7"/>
    <n v="10"/>
    <n v="178"/>
    <n v="3866"/>
    <n v="688.14800000000002"/>
    <s v="DADNRT"/>
    <s v="DADNRT"/>
    <s v="NEA"/>
    <s v="JP"/>
    <s v="INT"/>
    <s v="PXR"/>
  </r>
  <r>
    <d v="2019-06-14T00:00:00"/>
    <x v="43"/>
    <x v="6"/>
    <x v="20"/>
    <x v="59"/>
    <x v="0"/>
    <x v="4"/>
    <x v="43"/>
    <x v="52"/>
    <n v="894.83087303101706"/>
    <n v="993.76215651856978"/>
    <d v="1899-12-30T17:05:00"/>
    <d v="1899-12-30T22:30:00"/>
    <n v="17"/>
    <n v="5"/>
    <n v="22"/>
    <n v="30"/>
    <n v="178"/>
    <n v="4052"/>
    <n v="721.25599999999997"/>
    <s v="SGNNGO"/>
    <s v="SGNNGO"/>
    <s v="NEA"/>
    <s v="JP"/>
    <s v="INT"/>
    <s v="PXR"/>
  </r>
  <r>
    <d v="2019-06-14T00:00:00"/>
    <x v="28"/>
    <x v="6"/>
    <x v="11"/>
    <x v="469"/>
    <x v="0"/>
    <x v="4"/>
    <x v="46"/>
    <x v="188"/>
    <n v="174.57236893439588"/>
    <n v="168.20824934473262"/>
    <d v="1899-12-30T11:00:00"/>
    <d v="1899-12-30T12:10:00"/>
    <n v="11"/>
    <n v="0"/>
    <n v="12"/>
    <n v="10"/>
    <n v="178"/>
    <n v="430"/>
    <n v="76.540000000000006"/>
    <s v="SGNUIH"/>
    <s v="SGNUIH"/>
    <s v="ZOther"/>
    <s v="VN"/>
    <s v="DOM"/>
    <s v="PXR"/>
  </r>
  <r>
    <d v="2019-06-14T00:00:00"/>
    <x v="29"/>
    <x v="12"/>
    <x v="1"/>
    <x v="470"/>
    <x v="0"/>
    <x v="4"/>
    <x v="177"/>
    <x v="10"/>
    <n v="174.57236893439588"/>
    <n v="168.20824934473262"/>
    <d v="1899-12-30T12:50:00"/>
    <d v="1899-12-30T14:05:00"/>
    <n v="12"/>
    <n v="50"/>
    <n v="14"/>
    <n v="5"/>
    <n v="178"/>
    <n v="430"/>
    <n v="76.540000000000006"/>
    <s v="SGNUIH"/>
    <s v="SGNUIH"/>
    <s v="ZOther"/>
    <s v="VN"/>
    <s v="DOM"/>
    <s v="PXR"/>
  </r>
  <r>
    <d v="2019-06-14T00:00:00"/>
    <x v="49"/>
    <x v="6"/>
    <x v="23"/>
    <x v="265"/>
    <x v="0"/>
    <x v="4"/>
    <x v="143"/>
    <x v="154"/>
    <n v="187.46363998635809"/>
    <n v="145.81561859013829"/>
    <d v="1899-12-30T23:35:00"/>
    <d v="1899-12-30T00:35:00"/>
    <n v="23"/>
    <n v="35"/>
    <n v="0"/>
    <n v="35"/>
    <n v="184"/>
    <n v="301"/>
    <n v="55.384"/>
    <s v="SGNPQC"/>
    <s v="SGNPQC"/>
    <s v="Tourism"/>
    <s v="VN"/>
    <s v="DOM"/>
    <s v="PXR"/>
  </r>
  <r>
    <d v="2019-06-14T00:00:00"/>
    <x v="42"/>
    <x v="17"/>
    <x v="1"/>
    <x v="55"/>
    <x v="0"/>
    <x v="4"/>
    <x v="30"/>
    <x v="77"/>
    <n v="284.2128245548555"/>
    <n v="306.08961374632247"/>
    <d v="1899-12-30T06:10:00"/>
    <d v="1899-12-30T08:15:00"/>
    <n v="6"/>
    <n v="10"/>
    <n v="8"/>
    <n v="15"/>
    <n v="184"/>
    <n v="1107"/>
    <n v="203.68799999999999"/>
    <s v="SGNHPH"/>
    <s v="SGNHPH"/>
    <s v="Other"/>
    <s v="VN"/>
    <s v="DOM"/>
    <s v="PXR"/>
  </r>
  <r>
    <d v="2019-06-14T00:00:00"/>
    <x v="31"/>
    <x v="6"/>
    <x v="15"/>
    <x v="58"/>
    <x v="0"/>
    <x v="4"/>
    <x v="51"/>
    <x v="140"/>
    <n v="284.2128245548555"/>
    <n v="306.08961374632247"/>
    <d v="1899-12-30T03:30:00"/>
    <d v="1899-12-30T05:30:00"/>
    <n v="3"/>
    <n v="30"/>
    <n v="5"/>
    <n v="30"/>
    <n v="184"/>
    <n v="1107"/>
    <n v="203.68799999999999"/>
    <s v="SGNHPH"/>
    <s v="SGNHPH"/>
    <s v="Other"/>
    <s v="VN"/>
    <s v="DOM"/>
    <s v="PXR"/>
  </r>
  <r>
    <d v="2019-06-14T00:00:00"/>
    <x v="174"/>
    <x v="6"/>
    <x v="12"/>
    <x v="433"/>
    <x v="0"/>
    <x v="4"/>
    <x v="108"/>
    <x v="44"/>
    <n v="236.48215406547158"/>
    <n v="229.41986961622271"/>
    <d v="1899-12-30T09:20:00"/>
    <d v="1899-12-30T10:30:00"/>
    <n v="9"/>
    <n v="20"/>
    <n v="10"/>
    <n v="30"/>
    <n v="184"/>
    <n v="422"/>
    <n v="77.647999999999996"/>
    <s v="SGNREP"/>
    <s v="SGNREP"/>
    <s v="CLMV"/>
    <s v="KH"/>
    <s v="INT"/>
    <s v="PXR"/>
  </r>
  <r>
    <d v="2019-06-14T00:00:00"/>
    <x v="173"/>
    <x v="11"/>
    <x v="1"/>
    <x v="431"/>
    <x v="0"/>
    <x v="4"/>
    <x v="88"/>
    <x v="24"/>
    <n v="236.48215406547158"/>
    <n v="229.41986961622271"/>
    <d v="1899-12-30T11:20:00"/>
    <d v="1899-12-30T12:35:00"/>
    <n v="11"/>
    <n v="20"/>
    <n v="12"/>
    <n v="35"/>
    <n v="184"/>
    <n v="422"/>
    <n v="77.647999999999996"/>
    <s v="SGNREP"/>
    <s v="SGNREP"/>
    <s v="CLMV"/>
    <s v="KH"/>
    <s v="INT"/>
    <s v="NTC"/>
  </r>
  <r>
    <d v="2019-06-14T00:00:00"/>
    <x v="112"/>
    <x v="36"/>
    <x v="1"/>
    <x v="217"/>
    <x v="0"/>
    <x v="4"/>
    <x v="21"/>
    <x v="227"/>
    <n v="627.67149707474209"/>
    <n v="512.32182352111056"/>
    <d v="1899-12-30T07:10:00"/>
    <d v="1899-12-30T10:25:00"/>
    <n v="7"/>
    <n v="10"/>
    <n v="10"/>
    <n v="25"/>
    <n v="184"/>
    <n v="1873"/>
    <n v="344.63200000000001"/>
    <s v="SGNCGK"/>
    <s v="SGNCGK"/>
    <s v="SEA"/>
    <s v="ID"/>
    <s v="INT"/>
    <s v="PXR"/>
  </r>
  <r>
    <d v="2019-06-14T00:00:00"/>
    <x v="33"/>
    <x v="2"/>
    <x v="1"/>
    <x v="116"/>
    <x v="0"/>
    <x v="4"/>
    <x v="20"/>
    <x v="2"/>
    <n v="239.31340170869245"/>
    <n v="208.92363712533773"/>
    <d v="1899-12-30T01:00:00"/>
    <d v="1899-12-30T02:25:00"/>
    <n v="1"/>
    <n v="0"/>
    <n v="2"/>
    <n v="25"/>
    <n v="184"/>
    <n v="602"/>
    <n v="110.768"/>
    <s v="SGNDAD"/>
    <s v="SGNDAD"/>
    <s v="SGNDAD"/>
    <s v="VN"/>
    <s v="DOM"/>
    <s v="PXR"/>
  </r>
  <r>
    <d v="2019-06-14T00:00:00"/>
    <x v="113"/>
    <x v="6"/>
    <x v="38"/>
    <x v="220"/>
    <x v="0"/>
    <x v="4"/>
    <x v="4"/>
    <x v="40"/>
    <n v="627.67149707474209"/>
    <n v="512.32182352111056"/>
    <d v="1899-12-30T03:10:00"/>
    <d v="1899-12-30T06:20:00"/>
    <n v="3"/>
    <n v="10"/>
    <n v="6"/>
    <n v="20"/>
    <n v="184"/>
    <n v="1873"/>
    <n v="344.63200000000001"/>
    <s v="SGNCGK"/>
    <s v="SGNCGK"/>
    <s v="SEA"/>
    <s v="ID"/>
    <s v="INT"/>
    <s v="PXR"/>
  </r>
  <r>
    <d v="2019-06-14T00:00:00"/>
    <x v="103"/>
    <x v="6"/>
    <x v="19"/>
    <x v="263"/>
    <x v="0"/>
    <x v="4"/>
    <x v="142"/>
    <x v="148"/>
    <n v="256.8437361537259"/>
    <n v="276.05114265368064"/>
    <d v="1899-12-30T11:30:00"/>
    <d v="1899-12-30T13:15:00"/>
    <n v="11"/>
    <n v="30"/>
    <n v="13"/>
    <n v="15"/>
    <n v="184"/>
    <n v="879"/>
    <n v="161.73599999999999"/>
    <s v="SGNVII"/>
    <s v="SGNVII"/>
    <s v="Other"/>
    <s v="VN"/>
    <s v="DOM"/>
    <s v="PXR"/>
  </r>
  <r>
    <d v="2019-06-14T00:00:00"/>
    <x v="53"/>
    <x v="16"/>
    <x v="1"/>
    <x v="264"/>
    <x v="0"/>
    <x v="4"/>
    <x v="84"/>
    <x v="225"/>
    <n v="256.8437361537259"/>
    <n v="276.05114265368064"/>
    <d v="1899-12-30T14:30:00"/>
    <d v="1899-12-30T16:20:00"/>
    <n v="14"/>
    <n v="30"/>
    <n v="16"/>
    <n v="20"/>
    <n v="184"/>
    <n v="879"/>
    <n v="161.73599999999999"/>
    <s v="SGNVII"/>
    <s v="SGNVII"/>
    <s v="Other"/>
    <s v="VN"/>
    <s v="DOM"/>
    <s v="PXR"/>
  </r>
  <r>
    <d v="2019-06-14T00:00:00"/>
    <x v="46"/>
    <x v="20"/>
    <x v="1"/>
    <x v="241"/>
    <x v="0"/>
    <x v="4"/>
    <x v="152"/>
    <x v="199"/>
    <n v="187.46363998635809"/>
    <n v="145.81561859013829"/>
    <d v="1899-12-30T11:55:00"/>
    <d v="1899-12-30T13:00:00"/>
    <n v="11"/>
    <n v="55"/>
    <n v="13"/>
    <n v="0"/>
    <n v="184"/>
    <n v="301"/>
    <n v="55.384"/>
    <s v="SGNPQC"/>
    <s v="SGNPQC"/>
    <s v="Tourism"/>
    <s v="VN"/>
    <s v="DOM"/>
    <s v="PXR"/>
  </r>
  <r>
    <d v="2019-06-14T00:00:00"/>
    <x v="49"/>
    <x v="6"/>
    <x v="23"/>
    <x v="245"/>
    <x v="0"/>
    <x v="4"/>
    <x v="114"/>
    <x v="103"/>
    <n v="187.46363998635809"/>
    <n v="145.81561859013829"/>
    <d v="1899-12-30T09:50:00"/>
    <d v="1899-12-30T10:50:00"/>
    <n v="9"/>
    <n v="50"/>
    <n v="10"/>
    <n v="50"/>
    <n v="184"/>
    <n v="301"/>
    <n v="55.384"/>
    <s v="SGNPQC"/>
    <s v="SGNPQC"/>
    <s v="Tourism"/>
    <s v="VN"/>
    <s v="DOM"/>
    <s v="PXR"/>
  </r>
  <r>
    <d v="2019-06-14T00:00:00"/>
    <x v="50"/>
    <x v="8"/>
    <x v="1"/>
    <x v="211"/>
    <x v="0"/>
    <x v="4"/>
    <x v="124"/>
    <x v="90"/>
    <n v="184.25871592968858"/>
    <n v="154.07262794368225"/>
    <d v="1899-12-30T03:55:00"/>
    <d v="1899-12-30T05:00:00"/>
    <n v="3"/>
    <n v="55"/>
    <n v="5"/>
    <n v="0"/>
    <n v="184"/>
    <n v="309"/>
    <n v="56.856000000000002"/>
    <s v="SGNCXR"/>
    <s v="SGNCXR"/>
    <s v="Tourism"/>
    <s v="VN"/>
    <s v="DOM"/>
    <s v="PXR"/>
  </r>
  <r>
    <d v="2019-06-14T00:00:00"/>
    <x v="50"/>
    <x v="8"/>
    <x v="1"/>
    <x v="66"/>
    <x v="0"/>
    <x v="4"/>
    <x v="5"/>
    <x v="198"/>
    <n v="184.25871592968858"/>
    <n v="154.07262794368225"/>
    <d v="1899-12-30T07:50:00"/>
    <d v="1899-12-30T08:55:00"/>
    <n v="7"/>
    <n v="50"/>
    <n v="8"/>
    <n v="55"/>
    <n v="184"/>
    <n v="309"/>
    <n v="56.856000000000002"/>
    <s v="SGNCXR"/>
    <s v="SGNCXR"/>
    <s v="Tourism"/>
    <s v="VN"/>
    <s v="DOM"/>
    <s v="PXR"/>
  </r>
  <r>
    <d v="2019-06-14T00:00:00"/>
    <x v="52"/>
    <x v="6"/>
    <x v="7"/>
    <x v="215"/>
    <x v="0"/>
    <x v="4"/>
    <x v="0"/>
    <x v="133"/>
    <n v="184.25871592968858"/>
    <n v="154.07262794368225"/>
    <d v="1899-12-30T02:05:00"/>
    <d v="1899-12-30T03:15:00"/>
    <n v="2"/>
    <n v="5"/>
    <n v="3"/>
    <n v="15"/>
    <n v="184"/>
    <n v="309"/>
    <n v="56.856000000000002"/>
    <s v="SGNCXR"/>
    <s v="SGNCXR"/>
    <s v="Tourism"/>
    <s v="VN"/>
    <s v="DOM"/>
    <s v="PXR"/>
  </r>
  <r>
    <d v="2019-06-14T00:00:00"/>
    <x v="52"/>
    <x v="6"/>
    <x v="7"/>
    <x v="69"/>
    <x v="0"/>
    <x v="4"/>
    <x v="14"/>
    <x v="4"/>
    <n v="184.25871592968858"/>
    <n v="154.07262794368225"/>
    <d v="1899-12-30T05:40:00"/>
    <d v="1899-12-30T06:50:00"/>
    <n v="5"/>
    <n v="40"/>
    <n v="6"/>
    <n v="50"/>
    <n v="184"/>
    <n v="309"/>
    <n v="56.856000000000002"/>
    <s v="SGNCXR"/>
    <s v="SGNCXR"/>
    <s v="Tourism"/>
    <s v="VN"/>
    <s v="DOM"/>
    <s v="PXR"/>
  </r>
  <r>
    <d v="2019-06-14T00:00:00"/>
    <x v="103"/>
    <x v="6"/>
    <x v="19"/>
    <x v="275"/>
    <x v="0"/>
    <x v="4"/>
    <x v="69"/>
    <x v="37"/>
    <n v="256.8437361537259"/>
    <n v="276.05114265368064"/>
    <d v="1899-12-30T23:25:00"/>
    <d v="1899-12-30T01:10:00"/>
    <n v="23"/>
    <n v="25"/>
    <n v="1"/>
    <n v="10"/>
    <n v="184"/>
    <n v="879"/>
    <n v="161.73599999999999"/>
    <s v="SGNVII"/>
    <s v="SGNVII"/>
    <s v="Other"/>
    <s v="VN"/>
    <s v="DOM"/>
    <s v="PXR"/>
  </r>
  <r>
    <d v="2019-06-14T00:00:00"/>
    <x v="121"/>
    <x v="3"/>
    <x v="5"/>
    <x v="242"/>
    <x v="0"/>
    <x v="4"/>
    <x v="134"/>
    <x v="112"/>
    <n v="282.10893508131221"/>
    <n v="241.11187743395101"/>
    <d v="1899-12-30T03:15:00"/>
    <d v="1899-12-30T04:25:00"/>
    <n v="3"/>
    <n v="15"/>
    <n v="4"/>
    <n v="25"/>
    <n v="184"/>
    <n v="486"/>
    <n v="89.424000000000007"/>
    <s v="HANVTE"/>
    <s v="HANVTEPNHSGN"/>
    <s v="CLMV"/>
    <s v="LA"/>
    <s v="INT"/>
    <s v="PXR"/>
  </r>
  <r>
    <d v="2019-06-14T00:00:00"/>
    <x v="122"/>
    <x v="5"/>
    <x v="1"/>
    <x v="242"/>
    <x v="0"/>
    <x v="4"/>
    <x v="76"/>
    <x v="77"/>
    <n v="228.55256704229927"/>
    <n v="207.06918725390202"/>
    <d v="1899-12-30T07:25:00"/>
    <d v="1899-12-30T08:15:00"/>
    <n v="7"/>
    <n v="25"/>
    <n v="8"/>
    <n v="15"/>
    <n v="184"/>
    <n v="214"/>
    <n v="39.375999999999998"/>
    <s v="SGNPNH"/>
    <s v="HANVTEPNHSGN"/>
    <s v="CLMV"/>
    <s v="LA"/>
    <s v="INT"/>
    <s v="PXR"/>
  </r>
  <r>
    <d v="2019-06-14T00:00:00"/>
    <x v="6"/>
    <x v="5"/>
    <x v="5"/>
    <x v="6"/>
    <x v="0"/>
    <x v="4"/>
    <x v="6"/>
    <x v="6"/>
    <n v="396.67583025133774"/>
    <n v="330.06021437826928"/>
    <d v="1899-12-30T10:45:00"/>
    <d v="1899-12-30T12:05:00"/>
    <n v="10"/>
    <n v="45"/>
    <n v="12"/>
    <n v="5"/>
    <n v="184"/>
    <n v="753"/>
    <n v="138.55199999999999"/>
    <s v="VTEPNH"/>
    <s v="HANVTEPNHSGN"/>
    <s v="CLMV"/>
    <s v="LA"/>
    <s v="INT"/>
    <s v="PXR"/>
  </r>
  <r>
    <d v="2019-06-14T00:00:00"/>
    <x v="7"/>
    <x v="6"/>
    <x v="6"/>
    <x v="6"/>
    <x v="0"/>
    <x v="4"/>
    <x v="101"/>
    <x v="7"/>
    <n v="228.55256704229927"/>
    <n v="207.06918725390202"/>
    <d v="1899-12-30T09:00:00"/>
    <d v="1899-12-30T09:55:00"/>
    <n v="9"/>
    <n v="0"/>
    <n v="9"/>
    <n v="55"/>
    <n v="184"/>
    <n v="214"/>
    <n v="39.375999999999998"/>
    <s v="SGNPNH"/>
    <s v="HANVTEPNHSGN"/>
    <s v="CLMV"/>
    <s v="LA"/>
    <s v="INT"/>
    <s v="PXR"/>
  </r>
  <r>
    <d v="2019-06-14T00:00:00"/>
    <x v="78"/>
    <x v="28"/>
    <x v="2"/>
    <x v="236"/>
    <x v="0"/>
    <x v="4"/>
    <x v="15"/>
    <x v="142"/>
    <n v="308.7453322478957"/>
    <n v="330.16909384151558"/>
    <d v="1899-12-30T00:00:00"/>
    <d v="1899-12-30T02:05:00"/>
    <n v="0"/>
    <n v="0"/>
    <n v="2"/>
    <n v="5"/>
    <n v="184"/>
    <n v="1217"/>
    <n v="223.928"/>
    <s v="HANVCA"/>
    <s v="HANVCA"/>
    <s v="Other"/>
    <s v="VN"/>
    <s v="DOM"/>
    <s v="PXR"/>
  </r>
  <r>
    <d v="2019-06-14T00:00:00"/>
    <x v="10"/>
    <x v="7"/>
    <x v="2"/>
    <x v="6"/>
    <x v="0"/>
    <x v="4"/>
    <x v="10"/>
    <x v="10"/>
    <n v="282.10893508131221"/>
    <n v="241.11187743395101"/>
    <d v="1899-12-30T12:55:00"/>
    <d v="1899-12-30T14:05:00"/>
    <n v="12"/>
    <n v="55"/>
    <n v="14"/>
    <n v="5"/>
    <n v="184"/>
    <n v="486"/>
    <n v="89.424000000000007"/>
    <s v="HANVTE"/>
    <s v="HANVTEPNHSGN"/>
    <s v="CLMV"/>
    <s v="LA"/>
    <s v="INT"/>
    <s v="PXR"/>
  </r>
  <r>
    <d v="2019-06-14T00:00:00"/>
    <x v="123"/>
    <x v="7"/>
    <x v="6"/>
    <x v="242"/>
    <x v="0"/>
    <x v="4"/>
    <x v="9"/>
    <x v="179"/>
    <n v="396.67583025133774"/>
    <n v="330.06021437826928"/>
    <d v="1899-12-30T05:10:00"/>
    <d v="1899-12-30T06:35:00"/>
    <n v="5"/>
    <n v="10"/>
    <n v="6"/>
    <n v="35"/>
    <n v="184"/>
    <n v="753"/>
    <n v="138.55199999999999"/>
    <s v="PNHVTE"/>
    <s v="HANVTEPNHSGN"/>
    <s v="CLMV"/>
    <s v="LA"/>
    <s v="INT"/>
    <s v="PXR"/>
  </r>
  <r>
    <d v="2019-06-14T00:00:00"/>
    <x v="54"/>
    <x v="21"/>
    <x v="1"/>
    <x v="72"/>
    <x v="0"/>
    <x v="4"/>
    <x v="1"/>
    <x v="47"/>
    <n v="547.42184353136531"/>
    <n v="479.39020299358214"/>
    <d v="1899-12-30T07:15:00"/>
    <d v="1899-12-30T10:15:00"/>
    <n v="7"/>
    <n v="15"/>
    <n v="10"/>
    <n v="15"/>
    <n v="203"/>
    <n v="1530"/>
    <n v="310.58999999999997"/>
    <s v="SGNCAN"/>
    <s v="SGNCAN"/>
    <s v="NEA"/>
    <s v="CN"/>
    <s v="INT"/>
    <s v="PXR"/>
  </r>
  <r>
    <d v="2019-06-14T00:00:00"/>
    <x v="33"/>
    <x v="2"/>
    <x v="1"/>
    <x v="73"/>
    <x v="0"/>
    <x v="4"/>
    <x v="15"/>
    <x v="63"/>
    <n v="239.31340170869245"/>
    <n v="208.92363712533773"/>
    <d v="1899-12-30T00:00:00"/>
    <d v="1899-12-30T01:30:00"/>
    <n v="0"/>
    <n v="0"/>
    <n v="1"/>
    <n v="30"/>
    <n v="203"/>
    <n v="602"/>
    <n v="122.206"/>
    <s v="SGNDAD"/>
    <s v="SGNDAD"/>
    <s v="SGNDAD"/>
    <s v="VN"/>
    <s v="DOM"/>
    <s v="PXR"/>
  </r>
  <r>
    <d v="2019-06-14T00:00:00"/>
    <x v="46"/>
    <x v="20"/>
    <x v="1"/>
    <x v="139"/>
    <x v="0"/>
    <x v="4"/>
    <x v="96"/>
    <x v="102"/>
    <n v="187.46363998635809"/>
    <n v="145.81561859013829"/>
    <d v="1899-12-30T12:40:00"/>
    <d v="1899-12-30T13:45:00"/>
    <n v="12"/>
    <n v="40"/>
    <n v="13"/>
    <n v="45"/>
    <n v="203"/>
    <n v="301"/>
    <n v="61.103000000000002"/>
    <s v="SGNPQC"/>
    <s v="SGNPQC"/>
    <s v="Tourism"/>
    <s v="VN"/>
    <s v="DOM"/>
    <s v="PXR"/>
  </r>
  <r>
    <d v="2019-06-14T00:00:00"/>
    <x v="55"/>
    <x v="6"/>
    <x v="24"/>
    <x v="74"/>
    <x v="0"/>
    <x v="4"/>
    <x v="62"/>
    <x v="53"/>
    <n v="547.42184353136531"/>
    <n v="479.39020299358214"/>
    <d v="1899-12-30T03:05:00"/>
    <d v="1899-12-30T06:10:00"/>
    <n v="3"/>
    <n v="5"/>
    <n v="6"/>
    <n v="10"/>
    <n v="203"/>
    <n v="1530"/>
    <n v="310.58999999999997"/>
    <s v="SGNCAN"/>
    <s v="SGNCAN"/>
    <s v="NEA"/>
    <s v="CN"/>
    <s v="INT"/>
    <s v="PXR"/>
  </r>
  <r>
    <d v="2019-06-14T00:00:00"/>
    <x v="49"/>
    <x v="6"/>
    <x v="23"/>
    <x v="140"/>
    <x v="0"/>
    <x v="4"/>
    <x v="46"/>
    <x v="74"/>
    <n v="187.46363998635809"/>
    <n v="145.81561859013829"/>
    <d v="1899-12-30T11:00:00"/>
    <d v="1899-12-30T12:00:00"/>
    <n v="11"/>
    <n v="0"/>
    <n v="12"/>
    <n v="0"/>
    <n v="203"/>
    <n v="301"/>
    <n v="61.103000000000002"/>
    <s v="SGNPQC"/>
    <s v="SGNPQC"/>
    <s v="Tourism"/>
    <s v="VN"/>
    <s v="DOM"/>
    <s v="PXR"/>
  </r>
  <r>
    <d v="2019-06-14T00:00:00"/>
    <x v="126"/>
    <x v="8"/>
    <x v="42"/>
    <x v="252"/>
    <x v="0"/>
    <x v="4"/>
    <x v="181"/>
    <x v="181"/>
    <n v="578.68727208930932"/>
    <n v="440.84129460618277"/>
    <d v="1899-12-30T11:40:00"/>
    <d v="1899-12-30T15:40:00"/>
    <n v="11"/>
    <n v="40"/>
    <n v="15"/>
    <n v="40"/>
    <n v="203"/>
    <n v="2483"/>
    <n v="504.04899999999998"/>
    <s v="CXRPVG"/>
    <s v="CXRPVG"/>
    <s v="NEA"/>
    <s v="CN"/>
    <s v="INT"/>
    <s v="PXC"/>
  </r>
  <r>
    <d v="2019-06-14T00:00:00"/>
    <x v="127"/>
    <x v="41"/>
    <x v="7"/>
    <x v="253"/>
    <x v="0"/>
    <x v="4"/>
    <x v="155"/>
    <x v="202"/>
    <n v="578.68727208930932"/>
    <n v="440.84129460618277"/>
    <d v="1899-12-30T16:40:00"/>
    <d v="1899-12-30T20:40:00"/>
    <n v="16"/>
    <n v="40"/>
    <n v="20"/>
    <n v="40"/>
    <n v="203"/>
    <n v="2483"/>
    <n v="504.04899999999998"/>
    <s v="CXRPVG"/>
    <s v="CXRPVG"/>
    <s v="NEA"/>
    <s v="CN"/>
    <s v="INT"/>
    <s v="PXC"/>
  </r>
  <r>
    <d v="2019-06-14T00:00:00"/>
    <x v="11"/>
    <x v="8"/>
    <x v="2"/>
    <x v="254"/>
    <x v="0"/>
    <x v="4"/>
    <x v="3"/>
    <x v="146"/>
    <n v="292.75199550278143"/>
    <n v="283.06606117169179"/>
    <d v="1899-12-30T23:00:00"/>
    <d v="1899-12-30T00:55:00"/>
    <n v="23"/>
    <n v="0"/>
    <n v="0"/>
    <n v="55"/>
    <n v="203"/>
    <n v="1062"/>
    <n v="215.58600000000001"/>
    <s v="HANCXR"/>
    <s v="HANCXR"/>
    <s v="Tourism"/>
    <s v="VN"/>
    <s v="DOM"/>
    <s v="PXR"/>
  </r>
  <r>
    <d v="2019-06-14T00:00:00"/>
    <x v="50"/>
    <x v="8"/>
    <x v="1"/>
    <x v="98"/>
    <x v="0"/>
    <x v="4"/>
    <x v="15"/>
    <x v="81"/>
    <n v="184.25871592968858"/>
    <n v="154.07262794368225"/>
    <d v="1899-12-30T00:00:00"/>
    <d v="1899-12-30T01:05:00"/>
    <n v="0"/>
    <n v="0"/>
    <n v="1"/>
    <n v="5"/>
    <n v="203"/>
    <n v="309"/>
    <n v="62.726999999999997"/>
    <s v="SGNCXR"/>
    <s v="SGNCXR"/>
    <s v="Tourism"/>
    <s v="VN"/>
    <s v="DOM"/>
    <s v="PXR"/>
  </r>
  <r>
    <d v="2019-06-14T00:00:00"/>
    <x v="46"/>
    <x v="20"/>
    <x v="1"/>
    <x v="99"/>
    <x v="0"/>
    <x v="4"/>
    <x v="75"/>
    <x v="82"/>
    <n v="187.46363998635809"/>
    <n v="145.81561859013829"/>
    <d v="1899-12-30T03:50:00"/>
    <d v="1899-12-30T04:55:00"/>
    <n v="3"/>
    <n v="50"/>
    <n v="4"/>
    <n v="55"/>
    <n v="203"/>
    <n v="301"/>
    <n v="61.103000000000002"/>
    <s v="SGNPQC"/>
    <s v="SGNPQC"/>
    <s v="Tourism"/>
    <s v="VN"/>
    <s v="DOM"/>
    <s v="PXR"/>
  </r>
  <r>
    <d v="2019-06-14T00:00:00"/>
    <x v="71"/>
    <x v="26"/>
    <x v="1"/>
    <x v="100"/>
    <x v="0"/>
    <x v="4"/>
    <x v="76"/>
    <x v="39"/>
    <n v="159.31349741767471"/>
    <n v="161.80118112969026"/>
    <d v="1899-12-30T07:25:00"/>
    <d v="1899-12-30T08:30:00"/>
    <n v="7"/>
    <n v="25"/>
    <n v="8"/>
    <n v="30"/>
    <n v="203"/>
    <n v="383"/>
    <n v="77.748999999999995"/>
    <s v="SGNPXU"/>
    <s v="SGNPXU"/>
    <s v="ZOther"/>
    <s v="VN"/>
    <s v="DOM"/>
    <s v="PXR"/>
  </r>
  <r>
    <d v="2019-06-14T00:00:00"/>
    <x v="52"/>
    <x v="6"/>
    <x v="7"/>
    <x v="256"/>
    <x v="0"/>
    <x v="4"/>
    <x v="68"/>
    <x v="152"/>
    <n v="184.25871592968858"/>
    <n v="154.07262794368225"/>
    <d v="1899-12-30T09:30:00"/>
    <d v="1899-12-30T10:40:00"/>
    <n v="9"/>
    <n v="30"/>
    <n v="10"/>
    <n v="40"/>
    <n v="203"/>
    <n v="309"/>
    <n v="62.726999999999997"/>
    <s v="SGNCXR"/>
    <s v="SGNCXR"/>
    <s v="Tourism"/>
    <s v="VN"/>
    <s v="DOM"/>
    <s v="PXR"/>
  </r>
  <r>
    <d v="2019-06-14T00:00:00"/>
    <x v="49"/>
    <x v="6"/>
    <x v="23"/>
    <x v="101"/>
    <x v="0"/>
    <x v="4"/>
    <x v="77"/>
    <x v="83"/>
    <n v="187.46363998635809"/>
    <n v="145.81561859013829"/>
    <d v="1899-12-30T02:10:00"/>
    <d v="1899-12-30T03:10:00"/>
    <n v="2"/>
    <n v="10"/>
    <n v="3"/>
    <n v="10"/>
    <n v="203"/>
    <n v="301"/>
    <n v="61.103000000000002"/>
    <s v="SGNPQC"/>
    <s v="SGNPQC"/>
    <s v="Tourism"/>
    <s v="VN"/>
    <s v="DOM"/>
    <s v="PXR"/>
  </r>
  <r>
    <d v="2019-06-14T00:00:00"/>
    <x v="72"/>
    <x v="6"/>
    <x v="29"/>
    <x v="102"/>
    <x v="0"/>
    <x v="4"/>
    <x v="78"/>
    <x v="11"/>
    <n v="159.31349741767471"/>
    <n v="161.80118112969026"/>
    <d v="1899-12-30T05:35:00"/>
    <d v="1899-12-30T06:45:00"/>
    <n v="5"/>
    <n v="35"/>
    <n v="6"/>
    <n v="45"/>
    <n v="203"/>
    <n v="383"/>
    <n v="77.748999999999995"/>
    <s v="SGNPXU"/>
    <s v="SGNPXU"/>
    <s v="ZOther"/>
    <s v="VN"/>
    <s v="DOM"/>
    <s v="PXR"/>
  </r>
  <r>
    <d v="2019-06-14T00:00:00"/>
    <x v="73"/>
    <x v="18"/>
    <x v="2"/>
    <x v="197"/>
    <x v="0"/>
    <x v="4"/>
    <x v="119"/>
    <x v="28"/>
    <n v="343.25439636723399"/>
    <n v="347.63650227556832"/>
    <d v="1899-12-30T04:55:00"/>
    <d v="1899-12-30T06:55:00"/>
    <n v="4"/>
    <n v="55"/>
    <n v="6"/>
    <n v="55"/>
    <n v="203"/>
    <n v="967"/>
    <n v="196.30099999999999"/>
    <s v="HANBKK"/>
    <s v="HANBKK"/>
    <s v="SEA"/>
    <s v="TH"/>
    <s v="INT"/>
    <s v="PXR"/>
  </r>
  <r>
    <d v="2019-06-14T00:00:00"/>
    <x v="74"/>
    <x v="3"/>
    <x v="21"/>
    <x v="198"/>
    <x v="0"/>
    <x v="4"/>
    <x v="61"/>
    <x v="33"/>
    <n v="343.25439636723399"/>
    <n v="347.63650227556832"/>
    <d v="1899-12-30T01:50:00"/>
    <d v="1899-12-30T03:50:00"/>
    <n v="1"/>
    <n v="50"/>
    <n v="3"/>
    <n v="50"/>
    <n v="203"/>
    <n v="967"/>
    <n v="196.30099999999999"/>
    <s v="HANBKK"/>
    <s v="HANBKK"/>
    <s v="SEA"/>
    <s v="TH"/>
    <s v="INT"/>
    <s v="PXR"/>
  </r>
  <r>
    <d v="2019-06-14T00:00:00"/>
    <x v="83"/>
    <x v="3"/>
    <x v="16"/>
    <x v="124"/>
    <x v="0"/>
    <x v="4"/>
    <x v="172"/>
    <x v="198"/>
    <n v="233.52231346639445"/>
    <n v="188.23299562906084"/>
    <d v="1899-12-30T07:40:00"/>
    <d v="1899-12-30T08:55:00"/>
    <n v="7"/>
    <n v="40"/>
    <n v="8"/>
    <n v="55"/>
    <n v="203"/>
    <n v="547"/>
    <n v="111.041"/>
    <s v="HANHUI"/>
    <s v="HANHUI"/>
    <s v="Tourism"/>
    <s v="VN"/>
    <s v="DOM"/>
    <s v="PXR"/>
  </r>
  <r>
    <d v="2019-06-14T00:00:00"/>
    <x v="84"/>
    <x v="14"/>
    <x v="2"/>
    <x v="125"/>
    <x v="0"/>
    <x v="4"/>
    <x v="131"/>
    <x v="103"/>
    <n v="233.52231346639445"/>
    <n v="188.23299562906084"/>
    <d v="1899-12-30T09:35:00"/>
    <d v="1899-12-30T10:50:00"/>
    <n v="9"/>
    <n v="35"/>
    <n v="10"/>
    <n v="50"/>
    <n v="203"/>
    <n v="547"/>
    <n v="111.041"/>
    <s v="HANHUI"/>
    <s v="HANHUI"/>
    <s v="Tourism"/>
    <s v="VN"/>
    <s v="DOM"/>
    <s v="PXR"/>
  </r>
  <r>
    <d v="2019-06-14T00:00:00"/>
    <x v="88"/>
    <x v="11"/>
    <x v="2"/>
    <x v="135"/>
    <x v="0"/>
    <x v="4"/>
    <x v="141"/>
    <x v="158"/>
    <n v="290.63822696430168"/>
    <n v="331.16011625361529"/>
    <d v="1899-12-30T14:20:00"/>
    <d v="1899-12-30T16:05:00"/>
    <n v="14"/>
    <n v="20"/>
    <n v="16"/>
    <n v="5"/>
    <n v="203"/>
    <n v="872"/>
    <n v="177.01599999999999"/>
    <s v="HANREP"/>
    <s v="HANREP"/>
    <s v="CLMV"/>
    <s v="KH"/>
    <s v="INT"/>
    <s v="PXR"/>
  </r>
  <r>
    <d v="2019-06-14T00:00:00"/>
    <x v="87"/>
    <x v="3"/>
    <x v="12"/>
    <x v="136"/>
    <x v="0"/>
    <x v="4"/>
    <x v="94"/>
    <x v="97"/>
    <n v="290.63822696430168"/>
    <n v="331.16011625361529"/>
    <d v="1899-12-30T11:05:00"/>
    <d v="1899-12-30T12:50:00"/>
    <n v="11"/>
    <n v="5"/>
    <n v="12"/>
    <n v="50"/>
    <n v="203"/>
    <n v="872"/>
    <n v="177.01599999999999"/>
    <s v="HANREP"/>
    <s v="HANREP"/>
    <s v="CLMV"/>
    <s v="KH"/>
    <s v="INT"/>
    <s v="NTC"/>
  </r>
  <r>
    <d v="2019-06-14T00:00:00"/>
    <x v="1"/>
    <x v="1"/>
    <x v="1"/>
    <x v="29"/>
    <x v="0"/>
    <x v="4"/>
    <x v="9"/>
    <x v="116"/>
    <n v="152.0752852438888"/>
    <n v="122.84237101537613"/>
    <d v="1899-12-30T05:10:00"/>
    <d v="1899-12-30T06:00:00"/>
    <n v="5"/>
    <n v="10"/>
    <n v="6"/>
    <n v="0"/>
    <n v="203"/>
    <n v="214"/>
    <n v="43.442"/>
    <s v="SGNDLI"/>
    <s v="SGNDLI"/>
    <s v="Tourism"/>
    <s v="VN"/>
    <s v="DOM"/>
    <s v="PXR"/>
  </r>
  <r>
    <d v="2019-06-14T00:00:00"/>
    <x v="27"/>
    <x v="6"/>
    <x v="0"/>
    <x v="30"/>
    <x v="0"/>
    <x v="4"/>
    <x v="29"/>
    <x v="33"/>
    <n v="152.0752852438888"/>
    <n v="122.84237101537613"/>
    <d v="1899-12-30T03:00:00"/>
    <d v="1899-12-30T03:50:00"/>
    <n v="3"/>
    <n v="0"/>
    <n v="3"/>
    <n v="50"/>
    <n v="203"/>
    <n v="214"/>
    <n v="43.442"/>
    <s v="SGNDLI"/>
    <s v="SGNDLI"/>
    <s v="Tourism"/>
    <s v="VN"/>
    <s v="DOM"/>
    <s v="PXR"/>
  </r>
  <r>
    <d v="2019-06-14T00:00:00"/>
    <x v="28"/>
    <x v="6"/>
    <x v="11"/>
    <x v="31"/>
    <x v="0"/>
    <x v="4"/>
    <x v="56"/>
    <x v="222"/>
    <n v="174.57236893439588"/>
    <n v="168.20824934473262"/>
    <d v="1899-12-30T06:50:00"/>
    <d v="1899-12-30T08:00:00"/>
    <n v="6"/>
    <n v="50"/>
    <n v="8"/>
    <n v="0"/>
    <n v="203"/>
    <n v="430"/>
    <n v="87.29"/>
    <s v="SGNUIH"/>
    <s v="SGNUIH"/>
    <s v="ZOther"/>
    <s v="VN"/>
    <s v="DOM"/>
    <s v="PXR"/>
  </r>
  <r>
    <d v="2019-06-14T00:00:00"/>
    <x v="29"/>
    <x v="12"/>
    <x v="1"/>
    <x v="32"/>
    <x v="0"/>
    <x v="4"/>
    <x v="166"/>
    <x v="7"/>
    <n v="174.57236893439588"/>
    <n v="168.20824934473262"/>
    <d v="1899-12-30T08:40:00"/>
    <d v="1899-12-30T09:55:00"/>
    <n v="8"/>
    <n v="40"/>
    <n v="9"/>
    <n v="55"/>
    <n v="203"/>
    <n v="430"/>
    <n v="87.29"/>
    <s v="SGNUIH"/>
    <s v="SGNUIH"/>
    <s v="ZOther"/>
    <s v="VN"/>
    <s v="DOM"/>
    <s v="PXR"/>
  </r>
  <r>
    <d v="2019-06-14T00:00:00"/>
    <x v="42"/>
    <x v="17"/>
    <x v="1"/>
    <x v="270"/>
    <x v="0"/>
    <x v="4"/>
    <x v="38"/>
    <x v="191"/>
    <n v="284.2128245548555"/>
    <n v="306.08961374632247"/>
    <d v="1899-12-30T14:10:00"/>
    <d v="1899-12-30T16:15:00"/>
    <n v="14"/>
    <n v="10"/>
    <n v="16"/>
    <n v="15"/>
    <n v="203"/>
    <n v="1107"/>
    <n v="224.721"/>
    <s v="SGNHPH"/>
    <s v="SGNHPH"/>
    <s v="Other"/>
    <s v="VN"/>
    <s v="DOM"/>
    <s v="PXR"/>
  </r>
  <r>
    <d v="2019-06-14T00:00:00"/>
    <x v="31"/>
    <x v="6"/>
    <x v="15"/>
    <x v="272"/>
    <x v="0"/>
    <x v="4"/>
    <x v="46"/>
    <x v="199"/>
    <n v="284.2128245548555"/>
    <n v="306.08961374632247"/>
    <d v="1899-12-30T11:00:00"/>
    <d v="1899-12-30T13:00:00"/>
    <n v="11"/>
    <n v="0"/>
    <n v="13"/>
    <n v="0"/>
    <n v="203"/>
    <n v="1107"/>
    <n v="224.721"/>
    <s v="SGNHPH"/>
    <s v="SGNHPH"/>
    <s v="Other"/>
    <s v="VN"/>
    <s v="DOM"/>
    <s v="PXR"/>
  </r>
  <r>
    <d v="2019-06-14T00:00:00"/>
    <x v="50"/>
    <x v="8"/>
    <x v="1"/>
    <x v="67"/>
    <x v="0"/>
    <x v="4"/>
    <x v="214"/>
    <x v="158"/>
    <n v="184.25871592968858"/>
    <n v="154.07262794368225"/>
    <d v="1899-12-30T15:00:00"/>
    <d v="1899-12-30T16:05:00"/>
    <n v="15"/>
    <n v="0"/>
    <n v="16"/>
    <n v="5"/>
    <n v="203"/>
    <n v="309"/>
    <n v="62.726999999999997"/>
    <s v="SGNCXR"/>
    <s v="SGNCXR"/>
    <s v="Tourism"/>
    <s v="VN"/>
    <s v="DOM"/>
    <s v="PXR"/>
  </r>
  <r>
    <d v="2019-06-14T00:00:00"/>
    <x v="52"/>
    <x v="6"/>
    <x v="7"/>
    <x v="224"/>
    <x v="0"/>
    <x v="4"/>
    <x v="201"/>
    <x v="128"/>
    <n v="184.25871592968858"/>
    <n v="154.07262794368225"/>
    <d v="1899-12-30T13:15:00"/>
    <d v="1899-12-30T14:25:00"/>
    <n v="13"/>
    <n v="15"/>
    <n v="14"/>
    <n v="25"/>
    <n v="203"/>
    <n v="309"/>
    <n v="62.726999999999997"/>
    <s v="SGNCXR"/>
    <s v="SGNCXR"/>
    <s v="Tourism"/>
    <s v="VN"/>
    <s v="DOM"/>
    <s v="PXR"/>
  </r>
  <r>
    <d v="2019-06-14T00:00:00"/>
    <x v="28"/>
    <x v="6"/>
    <x v="11"/>
    <x v="226"/>
    <x v="0"/>
    <x v="4"/>
    <x v="54"/>
    <x v="177"/>
    <n v="174.57236893439588"/>
    <n v="168.20824934473262"/>
    <d v="1899-12-30T08:30:00"/>
    <d v="1899-12-30T09:40:00"/>
    <n v="8"/>
    <n v="30"/>
    <n v="9"/>
    <n v="40"/>
    <n v="203"/>
    <n v="430"/>
    <n v="87.29"/>
    <s v="SGNUIH"/>
    <s v="SGNUIH"/>
    <s v="ZOther"/>
    <s v="VN"/>
    <s v="DOM"/>
    <s v="PXR"/>
  </r>
  <r>
    <d v="2019-06-14T00:00:00"/>
    <x v="59"/>
    <x v="6"/>
    <x v="13"/>
    <x v="81"/>
    <x v="0"/>
    <x v="4"/>
    <x v="28"/>
    <x v="76"/>
    <n v="154.0502166235689"/>
    <n v="194.29488663496403"/>
    <d v="1899-12-30T04:30:00"/>
    <d v="1899-12-30T05:50:00"/>
    <n v="4"/>
    <n v="30"/>
    <n v="5"/>
    <n v="50"/>
    <n v="203"/>
    <n v="555"/>
    <n v="112.66500000000001"/>
    <s v="SGNVCL"/>
    <s v="SGNVCL"/>
    <s v="ZOther"/>
    <s v="VN"/>
    <s v="DOM"/>
    <s v="PXR"/>
  </r>
  <r>
    <d v="2019-06-14T00:00:00"/>
    <x v="29"/>
    <x v="12"/>
    <x v="1"/>
    <x v="227"/>
    <x v="0"/>
    <x v="4"/>
    <x v="46"/>
    <x v="162"/>
    <n v="174.57236893439588"/>
    <n v="168.20824934473262"/>
    <d v="1899-12-30T11:00:00"/>
    <d v="1899-12-30T12:15:00"/>
    <n v="11"/>
    <n v="0"/>
    <n v="12"/>
    <n v="15"/>
    <n v="203"/>
    <n v="430"/>
    <n v="87.29"/>
    <s v="SGNUIH"/>
    <s v="SGNUIH"/>
    <s v="ZOther"/>
    <s v="VN"/>
    <s v="DOM"/>
    <s v="PXR"/>
  </r>
  <r>
    <d v="2019-06-14T00:00:00"/>
    <x v="60"/>
    <x v="22"/>
    <x v="1"/>
    <x v="82"/>
    <x v="0"/>
    <x v="4"/>
    <x v="73"/>
    <x v="58"/>
    <n v="154.0502166235689"/>
    <n v="194.29488663496403"/>
    <d v="1899-12-30T06:30:00"/>
    <d v="1899-12-30T07:50:00"/>
    <n v="6"/>
    <n v="30"/>
    <n v="7"/>
    <n v="50"/>
    <n v="203"/>
    <n v="555"/>
    <n v="112.66500000000001"/>
    <s v="SGNVCL"/>
    <s v="SGNVCL"/>
    <s v="ZOther"/>
    <s v="VN"/>
    <s v="DOM"/>
    <s v="PXR"/>
  </r>
  <r>
    <d v="2019-06-14T00:00:00"/>
    <x v="53"/>
    <x v="16"/>
    <x v="1"/>
    <x v="71"/>
    <x v="0"/>
    <x v="4"/>
    <x v="36"/>
    <x v="33"/>
    <n v="256.8437361537259"/>
    <n v="276.05114265368064"/>
    <d v="1899-12-30T02:00:00"/>
    <d v="1899-12-30T03:50:00"/>
    <n v="2"/>
    <n v="0"/>
    <n v="3"/>
    <n v="50"/>
    <n v="203"/>
    <n v="879"/>
    <n v="178.43700000000001"/>
    <s v="SGNVII"/>
    <s v="SGNVII"/>
    <s v="Other"/>
    <s v="VN"/>
    <s v="DOM"/>
    <s v="PXR"/>
  </r>
  <r>
    <d v="2019-06-14T00:00:00"/>
    <x v="73"/>
    <x v="18"/>
    <x v="2"/>
    <x v="110"/>
    <x v="0"/>
    <x v="4"/>
    <x v="50"/>
    <x v="13"/>
    <n v="343.25439636723399"/>
    <n v="347.63650227556832"/>
    <d v="1899-12-30T09:05:00"/>
    <d v="1899-12-30T11:05:00"/>
    <n v="9"/>
    <n v="5"/>
    <n v="11"/>
    <n v="5"/>
    <n v="203"/>
    <n v="967"/>
    <n v="196.30099999999999"/>
    <s v="HANBKK"/>
    <s v="HANBKK"/>
    <s v="SEA"/>
    <s v="TH"/>
    <s v="INT"/>
    <s v="PXR"/>
  </r>
  <r>
    <d v="2019-06-14T00:00:00"/>
    <x v="74"/>
    <x v="3"/>
    <x v="21"/>
    <x v="112"/>
    <x v="0"/>
    <x v="4"/>
    <x v="66"/>
    <x v="1"/>
    <n v="343.25439636723399"/>
    <n v="347.63650227556832"/>
    <d v="1899-12-30T06:05:00"/>
    <d v="1899-12-30T08:05:00"/>
    <n v="6"/>
    <n v="5"/>
    <n v="8"/>
    <n v="5"/>
    <n v="203"/>
    <n v="967"/>
    <n v="196.30099999999999"/>
    <s v="HANBKK"/>
    <s v="HANBKK"/>
    <s v="SEA"/>
    <s v="TH"/>
    <s v="INT"/>
    <s v="PXR"/>
  </r>
  <r>
    <d v="2019-06-14T00:00:00"/>
    <x v="76"/>
    <x v="3"/>
    <x v="31"/>
    <x v="230"/>
    <x v="0"/>
    <x v="4"/>
    <x v="130"/>
    <x v="14"/>
    <n v="308.7453322478957"/>
    <n v="330.16909384151558"/>
    <d v="1899-12-30T11:50:00"/>
    <d v="1899-12-30T14:00:00"/>
    <n v="11"/>
    <n v="50"/>
    <n v="14"/>
    <n v="0"/>
    <n v="203"/>
    <n v="1217"/>
    <n v="247.05099999999999"/>
    <s v="HANVCA"/>
    <s v="HANVCA"/>
    <s v="Other"/>
    <s v="VN"/>
    <s v="DOM"/>
    <s v="PXR"/>
  </r>
  <r>
    <d v="2019-06-14T00:00:00"/>
    <x v="23"/>
    <x v="6"/>
    <x v="2"/>
    <x v="52"/>
    <x v="0"/>
    <x v="4"/>
    <x v="29"/>
    <x v="49"/>
    <n v="381.62004815649715"/>
    <n v="329.70071085785668"/>
    <d v="1899-12-30T03:00:00"/>
    <d v="1899-12-30T05:10:00"/>
    <n v="3"/>
    <n v="0"/>
    <n v="5"/>
    <n v="10"/>
    <n v="203"/>
    <n v="1133"/>
    <n v="229.999"/>
    <s v="HANSGN"/>
    <s v="HANSGN"/>
    <s v="HANSGN"/>
    <s v="VN"/>
    <s v="DOM"/>
    <s v="PXR"/>
  </r>
  <r>
    <d v="2019-06-14T00:00:00"/>
    <x v="11"/>
    <x v="8"/>
    <x v="2"/>
    <x v="420"/>
    <x v="0"/>
    <x v="4"/>
    <x v="73"/>
    <x v="45"/>
    <n v="292.75199550278143"/>
    <n v="283.06606117169179"/>
    <d v="1899-12-30T06:30:00"/>
    <d v="1899-12-30T08:25:00"/>
    <n v="6"/>
    <n v="30"/>
    <n v="8"/>
    <n v="25"/>
    <n v="203"/>
    <n v="1062"/>
    <n v="215.58600000000001"/>
    <s v="HANCXR"/>
    <s v="HANCXR"/>
    <s v="Tourism"/>
    <s v="VN"/>
    <s v="DOM"/>
    <s v="PXR"/>
  </r>
  <r>
    <d v="2019-06-14T00:00:00"/>
    <x v="73"/>
    <x v="18"/>
    <x v="2"/>
    <x v="104"/>
    <x v="0"/>
    <x v="4"/>
    <x v="79"/>
    <x v="10"/>
    <n v="343.25439636723399"/>
    <n v="347.63650227556832"/>
    <d v="1899-12-30T12:05:00"/>
    <d v="1899-12-30T14:05:00"/>
    <n v="12"/>
    <n v="5"/>
    <n v="14"/>
    <n v="5"/>
    <n v="203"/>
    <n v="967"/>
    <n v="196.30099999999999"/>
    <s v="HANBKK"/>
    <s v="HANBKK"/>
    <s v="SEA"/>
    <s v="TH"/>
    <s v="INT"/>
    <s v="PXR"/>
  </r>
  <r>
    <d v="2019-06-14T00:00:00"/>
    <x v="74"/>
    <x v="3"/>
    <x v="21"/>
    <x v="107"/>
    <x v="0"/>
    <x v="4"/>
    <x v="50"/>
    <x v="13"/>
    <n v="343.25439636723399"/>
    <n v="347.63650227556832"/>
    <d v="1899-12-30T09:05:00"/>
    <d v="1899-12-30T11:05:00"/>
    <n v="9"/>
    <n v="5"/>
    <n v="11"/>
    <n v="5"/>
    <n v="203"/>
    <n v="967"/>
    <n v="196.30099999999999"/>
    <s v="HANBKK"/>
    <s v="HANBKK"/>
    <s v="SEA"/>
    <s v="TH"/>
    <s v="INT"/>
    <s v="PXR"/>
  </r>
  <r>
    <d v="2019-06-14T00:00:00"/>
    <x v="11"/>
    <x v="8"/>
    <x v="2"/>
    <x v="169"/>
    <x v="0"/>
    <x v="4"/>
    <x v="125"/>
    <x v="180"/>
    <n v="292.75199550278143"/>
    <n v="283.06606117169179"/>
    <d v="1899-12-30T13:30:00"/>
    <d v="1899-12-30T15:25:00"/>
    <n v="13"/>
    <n v="30"/>
    <n v="15"/>
    <n v="25"/>
    <n v="203"/>
    <n v="1062"/>
    <n v="215.58600000000001"/>
    <s v="HANCXR"/>
    <s v="HANCXR"/>
    <s v="Tourism"/>
    <s v="VN"/>
    <s v="DOM"/>
    <s v="PXR"/>
  </r>
  <r>
    <d v="2019-06-14T00:00:00"/>
    <x v="15"/>
    <x v="3"/>
    <x v="9"/>
    <x v="13"/>
    <x v="0"/>
    <x v="4"/>
    <x v="3"/>
    <x v="15"/>
    <n v="236.34688949060637"/>
    <n v="201.94443000170284"/>
    <d v="1899-12-30T23:00:00"/>
    <d v="1899-12-30T00:20:00"/>
    <n v="23"/>
    <n v="0"/>
    <n v="0"/>
    <n v="20"/>
    <n v="203"/>
    <n v="604"/>
    <n v="122.61199999999999"/>
    <s v="HANDAD"/>
    <s v="HANDAD"/>
    <s v="HANDAD"/>
    <s v="VN"/>
    <s v="DOM"/>
    <s v="PXR"/>
  </r>
  <r>
    <d v="2019-06-14T00:00:00"/>
    <x v="89"/>
    <x v="3"/>
    <x v="23"/>
    <x v="133"/>
    <x v="0"/>
    <x v="4"/>
    <x v="28"/>
    <x v="98"/>
    <n v="293.23396399985552"/>
    <n v="332.36525256500209"/>
    <d v="1899-12-30T04:30:00"/>
    <d v="1899-12-30T06:40:00"/>
    <n v="4"/>
    <n v="30"/>
    <n v="6"/>
    <n v="40"/>
    <n v="203"/>
    <n v="1213"/>
    <n v="246.239"/>
    <s v="HANPQC"/>
    <s v="HANPQC"/>
    <s v="Tourism"/>
    <s v="VN"/>
    <s v="DOM"/>
    <s v="PXR"/>
  </r>
  <r>
    <d v="2019-06-14T00:00:00"/>
    <x v="136"/>
    <x v="19"/>
    <x v="2"/>
    <x v="283"/>
    <x v="0"/>
    <x v="4"/>
    <x v="148"/>
    <x v="56"/>
    <n v="524.34786512385949"/>
    <n v="478.47904156320539"/>
    <d v="1899-12-30T00:40:00"/>
    <d v="1899-12-30T03:20:00"/>
    <n v="0"/>
    <n v="40"/>
    <n v="3"/>
    <n v="20"/>
    <n v="203"/>
    <n v="1503"/>
    <n v="305.10899999999998"/>
    <s v="HANKHH"/>
    <s v="HANKHH"/>
    <s v="NEA"/>
    <s v="TW"/>
    <s v="INT"/>
    <s v="PXR"/>
  </r>
  <r>
    <d v="2019-06-14T00:00:00"/>
    <x v="90"/>
    <x v="20"/>
    <x v="2"/>
    <x v="134"/>
    <x v="0"/>
    <x v="4"/>
    <x v="91"/>
    <x v="26"/>
    <n v="293.23396399985552"/>
    <n v="332.36525256500209"/>
    <d v="1899-12-30T07:20:00"/>
    <d v="1899-12-30T09:30:00"/>
    <n v="7"/>
    <n v="20"/>
    <n v="9"/>
    <n v="30"/>
    <n v="203"/>
    <n v="1213"/>
    <n v="246.239"/>
    <s v="HANPQC"/>
    <s v="HANPQC"/>
    <s v="Tourism"/>
    <s v="VN"/>
    <s v="DOM"/>
    <s v="PXR"/>
  </r>
  <r>
    <d v="2019-06-14T00:00:00"/>
    <x v="12"/>
    <x v="3"/>
    <x v="7"/>
    <x v="419"/>
    <x v="0"/>
    <x v="4"/>
    <x v="111"/>
    <x v="174"/>
    <n v="292.75199550278143"/>
    <n v="283.06606117169179"/>
    <d v="1899-12-30T10:30:00"/>
    <d v="1899-12-30T12:25:00"/>
    <n v="10"/>
    <n v="30"/>
    <n v="12"/>
    <n v="25"/>
    <n v="203"/>
    <n v="1062"/>
    <n v="215.58600000000001"/>
    <s v="HANCXR"/>
    <s v="HANCXR"/>
    <s v="Tourism"/>
    <s v="VN"/>
    <s v="DOM"/>
    <s v="NTC"/>
  </r>
  <r>
    <d v="2019-06-14T00:00:00"/>
    <x v="2"/>
    <x v="2"/>
    <x v="2"/>
    <x v="471"/>
    <x v="0"/>
    <x v="4"/>
    <x v="214"/>
    <x v="225"/>
    <n v="236.34688949060637"/>
    <n v="201.94443000170284"/>
    <d v="1899-12-30T15:00:00"/>
    <d v="1899-12-30T16:20:00"/>
    <n v="15"/>
    <n v="0"/>
    <n v="16"/>
    <n v="20"/>
    <n v="203"/>
    <n v="604"/>
    <n v="122.61199999999999"/>
    <s v="HANDAD"/>
    <s v="HANDAD"/>
    <s v="HANDAD"/>
    <s v="VN"/>
    <s v="DOM"/>
    <s v="PXR"/>
  </r>
  <r>
    <d v="2019-06-14T00:00:00"/>
    <x v="15"/>
    <x v="3"/>
    <x v="9"/>
    <x v="472"/>
    <x v="0"/>
    <x v="4"/>
    <x v="70"/>
    <x v="106"/>
    <n v="236.34688949060637"/>
    <n v="201.94443000170284"/>
    <d v="1899-12-30T13:00:00"/>
    <d v="1899-12-30T14:20:00"/>
    <n v="13"/>
    <n v="0"/>
    <n v="14"/>
    <n v="20"/>
    <n v="203"/>
    <n v="604"/>
    <n v="122.61199999999999"/>
    <s v="HANDAD"/>
    <s v="HANDAD"/>
    <s v="HANDAD"/>
    <s v="VN"/>
    <s v="DOM"/>
    <s v="PXR"/>
  </r>
  <r>
    <d v="2019-06-14T00:00:00"/>
    <x v="89"/>
    <x v="3"/>
    <x v="23"/>
    <x v="206"/>
    <x v="0"/>
    <x v="4"/>
    <x v="110"/>
    <x v="130"/>
    <n v="293.23396399985552"/>
    <n v="332.36525256500209"/>
    <d v="1899-12-30T06:40:00"/>
    <d v="1899-12-30T08:50:00"/>
    <n v="6"/>
    <n v="40"/>
    <n v="8"/>
    <n v="50"/>
    <n v="203"/>
    <n v="1213"/>
    <n v="246.239"/>
    <s v="HANPQC"/>
    <s v="HANPQC"/>
    <s v="Tourism"/>
    <s v="VN"/>
    <s v="DOM"/>
    <s v="PXR"/>
  </r>
  <r>
    <d v="2019-06-14T00:00:00"/>
    <x v="90"/>
    <x v="20"/>
    <x v="2"/>
    <x v="207"/>
    <x v="0"/>
    <x v="4"/>
    <x v="68"/>
    <x v="131"/>
    <n v="293.23396399985552"/>
    <n v="332.36525256500209"/>
    <d v="1899-12-30T09:30:00"/>
    <d v="1899-12-30T11:40:00"/>
    <n v="9"/>
    <n v="30"/>
    <n v="11"/>
    <n v="40"/>
    <n v="203"/>
    <n v="1213"/>
    <n v="246.239"/>
    <s v="HANPQC"/>
    <s v="HANPQC"/>
    <s v="Tourism"/>
    <s v="VN"/>
    <s v="DOM"/>
    <s v="PXR"/>
  </r>
  <r>
    <d v="2019-06-14T00:00:00"/>
    <x v="11"/>
    <x v="8"/>
    <x v="2"/>
    <x v="123"/>
    <x v="0"/>
    <x v="4"/>
    <x v="65"/>
    <x v="116"/>
    <n v="292.75199550278143"/>
    <n v="283.06606117169179"/>
    <d v="1899-12-30T04:05:00"/>
    <d v="1899-12-30T06:00:00"/>
    <n v="4"/>
    <n v="5"/>
    <n v="6"/>
    <n v="0"/>
    <n v="203"/>
    <n v="1062"/>
    <n v="215.58600000000001"/>
    <s v="HANCXR"/>
    <s v="HANCXR"/>
    <s v="Tourism"/>
    <s v="VN"/>
    <s v="DOM"/>
    <s v="PXR"/>
  </r>
  <r>
    <d v="2019-06-14T00:00:00"/>
    <x v="12"/>
    <x v="3"/>
    <x v="7"/>
    <x v="90"/>
    <x v="0"/>
    <x v="4"/>
    <x v="32"/>
    <x v="67"/>
    <n v="292.75199550278143"/>
    <n v="283.06606117169179"/>
    <d v="1899-12-30T01:30:00"/>
    <d v="1899-12-30T03:25:00"/>
    <n v="1"/>
    <n v="30"/>
    <n v="3"/>
    <n v="25"/>
    <n v="203"/>
    <n v="1062"/>
    <n v="215.58600000000001"/>
    <s v="HANCXR"/>
    <s v="HANCXR"/>
    <s v="Tourism"/>
    <s v="VN"/>
    <s v="DOM"/>
    <s v="PXR"/>
  </r>
  <r>
    <d v="2019-06-14T00:00:00"/>
    <x v="22"/>
    <x v="3"/>
    <x v="1"/>
    <x v="130"/>
    <x v="0"/>
    <x v="4"/>
    <x v="3"/>
    <x v="37"/>
    <n v="381.62004815649715"/>
    <n v="329.70071085785668"/>
    <d v="1899-12-30T23:00:00"/>
    <d v="1899-12-30T01:10:00"/>
    <n v="23"/>
    <n v="0"/>
    <n v="1"/>
    <n v="10"/>
    <n v="203"/>
    <n v="1133"/>
    <n v="229.999"/>
    <s v="HANSGN"/>
    <s v="HANSGN"/>
    <s v="HANSGN"/>
    <s v="VN"/>
    <s v="DOM"/>
    <s v="PXR"/>
  </r>
  <r>
    <d v="2019-06-14T00:00:00"/>
    <x v="81"/>
    <x v="29"/>
    <x v="7"/>
    <x v="121"/>
    <x v="0"/>
    <x v="4"/>
    <x v="90"/>
    <x v="93"/>
    <n v="462.16810949252476"/>
    <n v="410.65799824762848"/>
    <d v="1899-12-30T18:35:00"/>
    <d v="1899-12-30T22:05:00"/>
    <n v="18"/>
    <n v="35"/>
    <n v="22"/>
    <n v="5"/>
    <n v="203"/>
    <n v="2129"/>
    <n v="432.18700000000001"/>
    <s v="CXRCTU"/>
    <s v="CXRCTU"/>
    <s v="NEA"/>
    <s v="CN"/>
    <s v="INT"/>
    <s v="PXC"/>
  </r>
  <r>
    <d v="2019-06-14T00:00:00"/>
    <x v="82"/>
    <x v="8"/>
    <x v="32"/>
    <x v="122"/>
    <x v="0"/>
    <x v="4"/>
    <x v="24"/>
    <x v="94"/>
    <n v="462.16810949252476"/>
    <n v="410.65799824762848"/>
    <d v="1899-12-30T14:00:00"/>
    <d v="1899-12-30T17:30:00"/>
    <n v="14"/>
    <n v="0"/>
    <n v="17"/>
    <n v="30"/>
    <n v="203"/>
    <n v="2129"/>
    <n v="432.18700000000001"/>
    <s v="CXRCTU"/>
    <s v="CXRCTU"/>
    <s v="NEA"/>
    <s v="CN"/>
    <s v="INT"/>
    <s v="PXC"/>
  </r>
  <r>
    <d v="2019-06-14T00:00:00"/>
    <x v="51"/>
    <x v="2"/>
    <x v="7"/>
    <x v="68"/>
    <x v="0"/>
    <x v="4"/>
    <x v="39"/>
    <x v="129"/>
    <n v="165.72030426323298"/>
    <n v="162.66584538032191"/>
    <d v="1899-12-30T11:10:00"/>
    <d v="1899-12-30T12:20:00"/>
    <n v="11"/>
    <n v="10"/>
    <n v="12"/>
    <n v="20"/>
    <n v="203"/>
    <n v="462"/>
    <n v="93.786000000000001"/>
    <s v="DADCXR"/>
    <s v="DADCXR"/>
    <s v="Tourism"/>
    <s v="VN"/>
    <s v="DOM"/>
    <s v="PXR"/>
  </r>
  <r>
    <d v="2019-06-14T00:00:00"/>
    <x v="128"/>
    <x v="39"/>
    <x v="1"/>
    <x v="255"/>
    <x v="0"/>
    <x v="4"/>
    <x v="14"/>
    <x v="1"/>
    <n v="390.22697421270959"/>
    <n v="402.95988068001799"/>
    <d v="1899-12-30T05:40:00"/>
    <d v="1899-12-30T08:05:00"/>
    <n v="5"/>
    <n v="40"/>
    <n v="8"/>
    <n v="5"/>
    <n v="203"/>
    <n v="1321"/>
    <n v="268.16300000000001"/>
    <s v="SGNRGN"/>
    <s v="SGNRGN"/>
    <s v="CLMV"/>
    <s v="MM"/>
    <s v="INT"/>
    <s v="PXR"/>
  </r>
  <r>
    <d v="2019-06-14T00:00:00"/>
    <x v="34"/>
    <x v="6"/>
    <x v="9"/>
    <x v="70"/>
    <x v="0"/>
    <x v="4"/>
    <x v="101"/>
    <x v="84"/>
    <n v="239.31340170869245"/>
    <n v="208.92363712533773"/>
    <d v="1899-12-30T09:00:00"/>
    <d v="1899-12-30T10:20:00"/>
    <n v="9"/>
    <n v="0"/>
    <n v="10"/>
    <n v="20"/>
    <n v="203"/>
    <n v="602"/>
    <n v="122.206"/>
    <s v="SGNDAD"/>
    <s v="SGNDAD"/>
    <s v="SGNDAD"/>
    <s v="VN"/>
    <s v="DOM"/>
    <s v="PXR"/>
  </r>
  <r>
    <d v="2019-06-14T00:00:00"/>
    <x v="129"/>
    <x v="6"/>
    <x v="40"/>
    <x v="257"/>
    <x v="0"/>
    <x v="4"/>
    <x v="140"/>
    <x v="145"/>
    <n v="390.22697421270959"/>
    <n v="402.95988068001799"/>
    <d v="1899-12-30T02:30:00"/>
    <d v="1899-12-30T04:35:00"/>
    <n v="2"/>
    <n v="30"/>
    <n v="4"/>
    <n v="35"/>
    <n v="203"/>
    <n v="1321"/>
    <n v="268.16300000000001"/>
    <s v="SGNRGN"/>
    <s v="SGNRGN"/>
    <s v="CLMV"/>
    <s v="MM"/>
    <s v="INT"/>
    <s v="PXR"/>
  </r>
  <r>
    <d v="2019-06-14T00:00:00"/>
    <x v="147"/>
    <x v="44"/>
    <x v="2"/>
    <x v="305"/>
    <x v="2"/>
    <x v="4"/>
    <x v="152"/>
    <x v="117"/>
    <n v="3128.8519361000003"/>
    <n v="3585.5290256020285"/>
    <d v="1899-12-30T11:55:00"/>
    <d v="1899-12-30T22:45:00"/>
    <n v="11"/>
    <n v="55"/>
    <n v="22"/>
    <n v="45"/>
    <n v="274"/>
    <n v="8747"/>
    <n v="2396.6779999999999"/>
    <s v="HANFRA"/>
    <s v="HANFRA"/>
    <s v="EUR"/>
    <s v="DE"/>
    <s v="INT"/>
    <s v="PXR"/>
  </r>
  <r>
    <d v="2019-06-14T00:00:00"/>
    <x v="44"/>
    <x v="18"/>
    <x v="1"/>
    <x v="306"/>
    <x v="2"/>
    <x v="4"/>
    <x v="33"/>
    <x v="209"/>
    <n v="349.088066164243"/>
    <n v="290.5657880138603"/>
    <d v="1899-12-30T12:30:00"/>
    <d v="1899-12-30T14:10:00"/>
    <n v="12"/>
    <n v="30"/>
    <n v="14"/>
    <n v="10"/>
    <n v="274"/>
    <n v="718"/>
    <n v="196.732"/>
    <s v="SGNBKK"/>
    <s v="SGNBKK"/>
    <s v="SEA"/>
    <s v="TH"/>
    <s v="INT"/>
    <s v="PXR"/>
  </r>
  <r>
    <d v="2019-06-14T00:00:00"/>
    <x v="22"/>
    <x v="3"/>
    <x v="1"/>
    <x v="292"/>
    <x v="2"/>
    <x v="4"/>
    <x v="81"/>
    <x v="77"/>
    <n v="381.62004815649715"/>
    <n v="329.70071085785668"/>
    <d v="1899-12-30T06:00:00"/>
    <d v="1899-12-30T08:15:00"/>
    <n v="6"/>
    <n v="0"/>
    <n v="8"/>
    <n v="15"/>
    <n v="274"/>
    <n v="1133"/>
    <n v="310.44200000000001"/>
    <s v="HANSGN"/>
    <s v="HANSGN"/>
    <s v="HANSGN"/>
    <s v="VN"/>
    <s v="DOM"/>
    <s v="PXR"/>
  </r>
  <r>
    <d v="2019-06-14T00:00:00"/>
    <x v="47"/>
    <x v="6"/>
    <x v="21"/>
    <x v="307"/>
    <x v="2"/>
    <x v="4"/>
    <x v="114"/>
    <x v="184"/>
    <n v="349.088066164243"/>
    <n v="290.5657880138603"/>
    <d v="1899-12-30T09:50:00"/>
    <d v="1899-12-30T11:30:00"/>
    <n v="9"/>
    <n v="50"/>
    <n v="11"/>
    <n v="30"/>
    <n v="274"/>
    <n v="718"/>
    <n v="196.732"/>
    <s v="SGNBKK"/>
    <s v="SGNBKK"/>
    <s v="SEA"/>
    <s v="TH"/>
    <s v="INT"/>
    <s v="PXR"/>
  </r>
  <r>
    <d v="2019-06-14T00:00:00"/>
    <x v="23"/>
    <x v="6"/>
    <x v="2"/>
    <x v="145"/>
    <x v="2"/>
    <x v="4"/>
    <x v="36"/>
    <x v="105"/>
    <n v="381.62004815649715"/>
    <n v="329.70071085785668"/>
    <d v="1899-12-30T02:00:00"/>
    <d v="1899-12-30T04:05:00"/>
    <n v="2"/>
    <n v="0"/>
    <n v="4"/>
    <n v="5"/>
    <n v="274"/>
    <n v="1133"/>
    <n v="310.44200000000001"/>
    <s v="HANSGN"/>
    <s v="HANSGN"/>
    <s v="HANSGN"/>
    <s v="VN"/>
    <s v="DOM"/>
    <s v="PXR"/>
  </r>
  <r>
    <d v="2019-06-14T00:00:00"/>
    <x v="148"/>
    <x v="6"/>
    <x v="18"/>
    <x v="308"/>
    <x v="2"/>
    <x v="4"/>
    <x v="153"/>
    <x v="95"/>
    <n v="1262.8791112553388"/>
    <n v="751.87721357593648"/>
    <d v="1899-12-30T17:15:00"/>
    <d v="1899-12-30T22:20:00"/>
    <n v="17"/>
    <n v="15"/>
    <n v="22"/>
    <n v="20"/>
    <n v="274"/>
    <n v="3906"/>
    <n v="1070.2439999999999"/>
    <s v="SGNKIX"/>
    <s v="SGNKIX"/>
    <s v="NEA"/>
    <s v="JP"/>
    <s v="INT"/>
    <s v="PXR"/>
  </r>
  <r>
    <d v="2019-06-14T00:00:00"/>
    <x v="193"/>
    <x v="3"/>
    <x v="28"/>
    <x v="405"/>
    <x v="2"/>
    <x v="4"/>
    <x v="4"/>
    <x v="11"/>
    <n v="607.52041782763956"/>
    <n v="611.50800115662446"/>
    <d v="1899-12-30T03:10:00"/>
    <d v="1899-12-30T06:45:00"/>
    <n v="3"/>
    <n v="10"/>
    <n v="6"/>
    <n v="45"/>
    <n v="274"/>
    <n v="2342"/>
    <n v="641.70799999999997"/>
    <s v="HANPEK"/>
    <s v="HANPEK"/>
    <s v="NEA"/>
    <s v="CN"/>
    <s v="INT"/>
    <s v="PXR"/>
  </r>
  <r>
    <d v="2019-06-14T00:00:00"/>
    <x v="22"/>
    <x v="3"/>
    <x v="1"/>
    <x v="394"/>
    <x v="2"/>
    <x v="4"/>
    <x v="33"/>
    <x v="141"/>
    <n v="381.62004815649715"/>
    <n v="329.70071085785668"/>
    <d v="1899-12-30T12:30:00"/>
    <d v="1899-12-30T14:45:00"/>
    <n v="12"/>
    <n v="30"/>
    <n v="14"/>
    <n v="45"/>
    <n v="274"/>
    <n v="1133"/>
    <n v="310.44200000000001"/>
    <s v="HANSGN"/>
    <s v="HANSGN"/>
    <s v="HANSGN"/>
    <s v="VN"/>
    <s v="DOM"/>
    <s v="PXR"/>
  </r>
  <r>
    <d v="2019-06-14T00:00:00"/>
    <x v="195"/>
    <x v="25"/>
    <x v="2"/>
    <x v="407"/>
    <x v="2"/>
    <x v="4"/>
    <x v="191"/>
    <x v="184"/>
    <n v="607.52041782763956"/>
    <n v="611.50800115662446"/>
    <d v="1899-12-30T07:45:00"/>
    <d v="1899-12-30T11:30:00"/>
    <n v="7"/>
    <n v="45"/>
    <n v="11"/>
    <n v="30"/>
    <n v="274"/>
    <n v="2342"/>
    <n v="641.70799999999997"/>
    <s v="HANPEK"/>
    <s v="HANPEK"/>
    <s v="NEA"/>
    <s v="CN"/>
    <s v="INT"/>
    <s v="PXR"/>
  </r>
  <r>
    <d v="2019-06-14T00:00:00"/>
    <x v="199"/>
    <x v="6"/>
    <x v="45"/>
    <x v="412"/>
    <x v="2"/>
    <x v="4"/>
    <x v="100"/>
    <x v="28"/>
    <n v="2862.826718084445"/>
    <n v="3312.8098872373275"/>
    <d v="1899-12-30T17:20:00"/>
    <d v="1899-12-30T06:55:00"/>
    <n v="17"/>
    <n v="20"/>
    <n v="6"/>
    <n v="55"/>
    <n v="274"/>
    <n v="10229"/>
    <n v="2802.7460000000001"/>
    <s v="SGNLHR"/>
    <s v="SGNLHR"/>
    <s v="EUR"/>
    <s v="GB"/>
    <s v="INT"/>
    <s v="PXR"/>
  </r>
  <r>
    <d v="2019-06-14T00:00:00"/>
    <x v="192"/>
    <x v="55"/>
    <x v="2"/>
    <x v="404"/>
    <x v="2"/>
    <x v="4"/>
    <x v="145"/>
    <x v="46"/>
    <n v="2793.2643464443472"/>
    <n v="3158.3749324071009"/>
    <d v="1899-12-30T10:10:00"/>
    <d v="1899-12-30T22:00:00"/>
    <n v="10"/>
    <n v="10"/>
    <n v="22"/>
    <n v="0"/>
    <n v="274"/>
    <n v="9275"/>
    <n v="2541.35"/>
    <s v="HANLHR"/>
    <s v="HANLHR"/>
    <s v="EUR"/>
    <s v="GB"/>
    <s v="INT"/>
    <s v="PXR"/>
  </r>
  <r>
    <d v="2019-06-14T00:00:00"/>
    <x v="150"/>
    <x v="3"/>
    <x v="18"/>
    <x v="310"/>
    <x v="2"/>
    <x v="4"/>
    <x v="100"/>
    <x v="104"/>
    <n v="1167.1839195"/>
    <n v="730.30771397736817"/>
    <d v="1899-12-30T17:20:00"/>
    <d v="1899-12-30T21:40:00"/>
    <n v="17"/>
    <n v="20"/>
    <n v="21"/>
    <n v="40"/>
    <n v="311"/>
    <n v="3236"/>
    <n v="1006.396"/>
    <s v="HANKIX"/>
    <s v="HANKIX"/>
    <s v="NEA"/>
    <s v="JP"/>
    <s v="INT"/>
    <s v="PXR"/>
  </r>
  <r>
    <d v="2019-06-14T00:00:00"/>
    <x v="22"/>
    <x v="3"/>
    <x v="1"/>
    <x v="320"/>
    <x v="2"/>
    <x v="4"/>
    <x v="102"/>
    <x v="162"/>
    <n v="381.62004815649715"/>
    <n v="329.70071085785668"/>
    <d v="1899-12-30T10:00:00"/>
    <d v="1899-12-30T12:15:00"/>
    <n v="10"/>
    <n v="0"/>
    <n v="12"/>
    <n v="15"/>
    <n v="311"/>
    <n v="1133"/>
    <n v="352.363"/>
    <s v="HANSGN"/>
    <s v="HANSGN"/>
    <s v="HANSGN"/>
    <s v="VN"/>
    <s v="DOM"/>
    <s v="PXR"/>
  </r>
  <r>
    <d v="2019-06-14T00:00:00"/>
    <x v="151"/>
    <x v="34"/>
    <x v="2"/>
    <x v="315"/>
    <x v="2"/>
    <x v="4"/>
    <x v="32"/>
    <x v="98"/>
    <n v="1167.1839195"/>
    <n v="730.30771397736817"/>
    <d v="1899-12-30T01:30:00"/>
    <d v="1899-12-30T06:40:00"/>
    <n v="1"/>
    <n v="30"/>
    <n v="6"/>
    <n v="40"/>
    <n v="311"/>
    <n v="3236"/>
    <n v="1006.396"/>
    <s v="HANKIX"/>
    <s v="HANKIX"/>
    <s v="NEA"/>
    <s v="JP"/>
    <s v="INT"/>
    <s v="PXR"/>
  </r>
  <r>
    <d v="2019-06-14T00:00:00"/>
    <x v="23"/>
    <x v="6"/>
    <x v="2"/>
    <x v="151"/>
    <x v="2"/>
    <x v="4"/>
    <x v="70"/>
    <x v="109"/>
    <n v="381.62004815649715"/>
    <n v="329.70071085785668"/>
    <d v="1899-12-30T13:00:00"/>
    <d v="1899-12-30T15:10:00"/>
    <n v="13"/>
    <n v="0"/>
    <n v="15"/>
    <n v="10"/>
    <n v="311"/>
    <n v="1133"/>
    <n v="352.363"/>
    <s v="HANSGN"/>
    <s v="HANSGN"/>
    <s v="HANSGN"/>
    <s v="VN"/>
    <s v="DOM"/>
    <s v="PXR"/>
  </r>
  <r>
    <d v="2019-06-14T00:00:00"/>
    <x v="22"/>
    <x v="3"/>
    <x v="1"/>
    <x v="149"/>
    <x v="2"/>
    <x v="4"/>
    <x v="101"/>
    <x v="108"/>
    <n v="381.62004815649715"/>
    <n v="329.70071085785668"/>
    <d v="1899-12-30T09:00:00"/>
    <d v="1899-12-30T11:15:00"/>
    <n v="9"/>
    <n v="0"/>
    <n v="11"/>
    <n v="15"/>
    <n v="311"/>
    <n v="1133"/>
    <n v="352.363"/>
    <s v="HANSGN"/>
    <s v="HANSGN"/>
    <s v="HANSGN"/>
    <s v="VN"/>
    <s v="DOM"/>
    <s v="PXR"/>
  </r>
  <r>
    <d v="2019-06-14T00:00:00"/>
    <x v="23"/>
    <x v="6"/>
    <x v="2"/>
    <x v="182"/>
    <x v="2"/>
    <x v="4"/>
    <x v="25"/>
    <x v="120"/>
    <n v="381.62004815649715"/>
    <n v="329.70071085785668"/>
    <d v="1899-12-30T05:00:00"/>
    <d v="1899-12-30T07:05:00"/>
    <n v="5"/>
    <n v="0"/>
    <n v="7"/>
    <n v="5"/>
    <n v="311"/>
    <n v="1133"/>
    <n v="352.363"/>
    <s v="HANSGN"/>
    <s v="HANSGN"/>
    <s v="HANSGN"/>
    <s v="VN"/>
    <s v="DOM"/>
    <s v="PXR"/>
  </r>
  <r>
    <d v="2019-06-14T00:00:00"/>
    <x v="23"/>
    <x v="6"/>
    <x v="2"/>
    <x v="473"/>
    <x v="2"/>
    <x v="4"/>
    <x v="84"/>
    <x v="157"/>
    <n v="381.62004815649715"/>
    <n v="329.70071085785668"/>
    <d v="1899-12-30T14:30:00"/>
    <d v="1899-12-30T16:35:00"/>
    <n v="14"/>
    <n v="30"/>
    <n v="16"/>
    <n v="35"/>
    <n v="311"/>
    <n v="1133"/>
    <n v="352.363"/>
    <s v="HANSGN"/>
    <s v="HANSGN"/>
    <s v="HANSGN"/>
    <s v="VN"/>
    <s v="DOM"/>
    <s v="PXR"/>
  </r>
  <r>
    <d v="2019-06-14T00:00:00"/>
    <x v="196"/>
    <x v="6"/>
    <x v="44"/>
    <x v="408"/>
    <x v="2"/>
    <x v="4"/>
    <x v="183"/>
    <x v="206"/>
    <n v="2887.9737059333333"/>
    <n v="3683.8633695487197"/>
    <d v="1899-12-30T15:20:00"/>
    <d v="1899-12-30T04:30:00"/>
    <n v="15"/>
    <n v="20"/>
    <n v="4"/>
    <n v="30"/>
    <n v="274"/>
    <n v="9666"/>
    <n v="2648.4839999999999"/>
    <s v="SGNFRA"/>
    <s v="SGNFRA"/>
    <s v="EUR"/>
    <s v="DE"/>
    <s v="INT"/>
    <s v="PXR"/>
  </r>
  <r>
    <d v="2019-06-14T00:00:00"/>
    <x v="149"/>
    <x v="43"/>
    <x v="1"/>
    <x v="309"/>
    <x v="2"/>
    <x v="4"/>
    <x v="41"/>
    <x v="119"/>
    <n v="2174.0844660030534"/>
    <n v="2175.806312320286"/>
    <d v="1899-12-30T00:15:00"/>
    <d v="1899-12-30T09:20:00"/>
    <n v="0"/>
    <n v="15"/>
    <n v="9"/>
    <n v="20"/>
    <n v="274"/>
    <n v="6833"/>
    <n v="1872.242"/>
    <s v="SGNSYD"/>
    <s v="SGNSYD"/>
    <s v="SWP"/>
    <s v="AU"/>
    <s v="INT"/>
    <s v="PXR"/>
  </r>
  <r>
    <d v="2019-06-14T00:00:00"/>
    <x v="194"/>
    <x v="3"/>
    <x v="46"/>
    <x v="406"/>
    <x v="2"/>
    <x v="4"/>
    <x v="190"/>
    <x v="89"/>
    <n v="2131.5541476187504"/>
    <n v="2429.8321357713371"/>
    <d v="1899-12-30T16:45:00"/>
    <d v="1899-12-30T02:15:00"/>
    <n v="16"/>
    <n v="45"/>
    <n v="2"/>
    <n v="15"/>
    <n v="274"/>
    <n v="7749"/>
    <n v="2123.2260000000001"/>
    <s v="HANSYD"/>
    <s v="HANSYD"/>
    <s v="SWP"/>
    <s v="AU"/>
    <s v="INT"/>
    <s v="PXR"/>
  </r>
  <r>
    <d v="2019-06-14T00:00:00"/>
    <x v="152"/>
    <x v="34"/>
    <x v="1"/>
    <x v="317"/>
    <x v="2"/>
    <x v="4"/>
    <x v="32"/>
    <x v="101"/>
    <n v="1262.8791112553388"/>
    <n v="751.87721357593648"/>
    <d v="1899-12-30T01:30:00"/>
    <d v="1899-12-30T07:15:00"/>
    <n v="1"/>
    <n v="30"/>
    <n v="7"/>
    <n v="15"/>
    <n v="274"/>
    <n v="3906"/>
    <n v="1070.2439999999999"/>
    <s v="SGNKIX"/>
    <s v="SGNKIX"/>
    <s v="NEA"/>
    <s v="JP"/>
    <s v="INT"/>
    <s v="PXR"/>
  </r>
  <r>
    <d v="2019-06-14T00:00:00"/>
    <x v="23"/>
    <x v="6"/>
    <x v="2"/>
    <x v="318"/>
    <x v="2"/>
    <x v="4"/>
    <x v="101"/>
    <x v="13"/>
    <n v="381.62004815649715"/>
    <n v="329.70071085785668"/>
    <d v="1899-12-30T09:00:00"/>
    <d v="1899-12-30T11:05:00"/>
    <n v="9"/>
    <n v="0"/>
    <n v="11"/>
    <n v="5"/>
    <n v="274"/>
    <n v="1133"/>
    <n v="310.44200000000001"/>
    <s v="HANSGN"/>
    <s v="HANSGN"/>
    <s v="HANSGN"/>
    <s v="VN"/>
    <s v="DOM"/>
    <s v="PXR"/>
  </r>
  <r>
    <d v="2019-06-14T00:00:00"/>
    <x v="142"/>
    <x v="3"/>
    <x v="44"/>
    <x v="299"/>
    <x v="2"/>
    <x v="4"/>
    <x v="150"/>
    <x v="12"/>
    <n v="3128.8519361000003"/>
    <n v="3585.5290256020285"/>
    <d v="1899-12-30T16:05:00"/>
    <d v="1899-12-30T04:00:00"/>
    <n v="16"/>
    <n v="5"/>
    <n v="4"/>
    <n v="0"/>
    <n v="274"/>
    <n v="8747"/>
    <n v="2396.6779999999999"/>
    <s v="HANFRA"/>
    <s v="HANFRA"/>
    <s v="EUR"/>
    <s v="DE"/>
    <s v="INT"/>
    <s v="PXR"/>
  </r>
  <r>
    <d v="2019-06-14T00:00:00"/>
    <x v="144"/>
    <x v="3"/>
    <x v="30"/>
    <x v="301"/>
    <x v="2"/>
    <x v="4"/>
    <x v="118"/>
    <x v="159"/>
    <n v="747.44583446486399"/>
    <n v="706.65951962199745"/>
    <d v="1899-12-30T03:25:00"/>
    <d v="1899-12-30T07:35:00"/>
    <n v="3"/>
    <n v="25"/>
    <n v="7"/>
    <n v="35"/>
    <n v="274"/>
    <n v="2691"/>
    <n v="737.33399999999995"/>
    <s v="HANICN"/>
    <s v="HANICN"/>
    <s v="NEA"/>
    <s v="KR"/>
    <s v="INT"/>
    <s v="PXR"/>
  </r>
  <r>
    <d v="2019-06-14T00:00:00"/>
    <x v="146"/>
    <x v="27"/>
    <x v="2"/>
    <x v="303"/>
    <x v="2"/>
    <x v="4"/>
    <x v="50"/>
    <x v="102"/>
    <n v="747.44583446486399"/>
    <n v="706.65951962199745"/>
    <d v="1899-12-30T09:05:00"/>
    <d v="1899-12-30T13:45:00"/>
    <n v="9"/>
    <n v="5"/>
    <n v="13"/>
    <n v="45"/>
    <n v="274"/>
    <n v="2691"/>
    <n v="737.33399999999995"/>
    <s v="HANICN"/>
    <s v="HANICN"/>
    <s v="NEA"/>
    <s v="KR"/>
    <s v="INT"/>
    <s v="PXR"/>
  </r>
  <r>
    <d v="2019-06-14T00:00:00"/>
    <x v="22"/>
    <x v="3"/>
    <x v="1"/>
    <x v="347"/>
    <x v="2"/>
    <x v="4"/>
    <x v="111"/>
    <x v="137"/>
    <n v="381.62004815649715"/>
    <n v="329.70071085785668"/>
    <d v="1899-12-30T10:30:00"/>
    <d v="1899-12-30T12:45:00"/>
    <n v="10"/>
    <n v="30"/>
    <n v="12"/>
    <n v="45"/>
    <n v="274"/>
    <n v="1133"/>
    <n v="310.44200000000001"/>
    <s v="HANSGN"/>
    <s v="HANSGN"/>
    <s v="HANSGN"/>
    <s v="VN"/>
    <s v="DOM"/>
    <s v="PXR"/>
  </r>
  <r>
    <d v="2019-06-14T00:00:00"/>
    <x v="22"/>
    <x v="3"/>
    <x v="1"/>
    <x v="312"/>
    <x v="2"/>
    <x v="4"/>
    <x v="20"/>
    <x v="83"/>
    <n v="381.62004815649715"/>
    <n v="329.70071085785668"/>
    <d v="1899-12-30T01:00:00"/>
    <d v="1899-12-30T03:10:00"/>
    <n v="1"/>
    <n v="0"/>
    <n v="3"/>
    <n v="10"/>
    <n v="274"/>
    <n v="1133"/>
    <n v="310.44200000000001"/>
    <s v="HANSGN"/>
    <s v="HANSGN"/>
    <s v="HANSGN"/>
    <s v="VN"/>
    <s v="DOM"/>
    <s v="PXR"/>
  </r>
  <r>
    <d v="2019-06-14T00:00:00"/>
    <x v="23"/>
    <x v="6"/>
    <x v="2"/>
    <x v="313"/>
    <x v="2"/>
    <x v="4"/>
    <x v="35"/>
    <x v="18"/>
    <n v="381.62004815649715"/>
    <n v="329.70071085785668"/>
    <d v="1899-12-30T07:00:00"/>
    <d v="1899-12-30T09:05:00"/>
    <n v="7"/>
    <n v="0"/>
    <n v="9"/>
    <n v="5"/>
    <n v="274"/>
    <n v="1133"/>
    <n v="310.44200000000001"/>
    <s v="HANSGN"/>
    <s v="HANSGN"/>
    <s v="HANSGN"/>
    <s v="VN"/>
    <s v="DOM"/>
    <s v="PXR"/>
  </r>
  <r>
    <d v="2019-06-14T00:00:00"/>
    <x v="153"/>
    <x v="6"/>
    <x v="46"/>
    <x v="322"/>
    <x v="2"/>
    <x v="4"/>
    <x v="58"/>
    <x v="163"/>
    <n v="2174.0844660030534"/>
    <n v="2175.806312320286"/>
    <d v="1899-12-30T13:45:00"/>
    <d v="1899-12-30T22:15:00"/>
    <n v="13"/>
    <n v="45"/>
    <n v="22"/>
    <n v="15"/>
    <n v="274"/>
    <n v="6833"/>
    <n v="1872.242"/>
    <s v="SGNSYD"/>
    <s v="SGNSYD"/>
    <s v="SWP"/>
    <s v="AU"/>
    <s v="INT"/>
    <s v="PXR"/>
  </r>
  <r>
    <d v="2019-06-14T00:00:00"/>
    <x v="144"/>
    <x v="3"/>
    <x v="30"/>
    <x v="357"/>
    <x v="3"/>
    <x v="4"/>
    <x v="218"/>
    <x v="231"/>
    <n v="747.44583446486399"/>
    <n v="706.65951962199745"/>
    <d v="1899-12-30T16:55:00"/>
    <d v="1899-12-30T21:05:00"/>
    <n v="16"/>
    <n v="55"/>
    <n v="21"/>
    <n v="5"/>
    <n v="305"/>
    <n v="2691"/>
    <n v="820.755"/>
    <s v="HANICN"/>
    <s v="HANICN"/>
    <s v="NEA"/>
    <s v="KR"/>
    <s v="INT"/>
    <s v="PXR"/>
  </r>
  <r>
    <d v="2019-06-14T00:00:00"/>
    <x v="22"/>
    <x v="3"/>
    <x v="1"/>
    <x v="336"/>
    <x v="3"/>
    <x v="4"/>
    <x v="31"/>
    <x v="47"/>
    <n v="381.62004815649715"/>
    <n v="329.70071085785668"/>
    <d v="1899-12-30T08:00:00"/>
    <d v="1899-12-30T10:15:00"/>
    <n v="8"/>
    <n v="0"/>
    <n v="10"/>
    <n v="15"/>
    <n v="305"/>
    <n v="1133"/>
    <n v="345.565"/>
    <s v="HANSGN"/>
    <s v="HANSGN"/>
    <s v="HANSGN"/>
    <s v="VN"/>
    <s v="DOM"/>
    <s v="PXR"/>
  </r>
  <r>
    <d v="2019-06-14T00:00:00"/>
    <x v="158"/>
    <x v="37"/>
    <x v="2"/>
    <x v="337"/>
    <x v="3"/>
    <x v="4"/>
    <x v="154"/>
    <x v="98"/>
    <n v="1067.6217643437499"/>
    <n v="926.75196564777127"/>
    <d v="1899-12-30T01:15:00"/>
    <d v="1899-12-30T06:40:00"/>
    <n v="1"/>
    <n v="15"/>
    <n v="6"/>
    <n v="40"/>
    <n v="305"/>
    <n v="3388"/>
    <n v="1033.3399999999999"/>
    <s v="HANNGO"/>
    <s v="HANNGO"/>
    <s v="NEA"/>
    <s v="JP"/>
    <s v="INT"/>
    <s v="PXR"/>
  </r>
  <r>
    <d v="2019-06-14T00:00:00"/>
    <x v="23"/>
    <x v="6"/>
    <x v="2"/>
    <x v="338"/>
    <x v="3"/>
    <x v="4"/>
    <x v="13"/>
    <x v="10"/>
    <n v="381.62004815649715"/>
    <n v="329.70071085785668"/>
    <d v="1899-12-30T12:00:00"/>
    <d v="1899-12-30T14:05:00"/>
    <n v="12"/>
    <n v="0"/>
    <n v="14"/>
    <n v="5"/>
    <n v="305"/>
    <n v="1133"/>
    <n v="345.565"/>
    <s v="HANSGN"/>
    <s v="HANSGN"/>
    <s v="HANSGN"/>
    <s v="VN"/>
    <s v="DOM"/>
    <s v="PXR"/>
  </r>
  <r>
    <d v="2019-06-14T00:00:00"/>
    <x v="160"/>
    <x v="3"/>
    <x v="20"/>
    <x v="340"/>
    <x v="3"/>
    <x v="4"/>
    <x v="67"/>
    <x v="170"/>
    <n v="1067.6217643437499"/>
    <n v="926.75196564777127"/>
    <d v="1899-12-30T17:40:00"/>
    <d v="1899-12-30T21:55:00"/>
    <n v="17"/>
    <n v="40"/>
    <n v="21"/>
    <n v="55"/>
    <n v="305"/>
    <n v="3388"/>
    <n v="1033.3399999999999"/>
    <s v="HANNGO"/>
    <s v="HANNGO"/>
    <s v="NEA"/>
    <s v="JP"/>
    <s v="INT"/>
    <s v="PXR"/>
  </r>
  <r>
    <d v="2019-06-14T00:00:00"/>
    <x v="22"/>
    <x v="3"/>
    <x v="1"/>
    <x v="325"/>
    <x v="3"/>
    <x v="4"/>
    <x v="35"/>
    <x v="34"/>
    <n v="381.62004815649715"/>
    <n v="329.70071085785668"/>
    <d v="1899-12-30T07:00:00"/>
    <d v="1899-12-30T09:15:00"/>
    <n v="7"/>
    <n v="0"/>
    <n v="9"/>
    <n v="15"/>
    <n v="305"/>
    <n v="1133"/>
    <n v="345.565"/>
    <s v="HANSGN"/>
    <s v="HANSGN"/>
    <s v="HANSGN"/>
    <s v="VN"/>
    <s v="DOM"/>
    <s v="PXR"/>
  </r>
  <r>
    <d v="2019-06-14T00:00:00"/>
    <x v="146"/>
    <x v="27"/>
    <x v="2"/>
    <x v="326"/>
    <x v="3"/>
    <x v="4"/>
    <x v="2"/>
    <x v="164"/>
    <n v="747.44583446486399"/>
    <n v="706.65951962199745"/>
    <d v="1899-12-30T01:05:00"/>
    <d v="1899-12-30T05:45:00"/>
    <n v="1"/>
    <n v="5"/>
    <n v="5"/>
    <n v="45"/>
    <n v="305"/>
    <n v="2691"/>
    <n v="820.755"/>
    <s v="HANICN"/>
    <s v="HANICN"/>
    <s v="NEA"/>
    <s v="KR"/>
    <s v="INT"/>
    <s v="PXR"/>
  </r>
  <r>
    <d v="2019-06-14T00:00:00"/>
    <x v="23"/>
    <x v="6"/>
    <x v="2"/>
    <x v="154"/>
    <x v="3"/>
    <x v="4"/>
    <x v="102"/>
    <x v="6"/>
    <n v="381.62004815649715"/>
    <n v="329.70071085785668"/>
    <d v="1899-12-30T10:00:00"/>
    <d v="1899-12-30T12:05:00"/>
    <n v="10"/>
    <n v="0"/>
    <n v="12"/>
    <n v="5"/>
    <n v="305"/>
    <n v="1133"/>
    <n v="345.565"/>
    <s v="HANSGN"/>
    <s v="HANSGN"/>
    <s v="HANSGN"/>
    <s v="VN"/>
    <s v="DOM"/>
    <s v="PXR"/>
  </r>
  <r>
    <d v="2019-06-14T00:00:00"/>
    <x v="22"/>
    <x v="3"/>
    <x v="1"/>
    <x v="328"/>
    <x v="3"/>
    <x v="4"/>
    <x v="46"/>
    <x v="148"/>
    <n v="381.62004815649715"/>
    <n v="329.70071085785668"/>
    <d v="1899-12-30T11:00:00"/>
    <d v="1899-12-30T13:15:00"/>
    <n v="11"/>
    <n v="0"/>
    <n v="13"/>
    <n v="15"/>
    <n v="305"/>
    <n v="1133"/>
    <n v="345.565"/>
    <s v="HANSGN"/>
    <s v="HANSGN"/>
    <s v="HANSGN"/>
    <s v="VN"/>
    <s v="DOM"/>
    <s v="PXR"/>
  </r>
  <r>
    <d v="2019-06-14T00:00:00"/>
    <x v="95"/>
    <x v="27"/>
    <x v="1"/>
    <x v="329"/>
    <x v="3"/>
    <x v="4"/>
    <x v="154"/>
    <x v="165"/>
    <n v="820.43278345708859"/>
    <n v="858.33376596507389"/>
    <d v="1899-12-30T01:15:00"/>
    <d v="1899-12-30T06:30:00"/>
    <n v="1"/>
    <n v="15"/>
    <n v="6"/>
    <n v="30"/>
    <n v="305"/>
    <n v="3553"/>
    <n v="1083.665"/>
    <s v="SGNICN"/>
    <s v="SGNICN"/>
    <s v="NEA"/>
    <s v="KR"/>
    <s v="INT"/>
    <s v="PXR"/>
  </r>
  <r>
    <d v="2019-06-14T00:00:00"/>
    <x v="23"/>
    <x v="6"/>
    <x v="2"/>
    <x v="330"/>
    <x v="3"/>
    <x v="4"/>
    <x v="31"/>
    <x v="166"/>
    <n v="381.62004815649715"/>
    <n v="329.70071085785668"/>
    <d v="1899-12-30T08:00:00"/>
    <d v="1899-12-30T10:05:00"/>
    <n v="8"/>
    <n v="0"/>
    <n v="10"/>
    <n v="5"/>
    <n v="305"/>
    <n v="1133"/>
    <n v="345.565"/>
    <s v="HANSGN"/>
    <s v="HANSGN"/>
    <s v="HANSGN"/>
    <s v="VN"/>
    <s v="DOM"/>
    <s v="PXR"/>
  </r>
  <r>
    <d v="2019-06-14T00:00:00"/>
    <x v="170"/>
    <x v="6"/>
    <x v="34"/>
    <x v="354"/>
    <x v="3"/>
    <x v="4"/>
    <x v="153"/>
    <x v="93"/>
    <n v="738.29027600000006"/>
    <n v="892.40898820173231"/>
    <d v="1899-12-30T17:15:00"/>
    <d v="1899-12-30T22:05:00"/>
    <n v="17"/>
    <n v="15"/>
    <n v="22"/>
    <n v="5"/>
    <n v="305"/>
    <n v="3528"/>
    <n v="1076.04"/>
    <s v="SGNPUS"/>
    <s v="SGNPUS"/>
    <s v="NEA"/>
    <s v="KR"/>
    <s v="INT"/>
    <s v="PXR"/>
  </r>
  <r>
    <d v="2019-06-14T00:00:00"/>
    <x v="162"/>
    <x v="3"/>
    <x v="48"/>
    <x v="342"/>
    <x v="3"/>
    <x v="4"/>
    <x v="157"/>
    <x v="90"/>
    <n v="3482.6602030633589"/>
    <n v="3860.4291571828453"/>
    <d v="1899-12-30T16:30:00"/>
    <d v="1899-12-30T05:00:00"/>
    <n v="16"/>
    <n v="30"/>
    <n v="5"/>
    <n v="0"/>
    <n v="305"/>
    <n v="9194"/>
    <n v="2804.17"/>
    <s v="HANCDG"/>
    <s v="HANCDG"/>
    <s v="EUR"/>
    <s v="FR"/>
    <s v="INT"/>
    <s v="PXR"/>
  </r>
  <r>
    <d v="2019-06-14T00:00:00"/>
    <x v="159"/>
    <x v="3"/>
    <x v="47"/>
    <x v="339"/>
    <x v="3"/>
    <x v="4"/>
    <x v="156"/>
    <x v="169"/>
    <n v="1808.1057318802998"/>
    <n v="1680.4038390398905"/>
    <d v="1899-12-30T01:10:00"/>
    <d v="1899-12-30T06:05:00"/>
    <n v="1"/>
    <n v="10"/>
    <n v="6"/>
    <n v="5"/>
    <n v="305"/>
    <n v="3666"/>
    <n v="1118.1300000000001"/>
    <s v="HANHND"/>
    <s v="HANHND"/>
    <s v="NEA"/>
    <s v="JP"/>
    <s v="INT"/>
    <s v="PXR"/>
  </r>
  <r>
    <d v="2019-06-14T00:00:00"/>
    <x v="161"/>
    <x v="46"/>
    <x v="2"/>
    <x v="341"/>
    <x v="3"/>
    <x v="4"/>
    <x v="17"/>
    <x v="155"/>
    <n v="1808.1057318802998"/>
    <n v="1680.4038390398905"/>
    <d v="1899-12-30T07:35:00"/>
    <d v="1899-12-30T13:35:00"/>
    <n v="7"/>
    <n v="35"/>
    <n v="13"/>
    <n v="35"/>
    <n v="305"/>
    <n v="3666"/>
    <n v="1118.1300000000001"/>
    <s v="HANHND"/>
    <s v="HANHND"/>
    <s v="NEA"/>
    <s v="JP"/>
    <s v="INT"/>
    <s v="PXR"/>
  </r>
  <r>
    <d v="2019-06-14T00:00:00"/>
    <x v="163"/>
    <x v="3"/>
    <x v="42"/>
    <x v="343"/>
    <x v="3"/>
    <x v="4"/>
    <x v="4"/>
    <x v="0"/>
    <n v="860.26419790248883"/>
    <n v="566.53295503940694"/>
    <d v="1899-12-30T03:10:00"/>
    <d v="1899-12-30T06:25:00"/>
    <n v="3"/>
    <n v="10"/>
    <n v="6"/>
    <n v="25"/>
    <n v="305"/>
    <n v="1942"/>
    <n v="592.30999999999995"/>
    <s v="HANPVG"/>
    <s v="HANPVG"/>
    <s v="NEA"/>
    <s v="CN"/>
    <s v="INT"/>
    <s v="PXR"/>
  </r>
  <r>
    <d v="2019-06-14T00:00:00"/>
    <x v="22"/>
    <x v="3"/>
    <x v="1"/>
    <x v="209"/>
    <x v="3"/>
    <x v="4"/>
    <x v="70"/>
    <x v="132"/>
    <n v="381.62004815649715"/>
    <n v="329.70071085785668"/>
    <d v="1899-12-30T13:00:00"/>
    <d v="1899-12-30T15:15:00"/>
    <n v="13"/>
    <n v="0"/>
    <n v="15"/>
    <n v="15"/>
    <n v="305"/>
    <n v="1133"/>
    <n v="345.565"/>
    <s v="HANSGN"/>
    <s v="HANSGN"/>
    <s v="HANSGN"/>
    <s v="VN"/>
    <s v="DOM"/>
    <s v="PXR"/>
  </r>
  <r>
    <d v="2019-06-14T00:00:00"/>
    <x v="164"/>
    <x v="41"/>
    <x v="2"/>
    <x v="344"/>
    <x v="3"/>
    <x v="4"/>
    <x v="5"/>
    <x v="171"/>
    <n v="860.26419790248883"/>
    <n v="566.53295503940694"/>
    <d v="1899-12-30T07:50:00"/>
    <d v="1899-12-30T11:35:00"/>
    <n v="7"/>
    <n v="50"/>
    <n v="11"/>
    <n v="35"/>
    <n v="305"/>
    <n v="1942"/>
    <n v="592.30999999999995"/>
    <s v="HANPVG"/>
    <s v="HANPVG"/>
    <s v="NEA"/>
    <s v="CN"/>
    <s v="INT"/>
    <s v="PXR"/>
  </r>
  <r>
    <d v="2019-06-14T00:00:00"/>
    <x v="23"/>
    <x v="6"/>
    <x v="2"/>
    <x v="304"/>
    <x v="3"/>
    <x v="4"/>
    <x v="15"/>
    <x v="142"/>
    <n v="381.62004815649715"/>
    <n v="329.70071085785668"/>
    <d v="1899-12-30T00:00:00"/>
    <d v="1899-12-30T02:05:00"/>
    <n v="0"/>
    <n v="0"/>
    <n v="2"/>
    <n v="5"/>
    <n v="305"/>
    <n v="1133"/>
    <n v="345.565"/>
    <s v="HANSGN"/>
    <s v="HANSGN"/>
    <s v="HANSGN"/>
    <s v="VN"/>
    <s v="DOM"/>
    <s v="PXR"/>
  </r>
  <r>
    <d v="2019-06-14T00:00:00"/>
    <x v="157"/>
    <x v="45"/>
    <x v="2"/>
    <x v="335"/>
    <x v="3"/>
    <x v="4"/>
    <x v="13"/>
    <x v="168"/>
    <n v="3482.6602030633589"/>
    <n v="3860.4291571828453"/>
    <d v="1899-12-30T12:00:00"/>
    <d v="1899-12-30T23:45:00"/>
    <n v="12"/>
    <n v="0"/>
    <n v="23"/>
    <n v="45"/>
    <n v="305"/>
    <n v="9194"/>
    <n v="2804.17"/>
    <s v="HANCDG"/>
    <s v="HANCDG"/>
    <s v="EUR"/>
    <s v="FR"/>
    <s v="INT"/>
    <s v="PXR"/>
  </r>
  <r>
    <d v="2019-06-14T00:00:00"/>
    <x v="22"/>
    <x v="3"/>
    <x v="1"/>
    <x v="316"/>
    <x v="3"/>
    <x v="4"/>
    <x v="13"/>
    <x v="85"/>
    <n v="381.62004815649715"/>
    <n v="329.70071085785668"/>
    <d v="1899-12-30T12:00:00"/>
    <d v="1899-12-30T14:15:00"/>
    <n v="12"/>
    <n v="0"/>
    <n v="14"/>
    <n v="15"/>
    <n v="305"/>
    <n v="1133"/>
    <n v="345.565"/>
    <s v="HANSGN"/>
    <s v="HANSGN"/>
    <s v="HANSGN"/>
    <s v="VN"/>
    <s v="DOM"/>
    <s v="PXR"/>
  </r>
  <r>
    <d v="2019-06-14T00:00:00"/>
    <x v="22"/>
    <x v="3"/>
    <x v="1"/>
    <x v="18"/>
    <x v="3"/>
    <x v="4"/>
    <x v="19"/>
    <x v="21"/>
    <n v="381.62004815649715"/>
    <n v="329.70071085785668"/>
    <d v="1899-12-30T04:00:00"/>
    <d v="1899-12-30T06:15:00"/>
    <n v="4"/>
    <n v="0"/>
    <n v="6"/>
    <n v="15"/>
    <n v="305"/>
    <n v="1133"/>
    <n v="345.565"/>
    <s v="HANSGN"/>
    <s v="HANSGN"/>
    <s v="HANSGN"/>
    <s v="VN"/>
    <s v="DOM"/>
    <s v="PXR"/>
  </r>
  <r>
    <d v="2019-06-14T00:00:00"/>
    <x v="23"/>
    <x v="6"/>
    <x v="2"/>
    <x v="438"/>
    <x v="3"/>
    <x v="4"/>
    <x v="54"/>
    <x v="61"/>
    <n v="381.62004815649715"/>
    <n v="329.70071085785668"/>
    <d v="1899-12-30T08:30:00"/>
    <d v="1899-12-30T10:35:00"/>
    <n v="8"/>
    <n v="30"/>
    <n v="10"/>
    <n v="35"/>
    <n v="305"/>
    <n v="1133"/>
    <n v="345.565"/>
    <s v="HANSGN"/>
    <s v="HANSGN"/>
    <s v="HANSGN"/>
    <s v="VN"/>
    <s v="DOM"/>
    <s v="PXR"/>
  </r>
  <r>
    <d v="2019-06-14T00:00:00"/>
    <x v="23"/>
    <x v="6"/>
    <x v="2"/>
    <x v="19"/>
    <x v="3"/>
    <x v="4"/>
    <x v="20"/>
    <x v="22"/>
    <n v="381.62004815649715"/>
    <n v="329.70071085785668"/>
    <d v="1899-12-30T01:00:00"/>
    <d v="1899-12-30T03:05:00"/>
    <n v="1"/>
    <n v="0"/>
    <n v="3"/>
    <n v="5"/>
    <n v="305"/>
    <n v="1133"/>
    <n v="345.565"/>
    <s v="HANSGN"/>
    <s v="HANSGN"/>
    <s v="HANSGN"/>
    <s v="VN"/>
    <s v="DOM"/>
    <s v="PXR"/>
  </r>
  <r>
    <d v="2019-06-14T00:00:00"/>
    <x v="166"/>
    <x v="6"/>
    <x v="41"/>
    <x v="349"/>
    <x v="3"/>
    <x v="4"/>
    <x v="159"/>
    <x v="90"/>
    <n v="1154.2431420497994"/>
    <n v="934.60071887375227"/>
    <d v="1899-12-30T23:05:00"/>
    <d v="1899-12-30T05:00:00"/>
    <n v="23"/>
    <n v="5"/>
    <n v="5"/>
    <n v="0"/>
    <n v="305"/>
    <n v="4381"/>
    <n v="1336.2049999999999"/>
    <s v="SGNNRT"/>
    <s v="SGNNRT"/>
    <s v="NEA"/>
    <s v="JP"/>
    <s v="INT"/>
    <s v="PXR"/>
  </r>
  <r>
    <d v="2019-06-14T00:00:00"/>
    <x v="165"/>
    <x v="47"/>
    <x v="1"/>
    <x v="345"/>
    <x v="3"/>
    <x v="4"/>
    <x v="158"/>
    <x v="119"/>
    <n v="2455.9660260595392"/>
    <n v="2483.2377684499274"/>
    <d v="1899-12-30T00:35:00"/>
    <d v="1899-12-30T09:20:00"/>
    <n v="0"/>
    <n v="35"/>
    <n v="9"/>
    <n v="20"/>
    <n v="305"/>
    <n v="6680"/>
    <n v="2037.4"/>
    <s v="SGNMEL"/>
    <s v="SGNMEL"/>
    <s v="SWP"/>
    <s v="AU"/>
    <s v="INT"/>
    <s v="PXR"/>
  </r>
  <r>
    <d v="2019-06-14T00:00:00"/>
    <x v="96"/>
    <x v="6"/>
    <x v="30"/>
    <x v="331"/>
    <x v="3"/>
    <x v="4"/>
    <x v="155"/>
    <x v="104"/>
    <n v="820.43278345708859"/>
    <n v="858.33376596507389"/>
    <d v="1899-12-30T16:40:00"/>
    <d v="1899-12-30T21:40:00"/>
    <n v="16"/>
    <n v="40"/>
    <n v="21"/>
    <n v="40"/>
    <n v="305"/>
    <n v="3553"/>
    <n v="1083.665"/>
    <s v="SGNICN"/>
    <s v="SGNICN"/>
    <s v="NEA"/>
    <s v="KR"/>
    <s v="INT"/>
    <s v="PXR"/>
  </r>
  <r>
    <d v="2019-06-14T00:00:00"/>
    <x v="169"/>
    <x v="40"/>
    <x v="1"/>
    <x v="358"/>
    <x v="3"/>
    <x v="4"/>
    <x v="113"/>
    <x v="165"/>
    <n v="1154.2431420497994"/>
    <n v="934.60071887375227"/>
    <d v="1899-12-30T00:30:00"/>
    <d v="1899-12-30T06:30:00"/>
    <n v="0"/>
    <n v="30"/>
    <n v="6"/>
    <n v="30"/>
    <n v="305"/>
    <n v="4381"/>
    <n v="1336.2049999999999"/>
    <s v="SGNNRT"/>
    <s v="SGNNRT"/>
    <s v="NEA"/>
    <s v="JP"/>
    <s v="INT"/>
    <s v="PXR"/>
  </r>
  <r>
    <d v="2019-06-14T00:00:00"/>
    <x v="166"/>
    <x v="6"/>
    <x v="41"/>
    <x v="346"/>
    <x v="3"/>
    <x v="4"/>
    <x v="100"/>
    <x v="80"/>
    <n v="1154.2431420497994"/>
    <n v="934.60071887375227"/>
    <d v="1899-12-30T17:20:00"/>
    <d v="1899-12-30T23:15:00"/>
    <n v="17"/>
    <n v="20"/>
    <n v="23"/>
    <n v="15"/>
    <n v="305"/>
    <n v="4381"/>
    <n v="1336.2049999999999"/>
    <s v="SGNNRT"/>
    <s v="SGNNRT"/>
    <s v="NEA"/>
    <s v="JP"/>
    <s v="INT"/>
    <s v="PXR"/>
  </r>
  <r>
    <d v="2019-06-14T00:00:00"/>
    <x v="8"/>
    <x v="6"/>
    <x v="4"/>
    <x v="333"/>
    <x v="3"/>
    <x v="4"/>
    <x v="101"/>
    <x v="108"/>
    <n v="395.74921853782541"/>
    <n v="351.3813860279069"/>
    <d v="1899-12-30T09:00:00"/>
    <d v="1899-12-30T11:15:00"/>
    <n v="9"/>
    <n v="0"/>
    <n v="11"/>
    <n v="15"/>
    <n v="305"/>
    <n v="1086"/>
    <n v="331.23"/>
    <s v="SGNSIN"/>
    <s v="SGNSIN"/>
    <s v="SEA"/>
    <s v="SG"/>
    <s v="INT"/>
    <s v="PXR"/>
  </r>
  <r>
    <d v="2019-06-14T00:00:00"/>
    <x v="9"/>
    <x v="4"/>
    <x v="1"/>
    <x v="334"/>
    <x v="3"/>
    <x v="4"/>
    <x v="132"/>
    <x v="167"/>
    <n v="395.74921853782541"/>
    <n v="351.3813860279069"/>
    <d v="1899-12-30T12:45:00"/>
    <d v="1899-12-30T14:55:00"/>
    <n v="12"/>
    <n v="45"/>
    <n v="14"/>
    <n v="55"/>
    <n v="305"/>
    <n v="1086"/>
    <n v="331.23"/>
    <s v="SGNSIN"/>
    <s v="SGNSIN"/>
    <s v="SEA"/>
    <s v="SG"/>
    <s v="INT"/>
    <s v="PXR"/>
  </r>
  <r>
    <d v="2019-06-14T00:00:00"/>
    <x v="22"/>
    <x v="3"/>
    <x v="1"/>
    <x v="474"/>
    <x v="3"/>
    <x v="4"/>
    <x v="142"/>
    <x v="102"/>
    <n v="381.62004815649715"/>
    <n v="329.70071085785668"/>
    <d v="1899-12-30T11:30:00"/>
    <d v="1899-12-30T13:45:00"/>
    <n v="11"/>
    <n v="30"/>
    <n v="13"/>
    <n v="45"/>
    <n v="305"/>
    <n v="1133"/>
    <n v="345.565"/>
    <s v="HANSGN"/>
    <s v="HANSGN"/>
    <s v="HANSGN"/>
    <s v="VN"/>
    <s v="DOM"/>
    <s v="PXR"/>
  </r>
  <r>
    <d v="2019-06-14T00:00:00"/>
    <x v="156"/>
    <x v="31"/>
    <x v="1"/>
    <x v="332"/>
    <x v="3"/>
    <x v="4"/>
    <x v="20"/>
    <x v="0"/>
    <n v="738.29027600000006"/>
    <n v="892.40898820173231"/>
    <d v="1899-12-30T01:00:00"/>
    <d v="1899-12-30T06:25:00"/>
    <n v="1"/>
    <n v="0"/>
    <n v="6"/>
    <n v="25"/>
    <n v="305"/>
    <n v="3528"/>
    <n v="1076.04"/>
    <s v="SGNPUS"/>
    <s v="SGNPUS"/>
    <s v="NEA"/>
    <s v="KR"/>
    <s v="INT"/>
    <s v="PXR"/>
  </r>
  <r>
    <d v="2019-06-14T00:00:00"/>
    <x v="23"/>
    <x v="6"/>
    <x v="2"/>
    <x v="359"/>
    <x v="3"/>
    <x v="4"/>
    <x v="57"/>
    <x v="55"/>
    <n v="381.62004815649715"/>
    <n v="329.70071085785668"/>
    <d v="1899-12-30T07:30:00"/>
    <d v="1899-12-30T09:35:00"/>
    <n v="7"/>
    <n v="30"/>
    <n v="9"/>
    <n v="35"/>
    <n v="305"/>
    <n v="1133"/>
    <n v="345.565"/>
    <s v="HANSGN"/>
    <s v="HANSGN"/>
    <s v="HANSGN"/>
    <s v="VN"/>
    <s v="DOM"/>
    <s v="PXR"/>
  </r>
  <r>
    <d v="2019-06-14T00:00:00"/>
    <x v="169"/>
    <x v="40"/>
    <x v="1"/>
    <x v="353"/>
    <x v="3"/>
    <x v="4"/>
    <x v="161"/>
    <x v="174"/>
    <n v="1154.2431420497994"/>
    <n v="934.60071887375227"/>
    <d v="1899-12-30T06:25:00"/>
    <d v="1899-12-30T12:25:00"/>
    <n v="6"/>
    <n v="25"/>
    <n v="12"/>
    <n v="25"/>
    <n v="305"/>
    <n v="4381"/>
    <n v="1336.2049999999999"/>
    <s v="SGNNRT"/>
    <s v="SGNNRT"/>
    <s v="NEA"/>
    <s v="JP"/>
    <s v="INT"/>
    <s v="PXR"/>
  </r>
  <r>
    <d v="2019-06-14T00:00:00"/>
    <x v="168"/>
    <x v="6"/>
    <x v="49"/>
    <x v="352"/>
    <x v="3"/>
    <x v="4"/>
    <x v="160"/>
    <x v="143"/>
    <n v="2455.9660260595392"/>
    <n v="2483.2377684499274"/>
    <d v="1899-12-30T14:05:00"/>
    <d v="1899-12-30T22:35:00"/>
    <n v="14"/>
    <n v="5"/>
    <n v="22"/>
    <n v="35"/>
    <n v="305"/>
    <n v="6680"/>
    <n v="2037.4"/>
    <s v="SGNMEL"/>
    <s v="SGNMEL"/>
    <s v="SWP"/>
    <s v="AU"/>
    <s v="INT"/>
    <s v="PXR"/>
  </r>
  <r>
    <d v="2019-06-14T00:00:00"/>
    <x v="208"/>
    <x v="45"/>
    <x v="1"/>
    <x v="441"/>
    <x v="3"/>
    <x v="4"/>
    <x v="39"/>
    <x v="168"/>
    <n v="3411.0693799748119"/>
    <n v="4049.4190919972707"/>
    <d v="1899-12-30T11:10:00"/>
    <d v="1899-12-30T23:45:00"/>
    <n v="11"/>
    <n v="10"/>
    <n v="23"/>
    <n v="45"/>
    <n v="305"/>
    <n v="10116"/>
    <n v="3085.38"/>
    <s v="SGNCDG"/>
    <s v="SGNCDG"/>
    <s v="EUR"/>
    <s v="FR"/>
    <s v="INT"/>
    <s v="PXR"/>
  </r>
  <r>
    <d v="2019-06-14T00:00:00"/>
    <x v="155"/>
    <x v="3"/>
    <x v="41"/>
    <x v="324"/>
    <x v="3"/>
    <x v="4"/>
    <x v="100"/>
    <x v="143"/>
    <n v="1109.0247820000002"/>
    <n v="861.58097594528226"/>
    <d v="1899-12-30T17:20:00"/>
    <d v="1899-12-30T22:35:00"/>
    <n v="17"/>
    <n v="20"/>
    <n v="22"/>
    <n v="35"/>
    <n v="305"/>
    <n v="3727"/>
    <n v="1136.7349999999999"/>
    <s v="HANNRT"/>
    <s v="HANNRT"/>
    <s v="NEA"/>
    <s v="JP"/>
    <s v="INT"/>
    <s v="PXR"/>
  </r>
  <r>
    <d v="2019-06-14T00:00:00"/>
    <x v="22"/>
    <x v="3"/>
    <x v="1"/>
    <x v="409"/>
    <x v="3"/>
    <x v="4"/>
    <x v="68"/>
    <x v="71"/>
    <n v="381.62004815649715"/>
    <n v="329.70071085785668"/>
    <d v="1899-12-30T09:30:00"/>
    <d v="1899-12-30T11:45:00"/>
    <n v="9"/>
    <n v="30"/>
    <n v="11"/>
    <n v="45"/>
    <n v="305"/>
    <n v="1133"/>
    <n v="345.565"/>
    <s v="HANSGN"/>
    <s v="HANSGN"/>
    <s v="HANSGN"/>
    <s v="VN"/>
    <s v="DOM"/>
    <s v="PXR"/>
  </r>
  <r>
    <d v="2019-06-14T00:00:00"/>
    <x v="167"/>
    <x v="40"/>
    <x v="2"/>
    <x v="348"/>
    <x v="3"/>
    <x v="4"/>
    <x v="20"/>
    <x v="4"/>
    <n v="1109.0247820000002"/>
    <n v="861.58097594528226"/>
    <d v="1899-12-30T01:00:00"/>
    <d v="1899-12-30T06:50:00"/>
    <n v="1"/>
    <n v="0"/>
    <n v="6"/>
    <n v="50"/>
    <n v="305"/>
    <n v="3727"/>
    <n v="1136.7349999999999"/>
    <s v="HANNRT"/>
    <s v="HANNRT"/>
    <s v="NEA"/>
    <s v="JP"/>
    <s v="INT"/>
    <s v="PXR"/>
  </r>
  <r>
    <d v="2019-06-14T00:00:00"/>
    <x v="23"/>
    <x v="6"/>
    <x v="2"/>
    <x v="293"/>
    <x v="3"/>
    <x v="4"/>
    <x v="24"/>
    <x v="158"/>
    <n v="381.62004815649715"/>
    <n v="329.70071085785668"/>
    <d v="1899-12-30T14:00:00"/>
    <d v="1899-12-30T16:05:00"/>
    <n v="14"/>
    <n v="0"/>
    <n v="16"/>
    <n v="5"/>
    <n v="305"/>
    <n v="1133"/>
    <n v="345.565"/>
    <s v="HANSGN"/>
    <s v="HANSGN"/>
    <s v="HANSGN"/>
    <s v="VN"/>
    <s v="DOM"/>
    <s v="PXR"/>
  </r>
  <r>
    <d v="2019-06-14T00:00:00"/>
    <x v="30"/>
    <x v="14"/>
    <x v="1"/>
    <x v="360"/>
    <x v="0"/>
    <x v="4"/>
    <x v="163"/>
    <x v="48"/>
    <n v="214.88804221212081"/>
    <n v="213.88072353634405"/>
    <d v="1899-12-30T06:15:00"/>
    <d v="1899-12-30T07:45:00"/>
    <n v="6"/>
    <n v="15"/>
    <n v="7"/>
    <n v="45"/>
    <n v="184"/>
    <n v="628"/>
    <n v="115.55200000000001"/>
    <s v="SGNHUI"/>
    <s v="SGNHUI"/>
    <s v="Tourism"/>
    <s v="VN"/>
    <s v="DOM"/>
    <s v="PXR"/>
  </r>
  <r>
    <d v="2019-06-14T00:00:00"/>
    <x v="46"/>
    <x v="20"/>
    <x v="1"/>
    <x v="361"/>
    <x v="0"/>
    <x v="4"/>
    <x v="72"/>
    <x v="19"/>
    <n v="187.46363998635809"/>
    <n v="145.81561859013829"/>
    <d v="1899-12-30T10:20:00"/>
    <d v="1899-12-30T11:25:00"/>
    <n v="10"/>
    <n v="20"/>
    <n v="11"/>
    <n v="25"/>
    <n v="184"/>
    <n v="301"/>
    <n v="55.384"/>
    <s v="SGNPQC"/>
    <s v="SGNPQC"/>
    <s v="Tourism"/>
    <s v="VN"/>
    <s v="DOM"/>
    <s v="PXR"/>
  </r>
  <r>
    <d v="2019-06-14T00:00:00"/>
    <x v="173"/>
    <x v="11"/>
    <x v="1"/>
    <x v="362"/>
    <x v="0"/>
    <x v="4"/>
    <x v="164"/>
    <x v="110"/>
    <n v="236.48215406547158"/>
    <n v="229.41986961622271"/>
    <d v="1899-12-30T14:35:00"/>
    <d v="1899-12-30T15:50:00"/>
    <n v="14"/>
    <n v="35"/>
    <n v="15"/>
    <n v="50"/>
    <n v="184"/>
    <n v="422"/>
    <n v="77.647999999999996"/>
    <s v="SGNREP"/>
    <s v="SGNREP"/>
    <s v="CLMV"/>
    <s v="KH"/>
    <s v="INT"/>
    <s v="PXR"/>
  </r>
  <r>
    <d v="2019-06-14T00:00:00"/>
    <x v="32"/>
    <x v="6"/>
    <x v="16"/>
    <x v="363"/>
    <x v="0"/>
    <x v="4"/>
    <x v="165"/>
    <x v="176"/>
    <n v="214.88804221212081"/>
    <n v="213.88072353634405"/>
    <d v="1899-12-30T04:10:00"/>
    <d v="1899-12-30T05:35:00"/>
    <n v="4"/>
    <n v="10"/>
    <n v="5"/>
    <n v="35"/>
    <n v="184"/>
    <n v="628"/>
    <n v="115.55200000000001"/>
    <s v="SGNHUI"/>
    <s v="SGNHUI"/>
    <s v="Tourism"/>
    <s v="VN"/>
    <s v="DOM"/>
    <s v="PXR"/>
  </r>
  <r>
    <d v="2019-06-14T00:00:00"/>
    <x v="49"/>
    <x v="6"/>
    <x v="23"/>
    <x v="364"/>
    <x v="0"/>
    <x v="4"/>
    <x v="166"/>
    <x v="177"/>
    <n v="187.46363998635809"/>
    <n v="145.81561859013829"/>
    <d v="1899-12-30T08:40:00"/>
    <d v="1899-12-30T09:40:00"/>
    <n v="8"/>
    <n v="40"/>
    <n v="9"/>
    <n v="40"/>
    <n v="184"/>
    <n v="301"/>
    <n v="55.384"/>
    <s v="SGNPQC"/>
    <s v="SGNPQC"/>
    <s v="Tourism"/>
    <s v="VN"/>
    <s v="DOM"/>
    <s v="PXR"/>
  </r>
  <r>
    <d v="2019-06-14T00:00:00"/>
    <x v="174"/>
    <x v="6"/>
    <x v="12"/>
    <x v="365"/>
    <x v="0"/>
    <x v="4"/>
    <x v="138"/>
    <x v="155"/>
    <n v="236.48215406547158"/>
    <n v="229.41986961622271"/>
    <d v="1899-12-30T12:25:00"/>
    <d v="1899-12-30T13:35:00"/>
    <n v="12"/>
    <n v="25"/>
    <n v="13"/>
    <n v="35"/>
    <n v="184"/>
    <n v="422"/>
    <n v="77.647999999999996"/>
    <s v="SGNREP"/>
    <s v="SGNREP"/>
    <s v="CLMV"/>
    <s v="KH"/>
    <s v="INT"/>
    <s v="PXR"/>
  </r>
  <r>
    <d v="2019-06-14T00:00:00"/>
    <x v="28"/>
    <x v="6"/>
    <x v="11"/>
    <x v="366"/>
    <x v="0"/>
    <x v="4"/>
    <x v="85"/>
    <x v="30"/>
    <n v="174.57236893439588"/>
    <n v="168.20824934473262"/>
    <d v="1899-12-30T00:05:00"/>
    <d v="1899-12-30T01:15:00"/>
    <n v="0"/>
    <n v="5"/>
    <n v="1"/>
    <n v="15"/>
    <n v="184"/>
    <n v="430"/>
    <n v="79.12"/>
    <s v="SGNUIH"/>
    <s v="SGNUIH"/>
    <s v="ZOther"/>
    <s v="VN"/>
    <s v="DOM"/>
    <s v="PXR"/>
  </r>
  <r>
    <d v="2019-06-14T00:00:00"/>
    <x v="29"/>
    <x v="12"/>
    <x v="1"/>
    <x v="367"/>
    <x v="0"/>
    <x v="4"/>
    <x v="8"/>
    <x v="83"/>
    <n v="174.57236893439588"/>
    <n v="168.20824934473262"/>
    <d v="1899-12-30T01:55:00"/>
    <d v="1899-12-30T03:10:00"/>
    <n v="1"/>
    <n v="55"/>
    <n v="3"/>
    <n v="10"/>
    <n v="184"/>
    <n v="430"/>
    <n v="79.12"/>
    <s v="SGNUIH"/>
    <s v="SGNUIH"/>
    <s v="ZOther"/>
    <s v="VN"/>
    <s v="DOM"/>
    <s v="PXR"/>
  </r>
  <r>
    <d v="2019-06-15T00:00:00"/>
    <x v="33"/>
    <x v="2"/>
    <x v="1"/>
    <x v="238"/>
    <x v="0"/>
    <x v="5"/>
    <x v="92"/>
    <x v="137"/>
    <n v="239.31340170869245"/>
    <n v="208.92363712533773"/>
    <d v="1899-12-30T11:15:00"/>
    <d v="1899-12-30T12:45:00"/>
    <n v="11"/>
    <n v="15"/>
    <n v="12"/>
    <n v="45"/>
    <n v="184"/>
    <n v="602"/>
    <n v="110.768"/>
    <s v="SGNDAD"/>
    <s v="SGNDAD"/>
    <s v="SGNDAD"/>
    <s v="VN"/>
    <s v="DOM"/>
    <s v="PXR"/>
  </r>
  <r>
    <d v="2019-06-15T00:00:00"/>
    <x v="42"/>
    <x v="17"/>
    <x v="1"/>
    <x v="55"/>
    <x v="0"/>
    <x v="5"/>
    <x v="30"/>
    <x v="77"/>
    <n v="284.2128245548555"/>
    <n v="306.08961374632247"/>
    <d v="1899-12-30T06:10:00"/>
    <d v="1899-12-30T08:15:00"/>
    <n v="6"/>
    <n v="10"/>
    <n v="8"/>
    <n v="15"/>
    <n v="184"/>
    <n v="1107"/>
    <n v="203.68799999999999"/>
    <s v="SGNHPH"/>
    <s v="SGNHPH"/>
    <s v="Other"/>
    <s v="VN"/>
    <s v="DOM"/>
    <s v="PXR"/>
  </r>
  <r>
    <d v="2019-06-15T00:00:00"/>
    <x v="30"/>
    <x v="14"/>
    <x v="1"/>
    <x v="56"/>
    <x v="0"/>
    <x v="5"/>
    <x v="49"/>
    <x v="50"/>
    <n v="214.88804221212081"/>
    <n v="213.88072353634405"/>
    <d v="1899-12-30T01:20:00"/>
    <d v="1899-12-30T02:50:00"/>
    <n v="1"/>
    <n v="20"/>
    <n v="2"/>
    <n v="50"/>
    <n v="184"/>
    <n v="628"/>
    <n v="115.55200000000001"/>
    <s v="SGNHUI"/>
    <s v="SGNHUI"/>
    <s v="Tourism"/>
    <s v="VN"/>
    <s v="DOM"/>
    <s v="PXR"/>
  </r>
  <r>
    <d v="2019-06-15T00:00:00"/>
    <x v="34"/>
    <x v="6"/>
    <x v="9"/>
    <x v="70"/>
    <x v="0"/>
    <x v="5"/>
    <x v="60"/>
    <x v="61"/>
    <n v="239.31340170869245"/>
    <n v="208.92363712533773"/>
    <d v="1899-12-30T09:15:00"/>
    <d v="1899-12-30T10:35:00"/>
    <n v="9"/>
    <n v="15"/>
    <n v="10"/>
    <n v="35"/>
    <n v="184"/>
    <n v="602"/>
    <n v="110.768"/>
    <s v="SGNDAD"/>
    <s v="SGNDAD"/>
    <s v="SGNDAD"/>
    <s v="VN"/>
    <s v="DOM"/>
    <s v="PXR"/>
  </r>
  <r>
    <d v="2019-06-15T00:00:00"/>
    <x v="31"/>
    <x v="6"/>
    <x v="15"/>
    <x v="58"/>
    <x v="0"/>
    <x v="5"/>
    <x v="51"/>
    <x v="140"/>
    <n v="284.2128245548555"/>
    <n v="306.08961374632247"/>
    <d v="1899-12-30T03:30:00"/>
    <d v="1899-12-30T05:30:00"/>
    <n v="3"/>
    <n v="30"/>
    <n v="5"/>
    <n v="30"/>
    <n v="184"/>
    <n v="1107"/>
    <n v="203.68799999999999"/>
    <s v="SGNHPH"/>
    <s v="SGNHPH"/>
    <s v="Other"/>
    <s v="VN"/>
    <s v="DOM"/>
    <s v="PXR"/>
  </r>
  <r>
    <d v="2019-06-15T00:00:00"/>
    <x v="11"/>
    <x v="8"/>
    <x v="2"/>
    <x v="123"/>
    <x v="0"/>
    <x v="5"/>
    <x v="165"/>
    <x v="169"/>
    <n v="292.75199550278143"/>
    <n v="283.06606117169179"/>
    <d v="1899-12-30T04:10:00"/>
    <d v="1899-12-30T06:05:00"/>
    <n v="4"/>
    <n v="10"/>
    <n v="6"/>
    <n v="5"/>
    <n v="184"/>
    <n v="1062"/>
    <n v="195.40799999999999"/>
    <s v="HANCXR"/>
    <s v="HANCXR"/>
    <s v="Tourism"/>
    <s v="VN"/>
    <s v="DOM"/>
    <s v="PXR"/>
  </r>
  <r>
    <d v="2019-06-15T00:00:00"/>
    <x v="12"/>
    <x v="3"/>
    <x v="7"/>
    <x v="90"/>
    <x v="0"/>
    <x v="5"/>
    <x v="80"/>
    <x v="86"/>
    <n v="292.75199550278143"/>
    <n v="283.06606117169179"/>
    <d v="1899-12-30T01:35:00"/>
    <d v="1899-12-30T03:30:00"/>
    <n v="1"/>
    <n v="35"/>
    <n v="3"/>
    <n v="30"/>
    <n v="184"/>
    <n v="1062"/>
    <n v="195.40799999999999"/>
    <s v="HANCXR"/>
    <s v="HANCXR"/>
    <s v="Tourism"/>
    <s v="VN"/>
    <s v="DOM"/>
    <s v="PXR"/>
  </r>
  <r>
    <d v="2019-06-15T00:00:00"/>
    <x v="22"/>
    <x v="3"/>
    <x v="1"/>
    <x v="314"/>
    <x v="0"/>
    <x v="5"/>
    <x v="57"/>
    <x v="160"/>
    <n v="381.62004815649715"/>
    <n v="329.70071085785668"/>
    <d v="1899-12-30T07:30:00"/>
    <d v="1899-12-30T09:45:00"/>
    <n v="7"/>
    <n v="30"/>
    <n v="9"/>
    <n v="45"/>
    <n v="184"/>
    <n v="1133"/>
    <n v="208.47200000000001"/>
    <s v="HANSGN"/>
    <s v="HANSGN"/>
    <s v="HANSGN"/>
    <s v="VN"/>
    <s v="DOM"/>
    <s v="PXR"/>
  </r>
  <r>
    <d v="2019-06-15T00:00:00"/>
    <x v="22"/>
    <x v="3"/>
    <x v="1"/>
    <x v="130"/>
    <x v="0"/>
    <x v="5"/>
    <x v="3"/>
    <x v="37"/>
    <n v="381.62004815649715"/>
    <n v="329.70071085785668"/>
    <d v="1899-12-30T23:00:00"/>
    <d v="1899-12-30T01:10:00"/>
    <n v="23"/>
    <n v="0"/>
    <n v="1"/>
    <n v="10"/>
    <n v="184"/>
    <n v="1133"/>
    <n v="208.47200000000001"/>
    <s v="HANSGN"/>
    <s v="HANSGN"/>
    <s v="HANSGN"/>
    <s v="VN"/>
    <s v="DOM"/>
    <s v="PXR"/>
  </r>
  <r>
    <d v="2019-06-15T00:00:00"/>
    <x v="23"/>
    <x v="6"/>
    <x v="2"/>
    <x v="311"/>
    <x v="0"/>
    <x v="5"/>
    <x v="46"/>
    <x v="41"/>
    <n v="381.62004815649715"/>
    <n v="329.70071085785668"/>
    <d v="1899-12-30T11:00:00"/>
    <d v="1899-12-30T13:05:00"/>
    <n v="11"/>
    <n v="0"/>
    <n v="13"/>
    <n v="5"/>
    <n v="184"/>
    <n v="1133"/>
    <n v="208.47200000000001"/>
    <s v="HANSGN"/>
    <s v="HANSGN"/>
    <s v="HANSGN"/>
    <s v="VN"/>
    <s v="DOM"/>
    <s v="PXR"/>
  </r>
  <r>
    <d v="2019-06-15T00:00:00"/>
    <x v="64"/>
    <x v="3"/>
    <x v="27"/>
    <x v="91"/>
    <x v="0"/>
    <x v="5"/>
    <x v="205"/>
    <x v="176"/>
    <n v="206.38932138906318"/>
    <n v="262.45868422811373"/>
    <d v="1899-12-30T03:45:00"/>
    <d v="1899-12-30T05:35:00"/>
    <n v="3"/>
    <n v="45"/>
    <n v="5"/>
    <n v="35"/>
    <n v="184"/>
    <n v="958"/>
    <n v="176.27199999999999"/>
    <s v="HANTBB"/>
    <s v="HANTBB"/>
    <s v="ZOther"/>
    <s v="VN"/>
    <s v="DOM"/>
    <s v="PXR"/>
  </r>
  <r>
    <d v="2019-06-15T00:00:00"/>
    <x v="66"/>
    <x v="24"/>
    <x v="2"/>
    <x v="93"/>
    <x v="0"/>
    <x v="5"/>
    <x v="163"/>
    <x v="222"/>
    <n v="206.38932138906318"/>
    <n v="262.45868422811373"/>
    <d v="1899-12-30T06:15:00"/>
    <d v="1899-12-30T08:00:00"/>
    <n v="6"/>
    <n v="15"/>
    <n v="8"/>
    <n v="0"/>
    <n v="184"/>
    <n v="958"/>
    <n v="176.27199999999999"/>
    <s v="HANTBB"/>
    <s v="HANTBB"/>
    <s v="ZOther"/>
    <s v="VN"/>
    <s v="DOM"/>
    <s v="PXR"/>
  </r>
  <r>
    <d v="2019-06-15T00:00:00"/>
    <x v="17"/>
    <x v="3"/>
    <x v="11"/>
    <x v="185"/>
    <x v="0"/>
    <x v="5"/>
    <x v="101"/>
    <x v="61"/>
    <n v="222.57043902349176"/>
    <n v="242.23014347086047"/>
    <d v="1899-12-30T09:00:00"/>
    <d v="1899-12-30T10:35:00"/>
    <n v="9"/>
    <n v="0"/>
    <n v="10"/>
    <n v="35"/>
    <n v="184"/>
    <n v="879"/>
    <n v="161.73599999999999"/>
    <s v="HANUIH"/>
    <s v="HANUIH"/>
    <s v="ZOther"/>
    <s v="VN"/>
    <s v="DOM"/>
    <s v="PXR"/>
  </r>
  <r>
    <d v="2019-06-15T00:00:00"/>
    <x v="23"/>
    <x v="6"/>
    <x v="2"/>
    <x v="19"/>
    <x v="0"/>
    <x v="5"/>
    <x v="20"/>
    <x v="22"/>
    <n v="381.62004815649715"/>
    <n v="329.70071085785668"/>
    <d v="1899-12-30T01:00:00"/>
    <d v="1899-12-30T03:05:00"/>
    <n v="1"/>
    <n v="0"/>
    <n v="3"/>
    <n v="5"/>
    <n v="184"/>
    <n v="1133"/>
    <n v="208.47200000000001"/>
    <s v="HANSGN"/>
    <s v="HANSGN"/>
    <s v="HANSGN"/>
    <s v="VN"/>
    <s v="DOM"/>
    <s v="PXR"/>
  </r>
  <r>
    <d v="2019-06-15T00:00:00"/>
    <x v="21"/>
    <x v="12"/>
    <x v="2"/>
    <x v="187"/>
    <x v="0"/>
    <x v="5"/>
    <x v="92"/>
    <x v="122"/>
    <n v="222.57043902349176"/>
    <n v="242.23014347086047"/>
    <d v="1899-12-30T11:15:00"/>
    <d v="1899-12-30T12:55:00"/>
    <n v="11"/>
    <n v="15"/>
    <n v="12"/>
    <n v="55"/>
    <n v="184"/>
    <n v="879"/>
    <n v="161.73599999999999"/>
    <s v="HANUIH"/>
    <s v="HANUIH"/>
    <s v="ZOther"/>
    <s v="VN"/>
    <s v="DOM"/>
    <s v="PXR"/>
  </r>
  <r>
    <d v="2019-06-15T00:00:00"/>
    <x v="42"/>
    <x v="17"/>
    <x v="1"/>
    <x v="270"/>
    <x v="0"/>
    <x v="5"/>
    <x v="213"/>
    <x v="207"/>
    <n v="284.2128245548555"/>
    <n v="306.08961374632247"/>
    <d v="1899-12-30T14:40:00"/>
    <d v="1899-12-30T16:45:00"/>
    <n v="14"/>
    <n v="40"/>
    <n v="16"/>
    <n v="45"/>
    <n v="184"/>
    <n v="1107"/>
    <n v="203.68799999999999"/>
    <s v="SGNHPH"/>
    <s v="SGNHPH"/>
    <s v="Other"/>
    <s v="VN"/>
    <s v="DOM"/>
    <s v="PXR"/>
  </r>
  <r>
    <d v="2019-06-15T00:00:00"/>
    <x v="46"/>
    <x v="20"/>
    <x v="1"/>
    <x v="62"/>
    <x v="0"/>
    <x v="5"/>
    <x v="120"/>
    <x v="149"/>
    <n v="187.46363998635809"/>
    <n v="145.81561859013829"/>
    <d v="1899-12-30T09:40:00"/>
    <d v="1899-12-30T10:45:00"/>
    <n v="9"/>
    <n v="40"/>
    <n v="10"/>
    <n v="45"/>
    <n v="184"/>
    <n v="301"/>
    <n v="55.384"/>
    <s v="SGNPQC"/>
    <s v="SGNPQC"/>
    <s v="Tourism"/>
    <s v="VN"/>
    <s v="DOM"/>
    <s v="PXR"/>
  </r>
  <r>
    <d v="2019-06-15T00:00:00"/>
    <x v="34"/>
    <x v="6"/>
    <x v="9"/>
    <x v="159"/>
    <x v="0"/>
    <x v="5"/>
    <x v="3"/>
    <x v="15"/>
    <n v="239.31340170869245"/>
    <n v="208.92363712533773"/>
    <d v="1899-12-30T23:00:00"/>
    <d v="1899-12-30T00:20:00"/>
    <n v="23"/>
    <n v="0"/>
    <n v="0"/>
    <n v="20"/>
    <n v="184"/>
    <n v="602"/>
    <n v="110.768"/>
    <s v="SGNDAD"/>
    <s v="SGNDAD"/>
    <s v="SGNDAD"/>
    <s v="VN"/>
    <s v="DOM"/>
    <s v="PXR"/>
  </r>
  <r>
    <d v="2019-06-15T00:00:00"/>
    <x v="31"/>
    <x v="6"/>
    <x v="15"/>
    <x v="272"/>
    <x v="0"/>
    <x v="5"/>
    <x v="13"/>
    <x v="14"/>
    <n v="284.2128245548555"/>
    <n v="306.08961374632247"/>
    <d v="1899-12-30T12:00:00"/>
    <d v="1899-12-30T14:00:00"/>
    <n v="12"/>
    <n v="0"/>
    <n v="14"/>
    <n v="0"/>
    <n v="184"/>
    <n v="1107"/>
    <n v="203.68799999999999"/>
    <s v="SGNHPH"/>
    <s v="SGNHPH"/>
    <s v="Other"/>
    <s v="VN"/>
    <s v="DOM"/>
    <s v="PXR"/>
  </r>
  <r>
    <d v="2019-06-15T00:00:00"/>
    <x v="49"/>
    <x v="6"/>
    <x v="23"/>
    <x v="65"/>
    <x v="0"/>
    <x v="5"/>
    <x v="31"/>
    <x v="138"/>
    <n v="187.46363998635809"/>
    <n v="145.81561859013829"/>
    <d v="1899-12-30T08:00:00"/>
    <d v="1899-12-30T09:00:00"/>
    <n v="8"/>
    <n v="0"/>
    <n v="9"/>
    <n v="0"/>
    <n v="184"/>
    <n v="301"/>
    <n v="55.384"/>
    <s v="SGNPQC"/>
    <s v="SGNPQC"/>
    <s v="Tourism"/>
    <s v="VN"/>
    <s v="DOM"/>
    <s v="PXR"/>
  </r>
  <r>
    <d v="2019-06-15T00:00:00"/>
    <x v="8"/>
    <x v="6"/>
    <x v="4"/>
    <x v="7"/>
    <x v="0"/>
    <x v="5"/>
    <x v="8"/>
    <x v="8"/>
    <n v="395.74921853782541"/>
    <n v="351.3813860279069"/>
    <d v="1899-12-30T01:55:00"/>
    <d v="1899-12-30T04:10:00"/>
    <n v="1"/>
    <n v="55"/>
    <n v="4"/>
    <n v="10"/>
    <n v="184"/>
    <n v="1086"/>
    <n v="199.82400000000001"/>
    <s v="SGNSIN"/>
    <s v="SGNSIN"/>
    <s v="SEA"/>
    <s v="SG"/>
    <s v="INT"/>
    <s v="PXR"/>
  </r>
  <r>
    <d v="2019-06-15T00:00:00"/>
    <x v="9"/>
    <x v="4"/>
    <x v="1"/>
    <x v="8"/>
    <x v="0"/>
    <x v="5"/>
    <x v="9"/>
    <x v="9"/>
    <n v="395.74921853782541"/>
    <n v="351.3813860279069"/>
    <d v="1899-12-30T05:10:00"/>
    <d v="1899-12-30T07:20:00"/>
    <n v="5"/>
    <n v="10"/>
    <n v="7"/>
    <n v="20"/>
    <n v="184"/>
    <n v="1086"/>
    <n v="199.82400000000001"/>
    <s v="SGNSIN"/>
    <s v="SGNSIN"/>
    <s v="SEA"/>
    <s v="SG"/>
    <s v="INT"/>
    <s v="PXR"/>
  </r>
  <r>
    <d v="2019-06-15T00:00:00"/>
    <x v="50"/>
    <x v="8"/>
    <x v="1"/>
    <x v="66"/>
    <x v="0"/>
    <x v="5"/>
    <x v="57"/>
    <x v="59"/>
    <n v="184.25871592968858"/>
    <n v="154.07262794368225"/>
    <d v="1899-12-30T07:30:00"/>
    <d v="1899-12-30T08:35:00"/>
    <n v="7"/>
    <n v="30"/>
    <n v="8"/>
    <n v="35"/>
    <n v="184"/>
    <n v="309"/>
    <n v="56.856000000000002"/>
    <s v="SGNCXR"/>
    <s v="SGNCXR"/>
    <s v="Tourism"/>
    <s v="VN"/>
    <s v="DOM"/>
    <s v="PXR"/>
  </r>
  <r>
    <d v="2019-06-15T00:00:00"/>
    <x v="46"/>
    <x v="20"/>
    <x v="1"/>
    <x v="99"/>
    <x v="0"/>
    <x v="5"/>
    <x v="75"/>
    <x v="82"/>
    <n v="187.46363998635809"/>
    <n v="145.81561859013829"/>
    <d v="1899-12-30T03:50:00"/>
    <d v="1899-12-30T04:55:00"/>
    <n v="3"/>
    <n v="50"/>
    <n v="4"/>
    <n v="55"/>
    <n v="184"/>
    <n v="301"/>
    <n v="55.384"/>
    <s v="SGNPQC"/>
    <s v="SGNPQC"/>
    <s v="Tourism"/>
    <s v="VN"/>
    <s v="DOM"/>
    <s v="PXR"/>
  </r>
  <r>
    <d v="2019-06-15T00:00:00"/>
    <x v="173"/>
    <x v="11"/>
    <x v="1"/>
    <x v="431"/>
    <x v="0"/>
    <x v="5"/>
    <x v="88"/>
    <x v="24"/>
    <n v="236.48215406547158"/>
    <n v="229.41986961622271"/>
    <d v="1899-12-30T11:20:00"/>
    <d v="1899-12-30T12:35:00"/>
    <n v="11"/>
    <n v="20"/>
    <n v="12"/>
    <n v="35"/>
    <n v="184"/>
    <n v="422"/>
    <n v="77.647999999999996"/>
    <s v="SGNREP"/>
    <s v="SGNREP"/>
    <s v="CLMV"/>
    <s v="KH"/>
    <s v="INT"/>
    <s v="PXR"/>
  </r>
  <r>
    <d v="2019-06-15T00:00:00"/>
    <x v="52"/>
    <x v="6"/>
    <x v="7"/>
    <x v="69"/>
    <x v="0"/>
    <x v="5"/>
    <x v="14"/>
    <x v="4"/>
    <n v="184.25871592968858"/>
    <n v="154.07262794368225"/>
    <d v="1899-12-30T05:40:00"/>
    <d v="1899-12-30T06:50:00"/>
    <n v="5"/>
    <n v="40"/>
    <n v="6"/>
    <n v="50"/>
    <n v="184"/>
    <n v="309"/>
    <n v="56.856000000000002"/>
    <s v="SGNCXR"/>
    <s v="SGNCXR"/>
    <s v="Tourism"/>
    <s v="VN"/>
    <s v="DOM"/>
    <s v="PXR"/>
  </r>
  <r>
    <d v="2019-06-15T00:00:00"/>
    <x v="49"/>
    <x v="6"/>
    <x v="23"/>
    <x v="101"/>
    <x v="0"/>
    <x v="5"/>
    <x v="77"/>
    <x v="83"/>
    <n v="187.46363998635809"/>
    <n v="145.81561859013829"/>
    <d v="1899-12-30T02:10:00"/>
    <d v="1899-12-30T03:10:00"/>
    <n v="2"/>
    <n v="10"/>
    <n v="3"/>
    <n v="10"/>
    <n v="184"/>
    <n v="301"/>
    <n v="55.384"/>
    <s v="SGNPQC"/>
    <s v="SGNPQC"/>
    <s v="Tourism"/>
    <s v="VN"/>
    <s v="DOM"/>
    <s v="PXR"/>
  </r>
  <r>
    <d v="2019-06-15T00:00:00"/>
    <x v="174"/>
    <x v="6"/>
    <x v="12"/>
    <x v="433"/>
    <x v="0"/>
    <x v="5"/>
    <x v="108"/>
    <x v="44"/>
    <n v="236.48215406547158"/>
    <n v="229.41986961622271"/>
    <d v="1899-12-30T09:20:00"/>
    <d v="1899-12-30T10:30:00"/>
    <n v="9"/>
    <n v="20"/>
    <n v="10"/>
    <n v="30"/>
    <n v="184"/>
    <n v="422"/>
    <n v="77.647999999999996"/>
    <s v="SGNREP"/>
    <s v="SGNREP"/>
    <s v="CLMV"/>
    <s v="KH"/>
    <s v="INT"/>
    <s v="PXR"/>
  </r>
  <r>
    <d v="2019-06-15T00:00:00"/>
    <x v="35"/>
    <x v="6"/>
    <x v="17"/>
    <x v="176"/>
    <x v="0"/>
    <x v="5"/>
    <x v="109"/>
    <x v="117"/>
    <n v="401.34366795269432"/>
    <n v="581.55853960552042"/>
    <d v="1899-12-30T19:05:00"/>
    <d v="1899-12-30T22:45:00"/>
    <n v="19"/>
    <n v="5"/>
    <n v="22"/>
    <n v="45"/>
    <n v="184"/>
    <n v="2203"/>
    <n v="405.35199999999998"/>
    <s v="SGNTPE"/>
    <s v="SGNTPE"/>
    <s v="NEA"/>
    <s v="TW"/>
    <s v="INT"/>
    <s v="PXR"/>
  </r>
  <r>
    <d v="2019-06-15T00:00:00"/>
    <x v="111"/>
    <x v="35"/>
    <x v="2"/>
    <x v="208"/>
    <x v="0"/>
    <x v="5"/>
    <x v="122"/>
    <x v="124"/>
    <n v="150.8755916056586"/>
    <n v="147.53581749835828"/>
    <d v="1899-12-30T00:50:00"/>
    <d v="1899-12-30T02:00:00"/>
    <n v="0"/>
    <n v="50"/>
    <n v="2"/>
    <n v="0"/>
    <n v="184"/>
    <n v="396"/>
    <n v="72.864000000000004"/>
    <s v="HANVDH"/>
    <s v="HANVDH"/>
    <s v="ZOther"/>
    <s v="VN"/>
    <s v="DOM"/>
    <s v="PXR"/>
  </r>
  <r>
    <d v="2019-06-15T00:00:00"/>
    <x v="2"/>
    <x v="2"/>
    <x v="2"/>
    <x v="24"/>
    <x v="0"/>
    <x v="5"/>
    <x v="160"/>
    <x v="180"/>
    <n v="236.34688949060637"/>
    <n v="201.94443000170284"/>
    <d v="1899-12-30T14:05:00"/>
    <d v="1899-12-30T15:25:00"/>
    <n v="14"/>
    <n v="5"/>
    <n v="15"/>
    <n v="25"/>
    <n v="184"/>
    <n v="604"/>
    <n v="111.136"/>
    <s v="HANDAD"/>
    <s v="HANDAD"/>
    <s v="HANDAD"/>
    <s v="VN"/>
    <s v="DOM"/>
    <s v="PXR"/>
  </r>
  <r>
    <d v="2019-06-15T00:00:00"/>
    <x v="15"/>
    <x v="3"/>
    <x v="9"/>
    <x v="26"/>
    <x v="0"/>
    <x v="5"/>
    <x v="79"/>
    <x v="114"/>
    <n v="236.34688949060637"/>
    <n v="201.94443000170284"/>
    <d v="1899-12-30T12:05:00"/>
    <d v="1899-12-30T13:25:00"/>
    <n v="12"/>
    <n v="5"/>
    <n v="13"/>
    <n v="25"/>
    <n v="184"/>
    <n v="604"/>
    <n v="111.136"/>
    <s v="HANDAD"/>
    <s v="HANDAD"/>
    <s v="HANDAD"/>
    <s v="VN"/>
    <s v="DOM"/>
    <s v="PXR"/>
  </r>
  <r>
    <d v="2019-06-15T00:00:00"/>
    <x v="4"/>
    <x v="3"/>
    <x v="4"/>
    <x v="4"/>
    <x v="0"/>
    <x v="5"/>
    <x v="4"/>
    <x v="4"/>
    <n v="463.92137539570234"/>
    <n v="559.81108270218749"/>
    <d v="1899-12-30T03:10:00"/>
    <d v="1899-12-30T06:50:00"/>
    <n v="3"/>
    <n v="10"/>
    <n v="6"/>
    <n v="50"/>
    <n v="184"/>
    <n v="2187"/>
    <n v="402.40800000000002"/>
    <s v="HANSIN"/>
    <s v="HANSIN"/>
    <s v="SEA"/>
    <s v="SG"/>
    <s v="INT"/>
    <s v="PXR"/>
  </r>
  <r>
    <d v="2019-06-15T00:00:00"/>
    <x v="5"/>
    <x v="4"/>
    <x v="2"/>
    <x v="5"/>
    <x v="0"/>
    <x v="5"/>
    <x v="5"/>
    <x v="115"/>
    <n v="463.92137539570234"/>
    <n v="559.81108270218749"/>
    <d v="1899-12-30T07:50:00"/>
    <d v="1899-12-30T11:20:00"/>
    <n v="7"/>
    <n v="50"/>
    <n v="11"/>
    <n v="20"/>
    <n v="184"/>
    <n v="2187"/>
    <n v="402.40800000000002"/>
    <s v="HANSIN"/>
    <s v="HANSIN"/>
    <s v="SEA"/>
    <s v="SG"/>
    <s v="INT"/>
    <s v="PXR"/>
  </r>
  <r>
    <d v="2019-06-15T00:00:00"/>
    <x v="11"/>
    <x v="8"/>
    <x v="2"/>
    <x v="9"/>
    <x v="0"/>
    <x v="5"/>
    <x v="47"/>
    <x v="43"/>
    <n v="292.75199550278143"/>
    <n v="283.06606117169179"/>
    <d v="1899-12-30T10:35:00"/>
    <d v="1899-12-30T12:30:00"/>
    <n v="10"/>
    <n v="35"/>
    <n v="12"/>
    <n v="30"/>
    <n v="184"/>
    <n v="1062"/>
    <n v="195.40799999999999"/>
    <s v="HANCXR"/>
    <s v="HANCXR"/>
    <s v="Tourism"/>
    <s v="VN"/>
    <s v="DOM"/>
    <s v="PXR"/>
  </r>
  <r>
    <d v="2019-06-15T00:00:00"/>
    <x v="12"/>
    <x v="3"/>
    <x v="7"/>
    <x v="419"/>
    <x v="0"/>
    <x v="5"/>
    <x v="45"/>
    <x v="48"/>
    <n v="292.75199550278143"/>
    <n v="283.06606117169179"/>
    <d v="1899-12-30T05:50:00"/>
    <d v="1899-12-30T07:45:00"/>
    <n v="5"/>
    <n v="50"/>
    <n v="7"/>
    <n v="45"/>
    <n v="184"/>
    <n v="1062"/>
    <n v="195.40799999999999"/>
    <s v="HANCXR"/>
    <s v="HANCXR"/>
    <s v="Tourism"/>
    <s v="VN"/>
    <s v="DOM"/>
    <s v="PXR"/>
  </r>
  <r>
    <d v="2019-06-15T00:00:00"/>
    <x v="46"/>
    <x v="20"/>
    <x v="1"/>
    <x v="190"/>
    <x v="0"/>
    <x v="5"/>
    <x v="27"/>
    <x v="124"/>
    <n v="187.46363998635809"/>
    <n v="145.81561859013829"/>
    <d v="1899-12-30T00:55:00"/>
    <d v="1899-12-30T02:00:00"/>
    <n v="0"/>
    <n v="55"/>
    <n v="2"/>
    <n v="0"/>
    <n v="184"/>
    <n v="301"/>
    <n v="55.384"/>
    <s v="SGNPQC"/>
    <s v="SGNPQC"/>
    <s v="Tourism"/>
    <s v="VN"/>
    <s v="DOM"/>
    <s v="PXR"/>
  </r>
  <r>
    <d v="2019-06-15T00:00:00"/>
    <x v="23"/>
    <x v="6"/>
    <x v="2"/>
    <x v="52"/>
    <x v="0"/>
    <x v="5"/>
    <x v="29"/>
    <x v="49"/>
    <n v="381.62004815649715"/>
    <n v="329.70071085785668"/>
    <d v="1899-12-30T03:00:00"/>
    <d v="1899-12-30T05:10:00"/>
    <n v="3"/>
    <n v="0"/>
    <n v="5"/>
    <n v="10"/>
    <n v="184"/>
    <n v="1133"/>
    <n v="208.47200000000001"/>
    <s v="HANSGN"/>
    <s v="HANSGN"/>
    <s v="HANSGN"/>
    <s v="VN"/>
    <s v="DOM"/>
    <s v="PXR"/>
  </r>
  <r>
    <d v="2019-06-15T00:00:00"/>
    <x v="44"/>
    <x v="18"/>
    <x v="1"/>
    <x v="60"/>
    <x v="0"/>
    <x v="5"/>
    <x v="52"/>
    <x v="116"/>
    <n v="349.088066164243"/>
    <n v="290.5657880138603"/>
    <d v="1899-12-30T04:20:00"/>
    <d v="1899-12-30T06:00:00"/>
    <n v="4"/>
    <n v="20"/>
    <n v="6"/>
    <n v="0"/>
    <n v="184"/>
    <n v="718"/>
    <n v="132.11199999999999"/>
    <s v="SGNBKK"/>
    <s v="SGNBKK"/>
    <s v="SEA"/>
    <s v="TH"/>
    <s v="INT"/>
    <s v="PXR"/>
  </r>
  <r>
    <d v="2019-06-15T00:00:00"/>
    <x v="47"/>
    <x v="6"/>
    <x v="21"/>
    <x v="63"/>
    <x v="0"/>
    <x v="5"/>
    <x v="55"/>
    <x v="56"/>
    <n v="349.088066164243"/>
    <n v="290.5657880138603"/>
    <d v="1899-12-30T01:40:00"/>
    <d v="1899-12-30T03:20:00"/>
    <n v="1"/>
    <n v="40"/>
    <n v="3"/>
    <n v="20"/>
    <n v="184"/>
    <n v="718"/>
    <n v="132.11199999999999"/>
    <s v="SGNBKK"/>
    <s v="SGNBKK"/>
    <s v="SEA"/>
    <s v="TH"/>
    <s v="INT"/>
    <s v="PXR"/>
  </r>
  <r>
    <d v="2019-06-15T00:00:00"/>
    <x v="8"/>
    <x v="6"/>
    <x v="4"/>
    <x v="20"/>
    <x v="0"/>
    <x v="5"/>
    <x v="21"/>
    <x v="23"/>
    <n v="395.74921853782541"/>
    <n v="351.3813860279069"/>
    <d v="1899-12-30T07:10:00"/>
    <d v="1899-12-30T09:25:00"/>
    <n v="7"/>
    <n v="10"/>
    <n v="9"/>
    <n v="25"/>
    <n v="184"/>
    <n v="1086"/>
    <n v="199.82400000000001"/>
    <s v="SGNSIN"/>
    <s v="SGNSIN"/>
    <s v="SEA"/>
    <s v="SG"/>
    <s v="INT"/>
    <s v="PXR"/>
  </r>
  <r>
    <d v="2019-06-15T00:00:00"/>
    <x v="9"/>
    <x v="4"/>
    <x v="1"/>
    <x v="21"/>
    <x v="0"/>
    <x v="5"/>
    <x v="22"/>
    <x v="24"/>
    <n v="395.74921853782541"/>
    <n v="351.3813860279069"/>
    <d v="1899-12-30T10:25:00"/>
    <d v="1899-12-30T12:35:00"/>
    <n v="10"/>
    <n v="25"/>
    <n v="12"/>
    <n v="35"/>
    <n v="184"/>
    <n v="1086"/>
    <n v="199.82400000000001"/>
    <s v="SGNSIN"/>
    <s v="SGNSIN"/>
    <s v="SEA"/>
    <s v="SG"/>
    <s v="INT"/>
    <s v="PXR"/>
  </r>
  <r>
    <d v="2019-06-15T00:00:00"/>
    <x v="106"/>
    <x v="2"/>
    <x v="31"/>
    <x v="179"/>
    <x v="0"/>
    <x v="5"/>
    <x v="111"/>
    <x v="74"/>
    <n v="131.66180798657265"/>
    <n v="206.51813465495701"/>
    <d v="1899-12-30T10:30:00"/>
    <d v="1899-12-30T12:00:00"/>
    <n v="10"/>
    <n v="30"/>
    <n v="12"/>
    <n v="0"/>
    <n v="184"/>
    <n v="715"/>
    <n v="131.56"/>
    <s v="DADVCA"/>
    <s v="DADVCA"/>
    <s v="ZOther"/>
    <s v="VN"/>
    <s v="DOM"/>
    <s v="PXR"/>
  </r>
  <r>
    <d v="2019-06-15T00:00:00"/>
    <x v="42"/>
    <x v="17"/>
    <x v="1"/>
    <x v="181"/>
    <x v="0"/>
    <x v="5"/>
    <x v="55"/>
    <x v="223"/>
    <n v="284.2128245548555"/>
    <n v="306.08961374632247"/>
    <d v="1899-12-30T01:40:00"/>
    <d v="1899-12-30T03:45:00"/>
    <n v="1"/>
    <n v="40"/>
    <n v="3"/>
    <n v="45"/>
    <n v="184"/>
    <n v="1107"/>
    <n v="203.68799999999999"/>
    <s v="SGNHPH"/>
    <s v="SGNHPH"/>
    <s v="Other"/>
    <s v="VN"/>
    <s v="DOM"/>
    <s v="PXR"/>
  </r>
  <r>
    <d v="2019-06-15T00:00:00"/>
    <x v="46"/>
    <x v="20"/>
    <x v="1"/>
    <x v="271"/>
    <x v="0"/>
    <x v="5"/>
    <x v="147"/>
    <x v="58"/>
    <n v="187.46363998635809"/>
    <n v="145.81561859013829"/>
    <d v="1899-12-30T06:45:00"/>
    <d v="1899-12-30T07:50:00"/>
    <n v="6"/>
    <n v="45"/>
    <n v="7"/>
    <n v="50"/>
    <n v="184"/>
    <n v="301"/>
    <n v="55.384"/>
    <s v="SGNPQC"/>
    <s v="SGNPQC"/>
    <s v="Tourism"/>
    <s v="VN"/>
    <s v="DOM"/>
    <s v="PXR"/>
  </r>
  <r>
    <d v="2019-06-15T00:00:00"/>
    <x v="34"/>
    <x v="6"/>
    <x v="9"/>
    <x v="391"/>
    <x v="0"/>
    <x v="5"/>
    <x v="54"/>
    <x v="194"/>
    <n v="239.31340170869245"/>
    <n v="208.92363712533773"/>
    <d v="1899-12-30T08:30:00"/>
    <d v="1899-12-30T09:50:00"/>
    <n v="8"/>
    <n v="30"/>
    <n v="9"/>
    <n v="50"/>
    <n v="184"/>
    <n v="602"/>
    <n v="110.768"/>
    <s v="SGNDAD"/>
    <s v="SGNDAD"/>
    <s v="SGNDAD"/>
    <s v="VN"/>
    <s v="DOM"/>
    <s v="PXR"/>
  </r>
  <r>
    <d v="2019-06-15T00:00:00"/>
    <x v="49"/>
    <x v="6"/>
    <x v="23"/>
    <x v="273"/>
    <x v="0"/>
    <x v="5"/>
    <x v="42"/>
    <x v="169"/>
    <n v="187.46363998635809"/>
    <n v="145.81561859013829"/>
    <d v="1899-12-30T05:05:00"/>
    <d v="1899-12-30T06:05:00"/>
    <n v="5"/>
    <n v="5"/>
    <n v="6"/>
    <n v="5"/>
    <n v="184"/>
    <n v="301"/>
    <n v="55.384"/>
    <s v="SGNPQC"/>
    <s v="SGNPQC"/>
    <s v="Tourism"/>
    <s v="VN"/>
    <s v="DOM"/>
    <s v="PXR"/>
  </r>
  <r>
    <d v="2019-06-15T00:00:00"/>
    <x v="107"/>
    <x v="28"/>
    <x v="9"/>
    <x v="183"/>
    <x v="0"/>
    <x v="5"/>
    <x v="112"/>
    <x v="65"/>
    <n v="131.66180798657265"/>
    <n v="206.51813465495701"/>
    <d v="1899-12-30T23:50:00"/>
    <d v="1899-12-30T01:20:00"/>
    <n v="23"/>
    <n v="50"/>
    <n v="1"/>
    <n v="20"/>
    <n v="184"/>
    <n v="715"/>
    <n v="131.56"/>
    <s v="DADVCA"/>
    <s v="DADVCA"/>
    <s v="ZOther"/>
    <s v="VN"/>
    <s v="DOM"/>
    <s v="PXR"/>
  </r>
  <r>
    <d v="2019-06-15T00:00:00"/>
    <x v="2"/>
    <x v="2"/>
    <x v="2"/>
    <x v="184"/>
    <x v="0"/>
    <x v="5"/>
    <x v="35"/>
    <x v="73"/>
    <n v="236.34688949060637"/>
    <n v="201.94443000170284"/>
    <d v="1899-12-30T07:00:00"/>
    <d v="1899-12-30T08:20:00"/>
    <n v="7"/>
    <n v="0"/>
    <n v="8"/>
    <n v="20"/>
    <n v="178"/>
    <n v="604"/>
    <n v="107.512"/>
    <s v="HANDAD"/>
    <s v="HANDAD"/>
    <s v="HANDAD"/>
    <s v="VN"/>
    <s v="DOM"/>
    <s v="PXR"/>
  </r>
  <r>
    <d v="2019-06-15T00:00:00"/>
    <x v="15"/>
    <x v="3"/>
    <x v="9"/>
    <x v="13"/>
    <x v="0"/>
    <x v="5"/>
    <x v="3"/>
    <x v="15"/>
    <n v="236.34688949060637"/>
    <n v="201.94443000170284"/>
    <d v="1899-12-30T23:00:00"/>
    <d v="1899-12-30T00:20:00"/>
    <n v="23"/>
    <n v="0"/>
    <n v="0"/>
    <n v="20"/>
    <n v="178"/>
    <n v="604"/>
    <n v="107.512"/>
    <s v="HANDAD"/>
    <s v="HANDAD"/>
    <s v="HANDAD"/>
    <s v="VN"/>
    <s v="DOM"/>
    <s v="PXR"/>
  </r>
  <r>
    <d v="2019-06-15T00:00:00"/>
    <x v="89"/>
    <x v="3"/>
    <x v="23"/>
    <x v="199"/>
    <x v="0"/>
    <x v="5"/>
    <x v="145"/>
    <x v="129"/>
    <n v="293.23396399985552"/>
    <n v="332.36525256500209"/>
    <d v="1899-12-30T10:10:00"/>
    <d v="1899-12-30T12:20:00"/>
    <n v="10"/>
    <n v="10"/>
    <n v="12"/>
    <n v="20"/>
    <n v="178"/>
    <n v="1213"/>
    <n v="215.91399999999999"/>
    <s v="HANPQC"/>
    <s v="HANPQC"/>
    <s v="Tourism"/>
    <s v="VN"/>
    <s v="DOM"/>
    <s v="PXR"/>
  </r>
  <r>
    <d v="2019-06-15T00:00:00"/>
    <x v="108"/>
    <x v="34"/>
    <x v="9"/>
    <x v="186"/>
    <x v="0"/>
    <x v="5"/>
    <x v="113"/>
    <x v="121"/>
    <n v="690.92257570788865"/>
    <n v="868.84541076659445"/>
    <d v="1899-12-30T00:30:00"/>
    <d v="1899-12-30T05:55:00"/>
    <n v="0"/>
    <n v="30"/>
    <n v="5"/>
    <n v="55"/>
    <n v="178"/>
    <n v="3383"/>
    <n v="602.17399999999998"/>
    <s v="DADKIX"/>
    <s v="DADKIX"/>
    <s v="NEA"/>
    <s v="JP"/>
    <s v="INT"/>
    <s v="PXR"/>
  </r>
  <r>
    <d v="2019-06-15T00:00:00"/>
    <x v="90"/>
    <x v="20"/>
    <x v="2"/>
    <x v="200"/>
    <x v="0"/>
    <x v="5"/>
    <x v="70"/>
    <x v="109"/>
    <n v="293.23396399985552"/>
    <n v="332.36525256500209"/>
    <d v="1899-12-30T13:00:00"/>
    <d v="1899-12-30T15:10:00"/>
    <n v="13"/>
    <n v="0"/>
    <n v="15"/>
    <n v="10"/>
    <n v="178"/>
    <n v="1213"/>
    <n v="215.91399999999999"/>
    <s v="HANPQC"/>
    <s v="HANPQC"/>
    <s v="Tourism"/>
    <s v="VN"/>
    <s v="DOM"/>
    <s v="PXR"/>
  </r>
  <r>
    <d v="2019-06-15T00:00:00"/>
    <x v="2"/>
    <x v="2"/>
    <x v="2"/>
    <x v="43"/>
    <x v="0"/>
    <x v="5"/>
    <x v="46"/>
    <x v="129"/>
    <n v="236.34688949060637"/>
    <n v="201.94443000170284"/>
    <d v="1899-12-30T11:00:00"/>
    <d v="1899-12-30T12:20:00"/>
    <n v="11"/>
    <n v="0"/>
    <n v="12"/>
    <n v="20"/>
    <n v="178"/>
    <n v="604"/>
    <n v="107.512"/>
    <s v="HANDAD"/>
    <s v="HANDAD"/>
    <s v="HANDAD"/>
    <s v="VN"/>
    <s v="DOM"/>
    <s v="PXR"/>
  </r>
  <r>
    <d v="2019-06-15T00:00:00"/>
    <x v="37"/>
    <x v="2"/>
    <x v="18"/>
    <x v="47"/>
    <x v="0"/>
    <x v="5"/>
    <x v="43"/>
    <x v="46"/>
    <n v="690.92257570788865"/>
    <n v="868.84541076659445"/>
    <d v="1899-12-30T17:05:00"/>
    <d v="1899-12-30T22:00:00"/>
    <n v="17"/>
    <n v="5"/>
    <n v="22"/>
    <n v="0"/>
    <n v="178"/>
    <n v="3383"/>
    <n v="602.17399999999998"/>
    <s v="DADKIX"/>
    <s v="DADKIX"/>
    <s v="NEA"/>
    <s v="JP"/>
    <s v="INT"/>
    <s v="PXR"/>
  </r>
  <r>
    <d v="2019-06-15T00:00:00"/>
    <x v="15"/>
    <x v="3"/>
    <x v="9"/>
    <x v="49"/>
    <x v="0"/>
    <x v="5"/>
    <x v="24"/>
    <x v="27"/>
    <n v="236.34688949060637"/>
    <n v="201.94443000170284"/>
    <d v="1899-12-30T14:00:00"/>
    <d v="1899-12-30T15:20:00"/>
    <n v="14"/>
    <n v="0"/>
    <n v="15"/>
    <n v="20"/>
    <n v="178"/>
    <n v="604"/>
    <n v="107.512"/>
    <s v="HANDAD"/>
    <s v="HANDAD"/>
    <s v="HANDAD"/>
    <s v="VN"/>
    <s v="DOM"/>
    <s v="PXR"/>
  </r>
  <r>
    <d v="2019-06-15T00:00:00"/>
    <x v="15"/>
    <x v="3"/>
    <x v="9"/>
    <x v="44"/>
    <x v="0"/>
    <x v="5"/>
    <x v="101"/>
    <x v="84"/>
    <n v="236.34688949060637"/>
    <n v="201.94443000170284"/>
    <d v="1899-12-30T09:00:00"/>
    <d v="1899-12-30T10:20:00"/>
    <n v="9"/>
    <n v="0"/>
    <n v="10"/>
    <n v="20"/>
    <n v="178"/>
    <n v="604"/>
    <n v="107.512"/>
    <s v="HANDAD"/>
    <s v="HANDAD"/>
    <s v="HANDAD"/>
    <s v="VN"/>
    <s v="DOM"/>
    <s v="PXR"/>
  </r>
  <r>
    <d v="2019-06-15T00:00:00"/>
    <x v="65"/>
    <x v="3"/>
    <x v="17"/>
    <x v="386"/>
    <x v="0"/>
    <x v="5"/>
    <x v="154"/>
    <x v="105"/>
    <n v="398.49460740287265"/>
    <n v="502.8326130028529"/>
    <d v="1899-12-30T01:15:00"/>
    <d v="1899-12-30T04:05:00"/>
    <n v="1"/>
    <n v="15"/>
    <n v="4"/>
    <n v="5"/>
    <n v="178"/>
    <n v="1633"/>
    <n v="290.67399999999998"/>
    <s v="HANTPE"/>
    <s v="HANTPE"/>
    <s v="NEA"/>
    <s v="TW"/>
    <s v="INT"/>
    <s v="PXR"/>
  </r>
  <r>
    <d v="2019-06-15T00:00:00"/>
    <x v="67"/>
    <x v="15"/>
    <x v="2"/>
    <x v="387"/>
    <x v="0"/>
    <x v="5"/>
    <x v="179"/>
    <x v="118"/>
    <n v="398.49460740287265"/>
    <n v="502.8326130028529"/>
    <d v="1899-12-30T05:30:00"/>
    <d v="1899-12-30T08:40:00"/>
    <n v="5"/>
    <n v="30"/>
    <n v="8"/>
    <n v="40"/>
    <n v="178"/>
    <n v="1633"/>
    <n v="290.67399999999998"/>
    <s v="HANTPE"/>
    <s v="HANTPE"/>
    <s v="NEA"/>
    <s v="TW"/>
    <s v="INT"/>
    <s v="PXR"/>
  </r>
  <r>
    <d v="2019-06-15T00:00:00"/>
    <x v="40"/>
    <x v="3"/>
    <x v="19"/>
    <x v="164"/>
    <x v="0"/>
    <x v="5"/>
    <x v="31"/>
    <x v="130"/>
    <n v="120.60036818801788"/>
    <n v="128.91356356400408"/>
    <d v="1899-12-30T08:00:00"/>
    <d v="1899-12-30T08:50:00"/>
    <n v="8"/>
    <n v="0"/>
    <n v="8"/>
    <n v="50"/>
    <n v="184"/>
    <n v="261"/>
    <n v="48.024000000000001"/>
    <s v="HANVII"/>
    <s v="HANVII"/>
    <s v="ZOther"/>
    <s v="VN"/>
    <s v="DOM"/>
    <s v="PXR"/>
  </r>
  <r>
    <d v="2019-06-15T00:00:00"/>
    <x v="46"/>
    <x v="20"/>
    <x v="1"/>
    <x v="475"/>
    <x v="0"/>
    <x v="5"/>
    <x v="137"/>
    <x v="167"/>
    <n v="187.46363998635809"/>
    <n v="145.81561859013829"/>
    <d v="1899-12-30T13:55:00"/>
    <d v="1899-12-30T14:55:00"/>
    <n v="13"/>
    <n v="55"/>
    <n v="14"/>
    <n v="55"/>
    <n v="184"/>
    <n v="301"/>
    <n v="55.384"/>
    <s v="SGNPQC"/>
    <s v="SGNPQC"/>
    <s v="Tourism"/>
    <s v="VN"/>
    <s v="DOM"/>
    <s v="PXR"/>
  </r>
  <r>
    <d v="2019-06-15T00:00:00"/>
    <x v="49"/>
    <x v="6"/>
    <x v="23"/>
    <x v="476"/>
    <x v="0"/>
    <x v="5"/>
    <x v="16"/>
    <x v="41"/>
    <n v="187.46363998635809"/>
    <n v="145.81561859013829"/>
    <d v="1899-12-30T12:10:00"/>
    <d v="1899-12-30T13:05:00"/>
    <n v="12"/>
    <n v="10"/>
    <n v="13"/>
    <n v="5"/>
    <n v="184"/>
    <n v="301"/>
    <n v="55.384"/>
    <s v="SGNPQC"/>
    <s v="SGNPQC"/>
    <s v="Tourism"/>
    <s v="VN"/>
    <s v="DOM"/>
    <s v="PXR"/>
  </r>
  <r>
    <d v="2019-06-15T00:00:00"/>
    <x v="41"/>
    <x v="16"/>
    <x v="2"/>
    <x v="165"/>
    <x v="0"/>
    <x v="5"/>
    <x v="81"/>
    <x v="4"/>
    <n v="120.60036818801788"/>
    <n v="128.91356356400408"/>
    <d v="1899-12-30T06:00:00"/>
    <d v="1899-12-30T06:50:00"/>
    <n v="6"/>
    <n v="0"/>
    <n v="6"/>
    <n v="50"/>
    <n v="184"/>
    <n v="261"/>
    <n v="48.024000000000001"/>
    <s v="HANVII"/>
    <s v="HANVII"/>
    <s v="ZOther"/>
    <s v="VN"/>
    <s v="DOM"/>
    <s v="PXR"/>
  </r>
  <r>
    <d v="2019-06-15T00:00:00"/>
    <x v="103"/>
    <x v="6"/>
    <x v="19"/>
    <x v="167"/>
    <x v="0"/>
    <x v="5"/>
    <x v="107"/>
    <x v="32"/>
    <n v="256.8437361537259"/>
    <n v="276.05114265368064"/>
    <d v="1899-12-30T03:35:00"/>
    <d v="1899-12-30T05:20:00"/>
    <n v="3"/>
    <n v="35"/>
    <n v="5"/>
    <n v="20"/>
    <n v="184"/>
    <n v="879"/>
    <n v="161.73599999999999"/>
    <s v="SGNVII"/>
    <s v="SGNVII"/>
    <s v="Other"/>
    <s v="VN"/>
    <s v="DOM"/>
    <s v="PXR"/>
  </r>
  <r>
    <d v="2019-06-15T00:00:00"/>
    <x v="53"/>
    <x v="16"/>
    <x v="1"/>
    <x v="168"/>
    <x v="0"/>
    <x v="5"/>
    <x v="68"/>
    <x v="115"/>
    <n v="256.8437361537259"/>
    <n v="276.05114265368064"/>
    <d v="1899-12-30T09:30:00"/>
    <d v="1899-12-30T11:20:00"/>
    <n v="9"/>
    <n v="30"/>
    <n v="11"/>
    <n v="20"/>
    <n v="184"/>
    <n v="879"/>
    <n v="161.73599999999999"/>
    <s v="SGNVII"/>
    <s v="SGNVII"/>
    <s v="Other"/>
    <s v="VN"/>
    <s v="DOM"/>
    <s v="PXR"/>
  </r>
  <r>
    <d v="2019-06-15T00:00:00"/>
    <x v="33"/>
    <x v="2"/>
    <x v="1"/>
    <x v="156"/>
    <x v="0"/>
    <x v="5"/>
    <x v="29"/>
    <x v="112"/>
    <n v="239.31340170869245"/>
    <n v="208.92363712533773"/>
    <d v="1899-12-30T03:00:00"/>
    <d v="1899-12-30T04:25:00"/>
    <n v="3"/>
    <n v="0"/>
    <n v="4"/>
    <n v="25"/>
    <n v="203"/>
    <n v="602"/>
    <n v="122.206"/>
    <s v="SGNDAD"/>
    <s v="SGNDAD"/>
    <s v="SGNDAD"/>
    <s v="VN"/>
    <s v="DOM"/>
    <s v="PXR"/>
  </r>
  <r>
    <d v="2019-06-15T00:00:00"/>
    <x v="15"/>
    <x v="3"/>
    <x v="9"/>
    <x v="158"/>
    <x v="0"/>
    <x v="5"/>
    <x v="20"/>
    <x v="35"/>
    <n v="236.34688949060637"/>
    <n v="201.94443000170284"/>
    <d v="1899-12-30T01:00:00"/>
    <d v="1899-12-30T02:20:00"/>
    <n v="1"/>
    <n v="0"/>
    <n v="2"/>
    <n v="20"/>
    <n v="203"/>
    <n v="604"/>
    <n v="122.61199999999999"/>
    <s v="HANDAD"/>
    <s v="HANDAD"/>
    <s v="HANDAD"/>
    <s v="VN"/>
    <s v="DOM"/>
    <s v="PXR"/>
  </r>
  <r>
    <d v="2019-06-15T00:00:00"/>
    <x v="116"/>
    <x v="3"/>
    <x v="40"/>
    <x v="233"/>
    <x v="0"/>
    <x v="5"/>
    <x v="131"/>
    <x v="184"/>
    <n v="352.0849431463634"/>
    <n v="364.1167200111874"/>
    <d v="1899-12-30T09:35:00"/>
    <d v="1899-12-30T11:30:00"/>
    <n v="9"/>
    <n v="35"/>
    <n v="11"/>
    <n v="30"/>
    <n v="203"/>
    <n v="1123"/>
    <n v="227.96899999999999"/>
    <s v="HANRGN"/>
    <s v="HANRGN"/>
    <s v="CLMV"/>
    <s v="MM"/>
    <s v="INT"/>
    <s v="PXR"/>
  </r>
  <r>
    <d v="2019-06-15T00:00:00"/>
    <x v="118"/>
    <x v="39"/>
    <x v="2"/>
    <x v="235"/>
    <x v="0"/>
    <x v="5"/>
    <x v="33"/>
    <x v="136"/>
    <n v="352.0849431463634"/>
    <n v="364.1167200111874"/>
    <d v="1899-12-30T12:30:00"/>
    <d v="1899-12-30T14:30:00"/>
    <n v="12"/>
    <n v="30"/>
    <n v="14"/>
    <n v="30"/>
    <n v="203"/>
    <n v="1123"/>
    <n v="227.96899999999999"/>
    <s v="HANRGN"/>
    <s v="HANRGN"/>
    <s v="CLMV"/>
    <s v="MM"/>
    <s v="INT"/>
    <s v="PXR"/>
  </r>
  <r>
    <d v="2019-06-15T00:00:00"/>
    <x v="23"/>
    <x v="6"/>
    <x v="2"/>
    <x v="172"/>
    <x v="0"/>
    <x v="5"/>
    <x v="81"/>
    <x v="1"/>
    <n v="381.62004815649715"/>
    <n v="329.70071085785668"/>
    <d v="1899-12-30T06:00:00"/>
    <d v="1899-12-30T08:05:00"/>
    <n v="6"/>
    <n v="0"/>
    <n v="8"/>
    <n v="5"/>
    <n v="203"/>
    <n v="1133"/>
    <n v="229.999"/>
    <s v="HANSGN"/>
    <s v="HANSGN"/>
    <s v="HANSGN"/>
    <s v="VN"/>
    <s v="DOM"/>
    <s v="PXR"/>
  </r>
  <r>
    <d v="2019-06-15T00:00:00"/>
    <x v="190"/>
    <x v="8"/>
    <x v="54"/>
    <x v="401"/>
    <x v="0"/>
    <x v="5"/>
    <x v="38"/>
    <x v="79"/>
    <n v="377.83719868916279"/>
    <n v="331.20985771466917"/>
    <d v="1899-12-30T14:10:00"/>
    <d v="1899-12-30T17:05:00"/>
    <n v="14"/>
    <n v="10"/>
    <n v="17"/>
    <n v="5"/>
    <n v="203"/>
    <n v="1595"/>
    <n v="323.78500000000003"/>
    <s v="CXRKMG"/>
    <s v="CXRKMG"/>
    <s v="NEA"/>
    <s v="CN"/>
    <s v="INT"/>
    <s v="PXC"/>
  </r>
  <r>
    <d v="2019-06-15T00:00:00"/>
    <x v="191"/>
    <x v="54"/>
    <x v="7"/>
    <x v="402"/>
    <x v="0"/>
    <x v="5"/>
    <x v="74"/>
    <x v="226"/>
    <n v="377.83719868916279"/>
    <n v="331.20985771466917"/>
    <d v="1899-12-30T18:05:00"/>
    <d v="1899-12-30T20:45:00"/>
    <n v="18"/>
    <n v="5"/>
    <n v="20"/>
    <n v="45"/>
    <n v="203"/>
    <n v="1595"/>
    <n v="323.78500000000003"/>
    <s v="CXRKMG"/>
    <s v="CXRKMG"/>
    <s v="NEA"/>
    <s v="CN"/>
    <s v="INT"/>
    <s v="PXC"/>
  </r>
  <r>
    <d v="2019-06-15T00:00:00"/>
    <x v="11"/>
    <x v="8"/>
    <x v="2"/>
    <x v="281"/>
    <x v="0"/>
    <x v="5"/>
    <x v="169"/>
    <x v="232"/>
    <n v="292.75199550278143"/>
    <n v="283.06606117169179"/>
    <d v="1899-12-30T23:55:00"/>
    <d v="1899-12-30T01:50:00"/>
    <n v="23"/>
    <n v="55"/>
    <n v="1"/>
    <n v="50"/>
    <n v="203"/>
    <n v="1062"/>
    <n v="215.58600000000001"/>
    <s v="HANCXR"/>
    <s v="HANCXR"/>
    <s v="Tourism"/>
    <s v="VN"/>
    <s v="DOM"/>
    <s v="PXR"/>
  </r>
  <r>
    <d v="2019-06-15T00:00:00"/>
    <x v="2"/>
    <x v="2"/>
    <x v="2"/>
    <x v="210"/>
    <x v="0"/>
    <x v="5"/>
    <x v="163"/>
    <x v="159"/>
    <n v="236.34688949060637"/>
    <n v="201.94443000170284"/>
    <d v="1899-12-30T06:15:00"/>
    <d v="1899-12-30T07:35:00"/>
    <n v="6"/>
    <n v="15"/>
    <n v="7"/>
    <n v="35"/>
    <n v="203"/>
    <n v="604"/>
    <n v="122.61199999999999"/>
    <s v="HANDAD"/>
    <s v="HANDAD"/>
    <s v="HANDAD"/>
    <s v="VN"/>
    <s v="DOM"/>
    <s v="PXR"/>
  </r>
  <r>
    <d v="2019-06-15T00:00:00"/>
    <x v="15"/>
    <x v="3"/>
    <x v="9"/>
    <x v="205"/>
    <x v="0"/>
    <x v="5"/>
    <x v="129"/>
    <x v="176"/>
    <n v="236.34688949060637"/>
    <n v="201.94443000170284"/>
    <d v="1899-12-30T04:15:00"/>
    <d v="1899-12-30T05:35:00"/>
    <n v="4"/>
    <n v="15"/>
    <n v="5"/>
    <n v="35"/>
    <n v="203"/>
    <n v="604"/>
    <n v="122.61199999999999"/>
    <s v="HANDAD"/>
    <s v="HANDAD"/>
    <s v="HANDAD"/>
    <s v="VN"/>
    <s v="DOM"/>
    <s v="PXR"/>
  </r>
  <r>
    <d v="2019-06-15T00:00:00"/>
    <x v="12"/>
    <x v="3"/>
    <x v="7"/>
    <x v="170"/>
    <x v="0"/>
    <x v="5"/>
    <x v="108"/>
    <x v="108"/>
    <n v="292.75199550278143"/>
    <n v="283.06606117169179"/>
    <d v="1899-12-30T09:20:00"/>
    <d v="1899-12-30T11:15:00"/>
    <n v="9"/>
    <n v="20"/>
    <n v="11"/>
    <n v="15"/>
    <n v="203"/>
    <n v="1062"/>
    <n v="215.58600000000001"/>
    <s v="HANCXR"/>
    <s v="HANCXR"/>
    <s v="Tourism"/>
    <s v="VN"/>
    <s v="DOM"/>
    <s v="PXR"/>
  </r>
  <r>
    <d v="2019-06-15T00:00:00"/>
    <x v="136"/>
    <x v="19"/>
    <x v="2"/>
    <x v="283"/>
    <x v="0"/>
    <x v="5"/>
    <x v="148"/>
    <x v="56"/>
    <n v="524.34786512385949"/>
    <n v="478.47904156320539"/>
    <d v="1899-12-30T00:40:00"/>
    <d v="1899-12-30T03:20:00"/>
    <n v="0"/>
    <n v="40"/>
    <n v="3"/>
    <n v="20"/>
    <n v="203"/>
    <n v="1503"/>
    <n v="305.10899999999998"/>
    <s v="HANKHH"/>
    <s v="HANKHH"/>
    <s v="NEA"/>
    <s v="TW"/>
    <s v="INT"/>
    <s v="PXR"/>
  </r>
  <r>
    <d v="2019-06-15T00:00:00"/>
    <x v="182"/>
    <x v="49"/>
    <x v="7"/>
    <x v="379"/>
    <x v="0"/>
    <x v="5"/>
    <x v="19"/>
    <x v="185"/>
    <n v="505.64699962499998"/>
    <n v="436.31569458756371"/>
    <d v="1899-12-30T04:00:00"/>
    <d v="1899-12-30T07:40:00"/>
    <n v="4"/>
    <n v="0"/>
    <n v="7"/>
    <n v="40"/>
    <n v="203"/>
    <n v="2077"/>
    <n v="421.63099999999997"/>
    <s v="CXRYIH"/>
    <s v="CXRYIH"/>
    <s v="NEA"/>
    <s v="CN"/>
    <s v="INT"/>
    <s v="PXC"/>
  </r>
  <r>
    <d v="2019-06-15T00:00:00"/>
    <x v="50"/>
    <x v="8"/>
    <x v="1"/>
    <x v="477"/>
    <x v="0"/>
    <x v="5"/>
    <x v="111"/>
    <x v="184"/>
    <n v="184.25871592968858"/>
    <n v="154.07262794368225"/>
    <d v="1899-12-30T10:30:00"/>
    <d v="1899-12-30T11:30:00"/>
    <n v="10"/>
    <n v="30"/>
    <n v="11"/>
    <n v="30"/>
    <n v="203"/>
    <n v="309"/>
    <n v="62.726999999999997"/>
    <s v="SGNCXR"/>
    <s v="SGNCXR"/>
    <s v="Tourism"/>
    <s v="VN"/>
    <s v="DOM"/>
    <s v="PXR"/>
  </r>
  <r>
    <d v="2019-06-15T00:00:00"/>
    <x v="30"/>
    <x v="14"/>
    <x v="1"/>
    <x v="219"/>
    <x v="0"/>
    <x v="5"/>
    <x v="141"/>
    <x v="110"/>
    <n v="214.88804221212081"/>
    <n v="213.88072353634405"/>
    <d v="1899-12-30T14:20:00"/>
    <d v="1899-12-30T15:50:00"/>
    <n v="14"/>
    <n v="20"/>
    <n v="15"/>
    <n v="50"/>
    <n v="203"/>
    <n v="628"/>
    <n v="127.48399999999999"/>
    <s v="SGNHUI"/>
    <s v="SGNHUI"/>
    <s v="Tourism"/>
    <s v="VN"/>
    <s v="DOM"/>
    <s v="PXR"/>
  </r>
  <r>
    <d v="2019-06-15T00:00:00"/>
    <x v="32"/>
    <x v="6"/>
    <x v="16"/>
    <x v="221"/>
    <x v="0"/>
    <x v="5"/>
    <x v="206"/>
    <x v="87"/>
    <n v="214.88804221212081"/>
    <n v="213.88072353634405"/>
    <d v="1899-12-30T12:15:00"/>
    <d v="1899-12-30T13:40:00"/>
    <n v="12"/>
    <n v="15"/>
    <n v="13"/>
    <n v="40"/>
    <n v="203"/>
    <n v="628"/>
    <n v="127.48399999999999"/>
    <s v="SGNHUI"/>
    <s v="SGNHUI"/>
    <s v="Tourism"/>
    <s v="VN"/>
    <s v="DOM"/>
    <s v="PXR"/>
  </r>
  <r>
    <d v="2019-06-15T00:00:00"/>
    <x v="11"/>
    <x v="8"/>
    <x v="2"/>
    <x v="105"/>
    <x v="0"/>
    <x v="5"/>
    <x v="80"/>
    <x v="86"/>
    <n v="292.75199550278143"/>
    <n v="283.06606117169179"/>
    <d v="1899-12-30T01:35:00"/>
    <d v="1899-12-30T03:30:00"/>
    <n v="1"/>
    <n v="35"/>
    <n v="3"/>
    <n v="30"/>
    <n v="203"/>
    <n v="1062"/>
    <n v="215.58600000000001"/>
    <s v="HANCXR"/>
    <s v="HANCXR"/>
    <s v="Tourism"/>
    <s v="VN"/>
    <s v="DOM"/>
    <s v="PXR"/>
  </r>
  <r>
    <d v="2019-06-15T00:00:00"/>
    <x v="22"/>
    <x v="3"/>
    <x v="1"/>
    <x v="320"/>
    <x v="0"/>
    <x v="5"/>
    <x v="102"/>
    <x v="162"/>
    <n v="381.62004815649715"/>
    <n v="329.70071085785668"/>
    <d v="1899-12-30T10:00:00"/>
    <d v="1899-12-30T12:15:00"/>
    <n v="10"/>
    <n v="0"/>
    <n v="12"/>
    <n v="15"/>
    <n v="203"/>
    <n v="1133"/>
    <n v="229.999"/>
    <s v="HANSGN"/>
    <s v="HANSGN"/>
    <s v="HANSGN"/>
    <s v="VN"/>
    <s v="DOM"/>
    <s v="PXR"/>
  </r>
  <r>
    <d v="2019-06-15T00:00:00"/>
    <x v="76"/>
    <x v="3"/>
    <x v="31"/>
    <x v="229"/>
    <x v="0"/>
    <x v="5"/>
    <x v="129"/>
    <x v="0"/>
    <n v="308.7453322478957"/>
    <n v="330.16909384151558"/>
    <d v="1899-12-30T04:15:00"/>
    <d v="1899-12-30T06:25:00"/>
    <n v="4"/>
    <n v="15"/>
    <n v="6"/>
    <n v="25"/>
    <n v="203"/>
    <n v="1217"/>
    <n v="247.05099999999999"/>
    <s v="HANVCA"/>
    <s v="HANVCA"/>
    <s v="Other"/>
    <s v="VN"/>
    <s v="DOM"/>
    <s v="PXR"/>
  </r>
  <r>
    <d v="2019-06-15T00:00:00"/>
    <x v="49"/>
    <x v="6"/>
    <x v="23"/>
    <x v="442"/>
    <x v="0"/>
    <x v="5"/>
    <x v="128"/>
    <x v="221"/>
    <n v="187.46363998635809"/>
    <n v="145.81561859013829"/>
    <d v="1899-12-30T23:15:00"/>
    <d v="1899-12-30T00:15:00"/>
    <n v="23"/>
    <n v="15"/>
    <n v="0"/>
    <n v="15"/>
    <n v="203"/>
    <n v="301"/>
    <n v="61.103000000000002"/>
    <s v="SGNPQC"/>
    <s v="SGNPQC"/>
    <s v="Tourism"/>
    <s v="VN"/>
    <s v="DOM"/>
    <s v="PXR"/>
  </r>
  <r>
    <d v="2019-06-15T00:00:00"/>
    <x v="78"/>
    <x v="28"/>
    <x v="2"/>
    <x v="231"/>
    <x v="0"/>
    <x v="5"/>
    <x v="1"/>
    <x v="119"/>
    <n v="308.7453322478957"/>
    <n v="330.16909384151558"/>
    <d v="1899-12-30T07:15:00"/>
    <d v="1899-12-30T09:20:00"/>
    <n v="7"/>
    <n v="15"/>
    <n v="9"/>
    <n v="20"/>
    <n v="203"/>
    <n v="1217"/>
    <n v="247.05099999999999"/>
    <s v="HANVCA"/>
    <s v="HANVCA"/>
    <s v="Other"/>
    <s v="VN"/>
    <s v="DOM"/>
    <s v="PXR"/>
  </r>
  <r>
    <d v="2019-06-15T00:00:00"/>
    <x v="2"/>
    <x v="2"/>
    <x v="2"/>
    <x v="246"/>
    <x v="0"/>
    <x v="5"/>
    <x v="19"/>
    <x v="32"/>
    <n v="236.34688949060637"/>
    <n v="201.94443000170284"/>
    <d v="1899-12-30T04:00:00"/>
    <d v="1899-12-30T05:20:00"/>
    <n v="4"/>
    <n v="0"/>
    <n v="5"/>
    <n v="20"/>
    <n v="203"/>
    <n v="604"/>
    <n v="122.61199999999999"/>
    <s v="HANDAD"/>
    <s v="HANDAD"/>
    <s v="HANDAD"/>
    <s v="VN"/>
    <s v="DOM"/>
    <s v="PXR"/>
  </r>
  <r>
    <d v="2019-06-15T00:00:00"/>
    <x v="2"/>
    <x v="2"/>
    <x v="2"/>
    <x v="84"/>
    <x v="0"/>
    <x v="5"/>
    <x v="102"/>
    <x v="115"/>
    <n v="236.34688949060637"/>
    <n v="201.94443000170284"/>
    <d v="1899-12-30T10:00:00"/>
    <d v="1899-12-30T11:20:00"/>
    <n v="10"/>
    <n v="0"/>
    <n v="11"/>
    <n v="20"/>
    <n v="203"/>
    <n v="604"/>
    <n v="122.61199999999999"/>
    <s v="HANDAD"/>
    <s v="HANDAD"/>
    <s v="HANDAD"/>
    <s v="VN"/>
    <s v="DOM"/>
    <s v="PXR"/>
  </r>
  <r>
    <d v="2019-06-15T00:00:00"/>
    <x v="15"/>
    <x v="3"/>
    <x v="9"/>
    <x v="85"/>
    <x v="0"/>
    <x v="5"/>
    <x v="35"/>
    <x v="73"/>
    <n v="236.34688949060637"/>
    <n v="201.94443000170284"/>
    <d v="1899-12-30T07:00:00"/>
    <d v="1899-12-30T08:20:00"/>
    <n v="7"/>
    <n v="0"/>
    <n v="8"/>
    <n v="20"/>
    <n v="203"/>
    <n v="604"/>
    <n v="122.61199999999999"/>
    <s v="HANDAD"/>
    <s v="HANDAD"/>
    <s v="HANDAD"/>
    <s v="VN"/>
    <s v="DOM"/>
    <s v="PXR"/>
  </r>
  <r>
    <d v="2019-06-15T00:00:00"/>
    <x v="15"/>
    <x v="3"/>
    <x v="9"/>
    <x v="247"/>
    <x v="0"/>
    <x v="5"/>
    <x v="36"/>
    <x v="56"/>
    <n v="236.34688949060637"/>
    <n v="201.94443000170284"/>
    <d v="1899-12-30T02:00:00"/>
    <d v="1899-12-30T03:20:00"/>
    <n v="2"/>
    <n v="0"/>
    <n v="3"/>
    <n v="20"/>
    <n v="203"/>
    <n v="604"/>
    <n v="122.61199999999999"/>
    <s v="HANDAD"/>
    <s v="HANDAD"/>
    <s v="HANDAD"/>
    <s v="VN"/>
    <s v="DOM"/>
    <s v="PXR"/>
  </r>
  <r>
    <d v="2019-06-15T00:00:00"/>
    <x v="76"/>
    <x v="3"/>
    <x v="31"/>
    <x v="230"/>
    <x v="0"/>
    <x v="5"/>
    <x v="13"/>
    <x v="209"/>
    <n v="308.7453322478957"/>
    <n v="330.16909384151558"/>
    <d v="1899-12-30T12:00:00"/>
    <d v="1899-12-30T14:10:00"/>
    <n v="12"/>
    <n v="0"/>
    <n v="14"/>
    <n v="10"/>
    <n v="203"/>
    <n v="1217"/>
    <n v="247.05099999999999"/>
    <s v="HANVCA"/>
    <s v="HANVCA"/>
    <s v="Other"/>
    <s v="VN"/>
    <s v="DOM"/>
    <s v="PXR"/>
  </r>
  <r>
    <d v="2019-06-15T00:00:00"/>
    <x v="180"/>
    <x v="8"/>
    <x v="50"/>
    <x v="377"/>
    <x v="0"/>
    <x v="5"/>
    <x v="7"/>
    <x v="184"/>
    <n v="386.03917098878026"/>
    <n v="347.34241221794906"/>
    <d v="1899-12-30T08:50:00"/>
    <d v="1899-12-30T11:30:00"/>
    <n v="8"/>
    <n v="50"/>
    <n v="11"/>
    <n v="30"/>
    <n v="203"/>
    <n v="1740"/>
    <n v="353.22"/>
    <s v="CXRJJN"/>
    <s v="CXRJJN"/>
    <s v="NEA"/>
    <s v="CN"/>
    <s v="INT"/>
    <s v="PXC"/>
  </r>
  <r>
    <d v="2019-06-15T00:00:00"/>
    <x v="181"/>
    <x v="48"/>
    <x v="7"/>
    <x v="378"/>
    <x v="0"/>
    <x v="5"/>
    <x v="33"/>
    <x v="109"/>
    <n v="386.03917098878026"/>
    <n v="347.34241221794906"/>
    <d v="1899-12-30T12:30:00"/>
    <d v="1899-12-30T15:10:00"/>
    <n v="12"/>
    <n v="30"/>
    <n v="15"/>
    <n v="10"/>
    <n v="203"/>
    <n v="1740"/>
    <n v="353.22"/>
    <s v="CXRJJN"/>
    <s v="CXRJJN"/>
    <s v="NEA"/>
    <s v="CN"/>
    <s v="INT"/>
    <s v="PXC"/>
  </r>
  <r>
    <d v="2019-06-15T00:00:00"/>
    <x v="12"/>
    <x v="3"/>
    <x v="7"/>
    <x v="282"/>
    <x v="0"/>
    <x v="5"/>
    <x v="176"/>
    <x v="98"/>
    <n v="292.75199550278143"/>
    <n v="283.06606117169179"/>
    <d v="1899-12-30T04:45:00"/>
    <d v="1899-12-30T06:40:00"/>
    <n v="4"/>
    <n v="45"/>
    <n v="6"/>
    <n v="40"/>
    <n v="203"/>
    <n v="1062"/>
    <n v="215.58600000000001"/>
    <s v="HANCXR"/>
    <s v="HANCXR"/>
    <s v="Tourism"/>
    <s v="VN"/>
    <s v="DOM"/>
    <s v="PXR"/>
  </r>
  <r>
    <d v="2019-06-15T00:00:00"/>
    <x v="57"/>
    <x v="8"/>
    <x v="9"/>
    <x v="478"/>
    <x v="0"/>
    <x v="5"/>
    <x v="219"/>
    <x v="80"/>
    <n v="165.72030426323298"/>
    <n v="162.66584538032191"/>
    <d v="1899-12-30T22:10:00"/>
    <d v="1899-12-30T23:15:00"/>
    <n v="22"/>
    <n v="10"/>
    <n v="23"/>
    <n v="15"/>
    <n v="203"/>
    <n v="462"/>
    <n v="93.786000000000001"/>
    <s v="DADCXR"/>
    <s v="DADCXR"/>
    <s v="Tourism"/>
    <s v="VN"/>
    <s v="DOM"/>
    <s v="NTP"/>
  </r>
  <r>
    <d v="2019-06-15T00:00:00"/>
    <x v="50"/>
    <x v="8"/>
    <x v="1"/>
    <x v="98"/>
    <x v="0"/>
    <x v="5"/>
    <x v="15"/>
    <x v="81"/>
    <n v="184.25871592968858"/>
    <n v="154.07262794368225"/>
    <d v="1899-12-30T00:00:00"/>
    <d v="1899-12-30T01:05:00"/>
    <n v="0"/>
    <n v="0"/>
    <n v="1"/>
    <n v="5"/>
    <n v="203"/>
    <n v="309"/>
    <n v="62.726999999999997"/>
    <s v="SGNCXR"/>
    <s v="SGNCXR"/>
    <s v="Tourism"/>
    <s v="VN"/>
    <s v="DOM"/>
    <s v="PXR"/>
  </r>
  <r>
    <d v="2019-06-15T00:00:00"/>
    <x v="22"/>
    <x v="3"/>
    <x v="1"/>
    <x v="394"/>
    <x v="0"/>
    <x v="5"/>
    <x v="177"/>
    <x v="233"/>
    <n v="381.62004815649715"/>
    <n v="329.70071085785668"/>
    <d v="1899-12-30T12:50:00"/>
    <d v="1899-12-30T15:05:00"/>
    <n v="12"/>
    <n v="50"/>
    <n v="15"/>
    <n v="5"/>
    <n v="203"/>
    <n v="1133"/>
    <n v="229.999"/>
    <s v="HANSGN"/>
    <s v="HANSGN"/>
    <s v="HANSGN"/>
    <s v="VN"/>
    <s v="DOM"/>
    <s v="PXR"/>
  </r>
  <r>
    <d v="2019-06-15T00:00:00"/>
    <x v="23"/>
    <x v="6"/>
    <x v="2"/>
    <x v="154"/>
    <x v="0"/>
    <x v="5"/>
    <x v="102"/>
    <x v="6"/>
    <n v="381.62004815649715"/>
    <n v="329.70071085785668"/>
    <d v="1899-12-30T10:00:00"/>
    <d v="1899-12-30T12:05:00"/>
    <n v="10"/>
    <n v="0"/>
    <n v="12"/>
    <n v="5"/>
    <n v="203"/>
    <n v="1133"/>
    <n v="229.999"/>
    <s v="HANSGN"/>
    <s v="HANSGN"/>
    <s v="HANSGN"/>
    <s v="VN"/>
    <s v="DOM"/>
    <s v="PXR"/>
  </r>
  <r>
    <d v="2019-06-15T00:00:00"/>
    <x v="23"/>
    <x v="6"/>
    <x v="2"/>
    <x v="261"/>
    <x v="0"/>
    <x v="5"/>
    <x v="3"/>
    <x v="81"/>
    <n v="381.62004815649715"/>
    <n v="329.70071085785668"/>
    <d v="1899-12-30T23:00:00"/>
    <d v="1899-12-30T01:05:00"/>
    <n v="23"/>
    <n v="0"/>
    <n v="1"/>
    <n v="5"/>
    <n v="203"/>
    <n v="1133"/>
    <n v="229.999"/>
    <s v="HANSGN"/>
    <s v="HANSGN"/>
    <s v="HANSGN"/>
    <s v="VN"/>
    <s v="DOM"/>
    <s v="PXR"/>
  </r>
  <r>
    <d v="2019-06-15T00:00:00"/>
    <x v="11"/>
    <x v="8"/>
    <x v="2"/>
    <x v="420"/>
    <x v="0"/>
    <x v="5"/>
    <x v="62"/>
    <x v="90"/>
    <n v="292.75199550278143"/>
    <n v="283.06606117169179"/>
    <d v="1899-12-30T03:05:00"/>
    <d v="1899-12-30T05:00:00"/>
    <n v="3"/>
    <n v="5"/>
    <n v="5"/>
    <n v="0"/>
    <n v="203"/>
    <n v="1062"/>
    <n v="215.58600000000001"/>
    <s v="HANCXR"/>
    <s v="HANCXR"/>
    <s v="Tourism"/>
    <s v="VN"/>
    <s v="DOM"/>
    <s v="PXR"/>
  </r>
  <r>
    <d v="2019-06-15T00:00:00"/>
    <x v="73"/>
    <x v="18"/>
    <x v="2"/>
    <x v="110"/>
    <x v="0"/>
    <x v="5"/>
    <x v="82"/>
    <x v="139"/>
    <n v="343.25439636723399"/>
    <n v="347.63650227556832"/>
    <d v="1899-12-30T08:55:00"/>
    <d v="1899-12-30T10:55:00"/>
    <n v="8"/>
    <n v="55"/>
    <n v="10"/>
    <n v="55"/>
    <n v="203"/>
    <n v="967"/>
    <n v="196.30099999999999"/>
    <s v="HANBKK"/>
    <s v="HANBKK"/>
    <s v="SEA"/>
    <s v="TH"/>
    <s v="INT"/>
    <s v="PXR"/>
  </r>
  <r>
    <d v="2019-06-15T00:00:00"/>
    <x v="2"/>
    <x v="2"/>
    <x v="2"/>
    <x v="258"/>
    <x v="0"/>
    <x v="5"/>
    <x v="196"/>
    <x v="132"/>
    <n v="236.34688949060637"/>
    <n v="201.94443000170284"/>
    <d v="1899-12-30T13:50:00"/>
    <d v="1899-12-30T15:15:00"/>
    <n v="13"/>
    <n v="50"/>
    <n v="15"/>
    <n v="15"/>
    <n v="203"/>
    <n v="604"/>
    <n v="122.61199999999999"/>
    <s v="HANDAD"/>
    <s v="HANDAD"/>
    <s v="HANDAD"/>
    <s v="VN"/>
    <s v="DOM"/>
    <s v="PXR"/>
  </r>
  <r>
    <d v="2019-06-15T00:00:00"/>
    <x v="74"/>
    <x v="3"/>
    <x v="21"/>
    <x v="112"/>
    <x v="0"/>
    <x v="5"/>
    <x v="212"/>
    <x v="48"/>
    <n v="343.25439636723399"/>
    <n v="347.63650227556832"/>
    <d v="1899-12-30T05:45:00"/>
    <d v="1899-12-30T07:45:00"/>
    <n v="5"/>
    <n v="45"/>
    <n v="7"/>
    <n v="45"/>
    <n v="203"/>
    <n v="967"/>
    <n v="196.30099999999999"/>
    <s v="HANBKK"/>
    <s v="HANBKK"/>
    <s v="SEA"/>
    <s v="TH"/>
    <s v="INT"/>
    <s v="PXR"/>
  </r>
  <r>
    <d v="2019-06-15T00:00:00"/>
    <x v="15"/>
    <x v="3"/>
    <x v="9"/>
    <x v="259"/>
    <x v="0"/>
    <x v="5"/>
    <x v="130"/>
    <x v="17"/>
    <n v="236.34688949060637"/>
    <n v="201.94443000170284"/>
    <d v="1899-12-30T11:50:00"/>
    <d v="1899-12-30T13:10:00"/>
    <n v="11"/>
    <n v="50"/>
    <n v="13"/>
    <n v="10"/>
    <n v="203"/>
    <n v="604"/>
    <n v="122.61199999999999"/>
    <s v="HANDAD"/>
    <s v="HANDAD"/>
    <s v="HANDAD"/>
    <s v="VN"/>
    <s v="DOM"/>
    <s v="PXR"/>
  </r>
  <r>
    <d v="2019-06-15T00:00:00"/>
    <x v="25"/>
    <x v="3"/>
    <x v="13"/>
    <x v="27"/>
    <x v="0"/>
    <x v="5"/>
    <x v="26"/>
    <x v="30"/>
    <n v="144.22284421048835"/>
    <n v="208.66190231342807"/>
    <d v="1899-12-30T23:45:00"/>
    <d v="1899-12-30T01:15:00"/>
    <n v="23"/>
    <n v="45"/>
    <n v="1"/>
    <n v="15"/>
    <n v="203"/>
    <n v="689"/>
    <n v="139.86699999999999"/>
    <s v="HANVCL"/>
    <s v="HANVCL"/>
    <s v="ZOther"/>
    <s v="VN"/>
    <s v="DOM"/>
    <s v="PXR"/>
  </r>
  <r>
    <d v="2019-06-15T00:00:00"/>
    <x v="185"/>
    <x v="8"/>
    <x v="52"/>
    <x v="383"/>
    <x v="0"/>
    <x v="5"/>
    <x v="17"/>
    <x v="188"/>
    <n v="621.10028722441427"/>
    <n v="546.38473856509631"/>
    <d v="1899-12-30T07:35:00"/>
    <d v="1899-12-30T12:10:00"/>
    <n v="7"/>
    <n v="35"/>
    <n v="12"/>
    <n v="10"/>
    <n v="203"/>
    <n v="3111"/>
    <n v="631.53300000000002"/>
    <s v="CXRTSN"/>
    <s v="CXRTSN"/>
    <s v="NEA"/>
    <s v="CN"/>
    <s v="INT"/>
    <s v="PXC"/>
  </r>
  <r>
    <d v="2019-06-15T00:00:00"/>
    <x v="186"/>
    <x v="51"/>
    <x v="7"/>
    <x v="384"/>
    <x v="0"/>
    <x v="5"/>
    <x v="149"/>
    <x v="189"/>
    <n v="621.10028722441427"/>
    <n v="546.38473856509631"/>
    <d v="1899-12-30T13:20:00"/>
    <d v="1899-12-30T18:00:00"/>
    <n v="13"/>
    <n v="20"/>
    <n v="18"/>
    <n v="0"/>
    <n v="203"/>
    <n v="3111"/>
    <n v="631.53300000000002"/>
    <s v="CXRTSN"/>
    <s v="CXRTSN"/>
    <s v="NEA"/>
    <s v="CN"/>
    <s v="INT"/>
    <s v="PXC"/>
  </r>
  <r>
    <d v="2019-06-15T00:00:00"/>
    <x v="3"/>
    <x v="3"/>
    <x v="3"/>
    <x v="3"/>
    <x v="0"/>
    <x v="5"/>
    <x v="3"/>
    <x v="3"/>
    <n v="150.8755916056586"/>
    <n v="147.53581749835828"/>
    <d v="1899-12-30T23:00:00"/>
    <d v="1899-12-30T00:10:00"/>
    <n v="23"/>
    <n v="0"/>
    <n v="0"/>
    <n v="10"/>
    <n v="203"/>
    <n v="396"/>
    <n v="80.388000000000005"/>
    <s v="HANVDH"/>
    <s v="HANVDH"/>
    <s v="ZOther"/>
    <s v="VN"/>
    <s v="DOM"/>
    <s v="PXR"/>
  </r>
  <r>
    <d v="2019-06-15T00:00:00"/>
    <x v="33"/>
    <x v="2"/>
    <x v="1"/>
    <x v="393"/>
    <x v="0"/>
    <x v="5"/>
    <x v="51"/>
    <x v="90"/>
    <n v="239.31340170869245"/>
    <n v="208.92363712533773"/>
    <d v="1899-12-30T03:30:00"/>
    <d v="1899-12-30T05:00:00"/>
    <n v="3"/>
    <n v="30"/>
    <n v="5"/>
    <n v="0"/>
    <n v="203"/>
    <n v="602"/>
    <n v="122.206"/>
    <s v="SGNDAD"/>
    <s v="SGNDAD"/>
    <s v="SGNDAD"/>
    <s v="VN"/>
    <s v="DOM"/>
    <s v="PXR"/>
  </r>
  <r>
    <d v="2019-06-15T00:00:00"/>
    <x v="34"/>
    <x v="6"/>
    <x v="9"/>
    <x v="432"/>
    <x v="0"/>
    <x v="5"/>
    <x v="32"/>
    <x v="50"/>
    <n v="239.31340170869245"/>
    <n v="208.92363712533773"/>
    <d v="1899-12-30T01:30:00"/>
    <d v="1899-12-30T02:50:00"/>
    <n v="1"/>
    <n v="30"/>
    <n v="2"/>
    <n v="50"/>
    <n v="203"/>
    <n v="602"/>
    <n v="122.206"/>
    <s v="SGNDAD"/>
    <s v="SGNDAD"/>
    <s v="SGNDAD"/>
    <s v="VN"/>
    <s v="DOM"/>
    <s v="PXR"/>
  </r>
  <r>
    <d v="2019-06-15T00:00:00"/>
    <x v="23"/>
    <x v="6"/>
    <x v="2"/>
    <x v="327"/>
    <x v="0"/>
    <x v="5"/>
    <x v="111"/>
    <x v="24"/>
    <n v="381.62004815649715"/>
    <n v="329.70071085785668"/>
    <d v="1899-12-30T10:30:00"/>
    <d v="1899-12-30T12:35:00"/>
    <n v="10"/>
    <n v="30"/>
    <n v="12"/>
    <n v="35"/>
    <n v="203"/>
    <n v="1133"/>
    <n v="229.999"/>
    <s v="HANSGN"/>
    <s v="HANSGN"/>
    <s v="HANSGN"/>
    <s v="VN"/>
    <s v="DOM"/>
    <s v="PXR"/>
  </r>
  <r>
    <d v="2019-06-15T00:00:00"/>
    <x v="59"/>
    <x v="6"/>
    <x v="13"/>
    <x v="81"/>
    <x v="0"/>
    <x v="5"/>
    <x v="212"/>
    <x v="120"/>
    <n v="154.0502166235689"/>
    <n v="194.29488663496403"/>
    <d v="1899-12-30T05:45:00"/>
    <d v="1899-12-30T07:05:00"/>
    <n v="5"/>
    <n v="45"/>
    <n v="7"/>
    <n v="5"/>
    <n v="203"/>
    <n v="555"/>
    <n v="112.66500000000001"/>
    <s v="SGNVCL"/>
    <s v="SGNVCL"/>
    <s v="ZOther"/>
    <s v="VN"/>
    <s v="DOM"/>
    <s v="PXR"/>
  </r>
  <r>
    <d v="2019-06-15T00:00:00"/>
    <x v="60"/>
    <x v="22"/>
    <x v="1"/>
    <x v="82"/>
    <x v="0"/>
    <x v="5"/>
    <x v="5"/>
    <x v="125"/>
    <n v="154.0502166235689"/>
    <n v="194.29488663496403"/>
    <d v="1899-12-30T07:50:00"/>
    <d v="1899-12-30T09:10:00"/>
    <n v="7"/>
    <n v="50"/>
    <n v="9"/>
    <n v="10"/>
    <n v="203"/>
    <n v="555"/>
    <n v="112.66500000000001"/>
    <s v="SGNVCL"/>
    <s v="SGNVCL"/>
    <s v="ZOther"/>
    <s v="VN"/>
    <s v="DOM"/>
    <s v="PXR"/>
  </r>
  <r>
    <d v="2019-06-15T00:00:00"/>
    <x v="75"/>
    <x v="8"/>
    <x v="30"/>
    <x v="111"/>
    <x v="0"/>
    <x v="5"/>
    <x v="84"/>
    <x v="88"/>
    <n v="628.37086910167432"/>
    <n v="800.94786178298557"/>
    <d v="1899-12-30T14:30:00"/>
    <d v="1899-12-30T19:30:00"/>
    <n v="14"/>
    <n v="30"/>
    <n v="19"/>
    <n v="30"/>
    <n v="203"/>
    <n v="3302"/>
    <n v="670.30600000000004"/>
    <s v="CXRICN"/>
    <s v="CXRICN"/>
    <s v="NEA"/>
    <s v="KR"/>
    <s v="INT"/>
    <s v="PXR"/>
  </r>
  <r>
    <d v="2019-06-15T00:00:00"/>
    <x v="51"/>
    <x v="2"/>
    <x v="7"/>
    <x v="68"/>
    <x v="0"/>
    <x v="5"/>
    <x v="59"/>
    <x v="24"/>
    <n v="165.72030426323298"/>
    <n v="162.66584538032191"/>
    <d v="1899-12-30T11:25:00"/>
    <d v="1899-12-30T12:35:00"/>
    <n v="11"/>
    <n v="25"/>
    <n v="12"/>
    <n v="35"/>
    <n v="203"/>
    <n v="462"/>
    <n v="93.786000000000001"/>
    <s v="DADCXR"/>
    <s v="DADCXR"/>
    <s v="Tourism"/>
    <s v="VN"/>
    <s v="DOM"/>
    <s v="PXR"/>
  </r>
  <r>
    <d v="2019-06-15T00:00:00"/>
    <x v="2"/>
    <x v="2"/>
    <x v="2"/>
    <x v="106"/>
    <x v="0"/>
    <x v="5"/>
    <x v="81"/>
    <x v="9"/>
    <n v="236.34688949060637"/>
    <n v="201.94443000170284"/>
    <d v="1899-12-30T06:00:00"/>
    <d v="1899-12-30T07:20:00"/>
    <n v="6"/>
    <n v="0"/>
    <n v="7"/>
    <n v="20"/>
    <n v="203"/>
    <n v="604"/>
    <n v="122.61199999999999"/>
    <s v="HANDAD"/>
    <s v="HANDAD"/>
    <s v="HANDAD"/>
    <s v="VN"/>
    <s v="DOM"/>
    <s v="PXR"/>
  </r>
  <r>
    <d v="2019-06-15T00:00:00"/>
    <x v="15"/>
    <x v="3"/>
    <x v="9"/>
    <x v="180"/>
    <x v="0"/>
    <x v="5"/>
    <x v="31"/>
    <x v="119"/>
    <n v="236.34688949060637"/>
    <n v="201.94443000170284"/>
    <d v="1899-12-30T08:00:00"/>
    <d v="1899-12-30T09:20:00"/>
    <n v="8"/>
    <n v="0"/>
    <n v="9"/>
    <n v="20"/>
    <n v="203"/>
    <n v="604"/>
    <n v="122.61199999999999"/>
    <s v="HANDAD"/>
    <s v="HANDAD"/>
    <s v="HANDAD"/>
    <s v="VN"/>
    <s v="DOM"/>
    <s v="PXR"/>
  </r>
  <r>
    <d v="2019-06-15T00:00:00"/>
    <x v="15"/>
    <x v="3"/>
    <x v="9"/>
    <x v="108"/>
    <x v="0"/>
    <x v="5"/>
    <x v="19"/>
    <x v="32"/>
    <n v="236.34688949060637"/>
    <n v="201.94443000170284"/>
    <d v="1899-12-30T04:00:00"/>
    <d v="1899-12-30T05:20:00"/>
    <n v="4"/>
    <n v="0"/>
    <n v="5"/>
    <n v="20"/>
    <n v="203"/>
    <n v="604"/>
    <n v="122.61199999999999"/>
    <s v="HANDAD"/>
    <s v="HANDAD"/>
    <s v="HANDAD"/>
    <s v="VN"/>
    <s v="DOM"/>
    <s v="PXR"/>
  </r>
  <r>
    <d v="2019-06-15T00:00:00"/>
    <x v="77"/>
    <x v="27"/>
    <x v="7"/>
    <x v="114"/>
    <x v="0"/>
    <x v="5"/>
    <x v="220"/>
    <x v="214"/>
    <n v="628.37086910167432"/>
    <n v="800.94786178298557"/>
    <d v="1899-12-30T22:00:00"/>
    <d v="1899-12-30T02:55:00"/>
    <n v="22"/>
    <n v="0"/>
    <n v="2"/>
    <n v="55"/>
    <n v="203"/>
    <n v="3302"/>
    <n v="670.30600000000004"/>
    <s v="CXRICN"/>
    <s v="CXRICN"/>
    <s v="NEA"/>
    <s v="KR"/>
    <s v="INT"/>
    <s v="PXR"/>
  </r>
  <r>
    <d v="2019-06-15T00:00:00"/>
    <x v="68"/>
    <x v="22"/>
    <x v="2"/>
    <x v="95"/>
    <x v="0"/>
    <x v="5"/>
    <x v="8"/>
    <x v="56"/>
    <n v="144.22284421048835"/>
    <n v="208.66190231342807"/>
    <d v="1899-12-30T01:55:00"/>
    <d v="1899-12-30T03:20:00"/>
    <n v="1"/>
    <n v="55"/>
    <n v="3"/>
    <n v="20"/>
    <n v="203"/>
    <n v="689"/>
    <n v="139.86699999999999"/>
    <s v="HANVCL"/>
    <s v="HANVCL"/>
    <s v="ZOther"/>
    <s v="VN"/>
    <s v="DOM"/>
    <s v="PXR"/>
  </r>
  <r>
    <d v="2019-06-15T00:00:00"/>
    <x v="28"/>
    <x v="6"/>
    <x v="11"/>
    <x v="31"/>
    <x v="0"/>
    <x v="5"/>
    <x v="81"/>
    <x v="144"/>
    <n v="174.57236893439588"/>
    <n v="168.20824934473262"/>
    <d v="1899-12-30T06:00:00"/>
    <d v="1899-12-30T07:10:00"/>
    <n v="6"/>
    <n v="0"/>
    <n v="7"/>
    <n v="10"/>
    <n v="184"/>
    <n v="430"/>
    <n v="79.12"/>
    <s v="SGNUIH"/>
    <s v="SGNUIH"/>
    <s v="ZOther"/>
    <s v="VN"/>
    <s v="DOM"/>
    <s v="PXR"/>
  </r>
  <r>
    <d v="2019-06-15T00:00:00"/>
    <x v="29"/>
    <x v="12"/>
    <x v="1"/>
    <x v="32"/>
    <x v="0"/>
    <x v="5"/>
    <x v="5"/>
    <x v="18"/>
    <n v="174.57236893439588"/>
    <n v="168.20824934473262"/>
    <d v="1899-12-30T07:50:00"/>
    <d v="1899-12-30T09:05:00"/>
    <n v="7"/>
    <n v="50"/>
    <n v="9"/>
    <n v="5"/>
    <n v="184"/>
    <n v="430"/>
    <n v="79.12"/>
    <s v="SGNUIH"/>
    <s v="SGNUIH"/>
    <s v="ZOther"/>
    <s v="VN"/>
    <s v="DOM"/>
    <s v="PXR"/>
  </r>
  <r>
    <d v="2019-06-15T00:00:00"/>
    <x v="94"/>
    <x v="2"/>
    <x v="30"/>
    <x v="143"/>
    <x v="0"/>
    <x v="5"/>
    <x v="43"/>
    <x v="104"/>
    <n v="594.66907759363221"/>
    <n v="745.27952176507517"/>
    <d v="1899-12-30T17:05:00"/>
    <d v="1899-12-30T21:40:00"/>
    <n v="17"/>
    <n v="5"/>
    <n v="21"/>
    <n v="40"/>
    <n v="184"/>
    <n v="2974"/>
    <n v="547.21600000000001"/>
    <s v="DADICN"/>
    <s v="DADICN"/>
    <s v="NEA"/>
    <s v="KR"/>
    <s v="INT"/>
    <s v="PXR"/>
  </r>
  <r>
    <d v="2019-06-15T00:00:00"/>
    <x v="1"/>
    <x v="1"/>
    <x v="1"/>
    <x v="54"/>
    <x v="0"/>
    <x v="5"/>
    <x v="92"/>
    <x v="6"/>
    <n v="152.0752852438888"/>
    <n v="122.84237101537613"/>
    <d v="1899-12-30T11:15:00"/>
    <d v="1899-12-30T12:05:00"/>
    <n v="11"/>
    <n v="15"/>
    <n v="12"/>
    <n v="5"/>
    <n v="184"/>
    <n v="214"/>
    <n v="39.375999999999998"/>
    <s v="SGNDLI"/>
    <s v="SGNDLI"/>
    <s v="Tourism"/>
    <s v="VN"/>
    <s v="DOM"/>
    <s v="PXR"/>
  </r>
  <r>
    <d v="2019-06-15T00:00:00"/>
    <x v="22"/>
    <x v="3"/>
    <x v="1"/>
    <x v="171"/>
    <x v="0"/>
    <x v="5"/>
    <x v="29"/>
    <x v="49"/>
    <n v="381.62004815649715"/>
    <n v="329.70071085785668"/>
    <d v="1899-12-30T03:00:00"/>
    <d v="1899-12-30T05:10:00"/>
    <n v="3"/>
    <n v="0"/>
    <n v="5"/>
    <n v="10"/>
    <n v="184"/>
    <n v="1133"/>
    <n v="208.47200000000001"/>
    <s v="HANSGN"/>
    <s v="HANSGN"/>
    <s v="HANSGN"/>
    <s v="VN"/>
    <s v="DOM"/>
    <s v="PXR"/>
  </r>
  <r>
    <d v="2019-06-15T00:00:00"/>
    <x v="34"/>
    <x v="6"/>
    <x v="9"/>
    <x v="240"/>
    <x v="0"/>
    <x v="5"/>
    <x v="70"/>
    <x v="106"/>
    <n v="239.31340170869245"/>
    <n v="208.92363712533773"/>
    <d v="1899-12-30T13:00:00"/>
    <d v="1899-12-30T14:20:00"/>
    <n v="13"/>
    <n v="0"/>
    <n v="14"/>
    <n v="20"/>
    <n v="184"/>
    <n v="602"/>
    <n v="110.768"/>
    <s v="SGNDAD"/>
    <s v="SGNDAD"/>
    <s v="SGNDAD"/>
    <s v="VN"/>
    <s v="DOM"/>
    <s v="PXR"/>
  </r>
  <r>
    <d v="2019-06-15T00:00:00"/>
    <x v="27"/>
    <x v="6"/>
    <x v="0"/>
    <x v="57"/>
    <x v="0"/>
    <x v="5"/>
    <x v="98"/>
    <x v="61"/>
    <n v="152.0752852438888"/>
    <n v="122.84237101537613"/>
    <d v="1899-12-30T09:45:00"/>
    <d v="1899-12-30T10:35:00"/>
    <n v="9"/>
    <n v="45"/>
    <n v="10"/>
    <n v="35"/>
    <n v="184"/>
    <n v="214"/>
    <n v="39.375999999999998"/>
    <s v="SGNDLI"/>
    <s v="SGNDLI"/>
    <s v="Tourism"/>
    <s v="VN"/>
    <s v="DOM"/>
    <s v="PXR"/>
  </r>
  <r>
    <d v="2019-06-15T00:00:00"/>
    <x v="2"/>
    <x v="2"/>
    <x v="2"/>
    <x v="479"/>
    <x v="0"/>
    <x v="5"/>
    <x v="104"/>
    <x v="166"/>
    <n v="236.34688949060637"/>
    <n v="201.94443000170284"/>
    <d v="1899-12-30T08:45:00"/>
    <d v="1899-12-30T10:05:00"/>
    <n v="8"/>
    <n v="45"/>
    <n v="10"/>
    <n v="5"/>
    <n v="184"/>
    <n v="604"/>
    <n v="111.136"/>
    <s v="HANDAD"/>
    <s v="HANDAD"/>
    <s v="HANDAD"/>
    <s v="VN"/>
    <s v="DOM"/>
    <s v="PXR"/>
  </r>
  <r>
    <d v="2019-06-15T00:00:00"/>
    <x v="85"/>
    <x v="3"/>
    <x v="33"/>
    <x v="127"/>
    <x v="0"/>
    <x v="5"/>
    <x v="93"/>
    <x v="95"/>
    <n v="851.51844399569575"/>
    <n v="835.14674301541368"/>
    <d v="1899-12-30T18:20:00"/>
    <d v="1899-12-30T22:20:00"/>
    <n v="18"/>
    <n v="20"/>
    <n v="22"/>
    <n v="20"/>
    <n v="184"/>
    <n v="2789"/>
    <n v="513.17600000000004"/>
    <s v="HANFUK"/>
    <s v="HANFUK"/>
    <s v="NEA"/>
    <s v="JP"/>
    <s v="INT"/>
    <s v="PXR"/>
  </r>
  <r>
    <d v="2019-06-15T00:00:00"/>
    <x v="40"/>
    <x v="3"/>
    <x v="19"/>
    <x v="51"/>
    <x v="0"/>
    <x v="5"/>
    <x v="94"/>
    <x v="123"/>
    <n v="120.60036818801788"/>
    <n v="128.91356356400408"/>
    <d v="1899-12-30T11:05:00"/>
    <d v="1899-12-30T11:55:00"/>
    <n v="11"/>
    <n v="5"/>
    <n v="11"/>
    <n v="55"/>
    <n v="184"/>
    <n v="261"/>
    <n v="48.024000000000001"/>
    <s v="HANVII"/>
    <s v="HANVII"/>
    <s v="ZOther"/>
    <s v="VN"/>
    <s v="DOM"/>
    <s v="PXR"/>
  </r>
  <r>
    <d v="2019-06-15T00:00:00"/>
    <x v="91"/>
    <x v="27"/>
    <x v="9"/>
    <x v="138"/>
    <x v="0"/>
    <x v="5"/>
    <x v="95"/>
    <x v="101"/>
    <n v="594.66907759363221"/>
    <n v="745.27952176507517"/>
    <d v="1899-12-30T02:20:00"/>
    <d v="1899-12-30T07:15:00"/>
    <n v="2"/>
    <n v="20"/>
    <n v="7"/>
    <n v="15"/>
    <n v="184"/>
    <n v="2974"/>
    <n v="547.21600000000001"/>
    <s v="DADICN"/>
    <s v="DADICN"/>
    <s v="NEA"/>
    <s v="KR"/>
    <s v="INT"/>
    <s v="PXR"/>
  </r>
  <r>
    <d v="2019-06-15T00:00:00"/>
    <x v="41"/>
    <x v="16"/>
    <x v="2"/>
    <x v="53"/>
    <x v="0"/>
    <x v="5"/>
    <x v="103"/>
    <x v="114"/>
    <n v="120.60036818801788"/>
    <n v="128.91356356400408"/>
    <d v="1899-12-30T12:35:00"/>
    <d v="1899-12-30T13:25:00"/>
    <n v="12"/>
    <n v="35"/>
    <n v="13"/>
    <n v="25"/>
    <n v="184"/>
    <n v="261"/>
    <n v="48.024000000000001"/>
    <s v="HANVII"/>
    <s v="HANVII"/>
    <s v="ZOther"/>
    <s v="VN"/>
    <s v="DOM"/>
    <s v="PXR"/>
  </r>
  <r>
    <d v="2019-06-15T00:00:00"/>
    <x v="73"/>
    <x v="18"/>
    <x v="2"/>
    <x v="104"/>
    <x v="0"/>
    <x v="5"/>
    <x v="79"/>
    <x v="10"/>
    <n v="343.25439636723399"/>
    <n v="347.63650227556832"/>
    <d v="1899-12-30T12:05:00"/>
    <d v="1899-12-30T14:05:00"/>
    <n v="12"/>
    <n v="5"/>
    <n v="14"/>
    <n v="5"/>
    <n v="184"/>
    <n v="967"/>
    <n v="177.928"/>
    <s v="HANBKK"/>
    <s v="HANBKK"/>
    <s v="SEA"/>
    <s v="TH"/>
    <s v="INT"/>
    <s v="PXR"/>
  </r>
  <r>
    <d v="2019-06-15T00:00:00"/>
    <x v="74"/>
    <x v="3"/>
    <x v="21"/>
    <x v="107"/>
    <x v="0"/>
    <x v="5"/>
    <x v="50"/>
    <x v="13"/>
    <n v="343.25439636723399"/>
    <n v="347.63650227556832"/>
    <d v="1899-12-30T09:05:00"/>
    <d v="1899-12-30T11:05:00"/>
    <n v="9"/>
    <n v="5"/>
    <n v="11"/>
    <n v="5"/>
    <n v="184"/>
    <n v="967"/>
    <n v="177.928"/>
    <s v="HANBKK"/>
    <s v="HANBKK"/>
    <s v="SEA"/>
    <s v="TH"/>
    <s v="INT"/>
    <s v="PXR"/>
  </r>
  <r>
    <d v="2019-06-15T00:00:00"/>
    <x v="89"/>
    <x v="3"/>
    <x v="23"/>
    <x v="279"/>
    <x v="0"/>
    <x v="5"/>
    <x v="146"/>
    <x v="82"/>
    <n v="293.23396399985552"/>
    <n v="332.36525256500209"/>
    <d v="1899-12-30T02:45:00"/>
    <d v="1899-12-30T04:55:00"/>
    <n v="2"/>
    <n v="45"/>
    <n v="4"/>
    <n v="55"/>
    <n v="184"/>
    <n v="1213"/>
    <n v="223.19200000000001"/>
    <s v="HANPQC"/>
    <s v="HANPQC"/>
    <s v="Tourism"/>
    <s v="VN"/>
    <s v="DOM"/>
    <s v="PXR"/>
  </r>
  <r>
    <d v="2019-06-15T00:00:00"/>
    <x v="90"/>
    <x v="20"/>
    <x v="2"/>
    <x v="280"/>
    <x v="0"/>
    <x v="5"/>
    <x v="78"/>
    <x v="48"/>
    <n v="293.23396399985552"/>
    <n v="332.36525256500209"/>
    <d v="1899-12-30T05:35:00"/>
    <d v="1899-12-30T07:45:00"/>
    <n v="5"/>
    <n v="35"/>
    <n v="7"/>
    <n v="45"/>
    <n v="184"/>
    <n v="1213"/>
    <n v="223.19200000000001"/>
    <s v="HANPQC"/>
    <s v="HANPQC"/>
    <s v="Tourism"/>
    <s v="VN"/>
    <s v="DOM"/>
    <s v="PXR"/>
  </r>
  <r>
    <d v="2019-06-15T00:00:00"/>
    <x v="86"/>
    <x v="30"/>
    <x v="2"/>
    <x v="128"/>
    <x v="0"/>
    <x v="5"/>
    <x v="32"/>
    <x v="40"/>
    <n v="851.51844399569575"/>
    <n v="835.14674301541368"/>
    <d v="1899-12-30T01:30:00"/>
    <d v="1899-12-30T06:20:00"/>
    <n v="1"/>
    <n v="30"/>
    <n v="6"/>
    <n v="20"/>
    <n v="184"/>
    <n v="2789"/>
    <n v="513.17600000000004"/>
    <s v="HANFUK"/>
    <s v="HANFUK"/>
    <s v="NEA"/>
    <s v="JP"/>
    <s v="INT"/>
    <s v="PXR"/>
  </r>
  <r>
    <d v="2019-06-15T00:00:00"/>
    <x v="13"/>
    <x v="3"/>
    <x v="8"/>
    <x v="11"/>
    <x v="0"/>
    <x v="5"/>
    <x v="5"/>
    <x v="13"/>
    <n v="351.14307895297088"/>
    <n v="523.63526717694549"/>
    <d v="1899-12-30T07:50:00"/>
    <d v="1899-12-30T11:05:00"/>
    <n v="7"/>
    <n v="50"/>
    <n v="11"/>
    <n v="5"/>
    <n v="184"/>
    <n v="2073"/>
    <n v="381.43200000000002"/>
    <s v="HANKUL"/>
    <s v="HANKUL"/>
    <s v="SEA"/>
    <s v="MY"/>
    <s v="INT"/>
    <s v="PXR"/>
  </r>
  <r>
    <d v="2019-06-15T00:00:00"/>
    <x v="14"/>
    <x v="9"/>
    <x v="1"/>
    <x v="12"/>
    <x v="0"/>
    <x v="5"/>
    <x v="13"/>
    <x v="14"/>
    <n v="282.37915814123511"/>
    <n v="330.61128297374086"/>
    <d v="1899-12-30T12:00:00"/>
    <d v="1899-12-30T14:00:00"/>
    <n v="12"/>
    <n v="0"/>
    <n v="14"/>
    <n v="0"/>
    <n v="184"/>
    <n v="1046"/>
    <n v="192.464"/>
    <s v="SGNKUL"/>
    <s v="SGNKUL"/>
    <s v="SEA"/>
    <s v="MY"/>
    <s v="INT"/>
    <s v="PXR"/>
  </r>
  <r>
    <d v="2019-06-15T00:00:00"/>
    <x v="32"/>
    <x v="6"/>
    <x v="16"/>
    <x v="225"/>
    <x v="0"/>
    <x v="5"/>
    <x v="128"/>
    <x v="218"/>
    <n v="214.88804221212081"/>
    <n v="213.88072353634405"/>
    <d v="1899-12-30T23:15:00"/>
    <d v="1899-12-30T00:40:00"/>
    <n v="23"/>
    <n v="15"/>
    <n v="0"/>
    <n v="40"/>
    <n v="184"/>
    <n v="628"/>
    <n v="115.55200000000001"/>
    <s v="SGNHUI"/>
    <s v="SGNHUI"/>
    <s v="Tourism"/>
    <s v="VN"/>
    <s v="DOM"/>
    <s v="PXR"/>
  </r>
  <r>
    <d v="2019-06-15T00:00:00"/>
    <x v="134"/>
    <x v="13"/>
    <x v="1"/>
    <x v="277"/>
    <x v="0"/>
    <x v="5"/>
    <x v="180"/>
    <x v="29"/>
    <n v="142.82837478473851"/>
    <n v="131.67374266664146"/>
    <d v="1899-12-30T12:20:00"/>
    <d v="1899-12-30T13:20:00"/>
    <n v="12"/>
    <n v="20"/>
    <n v="13"/>
    <n v="20"/>
    <n v="184"/>
    <n v="257"/>
    <n v="47.287999999999997"/>
    <s v="SGNBMV"/>
    <s v="SGNBMV"/>
    <s v="ZOther"/>
    <s v="VN"/>
    <s v="DOM"/>
    <s v="PXR"/>
  </r>
  <r>
    <d v="2019-06-15T00:00:00"/>
    <x v="99"/>
    <x v="30"/>
    <x v="1"/>
    <x v="153"/>
    <x v="0"/>
    <x v="5"/>
    <x v="167"/>
    <x v="178"/>
    <n v="635.3524330753927"/>
    <n v="901.53404980758273"/>
    <d v="1899-12-30T22:55:00"/>
    <d v="1899-12-30T04:15:00"/>
    <n v="22"/>
    <n v="55"/>
    <n v="4"/>
    <n v="15"/>
    <n v="184"/>
    <n v="3499"/>
    <n v="643.81600000000003"/>
    <s v="SGNFUK"/>
    <s v="SGNFUK"/>
    <s v="NEA"/>
    <s v="JP"/>
    <s v="INT"/>
    <s v="PXR"/>
  </r>
  <r>
    <d v="2019-06-15T00:00:00"/>
    <x v="135"/>
    <x v="3"/>
    <x v="14"/>
    <x v="278"/>
    <x v="0"/>
    <x v="5"/>
    <x v="18"/>
    <x v="131"/>
    <n v="226.29556144230276"/>
    <n v="261.68109322915961"/>
    <d v="1899-12-30T09:55:00"/>
    <d v="1899-12-30T11:40:00"/>
    <n v="9"/>
    <n v="55"/>
    <n v="11"/>
    <n v="40"/>
    <n v="184"/>
    <n v="956"/>
    <n v="175.904"/>
    <s v="HANBMV"/>
    <s v="HANBMV"/>
    <s v="ZOther"/>
    <s v="VN"/>
    <s v="DOM"/>
    <s v="PXR"/>
  </r>
  <r>
    <d v="2019-06-15T00:00:00"/>
    <x v="115"/>
    <x v="3"/>
    <x v="39"/>
    <x v="232"/>
    <x v="0"/>
    <x v="5"/>
    <x v="118"/>
    <x v="140"/>
    <n v="397.98739173850277"/>
    <n v="395.83148533631299"/>
    <d v="1899-12-30T03:25:00"/>
    <d v="1899-12-30T05:30:00"/>
    <n v="3"/>
    <n v="25"/>
    <n v="5"/>
    <n v="30"/>
    <n v="184"/>
    <n v="843"/>
    <n v="155.11199999999999"/>
    <s v="HANHKG"/>
    <s v="HANHKG"/>
    <s v="NEA"/>
    <s v="HK"/>
    <s v="INT"/>
    <s v="PXR"/>
  </r>
  <r>
    <d v="2019-06-15T00:00:00"/>
    <x v="117"/>
    <x v="38"/>
    <x v="2"/>
    <x v="234"/>
    <x v="0"/>
    <x v="5"/>
    <x v="73"/>
    <x v="118"/>
    <n v="397.98739173850277"/>
    <n v="395.83148533631299"/>
    <d v="1899-12-30T06:30:00"/>
    <d v="1899-12-30T08:40:00"/>
    <n v="6"/>
    <n v="30"/>
    <n v="8"/>
    <n v="40"/>
    <n v="184"/>
    <n v="843"/>
    <n v="155.11199999999999"/>
    <s v="HANHKG"/>
    <s v="HANHKG"/>
    <s v="NEA"/>
    <s v="HK"/>
    <s v="INT"/>
    <s v="PXR"/>
  </r>
  <r>
    <d v="2019-06-15T00:00:00"/>
    <x v="175"/>
    <x v="6"/>
    <x v="33"/>
    <x v="368"/>
    <x v="0"/>
    <x v="5"/>
    <x v="43"/>
    <x v="46"/>
    <n v="635.3524330753927"/>
    <n v="901.53404980758273"/>
    <d v="1899-12-30T17:05:00"/>
    <d v="1899-12-30T22:00:00"/>
    <n v="17"/>
    <n v="5"/>
    <n v="22"/>
    <n v="0"/>
    <n v="184"/>
    <n v="3499"/>
    <n v="643.81600000000003"/>
    <s v="SGNFUK"/>
    <s v="SGNFUK"/>
    <s v="NEA"/>
    <s v="JP"/>
    <s v="INT"/>
    <s v="PXR"/>
  </r>
  <r>
    <d v="2019-06-15T00:00:00"/>
    <x v="23"/>
    <x v="6"/>
    <x v="2"/>
    <x v="244"/>
    <x v="0"/>
    <x v="5"/>
    <x v="113"/>
    <x v="147"/>
    <n v="381.62004815649715"/>
    <n v="329.70071085785668"/>
    <d v="1899-12-30T00:30:00"/>
    <d v="1899-12-30T02:35:00"/>
    <n v="0"/>
    <n v="30"/>
    <n v="2"/>
    <n v="35"/>
    <n v="184"/>
    <n v="1133"/>
    <n v="208.47200000000001"/>
    <s v="HANSGN"/>
    <s v="HANSGN"/>
    <s v="HANSGN"/>
    <s v="VN"/>
    <s v="DOM"/>
    <s v="PXR"/>
  </r>
  <r>
    <d v="2019-06-15T00:00:00"/>
    <x v="112"/>
    <x v="36"/>
    <x v="1"/>
    <x v="217"/>
    <x v="0"/>
    <x v="5"/>
    <x v="56"/>
    <x v="166"/>
    <n v="627.67149707474209"/>
    <n v="512.32182352111056"/>
    <d v="1899-12-30T06:50:00"/>
    <d v="1899-12-30T10:05:00"/>
    <n v="6"/>
    <n v="50"/>
    <n v="10"/>
    <n v="5"/>
    <n v="184"/>
    <n v="1873"/>
    <n v="344.63200000000001"/>
    <s v="SGNCGK"/>
    <s v="SGNCGK"/>
    <s v="SEA"/>
    <s v="ID"/>
    <s v="INT"/>
    <s v="PXR"/>
  </r>
  <r>
    <d v="2019-06-15T00:00:00"/>
    <x v="45"/>
    <x v="19"/>
    <x v="1"/>
    <x v="61"/>
    <x v="0"/>
    <x v="5"/>
    <x v="53"/>
    <x v="54"/>
    <n v="466.02059075220279"/>
    <n v="527.19233148560897"/>
    <d v="1899-12-30T23:30:00"/>
    <d v="1899-12-30T02:30:00"/>
    <n v="23"/>
    <n v="30"/>
    <n v="2"/>
    <n v="30"/>
    <n v="184"/>
    <n v="1952"/>
    <n v="359.16800000000001"/>
    <s v="SGNKHH"/>
    <s v="SGNKHH"/>
    <s v="NEA"/>
    <s v="TW"/>
    <s v="INT"/>
    <s v="PXR"/>
  </r>
  <r>
    <d v="2019-06-15T00:00:00"/>
    <x v="113"/>
    <x v="6"/>
    <x v="38"/>
    <x v="220"/>
    <x v="0"/>
    <x v="5"/>
    <x v="115"/>
    <x v="116"/>
    <n v="627.67149707474209"/>
    <n v="512.32182352111056"/>
    <d v="1899-12-30T02:50:00"/>
    <d v="1899-12-30T06:00:00"/>
    <n v="2"/>
    <n v="50"/>
    <n v="6"/>
    <n v="0"/>
    <n v="184"/>
    <n v="1873"/>
    <n v="344.63200000000001"/>
    <s v="SGNCGK"/>
    <s v="SGNCGK"/>
    <s v="SEA"/>
    <s v="ID"/>
    <s v="INT"/>
    <s v="PXR"/>
  </r>
  <r>
    <d v="2019-06-15T00:00:00"/>
    <x v="48"/>
    <x v="6"/>
    <x v="22"/>
    <x v="64"/>
    <x v="0"/>
    <x v="5"/>
    <x v="6"/>
    <x v="57"/>
    <n v="466.02059075220279"/>
    <n v="527.19233148560897"/>
    <d v="1899-12-30T10:45:00"/>
    <d v="1899-12-30T13:50:00"/>
    <n v="10"/>
    <n v="45"/>
    <n v="13"/>
    <n v="50"/>
    <n v="184"/>
    <n v="1952"/>
    <n v="359.16800000000001"/>
    <s v="SGNKHH"/>
    <s v="SGNKHH"/>
    <s v="NEA"/>
    <s v="TW"/>
    <s v="INT"/>
    <s v="PXR"/>
  </r>
  <r>
    <d v="2019-06-15T00:00:00"/>
    <x v="97"/>
    <x v="3"/>
    <x v="34"/>
    <x v="148"/>
    <x v="1"/>
    <x v="5"/>
    <x v="100"/>
    <x v="107"/>
    <n v="682.54250289370759"/>
    <n v="837.46855827335276"/>
    <d v="1899-12-30T17:20:00"/>
    <d v="1899-12-30T21:30:00"/>
    <n v="17"/>
    <n v="20"/>
    <n v="21"/>
    <n v="30"/>
    <n v="280"/>
    <n v="2757"/>
    <n v="771.96"/>
    <s v="HANPUS"/>
    <s v="HANPUS"/>
    <s v="NEA"/>
    <s v="KR"/>
    <s v="INT"/>
    <s v="PXR"/>
  </r>
  <r>
    <d v="2019-06-15T00:00:00"/>
    <x v="22"/>
    <x v="3"/>
    <x v="1"/>
    <x v="149"/>
    <x v="1"/>
    <x v="5"/>
    <x v="101"/>
    <x v="108"/>
    <n v="381.62004815649715"/>
    <n v="329.70071085785668"/>
    <d v="1899-12-30T09:00:00"/>
    <d v="1899-12-30T11:15:00"/>
    <n v="9"/>
    <n v="0"/>
    <n v="11"/>
    <n v="15"/>
    <n v="280"/>
    <n v="1133"/>
    <n v="317.24"/>
    <s v="HANSGN"/>
    <s v="HANSGN"/>
    <s v="HANSGN"/>
    <s v="VN"/>
    <s v="DOM"/>
    <s v="PXR"/>
  </r>
  <r>
    <d v="2019-06-15T00:00:00"/>
    <x v="98"/>
    <x v="31"/>
    <x v="2"/>
    <x v="150"/>
    <x v="1"/>
    <x v="5"/>
    <x v="32"/>
    <x v="53"/>
    <n v="682.54250289370759"/>
    <n v="837.46855827335276"/>
    <d v="1899-12-30T01:30:00"/>
    <d v="1899-12-30T06:10:00"/>
    <n v="1"/>
    <n v="30"/>
    <n v="6"/>
    <n v="10"/>
    <n v="280"/>
    <n v="2757"/>
    <n v="771.96"/>
    <s v="HANPUS"/>
    <s v="HANPUS"/>
    <s v="NEA"/>
    <s v="KR"/>
    <s v="INT"/>
    <s v="PXR"/>
  </r>
  <r>
    <d v="2019-06-15T00:00:00"/>
    <x v="23"/>
    <x v="6"/>
    <x v="2"/>
    <x v="151"/>
    <x v="1"/>
    <x v="5"/>
    <x v="70"/>
    <x v="109"/>
    <n v="381.62004815649715"/>
    <n v="329.70071085785668"/>
    <d v="1899-12-30T13:00:00"/>
    <d v="1899-12-30T15:10:00"/>
    <n v="13"/>
    <n v="0"/>
    <n v="15"/>
    <n v="10"/>
    <n v="280"/>
    <n v="1133"/>
    <n v="317.24"/>
    <s v="HANSGN"/>
    <s v="HANSGN"/>
    <s v="HANSGN"/>
    <s v="VN"/>
    <s v="DOM"/>
    <s v="PXR"/>
  </r>
  <r>
    <d v="2019-06-15T00:00:00"/>
    <x v="95"/>
    <x v="27"/>
    <x v="1"/>
    <x v="146"/>
    <x v="0"/>
    <x v="5"/>
    <x v="82"/>
    <x v="106"/>
    <n v="820.43278345708859"/>
    <n v="858.33376596507389"/>
    <d v="1899-12-30T08:55:00"/>
    <d v="1899-12-30T14:20:00"/>
    <n v="8"/>
    <n v="55"/>
    <n v="14"/>
    <n v="20"/>
    <n v="184"/>
    <n v="3553"/>
    <n v="653.75199999999995"/>
    <s v="SGNICN"/>
    <s v="SGNICN"/>
    <s v="NEA"/>
    <s v="KR"/>
    <s v="INT"/>
    <s v="PXR"/>
  </r>
  <r>
    <d v="2019-06-15T00:00:00"/>
    <x v="96"/>
    <x v="6"/>
    <x v="30"/>
    <x v="147"/>
    <x v="0"/>
    <x v="5"/>
    <x v="36"/>
    <x v="69"/>
    <n v="820.43278345708859"/>
    <n v="858.33376596507389"/>
    <d v="1899-12-30T02:00:00"/>
    <d v="1899-12-30T07:25:00"/>
    <n v="2"/>
    <n v="0"/>
    <n v="7"/>
    <n v="25"/>
    <n v="184"/>
    <n v="3553"/>
    <n v="653.75199999999995"/>
    <s v="SGNICN"/>
    <s v="SGNICN"/>
    <s v="NEA"/>
    <s v="KR"/>
    <s v="INT"/>
    <s v="PXR"/>
  </r>
  <r>
    <d v="2019-06-15T00:00:00"/>
    <x v="54"/>
    <x v="21"/>
    <x v="1"/>
    <x v="72"/>
    <x v="0"/>
    <x v="5"/>
    <x v="1"/>
    <x v="47"/>
    <n v="547.42184353136531"/>
    <n v="479.39020299358214"/>
    <d v="1899-12-30T07:15:00"/>
    <d v="1899-12-30T10:15:00"/>
    <n v="7"/>
    <n v="15"/>
    <n v="10"/>
    <n v="15"/>
    <n v="184"/>
    <n v="1530"/>
    <n v="281.52"/>
    <s v="SGNCAN"/>
    <s v="SGNCAN"/>
    <s v="NEA"/>
    <s v="CN"/>
    <s v="INT"/>
    <s v="PXR"/>
  </r>
  <r>
    <d v="2019-06-15T00:00:00"/>
    <x v="33"/>
    <x v="2"/>
    <x v="1"/>
    <x v="73"/>
    <x v="0"/>
    <x v="5"/>
    <x v="15"/>
    <x v="63"/>
    <n v="239.31340170869245"/>
    <n v="208.92363712533773"/>
    <d v="1899-12-30T00:00:00"/>
    <d v="1899-12-30T01:30:00"/>
    <n v="0"/>
    <n v="0"/>
    <n v="1"/>
    <n v="30"/>
    <n v="184"/>
    <n v="602"/>
    <n v="110.768"/>
    <s v="SGNDAD"/>
    <s v="SGNDAD"/>
    <s v="SGNDAD"/>
    <s v="VN"/>
    <s v="DOM"/>
    <s v="PXR"/>
  </r>
  <r>
    <d v="2019-06-15T00:00:00"/>
    <x v="55"/>
    <x v="6"/>
    <x v="24"/>
    <x v="74"/>
    <x v="0"/>
    <x v="5"/>
    <x v="62"/>
    <x v="53"/>
    <n v="547.42184353136531"/>
    <n v="479.39020299358214"/>
    <d v="1899-12-30T03:05:00"/>
    <d v="1899-12-30T06:10:00"/>
    <n v="3"/>
    <n v="5"/>
    <n v="6"/>
    <n v="10"/>
    <n v="184"/>
    <n v="1530"/>
    <n v="281.52"/>
    <s v="SGNCAN"/>
    <s v="SGNCAN"/>
    <s v="NEA"/>
    <s v="CN"/>
    <s v="INT"/>
    <s v="PXR"/>
  </r>
  <r>
    <d v="2019-06-15T00:00:00"/>
    <x v="103"/>
    <x v="6"/>
    <x v="19"/>
    <x v="263"/>
    <x v="0"/>
    <x v="5"/>
    <x v="46"/>
    <x v="137"/>
    <n v="256.8437361537259"/>
    <n v="276.05114265368064"/>
    <d v="1899-12-30T11:00:00"/>
    <d v="1899-12-30T12:45:00"/>
    <n v="11"/>
    <n v="0"/>
    <n v="12"/>
    <n v="45"/>
    <n v="184"/>
    <n v="879"/>
    <n v="161.73599999999999"/>
    <s v="SGNVII"/>
    <s v="SGNVII"/>
    <s v="Other"/>
    <s v="VN"/>
    <s v="DOM"/>
    <s v="PXR"/>
  </r>
  <r>
    <d v="2019-06-15T00:00:00"/>
    <x v="53"/>
    <x v="16"/>
    <x v="1"/>
    <x v="264"/>
    <x v="0"/>
    <x v="5"/>
    <x v="58"/>
    <x v="217"/>
    <n v="256.8437361537259"/>
    <n v="276.05114265368064"/>
    <d v="1899-12-30T13:45:00"/>
    <d v="1899-12-30T15:35:00"/>
    <n v="13"/>
    <n v="45"/>
    <n v="15"/>
    <n v="35"/>
    <n v="184"/>
    <n v="879"/>
    <n v="161.73599999999999"/>
    <s v="SGNVII"/>
    <s v="SGNVII"/>
    <s v="Other"/>
    <s v="VN"/>
    <s v="DOM"/>
    <s v="PXR"/>
  </r>
  <r>
    <d v="2019-06-15T00:00:00"/>
    <x v="44"/>
    <x v="18"/>
    <x v="1"/>
    <x v="201"/>
    <x v="0"/>
    <x v="5"/>
    <x v="76"/>
    <x v="18"/>
    <n v="349.088066164243"/>
    <n v="290.5657880138603"/>
    <d v="1899-12-30T07:25:00"/>
    <d v="1899-12-30T09:05:00"/>
    <n v="7"/>
    <n v="25"/>
    <n v="9"/>
    <n v="5"/>
    <n v="184"/>
    <n v="718"/>
    <n v="132.11199999999999"/>
    <s v="SGNBKK"/>
    <s v="SGNBKK"/>
    <s v="SEA"/>
    <s v="TH"/>
    <s v="INT"/>
    <s v="PXR"/>
  </r>
  <r>
    <d v="2019-06-15T00:00:00"/>
    <x v="22"/>
    <x v="3"/>
    <x v="1"/>
    <x v="312"/>
    <x v="0"/>
    <x v="5"/>
    <x v="20"/>
    <x v="83"/>
    <n v="381.62004815649715"/>
    <n v="329.70071085785668"/>
    <d v="1899-12-30T01:00:00"/>
    <d v="1899-12-30T03:10:00"/>
    <n v="1"/>
    <n v="0"/>
    <n v="3"/>
    <n v="10"/>
    <n v="184"/>
    <n v="1133"/>
    <n v="208.47200000000001"/>
    <s v="HANSGN"/>
    <s v="HANSGN"/>
    <s v="HANSGN"/>
    <s v="VN"/>
    <s v="DOM"/>
    <s v="PXR"/>
  </r>
  <r>
    <d v="2019-06-15T00:00:00"/>
    <x v="47"/>
    <x v="6"/>
    <x v="21"/>
    <x v="203"/>
    <x v="0"/>
    <x v="5"/>
    <x v="28"/>
    <x v="53"/>
    <n v="349.088066164243"/>
    <n v="290.5657880138603"/>
    <d v="1899-12-30T04:30:00"/>
    <d v="1899-12-30T06:10:00"/>
    <n v="4"/>
    <n v="30"/>
    <n v="6"/>
    <n v="10"/>
    <n v="184"/>
    <n v="718"/>
    <n v="132.11199999999999"/>
    <s v="SGNBKK"/>
    <s v="SGNBKK"/>
    <s v="SEA"/>
    <s v="TH"/>
    <s v="INT"/>
    <s v="PXR"/>
  </r>
  <r>
    <d v="2019-06-15T00:00:00"/>
    <x v="28"/>
    <x v="6"/>
    <x v="11"/>
    <x v="226"/>
    <x v="0"/>
    <x v="5"/>
    <x v="114"/>
    <x v="193"/>
    <n v="174.57236893439588"/>
    <n v="168.20824934473262"/>
    <d v="1899-12-30T09:50:00"/>
    <d v="1899-12-30T11:00:00"/>
    <n v="9"/>
    <n v="50"/>
    <n v="11"/>
    <n v="0"/>
    <n v="184"/>
    <n v="430"/>
    <n v="79.12"/>
    <s v="SGNUIH"/>
    <s v="SGNUIH"/>
    <s v="ZOther"/>
    <s v="VN"/>
    <s v="DOM"/>
    <s v="PXR"/>
  </r>
  <r>
    <d v="2019-06-15T00:00:00"/>
    <x v="29"/>
    <x v="12"/>
    <x v="1"/>
    <x v="227"/>
    <x v="0"/>
    <x v="5"/>
    <x v="181"/>
    <x v="122"/>
    <n v="174.57236893439588"/>
    <n v="168.20824934473262"/>
    <d v="1899-12-30T11:40:00"/>
    <d v="1899-12-30T12:55:00"/>
    <n v="11"/>
    <n v="40"/>
    <n v="12"/>
    <n v="55"/>
    <n v="184"/>
    <n v="430"/>
    <n v="79.12"/>
    <s v="SGNUIH"/>
    <s v="SGNUIH"/>
    <s v="ZOther"/>
    <s v="VN"/>
    <s v="DOM"/>
    <s v="PXR"/>
  </r>
  <r>
    <d v="2019-06-15T00:00:00"/>
    <x v="33"/>
    <x v="2"/>
    <x v="1"/>
    <x v="116"/>
    <x v="0"/>
    <x v="5"/>
    <x v="20"/>
    <x v="2"/>
    <n v="239.31340170869245"/>
    <n v="208.92363712533773"/>
    <d v="1899-12-30T01:00:00"/>
    <d v="1899-12-30T02:25:00"/>
    <n v="1"/>
    <n v="0"/>
    <n v="2"/>
    <n v="25"/>
    <n v="184"/>
    <n v="602"/>
    <n v="110.768"/>
    <s v="SGNDAD"/>
    <s v="SGNDAD"/>
    <s v="SGNDAD"/>
    <s v="VN"/>
    <s v="DOM"/>
    <s v="PXR"/>
  </r>
  <r>
    <d v="2019-06-15T00:00:00"/>
    <x v="33"/>
    <x v="2"/>
    <x v="1"/>
    <x v="117"/>
    <x v="0"/>
    <x v="5"/>
    <x v="81"/>
    <x v="91"/>
    <n v="239.31340170869245"/>
    <n v="208.92363712533773"/>
    <d v="1899-12-30T06:00:00"/>
    <d v="1899-12-30T07:30:00"/>
    <n v="6"/>
    <n v="0"/>
    <n v="7"/>
    <n v="30"/>
    <n v="184"/>
    <n v="602"/>
    <n v="110.768"/>
    <s v="SGNDAD"/>
    <s v="SGNDAD"/>
    <s v="SGNDAD"/>
    <s v="VN"/>
    <s v="DOM"/>
    <s v="PXR"/>
  </r>
  <r>
    <d v="2019-06-15T00:00:00"/>
    <x v="79"/>
    <x v="9"/>
    <x v="2"/>
    <x v="118"/>
    <x v="0"/>
    <x v="5"/>
    <x v="88"/>
    <x v="92"/>
    <n v="351.14307895297088"/>
    <n v="523.63526717694549"/>
    <d v="1899-12-30T11:20:00"/>
    <d v="1899-12-30T14:35:00"/>
    <n v="11"/>
    <n v="20"/>
    <n v="14"/>
    <n v="35"/>
    <n v="184"/>
    <n v="2073"/>
    <n v="381.43200000000002"/>
    <s v="HANKUL"/>
    <s v="HANKUL"/>
    <s v="SEA"/>
    <s v="MY"/>
    <s v="INT"/>
    <s v="PXR"/>
  </r>
  <r>
    <d v="2019-06-15T00:00:00"/>
    <x v="34"/>
    <x v="6"/>
    <x v="9"/>
    <x v="119"/>
    <x v="0"/>
    <x v="5"/>
    <x v="19"/>
    <x v="32"/>
    <n v="239.31340170869245"/>
    <n v="208.92363712533773"/>
    <d v="1899-12-30T04:00:00"/>
    <d v="1899-12-30T05:20:00"/>
    <n v="4"/>
    <n v="0"/>
    <n v="5"/>
    <n v="20"/>
    <n v="184"/>
    <n v="602"/>
    <n v="110.768"/>
    <s v="SGNDAD"/>
    <s v="SGNDAD"/>
    <s v="SGNDAD"/>
    <s v="VN"/>
    <s v="DOM"/>
    <s v="PXR"/>
  </r>
  <r>
    <d v="2019-06-15T00:00:00"/>
    <x v="80"/>
    <x v="6"/>
    <x v="8"/>
    <x v="120"/>
    <x v="0"/>
    <x v="5"/>
    <x v="89"/>
    <x v="47"/>
    <n v="282.37915814123511"/>
    <n v="330.61128297374086"/>
    <d v="1899-12-30T08:15:00"/>
    <d v="1899-12-30T10:15:00"/>
    <n v="8"/>
    <n v="15"/>
    <n v="10"/>
    <n v="15"/>
    <n v="184"/>
    <n v="1046"/>
    <n v="192.464"/>
    <s v="SGNKUL"/>
    <s v="SGNKUL"/>
    <s v="SEA"/>
    <s v="MY"/>
    <s v="INT"/>
    <s v="PXR"/>
  </r>
  <r>
    <d v="2019-06-15T00:00:00"/>
    <x v="33"/>
    <x v="2"/>
    <x v="1"/>
    <x v="188"/>
    <x v="0"/>
    <x v="5"/>
    <x v="25"/>
    <x v="165"/>
    <n v="239.31340170869245"/>
    <n v="208.92363712533773"/>
    <d v="1899-12-30T05:00:00"/>
    <d v="1899-12-30T06:30:00"/>
    <n v="5"/>
    <n v="0"/>
    <n v="6"/>
    <n v="30"/>
    <n v="184"/>
    <n v="602"/>
    <n v="110.768"/>
    <s v="SGNDAD"/>
    <s v="SGNDAD"/>
    <s v="SGNDAD"/>
    <s v="VN"/>
    <s v="DOM"/>
    <s v="PXR"/>
  </r>
  <r>
    <d v="2019-06-15T00:00:00"/>
    <x v="22"/>
    <x v="3"/>
    <x v="1"/>
    <x v="218"/>
    <x v="0"/>
    <x v="5"/>
    <x v="15"/>
    <x v="134"/>
    <n v="381.62004815649715"/>
    <n v="329.70071085785668"/>
    <d v="1899-12-30T00:00:00"/>
    <d v="1899-12-30T02:10:00"/>
    <n v="0"/>
    <n v="0"/>
    <n v="2"/>
    <n v="10"/>
    <n v="184"/>
    <n v="1133"/>
    <n v="208.47200000000001"/>
    <s v="HANSGN"/>
    <s v="HANSGN"/>
    <s v="HANSGN"/>
    <s v="VN"/>
    <s v="DOM"/>
    <s v="PXR"/>
  </r>
  <r>
    <d v="2019-06-15T00:00:00"/>
    <x v="42"/>
    <x v="17"/>
    <x v="1"/>
    <x v="189"/>
    <x v="0"/>
    <x v="5"/>
    <x v="72"/>
    <x v="174"/>
    <n v="284.2128245548555"/>
    <n v="306.08961374632247"/>
    <d v="1899-12-30T10:20:00"/>
    <d v="1899-12-30T12:25:00"/>
    <n v="10"/>
    <n v="20"/>
    <n v="12"/>
    <n v="25"/>
    <n v="184"/>
    <n v="1107"/>
    <n v="203.68799999999999"/>
    <s v="SGNHPH"/>
    <s v="SGNHPH"/>
    <s v="Other"/>
    <s v="VN"/>
    <s v="DOM"/>
    <s v="PXR"/>
  </r>
  <r>
    <d v="2019-06-15T00:00:00"/>
    <x v="34"/>
    <x v="6"/>
    <x v="9"/>
    <x v="191"/>
    <x v="0"/>
    <x v="5"/>
    <x v="29"/>
    <x v="25"/>
    <n v="239.31340170869245"/>
    <n v="208.92363712533773"/>
    <d v="1899-12-30T03:00:00"/>
    <d v="1899-12-30T04:20:00"/>
    <n v="3"/>
    <n v="0"/>
    <n v="4"/>
    <n v="20"/>
    <n v="184"/>
    <n v="602"/>
    <n v="110.768"/>
    <s v="SGNDAD"/>
    <s v="SGNDAD"/>
    <s v="SGNDAD"/>
    <s v="VN"/>
    <s v="DOM"/>
    <s v="PXR"/>
  </r>
  <r>
    <d v="2019-06-15T00:00:00"/>
    <x v="31"/>
    <x v="6"/>
    <x v="15"/>
    <x v="192"/>
    <x v="0"/>
    <x v="5"/>
    <x v="17"/>
    <x v="55"/>
    <n v="284.2128245548555"/>
    <n v="306.08961374632247"/>
    <d v="1899-12-30T07:35:00"/>
    <d v="1899-12-30T09:35:00"/>
    <n v="7"/>
    <n v="35"/>
    <n v="9"/>
    <n v="35"/>
    <n v="184"/>
    <n v="1107"/>
    <n v="203.68799999999999"/>
    <s v="SGNHPH"/>
    <s v="SGNHPH"/>
    <s v="Other"/>
    <s v="VN"/>
    <s v="DOM"/>
    <s v="PXR"/>
  </r>
  <r>
    <d v="2019-06-15T00:00:00"/>
    <x v="22"/>
    <x v="3"/>
    <x v="1"/>
    <x v="319"/>
    <x v="0"/>
    <x v="5"/>
    <x v="113"/>
    <x v="161"/>
    <n v="381.62004815649715"/>
    <n v="329.70071085785668"/>
    <d v="1899-12-30T00:30:00"/>
    <d v="1899-12-30T02:40:00"/>
    <n v="0"/>
    <n v="30"/>
    <n v="2"/>
    <n v="40"/>
    <n v="184"/>
    <n v="1133"/>
    <n v="208.47200000000001"/>
    <s v="HANSGN"/>
    <s v="HANSGN"/>
    <s v="HANSGN"/>
    <s v="VN"/>
    <s v="DOM"/>
    <s v="PXR"/>
  </r>
  <r>
    <d v="2019-06-15T00:00:00"/>
    <x v="176"/>
    <x v="13"/>
    <x v="9"/>
    <x v="369"/>
    <x v="0"/>
    <x v="5"/>
    <x v="98"/>
    <x v="149"/>
    <n v="148.88215747877666"/>
    <n v="141.91838472633091"/>
    <d v="1899-12-30T09:45:00"/>
    <d v="1899-12-30T10:45:00"/>
    <n v="9"/>
    <n v="45"/>
    <n v="10"/>
    <n v="45"/>
    <n v="178"/>
    <n v="373"/>
    <n v="66.394000000000005"/>
    <s v="DADBMV"/>
    <s v="DADBMV"/>
    <s v="ZOther"/>
    <s v="VN"/>
    <s v="DOM"/>
    <s v="PXR"/>
  </r>
  <r>
    <d v="2019-06-15T00:00:00"/>
    <x v="177"/>
    <x v="2"/>
    <x v="14"/>
    <x v="370"/>
    <x v="0"/>
    <x v="5"/>
    <x v="64"/>
    <x v="18"/>
    <n v="148.88215747877666"/>
    <n v="141.91838472633091"/>
    <d v="1899-12-30T08:05:00"/>
    <d v="1899-12-30T09:05:00"/>
    <n v="8"/>
    <n v="5"/>
    <n v="9"/>
    <n v="5"/>
    <n v="178"/>
    <n v="373"/>
    <n v="66.394000000000005"/>
    <s v="DADBMV"/>
    <s v="DADBMV"/>
    <s v="ZOther"/>
    <s v="VN"/>
    <s v="DOM"/>
    <s v="PXR"/>
  </r>
  <r>
    <d v="2019-06-15T00:00:00"/>
    <x v="119"/>
    <x v="2"/>
    <x v="41"/>
    <x v="237"/>
    <x v="0"/>
    <x v="5"/>
    <x v="43"/>
    <x v="143"/>
    <n v="1024.2214068484163"/>
    <n v="974.79236364466658"/>
    <d v="1899-12-30T17:05:00"/>
    <d v="1899-12-30T22:35:00"/>
    <n v="17"/>
    <n v="5"/>
    <n v="22"/>
    <n v="35"/>
    <n v="178"/>
    <n v="3866"/>
    <n v="688.14800000000002"/>
    <s v="DADNRT"/>
    <s v="DADNRT"/>
    <s v="NEA"/>
    <s v="JP"/>
    <s v="INT"/>
    <s v="PXR"/>
  </r>
  <r>
    <d v="2019-06-15T00:00:00"/>
    <x v="120"/>
    <x v="40"/>
    <x v="9"/>
    <x v="239"/>
    <x v="0"/>
    <x v="5"/>
    <x v="20"/>
    <x v="144"/>
    <n v="1024.2214068484163"/>
    <n v="974.79236364466658"/>
    <d v="1899-12-30T01:00:00"/>
    <d v="1899-12-30T07:10:00"/>
    <n v="1"/>
    <n v="0"/>
    <n v="7"/>
    <n v="10"/>
    <n v="178"/>
    <n v="3866"/>
    <n v="688.14800000000002"/>
    <s v="DADNRT"/>
    <s v="DADNRT"/>
    <s v="NEA"/>
    <s v="JP"/>
    <s v="INT"/>
    <s v="PXR"/>
  </r>
  <r>
    <d v="2019-06-15T00:00:00"/>
    <x v="2"/>
    <x v="2"/>
    <x v="2"/>
    <x v="132"/>
    <x v="0"/>
    <x v="5"/>
    <x v="36"/>
    <x v="56"/>
    <n v="236.34688949060637"/>
    <n v="201.94443000170284"/>
    <d v="1899-12-30T02:00:00"/>
    <d v="1899-12-30T03:20:00"/>
    <n v="2"/>
    <n v="0"/>
    <n v="3"/>
    <n v="20"/>
    <n v="184"/>
    <n v="604"/>
    <n v="111.136"/>
    <s v="HANDAD"/>
    <s v="HANDAD"/>
    <s v="HANDAD"/>
    <s v="VN"/>
    <s v="DOM"/>
    <s v="PXR"/>
  </r>
  <r>
    <d v="2019-06-15T00:00:00"/>
    <x v="33"/>
    <x v="2"/>
    <x v="1"/>
    <x v="376"/>
    <x v="0"/>
    <x v="5"/>
    <x v="101"/>
    <x v="44"/>
    <n v="239.31340170869245"/>
    <n v="208.92363712533773"/>
    <d v="1899-12-30T09:00:00"/>
    <d v="1899-12-30T10:30:00"/>
    <n v="9"/>
    <n v="0"/>
    <n v="10"/>
    <n v="30"/>
    <n v="184"/>
    <n v="602"/>
    <n v="110.768"/>
    <s v="SGNDAD"/>
    <s v="SGNDAD"/>
    <s v="SGNDAD"/>
    <s v="VN"/>
    <s v="DOM"/>
    <s v="PXR"/>
  </r>
  <r>
    <d v="2019-06-15T00:00:00"/>
    <x v="33"/>
    <x v="2"/>
    <x v="1"/>
    <x v="173"/>
    <x v="0"/>
    <x v="5"/>
    <x v="201"/>
    <x v="127"/>
    <n v="239.31340170869245"/>
    <n v="208.92363712533773"/>
    <d v="1899-12-30T13:15:00"/>
    <d v="1899-12-30T14:40:00"/>
    <n v="13"/>
    <n v="15"/>
    <n v="14"/>
    <n v="40"/>
    <n v="184"/>
    <n v="602"/>
    <n v="110.768"/>
    <s v="SGNDAD"/>
    <s v="SGNDAD"/>
    <s v="SGNDAD"/>
    <s v="VN"/>
    <s v="DOM"/>
    <s v="PXR"/>
  </r>
  <r>
    <d v="2019-06-15T00:00:00"/>
    <x v="22"/>
    <x v="3"/>
    <x v="1"/>
    <x v="18"/>
    <x v="0"/>
    <x v="5"/>
    <x v="19"/>
    <x v="21"/>
    <n v="381.62004815649715"/>
    <n v="329.70071085785668"/>
    <d v="1899-12-30T04:00:00"/>
    <d v="1899-12-30T06:15:00"/>
    <n v="4"/>
    <n v="0"/>
    <n v="6"/>
    <n v="15"/>
    <n v="184"/>
    <n v="1133"/>
    <n v="208.47200000000001"/>
    <s v="HANSGN"/>
    <s v="HANSGN"/>
    <s v="HANSGN"/>
    <s v="VN"/>
    <s v="DOM"/>
    <s v="PXR"/>
  </r>
  <r>
    <d v="2019-06-15T00:00:00"/>
    <x v="34"/>
    <x v="6"/>
    <x v="9"/>
    <x v="289"/>
    <x v="0"/>
    <x v="5"/>
    <x v="35"/>
    <x v="73"/>
    <n v="239.31340170869245"/>
    <n v="208.92363712533773"/>
    <d v="1899-12-30T07:00:00"/>
    <d v="1899-12-30T08:20:00"/>
    <n v="7"/>
    <n v="0"/>
    <n v="8"/>
    <n v="20"/>
    <n v="184"/>
    <n v="602"/>
    <n v="110.768"/>
    <s v="SGNDAD"/>
    <s v="SGNDAD"/>
    <s v="SGNDAD"/>
    <s v="VN"/>
    <s v="DOM"/>
    <s v="PXR"/>
  </r>
  <r>
    <d v="2019-06-15T00:00:00"/>
    <x v="34"/>
    <x v="6"/>
    <x v="9"/>
    <x v="174"/>
    <x v="0"/>
    <x v="5"/>
    <x v="92"/>
    <x v="24"/>
    <n v="239.31340170869245"/>
    <n v="208.92363712533773"/>
    <d v="1899-12-30T11:15:00"/>
    <d v="1899-12-30T12:35:00"/>
    <n v="11"/>
    <n v="15"/>
    <n v="12"/>
    <n v="35"/>
    <n v="184"/>
    <n v="602"/>
    <n v="110.768"/>
    <s v="SGNDAD"/>
    <s v="SGNDAD"/>
    <s v="SGNDAD"/>
    <s v="VN"/>
    <s v="DOM"/>
    <s v="PXR"/>
  </r>
  <r>
    <d v="2019-06-15T00:00:00"/>
    <x v="31"/>
    <x v="6"/>
    <x v="15"/>
    <x v="36"/>
    <x v="0"/>
    <x v="5"/>
    <x v="3"/>
    <x v="216"/>
    <n v="284.2128245548555"/>
    <n v="306.08961374632247"/>
    <d v="1899-12-30T23:00:00"/>
    <d v="1899-12-30T01:00:00"/>
    <n v="23"/>
    <n v="0"/>
    <n v="1"/>
    <n v="0"/>
    <n v="184"/>
    <n v="1107"/>
    <n v="203.68799999999999"/>
    <s v="SGNHPH"/>
    <s v="SGNHPH"/>
    <s v="Other"/>
    <s v="VN"/>
    <s v="DOM"/>
    <s v="PXR"/>
  </r>
  <r>
    <d v="2019-06-15T00:00:00"/>
    <x v="89"/>
    <x v="3"/>
    <x v="23"/>
    <x v="206"/>
    <x v="0"/>
    <x v="5"/>
    <x v="56"/>
    <x v="138"/>
    <n v="293.23396399985552"/>
    <n v="332.36525256500209"/>
    <d v="1899-12-30T06:50:00"/>
    <d v="1899-12-30T09:00:00"/>
    <n v="6"/>
    <n v="50"/>
    <n v="9"/>
    <n v="0"/>
    <n v="203"/>
    <n v="1213"/>
    <n v="246.239"/>
    <s v="HANPQC"/>
    <s v="HANPQC"/>
    <s v="Tourism"/>
    <s v="VN"/>
    <s v="DOM"/>
    <s v="PXR"/>
  </r>
  <r>
    <d v="2019-06-15T00:00:00"/>
    <x v="90"/>
    <x v="20"/>
    <x v="2"/>
    <x v="207"/>
    <x v="0"/>
    <x v="5"/>
    <x v="102"/>
    <x v="188"/>
    <n v="293.23396399985552"/>
    <n v="332.36525256500209"/>
    <d v="1899-12-30T10:00:00"/>
    <d v="1899-12-30T12:10:00"/>
    <n v="10"/>
    <n v="0"/>
    <n v="12"/>
    <n v="10"/>
    <n v="203"/>
    <n v="1213"/>
    <n v="246.239"/>
    <s v="HANPQC"/>
    <s v="HANPQC"/>
    <s v="Tourism"/>
    <s v="VN"/>
    <s v="DOM"/>
    <s v="PXR"/>
  </r>
  <r>
    <d v="2019-06-15T00:00:00"/>
    <x v="22"/>
    <x v="3"/>
    <x v="1"/>
    <x v="209"/>
    <x v="0"/>
    <x v="5"/>
    <x v="70"/>
    <x v="132"/>
    <n v="381.62004815649715"/>
    <n v="329.70071085785668"/>
    <d v="1899-12-30T13:00:00"/>
    <d v="1899-12-30T15:15:00"/>
    <n v="13"/>
    <n v="0"/>
    <n v="15"/>
    <n v="15"/>
    <n v="203"/>
    <n v="1133"/>
    <n v="229.999"/>
    <s v="HANSGN"/>
    <s v="HANSGN"/>
    <s v="HANSGN"/>
    <s v="VN"/>
    <s v="DOM"/>
    <s v="PXR"/>
  </r>
  <r>
    <d v="2019-06-15T00:00:00"/>
    <x v="23"/>
    <x v="6"/>
    <x v="2"/>
    <x v="321"/>
    <x v="0"/>
    <x v="5"/>
    <x v="19"/>
    <x v="53"/>
    <n v="381.62004815649715"/>
    <n v="329.70071085785668"/>
    <d v="1899-12-30T04:00:00"/>
    <d v="1899-12-30T06:10:00"/>
    <n v="4"/>
    <n v="0"/>
    <n v="6"/>
    <n v="10"/>
    <n v="203"/>
    <n v="1133"/>
    <n v="229.999"/>
    <s v="HANSGN"/>
    <s v="HANSGN"/>
    <s v="HANSGN"/>
    <s v="VN"/>
    <s v="DOM"/>
    <s v="PXR"/>
  </r>
  <r>
    <d v="2019-06-15T00:00:00"/>
    <x v="33"/>
    <x v="2"/>
    <x v="1"/>
    <x v="285"/>
    <x v="0"/>
    <x v="5"/>
    <x v="3"/>
    <x v="156"/>
    <n v="239.31340170869245"/>
    <n v="208.92363712533773"/>
    <d v="1899-12-30T23:00:00"/>
    <d v="1899-12-30T00:25:00"/>
    <n v="23"/>
    <n v="0"/>
    <n v="0"/>
    <n v="25"/>
    <n v="184"/>
    <n v="602"/>
    <n v="110.768"/>
    <s v="SGNDAD"/>
    <s v="SGNDAD"/>
    <s v="SGNDAD"/>
    <s v="VN"/>
    <s v="DOM"/>
    <s v="PXR"/>
  </r>
  <r>
    <d v="2019-06-15T00:00:00"/>
    <x v="121"/>
    <x v="3"/>
    <x v="5"/>
    <x v="242"/>
    <x v="0"/>
    <x v="5"/>
    <x v="134"/>
    <x v="112"/>
    <n v="282.10893508131221"/>
    <n v="241.11187743395101"/>
    <d v="1899-12-30T03:15:00"/>
    <d v="1899-12-30T04:25:00"/>
    <n v="3"/>
    <n v="15"/>
    <n v="4"/>
    <n v="25"/>
    <n v="184"/>
    <n v="486"/>
    <n v="89.424000000000007"/>
    <s v="HANVTE"/>
    <s v="HANVTEPNHSGN"/>
    <s v="CLMV"/>
    <s v="LA"/>
    <s v="INT"/>
    <s v="PXR"/>
  </r>
  <r>
    <d v="2019-06-15T00:00:00"/>
    <x v="122"/>
    <x v="5"/>
    <x v="1"/>
    <x v="242"/>
    <x v="0"/>
    <x v="5"/>
    <x v="76"/>
    <x v="77"/>
    <n v="228.55256704229927"/>
    <n v="207.06918725390202"/>
    <d v="1899-12-30T07:25:00"/>
    <d v="1899-12-30T08:15:00"/>
    <n v="7"/>
    <n v="25"/>
    <n v="8"/>
    <n v="15"/>
    <n v="184"/>
    <n v="214"/>
    <n v="39.375999999999998"/>
    <s v="SGNPNH"/>
    <s v="HANVTEPNHSGN"/>
    <s v="CLMV"/>
    <s v="LA"/>
    <s v="INT"/>
    <s v="PXR"/>
  </r>
  <r>
    <d v="2019-06-15T00:00:00"/>
    <x v="6"/>
    <x v="5"/>
    <x v="5"/>
    <x v="6"/>
    <x v="0"/>
    <x v="5"/>
    <x v="6"/>
    <x v="6"/>
    <n v="396.67583025133774"/>
    <n v="330.06021437826928"/>
    <d v="1899-12-30T10:45:00"/>
    <d v="1899-12-30T12:05:00"/>
    <n v="10"/>
    <n v="45"/>
    <n v="12"/>
    <n v="5"/>
    <n v="184"/>
    <n v="753"/>
    <n v="138.55199999999999"/>
    <s v="VTEPNH"/>
    <s v="HANVTEPNHSGN"/>
    <s v="CLMV"/>
    <s v="LA"/>
    <s v="INT"/>
    <s v="PXR"/>
  </r>
  <r>
    <d v="2019-06-15T00:00:00"/>
    <x v="7"/>
    <x v="6"/>
    <x v="6"/>
    <x v="6"/>
    <x v="0"/>
    <x v="5"/>
    <x v="101"/>
    <x v="7"/>
    <n v="228.55256704229927"/>
    <n v="207.06918725390202"/>
    <d v="1899-12-30T09:00:00"/>
    <d v="1899-12-30T09:55:00"/>
    <n v="9"/>
    <n v="0"/>
    <n v="9"/>
    <n v="55"/>
    <n v="184"/>
    <n v="214"/>
    <n v="39.375999999999998"/>
    <s v="SGNPNH"/>
    <s v="HANVTEPNHSGN"/>
    <s v="CLMV"/>
    <s v="LA"/>
    <s v="INT"/>
    <s v="PXR"/>
  </r>
  <r>
    <d v="2019-06-15T00:00:00"/>
    <x v="10"/>
    <x v="7"/>
    <x v="2"/>
    <x v="6"/>
    <x v="0"/>
    <x v="5"/>
    <x v="10"/>
    <x v="10"/>
    <n v="282.10893508131221"/>
    <n v="241.11187743395101"/>
    <d v="1899-12-30T12:55:00"/>
    <d v="1899-12-30T14:05:00"/>
    <n v="12"/>
    <n v="55"/>
    <n v="14"/>
    <n v="5"/>
    <n v="184"/>
    <n v="486"/>
    <n v="89.424000000000007"/>
    <s v="HANVTE"/>
    <s v="HANVTEPNHSGN"/>
    <s v="CLMV"/>
    <s v="LA"/>
    <s v="INT"/>
    <s v="PXR"/>
  </r>
  <r>
    <d v="2019-06-15T00:00:00"/>
    <x v="123"/>
    <x v="7"/>
    <x v="6"/>
    <x v="242"/>
    <x v="0"/>
    <x v="5"/>
    <x v="9"/>
    <x v="179"/>
    <n v="396.67583025133774"/>
    <n v="330.06021437826928"/>
    <d v="1899-12-30T05:10:00"/>
    <d v="1899-12-30T06:35:00"/>
    <n v="5"/>
    <n v="10"/>
    <n v="6"/>
    <n v="35"/>
    <n v="184"/>
    <n v="753"/>
    <n v="138.55199999999999"/>
    <s v="PNHVTE"/>
    <s v="HANVTEPNHSGN"/>
    <s v="CLMV"/>
    <s v="LA"/>
    <s v="INT"/>
    <s v="PXR"/>
  </r>
  <r>
    <d v="2019-06-15T00:00:00"/>
    <x v="15"/>
    <x v="3"/>
    <x v="9"/>
    <x v="480"/>
    <x v="0"/>
    <x v="5"/>
    <x v="217"/>
    <x v="191"/>
    <n v="236.34688949060637"/>
    <n v="201.94443000170284"/>
    <d v="1899-12-30T14:55:00"/>
    <d v="1899-12-30T16:15:00"/>
    <n v="14"/>
    <n v="55"/>
    <n v="16"/>
    <n v="15"/>
    <n v="184"/>
    <n v="604"/>
    <n v="111.136"/>
    <s v="HANDAD"/>
    <s v="HANDAD"/>
    <s v="HANDAD"/>
    <s v="VN"/>
    <s v="DOM"/>
    <s v="NTC"/>
  </r>
  <r>
    <d v="2019-06-15T00:00:00"/>
    <x v="22"/>
    <x v="3"/>
    <x v="1"/>
    <x v="409"/>
    <x v="0"/>
    <x v="5"/>
    <x v="68"/>
    <x v="71"/>
    <n v="381.62004815649715"/>
    <n v="329.70071085785668"/>
    <d v="1899-12-30T09:30:00"/>
    <d v="1899-12-30T11:45:00"/>
    <n v="9"/>
    <n v="30"/>
    <n v="11"/>
    <n v="45"/>
    <n v="178"/>
    <n v="1133"/>
    <n v="201.67400000000001"/>
    <s v="HANSGN"/>
    <s v="HANSGN"/>
    <s v="HANSGN"/>
    <s v="VN"/>
    <s v="DOM"/>
    <s v="PXR"/>
  </r>
  <r>
    <d v="2019-06-15T00:00:00"/>
    <x v="4"/>
    <x v="3"/>
    <x v="4"/>
    <x v="45"/>
    <x v="0"/>
    <x v="5"/>
    <x v="41"/>
    <x v="20"/>
    <n v="463.92137539570234"/>
    <n v="559.81108270218749"/>
    <d v="1899-12-30T00:15:00"/>
    <d v="1899-12-30T03:55:00"/>
    <n v="0"/>
    <n v="15"/>
    <n v="3"/>
    <n v="55"/>
    <n v="178"/>
    <n v="2187"/>
    <n v="389.286"/>
    <s v="HANSIN"/>
    <s v="HANSIN"/>
    <s v="SEA"/>
    <s v="SG"/>
    <s v="INT"/>
    <s v="PXR"/>
  </r>
  <r>
    <d v="2019-06-15T00:00:00"/>
    <x v="43"/>
    <x v="6"/>
    <x v="20"/>
    <x v="59"/>
    <x v="0"/>
    <x v="5"/>
    <x v="43"/>
    <x v="52"/>
    <n v="894.83087303101706"/>
    <n v="993.76215651856978"/>
    <d v="1899-12-30T17:05:00"/>
    <d v="1899-12-30T22:30:00"/>
    <n v="17"/>
    <n v="5"/>
    <n v="22"/>
    <n v="30"/>
    <n v="178"/>
    <n v="4052"/>
    <n v="721.25599999999997"/>
    <s v="SGNNGO"/>
    <s v="SGNNGO"/>
    <s v="NEA"/>
    <s v="JP"/>
    <s v="INT"/>
    <s v="PXR"/>
  </r>
  <r>
    <d v="2019-06-15T00:00:00"/>
    <x v="5"/>
    <x v="4"/>
    <x v="2"/>
    <x v="46"/>
    <x v="0"/>
    <x v="5"/>
    <x v="42"/>
    <x v="59"/>
    <n v="463.92137539570234"/>
    <n v="559.81108270218749"/>
    <d v="1899-12-30T05:05:00"/>
    <d v="1899-12-30T08:35:00"/>
    <n v="5"/>
    <n v="5"/>
    <n v="8"/>
    <n v="35"/>
    <n v="178"/>
    <n v="2187"/>
    <n v="389.286"/>
    <s v="HANSIN"/>
    <s v="HANSIN"/>
    <s v="SEA"/>
    <s v="SG"/>
    <s v="INT"/>
    <s v="PXR"/>
  </r>
  <r>
    <d v="2019-06-15T00:00:00"/>
    <x v="73"/>
    <x v="18"/>
    <x v="2"/>
    <x v="197"/>
    <x v="0"/>
    <x v="5"/>
    <x v="119"/>
    <x v="28"/>
    <n v="343.25439636723399"/>
    <n v="347.63650227556832"/>
    <d v="1899-12-30T04:55:00"/>
    <d v="1899-12-30T06:55:00"/>
    <n v="4"/>
    <n v="55"/>
    <n v="6"/>
    <n v="55"/>
    <n v="184"/>
    <n v="967"/>
    <n v="177.928"/>
    <s v="HANBKK"/>
    <s v="HANBKK"/>
    <s v="SEA"/>
    <s v="TH"/>
    <s v="INT"/>
    <s v="PXR"/>
  </r>
  <r>
    <d v="2019-06-15T00:00:00"/>
    <x v="74"/>
    <x v="3"/>
    <x v="21"/>
    <x v="198"/>
    <x v="0"/>
    <x v="5"/>
    <x v="61"/>
    <x v="33"/>
    <n v="343.25439636723399"/>
    <n v="347.63650227556832"/>
    <d v="1899-12-30T01:50:00"/>
    <d v="1899-12-30T03:50:00"/>
    <n v="1"/>
    <n v="50"/>
    <n v="3"/>
    <n v="50"/>
    <n v="184"/>
    <n v="967"/>
    <n v="177.928"/>
    <s v="HANBKK"/>
    <s v="HANBKK"/>
    <s v="SEA"/>
    <s v="TH"/>
    <s v="INT"/>
    <s v="PXR"/>
  </r>
  <r>
    <d v="2019-06-15T00:00:00"/>
    <x v="87"/>
    <x v="3"/>
    <x v="12"/>
    <x v="129"/>
    <x v="0"/>
    <x v="5"/>
    <x v="44"/>
    <x v="96"/>
    <n v="290.63822696430168"/>
    <n v="331.16011625361529"/>
    <d v="1899-12-30T08:25:00"/>
    <d v="1899-12-30T10:10:00"/>
    <n v="8"/>
    <n v="25"/>
    <n v="10"/>
    <n v="10"/>
    <n v="184"/>
    <n v="872"/>
    <n v="160.44800000000001"/>
    <s v="HANREP"/>
    <s v="HANREP"/>
    <s v="CLMV"/>
    <s v="KH"/>
    <s v="INT"/>
    <s v="PXR"/>
  </r>
  <r>
    <d v="2019-06-15T00:00:00"/>
    <x v="88"/>
    <x v="11"/>
    <x v="2"/>
    <x v="131"/>
    <x v="0"/>
    <x v="5"/>
    <x v="94"/>
    <x v="97"/>
    <n v="290.63822696430168"/>
    <n v="331.16011625361529"/>
    <d v="1899-12-30T11:05:00"/>
    <d v="1899-12-30T12:50:00"/>
    <n v="11"/>
    <n v="5"/>
    <n v="12"/>
    <n v="50"/>
    <n v="184"/>
    <n v="872"/>
    <n v="160.44800000000001"/>
    <s v="HANREP"/>
    <s v="HANREP"/>
    <s v="CLMV"/>
    <s v="KH"/>
    <s v="INT"/>
    <s v="PXR"/>
  </r>
  <r>
    <d v="2019-06-15T00:00:00"/>
    <x v="1"/>
    <x v="1"/>
    <x v="1"/>
    <x v="29"/>
    <x v="0"/>
    <x v="5"/>
    <x v="28"/>
    <x v="32"/>
    <n v="152.0752852438888"/>
    <n v="122.84237101537613"/>
    <d v="1899-12-30T04:30:00"/>
    <d v="1899-12-30T05:20:00"/>
    <n v="4"/>
    <n v="30"/>
    <n v="5"/>
    <n v="20"/>
    <n v="184"/>
    <n v="214"/>
    <n v="39.375999999999998"/>
    <s v="SGNDLI"/>
    <s v="SGNDLI"/>
    <s v="Tourism"/>
    <s v="VN"/>
    <s v="DOM"/>
    <s v="PXR"/>
  </r>
  <r>
    <d v="2019-06-15T00:00:00"/>
    <x v="27"/>
    <x v="6"/>
    <x v="0"/>
    <x v="30"/>
    <x v="0"/>
    <x v="5"/>
    <x v="29"/>
    <x v="33"/>
    <n v="152.0752852438888"/>
    <n v="122.84237101537613"/>
    <d v="1899-12-30T03:00:00"/>
    <d v="1899-12-30T03:50:00"/>
    <n v="3"/>
    <n v="0"/>
    <n v="3"/>
    <n v="50"/>
    <n v="184"/>
    <n v="214"/>
    <n v="39.375999999999998"/>
    <s v="SGNDLI"/>
    <s v="SGNDLI"/>
    <s v="Tourism"/>
    <s v="VN"/>
    <s v="DOM"/>
    <s v="PXR"/>
  </r>
  <r>
    <d v="2019-06-15T00:00:00"/>
    <x v="50"/>
    <x v="8"/>
    <x v="1"/>
    <x v="222"/>
    <x v="0"/>
    <x v="5"/>
    <x v="221"/>
    <x v="127"/>
    <n v="184.25871592968858"/>
    <n v="154.07262794368225"/>
    <d v="1899-12-30T13:35:00"/>
    <d v="1899-12-30T14:40:00"/>
    <n v="13"/>
    <n v="35"/>
    <n v="14"/>
    <n v="40"/>
    <n v="184"/>
    <n v="309"/>
    <n v="56.856000000000002"/>
    <s v="SGNCXR"/>
    <s v="SGNCXR"/>
    <s v="Tourism"/>
    <s v="VN"/>
    <s v="DOM"/>
    <s v="PXR"/>
  </r>
  <r>
    <d v="2019-06-15T00:00:00"/>
    <x v="1"/>
    <x v="1"/>
    <x v="1"/>
    <x v="33"/>
    <x v="0"/>
    <x v="5"/>
    <x v="32"/>
    <x v="35"/>
    <n v="152.0752852438888"/>
    <n v="122.84237101537613"/>
    <d v="1899-12-30T01:30:00"/>
    <d v="1899-12-30T02:20:00"/>
    <n v="1"/>
    <n v="30"/>
    <n v="2"/>
    <n v="20"/>
    <n v="184"/>
    <n v="214"/>
    <n v="39.375999999999998"/>
    <s v="SGNDLI"/>
    <s v="SGNDLI"/>
    <s v="Tourism"/>
    <s v="VN"/>
    <s v="DOM"/>
    <s v="PXR"/>
  </r>
  <r>
    <d v="2019-06-15T00:00:00"/>
    <x v="52"/>
    <x v="6"/>
    <x v="7"/>
    <x v="224"/>
    <x v="0"/>
    <x v="5"/>
    <x v="83"/>
    <x v="122"/>
    <n v="184.25871592968858"/>
    <n v="154.07262794368225"/>
    <d v="1899-12-30T11:45:00"/>
    <d v="1899-12-30T12:55:00"/>
    <n v="11"/>
    <n v="45"/>
    <n v="12"/>
    <n v="55"/>
    <n v="184"/>
    <n v="309"/>
    <n v="56.856000000000002"/>
    <s v="SGNCXR"/>
    <s v="SGNCXR"/>
    <s v="Tourism"/>
    <s v="VN"/>
    <s v="DOM"/>
    <s v="PXR"/>
  </r>
  <r>
    <d v="2019-06-15T00:00:00"/>
    <x v="27"/>
    <x v="6"/>
    <x v="0"/>
    <x v="35"/>
    <x v="0"/>
    <x v="5"/>
    <x v="15"/>
    <x v="36"/>
    <n v="152.0752852438888"/>
    <n v="122.84237101537613"/>
    <d v="1899-12-30T00:00:00"/>
    <d v="1899-12-30T00:50:00"/>
    <n v="0"/>
    <n v="0"/>
    <n v="0"/>
    <n v="50"/>
    <n v="184"/>
    <n v="214"/>
    <n v="39.375999999999998"/>
    <s v="SGNDLI"/>
    <s v="SGNDLI"/>
    <s v="Tourism"/>
    <s v="VN"/>
    <s v="DOM"/>
    <s v="PXR"/>
  </r>
  <r>
    <d v="2019-06-15T00:00:00"/>
    <x v="100"/>
    <x v="6"/>
    <x v="35"/>
    <x v="160"/>
    <x v="0"/>
    <x v="5"/>
    <x v="81"/>
    <x v="1"/>
    <n v="172.16216193154037"/>
    <n v="313.60596547233263"/>
    <d v="1899-12-30T06:00:00"/>
    <d v="1899-12-30T08:05:00"/>
    <n v="6"/>
    <n v="0"/>
    <n v="8"/>
    <n v="5"/>
    <n v="184"/>
    <n v="1148"/>
    <n v="211.232"/>
    <s v="SGNVDO"/>
    <s v="SGNVDO"/>
    <s v="Other"/>
    <s v="VN"/>
    <s v="DOM"/>
    <s v="PXR"/>
  </r>
  <r>
    <d v="2019-06-15T00:00:00"/>
    <x v="101"/>
    <x v="32"/>
    <x v="1"/>
    <x v="161"/>
    <x v="0"/>
    <x v="5"/>
    <x v="104"/>
    <x v="103"/>
    <n v="172.16216193154037"/>
    <n v="313.60596547233263"/>
    <d v="1899-12-30T08:45:00"/>
    <d v="1899-12-30T10:50:00"/>
    <n v="8"/>
    <n v="45"/>
    <n v="10"/>
    <n v="50"/>
    <n v="184"/>
    <n v="1148"/>
    <n v="211.232"/>
    <s v="SGNVDO"/>
    <s v="SGNVDO"/>
    <s v="Other"/>
    <s v="VN"/>
    <s v="DOM"/>
    <s v="PXR"/>
  </r>
  <r>
    <d v="2019-06-15T00:00:00"/>
    <x v="114"/>
    <x v="37"/>
    <x v="1"/>
    <x v="223"/>
    <x v="0"/>
    <x v="5"/>
    <x v="20"/>
    <x v="120"/>
    <n v="894.83087303101706"/>
    <n v="993.76215651856978"/>
    <d v="1899-12-30T01:00:00"/>
    <d v="1899-12-30T07:05:00"/>
    <n v="1"/>
    <n v="0"/>
    <n v="7"/>
    <n v="5"/>
    <n v="178"/>
    <n v="4052"/>
    <n v="721.25599999999997"/>
    <s v="SGNNGO"/>
    <s v="SGNNGO"/>
    <s v="NEA"/>
    <s v="JP"/>
    <s v="INT"/>
    <s v="PXR"/>
  </r>
  <r>
    <d v="2019-06-15T00:00:00"/>
    <x v="46"/>
    <x v="20"/>
    <x v="1"/>
    <x v="139"/>
    <x v="0"/>
    <x v="5"/>
    <x v="96"/>
    <x v="102"/>
    <n v="187.46363998635809"/>
    <n v="145.81561859013829"/>
    <d v="1899-12-30T12:40:00"/>
    <d v="1899-12-30T13:45:00"/>
    <n v="12"/>
    <n v="40"/>
    <n v="13"/>
    <n v="45"/>
    <n v="178"/>
    <n v="301"/>
    <n v="53.578000000000003"/>
    <s v="SGNPQC"/>
    <s v="SGNPQC"/>
    <s v="Tourism"/>
    <s v="VN"/>
    <s v="DOM"/>
    <s v="PXR"/>
  </r>
  <r>
    <d v="2019-06-15T00:00:00"/>
    <x v="71"/>
    <x v="26"/>
    <x v="1"/>
    <x v="100"/>
    <x v="0"/>
    <x v="5"/>
    <x v="60"/>
    <x v="84"/>
    <n v="159.31349741767471"/>
    <n v="161.80118112969026"/>
    <d v="1899-12-30T09:15:00"/>
    <d v="1899-12-30T10:20:00"/>
    <n v="9"/>
    <n v="15"/>
    <n v="10"/>
    <n v="20"/>
    <n v="178"/>
    <n v="383"/>
    <n v="68.174000000000007"/>
    <s v="SGNPXU"/>
    <s v="SGNPXU"/>
    <s v="ZOther"/>
    <s v="VN"/>
    <s v="DOM"/>
    <s v="PXR"/>
  </r>
  <r>
    <d v="2019-06-15T00:00:00"/>
    <x v="49"/>
    <x v="6"/>
    <x v="23"/>
    <x v="140"/>
    <x v="0"/>
    <x v="5"/>
    <x v="46"/>
    <x v="74"/>
    <n v="187.46363998635809"/>
    <n v="145.81561859013829"/>
    <d v="1899-12-30T11:00:00"/>
    <d v="1899-12-30T12:00:00"/>
    <n v="11"/>
    <n v="0"/>
    <n v="12"/>
    <n v="0"/>
    <n v="178"/>
    <n v="301"/>
    <n v="53.578000000000003"/>
    <s v="SGNPQC"/>
    <s v="SGNPQC"/>
    <s v="Tourism"/>
    <s v="VN"/>
    <s v="DOM"/>
    <s v="PXR"/>
  </r>
  <r>
    <d v="2019-06-15T00:00:00"/>
    <x v="72"/>
    <x v="6"/>
    <x v="29"/>
    <x v="102"/>
    <x v="0"/>
    <x v="5"/>
    <x v="76"/>
    <x v="59"/>
    <n v="159.31349741767471"/>
    <n v="161.80118112969026"/>
    <d v="1899-12-30T07:25:00"/>
    <d v="1899-12-30T08:35:00"/>
    <n v="7"/>
    <n v="25"/>
    <n v="8"/>
    <n v="35"/>
    <n v="178"/>
    <n v="383"/>
    <n v="68.174000000000007"/>
    <s v="SGNPXU"/>
    <s v="SGNPXU"/>
    <s v="ZOther"/>
    <s v="VN"/>
    <s v="DOM"/>
    <s v="PXR"/>
  </r>
  <r>
    <d v="2019-06-15T00:00:00"/>
    <x v="46"/>
    <x v="20"/>
    <x v="1"/>
    <x v="398"/>
    <x v="0"/>
    <x v="5"/>
    <x v="154"/>
    <x v="35"/>
    <n v="187.46363998635809"/>
    <n v="145.81561859013829"/>
    <d v="1899-12-30T01:15:00"/>
    <d v="1899-12-30T02:20:00"/>
    <n v="1"/>
    <n v="15"/>
    <n v="2"/>
    <n v="20"/>
    <n v="184"/>
    <n v="301"/>
    <n v="55.384"/>
    <s v="SGNPQC"/>
    <s v="SGNPQC"/>
    <s v="Tourism"/>
    <s v="VN"/>
    <s v="DOM"/>
    <s v="PXR"/>
  </r>
  <r>
    <d v="2019-06-15T00:00:00"/>
    <x v="124"/>
    <x v="3"/>
    <x v="29"/>
    <x v="249"/>
    <x v="0"/>
    <x v="5"/>
    <x v="73"/>
    <x v="1"/>
    <n v="181.04859609757057"/>
    <n v="235.01371483693978"/>
    <d v="1899-12-30T06:30:00"/>
    <d v="1899-12-30T08:05:00"/>
    <n v="6"/>
    <n v="30"/>
    <n v="8"/>
    <n v="5"/>
    <n v="184"/>
    <n v="811"/>
    <n v="149.22399999999999"/>
    <s v="HANPXU"/>
    <s v="HANPXU"/>
    <s v="ZOther"/>
    <s v="VN"/>
    <s v="DOM"/>
    <s v="PXR"/>
  </r>
  <r>
    <d v="2019-06-15T00:00:00"/>
    <x v="87"/>
    <x v="3"/>
    <x v="12"/>
    <x v="136"/>
    <x v="0"/>
    <x v="5"/>
    <x v="94"/>
    <x v="97"/>
    <n v="290.63822696430168"/>
    <n v="331.16011625361529"/>
    <d v="1899-12-30T11:05:00"/>
    <d v="1899-12-30T12:50:00"/>
    <n v="11"/>
    <n v="5"/>
    <n v="12"/>
    <n v="50"/>
    <n v="184"/>
    <n v="872"/>
    <n v="160.44800000000001"/>
    <s v="HANREP"/>
    <s v="HANREP"/>
    <s v="CLMV"/>
    <s v="KH"/>
    <s v="INT"/>
    <s v="PXR"/>
  </r>
  <r>
    <d v="2019-06-15T00:00:00"/>
    <x v="125"/>
    <x v="26"/>
    <x v="2"/>
    <x v="251"/>
    <x v="0"/>
    <x v="5"/>
    <x v="104"/>
    <x v="84"/>
    <n v="181.04859609757057"/>
    <n v="235.01371483693978"/>
    <d v="1899-12-30T08:45:00"/>
    <d v="1899-12-30T10:20:00"/>
    <n v="8"/>
    <n v="45"/>
    <n v="10"/>
    <n v="20"/>
    <n v="184"/>
    <n v="811"/>
    <n v="149.22399999999999"/>
    <s v="HANPXU"/>
    <s v="HANPXU"/>
    <s v="ZOther"/>
    <s v="VN"/>
    <s v="DOM"/>
    <s v="PXR"/>
  </r>
  <r>
    <d v="2019-06-15T00:00:00"/>
    <x v="88"/>
    <x v="11"/>
    <x v="2"/>
    <x v="135"/>
    <x v="0"/>
    <x v="5"/>
    <x v="58"/>
    <x v="99"/>
    <n v="290.63822696430168"/>
    <n v="331.16011625361529"/>
    <d v="1899-12-30T13:45:00"/>
    <d v="1899-12-30T15:30:00"/>
    <n v="13"/>
    <n v="45"/>
    <n v="15"/>
    <n v="30"/>
    <n v="184"/>
    <n v="872"/>
    <n v="160.44800000000001"/>
    <s v="HANREP"/>
    <s v="HANREP"/>
    <s v="CLMV"/>
    <s v="KH"/>
    <s v="INT"/>
    <s v="PXR"/>
  </r>
  <r>
    <d v="2019-06-15T00:00:00"/>
    <x v="23"/>
    <x v="6"/>
    <x v="2"/>
    <x v="86"/>
    <x v="0"/>
    <x v="5"/>
    <x v="51"/>
    <x v="51"/>
    <n v="381.62004815649715"/>
    <n v="329.70071085785668"/>
    <d v="1899-12-30T03:30:00"/>
    <d v="1899-12-30T05:40:00"/>
    <n v="3"/>
    <n v="30"/>
    <n v="5"/>
    <n v="40"/>
    <n v="184"/>
    <n v="1133"/>
    <n v="208.47200000000001"/>
    <s v="HANSGN"/>
    <s v="HANSGN"/>
    <s v="HANSGN"/>
    <s v="VN"/>
    <s v="DOM"/>
    <s v="PXR"/>
  </r>
  <r>
    <d v="2019-06-15T00:00:00"/>
    <x v="24"/>
    <x v="13"/>
    <x v="2"/>
    <x v="22"/>
    <x v="0"/>
    <x v="5"/>
    <x v="23"/>
    <x v="25"/>
    <n v="226.29556144230276"/>
    <n v="261.68109322915961"/>
    <d v="1899-12-30T02:35:00"/>
    <d v="1899-12-30T04:20:00"/>
    <n v="2"/>
    <n v="35"/>
    <n v="4"/>
    <n v="20"/>
    <n v="184"/>
    <n v="956"/>
    <n v="175.904"/>
    <s v="HANBMV"/>
    <s v="HANBMV"/>
    <s v="ZOther"/>
    <s v="VN"/>
    <s v="DOM"/>
    <s v="PXR"/>
  </r>
  <r>
    <d v="2019-06-15T00:00:00"/>
    <x v="11"/>
    <x v="8"/>
    <x v="2"/>
    <x v="169"/>
    <x v="0"/>
    <x v="5"/>
    <x v="152"/>
    <x v="57"/>
    <n v="292.75199550278143"/>
    <n v="283.06606117169179"/>
    <d v="1899-12-30T11:55:00"/>
    <d v="1899-12-30T13:50:00"/>
    <n v="11"/>
    <n v="55"/>
    <n v="13"/>
    <n v="50"/>
    <n v="184"/>
    <n v="1062"/>
    <n v="195.40799999999999"/>
    <s v="HANCXR"/>
    <s v="HANCXR"/>
    <s v="Tourism"/>
    <s v="VN"/>
    <s v="DOM"/>
    <s v="PXR"/>
  </r>
  <r>
    <d v="2019-06-15T00:00:00"/>
    <x v="22"/>
    <x v="3"/>
    <x v="1"/>
    <x v="292"/>
    <x v="0"/>
    <x v="5"/>
    <x v="81"/>
    <x v="77"/>
    <n v="381.62004815649715"/>
    <n v="329.70071085785668"/>
    <d v="1899-12-30T06:00:00"/>
    <d v="1899-12-30T08:15:00"/>
    <n v="6"/>
    <n v="0"/>
    <n v="8"/>
    <n v="15"/>
    <n v="184"/>
    <n v="1133"/>
    <n v="208.47200000000001"/>
    <s v="HANSGN"/>
    <s v="HANSGN"/>
    <s v="HANSGN"/>
    <s v="VN"/>
    <s v="DOM"/>
    <s v="PXR"/>
  </r>
  <r>
    <d v="2019-06-15T00:00:00"/>
    <x v="26"/>
    <x v="6"/>
    <x v="14"/>
    <x v="28"/>
    <x v="0"/>
    <x v="5"/>
    <x v="27"/>
    <x v="31"/>
    <n v="142.82837478473851"/>
    <n v="131.67374266664146"/>
    <d v="1899-12-30T00:55:00"/>
    <d v="1899-12-30T01:55:00"/>
    <n v="0"/>
    <n v="55"/>
    <n v="1"/>
    <n v="55"/>
    <n v="184"/>
    <n v="257"/>
    <n v="47.287999999999997"/>
    <s v="SGNBMV"/>
    <s v="SGNBMV"/>
    <s v="ZOther"/>
    <s v="VN"/>
    <s v="DOM"/>
    <s v="PXR"/>
  </r>
  <r>
    <d v="2019-06-15T00:00:00"/>
    <x v="52"/>
    <x v="6"/>
    <x v="7"/>
    <x v="256"/>
    <x v="0"/>
    <x v="5"/>
    <x v="40"/>
    <x v="84"/>
    <n v="184.25871592968858"/>
    <n v="154.07262794368225"/>
    <d v="1899-12-30T09:10:00"/>
    <d v="1899-12-30T10:20:00"/>
    <n v="9"/>
    <n v="10"/>
    <n v="10"/>
    <n v="20"/>
    <n v="184"/>
    <n v="309"/>
    <n v="56.856000000000002"/>
    <s v="SGNCXR"/>
    <s v="SGNCXR"/>
    <s v="Tourism"/>
    <s v="VN"/>
    <s v="DOM"/>
    <s v="PXR"/>
  </r>
  <r>
    <d v="2019-06-15T00:00:00"/>
    <x v="46"/>
    <x v="20"/>
    <x v="1"/>
    <x v="241"/>
    <x v="0"/>
    <x v="5"/>
    <x v="59"/>
    <x v="43"/>
    <n v="187.46363998635809"/>
    <n v="145.81561859013829"/>
    <d v="1899-12-30T11:25:00"/>
    <d v="1899-12-30T12:30:00"/>
    <n v="11"/>
    <n v="25"/>
    <n v="12"/>
    <n v="30"/>
    <n v="178"/>
    <n v="301"/>
    <n v="53.578000000000003"/>
    <s v="SGNPQC"/>
    <s v="SGNPQC"/>
    <s v="Tourism"/>
    <s v="VN"/>
    <s v="DOM"/>
    <s v="PXR"/>
  </r>
  <r>
    <d v="2019-06-15T00:00:00"/>
    <x v="50"/>
    <x v="8"/>
    <x v="1"/>
    <x v="211"/>
    <x v="0"/>
    <x v="5"/>
    <x v="124"/>
    <x v="90"/>
    <n v="184.25871592968858"/>
    <n v="154.07262794368225"/>
    <d v="1899-12-30T03:55:00"/>
    <d v="1899-12-30T05:00:00"/>
    <n v="3"/>
    <n v="55"/>
    <n v="5"/>
    <n v="0"/>
    <n v="178"/>
    <n v="309"/>
    <n v="55.002000000000002"/>
    <s v="SGNCXR"/>
    <s v="SGNCXR"/>
    <s v="Tourism"/>
    <s v="VN"/>
    <s v="DOM"/>
    <s v="PXR"/>
  </r>
  <r>
    <d v="2019-06-15T00:00:00"/>
    <x v="33"/>
    <x v="2"/>
    <x v="1"/>
    <x v="38"/>
    <x v="0"/>
    <x v="5"/>
    <x v="5"/>
    <x v="119"/>
    <n v="239.31340170869245"/>
    <n v="208.92363712533773"/>
    <d v="1899-12-30T07:50:00"/>
    <d v="1899-12-30T09:20:00"/>
    <n v="7"/>
    <n v="50"/>
    <n v="9"/>
    <n v="20"/>
    <n v="178"/>
    <n v="602"/>
    <n v="107.15600000000001"/>
    <s v="SGNDAD"/>
    <s v="SGNDAD"/>
    <s v="SGNDAD"/>
    <s v="VN"/>
    <s v="DOM"/>
    <s v="PXR"/>
  </r>
  <r>
    <d v="2019-06-15T00:00:00"/>
    <x v="52"/>
    <x v="6"/>
    <x v="7"/>
    <x v="215"/>
    <x v="0"/>
    <x v="5"/>
    <x v="0"/>
    <x v="133"/>
    <n v="184.25871592968858"/>
    <n v="154.07262794368225"/>
    <d v="1899-12-30T02:05:00"/>
    <d v="1899-12-30T03:15:00"/>
    <n v="2"/>
    <n v="5"/>
    <n v="3"/>
    <n v="15"/>
    <n v="178"/>
    <n v="309"/>
    <n v="55.002000000000002"/>
    <s v="SGNCXR"/>
    <s v="SGNCXR"/>
    <s v="Tourism"/>
    <s v="VN"/>
    <s v="DOM"/>
    <s v="PXR"/>
  </r>
  <r>
    <d v="2019-06-15T00:00:00"/>
    <x v="34"/>
    <x v="6"/>
    <x v="9"/>
    <x v="40"/>
    <x v="0"/>
    <x v="5"/>
    <x v="45"/>
    <x v="144"/>
    <n v="239.31340170869245"/>
    <n v="208.92363712533773"/>
    <d v="1899-12-30T05:50:00"/>
    <d v="1899-12-30T07:10:00"/>
    <n v="5"/>
    <n v="50"/>
    <n v="7"/>
    <n v="10"/>
    <n v="178"/>
    <n v="602"/>
    <n v="107.15600000000001"/>
    <s v="SGNDAD"/>
    <s v="SGNDAD"/>
    <s v="SGNDAD"/>
    <s v="VN"/>
    <s v="DOM"/>
    <s v="PXR"/>
  </r>
  <r>
    <d v="2019-06-15T00:00:00"/>
    <x v="217"/>
    <x v="6"/>
    <x v="31"/>
    <x v="481"/>
    <x v="0"/>
    <x v="5"/>
    <x v="3"/>
    <x v="234"/>
    <n v="13.02"/>
    <n v="66.634021799999999"/>
    <d v="1899-12-30T23:00:00"/>
    <d v="1899-12-30T23:40:00"/>
    <n v="23"/>
    <n v="0"/>
    <n v="23"/>
    <n v="40"/>
    <n v="178"/>
    <n v="129"/>
    <n v="22.962"/>
    <s v="SGNVCA"/>
    <s v="SGNVCA"/>
    <s v="ZOther"/>
    <s v="VN"/>
    <s v="DOM"/>
    <n v="0"/>
  </r>
  <r>
    <d v="2019-06-15T00:00:00"/>
    <x v="49"/>
    <x v="6"/>
    <x v="23"/>
    <x v="245"/>
    <x v="0"/>
    <x v="5"/>
    <x v="98"/>
    <x v="149"/>
    <n v="187.46363998635809"/>
    <n v="145.81561859013829"/>
    <d v="1899-12-30T09:45:00"/>
    <d v="1899-12-30T10:45:00"/>
    <n v="9"/>
    <n v="45"/>
    <n v="10"/>
    <n v="45"/>
    <n v="178"/>
    <n v="301"/>
    <n v="53.578000000000003"/>
    <s v="SGNPQC"/>
    <s v="SGNPQC"/>
    <s v="Tourism"/>
    <s v="VN"/>
    <s v="DOM"/>
    <s v="NTC"/>
  </r>
  <r>
    <d v="2019-06-15T00:00:00"/>
    <x v="33"/>
    <x v="2"/>
    <x v="1"/>
    <x v="202"/>
    <x v="0"/>
    <x v="5"/>
    <x v="58"/>
    <x v="109"/>
    <n v="239.31340170869245"/>
    <n v="208.92363712533773"/>
    <d v="1899-12-30T13:45:00"/>
    <d v="1899-12-30T15:10:00"/>
    <n v="13"/>
    <n v="45"/>
    <n v="15"/>
    <n v="10"/>
    <n v="184"/>
    <n v="602"/>
    <n v="110.768"/>
    <s v="SGNDAD"/>
    <s v="SGNDAD"/>
    <s v="SGNDAD"/>
    <s v="VN"/>
    <s v="DOM"/>
    <s v="PXR"/>
  </r>
  <r>
    <d v="2019-06-15T00:00:00"/>
    <x v="130"/>
    <x v="38"/>
    <x v="1"/>
    <x v="260"/>
    <x v="0"/>
    <x v="5"/>
    <x v="116"/>
    <x v="193"/>
    <n v="423.5973318768896"/>
    <n v="491.6516648738675"/>
    <d v="1899-12-30T08:20:00"/>
    <d v="1899-12-30T11:00:00"/>
    <n v="8"/>
    <n v="20"/>
    <n v="11"/>
    <n v="0"/>
    <n v="184"/>
    <n v="1489"/>
    <n v="273.976"/>
    <s v="SGNHKG"/>
    <s v="SGNHKG"/>
    <s v="NEA"/>
    <s v="HK"/>
    <s v="INT"/>
    <s v="PXR"/>
  </r>
  <r>
    <d v="2019-06-15T00:00:00"/>
    <x v="34"/>
    <x v="6"/>
    <x v="9"/>
    <x v="204"/>
    <x v="0"/>
    <x v="5"/>
    <x v="83"/>
    <x v="41"/>
    <n v="239.31340170869245"/>
    <n v="208.92363712533773"/>
    <d v="1899-12-30T11:45:00"/>
    <d v="1899-12-30T13:05:00"/>
    <n v="11"/>
    <n v="45"/>
    <n v="13"/>
    <n v="5"/>
    <n v="184"/>
    <n v="602"/>
    <n v="110.768"/>
    <s v="SGNDAD"/>
    <s v="SGNDAD"/>
    <s v="SGNDAD"/>
    <s v="VN"/>
    <s v="DOM"/>
    <s v="PXR"/>
  </r>
  <r>
    <d v="2019-06-15T00:00:00"/>
    <x v="131"/>
    <x v="6"/>
    <x v="39"/>
    <x v="262"/>
    <x v="0"/>
    <x v="5"/>
    <x v="211"/>
    <x v="9"/>
    <n v="423.5973318768896"/>
    <n v="491.6516648738675"/>
    <d v="1899-12-30T04:35:00"/>
    <d v="1899-12-30T07:20:00"/>
    <n v="4"/>
    <n v="35"/>
    <n v="7"/>
    <n v="20"/>
    <n v="184"/>
    <n v="1489"/>
    <n v="273.976"/>
    <s v="SGNHKG"/>
    <s v="SGNHKG"/>
    <s v="NEA"/>
    <s v="HK"/>
    <s v="INT"/>
    <s v="PXR"/>
  </r>
  <r>
    <d v="2019-06-15T00:00:00"/>
    <x v="53"/>
    <x v="16"/>
    <x v="1"/>
    <x v="71"/>
    <x v="0"/>
    <x v="5"/>
    <x v="61"/>
    <x v="62"/>
    <n v="256.8437361537259"/>
    <n v="276.05114265368064"/>
    <d v="1899-12-30T01:50:00"/>
    <d v="1899-12-30T03:40:00"/>
    <n v="1"/>
    <n v="50"/>
    <n v="3"/>
    <n v="40"/>
    <n v="184"/>
    <n v="879"/>
    <n v="161.73599999999999"/>
    <s v="SGNVII"/>
    <s v="SGNVII"/>
    <s v="Other"/>
    <s v="VN"/>
    <s v="DOM"/>
    <s v="PXR"/>
  </r>
  <r>
    <d v="2019-06-15T00:00:00"/>
    <x v="16"/>
    <x v="3"/>
    <x v="10"/>
    <x v="14"/>
    <x v="0"/>
    <x v="5"/>
    <x v="14"/>
    <x v="4"/>
    <n v="190.31165162889286"/>
    <n v="200.37237573602405"/>
    <d v="1899-12-30T05:40:00"/>
    <d v="1899-12-30T06:50:00"/>
    <n v="5"/>
    <n v="40"/>
    <n v="6"/>
    <n v="50"/>
    <n v="184"/>
    <n v="409"/>
    <n v="75.256"/>
    <s v="HANLPQ"/>
    <s v="HANLPQREP"/>
    <s v="CLMV"/>
    <s v="LA"/>
    <s v="INT"/>
    <s v="PXR"/>
  </r>
  <r>
    <d v="2019-06-15T00:00:00"/>
    <x v="22"/>
    <x v="3"/>
    <x v="1"/>
    <x v="83"/>
    <x v="0"/>
    <x v="5"/>
    <x v="24"/>
    <x v="72"/>
    <n v="381.62004815649715"/>
    <n v="329.70071085785668"/>
    <d v="1899-12-30T14:00:00"/>
    <d v="1899-12-30T16:10:00"/>
    <n v="14"/>
    <n v="0"/>
    <n v="16"/>
    <n v="10"/>
    <n v="184"/>
    <n v="1133"/>
    <n v="208.47200000000001"/>
    <s v="HANSGN"/>
    <s v="HANSGN"/>
    <s v="HANSGN"/>
    <s v="VN"/>
    <s v="DOM"/>
    <s v="PXR"/>
  </r>
  <r>
    <d v="2019-06-15T00:00:00"/>
    <x v="76"/>
    <x v="3"/>
    <x v="31"/>
    <x v="113"/>
    <x v="0"/>
    <x v="5"/>
    <x v="85"/>
    <x v="89"/>
    <n v="308.7453322478957"/>
    <n v="330.16909384151558"/>
    <d v="1899-12-30T00:05:00"/>
    <d v="1899-12-30T02:15:00"/>
    <n v="0"/>
    <n v="5"/>
    <n v="2"/>
    <n v="15"/>
    <n v="184"/>
    <n v="1217"/>
    <n v="223.928"/>
    <s v="HANVCA"/>
    <s v="HANVCA"/>
    <s v="Other"/>
    <s v="VN"/>
    <s v="DOM"/>
    <s v="PXR"/>
  </r>
  <r>
    <d v="2019-06-15T00:00:00"/>
    <x v="18"/>
    <x v="10"/>
    <x v="2"/>
    <x v="16"/>
    <x v="0"/>
    <x v="5"/>
    <x v="16"/>
    <x v="17"/>
    <n v="190.31165162889286"/>
    <n v="200.37237573602405"/>
    <d v="1899-12-30T12:10:00"/>
    <d v="1899-12-30T13:10:00"/>
    <n v="12"/>
    <n v="10"/>
    <n v="13"/>
    <n v="10"/>
    <n v="184"/>
    <n v="409"/>
    <n v="75.256"/>
    <s v="HANLPQ"/>
    <s v="HANLPQREP"/>
    <s v="CLMV"/>
    <s v="LA"/>
    <s v="INT"/>
    <s v="PXR"/>
  </r>
  <r>
    <d v="2019-06-15T00:00:00"/>
    <x v="19"/>
    <x v="10"/>
    <x v="12"/>
    <x v="14"/>
    <x v="0"/>
    <x v="5"/>
    <x v="17"/>
    <x v="18"/>
    <n v="173.3849209743251"/>
    <n v="293.22470683851418"/>
    <d v="1899-12-30T07:35:00"/>
    <d v="1899-12-30T09:05:00"/>
    <n v="7"/>
    <n v="35"/>
    <n v="9"/>
    <n v="5"/>
    <n v="184"/>
    <n v="739"/>
    <n v="135.976"/>
    <s v="LPQREP"/>
    <s v="HANLPQREP"/>
    <s v="CLMV"/>
    <s v="LA"/>
    <s v="INT"/>
    <s v="PXR"/>
  </r>
  <r>
    <d v="2019-06-15T00:00:00"/>
    <x v="20"/>
    <x v="11"/>
    <x v="10"/>
    <x v="16"/>
    <x v="0"/>
    <x v="5"/>
    <x v="18"/>
    <x v="19"/>
    <n v="173.3849209743251"/>
    <n v="293.22470683851418"/>
    <d v="1899-12-30T09:55:00"/>
    <d v="1899-12-30T11:25:00"/>
    <n v="9"/>
    <n v="55"/>
    <n v="11"/>
    <n v="25"/>
    <n v="184"/>
    <n v="739"/>
    <n v="135.976"/>
    <s v="LPQREP"/>
    <s v="HANLPQREP"/>
    <s v="CLMV"/>
    <s v="LA"/>
    <s v="INT"/>
    <s v="PXR"/>
  </r>
  <r>
    <d v="2019-06-15T00:00:00"/>
    <x v="103"/>
    <x v="6"/>
    <x v="19"/>
    <x v="275"/>
    <x v="0"/>
    <x v="5"/>
    <x v="69"/>
    <x v="37"/>
    <n v="256.8437361537259"/>
    <n v="276.05114265368064"/>
    <d v="1899-12-30T23:25:00"/>
    <d v="1899-12-30T01:10:00"/>
    <n v="23"/>
    <n v="25"/>
    <n v="1"/>
    <n v="10"/>
    <n v="184"/>
    <n v="879"/>
    <n v="161.73599999999999"/>
    <s v="SGNVII"/>
    <s v="SGNVII"/>
    <s v="Other"/>
    <s v="VN"/>
    <s v="DOM"/>
    <s v="PXR"/>
  </r>
  <r>
    <d v="2019-06-15T00:00:00"/>
    <x v="78"/>
    <x v="28"/>
    <x v="2"/>
    <x v="115"/>
    <x v="0"/>
    <x v="5"/>
    <x v="87"/>
    <x v="90"/>
    <n v="308.7453322478957"/>
    <n v="330.16909384151558"/>
    <d v="1899-12-30T02:55:00"/>
    <d v="1899-12-30T05:00:00"/>
    <n v="2"/>
    <n v="55"/>
    <n v="5"/>
    <n v="0"/>
    <n v="184"/>
    <n v="1217"/>
    <n v="223.928"/>
    <s v="HANVCA"/>
    <s v="HANVCA"/>
    <s v="Other"/>
    <s v="VN"/>
    <s v="DOM"/>
    <s v="PXR"/>
  </r>
  <r>
    <d v="2019-06-15T00:00:00"/>
    <x v="184"/>
    <x v="8"/>
    <x v="51"/>
    <x v="381"/>
    <x v="0"/>
    <x v="5"/>
    <x v="142"/>
    <x v="132"/>
    <n v="522.79356744230779"/>
    <n v="426.57848523298344"/>
    <d v="1899-12-30T11:30:00"/>
    <d v="1899-12-30T15:15:00"/>
    <n v="11"/>
    <n v="30"/>
    <n v="15"/>
    <n v="15"/>
    <n v="203"/>
    <n v="2424"/>
    <n v="492.072"/>
    <s v="CXRNKG"/>
    <s v="CXRNKG"/>
    <s v="NEA"/>
    <s v="CN"/>
    <s v="INT"/>
    <s v="PXC"/>
  </r>
  <r>
    <d v="2019-06-15T00:00:00"/>
    <x v="183"/>
    <x v="50"/>
    <x v="7"/>
    <x v="380"/>
    <x v="0"/>
    <x v="5"/>
    <x v="222"/>
    <x v="235"/>
    <n v="522.79356744230779"/>
    <n v="426.57848523298344"/>
    <d v="1899-12-30T16:15:00"/>
    <d v="1899-12-30T20:15:00"/>
    <n v="16"/>
    <n v="15"/>
    <n v="20"/>
    <n v="15"/>
    <n v="203"/>
    <n v="2424"/>
    <n v="492.072"/>
    <s v="CXRNKG"/>
    <s v="CXRNKG"/>
    <s v="NEA"/>
    <s v="CN"/>
    <s v="INT"/>
    <s v="PXC"/>
  </r>
  <r>
    <d v="2019-06-15T00:00:00"/>
    <x v="12"/>
    <x v="3"/>
    <x v="7"/>
    <x v="10"/>
    <x v="0"/>
    <x v="5"/>
    <x v="31"/>
    <x v="7"/>
    <n v="292.75199550278143"/>
    <n v="283.06606117169179"/>
    <d v="1899-12-30T08:00:00"/>
    <d v="1899-12-30T09:55:00"/>
    <n v="8"/>
    <n v="0"/>
    <n v="9"/>
    <n v="55"/>
    <n v="203"/>
    <n v="1062"/>
    <n v="215.58600000000001"/>
    <s v="HANCXR"/>
    <s v="HANCXR"/>
    <s v="Tourism"/>
    <s v="VN"/>
    <s v="DOM"/>
    <s v="PXR"/>
  </r>
  <r>
    <d v="2019-06-15T00:00:00"/>
    <x v="23"/>
    <x v="6"/>
    <x v="2"/>
    <x v="450"/>
    <x v="0"/>
    <x v="5"/>
    <x v="28"/>
    <x v="179"/>
    <n v="381.62004815649715"/>
    <n v="329.70071085785668"/>
    <d v="1899-12-30T04:30:00"/>
    <d v="1899-12-30T06:35:00"/>
    <n v="4"/>
    <n v="30"/>
    <n v="6"/>
    <n v="35"/>
    <n v="203"/>
    <n v="1133"/>
    <n v="229.999"/>
    <s v="HANSGN"/>
    <s v="HANSGN"/>
    <s v="HANSGN"/>
    <s v="VN"/>
    <s v="DOM"/>
    <s v="PXR"/>
  </r>
  <r>
    <d v="2019-06-15T00:00:00"/>
    <x v="132"/>
    <x v="6"/>
    <x v="3"/>
    <x v="274"/>
    <x v="0"/>
    <x v="5"/>
    <x v="15"/>
    <x v="16"/>
    <n v="207.05375269337415"/>
    <n v="235.00797913462452"/>
    <d v="1899-12-30T00:00:00"/>
    <d v="1899-12-30T01:35:00"/>
    <n v="0"/>
    <n v="0"/>
    <n v="1"/>
    <n v="35"/>
    <n v="203"/>
    <n v="740"/>
    <n v="150.22"/>
    <s v="SGNVDH"/>
    <s v="SGNVDH"/>
    <s v="ZOther"/>
    <s v="VN"/>
    <s v="DOM"/>
    <s v="PXR"/>
  </r>
  <r>
    <d v="2019-06-15T00:00:00"/>
    <x v="133"/>
    <x v="35"/>
    <x v="1"/>
    <x v="276"/>
    <x v="0"/>
    <x v="5"/>
    <x v="12"/>
    <x v="33"/>
    <n v="207.05375269337415"/>
    <n v="235.00797913462452"/>
    <d v="1899-12-30T02:15:00"/>
    <d v="1899-12-30T03:50:00"/>
    <n v="2"/>
    <n v="15"/>
    <n v="3"/>
    <n v="50"/>
    <n v="203"/>
    <n v="740"/>
    <n v="150.22"/>
    <s v="SGNVDH"/>
    <s v="SGNVDH"/>
    <s v="ZOther"/>
    <s v="VN"/>
    <s v="DOM"/>
    <s v="PXR"/>
  </r>
  <r>
    <d v="2019-06-15T00:00:00"/>
    <x v="2"/>
    <x v="2"/>
    <x v="2"/>
    <x v="78"/>
    <x v="0"/>
    <x v="5"/>
    <x v="3"/>
    <x v="15"/>
    <n v="236.34688949060637"/>
    <n v="201.94443000170284"/>
    <d v="1899-12-30T23:00:00"/>
    <d v="1899-12-30T00:20:00"/>
    <n v="23"/>
    <n v="0"/>
    <n v="0"/>
    <n v="20"/>
    <n v="203"/>
    <n v="604"/>
    <n v="122.61199999999999"/>
    <s v="HANDAD"/>
    <s v="HANDAD"/>
    <s v="HANDAD"/>
    <s v="VN"/>
    <s v="DOM"/>
    <s v="PXR"/>
  </r>
  <r>
    <d v="2019-06-15T00:00:00"/>
    <x v="15"/>
    <x v="3"/>
    <x v="9"/>
    <x v="155"/>
    <x v="0"/>
    <x v="5"/>
    <x v="127"/>
    <x v="122"/>
    <n v="236.34688949060637"/>
    <n v="201.94443000170284"/>
    <d v="1899-12-30T11:35:00"/>
    <d v="1899-12-30T12:55:00"/>
    <n v="11"/>
    <n v="35"/>
    <n v="12"/>
    <n v="55"/>
    <n v="203"/>
    <n v="604"/>
    <n v="122.61199999999999"/>
    <s v="HANDAD"/>
    <s v="HANDAD"/>
    <s v="HANDAD"/>
    <s v="VN"/>
    <s v="DOM"/>
    <s v="PXR"/>
  </r>
  <r>
    <d v="2019-06-15T00:00:00"/>
    <x v="83"/>
    <x v="3"/>
    <x v="16"/>
    <x v="124"/>
    <x v="0"/>
    <x v="5"/>
    <x v="191"/>
    <x v="138"/>
    <n v="233.52231346639445"/>
    <n v="188.23299562906084"/>
    <d v="1899-12-30T07:45:00"/>
    <d v="1899-12-30T09:00:00"/>
    <n v="7"/>
    <n v="45"/>
    <n v="9"/>
    <n v="0"/>
    <n v="203"/>
    <n v="547"/>
    <n v="111.041"/>
    <s v="HANHUI"/>
    <s v="HANHUI"/>
    <s v="Tourism"/>
    <s v="VN"/>
    <s v="DOM"/>
    <s v="PXR"/>
  </r>
  <r>
    <d v="2019-06-15T00:00:00"/>
    <x v="22"/>
    <x v="3"/>
    <x v="1"/>
    <x v="39"/>
    <x v="0"/>
    <x v="5"/>
    <x v="36"/>
    <x v="8"/>
    <n v="381.62004815649715"/>
    <n v="329.70071085785668"/>
    <d v="1899-12-30T02:00:00"/>
    <d v="1899-12-30T04:10:00"/>
    <n v="2"/>
    <n v="0"/>
    <n v="4"/>
    <n v="10"/>
    <n v="203"/>
    <n v="1133"/>
    <n v="229.999"/>
    <s v="HANSGN"/>
    <s v="HANSGN"/>
    <s v="HANSGN"/>
    <s v="VN"/>
    <s v="DOM"/>
    <s v="PXR"/>
  </r>
  <r>
    <d v="2019-06-15T00:00:00"/>
    <x v="84"/>
    <x v="14"/>
    <x v="2"/>
    <x v="125"/>
    <x v="0"/>
    <x v="5"/>
    <x v="120"/>
    <x v="139"/>
    <n v="233.52231346639445"/>
    <n v="188.23299562906084"/>
    <d v="1899-12-30T09:40:00"/>
    <d v="1899-12-30T10:55:00"/>
    <n v="9"/>
    <n v="40"/>
    <n v="10"/>
    <n v="55"/>
    <n v="203"/>
    <n v="547"/>
    <n v="111.041"/>
    <s v="HANHUI"/>
    <s v="HANHUI"/>
    <s v="Tourism"/>
    <s v="VN"/>
    <s v="DOM"/>
    <s v="PXR"/>
  </r>
  <r>
    <d v="2019-06-15T00:00:00"/>
    <x v="23"/>
    <x v="6"/>
    <x v="2"/>
    <x v="182"/>
    <x v="0"/>
    <x v="5"/>
    <x v="25"/>
    <x v="120"/>
    <n v="381.62004815649715"/>
    <n v="329.70071085785668"/>
    <d v="1899-12-30T05:00:00"/>
    <d v="1899-12-30T07:05:00"/>
    <n v="5"/>
    <n v="0"/>
    <n v="7"/>
    <n v="5"/>
    <n v="203"/>
    <n v="1133"/>
    <n v="229.999"/>
    <s v="HANSGN"/>
    <s v="HANSGN"/>
    <s v="HANSGN"/>
    <s v="VN"/>
    <s v="DOM"/>
    <s v="PXR"/>
  </r>
  <r>
    <d v="2019-06-15T00:00:00"/>
    <x v="81"/>
    <x v="29"/>
    <x v="7"/>
    <x v="121"/>
    <x v="0"/>
    <x v="5"/>
    <x v="90"/>
    <x v="93"/>
    <n v="462.16810949252476"/>
    <n v="410.65799824762848"/>
    <d v="1899-12-30T18:35:00"/>
    <d v="1899-12-30T22:05:00"/>
    <n v="18"/>
    <n v="35"/>
    <n v="22"/>
    <n v="5"/>
    <n v="203"/>
    <n v="2129"/>
    <n v="432.18700000000001"/>
    <s v="CXRCTU"/>
    <s v="CXRCTU"/>
    <s v="NEA"/>
    <s v="CN"/>
    <s v="INT"/>
    <s v="PXC"/>
  </r>
  <r>
    <d v="2019-06-15T00:00:00"/>
    <x v="82"/>
    <x v="8"/>
    <x v="32"/>
    <x v="122"/>
    <x v="0"/>
    <x v="5"/>
    <x v="24"/>
    <x v="94"/>
    <n v="462.16810949252476"/>
    <n v="410.65799824762848"/>
    <d v="1899-12-30T14:00:00"/>
    <d v="1899-12-30T17:30:00"/>
    <n v="14"/>
    <n v="0"/>
    <n v="17"/>
    <n v="30"/>
    <n v="203"/>
    <n v="2129"/>
    <n v="432.18700000000001"/>
    <s v="CXRCTU"/>
    <s v="CXRCTU"/>
    <s v="NEA"/>
    <s v="CN"/>
    <s v="INT"/>
    <s v="PXC"/>
  </r>
  <r>
    <d v="2019-06-15T00:00:00"/>
    <x v="109"/>
    <x v="21"/>
    <x v="2"/>
    <x v="193"/>
    <x v="0"/>
    <x v="5"/>
    <x v="116"/>
    <x v="44"/>
    <n v="467.85981617376331"/>
    <n v="335.35833892879469"/>
    <d v="1899-12-30T08:20:00"/>
    <d v="1899-12-30T10:30:00"/>
    <n v="8"/>
    <n v="20"/>
    <n v="10"/>
    <n v="30"/>
    <n v="203"/>
    <n v="792"/>
    <n v="160.77600000000001"/>
    <s v="HANCAN"/>
    <s v="HANCAN"/>
    <s v="NEA"/>
    <s v="CN"/>
    <s v="INT"/>
    <s v="PXR"/>
  </r>
  <r>
    <d v="2019-06-15T00:00:00"/>
    <x v="110"/>
    <x v="3"/>
    <x v="24"/>
    <x v="194"/>
    <x v="0"/>
    <x v="5"/>
    <x v="117"/>
    <x v="9"/>
    <n v="467.85981617376331"/>
    <n v="335.35833892879469"/>
    <d v="1899-12-30T05:25:00"/>
    <d v="1899-12-30T07:20:00"/>
    <n v="5"/>
    <n v="25"/>
    <n v="7"/>
    <n v="20"/>
    <n v="203"/>
    <n v="792"/>
    <n v="160.77600000000001"/>
    <s v="HANCAN"/>
    <s v="HANCAN"/>
    <s v="NEA"/>
    <s v="CN"/>
    <s v="INT"/>
    <s v="PXR"/>
  </r>
  <r>
    <d v="2019-06-15T00:00:00"/>
    <x v="12"/>
    <x v="3"/>
    <x v="7"/>
    <x v="126"/>
    <x v="0"/>
    <x v="5"/>
    <x v="92"/>
    <x v="17"/>
    <n v="292.75199550278143"/>
    <n v="283.06606117169179"/>
    <d v="1899-12-30T11:15:00"/>
    <d v="1899-12-30T13:10:00"/>
    <n v="11"/>
    <n v="15"/>
    <n v="13"/>
    <n v="10"/>
    <n v="203"/>
    <n v="1062"/>
    <n v="215.58600000000001"/>
    <s v="HANCXR"/>
    <s v="HANCXR"/>
    <s v="Tourism"/>
    <s v="VN"/>
    <s v="DOM"/>
    <s v="PXR"/>
  </r>
  <r>
    <d v="2019-06-15T00:00:00"/>
    <x v="83"/>
    <x v="3"/>
    <x v="16"/>
    <x v="195"/>
    <x v="0"/>
    <x v="5"/>
    <x v="32"/>
    <x v="78"/>
    <n v="233.52231346639445"/>
    <n v="188.23299562906084"/>
    <d v="1899-12-30T01:30:00"/>
    <d v="1899-12-30T02:45:00"/>
    <n v="1"/>
    <n v="30"/>
    <n v="2"/>
    <n v="45"/>
    <n v="203"/>
    <n v="547"/>
    <n v="111.041"/>
    <s v="HANHUI"/>
    <s v="HANHUI"/>
    <s v="Tourism"/>
    <s v="VN"/>
    <s v="DOM"/>
    <s v="PXR"/>
  </r>
  <r>
    <d v="2019-06-15T00:00:00"/>
    <x v="84"/>
    <x v="14"/>
    <x v="2"/>
    <x v="196"/>
    <x v="0"/>
    <x v="5"/>
    <x v="118"/>
    <x v="126"/>
    <n v="233.52231346639445"/>
    <n v="188.23299562906084"/>
    <d v="1899-12-30T03:25:00"/>
    <d v="1899-12-30T04:40:00"/>
    <n v="3"/>
    <n v="25"/>
    <n v="4"/>
    <n v="40"/>
    <n v="203"/>
    <n v="547"/>
    <n v="111.041"/>
    <s v="HANHUI"/>
    <s v="HANHUI"/>
    <s v="Tourism"/>
    <s v="VN"/>
    <s v="DOM"/>
    <s v="PXR"/>
  </r>
  <r>
    <d v="2019-06-15T00:00:00"/>
    <x v="2"/>
    <x v="2"/>
    <x v="2"/>
    <x v="212"/>
    <x v="0"/>
    <x v="5"/>
    <x v="54"/>
    <x v="194"/>
    <n v="236.34688949060637"/>
    <n v="201.94443000170284"/>
    <d v="1899-12-30T08:30:00"/>
    <d v="1899-12-30T09:50:00"/>
    <n v="8"/>
    <n v="30"/>
    <n v="9"/>
    <n v="50"/>
    <n v="203"/>
    <n v="604"/>
    <n v="122.61199999999999"/>
    <s v="HANDAD"/>
    <s v="HANDAD"/>
    <s v="HANDAD"/>
    <s v="VN"/>
    <s v="DOM"/>
    <s v="PXR"/>
  </r>
  <r>
    <d v="2019-06-15T00:00:00"/>
    <x v="33"/>
    <x v="2"/>
    <x v="1"/>
    <x v="286"/>
    <x v="0"/>
    <x v="5"/>
    <x v="19"/>
    <x v="140"/>
    <n v="239.31340170869245"/>
    <n v="208.92363712533773"/>
    <d v="1899-12-30T04:00:00"/>
    <d v="1899-12-30T05:30:00"/>
    <n v="4"/>
    <n v="0"/>
    <n v="5"/>
    <n v="30"/>
    <n v="203"/>
    <n v="602"/>
    <n v="122.206"/>
    <s v="SGNDAD"/>
    <s v="SGNDAD"/>
    <s v="SGNDAD"/>
    <s v="VN"/>
    <s v="DOM"/>
    <s v="PXR"/>
  </r>
  <r>
    <d v="2019-06-15T00:00:00"/>
    <x v="65"/>
    <x v="3"/>
    <x v="17"/>
    <x v="92"/>
    <x v="0"/>
    <x v="5"/>
    <x v="111"/>
    <x v="29"/>
    <n v="398.49460740287265"/>
    <n v="502.8326130028529"/>
    <d v="1899-12-30T10:30:00"/>
    <d v="1899-12-30T13:20:00"/>
    <n v="10"/>
    <n v="30"/>
    <n v="13"/>
    <n v="20"/>
    <n v="203"/>
    <n v="1633"/>
    <n v="331.49900000000002"/>
    <s v="HANTPE"/>
    <s v="HANTPE"/>
    <s v="NEA"/>
    <s v="TW"/>
    <s v="INT"/>
    <s v="PXR"/>
  </r>
  <r>
    <d v="2019-06-15T00:00:00"/>
    <x v="34"/>
    <x v="6"/>
    <x v="9"/>
    <x v="288"/>
    <x v="0"/>
    <x v="5"/>
    <x v="36"/>
    <x v="56"/>
    <n v="239.31340170869245"/>
    <n v="208.92363712533773"/>
    <d v="1899-12-30T02:00:00"/>
    <d v="1899-12-30T03:20:00"/>
    <n v="2"/>
    <n v="0"/>
    <n v="3"/>
    <n v="20"/>
    <n v="203"/>
    <n v="602"/>
    <n v="122.206"/>
    <s v="SGNDAD"/>
    <s v="SGNDAD"/>
    <s v="SGNDAD"/>
    <s v="VN"/>
    <s v="DOM"/>
    <s v="PXR"/>
  </r>
  <r>
    <d v="2019-06-15T00:00:00"/>
    <x v="34"/>
    <x v="6"/>
    <x v="9"/>
    <x v="216"/>
    <x v="0"/>
    <x v="5"/>
    <x v="73"/>
    <x v="58"/>
    <n v="239.31340170869245"/>
    <n v="208.92363712533773"/>
    <d v="1899-12-30T06:30:00"/>
    <d v="1899-12-30T07:50:00"/>
    <n v="6"/>
    <n v="30"/>
    <n v="7"/>
    <n v="50"/>
    <n v="203"/>
    <n v="602"/>
    <n v="122.206"/>
    <s v="SGNDAD"/>
    <s v="SGNDAD"/>
    <s v="SGNDAD"/>
    <s v="VN"/>
    <s v="DOM"/>
    <s v="PXR"/>
  </r>
  <r>
    <d v="2019-06-15T00:00:00"/>
    <x v="67"/>
    <x v="15"/>
    <x v="2"/>
    <x v="94"/>
    <x v="0"/>
    <x v="5"/>
    <x v="53"/>
    <x v="161"/>
    <n v="398.49460740287265"/>
    <n v="502.8326130028529"/>
    <d v="1899-12-30T23:30:00"/>
    <d v="1899-12-30T02:40:00"/>
    <n v="23"/>
    <n v="30"/>
    <n v="2"/>
    <n v="40"/>
    <n v="203"/>
    <n v="1633"/>
    <n v="331.49900000000002"/>
    <s v="HANTPE"/>
    <s v="HANTPE"/>
    <s v="NEA"/>
    <s v="TW"/>
    <s v="INT"/>
    <s v="PXR"/>
  </r>
  <r>
    <d v="2019-06-15T00:00:00"/>
    <x v="2"/>
    <x v="2"/>
    <x v="2"/>
    <x v="266"/>
    <x v="0"/>
    <x v="5"/>
    <x v="62"/>
    <x v="112"/>
    <n v="236.34688949060637"/>
    <n v="201.94443000170284"/>
    <d v="1899-12-30T03:05:00"/>
    <d v="1899-12-30T04:25:00"/>
    <n v="3"/>
    <n v="5"/>
    <n v="4"/>
    <n v="25"/>
    <n v="203"/>
    <n v="604"/>
    <n v="122.61199999999999"/>
    <s v="HANDAD"/>
    <s v="HANDAD"/>
    <s v="HANDAD"/>
    <s v="VN"/>
    <s v="DOM"/>
    <s v="PXR"/>
  </r>
  <r>
    <d v="2019-06-15T00:00:00"/>
    <x v="33"/>
    <x v="2"/>
    <x v="1"/>
    <x v="267"/>
    <x v="0"/>
    <x v="5"/>
    <x v="166"/>
    <x v="96"/>
    <n v="239.31340170869245"/>
    <n v="208.92363712533773"/>
    <d v="1899-12-30T08:40:00"/>
    <d v="1899-12-30T10:10:00"/>
    <n v="8"/>
    <n v="40"/>
    <n v="10"/>
    <n v="10"/>
    <n v="203"/>
    <n v="602"/>
    <n v="122.206"/>
    <s v="SGNDAD"/>
    <s v="SGNDAD"/>
    <s v="SGNDAD"/>
    <s v="VN"/>
    <s v="DOM"/>
    <s v="PXR"/>
  </r>
  <r>
    <d v="2019-06-15T00:00:00"/>
    <x v="15"/>
    <x v="3"/>
    <x v="9"/>
    <x v="268"/>
    <x v="0"/>
    <x v="5"/>
    <x v="81"/>
    <x v="9"/>
    <n v="236.34688949060637"/>
    <n v="201.94443000170284"/>
    <d v="1899-12-30T06:00:00"/>
    <d v="1899-12-30T07:20:00"/>
    <n v="6"/>
    <n v="0"/>
    <n v="7"/>
    <n v="20"/>
    <n v="203"/>
    <n v="604"/>
    <n v="122.61199999999999"/>
    <s v="HANDAD"/>
    <s v="HANDAD"/>
    <s v="HANDAD"/>
    <s v="VN"/>
    <s v="DOM"/>
    <s v="PXR"/>
  </r>
  <r>
    <d v="2019-06-15T00:00:00"/>
    <x v="30"/>
    <x v="14"/>
    <x v="1"/>
    <x v="34"/>
    <x v="0"/>
    <x v="5"/>
    <x v="70"/>
    <x v="136"/>
    <n v="214.88804221212081"/>
    <n v="213.88072353634405"/>
    <d v="1899-12-30T13:00:00"/>
    <d v="1899-12-30T14:30:00"/>
    <n v="13"/>
    <n v="0"/>
    <n v="14"/>
    <n v="30"/>
    <n v="203"/>
    <n v="628"/>
    <n v="127.48399999999999"/>
    <s v="SGNHUI"/>
    <s v="SGNHUI"/>
    <s v="Tourism"/>
    <s v="VN"/>
    <s v="DOM"/>
    <s v="PXR"/>
  </r>
  <r>
    <d v="2019-06-15T00:00:00"/>
    <x v="52"/>
    <x v="6"/>
    <x v="7"/>
    <x v="243"/>
    <x v="0"/>
    <x v="5"/>
    <x v="26"/>
    <x v="146"/>
    <n v="184.25871592968858"/>
    <n v="154.07262794368225"/>
    <d v="1899-12-30T23:45:00"/>
    <d v="1899-12-30T00:55:00"/>
    <n v="23"/>
    <n v="45"/>
    <n v="0"/>
    <n v="55"/>
    <n v="203"/>
    <n v="309"/>
    <n v="62.726999999999997"/>
    <s v="SGNCXR"/>
    <s v="SGNCXR"/>
    <s v="Tourism"/>
    <s v="VN"/>
    <s v="DOM"/>
    <s v="PXR"/>
  </r>
  <r>
    <d v="2019-06-15T00:00:00"/>
    <x v="34"/>
    <x v="6"/>
    <x v="9"/>
    <x v="269"/>
    <x v="0"/>
    <x v="5"/>
    <x v="2"/>
    <x v="2"/>
    <n v="239.31340170869245"/>
    <n v="208.92363712533773"/>
    <d v="1899-12-30T01:05:00"/>
    <d v="1899-12-30T02:25:00"/>
    <n v="1"/>
    <n v="5"/>
    <n v="2"/>
    <n v="25"/>
    <n v="203"/>
    <n v="602"/>
    <n v="122.206"/>
    <s v="SGNDAD"/>
    <s v="SGNDAD"/>
    <s v="SGNDAD"/>
    <s v="VN"/>
    <s v="DOM"/>
    <s v="PXR"/>
  </r>
  <r>
    <d v="2019-06-15T00:00:00"/>
    <x v="32"/>
    <x v="6"/>
    <x v="16"/>
    <x v="37"/>
    <x v="0"/>
    <x v="5"/>
    <x v="144"/>
    <x v="129"/>
    <n v="214.88804221212081"/>
    <n v="213.88072353634405"/>
    <d v="1899-12-30T10:55:00"/>
    <d v="1899-12-30T12:20:00"/>
    <n v="10"/>
    <n v="55"/>
    <n v="12"/>
    <n v="20"/>
    <n v="203"/>
    <n v="628"/>
    <n v="127.48399999999999"/>
    <s v="SGNHUI"/>
    <s v="SGNHUI"/>
    <s v="Tourism"/>
    <s v="VN"/>
    <s v="DOM"/>
    <s v="PXR"/>
  </r>
  <r>
    <d v="2019-06-15T00:00:00"/>
    <x v="92"/>
    <x v="2"/>
    <x v="0"/>
    <x v="141"/>
    <x v="0"/>
    <x v="5"/>
    <x v="116"/>
    <x v="26"/>
    <n v="204.28649980369786"/>
    <n v="171.52300327227937"/>
    <d v="1899-12-30T08:20:00"/>
    <d v="1899-12-30T09:30:00"/>
    <n v="8"/>
    <n v="20"/>
    <n v="9"/>
    <n v="30"/>
    <n v="203"/>
    <n v="475"/>
    <n v="96.424999999999997"/>
    <s v="DADDLI"/>
    <s v="DADDLI"/>
    <s v="Tourism"/>
    <s v="VN"/>
    <s v="DOM"/>
    <s v="PXR"/>
  </r>
  <r>
    <d v="2019-06-15T00:00:00"/>
    <x v="93"/>
    <x v="1"/>
    <x v="9"/>
    <x v="142"/>
    <x v="0"/>
    <x v="5"/>
    <x v="145"/>
    <x v="108"/>
    <n v="204.28649980369786"/>
    <n v="171.52300327227937"/>
    <d v="1899-12-30T10:10:00"/>
    <d v="1899-12-30T11:15:00"/>
    <n v="10"/>
    <n v="10"/>
    <n v="11"/>
    <n v="15"/>
    <n v="203"/>
    <n v="475"/>
    <n v="96.424999999999997"/>
    <s v="DADDLI"/>
    <s v="DADDLI"/>
    <s v="Tourism"/>
    <s v="VN"/>
    <s v="DOM"/>
    <s v="PXR"/>
  </r>
  <r>
    <d v="2019-06-15T00:00:00"/>
    <x v="2"/>
    <x v="2"/>
    <x v="2"/>
    <x v="213"/>
    <x v="0"/>
    <x v="5"/>
    <x v="13"/>
    <x v="114"/>
    <n v="236.34688949060637"/>
    <n v="201.94443000170284"/>
    <d v="1899-12-30T12:00:00"/>
    <d v="1899-12-30T13:25:00"/>
    <n v="12"/>
    <n v="0"/>
    <n v="13"/>
    <n v="25"/>
    <n v="203"/>
    <n v="604"/>
    <n v="122.61199999999999"/>
    <s v="HANDAD"/>
    <s v="HANDAD"/>
    <s v="HANDAD"/>
    <s v="VN"/>
    <s v="DOM"/>
    <s v="PXR"/>
  </r>
  <r>
    <d v="2019-06-15T00:00:00"/>
    <x v="15"/>
    <x v="3"/>
    <x v="9"/>
    <x v="144"/>
    <x v="0"/>
    <x v="5"/>
    <x v="25"/>
    <x v="0"/>
    <n v="236.34688949060637"/>
    <n v="201.94443000170284"/>
    <d v="1899-12-30T05:00:00"/>
    <d v="1899-12-30T06:25:00"/>
    <n v="5"/>
    <n v="0"/>
    <n v="6"/>
    <n v="25"/>
    <n v="203"/>
    <n v="604"/>
    <n v="122.61199999999999"/>
    <s v="HANDAD"/>
    <s v="HANDAD"/>
    <s v="HANDAD"/>
    <s v="VN"/>
    <s v="DOM"/>
    <s v="PXR"/>
  </r>
  <r>
    <d v="2019-06-15T00:00:00"/>
    <x v="2"/>
    <x v="2"/>
    <x v="2"/>
    <x v="294"/>
    <x v="0"/>
    <x v="5"/>
    <x v="101"/>
    <x v="84"/>
    <n v="236.34688949060637"/>
    <n v="201.94443000170284"/>
    <d v="1899-12-30T09:00:00"/>
    <d v="1899-12-30T10:20:00"/>
    <n v="9"/>
    <n v="0"/>
    <n v="10"/>
    <n v="20"/>
    <n v="203"/>
    <n v="604"/>
    <n v="122.61199999999999"/>
    <s v="HANDAD"/>
    <s v="HANDAD"/>
    <s v="HANDAD"/>
    <s v="VN"/>
    <s v="DOM"/>
    <s v="PXR"/>
  </r>
  <r>
    <d v="2019-06-15T00:00:00"/>
    <x v="139"/>
    <x v="2"/>
    <x v="15"/>
    <x v="295"/>
    <x v="0"/>
    <x v="5"/>
    <x v="42"/>
    <x v="40"/>
    <n v="156.26131566413531"/>
    <n v="181.64206266468781"/>
    <d v="1899-12-30T05:05:00"/>
    <d v="1899-12-30T06:20:00"/>
    <n v="5"/>
    <n v="5"/>
    <n v="6"/>
    <n v="20"/>
    <n v="203"/>
    <n v="555"/>
    <n v="112.66500000000001"/>
    <s v="DADHPH"/>
    <s v="DADHPH"/>
    <s v="ZOther"/>
    <s v="VN"/>
    <s v="DOM"/>
    <s v="PXR"/>
  </r>
  <r>
    <d v="2019-06-15T00:00:00"/>
    <x v="15"/>
    <x v="3"/>
    <x v="9"/>
    <x v="296"/>
    <x v="0"/>
    <x v="5"/>
    <x v="29"/>
    <x v="112"/>
    <n v="236.34688949060637"/>
    <n v="201.94443000170284"/>
    <d v="1899-12-30T03:00:00"/>
    <d v="1899-12-30T04:25:00"/>
    <n v="3"/>
    <n v="0"/>
    <n v="4"/>
    <n v="25"/>
    <n v="203"/>
    <n v="604"/>
    <n v="122.61199999999999"/>
    <s v="HANDAD"/>
    <s v="HANDAD"/>
    <s v="HANDAD"/>
    <s v="VN"/>
    <s v="DOM"/>
    <s v="PXR"/>
  </r>
  <r>
    <d v="2019-06-15T00:00:00"/>
    <x v="22"/>
    <x v="3"/>
    <x v="1"/>
    <x v="328"/>
    <x v="0"/>
    <x v="5"/>
    <x v="46"/>
    <x v="148"/>
    <n v="381.62004815649715"/>
    <n v="329.70071085785668"/>
    <d v="1899-12-30T11:00:00"/>
    <d v="1899-12-30T13:15:00"/>
    <n v="11"/>
    <n v="0"/>
    <n v="13"/>
    <n v="15"/>
    <n v="203"/>
    <n v="1133"/>
    <n v="229.999"/>
    <s v="HANSGN"/>
    <s v="HANSGN"/>
    <s v="HANSGN"/>
    <s v="VN"/>
    <s v="DOM"/>
    <s v="PXR"/>
  </r>
  <r>
    <d v="2019-06-15T00:00:00"/>
    <x v="141"/>
    <x v="17"/>
    <x v="9"/>
    <x v="298"/>
    <x v="0"/>
    <x v="5"/>
    <x v="35"/>
    <x v="77"/>
    <n v="156.26131566413531"/>
    <n v="181.64206266468781"/>
    <d v="1899-12-30T07:00:00"/>
    <d v="1899-12-30T08:15:00"/>
    <n v="7"/>
    <n v="0"/>
    <n v="8"/>
    <n v="15"/>
    <n v="203"/>
    <n v="555"/>
    <n v="112.66500000000001"/>
    <s v="DADHPH"/>
    <s v="DADHPH"/>
    <s v="ZOther"/>
    <s v="VN"/>
    <s v="DOM"/>
    <s v="PXR"/>
  </r>
  <r>
    <d v="2019-06-15T00:00:00"/>
    <x v="23"/>
    <x v="6"/>
    <x v="2"/>
    <x v="293"/>
    <x v="0"/>
    <x v="5"/>
    <x v="24"/>
    <x v="158"/>
    <n v="381.62004815649715"/>
    <n v="329.70071085785668"/>
    <d v="1899-12-30T14:00:00"/>
    <d v="1899-12-30T16:05:00"/>
    <n v="14"/>
    <n v="0"/>
    <n v="16"/>
    <n v="5"/>
    <n v="203"/>
    <n v="1133"/>
    <n v="229.999"/>
    <s v="HANSGN"/>
    <s v="HANSGN"/>
    <s v="HANSGN"/>
    <s v="VN"/>
    <s v="DOM"/>
    <s v="PXR"/>
  </r>
  <r>
    <d v="2019-06-15T00:00:00"/>
    <x v="78"/>
    <x v="28"/>
    <x v="2"/>
    <x v="236"/>
    <x v="0"/>
    <x v="5"/>
    <x v="15"/>
    <x v="142"/>
    <n v="308.7453322478957"/>
    <n v="330.16909384151558"/>
    <d v="1899-12-30T00:00:00"/>
    <d v="1899-12-30T02:05:00"/>
    <n v="0"/>
    <n v="0"/>
    <n v="2"/>
    <n v="5"/>
    <n v="203"/>
    <n v="1217"/>
    <n v="247.05099999999999"/>
    <s v="HANVCA"/>
    <s v="HANVCA"/>
    <s v="Other"/>
    <s v="VN"/>
    <s v="DOM"/>
    <s v="PXR"/>
  </r>
  <r>
    <d v="2019-06-15T00:00:00"/>
    <x v="140"/>
    <x v="3"/>
    <x v="22"/>
    <x v="297"/>
    <x v="0"/>
    <x v="5"/>
    <x v="127"/>
    <x v="14"/>
    <n v="524.34786512385949"/>
    <n v="478.47904156320539"/>
    <d v="1899-12-30T11:35:00"/>
    <d v="1899-12-30T14:00:00"/>
    <n v="11"/>
    <n v="35"/>
    <n v="14"/>
    <n v="0"/>
    <n v="203"/>
    <n v="1503"/>
    <n v="305.10899999999998"/>
    <s v="HANKHH"/>
    <s v="HANKHH"/>
    <s v="NEA"/>
    <s v="TW"/>
    <s v="INT"/>
    <s v="PXR"/>
  </r>
  <r>
    <d v="2019-06-15T00:00:00"/>
    <x v="89"/>
    <x v="3"/>
    <x v="23"/>
    <x v="133"/>
    <x v="0"/>
    <x v="5"/>
    <x v="211"/>
    <x v="11"/>
    <n v="293.23396399985552"/>
    <n v="332.36525256500209"/>
    <d v="1899-12-30T04:35:00"/>
    <d v="1899-12-30T06:45:00"/>
    <n v="4"/>
    <n v="35"/>
    <n v="6"/>
    <n v="45"/>
    <n v="203"/>
    <n v="1213"/>
    <n v="246.239"/>
    <s v="HANPQC"/>
    <s v="HANPQC"/>
    <s v="Tourism"/>
    <s v="VN"/>
    <s v="DOM"/>
    <s v="PXR"/>
  </r>
  <r>
    <d v="2019-06-15T00:00:00"/>
    <x v="17"/>
    <x v="3"/>
    <x v="11"/>
    <x v="15"/>
    <x v="0"/>
    <x v="5"/>
    <x v="15"/>
    <x v="16"/>
    <n v="222.57043902349176"/>
    <n v="242.23014347086047"/>
    <d v="1899-12-30T00:00:00"/>
    <d v="1899-12-30T01:35:00"/>
    <n v="0"/>
    <n v="0"/>
    <n v="1"/>
    <n v="35"/>
    <n v="203"/>
    <n v="879"/>
    <n v="178.43700000000001"/>
    <s v="HANUIH"/>
    <s v="HANUIH"/>
    <s v="ZOther"/>
    <s v="VN"/>
    <s v="DOM"/>
    <s v="PXR"/>
  </r>
  <r>
    <d v="2019-06-15T00:00:00"/>
    <x v="90"/>
    <x v="20"/>
    <x v="2"/>
    <x v="134"/>
    <x v="0"/>
    <x v="5"/>
    <x v="76"/>
    <x v="55"/>
    <n v="293.23396399985552"/>
    <n v="332.36525256500209"/>
    <d v="1899-12-30T07:25:00"/>
    <d v="1899-12-30T09:35:00"/>
    <n v="7"/>
    <n v="25"/>
    <n v="9"/>
    <n v="35"/>
    <n v="203"/>
    <n v="1213"/>
    <n v="246.239"/>
    <s v="HANPQC"/>
    <s v="HANPQC"/>
    <s v="Tourism"/>
    <s v="VN"/>
    <s v="DOM"/>
    <s v="PXR"/>
  </r>
  <r>
    <d v="2019-06-15T00:00:00"/>
    <x v="21"/>
    <x v="12"/>
    <x v="2"/>
    <x v="17"/>
    <x v="0"/>
    <x v="5"/>
    <x v="12"/>
    <x v="20"/>
    <n v="222.57043902349176"/>
    <n v="242.23014347086047"/>
    <d v="1899-12-30T02:15:00"/>
    <d v="1899-12-30T03:55:00"/>
    <n v="2"/>
    <n v="15"/>
    <n v="3"/>
    <n v="55"/>
    <n v="203"/>
    <n v="879"/>
    <n v="178.43700000000001"/>
    <s v="HANUIH"/>
    <s v="HANUIH"/>
    <s v="ZOther"/>
    <s v="VN"/>
    <s v="DOM"/>
    <s v="PXR"/>
  </r>
  <r>
    <d v="2019-06-15T00:00:00"/>
    <x v="2"/>
    <x v="2"/>
    <x v="2"/>
    <x v="228"/>
    <x v="0"/>
    <x v="5"/>
    <x v="20"/>
    <x v="35"/>
    <n v="236.34688949060637"/>
    <n v="201.94443000170284"/>
    <d v="1899-12-30T01:00:00"/>
    <d v="1899-12-30T02:20:00"/>
    <n v="1"/>
    <n v="0"/>
    <n v="2"/>
    <n v="20"/>
    <n v="203"/>
    <n v="604"/>
    <n v="122.61199999999999"/>
    <s v="HANDAD"/>
    <s v="HANDAD"/>
    <s v="HANDAD"/>
    <s v="VN"/>
    <s v="DOM"/>
    <s v="PXR"/>
  </r>
  <r>
    <d v="2019-06-15T00:00:00"/>
    <x v="2"/>
    <x v="2"/>
    <x v="2"/>
    <x v="152"/>
    <x v="0"/>
    <x v="5"/>
    <x v="221"/>
    <x v="167"/>
    <n v="236.34688949060637"/>
    <n v="201.94443000170284"/>
    <d v="1899-12-30T13:35:00"/>
    <d v="1899-12-30T14:55:00"/>
    <n v="13"/>
    <n v="35"/>
    <n v="14"/>
    <n v="55"/>
    <n v="203"/>
    <n v="604"/>
    <n v="122.61199999999999"/>
    <s v="HANDAD"/>
    <s v="HANDAD"/>
    <s v="HANDAD"/>
    <s v="VN"/>
    <s v="DOM"/>
    <s v="PXR"/>
  </r>
  <r>
    <d v="2019-06-15T00:00:00"/>
    <x v="15"/>
    <x v="3"/>
    <x v="9"/>
    <x v="214"/>
    <x v="0"/>
    <x v="5"/>
    <x v="102"/>
    <x v="115"/>
    <n v="236.34688949060637"/>
    <n v="201.94443000170284"/>
    <d v="1899-12-30T10:00:00"/>
    <d v="1899-12-30T11:20:00"/>
    <n v="10"/>
    <n v="0"/>
    <n v="11"/>
    <n v="20"/>
    <n v="203"/>
    <n v="604"/>
    <n v="122.61199999999999"/>
    <s v="HANDAD"/>
    <s v="HANDAD"/>
    <s v="HANDAD"/>
    <s v="VN"/>
    <s v="DOM"/>
    <s v="PXR"/>
  </r>
  <r>
    <d v="2019-06-15T00:00:00"/>
    <x v="22"/>
    <x v="3"/>
    <x v="1"/>
    <x v="416"/>
    <x v="0"/>
    <x v="5"/>
    <x v="51"/>
    <x v="51"/>
    <n v="381.62004815649715"/>
    <n v="329.70071085785668"/>
    <d v="1899-12-30T03:30:00"/>
    <d v="1899-12-30T05:40:00"/>
    <n v="3"/>
    <n v="30"/>
    <n v="5"/>
    <n v="40"/>
    <n v="203"/>
    <n v="1133"/>
    <n v="229.999"/>
    <s v="HANSGN"/>
    <s v="HANSGN"/>
    <s v="HANSGN"/>
    <s v="VN"/>
    <s v="DOM"/>
    <s v="PXR"/>
  </r>
  <r>
    <d v="2019-06-15T00:00:00"/>
    <x v="23"/>
    <x v="6"/>
    <x v="2"/>
    <x v="313"/>
    <x v="0"/>
    <x v="5"/>
    <x v="35"/>
    <x v="18"/>
    <n v="381.62004815649715"/>
    <n v="329.70071085785668"/>
    <d v="1899-12-30T07:00:00"/>
    <d v="1899-12-30T09:05:00"/>
    <n v="7"/>
    <n v="0"/>
    <n v="9"/>
    <n v="5"/>
    <n v="203"/>
    <n v="1133"/>
    <n v="229.999"/>
    <s v="HANSGN"/>
    <s v="HANSGN"/>
    <s v="HANSGN"/>
    <s v="VN"/>
    <s v="DOM"/>
    <s v="PXR"/>
  </r>
  <r>
    <d v="2019-06-15T00:00:00"/>
    <x v="38"/>
    <x v="1"/>
    <x v="2"/>
    <x v="48"/>
    <x v="0"/>
    <x v="5"/>
    <x v="40"/>
    <x v="193"/>
    <n v="276.42241165161988"/>
    <n v="284.1111398350593"/>
    <d v="1899-12-30T09:10:00"/>
    <d v="1899-12-30T11:00:00"/>
    <n v="9"/>
    <n v="10"/>
    <n v="11"/>
    <n v="0"/>
    <n v="203"/>
    <n v="1061"/>
    <n v="215.38300000000001"/>
    <s v="HANDLI"/>
    <s v="HANDLI"/>
    <s v="Tourism"/>
    <s v="VN"/>
    <s v="DOM"/>
    <s v="PXR"/>
  </r>
  <r>
    <d v="2019-06-15T00:00:00"/>
    <x v="39"/>
    <x v="3"/>
    <x v="0"/>
    <x v="50"/>
    <x v="0"/>
    <x v="5"/>
    <x v="81"/>
    <x v="210"/>
    <n v="276.42241165161988"/>
    <n v="284.1111398350593"/>
    <d v="1899-12-30T06:00:00"/>
    <d v="1899-12-30T07:55:00"/>
    <n v="6"/>
    <n v="0"/>
    <n v="7"/>
    <n v="55"/>
    <n v="203"/>
    <n v="1061"/>
    <n v="215.38300000000001"/>
    <s v="HANDLI"/>
    <s v="HANDLI"/>
    <s v="Tourism"/>
    <s v="VN"/>
    <s v="DOM"/>
    <s v="PXR"/>
  </r>
  <r>
    <d v="2019-06-15T00:00:00"/>
    <x v="83"/>
    <x v="3"/>
    <x v="16"/>
    <x v="248"/>
    <x v="0"/>
    <x v="5"/>
    <x v="13"/>
    <x v="148"/>
    <n v="233.52231346639445"/>
    <n v="188.23299562906084"/>
    <d v="1899-12-30T12:00:00"/>
    <d v="1899-12-30T13:15:00"/>
    <n v="12"/>
    <n v="0"/>
    <n v="13"/>
    <n v="15"/>
    <n v="203"/>
    <n v="547"/>
    <n v="111.041"/>
    <s v="HANHUI"/>
    <s v="HANHUI"/>
    <s v="Tourism"/>
    <s v="VN"/>
    <s v="DOM"/>
    <s v="PXR"/>
  </r>
  <r>
    <d v="2019-06-15T00:00:00"/>
    <x v="84"/>
    <x v="14"/>
    <x v="2"/>
    <x v="250"/>
    <x v="0"/>
    <x v="5"/>
    <x v="137"/>
    <x v="109"/>
    <n v="233.52231346639445"/>
    <n v="188.23299562906084"/>
    <d v="1899-12-30T13:55:00"/>
    <d v="1899-12-30T15:10:00"/>
    <n v="13"/>
    <n v="55"/>
    <n v="15"/>
    <n v="10"/>
    <n v="203"/>
    <n v="547"/>
    <n v="111.041"/>
    <s v="HANHUI"/>
    <s v="HANHUI"/>
    <s v="Tourism"/>
    <s v="VN"/>
    <s v="DOM"/>
    <s v="PXR"/>
  </r>
  <r>
    <d v="2019-06-15T00:00:00"/>
    <x v="23"/>
    <x v="6"/>
    <x v="2"/>
    <x v="145"/>
    <x v="0"/>
    <x v="5"/>
    <x v="95"/>
    <x v="112"/>
    <n v="381.62004815649715"/>
    <n v="329.70071085785668"/>
    <d v="1899-12-30T02:20:00"/>
    <d v="1899-12-30T04:25:00"/>
    <n v="2"/>
    <n v="20"/>
    <n v="4"/>
    <n v="25"/>
    <n v="203"/>
    <n v="1133"/>
    <n v="229.999"/>
    <s v="HANSGN"/>
    <s v="HANSGN"/>
    <s v="HANSGN"/>
    <s v="VN"/>
    <s v="DOM"/>
    <s v="PXR"/>
  </r>
  <r>
    <d v="2019-06-15T00:00:00"/>
    <x v="49"/>
    <x v="6"/>
    <x v="23"/>
    <x v="265"/>
    <x v="0"/>
    <x v="5"/>
    <x v="143"/>
    <x v="154"/>
    <n v="187.46363998635809"/>
    <n v="145.81561859013829"/>
    <d v="1899-12-30T23:35:00"/>
    <d v="1899-12-30T00:35:00"/>
    <n v="23"/>
    <n v="35"/>
    <n v="0"/>
    <n v="35"/>
    <n v="203"/>
    <n v="301"/>
    <n v="61.103000000000002"/>
    <s v="SGNPQC"/>
    <s v="SGNPQC"/>
    <s v="Tourism"/>
    <s v="VN"/>
    <s v="DOM"/>
    <s v="PXR"/>
  </r>
  <r>
    <d v="2019-06-15T00:00:00"/>
    <x v="57"/>
    <x v="8"/>
    <x v="9"/>
    <x v="76"/>
    <x v="0"/>
    <x v="5"/>
    <x v="41"/>
    <x v="65"/>
    <n v="165.72030426323298"/>
    <n v="162.66584538032191"/>
    <d v="1899-12-30T00:15:00"/>
    <d v="1899-12-30T01:20:00"/>
    <n v="0"/>
    <n v="15"/>
    <n v="1"/>
    <n v="20"/>
    <n v="203"/>
    <n v="462"/>
    <n v="93.786000000000001"/>
    <s v="DADCXR"/>
    <s v="DADCXR"/>
    <s v="Tourism"/>
    <s v="VN"/>
    <s v="DOM"/>
    <s v="PXR"/>
  </r>
  <r>
    <d v="2019-06-15T00:00:00"/>
    <x v="33"/>
    <x v="2"/>
    <x v="1"/>
    <x v="79"/>
    <x v="0"/>
    <x v="5"/>
    <x v="36"/>
    <x v="67"/>
    <n v="239.31340170869245"/>
    <n v="208.92363712533773"/>
    <d v="1899-12-30T02:00:00"/>
    <d v="1899-12-30T03:25:00"/>
    <n v="2"/>
    <n v="0"/>
    <n v="3"/>
    <n v="25"/>
    <n v="203"/>
    <n v="602"/>
    <n v="122.206"/>
    <s v="SGNDAD"/>
    <s v="SGNDAD"/>
    <s v="SGNDAD"/>
    <s v="VN"/>
    <s v="DOM"/>
    <s v="PXR"/>
  </r>
  <r>
    <d v="2019-06-15T00:00:00"/>
    <x v="104"/>
    <x v="6"/>
    <x v="37"/>
    <x v="175"/>
    <x v="0"/>
    <x v="5"/>
    <x v="65"/>
    <x v="116"/>
    <n v="238.35931397848131"/>
    <n v="296.77538414510411"/>
    <d v="1899-12-30T04:05:00"/>
    <d v="1899-12-30T06:00:00"/>
    <n v="4"/>
    <n v="5"/>
    <n v="6"/>
    <n v="0"/>
    <n v="203"/>
    <n v="1014"/>
    <n v="205.84200000000001"/>
    <s v="SGNTHD"/>
    <s v="SGNTHD"/>
    <s v="Other"/>
    <s v="VN"/>
    <s v="DOM"/>
    <s v="PXR"/>
  </r>
  <r>
    <d v="2019-06-15T00:00:00"/>
    <x v="35"/>
    <x v="6"/>
    <x v="17"/>
    <x v="41"/>
    <x v="0"/>
    <x v="5"/>
    <x v="37"/>
    <x v="41"/>
    <n v="401.34366795269432"/>
    <n v="581.55853960552042"/>
    <d v="1899-12-30T09:25:00"/>
    <d v="1899-12-30T13:05:00"/>
    <n v="9"/>
    <n v="25"/>
    <n v="13"/>
    <n v="5"/>
    <n v="203"/>
    <n v="2203"/>
    <n v="447.209"/>
    <s v="SGNTPE"/>
    <s v="SGNTPE"/>
    <s v="NEA"/>
    <s v="TW"/>
    <s v="INT"/>
    <s v="PXR"/>
  </r>
  <r>
    <d v="2019-06-15T00:00:00"/>
    <x v="105"/>
    <x v="33"/>
    <x v="1"/>
    <x v="177"/>
    <x v="0"/>
    <x v="5"/>
    <x v="110"/>
    <x v="118"/>
    <n v="238.35931397848131"/>
    <n v="296.77538414510411"/>
    <d v="1899-12-30T06:40:00"/>
    <d v="1899-12-30T08:40:00"/>
    <n v="6"/>
    <n v="40"/>
    <n v="8"/>
    <n v="40"/>
    <n v="203"/>
    <n v="1014"/>
    <n v="205.84200000000001"/>
    <s v="SGNTHD"/>
    <s v="SGNTHD"/>
    <s v="Other"/>
    <s v="VN"/>
    <s v="DOM"/>
    <s v="PXR"/>
  </r>
  <r>
    <d v="2019-06-15T00:00:00"/>
    <x v="36"/>
    <x v="15"/>
    <x v="1"/>
    <x v="42"/>
    <x v="0"/>
    <x v="5"/>
    <x v="38"/>
    <x v="42"/>
    <n v="401.34366795269432"/>
    <n v="581.55853960552042"/>
    <d v="1899-12-30T14:10:00"/>
    <d v="1899-12-30T17:50:00"/>
    <n v="14"/>
    <n v="10"/>
    <n v="17"/>
    <n v="50"/>
    <n v="203"/>
    <n v="2203"/>
    <n v="447.209"/>
    <s v="SGNTPE"/>
    <s v="SGNTPE"/>
    <s v="NEA"/>
    <s v="TW"/>
    <s v="INT"/>
    <s v="PXR"/>
  </r>
  <r>
    <d v="2019-06-15T00:00:00"/>
    <x v="144"/>
    <x v="3"/>
    <x v="30"/>
    <x v="301"/>
    <x v="2"/>
    <x v="5"/>
    <x v="118"/>
    <x v="159"/>
    <n v="747.44583446486399"/>
    <n v="706.65951962199745"/>
    <d v="1899-12-30T03:25:00"/>
    <d v="1899-12-30T07:35:00"/>
    <n v="3"/>
    <n v="25"/>
    <n v="7"/>
    <n v="35"/>
    <n v="274"/>
    <n v="2691"/>
    <n v="737.33399999999995"/>
    <s v="HANICN"/>
    <s v="HANICN"/>
    <s v="NEA"/>
    <s v="KR"/>
    <s v="INT"/>
    <s v="PXR"/>
  </r>
  <r>
    <d v="2019-06-15T00:00:00"/>
    <x v="145"/>
    <x v="3"/>
    <x v="45"/>
    <x v="302"/>
    <x v="2"/>
    <x v="5"/>
    <x v="151"/>
    <x v="98"/>
    <n v="2793.2643464443472"/>
    <n v="3158.3749324071009"/>
    <d v="1899-12-30T18:10:00"/>
    <d v="1899-12-30T06:40:00"/>
    <n v="18"/>
    <n v="10"/>
    <n v="6"/>
    <n v="40"/>
    <n v="274"/>
    <n v="9275"/>
    <n v="2541.35"/>
    <s v="HANLHR"/>
    <s v="HANLHR"/>
    <s v="EUR"/>
    <s v="GB"/>
    <s v="INT"/>
    <s v="PXR"/>
  </r>
  <r>
    <d v="2019-06-15T00:00:00"/>
    <x v="146"/>
    <x v="27"/>
    <x v="2"/>
    <x v="303"/>
    <x v="2"/>
    <x v="5"/>
    <x v="50"/>
    <x v="102"/>
    <n v="747.44583446486399"/>
    <n v="706.65951962199745"/>
    <d v="1899-12-30T09:05:00"/>
    <d v="1899-12-30T13:45:00"/>
    <n v="9"/>
    <n v="5"/>
    <n v="13"/>
    <n v="45"/>
    <n v="274"/>
    <n v="2691"/>
    <n v="737.33399999999995"/>
    <s v="HANICN"/>
    <s v="HANICN"/>
    <s v="NEA"/>
    <s v="KR"/>
    <s v="INT"/>
    <s v="PXR"/>
  </r>
  <r>
    <d v="2019-06-15T00:00:00"/>
    <x v="22"/>
    <x v="3"/>
    <x v="1"/>
    <x v="413"/>
    <x v="2"/>
    <x v="5"/>
    <x v="54"/>
    <x v="149"/>
    <n v="381.62004815649715"/>
    <n v="329.70071085785668"/>
    <d v="1899-12-30T08:30:00"/>
    <d v="1899-12-30T10:45:00"/>
    <n v="8"/>
    <n v="30"/>
    <n v="10"/>
    <n v="45"/>
    <n v="274"/>
    <n v="1133"/>
    <n v="310.44200000000001"/>
    <s v="HANSGN"/>
    <s v="HANSGN"/>
    <s v="HANSGN"/>
    <s v="VN"/>
    <s v="DOM"/>
    <s v="PXR"/>
  </r>
  <r>
    <d v="2019-06-15T00:00:00"/>
    <x v="151"/>
    <x v="34"/>
    <x v="2"/>
    <x v="315"/>
    <x v="2"/>
    <x v="5"/>
    <x v="32"/>
    <x v="98"/>
    <n v="1167.1839195"/>
    <n v="730.30771397736817"/>
    <d v="1899-12-30T01:30:00"/>
    <d v="1899-12-30T06:40:00"/>
    <n v="1"/>
    <n v="30"/>
    <n v="6"/>
    <n v="40"/>
    <n v="274"/>
    <n v="3236"/>
    <n v="886.66399999999999"/>
    <s v="HANKIX"/>
    <s v="HANKIX"/>
    <s v="NEA"/>
    <s v="JP"/>
    <s v="INT"/>
    <s v="PXR"/>
  </r>
  <r>
    <d v="2019-06-15T00:00:00"/>
    <x v="23"/>
    <x v="6"/>
    <x v="2"/>
    <x v="338"/>
    <x v="2"/>
    <x v="5"/>
    <x v="13"/>
    <x v="10"/>
    <n v="381.62004815649715"/>
    <n v="329.70071085785668"/>
    <d v="1899-12-30T12:00:00"/>
    <d v="1899-12-30T14:05:00"/>
    <n v="12"/>
    <n v="0"/>
    <n v="14"/>
    <n v="5"/>
    <n v="274"/>
    <n v="1133"/>
    <n v="310.44200000000001"/>
    <s v="HANSGN"/>
    <s v="HANSGN"/>
    <s v="HANSGN"/>
    <s v="VN"/>
    <s v="DOM"/>
    <s v="PXR"/>
  </r>
  <r>
    <d v="2019-06-15T00:00:00"/>
    <x v="207"/>
    <x v="55"/>
    <x v="1"/>
    <x v="439"/>
    <x v="2"/>
    <x v="5"/>
    <x v="145"/>
    <x v="220"/>
    <n v="2862.826718084445"/>
    <n v="3312.8098872373275"/>
    <d v="1899-12-30T10:10:00"/>
    <d v="1899-12-30T23:35:00"/>
    <n v="10"/>
    <n v="10"/>
    <n v="23"/>
    <n v="35"/>
    <n v="274"/>
    <n v="10229"/>
    <n v="2802.7460000000001"/>
    <s v="SGNLHR"/>
    <s v="SGNLHR"/>
    <s v="EUR"/>
    <s v="GB"/>
    <s v="INT"/>
    <s v="PXR"/>
  </r>
  <r>
    <d v="2019-06-15T00:00:00"/>
    <x v="142"/>
    <x v="3"/>
    <x v="44"/>
    <x v="299"/>
    <x v="2"/>
    <x v="5"/>
    <x v="150"/>
    <x v="12"/>
    <n v="3128.8519361000003"/>
    <n v="3585.5290256020285"/>
    <d v="1899-12-30T16:05:00"/>
    <d v="1899-12-30T04:00:00"/>
    <n v="16"/>
    <n v="5"/>
    <n v="4"/>
    <n v="0"/>
    <n v="274"/>
    <n v="8747"/>
    <n v="2396.6779999999999"/>
    <s v="HANFRA"/>
    <s v="HANFRA"/>
    <s v="EUR"/>
    <s v="DE"/>
    <s v="INT"/>
    <s v="PXR"/>
  </r>
  <r>
    <d v="2019-06-15T00:00:00"/>
    <x v="193"/>
    <x v="3"/>
    <x v="28"/>
    <x v="405"/>
    <x v="2"/>
    <x v="5"/>
    <x v="4"/>
    <x v="11"/>
    <n v="607.52041782763956"/>
    <n v="611.50800115662446"/>
    <d v="1899-12-30T03:10:00"/>
    <d v="1899-12-30T06:45:00"/>
    <n v="3"/>
    <n v="10"/>
    <n v="6"/>
    <n v="45"/>
    <n v="274"/>
    <n v="2342"/>
    <n v="641.70799999999997"/>
    <s v="HANPEK"/>
    <s v="HANPEK"/>
    <s v="NEA"/>
    <s v="CN"/>
    <s v="INT"/>
    <s v="PXR"/>
  </r>
  <r>
    <d v="2019-06-15T00:00:00"/>
    <x v="195"/>
    <x v="25"/>
    <x v="2"/>
    <x v="407"/>
    <x v="2"/>
    <x v="5"/>
    <x v="191"/>
    <x v="184"/>
    <n v="607.52041782763956"/>
    <n v="611.50800115662446"/>
    <d v="1899-12-30T07:45:00"/>
    <d v="1899-12-30T11:30:00"/>
    <n v="7"/>
    <n v="45"/>
    <n v="11"/>
    <n v="30"/>
    <n v="274"/>
    <n v="2342"/>
    <n v="641.70799999999997"/>
    <s v="HANPEK"/>
    <s v="HANPEK"/>
    <s v="NEA"/>
    <s v="CN"/>
    <s v="INT"/>
    <s v="PXR"/>
  </r>
  <r>
    <d v="2019-06-15T00:00:00"/>
    <x v="152"/>
    <x v="34"/>
    <x v="1"/>
    <x v="317"/>
    <x v="2"/>
    <x v="5"/>
    <x v="32"/>
    <x v="101"/>
    <n v="1262.8791112553388"/>
    <n v="751.87721357593648"/>
    <d v="1899-12-30T01:30:00"/>
    <d v="1899-12-30T07:15:00"/>
    <n v="1"/>
    <n v="30"/>
    <n v="7"/>
    <n v="15"/>
    <n v="311"/>
    <n v="3906"/>
    <n v="1214.7660000000001"/>
    <s v="SGNKIX"/>
    <s v="SGNKIX"/>
    <s v="NEA"/>
    <s v="JP"/>
    <s v="INT"/>
    <s v="PXR"/>
  </r>
  <r>
    <d v="2019-06-15T00:00:00"/>
    <x v="197"/>
    <x v="56"/>
    <x v="2"/>
    <x v="410"/>
    <x v="2"/>
    <x v="5"/>
    <x v="173"/>
    <x v="146"/>
    <n v="2020.6191410649351"/>
    <n v="2793.8286744303928"/>
    <d v="1899-12-30T16:00:00"/>
    <d v="1899-12-30T00:55:00"/>
    <n v="16"/>
    <n v="0"/>
    <n v="0"/>
    <n v="55"/>
    <n v="311"/>
    <n v="6724"/>
    <n v="2091.1640000000002"/>
    <s v="HANDME"/>
    <s v="HANDME"/>
    <s v="EUR"/>
    <s v="RU"/>
    <s v="INT"/>
    <s v="PXR"/>
  </r>
  <r>
    <d v="2019-06-15T00:00:00"/>
    <x v="198"/>
    <x v="3"/>
    <x v="55"/>
    <x v="411"/>
    <x v="2"/>
    <x v="5"/>
    <x v="28"/>
    <x v="14"/>
    <n v="2020.6191410649351"/>
    <n v="2793.8286744303928"/>
    <d v="1899-12-30T04:30:00"/>
    <d v="1899-12-30T14:00:00"/>
    <n v="4"/>
    <n v="30"/>
    <n v="14"/>
    <n v="0"/>
    <n v="311"/>
    <n v="6724"/>
    <n v="2091.1640000000002"/>
    <s v="HANDME"/>
    <s v="HANDME"/>
    <s v="EUR"/>
    <s v="RU"/>
    <s v="INT"/>
    <s v="PXR"/>
  </r>
  <r>
    <d v="2019-06-15T00:00:00"/>
    <x v="154"/>
    <x v="44"/>
    <x v="1"/>
    <x v="323"/>
    <x v="2"/>
    <x v="5"/>
    <x v="103"/>
    <x v="146"/>
    <n v="2887.9737059333333"/>
    <n v="3683.8633695487197"/>
    <d v="1899-12-30T12:35:00"/>
    <d v="1899-12-30T00:55:00"/>
    <n v="12"/>
    <n v="35"/>
    <n v="0"/>
    <n v="55"/>
    <n v="274"/>
    <n v="9666"/>
    <n v="2648.4839999999999"/>
    <s v="SGNFRA"/>
    <s v="SGNFRA"/>
    <s v="EUR"/>
    <s v="DE"/>
    <s v="INT"/>
    <s v="PXR"/>
  </r>
  <r>
    <d v="2019-06-15T00:00:00"/>
    <x v="150"/>
    <x v="3"/>
    <x v="18"/>
    <x v="310"/>
    <x v="2"/>
    <x v="5"/>
    <x v="100"/>
    <x v="104"/>
    <n v="1167.1839195"/>
    <n v="730.30771397736817"/>
    <d v="1899-12-30T17:20:00"/>
    <d v="1899-12-30T21:40:00"/>
    <n v="17"/>
    <n v="20"/>
    <n v="21"/>
    <n v="40"/>
    <n v="274"/>
    <n v="3236"/>
    <n v="886.66399999999999"/>
    <s v="HANKIX"/>
    <s v="HANKIX"/>
    <s v="NEA"/>
    <s v="JP"/>
    <s v="INT"/>
    <s v="PXR"/>
  </r>
  <r>
    <d v="2019-06-15T00:00:00"/>
    <x v="143"/>
    <x v="43"/>
    <x v="2"/>
    <x v="300"/>
    <x v="2"/>
    <x v="5"/>
    <x v="129"/>
    <x v="10"/>
    <n v="2131.5541476187504"/>
    <n v="2429.8321357713371"/>
    <d v="1899-12-30T04:15:00"/>
    <d v="1899-12-30T14:05:00"/>
    <n v="4"/>
    <n v="15"/>
    <n v="14"/>
    <n v="5"/>
    <n v="274"/>
    <n v="7749"/>
    <n v="2123.2260000000001"/>
    <s v="HANSYD"/>
    <s v="HANSYD"/>
    <s v="SWP"/>
    <s v="AU"/>
    <s v="INT"/>
    <s v="PXR"/>
  </r>
  <r>
    <d v="2019-06-15T00:00:00"/>
    <x v="148"/>
    <x v="6"/>
    <x v="18"/>
    <x v="308"/>
    <x v="2"/>
    <x v="5"/>
    <x v="153"/>
    <x v="95"/>
    <n v="1262.8791112553388"/>
    <n v="751.87721357593648"/>
    <d v="1899-12-30T17:15:00"/>
    <d v="1899-12-30T22:20:00"/>
    <n v="17"/>
    <n v="15"/>
    <n v="22"/>
    <n v="20"/>
    <n v="311"/>
    <n v="3906"/>
    <n v="1214.7660000000001"/>
    <s v="SGNKIX"/>
    <s v="SGNKIX"/>
    <s v="NEA"/>
    <s v="JP"/>
    <s v="INT"/>
    <s v="PXR"/>
  </r>
  <r>
    <d v="2019-06-15T00:00:00"/>
    <x v="147"/>
    <x v="44"/>
    <x v="2"/>
    <x v="305"/>
    <x v="2"/>
    <x v="5"/>
    <x v="152"/>
    <x v="117"/>
    <n v="3128.8519361000003"/>
    <n v="3585.5290256020285"/>
    <d v="1899-12-30T11:55:00"/>
    <d v="1899-12-30T22:45:00"/>
    <n v="11"/>
    <n v="55"/>
    <n v="22"/>
    <n v="45"/>
    <n v="274"/>
    <n v="8747"/>
    <n v="2396.6779999999999"/>
    <s v="HANFRA"/>
    <s v="HANFRA"/>
    <s v="EUR"/>
    <s v="DE"/>
    <s v="INT"/>
    <s v="PXR"/>
  </r>
  <r>
    <d v="2019-06-15T00:00:00"/>
    <x v="44"/>
    <x v="18"/>
    <x v="1"/>
    <x v="306"/>
    <x v="2"/>
    <x v="5"/>
    <x v="70"/>
    <x v="127"/>
    <n v="349.088066164243"/>
    <n v="290.5657880138603"/>
    <d v="1899-12-30T13:00:00"/>
    <d v="1899-12-30T14:40:00"/>
    <n v="13"/>
    <n v="0"/>
    <n v="14"/>
    <n v="40"/>
    <n v="274"/>
    <n v="718"/>
    <n v="196.732"/>
    <s v="SGNBKK"/>
    <s v="SGNBKK"/>
    <s v="SEA"/>
    <s v="TH"/>
    <s v="INT"/>
    <s v="PXR"/>
  </r>
  <r>
    <d v="2019-06-15T00:00:00"/>
    <x v="47"/>
    <x v="6"/>
    <x v="21"/>
    <x v="307"/>
    <x v="2"/>
    <x v="5"/>
    <x v="72"/>
    <x v="74"/>
    <n v="349.088066164243"/>
    <n v="290.5657880138603"/>
    <d v="1899-12-30T10:20:00"/>
    <d v="1899-12-30T12:00:00"/>
    <n v="10"/>
    <n v="20"/>
    <n v="12"/>
    <n v="0"/>
    <n v="274"/>
    <n v="718"/>
    <n v="196.732"/>
    <s v="SGNBKK"/>
    <s v="SGNBKK"/>
    <s v="SEA"/>
    <s v="TH"/>
    <s v="INT"/>
    <s v="PXR"/>
  </r>
  <r>
    <d v="2019-06-15T00:00:00"/>
    <x v="153"/>
    <x v="6"/>
    <x v="46"/>
    <x v="322"/>
    <x v="2"/>
    <x v="5"/>
    <x v="223"/>
    <x v="3"/>
    <n v="2174.0844660030534"/>
    <n v="2175.806312320286"/>
    <d v="1899-12-30T15:40:00"/>
    <d v="1899-12-30T00:10:00"/>
    <n v="15"/>
    <n v="40"/>
    <n v="0"/>
    <n v="10"/>
    <n v="274"/>
    <n v="6833"/>
    <n v="1872.242"/>
    <s v="SGNSYD"/>
    <s v="SGNSYD"/>
    <s v="SWP"/>
    <s v="AU"/>
    <s v="INT"/>
    <s v="PXR"/>
  </r>
  <r>
    <d v="2019-06-15T00:00:00"/>
    <x v="149"/>
    <x v="43"/>
    <x v="1"/>
    <x v="309"/>
    <x v="2"/>
    <x v="5"/>
    <x v="41"/>
    <x v="119"/>
    <n v="2174.0844660030534"/>
    <n v="2175.806312320286"/>
    <d v="1899-12-30T00:15:00"/>
    <d v="1899-12-30T09:20:00"/>
    <n v="0"/>
    <n v="15"/>
    <n v="9"/>
    <n v="20"/>
    <n v="274"/>
    <n v="6833"/>
    <n v="1872.242"/>
    <s v="SGNSYD"/>
    <s v="SGNSYD"/>
    <s v="SWP"/>
    <s v="AU"/>
    <s v="INT"/>
    <s v="PXR"/>
  </r>
  <r>
    <d v="2019-06-15T00:00:00"/>
    <x v="155"/>
    <x v="3"/>
    <x v="41"/>
    <x v="324"/>
    <x v="3"/>
    <x v="5"/>
    <x v="100"/>
    <x v="143"/>
    <n v="1109.0247820000002"/>
    <n v="861.58097594528226"/>
    <d v="1899-12-30T17:20:00"/>
    <d v="1899-12-30T22:35:00"/>
    <n v="17"/>
    <n v="20"/>
    <n v="22"/>
    <n v="35"/>
    <n v="305"/>
    <n v="3727"/>
    <n v="1136.7349999999999"/>
    <s v="HANNRT"/>
    <s v="HANNRT"/>
    <s v="NEA"/>
    <s v="JP"/>
    <s v="INT"/>
    <s v="PXR"/>
  </r>
  <r>
    <d v="2019-06-15T00:00:00"/>
    <x v="22"/>
    <x v="3"/>
    <x v="1"/>
    <x v="325"/>
    <x v="3"/>
    <x v="5"/>
    <x v="35"/>
    <x v="34"/>
    <n v="381.62004815649715"/>
    <n v="329.70071085785668"/>
    <d v="1899-12-30T07:00:00"/>
    <d v="1899-12-30T09:15:00"/>
    <n v="7"/>
    <n v="0"/>
    <n v="9"/>
    <n v="15"/>
    <n v="305"/>
    <n v="1133"/>
    <n v="345.565"/>
    <s v="HANSGN"/>
    <s v="HANSGN"/>
    <s v="HANSGN"/>
    <s v="VN"/>
    <s v="DOM"/>
    <s v="PXR"/>
  </r>
  <r>
    <d v="2019-06-15T00:00:00"/>
    <x v="146"/>
    <x v="27"/>
    <x v="2"/>
    <x v="326"/>
    <x v="3"/>
    <x v="5"/>
    <x v="2"/>
    <x v="164"/>
    <n v="747.44583446486399"/>
    <n v="706.65951962199745"/>
    <d v="1899-12-30T01:05:00"/>
    <d v="1899-12-30T05:45:00"/>
    <n v="1"/>
    <n v="5"/>
    <n v="5"/>
    <n v="45"/>
    <n v="305"/>
    <n v="2691"/>
    <n v="820.755"/>
    <s v="HANICN"/>
    <s v="HANICN"/>
    <s v="NEA"/>
    <s v="KR"/>
    <s v="INT"/>
    <s v="PXR"/>
  </r>
  <r>
    <d v="2019-06-15T00:00:00"/>
    <x v="96"/>
    <x v="6"/>
    <x v="30"/>
    <x v="331"/>
    <x v="3"/>
    <x v="5"/>
    <x v="155"/>
    <x v="104"/>
    <n v="820.43278345708859"/>
    <n v="858.33376596507389"/>
    <d v="1899-12-30T16:40:00"/>
    <d v="1899-12-30T21:40:00"/>
    <n v="16"/>
    <n v="40"/>
    <n v="21"/>
    <n v="40"/>
    <n v="305"/>
    <n v="3553"/>
    <n v="1083.665"/>
    <s v="SGNICN"/>
    <s v="SGNICN"/>
    <s v="NEA"/>
    <s v="KR"/>
    <s v="INT"/>
    <s v="PXR"/>
  </r>
  <r>
    <d v="2019-06-15T00:00:00"/>
    <x v="160"/>
    <x v="3"/>
    <x v="20"/>
    <x v="340"/>
    <x v="3"/>
    <x v="5"/>
    <x v="67"/>
    <x v="170"/>
    <n v="1067.6217643437499"/>
    <n v="926.75196564777127"/>
    <d v="1899-12-30T17:40:00"/>
    <d v="1899-12-30T21:55:00"/>
    <n v="17"/>
    <n v="40"/>
    <n v="21"/>
    <n v="55"/>
    <n v="305"/>
    <n v="3388"/>
    <n v="1033.3399999999999"/>
    <s v="HANNGO"/>
    <s v="HANNGO"/>
    <s v="NEA"/>
    <s v="JP"/>
    <s v="INT"/>
    <s v="PXR"/>
  </r>
  <r>
    <d v="2019-06-15T00:00:00"/>
    <x v="158"/>
    <x v="37"/>
    <x v="2"/>
    <x v="337"/>
    <x v="3"/>
    <x v="5"/>
    <x v="154"/>
    <x v="98"/>
    <n v="1067.6217643437499"/>
    <n v="926.75196564777127"/>
    <d v="1899-12-30T01:15:00"/>
    <d v="1899-12-30T06:40:00"/>
    <n v="1"/>
    <n v="15"/>
    <n v="6"/>
    <n v="40"/>
    <n v="305"/>
    <n v="3388"/>
    <n v="1033.3399999999999"/>
    <s v="HANNGO"/>
    <s v="HANNGO"/>
    <s v="NEA"/>
    <s v="JP"/>
    <s v="INT"/>
    <s v="PXR"/>
  </r>
  <r>
    <d v="2019-06-15T00:00:00"/>
    <x v="22"/>
    <x v="3"/>
    <x v="1"/>
    <x v="347"/>
    <x v="3"/>
    <x v="5"/>
    <x v="111"/>
    <x v="137"/>
    <n v="381.62004815649715"/>
    <n v="329.70071085785668"/>
    <d v="1899-12-30T10:30:00"/>
    <d v="1899-12-30T12:45:00"/>
    <n v="10"/>
    <n v="30"/>
    <n v="12"/>
    <n v="45"/>
    <n v="305"/>
    <n v="1133"/>
    <n v="345.565"/>
    <s v="HANSGN"/>
    <s v="HANSGN"/>
    <s v="HANSGN"/>
    <s v="VN"/>
    <s v="DOM"/>
    <s v="PXR"/>
  </r>
  <r>
    <d v="2019-06-15T00:00:00"/>
    <x v="156"/>
    <x v="31"/>
    <x v="1"/>
    <x v="332"/>
    <x v="3"/>
    <x v="5"/>
    <x v="20"/>
    <x v="0"/>
    <n v="738.29027600000006"/>
    <n v="892.40898820173231"/>
    <d v="1899-12-30T01:00:00"/>
    <d v="1899-12-30T06:25:00"/>
    <n v="1"/>
    <n v="0"/>
    <n v="6"/>
    <n v="25"/>
    <n v="305"/>
    <n v="3528"/>
    <n v="1076.04"/>
    <s v="SGNPUS"/>
    <s v="SGNPUS"/>
    <s v="NEA"/>
    <s v="KR"/>
    <s v="INT"/>
    <s v="PXR"/>
  </r>
  <r>
    <d v="2019-06-15T00:00:00"/>
    <x v="23"/>
    <x v="6"/>
    <x v="2"/>
    <x v="359"/>
    <x v="3"/>
    <x v="5"/>
    <x v="57"/>
    <x v="55"/>
    <n v="381.62004815649715"/>
    <n v="329.70071085785668"/>
    <d v="1899-12-30T07:30:00"/>
    <d v="1899-12-30T09:35:00"/>
    <n v="7"/>
    <n v="30"/>
    <n v="9"/>
    <n v="35"/>
    <n v="305"/>
    <n v="1133"/>
    <n v="345.565"/>
    <s v="HANSGN"/>
    <s v="HANSGN"/>
    <s v="HANSGN"/>
    <s v="VN"/>
    <s v="DOM"/>
    <s v="PXR"/>
  </r>
  <r>
    <d v="2019-06-15T00:00:00"/>
    <x v="170"/>
    <x v="6"/>
    <x v="34"/>
    <x v="354"/>
    <x v="3"/>
    <x v="5"/>
    <x v="162"/>
    <x v="175"/>
    <n v="738.29027600000006"/>
    <n v="892.40898820173231"/>
    <d v="1899-12-30T17:00:00"/>
    <d v="1899-12-30T21:50:00"/>
    <n v="17"/>
    <n v="0"/>
    <n v="21"/>
    <n v="50"/>
    <n v="305"/>
    <n v="3528"/>
    <n v="1076.04"/>
    <s v="SGNPUS"/>
    <s v="SGNPUS"/>
    <s v="NEA"/>
    <s v="KR"/>
    <s v="INT"/>
    <s v="PXR"/>
  </r>
  <r>
    <d v="2019-06-15T00:00:00"/>
    <x v="157"/>
    <x v="45"/>
    <x v="2"/>
    <x v="335"/>
    <x v="3"/>
    <x v="5"/>
    <x v="13"/>
    <x v="168"/>
    <n v="3482.6602030633589"/>
    <n v="3860.4291571828453"/>
    <d v="1899-12-30T12:00:00"/>
    <d v="1899-12-30T23:45:00"/>
    <n v="12"/>
    <n v="0"/>
    <n v="23"/>
    <n v="45"/>
    <n v="305"/>
    <n v="9194"/>
    <n v="2804.17"/>
    <s v="HANCDG"/>
    <s v="HANCDG"/>
    <s v="EUR"/>
    <s v="FR"/>
    <s v="INT"/>
    <s v="PXR"/>
  </r>
  <r>
    <d v="2019-06-15T00:00:00"/>
    <x v="171"/>
    <x v="41"/>
    <x v="1"/>
    <x v="355"/>
    <x v="3"/>
    <x v="5"/>
    <x v="21"/>
    <x v="38"/>
    <n v="769.51324561176466"/>
    <n v="705.95203322462453"/>
    <d v="1899-12-30T07:10:00"/>
    <d v="1899-12-30T11:50:00"/>
    <n v="7"/>
    <n v="10"/>
    <n v="11"/>
    <n v="50"/>
    <n v="305"/>
    <n v="2739"/>
    <n v="835.39499999999998"/>
    <s v="SGNPVG"/>
    <s v="SGNPVG"/>
    <s v="NEA"/>
    <s v="CN"/>
    <s v="INT"/>
    <s v="PXR"/>
  </r>
  <r>
    <d v="2019-06-15T00:00:00"/>
    <x v="168"/>
    <x v="6"/>
    <x v="49"/>
    <x v="352"/>
    <x v="3"/>
    <x v="5"/>
    <x v="160"/>
    <x v="143"/>
    <n v="2455.9660260595392"/>
    <n v="2483.2377684499274"/>
    <d v="1899-12-30T14:05:00"/>
    <d v="1899-12-30T22:35:00"/>
    <n v="14"/>
    <n v="5"/>
    <n v="22"/>
    <n v="35"/>
    <n v="305"/>
    <n v="6680"/>
    <n v="2037.4"/>
    <s v="SGNMEL"/>
    <s v="SGNMEL"/>
    <s v="SWP"/>
    <s v="AU"/>
    <s v="INT"/>
    <s v="PXR"/>
  </r>
  <r>
    <d v="2019-06-15T00:00:00"/>
    <x v="172"/>
    <x v="6"/>
    <x v="42"/>
    <x v="356"/>
    <x v="3"/>
    <x v="5"/>
    <x v="193"/>
    <x v="126"/>
    <n v="769.51324561176466"/>
    <n v="705.95203322462453"/>
    <d v="1899-12-30T00:25:00"/>
    <d v="1899-12-30T04:40:00"/>
    <n v="0"/>
    <n v="25"/>
    <n v="4"/>
    <n v="40"/>
    <n v="305"/>
    <n v="2739"/>
    <n v="835.39499999999998"/>
    <s v="SGNPVG"/>
    <s v="SGNPVG"/>
    <s v="NEA"/>
    <s v="CN"/>
    <s v="INT"/>
    <s v="PXR"/>
  </r>
  <r>
    <d v="2019-06-15T00:00:00"/>
    <x v="159"/>
    <x v="3"/>
    <x v="47"/>
    <x v="339"/>
    <x v="3"/>
    <x v="5"/>
    <x v="156"/>
    <x v="169"/>
    <n v="1808.1057318802998"/>
    <n v="1680.4038390398905"/>
    <d v="1899-12-30T01:10:00"/>
    <d v="1899-12-30T06:05:00"/>
    <n v="1"/>
    <n v="10"/>
    <n v="6"/>
    <n v="5"/>
    <n v="305"/>
    <n v="3666"/>
    <n v="1118.1300000000001"/>
    <s v="HANHND"/>
    <s v="HANHND"/>
    <s v="NEA"/>
    <s v="JP"/>
    <s v="INT"/>
    <s v="PXR"/>
  </r>
  <r>
    <d v="2019-06-15T00:00:00"/>
    <x v="144"/>
    <x v="3"/>
    <x v="30"/>
    <x v="357"/>
    <x v="3"/>
    <x v="5"/>
    <x v="155"/>
    <x v="151"/>
    <n v="747.44583446486399"/>
    <n v="706.65951962199745"/>
    <d v="1899-12-30T16:40:00"/>
    <d v="1899-12-30T20:50:00"/>
    <n v="16"/>
    <n v="40"/>
    <n v="20"/>
    <n v="50"/>
    <n v="305"/>
    <n v="2691"/>
    <n v="820.755"/>
    <s v="HANICN"/>
    <s v="HANICN"/>
    <s v="NEA"/>
    <s v="KR"/>
    <s v="INT"/>
    <s v="PXR"/>
  </r>
  <r>
    <d v="2019-06-15T00:00:00"/>
    <x v="161"/>
    <x v="46"/>
    <x v="2"/>
    <x v="341"/>
    <x v="3"/>
    <x v="5"/>
    <x v="17"/>
    <x v="155"/>
    <n v="1808.1057318802998"/>
    <n v="1680.4038390398905"/>
    <d v="1899-12-30T07:35:00"/>
    <d v="1899-12-30T13:35:00"/>
    <n v="7"/>
    <n v="35"/>
    <n v="13"/>
    <n v="35"/>
    <n v="305"/>
    <n v="3666"/>
    <n v="1118.1300000000001"/>
    <s v="HANHND"/>
    <s v="HANHND"/>
    <s v="NEA"/>
    <s v="JP"/>
    <s v="INT"/>
    <s v="PXR"/>
  </r>
  <r>
    <d v="2019-06-15T00:00:00"/>
    <x v="169"/>
    <x v="40"/>
    <x v="1"/>
    <x v="353"/>
    <x v="3"/>
    <x v="5"/>
    <x v="161"/>
    <x v="174"/>
    <n v="1154.2431420497994"/>
    <n v="934.60071887375227"/>
    <d v="1899-12-30T06:25:00"/>
    <d v="1899-12-30T12:25:00"/>
    <n v="6"/>
    <n v="25"/>
    <n v="12"/>
    <n v="25"/>
    <n v="305"/>
    <n v="4381"/>
    <n v="1336.2049999999999"/>
    <s v="SGNNRT"/>
    <s v="SGNNRT"/>
    <s v="NEA"/>
    <s v="JP"/>
    <s v="INT"/>
    <s v="PXR"/>
  </r>
  <r>
    <d v="2019-06-15T00:00:00"/>
    <x v="200"/>
    <x v="6"/>
    <x v="48"/>
    <x v="417"/>
    <x v="3"/>
    <x v="5"/>
    <x v="194"/>
    <x v="206"/>
    <n v="3411.0693799748119"/>
    <n v="4049.4190919972707"/>
    <d v="1899-12-30T14:45:00"/>
    <d v="1899-12-30T04:30:00"/>
    <n v="14"/>
    <n v="45"/>
    <n v="4"/>
    <n v="30"/>
    <n v="305"/>
    <n v="10116"/>
    <n v="3085.38"/>
    <s v="SGNCDG"/>
    <s v="SGNCDG"/>
    <s v="EUR"/>
    <s v="FR"/>
    <s v="INT"/>
    <s v="PXR"/>
  </r>
  <r>
    <d v="2019-06-15T00:00:00"/>
    <x v="95"/>
    <x v="27"/>
    <x v="1"/>
    <x v="329"/>
    <x v="3"/>
    <x v="5"/>
    <x v="154"/>
    <x v="165"/>
    <n v="820.43278345708859"/>
    <n v="858.33376596507389"/>
    <d v="1899-12-30T01:15:00"/>
    <d v="1899-12-30T06:30:00"/>
    <n v="1"/>
    <n v="15"/>
    <n v="6"/>
    <n v="30"/>
    <n v="305"/>
    <n v="3553"/>
    <n v="1083.665"/>
    <s v="SGNICN"/>
    <s v="SGNICN"/>
    <s v="NEA"/>
    <s v="KR"/>
    <s v="INT"/>
    <s v="PXR"/>
  </r>
  <r>
    <d v="2019-06-15T00:00:00"/>
    <x v="8"/>
    <x v="6"/>
    <x v="4"/>
    <x v="333"/>
    <x v="3"/>
    <x v="5"/>
    <x v="98"/>
    <x v="74"/>
    <n v="395.74921853782541"/>
    <n v="351.3813860279069"/>
    <d v="1899-12-30T09:45:00"/>
    <d v="1899-12-30T12:00:00"/>
    <n v="9"/>
    <n v="45"/>
    <n v="12"/>
    <n v="0"/>
    <n v="305"/>
    <n v="1086"/>
    <n v="331.23"/>
    <s v="SGNSIN"/>
    <s v="SGNSIN"/>
    <s v="SEA"/>
    <s v="SG"/>
    <s v="INT"/>
    <s v="PXR"/>
  </r>
  <r>
    <d v="2019-06-15T00:00:00"/>
    <x v="9"/>
    <x v="4"/>
    <x v="1"/>
    <x v="334"/>
    <x v="3"/>
    <x v="5"/>
    <x v="125"/>
    <x v="181"/>
    <n v="395.74921853782541"/>
    <n v="351.3813860279069"/>
    <d v="1899-12-30T13:30:00"/>
    <d v="1899-12-30T15:40:00"/>
    <n v="13"/>
    <n v="30"/>
    <n v="15"/>
    <n v="40"/>
    <n v="305"/>
    <n v="1086"/>
    <n v="331.23"/>
    <s v="SGNSIN"/>
    <s v="SGNSIN"/>
    <s v="SEA"/>
    <s v="SG"/>
    <s v="INT"/>
    <s v="PXR"/>
  </r>
  <r>
    <d v="2019-06-15T00:00:00"/>
    <x v="22"/>
    <x v="3"/>
    <x v="1"/>
    <x v="316"/>
    <x v="3"/>
    <x v="5"/>
    <x v="13"/>
    <x v="85"/>
    <n v="381.62004815649715"/>
    <n v="329.70071085785668"/>
    <d v="1899-12-30T12:00:00"/>
    <d v="1899-12-30T14:15:00"/>
    <n v="12"/>
    <n v="0"/>
    <n v="14"/>
    <n v="15"/>
    <n v="305"/>
    <n v="1133"/>
    <n v="345.565"/>
    <s v="HANSGN"/>
    <s v="HANSGN"/>
    <s v="HANSGN"/>
    <s v="VN"/>
    <s v="DOM"/>
    <s v="PXR"/>
  </r>
  <r>
    <d v="2019-06-15T00:00:00"/>
    <x v="169"/>
    <x v="40"/>
    <x v="1"/>
    <x v="358"/>
    <x v="3"/>
    <x v="5"/>
    <x v="113"/>
    <x v="165"/>
    <n v="1154.2431420497994"/>
    <n v="934.60071887375227"/>
    <d v="1899-12-30T00:30:00"/>
    <d v="1899-12-30T06:30:00"/>
    <n v="0"/>
    <n v="30"/>
    <n v="6"/>
    <n v="30"/>
    <n v="305"/>
    <n v="4381"/>
    <n v="1336.2049999999999"/>
    <s v="SGNNRT"/>
    <s v="SGNNRT"/>
    <s v="NEA"/>
    <s v="JP"/>
    <s v="INT"/>
    <s v="PXR"/>
  </r>
  <r>
    <d v="2019-06-15T00:00:00"/>
    <x v="23"/>
    <x v="6"/>
    <x v="2"/>
    <x v="330"/>
    <x v="3"/>
    <x v="5"/>
    <x v="31"/>
    <x v="166"/>
    <n v="381.62004815649715"/>
    <n v="329.70071085785668"/>
    <d v="1899-12-30T08:00:00"/>
    <d v="1899-12-30T10:05:00"/>
    <n v="8"/>
    <n v="0"/>
    <n v="10"/>
    <n v="5"/>
    <n v="305"/>
    <n v="1133"/>
    <n v="345.565"/>
    <s v="HANSGN"/>
    <s v="HANSGN"/>
    <s v="HANSGN"/>
    <s v="VN"/>
    <s v="DOM"/>
    <s v="PXR"/>
  </r>
  <r>
    <d v="2019-06-15T00:00:00"/>
    <x v="163"/>
    <x v="3"/>
    <x v="42"/>
    <x v="343"/>
    <x v="3"/>
    <x v="5"/>
    <x v="4"/>
    <x v="0"/>
    <n v="860.26419790248883"/>
    <n v="566.53295503940694"/>
    <d v="1899-12-30T03:10:00"/>
    <d v="1899-12-30T06:25:00"/>
    <n v="3"/>
    <n v="10"/>
    <n v="6"/>
    <n v="25"/>
    <n v="305"/>
    <n v="1942"/>
    <n v="592.30999999999995"/>
    <s v="HANPVG"/>
    <s v="HANPVG"/>
    <s v="NEA"/>
    <s v="CN"/>
    <s v="INT"/>
    <s v="PXR"/>
  </r>
  <r>
    <d v="2019-06-15T00:00:00"/>
    <x v="164"/>
    <x v="41"/>
    <x v="2"/>
    <x v="344"/>
    <x v="3"/>
    <x v="5"/>
    <x v="5"/>
    <x v="171"/>
    <n v="860.26419790248883"/>
    <n v="566.53295503940694"/>
    <d v="1899-12-30T07:50:00"/>
    <d v="1899-12-30T11:35:00"/>
    <n v="7"/>
    <n v="50"/>
    <n v="11"/>
    <n v="35"/>
    <n v="305"/>
    <n v="1942"/>
    <n v="592.30999999999995"/>
    <s v="HANPVG"/>
    <s v="HANPVG"/>
    <s v="NEA"/>
    <s v="CN"/>
    <s v="INT"/>
    <s v="PXR"/>
  </r>
  <r>
    <d v="2019-06-15T00:00:00"/>
    <x v="23"/>
    <x v="6"/>
    <x v="2"/>
    <x v="304"/>
    <x v="3"/>
    <x v="5"/>
    <x v="15"/>
    <x v="142"/>
    <n v="381.62004815649715"/>
    <n v="329.70071085785668"/>
    <d v="1899-12-30T00:00:00"/>
    <d v="1899-12-30T02:05:00"/>
    <n v="0"/>
    <n v="0"/>
    <n v="2"/>
    <n v="5"/>
    <n v="305"/>
    <n v="1133"/>
    <n v="345.565"/>
    <s v="HANSGN"/>
    <s v="HANSGN"/>
    <s v="HANSGN"/>
    <s v="VN"/>
    <s v="DOM"/>
    <s v="PXR"/>
  </r>
  <r>
    <d v="2019-06-15T00:00:00"/>
    <x v="165"/>
    <x v="47"/>
    <x v="1"/>
    <x v="345"/>
    <x v="3"/>
    <x v="5"/>
    <x v="158"/>
    <x v="119"/>
    <n v="2455.9660260595392"/>
    <n v="2483.2377684499274"/>
    <d v="1899-12-30T00:35:00"/>
    <d v="1899-12-30T09:20:00"/>
    <n v="0"/>
    <n v="35"/>
    <n v="9"/>
    <n v="20"/>
    <n v="305"/>
    <n v="6680"/>
    <n v="2037.4"/>
    <s v="SGNMEL"/>
    <s v="SGNMEL"/>
    <s v="SWP"/>
    <s v="AU"/>
    <s v="INT"/>
    <s v="PXR"/>
  </r>
  <r>
    <d v="2019-06-15T00:00:00"/>
    <x v="166"/>
    <x v="6"/>
    <x v="41"/>
    <x v="349"/>
    <x v="3"/>
    <x v="5"/>
    <x v="159"/>
    <x v="90"/>
    <n v="1154.2431420497994"/>
    <n v="934.60071887375227"/>
    <d v="1899-12-30T23:05:00"/>
    <d v="1899-12-30T05:00:00"/>
    <n v="23"/>
    <n v="5"/>
    <n v="5"/>
    <n v="0"/>
    <n v="305"/>
    <n v="4381"/>
    <n v="1336.2049999999999"/>
    <s v="SGNNRT"/>
    <s v="SGNNRT"/>
    <s v="NEA"/>
    <s v="JP"/>
    <s v="INT"/>
    <s v="PXR"/>
  </r>
  <r>
    <d v="2019-06-15T00:00:00"/>
    <x v="162"/>
    <x v="3"/>
    <x v="48"/>
    <x v="342"/>
    <x v="3"/>
    <x v="5"/>
    <x v="139"/>
    <x v="90"/>
    <n v="3482.6602030633589"/>
    <n v="3860.4291571828453"/>
    <d v="1899-12-30T16:50:00"/>
    <d v="1899-12-30T05:00:00"/>
    <n v="16"/>
    <n v="50"/>
    <n v="5"/>
    <n v="0"/>
    <n v="305"/>
    <n v="9194"/>
    <n v="2804.17"/>
    <s v="HANCDG"/>
    <s v="HANCDG"/>
    <s v="EUR"/>
    <s v="FR"/>
    <s v="INT"/>
    <s v="PXR"/>
  </r>
  <r>
    <d v="2019-06-15T00:00:00"/>
    <x v="22"/>
    <x v="3"/>
    <x v="1"/>
    <x v="350"/>
    <x v="3"/>
    <x v="5"/>
    <x v="25"/>
    <x v="101"/>
    <n v="381.62004815649715"/>
    <n v="329.70071085785668"/>
    <d v="1899-12-30T05:00:00"/>
    <d v="1899-12-30T07:15:00"/>
    <n v="5"/>
    <n v="0"/>
    <n v="7"/>
    <n v="15"/>
    <n v="305"/>
    <n v="1133"/>
    <n v="345.565"/>
    <s v="HANSGN"/>
    <s v="HANSGN"/>
    <s v="HANSGN"/>
    <s v="VN"/>
    <s v="DOM"/>
    <s v="PXR"/>
  </r>
  <r>
    <d v="2019-06-15T00:00:00"/>
    <x v="23"/>
    <x v="6"/>
    <x v="2"/>
    <x v="351"/>
    <x v="3"/>
    <x v="5"/>
    <x v="32"/>
    <x v="173"/>
    <n v="381.62004815649715"/>
    <n v="329.70071085785668"/>
    <d v="1899-12-30T01:30:00"/>
    <d v="1899-12-30T03:35:00"/>
    <n v="1"/>
    <n v="30"/>
    <n v="3"/>
    <n v="35"/>
    <n v="305"/>
    <n v="1133"/>
    <n v="345.565"/>
    <s v="HANSGN"/>
    <s v="HANSGN"/>
    <s v="HANSGN"/>
    <s v="VN"/>
    <s v="DOM"/>
    <s v="PXR"/>
  </r>
  <r>
    <d v="2019-06-15T00:00:00"/>
    <x v="23"/>
    <x v="6"/>
    <x v="2"/>
    <x v="318"/>
    <x v="3"/>
    <x v="5"/>
    <x v="101"/>
    <x v="13"/>
    <n v="381.62004815649715"/>
    <n v="329.70071085785668"/>
    <d v="1899-12-30T09:00:00"/>
    <d v="1899-12-30T11:05:00"/>
    <n v="9"/>
    <n v="0"/>
    <n v="11"/>
    <n v="5"/>
    <n v="305"/>
    <n v="1133"/>
    <n v="345.565"/>
    <s v="HANSGN"/>
    <s v="HANSGN"/>
    <s v="HANSGN"/>
    <s v="VN"/>
    <s v="DOM"/>
    <s v="PXR"/>
  </r>
  <r>
    <d v="2019-06-15T00:00:00"/>
    <x v="22"/>
    <x v="3"/>
    <x v="1"/>
    <x v="336"/>
    <x v="3"/>
    <x v="5"/>
    <x v="31"/>
    <x v="47"/>
    <n v="381.62004815649715"/>
    <n v="329.70071085785668"/>
    <d v="1899-12-30T08:00:00"/>
    <d v="1899-12-30T10:15:00"/>
    <n v="8"/>
    <n v="0"/>
    <n v="10"/>
    <n v="15"/>
    <n v="305"/>
    <n v="1133"/>
    <n v="345.565"/>
    <s v="HANSGN"/>
    <s v="HANSGN"/>
    <s v="HANSGN"/>
    <s v="VN"/>
    <s v="DOM"/>
    <s v="PXR"/>
  </r>
  <r>
    <d v="2019-06-15T00:00:00"/>
    <x v="167"/>
    <x v="40"/>
    <x v="2"/>
    <x v="348"/>
    <x v="3"/>
    <x v="5"/>
    <x v="20"/>
    <x v="4"/>
    <n v="1109.0247820000002"/>
    <n v="861.58097594528226"/>
    <d v="1899-12-30T01:00:00"/>
    <d v="1899-12-30T06:50:00"/>
    <n v="1"/>
    <n v="0"/>
    <n v="6"/>
    <n v="50"/>
    <n v="305"/>
    <n v="3727"/>
    <n v="1136.7349999999999"/>
    <s v="HANNRT"/>
    <s v="HANNRT"/>
    <s v="NEA"/>
    <s v="JP"/>
    <s v="INT"/>
    <s v="PXR"/>
  </r>
  <r>
    <d v="2019-06-15T00:00:00"/>
    <x v="166"/>
    <x v="6"/>
    <x v="41"/>
    <x v="346"/>
    <x v="3"/>
    <x v="5"/>
    <x v="43"/>
    <x v="172"/>
    <n v="1154.2431420497994"/>
    <n v="934.60071887375227"/>
    <d v="1899-12-30T17:05:00"/>
    <d v="1899-12-30T23:00:00"/>
    <n v="17"/>
    <n v="5"/>
    <n v="23"/>
    <n v="0"/>
    <n v="305"/>
    <n v="4381"/>
    <n v="1336.2049999999999"/>
    <s v="SGNNRT"/>
    <s v="SGNNRT"/>
    <s v="NEA"/>
    <s v="JP"/>
    <s v="INT"/>
    <s v="PXR"/>
  </r>
  <r>
    <d v="2019-06-15T00:00:00"/>
    <x v="30"/>
    <x v="14"/>
    <x v="1"/>
    <x v="360"/>
    <x v="0"/>
    <x v="5"/>
    <x v="163"/>
    <x v="48"/>
    <n v="214.88804221212081"/>
    <n v="213.88072353634405"/>
    <d v="1899-12-30T06:15:00"/>
    <d v="1899-12-30T07:45:00"/>
    <n v="6"/>
    <n v="15"/>
    <n v="7"/>
    <n v="45"/>
    <n v="184"/>
    <n v="628"/>
    <n v="115.55200000000001"/>
    <s v="SGNHUI"/>
    <s v="SGNHUI"/>
    <s v="Tourism"/>
    <s v="VN"/>
    <s v="DOM"/>
    <s v="PXR"/>
  </r>
  <r>
    <d v="2019-06-15T00:00:00"/>
    <x v="46"/>
    <x v="20"/>
    <x v="1"/>
    <x v="361"/>
    <x v="0"/>
    <x v="5"/>
    <x v="72"/>
    <x v="19"/>
    <n v="187.46363998635809"/>
    <n v="145.81561859013829"/>
    <d v="1899-12-30T10:20:00"/>
    <d v="1899-12-30T11:25:00"/>
    <n v="10"/>
    <n v="20"/>
    <n v="11"/>
    <n v="25"/>
    <n v="184"/>
    <n v="301"/>
    <n v="55.384"/>
    <s v="SGNPQC"/>
    <s v="SGNPQC"/>
    <s v="Tourism"/>
    <s v="VN"/>
    <s v="DOM"/>
    <s v="PXR"/>
  </r>
  <r>
    <d v="2019-06-15T00:00:00"/>
    <x v="32"/>
    <x v="6"/>
    <x v="16"/>
    <x v="363"/>
    <x v="0"/>
    <x v="5"/>
    <x v="165"/>
    <x v="176"/>
    <n v="214.88804221212081"/>
    <n v="213.88072353634405"/>
    <d v="1899-12-30T04:10:00"/>
    <d v="1899-12-30T05:35:00"/>
    <n v="4"/>
    <n v="10"/>
    <n v="5"/>
    <n v="35"/>
    <n v="184"/>
    <n v="628"/>
    <n v="115.55200000000001"/>
    <s v="SGNHUI"/>
    <s v="SGNHUI"/>
    <s v="Tourism"/>
    <s v="VN"/>
    <s v="DOM"/>
    <s v="PXR"/>
  </r>
  <r>
    <d v="2019-06-15T00:00:00"/>
    <x v="49"/>
    <x v="6"/>
    <x v="23"/>
    <x v="364"/>
    <x v="0"/>
    <x v="5"/>
    <x v="166"/>
    <x v="177"/>
    <n v="187.46363998635809"/>
    <n v="145.81561859013829"/>
    <d v="1899-12-30T08:40:00"/>
    <d v="1899-12-30T09:40:00"/>
    <n v="8"/>
    <n v="40"/>
    <n v="9"/>
    <n v="40"/>
    <n v="184"/>
    <n v="301"/>
    <n v="55.384"/>
    <s v="SGNPQC"/>
    <s v="SGNPQC"/>
    <s v="Tourism"/>
    <s v="VN"/>
    <s v="DOM"/>
    <s v="PXR"/>
  </r>
  <r>
    <d v="2019-06-15T00:00:00"/>
    <x v="28"/>
    <x v="6"/>
    <x v="11"/>
    <x v="366"/>
    <x v="0"/>
    <x v="5"/>
    <x v="85"/>
    <x v="30"/>
    <n v="174.57236893439588"/>
    <n v="168.20824934473262"/>
    <d v="1899-12-30T00:05:00"/>
    <d v="1899-12-30T01:15:00"/>
    <n v="0"/>
    <n v="5"/>
    <n v="1"/>
    <n v="15"/>
    <n v="184"/>
    <n v="430"/>
    <n v="79.12"/>
    <s v="SGNUIH"/>
    <s v="SGNUIH"/>
    <s v="ZOther"/>
    <s v="VN"/>
    <s v="DOM"/>
    <s v="PXR"/>
  </r>
  <r>
    <d v="2019-06-15T00:00:00"/>
    <x v="29"/>
    <x v="12"/>
    <x v="1"/>
    <x v="367"/>
    <x v="0"/>
    <x v="5"/>
    <x v="8"/>
    <x v="83"/>
    <n v="174.57236893439588"/>
    <n v="168.20824934473262"/>
    <d v="1899-12-30T01:55:00"/>
    <d v="1899-12-30T03:10:00"/>
    <n v="1"/>
    <n v="55"/>
    <n v="3"/>
    <n v="10"/>
    <n v="184"/>
    <n v="430"/>
    <n v="79.12"/>
    <s v="SGNUIH"/>
    <s v="SGNUIH"/>
    <s v="ZOther"/>
    <s v="VN"/>
    <s v="DOM"/>
    <s v="PXR"/>
  </r>
  <r>
    <d v="2019-06-16T00:00:00"/>
    <x v="44"/>
    <x v="18"/>
    <x v="1"/>
    <x v="60"/>
    <x v="0"/>
    <x v="6"/>
    <x v="52"/>
    <x v="116"/>
    <n v="349.088066164243"/>
    <n v="290.5657880138603"/>
    <d v="1899-12-30T04:20:00"/>
    <d v="1899-12-30T06:00:00"/>
    <n v="4"/>
    <n v="20"/>
    <n v="6"/>
    <n v="0"/>
    <n v="184"/>
    <n v="718"/>
    <n v="132.11199999999999"/>
    <s v="SGNBKK"/>
    <s v="SGNBKK"/>
    <s v="SEA"/>
    <s v="TH"/>
    <s v="INT"/>
    <s v="PXR"/>
  </r>
  <r>
    <d v="2019-06-16T00:00:00"/>
    <x v="95"/>
    <x v="27"/>
    <x v="1"/>
    <x v="464"/>
    <x v="0"/>
    <x v="6"/>
    <x v="224"/>
    <x v="236"/>
    <n v="820.43278345708859"/>
    <n v="858.33376596507389"/>
    <d v="1899-12-30T15:05:00"/>
    <d v="1899-12-30T20:30:00"/>
    <n v="15"/>
    <n v="5"/>
    <n v="20"/>
    <n v="30"/>
    <n v="184"/>
    <n v="3553"/>
    <n v="653.75199999999995"/>
    <s v="SGNICN"/>
    <s v="SGNICN"/>
    <s v="NEA"/>
    <s v="KR"/>
    <s v="INT"/>
    <s v="PXR"/>
  </r>
  <r>
    <d v="2019-06-16T00:00:00"/>
    <x v="47"/>
    <x v="6"/>
    <x v="21"/>
    <x v="63"/>
    <x v="0"/>
    <x v="6"/>
    <x v="55"/>
    <x v="56"/>
    <n v="349.088066164243"/>
    <n v="290.5657880138603"/>
    <d v="1899-12-30T01:40:00"/>
    <d v="1899-12-30T03:20:00"/>
    <n v="1"/>
    <n v="40"/>
    <n v="3"/>
    <n v="20"/>
    <n v="184"/>
    <n v="718"/>
    <n v="132.11199999999999"/>
    <s v="SGNBKK"/>
    <s v="SGNBKK"/>
    <s v="SEA"/>
    <s v="TH"/>
    <s v="INT"/>
    <s v="PXR"/>
  </r>
  <r>
    <d v="2019-06-16T00:00:00"/>
    <x v="96"/>
    <x v="6"/>
    <x v="30"/>
    <x v="465"/>
    <x v="0"/>
    <x v="6"/>
    <x v="44"/>
    <x v="57"/>
    <n v="820.43278345708859"/>
    <n v="858.33376596507389"/>
    <d v="1899-12-30T08:25:00"/>
    <d v="1899-12-30T13:50:00"/>
    <n v="8"/>
    <n v="25"/>
    <n v="13"/>
    <n v="50"/>
    <n v="184"/>
    <n v="3553"/>
    <n v="653.75199999999995"/>
    <s v="SGNICN"/>
    <s v="SGNICN"/>
    <s v="NEA"/>
    <s v="KR"/>
    <s v="INT"/>
    <s v="PXR"/>
  </r>
  <r>
    <d v="2019-06-16T00:00:00"/>
    <x v="112"/>
    <x v="36"/>
    <x v="1"/>
    <x v="217"/>
    <x v="0"/>
    <x v="6"/>
    <x v="56"/>
    <x v="166"/>
    <n v="627.67149707474209"/>
    <n v="512.32182352111056"/>
    <d v="1899-12-30T06:50:00"/>
    <d v="1899-12-30T10:05:00"/>
    <n v="6"/>
    <n v="50"/>
    <n v="10"/>
    <n v="5"/>
    <n v="184"/>
    <n v="1873"/>
    <n v="344.63200000000001"/>
    <s v="SGNCGK"/>
    <s v="SGNCGK"/>
    <s v="SEA"/>
    <s v="ID"/>
    <s v="INT"/>
    <s v="PXR"/>
  </r>
  <r>
    <d v="2019-06-16T00:00:00"/>
    <x v="113"/>
    <x v="6"/>
    <x v="38"/>
    <x v="220"/>
    <x v="0"/>
    <x v="6"/>
    <x v="115"/>
    <x v="116"/>
    <n v="627.67149707474209"/>
    <n v="512.32182352111056"/>
    <d v="1899-12-30T02:50:00"/>
    <d v="1899-12-30T06:00:00"/>
    <n v="2"/>
    <n v="50"/>
    <n v="6"/>
    <n v="0"/>
    <n v="184"/>
    <n v="1873"/>
    <n v="344.63200000000001"/>
    <s v="SGNCGK"/>
    <s v="SGNCGK"/>
    <s v="SEA"/>
    <s v="ID"/>
    <s v="INT"/>
    <s v="PXR"/>
  </r>
  <r>
    <d v="2019-06-16T00:00:00"/>
    <x v="49"/>
    <x v="6"/>
    <x v="23"/>
    <x v="442"/>
    <x v="0"/>
    <x v="6"/>
    <x v="128"/>
    <x v="221"/>
    <n v="187.46363998635809"/>
    <n v="145.81561859013829"/>
    <d v="1899-12-30T23:15:00"/>
    <d v="1899-12-30T00:15:00"/>
    <n v="23"/>
    <n v="15"/>
    <n v="0"/>
    <n v="15"/>
    <n v="184"/>
    <n v="301"/>
    <n v="55.384"/>
    <s v="SGNPQC"/>
    <s v="SGNPQC"/>
    <s v="Tourism"/>
    <s v="VN"/>
    <s v="DOM"/>
    <s v="PXR"/>
  </r>
  <r>
    <d v="2019-06-16T00:00:00"/>
    <x v="103"/>
    <x v="6"/>
    <x v="19"/>
    <x v="263"/>
    <x v="0"/>
    <x v="6"/>
    <x v="46"/>
    <x v="137"/>
    <n v="256.8437361537259"/>
    <n v="276.05114265368064"/>
    <d v="1899-12-30T11:00:00"/>
    <d v="1899-12-30T12:45:00"/>
    <n v="11"/>
    <n v="0"/>
    <n v="12"/>
    <n v="45"/>
    <n v="184"/>
    <n v="879"/>
    <n v="161.73599999999999"/>
    <s v="SGNVII"/>
    <s v="SGNVII"/>
    <s v="Other"/>
    <s v="VN"/>
    <s v="DOM"/>
    <s v="PXR"/>
  </r>
  <r>
    <d v="2019-06-16T00:00:00"/>
    <x v="53"/>
    <x v="16"/>
    <x v="1"/>
    <x v="264"/>
    <x v="0"/>
    <x v="6"/>
    <x v="126"/>
    <x v="132"/>
    <n v="256.8437361537259"/>
    <n v="276.05114265368064"/>
    <d v="1899-12-30T13:25:00"/>
    <d v="1899-12-30T15:15:00"/>
    <n v="13"/>
    <n v="25"/>
    <n v="15"/>
    <n v="15"/>
    <n v="184"/>
    <n v="879"/>
    <n v="161.73599999999999"/>
    <s v="SGNVII"/>
    <s v="SGNVII"/>
    <s v="Other"/>
    <s v="VN"/>
    <s v="DOM"/>
    <s v="PXR"/>
  </r>
  <r>
    <d v="2019-06-16T00:00:00"/>
    <x v="50"/>
    <x v="8"/>
    <x v="1"/>
    <x v="477"/>
    <x v="0"/>
    <x v="6"/>
    <x v="152"/>
    <x v="122"/>
    <n v="184.25871592968858"/>
    <n v="154.07262794368225"/>
    <d v="1899-12-30T11:55:00"/>
    <d v="1899-12-30T12:55:00"/>
    <n v="11"/>
    <n v="55"/>
    <n v="12"/>
    <n v="55"/>
    <n v="184"/>
    <n v="309"/>
    <n v="56.856000000000002"/>
    <s v="SGNCXR"/>
    <s v="SGNCXR"/>
    <s v="Tourism"/>
    <s v="VN"/>
    <s v="DOM"/>
    <s v="PXR"/>
  </r>
  <r>
    <d v="2019-06-16T00:00:00"/>
    <x v="46"/>
    <x v="20"/>
    <x v="1"/>
    <x v="475"/>
    <x v="0"/>
    <x v="6"/>
    <x v="183"/>
    <x v="225"/>
    <n v="187.46363998635809"/>
    <n v="145.81561859013829"/>
    <d v="1899-12-30T15:20:00"/>
    <d v="1899-12-30T16:20:00"/>
    <n v="15"/>
    <n v="20"/>
    <n v="16"/>
    <n v="20"/>
    <n v="184"/>
    <n v="301"/>
    <n v="55.384"/>
    <s v="SGNPQC"/>
    <s v="SGNPQC"/>
    <s v="Tourism"/>
    <s v="VN"/>
    <s v="DOM"/>
    <s v="PXR"/>
  </r>
  <r>
    <d v="2019-06-16T00:00:00"/>
    <x v="12"/>
    <x v="3"/>
    <x v="7"/>
    <x v="170"/>
    <x v="0"/>
    <x v="6"/>
    <x v="108"/>
    <x v="108"/>
    <n v="292.75199550278143"/>
    <n v="283.06606117169179"/>
    <d v="1899-12-30T09:20:00"/>
    <d v="1899-12-30T11:15:00"/>
    <n v="9"/>
    <n v="20"/>
    <n v="11"/>
    <n v="15"/>
    <n v="184"/>
    <n v="1062"/>
    <n v="195.40799999999999"/>
    <s v="HANCXR"/>
    <s v="HANCXR"/>
    <s v="Tourism"/>
    <s v="VN"/>
    <s v="DOM"/>
    <s v="PXR"/>
  </r>
  <r>
    <d v="2019-06-16T00:00:00"/>
    <x v="4"/>
    <x v="3"/>
    <x v="4"/>
    <x v="45"/>
    <x v="0"/>
    <x v="6"/>
    <x v="41"/>
    <x v="20"/>
    <n v="463.92137539570234"/>
    <n v="559.81108270218749"/>
    <d v="1899-12-30T00:15:00"/>
    <d v="1899-12-30T03:55:00"/>
    <n v="0"/>
    <n v="15"/>
    <n v="3"/>
    <n v="55"/>
    <n v="184"/>
    <n v="2187"/>
    <n v="402.40800000000002"/>
    <s v="HANSIN"/>
    <s v="HANSIN"/>
    <s v="SEA"/>
    <s v="SG"/>
    <s v="INT"/>
    <s v="PXR"/>
  </r>
  <r>
    <d v="2019-06-16T00:00:00"/>
    <x v="5"/>
    <x v="4"/>
    <x v="2"/>
    <x v="46"/>
    <x v="0"/>
    <x v="6"/>
    <x v="42"/>
    <x v="59"/>
    <n v="463.92137539570234"/>
    <n v="559.81108270218749"/>
    <d v="1899-12-30T05:05:00"/>
    <d v="1899-12-30T08:35:00"/>
    <n v="5"/>
    <n v="5"/>
    <n v="8"/>
    <n v="35"/>
    <n v="184"/>
    <n v="2187"/>
    <n v="402.40800000000002"/>
    <s v="HANSIN"/>
    <s v="HANSIN"/>
    <s v="SEA"/>
    <s v="SG"/>
    <s v="INT"/>
    <s v="PXR"/>
  </r>
  <r>
    <d v="2019-06-16T00:00:00"/>
    <x v="49"/>
    <x v="6"/>
    <x v="23"/>
    <x v="476"/>
    <x v="0"/>
    <x v="6"/>
    <x v="221"/>
    <x v="136"/>
    <n v="187.46363998635809"/>
    <n v="145.81561859013829"/>
    <d v="1899-12-30T13:35:00"/>
    <d v="1899-12-30T14:30:00"/>
    <n v="13"/>
    <n v="35"/>
    <n v="14"/>
    <n v="30"/>
    <n v="184"/>
    <n v="301"/>
    <n v="55.384"/>
    <s v="SGNPQC"/>
    <s v="SGNPQC"/>
    <s v="Tourism"/>
    <s v="VN"/>
    <s v="DOM"/>
    <s v="NTC"/>
  </r>
  <r>
    <d v="2019-06-16T00:00:00"/>
    <x v="2"/>
    <x v="2"/>
    <x v="2"/>
    <x v="258"/>
    <x v="0"/>
    <x v="6"/>
    <x v="201"/>
    <x v="127"/>
    <n v="236.34688949060637"/>
    <n v="201.94443000170284"/>
    <d v="1899-12-30T13:15:00"/>
    <d v="1899-12-30T14:40:00"/>
    <n v="13"/>
    <n v="15"/>
    <n v="14"/>
    <n v="40"/>
    <n v="184"/>
    <n v="604"/>
    <n v="111.136"/>
    <s v="HANDAD"/>
    <s v="HANDAD"/>
    <s v="HANDAD"/>
    <s v="VN"/>
    <s v="DOM"/>
    <s v="PXR"/>
  </r>
  <r>
    <d v="2019-06-16T00:00:00"/>
    <x v="33"/>
    <x v="2"/>
    <x v="1"/>
    <x v="116"/>
    <x v="0"/>
    <x v="6"/>
    <x v="20"/>
    <x v="2"/>
    <n v="239.31340170869245"/>
    <n v="208.92363712533773"/>
    <d v="1899-12-30T01:00:00"/>
    <d v="1899-12-30T02:25:00"/>
    <n v="1"/>
    <n v="0"/>
    <n v="2"/>
    <n v="25"/>
    <n v="184"/>
    <n v="602"/>
    <n v="110.768"/>
    <s v="SGNDAD"/>
    <s v="SGNDAD"/>
    <s v="SGNDAD"/>
    <s v="VN"/>
    <s v="DOM"/>
    <s v="PXR"/>
  </r>
  <r>
    <d v="2019-06-16T00:00:00"/>
    <x v="130"/>
    <x v="38"/>
    <x v="1"/>
    <x v="260"/>
    <x v="0"/>
    <x v="6"/>
    <x v="91"/>
    <x v="100"/>
    <n v="423.5973318768896"/>
    <n v="491.6516648738675"/>
    <d v="1899-12-30T07:20:00"/>
    <d v="1899-12-30T10:00:00"/>
    <n v="7"/>
    <n v="20"/>
    <n v="10"/>
    <n v="0"/>
    <n v="184"/>
    <n v="1489"/>
    <n v="273.976"/>
    <s v="SGNHKG"/>
    <s v="SGNHKG"/>
    <s v="NEA"/>
    <s v="HK"/>
    <s v="INT"/>
    <s v="PXR"/>
  </r>
  <r>
    <d v="2019-06-16T00:00:00"/>
    <x v="34"/>
    <x v="6"/>
    <x v="9"/>
    <x v="204"/>
    <x v="0"/>
    <x v="6"/>
    <x v="46"/>
    <x v="129"/>
    <n v="239.31340170869245"/>
    <n v="208.92363712533773"/>
    <d v="1899-12-30T11:00:00"/>
    <d v="1899-12-30T12:20:00"/>
    <n v="11"/>
    <n v="0"/>
    <n v="12"/>
    <n v="20"/>
    <n v="184"/>
    <n v="602"/>
    <n v="110.768"/>
    <s v="SGNDAD"/>
    <s v="SGNDAD"/>
    <s v="SGNDAD"/>
    <s v="VN"/>
    <s v="DOM"/>
    <s v="PXR"/>
  </r>
  <r>
    <d v="2019-06-16T00:00:00"/>
    <x v="131"/>
    <x v="6"/>
    <x v="39"/>
    <x v="262"/>
    <x v="0"/>
    <x v="6"/>
    <x v="107"/>
    <x v="40"/>
    <n v="423.5973318768896"/>
    <n v="491.6516648738675"/>
    <d v="1899-12-30T03:35:00"/>
    <d v="1899-12-30T06:20:00"/>
    <n v="3"/>
    <n v="35"/>
    <n v="6"/>
    <n v="20"/>
    <n v="184"/>
    <n v="1489"/>
    <n v="273.976"/>
    <s v="SGNHKG"/>
    <s v="SGNHKG"/>
    <s v="NEA"/>
    <s v="HK"/>
    <s v="INT"/>
    <s v="PXR"/>
  </r>
  <r>
    <d v="2019-06-16T00:00:00"/>
    <x v="25"/>
    <x v="3"/>
    <x v="13"/>
    <x v="27"/>
    <x v="0"/>
    <x v="6"/>
    <x v="26"/>
    <x v="30"/>
    <n v="144.22284421048835"/>
    <n v="208.66190231342807"/>
    <d v="1899-12-30T23:45:00"/>
    <d v="1899-12-30T01:15:00"/>
    <n v="23"/>
    <n v="45"/>
    <n v="1"/>
    <n v="15"/>
    <n v="184"/>
    <n v="689"/>
    <n v="126.776"/>
    <s v="HANVCL"/>
    <s v="HANVCL"/>
    <s v="ZOther"/>
    <s v="VN"/>
    <s v="DOM"/>
    <s v="PXR"/>
  </r>
  <r>
    <d v="2019-06-16T00:00:00"/>
    <x v="6"/>
    <x v="5"/>
    <x v="5"/>
    <x v="6"/>
    <x v="0"/>
    <x v="6"/>
    <x v="6"/>
    <x v="6"/>
    <n v="396.67583025133774"/>
    <n v="330.06021437826928"/>
    <d v="1899-12-30T10:45:00"/>
    <d v="1899-12-30T12:05:00"/>
    <n v="10"/>
    <n v="45"/>
    <n v="12"/>
    <n v="5"/>
    <n v="184"/>
    <n v="753"/>
    <n v="138.55199999999999"/>
    <s v="VTEPNH"/>
    <s v="HANVTEPNHSGN"/>
    <s v="CLMV"/>
    <s v="LA"/>
    <s v="INT"/>
    <s v="PXR"/>
  </r>
  <r>
    <d v="2019-06-16T00:00:00"/>
    <x v="7"/>
    <x v="6"/>
    <x v="6"/>
    <x v="6"/>
    <x v="0"/>
    <x v="6"/>
    <x v="101"/>
    <x v="7"/>
    <n v="228.55256704229927"/>
    <n v="207.06918725390202"/>
    <d v="1899-12-30T09:00:00"/>
    <d v="1899-12-30T09:55:00"/>
    <n v="9"/>
    <n v="0"/>
    <n v="9"/>
    <n v="55"/>
    <n v="184"/>
    <n v="214"/>
    <n v="39.375999999999998"/>
    <s v="SGNPNH"/>
    <s v="HANVTEPNHSGN"/>
    <s v="CLMV"/>
    <s v="LA"/>
    <s v="INT"/>
    <s v="PXR"/>
  </r>
  <r>
    <d v="2019-06-16T00:00:00"/>
    <x v="59"/>
    <x v="6"/>
    <x v="13"/>
    <x v="81"/>
    <x v="0"/>
    <x v="6"/>
    <x v="225"/>
    <x v="164"/>
    <n v="154.0502166235689"/>
    <n v="194.29488663496403"/>
    <d v="1899-12-30T04:25:00"/>
    <d v="1899-12-30T05:45:00"/>
    <n v="4"/>
    <n v="25"/>
    <n v="5"/>
    <n v="45"/>
    <n v="184"/>
    <n v="555"/>
    <n v="102.12"/>
    <s v="SGNVCL"/>
    <s v="SGNVCL"/>
    <s v="ZOther"/>
    <s v="VN"/>
    <s v="DOM"/>
    <s v="PXR"/>
  </r>
  <r>
    <d v="2019-06-16T00:00:00"/>
    <x v="36"/>
    <x v="15"/>
    <x v="1"/>
    <x v="178"/>
    <x v="0"/>
    <x v="6"/>
    <x v="193"/>
    <x v="105"/>
    <n v="401.34366795269432"/>
    <n v="581.55853960552042"/>
    <d v="1899-12-30T00:25:00"/>
    <d v="1899-12-30T04:05:00"/>
    <n v="0"/>
    <n v="25"/>
    <n v="4"/>
    <n v="5"/>
    <n v="184"/>
    <n v="2203"/>
    <n v="405.35199999999998"/>
    <s v="SGNTPE"/>
    <s v="SGNTPE"/>
    <s v="NEA"/>
    <s v="TW"/>
    <s v="INT"/>
    <s v="PXR"/>
  </r>
  <r>
    <d v="2019-06-16T00:00:00"/>
    <x v="60"/>
    <x v="22"/>
    <x v="1"/>
    <x v="82"/>
    <x v="0"/>
    <x v="6"/>
    <x v="73"/>
    <x v="58"/>
    <n v="154.0502166235689"/>
    <n v="194.29488663496403"/>
    <d v="1899-12-30T06:30:00"/>
    <d v="1899-12-30T07:50:00"/>
    <n v="6"/>
    <n v="30"/>
    <n v="7"/>
    <n v="50"/>
    <n v="184"/>
    <n v="555"/>
    <n v="102.12"/>
    <s v="SGNVCL"/>
    <s v="SGNVCL"/>
    <s v="ZOther"/>
    <s v="VN"/>
    <s v="DOM"/>
    <s v="PXR"/>
  </r>
  <r>
    <d v="2019-06-16T00:00:00"/>
    <x v="10"/>
    <x v="7"/>
    <x v="2"/>
    <x v="6"/>
    <x v="0"/>
    <x v="6"/>
    <x v="10"/>
    <x v="10"/>
    <n v="282.10893508131221"/>
    <n v="241.11187743395101"/>
    <d v="1899-12-30T12:55:00"/>
    <d v="1899-12-30T14:05:00"/>
    <n v="12"/>
    <n v="55"/>
    <n v="14"/>
    <n v="5"/>
    <n v="184"/>
    <n v="486"/>
    <n v="89.424000000000007"/>
    <s v="HANVTE"/>
    <s v="HANVTEPNHSGN"/>
    <s v="CLMV"/>
    <s v="LA"/>
    <s v="INT"/>
    <s v="PXR"/>
  </r>
  <r>
    <d v="2019-06-16T00:00:00"/>
    <x v="11"/>
    <x v="8"/>
    <x v="2"/>
    <x v="9"/>
    <x v="0"/>
    <x v="6"/>
    <x v="114"/>
    <x v="71"/>
    <n v="292.75199550278143"/>
    <n v="283.06606117169179"/>
    <d v="1899-12-30T09:50:00"/>
    <d v="1899-12-30T11:45:00"/>
    <n v="9"/>
    <n v="50"/>
    <n v="11"/>
    <n v="45"/>
    <n v="184"/>
    <n v="1062"/>
    <n v="195.40799999999999"/>
    <s v="HANCXR"/>
    <s v="HANCXR"/>
    <s v="Tourism"/>
    <s v="VN"/>
    <s v="DOM"/>
    <s v="PXR"/>
  </r>
  <r>
    <d v="2019-06-16T00:00:00"/>
    <x v="12"/>
    <x v="3"/>
    <x v="7"/>
    <x v="10"/>
    <x v="0"/>
    <x v="6"/>
    <x v="1"/>
    <x v="125"/>
    <n v="292.75199550278143"/>
    <n v="283.06606117169179"/>
    <d v="1899-12-30T07:15:00"/>
    <d v="1899-12-30T09:10:00"/>
    <n v="7"/>
    <n v="15"/>
    <n v="9"/>
    <n v="10"/>
    <n v="184"/>
    <n v="1062"/>
    <n v="195.40799999999999"/>
    <s v="HANCXR"/>
    <s v="HANCXR"/>
    <s v="Tourism"/>
    <s v="VN"/>
    <s v="DOM"/>
    <s v="PXR"/>
  </r>
  <r>
    <d v="2019-06-16T00:00:00"/>
    <x v="2"/>
    <x v="2"/>
    <x v="2"/>
    <x v="246"/>
    <x v="0"/>
    <x v="6"/>
    <x v="19"/>
    <x v="32"/>
    <n v="236.34688949060637"/>
    <n v="201.94443000170284"/>
    <d v="1899-12-30T04:00:00"/>
    <d v="1899-12-30T05:20:00"/>
    <n v="4"/>
    <n v="0"/>
    <n v="5"/>
    <n v="20"/>
    <n v="184"/>
    <n v="604"/>
    <n v="111.136"/>
    <s v="HANDAD"/>
    <s v="HANDAD"/>
    <s v="HANDAD"/>
    <s v="VN"/>
    <s v="DOM"/>
    <s v="PXR"/>
  </r>
  <r>
    <d v="2019-06-16T00:00:00"/>
    <x v="15"/>
    <x v="3"/>
    <x v="9"/>
    <x v="247"/>
    <x v="0"/>
    <x v="6"/>
    <x v="36"/>
    <x v="56"/>
    <n v="236.34688949060637"/>
    <n v="201.94443000170284"/>
    <d v="1899-12-30T02:00:00"/>
    <d v="1899-12-30T03:20:00"/>
    <n v="2"/>
    <n v="0"/>
    <n v="3"/>
    <n v="20"/>
    <n v="184"/>
    <n v="604"/>
    <n v="111.136"/>
    <s v="HANDAD"/>
    <s v="HANDAD"/>
    <s v="HANDAD"/>
    <s v="VN"/>
    <s v="DOM"/>
    <s v="PXR"/>
  </r>
  <r>
    <d v="2019-06-16T00:00:00"/>
    <x v="22"/>
    <x v="3"/>
    <x v="1"/>
    <x v="394"/>
    <x v="0"/>
    <x v="6"/>
    <x v="33"/>
    <x v="141"/>
    <n v="381.62004815649715"/>
    <n v="329.70071085785668"/>
    <d v="1899-12-30T12:30:00"/>
    <d v="1899-12-30T14:45:00"/>
    <n v="12"/>
    <n v="30"/>
    <n v="14"/>
    <n v="45"/>
    <n v="184"/>
    <n v="1133"/>
    <n v="208.47200000000001"/>
    <s v="HANSGN"/>
    <s v="HANSGN"/>
    <s v="HANSGN"/>
    <s v="VN"/>
    <s v="DOM"/>
    <s v="PXR"/>
  </r>
  <r>
    <d v="2019-06-16T00:00:00"/>
    <x v="34"/>
    <x v="6"/>
    <x v="9"/>
    <x v="159"/>
    <x v="0"/>
    <x v="6"/>
    <x v="3"/>
    <x v="15"/>
    <n v="239.31340170869245"/>
    <n v="208.92363712533773"/>
    <d v="1899-12-30T23:00:00"/>
    <d v="1899-12-30T00:20:00"/>
    <n v="23"/>
    <n v="0"/>
    <n v="0"/>
    <n v="20"/>
    <n v="184"/>
    <n v="602"/>
    <n v="110.768"/>
    <s v="SGNDAD"/>
    <s v="SGNDAD"/>
    <s v="SGNDAD"/>
    <s v="VN"/>
    <s v="DOM"/>
    <s v="PXR"/>
  </r>
  <r>
    <d v="2019-06-16T00:00:00"/>
    <x v="2"/>
    <x v="2"/>
    <x v="2"/>
    <x v="24"/>
    <x v="0"/>
    <x v="6"/>
    <x v="24"/>
    <x v="27"/>
    <n v="236.34688949060637"/>
    <n v="201.94443000170284"/>
    <d v="1899-12-30T14:00:00"/>
    <d v="1899-12-30T15:20:00"/>
    <n v="14"/>
    <n v="0"/>
    <n v="15"/>
    <n v="20"/>
    <n v="184"/>
    <n v="604"/>
    <n v="111.136"/>
    <s v="HANDAD"/>
    <s v="HANDAD"/>
    <s v="HANDAD"/>
    <s v="VN"/>
    <s v="DOM"/>
    <s v="PXR"/>
  </r>
  <r>
    <d v="2019-06-16T00:00:00"/>
    <x v="2"/>
    <x v="2"/>
    <x v="2"/>
    <x v="84"/>
    <x v="0"/>
    <x v="6"/>
    <x v="102"/>
    <x v="115"/>
    <n v="236.34688949060637"/>
    <n v="201.94443000170284"/>
    <d v="1899-12-30T10:00:00"/>
    <d v="1899-12-30T11:20:00"/>
    <n v="10"/>
    <n v="0"/>
    <n v="11"/>
    <n v="20"/>
    <n v="184"/>
    <n v="604"/>
    <n v="111.136"/>
    <s v="HANDAD"/>
    <s v="HANDAD"/>
    <s v="HANDAD"/>
    <s v="VN"/>
    <s v="DOM"/>
    <s v="PXR"/>
  </r>
  <r>
    <d v="2019-06-16T00:00:00"/>
    <x v="15"/>
    <x v="3"/>
    <x v="9"/>
    <x v="26"/>
    <x v="0"/>
    <x v="6"/>
    <x v="16"/>
    <x v="182"/>
    <n v="236.34688949060637"/>
    <n v="201.94443000170284"/>
    <d v="1899-12-30T12:10:00"/>
    <d v="1899-12-30T13:30:00"/>
    <n v="12"/>
    <n v="10"/>
    <n v="13"/>
    <n v="30"/>
    <n v="184"/>
    <n v="604"/>
    <n v="111.136"/>
    <s v="HANDAD"/>
    <s v="HANDAD"/>
    <s v="HANDAD"/>
    <s v="VN"/>
    <s v="DOM"/>
    <s v="PXR"/>
  </r>
  <r>
    <d v="2019-06-16T00:00:00"/>
    <x v="15"/>
    <x v="3"/>
    <x v="9"/>
    <x v="85"/>
    <x v="0"/>
    <x v="6"/>
    <x v="35"/>
    <x v="73"/>
    <n v="236.34688949060637"/>
    <n v="201.94443000170284"/>
    <d v="1899-12-30T07:00:00"/>
    <d v="1899-12-30T08:20:00"/>
    <n v="7"/>
    <n v="0"/>
    <n v="8"/>
    <n v="20"/>
    <n v="184"/>
    <n v="604"/>
    <n v="111.136"/>
    <s v="HANDAD"/>
    <s v="HANDAD"/>
    <s v="HANDAD"/>
    <s v="VN"/>
    <s v="DOM"/>
    <s v="PXR"/>
  </r>
  <r>
    <d v="2019-06-16T00:00:00"/>
    <x v="22"/>
    <x v="3"/>
    <x v="1"/>
    <x v="312"/>
    <x v="0"/>
    <x v="6"/>
    <x v="20"/>
    <x v="83"/>
    <n v="381.62004815649715"/>
    <n v="329.70071085785668"/>
    <d v="1899-12-30T01:00:00"/>
    <d v="1899-12-30T03:10:00"/>
    <n v="1"/>
    <n v="0"/>
    <n v="3"/>
    <n v="10"/>
    <n v="184"/>
    <n v="1133"/>
    <n v="208.47200000000001"/>
    <s v="HANSGN"/>
    <s v="HANSGN"/>
    <s v="HANSGN"/>
    <s v="VN"/>
    <s v="DOM"/>
    <s v="PXR"/>
  </r>
  <r>
    <d v="2019-06-16T00:00:00"/>
    <x v="23"/>
    <x v="6"/>
    <x v="2"/>
    <x v="321"/>
    <x v="0"/>
    <x v="6"/>
    <x v="19"/>
    <x v="53"/>
    <n v="381.62004815649715"/>
    <n v="329.70071085785668"/>
    <d v="1899-12-30T04:00:00"/>
    <d v="1899-12-30T06:10:00"/>
    <n v="4"/>
    <n v="0"/>
    <n v="6"/>
    <n v="10"/>
    <n v="184"/>
    <n v="1133"/>
    <n v="208.47200000000001"/>
    <s v="HANSGN"/>
    <s v="HANSGN"/>
    <s v="HANSGN"/>
    <s v="VN"/>
    <s v="DOM"/>
    <s v="PXR"/>
  </r>
  <r>
    <d v="2019-06-16T00:00:00"/>
    <x v="54"/>
    <x v="21"/>
    <x v="1"/>
    <x v="72"/>
    <x v="0"/>
    <x v="6"/>
    <x v="1"/>
    <x v="47"/>
    <n v="547.42184353136531"/>
    <n v="479.39020299358214"/>
    <d v="1899-12-30T07:15:00"/>
    <d v="1899-12-30T10:15:00"/>
    <n v="7"/>
    <n v="15"/>
    <n v="10"/>
    <n v="15"/>
    <n v="184"/>
    <n v="1530"/>
    <n v="281.52"/>
    <s v="SGNCAN"/>
    <s v="SGNCAN"/>
    <s v="NEA"/>
    <s v="CN"/>
    <s v="INT"/>
    <s v="PXR"/>
  </r>
  <r>
    <d v="2019-06-16T00:00:00"/>
    <x v="1"/>
    <x v="1"/>
    <x v="1"/>
    <x v="33"/>
    <x v="0"/>
    <x v="6"/>
    <x v="32"/>
    <x v="35"/>
    <n v="152.0752852438888"/>
    <n v="122.84237101537613"/>
    <d v="1899-12-30T01:30:00"/>
    <d v="1899-12-30T02:20:00"/>
    <n v="1"/>
    <n v="30"/>
    <n v="2"/>
    <n v="20"/>
    <n v="184"/>
    <n v="214"/>
    <n v="39.375999999999998"/>
    <s v="SGNDLI"/>
    <s v="SGNDLI"/>
    <s v="Tourism"/>
    <s v="VN"/>
    <s v="DOM"/>
    <s v="PXR"/>
  </r>
  <r>
    <d v="2019-06-16T00:00:00"/>
    <x v="42"/>
    <x v="17"/>
    <x v="1"/>
    <x v="270"/>
    <x v="0"/>
    <x v="6"/>
    <x v="213"/>
    <x v="207"/>
    <n v="284.2128245548555"/>
    <n v="306.08961374632247"/>
    <d v="1899-12-30T14:40:00"/>
    <d v="1899-12-30T16:45:00"/>
    <n v="14"/>
    <n v="40"/>
    <n v="16"/>
    <n v="45"/>
    <n v="184"/>
    <n v="1107"/>
    <n v="203.68799999999999"/>
    <s v="SGNHPH"/>
    <s v="SGNHPH"/>
    <s v="Other"/>
    <s v="VN"/>
    <s v="DOM"/>
    <s v="PXR"/>
  </r>
  <r>
    <d v="2019-06-16T00:00:00"/>
    <x v="55"/>
    <x v="6"/>
    <x v="24"/>
    <x v="74"/>
    <x v="0"/>
    <x v="6"/>
    <x v="197"/>
    <x v="0"/>
    <n v="547.42184353136531"/>
    <n v="479.39020299358214"/>
    <d v="1899-12-30T03:20:00"/>
    <d v="1899-12-30T06:25:00"/>
    <n v="3"/>
    <n v="20"/>
    <n v="6"/>
    <n v="25"/>
    <n v="184"/>
    <n v="1530"/>
    <n v="281.52"/>
    <s v="SGNCAN"/>
    <s v="SGNCAN"/>
    <s v="NEA"/>
    <s v="CN"/>
    <s v="INT"/>
    <s v="PXR"/>
  </r>
  <r>
    <d v="2019-06-16T00:00:00"/>
    <x v="27"/>
    <x v="6"/>
    <x v="0"/>
    <x v="35"/>
    <x v="0"/>
    <x v="6"/>
    <x v="15"/>
    <x v="36"/>
    <n v="152.0752852438888"/>
    <n v="122.84237101537613"/>
    <d v="1899-12-30T00:00:00"/>
    <d v="1899-12-30T00:50:00"/>
    <n v="0"/>
    <n v="0"/>
    <n v="0"/>
    <n v="50"/>
    <n v="184"/>
    <n v="214"/>
    <n v="39.375999999999998"/>
    <s v="SGNDLI"/>
    <s v="SGNDLI"/>
    <s v="Tourism"/>
    <s v="VN"/>
    <s v="DOM"/>
    <s v="PXR"/>
  </r>
  <r>
    <d v="2019-06-16T00:00:00"/>
    <x v="31"/>
    <x v="6"/>
    <x v="15"/>
    <x v="272"/>
    <x v="0"/>
    <x v="6"/>
    <x v="142"/>
    <x v="182"/>
    <n v="284.2128245548555"/>
    <n v="306.08961374632247"/>
    <d v="1899-12-30T11:30:00"/>
    <d v="1899-12-30T13:30:00"/>
    <n v="11"/>
    <n v="30"/>
    <n v="13"/>
    <n v="30"/>
    <n v="184"/>
    <n v="1107"/>
    <n v="203.68799999999999"/>
    <s v="SGNHPH"/>
    <s v="SGNHPH"/>
    <s v="Other"/>
    <s v="VN"/>
    <s v="DOM"/>
    <s v="PXR"/>
  </r>
  <r>
    <d v="2019-06-16T00:00:00"/>
    <x v="50"/>
    <x v="8"/>
    <x v="1"/>
    <x v="66"/>
    <x v="0"/>
    <x v="6"/>
    <x v="57"/>
    <x v="59"/>
    <n v="184.25871592968858"/>
    <n v="154.07262794368225"/>
    <d v="1899-12-30T07:30:00"/>
    <d v="1899-12-30T08:35:00"/>
    <n v="7"/>
    <n v="30"/>
    <n v="8"/>
    <n v="35"/>
    <n v="184"/>
    <n v="309"/>
    <n v="56.856000000000002"/>
    <s v="SGNCXR"/>
    <s v="SGNCXR"/>
    <s v="Tourism"/>
    <s v="VN"/>
    <s v="DOM"/>
    <s v="PXR"/>
  </r>
  <r>
    <d v="2019-06-16T00:00:00"/>
    <x v="33"/>
    <x v="2"/>
    <x v="1"/>
    <x v="393"/>
    <x v="0"/>
    <x v="6"/>
    <x v="51"/>
    <x v="90"/>
    <n v="239.31340170869245"/>
    <n v="208.92363712533773"/>
    <d v="1899-12-30T03:30:00"/>
    <d v="1899-12-30T05:00:00"/>
    <n v="3"/>
    <n v="30"/>
    <n v="5"/>
    <n v="0"/>
    <n v="184"/>
    <n v="602"/>
    <n v="110.768"/>
    <s v="SGNDAD"/>
    <s v="SGNDAD"/>
    <s v="SGNDAD"/>
    <s v="VN"/>
    <s v="DOM"/>
    <s v="PXR"/>
  </r>
  <r>
    <d v="2019-06-16T00:00:00"/>
    <x v="52"/>
    <x v="6"/>
    <x v="7"/>
    <x v="69"/>
    <x v="0"/>
    <x v="6"/>
    <x v="14"/>
    <x v="4"/>
    <n v="184.25871592968858"/>
    <n v="154.07262794368225"/>
    <d v="1899-12-30T05:40:00"/>
    <d v="1899-12-30T06:50:00"/>
    <n v="5"/>
    <n v="40"/>
    <n v="6"/>
    <n v="50"/>
    <n v="184"/>
    <n v="309"/>
    <n v="56.856000000000002"/>
    <s v="SGNCXR"/>
    <s v="SGNCXR"/>
    <s v="Tourism"/>
    <s v="VN"/>
    <s v="DOM"/>
    <s v="PXR"/>
  </r>
  <r>
    <d v="2019-06-16T00:00:00"/>
    <x v="35"/>
    <x v="6"/>
    <x v="17"/>
    <x v="41"/>
    <x v="0"/>
    <x v="6"/>
    <x v="37"/>
    <x v="41"/>
    <n v="401.34366795269432"/>
    <n v="581.55853960552042"/>
    <d v="1899-12-30T09:25:00"/>
    <d v="1899-12-30T13:05:00"/>
    <n v="9"/>
    <n v="25"/>
    <n v="13"/>
    <n v="5"/>
    <n v="184"/>
    <n v="2203"/>
    <n v="405.35199999999998"/>
    <s v="SGNTPE"/>
    <s v="SGNTPE"/>
    <s v="NEA"/>
    <s v="TW"/>
    <s v="INT"/>
    <s v="PXR"/>
  </r>
  <r>
    <d v="2019-06-16T00:00:00"/>
    <x v="36"/>
    <x v="15"/>
    <x v="1"/>
    <x v="178"/>
    <x v="0"/>
    <x v="6"/>
    <x v="26"/>
    <x v="67"/>
    <n v="401.34366795269432"/>
    <n v="581.55853960552042"/>
    <d v="1899-12-30T23:45:00"/>
    <d v="1899-12-30T03:25:00"/>
    <n v="23"/>
    <n v="45"/>
    <n v="3"/>
    <n v="25"/>
    <n v="184"/>
    <n v="2203"/>
    <n v="405.35199999999998"/>
    <s v="SGNTPE"/>
    <s v="SGNTPE"/>
    <s v="NEA"/>
    <s v="TW"/>
    <s v="INT"/>
    <s v="PXR"/>
  </r>
  <r>
    <d v="2019-06-16T00:00:00"/>
    <x v="2"/>
    <x v="2"/>
    <x v="2"/>
    <x v="482"/>
    <x v="0"/>
    <x v="6"/>
    <x v="127"/>
    <x v="122"/>
    <n v="236.34688949060637"/>
    <n v="201.94443000170284"/>
    <d v="1899-12-30T11:35:00"/>
    <d v="1899-12-30T12:55:00"/>
    <n v="11"/>
    <n v="35"/>
    <n v="12"/>
    <n v="55"/>
    <n v="178"/>
    <n v="604"/>
    <n v="107.512"/>
    <s v="HANDAD"/>
    <s v="HANDAD"/>
    <s v="HANDAD"/>
    <s v="VN"/>
    <s v="DOM"/>
    <s v="PXR"/>
  </r>
  <r>
    <d v="2019-06-16T00:00:00"/>
    <x v="2"/>
    <x v="2"/>
    <x v="2"/>
    <x v="483"/>
    <x v="0"/>
    <x v="6"/>
    <x v="188"/>
    <x v="203"/>
    <n v="236.34688949060637"/>
    <n v="201.94443000170284"/>
    <d v="1899-12-30T15:35:00"/>
    <d v="1899-12-30T16:55:00"/>
    <n v="15"/>
    <n v="35"/>
    <n v="16"/>
    <n v="55"/>
    <n v="178"/>
    <n v="604"/>
    <n v="107.512"/>
    <s v="HANDAD"/>
    <s v="HANDAD"/>
    <s v="HANDAD"/>
    <s v="VN"/>
    <s v="DOM"/>
    <s v="PXR"/>
  </r>
  <r>
    <d v="2019-06-16T00:00:00"/>
    <x v="2"/>
    <x v="2"/>
    <x v="2"/>
    <x v="228"/>
    <x v="0"/>
    <x v="6"/>
    <x v="20"/>
    <x v="35"/>
    <n v="236.34688949060637"/>
    <n v="201.94443000170284"/>
    <d v="1899-12-30T01:00:00"/>
    <d v="1899-12-30T02:20:00"/>
    <n v="1"/>
    <n v="0"/>
    <n v="2"/>
    <n v="20"/>
    <n v="178"/>
    <n v="604"/>
    <n v="107.512"/>
    <s v="HANDAD"/>
    <s v="HANDAD"/>
    <s v="HANDAD"/>
    <s v="VN"/>
    <s v="DOM"/>
    <s v="PXR"/>
  </r>
  <r>
    <d v="2019-06-16T00:00:00"/>
    <x v="115"/>
    <x v="3"/>
    <x v="39"/>
    <x v="232"/>
    <x v="0"/>
    <x v="6"/>
    <x v="118"/>
    <x v="140"/>
    <n v="397.98739173850277"/>
    <n v="395.83148533631299"/>
    <d v="1899-12-30T03:25:00"/>
    <d v="1899-12-30T05:30:00"/>
    <n v="3"/>
    <n v="25"/>
    <n v="5"/>
    <n v="30"/>
    <n v="178"/>
    <n v="843"/>
    <n v="150.054"/>
    <s v="HANHKG"/>
    <s v="HANHKG"/>
    <s v="NEA"/>
    <s v="HK"/>
    <s v="INT"/>
    <s v="PXR"/>
  </r>
  <r>
    <d v="2019-06-16T00:00:00"/>
    <x v="117"/>
    <x v="38"/>
    <x v="2"/>
    <x v="234"/>
    <x v="0"/>
    <x v="6"/>
    <x v="73"/>
    <x v="118"/>
    <n v="397.98739173850277"/>
    <n v="395.83148533631299"/>
    <d v="1899-12-30T06:30:00"/>
    <d v="1899-12-30T08:40:00"/>
    <n v="6"/>
    <n v="30"/>
    <n v="8"/>
    <n v="40"/>
    <n v="178"/>
    <n v="843"/>
    <n v="150.054"/>
    <s v="HANHKG"/>
    <s v="HANHKG"/>
    <s v="NEA"/>
    <s v="HK"/>
    <s v="INT"/>
    <s v="PXR"/>
  </r>
  <r>
    <d v="2019-06-16T00:00:00"/>
    <x v="15"/>
    <x v="3"/>
    <x v="9"/>
    <x v="484"/>
    <x v="0"/>
    <x v="6"/>
    <x v="108"/>
    <x v="152"/>
    <n v="236.34688949060637"/>
    <n v="201.94443000170284"/>
    <d v="1899-12-30T09:20:00"/>
    <d v="1899-12-30T10:40:00"/>
    <n v="9"/>
    <n v="20"/>
    <n v="10"/>
    <n v="40"/>
    <n v="178"/>
    <n v="604"/>
    <n v="107.512"/>
    <s v="HANDAD"/>
    <s v="HANDAD"/>
    <s v="HANDAD"/>
    <s v="VN"/>
    <s v="DOM"/>
    <s v="NTC"/>
  </r>
  <r>
    <d v="2019-06-16T00:00:00"/>
    <x v="15"/>
    <x v="3"/>
    <x v="9"/>
    <x v="480"/>
    <x v="0"/>
    <x v="6"/>
    <x v="221"/>
    <x v="167"/>
    <n v="236.34688949060637"/>
    <n v="201.94443000170284"/>
    <d v="1899-12-30T13:35:00"/>
    <d v="1899-12-30T14:55:00"/>
    <n v="13"/>
    <n v="35"/>
    <n v="14"/>
    <n v="55"/>
    <n v="178"/>
    <n v="604"/>
    <n v="107.512"/>
    <s v="HANDAD"/>
    <s v="HANDAD"/>
    <s v="HANDAD"/>
    <s v="VN"/>
    <s v="DOM"/>
    <s v="NTC"/>
  </r>
  <r>
    <d v="2019-06-16T00:00:00"/>
    <x v="33"/>
    <x v="2"/>
    <x v="1"/>
    <x v="485"/>
    <x v="0"/>
    <x v="6"/>
    <x v="189"/>
    <x v="59"/>
    <n v="239.31340170869245"/>
    <n v="208.92363712533773"/>
    <d v="1899-12-30T07:05:00"/>
    <d v="1899-12-30T08:35:00"/>
    <n v="7"/>
    <n v="5"/>
    <n v="8"/>
    <n v="35"/>
    <n v="178"/>
    <n v="602"/>
    <n v="107.15600000000001"/>
    <s v="SGNDAD"/>
    <s v="SGNDAD"/>
    <s v="SGNDAD"/>
    <s v="VN"/>
    <s v="DOM"/>
    <s v="PXR"/>
  </r>
  <r>
    <d v="2019-06-16T00:00:00"/>
    <x v="33"/>
    <x v="2"/>
    <x v="1"/>
    <x v="173"/>
    <x v="0"/>
    <x v="6"/>
    <x v="13"/>
    <x v="114"/>
    <n v="239.31340170869245"/>
    <n v="208.92363712533773"/>
    <d v="1899-12-30T12:00:00"/>
    <d v="1899-12-30T13:25:00"/>
    <n v="12"/>
    <n v="0"/>
    <n v="13"/>
    <n v="25"/>
    <n v="178"/>
    <n v="602"/>
    <n v="107.15600000000001"/>
    <s v="SGNDAD"/>
    <s v="SGNDAD"/>
    <s v="SGNDAD"/>
    <s v="VN"/>
    <s v="DOM"/>
    <s v="PXR"/>
  </r>
  <r>
    <d v="2019-06-16T00:00:00"/>
    <x v="108"/>
    <x v="34"/>
    <x v="9"/>
    <x v="186"/>
    <x v="0"/>
    <x v="6"/>
    <x v="113"/>
    <x v="121"/>
    <n v="690.92257570788865"/>
    <n v="868.84541076659445"/>
    <d v="1899-12-30T00:30:00"/>
    <d v="1899-12-30T05:55:00"/>
    <n v="0"/>
    <n v="30"/>
    <n v="5"/>
    <n v="55"/>
    <n v="178"/>
    <n v="3383"/>
    <n v="602.17399999999998"/>
    <s v="DADKIX"/>
    <s v="DADKIX"/>
    <s v="NEA"/>
    <s v="JP"/>
    <s v="INT"/>
    <s v="PXR"/>
  </r>
  <r>
    <d v="2019-06-16T00:00:00"/>
    <x v="34"/>
    <x v="6"/>
    <x v="9"/>
    <x v="174"/>
    <x v="0"/>
    <x v="6"/>
    <x v="102"/>
    <x v="115"/>
    <n v="239.31340170869245"/>
    <n v="208.92363712533773"/>
    <d v="1899-12-30T10:00:00"/>
    <d v="1899-12-30T11:20:00"/>
    <n v="10"/>
    <n v="0"/>
    <n v="11"/>
    <n v="20"/>
    <n v="178"/>
    <n v="602"/>
    <n v="107.15600000000001"/>
    <s v="SGNDAD"/>
    <s v="SGNDAD"/>
    <s v="SGNDAD"/>
    <s v="VN"/>
    <s v="DOM"/>
    <s v="PXR"/>
  </r>
  <r>
    <d v="2019-06-16T00:00:00"/>
    <x v="33"/>
    <x v="2"/>
    <x v="1"/>
    <x v="38"/>
    <x v="0"/>
    <x v="6"/>
    <x v="35"/>
    <x v="39"/>
    <n v="239.31340170869245"/>
    <n v="208.92363712533773"/>
    <d v="1899-12-30T07:00:00"/>
    <d v="1899-12-30T08:30:00"/>
    <n v="7"/>
    <n v="0"/>
    <n v="8"/>
    <n v="30"/>
    <n v="178"/>
    <n v="602"/>
    <n v="107.15600000000001"/>
    <s v="SGNDAD"/>
    <s v="SGNDAD"/>
    <s v="SGNDAD"/>
    <s v="VN"/>
    <s v="DOM"/>
    <s v="PXR"/>
  </r>
  <r>
    <d v="2019-06-16T00:00:00"/>
    <x v="22"/>
    <x v="3"/>
    <x v="1"/>
    <x v="39"/>
    <x v="0"/>
    <x v="6"/>
    <x v="36"/>
    <x v="8"/>
    <n v="381.62004815649715"/>
    <n v="329.70071085785668"/>
    <d v="1899-12-30T02:00:00"/>
    <d v="1899-12-30T04:10:00"/>
    <n v="2"/>
    <n v="0"/>
    <n v="4"/>
    <n v="10"/>
    <n v="178"/>
    <n v="1133"/>
    <n v="201.67400000000001"/>
    <s v="HANSGN"/>
    <s v="HANSGN"/>
    <s v="HANSGN"/>
    <s v="VN"/>
    <s v="DOM"/>
    <s v="PXR"/>
  </r>
  <r>
    <d v="2019-06-16T00:00:00"/>
    <x v="130"/>
    <x v="38"/>
    <x v="1"/>
    <x v="371"/>
    <x v="0"/>
    <x v="6"/>
    <x v="169"/>
    <x v="147"/>
    <n v="423.5973318768896"/>
    <n v="491.6516648738675"/>
    <d v="1899-12-30T23:55:00"/>
    <d v="1899-12-30T02:35:00"/>
    <n v="23"/>
    <n v="55"/>
    <n v="2"/>
    <n v="35"/>
    <n v="178"/>
    <n v="1489"/>
    <n v="265.04199999999997"/>
    <s v="SGNHKG"/>
    <s v="SGNHKG"/>
    <s v="NEA"/>
    <s v="HK"/>
    <s v="INT"/>
    <s v="PXR"/>
  </r>
  <r>
    <d v="2019-06-16T00:00:00"/>
    <x v="34"/>
    <x v="6"/>
    <x v="9"/>
    <x v="40"/>
    <x v="0"/>
    <x v="6"/>
    <x v="25"/>
    <x v="40"/>
    <n v="239.31340170869245"/>
    <n v="208.92363712533773"/>
    <d v="1899-12-30T05:00:00"/>
    <d v="1899-12-30T06:20:00"/>
    <n v="5"/>
    <n v="0"/>
    <n v="6"/>
    <n v="20"/>
    <n v="178"/>
    <n v="602"/>
    <n v="107.15600000000001"/>
    <s v="SGNDAD"/>
    <s v="SGNDAD"/>
    <s v="SGNDAD"/>
    <s v="VN"/>
    <s v="DOM"/>
    <s v="PXR"/>
  </r>
  <r>
    <d v="2019-06-16T00:00:00"/>
    <x v="131"/>
    <x v="6"/>
    <x v="39"/>
    <x v="372"/>
    <x v="0"/>
    <x v="6"/>
    <x v="170"/>
    <x v="97"/>
    <n v="423.5973318768896"/>
    <n v="491.6516648738675"/>
    <d v="1899-12-30T10:05:00"/>
    <d v="1899-12-30T12:50:00"/>
    <n v="10"/>
    <n v="5"/>
    <n v="12"/>
    <n v="50"/>
    <n v="178"/>
    <n v="1489"/>
    <n v="265.04199999999997"/>
    <s v="SGNHKG"/>
    <s v="SGNHKG"/>
    <s v="NEA"/>
    <s v="HK"/>
    <s v="INT"/>
    <s v="PXR"/>
  </r>
  <r>
    <d v="2019-06-16T00:00:00"/>
    <x v="116"/>
    <x v="3"/>
    <x v="40"/>
    <x v="233"/>
    <x v="0"/>
    <x v="6"/>
    <x v="81"/>
    <x v="210"/>
    <n v="352.0849431463634"/>
    <n v="364.1167200111874"/>
    <d v="1899-12-30T06:00:00"/>
    <d v="1899-12-30T07:55:00"/>
    <n v="6"/>
    <n v="0"/>
    <n v="7"/>
    <n v="55"/>
    <n v="184"/>
    <n v="1123"/>
    <n v="206.63200000000001"/>
    <s v="HANRGN"/>
    <s v="HANRGN"/>
    <s v="CLMV"/>
    <s v="MM"/>
    <s v="INT"/>
    <s v="PXR"/>
  </r>
  <r>
    <d v="2019-06-16T00:00:00"/>
    <x v="76"/>
    <x v="3"/>
    <x v="31"/>
    <x v="113"/>
    <x v="0"/>
    <x v="6"/>
    <x v="85"/>
    <x v="89"/>
    <n v="308.7453322478957"/>
    <n v="330.16909384151558"/>
    <d v="1899-12-30T00:05:00"/>
    <d v="1899-12-30T02:15:00"/>
    <n v="0"/>
    <n v="5"/>
    <n v="2"/>
    <n v="15"/>
    <n v="184"/>
    <n v="1217"/>
    <n v="223.928"/>
    <s v="HANVCA"/>
    <s v="HANVCA"/>
    <s v="Other"/>
    <s v="VN"/>
    <s v="DOM"/>
    <s v="PXR"/>
  </r>
  <r>
    <d v="2019-06-16T00:00:00"/>
    <x v="76"/>
    <x v="3"/>
    <x v="31"/>
    <x v="230"/>
    <x v="0"/>
    <x v="6"/>
    <x v="130"/>
    <x v="14"/>
    <n v="308.7453322478957"/>
    <n v="330.16909384151558"/>
    <d v="1899-12-30T11:50:00"/>
    <d v="1899-12-30T14:00:00"/>
    <n v="11"/>
    <n v="50"/>
    <n v="14"/>
    <n v="0"/>
    <n v="184"/>
    <n v="1217"/>
    <n v="223.928"/>
    <s v="HANVCA"/>
    <s v="HANVCA"/>
    <s v="Other"/>
    <s v="VN"/>
    <s v="DOM"/>
    <s v="PXR"/>
  </r>
  <r>
    <d v="2019-06-16T00:00:00"/>
    <x v="118"/>
    <x v="39"/>
    <x v="2"/>
    <x v="235"/>
    <x v="0"/>
    <x v="6"/>
    <x v="82"/>
    <x v="139"/>
    <n v="352.0849431463634"/>
    <n v="364.1167200111874"/>
    <d v="1899-12-30T08:55:00"/>
    <d v="1899-12-30T10:55:00"/>
    <n v="8"/>
    <n v="55"/>
    <n v="10"/>
    <n v="55"/>
    <n v="184"/>
    <n v="1123"/>
    <n v="206.63200000000001"/>
    <s v="HANRGN"/>
    <s v="HANRGN"/>
    <s v="CLMV"/>
    <s v="MM"/>
    <s v="INT"/>
    <s v="PXR"/>
  </r>
  <r>
    <d v="2019-06-16T00:00:00"/>
    <x v="78"/>
    <x v="28"/>
    <x v="2"/>
    <x v="115"/>
    <x v="0"/>
    <x v="6"/>
    <x v="87"/>
    <x v="90"/>
    <n v="308.7453322478957"/>
    <n v="330.16909384151558"/>
    <d v="1899-12-30T02:55:00"/>
    <d v="1899-12-30T05:00:00"/>
    <n v="2"/>
    <n v="55"/>
    <n v="5"/>
    <n v="0"/>
    <n v="184"/>
    <n v="1217"/>
    <n v="223.928"/>
    <s v="HANVCA"/>
    <s v="HANVCA"/>
    <s v="Other"/>
    <s v="VN"/>
    <s v="DOM"/>
    <s v="PXR"/>
  </r>
  <r>
    <d v="2019-06-16T00:00:00"/>
    <x v="46"/>
    <x v="20"/>
    <x v="1"/>
    <x v="361"/>
    <x v="0"/>
    <x v="6"/>
    <x v="72"/>
    <x v="19"/>
    <n v="187.46363998635809"/>
    <n v="145.81561859013829"/>
    <d v="1899-12-30T10:20:00"/>
    <d v="1899-12-30T11:25:00"/>
    <n v="10"/>
    <n v="20"/>
    <n v="11"/>
    <n v="25"/>
    <n v="184"/>
    <n v="301"/>
    <n v="55.384"/>
    <s v="SGNPQC"/>
    <s v="SGNPQC"/>
    <s v="Tourism"/>
    <s v="VN"/>
    <s v="DOM"/>
    <s v="PXR"/>
  </r>
  <r>
    <d v="2019-06-16T00:00:00"/>
    <x v="49"/>
    <x v="6"/>
    <x v="23"/>
    <x v="364"/>
    <x v="0"/>
    <x v="6"/>
    <x v="166"/>
    <x v="177"/>
    <n v="187.46363998635809"/>
    <n v="145.81561859013829"/>
    <d v="1899-12-30T08:40:00"/>
    <d v="1899-12-30T09:40:00"/>
    <n v="8"/>
    <n v="40"/>
    <n v="9"/>
    <n v="40"/>
    <n v="184"/>
    <n v="301"/>
    <n v="55.384"/>
    <s v="SGNPQC"/>
    <s v="SGNPQC"/>
    <s v="Tourism"/>
    <s v="VN"/>
    <s v="DOM"/>
    <s v="PXR"/>
  </r>
  <r>
    <d v="2019-06-16T00:00:00"/>
    <x v="8"/>
    <x v="6"/>
    <x v="4"/>
    <x v="7"/>
    <x v="0"/>
    <x v="6"/>
    <x v="8"/>
    <x v="8"/>
    <n v="395.74921853782541"/>
    <n v="351.3813860279069"/>
    <d v="1899-12-30T01:55:00"/>
    <d v="1899-12-30T04:10:00"/>
    <n v="1"/>
    <n v="55"/>
    <n v="4"/>
    <n v="10"/>
    <n v="184"/>
    <n v="1086"/>
    <n v="199.82400000000001"/>
    <s v="SGNSIN"/>
    <s v="SGNSIN"/>
    <s v="SEA"/>
    <s v="SG"/>
    <s v="INT"/>
    <s v="PXR"/>
  </r>
  <r>
    <d v="2019-06-16T00:00:00"/>
    <x v="103"/>
    <x v="6"/>
    <x v="19"/>
    <x v="275"/>
    <x v="0"/>
    <x v="6"/>
    <x v="69"/>
    <x v="37"/>
    <n v="256.8437361537259"/>
    <n v="276.05114265368064"/>
    <d v="1899-12-30T23:25:00"/>
    <d v="1899-12-30T01:10:00"/>
    <n v="23"/>
    <n v="25"/>
    <n v="1"/>
    <n v="10"/>
    <n v="184"/>
    <n v="879"/>
    <n v="161.73599999999999"/>
    <s v="SGNVII"/>
    <s v="SGNVII"/>
    <s v="Other"/>
    <s v="VN"/>
    <s v="DOM"/>
    <s v="PXR"/>
  </r>
  <r>
    <d v="2019-06-16T00:00:00"/>
    <x v="9"/>
    <x v="4"/>
    <x v="1"/>
    <x v="8"/>
    <x v="0"/>
    <x v="6"/>
    <x v="9"/>
    <x v="9"/>
    <n v="395.74921853782541"/>
    <n v="351.3813860279069"/>
    <d v="1899-12-30T05:10:00"/>
    <d v="1899-12-30T07:20:00"/>
    <n v="5"/>
    <n v="10"/>
    <n v="7"/>
    <n v="20"/>
    <n v="184"/>
    <n v="1086"/>
    <n v="199.82400000000001"/>
    <s v="SGNSIN"/>
    <s v="SGNSIN"/>
    <s v="SEA"/>
    <s v="SG"/>
    <s v="INT"/>
    <s v="PXR"/>
  </r>
  <r>
    <d v="2019-06-16T00:00:00"/>
    <x v="33"/>
    <x v="2"/>
    <x v="1"/>
    <x v="238"/>
    <x v="0"/>
    <x v="6"/>
    <x v="111"/>
    <x v="74"/>
    <n v="239.31340170869245"/>
    <n v="208.92363712533773"/>
    <d v="1899-12-30T10:30:00"/>
    <d v="1899-12-30T12:00:00"/>
    <n v="10"/>
    <n v="30"/>
    <n v="12"/>
    <n v="0"/>
    <n v="203"/>
    <n v="602"/>
    <n v="122.206"/>
    <s v="SGNDAD"/>
    <s v="SGNDAD"/>
    <s v="SGNDAD"/>
    <s v="VN"/>
    <s v="DOM"/>
    <s v="PXR"/>
  </r>
  <r>
    <d v="2019-06-16T00:00:00"/>
    <x v="22"/>
    <x v="3"/>
    <x v="1"/>
    <x v="171"/>
    <x v="0"/>
    <x v="6"/>
    <x v="197"/>
    <x v="140"/>
    <n v="381.62004815649715"/>
    <n v="329.70071085785668"/>
    <d v="1899-12-30T03:20:00"/>
    <d v="1899-12-30T05:30:00"/>
    <n v="3"/>
    <n v="20"/>
    <n v="5"/>
    <n v="30"/>
    <n v="203"/>
    <n v="1133"/>
    <n v="229.999"/>
    <s v="HANSGN"/>
    <s v="HANSGN"/>
    <s v="HANSGN"/>
    <s v="VN"/>
    <s v="DOM"/>
    <s v="PXR"/>
  </r>
  <r>
    <d v="2019-06-16T00:00:00"/>
    <x v="34"/>
    <x v="6"/>
    <x v="9"/>
    <x v="391"/>
    <x v="0"/>
    <x v="6"/>
    <x v="54"/>
    <x v="194"/>
    <n v="239.31340170869245"/>
    <n v="208.92363712533773"/>
    <d v="1899-12-30T08:30:00"/>
    <d v="1899-12-30T09:50:00"/>
    <n v="8"/>
    <n v="30"/>
    <n v="9"/>
    <n v="50"/>
    <n v="203"/>
    <n v="602"/>
    <n v="122.206"/>
    <s v="SGNDAD"/>
    <s v="SGNDAD"/>
    <s v="SGNDAD"/>
    <s v="VN"/>
    <s v="DOM"/>
    <s v="NTC"/>
  </r>
  <r>
    <d v="2019-06-16T00:00:00"/>
    <x v="213"/>
    <x v="2"/>
    <x v="42"/>
    <x v="451"/>
    <x v="0"/>
    <x v="6"/>
    <x v="97"/>
    <x v="19"/>
    <n v="511.86483333667746"/>
    <n v="418.1259142351671"/>
    <d v="1899-12-30T07:55:00"/>
    <d v="1899-12-30T11:25:00"/>
    <n v="7"/>
    <n v="55"/>
    <n v="11"/>
    <n v="25"/>
    <n v="203"/>
    <n v="2168"/>
    <n v="440.10399999999998"/>
    <s v="DADPVG"/>
    <s v="DADPVG"/>
    <s v="NEA"/>
    <s v="CN"/>
    <s v="INT"/>
    <s v="PXC"/>
  </r>
  <r>
    <d v="2019-06-16T00:00:00"/>
    <x v="214"/>
    <x v="41"/>
    <x v="9"/>
    <x v="452"/>
    <x v="0"/>
    <x v="6"/>
    <x v="138"/>
    <x v="225"/>
    <n v="511.86483333667746"/>
    <n v="418.1259142351671"/>
    <d v="1899-12-30T12:25:00"/>
    <d v="1899-12-30T16:20:00"/>
    <n v="12"/>
    <n v="25"/>
    <n v="16"/>
    <n v="20"/>
    <n v="203"/>
    <n v="2168"/>
    <n v="440.10399999999998"/>
    <s v="DADPVG"/>
    <s v="DADPVG"/>
    <s v="NEA"/>
    <s v="CN"/>
    <s v="INT"/>
    <s v="PXC"/>
  </r>
  <r>
    <d v="2019-06-16T00:00:00"/>
    <x v="15"/>
    <x v="3"/>
    <x v="9"/>
    <x v="400"/>
    <x v="0"/>
    <x v="6"/>
    <x v="78"/>
    <x v="28"/>
    <n v="236.34688949060637"/>
    <n v="201.94443000170284"/>
    <d v="1899-12-30T05:35:00"/>
    <d v="1899-12-30T06:55:00"/>
    <n v="5"/>
    <n v="35"/>
    <n v="6"/>
    <n v="55"/>
    <n v="203"/>
    <n v="604"/>
    <n v="122.61199999999999"/>
    <s v="HANDAD"/>
    <s v="HANDAD"/>
    <s v="HANDAD"/>
    <s v="VN"/>
    <s v="DOM"/>
    <s v="PXR"/>
  </r>
  <r>
    <d v="2019-06-16T00:00:00"/>
    <x v="2"/>
    <x v="2"/>
    <x v="2"/>
    <x v="266"/>
    <x v="0"/>
    <x v="6"/>
    <x v="29"/>
    <x v="25"/>
    <n v="236.34688949060637"/>
    <n v="201.94443000170284"/>
    <d v="1899-12-30T03:00:00"/>
    <d v="1899-12-30T04:20:00"/>
    <n v="3"/>
    <n v="0"/>
    <n v="4"/>
    <n v="20"/>
    <n v="203"/>
    <n v="604"/>
    <n v="122.61199999999999"/>
    <s v="HANDAD"/>
    <s v="HANDAD"/>
    <s v="HANDAD"/>
    <s v="VN"/>
    <s v="DOM"/>
    <s v="PXR"/>
  </r>
  <r>
    <d v="2019-06-16T00:00:00"/>
    <x v="2"/>
    <x v="2"/>
    <x v="2"/>
    <x v="78"/>
    <x v="0"/>
    <x v="6"/>
    <x v="3"/>
    <x v="15"/>
    <n v="236.34688949060637"/>
    <n v="201.94443000170284"/>
    <d v="1899-12-30T23:00:00"/>
    <d v="1899-12-30T00:20:00"/>
    <n v="23"/>
    <n v="0"/>
    <n v="0"/>
    <n v="20"/>
    <n v="203"/>
    <n v="604"/>
    <n v="122.61199999999999"/>
    <s v="HANDAD"/>
    <s v="HANDAD"/>
    <s v="HANDAD"/>
    <s v="VN"/>
    <s v="DOM"/>
    <s v="PXR"/>
  </r>
  <r>
    <d v="2019-06-16T00:00:00"/>
    <x v="34"/>
    <x v="6"/>
    <x v="9"/>
    <x v="269"/>
    <x v="0"/>
    <x v="6"/>
    <x v="20"/>
    <x v="35"/>
    <n v="239.31340170869245"/>
    <n v="208.92363712533773"/>
    <d v="1899-12-30T01:00:00"/>
    <d v="1899-12-30T02:20:00"/>
    <n v="1"/>
    <n v="0"/>
    <n v="2"/>
    <n v="20"/>
    <n v="203"/>
    <n v="602"/>
    <n v="122.206"/>
    <s v="SGNDAD"/>
    <s v="SGNDAD"/>
    <s v="SGNDAD"/>
    <s v="VN"/>
    <s v="DOM"/>
    <s v="PXR"/>
  </r>
  <r>
    <d v="2019-06-16T00:00:00"/>
    <x v="40"/>
    <x v="3"/>
    <x v="19"/>
    <x v="164"/>
    <x v="0"/>
    <x v="6"/>
    <x v="57"/>
    <x v="73"/>
    <n v="120.60036818801788"/>
    <n v="128.91356356400408"/>
    <d v="1899-12-30T07:30:00"/>
    <d v="1899-12-30T08:20:00"/>
    <n v="7"/>
    <n v="30"/>
    <n v="8"/>
    <n v="20"/>
    <n v="203"/>
    <n v="261"/>
    <n v="52.982999999999997"/>
    <s v="HANVII"/>
    <s v="HANVII"/>
    <s v="ZOther"/>
    <s v="VN"/>
    <s v="DOM"/>
    <s v="PXR"/>
  </r>
  <r>
    <d v="2019-06-16T00:00:00"/>
    <x v="41"/>
    <x v="16"/>
    <x v="2"/>
    <x v="165"/>
    <x v="0"/>
    <x v="6"/>
    <x v="81"/>
    <x v="4"/>
    <n v="120.60036818801788"/>
    <n v="128.91356356400408"/>
    <d v="1899-12-30T06:00:00"/>
    <d v="1899-12-30T06:50:00"/>
    <n v="6"/>
    <n v="0"/>
    <n v="6"/>
    <n v="50"/>
    <n v="203"/>
    <n v="261"/>
    <n v="52.982999999999997"/>
    <s v="HANVII"/>
    <s v="HANVII"/>
    <s v="ZOther"/>
    <s v="VN"/>
    <s v="DOM"/>
    <s v="PXR"/>
  </r>
  <r>
    <d v="2019-06-16T00:00:00"/>
    <x v="50"/>
    <x v="8"/>
    <x v="1"/>
    <x v="67"/>
    <x v="0"/>
    <x v="6"/>
    <x v="58"/>
    <x v="60"/>
    <n v="184.25871592968858"/>
    <n v="154.07262794368225"/>
    <d v="1899-12-30T13:45:00"/>
    <d v="1899-12-30T14:50:00"/>
    <n v="13"/>
    <n v="45"/>
    <n v="14"/>
    <n v="50"/>
    <n v="203"/>
    <n v="309"/>
    <n v="62.726999999999997"/>
    <s v="SGNCXR"/>
    <s v="SGNCXR"/>
    <s v="Tourism"/>
    <s v="VN"/>
    <s v="DOM"/>
    <s v="PXR"/>
  </r>
  <r>
    <d v="2019-06-16T00:00:00"/>
    <x v="46"/>
    <x v="20"/>
    <x v="1"/>
    <x v="190"/>
    <x v="0"/>
    <x v="6"/>
    <x v="27"/>
    <x v="124"/>
    <n v="187.46363998635809"/>
    <n v="145.81561859013829"/>
    <d v="1899-12-30T00:55:00"/>
    <d v="1899-12-30T02:00:00"/>
    <n v="0"/>
    <n v="55"/>
    <n v="2"/>
    <n v="0"/>
    <n v="203"/>
    <n v="301"/>
    <n v="61.103000000000002"/>
    <s v="SGNPQC"/>
    <s v="SGNPQC"/>
    <s v="Tourism"/>
    <s v="VN"/>
    <s v="DOM"/>
    <s v="PXR"/>
  </r>
  <r>
    <d v="2019-06-16T00:00:00"/>
    <x v="103"/>
    <x v="6"/>
    <x v="19"/>
    <x v="167"/>
    <x v="0"/>
    <x v="6"/>
    <x v="107"/>
    <x v="32"/>
    <n v="256.8437361537259"/>
    <n v="276.05114265368064"/>
    <d v="1899-12-30T03:35:00"/>
    <d v="1899-12-30T05:20:00"/>
    <n v="3"/>
    <n v="35"/>
    <n v="5"/>
    <n v="20"/>
    <n v="203"/>
    <n v="879"/>
    <n v="178.43700000000001"/>
    <s v="SGNVII"/>
    <s v="SGNVII"/>
    <s v="Other"/>
    <s v="VN"/>
    <s v="DOM"/>
    <s v="PXR"/>
  </r>
  <r>
    <d v="2019-06-16T00:00:00"/>
    <x v="53"/>
    <x v="16"/>
    <x v="1"/>
    <x v="168"/>
    <x v="0"/>
    <x v="6"/>
    <x v="101"/>
    <x v="103"/>
    <n v="256.8437361537259"/>
    <n v="276.05114265368064"/>
    <d v="1899-12-30T09:00:00"/>
    <d v="1899-12-30T10:50:00"/>
    <n v="9"/>
    <n v="0"/>
    <n v="10"/>
    <n v="50"/>
    <n v="203"/>
    <n v="879"/>
    <n v="178.43700000000001"/>
    <s v="SGNVII"/>
    <s v="SGNVII"/>
    <s v="Other"/>
    <s v="VN"/>
    <s v="DOM"/>
    <s v="PXR"/>
  </r>
  <r>
    <d v="2019-06-16T00:00:00"/>
    <x v="52"/>
    <x v="6"/>
    <x v="7"/>
    <x v="486"/>
    <x v="0"/>
    <x v="6"/>
    <x v="206"/>
    <x v="29"/>
    <n v="184.25871592968858"/>
    <n v="154.07262794368225"/>
    <d v="1899-12-30T12:15:00"/>
    <d v="1899-12-30T13:20:00"/>
    <n v="12"/>
    <n v="15"/>
    <n v="13"/>
    <n v="20"/>
    <n v="203"/>
    <n v="309"/>
    <n v="62.726999999999997"/>
    <s v="SGNCXR"/>
    <s v="SGNCXR"/>
    <s v="Tourism"/>
    <s v="VN"/>
    <s v="DOM"/>
    <s v="NTC"/>
  </r>
  <r>
    <d v="2019-06-16T00:00:00"/>
    <x v="109"/>
    <x v="21"/>
    <x v="2"/>
    <x v="193"/>
    <x v="0"/>
    <x v="6"/>
    <x v="40"/>
    <x v="115"/>
    <n v="467.85981617376331"/>
    <n v="335.35833892879469"/>
    <d v="1899-12-30T09:10:00"/>
    <d v="1899-12-30T11:20:00"/>
    <n v="9"/>
    <n v="10"/>
    <n v="11"/>
    <n v="20"/>
    <n v="203"/>
    <n v="792"/>
    <n v="160.77600000000001"/>
    <s v="HANCAN"/>
    <s v="HANCAN"/>
    <s v="NEA"/>
    <s v="CN"/>
    <s v="INT"/>
    <s v="PXR"/>
  </r>
  <r>
    <d v="2019-06-16T00:00:00"/>
    <x v="2"/>
    <x v="2"/>
    <x v="2"/>
    <x v="152"/>
    <x v="0"/>
    <x v="6"/>
    <x v="160"/>
    <x v="180"/>
    <n v="236.34688949060637"/>
    <n v="201.94443000170284"/>
    <d v="1899-12-30T14:05:00"/>
    <d v="1899-12-30T15:25:00"/>
    <n v="14"/>
    <n v="5"/>
    <n v="15"/>
    <n v="25"/>
    <n v="203"/>
    <n v="604"/>
    <n v="122.61199999999999"/>
    <s v="HANDAD"/>
    <s v="HANDAD"/>
    <s v="HANDAD"/>
    <s v="VN"/>
    <s v="DOM"/>
    <s v="PXR"/>
  </r>
  <r>
    <d v="2019-06-16T00:00:00"/>
    <x v="110"/>
    <x v="3"/>
    <x v="24"/>
    <x v="194"/>
    <x v="0"/>
    <x v="6"/>
    <x v="110"/>
    <x v="59"/>
    <n v="467.85981617376331"/>
    <n v="335.35833892879469"/>
    <d v="1899-12-30T06:40:00"/>
    <d v="1899-12-30T08:35:00"/>
    <n v="6"/>
    <n v="40"/>
    <n v="8"/>
    <n v="35"/>
    <n v="203"/>
    <n v="792"/>
    <n v="160.77600000000001"/>
    <s v="HANCAN"/>
    <s v="HANCAN"/>
    <s v="NEA"/>
    <s v="CN"/>
    <s v="INT"/>
    <s v="PXR"/>
  </r>
  <r>
    <d v="2019-06-16T00:00:00"/>
    <x v="15"/>
    <x v="3"/>
    <x v="9"/>
    <x v="259"/>
    <x v="0"/>
    <x v="6"/>
    <x v="79"/>
    <x v="114"/>
    <n v="236.34688949060637"/>
    <n v="201.94443000170284"/>
    <d v="1899-12-30T12:05:00"/>
    <d v="1899-12-30T13:25:00"/>
    <n v="12"/>
    <n v="5"/>
    <n v="13"/>
    <n v="25"/>
    <n v="203"/>
    <n v="604"/>
    <n v="122.61199999999999"/>
    <s v="HANDAD"/>
    <s v="HANDAD"/>
    <s v="HANDAD"/>
    <s v="VN"/>
    <s v="DOM"/>
    <s v="PXR"/>
  </r>
  <r>
    <d v="2019-06-16T00:00:00"/>
    <x v="78"/>
    <x v="28"/>
    <x v="2"/>
    <x v="236"/>
    <x v="0"/>
    <x v="6"/>
    <x v="15"/>
    <x v="142"/>
    <n v="308.7453322478957"/>
    <n v="330.16909384151558"/>
    <d v="1899-12-30T00:00:00"/>
    <d v="1899-12-30T02:05:00"/>
    <n v="0"/>
    <n v="0"/>
    <n v="2"/>
    <n v="5"/>
    <n v="203"/>
    <n v="1217"/>
    <n v="247.05099999999999"/>
    <s v="HANVCA"/>
    <s v="HANVCA"/>
    <s v="Other"/>
    <s v="VN"/>
    <s v="DOM"/>
    <s v="PXR"/>
  </r>
  <r>
    <d v="2019-06-16T00:00:00"/>
    <x v="11"/>
    <x v="8"/>
    <x v="2"/>
    <x v="420"/>
    <x v="0"/>
    <x v="6"/>
    <x v="101"/>
    <x v="139"/>
    <n v="292.75199550278143"/>
    <n v="283.06606117169179"/>
    <d v="1899-12-30T09:00:00"/>
    <d v="1899-12-30T10:55:00"/>
    <n v="9"/>
    <n v="0"/>
    <n v="10"/>
    <n v="55"/>
    <n v="203"/>
    <n v="1062"/>
    <n v="215.58600000000001"/>
    <s v="HANCXR"/>
    <s v="HANCXR"/>
    <s v="Tourism"/>
    <s v="VN"/>
    <s v="DOM"/>
    <s v="PXR"/>
  </r>
  <r>
    <d v="2019-06-16T00:00:00"/>
    <x v="33"/>
    <x v="2"/>
    <x v="1"/>
    <x v="73"/>
    <x v="0"/>
    <x v="6"/>
    <x v="15"/>
    <x v="63"/>
    <n v="239.31340170869245"/>
    <n v="208.92363712533773"/>
    <d v="1899-12-30T00:00:00"/>
    <d v="1899-12-30T01:30:00"/>
    <n v="0"/>
    <n v="0"/>
    <n v="1"/>
    <n v="30"/>
    <n v="203"/>
    <n v="602"/>
    <n v="122.206"/>
    <s v="SGNDAD"/>
    <s v="SGNDAD"/>
    <s v="SGNDAD"/>
    <s v="VN"/>
    <s v="DOM"/>
    <s v="PXR"/>
  </r>
  <r>
    <d v="2019-06-16T00:00:00"/>
    <x v="140"/>
    <x v="3"/>
    <x v="22"/>
    <x v="297"/>
    <x v="0"/>
    <x v="6"/>
    <x v="181"/>
    <x v="10"/>
    <n v="524.34786512385949"/>
    <n v="478.47904156320539"/>
    <d v="1899-12-30T11:40:00"/>
    <d v="1899-12-30T14:05:00"/>
    <n v="11"/>
    <n v="40"/>
    <n v="14"/>
    <n v="5"/>
    <n v="203"/>
    <n v="1503"/>
    <n v="305.10899999999998"/>
    <s v="HANKHH"/>
    <s v="HANKHH"/>
    <s v="NEA"/>
    <s v="TW"/>
    <s v="INT"/>
    <s v="PXR"/>
  </r>
  <r>
    <d v="2019-06-16T00:00:00"/>
    <x v="52"/>
    <x v="6"/>
    <x v="7"/>
    <x v="215"/>
    <x v="0"/>
    <x v="6"/>
    <x v="77"/>
    <x v="56"/>
    <n v="184.25871592968858"/>
    <n v="154.07262794368225"/>
    <d v="1899-12-30T02:10:00"/>
    <d v="1899-12-30T03:20:00"/>
    <n v="2"/>
    <n v="10"/>
    <n v="3"/>
    <n v="20"/>
    <n v="203"/>
    <n v="309"/>
    <n v="62.726999999999997"/>
    <s v="SGNCXR"/>
    <s v="SGNCXR"/>
    <s v="Tourism"/>
    <s v="VN"/>
    <s v="DOM"/>
    <s v="PXR"/>
  </r>
  <r>
    <d v="2019-06-16T00:00:00"/>
    <x v="178"/>
    <x v="29"/>
    <x v="9"/>
    <x v="373"/>
    <x v="0"/>
    <x v="6"/>
    <x v="187"/>
    <x v="219"/>
    <n v="438.75530357469273"/>
    <n v="373.05607297819097"/>
    <d v="1899-12-30T15:10:00"/>
    <d v="1899-12-30T18:10:00"/>
    <n v="15"/>
    <n v="10"/>
    <n v="18"/>
    <n v="10"/>
    <n v="203"/>
    <n v="1667"/>
    <n v="338.40100000000001"/>
    <s v="DADCTU"/>
    <s v="DADCTU"/>
    <s v="NEA"/>
    <s v="CN"/>
    <s v="INT"/>
    <s v="PXC"/>
  </r>
  <r>
    <d v="2019-06-16T00:00:00"/>
    <x v="179"/>
    <x v="2"/>
    <x v="32"/>
    <x v="374"/>
    <x v="0"/>
    <x v="6"/>
    <x v="92"/>
    <x v="85"/>
    <n v="438.75530357469273"/>
    <n v="373.05607297819097"/>
    <d v="1899-12-30T11:15:00"/>
    <d v="1899-12-30T14:15:00"/>
    <n v="11"/>
    <n v="15"/>
    <n v="14"/>
    <n v="15"/>
    <n v="203"/>
    <n v="1667"/>
    <n v="338.40100000000001"/>
    <s v="DADCTU"/>
    <s v="DADCTU"/>
    <s v="NEA"/>
    <s v="CN"/>
    <s v="INT"/>
    <s v="PXC"/>
  </r>
  <r>
    <d v="2019-06-16T00:00:00"/>
    <x v="15"/>
    <x v="3"/>
    <x v="9"/>
    <x v="44"/>
    <x v="0"/>
    <x v="6"/>
    <x v="101"/>
    <x v="84"/>
    <n v="236.34688949060637"/>
    <n v="201.94443000170284"/>
    <d v="1899-12-30T09:00:00"/>
    <d v="1899-12-30T10:20:00"/>
    <n v="9"/>
    <n v="0"/>
    <n v="10"/>
    <n v="20"/>
    <n v="203"/>
    <n v="604"/>
    <n v="122.61199999999999"/>
    <s v="HANDAD"/>
    <s v="HANDAD"/>
    <s v="HANDAD"/>
    <s v="VN"/>
    <s v="DOM"/>
    <s v="PXR"/>
  </r>
  <r>
    <d v="2019-06-16T00:00:00"/>
    <x v="89"/>
    <x v="3"/>
    <x v="23"/>
    <x v="279"/>
    <x v="0"/>
    <x v="6"/>
    <x v="146"/>
    <x v="82"/>
    <n v="293.23396399985552"/>
    <n v="332.36525256500209"/>
    <d v="1899-12-30T02:45:00"/>
    <d v="1899-12-30T04:55:00"/>
    <n v="2"/>
    <n v="45"/>
    <n v="4"/>
    <n v="55"/>
    <n v="203"/>
    <n v="1213"/>
    <n v="246.239"/>
    <s v="HANPQC"/>
    <s v="HANPQC"/>
    <s v="Tourism"/>
    <s v="VN"/>
    <s v="DOM"/>
    <s v="PXR"/>
  </r>
  <r>
    <d v="2019-06-16T00:00:00"/>
    <x v="90"/>
    <x v="20"/>
    <x v="2"/>
    <x v="280"/>
    <x v="0"/>
    <x v="6"/>
    <x v="78"/>
    <x v="48"/>
    <n v="293.23396399985552"/>
    <n v="332.36525256500209"/>
    <d v="1899-12-30T05:35:00"/>
    <d v="1899-12-30T07:45:00"/>
    <n v="5"/>
    <n v="35"/>
    <n v="7"/>
    <n v="45"/>
    <n v="203"/>
    <n v="1213"/>
    <n v="246.239"/>
    <s v="HANPQC"/>
    <s v="HANPQC"/>
    <s v="Tourism"/>
    <s v="VN"/>
    <s v="DOM"/>
    <s v="PXR"/>
  </r>
  <r>
    <d v="2019-06-16T00:00:00"/>
    <x v="64"/>
    <x v="3"/>
    <x v="27"/>
    <x v="91"/>
    <x v="0"/>
    <x v="6"/>
    <x v="65"/>
    <x v="121"/>
    <n v="206.38932138906318"/>
    <n v="262.45868422811373"/>
    <d v="1899-12-30T04:05:00"/>
    <d v="1899-12-30T05:55:00"/>
    <n v="4"/>
    <n v="5"/>
    <n v="5"/>
    <n v="55"/>
    <n v="203"/>
    <n v="958"/>
    <n v="194.47399999999999"/>
    <s v="HANTBB"/>
    <s v="HANTBB"/>
    <s v="ZOther"/>
    <s v="VN"/>
    <s v="DOM"/>
    <s v="PXR"/>
  </r>
  <r>
    <d v="2019-06-16T00:00:00"/>
    <x v="17"/>
    <x v="3"/>
    <x v="11"/>
    <x v="185"/>
    <x v="0"/>
    <x v="6"/>
    <x v="108"/>
    <x v="139"/>
    <n v="222.57043902349176"/>
    <n v="242.23014347086047"/>
    <d v="1899-12-30T09:20:00"/>
    <d v="1899-12-30T10:55:00"/>
    <n v="9"/>
    <n v="20"/>
    <n v="10"/>
    <n v="55"/>
    <n v="203"/>
    <n v="879"/>
    <n v="178.43700000000001"/>
    <s v="HANUIH"/>
    <s v="HANUIH"/>
    <s v="ZOther"/>
    <s v="VN"/>
    <s v="DOM"/>
    <s v="PXR"/>
  </r>
  <r>
    <d v="2019-06-16T00:00:00"/>
    <x v="66"/>
    <x v="24"/>
    <x v="2"/>
    <x v="93"/>
    <x v="0"/>
    <x v="6"/>
    <x v="168"/>
    <x v="73"/>
    <n v="206.38932138906318"/>
    <n v="262.45868422811373"/>
    <d v="1899-12-30T06:35:00"/>
    <d v="1899-12-30T08:20:00"/>
    <n v="6"/>
    <n v="35"/>
    <n v="8"/>
    <n v="20"/>
    <n v="203"/>
    <n v="958"/>
    <n v="194.47399999999999"/>
    <s v="HANTBB"/>
    <s v="HANTBB"/>
    <s v="ZOther"/>
    <s v="VN"/>
    <s v="DOM"/>
    <s v="PXR"/>
  </r>
  <r>
    <d v="2019-06-16T00:00:00"/>
    <x v="21"/>
    <x v="12"/>
    <x v="2"/>
    <x v="187"/>
    <x v="0"/>
    <x v="6"/>
    <x v="13"/>
    <x v="87"/>
    <n v="222.57043902349176"/>
    <n v="242.23014347086047"/>
    <d v="1899-12-30T12:00:00"/>
    <d v="1899-12-30T13:40:00"/>
    <n v="12"/>
    <n v="0"/>
    <n v="13"/>
    <n v="40"/>
    <n v="203"/>
    <n v="879"/>
    <n v="178.43700000000001"/>
    <s v="HANUIH"/>
    <s v="HANUIH"/>
    <s v="ZOther"/>
    <s v="VN"/>
    <s v="DOM"/>
    <s v="PXR"/>
  </r>
  <r>
    <d v="2019-06-16T00:00:00"/>
    <x v="68"/>
    <x v="22"/>
    <x v="2"/>
    <x v="95"/>
    <x v="0"/>
    <x v="6"/>
    <x v="8"/>
    <x v="56"/>
    <n v="144.22284421048835"/>
    <n v="208.66190231342807"/>
    <d v="1899-12-30T01:55:00"/>
    <d v="1899-12-30T03:20:00"/>
    <n v="1"/>
    <n v="55"/>
    <n v="3"/>
    <n v="20"/>
    <n v="203"/>
    <n v="689"/>
    <n v="139.86699999999999"/>
    <s v="HANVCL"/>
    <s v="HANVCL"/>
    <s v="ZOther"/>
    <s v="VN"/>
    <s v="DOM"/>
    <s v="PXR"/>
  </r>
  <r>
    <d v="2019-06-16T00:00:00"/>
    <x v="50"/>
    <x v="8"/>
    <x v="1"/>
    <x v="487"/>
    <x v="0"/>
    <x v="6"/>
    <x v="197"/>
    <x v="25"/>
    <n v="184.25871592968858"/>
    <n v="154.07262794368225"/>
    <d v="1899-12-30T03:20:00"/>
    <d v="1899-12-30T04:20:00"/>
    <n v="3"/>
    <n v="20"/>
    <n v="4"/>
    <n v="20"/>
    <n v="203"/>
    <n v="309"/>
    <n v="62.726999999999997"/>
    <s v="SGNCXR"/>
    <s v="SGNCXR"/>
    <s v="Tourism"/>
    <s v="VN"/>
    <s v="DOM"/>
    <s v="PXR"/>
  </r>
  <r>
    <d v="2019-06-16T00:00:00"/>
    <x v="75"/>
    <x v="8"/>
    <x v="30"/>
    <x v="111"/>
    <x v="0"/>
    <x v="6"/>
    <x v="84"/>
    <x v="88"/>
    <n v="628.37086910167432"/>
    <n v="800.94786178298557"/>
    <d v="1899-12-30T14:30:00"/>
    <d v="1899-12-30T19:30:00"/>
    <n v="14"/>
    <n v="30"/>
    <n v="19"/>
    <n v="30"/>
    <n v="203"/>
    <n v="3302"/>
    <n v="670.30600000000004"/>
    <s v="CXRICN"/>
    <s v="CXRICN"/>
    <s v="NEA"/>
    <s v="KR"/>
    <s v="INT"/>
    <s v="PXR"/>
  </r>
  <r>
    <d v="2019-06-16T00:00:00"/>
    <x v="51"/>
    <x v="2"/>
    <x v="7"/>
    <x v="68"/>
    <x v="0"/>
    <x v="6"/>
    <x v="59"/>
    <x v="24"/>
    <n v="165.72030426323298"/>
    <n v="162.66584538032191"/>
    <d v="1899-12-30T11:25:00"/>
    <d v="1899-12-30T12:35:00"/>
    <n v="11"/>
    <n v="25"/>
    <n v="12"/>
    <n v="35"/>
    <n v="203"/>
    <n v="462"/>
    <n v="93.786000000000001"/>
    <s v="DADCXR"/>
    <s v="DADCXR"/>
    <s v="Tourism"/>
    <s v="VN"/>
    <s v="DOM"/>
    <s v="PXR"/>
  </r>
  <r>
    <d v="2019-06-16T00:00:00"/>
    <x v="77"/>
    <x v="27"/>
    <x v="7"/>
    <x v="114"/>
    <x v="0"/>
    <x v="6"/>
    <x v="86"/>
    <x v="89"/>
    <n v="628.37086910167432"/>
    <n v="800.94786178298557"/>
    <d v="1899-12-30T21:20:00"/>
    <d v="1899-12-30T02:15:00"/>
    <n v="21"/>
    <n v="20"/>
    <n v="2"/>
    <n v="15"/>
    <n v="203"/>
    <n v="3302"/>
    <n v="670.30600000000004"/>
    <s v="CXRICN"/>
    <s v="CXRICN"/>
    <s v="NEA"/>
    <s v="KR"/>
    <s v="INT"/>
    <s v="PXR"/>
  </r>
  <r>
    <d v="2019-06-16T00:00:00"/>
    <x v="46"/>
    <x v="20"/>
    <x v="1"/>
    <x v="271"/>
    <x v="0"/>
    <x v="6"/>
    <x v="147"/>
    <x v="58"/>
    <n v="187.46363998635809"/>
    <n v="145.81561859013829"/>
    <d v="1899-12-30T06:45:00"/>
    <d v="1899-12-30T07:50:00"/>
    <n v="6"/>
    <n v="45"/>
    <n v="7"/>
    <n v="50"/>
    <n v="203"/>
    <n v="301"/>
    <n v="61.103000000000002"/>
    <s v="SGNPQC"/>
    <s v="SGNPQC"/>
    <s v="Tourism"/>
    <s v="VN"/>
    <s v="DOM"/>
    <s v="PXR"/>
  </r>
  <r>
    <d v="2019-06-16T00:00:00"/>
    <x v="34"/>
    <x v="6"/>
    <x v="9"/>
    <x v="70"/>
    <x v="0"/>
    <x v="6"/>
    <x v="101"/>
    <x v="84"/>
    <n v="239.31340170869245"/>
    <n v="208.92363712533773"/>
    <d v="1899-12-30T09:00:00"/>
    <d v="1899-12-30T10:20:00"/>
    <n v="9"/>
    <n v="0"/>
    <n v="10"/>
    <n v="20"/>
    <n v="203"/>
    <n v="602"/>
    <n v="122.206"/>
    <s v="SGNDAD"/>
    <s v="SGNDAD"/>
    <s v="SGNDAD"/>
    <s v="VN"/>
    <s v="DOM"/>
    <s v="PXR"/>
  </r>
  <r>
    <d v="2019-06-16T00:00:00"/>
    <x v="49"/>
    <x v="6"/>
    <x v="23"/>
    <x v="273"/>
    <x v="0"/>
    <x v="6"/>
    <x v="42"/>
    <x v="169"/>
    <n v="187.46363998635809"/>
    <n v="145.81561859013829"/>
    <d v="1899-12-30T05:05:00"/>
    <d v="1899-12-30T06:05:00"/>
    <n v="5"/>
    <n v="5"/>
    <n v="6"/>
    <n v="5"/>
    <n v="203"/>
    <n v="301"/>
    <n v="61.103000000000002"/>
    <s v="SGNPQC"/>
    <s v="SGNPQC"/>
    <s v="Tourism"/>
    <s v="VN"/>
    <s v="DOM"/>
    <s v="PXR"/>
  </r>
  <r>
    <d v="2019-06-16T00:00:00"/>
    <x v="111"/>
    <x v="35"/>
    <x v="2"/>
    <x v="208"/>
    <x v="0"/>
    <x v="6"/>
    <x v="122"/>
    <x v="124"/>
    <n v="150.8755916056586"/>
    <n v="147.53581749835828"/>
    <d v="1899-12-30T00:50:00"/>
    <d v="1899-12-30T02:00:00"/>
    <n v="0"/>
    <n v="50"/>
    <n v="2"/>
    <n v="0"/>
    <n v="203"/>
    <n v="396"/>
    <n v="80.388000000000005"/>
    <s v="HANVDH"/>
    <s v="HANVDH"/>
    <s v="ZOther"/>
    <s v="VN"/>
    <s v="DOM"/>
    <s v="PXR"/>
  </r>
  <r>
    <d v="2019-06-16T00:00:00"/>
    <x v="137"/>
    <x v="2"/>
    <x v="43"/>
    <x v="284"/>
    <x v="0"/>
    <x v="6"/>
    <x v="40"/>
    <x v="129"/>
    <n v="533.54121624017307"/>
    <n v="543.60109131758395"/>
    <d v="1899-12-30T09:10:00"/>
    <d v="1899-12-30T12:20:00"/>
    <n v="9"/>
    <n v="10"/>
    <n v="12"/>
    <n v="20"/>
    <n v="203"/>
    <n v="1988"/>
    <n v="403.56400000000002"/>
    <s v="DADHGH"/>
    <s v="DADHGH"/>
    <s v="NEA"/>
    <s v="CN"/>
    <s v="INT"/>
    <s v="PXR"/>
  </r>
  <r>
    <d v="2019-06-16T00:00:00"/>
    <x v="139"/>
    <x v="2"/>
    <x v="15"/>
    <x v="295"/>
    <x v="0"/>
    <x v="6"/>
    <x v="42"/>
    <x v="40"/>
    <n v="156.26131566413531"/>
    <n v="181.64206266468781"/>
    <d v="1899-12-30T05:05:00"/>
    <d v="1899-12-30T06:20:00"/>
    <n v="5"/>
    <n v="5"/>
    <n v="6"/>
    <n v="20"/>
    <n v="203"/>
    <n v="555"/>
    <n v="112.66500000000001"/>
    <s v="DADHPH"/>
    <s v="DADHPH"/>
    <s v="ZOther"/>
    <s v="VN"/>
    <s v="DOM"/>
    <s v="PXR"/>
  </r>
  <r>
    <d v="2019-06-16T00:00:00"/>
    <x v="33"/>
    <x v="2"/>
    <x v="1"/>
    <x v="285"/>
    <x v="0"/>
    <x v="6"/>
    <x v="3"/>
    <x v="156"/>
    <n v="239.31340170869245"/>
    <n v="208.92363712533773"/>
    <d v="1899-12-30T23:00:00"/>
    <d v="1899-12-30T00:25:00"/>
    <n v="23"/>
    <n v="0"/>
    <n v="0"/>
    <n v="25"/>
    <n v="203"/>
    <n v="602"/>
    <n v="122.206"/>
    <s v="SGNDAD"/>
    <s v="SGNDAD"/>
    <s v="SGNDAD"/>
    <s v="VN"/>
    <s v="DOM"/>
    <s v="PXR"/>
  </r>
  <r>
    <d v="2019-06-16T00:00:00"/>
    <x v="15"/>
    <x v="3"/>
    <x v="9"/>
    <x v="296"/>
    <x v="0"/>
    <x v="6"/>
    <x v="29"/>
    <x v="112"/>
    <n v="236.34688949060637"/>
    <n v="201.94443000170284"/>
    <d v="1899-12-30T03:00:00"/>
    <d v="1899-12-30T04:25:00"/>
    <n v="3"/>
    <n v="0"/>
    <n v="4"/>
    <n v="25"/>
    <n v="203"/>
    <n v="604"/>
    <n v="122.61199999999999"/>
    <s v="HANDAD"/>
    <s v="HANDAD"/>
    <s v="HANDAD"/>
    <s v="VN"/>
    <s v="DOM"/>
    <s v="PXR"/>
  </r>
  <r>
    <d v="2019-06-16T00:00:00"/>
    <x v="138"/>
    <x v="42"/>
    <x v="9"/>
    <x v="287"/>
    <x v="0"/>
    <x v="6"/>
    <x v="149"/>
    <x v="157"/>
    <n v="533.54121624017307"/>
    <n v="543.60109131758395"/>
    <d v="1899-12-30T13:20:00"/>
    <d v="1899-12-30T16:35:00"/>
    <n v="13"/>
    <n v="20"/>
    <n v="16"/>
    <n v="35"/>
    <n v="203"/>
    <n v="1988"/>
    <n v="403.56400000000002"/>
    <s v="DADHGH"/>
    <s v="DADHGH"/>
    <s v="NEA"/>
    <s v="CN"/>
    <s v="INT"/>
    <s v="PXR"/>
  </r>
  <r>
    <d v="2019-06-16T00:00:00"/>
    <x v="141"/>
    <x v="17"/>
    <x v="9"/>
    <x v="298"/>
    <x v="0"/>
    <x v="6"/>
    <x v="35"/>
    <x v="77"/>
    <n v="156.26131566413531"/>
    <n v="181.64206266468781"/>
    <d v="1899-12-30T07:00:00"/>
    <d v="1899-12-30T08:15:00"/>
    <n v="7"/>
    <n v="0"/>
    <n v="8"/>
    <n v="15"/>
    <n v="203"/>
    <n v="555"/>
    <n v="112.66500000000001"/>
    <s v="DADHPH"/>
    <s v="DADHPH"/>
    <s v="ZOther"/>
    <s v="VN"/>
    <s v="DOM"/>
    <s v="PXR"/>
  </r>
  <r>
    <d v="2019-06-16T00:00:00"/>
    <x v="28"/>
    <x v="6"/>
    <x v="11"/>
    <x v="31"/>
    <x v="0"/>
    <x v="6"/>
    <x v="81"/>
    <x v="144"/>
    <n v="174.57236893439588"/>
    <n v="168.20824934473262"/>
    <d v="1899-12-30T06:00:00"/>
    <d v="1899-12-30T07:10:00"/>
    <n v="6"/>
    <n v="0"/>
    <n v="7"/>
    <n v="10"/>
    <n v="203"/>
    <n v="430"/>
    <n v="87.29"/>
    <s v="SGNUIH"/>
    <s v="SGNUIH"/>
    <s v="ZOther"/>
    <s v="VN"/>
    <s v="DOM"/>
    <s v="PXR"/>
  </r>
  <r>
    <d v="2019-06-16T00:00:00"/>
    <x v="29"/>
    <x v="12"/>
    <x v="1"/>
    <x v="32"/>
    <x v="0"/>
    <x v="6"/>
    <x v="5"/>
    <x v="18"/>
    <n v="174.57236893439588"/>
    <n v="168.20824934473262"/>
    <d v="1899-12-30T07:50:00"/>
    <d v="1899-12-30T09:05:00"/>
    <n v="7"/>
    <n v="50"/>
    <n v="9"/>
    <n v="5"/>
    <n v="203"/>
    <n v="430"/>
    <n v="87.29"/>
    <s v="SGNUIH"/>
    <s v="SGNUIH"/>
    <s v="ZOther"/>
    <s v="VN"/>
    <s v="DOM"/>
    <s v="PXR"/>
  </r>
  <r>
    <d v="2019-06-16T00:00:00"/>
    <x v="50"/>
    <x v="8"/>
    <x v="1"/>
    <x v="211"/>
    <x v="0"/>
    <x v="6"/>
    <x v="19"/>
    <x v="197"/>
    <n v="184.25871592968858"/>
    <n v="154.07262794368225"/>
    <d v="1899-12-30T04:00:00"/>
    <d v="1899-12-30T05:05:00"/>
    <n v="4"/>
    <n v="0"/>
    <n v="5"/>
    <n v="5"/>
    <n v="203"/>
    <n v="309"/>
    <n v="62.726999999999997"/>
    <s v="SGNCXR"/>
    <s v="SGNCXR"/>
    <s v="Tourism"/>
    <s v="VN"/>
    <s v="DOM"/>
    <s v="PXR"/>
  </r>
  <r>
    <d v="2019-06-16T00:00:00"/>
    <x v="22"/>
    <x v="3"/>
    <x v="1"/>
    <x v="83"/>
    <x v="0"/>
    <x v="6"/>
    <x v="24"/>
    <x v="72"/>
    <n v="381.62004815649715"/>
    <n v="329.70071085785668"/>
    <d v="1899-12-30T14:00:00"/>
    <d v="1899-12-30T16:10:00"/>
    <n v="14"/>
    <n v="0"/>
    <n v="16"/>
    <n v="10"/>
    <n v="203"/>
    <n v="1133"/>
    <n v="229.999"/>
    <s v="HANSGN"/>
    <s v="HANSGN"/>
    <s v="HANSGN"/>
    <s v="VN"/>
    <s v="DOM"/>
    <s v="PXR"/>
  </r>
  <r>
    <d v="2019-06-16T00:00:00"/>
    <x v="23"/>
    <x v="6"/>
    <x v="2"/>
    <x v="327"/>
    <x v="0"/>
    <x v="6"/>
    <x v="111"/>
    <x v="24"/>
    <n v="381.62004815649715"/>
    <n v="329.70071085785668"/>
    <d v="1899-12-30T10:30:00"/>
    <d v="1899-12-30T12:35:00"/>
    <n v="10"/>
    <n v="30"/>
    <n v="12"/>
    <n v="35"/>
    <n v="203"/>
    <n v="1133"/>
    <n v="229.999"/>
    <s v="HANSGN"/>
    <s v="HANSGN"/>
    <s v="HANSGN"/>
    <s v="VN"/>
    <s v="DOM"/>
    <s v="PXR"/>
  </r>
  <r>
    <d v="2019-06-16T00:00:00"/>
    <x v="176"/>
    <x v="13"/>
    <x v="9"/>
    <x v="369"/>
    <x v="0"/>
    <x v="6"/>
    <x v="114"/>
    <x v="103"/>
    <n v="148.88215747877666"/>
    <n v="141.91838472633091"/>
    <d v="1899-12-30T09:50:00"/>
    <d v="1899-12-30T10:50:00"/>
    <n v="9"/>
    <n v="50"/>
    <n v="10"/>
    <n v="50"/>
    <n v="184"/>
    <n v="373"/>
    <n v="68.632000000000005"/>
    <s v="DADBMV"/>
    <s v="DADBMV"/>
    <s v="ZOther"/>
    <s v="VN"/>
    <s v="DOM"/>
    <s v="PXR"/>
  </r>
  <r>
    <d v="2019-06-16T00:00:00"/>
    <x v="177"/>
    <x v="2"/>
    <x v="14"/>
    <x v="370"/>
    <x v="0"/>
    <x v="6"/>
    <x v="202"/>
    <x v="125"/>
    <n v="148.88215747877666"/>
    <n v="141.91838472633091"/>
    <d v="1899-12-30T08:10:00"/>
    <d v="1899-12-30T09:10:00"/>
    <n v="8"/>
    <n v="10"/>
    <n v="9"/>
    <n v="10"/>
    <n v="184"/>
    <n v="373"/>
    <n v="68.632000000000005"/>
    <s v="DADBMV"/>
    <s v="DADBMV"/>
    <s v="ZOther"/>
    <s v="VN"/>
    <s v="DOM"/>
    <s v="PXR"/>
  </r>
  <r>
    <d v="2019-06-16T00:00:00"/>
    <x v="15"/>
    <x v="3"/>
    <x v="9"/>
    <x v="437"/>
    <x v="0"/>
    <x v="6"/>
    <x v="63"/>
    <x v="135"/>
    <n v="236.34688949060637"/>
    <n v="201.94443000170284"/>
    <d v="1899-12-30T13:40:00"/>
    <d v="1899-12-30T15:00:00"/>
    <n v="13"/>
    <n v="40"/>
    <n v="15"/>
    <n v="0"/>
    <n v="184"/>
    <n v="604"/>
    <n v="111.136"/>
    <s v="HANDAD"/>
    <s v="HANDAD"/>
    <s v="HANDAD"/>
    <s v="VN"/>
    <s v="DOM"/>
    <s v="PXR"/>
  </r>
  <r>
    <d v="2019-06-16T00:00:00"/>
    <x v="2"/>
    <x v="2"/>
    <x v="2"/>
    <x v="43"/>
    <x v="0"/>
    <x v="6"/>
    <x v="142"/>
    <x v="97"/>
    <n v="236.34688949060637"/>
    <n v="201.94443000170284"/>
    <d v="1899-12-30T11:30:00"/>
    <d v="1899-12-30T12:50:00"/>
    <n v="11"/>
    <n v="30"/>
    <n v="12"/>
    <n v="50"/>
    <n v="184"/>
    <n v="604"/>
    <n v="111.136"/>
    <s v="HANDAD"/>
    <s v="HANDAD"/>
    <s v="HANDAD"/>
    <s v="VN"/>
    <s v="DOM"/>
    <s v="PXR"/>
  </r>
  <r>
    <d v="2019-06-16T00:00:00"/>
    <x v="94"/>
    <x v="2"/>
    <x v="30"/>
    <x v="143"/>
    <x v="0"/>
    <x v="6"/>
    <x v="43"/>
    <x v="104"/>
    <n v="594.66907759363221"/>
    <n v="745.27952176507517"/>
    <d v="1899-12-30T17:05:00"/>
    <d v="1899-12-30T21:40:00"/>
    <n v="17"/>
    <n v="5"/>
    <n v="21"/>
    <n v="40"/>
    <n v="184"/>
    <n v="2974"/>
    <n v="547.21600000000001"/>
    <s v="DADICN"/>
    <s v="DADICN"/>
    <s v="NEA"/>
    <s v="KR"/>
    <s v="INT"/>
    <s v="PXR"/>
  </r>
  <r>
    <d v="2019-06-16T00:00:00"/>
    <x v="91"/>
    <x v="27"/>
    <x v="9"/>
    <x v="138"/>
    <x v="0"/>
    <x v="6"/>
    <x v="95"/>
    <x v="101"/>
    <n v="594.66907759363221"/>
    <n v="745.27952176507517"/>
    <d v="1899-12-30T02:20:00"/>
    <d v="1899-12-30T07:15:00"/>
    <n v="2"/>
    <n v="20"/>
    <n v="7"/>
    <n v="15"/>
    <n v="184"/>
    <n v="2974"/>
    <n v="547.21600000000001"/>
    <s v="DADICN"/>
    <s v="DADICN"/>
    <s v="NEA"/>
    <s v="KR"/>
    <s v="INT"/>
    <s v="PXR"/>
  </r>
  <r>
    <d v="2019-06-16T00:00:00"/>
    <x v="86"/>
    <x v="30"/>
    <x v="2"/>
    <x v="128"/>
    <x v="0"/>
    <x v="6"/>
    <x v="32"/>
    <x v="40"/>
    <n v="851.51844399569575"/>
    <n v="835.14674301541368"/>
    <d v="1899-12-30T01:30:00"/>
    <d v="1899-12-30T06:20:00"/>
    <n v="1"/>
    <n v="30"/>
    <n v="6"/>
    <n v="20"/>
    <n v="184"/>
    <n v="2789"/>
    <n v="513.17600000000004"/>
    <s v="HANFUK"/>
    <s v="HANFUK"/>
    <s v="NEA"/>
    <s v="JP"/>
    <s v="INT"/>
    <s v="PXR"/>
  </r>
  <r>
    <d v="2019-06-16T00:00:00"/>
    <x v="13"/>
    <x v="3"/>
    <x v="8"/>
    <x v="11"/>
    <x v="0"/>
    <x v="6"/>
    <x v="5"/>
    <x v="13"/>
    <n v="351.14307895297088"/>
    <n v="523.63526717694549"/>
    <d v="1899-12-30T07:50:00"/>
    <d v="1899-12-30T11:05:00"/>
    <n v="7"/>
    <n v="50"/>
    <n v="11"/>
    <n v="5"/>
    <n v="184"/>
    <n v="2073"/>
    <n v="381.43200000000002"/>
    <s v="HANKUL"/>
    <s v="HANKUL"/>
    <s v="SEA"/>
    <s v="MY"/>
    <s v="INT"/>
    <s v="PXR"/>
  </r>
  <r>
    <d v="2019-06-16T00:00:00"/>
    <x v="14"/>
    <x v="9"/>
    <x v="1"/>
    <x v="12"/>
    <x v="0"/>
    <x v="6"/>
    <x v="13"/>
    <x v="14"/>
    <n v="282.37915814123511"/>
    <n v="330.61128297374086"/>
    <d v="1899-12-30T12:00:00"/>
    <d v="1899-12-30T14:00:00"/>
    <n v="12"/>
    <n v="0"/>
    <n v="14"/>
    <n v="0"/>
    <n v="184"/>
    <n v="1046"/>
    <n v="192.464"/>
    <s v="SGNKUL"/>
    <s v="SGNKUL"/>
    <s v="SEA"/>
    <s v="MY"/>
    <s v="INT"/>
    <s v="PXR"/>
  </r>
  <r>
    <d v="2019-06-16T00:00:00"/>
    <x v="175"/>
    <x v="6"/>
    <x v="33"/>
    <x v="368"/>
    <x v="0"/>
    <x v="6"/>
    <x v="90"/>
    <x v="237"/>
    <n v="635.3524330753927"/>
    <n v="901.53404980758273"/>
    <d v="1899-12-30T18:35:00"/>
    <d v="1899-12-30T23:30:00"/>
    <n v="18"/>
    <n v="35"/>
    <n v="23"/>
    <n v="30"/>
    <n v="184"/>
    <n v="3499"/>
    <n v="643.81600000000003"/>
    <s v="SGNFUK"/>
    <s v="SGNFUK"/>
    <s v="NEA"/>
    <s v="JP"/>
    <s v="INT"/>
    <s v="PXR"/>
  </r>
  <r>
    <d v="2019-06-16T00:00:00"/>
    <x v="2"/>
    <x v="2"/>
    <x v="2"/>
    <x v="471"/>
    <x v="0"/>
    <x v="6"/>
    <x v="224"/>
    <x v="150"/>
    <n v="236.34688949060637"/>
    <n v="201.94443000170284"/>
    <d v="1899-12-30T15:05:00"/>
    <d v="1899-12-30T16:25:00"/>
    <n v="15"/>
    <n v="5"/>
    <n v="16"/>
    <n v="25"/>
    <n v="184"/>
    <n v="604"/>
    <n v="111.136"/>
    <s v="HANDAD"/>
    <s v="HANDAD"/>
    <s v="HANDAD"/>
    <s v="VN"/>
    <s v="DOM"/>
    <s v="PXR"/>
  </r>
  <r>
    <d v="2019-06-16T00:00:00"/>
    <x v="1"/>
    <x v="1"/>
    <x v="1"/>
    <x v="54"/>
    <x v="0"/>
    <x v="6"/>
    <x v="92"/>
    <x v="6"/>
    <n v="152.0752852438888"/>
    <n v="122.84237101537613"/>
    <d v="1899-12-30T11:15:00"/>
    <d v="1899-12-30T12:05:00"/>
    <n v="11"/>
    <n v="15"/>
    <n v="12"/>
    <n v="5"/>
    <n v="184"/>
    <n v="214"/>
    <n v="39.375999999999998"/>
    <s v="SGNDLI"/>
    <s v="SGNDLI"/>
    <s v="Tourism"/>
    <s v="VN"/>
    <s v="DOM"/>
    <s v="PXR"/>
  </r>
  <r>
    <d v="2019-06-16T00:00:00"/>
    <x v="121"/>
    <x v="3"/>
    <x v="5"/>
    <x v="242"/>
    <x v="0"/>
    <x v="6"/>
    <x v="134"/>
    <x v="112"/>
    <n v="282.10893508131221"/>
    <n v="241.11187743395101"/>
    <d v="1899-12-30T03:15:00"/>
    <d v="1899-12-30T04:25:00"/>
    <n v="3"/>
    <n v="15"/>
    <n v="4"/>
    <n v="25"/>
    <n v="184"/>
    <n v="486"/>
    <n v="89.424000000000007"/>
    <s v="HANVTE"/>
    <s v="HANVTEPNHSGN"/>
    <s v="CLMV"/>
    <s v="LA"/>
    <s v="INT"/>
    <s v="PXR"/>
  </r>
  <r>
    <d v="2019-06-16T00:00:00"/>
    <x v="122"/>
    <x v="5"/>
    <x v="1"/>
    <x v="242"/>
    <x v="0"/>
    <x v="6"/>
    <x v="191"/>
    <x v="59"/>
    <n v="228.55256704229927"/>
    <n v="207.06918725390202"/>
    <d v="1899-12-30T07:45:00"/>
    <d v="1899-12-30T08:35:00"/>
    <n v="7"/>
    <n v="45"/>
    <n v="8"/>
    <n v="35"/>
    <n v="184"/>
    <n v="214"/>
    <n v="39.375999999999998"/>
    <s v="SGNPNH"/>
    <s v="HANVTEPNHSGN"/>
    <s v="CLMV"/>
    <s v="LA"/>
    <s v="INT"/>
    <s v="PXR"/>
  </r>
  <r>
    <d v="2019-06-16T00:00:00"/>
    <x v="34"/>
    <x v="6"/>
    <x v="9"/>
    <x v="240"/>
    <x v="0"/>
    <x v="6"/>
    <x v="70"/>
    <x v="106"/>
    <n v="239.31340170869245"/>
    <n v="208.92363712533773"/>
    <d v="1899-12-30T13:00:00"/>
    <d v="1899-12-30T14:20:00"/>
    <n v="13"/>
    <n v="0"/>
    <n v="14"/>
    <n v="20"/>
    <n v="184"/>
    <n v="602"/>
    <n v="110.768"/>
    <s v="SGNDAD"/>
    <s v="SGNDAD"/>
    <s v="SGNDAD"/>
    <s v="VN"/>
    <s v="DOM"/>
    <s v="PXR"/>
  </r>
  <r>
    <d v="2019-06-16T00:00:00"/>
    <x v="27"/>
    <x v="6"/>
    <x v="0"/>
    <x v="57"/>
    <x v="0"/>
    <x v="6"/>
    <x v="98"/>
    <x v="61"/>
    <n v="152.0752852438888"/>
    <n v="122.84237101537613"/>
    <d v="1899-12-30T09:45:00"/>
    <d v="1899-12-30T10:35:00"/>
    <n v="9"/>
    <n v="45"/>
    <n v="10"/>
    <n v="35"/>
    <n v="184"/>
    <n v="214"/>
    <n v="39.375999999999998"/>
    <s v="SGNDLI"/>
    <s v="SGNDLI"/>
    <s v="Tourism"/>
    <s v="VN"/>
    <s v="DOM"/>
    <s v="PXR"/>
  </r>
  <r>
    <d v="2019-06-16T00:00:00"/>
    <x v="123"/>
    <x v="7"/>
    <x v="6"/>
    <x v="242"/>
    <x v="0"/>
    <x v="6"/>
    <x v="117"/>
    <x v="98"/>
    <n v="396.67583025133774"/>
    <n v="330.06021437826928"/>
    <d v="1899-12-30T05:25:00"/>
    <d v="1899-12-30T06:40:00"/>
    <n v="5"/>
    <n v="25"/>
    <n v="6"/>
    <n v="40"/>
    <n v="184"/>
    <n v="753"/>
    <n v="138.55199999999999"/>
    <s v="PNHVTE"/>
    <s v="HANVTEPNHSGN"/>
    <s v="CLMV"/>
    <s v="LA"/>
    <s v="INT"/>
    <s v="PXR"/>
  </r>
  <r>
    <d v="2019-06-16T00:00:00"/>
    <x v="15"/>
    <x v="3"/>
    <x v="9"/>
    <x v="472"/>
    <x v="0"/>
    <x v="6"/>
    <x v="162"/>
    <x v="238"/>
    <n v="236.34688949060637"/>
    <n v="201.94443000170284"/>
    <d v="1899-12-30T17:00:00"/>
    <d v="1899-12-30T18:20:00"/>
    <n v="17"/>
    <n v="0"/>
    <n v="18"/>
    <n v="20"/>
    <n v="184"/>
    <n v="604"/>
    <n v="111.136"/>
    <s v="HANDAD"/>
    <s v="HANDAD"/>
    <s v="HANDAD"/>
    <s v="VN"/>
    <s v="DOM"/>
    <s v="NTC"/>
  </r>
  <r>
    <d v="2019-06-16T00:00:00"/>
    <x v="33"/>
    <x v="2"/>
    <x v="1"/>
    <x v="117"/>
    <x v="0"/>
    <x v="6"/>
    <x v="81"/>
    <x v="91"/>
    <n v="239.31340170869245"/>
    <n v="208.92363712533773"/>
    <d v="1899-12-30T06:00:00"/>
    <d v="1899-12-30T07:30:00"/>
    <n v="6"/>
    <n v="0"/>
    <n v="7"/>
    <n v="30"/>
    <n v="184"/>
    <n v="602"/>
    <n v="110.768"/>
    <s v="SGNDAD"/>
    <s v="SGNDAD"/>
    <s v="SGNDAD"/>
    <s v="VN"/>
    <s v="DOM"/>
    <s v="PXR"/>
  </r>
  <r>
    <d v="2019-06-16T00:00:00"/>
    <x v="30"/>
    <x v="14"/>
    <x v="1"/>
    <x v="56"/>
    <x v="0"/>
    <x v="6"/>
    <x v="49"/>
    <x v="50"/>
    <n v="214.88804221212081"/>
    <n v="213.88072353634405"/>
    <d v="1899-12-30T01:20:00"/>
    <d v="1899-12-30T02:50:00"/>
    <n v="1"/>
    <n v="20"/>
    <n v="2"/>
    <n v="50"/>
    <n v="184"/>
    <n v="628"/>
    <n v="115.55200000000001"/>
    <s v="SGNHUI"/>
    <s v="SGNHUI"/>
    <s v="Tourism"/>
    <s v="VN"/>
    <s v="DOM"/>
    <s v="PXR"/>
  </r>
  <r>
    <d v="2019-06-16T00:00:00"/>
    <x v="79"/>
    <x v="9"/>
    <x v="2"/>
    <x v="118"/>
    <x v="0"/>
    <x v="6"/>
    <x v="88"/>
    <x v="92"/>
    <n v="351.14307895297088"/>
    <n v="523.63526717694549"/>
    <d v="1899-12-30T11:20:00"/>
    <d v="1899-12-30T14:35:00"/>
    <n v="11"/>
    <n v="20"/>
    <n v="14"/>
    <n v="35"/>
    <n v="184"/>
    <n v="2073"/>
    <n v="381.43200000000002"/>
    <s v="HANKUL"/>
    <s v="HANKUL"/>
    <s v="SEA"/>
    <s v="MY"/>
    <s v="INT"/>
    <s v="PXR"/>
  </r>
  <r>
    <d v="2019-06-16T00:00:00"/>
    <x v="34"/>
    <x v="6"/>
    <x v="9"/>
    <x v="119"/>
    <x v="0"/>
    <x v="6"/>
    <x v="19"/>
    <x v="32"/>
    <n v="239.31340170869245"/>
    <n v="208.92363712533773"/>
    <d v="1899-12-30T04:00:00"/>
    <d v="1899-12-30T05:20:00"/>
    <n v="4"/>
    <n v="0"/>
    <n v="5"/>
    <n v="20"/>
    <n v="184"/>
    <n v="602"/>
    <n v="110.768"/>
    <s v="SGNDAD"/>
    <s v="SGNDAD"/>
    <s v="SGNDAD"/>
    <s v="VN"/>
    <s v="DOM"/>
    <s v="PXR"/>
  </r>
  <r>
    <d v="2019-06-16T00:00:00"/>
    <x v="80"/>
    <x v="6"/>
    <x v="8"/>
    <x v="120"/>
    <x v="0"/>
    <x v="6"/>
    <x v="89"/>
    <x v="47"/>
    <n v="282.37915814123511"/>
    <n v="330.61128297374086"/>
    <d v="1899-12-30T08:15:00"/>
    <d v="1899-12-30T10:15:00"/>
    <n v="8"/>
    <n v="15"/>
    <n v="10"/>
    <n v="15"/>
    <n v="184"/>
    <n v="1046"/>
    <n v="192.464"/>
    <s v="SGNKUL"/>
    <s v="SGNKUL"/>
    <s v="SEA"/>
    <s v="MY"/>
    <s v="INT"/>
    <s v="PXR"/>
  </r>
  <r>
    <d v="2019-06-16T00:00:00"/>
    <x v="46"/>
    <x v="20"/>
    <x v="1"/>
    <x v="139"/>
    <x v="0"/>
    <x v="6"/>
    <x v="196"/>
    <x v="167"/>
    <n v="187.46363998635809"/>
    <n v="145.81561859013829"/>
    <d v="1899-12-30T13:50:00"/>
    <d v="1899-12-30T14:55:00"/>
    <n v="13"/>
    <n v="50"/>
    <n v="14"/>
    <n v="55"/>
    <n v="184"/>
    <n v="301"/>
    <n v="55.384"/>
    <s v="SGNPQC"/>
    <s v="SGNPQC"/>
    <s v="Tourism"/>
    <s v="VN"/>
    <s v="DOM"/>
    <s v="PXR"/>
  </r>
  <r>
    <d v="2019-06-16T00:00:00"/>
    <x v="49"/>
    <x v="6"/>
    <x v="23"/>
    <x v="140"/>
    <x v="0"/>
    <x v="6"/>
    <x v="16"/>
    <x v="17"/>
    <n v="187.46363998635809"/>
    <n v="145.81561859013829"/>
    <d v="1899-12-30T12:10:00"/>
    <d v="1899-12-30T13:10:00"/>
    <n v="12"/>
    <n v="10"/>
    <n v="13"/>
    <n v="10"/>
    <n v="184"/>
    <n v="301"/>
    <n v="55.384"/>
    <s v="SGNPQC"/>
    <s v="SGNPQC"/>
    <s v="Tourism"/>
    <s v="VN"/>
    <s v="DOM"/>
    <s v="PXR"/>
  </r>
  <r>
    <d v="2019-06-16T00:00:00"/>
    <x v="100"/>
    <x v="6"/>
    <x v="35"/>
    <x v="160"/>
    <x v="0"/>
    <x v="6"/>
    <x v="81"/>
    <x v="1"/>
    <n v="172.16216193154037"/>
    <n v="313.60596547233263"/>
    <d v="1899-12-30T06:00:00"/>
    <d v="1899-12-30T08:05:00"/>
    <n v="6"/>
    <n v="0"/>
    <n v="8"/>
    <n v="5"/>
    <n v="184"/>
    <n v="1148"/>
    <n v="211.232"/>
    <s v="SGNVDO"/>
    <s v="SGNVDO"/>
    <s v="Other"/>
    <s v="VN"/>
    <s v="DOM"/>
    <s v="PXR"/>
  </r>
  <r>
    <d v="2019-06-16T00:00:00"/>
    <x v="101"/>
    <x v="32"/>
    <x v="1"/>
    <x v="161"/>
    <x v="0"/>
    <x v="6"/>
    <x v="104"/>
    <x v="103"/>
    <n v="172.16216193154037"/>
    <n v="313.60596547233263"/>
    <d v="1899-12-30T08:45:00"/>
    <d v="1899-12-30T10:50:00"/>
    <n v="8"/>
    <n v="45"/>
    <n v="10"/>
    <n v="50"/>
    <n v="184"/>
    <n v="1148"/>
    <n v="211.232"/>
    <s v="SGNVDO"/>
    <s v="SGNVDO"/>
    <s v="Other"/>
    <s v="VN"/>
    <s v="DOM"/>
    <s v="PXR"/>
  </r>
  <r>
    <d v="2019-06-16T00:00:00"/>
    <x v="46"/>
    <x v="20"/>
    <x v="1"/>
    <x v="241"/>
    <x v="0"/>
    <x v="6"/>
    <x v="92"/>
    <x v="129"/>
    <n v="187.46363998635809"/>
    <n v="145.81561859013829"/>
    <d v="1899-12-30T11:15:00"/>
    <d v="1899-12-30T12:20:00"/>
    <n v="11"/>
    <n v="15"/>
    <n v="12"/>
    <n v="20"/>
    <n v="184"/>
    <n v="301"/>
    <n v="55.384"/>
    <s v="SGNPQC"/>
    <s v="SGNPQC"/>
    <s v="Tourism"/>
    <s v="VN"/>
    <s v="DOM"/>
    <s v="PXR"/>
  </r>
  <r>
    <d v="2019-06-16T00:00:00"/>
    <x v="49"/>
    <x v="6"/>
    <x v="23"/>
    <x v="245"/>
    <x v="0"/>
    <x v="6"/>
    <x v="18"/>
    <x v="139"/>
    <n v="187.46363998635809"/>
    <n v="145.81561859013829"/>
    <d v="1899-12-30T09:55:00"/>
    <d v="1899-12-30T10:55:00"/>
    <n v="9"/>
    <n v="55"/>
    <n v="10"/>
    <n v="55"/>
    <n v="184"/>
    <n v="301"/>
    <n v="55.384"/>
    <s v="SGNPQC"/>
    <s v="SGNPQC"/>
    <s v="Tourism"/>
    <s v="VN"/>
    <s v="DOM"/>
    <s v="PXR"/>
  </r>
  <r>
    <d v="2019-06-16T00:00:00"/>
    <x v="42"/>
    <x v="17"/>
    <x v="1"/>
    <x v="55"/>
    <x v="0"/>
    <x v="6"/>
    <x v="161"/>
    <x v="192"/>
    <n v="284.2128245548555"/>
    <n v="306.08961374632247"/>
    <d v="1899-12-30T06:25:00"/>
    <d v="1899-12-30T08:45:00"/>
    <n v="6"/>
    <n v="25"/>
    <n v="8"/>
    <n v="45"/>
    <n v="184"/>
    <n v="1107"/>
    <n v="203.68799999999999"/>
    <s v="SGNHPH"/>
    <s v="SGNHPH"/>
    <s v="Other"/>
    <s v="VN"/>
    <s v="DOM"/>
    <s v="PXR"/>
  </r>
  <r>
    <d v="2019-06-16T00:00:00"/>
    <x v="31"/>
    <x v="6"/>
    <x v="15"/>
    <x v="58"/>
    <x v="0"/>
    <x v="6"/>
    <x v="51"/>
    <x v="140"/>
    <n v="284.2128245548555"/>
    <n v="306.08961374632247"/>
    <d v="1899-12-30T03:30:00"/>
    <d v="1899-12-30T05:30:00"/>
    <n v="3"/>
    <n v="30"/>
    <n v="5"/>
    <n v="30"/>
    <n v="184"/>
    <n v="1107"/>
    <n v="203.68799999999999"/>
    <s v="SGNHPH"/>
    <s v="SGNHPH"/>
    <s v="Other"/>
    <s v="VN"/>
    <s v="DOM"/>
    <s v="PXR"/>
  </r>
  <r>
    <d v="2019-06-16T00:00:00"/>
    <x v="97"/>
    <x v="3"/>
    <x v="34"/>
    <x v="148"/>
    <x v="1"/>
    <x v="6"/>
    <x v="100"/>
    <x v="107"/>
    <n v="682.54250289370759"/>
    <n v="837.46855827335276"/>
    <d v="1899-12-30T17:20:00"/>
    <d v="1899-12-30T21:30:00"/>
    <n v="17"/>
    <n v="20"/>
    <n v="21"/>
    <n v="30"/>
    <n v="280"/>
    <n v="2757"/>
    <n v="771.96"/>
    <s v="HANPUS"/>
    <s v="HANPUS"/>
    <s v="NEA"/>
    <s v="KR"/>
    <s v="INT"/>
    <s v="PXR"/>
  </r>
  <r>
    <d v="2019-06-16T00:00:00"/>
    <x v="22"/>
    <x v="3"/>
    <x v="1"/>
    <x v="488"/>
    <x v="1"/>
    <x v="6"/>
    <x v="191"/>
    <x v="100"/>
    <n v="381.62004815649715"/>
    <n v="329.70071085785668"/>
    <d v="1899-12-30T07:45:00"/>
    <d v="1899-12-30T10:00:00"/>
    <n v="7"/>
    <n v="45"/>
    <n v="10"/>
    <n v="0"/>
    <n v="280"/>
    <n v="1133"/>
    <n v="317.24"/>
    <s v="HANSGN"/>
    <s v="HANSGN"/>
    <s v="HANSGN"/>
    <s v="VN"/>
    <s v="DOM"/>
    <s v="PXR"/>
  </r>
  <r>
    <d v="2019-06-16T00:00:00"/>
    <x v="98"/>
    <x v="31"/>
    <x v="2"/>
    <x v="150"/>
    <x v="1"/>
    <x v="6"/>
    <x v="32"/>
    <x v="53"/>
    <n v="682.54250289370759"/>
    <n v="837.46855827335276"/>
    <d v="1899-12-30T01:30:00"/>
    <d v="1899-12-30T06:10:00"/>
    <n v="1"/>
    <n v="30"/>
    <n v="6"/>
    <n v="10"/>
    <n v="280"/>
    <n v="2757"/>
    <n v="771.96"/>
    <s v="HANPUS"/>
    <s v="HANPUS"/>
    <s v="NEA"/>
    <s v="KR"/>
    <s v="INT"/>
    <s v="PXR"/>
  </r>
  <r>
    <d v="2019-06-16T00:00:00"/>
    <x v="23"/>
    <x v="6"/>
    <x v="2"/>
    <x v="311"/>
    <x v="1"/>
    <x v="6"/>
    <x v="46"/>
    <x v="41"/>
    <n v="381.62004815649715"/>
    <n v="329.70071085785668"/>
    <d v="1899-12-30T11:00:00"/>
    <d v="1899-12-30T13:05:00"/>
    <n v="11"/>
    <n v="0"/>
    <n v="13"/>
    <n v="5"/>
    <n v="280"/>
    <n v="1133"/>
    <n v="317.24"/>
    <s v="HANSGN"/>
    <s v="HANSGN"/>
    <s v="HANSGN"/>
    <s v="VN"/>
    <s v="DOM"/>
    <s v="PXR"/>
  </r>
  <r>
    <d v="2019-06-16T00:00:00"/>
    <x v="85"/>
    <x v="3"/>
    <x v="33"/>
    <x v="127"/>
    <x v="0"/>
    <x v="6"/>
    <x v="93"/>
    <x v="95"/>
    <n v="851.51844399569575"/>
    <n v="835.14674301541368"/>
    <d v="1899-12-30T18:20:00"/>
    <d v="1899-12-30T22:20:00"/>
    <n v="18"/>
    <n v="20"/>
    <n v="22"/>
    <n v="20"/>
    <n v="184"/>
    <n v="2789"/>
    <n v="513.17600000000004"/>
    <s v="HANFUK"/>
    <s v="HANFUK"/>
    <s v="NEA"/>
    <s v="JP"/>
    <s v="INT"/>
    <s v="PXR"/>
  </r>
  <r>
    <d v="2019-06-16T00:00:00"/>
    <x v="83"/>
    <x v="3"/>
    <x v="16"/>
    <x v="248"/>
    <x v="0"/>
    <x v="6"/>
    <x v="13"/>
    <x v="148"/>
    <n v="233.52231346639445"/>
    <n v="188.23299562906084"/>
    <d v="1899-12-30T12:00:00"/>
    <d v="1899-12-30T13:15:00"/>
    <n v="12"/>
    <n v="0"/>
    <n v="13"/>
    <n v="15"/>
    <n v="184"/>
    <n v="547"/>
    <n v="100.648"/>
    <s v="HANHUI"/>
    <s v="HANHUI"/>
    <s v="Tourism"/>
    <s v="VN"/>
    <s v="DOM"/>
    <s v="PXR"/>
  </r>
  <r>
    <d v="2019-06-16T00:00:00"/>
    <x v="84"/>
    <x v="14"/>
    <x v="2"/>
    <x v="250"/>
    <x v="0"/>
    <x v="6"/>
    <x v="137"/>
    <x v="109"/>
    <n v="233.52231346639445"/>
    <n v="188.23299562906084"/>
    <d v="1899-12-30T13:55:00"/>
    <d v="1899-12-30T15:10:00"/>
    <n v="13"/>
    <n v="55"/>
    <n v="15"/>
    <n v="10"/>
    <n v="184"/>
    <n v="547"/>
    <n v="100.648"/>
    <s v="HANHUI"/>
    <s v="HANHUI"/>
    <s v="Tourism"/>
    <s v="VN"/>
    <s v="DOM"/>
    <s v="PXR"/>
  </r>
  <r>
    <d v="2019-06-16T00:00:00"/>
    <x v="128"/>
    <x v="39"/>
    <x v="1"/>
    <x v="255"/>
    <x v="0"/>
    <x v="6"/>
    <x v="14"/>
    <x v="1"/>
    <n v="390.22697421270959"/>
    <n v="402.95988068001799"/>
    <d v="1899-12-30T05:40:00"/>
    <d v="1899-12-30T08:05:00"/>
    <n v="5"/>
    <n v="40"/>
    <n v="8"/>
    <n v="5"/>
    <n v="184"/>
    <n v="1321"/>
    <n v="243.06399999999999"/>
    <s v="SGNRGN"/>
    <s v="SGNRGN"/>
    <s v="CLMV"/>
    <s v="MM"/>
    <s v="INT"/>
    <s v="PXR"/>
  </r>
  <r>
    <d v="2019-06-16T00:00:00"/>
    <x v="23"/>
    <x v="6"/>
    <x v="2"/>
    <x v="438"/>
    <x v="0"/>
    <x v="6"/>
    <x v="7"/>
    <x v="139"/>
    <n v="381.62004815649715"/>
    <n v="329.70071085785668"/>
    <d v="1899-12-30T08:50:00"/>
    <d v="1899-12-30T10:55:00"/>
    <n v="8"/>
    <n v="50"/>
    <n v="10"/>
    <n v="55"/>
    <n v="184"/>
    <n v="1133"/>
    <n v="208.47200000000001"/>
    <s v="HANSGN"/>
    <s v="HANSGN"/>
    <s v="HANSGN"/>
    <s v="VN"/>
    <s v="DOM"/>
    <s v="PXR"/>
  </r>
  <r>
    <d v="2019-06-16T00:00:00"/>
    <x v="129"/>
    <x v="6"/>
    <x v="40"/>
    <x v="257"/>
    <x v="0"/>
    <x v="6"/>
    <x v="140"/>
    <x v="145"/>
    <n v="390.22697421270959"/>
    <n v="402.95988068001799"/>
    <d v="1899-12-30T02:30:00"/>
    <d v="1899-12-30T04:35:00"/>
    <n v="2"/>
    <n v="30"/>
    <n v="4"/>
    <n v="35"/>
    <n v="184"/>
    <n v="1321"/>
    <n v="243.06399999999999"/>
    <s v="SGNRGN"/>
    <s v="SGNRGN"/>
    <s v="CLMV"/>
    <s v="MM"/>
    <s v="INT"/>
    <s v="PXR"/>
  </r>
  <r>
    <d v="2019-06-16T00:00:00"/>
    <x v="2"/>
    <x v="2"/>
    <x v="2"/>
    <x v="132"/>
    <x v="0"/>
    <x v="6"/>
    <x v="36"/>
    <x v="56"/>
    <n v="236.34688949060637"/>
    <n v="201.94443000170284"/>
    <d v="1899-12-30T02:00:00"/>
    <d v="1899-12-30T03:20:00"/>
    <n v="2"/>
    <n v="0"/>
    <n v="3"/>
    <n v="20"/>
    <n v="184"/>
    <n v="604"/>
    <n v="111.136"/>
    <s v="HANDAD"/>
    <s v="HANDAD"/>
    <s v="HANDAD"/>
    <s v="VN"/>
    <s v="DOM"/>
    <s v="PXR"/>
  </r>
  <r>
    <d v="2019-06-16T00:00:00"/>
    <x v="15"/>
    <x v="3"/>
    <x v="9"/>
    <x v="13"/>
    <x v="0"/>
    <x v="6"/>
    <x v="3"/>
    <x v="15"/>
    <n v="236.34688949060637"/>
    <n v="201.94443000170284"/>
    <d v="1899-12-30T23:00:00"/>
    <d v="1899-12-30T00:20:00"/>
    <n v="23"/>
    <n v="0"/>
    <n v="0"/>
    <n v="20"/>
    <n v="184"/>
    <n v="604"/>
    <n v="111.136"/>
    <s v="HANDAD"/>
    <s v="HANDAD"/>
    <s v="HANDAD"/>
    <s v="VN"/>
    <s v="DOM"/>
    <s v="PXR"/>
  </r>
  <r>
    <d v="2019-06-16T00:00:00"/>
    <x v="89"/>
    <x v="3"/>
    <x v="23"/>
    <x v="199"/>
    <x v="0"/>
    <x v="6"/>
    <x v="102"/>
    <x v="188"/>
    <n v="293.23396399985552"/>
    <n v="332.36525256500209"/>
    <d v="1899-12-30T10:00:00"/>
    <d v="1899-12-30T12:10:00"/>
    <n v="10"/>
    <n v="0"/>
    <n v="12"/>
    <n v="10"/>
    <n v="184"/>
    <n v="1213"/>
    <n v="223.19200000000001"/>
    <s v="HANPQC"/>
    <s v="HANPQC"/>
    <s v="Tourism"/>
    <s v="VN"/>
    <s v="DOM"/>
    <s v="PXR"/>
  </r>
  <r>
    <d v="2019-06-16T00:00:00"/>
    <x v="76"/>
    <x v="3"/>
    <x v="31"/>
    <x v="229"/>
    <x v="0"/>
    <x v="6"/>
    <x v="211"/>
    <x v="11"/>
    <n v="308.7453322478957"/>
    <n v="330.16909384151558"/>
    <d v="1899-12-30T04:35:00"/>
    <d v="1899-12-30T06:45:00"/>
    <n v="4"/>
    <n v="35"/>
    <n v="6"/>
    <n v="45"/>
    <n v="184"/>
    <n v="1217"/>
    <n v="223.928"/>
    <s v="HANVCA"/>
    <s v="HANVCA"/>
    <s v="Other"/>
    <s v="VN"/>
    <s v="DOM"/>
    <s v="PXR"/>
  </r>
  <r>
    <d v="2019-06-16T00:00:00"/>
    <x v="90"/>
    <x v="20"/>
    <x v="2"/>
    <x v="200"/>
    <x v="0"/>
    <x v="6"/>
    <x v="177"/>
    <x v="135"/>
    <n v="293.23396399985552"/>
    <n v="332.36525256500209"/>
    <d v="1899-12-30T12:50:00"/>
    <d v="1899-12-30T15:00:00"/>
    <n v="12"/>
    <n v="50"/>
    <n v="15"/>
    <n v="0"/>
    <n v="184"/>
    <n v="1213"/>
    <n v="223.19200000000001"/>
    <s v="HANPQC"/>
    <s v="HANPQC"/>
    <s v="Tourism"/>
    <s v="VN"/>
    <s v="DOM"/>
    <s v="PXR"/>
  </r>
  <r>
    <d v="2019-06-16T00:00:00"/>
    <x v="78"/>
    <x v="28"/>
    <x v="2"/>
    <x v="231"/>
    <x v="0"/>
    <x v="6"/>
    <x v="91"/>
    <x v="119"/>
    <n v="308.7453322478957"/>
    <n v="330.16909384151558"/>
    <d v="1899-12-30T07:20:00"/>
    <d v="1899-12-30T09:20:00"/>
    <n v="7"/>
    <n v="20"/>
    <n v="9"/>
    <n v="20"/>
    <n v="184"/>
    <n v="1217"/>
    <n v="223.928"/>
    <s v="HANVCA"/>
    <s v="HANVCA"/>
    <s v="Other"/>
    <s v="VN"/>
    <s v="DOM"/>
    <s v="PXR"/>
  </r>
  <r>
    <d v="2019-06-16T00:00:00"/>
    <x v="34"/>
    <x v="6"/>
    <x v="9"/>
    <x v="489"/>
    <x v="0"/>
    <x v="6"/>
    <x v="15"/>
    <x v="65"/>
    <n v="239.31340170869245"/>
    <n v="208.92363712533773"/>
    <d v="1899-12-30T00:00:00"/>
    <d v="1899-12-30T01:20:00"/>
    <n v="0"/>
    <n v="0"/>
    <n v="1"/>
    <n v="20"/>
    <n v="184"/>
    <n v="602"/>
    <n v="110.768"/>
    <s v="SGNDAD"/>
    <s v="SGNDAD"/>
    <s v="SGNDAD"/>
    <s v="VN"/>
    <s v="DOM"/>
    <s v="NTC"/>
  </r>
  <r>
    <d v="2019-06-16T00:00:00"/>
    <x v="203"/>
    <x v="29"/>
    <x v="2"/>
    <x v="424"/>
    <x v="0"/>
    <x v="6"/>
    <x v="89"/>
    <x v="44"/>
    <n v="351.1790987825496"/>
    <n v="374.97155534573915"/>
    <d v="1899-12-30T08:15:00"/>
    <d v="1899-12-30T10:30:00"/>
    <n v="8"/>
    <n v="15"/>
    <n v="10"/>
    <n v="30"/>
    <n v="184"/>
    <n v="1075"/>
    <n v="197.8"/>
    <s v="HANCTU"/>
    <s v="HANCTU"/>
    <s v="NEA"/>
    <s v="CN"/>
    <s v="INT"/>
    <s v="PXR"/>
  </r>
  <r>
    <d v="2019-06-16T00:00:00"/>
    <x v="204"/>
    <x v="3"/>
    <x v="32"/>
    <x v="425"/>
    <x v="0"/>
    <x v="6"/>
    <x v="119"/>
    <x v="101"/>
    <n v="351.1790987825496"/>
    <n v="374.97155534573915"/>
    <d v="1899-12-30T04:55:00"/>
    <d v="1899-12-30T07:15:00"/>
    <n v="4"/>
    <n v="55"/>
    <n v="7"/>
    <n v="15"/>
    <n v="184"/>
    <n v="1075"/>
    <n v="197.8"/>
    <s v="HANCTU"/>
    <s v="HANCTU"/>
    <s v="NEA"/>
    <s v="CN"/>
    <s v="INT"/>
    <s v="PXR"/>
  </r>
  <r>
    <d v="2019-06-16T00:00:00"/>
    <x v="23"/>
    <x v="6"/>
    <x v="2"/>
    <x v="145"/>
    <x v="0"/>
    <x v="6"/>
    <x v="36"/>
    <x v="105"/>
    <n v="381.62004815649715"/>
    <n v="329.70071085785668"/>
    <d v="1899-12-30T02:00:00"/>
    <d v="1899-12-30T04:05:00"/>
    <n v="2"/>
    <n v="0"/>
    <n v="4"/>
    <n v="5"/>
    <n v="184"/>
    <n v="1133"/>
    <n v="208.47200000000001"/>
    <s v="HANSGN"/>
    <s v="HANSGN"/>
    <s v="HANSGN"/>
    <s v="VN"/>
    <s v="DOM"/>
    <s v="PXR"/>
  </r>
  <r>
    <d v="2019-06-16T00:00:00"/>
    <x v="4"/>
    <x v="3"/>
    <x v="4"/>
    <x v="4"/>
    <x v="0"/>
    <x v="6"/>
    <x v="4"/>
    <x v="4"/>
    <n v="463.92137539570234"/>
    <n v="559.81108270218749"/>
    <d v="1899-12-30T03:10:00"/>
    <d v="1899-12-30T06:50:00"/>
    <n v="3"/>
    <n v="10"/>
    <n v="6"/>
    <n v="50"/>
    <n v="184"/>
    <n v="2187"/>
    <n v="402.40800000000002"/>
    <s v="HANSIN"/>
    <s v="HANSIN"/>
    <s v="SEA"/>
    <s v="SG"/>
    <s v="INT"/>
    <s v="PXR"/>
  </r>
  <r>
    <d v="2019-06-16T00:00:00"/>
    <x v="88"/>
    <x v="11"/>
    <x v="2"/>
    <x v="135"/>
    <x v="0"/>
    <x v="6"/>
    <x v="194"/>
    <x v="229"/>
    <n v="290.63822696430168"/>
    <n v="331.16011625361529"/>
    <d v="1899-12-30T14:45:00"/>
    <d v="1899-12-30T16:30:00"/>
    <n v="14"/>
    <n v="45"/>
    <n v="16"/>
    <n v="30"/>
    <n v="184"/>
    <n v="872"/>
    <n v="160.44800000000001"/>
    <s v="HANREP"/>
    <s v="HANREP"/>
    <s v="CLMV"/>
    <s v="KH"/>
    <s v="INT"/>
    <s v="PXR"/>
  </r>
  <r>
    <d v="2019-06-16T00:00:00"/>
    <x v="5"/>
    <x v="4"/>
    <x v="2"/>
    <x v="5"/>
    <x v="0"/>
    <x v="6"/>
    <x v="5"/>
    <x v="115"/>
    <n v="463.92137539570234"/>
    <n v="559.81108270218749"/>
    <d v="1899-12-30T07:50:00"/>
    <d v="1899-12-30T11:20:00"/>
    <n v="7"/>
    <n v="50"/>
    <n v="11"/>
    <n v="20"/>
    <n v="184"/>
    <n v="2187"/>
    <n v="402.40800000000002"/>
    <s v="HANSIN"/>
    <s v="HANSIN"/>
    <s v="SEA"/>
    <s v="SG"/>
    <s v="INT"/>
    <s v="PXR"/>
  </r>
  <r>
    <d v="2019-06-16T00:00:00"/>
    <x v="87"/>
    <x v="3"/>
    <x v="12"/>
    <x v="136"/>
    <x v="0"/>
    <x v="6"/>
    <x v="16"/>
    <x v="111"/>
    <n v="290.63822696430168"/>
    <n v="331.16011625361529"/>
    <d v="1899-12-30T12:10:00"/>
    <d v="1899-12-30T13:55:00"/>
    <n v="12"/>
    <n v="10"/>
    <n v="13"/>
    <n v="55"/>
    <n v="184"/>
    <n v="872"/>
    <n v="160.44800000000001"/>
    <s v="HANREP"/>
    <s v="HANREP"/>
    <s v="CLMV"/>
    <s v="KH"/>
    <s v="INT"/>
    <s v="NTC"/>
  </r>
  <r>
    <d v="2019-06-16T00:00:00"/>
    <x v="33"/>
    <x v="2"/>
    <x v="1"/>
    <x v="202"/>
    <x v="0"/>
    <x v="6"/>
    <x v="125"/>
    <x v="167"/>
    <n v="239.31340170869245"/>
    <n v="208.92363712533773"/>
    <d v="1899-12-30T13:30:00"/>
    <d v="1899-12-30T14:55:00"/>
    <n v="13"/>
    <n v="30"/>
    <n v="14"/>
    <n v="55"/>
    <n v="184"/>
    <n v="602"/>
    <n v="110.768"/>
    <s v="SGNDAD"/>
    <s v="SGNDAD"/>
    <s v="SGNDAD"/>
    <s v="VN"/>
    <s v="DOM"/>
    <s v="PXR"/>
  </r>
  <r>
    <d v="2019-06-16T00:00:00"/>
    <x v="45"/>
    <x v="19"/>
    <x v="1"/>
    <x v="388"/>
    <x v="0"/>
    <x v="6"/>
    <x v="91"/>
    <x v="84"/>
    <n v="466.02059075220279"/>
    <n v="527.19233148560897"/>
    <d v="1899-12-30T07:20:00"/>
    <d v="1899-12-30T10:20:00"/>
    <n v="7"/>
    <n v="20"/>
    <n v="10"/>
    <n v="20"/>
    <n v="184"/>
    <n v="1952"/>
    <n v="359.16800000000001"/>
    <s v="SGNKHH"/>
    <s v="SGNKHH"/>
    <s v="NEA"/>
    <s v="TW"/>
    <s v="INT"/>
    <s v="PXR"/>
  </r>
  <r>
    <d v="2019-06-16T00:00:00"/>
    <x v="31"/>
    <x v="6"/>
    <x v="15"/>
    <x v="36"/>
    <x v="0"/>
    <x v="6"/>
    <x v="3"/>
    <x v="216"/>
    <n v="284.2128245548555"/>
    <n v="306.08961374632247"/>
    <d v="1899-12-30T23:00:00"/>
    <d v="1899-12-30T01:00:00"/>
    <n v="23"/>
    <n v="0"/>
    <n v="1"/>
    <n v="0"/>
    <n v="184"/>
    <n v="1107"/>
    <n v="203.68799999999999"/>
    <s v="SGNHPH"/>
    <s v="SGNHPH"/>
    <s v="Other"/>
    <s v="VN"/>
    <s v="DOM"/>
    <s v="PXR"/>
  </r>
  <r>
    <d v="2019-06-16T00:00:00"/>
    <x v="48"/>
    <x v="6"/>
    <x v="22"/>
    <x v="389"/>
    <x v="0"/>
    <x v="6"/>
    <x v="146"/>
    <x v="76"/>
    <n v="466.02059075220279"/>
    <n v="527.19233148560897"/>
    <d v="1899-12-30T02:45:00"/>
    <d v="1899-12-30T05:50:00"/>
    <n v="2"/>
    <n v="45"/>
    <n v="5"/>
    <n v="50"/>
    <n v="184"/>
    <n v="1952"/>
    <n v="359.16800000000001"/>
    <s v="SGNKHH"/>
    <s v="SGNKHH"/>
    <s v="NEA"/>
    <s v="TW"/>
    <s v="INT"/>
    <s v="PXR"/>
  </r>
  <r>
    <d v="2019-06-16T00:00:00"/>
    <x v="34"/>
    <x v="6"/>
    <x v="9"/>
    <x v="490"/>
    <x v="0"/>
    <x v="6"/>
    <x v="142"/>
    <x v="97"/>
    <n v="239.31340170869245"/>
    <n v="208.92363712533773"/>
    <d v="1899-12-30T11:30:00"/>
    <d v="1899-12-30T12:50:00"/>
    <n v="11"/>
    <n v="30"/>
    <n v="12"/>
    <n v="50"/>
    <n v="184"/>
    <n v="602"/>
    <n v="110.768"/>
    <s v="SGNDAD"/>
    <s v="SGNDAD"/>
    <s v="SGNDAD"/>
    <s v="VN"/>
    <s v="DOM"/>
    <s v="NTC"/>
  </r>
  <r>
    <d v="2019-06-16T00:00:00"/>
    <x v="87"/>
    <x v="3"/>
    <x v="12"/>
    <x v="129"/>
    <x v="0"/>
    <x v="6"/>
    <x v="44"/>
    <x v="96"/>
    <n v="290.63822696430168"/>
    <n v="331.16011625361529"/>
    <d v="1899-12-30T08:25:00"/>
    <d v="1899-12-30T10:10:00"/>
    <n v="8"/>
    <n v="25"/>
    <n v="10"/>
    <n v="10"/>
    <n v="184"/>
    <n v="872"/>
    <n v="160.44800000000001"/>
    <s v="HANREP"/>
    <s v="HANREP"/>
    <s v="CLMV"/>
    <s v="KH"/>
    <s v="INT"/>
    <s v="PXR"/>
  </r>
  <r>
    <d v="2019-06-16T00:00:00"/>
    <x v="88"/>
    <x v="11"/>
    <x v="2"/>
    <x v="131"/>
    <x v="0"/>
    <x v="6"/>
    <x v="94"/>
    <x v="97"/>
    <n v="290.63822696430168"/>
    <n v="331.16011625361529"/>
    <d v="1899-12-30T11:05:00"/>
    <d v="1899-12-30T12:50:00"/>
    <n v="11"/>
    <n v="5"/>
    <n v="12"/>
    <n v="50"/>
    <n v="184"/>
    <n v="872"/>
    <n v="160.44800000000001"/>
    <s v="HANREP"/>
    <s v="HANREP"/>
    <s v="CLMV"/>
    <s v="KH"/>
    <s v="INT"/>
    <s v="PXR"/>
  </r>
  <r>
    <d v="2019-06-16T00:00:00"/>
    <x v="23"/>
    <x v="6"/>
    <x v="2"/>
    <x v="182"/>
    <x v="0"/>
    <x v="6"/>
    <x v="25"/>
    <x v="120"/>
    <n v="381.62004815649715"/>
    <n v="329.70071085785668"/>
    <d v="1899-12-30T05:00:00"/>
    <d v="1899-12-30T07:05:00"/>
    <n v="5"/>
    <n v="0"/>
    <n v="7"/>
    <n v="5"/>
    <n v="184"/>
    <n v="1133"/>
    <n v="208.47200000000001"/>
    <s v="HANSGN"/>
    <s v="HANSGN"/>
    <s v="HANSGN"/>
    <s v="VN"/>
    <s v="DOM"/>
    <s v="PXR"/>
  </r>
  <r>
    <d v="2019-06-16T00:00:00"/>
    <x v="132"/>
    <x v="6"/>
    <x v="3"/>
    <x v="274"/>
    <x v="0"/>
    <x v="6"/>
    <x v="15"/>
    <x v="16"/>
    <n v="207.05375269337415"/>
    <n v="235.00797913462452"/>
    <d v="1899-12-30T00:00:00"/>
    <d v="1899-12-30T01:35:00"/>
    <n v="0"/>
    <n v="0"/>
    <n v="1"/>
    <n v="35"/>
    <n v="184"/>
    <n v="740"/>
    <n v="136.16"/>
    <s v="SGNVDH"/>
    <s v="SGNVDH"/>
    <s v="ZOther"/>
    <s v="VN"/>
    <s v="DOM"/>
    <s v="PXR"/>
  </r>
  <r>
    <d v="2019-06-16T00:00:00"/>
    <x v="133"/>
    <x v="35"/>
    <x v="1"/>
    <x v="276"/>
    <x v="0"/>
    <x v="6"/>
    <x v="115"/>
    <x v="112"/>
    <n v="207.05375269337415"/>
    <n v="235.00797913462452"/>
    <d v="1899-12-30T02:50:00"/>
    <d v="1899-12-30T04:25:00"/>
    <n v="2"/>
    <n v="50"/>
    <n v="4"/>
    <n v="25"/>
    <n v="184"/>
    <n v="740"/>
    <n v="136.16"/>
    <s v="SGNVDH"/>
    <s v="SGNVDH"/>
    <s v="ZOther"/>
    <s v="VN"/>
    <s v="DOM"/>
    <s v="PXR"/>
  </r>
  <r>
    <d v="2019-06-16T00:00:00"/>
    <x v="2"/>
    <x v="2"/>
    <x v="2"/>
    <x v="468"/>
    <x v="0"/>
    <x v="6"/>
    <x v="64"/>
    <x v="23"/>
    <n v="236.34688949060637"/>
    <n v="201.94443000170284"/>
    <d v="1899-12-30T08:05:00"/>
    <d v="1899-12-30T09:25:00"/>
    <n v="8"/>
    <n v="5"/>
    <n v="9"/>
    <n v="25"/>
    <n v="178"/>
    <n v="604"/>
    <n v="107.512"/>
    <s v="HANDAD"/>
    <s v="HANDAD"/>
    <s v="HANDAD"/>
    <s v="VN"/>
    <s v="DOM"/>
    <s v="PXR"/>
  </r>
  <r>
    <d v="2019-06-16T00:00:00"/>
    <x v="2"/>
    <x v="2"/>
    <x v="2"/>
    <x v="2"/>
    <x v="0"/>
    <x v="6"/>
    <x v="79"/>
    <x v="114"/>
    <n v="236.34688949060637"/>
    <n v="201.94443000170284"/>
    <d v="1899-12-30T12:05:00"/>
    <d v="1899-12-30T13:25:00"/>
    <n v="12"/>
    <n v="5"/>
    <n v="13"/>
    <n v="25"/>
    <n v="178"/>
    <n v="604"/>
    <n v="107.512"/>
    <s v="HANDAD"/>
    <s v="HANDAD"/>
    <s v="HANDAD"/>
    <s v="VN"/>
    <s v="DOM"/>
    <s v="PXR"/>
  </r>
  <r>
    <d v="2019-06-16T00:00:00"/>
    <x v="15"/>
    <x v="3"/>
    <x v="9"/>
    <x v="426"/>
    <x v="0"/>
    <x v="6"/>
    <x v="170"/>
    <x v="19"/>
    <n v="236.34688949060637"/>
    <n v="201.94443000170284"/>
    <d v="1899-12-30T10:05:00"/>
    <d v="1899-12-30T11:25:00"/>
    <n v="10"/>
    <n v="5"/>
    <n v="11"/>
    <n v="25"/>
    <n v="178"/>
    <n v="604"/>
    <n v="107.512"/>
    <s v="HANDAD"/>
    <s v="HANDAD"/>
    <s v="HANDAD"/>
    <s v="VN"/>
    <s v="DOM"/>
    <s v="PXR"/>
  </r>
  <r>
    <d v="2019-06-16T00:00:00"/>
    <x v="119"/>
    <x v="2"/>
    <x v="41"/>
    <x v="237"/>
    <x v="0"/>
    <x v="6"/>
    <x v="43"/>
    <x v="143"/>
    <n v="1024.2214068484163"/>
    <n v="974.79236364466658"/>
    <d v="1899-12-30T17:05:00"/>
    <d v="1899-12-30T22:35:00"/>
    <n v="17"/>
    <n v="5"/>
    <n v="22"/>
    <n v="35"/>
    <n v="178"/>
    <n v="3866"/>
    <n v="688.14800000000002"/>
    <s v="DADNRT"/>
    <s v="DADNRT"/>
    <s v="NEA"/>
    <s v="JP"/>
    <s v="INT"/>
    <s v="PXR"/>
  </r>
  <r>
    <d v="2019-06-16T00:00:00"/>
    <x v="15"/>
    <x v="3"/>
    <x v="9"/>
    <x v="49"/>
    <x v="0"/>
    <x v="6"/>
    <x v="38"/>
    <x v="99"/>
    <n v="236.34688949060637"/>
    <n v="201.94443000170284"/>
    <d v="1899-12-30T14:10:00"/>
    <d v="1899-12-30T15:30:00"/>
    <n v="14"/>
    <n v="10"/>
    <n v="15"/>
    <n v="30"/>
    <n v="178"/>
    <n v="604"/>
    <n v="107.512"/>
    <s v="HANDAD"/>
    <s v="HANDAD"/>
    <s v="HANDAD"/>
    <s v="VN"/>
    <s v="DOM"/>
    <s v="PXR"/>
  </r>
  <r>
    <d v="2019-06-16T00:00:00"/>
    <x v="120"/>
    <x v="40"/>
    <x v="9"/>
    <x v="239"/>
    <x v="0"/>
    <x v="6"/>
    <x v="20"/>
    <x v="144"/>
    <n v="1024.2214068484163"/>
    <n v="974.79236364466658"/>
    <d v="1899-12-30T01:00:00"/>
    <d v="1899-12-30T07:10:00"/>
    <n v="1"/>
    <n v="0"/>
    <n v="7"/>
    <n v="10"/>
    <n v="178"/>
    <n v="3866"/>
    <n v="688.14800000000002"/>
    <s v="DADNRT"/>
    <s v="DADNRT"/>
    <s v="NEA"/>
    <s v="JP"/>
    <s v="INT"/>
    <s v="PXR"/>
  </r>
  <r>
    <d v="2019-06-16T00:00:00"/>
    <x v="106"/>
    <x v="2"/>
    <x v="31"/>
    <x v="179"/>
    <x v="0"/>
    <x v="6"/>
    <x v="111"/>
    <x v="74"/>
    <n v="131.66180798657265"/>
    <n v="206.51813465495701"/>
    <d v="1899-12-30T10:30:00"/>
    <d v="1899-12-30T12:00:00"/>
    <n v="10"/>
    <n v="30"/>
    <n v="12"/>
    <n v="0"/>
    <n v="184"/>
    <n v="715"/>
    <n v="131.56"/>
    <s v="DADVCA"/>
    <s v="DADVCA"/>
    <s v="ZOther"/>
    <s v="VN"/>
    <s v="DOM"/>
    <s v="PXR"/>
  </r>
  <r>
    <d v="2019-06-16T00:00:00"/>
    <x v="15"/>
    <x v="3"/>
    <x v="9"/>
    <x v="180"/>
    <x v="0"/>
    <x v="6"/>
    <x v="31"/>
    <x v="119"/>
    <n v="236.34688949060637"/>
    <n v="201.94443000170284"/>
    <d v="1899-12-30T08:00:00"/>
    <d v="1899-12-30T09:20:00"/>
    <n v="8"/>
    <n v="0"/>
    <n v="9"/>
    <n v="20"/>
    <n v="184"/>
    <n v="604"/>
    <n v="111.136"/>
    <s v="HANDAD"/>
    <s v="HANDAD"/>
    <s v="HANDAD"/>
    <s v="VN"/>
    <s v="DOM"/>
    <s v="PXR"/>
  </r>
  <r>
    <d v="2019-06-16T00:00:00"/>
    <x v="42"/>
    <x v="17"/>
    <x v="1"/>
    <x v="181"/>
    <x v="0"/>
    <x v="6"/>
    <x v="36"/>
    <x v="105"/>
    <n v="284.2128245548555"/>
    <n v="306.08961374632247"/>
    <d v="1899-12-30T02:00:00"/>
    <d v="1899-12-30T04:05:00"/>
    <n v="2"/>
    <n v="0"/>
    <n v="4"/>
    <n v="5"/>
    <n v="184"/>
    <n v="1107"/>
    <n v="203.68799999999999"/>
    <s v="SGNHPH"/>
    <s v="SGNHPH"/>
    <s v="Other"/>
    <s v="VN"/>
    <s v="DOM"/>
    <s v="PXR"/>
  </r>
  <r>
    <d v="2019-06-16T00:00:00"/>
    <x v="23"/>
    <x v="6"/>
    <x v="2"/>
    <x v="450"/>
    <x v="0"/>
    <x v="6"/>
    <x v="176"/>
    <x v="4"/>
    <n v="381.62004815649715"/>
    <n v="329.70071085785668"/>
    <d v="1899-12-30T04:45:00"/>
    <d v="1899-12-30T06:50:00"/>
    <n v="4"/>
    <n v="45"/>
    <n v="6"/>
    <n v="50"/>
    <n v="184"/>
    <n v="1133"/>
    <n v="208.47200000000001"/>
    <s v="HANSGN"/>
    <s v="HANSGN"/>
    <s v="HANSGN"/>
    <s v="VN"/>
    <s v="DOM"/>
    <s v="PXR"/>
  </r>
  <r>
    <d v="2019-06-16T00:00:00"/>
    <x v="107"/>
    <x v="28"/>
    <x v="9"/>
    <x v="183"/>
    <x v="0"/>
    <x v="6"/>
    <x v="112"/>
    <x v="65"/>
    <n v="131.66180798657265"/>
    <n v="206.51813465495701"/>
    <d v="1899-12-30T23:50:00"/>
    <d v="1899-12-30T01:20:00"/>
    <n v="23"/>
    <n v="50"/>
    <n v="1"/>
    <n v="20"/>
    <n v="184"/>
    <n v="715"/>
    <n v="131.56"/>
    <s v="DADVCA"/>
    <s v="DADVCA"/>
    <s v="ZOther"/>
    <s v="VN"/>
    <s v="DOM"/>
    <s v="PXR"/>
  </r>
  <r>
    <d v="2019-06-16T00:00:00"/>
    <x v="2"/>
    <x v="2"/>
    <x v="2"/>
    <x v="399"/>
    <x v="0"/>
    <x v="6"/>
    <x v="107"/>
    <x v="82"/>
    <n v="236.34688949060637"/>
    <n v="201.94443000170284"/>
    <d v="1899-12-30T03:35:00"/>
    <d v="1899-12-30T04:55:00"/>
    <n v="3"/>
    <n v="35"/>
    <n v="4"/>
    <n v="55"/>
    <n v="203"/>
    <n v="604"/>
    <n v="122.61199999999999"/>
    <s v="HANDAD"/>
    <s v="HANDAD"/>
    <s v="HANDAD"/>
    <s v="VN"/>
    <s v="DOM"/>
    <s v="PXR"/>
  </r>
  <r>
    <d v="2019-06-16T00:00:00"/>
    <x v="73"/>
    <x v="18"/>
    <x v="2"/>
    <x v="110"/>
    <x v="0"/>
    <x v="6"/>
    <x v="82"/>
    <x v="139"/>
    <n v="343.25439636723399"/>
    <n v="347.63650227556832"/>
    <d v="1899-12-30T08:55:00"/>
    <d v="1899-12-30T10:55:00"/>
    <n v="8"/>
    <n v="55"/>
    <n v="10"/>
    <n v="55"/>
    <n v="203"/>
    <n v="967"/>
    <n v="196.30099999999999"/>
    <s v="HANBKK"/>
    <s v="HANBKK"/>
    <s v="SEA"/>
    <s v="TH"/>
    <s v="INT"/>
    <s v="PXR"/>
  </r>
  <r>
    <d v="2019-06-16T00:00:00"/>
    <x v="74"/>
    <x v="3"/>
    <x v="21"/>
    <x v="112"/>
    <x v="0"/>
    <x v="6"/>
    <x v="212"/>
    <x v="48"/>
    <n v="343.25439636723399"/>
    <n v="347.63650227556832"/>
    <d v="1899-12-30T05:45:00"/>
    <d v="1899-12-30T07:45:00"/>
    <n v="5"/>
    <n v="45"/>
    <n v="7"/>
    <n v="45"/>
    <n v="203"/>
    <n v="967"/>
    <n v="196.30099999999999"/>
    <s v="HANBKK"/>
    <s v="HANBKK"/>
    <s v="SEA"/>
    <s v="TH"/>
    <s v="INT"/>
    <s v="PXR"/>
  </r>
  <r>
    <d v="2019-06-16T00:00:00"/>
    <x v="22"/>
    <x v="3"/>
    <x v="1"/>
    <x v="474"/>
    <x v="0"/>
    <x v="6"/>
    <x v="181"/>
    <x v="111"/>
    <n v="381.62004815649715"/>
    <n v="329.70071085785668"/>
    <d v="1899-12-30T11:40:00"/>
    <d v="1899-12-30T13:55:00"/>
    <n v="11"/>
    <n v="40"/>
    <n v="13"/>
    <n v="55"/>
    <n v="203"/>
    <n v="1133"/>
    <n v="229.999"/>
    <s v="HANSGN"/>
    <s v="HANSGN"/>
    <s v="HANSGN"/>
    <s v="VN"/>
    <s v="DOM"/>
    <s v="PXR"/>
  </r>
  <r>
    <d v="2019-06-16T00:00:00"/>
    <x v="34"/>
    <x v="6"/>
    <x v="9"/>
    <x v="432"/>
    <x v="0"/>
    <x v="6"/>
    <x v="32"/>
    <x v="50"/>
    <n v="239.31340170869245"/>
    <n v="208.92363712533773"/>
    <d v="1899-12-30T01:30:00"/>
    <d v="1899-12-30T02:50:00"/>
    <n v="1"/>
    <n v="30"/>
    <n v="2"/>
    <n v="50"/>
    <n v="203"/>
    <n v="602"/>
    <n v="122.206"/>
    <s v="SGNDAD"/>
    <s v="SGNDAD"/>
    <s v="SGNDAD"/>
    <s v="VN"/>
    <s v="DOM"/>
    <s v="NTC"/>
  </r>
  <r>
    <d v="2019-06-16T00:00:00"/>
    <x v="134"/>
    <x v="13"/>
    <x v="1"/>
    <x v="277"/>
    <x v="0"/>
    <x v="6"/>
    <x v="10"/>
    <x v="111"/>
    <n v="142.82837478473851"/>
    <n v="131.67374266664146"/>
    <d v="1899-12-30T12:55:00"/>
    <d v="1899-12-30T13:55:00"/>
    <n v="12"/>
    <n v="55"/>
    <n v="13"/>
    <n v="55"/>
    <n v="203"/>
    <n v="257"/>
    <n v="52.170999999999999"/>
    <s v="SGNBMV"/>
    <s v="SGNBMV"/>
    <s v="ZOther"/>
    <s v="VN"/>
    <s v="DOM"/>
    <s v="PXR"/>
  </r>
  <r>
    <d v="2019-06-16T00:00:00"/>
    <x v="135"/>
    <x v="3"/>
    <x v="14"/>
    <x v="278"/>
    <x v="0"/>
    <x v="6"/>
    <x v="111"/>
    <x v="162"/>
    <n v="226.29556144230276"/>
    <n v="261.68109322915961"/>
    <d v="1899-12-30T10:30:00"/>
    <d v="1899-12-30T12:15:00"/>
    <n v="10"/>
    <n v="30"/>
    <n v="12"/>
    <n v="15"/>
    <n v="203"/>
    <n v="956"/>
    <n v="194.06800000000001"/>
    <s v="HANBMV"/>
    <s v="HANBMV"/>
    <s v="ZOther"/>
    <s v="VN"/>
    <s v="DOM"/>
    <s v="PXR"/>
  </r>
  <r>
    <d v="2019-06-16T00:00:00"/>
    <x v="89"/>
    <x v="3"/>
    <x v="23"/>
    <x v="133"/>
    <x v="0"/>
    <x v="6"/>
    <x v="28"/>
    <x v="98"/>
    <n v="293.23396399985552"/>
    <n v="332.36525256500209"/>
    <d v="1899-12-30T04:30:00"/>
    <d v="1899-12-30T06:40:00"/>
    <n v="4"/>
    <n v="30"/>
    <n v="6"/>
    <n v="40"/>
    <n v="203"/>
    <n v="1213"/>
    <n v="246.239"/>
    <s v="HANPQC"/>
    <s v="HANPQC"/>
    <s v="Tourism"/>
    <s v="VN"/>
    <s v="DOM"/>
    <s v="PXR"/>
  </r>
  <r>
    <d v="2019-06-16T00:00:00"/>
    <x v="90"/>
    <x v="20"/>
    <x v="2"/>
    <x v="134"/>
    <x v="0"/>
    <x v="6"/>
    <x v="172"/>
    <x v="194"/>
    <n v="293.23396399985552"/>
    <n v="332.36525256500209"/>
    <d v="1899-12-30T07:40:00"/>
    <d v="1899-12-30T09:50:00"/>
    <n v="7"/>
    <n v="40"/>
    <n v="9"/>
    <n v="50"/>
    <n v="203"/>
    <n v="1213"/>
    <n v="246.239"/>
    <s v="HANPQC"/>
    <s v="HANPQC"/>
    <s v="Tourism"/>
    <s v="VN"/>
    <s v="DOM"/>
    <s v="PXR"/>
  </r>
  <r>
    <d v="2019-06-16T00:00:00"/>
    <x v="23"/>
    <x v="6"/>
    <x v="2"/>
    <x v="19"/>
    <x v="0"/>
    <x v="6"/>
    <x v="20"/>
    <x v="22"/>
    <n v="381.62004815649715"/>
    <n v="329.70071085785668"/>
    <d v="1899-12-30T01:00:00"/>
    <d v="1899-12-30T03:05:00"/>
    <n v="1"/>
    <n v="0"/>
    <n v="3"/>
    <n v="5"/>
    <n v="203"/>
    <n v="1133"/>
    <n v="229.999"/>
    <s v="HANSGN"/>
    <s v="HANSGN"/>
    <s v="HANSGN"/>
    <s v="VN"/>
    <s v="DOM"/>
    <s v="PXR"/>
  </r>
  <r>
    <d v="2019-06-16T00:00:00"/>
    <x v="33"/>
    <x v="2"/>
    <x v="1"/>
    <x v="137"/>
    <x v="0"/>
    <x v="6"/>
    <x v="54"/>
    <x v="100"/>
    <n v="239.31340170869245"/>
    <n v="208.92363712533773"/>
    <d v="1899-12-30T08:30:00"/>
    <d v="1899-12-30T10:00:00"/>
    <n v="8"/>
    <n v="30"/>
    <n v="10"/>
    <n v="0"/>
    <n v="184"/>
    <n v="602"/>
    <n v="110.768"/>
    <s v="SGNDAD"/>
    <s v="SGNDAD"/>
    <s v="SGNDAD"/>
    <s v="VN"/>
    <s v="DOM"/>
    <s v="PXR"/>
  </r>
  <r>
    <d v="2019-06-16T00:00:00"/>
    <x v="1"/>
    <x v="1"/>
    <x v="1"/>
    <x v="466"/>
    <x v="0"/>
    <x v="6"/>
    <x v="11"/>
    <x v="51"/>
    <n v="152.0752852438888"/>
    <n v="122.84237101537613"/>
    <d v="1899-12-30T04:50:00"/>
    <d v="1899-12-30T05:40:00"/>
    <n v="4"/>
    <n v="50"/>
    <n v="5"/>
    <n v="40"/>
    <n v="184"/>
    <n v="214"/>
    <n v="39.375999999999998"/>
    <s v="SGNDLI"/>
    <s v="SGNDLI"/>
    <s v="Tourism"/>
    <s v="VN"/>
    <s v="DOM"/>
    <s v="PXR"/>
  </r>
  <r>
    <d v="2019-06-16T00:00:00"/>
    <x v="45"/>
    <x v="19"/>
    <x v="1"/>
    <x v="61"/>
    <x v="0"/>
    <x v="6"/>
    <x v="53"/>
    <x v="54"/>
    <n v="466.02059075220279"/>
    <n v="527.19233148560897"/>
    <d v="1899-12-30T23:30:00"/>
    <d v="1899-12-30T02:30:00"/>
    <n v="23"/>
    <n v="30"/>
    <n v="2"/>
    <n v="30"/>
    <n v="184"/>
    <n v="1952"/>
    <n v="359.16800000000001"/>
    <s v="SGNKHH"/>
    <s v="SGNKHH"/>
    <s v="NEA"/>
    <s v="TW"/>
    <s v="INT"/>
    <s v="PXR"/>
  </r>
  <r>
    <d v="2019-06-16T00:00:00"/>
    <x v="27"/>
    <x v="6"/>
    <x v="0"/>
    <x v="467"/>
    <x v="0"/>
    <x v="6"/>
    <x v="197"/>
    <x v="8"/>
    <n v="152.0752852438888"/>
    <n v="122.84237101537613"/>
    <d v="1899-12-30T03:20:00"/>
    <d v="1899-12-30T04:10:00"/>
    <n v="3"/>
    <n v="20"/>
    <n v="4"/>
    <n v="10"/>
    <n v="184"/>
    <n v="214"/>
    <n v="39.375999999999998"/>
    <s v="SGNDLI"/>
    <s v="SGNDLI"/>
    <s v="Tourism"/>
    <s v="VN"/>
    <s v="DOM"/>
    <s v="PXR"/>
  </r>
  <r>
    <d v="2019-06-16T00:00:00"/>
    <x v="48"/>
    <x v="6"/>
    <x v="22"/>
    <x v="64"/>
    <x v="0"/>
    <x v="6"/>
    <x v="6"/>
    <x v="57"/>
    <n v="466.02059075220279"/>
    <n v="527.19233148560897"/>
    <d v="1899-12-30T10:45:00"/>
    <d v="1899-12-30T13:50:00"/>
    <n v="10"/>
    <n v="45"/>
    <n v="13"/>
    <n v="50"/>
    <n v="184"/>
    <n v="1952"/>
    <n v="359.16800000000001"/>
    <s v="SGNKHH"/>
    <s v="SGNKHH"/>
    <s v="NEA"/>
    <s v="TW"/>
    <s v="INT"/>
    <s v="PXR"/>
  </r>
  <r>
    <d v="2019-06-16T00:00:00"/>
    <x v="34"/>
    <x v="6"/>
    <x v="9"/>
    <x v="166"/>
    <x v="0"/>
    <x v="6"/>
    <x v="73"/>
    <x v="58"/>
    <n v="239.31340170869245"/>
    <n v="208.92363712533773"/>
    <d v="1899-12-30T06:30:00"/>
    <d v="1899-12-30T07:50:00"/>
    <n v="6"/>
    <n v="30"/>
    <n v="7"/>
    <n v="50"/>
    <n v="184"/>
    <n v="602"/>
    <n v="110.768"/>
    <s v="SGNDAD"/>
    <s v="SGNDAD"/>
    <s v="SGNDAD"/>
    <s v="VN"/>
    <s v="DOM"/>
    <s v="NTC"/>
  </r>
  <r>
    <d v="2019-06-16T00:00:00"/>
    <x v="50"/>
    <x v="8"/>
    <x v="1"/>
    <x v="222"/>
    <x v="0"/>
    <x v="6"/>
    <x v="221"/>
    <x v="127"/>
    <n v="184.25871592968858"/>
    <n v="154.07262794368225"/>
    <d v="1899-12-30T13:35:00"/>
    <d v="1899-12-30T14:40:00"/>
    <n v="13"/>
    <n v="35"/>
    <n v="14"/>
    <n v="40"/>
    <n v="178"/>
    <n v="309"/>
    <n v="55.002000000000002"/>
    <s v="SGNCXR"/>
    <s v="SGNCXR"/>
    <s v="Tourism"/>
    <s v="VN"/>
    <s v="DOM"/>
    <s v="PXR"/>
  </r>
  <r>
    <d v="2019-06-16T00:00:00"/>
    <x v="114"/>
    <x v="37"/>
    <x v="1"/>
    <x v="223"/>
    <x v="0"/>
    <x v="6"/>
    <x v="20"/>
    <x v="120"/>
    <n v="894.83087303101706"/>
    <n v="993.76215651856978"/>
    <d v="1899-12-30T01:00:00"/>
    <d v="1899-12-30T07:05:00"/>
    <n v="1"/>
    <n v="0"/>
    <n v="7"/>
    <n v="5"/>
    <n v="178"/>
    <n v="4052"/>
    <n v="721.25599999999997"/>
    <s v="SGNNGO"/>
    <s v="SGNNGO"/>
    <s v="NEA"/>
    <s v="JP"/>
    <s v="INT"/>
    <s v="PXR"/>
  </r>
  <r>
    <d v="2019-06-16T00:00:00"/>
    <x v="52"/>
    <x v="6"/>
    <x v="7"/>
    <x v="224"/>
    <x v="0"/>
    <x v="6"/>
    <x v="83"/>
    <x v="122"/>
    <n v="184.25871592968858"/>
    <n v="154.07262794368225"/>
    <d v="1899-12-30T11:45:00"/>
    <d v="1899-12-30T12:55:00"/>
    <n v="11"/>
    <n v="45"/>
    <n v="12"/>
    <n v="55"/>
    <n v="178"/>
    <n v="309"/>
    <n v="55.002000000000002"/>
    <s v="SGNCXR"/>
    <s v="SGNCXR"/>
    <s v="Tourism"/>
    <s v="VN"/>
    <s v="DOM"/>
    <s v="PXR"/>
  </r>
  <r>
    <d v="2019-06-16T00:00:00"/>
    <x v="43"/>
    <x v="6"/>
    <x v="20"/>
    <x v="59"/>
    <x v="0"/>
    <x v="6"/>
    <x v="43"/>
    <x v="52"/>
    <n v="894.83087303101706"/>
    <n v="993.76215651856978"/>
    <d v="1899-12-30T17:05:00"/>
    <d v="1899-12-30T22:30:00"/>
    <n v="17"/>
    <n v="5"/>
    <n v="22"/>
    <n v="30"/>
    <n v="178"/>
    <n v="4052"/>
    <n v="721.25599999999997"/>
    <s v="SGNNGO"/>
    <s v="SGNNGO"/>
    <s v="NEA"/>
    <s v="JP"/>
    <s v="INT"/>
    <s v="PXR"/>
  </r>
  <r>
    <d v="2019-06-16T00:00:00"/>
    <x v="28"/>
    <x v="6"/>
    <x v="11"/>
    <x v="226"/>
    <x v="0"/>
    <x v="6"/>
    <x v="31"/>
    <x v="125"/>
    <n v="174.57236893439588"/>
    <n v="168.20824934473262"/>
    <d v="1899-12-30T08:00:00"/>
    <d v="1899-12-30T09:10:00"/>
    <n v="8"/>
    <n v="0"/>
    <n v="9"/>
    <n v="10"/>
    <n v="178"/>
    <n v="430"/>
    <n v="76.540000000000006"/>
    <s v="SGNUIH"/>
    <s v="SGNUIH"/>
    <s v="ZOther"/>
    <s v="VN"/>
    <s v="DOM"/>
    <s v="PXR"/>
  </r>
  <r>
    <d v="2019-06-16T00:00:00"/>
    <x v="29"/>
    <x v="12"/>
    <x v="1"/>
    <x v="227"/>
    <x v="0"/>
    <x v="6"/>
    <x v="114"/>
    <x v="13"/>
    <n v="174.57236893439588"/>
    <n v="168.20824934473262"/>
    <d v="1899-12-30T09:50:00"/>
    <d v="1899-12-30T11:05:00"/>
    <n v="9"/>
    <n v="50"/>
    <n v="11"/>
    <n v="5"/>
    <n v="178"/>
    <n v="430"/>
    <n v="76.540000000000006"/>
    <s v="SGNUIH"/>
    <s v="SGNUIH"/>
    <s v="ZOther"/>
    <s v="VN"/>
    <s v="DOM"/>
    <s v="PXR"/>
  </r>
  <r>
    <d v="2019-06-16T00:00:00"/>
    <x v="38"/>
    <x v="1"/>
    <x v="2"/>
    <x v="290"/>
    <x v="0"/>
    <x v="6"/>
    <x v="118"/>
    <x v="195"/>
    <n v="276.42241165161988"/>
    <n v="284.1111398350593"/>
    <d v="1899-12-30T03:25:00"/>
    <d v="1899-12-30T05:15:00"/>
    <n v="3"/>
    <n v="25"/>
    <n v="5"/>
    <n v="15"/>
    <n v="184"/>
    <n v="1061"/>
    <n v="195.22399999999999"/>
    <s v="HANDLI"/>
    <s v="HANDLI"/>
    <s v="Tourism"/>
    <s v="VN"/>
    <s v="DOM"/>
    <s v="PXR"/>
  </r>
  <r>
    <d v="2019-06-16T00:00:00"/>
    <x v="39"/>
    <x v="3"/>
    <x v="0"/>
    <x v="291"/>
    <x v="0"/>
    <x v="6"/>
    <x v="122"/>
    <x v="78"/>
    <n v="276.42241165161988"/>
    <n v="284.1111398350593"/>
    <d v="1899-12-30T00:50:00"/>
    <d v="1899-12-30T02:45:00"/>
    <n v="0"/>
    <n v="50"/>
    <n v="2"/>
    <n v="45"/>
    <n v="184"/>
    <n v="1061"/>
    <n v="195.22399999999999"/>
    <s v="HANDLI"/>
    <s v="HANDLI"/>
    <s v="Tourism"/>
    <s v="VN"/>
    <s v="DOM"/>
    <s v="PXR"/>
  </r>
  <r>
    <d v="2019-06-16T00:00:00"/>
    <x v="38"/>
    <x v="1"/>
    <x v="2"/>
    <x v="48"/>
    <x v="0"/>
    <x v="6"/>
    <x v="166"/>
    <x v="44"/>
    <n v="276.42241165161988"/>
    <n v="284.1111398350593"/>
    <d v="1899-12-30T08:40:00"/>
    <d v="1899-12-30T10:30:00"/>
    <n v="8"/>
    <n v="40"/>
    <n v="10"/>
    <n v="30"/>
    <n v="184"/>
    <n v="1061"/>
    <n v="195.22399999999999"/>
    <s v="HANDLI"/>
    <s v="HANDLI"/>
    <s v="Tourism"/>
    <s v="VN"/>
    <s v="DOM"/>
    <s v="PXR"/>
  </r>
  <r>
    <d v="2019-06-16T00:00:00"/>
    <x v="39"/>
    <x v="3"/>
    <x v="0"/>
    <x v="50"/>
    <x v="0"/>
    <x v="6"/>
    <x v="66"/>
    <x v="210"/>
    <n v="276.42241165161988"/>
    <n v="284.1111398350593"/>
    <d v="1899-12-30T06:05:00"/>
    <d v="1899-12-30T07:55:00"/>
    <n v="6"/>
    <n v="5"/>
    <n v="7"/>
    <n v="55"/>
    <n v="184"/>
    <n v="1061"/>
    <n v="195.22399999999999"/>
    <s v="HANDLI"/>
    <s v="HANDLI"/>
    <s v="Tourism"/>
    <s v="VN"/>
    <s v="DOM"/>
    <s v="PXR"/>
  </r>
  <r>
    <d v="2019-06-16T00:00:00"/>
    <x v="22"/>
    <x v="3"/>
    <x v="1"/>
    <x v="409"/>
    <x v="0"/>
    <x v="6"/>
    <x v="39"/>
    <x v="114"/>
    <n v="381.62004815649715"/>
    <n v="329.70071085785668"/>
    <d v="1899-12-30T11:10:00"/>
    <d v="1899-12-30T13:25:00"/>
    <n v="11"/>
    <n v="10"/>
    <n v="13"/>
    <n v="25"/>
    <n v="184"/>
    <n v="1133"/>
    <n v="208.47200000000001"/>
    <s v="HANSGN"/>
    <s v="HANSGN"/>
    <s v="HANSGN"/>
    <s v="VN"/>
    <s v="DOM"/>
    <s v="PXR"/>
  </r>
  <r>
    <d v="2019-06-16T00:00:00"/>
    <x v="2"/>
    <x v="2"/>
    <x v="2"/>
    <x v="491"/>
    <x v="0"/>
    <x v="6"/>
    <x v="140"/>
    <x v="33"/>
    <n v="236.34688949060637"/>
    <n v="201.94443000170284"/>
    <d v="1899-12-30T02:30:00"/>
    <d v="1899-12-30T03:50:00"/>
    <n v="2"/>
    <n v="30"/>
    <n v="3"/>
    <n v="50"/>
    <n v="184"/>
    <n v="604"/>
    <n v="111.136"/>
    <s v="HANDAD"/>
    <s v="HANDAD"/>
    <s v="HANDAD"/>
    <s v="VN"/>
    <s v="DOM"/>
    <s v="PXR"/>
  </r>
  <r>
    <d v="2019-06-16T00:00:00"/>
    <x v="15"/>
    <x v="3"/>
    <x v="9"/>
    <x v="492"/>
    <x v="0"/>
    <x v="6"/>
    <x v="11"/>
    <x v="53"/>
    <n v="236.34688949060637"/>
    <n v="201.94443000170284"/>
    <d v="1899-12-30T04:50:00"/>
    <d v="1899-12-30T06:10:00"/>
    <n v="4"/>
    <n v="50"/>
    <n v="6"/>
    <n v="10"/>
    <n v="184"/>
    <n v="604"/>
    <n v="111.136"/>
    <s v="HANDAD"/>
    <s v="HANDAD"/>
    <s v="HANDAD"/>
    <s v="VN"/>
    <s v="DOM"/>
    <s v="PXR"/>
  </r>
  <r>
    <d v="2019-06-16T00:00:00"/>
    <x v="22"/>
    <x v="3"/>
    <x v="1"/>
    <x v="493"/>
    <x v="0"/>
    <x v="6"/>
    <x v="210"/>
    <x v="27"/>
    <n v="381.62004815649715"/>
    <n v="329.70071085785668"/>
    <d v="1899-12-30T13:10:00"/>
    <d v="1899-12-30T15:20:00"/>
    <n v="13"/>
    <n v="10"/>
    <n v="15"/>
    <n v="20"/>
    <n v="184"/>
    <n v="1133"/>
    <n v="208.47200000000001"/>
    <s v="HANSGN"/>
    <s v="HANSGN"/>
    <s v="HANSGN"/>
    <s v="VN"/>
    <s v="DOM"/>
    <s v="PXR"/>
  </r>
  <r>
    <d v="2019-06-16T00:00:00"/>
    <x v="2"/>
    <x v="2"/>
    <x v="2"/>
    <x v="184"/>
    <x v="0"/>
    <x v="6"/>
    <x v="35"/>
    <x v="73"/>
    <n v="236.34688949060637"/>
    <n v="201.94443000170284"/>
    <d v="1899-12-30T07:00:00"/>
    <d v="1899-12-30T08:20:00"/>
    <n v="7"/>
    <n v="0"/>
    <n v="8"/>
    <n v="20"/>
    <n v="184"/>
    <n v="604"/>
    <n v="111.136"/>
    <s v="HANDAD"/>
    <s v="HANDAD"/>
    <s v="HANDAD"/>
    <s v="VN"/>
    <s v="DOM"/>
    <s v="PXR"/>
  </r>
  <r>
    <d v="2019-06-16T00:00:00"/>
    <x v="83"/>
    <x v="3"/>
    <x v="16"/>
    <x v="124"/>
    <x v="0"/>
    <x v="6"/>
    <x v="101"/>
    <x v="47"/>
    <n v="233.52231346639445"/>
    <n v="188.23299562906084"/>
    <d v="1899-12-30T09:00:00"/>
    <d v="1899-12-30T10:15:00"/>
    <n v="9"/>
    <n v="0"/>
    <n v="10"/>
    <n v="15"/>
    <n v="184"/>
    <n v="547"/>
    <n v="100.648"/>
    <s v="HANHUI"/>
    <s v="HANHUI"/>
    <s v="Tourism"/>
    <s v="VN"/>
    <s v="DOM"/>
    <s v="PXR"/>
  </r>
  <r>
    <d v="2019-06-16T00:00:00"/>
    <x v="84"/>
    <x v="14"/>
    <x v="2"/>
    <x v="125"/>
    <x v="0"/>
    <x v="6"/>
    <x v="144"/>
    <x v="188"/>
    <n v="233.52231346639445"/>
    <n v="188.23299562906084"/>
    <d v="1899-12-30T10:55:00"/>
    <d v="1899-12-30T12:10:00"/>
    <n v="10"/>
    <n v="55"/>
    <n v="12"/>
    <n v="10"/>
    <n v="184"/>
    <n v="547"/>
    <n v="100.648"/>
    <s v="HANHUI"/>
    <s v="HANHUI"/>
    <s v="Tourism"/>
    <s v="VN"/>
    <s v="DOM"/>
    <s v="PXR"/>
  </r>
  <r>
    <d v="2019-06-16T00:00:00"/>
    <x v="34"/>
    <x v="6"/>
    <x v="9"/>
    <x v="494"/>
    <x v="0"/>
    <x v="6"/>
    <x v="113"/>
    <x v="232"/>
    <n v="239.31340170869245"/>
    <n v="208.92363712533773"/>
    <d v="1899-12-30T00:30:00"/>
    <d v="1899-12-30T01:50:00"/>
    <n v="0"/>
    <n v="30"/>
    <n v="1"/>
    <n v="50"/>
    <n v="184"/>
    <n v="602"/>
    <n v="110.768"/>
    <s v="SGNDAD"/>
    <s v="SGNDAD"/>
    <s v="SGNDAD"/>
    <s v="VN"/>
    <s v="DOM"/>
    <s v="NTC"/>
  </r>
  <r>
    <d v="2019-06-16T00:00:00"/>
    <x v="92"/>
    <x v="2"/>
    <x v="0"/>
    <x v="141"/>
    <x v="0"/>
    <x v="6"/>
    <x v="116"/>
    <x v="26"/>
    <n v="204.28649980369786"/>
    <n v="171.52300327227937"/>
    <d v="1899-12-30T08:20:00"/>
    <d v="1899-12-30T09:30:00"/>
    <n v="8"/>
    <n v="20"/>
    <n v="9"/>
    <n v="30"/>
    <n v="178"/>
    <n v="475"/>
    <n v="84.55"/>
    <s v="DADDLI"/>
    <s v="DADDLI"/>
    <s v="Tourism"/>
    <s v="VN"/>
    <s v="DOM"/>
    <s v="PXR"/>
  </r>
  <r>
    <d v="2019-06-16T00:00:00"/>
    <x v="2"/>
    <x v="2"/>
    <x v="2"/>
    <x v="434"/>
    <x v="0"/>
    <x v="6"/>
    <x v="79"/>
    <x v="114"/>
    <n v="236.34688949060637"/>
    <n v="201.94443000170284"/>
    <d v="1899-12-30T12:05:00"/>
    <d v="1899-12-30T13:25:00"/>
    <n v="12"/>
    <n v="5"/>
    <n v="13"/>
    <n v="25"/>
    <n v="178"/>
    <n v="604"/>
    <n v="107.512"/>
    <s v="HANDAD"/>
    <s v="HANDAD"/>
    <s v="HANDAD"/>
    <s v="VN"/>
    <s v="DOM"/>
    <s v="PXR"/>
  </r>
  <r>
    <d v="2019-06-16T00:00:00"/>
    <x v="93"/>
    <x v="1"/>
    <x v="9"/>
    <x v="142"/>
    <x v="0"/>
    <x v="6"/>
    <x v="145"/>
    <x v="108"/>
    <n v="204.28649980369786"/>
    <n v="171.52300327227937"/>
    <d v="1899-12-30T10:10:00"/>
    <d v="1899-12-30T11:15:00"/>
    <n v="10"/>
    <n v="10"/>
    <n v="11"/>
    <n v="15"/>
    <n v="178"/>
    <n v="475"/>
    <n v="84.55"/>
    <s v="DADDLI"/>
    <s v="DADDLI"/>
    <s v="Tourism"/>
    <s v="VN"/>
    <s v="DOM"/>
    <s v="PXR"/>
  </r>
  <r>
    <d v="2019-06-16T00:00:00"/>
    <x v="24"/>
    <x v="13"/>
    <x v="2"/>
    <x v="22"/>
    <x v="0"/>
    <x v="6"/>
    <x v="23"/>
    <x v="25"/>
    <n v="226.29556144230276"/>
    <n v="261.68109322915961"/>
    <d v="1899-12-30T02:35:00"/>
    <d v="1899-12-30T04:20:00"/>
    <n v="2"/>
    <n v="35"/>
    <n v="4"/>
    <n v="20"/>
    <n v="178"/>
    <n v="956"/>
    <n v="170.16800000000001"/>
    <s v="HANBMV"/>
    <s v="HANBMV"/>
    <s v="ZOther"/>
    <s v="VN"/>
    <s v="DOM"/>
    <s v="PXR"/>
  </r>
  <r>
    <d v="2019-06-16T00:00:00"/>
    <x v="37"/>
    <x v="2"/>
    <x v="18"/>
    <x v="47"/>
    <x v="0"/>
    <x v="6"/>
    <x v="43"/>
    <x v="46"/>
    <n v="690.92257570788865"/>
    <n v="868.84541076659445"/>
    <d v="1899-12-30T17:05:00"/>
    <d v="1899-12-30T22:00:00"/>
    <n v="17"/>
    <n v="5"/>
    <n v="22"/>
    <n v="0"/>
    <n v="178"/>
    <n v="3383"/>
    <n v="602.17399999999998"/>
    <s v="DADKIX"/>
    <s v="DADKIX"/>
    <s v="NEA"/>
    <s v="JP"/>
    <s v="INT"/>
    <s v="PXR"/>
  </r>
  <r>
    <d v="2019-06-16T00:00:00"/>
    <x v="15"/>
    <x v="3"/>
    <x v="9"/>
    <x v="144"/>
    <x v="0"/>
    <x v="6"/>
    <x v="99"/>
    <x v="98"/>
    <n v="236.34688949060637"/>
    <n v="201.94443000170284"/>
    <d v="1899-12-30T05:15:00"/>
    <d v="1899-12-30T06:40:00"/>
    <n v="5"/>
    <n v="15"/>
    <n v="6"/>
    <n v="40"/>
    <n v="178"/>
    <n v="604"/>
    <n v="107.512"/>
    <s v="HANDAD"/>
    <s v="HANDAD"/>
    <s v="HANDAD"/>
    <s v="VN"/>
    <s v="DOM"/>
    <s v="PXR"/>
  </r>
  <r>
    <d v="2019-06-16T00:00:00"/>
    <x v="26"/>
    <x v="6"/>
    <x v="14"/>
    <x v="28"/>
    <x v="0"/>
    <x v="6"/>
    <x v="27"/>
    <x v="31"/>
    <n v="142.82837478473851"/>
    <n v="131.67374266664146"/>
    <d v="1899-12-30T00:55:00"/>
    <d v="1899-12-30T01:55:00"/>
    <n v="0"/>
    <n v="55"/>
    <n v="1"/>
    <n v="55"/>
    <n v="178"/>
    <n v="257"/>
    <n v="45.746000000000002"/>
    <s v="SGNBMV"/>
    <s v="SGNBMV"/>
    <s v="ZOther"/>
    <s v="VN"/>
    <s v="DOM"/>
    <s v="PXR"/>
  </r>
  <r>
    <d v="2019-06-16T00:00:00"/>
    <x v="15"/>
    <x v="3"/>
    <x v="9"/>
    <x v="463"/>
    <x v="0"/>
    <x v="6"/>
    <x v="160"/>
    <x v="180"/>
    <n v="236.34688949060637"/>
    <n v="201.94443000170284"/>
    <d v="1899-12-30T14:05:00"/>
    <d v="1899-12-30T15:25:00"/>
    <n v="14"/>
    <n v="5"/>
    <n v="15"/>
    <n v="25"/>
    <n v="178"/>
    <n v="604"/>
    <n v="107.512"/>
    <s v="HANDAD"/>
    <s v="HANDAD"/>
    <s v="HANDAD"/>
    <s v="VN"/>
    <s v="DOM"/>
    <s v="NTC"/>
  </r>
  <r>
    <d v="2019-06-16T00:00:00"/>
    <x v="11"/>
    <x v="8"/>
    <x v="2"/>
    <x v="123"/>
    <x v="0"/>
    <x v="6"/>
    <x v="52"/>
    <x v="21"/>
    <n v="292.75199550278143"/>
    <n v="283.06606117169179"/>
    <d v="1899-12-30T04:20:00"/>
    <d v="1899-12-30T06:15:00"/>
    <n v="4"/>
    <n v="20"/>
    <n v="6"/>
    <n v="15"/>
    <n v="184"/>
    <n v="1062"/>
    <n v="195.40799999999999"/>
    <s v="HANCXR"/>
    <s v="HANCXR"/>
    <s v="Tourism"/>
    <s v="VN"/>
    <s v="DOM"/>
    <s v="PXR"/>
  </r>
  <r>
    <d v="2019-06-16T00:00:00"/>
    <x v="12"/>
    <x v="3"/>
    <x v="7"/>
    <x v="90"/>
    <x v="0"/>
    <x v="6"/>
    <x v="71"/>
    <x v="62"/>
    <n v="292.75199550278143"/>
    <n v="283.06606117169179"/>
    <d v="1899-12-30T01:45:00"/>
    <d v="1899-12-30T03:40:00"/>
    <n v="1"/>
    <n v="45"/>
    <n v="3"/>
    <n v="40"/>
    <n v="184"/>
    <n v="1062"/>
    <n v="195.40799999999999"/>
    <s v="HANCXR"/>
    <s v="HANCXR"/>
    <s v="Tourism"/>
    <s v="VN"/>
    <s v="DOM"/>
    <s v="PXR"/>
  </r>
  <r>
    <d v="2019-06-16T00:00:00"/>
    <x v="124"/>
    <x v="3"/>
    <x v="29"/>
    <x v="249"/>
    <x v="0"/>
    <x v="6"/>
    <x v="136"/>
    <x v="39"/>
    <n v="181.04859609757057"/>
    <n v="235.01371483693978"/>
    <d v="1899-12-30T06:55:00"/>
    <d v="1899-12-30T08:30:00"/>
    <n v="6"/>
    <n v="55"/>
    <n v="8"/>
    <n v="30"/>
    <n v="184"/>
    <n v="811"/>
    <n v="149.22399999999999"/>
    <s v="HANPXU"/>
    <s v="HANPXU"/>
    <s v="ZOther"/>
    <s v="VN"/>
    <s v="DOM"/>
    <s v="PXR"/>
  </r>
  <r>
    <d v="2019-06-16T00:00:00"/>
    <x v="40"/>
    <x v="3"/>
    <x v="19"/>
    <x v="51"/>
    <x v="0"/>
    <x v="6"/>
    <x v="59"/>
    <x v="162"/>
    <n v="120.60036818801788"/>
    <n v="128.91356356400408"/>
    <d v="1899-12-30T11:25:00"/>
    <d v="1899-12-30T12:15:00"/>
    <n v="11"/>
    <n v="25"/>
    <n v="12"/>
    <n v="15"/>
    <n v="184"/>
    <n v="261"/>
    <n v="48.024000000000001"/>
    <s v="HANVII"/>
    <s v="HANVII"/>
    <s v="ZOther"/>
    <s v="VN"/>
    <s v="DOM"/>
    <s v="PXR"/>
  </r>
  <r>
    <d v="2019-06-16T00:00:00"/>
    <x v="125"/>
    <x v="26"/>
    <x v="2"/>
    <x v="251"/>
    <x v="0"/>
    <x v="6"/>
    <x v="40"/>
    <x v="149"/>
    <n v="181.04859609757057"/>
    <n v="235.01371483693978"/>
    <d v="1899-12-30T09:10:00"/>
    <d v="1899-12-30T10:45:00"/>
    <n v="9"/>
    <n v="10"/>
    <n v="10"/>
    <n v="45"/>
    <n v="184"/>
    <n v="811"/>
    <n v="149.22399999999999"/>
    <s v="HANPXU"/>
    <s v="HANPXU"/>
    <s v="ZOther"/>
    <s v="VN"/>
    <s v="DOM"/>
    <s v="PXR"/>
  </r>
  <r>
    <d v="2019-06-16T00:00:00"/>
    <x v="41"/>
    <x v="16"/>
    <x v="2"/>
    <x v="53"/>
    <x v="0"/>
    <x v="6"/>
    <x v="226"/>
    <x v="111"/>
    <n v="120.60036818801788"/>
    <n v="128.91356356400408"/>
    <d v="1899-12-30T13:05:00"/>
    <d v="1899-12-30T13:55:00"/>
    <n v="13"/>
    <n v="5"/>
    <n v="13"/>
    <n v="55"/>
    <n v="184"/>
    <n v="261"/>
    <n v="48.024000000000001"/>
    <s v="HANVII"/>
    <s v="HANVII"/>
    <s v="ZOther"/>
    <s v="VN"/>
    <s v="DOM"/>
    <s v="PXR"/>
  </r>
  <r>
    <d v="2019-06-16T00:00:00"/>
    <x v="3"/>
    <x v="3"/>
    <x v="3"/>
    <x v="3"/>
    <x v="0"/>
    <x v="6"/>
    <x v="3"/>
    <x v="3"/>
    <n v="150.8755916056586"/>
    <n v="147.53581749835828"/>
    <d v="1899-12-30T23:00:00"/>
    <d v="1899-12-30T00:10:00"/>
    <n v="23"/>
    <n v="0"/>
    <n v="0"/>
    <n v="10"/>
    <n v="184"/>
    <n v="396"/>
    <n v="72.864000000000004"/>
    <s v="HANVDH"/>
    <s v="HANVDH"/>
    <s v="ZOther"/>
    <s v="VN"/>
    <s v="DOM"/>
    <s v="PXR"/>
  </r>
  <r>
    <d v="2019-06-16T00:00:00"/>
    <x v="21"/>
    <x v="12"/>
    <x v="2"/>
    <x v="495"/>
    <x v="0"/>
    <x v="6"/>
    <x v="142"/>
    <x v="199"/>
    <n v="222.57043902349176"/>
    <n v="242.23014347086047"/>
    <d v="1899-12-30T11:30:00"/>
    <d v="1899-12-30T13:00:00"/>
    <n v="11"/>
    <n v="30"/>
    <n v="13"/>
    <n v="0"/>
    <n v="184"/>
    <n v="879"/>
    <n v="161.73599999999999"/>
    <s v="HANUIH"/>
    <s v="HANUIH"/>
    <s v="ZOther"/>
    <s v="VN"/>
    <s v="DOM"/>
    <s v="PXR"/>
  </r>
  <r>
    <d v="2019-06-16T00:00:00"/>
    <x v="2"/>
    <x v="2"/>
    <x v="2"/>
    <x v="106"/>
    <x v="0"/>
    <x v="6"/>
    <x v="21"/>
    <x v="39"/>
    <n v="236.34688949060637"/>
    <n v="201.94443000170284"/>
    <d v="1899-12-30T07:10:00"/>
    <d v="1899-12-30T08:30:00"/>
    <n v="7"/>
    <n v="10"/>
    <n v="8"/>
    <n v="30"/>
    <n v="184"/>
    <n v="604"/>
    <n v="111.136"/>
    <s v="HANDAD"/>
    <s v="HANDAD"/>
    <s v="HANDAD"/>
    <s v="VN"/>
    <s v="DOM"/>
    <s v="PXR"/>
  </r>
  <r>
    <d v="2019-06-16T00:00:00"/>
    <x v="15"/>
    <x v="3"/>
    <x v="9"/>
    <x v="108"/>
    <x v="0"/>
    <x v="6"/>
    <x v="25"/>
    <x v="40"/>
    <n v="236.34688949060637"/>
    <n v="201.94443000170284"/>
    <d v="1899-12-30T05:00:00"/>
    <d v="1899-12-30T06:20:00"/>
    <n v="5"/>
    <n v="0"/>
    <n v="6"/>
    <n v="20"/>
    <n v="184"/>
    <n v="604"/>
    <n v="111.136"/>
    <s v="HANDAD"/>
    <s v="HANDAD"/>
    <s v="HANDAD"/>
    <s v="VN"/>
    <s v="DOM"/>
    <s v="PXR"/>
  </r>
  <r>
    <d v="2019-06-16T00:00:00"/>
    <x v="17"/>
    <x v="3"/>
    <x v="11"/>
    <x v="15"/>
    <x v="0"/>
    <x v="6"/>
    <x v="15"/>
    <x v="16"/>
    <n v="222.57043902349176"/>
    <n v="242.23014347086047"/>
    <d v="1899-12-30T00:00:00"/>
    <d v="1899-12-30T01:35:00"/>
    <n v="0"/>
    <n v="0"/>
    <n v="1"/>
    <n v="35"/>
    <n v="184"/>
    <n v="879"/>
    <n v="161.73599999999999"/>
    <s v="HANUIH"/>
    <s v="HANUIH"/>
    <s v="ZOther"/>
    <s v="VN"/>
    <s v="DOM"/>
    <s v="PXR"/>
  </r>
  <r>
    <d v="2019-06-16T00:00:00"/>
    <x v="21"/>
    <x v="12"/>
    <x v="2"/>
    <x v="17"/>
    <x v="0"/>
    <x v="6"/>
    <x v="12"/>
    <x v="20"/>
    <n v="222.57043902349176"/>
    <n v="242.23014347086047"/>
    <d v="1899-12-30T02:15:00"/>
    <d v="1899-12-30T03:55:00"/>
    <n v="2"/>
    <n v="15"/>
    <n v="3"/>
    <n v="55"/>
    <n v="184"/>
    <n v="879"/>
    <n v="161.73599999999999"/>
    <s v="HANUIH"/>
    <s v="HANUIH"/>
    <s v="ZOther"/>
    <s v="VN"/>
    <s v="DOM"/>
    <s v="PXR"/>
  </r>
  <r>
    <d v="2019-06-16T00:00:00"/>
    <x v="17"/>
    <x v="3"/>
    <x v="11"/>
    <x v="496"/>
    <x v="0"/>
    <x v="6"/>
    <x v="166"/>
    <x v="47"/>
    <n v="222.57043902349176"/>
    <n v="242.23014347086047"/>
    <d v="1899-12-30T08:40:00"/>
    <d v="1899-12-30T10:15:00"/>
    <n v="8"/>
    <n v="40"/>
    <n v="10"/>
    <n v="15"/>
    <n v="184"/>
    <n v="879"/>
    <n v="161.73599999999999"/>
    <s v="HANUIH"/>
    <s v="HANUIH"/>
    <s v="ZOther"/>
    <s v="VN"/>
    <s v="DOM"/>
    <s v="NTC"/>
  </r>
  <r>
    <d v="2019-06-16T00:00:00"/>
    <x v="71"/>
    <x v="26"/>
    <x v="1"/>
    <x v="100"/>
    <x v="0"/>
    <x v="6"/>
    <x v="76"/>
    <x v="39"/>
    <n v="159.31349741767471"/>
    <n v="161.80118112969026"/>
    <d v="1899-12-30T07:25:00"/>
    <d v="1899-12-30T08:30:00"/>
    <n v="7"/>
    <n v="25"/>
    <n v="8"/>
    <n v="30"/>
    <n v="178"/>
    <n v="383"/>
    <n v="68.174000000000007"/>
    <s v="SGNPXU"/>
    <s v="SGNPXU"/>
    <s v="ZOther"/>
    <s v="VN"/>
    <s v="DOM"/>
    <s v="PXR"/>
  </r>
  <r>
    <d v="2019-06-16T00:00:00"/>
    <x v="52"/>
    <x v="6"/>
    <x v="7"/>
    <x v="243"/>
    <x v="0"/>
    <x v="6"/>
    <x v="26"/>
    <x v="146"/>
    <n v="184.25871592968858"/>
    <n v="154.07262794368225"/>
    <d v="1899-12-30T23:45:00"/>
    <d v="1899-12-30T00:55:00"/>
    <n v="23"/>
    <n v="45"/>
    <n v="0"/>
    <n v="55"/>
    <n v="178"/>
    <n v="309"/>
    <n v="55.002000000000002"/>
    <s v="SGNCXR"/>
    <s v="SGNCXR"/>
    <s v="Tourism"/>
    <s v="VN"/>
    <s v="DOM"/>
    <s v="PXR"/>
  </r>
  <r>
    <d v="2019-06-16T00:00:00"/>
    <x v="72"/>
    <x v="6"/>
    <x v="29"/>
    <x v="102"/>
    <x v="0"/>
    <x v="6"/>
    <x v="78"/>
    <x v="11"/>
    <n v="159.31349741767471"/>
    <n v="161.80118112969026"/>
    <d v="1899-12-30T05:35:00"/>
    <d v="1899-12-30T06:45:00"/>
    <n v="5"/>
    <n v="35"/>
    <n v="6"/>
    <n v="45"/>
    <n v="178"/>
    <n v="383"/>
    <n v="68.174000000000007"/>
    <s v="SGNPXU"/>
    <s v="SGNPXU"/>
    <s v="ZOther"/>
    <s v="VN"/>
    <s v="DOM"/>
    <s v="PXR"/>
  </r>
  <r>
    <d v="2019-06-16T00:00:00"/>
    <x v="28"/>
    <x v="6"/>
    <x v="11"/>
    <x v="469"/>
    <x v="0"/>
    <x v="6"/>
    <x v="209"/>
    <x v="74"/>
    <n v="174.57236893439588"/>
    <n v="168.20824934473262"/>
    <d v="1899-12-30T10:50:00"/>
    <d v="1899-12-30T12:00:00"/>
    <n v="10"/>
    <n v="50"/>
    <n v="12"/>
    <n v="0"/>
    <n v="178"/>
    <n v="430"/>
    <n v="76.540000000000006"/>
    <s v="SGNUIH"/>
    <s v="SGNUIH"/>
    <s v="ZOther"/>
    <s v="VN"/>
    <s v="DOM"/>
    <s v="PXR"/>
  </r>
  <r>
    <d v="2019-06-16T00:00:00"/>
    <x v="29"/>
    <x v="12"/>
    <x v="1"/>
    <x v="470"/>
    <x v="0"/>
    <x v="6"/>
    <x v="70"/>
    <x v="85"/>
    <n v="174.57236893439588"/>
    <n v="168.20824934473262"/>
    <d v="1899-12-30T13:00:00"/>
    <d v="1899-12-30T14:15:00"/>
    <n v="13"/>
    <n v="0"/>
    <n v="14"/>
    <n v="15"/>
    <n v="178"/>
    <n v="430"/>
    <n v="76.540000000000006"/>
    <s v="SGNUIH"/>
    <s v="SGNUIH"/>
    <s v="ZOther"/>
    <s v="VN"/>
    <s v="DOM"/>
    <s v="PXR"/>
  </r>
  <r>
    <d v="2019-06-16T00:00:00"/>
    <x v="218"/>
    <x v="28"/>
    <x v="1"/>
    <x v="497"/>
    <x v="0"/>
    <x v="6"/>
    <x v="19"/>
    <x v="206"/>
    <n v="13.02"/>
    <n v="66.634021799999999"/>
    <d v="1899-12-30T04:00:00"/>
    <d v="1899-12-30T04:30:00"/>
    <n v="4"/>
    <n v="0"/>
    <n v="4"/>
    <n v="30"/>
    <n v="178"/>
    <n v="129"/>
    <n v="22.962"/>
    <s v="SGNVCA"/>
    <s v="SGNVCA"/>
    <s v="ZOther"/>
    <s v="VN"/>
    <s v="DOM"/>
    <n v="0"/>
  </r>
  <r>
    <d v="2019-06-16T00:00:00"/>
    <x v="46"/>
    <x v="20"/>
    <x v="1"/>
    <x v="99"/>
    <x v="0"/>
    <x v="6"/>
    <x v="75"/>
    <x v="82"/>
    <n v="187.46363998635809"/>
    <n v="145.81561859013829"/>
    <d v="1899-12-30T03:50:00"/>
    <d v="1899-12-30T04:55:00"/>
    <n v="3"/>
    <n v="50"/>
    <n v="4"/>
    <n v="55"/>
    <n v="184"/>
    <n v="301"/>
    <n v="55.384"/>
    <s v="SGNPQC"/>
    <s v="SGNPQC"/>
    <s v="Tourism"/>
    <s v="VN"/>
    <s v="DOM"/>
    <s v="PXR"/>
  </r>
  <r>
    <d v="2019-06-16T00:00:00"/>
    <x v="32"/>
    <x v="6"/>
    <x v="16"/>
    <x v="225"/>
    <x v="0"/>
    <x v="6"/>
    <x v="128"/>
    <x v="218"/>
    <n v="214.88804221212081"/>
    <n v="213.88072353634405"/>
    <d v="1899-12-30T23:15:00"/>
    <d v="1899-12-30T00:40:00"/>
    <n v="23"/>
    <n v="15"/>
    <n v="0"/>
    <n v="40"/>
    <n v="184"/>
    <n v="628"/>
    <n v="115.55200000000001"/>
    <s v="SGNHUI"/>
    <s v="SGNHUI"/>
    <s v="Tourism"/>
    <s v="VN"/>
    <s v="DOM"/>
    <s v="PXR"/>
  </r>
  <r>
    <d v="2019-06-16T00:00:00"/>
    <x v="49"/>
    <x v="6"/>
    <x v="23"/>
    <x v="101"/>
    <x v="0"/>
    <x v="6"/>
    <x v="77"/>
    <x v="83"/>
    <n v="187.46363998635809"/>
    <n v="145.81561859013829"/>
    <d v="1899-12-30T02:10:00"/>
    <d v="1899-12-30T03:10:00"/>
    <n v="2"/>
    <n v="10"/>
    <n v="3"/>
    <n v="10"/>
    <n v="184"/>
    <n v="301"/>
    <n v="55.384"/>
    <s v="SGNPQC"/>
    <s v="SGNPQC"/>
    <s v="Tourism"/>
    <s v="VN"/>
    <s v="DOM"/>
    <s v="PXR"/>
  </r>
  <r>
    <d v="2019-06-16T00:00:00"/>
    <x v="8"/>
    <x v="6"/>
    <x v="4"/>
    <x v="20"/>
    <x v="0"/>
    <x v="6"/>
    <x v="21"/>
    <x v="23"/>
    <n v="395.74921853782541"/>
    <n v="351.3813860279069"/>
    <d v="1899-12-30T07:10:00"/>
    <d v="1899-12-30T09:25:00"/>
    <n v="7"/>
    <n v="10"/>
    <n v="9"/>
    <n v="25"/>
    <n v="184"/>
    <n v="1086"/>
    <n v="199.82400000000001"/>
    <s v="SGNSIN"/>
    <s v="SGNSIN"/>
    <s v="SEA"/>
    <s v="SG"/>
    <s v="INT"/>
    <s v="PXR"/>
  </r>
  <r>
    <d v="2019-06-16T00:00:00"/>
    <x v="9"/>
    <x v="4"/>
    <x v="1"/>
    <x v="21"/>
    <x v="0"/>
    <x v="6"/>
    <x v="22"/>
    <x v="24"/>
    <n v="395.74921853782541"/>
    <n v="351.3813860279069"/>
    <d v="1899-12-30T10:25:00"/>
    <d v="1899-12-30T12:35:00"/>
    <n v="10"/>
    <n v="25"/>
    <n v="12"/>
    <n v="35"/>
    <n v="184"/>
    <n v="1086"/>
    <n v="199.82400000000001"/>
    <s v="SGNSIN"/>
    <s v="SGNSIN"/>
    <s v="SEA"/>
    <s v="SG"/>
    <s v="INT"/>
    <s v="PXR"/>
  </r>
  <r>
    <d v="2019-06-16T00:00:00"/>
    <x v="44"/>
    <x v="18"/>
    <x v="1"/>
    <x v="201"/>
    <x v="0"/>
    <x v="6"/>
    <x v="76"/>
    <x v="18"/>
    <n v="349.088066164243"/>
    <n v="290.5657880138603"/>
    <d v="1899-12-30T07:25:00"/>
    <d v="1899-12-30T09:05:00"/>
    <n v="7"/>
    <n v="25"/>
    <n v="9"/>
    <n v="5"/>
    <n v="184"/>
    <n v="718"/>
    <n v="132.11199999999999"/>
    <s v="SGNBKK"/>
    <s v="SGNBKK"/>
    <s v="SEA"/>
    <s v="TH"/>
    <s v="INT"/>
    <s v="PXR"/>
  </r>
  <r>
    <d v="2019-06-16T00:00:00"/>
    <x v="30"/>
    <x v="14"/>
    <x v="1"/>
    <x v="34"/>
    <x v="0"/>
    <x v="6"/>
    <x v="33"/>
    <x v="14"/>
    <n v="214.88804221212081"/>
    <n v="213.88072353634405"/>
    <d v="1899-12-30T12:30:00"/>
    <d v="1899-12-30T14:00:00"/>
    <n v="12"/>
    <n v="30"/>
    <n v="14"/>
    <n v="0"/>
    <n v="184"/>
    <n v="628"/>
    <n v="115.55200000000001"/>
    <s v="SGNHUI"/>
    <s v="SGNHUI"/>
    <s v="Tourism"/>
    <s v="VN"/>
    <s v="DOM"/>
    <s v="PXR"/>
  </r>
  <r>
    <d v="2019-06-16T00:00:00"/>
    <x v="47"/>
    <x v="6"/>
    <x v="21"/>
    <x v="203"/>
    <x v="0"/>
    <x v="6"/>
    <x v="28"/>
    <x v="53"/>
    <n v="349.088066164243"/>
    <n v="290.5657880138603"/>
    <d v="1899-12-30T04:30:00"/>
    <d v="1899-12-30T06:10:00"/>
    <n v="4"/>
    <n v="30"/>
    <n v="6"/>
    <n v="10"/>
    <n v="184"/>
    <n v="718"/>
    <n v="132.11199999999999"/>
    <s v="SGNBKK"/>
    <s v="SGNBKK"/>
    <s v="SEA"/>
    <s v="TH"/>
    <s v="INT"/>
    <s v="PXR"/>
  </r>
  <r>
    <d v="2019-06-16T00:00:00"/>
    <x v="32"/>
    <x v="6"/>
    <x v="16"/>
    <x v="37"/>
    <x v="0"/>
    <x v="6"/>
    <x v="22"/>
    <x v="38"/>
    <n v="214.88804221212081"/>
    <n v="213.88072353634405"/>
    <d v="1899-12-30T10:25:00"/>
    <d v="1899-12-30T11:50:00"/>
    <n v="10"/>
    <n v="25"/>
    <n v="11"/>
    <n v="50"/>
    <n v="184"/>
    <n v="628"/>
    <n v="115.55200000000001"/>
    <s v="SGNHUI"/>
    <s v="SGNHUI"/>
    <s v="Tourism"/>
    <s v="VN"/>
    <s v="DOM"/>
    <s v="PXR"/>
  </r>
  <r>
    <d v="2019-06-16T00:00:00"/>
    <x v="53"/>
    <x v="16"/>
    <x v="1"/>
    <x v="71"/>
    <x v="0"/>
    <x v="6"/>
    <x v="61"/>
    <x v="62"/>
    <n v="256.8437361537259"/>
    <n v="276.05114265368064"/>
    <d v="1899-12-30T01:50:00"/>
    <d v="1899-12-30T03:40:00"/>
    <n v="1"/>
    <n v="50"/>
    <n v="3"/>
    <n v="40"/>
    <n v="184"/>
    <n v="879"/>
    <n v="161.73599999999999"/>
    <s v="SGNVII"/>
    <s v="SGNVII"/>
    <s v="Other"/>
    <s v="VN"/>
    <s v="DOM"/>
    <s v="PXR"/>
  </r>
  <r>
    <d v="2019-06-16T00:00:00"/>
    <x v="201"/>
    <x v="6"/>
    <x v="56"/>
    <x v="421"/>
    <x v="0"/>
    <x v="6"/>
    <x v="72"/>
    <x v="57"/>
    <n v="552.57833325714284"/>
    <n v="448.80975091956486"/>
    <d v="1899-12-30T10:20:00"/>
    <d v="1899-12-30T13:50:00"/>
    <n v="10"/>
    <n v="20"/>
    <n v="13"/>
    <n v="50"/>
    <n v="203"/>
    <n v="1918"/>
    <n v="389.35399999999998"/>
    <s v="SGNTEN"/>
    <s v="SGNTEN"/>
    <s v="NEA"/>
    <s v="CN"/>
    <s v="INT"/>
    <s v="PXC"/>
  </r>
  <r>
    <d v="2019-06-16T00:00:00"/>
    <x v="202"/>
    <x v="57"/>
    <x v="1"/>
    <x v="422"/>
    <x v="0"/>
    <x v="6"/>
    <x v="106"/>
    <x v="212"/>
    <n v="552.57833325714284"/>
    <n v="448.80975091956486"/>
    <d v="1899-12-30T14:50:00"/>
    <d v="1899-12-30T18:35:00"/>
    <n v="14"/>
    <n v="50"/>
    <n v="18"/>
    <n v="35"/>
    <n v="203"/>
    <n v="1918"/>
    <n v="389.35399999999998"/>
    <s v="SGNTEN"/>
    <s v="SGNTEN"/>
    <s v="NEA"/>
    <s v="CN"/>
    <s v="INT"/>
    <s v="PXC"/>
  </r>
  <r>
    <d v="2019-06-16T00:00:00"/>
    <x v="50"/>
    <x v="8"/>
    <x v="1"/>
    <x v="98"/>
    <x v="0"/>
    <x v="6"/>
    <x v="15"/>
    <x v="81"/>
    <n v="184.25871592968858"/>
    <n v="154.07262794368225"/>
    <d v="1899-12-30T00:00:00"/>
    <d v="1899-12-30T01:05:00"/>
    <n v="0"/>
    <n v="0"/>
    <n v="1"/>
    <n v="5"/>
    <n v="203"/>
    <n v="309"/>
    <n v="62.726999999999997"/>
    <s v="SGNCXR"/>
    <s v="SGNCXR"/>
    <s v="Tourism"/>
    <s v="VN"/>
    <s v="DOM"/>
    <s v="PXR"/>
  </r>
  <r>
    <d v="2019-06-16T00:00:00"/>
    <x v="33"/>
    <x v="2"/>
    <x v="1"/>
    <x v="286"/>
    <x v="0"/>
    <x v="6"/>
    <x v="123"/>
    <x v="53"/>
    <n v="239.31340170869245"/>
    <n v="208.92363712533773"/>
    <d v="1899-12-30T04:40:00"/>
    <d v="1899-12-30T06:10:00"/>
    <n v="4"/>
    <n v="40"/>
    <n v="6"/>
    <n v="10"/>
    <n v="203"/>
    <n v="602"/>
    <n v="122.206"/>
    <s v="SGNDAD"/>
    <s v="SGNDAD"/>
    <s v="SGNDAD"/>
    <s v="VN"/>
    <s v="DOM"/>
    <s v="PXR"/>
  </r>
  <r>
    <d v="2019-06-16T00:00:00"/>
    <x v="46"/>
    <x v="20"/>
    <x v="1"/>
    <x v="62"/>
    <x v="0"/>
    <x v="6"/>
    <x v="89"/>
    <x v="119"/>
    <n v="187.46363998635809"/>
    <n v="145.81561859013829"/>
    <d v="1899-12-30T08:15:00"/>
    <d v="1899-12-30T09:20:00"/>
    <n v="8"/>
    <n v="15"/>
    <n v="9"/>
    <n v="20"/>
    <n v="203"/>
    <n v="301"/>
    <n v="61.103000000000002"/>
    <s v="SGNPQC"/>
    <s v="SGNPQC"/>
    <s v="Tourism"/>
    <s v="VN"/>
    <s v="DOM"/>
    <s v="PXR"/>
  </r>
  <r>
    <d v="2019-06-16T00:00:00"/>
    <x v="34"/>
    <x v="6"/>
    <x v="9"/>
    <x v="288"/>
    <x v="0"/>
    <x v="6"/>
    <x v="121"/>
    <x v="12"/>
    <n v="239.31340170869245"/>
    <n v="208.92363712533773"/>
    <d v="1899-12-30T02:40:00"/>
    <d v="1899-12-30T04:00:00"/>
    <n v="2"/>
    <n v="40"/>
    <n v="4"/>
    <n v="0"/>
    <n v="203"/>
    <n v="602"/>
    <n v="122.206"/>
    <s v="SGNDAD"/>
    <s v="SGNDAD"/>
    <s v="SGNDAD"/>
    <s v="VN"/>
    <s v="DOM"/>
    <s v="PXR"/>
  </r>
  <r>
    <d v="2019-06-16T00:00:00"/>
    <x v="49"/>
    <x v="6"/>
    <x v="23"/>
    <x v="65"/>
    <x v="0"/>
    <x v="6"/>
    <x v="168"/>
    <x v="159"/>
    <n v="187.46363998635809"/>
    <n v="145.81561859013829"/>
    <d v="1899-12-30T06:35:00"/>
    <d v="1899-12-30T07:35:00"/>
    <n v="6"/>
    <n v="35"/>
    <n v="7"/>
    <n v="35"/>
    <n v="203"/>
    <n v="301"/>
    <n v="61.103000000000002"/>
    <s v="SGNPQC"/>
    <s v="SGNPQC"/>
    <s v="Tourism"/>
    <s v="VN"/>
    <s v="DOM"/>
    <s v="PXR"/>
  </r>
  <r>
    <d v="2019-06-16T00:00:00"/>
    <x v="205"/>
    <x v="8"/>
    <x v="57"/>
    <x v="435"/>
    <x v="0"/>
    <x v="6"/>
    <x v="120"/>
    <x v="114"/>
    <n v="476.64280685720348"/>
    <n v="463.92411931625725"/>
    <d v="1899-12-30T09:40:00"/>
    <d v="1899-12-30T13:25:00"/>
    <n v="9"/>
    <n v="40"/>
    <n v="13"/>
    <n v="25"/>
    <n v="203"/>
    <n v="2445"/>
    <n v="496.33499999999998"/>
    <s v="CXRCZX"/>
    <s v="CXRCZX"/>
    <s v="NEA"/>
    <s v="CN"/>
    <s v="INT"/>
    <s v="PXC"/>
  </r>
  <r>
    <d v="2019-06-16T00:00:00"/>
    <x v="206"/>
    <x v="58"/>
    <x v="7"/>
    <x v="436"/>
    <x v="0"/>
    <x v="6"/>
    <x v="186"/>
    <x v="219"/>
    <n v="476.64280685720348"/>
    <n v="463.92411931625725"/>
    <d v="1899-12-30T14:25:00"/>
    <d v="1899-12-30T18:10:00"/>
    <n v="14"/>
    <n v="25"/>
    <n v="18"/>
    <n v="10"/>
    <n v="203"/>
    <n v="2445"/>
    <n v="496.33499999999998"/>
    <s v="CXRCZX"/>
    <s v="CXRCZX"/>
    <s v="NEA"/>
    <s v="CN"/>
    <s v="INT"/>
    <s v="PXC"/>
  </r>
  <r>
    <d v="2019-06-16T00:00:00"/>
    <x v="12"/>
    <x v="3"/>
    <x v="7"/>
    <x v="498"/>
    <x v="0"/>
    <x v="6"/>
    <x v="56"/>
    <x v="192"/>
    <n v="292.75199550278143"/>
    <n v="283.06606117169179"/>
    <d v="1899-12-30T06:50:00"/>
    <d v="1899-12-30T08:45:00"/>
    <n v="6"/>
    <n v="50"/>
    <n v="8"/>
    <n v="45"/>
    <n v="203"/>
    <n v="1062"/>
    <n v="215.58600000000001"/>
    <s v="HANCXR"/>
    <s v="HANCXR"/>
    <s v="Tourism"/>
    <s v="VN"/>
    <s v="DOM"/>
    <s v="PXR"/>
  </r>
  <r>
    <d v="2019-06-16T00:00:00"/>
    <x v="83"/>
    <x v="3"/>
    <x v="16"/>
    <x v="195"/>
    <x v="0"/>
    <x v="6"/>
    <x v="32"/>
    <x v="78"/>
    <n v="233.52231346639445"/>
    <n v="188.23299562906084"/>
    <d v="1899-12-30T01:30:00"/>
    <d v="1899-12-30T02:45:00"/>
    <n v="1"/>
    <n v="30"/>
    <n v="2"/>
    <n v="45"/>
    <n v="203"/>
    <n v="547"/>
    <n v="111.041"/>
    <s v="HANHUI"/>
    <s v="HANHUI"/>
    <s v="Tourism"/>
    <s v="VN"/>
    <s v="DOM"/>
    <s v="PXR"/>
  </r>
  <r>
    <d v="2019-06-16T00:00:00"/>
    <x v="84"/>
    <x v="14"/>
    <x v="2"/>
    <x v="196"/>
    <x v="0"/>
    <x v="6"/>
    <x v="118"/>
    <x v="126"/>
    <n v="233.52231346639445"/>
    <n v="188.23299562906084"/>
    <d v="1899-12-30T03:25:00"/>
    <d v="1899-12-30T04:40:00"/>
    <n v="3"/>
    <n v="25"/>
    <n v="4"/>
    <n v="40"/>
    <n v="203"/>
    <n v="547"/>
    <n v="111.041"/>
    <s v="HANHUI"/>
    <s v="HANHUI"/>
    <s v="Tourism"/>
    <s v="VN"/>
    <s v="DOM"/>
    <s v="PXR"/>
  </r>
  <r>
    <d v="2019-06-16T00:00:00"/>
    <x v="49"/>
    <x v="6"/>
    <x v="23"/>
    <x v="265"/>
    <x v="0"/>
    <x v="6"/>
    <x v="143"/>
    <x v="154"/>
    <n v="187.46363998635809"/>
    <n v="145.81561859013829"/>
    <d v="1899-12-30T23:35:00"/>
    <d v="1899-12-30T00:35:00"/>
    <n v="23"/>
    <n v="35"/>
    <n v="0"/>
    <n v="35"/>
    <n v="203"/>
    <n v="301"/>
    <n v="61.103000000000002"/>
    <s v="SGNPQC"/>
    <s v="SGNPQC"/>
    <s v="Tourism"/>
    <s v="VN"/>
    <s v="DOM"/>
    <s v="PXR"/>
  </r>
  <r>
    <d v="2019-06-16T00:00:00"/>
    <x v="57"/>
    <x v="8"/>
    <x v="9"/>
    <x v="76"/>
    <x v="0"/>
    <x v="6"/>
    <x v="41"/>
    <x v="65"/>
    <n v="165.72030426323298"/>
    <n v="162.66584538032191"/>
    <d v="1899-12-30T00:15:00"/>
    <d v="1899-12-30T01:20:00"/>
    <n v="0"/>
    <n v="15"/>
    <n v="1"/>
    <n v="20"/>
    <n v="203"/>
    <n v="462"/>
    <n v="93.786000000000001"/>
    <s v="DADCXR"/>
    <s v="DADCXR"/>
    <s v="Tourism"/>
    <s v="VN"/>
    <s v="DOM"/>
    <s v="PXR"/>
  </r>
  <r>
    <d v="2019-06-16T00:00:00"/>
    <x v="11"/>
    <x v="8"/>
    <x v="2"/>
    <x v="169"/>
    <x v="0"/>
    <x v="6"/>
    <x v="152"/>
    <x v="57"/>
    <n v="292.75199550278143"/>
    <n v="283.06606117169179"/>
    <d v="1899-12-30T11:55:00"/>
    <d v="1899-12-30T13:50:00"/>
    <n v="11"/>
    <n v="55"/>
    <n v="13"/>
    <n v="50"/>
    <n v="203"/>
    <n v="1062"/>
    <n v="215.58600000000001"/>
    <s v="HANCXR"/>
    <s v="HANCXR"/>
    <s v="Tourism"/>
    <s v="VN"/>
    <s v="DOM"/>
    <s v="PXR"/>
  </r>
  <r>
    <d v="2019-06-16T00:00:00"/>
    <x v="33"/>
    <x v="2"/>
    <x v="1"/>
    <x v="79"/>
    <x v="0"/>
    <x v="6"/>
    <x v="36"/>
    <x v="67"/>
    <n v="239.31340170869245"/>
    <n v="208.92363712533773"/>
    <d v="1899-12-30T02:00:00"/>
    <d v="1899-12-30T03:25:00"/>
    <n v="2"/>
    <n v="0"/>
    <n v="3"/>
    <n v="25"/>
    <n v="203"/>
    <n v="602"/>
    <n v="122.206"/>
    <s v="SGNDAD"/>
    <s v="SGNDAD"/>
    <s v="SGNDAD"/>
    <s v="VN"/>
    <s v="DOM"/>
    <s v="PXR"/>
  </r>
  <r>
    <d v="2019-06-16T00:00:00"/>
    <x v="22"/>
    <x v="3"/>
    <x v="1"/>
    <x v="429"/>
    <x v="0"/>
    <x v="6"/>
    <x v="84"/>
    <x v="239"/>
    <n v="381.62004815649715"/>
    <n v="329.70071085785668"/>
    <d v="1899-12-30T14:30:00"/>
    <d v="1899-12-30T16:40:00"/>
    <n v="14"/>
    <n v="30"/>
    <n v="16"/>
    <n v="40"/>
    <n v="203"/>
    <n v="1133"/>
    <n v="229.999"/>
    <s v="HANSGN"/>
    <s v="HANSGN"/>
    <s v="HANSGN"/>
    <s v="VN"/>
    <s v="DOM"/>
    <s v="PXR"/>
  </r>
  <r>
    <d v="2019-06-16T00:00:00"/>
    <x v="52"/>
    <x v="6"/>
    <x v="7"/>
    <x v="256"/>
    <x v="0"/>
    <x v="6"/>
    <x v="68"/>
    <x v="152"/>
    <n v="184.25871592968858"/>
    <n v="154.07262794368225"/>
    <d v="1899-12-30T09:30:00"/>
    <d v="1899-12-30T10:40:00"/>
    <n v="9"/>
    <n v="30"/>
    <n v="10"/>
    <n v="40"/>
    <n v="203"/>
    <n v="309"/>
    <n v="62.726999999999997"/>
    <s v="SGNCXR"/>
    <s v="SGNCXR"/>
    <s v="Tourism"/>
    <s v="VN"/>
    <s v="DOM"/>
    <s v="PXR"/>
  </r>
  <r>
    <d v="2019-06-16T00:00:00"/>
    <x v="104"/>
    <x v="6"/>
    <x v="37"/>
    <x v="175"/>
    <x v="0"/>
    <x v="6"/>
    <x v="65"/>
    <x v="116"/>
    <n v="238.35931397848131"/>
    <n v="296.77538414510411"/>
    <d v="1899-12-30T04:05:00"/>
    <d v="1899-12-30T06:00:00"/>
    <n v="4"/>
    <n v="5"/>
    <n v="6"/>
    <n v="0"/>
    <n v="203"/>
    <n v="1014"/>
    <n v="205.84200000000001"/>
    <s v="SGNTHD"/>
    <s v="SGNTHD"/>
    <s v="Other"/>
    <s v="VN"/>
    <s v="DOM"/>
    <s v="PXR"/>
  </r>
  <r>
    <d v="2019-06-16T00:00:00"/>
    <x v="105"/>
    <x v="33"/>
    <x v="1"/>
    <x v="177"/>
    <x v="0"/>
    <x v="6"/>
    <x v="110"/>
    <x v="118"/>
    <n v="238.35931397848131"/>
    <n v="296.77538414510411"/>
    <d v="1899-12-30T06:40:00"/>
    <d v="1899-12-30T08:40:00"/>
    <n v="6"/>
    <n v="40"/>
    <n v="8"/>
    <n v="40"/>
    <n v="203"/>
    <n v="1014"/>
    <n v="205.84200000000001"/>
    <s v="SGNTHD"/>
    <s v="SGNTHD"/>
    <s v="Other"/>
    <s v="VN"/>
    <s v="DOM"/>
    <s v="PXR"/>
  </r>
  <r>
    <d v="2019-06-16T00:00:00"/>
    <x v="81"/>
    <x v="29"/>
    <x v="7"/>
    <x v="121"/>
    <x v="0"/>
    <x v="6"/>
    <x v="90"/>
    <x v="93"/>
    <n v="462.16810949252476"/>
    <n v="410.65799824762848"/>
    <d v="1899-12-30T18:35:00"/>
    <d v="1899-12-30T22:05:00"/>
    <n v="18"/>
    <n v="35"/>
    <n v="22"/>
    <n v="5"/>
    <n v="203"/>
    <n v="2129"/>
    <n v="432.18700000000001"/>
    <s v="CXRCTU"/>
    <s v="CXRCTU"/>
    <s v="NEA"/>
    <s v="CN"/>
    <s v="INT"/>
    <s v="PXC"/>
  </r>
  <r>
    <d v="2019-06-16T00:00:00"/>
    <x v="82"/>
    <x v="8"/>
    <x v="32"/>
    <x v="122"/>
    <x v="0"/>
    <x v="6"/>
    <x v="24"/>
    <x v="94"/>
    <n v="462.16810949252476"/>
    <n v="410.65799824762848"/>
    <d v="1899-12-30T14:00:00"/>
    <d v="1899-12-30T17:30:00"/>
    <n v="14"/>
    <n v="0"/>
    <n v="17"/>
    <n v="30"/>
    <n v="203"/>
    <n v="2129"/>
    <n v="432.18700000000001"/>
    <s v="CXRCTU"/>
    <s v="CXRCTU"/>
    <s v="NEA"/>
    <s v="CN"/>
    <s v="INT"/>
    <s v="PXC"/>
  </r>
  <r>
    <d v="2019-06-16T00:00:00"/>
    <x v="2"/>
    <x v="2"/>
    <x v="2"/>
    <x v="294"/>
    <x v="0"/>
    <x v="6"/>
    <x v="40"/>
    <x v="44"/>
    <n v="236.34688949060637"/>
    <n v="201.94443000170284"/>
    <d v="1899-12-30T09:10:00"/>
    <d v="1899-12-30T10:30:00"/>
    <n v="9"/>
    <n v="10"/>
    <n v="10"/>
    <n v="30"/>
    <n v="203"/>
    <n v="604"/>
    <n v="122.61199999999999"/>
    <s v="HANDAD"/>
    <s v="HANDAD"/>
    <s v="HANDAD"/>
    <s v="VN"/>
    <s v="DOM"/>
    <s v="PXR"/>
  </r>
  <r>
    <d v="2019-06-16T00:00:00"/>
    <x v="12"/>
    <x v="3"/>
    <x v="7"/>
    <x v="126"/>
    <x v="0"/>
    <x v="6"/>
    <x v="92"/>
    <x v="17"/>
    <n v="292.75199550278143"/>
    <n v="283.06606117169179"/>
    <d v="1899-12-30T11:15:00"/>
    <d v="1899-12-30T13:10:00"/>
    <n v="11"/>
    <n v="15"/>
    <n v="13"/>
    <n v="10"/>
    <n v="203"/>
    <n v="1062"/>
    <n v="215.58600000000001"/>
    <s v="HANCXR"/>
    <s v="HANCXR"/>
    <s v="Tourism"/>
    <s v="VN"/>
    <s v="DOM"/>
    <s v="PXR"/>
  </r>
  <r>
    <d v="2019-06-16T00:00:00"/>
    <x v="22"/>
    <x v="3"/>
    <x v="1"/>
    <x v="18"/>
    <x v="0"/>
    <x v="6"/>
    <x v="19"/>
    <x v="21"/>
    <n v="381.62004815649715"/>
    <n v="329.70071085785668"/>
    <d v="1899-12-30T04:00:00"/>
    <d v="1899-12-30T06:15:00"/>
    <n v="4"/>
    <n v="0"/>
    <n v="6"/>
    <n v="15"/>
    <n v="203"/>
    <n v="1133"/>
    <n v="229.999"/>
    <s v="HANSGN"/>
    <s v="HANSGN"/>
    <s v="HANSGN"/>
    <s v="VN"/>
    <s v="DOM"/>
    <s v="PXR"/>
  </r>
  <r>
    <d v="2019-06-16T00:00:00"/>
    <x v="34"/>
    <x v="6"/>
    <x v="9"/>
    <x v="289"/>
    <x v="0"/>
    <x v="6"/>
    <x v="21"/>
    <x v="39"/>
    <n v="239.31340170869245"/>
    <n v="208.92363712533773"/>
    <d v="1899-12-30T07:10:00"/>
    <d v="1899-12-30T08:30:00"/>
    <n v="7"/>
    <n v="10"/>
    <n v="8"/>
    <n v="30"/>
    <n v="203"/>
    <n v="602"/>
    <n v="122.206"/>
    <s v="SGNDAD"/>
    <s v="SGNDAD"/>
    <s v="SGNDAD"/>
    <s v="VN"/>
    <s v="DOM"/>
    <s v="PXR"/>
  </r>
  <r>
    <d v="2019-06-16T00:00:00"/>
    <x v="33"/>
    <x v="2"/>
    <x v="1"/>
    <x v="454"/>
    <x v="0"/>
    <x v="6"/>
    <x v="84"/>
    <x v="64"/>
    <n v="239.31340170869245"/>
    <n v="208.92363712533773"/>
    <d v="1899-12-30T14:30:00"/>
    <d v="1899-12-30T16:00:00"/>
    <n v="14"/>
    <n v="30"/>
    <n v="16"/>
    <n v="0"/>
    <n v="203"/>
    <n v="602"/>
    <n v="122.206"/>
    <s v="SGNDAD"/>
    <s v="SGNDAD"/>
    <s v="SGNDAD"/>
    <s v="VN"/>
    <s v="DOM"/>
    <s v="PXR"/>
  </r>
  <r>
    <d v="2019-06-16T00:00:00"/>
    <x v="34"/>
    <x v="6"/>
    <x v="9"/>
    <x v="499"/>
    <x v="0"/>
    <x v="6"/>
    <x v="33"/>
    <x v="57"/>
    <n v="239.31340170869245"/>
    <n v="208.92363712533773"/>
    <d v="1899-12-30T12:30:00"/>
    <d v="1899-12-30T13:50:00"/>
    <n v="12"/>
    <n v="30"/>
    <n v="13"/>
    <n v="50"/>
    <n v="203"/>
    <n v="602"/>
    <n v="122.206"/>
    <s v="SGNDAD"/>
    <s v="SGNDAD"/>
    <s v="SGNDAD"/>
    <s v="VN"/>
    <s v="DOM"/>
    <s v="PXR"/>
  </r>
  <r>
    <d v="2019-06-16T00:00:00"/>
    <x v="11"/>
    <x v="8"/>
    <x v="2"/>
    <x v="105"/>
    <x v="0"/>
    <x v="6"/>
    <x v="80"/>
    <x v="86"/>
    <n v="292.75199550278143"/>
    <n v="283.06606117169179"/>
    <d v="1899-12-30T01:35:00"/>
    <d v="1899-12-30T03:30:00"/>
    <n v="1"/>
    <n v="35"/>
    <n v="3"/>
    <n v="30"/>
    <n v="203"/>
    <n v="1062"/>
    <n v="215.58600000000001"/>
    <s v="HANCXR"/>
    <s v="HANCXR"/>
    <s v="Tourism"/>
    <s v="VN"/>
    <s v="DOM"/>
    <s v="PXR"/>
  </r>
  <r>
    <d v="2019-06-16T00:00:00"/>
    <x v="33"/>
    <x v="2"/>
    <x v="1"/>
    <x v="376"/>
    <x v="0"/>
    <x v="6"/>
    <x v="102"/>
    <x v="184"/>
    <n v="239.31340170869245"/>
    <n v="208.92363712533773"/>
    <d v="1899-12-30T10:00:00"/>
    <d v="1899-12-30T11:30:00"/>
    <n v="10"/>
    <n v="0"/>
    <n v="11"/>
    <n v="30"/>
    <n v="203"/>
    <n v="602"/>
    <n v="122.206"/>
    <s v="SGNDAD"/>
    <s v="SGNDAD"/>
    <s v="SGNDAD"/>
    <s v="VN"/>
    <s v="DOM"/>
    <s v="PXR"/>
  </r>
  <r>
    <d v="2019-06-16T00:00:00"/>
    <x v="22"/>
    <x v="3"/>
    <x v="1"/>
    <x v="350"/>
    <x v="0"/>
    <x v="6"/>
    <x v="25"/>
    <x v="101"/>
    <n v="381.62004815649715"/>
    <n v="329.70071085785668"/>
    <d v="1899-12-30T05:00:00"/>
    <d v="1899-12-30T07:15:00"/>
    <n v="5"/>
    <n v="0"/>
    <n v="7"/>
    <n v="15"/>
    <n v="203"/>
    <n v="1133"/>
    <n v="229.999"/>
    <s v="HANSGN"/>
    <s v="HANSGN"/>
    <s v="HANSGN"/>
    <s v="VN"/>
    <s v="DOM"/>
    <s v="PXR"/>
  </r>
  <r>
    <d v="2019-06-16T00:00:00"/>
    <x v="34"/>
    <x v="6"/>
    <x v="9"/>
    <x v="80"/>
    <x v="0"/>
    <x v="6"/>
    <x v="31"/>
    <x v="119"/>
    <n v="239.31340170869245"/>
    <n v="208.92363712533773"/>
    <d v="1899-12-30T08:00:00"/>
    <d v="1899-12-30T09:20:00"/>
    <n v="8"/>
    <n v="0"/>
    <n v="9"/>
    <n v="20"/>
    <n v="203"/>
    <n v="602"/>
    <n v="122.206"/>
    <s v="SGNDAD"/>
    <s v="SGNDAD"/>
    <s v="SGNDAD"/>
    <s v="VN"/>
    <s v="DOM"/>
    <s v="PXR"/>
  </r>
  <r>
    <d v="2019-06-16T00:00:00"/>
    <x v="33"/>
    <x v="2"/>
    <x v="1"/>
    <x v="188"/>
    <x v="0"/>
    <x v="6"/>
    <x v="25"/>
    <x v="165"/>
    <n v="239.31340170869245"/>
    <n v="208.92363712533773"/>
    <d v="1899-12-30T05:00:00"/>
    <d v="1899-12-30T06:30:00"/>
    <n v="5"/>
    <n v="0"/>
    <n v="6"/>
    <n v="30"/>
    <n v="203"/>
    <n v="602"/>
    <n v="122.206"/>
    <s v="SGNDAD"/>
    <s v="SGNDAD"/>
    <s v="SGNDAD"/>
    <s v="VN"/>
    <s v="DOM"/>
    <s v="PXR"/>
  </r>
  <r>
    <d v="2019-06-16T00:00:00"/>
    <x v="22"/>
    <x v="3"/>
    <x v="1"/>
    <x v="218"/>
    <x v="0"/>
    <x v="6"/>
    <x v="15"/>
    <x v="134"/>
    <n v="381.62004815649715"/>
    <n v="329.70071085785668"/>
    <d v="1899-12-30T00:00:00"/>
    <d v="1899-12-30T02:10:00"/>
    <n v="0"/>
    <n v="0"/>
    <n v="2"/>
    <n v="10"/>
    <n v="203"/>
    <n v="1133"/>
    <n v="229.999"/>
    <s v="HANSGN"/>
    <s v="HANSGN"/>
    <s v="HANSGN"/>
    <s v="VN"/>
    <s v="DOM"/>
    <s v="PXR"/>
  </r>
  <r>
    <d v="2019-06-16T00:00:00"/>
    <x v="42"/>
    <x v="17"/>
    <x v="1"/>
    <x v="189"/>
    <x v="0"/>
    <x v="6"/>
    <x v="34"/>
    <x v="129"/>
    <n v="284.2128245548555"/>
    <n v="306.08961374632247"/>
    <d v="1899-12-30T10:15:00"/>
    <d v="1899-12-30T12:20:00"/>
    <n v="10"/>
    <n v="15"/>
    <n v="12"/>
    <n v="20"/>
    <n v="203"/>
    <n v="1107"/>
    <n v="224.721"/>
    <s v="SGNHPH"/>
    <s v="SGNHPH"/>
    <s v="Other"/>
    <s v="VN"/>
    <s v="DOM"/>
    <s v="PXR"/>
  </r>
  <r>
    <d v="2019-06-16T00:00:00"/>
    <x v="34"/>
    <x v="6"/>
    <x v="9"/>
    <x v="191"/>
    <x v="0"/>
    <x v="6"/>
    <x v="29"/>
    <x v="25"/>
    <n v="239.31340170869245"/>
    <n v="208.92363712533773"/>
    <d v="1899-12-30T03:00:00"/>
    <d v="1899-12-30T04:20:00"/>
    <n v="3"/>
    <n v="0"/>
    <n v="4"/>
    <n v="20"/>
    <n v="203"/>
    <n v="602"/>
    <n v="122.206"/>
    <s v="SGNDAD"/>
    <s v="SGNDAD"/>
    <s v="SGNDAD"/>
    <s v="VN"/>
    <s v="DOM"/>
    <s v="PXR"/>
  </r>
  <r>
    <d v="2019-06-16T00:00:00"/>
    <x v="31"/>
    <x v="6"/>
    <x v="15"/>
    <x v="192"/>
    <x v="0"/>
    <x v="6"/>
    <x v="21"/>
    <x v="125"/>
    <n v="284.2128245548555"/>
    <n v="306.08961374632247"/>
    <d v="1899-12-30T07:10:00"/>
    <d v="1899-12-30T09:10:00"/>
    <n v="7"/>
    <n v="10"/>
    <n v="9"/>
    <n v="10"/>
    <n v="203"/>
    <n v="1107"/>
    <n v="224.721"/>
    <s v="SGNHPH"/>
    <s v="SGNHPH"/>
    <s v="Other"/>
    <s v="VN"/>
    <s v="DOM"/>
    <s v="PXR"/>
  </r>
  <r>
    <d v="2019-06-16T00:00:00"/>
    <x v="73"/>
    <x v="18"/>
    <x v="2"/>
    <x v="197"/>
    <x v="0"/>
    <x v="6"/>
    <x v="119"/>
    <x v="28"/>
    <n v="343.25439636723399"/>
    <n v="347.63650227556832"/>
    <d v="1899-12-30T04:55:00"/>
    <d v="1899-12-30T06:55:00"/>
    <n v="4"/>
    <n v="55"/>
    <n v="6"/>
    <n v="55"/>
    <n v="203"/>
    <n v="967"/>
    <n v="196.30099999999999"/>
    <s v="HANBKK"/>
    <s v="HANBKK"/>
    <s v="SEA"/>
    <s v="TH"/>
    <s v="INT"/>
    <s v="PXR"/>
  </r>
  <r>
    <d v="2019-06-16T00:00:00"/>
    <x v="33"/>
    <x v="2"/>
    <x v="1"/>
    <x v="267"/>
    <x v="0"/>
    <x v="6"/>
    <x v="120"/>
    <x v="5"/>
    <n v="239.31340170869245"/>
    <n v="208.92363712533773"/>
    <d v="1899-12-30T09:40:00"/>
    <d v="1899-12-30T11:10:00"/>
    <n v="9"/>
    <n v="40"/>
    <n v="11"/>
    <n v="10"/>
    <n v="203"/>
    <n v="602"/>
    <n v="122.206"/>
    <s v="SGNDAD"/>
    <s v="SGNDAD"/>
    <s v="SGNDAD"/>
    <s v="VN"/>
    <s v="DOM"/>
    <s v="PXR"/>
  </r>
  <r>
    <d v="2019-06-16T00:00:00"/>
    <x v="74"/>
    <x v="3"/>
    <x v="21"/>
    <x v="198"/>
    <x v="0"/>
    <x v="6"/>
    <x v="61"/>
    <x v="33"/>
    <n v="343.25439636723399"/>
    <n v="347.63650227556832"/>
    <d v="1899-12-30T01:50:00"/>
    <d v="1899-12-30T03:50:00"/>
    <n v="1"/>
    <n v="50"/>
    <n v="3"/>
    <n v="50"/>
    <n v="203"/>
    <n v="967"/>
    <n v="196.30099999999999"/>
    <s v="HANBKK"/>
    <s v="HANBKK"/>
    <s v="SEA"/>
    <s v="TH"/>
    <s v="INT"/>
    <s v="PXR"/>
  </r>
  <r>
    <d v="2019-06-16T00:00:00"/>
    <x v="15"/>
    <x v="3"/>
    <x v="9"/>
    <x v="268"/>
    <x v="0"/>
    <x v="6"/>
    <x v="172"/>
    <x v="138"/>
    <n v="236.34688949060637"/>
    <n v="201.94443000170284"/>
    <d v="1899-12-30T07:40:00"/>
    <d v="1899-12-30T09:00:00"/>
    <n v="7"/>
    <n v="40"/>
    <n v="9"/>
    <n v="0"/>
    <n v="203"/>
    <n v="604"/>
    <n v="122.61199999999999"/>
    <s v="HANDAD"/>
    <s v="HANDAD"/>
    <s v="HANDAD"/>
    <s v="VN"/>
    <s v="DOM"/>
    <s v="PXR"/>
  </r>
  <r>
    <d v="2019-06-16T00:00:00"/>
    <x v="30"/>
    <x v="14"/>
    <x v="1"/>
    <x v="219"/>
    <x v="0"/>
    <x v="6"/>
    <x v="137"/>
    <x v="180"/>
    <n v="214.88804221212081"/>
    <n v="213.88072353634405"/>
    <d v="1899-12-30T13:55:00"/>
    <d v="1899-12-30T15:25:00"/>
    <n v="13"/>
    <n v="55"/>
    <n v="15"/>
    <n v="25"/>
    <n v="203"/>
    <n v="628"/>
    <n v="127.48399999999999"/>
    <s v="SGNHUI"/>
    <s v="SGNHUI"/>
    <s v="Tourism"/>
    <s v="VN"/>
    <s v="DOM"/>
    <s v="PXR"/>
  </r>
  <r>
    <d v="2019-06-16T00:00:00"/>
    <x v="32"/>
    <x v="6"/>
    <x v="16"/>
    <x v="221"/>
    <x v="0"/>
    <x v="6"/>
    <x v="130"/>
    <x v="148"/>
    <n v="214.88804221212081"/>
    <n v="213.88072353634405"/>
    <d v="1899-12-30T11:50:00"/>
    <d v="1899-12-30T13:15:00"/>
    <n v="11"/>
    <n v="50"/>
    <n v="13"/>
    <n v="15"/>
    <n v="203"/>
    <n v="628"/>
    <n v="127.48399999999999"/>
    <s v="SGNHUI"/>
    <s v="SGNHUI"/>
    <s v="Tourism"/>
    <s v="VN"/>
    <s v="DOM"/>
    <s v="PXR"/>
  </r>
  <r>
    <d v="2019-06-16T00:00:00"/>
    <x v="11"/>
    <x v="8"/>
    <x v="2"/>
    <x v="23"/>
    <x v="0"/>
    <x v="6"/>
    <x v="5"/>
    <x v="160"/>
    <n v="292.75199550278143"/>
    <n v="283.06606117169179"/>
    <d v="1899-12-30T07:50:00"/>
    <d v="1899-12-30T09:45:00"/>
    <n v="7"/>
    <n v="50"/>
    <n v="9"/>
    <n v="45"/>
    <n v="203"/>
    <n v="1062"/>
    <n v="215.58600000000001"/>
    <s v="HANCXR"/>
    <s v="HANCXR"/>
    <s v="Tourism"/>
    <s v="VN"/>
    <s v="DOM"/>
    <s v="PXR"/>
  </r>
  <r>
    <d v="2019-06-16T00:00:00"/>
    <x v="12"/>
    <x v="3"/>
    <x v="7"/>
    <x v="25"/>
    <x v="0"/>
    <x v="6"/>
    <x v="25"/>
    <x v="28"/>
    <n v="292.75199550278143"/>
    <n v="283.06606117169179"/>
    <d v="1899-12-30T05:00:00"/>
    <d v="1899-12-30T06:55:00"/>
    <n v="5"/>
    <n v="0"/>
    <n v="6"/>
    <n v="55"/>
    <n v="203"/>
    <n v="1062"/>
    <n v="215.58600000000001"/>
    <s v="HANCXR"/>
    <s v="HANCXR"/>
    <s v="Tourism"/>
    <s v="VN"/>
    <s v="DOM"/>
    <s v="PXR"/>
  </r>
  <r>
    <d v="2019-06-16T00:00:00"/>
    <x v="65"/>
    <x v="3"/>
    <x v="17"/>
    <x v="92"/>
    <x v="0"/>
    <x v="6"/>
    <x v="47"/>
    <x v="114"/>
    <n v="398.49460740287265"/>
    <n v="502.8326130028529"/>
    <d v="1899-12-30T10:35:00"/>
    <d v="1899-12-30T13:25:00"/>
    <n v="10"/>
    <n v="35"/>
    <n v="13"/>
    <n v="25"/>
    <n v="203"/>
    <n v="1633"/>
    <n v="331.49900000000002"/>
    <s v="HANTPE"/>
    <s v="HANTPE"/>
    <s v="NEA"/>
    <s v="TW"/>
    <s v="INT"/>
    <s v="PXR"/>
  </r>
  <r>
    <d v="2019-06-16T00:00:00"/>
    <x v="136"/>
    <x v="19"/>
    <x v="2"/>
    <x v="283"/>
    <x v="0"/>
    <x v="6"/>
    <x v="148"/>
    <x v="56"/>
    <n v="524.34786512385949"/>
    <n v="478.47904156320539"/>
    <d v="1899-12-30T00:40:00"/>
    <d v="1899-12-30T03:20:00"/>
    <n v="0"/>
    <n v="40"/>
    <n v="3"/>
    <n v="20"/>
    <n v="203"/>
    <n v="1503"/>
    <n v="305.10899999999998"/>
    <s v="HANKHH"/>
    <s v="HANKHH"/>
    <s v="NEA"/>
    <s v="TW"/>
    <s v="INT"/>
    <s v="PXR"/>
  </r>
  <r>
    <d v="2019-06-16T00:00:00"/>
    <x v="67"/>
    <x v="15"/>
    <x v="2"/>
    <x v="94"/>
    <x v="0"/>
    <x v="6"/>
    <x v="53"/>
    <x v="161"/>
    <n v="398.49460740287265"/>
    <n v="502.8326130028529"/>
    <d v="1899-12-30T23:30:00"/>
    <d v="1899-12-30T02:40:00"/>
    <n v="23"/>
    <n v="30"/>
    <n v="2"/>
    <n v="40"/>
    <n v="203"/>
    <n v="1633"/>
    <n v="331.49900000000002"/>
    <s v="HANTPE"/>
    <s v="HANTPE"/>
    <s v="NEA"/>
    <s v="TW"/>
    <s v="INT"/>
    <s v="PXR"/>
  </r>
  <r>
    <d v="2019-06-16T00:00:00"/>
    <x v="2"/>
    <x v="2"/>
    <x v="2"/>
    <x v="212"/>
    <x v="0"/>
    <x v="6"/>
    <x v="31"/>
    <x v="119"/>
    <n v="236.34688949060637"/>
    <n v="201.94443000170284"/>
    <d v="1899-12-30T08:00:00"/>
    <d v="1899-12-30T09:20:00"/>
    <n v="8"/>
    <n v="0"/>
    <n v="9"/>
    <n v="20"/>
    <n v="203"/>
    <n v="604"/>
    <n v="122.61199999999999"/>
    <s v="HANDAD"/>
    <s v="HANDAD"/>
    <s v="HANDAD"/>
    <s v="VN"/>
    <s v="DOM"/>
    <s v="PXR"/>
  </r>
  <r>
    <d v="2019-06-16T00:00:00"/>
    <x v="2"/>
    <x v="2"/>
    <x v="2"/>
    <x v="213"/>
    <x v="0"/>
    <x v="6"/>
    <x v="13"/>
    <x v="114"/>
    <n v="236.34688949060637"/>
    <n v="201.94443000170284"/>
    <d v="1899-12-30T12:00:00"/>
    <d v="1899-12-30T13:25:00"/>
    <n v="12"/>
    <n v="0"/>
    <n v="13"/>
    <n v="25"/>
    <n v="203"/>
    <n v="604"/>
    <n v="122.61199999999999"/>
    <s v="HANDAD"/>
    <s v="HANDAD"/>
    <s v="HANDAD"/>
    <s v="VN"/>
    <s v="DOM"/>
    <s v="PXR"/>
  </r>
  <r>
    <d v="2019-06-16T00:00:00"/>
    <x v="33"/>
    <x v="2"/>
    <x v="1"/>
    <x v="156"/>
    <x v="0"/>
    <x v="6"/>
    <x v="29"/>
    <x v="112"/>
    <n v="239.31340170869245"/>
    <n v="208.92363712533773"/>
    <d v="1899-12-30T03:00:00"/>
    <d v="1899-12-30T04:25:00"/>
    <n v="3"/>
    <n v="0"/>
    <n v="4"/>
    <n v="25"/>
    <n v="203"/>
    <n v="602"/>
    <n v="122.206"/>
    <s v="SGNDAD"/>
    <s v="SGNDAD"/>
    <s v="SGNDAD"/>
    <s v="VN"/>
    <s v="DOM"/>
    <s v="PXR"/>
  </r>
  <r>
    <d v="2019-06-16T00:00:00"/>
    <x v="15"/>
    <x v="3"/>
    <x v="9"/>
    <x v="158"/>
    <x v="0"/>
    <x v="6"/>
    <x v="20"/>
    <x v="35"/>
    <n v="236.34688949060637"/>
    <n v="201.94443000170284"/>
    <d v="1899-12-30T01:00:00"/>
    <d v="1899-12-30T02:20:00"/>
    <n v="1"/>
    <n v="0"/>
    <n v="2"/>
    <n v="20"/>
    <n v="203"/>
    <n v="604"/>
    <n v="122.61199999999999"/>
    <s v="HANDAD"/>
    <s v="HANDAD"/>
    <s v="HANDAD"/>
    <s v="VN"/>
    <s v="DOM"/>
    <s v="PXR"/>
  </r>
  <r>
    <d v="2019-06-16T00:00:00"/>
    <x v="15"/>
    <x v="3"/>
    <x v="9"/>
    <x v="214"/>
    <x v="0"/>
    <x v="6"/>
    <x v="102"/>
    <x v="115"/>
    <n v="236.34688949060637"/>
    <n v="201.94443000170284"/>
    <d v="1899-12-30T10:00:00"/>
    <d v="1899-12-30T11:20:00"/>
    <n v="10"/>
    <n v="0"/>
    <n v="11"/>
    <n v="20"/>
    <n v="203"/>
    <n v="604"/>
    <n v="122.61199999999999"/>
    <s v="HANDAD"/>
    <s v="HANDAD"/>
    <s v="HANDAD"/>
    <s v="VN"/>
    <s v="DOM"/>
    <s v="PXR"/>
  </r>
  <r>
    <d v="2019-06-16T00:00:00"/>
    <x v="22"/>
    <x v="3"/>
    <x v="1"/>
    <x v="130"/>
    <x v="0"/>
    <x v="6"/>
    <x v="3"/>
    <x v="37"/>
    <n v="381.62004815649715"/>
    <n v="329.70071085785668"/>
    <d v="1899-12-30T23:00:00"/>
    <d v="1899-12-30T01:10:00"/>
    <n v="23"/>
    <n v="0"/>
    <n v="1"/>
    <n v="10"/>
    <n v="203"/>
    <n v="1133"/>
    <n v="229.999"/>
    <s v="HANSGN"/>
    <s v="HANSGN"/>
    <s v="HANSGN"/>
    <s v="VN"/>
    <s v="DOM"/>
    <s v="PXR"/>
  </r>
  <r>
    <d v="2019-06-16T00:00:00"/>
    <x v="34"/>
    <x v="6"/>
    <x v="9"/>
    <x v="216"/>
    <x v="0"/>
    <x v="6"/>
    <x v="81"/>
    <x v="9"/>
    <n v="239.31340170869245"/>
    <n v="208.92363712533773"/>
    <d v="1899-12-30T06:00:00"/>
    <d v="1899-12-30T07:20:00"/>
    <n v="6"/>
    <n v="0"/>
    <n v="7"/>
    <n v="20"/>
    <n v="203"/>
    <n v="602"/>
    <n v="122.206"/>
    <s v="SGNDAD"/>
    <s v="SGNDAD"/>
    <s v="SGNDAD"/>
    <s v="VN"/>
    <s v="DOM"/>
    <s v="PXR"/>
  </r>
  <r>
    <d v="2019-06-16T00:00:00"/>
    <x v="219"/>
    <x v="8"/>
    <x v="61"/>
    <x v="500"/>
    <x v="0"/>
    <x v="6"/>
    <x v="97"/>
    <x v="199"/>
    <n v="736.5698558277976"/>
    <n v="632.15916836112274"/>
    <d v="1899-12-30T07:55:00"/>
    <d v="1899-12-30T13:00:00"/>
    <n v="7"/>
    <n v="55"/>
    <n v="13"/>
    <n v="0"/>
    <n v="203"/>
    <n v="3581"/>
    <n v="726.94299999999998"/>
    <s v="CXRSHE"/>
    <s v="CXRSHE"/>
    <s v="NEA"/>
    <s v="CN"/>
    <s v="INT"/>
    <s v="PXC"/>
  </r>
  <r>
    <d v="2019-06-16T00:00:00"/>
    <x v="220"/>
    <x v="62"/>
    <x v="7"/>
    <x v="501"/>
    <x v="0"/>
    <x v="6"/>
    <x v="196"/>
    <x v="240"/>
    <n v="736.5698558277976"/>
    <n v="632.15916836112274"/>
    <d v="1899-12-30T13:50:00"/>
    <d v="1899-12-30T19:20:00"/>
    <n v="13"/>
    <n v="50"/>
    <n v="19"/>
    <n v="20"/>
    <n v="203"/>
    <n v="3581"/>
    <n v="726.94299999999998"/>
    <s v="CXRSHE"/>
    <s v="CXRSHE"/>
    <s v="NEA"/>
    <s v="CN"/>
    <s v="INT"/>
    <s v="PXC"/>
  </r>
  <r>
    <d v="2019-06-16T00:00:00"/>
    <x v="11"/>
    <x v="8"/>
    <x v="2"/>
    <x v="502"/>
    <x v="0"/>
    <x v="6"/>
    <x v="128"/>
    <x v="37"/>
    <n v="292.75199550278143"/>
    <n v="283.06606117169179"/>
    <d v="1899-12-30T23:15:00"/>
    <d v="1899-12-30T01:10:00"/>
    <n v="23"/>
    <n v="15"/>
    <n v="1"/>
    <n v="10"/>
    <n v="203"/>
    <n v="1062"/>
    <n v="215.58600000000001"/>
    <s v="HANCXR"/>
    <s v="HANCXR"/>
    <s v="Tourism"/>
    <s v="VN"/>
    <s v="DOM"/>
    <s v="PXR"/>
  </r>
  <r>
    <d v="2019-06-16T00:00:00"/>
    <x v="12"/>
    <x v="3"/>
    <x v="7"/>
    <x v="109"/>
    <x v="0"/>
    <x v="6"/>
    <x v="140"/>
    <x v="112"/>
    <n v="292.75199550278143"/>
    <n v="283.06606117169179"/>
    <d v="1899-12-30T02:30:00"/>
    <d v="1899-12-30T04:25:00"/>
    <n v="2"/>
    <n v="30"/>
    <n v="4"/>
    <n v="25"/>
    <n v="203"/>
    <n v="1062"/>
    <n v="215.58600000000001"/>
    <s v="HANCXR"/>
    <s v="HANCXR"/>
    <s v="Tourism"/>
    <s v="VN"/>
    <s v="DOM"/>
    <s v="PXR"/>
  </r>
  <r>
    <d v="2019-06-16T00:00:00"/>
    <x v="1"/>
    <x v="1"/>
    <x v="1"/>
    <x v="29"/>
    <x v="0"/>
    <x v="6"/>
    <x v="28"/>
    <x v="32"/>
    <n v="152.0752852438888"/>
    <n v="122.84237101537613"/>
    <d v="1899-12-30T04:30:00"/>
    <d v="1899-12-30T05:20:00"/>
    <n v="4"/>
    <n v="30"/>
    <n v="5"/>
    <n v="20"/>
    <n v="203"/>
    <n v="214"/>
    <n v="43.442"/>
    <s v="SGNDLI"/>
    <s v="SGNDLI"/>
    <s v="Tourism"/>
    <s v="VN"/>
    <s v="DOM"/>
    <s v="PXR"/>
  </r>
  <r>
    <d v="2019-06-16T00:00:00"/>
    <x v="46"/>
    <x v="20"/>
    <x v="1"/>
    <x v="398"/>
    <x v="0"/>
    <x v="6"/>
    <x v="154"/>
    <x v="35"/>
    <n v="187.46363998635809"/>
    <n v="145.81561859013829"/>
    <d v="1899-12-30T01:15:00"/>
    <d v="1899-12-30T02:20:00"/>
    <n v="1"/>
    <n v="15"/>
    <n v="2"/>
    <n v="20"/>
    <n v="203"/>
    <n v="301"/>
    <n v="61.103000000000002"/>
    <s v="SGNPQC"/>
    <s v="SGNPQC"/>
    <s v="Tourism"/>
    <s v="VN"/>
    <s v="DOM"/>
    <s v="PXR"/>
  </r>
  <r>
    <d v="2019-06-16T00:00:00"/>
    <x v="27"/>
    <x v="6"/>
    <x v="0"/>
    <x v="30"/>
    <x v="0"/>
    <x v="6"/>
    <x v="29"/>
    <x v="33"/>
    <n v="152.0752852438888"/>
    <n v="122.84237101537613"/>
    <d v="1899-12-30T03:00:00"/>
    <d v="1899-12-30T03:50:00"/>
    <n v="3"/>
    <n v="0"/>
    <n v="3"/>
    <n v="50"/>
    <n v="203"/>
    <n v="214"/>
    <n v="43.442"/>
    <s v="SGNDLI"/>
    <s v="SGNDLI"/>
    <s v="Tourism"/>
    <s v="VN"/>
    <s v="DOM"/>
    <s v="PXR"/>
  </r>
  <r>
    <d v="2019-06-16T00:00:00"/>
    <x v="73"/>
    <x v="18"/>
    <x v="2"/>
    <x v="104"/>
    <x v="0"/>
    <x v="6"/>
    <x v="206"/>
    <x v="85"/>
    <n v="343.25439636723399"/>
    <n v="347.63650227556832"/>
    <d v="1899-12-30T12:15:00"/>
    <d v="1899-12-30T14:15:00"/>
    <n v="12"/>
    <n v="15"/>
    <n v="14"/>
    <n v="15"/>
    <n v="203"/>
    <n v="967"/>
    <n v="196.30099999999999"/>
    <s v="HANBKK"/>
    <s v="HANBKK"/>
    <s v="SEA"/>
    <s v="TH"/>
    <s v="INT"/>
    <s v="PXR"/>
  </r>
  <r>
    <d v="2019-06-16T00:00:00"/>
    <x v="74"/>
    <x v="3"/>
    <x v="21"/>
    <x v="107"/>
    <x v="0"/>
    <x v="6"/>
    <x v="60"/>
    <x v="108"/>
    <n v="343.25439636723399"/>
    <n v="347.63650227556832"/>
    <d v="1899-12-30T09:15:00"/>
    <d v="1899-12-30T11:15:00"/>
    <n v="9"/>
    <n v="15"/>
    <n v="11"/>
    <n v="15"/>
    <n v="203"/>
    <n v="967"/>
    <n v="196.30099999999999"/>
    <s v="HANBKK"/>
    <s v="HANBKK"/>
    <s v="SEA"/>
    <s v="TH"/>
    <s v="INT"/>
    <s v="PXR"/>
  </r>
  <r>
    <d v="2019-06-16T00:00:00"/>
    <x v="23"/>
    <x v="6"/>
    <x v="2"/>
    <x v="172"/>
    <x v="0"/>
    <x v="6"/>
    <x v="81"/>
    <x v="1"/>
    <n v="381.62004815649715"/>
    <n v="329.70071085785668"/>
    <d v="1899-12-30T06:00:00"/>
    <d v="1899-12-30T08:05:00"/>
    <n v="6"/>
    <n v="0"/>
    <n v="8"/>
    <n v="5"/>
    <n v="203"/>
    <n v="1133"/>
    <n v="229.999"/>
    <s v="HANSGN"/>
    <s v="HANSGN"/>
    <s v="HANSGN"/>
    <s v="VN"/>
    <s v="DOM"/>
    <s v="PXR"/>
  </r>
  <r>
    <d v="2019-06-16T00:00:00"/>
    <x v="192"/>
    <x v="55"/>
    <x v="2"/>
    <x v="404"/>
    <x v="2"/>
    <x v="6"/>
    <x v="145"/>
    <x v="46"/>
    <n v="2793.2643464443472"/>
    <n v="3158.3749324071009"/>
    <d v="1899-12-30T10:10:00"/>
    <d v="1899-12-30T22:00:00"/>
    <n v="10"/>
    <n v="10"/>
    <n v="22"/>
    <n v="0"/>
    <n v="274"/>
    <n v="9275"/>
    <n v="2541.35"/>
    <s v="HANLHR"/>
    <s v="HANLHR"/>
    <s v="EUR"/>
    <s v="GB"/>
    <s v="INT"/>
    <s v="PXR"/>
  </r>
  <r>
    <d v="2019-06-16T00:00:00"/>
    <x v="193"/>
    <x v="3"/>
    <x v="28"/>
    <x v="405"/>
    <x v="2"/>
    <x v="6"/>
    <x v="4"/>
    <x v="11"/>
    <n v="607.52041782763956"/>
    <n v="611.50800115662446"/>
    <d v="1899-12-30T03:10:00"/>
    <d v="1899-12-30T06:45:00"/>
    <n v="3"/>
    <n v="10"/>
    <n v="6"/>
    <n v="45"/>
    <n v="274"/>
    <n v="2342"/>
    <n v="641.70799999999997"/>
    <s v="HANPEK"/>
    <s v="HANPEK"/>
    <s v="NEA"/>
    <s v="CN"/>
    <s v="INT"/>
    <s v="PXR"/>
  </r>
  <r>
    <d v="2019-06-16T00:00:00"/>
    <x v="22"/>
    <x v="3"/>
    <x v="1"/>
    <x v="209"/>
    <x v="2"/>
    <x v="6"/>
    <x v="149"/>
    <x v="217"/>
    <n v="381.62004815649715"/>
    <n v="329.70071085785668"/>
    <d v="1899-12-30T13:20:00"/>
    <d v="1899-12-30T15:35:00"/>
    <n v="13"/>
    <n v="20"/>
    <n v="15"/>
    <n v="35"/>
    <n v="274"/>
    <n v="1133"/>
    <n v="310.44200000000001"/>
    <s v="HANSGN"/>
    <s v="HANSGN"/>
    <s v="HANSGN"/>
    <s v="VN"/>
    <s v="DOM"/>
    <s v="PXR"/>
  </r>
  <r>
    <d v="2019-06-16T00:00:00"/>
    <x v="195"/>
    <x v="25"/>
    <x v="2"/>
    <x v="407"/>
    <x v="2"/>
    <x v="6"/>
    <x v="191"/>
    <x v="184"/>
    <n v="607.52041782763956"/>
    <n v="611.50800115662446"/>
    <d v="1899-12-30T07:45:00"/>
    <d v="1899-12-30T11:30:00"/>
    <n v="7"/>
    <n v="45"/>
    <n v="11"/>
    <n v="30"/>
    <n v="274"/>
    <n v="2342"/>
    <n v="641.70799999999997"/>
    <s v="HANPEK"/>
    <s v="HANPEK"/>
    <s v="NEA"/>
    <s v="CN"/>
    <s v="INT"/>
    <s v="PXR"/>
  </r>
  <r>
    <d v="2019-06-16T00:00:00"/>
    <x v="199"/>
    <x v="6"/>
    <x v="45"/>
    <x v="412"/>
    <x v="2"/>
    <x v="6"/>
    <x v="43"/>
    <x v="98"/>
    <n v="2862.826718084445"/>
    <n v="3312.8098872373275"/>
    <d v="1899-12-30T17:05:00"/>
    <d v="1899-12-30T06:40:00"/>
    <n v="17"/>
    <n v="5"/>
    <n v="6"/>
    <n v="40"/>
    <n v="274"/>
    <n v="10229"/>
    <n v="2802.7460000000001"/>
    <s v="SGNLHR"/>
    <s v="SGNLHR"/>
    <s v="EUR"/>
    <s v="GB"/>
    <s v="INT"/>
    <s v="PXR"/>
  </r>
  <r>
    <d v="2019-06-16T00:00:00"/>
    <x v="44"/>
    <x v="18"/>
    <x v="1"/>
    <x v="306"/>
    <x v="2"/>
    <x v="6"/>
    <x v="33"/>
    <x v="209"/>
    <n v="349.088066164243"/>
    <n v="290.5657880138603"/>
    <d v="1899-12-30T12:30:00"/>
    <d v="1899-12-30T14:10:00"/>
    <n v="12"/>
    <n v="30"/>
    <n v="14"/>
    <n v="10"/>
    <n v="274"/>
    <n v="718"/>
    <n v="196.732"/>
    <s v="SGNBKK"/>
    <s v="SGNBKK"/>
    <s v="SEA"/>
    <s v="TH"/>
    <s v="INT"/>
    <s v="PXR"/>
  </r>
  <r>
    <d v="2019-06-16T00:00:00"/>
    <x v="22"/>
    <x v="3"/>
    <x v="1"/>
    <x v="292"/>
    <x v="2"/>
    <x v="6"/>
    <x v="81"/>
    <x v="77"/>
    <n v="381.62004815649715"/>
    <n v="329.70071085785668"/>
    <d v="1899-12-30T06:00:00"/>
    <d v="1899-12-30T08:15:00"/>
    <n v="6"/>
    <n v="0"/>
    <n v="8"/>
    <n v="15"/>
    <n v="274"/>
    <n v="1133"/>
    <n v="310.44200000000001"/>
    <s v="HANSGN"/>
    <s v="HANSGN"/>
    <s v="HANSGN"/>
    <s v="VN"/>
    <s v="DOM"/>
    <s v="PXR"/>
  </r>
  <r>
    <d v="2019-06-16T00:00:00"/>
    <x v="47"/>
    <x v="6"/>
    <x v="21"/>
    <x v="307"/>
    <x v="2"/>
    <x v="6"/>
    <x v="114"/>
    <x v="184"/>
    <n v="349.088066164243"/>
    <n v="290.5657880138603"/>
    <d v="1899-12-30T09:50:00"/>
    <d v="1899-12-30T11:30:00"/>
    <n v="9"/>
    <n v="50"/>
    <n v="11"/>
    <n v="30"/>
    <n v="274"/>
    <n v="718"/>
    <n v="196.732"/>
    <s v="SGNBKK"/>
    <s v="SGNBKK"/>
    <s v="SEA"/>
    <s v="TH"/>
    <s v="INT"/>
    <s v="PXR"/>
  </r>
  <r>
    <d v="2019-06-16T00:00:00"/>
    <x v="196"/>
    <x v="6"/>
    <x v="44"/>
    <x v="408"/>
    <x v="2"/>
    <x v="6"/>
    <x v="183"/>
    <x v="206"/>
    <n v="2887.9737059333333"/>
    <n v="3683.8633695487197"/>
    <d v="1899-12-30T15:20:00"/>
    <d v="1899-12-30T04:30:00"/>
    <n v="15"/>
    <n v="20"/>
    <n v="4"/>
    <n v="30"/>
    <n v="274"/>
    <n v="9666"/>
    <n v="2648.4839999999999"/>
    <s v="SGNFRA"/>
    <s v="SGNFRA"/>
    <s v="EUR"/>
    <s v="DE"/>
    <s v="INT"/>
    <s v="PXR"/>
  </r>
  <r>
    <d v="2019-06-16T00:00:00"/>
    <x v="23"/>
    <x v="6"/>
    <x v="2"/>
    <x v="351"/>
    <x v="2"/>
    <x v="6"/>
    <x v="32"/>
    <x v="173"/>
    <n v="381.62004815649715"/>
    <n v="329.70071085785668"/>
    <d v="1899-12-30T01:30:00"/>
    <d v="1899-12-30T03:35:00"/>
    <n v="1"/>
    <n v="30"/>
    <n v="3"/>
    <n v="35"/>
    <n v="274"/>
    <n v="1133"/>
    <n v="310.44200000000001"/>
    <s v="HANSGN"/>
    <s v="HANSGN"/>
    <s v="HANSGN"/>
    <s v="VN"/>
    <s v="DOM"/>
    <s v="PXR"/>
  </r>
  <r>
    <d v="2019-06-16T00:00:00"/>
    <x v="147"/>
    <x v="44"/>
    <x v="2"/>
    <x v="305"/>
    <x v="2"/>
    <x v="6"/>
    <x v="152"/>
    <x v="117"/>
    <n v="3128.8519361000003"/>
    <n v="3585.5290256020285"/>
    <d v="1899-12-30T11:55:00"/>
    <d v="1899-12-30T22:45:00"/>
    <n v="11"/>
    <n v="55"/>
    <n v="22"/>
    <n v="45"/>
    <n v="274"/>
    <n v="8747"/>
    <n v="2396.6779999999999"/>
    <s v="HANFRA"/>
    <s v="HANFRA"/>
    <s v="EUR"/>
    <s v="DE"/>
    <s v="INT"/>
    <s v="PXR"/>
  </r>
  <r>
    <d v="2019-06-16T00:00:00"/>
    <x v="23"/>
    <x v="6"/>
    <x v="2"/>
    <x v="261"/>
    <x v="2"/>
    <x v="6"/>
    <x v="3"/>
    <x v="81"/>
    <n v="381.62004815649715"/>
    <n v="329.70071085785668"/>
    <d v="1899-12-30T23:00:00"/>
    <d v="1899-12-30T01:05:00"/>
    <n v="23"/>
    <n v="0"/>
    <n v="1"/>
    <n v="5"/>
    <n v="311"/>
    <n v="1133"/>
    <n v="352.363"/>
    <s v="HANSGN"/>
    <s v="HANSGN"/>
    <s v="HANSGN"/>
    <s v="VN"/>
    <s v="DOM"/>
    <s v="PXR"/>
  </r>
  <r>
    <d v="2019-06-16T00:00:00"/>
    <x v="150"/>
    <x v="3"/>
    <x v="18"/>
    <x v="310"/>
    <x v="2"/>
    <x v="6"/>
    <x v="100"/>
    <x v="104"/>
    <n v="1167.1839195"/>
    <n v="730.30771397736817"/>
    <d v="1899-12-30T17:20:00"/>
    <d v="1899-12-30T21:40:00"/>
    <n v="17"/>
    <n v="20"/>
    <n v="21"/>
    <n v="40"/>
    <n v="311"/>
    <n v="3236"/>
    <n v="1006.396"/>
    <s v="HANKIX"/>
    <s v="HANKIX"/>
    <s v="NEA"/>
    <s v="JP"/>
    <s v="INT"/>
    <s v="PXR"/>
  </r>
  <r>
    <d v="2019-06-16T00:00:00"/>
    <x v="22"/>
    <x v="3"/>
    <x v="1"/>
    <x v="416"/>
    <x v="2"/>
    <x v="6"/>
    <x v="205"/>
    <x v="121"/>
    <n v="381.62004815649715"/>
    <n v="329.70071085785668"/>
    <d v="1899-12-30T03:45:00"/>
    <d v="1899-12-30T05:55:00"/>
    <n v="3"/>
    <n v="45"/>
    <n v="5"/>
    <n v="55"/>
    <n v="311"/>
    <n v="1133"/>
    <n v="352.363"/>
    <s v="HANSGN"/>
    <s v="HANSGN"/>
    <s v="HANSGN"/>
    <s v="VN"/>
    <s v="DOM"/>
    <s v="PXR"/>
  </r>
  <r>
    <d v="2019-06-16T00:00:00"/>
    <x v="22"/>
    <x v="3"/>
    <x v="1"/>
    <x v="320"/>
    <x v="2"/>
    <x v="6"/>
    <x v="102"/>
    <x v="162"/>
    <n v="381.62004815649715"/>
    <n v="329.70071085785668"/>
    <d v="1899-12-30T10:00:00"/>
    <d v="1899-12-30T12:15:00"/>
    <n v="10"/>
    <n v="0"/>
    <n v="12"/>
    <n v="15"/>
    <n v="311"/>
    <n v="1133"/>
    <n v="352.363"/>
    <s v="HANSGN"/>
    <s v="HANSGN"/>
    <s v="HANSGN"/>
    <s v="VN"/>
    <s v="DOM"/>
    <s v="PXR"/>
  </r>
  <r>
    <d v="2019-06-16T00:00:00"/>
    <x v="23"/>
    <x v="6"/>
    <x v="2"/>
    <x v="313"/>
    <x v="2"/>
    <x v="6"/>
    <x v="35"/>
    <x v="18"/>
    <n v="381.62004815649715"/>
    <n v="329.70071085785668"/>
    <d v="1899-12-30T07:00:00"/>
    <d v="1899-12-30T09:05:00"/>
    <n v="7"/>
    <n v="0"/>
    <n v="9"/>
    <n v="5"/>
    <n v="311"/>
    <n v="1133"/>
    <n v="352.363"/>
    <s v="HANSGN"/>
    <s v="HANSGN"/>
    <s v="HANSGN"/>
    <s v="VN"/>
    <s v="DOM"/>
    <s v="PXR"/>
  </r>
  <r>
    <d v="2019-06-16T00:00:00"/>
    <x v="23"/>
    <x v="6"/>
    <x v="2"/>
    <x v="151"/>
    <x v="2"/>
    <x v="6"/>
    <x v="70"/>
    <x v="109"/>
    <n v="381.62004815649715"/>
    <n v="329.70071085785668"/>
    <d v="1899-12-30T13:00:00"/>
    <d v="1899-12-30T15:10:00"/>
    <n v="13"/>
    <n v="0"/>
    <n v="15"/>
    <n v="10"/>
    <n v="311"/>
    <n v="1133"/>
    <n v="352.363"/>
    <s v="HANSGN"/>
    <s v="HANSGN"/>
    <s v="HANSGN"/>
    <s v="VN"/>
    <s v="DOM"/>
    <s v="PXR"/>
  </r>
  <r>
    <d v="2019-06-16T00:00:00"/>
    <x v="142"/>
    <x v="3"/>
    <x v="44"/>
    <x v="299"/>
    <x v="2"/>
    <x v="6"/>
    <x v="150"/>
    <x v="12"/>
    <n v="3128.8519361000003"/>
    <n v="3585.5290256020285"/>
    <d v="1899-12-30T16:05:00"/>
    <d v="1899-12-30T04:00:00"/>
    <n v="16"/>
    <n v="5"/>
    <n v="4"/>
    <n v="0"/>
    <n v="274"/>
    <n v="8747"/>
    <n v="2396.6779999999999"/>
    <s v="HANFRA"/>
    <s v="HANFRA"/>
    <s v="EUR"/>
    <s v="DE"/>
    <s v="INT"/>
    <s v="PXR"/>
  </r>
  <r>
    <d v="2019-06-16T00:00:00"/>
    <x v="22"/>
    <x v="3"/>
    <x v="1"/>
    <x v="325"/>
    <x v="2"/>
    <x v="6"/>
    <x v="35"/>
    <x v="34"/>
    <n v="381.62004815649715"/>
    <n v="329.70071085785668"/>
    <d v="1899-12-30T07:00:00"/>
    <d v="1899-12-30T09:15:00"/>
    <n v="7"/>
    <n v="0"/>
    <n v="9"/>
    <n v="15"/>
    <n v="274"/>
    <n v="1133"/>
    <n v="310.44200000000001"/>
    <s v="HANSGN"/>
    <s v="HANSGN"/>
    <s v="HANSGN"/>
    <s v="VN"/>
    <s v="DOM"/>
    <s v="PXR"/>
  </r>
  <r>
    <d v="2019-06-16T00:00:00"/>
    <x v="23"/>
    <x v="6"/>
    <x v="2"/>
    <x v="52"/>
    <x v="2"/>
    <x v="6"/>
    <x v="29"/>
    <x v="49"/>
    <n v="381.62004815649715"/>
    <n v="329.70071085785668"/>
    <d v="1899-12-30T03:00:00"/>
    <d v="1899-12-30T05:10:00"/>
    <n v="3"/>
    <n v="0"/>
    <n v="5"/>
    <n v="10"/>
    <n v="274"/>
    <n v="1133"/>
    <n v="310.44200000000001"/>
    <s v="HANSGN"/>
    <s v="HANSGN"/>
    <s v="HANSGN"/>
    <s v="VN"/>
    <s v="DOM"/>
    <s v="PXR"/>
  </r>
  <r>
    <d v="2019-06-16T00:00:00"/>
    <x v="23"/>
    <x v="6"/>
    <x v="2"/>
    <x v="154"/>
    <x v="2"/>
    <x v="6"/>
    <x v="102"/>
    <x v="6"/>
    <n v="381.62004815649715"/>
    <n v="329.70071085785668"/>
    <d v="1899-12-30T10:00:00"/>
    <d v="1899-12-30T12:05:00"/>
    <n v="10"/>
    <n v="0"/>
    <n v="12"/>
    <n v="5"/>
    <n v="274"/>
    <n v="1133"/>
    <n v="310.44200000000001"/>
    <s v="HANSGN"/>
    <s v="HANSGN"/>
    <s v="HANSGN"/>
    <s v="VN"/>
    <s v="DOM"/>
    <s v="PXR"/>
  </r>
  <r>
    <d v="2019-06-16T00:00:00"/>
    <x v="22"/>
    <x v="3"/>
    <x v="1"/>
    <x v="336"/>
    <x v="2"/>
    <x v="6"/>
    <x v="31"/>
    <x v="47"/>
    <n v="381.62004815649715"/>
    <n v="329.70071085785668"/>
    <d v="1899-12-30T08:00:00"/>
    <d v="1899-12-30T10:15:00"/>
    <n v="8"/>
    <n v="0"/>
    <n v="10"/>
    <n v="15"/>
    <n v="274"/>
    <n v="1133"/>
    <n v="310.44200000000001"/>
    <s v="HANSGN"/>
    <s v="HANSGN"/>
    <s v="HANSGN"/>
    <s v="VN"/>
    <s v="DOM"/>
    <s v="PXR"/>
  </r>
  <r>
    <d v="2019-06-16T00:00:00"/>
    <x v="151"/>
    <x v="34"/>
    <x v="2"/>
    <x v="315"/>
    <x v="2"/>
    <x v="6"/>
    <x v="32"/>
    <x v="98"/>
    <n v="1167.1839195"/>
    <n v="730.30771397736817"/>
    <d v="1899-12-30T01:30:00"/>
    <d v="1899-12-30T06:40:00"/>
    <n v="1"/>
    <n v="30"/>
    <n v="6"/>
    <n v="40"/>
    <n v="274"/>
    <n v="3236"/>
    <n v="886.66399999999999"/>
    <s v="HANKIX"/>
    <s v="HANKIX"/>
    <s v="NEA"/>
    <s v="JP"/>
    <s v="INT"/>
    <s v="PXR"/>
  </r>
  <r>
    <d v="2019-06-16T00:00:00"/>
    <x v="23"/>
    <x v="6"/>
    <x v="2"/>
    <x v="440"/>
    <x v="2"/>
    <x v="6"/>
    <x v="84"/>
    <x v="157"/>
    <n v="381.62004815649715"/>
    <n v="329.70071085785668"/>
    <d v="1899-12-30T14:30:00"/>
    <d v="1899-12-30T16:35:00"/>
    <n v="14"/>
    <n v="30"/>
    <n v="16"/>
    <n v="35"/>
    <n v="274"/>
    <n v="1133"/>
    <n v="310.44200000000001"/>
    <s v="HANSGN"/>
    <s v="HANSGN"/>
    <s v="HANSGN"/>
    <s v="VN"/>
    <s v="DOM"/>
    <s v="PXR"/>
  </r>
  <r>
    <d v="2019-06-16T00:00:00"/>
    <x v="22"/>
    <x v="3"/>
    <x v="1"/>
    <x v="347"/>
    <x v="2"/>
    <x v="6"/>
    <x v="142"/>
    <x v="102"/>
    <n v="381.62004815649715"/>
    <n v="329.70071085785668"/>
    <d v="1899-12-30T11:30:00"/>
    <d v="1899-12-30T13:45:00"/>
    <n v="11"/>
    <n v="30"/>
    <n v="13"/>
    <n v="45"/>
    <n v="311"/>
    <n v="1133"/>
    <n v="352.363"/>
    <s v="HANSGN"/>
    <s v="HANSGN"/>
    <s v="HANSGN"/>
    <s v="VN"/>
    <s v="DOM"/>
    <s v="PXR"/>
  </r>
  <r>
    <d v="2019-06-16T00:00:00"/>
    <x v="152"/>
    <x v="34"/>
    <x v="1"/>
    <x v="317"/>
    <x v="2"/>
    <x v="6"/>
    <x v="32"/>
    <x v="101"/>
    <n v="1262.8791112553388"/>
    <n v="751.87721357593648"/>
    <d v="1899-12-30T01:30:00"/>
    <d v="1899-12-30T07:15:00"/>
    <n v="1"/>
    <n v="30"/>
    <n v="7"/>
    <n v="15"/>
    <n v="311"/>
    <n v="3906"/>
    <n v="1214.7660000000001"/>
    <s v="SGNKIX"/>
    <s v="SGNKIX"/>
    <s v="NEA"/>
    <s v="JP"/>
    <s v="INT"/>
    <s v="PXR"/>
  </r>
  <r>
    <d v="2019-06-16T00:00:00"/>
    <x v="23"/>
    <x v="6"/>
    <x v="2"/>
    <x v="330"/>
    <x v="2"/>
    <x v="6"/>
    <x v="31"/>
    <x v="166"/>
    <n v="381.62004815649715"/>
    <n v="329.70071085785668"/>
    <d v="1899-12-30T08:00:00"/>
    <d v="1899-12-30T10:05:00"/>
    <n v="8"/>
    <n v="0"/>
    <n v="10"/>
    <n v="5"/>
    <n v="311"/>
    <n v="1133"/>
    <n v="352.363"/>
    <s v="HANSGN"/>
    <s v="HANSGN"/>
    <s v="HANSGN"/>
    <s v="VN"/>
    <s v="DOM"/>
    <s v="PXR"/>
  </r>
  <r>
    <d v="2019-06-16T00:00:00"/>
    <x v="148"/>
    <x v="6"/>
    <x v="18"/>
    <x v="308"/>
    <x v="2"/>
    <x v="6"/>
    <x v="153"/>
    <x v="95"/>
    <n v="1262.8791112553388"/>
    <n v="751.87721357593648"/>
    <d v="1899-12-30T17:15:00"/>
    <d v="1899-12-30T22:20:00"/>
    <n v="17"/>
    <n v="15"/>
    <n v="22"/>
    <n v="20"/>
    <n v="311"/>
    <n v="3906"/>
    <n v="1214.7660000000001"/>
    <s v="SGNKIX"/>
    <s v="SGNKIX"/>
    <s v="NEA"/>
    <s v="JP"/>
    <s v="INT"/>
    <s v="PXR"/>
  </r>
  <r>
    <d v="2019-06-16T00:00:00"/>
    <x v="144"/>
    <x v="3"/>
    <x v="30"/>
    <x v="301"/>
    <x v="2"/>
    <x v="6"/>
    <x v="118"/>
    <x v="159"/>
    <n v="747.44583446486399"/>
    <n v="706.65951962199745"/>
    <d v="1899-12-30T03:25:00"/>
    <d v="1899-12-30T07:35:00"/>
    <n v="3"/>
    <n v="25"/>
    <n v="7"/>
    <n v="35"/>
    <n v="274"/>
    <n v="2691"/>
    <n v="737.33399999999995"/>
    <s v="HANICN"/>
    <s v="HANICN"/>
    <s v="NEA"/>
    <s v="KR"/>
    <s v="INT"/>
    <s v="PXR"/>
  </r>
  <r>
    <d v="2019-06-16T00:00:00"/>
    <x v="194"/>
    <x v="3"/>
    <x v="46"/>
    <x v="406"/>
    <x v="2"/>
    <x v="6"/>
    <x v="190"/>
    <x v="89"/>
    <n v="2131.5541476187504"/>
    <n v="2429.8321357713371"/>
    <d v="1899-12-30T16:45:00"/>
    <d v="1899-12-30T02:15:00"/>
    <n v="16"/>
    <n v="45"/>
    <n v="2"/>
    <n v="15"/>
    <n v="274"/>
    <n v="7749"/>
    <n v="2123.2260000000001"/>
    <s v="HANSYD"/>
    <s v="HANSYD"/>
    <s v="SWP"/>
    <s v="AU"/>
    <s v="INT"/>
    <s v="PXR"/>
  </r>
  <r>
    <d v="2019-06-16T00:00:00"/>
    <x v="146"/>
    <x v="27"/>
    <x v="2"/>
    <x v="303"/>
    <x v="2"/>
    <x v="6"/>
    <x v="50"/>
    <x v="102"/>
    <n v="747.44583446486399"/>
    <n v="706.65951962199745"/>
    <d v="1899-12-30T09:05:00"/>
    <d v="1899-12-30T13:45:00"/>
    <n v="9"/>
    <n v="5"/>
    <n v="13"/>
    <n v="45"/>
    <n v="274"/>
    <n v="2691"/>
    <n v="737.33399999999995"/>
    <s v="HANICN"/>
    <s v="HANICN"/>
    <s v="NEA"/>
    <s v="KR"/>
    <s v="INT"/>
    <s v="PXR"/>
  </r>
  <r>
    <d v="2019-06-16T00:00:00"/>
    <x v="153"/>
    <x v="6"/>
    <x v="46"/>
    <x v="322"/>
    <x v="2"/>
    <x v="6"/>
    <x v="58"/>
    <x v="163"/>
    <n v="2174.0844660030534"/>
    <n v="2175.806312320286"/>
    <d v="1899-12-30T13:45:00"/>
    <d v="1899-12-30T22:15:00"/>
    <n v="13"/>
    <n v="45"/>
    <n v="22"/>
    <n v="15"/>
    <n v="274"/>
    <n v="6833"/>
    <n v="1872.242"/>
    <s v="SGNSYD"/>
    <s v="SGNSYD"/>
    <s v="SWP"/>
    <s v="AU"/>
    <s v="INT"/>
    <s v="PXR"/>
  </r>
  <r>
    <d v="2019-06-16T00:00:00"/>
    <x v="149"/>
    <x v="43"/>
    <x v="1"/>
    <x v="309"/>
    <x v="2"/>
    <x v="6"/>
    <x v="77"/>
    <x v="108"/>
    <n v="2174.0844660030534"/>
    <n v="2175.806312320286"/>
    <d v="1899-12-30T02:10:00"/>
    <d v="1899-12-30T11:15:00"/>
    <n v="2"/>
    <n v="10"/>
    <n v="11"/>
    <n v="15"/>
    <n v="274"/>
    <n v="6833"/>
    <n v="1872.242"/>
    <s v="SGNSYD"/>
    <s v="SGNSYD"/>
    <s v="SWP"/>
    <s v="AU"/>
    <s v="INT"/>
    <s v="PXR"/>
  </r>
  <r>
    <d v="2019-06-16T00:00:00"/>
    <x v="160"/>
    <x v="3"/>
    <x v="20"/>
    <x v="340"/>
    <x v="3"/>
    <x v="6"/>
    <x v="67"/>
    <x v="170"/>
    <n v="1067.6217643437499"/>
    <n v="926.75196564777127"/>
    <d v="1899-12-30T17:40:00"/>
    <d v="1899-12-30T21:55:00"/>
    <n v="17"/>
    <n v="40"/>
    <n v="21"/>
    <n v="55"/>
    <n v="305"/>
    <n v="3388"/>
    <n v="1033.3399999999999"/>
    <s v="HANNGO"/>
    <s v="HANNGO"/>
    <s v="NEA"/>
    <s v="JP"/>
    <s v="INT"/>
    <s v="PXR"/>
  </r>
  <r>
    <d v="2019-06-16T00:00:00"/>
    <x v="22"/>
    <x v="3"/>
    <x v="1"/>
    <x v="413"/>
    <x v="3"/>
    <x v="6"/>
    <x v="54"/>
    <x v="149"/>
    <n v="381.62004815649715"/>
    <n v="329.70071085785668"/>
    <d v="1899-12-30T08:30:00"/>
    <d v="1899-12-30T10:45:00"/>
    <n v="8"/>
    <n v="30"/>
    <n v="10"/>
    <n v="45"/>
    <n v="305"/>
    <n v="1133"/>
    <n v="345.565"/>
    <s v="HANSGN"/>
    <s v="HANSGN"/>
    <s v="HANSGN"/>
    <s v="VN"/>
    <s v="DOM"/>
    <s v="PXR"/>
  </r>
  <r>
    <d v="2019-06-16T00:00:00"/>
    <x v="167"/>
    <x v="40"/>
    <x v="2"/>
    <x v="348"/>
    <x v="3"/>
    <x v="6"/>
    <x v="20"/>
    <x v="4"/>
    <n v="1109.0247820000002"/>
    <n v="861.58097594528226"/>
    <d v="1899-12-30T01:00:00"/>
    <d v="1899-12-30T06:50:00"/>
    <n v="1"/>
    <n v="0"/>
    <n v="6"/>
    <n v="50"/>
    <n v="305"/>
    <n v="3727"/>
    <n v="1136.7349999999999"/>
    <s v="HANNRT"/>
    <s v="HANNRT"/>
    <s v="NEA"/>
    <s v="JP"/>
    <s v="INT"/>
    <s v="PXR"/>
  </r>
  <r>
    <d v="2019-06-16T00:00:00"/>
    <x v="23"/>
    <x v="6"/>
    <x v="2"/>
    <x v="338"/>
    <x v="3"/>
    <x v="6"/>
    <x v="13"/>
    <x v="10"/>
    <n v="381.62004815649715"/>
    <n v="329.70071085785668"/>
    <d v="1899-12-30T12:00:00"/>
    <d v="1899-12-30T14:05:00"/>
    <n v="12"/>
    <n v="0"/>
    <n v="14"/>
    <n v="5"/>
    <n v="305"/>
    <n v="1133"/>
    <n v="345.565"/>
    <s v="HANSGN"/>
    <s v="HANSGN"/>
    <s v="HANSGN"/>
    <s v="VN"/>
    <s v="DOM"/>
    <s v="PXR"/>
  </r>
  <r>
    <d v="2019-06-16T00:00:00"/>
    <x v="95"/>
    <x v="27"/>
    <x v="1"/>
    <x v="329"/>
    <x v="3"/>
    <x v="6"/>
    <x v="154"/>
    <x v="165"/>
    <n v="820.43278345708859"/>
    <n v="858.33376596507389"/>
    <d v="1899-12-30T01:15:00"/>
    <d v="1899-12-30T06:30:00"/>
    <n v="1"/>
    <n v="15"/>
    <n v="6"/>
    <n v="30"/>
    <n v="305"/>
    <n v="3553"/>
    <n v="1083.665"/>
    <s v="SGNICN"/>
    <s v="SGNICN"/>
    <s v="NEA"/>
    <s v="KR"/>
    <s v="INT"/>
    <s v="PXR"/>
  </r>
  <r>
    <d v="2019-06-16T00:00:00"/>
    <x v="170"/>
    <x v="6"/>
    <x v="34"/>
    <x v="354"/>
    <x v="3"/>
    <x v="6"/>
    <x v="162"/>
    <x v="175"/>
    <n v="738.29027600000006"/>
    <n v="892.40898820173231"/>
    <d v="1899-12-30T17:00:00"/>
    <d v="1899-12-30T21:50:00"/>
    <n v="17"/>
    <n v="0"/>
    <n v="21"/>
    <n v="50"/>
    <n v="305"/>
    <n v="3528"/>
    <n v="1076.04"/>
    <s v="SGNPUS"/>
    <s v="SGNPUS"/>
    <s v="NEA"/>
    <s v="KR"/>
    <s v="INT"/>
    <s v="PXR"/>
  </r>
  <r>
    <d v="2019-06-16T00:00:00"/>
    <x v="8"/>
    <x v="6"/>
    <x v="4"/>
    <x v="333"/>
    <x v="3"/>
    <x v="6"/>
    <x v="101"/>
    <x v="108"/>
    <n v="395.74921853782541"/>
    <n v="351.3813860279069"/>
    <d v="1899-12-30T09:00:00"/>
    <d v="1899-12-30T11:15:00"/>
    <n v="9"/>
    <n v="0"/>
    <n v="11"/>
    <n v="15"/>
    <n v="305"/>
    <n v="1086"/>
    <n v="331.23"/>
    <s v="SGNSIN"/>
    <s v="SGNSIN"/>
    <s v="SEA"/>
    <s v="SG"/>
    <s v="INT"/>
    <s v="PXR"/>
  </r>
  <r>
    <d v="2019-06-16T00:00:00"/>
    <x v="9"/>
    <x v="4"/>
    <x v="1"/>
    <x v="334"/>
    <x v="3"/>
    <x v="6"/>
    <x v="132"/>
    <x v="167"/>
    <n v="395.74921853782541"/>
    <n v="351.3813860279069"/>
    <d v="1899-12-30T12:45:00"/>
    <d v="1899-12-30T14:55:00"/>
    <n v="12"/>
    <n v="45"/>
    <n v="14"/>
    <n v="55"/>
    <n v="305"/>
    <n v="1086"/>
    <n v="331.23"/>
    <s v="SGNSIN"/>
    <s v="SGNSIN"/>
    <s v="SEA"/>
    <s v="SG"/>
    <s v="INT"/>
    <s v="PXR"/>
  </r>
  <r>
    <d v="2019-06-16T00:00:00"/>
    <x v="22"/>
    <x v="3"/>
    <x v="1"/>
    <x v="149"/>
    <x v="3"/>
    <x v="6"/>
    <x v="101"/>
    <x v="108"/>
    <n v="381.62004815649715"/>
    <n v="329.70071085785668"/>
    <d v="1899-12-30T09:00:00"/>
    <d v="1899-12-30T11:15:00"/>
    <n v="9"/>
    <n v="0"/>
    <n v="11"/>
    <n v="15"/>
    <n v="305"/>
    <n v="1133"/>
    <n v="345.565"/>
    <s v="HANSGN"/>
    <s v="HANSGN"/>
    <s v="HANSGN"/>
    <s v="VN"/>
    <s v="DOM"/>
    <s v="PXR"/>
  </r>
  <r>
    <d v="2019-06-16T00:00:00"/>
    <x v="158"/>
    <x v="37"/>
    <x v="2"/>
    <x v="337"/>
    <x v="3"/>
    <x v="6"/>
    <x v="154"/>
    <x v="98"/>
    <n v="1067.6217643437499"/>
    <n v="926.75196564777127"/>
    <d v="1899-12-30T01:15:00"/>
    <d v="1899-12-30T06:40:00"/>
    <n v="1"/>
    <n v="15"/>
    <n v="6"/>
    <n v="40"/>
    <n v="305"/>
    <n v="3388"/>
    <n v="1033.3399999999999"/>
    <s v="HANNGO"/>
    <s v="HANNGO"/>
    <s v="NEA"/>
    <s v="JP"/>
    <s v="INT"/>
    <s v="PXR"/>
  </r>
  <r>
    <d v="2019-06-16T00:00:00"/>
    <x v="96"/>
    <x v="6"/>
    <x v="30"/>
    <x v="331"/>
    <x v="3"/>
    <x v="6"/>
    <x v="155"/>
    <x v="104"/>
    <n v="820.43278345708859"/>
    <n v="858.33376596507389"/>
    <d v="1899-12-30T16:40:00"/>
    <d v="1899-12-30T21:40:00"/>
    <n v="16"/>
    <n v="40"/>
    <n v="21"/>
    <n v="40"/>
    <n v="305"/>
    <n v="3553"/>
    <n v="1083.665"/>
    <s v="SGNICN"/>
    <s v="SGNICN"/>
    <s v="NEA"/>
    <s v="KR"/>
    <s v="INT"/>
    <s v="PXR"/>
  </r>
  <r>
    <d v="2019-06-16T00:00:00"/>
    <x v="22"/>
    <x v="3"/>
    <x v="1"/>
    <x v="328"/>
    <x v="3"/>
    <x v="6"/>
    <x v="46"/>
    <x v="148"/>
    <n v="381.62004815649715"/>
    <n v="329.70071085785668"/>
    <d v="1899-12-30T11:00:00"/>
    <d v="1899-12-30T13:15:00"/>
    <n v="11"/>
    <n v="0"/>
    <n v="13"/>
    <n v="15"/>
    <n v="305"/>
    <n v="1133"/>
    <n v="345.565"/>
    <s v="HANSGN"/>
    <s v="HANSGN"/>
    <s v="HANSGN"/>
    <s v="VN"/>
    <s v="DOM"/>
    <s v="PXR"/>
  </r>
  <r>
    <d v="2019-06-16T00:00:00"/>
    <x v="156"/>
    <x v="31"/>
    <x v="1"/>
    <x v="332"/>
    <x v="3"/>
    <x v="6"/>
    <x v="20"/>
    <x v="0"/>
    <n v="738.29027600000006"/>
    <n v="892.40898820173231"/>
    <d v="1899-12-30T01:00:00"/>
    <d v="1899-12-30T06:25:00"/>
    <n v="1"/>
    <n v="0"/>
    <n v="6"/>
    <n v="25"/>
    <n v="305"/>
    <n v="3528"/>
    <n v="1076.04"/>
    <s v="SGNPUS"/>
    <s v="SGNPUS"/>
    <s v="NEA"/>
    <s v="KR"/>
    <s v="INT"/>
    <s v="PXR"/>
  </r>
  <r>
    <d v="2019-06-16T00:00:00"/>
    <x v="23"/>
    <x v="6"/>
    <x v="2"/>
    <x v="359"/>
    <x v="3"/>
    <x v="6"/>
    <x v="57"/>
    <x v="55"/>
    <n v="381.62004815649715"/>
    <n v="329.70071085785668"/>
    <d v="1899-12-30T07:30:00"/>
    <d v="1899-12-30T09:35:00"/>
    <n v="7"/>
    <n v="30"/>
    <n v="9"/>
    <n v="35"/>
    <n v="305"/>
    <n v="1133"/>
    <n v="345.565"/>
    <s v="HANSGN"/>
    <s v="HANSGN"/>
    <s v="HANSGN"/>
    <s v="VN"/>
    <s v="DOM"/>
    <s v="PXR"/>
  </r>
  <r>
    <d v="2019-06-16T00:00:00"/>
    <x v="159"/>
    <x v="3"/>
    <x v="47"/>
    <x v="339"/>
    <x v="3"/>
    <x v="6"/>
    <x v="156"/>
    <x v="169"/>
    <n v="1808.1057318802998"/>
    <n v="1680.4038390398905"/>
    <d v="1899-12-30T01:10:00"/>
    <d v="1899-12-30T06:05:00"/>
    <n v="1"/>
    <n v="10"/>
    <n v="6"/>
    <n v="5"/>
    <n v="305"/>
    <n v="3666"/>
    <n v="1118.1300000000001"/>
    <s v="HANHND"/>
    <s v="HANHND"/>
    <s v="NEA"/>
    <s v="JP"/>
    <s v="INT"/>
    <s v="PXR"/>
  </r>
  <r>
    <d v="2019-06-16T00:00:00"/>
    <x v="144"/>
    <x v="3"/>
    <x v="30"/>
    <x v="357"/>
    <x v="3"/>
    <x v="6"/>
    <x v="155"/>
    <x v="151"/>
    <n v="747.44583446486399"/>
    <n v="706.65951962199745"/>
    <d v="1899-12-30T16:40:00"/>
    <d v="1899-12-30T20:50:00"/>
    <n v="16"/>
    <n v="40"/>
    <n v="20"/>
    <n v="50"/>
    <n v="305"/>
    <n v="2691"/>
    <n v="820.755"/>
    <s v="HANICN"/>
    <s v="HANICN"/>
    <s v="NEA"/>
    <s v="KR"/>
    <s v="INT"/>
    <s v="PXR"/>
  </r>
  <r>
    <d v="2019-06-16T00:00:00"/>
    <x v="161"/>
    <x v="46"/>
    <x v="2"/>
    <x v="341"/>
    <x v="3"/>
    <x v="6"/>
    <x v="17"/>
    <x v="155"/>
    <n v="1808.1057318802998"/>
    <n v="1680.4038390398905"/>
    <d v="1899-12-30T07:35:00"/>
    <d v="1899-12-30T13:35:00"/>
    <n v="7"/>
    <n v="35"/>
    <n v="13"/>
    <n v="35"/>
    <n v="305"/>
    <n v="3666"/>
    <n v="1118.1300000000001"/>
    <s v="HANHND"/>
    <s v="HANHND"/>
    <s v="NEA"/>
    <s v="JP"/>
    <s v="INT"/>
    <s v="PXR"/>
  </r>
  <r>
    <d v="2019-06-16T00:00:00"/>
    <x v="165"/>
    <x v="47"/>
    <x v="1"/>
    <x v="345"/>
    <x v="3"/>
    <x v="6"/>
    <x v="158"/>
    <x v="119"/>
    <n v="2455.9660260595392"/>
    <n v="2483.2377684499274"/>
    <d v="1899-12-30T00:35:00"/>
    <d v="1899-12-30T09:20:00"/>
    <n v="0"/>
    <n v="35"/>
    <n v="9"/>
    <n v="20"/>
    <n v="305"/>
    <n v="6680"/>
    <n v="2037.4"/>
    <s v="SGNMEL"/>
    <s v="SGNMEL"/>
    <s v="SWP"/>
    <s v="AU"/>
    <s v="INT"/>
    <s v="PXR"/>
  </r>
  <r>
    <d v="2019-06-16T00:00:00"/>
    <x v="23"/>
    <x v="6"/>
    <x v="2"/>
    <x v="414"/>
    <x v="3"/>
    <x v="6"/>
    <x v="33"/>
    <x v="92"/>
    <n v="381.62004815649715"/>
    <n v="329.70071085785668"/>
    <d v="1899-12-30T12:30:00"/>
    <d v="1899-12-30T14:35:00"/>
    <n v="12"/>
    <n v="30"/>
    <n v="14"/>
    <n v="35"/>
    <n v="305"/>
    <n v="1133"/>
    <n v="345.565"/>
    <s v="HANSGN"/>
    <s v="HANSGN"/>
    <s v="HANSGN"/>
    <s v="VN"/>
    <s v="DOM"/>
    <s v="PXR"/>
  </r>
  <r>
    <d v="2019-06-16T00:00:00"/>
    <x v="22"/>
    <x v="3"/>
    <x v="1"/>
    <x v="314"/>
    <x v="3"/>
    <x v="6"/>
    <x v="57"/>
    <x v="160"/>
    <n v="381.62004815649715"/>
    <n v="329.70071085785668"/>
    <d v="1899-12-30T07:30:00"/>
    <d v="1899-12-30T09:45:00"/>
    <n v="7"/>
    <n v="30"/>
    <n v="9"/>
    <n v="45"/>
    <n v="305"/>
    <n v="1133"/>
    <n v="345.565"/>
    <s v="HANSGN"/>
    <s v="HANSGN"/>
    <s v="HANSGN"/>
    <s v="VN"/>
    <s v="DOM"/>
    <s v="PXR"/>
  </r>
  <r>
    <d v="2019-06-16T00:00:00"/>
    <x v="146"/>
    <x v="27"/>
    <x v="2"/>
    <x v="326"/>
    <x v="3"/>
    <x v="6"/>
    <x v="2"/>
    <x v="164"/>
    <n v="747.44583446486399"/>
    <n v="706.65951962199745"/>
    <d v="1899-12-30T01:05:00"/>
    <d v="1899-12-30T05:45:00"/>
    <n v="1"/>
    <n v="5"/>
    <n v="5"/>
    <n v="45"/>
    <n v="305"/>
    <n v="2691"/>
    <n v="820.755"/>
    <s v="HANICN"/>
    <s v="HANICN"/>
    <s v="NEA"/>
    <s v="KR"/>
    <s v="INT"/>
    <s v="PXR"/>
  </r>
  <r>
    <d v="2019-06-16T00:00:00"/>
    <x v="168"/>
    <x v="6"/>
    <x v="49"/>
    <x v="352"/>
    <x v="3"/>
    <x v="6"/>
    <x v="160"/>
    <x v="143"/>
    <n v="2455.9660260595392"/>
    <n v="2483.2377684499274"/>
    <d v="1899-12-30T14:05:00"/>
    <d v="1899-12-30T22:35:00"/>
    <n v="14"/>
    <n v="5"/>
    <n v="22"/>
    <n v="35"/>
    <n v="305"/>
    <n v="6680"/>
    <n v="2037.4"/>
    <s v="SGNMEL"/>
    <s v="SGNMEL"/>
    <s v="SWP"/>
    <s v="AU"/>
    <s v="INT"/>
    <s v="PXR"/>
  </r>
  <r>
    <d v="2019-06-16T00:00:00"/>
    <x v="208"/>
    <x v="45"/>
    <x v="1"/>
    <x v="441"/>
    <x v="3"/>
    <x v="6"/>
    <x v="39"/>
    <x v="168"/>
    <n v="3411.0693799748119"/>
    <n v="4049.4190919972707"/>
    <d v="1899-12-30T11:10:00"/>
    <d v="1899-12-30T23:45:00"/>
    <n v="11"/>
    <n v="10"/>
    <n v="23"/>
    <n v="45"/>
    <n v="305"/>
    <n v="10116"/>
    <n v="3085.38"/>
    <s v="SGNCDG"/>
    <s v="SGNCDG"/>
    <s v="EUR"/>
    <s v="FR"/>
    <s v="INT"/>
    <s v="PXR"/>
  </r>
  <r>
    <d v="2019-06-16T00:00:00"/>
    <x v="171"/>
    <x v="41"/>
    <x v="1"/>
    <x v="355"/>
    <x v="3"/>
    <x v="6"/>
    <x v="21"/>
    <x v="38"/>
    <n v="769.51324561176466"/>
    <n v="705.95203322462453"/>
    <d v="1899-12-30T07:10:00"/>
    <d v="1899-12-30T11:50:00"/>
    <n v="7"/>
    <n v="10"/>
    <n v="11"/>
    <n v="50"/>
    <n v="305"/>
    <n v="2739"/>
    <n v="835.39499999999998"/>
    <s v="SGNPVG"/>
    <s v="SGNPVG"/>
    <s v="NEA"/>
    <s v="CN"/>
    <s v="INT"/>
    <s v="PXR"/>
  </r>
  <r>
    <d v="2019-06-16T00:00:00"/>
    <x v="166"/>
    <x v="6"/>
    <x v="41"/>
    <x v="349"/>
    <x v="3"/>
    <x v="6"/>
    <x v="159"/>
    <x v="90"/>
    <n v="1154.2431420497994"/>
    <n v="934.60071887375227"/>
    <d v="1899-12-30T23:05:00"/>
    <d v="1899-12-30T05:00:00"/>
    <n v="23"/>
    <n v="5"/>
    <n v="5"/>
    <n v="0"/>
    <n v="305"/>
    <n v="4381"/>
    <n v="1336.2049999999999"/>
    <s v="SGNNRT"/>
    <s v="SGNNRT"/>
    <s v="NEA"/>
    <s v="JP"/>
    <s v="INT"/>
    <s v="PXR"/>
  </r>
  <r>
    <d v="2019-06-16T00:00:00"/>
    <x v="172"/>
    <x v="6"/>
    <x v="42"/>
    <x v="356"/>
    <x v="3"/>
    <x v="6"/>
    <x v="193"/>
    <x v="126"/>
    <n v="769.51324561176466"/>
    <n v="705.95203322462453"/>
    <d v="1899-12-30T00:25:00"/>
    <d v="1899-12-30T04:40:00"/>
    <n v="0"/>
    <n v="25"/>
    <n v="4"/>
    <n v="40"/>
    <n v="305"/>
    <n v="2739"/>
    <n v="835.39499999999998"/>
    <s v="SGNPVG"/>
    <s v="SGNPVG"/>
    <s v="NEA"/>
    <s v="CN"/>
    <s v="INT"/>
    <s v="PXR"/>
  </r>
  <r>
    <d v="2019-06-16T00:00:00"/>
    <x v="162"/>
    <x v="3"/>
    <x v="48"/>
    <x v="342"/>
    <x v="3"/>
    <x v="6"/>
    <x v="157"/>
    <x v="90"/>
    <n v="3482.6602030633589"/>
    <n v="3860.4291571828453"/>
    <d v="1899-12-30T16:30:00"/>
    <d v="1899-12-30T05:00:00"/>
    <n v="16"/>
    <n v="30"/>
    <n v="5"/>
    <n v="0"/>
    <n v="305"/>
    <n v="9194"/>
    <n v="2804.17"/>
    <s v="HANCDG"/>
    <s v="HANCDG"/>
    <s v="EUR"/>
    <s v="FR"/>
    <s v="INT"/>
    <s v="PXR"/>
  </r>
  <r>
    <d v="2019-06-16T00:00:00"/>
    <x v="163"/>
    <x v="3"/>
    <x v="42"/>
    <x v="343"/>
    <x v="3"/>
    <x v="6"/>
    <x v="4"/>
    <x v="0"/>
    <n v="860.26419790248883"/>
    <n v="566.53295503940694"/>
    <d v="1899-12-30T03:10:00"/>
    <d v="1899-12-30T06:25:00"/>
    <n v="3"/>
    <n v="10"/>
    <n v="6"/>
    <n v="25"/>
    <n v="305"/>
    <n v="1942"/>
    <n v="592.30999999999995"/>
    <s v="HANPVG"/>
    <s v="HANPVG"/>
    <s v="NEA"/>
    <s v="CN"/>
    <s v="INT"/>
    <s v="PXR"/>
  </r>
  <r>
    <d v="2019-06-16T00:00:00"/>
    <x v="164"/>
    <x v="41"/>
    <x v="2"/>
    <x v="344"/>
    <x v="3"/>
    <x v="6"/>
    <x v="5"/>
    <x v="171"/>
    <n v="860.26419790248883"/>
    <n v="566.53295503940694"/>
    <d v="1899-12-30T07:50:00"/>
    <d v="1899-12-30T11:35:00"/>
    <n v="7"/>
    <n v="50"/>
    <n v="11"/>
    <n v="35"/>
    <n v="305"/>
    <n v="1942"/>
    <n v="592.30999999999995"/>
    <s v="HANPVG"/>
    <s v="HANPVG"/>
    <s v="NEA"/>
    <s v="CN"/>
    <s v="INT"/>
    <s v="PXR"/>
  </r>
  <r>
    <d v="2019-06-16T00:00:00"/>
    <x v="23"/>
    <x v="6"/>
    <x v="2"/>
    <x v="304"/>
    <x v="3"/>
    <x v="6"/>
    <x v="15"/>
    <x v="142"/>
    <n v="381.62004815649715"/>
    <n v="329.70071085785668"/>
    <d v="1899-12-30T00:00:00"/>
    <d v="1899-12-30T02:05:00"/>
    <n v="0"/>
    <n v="0"/>
    <n v="2"/>
    <n v="5"/>
    <n v="305"/>
    <n v="1133"/>
    <n v="345.565"/>
    <s v="HANSGN"/>
    <s v="HANSGN"/>
    <s v="HANSGN"/>
    <s v="VN"/>
    <s v="DOM"/>
    <s v="PXR"/>
  </r>
  <r>
    <d v="2019-06-16T00:00:00"/>
    <x v="155"/>
    <x v="3"/>
    <x v="41"/>
    <x v="324"/>
    <x v="3"/>
    <x v="6"/>
    <x v="100"/>
    <x v="143"/>
    <n v="1109.0247820000002"/>
    <n v="861.58097594528226"/>
    <d v="1899-12-30T17:20:00"/>
    <d v="1899-12-30T22:35:00"/>
    <n v="17"/>
    <n v="20"/>
    <n v="22"/>
    <n v="35"/>
    <n v="305"/>
    <n v="3727"/>
    <n v="1136.7349999999999"/>
    <s v="HANNRT"/>
    <s v="HANNRT"/>
    <s v="NEA"/>
    <s v="JP"/>
    <s v="INT"/>
    <s v="PXR"/>
  </r>
  <r>
    <d v="2019-06-16T00:00:00"/>
    <x v="169"/>
    <x v="40"/>
    <x v="1"/>
    <x v="353"/>
    <x v="3"/>
    <x v="6"/>
    <x v="161"/>
    <x v="174"/>
    <n v="1154.2431420497994"/>
    <n v="934.60071887375227"/>
    <d v="1899-12-30T06:25:00"/>
    <d v="1899-12-30T12:25:00"/>
    <n v="6"/>
    <n v="25"/>
    <n v="12"/>
    <n v="25"/>
    <n v="305"/>
    <n v="4381"/>
    <n v="1336.2049999999999"/>
    <s v="SGNNRT"/>
    <s v="SGNNRT"/>
    <s v="NEA"/>
    <s v="JP"/>
    <s v="INT"/>
    <s v="PXR"/>
  </r>
  <r>
    <d v="2019-06-16T00:00:00"/>
    <x v="23"/>
    <x v="6"/>
    <x v="2"/>
    <x v="293"/>
    <x v="3"/>
    <x v="6"/>
    <x v="24"/>
    <x v="158"/>
    <n v="381.62004815649715"/>
    <n v="329.70071085785668"/>
    <d v="1899-12-30T14:00:00"/>
    <d v="1899-12-30T16:05:00"/>
    <n v="14"/>
    <n v="0"/>
    <n v="16"/>
    <n v="5"/>
    <n v="305"/>
    <n v="1133"/>
    <n v="345.565"/>
    <s v="HANSGN"/>
    <s v="HANSGN"/>
    <s v="HANSGN"/>
    <s v="VN"/>
    <s v="DOM"/>
    <s v="PXR"/>
  </r>
  <r>
    <d v="2019-06-16T00:00:00"/>
    <x v="157"/>
    <x v="45"/>
    <x v="2"/>
    <x v="335"/>
    <x v="3"/>
    <x v="6"/>
    <x v="13"/>
    <x v="168"/>
    <n v="3482.6602030633589"/>
    <n v="3860.4291571828453"/>
    <d v="1899-12-30T12:00:00"/>
    <d v="1899-12-30T23:45:00"/>
    <n v="12"/>
    <n v="0"/>
    <n v="23"/>
    <n v="45"/>
    <n v="305"/>
    <n v="9194"/>
    <n v="2804.17"/>
    <s v="HANCDG"/>
    <s v="HANCDG"/>
    <s v="EUR"/>
    <s v="FR"/>
    <s v="INT"/>
    <s v="PXR"/>
  </r>
  <r>
    <d v="2019-06-16T00:00:00"/>
    <x v="22"/>
    <x v="3"/>
    <x v="1"/>
    <x v="316"/>
    <x v="3"/>
    <x v="6"/>
    <x v="33"/>
    <x v="141"/>
    <n v="381.62004815649715"/>
    <n v="329.70071085785668"/>
    <d v="1899-12-30T12:30:00"/>
    <d v="1899-12-30T14:45:00"/>
    <n v="12"/>
    <n v="30"/>
    <n v="14"/>
    <n v="45"/>
    <n v="305"/>
    <n v="1133"/>
    <n v="345.565"/>
    <s v="HANSGN"/>
    <s v="HANSGN"/>
    <s v="HANSGN"/>
    <s v="VN"/>
    <s v="DOM"/>
    <s v="PXR"/>
  </r>
  <r>
    <d v="2019-06-16T00:00:00"/>
    <x v="169"/>
    <x v="40"/>
    <x v="1"/>
    <x v="358"/>
    <x v="3"/>
    <x v="6"/>
    <x v="113"/>
    <x v="165"/>
    <n v="1154.2431420497994"/>
    <n v="934.60071887375227"/>
    <d v="1899-12-30T00:30:00"/>
    <d v="1899-12-30T06:30:00"/>
    <n v="0"/>
    <n v="30"/>
    <n v="6"/>
    <n v="30"/>
    <n v="305"/>
    <n v="4381"/>
    <n v="1336.2049999999999"/>
    <s v="SGNNRT"/>
    <s v="SGNNRT"/>
    <s v="NEA"/>
    <s v="JP"/>
    <s v="INT"/>
    <s v="PXR"/>
  </r>
  <r>
    <d v="2019-06-16T00:00:00"/>
    <x v="23"/>
    <x v="6"/>
    <x v="2"/>
    <x v="318"/>
    <x v="3"/>
    <x v="6"/>
    <x v="40"/>
    <x v="13"/>
    <n v="381.62004815649715"/>
    <n v="329.70071085785668"/>
    <d v="1899-12-30T09:10:00"/>
    <d v="1899-12-30T11:05:00"/>
    <n v="9"/>
    <n v="10"/>
    <n v="11"/>
    <n v="5"/>
    <n v="305"/>
    <n v="1133"/>
    <n v="345.565"/>
    <s v="HANSGN"/>
    <s v="HANSGN"/>
    <s v="HANSGN"/>
    <s v="VN"/>
    <s v="DOM"/>
    <s v="PXR"/>
  </r>
  <r>
    <d v="2019-06-16T00:00:00"/>
    <x v="166"/>
    <x v="6"/>
    <x v="41"/>
    <x v="346"/>
    <x v="3"/>
    <x v="6"/>
    <x v="43"/>
    <x v="172"/>
    <n v="1154.2431420497994"/>
    <n v="934.60071887375227"/>
    <d v="1899-12-30T17:05:00"/>
    <d v="1899-12-30T23:00:00"/>
    <n v="17"/>
    <n v="5"/>
    <n v="23"/>
    <n v="0"/>
    <n v="305"/>
    <n v="4381"/>
    <n v="1336.2049999999999"/>
    <s v="SGNNRT"/>
    <s v="SGNNRT"/>
    <s v="NEA"/>
    <s v="JP"/>
    <s v="INT"/>
    <s v="PXR"/>
  </r>
  <r>
    <d v="2019-06-16T00:00:00"/>
    <x v="30"/>
    <x v="14"/>
    <x v="1"/>
    <x v="360"/>
    <x v="0"/>
    <x v="6"/>
    <x v="163"/>
    <x v="48"/>
    <n v="214.88804221212081"/>
    <n v="213.88072353634405"/>
    <d v="1899-12-30T06:15:00"/>
    <d v="1899-12-30T07:45:00"/>
    <n v="6"/>
    <n v="15"/>
    <n v="7"/>
    <n v="45"/>
    <n v="184"/>
    <n v="628"/>
    <n v="115.55200000000001"/>
    <s v="SGNHUI"/>
    <s v="SGNHUI"/>
    <s v="Tourism"/>
    <s v="VN"/>
    <s v="DOM"/>
    <s v="PXR"/>
  </r>
  <r>
    <d v="2019-06-16T00:00:00"/>
    <x v="32"/>
    <x v="6"/>
    <x v="16"/>
    <x v="363"/>
    <x v="0"/>
    <x v="6"/>
    <x v="165"/>
    <x v="176"/>
    <n v="214.88804221212081"/>
    <n v="213.88072353634405"/>
    <d v="1899-12-30T04:10:00"/>
    <d v="1899-12-30T05:35:00"/>
    <n v="4"/>
    <n v="10"/>
    <n v="5"/>
    <n v="35"/>
    <n v="184"/>
    <n v="628"/>
    <n v="115.55200000000001"/>
    <s v="SGNHUI"/>
    <s v="SGNHUI"/>
    <s v="Tourism"/>
    <s v="VN"/>
    <s v="DOM"/>
    <s v="PXR"/>
  </r>
  <r>
    <d v="2019-06-16T00:00:00"/>
    <x v="174"/>
    <x v="6"/>
    <x v="12"/>
    <x v="433"/>
    <x v="0"/>
    <x v="6"/>
    <x v="108"/>
    <x v="44"/>
    <n v="236.48215406547158"/>
    <n v="229.41986961622271"/>
    <d v="1899-12-30T09:20:00"/>
    <d v="1899-12-30T10:30:00"/>
    <n v="9"/>
    <n v="20"/>
    <n v="10"/>
    <n v="30"/>
    <n v="184"/>
    <n v="422"/>
    <n v="77.647999999999996"/>
    <s v="SGNREP"/>
    <s v="SGNREP"/>
    <s v="CLMV"/>
    <s v="KH"/>
    <s v="INT"/>
    <s v="PXR"/>
  </r>
  <r>
    <d v="2019-06-16T00:00:00"/>
    <x v="28"/>
    <x v="6"/>
    <x v="11"/>
    <x v="366"/>
    <x v="0"/>
    <x v="6"/>
    <x v="85"/>
    <x v="30"/>
    <n v="174.57236893439588"/>
    <n v="168.20824934473262"/>
    <d v="1899-12-30T00:05:00"/>
    <d v="1899-12-30T01:15:00"/>
    <n v="0"/>
    <n v="5"/>
    <n v="1"/>
    <n v="15"/>
    <n v="184"/>
    <n v="430"/>
    <n v="79.12"/>
    <s v="SGNUIH"/>
    <s v="SGNUIH"/>
    <s v="ZOther"/>
    <s v="VN"/>
    <s v="DOM"/>
    <s v="PXR"/>
  </r>
  <r>
    <d v="2019-06-16T00:00:00"/>
    <x v="29"/>
    <x v="12"/>
    <x v="1"/>
    <x v="367"/>
    <x v="0"/>
    <x v="6"/>
    <x v="8"/>
    <x v="83"/>
    <n v="174.57236893439588"/>
    <n v="168.20824934473262"/>
    <d v="1899-12-30T01:55:00"/>
    <d v="1899-12-30T03:10:00"/>
    <n v="1"/>
    <n v="55"/>
    <n v="3"/>
    <n v="10"/>
    <n v="184"/>
    <n v="430"/>
    <n v="79.12"/>
    <s v="SGNUIH"/>
    <s v="SGNUIH"/>
    <s v="ZOther"/>
    <s v="VN"/>
    <s v="DOM"/>
    <s v="PXR"/>
  </r>
  <r>
    <d v="2019-06-16T00:00:00"/>
    <x v="173"/>
    <x v="11"/>
    <x v="1"/>
    <x v="431"/>
    <x v="0"/>
    <x v="6"/>
    <x v="88"/>
    <x v="24"/>
    <n v="236.48215406547158"/>
    <n v="229.41986961622271"/>
    <d v="1899-12-30T11:20:00"/>
    <d v="1899-12-30T12:35:00"/>
    <n v="11"/>
    <n v="20"/>
    <n v="12"/>
    <n v="35"/>
    <n v="180"/>
    <n v="422"/>
    <n v="75.959999999999994"/>
    <s v="SGNREP"/>
    <s v="SGNREP"/>
    <s v="CLMV"/>
    <s v="KH"/>
    <s v="INT"/>
    <s v="PX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A70C6-5AD1-460E-A74A-E36F7326E5CD}" name="PivotTable1" cacheId="12" dataPosition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M2717" firstHeaderRow="1" firstDataRow="3" firstDataCol="7"/>
  <pivotFields count="26"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1">
        <item x="44"/>
        <item x="73"/>
        <item x="176"/>
        <item x="24"/>
        <item x="134"/>
        <item x="56"/>
        <item x="54"/>
        <item x="109"/>
        <item x="157"/>
        <item x="208"/>
        <item x="112"/>
        <item x="209"/>
        <item x="0"/>
        <item x="81"/>
        <item x="178"/>
        <item x="203"/>
        <item x="210"/>
        <item x="82"/>
        <item x="205"/>
        <item x="57"/>
        <item x="11"/>
        <item x="215"/>
        <item x="188"/>
        <item x="75"/>
        <item x="180"/>
        <item x="190"/>
        <item x="184"/>
        <item x="61"/>
        <item x="69"/>
        <item x="126"/>
        <item x="50"/>
        <item x="219"/>
        <item x="185"/>
        <item x="62"/>
        <item x="211"/>
        <item x="206"/>
        <item x="177"/>
        <item x="58"/>
        <item x="179"/>
        <item x="51"/>
        <item x="92"/>
        <item x="2"/>
        <item x="137"/>
        <item x="139"/>
        <item x="94"/>
        <item x="37"/>
        <item x="102"/>
        <item x="119"/>
        <item x="213"/>
        <item x="33"/>
        <item x="106"/>
        <item x="93"/>
        <item x="38"/>
        <item x="1"/>
        <item x="197"/>
        <item x="147"/>
        <item x="154"/>
        <item x="99"/>
        <item x="86"/>
        <item x="74"/>
        <item x="135"/>
        <item x="110"/>
        <item x="162"/>
        <item x="204"/>
        <item x="12"/>
        <item x="15"/>
        <item x="39"/>
        <item x="198"/>
        <item x="142"/>
        <item x="85"/>
        <item x="144"/>
        <item x="150"/>
        <item x="13"/>
        <item x="140"/>
        <item x="145"/>
        <item x="16"/>
        <item x="155"/>
        <item x="160"/>
        <item x="193"/>
        <item x="89"/>
        <item x="97"/>
        <item x="163"/>
        <item x="124"/>
        <item x="87"/>
        <item x="116"/>
        <item x="22"/>
        <item x="4"/>
        <item x="194"/>
        <item x="64"/>
        <item x="65"/>
        <item x="17"/>
        <item x="76"/>
        <item x="25"/>
        <item x="3"/>
        <item x="40"/>
        <item x="121"/>
        <item x="115"/>
        <item x="159"/>
        <item x="83"/>
        <item x="216"/>
        <item x="138"/>
        <item x="117"/>
        <item x="130"/>
        <item x="161"/>
        <item x="141"/>
        <item x="42"/>
        <item x="189"/>
        <item x="84"/>
        <item x="30"/>
        <item x="77"/>
        <item x="91"/>
        <item x="95"/>
        <item x="146"/>
        <item x="181"/>
        <item x="108"/>
        <item x="151"/>
        <item x="152"/>
        <item x="191"/>
        <item x="79"/>
        <item x="14"/>
        <item x="136"/>
        <item x="45"/>
        <item x="192"/>
        <item x="207"/>
        <item x="18"/>
        <item x="19"/>
        <item x="165"/>
        <item x="187"/>
        <item x="183"/>
        <item x="63"/>
        <item x="120"/>
        <item x="169"/>
        <item x="167"/>
        <item x="158"/>
        <item x="114"/>
        <item x="70"/>
        <item x="195"/>
        <item x="122"/>
        <item x="6"/>
        <item x="46"/>
        <item x="90"/>
        <item x="98"/>
        <item x="156"/>
        <item x="127"/>
        <item x="214"/>
        <item x="164"/>
        <item x="171"/>
        <item x="125"/>
        <item x="71"/>
        <item x="20"/>
        <item x="173"/>
        <item x="88"/>
        <item x="128"/>
        <item x="118"/>
        <item x="47"/>
        <item x="26"/>
        <item x="55"/>
        <item x="200"/>
        <item x="113"/>
        <item x="52"/>
        <item x="34"/>
        <item x="27"/>
        <item x="196"/>
        <item x="175"/>
        <item x="96"/>
        <item x="148"/>
        <item x="80"/>
        <item x="48"/>
        <item x="199"/>
        <item x="168"/>
        <item x="166"/>
        <item x="43"/>
        <item x="7"/>
        <item x="49"/>
        <item x="170"/>
        <item x="172"/>
        <item x="72"/>
        <item x="174"/>
        <item x="129"/>
        <item x="8"/>
        <item x="153"/>
        <item x="201"/>
        <item x="35"/>
        <item x="104"/>
        <item x="28"/>
        <item x="217"/>
        <item x="59"/>
        <item x="132"/>
        <item x="100"/>
        <item x="103"/>
        <item x="23"/>
        <item x="131"/>
        <item x="31"/>
        <item x="32"/>
        <item x="220"/>
        <item x="9"/>
        <item x="5"/>
        <item x="143"/>
        <item x="149"/>
        <item x="66"/>
        <item x="202"/>
        <item x="67"/>
        <item x="36"/>
        <item x="186"/>
        <item x="105"/>
        <item x="21"/>
        <item x="29"/>
        <item x="107"/>
        <item x="78"/>
        <item x="218"/>
        <item x="68"/>
        <item x="60"/>
        <item x="111"/>
        <item x="133"/>
        <item x="101"/>
        <item x="41"/>
        <item x="53"/>
        <item x="10"/>
        <item x="123"/>
        <item x="182"/>
        <item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3">
        <item x="18"/>
        <item x="13"/>
        <item x="21"/>
        <item x="45"/>
        <item x="36"/>
        <item x="59"/>
        <item x="0"/>
        <item x="29"/>
        <item x="8"/>
        <item x="58"/>
        <item x="2"/>
        <item x="1"/>
        <item x="56"/>
        <item x="44"/>
        <item x="30"/>
        <item x="3"/>
        <item x="61"/>
        <item x="42"/>
        <item x="38"/>
        <item x="46"/>
        <item x="17"/>
        <item x="53"/>
        <item x="14"/>
        <item x="27"/>
        <item x="48"/>
        <item x="34"/>
        <item x="54"/>
        <item x="9"/>
        <item x="19"/>
        <item x="55"/>
        <item x="10"/>
        <item x="47"/>
        <item x="52"/>
        <item x="50"/>
        <item x="23"/>
        <item x="40"/>
        <item x="37"/>
        <item x="25"/>
        <item x="5"/>
        <item x="20"/>
        <item x="31"/>
        <item x="41"/>
        <item x="26"/>
        <item x="11"/>
        <item x="39"/>
        <item x="6"/>
        <item x="62"/>
        <item x="4"/>
        <item x="43"/>
        <item x="24"/>
        <item x="57"/>
        <item x="15"/>
        <item x="51"/>
        <item x="33"/>
        <item x="12"/>
        <item x="28"/>
        <item x="22"/>
        <item x="35"/>
        <item x="32"/>
        <item x="16"/>
        <item x="7"/>
        <item x="49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2">
        <item x="21"/>
        <item x="14"/>
        <item x="24"/>
        <item x="48"/>
        <item x="38"/>
        <item x="58"/>
        <item x="32"/>
        <item x="7"/>
        <item x="57"/>
        <item x="9"/>
        <item x="0"/>
        <item x="55"/>
        <item x="44"/>
        <item x="33"/>
        <item x="2"/>
        <item x="60"/>
        <item x="43"/>
        <item x="39"/>
        <item x="47"/>
        <item x="15"/>
        <item x="53"/>
        <item x="16"/>
        <item x="30"/>
        <item x="50"/>
        <item x="18"/>
        <item x="54"/>
        <item x="8"/>
        <item x="22"/>
        <item x="45"/>
        <item x="10"/>
        <item x="49"/>
        <item x="36"/>
        <item x="51"/>
        <item x="25"/>
        <item x="41"/>
        <item x="20"/>
        <item x="28"/>
        <item x="6"/>
        <item x="23"/>
        <item x="34"/>
        <item x="42"/>
        <item x="29"/>
        <item x="12"/>
        <item x="40"/>
        <item x="1"/>
        <item x="61"/>
        <item x="4"/>
        <item x="46"/>
        <item x="27"/>
        <item x="56"/>
        <item x="17"/>
        <item x="52"/>
        <item x="37"/>
        <item x="11"/>
        <item x="31"/>
        <item x="13"/>
        <item x="3"/>
        <item x="35"/>
        <item x="19"/>
        <item x="5"/>
        <item x="26"/>
        <item x="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3">
        <item x="441"/>
        <item x="285"/>
        <item x="73"/>
        <item x="116"/>
        <item x="417"/>
        <item x="159"/>
        <item x="269"/>
        <item x="79"/>
        <item x="432"/>
        <item x="288"/>
        <item x="156"/>
        <item x="36"/>
        <item x="181"/>
        <item x="58"/>
        <item x="192"/>
        <item x="55"/>
        <item x="189"/>
        <item x="393"/>
        <item x="272"/>
        <item x="270"/>
        <item x="191"/>
        <item x="236"/>
        <item x="115"/>
        <item x="113"/>
        <item x="231"/>
        <item x="229"/>
        <item x="230"/>
        <item x="286"/>
        <item x="119"/>
        <item x="188"/>
        <item x="280"/>
        <item x="279"/>
        <item x="134"/>
        <item x="133"/>
        <item x="40"/>
        <item x="200"/>
        <item x="199"/>
        <item x="117"/>
        <item x="216"/>
        <item x="275"/>
        <item x="71"/>
        <item x="167"/>
        <item x="168"/>
        <item x="448"/>
        <item x="449"/>
        <item x="263"/>
        <item x="264"/>
        <item x="38"/>
        <item x="175"/>
        <item x="177"/>
        <item x="289"/>
        <item x="160"/>
        <item x="161"/>
        <item x="80"/>
        <item x="267"/>
        <item x="391"/>
        <item x="137"/>
        <item x="70"/>
        <item x="243"/>
        <item x="98"/>
        <item x="215"/>
        <item x="211"/>
        <item x="69"/>
        <item x="66"/>
        <item x="376"/>
        <item x="256"/>
        <item x="224"/>
        <item x="222"/>
        <item x="174"/>
        <item x="67"/>
        <item x="238"/>
        <item x="225"/>
        <item x="56"/>
        <item x="363"/>
        <item x="360"/>
        <item x="37"/>
        <item x="34"/>
        <item x="221"/>
        <item x="219"/>
        <item x="204"/>
        <item x="35"/>
        <item x="33"/>
        <item x="57"/>
        <item x="54"/>
        <item x="467"/>
        <item x="466"/>
        <item x="173"/>
        <item x="366"/>
        <item x="367"/>
        <item x="226"/>
        <item x="227"/>
        <item x="469"/>
        <item x="470"/>
        <item x="162"/>
        <item x="274"/>
        <item x="276"/>
        <item x="202"/>
        <item x="28"/>
        <item x="277"/>
        <item x="240"/>
        <item x="102"/>
        <item x="100"/>
        <item x="157"/>
        <item x="183"/>
        <item x="179"/>
        <item x="81"/>
        <item x="82"/>
        <item x="78"/>
        <item x="196"/>
        <item x="195"/>
        <item x="125"/>
        <item x="124"/>
        <item x="250"/>
        <item x="248"/>
        <item x="13"/>
        <item x="105"/>
        <item x="123"/>
        <item x="90"/>
        <item x="23"/>
        <item x="25"/>
        <item x="169"/>
        <item x="170"/>
        <item x="126"/>
        <item x="48"/>
        <item x="50"/>
        <item x="228"/>
        <item x="158"/>
        <item x="208"/>
        <item x="3"/>
        <item x="22"/>
        <item x="278"/>
        <item x="251"/>
        <item x="249"/>
        <item x="132"/>
        <item x="17"/>
        <item x="15"/>
        <item x="187"/>
        <item x="185"/>
        <item x="247"/>
        <item x="95"/>
        <item x="27"/>
        <item x="93"/>
        <item x="91"/>
        <item x="266"/>
        <item x="296"/>
        <item x="295"/>
        <item x="298"/>
        <item x="246"/>
        <item x="108"/>
        <item x="144"/>
        <item x="165"/>
        <item x="164"/>
        <item x="53"/>
        <item x="51"/>
        <item x="106"/>
        <item x="268"/>
        <item x="184"/>
        <item x="85"/>
        <item x="212"/>
        <item x="180"/>
        <item x="335"/>
        <item x="44"/>
        <item x="271"/>
        <item x="273"/>
        <item x="190"/>
        <item x="442"/>
        <item x="99"/>
        <item x="101"/>
        <item x="62"/>
        <item x="65"/>
        <item x="361"/>
        <item x="364"/>
        <item x="214"/>
        <item x="139"/>
        <item x="140"/>
        <item x="294"/>
        <item x="259"/>
        <item x="84"/>
        <item x="155"/>
        <item x="43"/>
        <item x="26"/>
        <item x="342"/>
        <item x="213"/>
        <item x="369"/>
        <item x="370"/>
        <item x="258"/>
        <item x="76"/>
        <item x="68"/>
        <item x="142"/>
        <item x="141"/>
        <item x="152"/>
        <item x="49"/>
        <item x="24"/>
        <item x="261"/>
        <item x="130"/>
        <item x="453"/>
        <item x="430"/>
        <item x="304"/>
        <item x="218"/>
        <item x="244"/>
        <item x="319"/>
        <item x="19"/>
        <item x="312"/>
        <item x="351"/>
        <item x="39"/>
        <item x="145"/>
        <item x="171"/>
        <item x="52"/>
        <item x="416"/>
        <item x="86"/>
        <item x="18"/>
        <item x="321"/>
        <item x="350"/>
        <item x="450"/>
        <item x="182"/>
        <item x="292"/>
        <item x="172"/>
        <item x="325"/>
        <item x="313"/>
        <item x="314"/>
        <item x="488"/>
        <item x="359"/>
        <item x="336"/>
        <item x="330"/>
        <item x="413"/>
        <item x="438"/>
        <item x="149"/>
        <item x="318"/>
        <item x="409"/>
        <item x="154"/>
        <item x="320"/>
        <item x="347"/>
        <item x="327"/>
        <item x="328"/>
        <item x="311"/>
        <item x="474"/>
        <item x="316"/>
        <item x="338"/>
        <item x="414"/>
        <item x="151"/>
        <item x="394"/>
        <item x="209"/>
        <item x="440"/>
        <item x="293"/>
        <item x="83"/>
        <item x="473"/>
        <item x="429"/>
        <item x="323"/>
        <item x="346"/>
        <item x="358"/>
        <item x="349"/>
        <item x="353"/>
        <item x="408"/>
        <item x="324"/>
        <item x="348"/>
        <item x="237"/>
        <item x="239"/>
        <item x="308"/>
        <item x="317"/>
        <item x="310"/>
        <item x="315"/>
        <item x="47"/>
        <item x="186"/>
        <item x="59"/>
        <item x="223"/>
        <item x="340"/>
        <item x="337"/>
        <item x="368"/>
        <item x="153"/>
        <item x="127"/>
        <item x="128"/>
        <item x="305"/>
        <item x="299"/>
        <item x="339"/>
        <item x="341"/>
        <item x="147"/>
        <item x="146"/>
        <item x="465"/>
        <item x="464"/>
        <item x="331"/>
        <item x="329"/>
        <item x="301"/>
        <item x="303"/>
        <item x="357"/>
        <item x="326"/>
        <item x="354"/>
        <item x="332"/>
        <item x="148"/>
        <item x="150"/>
        <item x="143"/>
        <item x="138"/>
        <item x="111"/>
        <item x="114"/>
        <item x="252"/>
        <item x="253"/>
        <item x="500"/>
        <item x="501"/>
        <item x="435"/>
        <item x="436"/>
        <item x="439"/>
        <item x="383"/>
        <item x="481"/>
        <item x="497"/>
        <item x="384"/>
        <item x="74"/>
        <item x="72"/>
        <item x="194"/>
        <item x="193"/>
        <item x="412"/>
        <item x="405"/>
        <item x="407"/>
        <item x="96"/>
        <item x="97"/>
        <item x="356"/>
        <item x="355"/>
        <item x="451"/>
        <item x="452"/>
        <item x="343"/>
        <item x="344"/>
        <item x="404"/>
        <item x="374"/>
        <item x="373"/>
        <item x="77"/>
        <item x="75"/>
        <item x="302"/>
        <item x="284"/>
        <item x="287"/>
        <item x="425"/>
        <item x="424"/>
        <item x="41"/>
        <item x="178"/>
        <item x="176"/>
        <item x="42"/>
        <item x="386"/>
        <item x="387"/>
        <item x="92"/>
        <item x="94"/>
        <item x="64"/>
        <item x="61"/>
        <item x="389"/>
        <item x="388"/>
        <item x="297"/>
        <item x="283"/>
        <item x="232"/>
        <item x="234"/>
        <item x="262"/>
        <item x="260"/>
        <item x="372"/>
        <item x="371"/>
        <item x="60"/>
        <item x="63"/>
        <item x="201"/>
        <item x="203"/>
        <item x="306"/>
        <item x="307"/>
        <item x="197"/>
        <item x="198"/>
        <item x="110"/>
        <item x="112"/>
        <item x="104"/>
        <item x="107"/>
        <item x="217"/>
        <item x="220"/>
        <item x="410"/>
        <item x="411"/>
        <item x="8"/>
        <item x="7"/>
        <item x="21"/>
        <item x="20"/>
        <item x="334"/>
        <item x="333"/>
        <item x="46"/>
        <item x="45"/>
        <item x="5"/>
        <item x="4"/>
        <item x="12"/>
        <item x="120"/>
        <item x="118"/>
        <item x="11"/>
        <item x="88"/>
        <item x="379"/>
        <item x="445"/>
        <item x="444"/>
        <item x="494"/>
        <item x="489"/>
        <item x="485"/>
        <item x="390"/>
        <item x="499"/>
        <item x="454"/>
        <item x="166"/>
        <item x="490"/>
        <item x="443"/>
        <item x="457"/>
        <item x="458"/>
        <item x="492"/>
        <item x="491"/>
        <item x="468"/>
        <item x="426"/>
        <item x="399"/>
        <item x="400"/>
        <item x="446"/>
        <item x="484"/>
        <item x="482"/>
        <item x="480"/>
        <item x="483"/>
        <item x="479"/>
        <item x="375"/>
        <item x="447"/>
        <item x="418"/>
        <item x="437"/>
        <item x="2"/>
        <item x="122"/>
        <item x="434"/>
        <item x="463"/>
        <item x="210"/>
        <item x="205"/>
        <item x="121"/>
        <item x="472"/>
        <item x="471"/>
        <item x="207"/>
        <item x="206"/>
        <item x="493"/>
        <item x="415"/>
        <item x="381"/>
        <item x="380"/>
        <item x="87"/>
        <item x="89"/>
        <item x="486"/>
        <item x="477"/>
        <item x="456"/>
        <item x="455"/>
        <item x="401"/>
        <item x="402"/>
        <item x="30"/>
        <item x="29"/>
        <item x="31"/>
        <item x="32"/>
        <item x="459"/>
        <item x="460"/>
        <item x="487"/>
        <item x="502"/>
        <item x="498"/>
        <item x="281"/>
        <item x="109"/>
        <item x="428"/>
        <item x="427"/>
        <item x="282"/>
        <item x="254"/>
        <item x="420"/>
        <item x="419"/>
        <item x="290"/>
        <item x="291"/>
        <item x="9"/>
        <item x="10"/>
        <item x="495"/>
        <item x="496"/>
        <item x="309"/>
        <item x="322"/>
        <item x="345"/>
        <item x="352"/>
        <item x="475"/>
        <item x="476"/>
        <item x="398"/>
        <item x="265"/>
        <item x="241"/>
        <item x="245"/>
        <item x="300"/>
        <item x="406"/>
        <item x="385"/>
        <item x="431"/>
        <item x="433"/>
        <item x="362"/>
        <item x="365"/>
        <item x="131"/>
        <item x="129"/>
        <item x="135"/>
        <item x="136"/>
        <item x="395"/>
        <item x="396"/>
        <item x="377"/>
        <item x="378"/>
        <item x="421"/>
        <item x="422"/>
        <item x="6"/>
        <item x="242"/>
        <item x="16"/>
        <item x="14"/>
        <item x="1"/>
        <item x="255"/>
        <item x="392"/>
        <item x="163"/>
        <item x="0"/>
        <item x="257"/>
        <item x="423"/>
        <item x="103"/>
        <item x="235"/>
        <item x="233"/>
        <item x="461"/>
        <item x="462"/>
        <item x="397"/>
        <item x="382"/>
        <item x="403"/>
        <item x="47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4">
        <item x="0"/>
        <item h="1" x="1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70" outline="0" showAll="0" defaultSubtotal="0">
      <items count="227">
        <item x="15"/>
        <item x="85"/>
        <item x="41"/>
        <item x="208"/>
        <item x="193"/>
        <item x="113"/>
        <item x="158"/>
        <item x="148"/>
        <item x="185"/>
        <item x="122"/>
        <item x="27"/>
        <item x="20"/>
        <item x="2"/>
        <item x="156"/>
        <item x="154"/>
        <item x="49"/>
        <item x="200"/>
        <item x="32"/>
        <item x="80"/>
        <item x="55"/>
        <item x="71"/>
        <item x="61"/>
        <item x="8"/>
        <item x="36"/>
        <item x="0"/>
        <item x="77"/>
        <item x="12"/>
        <item x="95"/>
        <item x="182"/>
        <item x="140"/>
        <item x="23"/>
        <item x="121"/>
        <item x="146"/>
        <item x="115"/>
        <item x="87"/>
        <item x="29"/>
        <item x="62"/>
        <item x="4"/>
        <item x="134"/>
        <item x="197"/>
        <item x="118"/>
        <item x="51"/>
        <item x="107"/>
        <item x="205"/>
        <item x="75"/>
        <item x="124"/>
        <item x="19"/>
        <item x="65"/>
        <item x="165"/>
        <item x="129"/>
        <item x="52"/>
        <item x="225"/>
        <item x="28"/>
        <item x="211"/>
        <item x="123"/>
        <item x="176"/>
        <item x="11"/>
        <item x="119"/>
        <item x="25"/>
        <item x="42"/>
        <item x="9"/>
        <item x="99"/>
        <item x="135"/>
        <item x="117"/>
        <item x="179"/>
        <item x="78"/>
        <item x="14"/>
        <item x="212"/>
        <item x="45"/>
        <item x="184"/>
        <item x="81"/>
        <item x="66"/>
        <item x="30"/>
        <item x="163"/>
        <item x="48"/>
        <item x="161"/>
        <item x="73"/>
        <item x="168"/>
        <item x="110"/>
        <item x="147"/>
        <item x="56"/>
        <item x="136"/>
        <item x="35"/>
        <item x="189"/>
        <item x="21"/>
        <item x="1"/>
        <item x="91"/>
        <item x="76"/>
        <item x="57"/>
        <item x="17"/>
        <item x="172"/>
        <item x="191"/>
        <item x="5"/>
        <item x="97"/>
        <item x="31"/>
        <item x="64"/>
        <item x="202"/>
        <item x="89"/>
        <item x="116"/>
        <item x="44"/>
        <item x="54"/>
        <item x="195"/>
        <item x="166"/>
        <item x="104"/>
        <item x="7"/>
        <item x="82"/>
        <item x="101"/>
        <item x="50"/>
        <item x="40"/>
        <item x="60"/>
        <item x="108"/>
        <item x="37"/>
        <item x="68"/>
        <item x="131"/>
        <item x="120"/>
        <item x="98"/>
        <item x="114"/>
        <item x="18"/>
        <item x="102"/>
        <item x="170"/>
        <item x="145"/>
        <item x="34"/>
        <item x="72"/>
        <item x="22"/>
        <item x="111"/>
        <item x="47"/>
        <item x="133"/>
        <item x="6"/>
        <item x="209"/>
        <item x="144"/>
        <item x="46"/>
        <item x="94"/>
        <item x="39"/>
        <item x="92"/>
        <item x="88"/>
        <item x="59"/>
        <item x="142"/>
        <item x="127"/>
        <item x="181"/>
        <item x="83"/>
        <item x="130"/>
        <item x="152"/>
        <item x="13"/>
        <item x="79"/>
        <item x="16"/>
        <item x="206"/>
        <item x="180"/>
        <item x="138"/>
        <item x="33"/>
        <item x="103"/>
        <item x="96"/>
        <item x="132"/>
        <item x="177"/>
        <item x="10"/>
        <item x="70"/>
        <item x="226"/>
        <item x="210"/>
        <item x="201"/>
        <item x="149"/>
        <item x="126"/>
        <item x="125"/>
        <item x="221"/>
        <item x="63"/>
        <item x="58"/>
        <item x="196"/>
        <item x="137"/>
        <item x="24"/>
        <item x="160"/>
        <item x="38"/>
        <item x="204"/>
        <item x="141"/>
        <item x="186"/>
        <item x="84"/>
        <item x="164"/>
        <item x="213"/>
        <item x="194"/>
        <item x="106"/>
        <item x="217"/>
        <item x="214"/>
        <item x="224"/>
        <item x="187"/>
        <item x="215"/>
        <item x="183"/>
        <item x="203"/>
        <item x="188"/>
        <item x="223"/>
        <item x="173"/>
        <item x="150"/>
        <item x="222"/>
        <item x="198"/>
        <item x="157"/>
        <item x="155"/>
        <item x="190"/>
        <item x="139"/>
        <item x="218"/>
        <item x="162"/>
        <item x="43"/>
        <item x="153"/>
        <item x="100"/>
        <item x="171"/>
        <item x="175"/>
        <item x="67"/>
        <item x="192"/>
        <item x="74"/>
        <item x="151"/>
        <item x="93"/>
        <item x="90"/>
        <item x="105"/>
        <item x="109"/>
        <item x="199"/>
        <item x="216"/>
        <item x="86"/>
        <item x="174"/>
        <item x="220"/>
        <item x="178"/>
        <item x="219"/>
        <item x="167"/>
        <item x="3"/>
        <item x="159"/>
        <item x="128"/>
        <item x="207"/>
        <item x="69"/>
        <item x="53"/>
        <item x="143"/>
        <item x="26"/>
        <item x="112"/>
        <item x="1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70" outline="0" showAll="0" defaultSubtotal="0">
      <items count="241">
        <item x="3"/>
        <item x="221"/>
        <item x="15"/>
        <item x="156"/>
        <item x="154"/>
        <item x="218"/>
        <item x="36"/>
        <item x="146"/>
        <item x="216"/>
        <item x="81"/>
        <item x="37"/>
        <item x="30"/>
        <item x="65"/>
        <item x="63"/>
        <item x="16"/>
        <item x="228"/>
        <item x="232"/>
        <item x="31"/>
        <item x="124"/>
        <item x="142"/>
        <item x="134"/>
        <item x="89"/>
        <item x="35"/>
        <item x="2"/>
        <item x="54"/>
        <item x="147"/>
        <item x="161"/>
        <item x="78"/>
        <item x="50"/>
        <item x="214"/>
        <item x="75"/>
        <item x="22"/>
        <item x="83"/>
        <item x="133"/>
        <item x="56"/>
        <item x="67"/>
        <item x="86"/>
        <item x="173"/>
        <item x="62"/>
        <item x="223"/>
        <item x="33"/>
        <item x="20"/>
        <item x="12"/>
        <item x="105"/>
        <item x="8"/>
        <item x="178"/>
        <item x="25"/>
        <item x="112"/>
        <item x="206"/>
        <item x="145"/>
        <item x="126"/>
        <item x="224"/>
        <item x="82"/>
        <item x="90"/>
        <item x="197"/>
        <item x="49"/>
        <item x="195"/>
        <item x="32"/>
        <item x="68"/>
        <item x="140"/>
        <item x="176"/>
        <item x="51"/>
        <item x="164"/>
        <item x="76"/>
        <item x="121"/>
        <item x="116"/>
        <item x="169"/>
        <item x="53"/>
        <item x="21"/>
        <item x="40"/>
        <item x="0"/>
        <item x="165"/>
        <item x="179"/>
        <item x="98"/>
        <item x="11"/>
        <item x="4"/>
        <item x="28"/>
        <item x="196"/>
        <item x="120"/>
        <item x="144"/>
        <item x="101"/>
        <item x="9"/>
        <item x="69"/>
        <item x="91"/>
        <item x="159"/>
        <item x="185"/>
        <item x="48"/>
        <item x="58"/>
        <item x="210"/>
        <item x="222"/>
        <item x="1"/>
        <item x="201"/>
        <item x="77"/>
        <item x="73"/>
        <item x="45"/>
        <item x="39"/>
        <item x="59"/>
        <item x="118"/>
        <item x="192"/>
        <item x="130"/>
        <item x="198"/>
        <item x="138"/>
        <item x="18"/>
        <item x="125"/>
        <item x="34"/>
        <item x="119"/>
        <item x="23"/>
        <item x="26"/>
        <item x="55"/>
        <item x="177"/>
        <item x="160"/>
        <item x="194"/>
        <item x="7"/>
        <item x="100"/>
        <item x="166"/>
        <item x="96"/>
        <item x="47"/>
        <item x="84"/>
        <item x="227"/>
        <item x="44"/>
        <item x="61"/>
        <item x="152"/>
        <item x="149"/>
        <item x="103"/>
        <item x="139"/>
        <item x="193"/>
        <item x="13"/>
        <item x="5"/>
        <item x="108"/>
        <item x="115"/>
        <item x="19"/>
        <item x="184"/>
        <item x="171"/>
        <item x="131"/>
        <item x="71"/>
        <item x="38"/>
        <item x="123"/>
        <item x="74"/>
        <item x="6"/>
        <item x="188"/>
        <item x="162"/>
        <item x="129"/>
        <item x="174"/>
        <item x="43"/>
        <item x="24"/>
        <item x="66"/>
        <item x="137"/>
        <item x="97"/>
        <item x="122"/>
        <item x="199"/>
        <item x="41"/>
        <item x="17"/>
        <item x="148"/>
        <item x="29"/>
        <item x="114"/>
        <item x="182"/>
        <item x="155"/>
        <item x="87"/>
        <item x="102"/>
        <item x="57"/>
        <item x="111"/>
        <item x="14"/>
        <item x="10"/>
        <item x="209"/>
        <item x="85"/>
        <item x="106"/>
        <item x="128"/>
        <item x="136"/>
        <item x="92"/>
        <item x="127"/>
        <item x="141"/>
        <item x="60"/>
        <item x="167"/>
        <item x="135"/>
        <item x="233"/>
        <item x="109"/>
        <item x="132"/>
        <item x="27"/>
        <item x="180"/>
        <item x="99"/>
        <item x="217"/>
        <item x="181"/>
        <item x="153"/>
        <item x="110"/>
        <item x="64"/>
        <item x="158"/>
        <item x="72"/>
        <item x="191"/>
        <item x="225"/>
        <item x="150"/>
        <item x="229"/>
        <item x="157"/>
        <item x="239"/>
        <item x="207"/>
        <item x="211"/>
        <item x="203"/>
        <item x="79"/>
        <item x="215"/>
        <item x="94"/>
        <item x="42"/>
        <item x="200"/>
        <item x="189"/>
        <item x="204"/>
        <item x="219"/>
        <item x="238"/>
        <item x="212"/>
        <item x="70"/>
        <item x="213"/>
        <item x="240"/>
        <item x="88"/>
        <item x="235"/>
        <item x="230"/>
        <item x="183"/>
        <item x="236"/>
        <item x="202"/>
        <item x="226"/>
        <item x="151"/>
        <item x="186"/>
        <item x="231"/>
        <item x="107"/>
        <item x="187"/>
        <item x="104"/>
        <item x="205"/>
        <item x="175"/>
        <item x="170"/>
        <item x="46"/>
        <item x="93"/>
        <item x="163"/>
        <item x="95"/>
        <item x="52"/>
        <item x="143"/>
        <item x="113"/>
        <item x="117"/>
        <item x="208"/>
        <item x="172"/>
        <item x="190"/>
        <item x="80"/>
        <item x="237"/>
        <item x="220"/>
        <item x="234"/>
        <item x="16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7">
    <field x="1"/>
    <field x="2"/>
    <field x="3"/>
    <field x="4"/>
    <field x="6"/>
    <field x="7"/>
    <field x="8"/>
  </rowFields>
  <rowItems count="2712">
    <i>
      <x/>
      <x/>
      <x v="44"/>
      <x v="349"/>
      <x/>
      <x v="50"/>
      <x v="67"/>
    </i>
    <i r="4">
      <x v="1"/>
      <x v="50"/>
      <x v="67"/>
    </i>
    <i r="4">
      <x v="2"/>
      <x v="50"/>
      <x v="67"/>
    </i>
    <i r="4">
      <x v="3"/>
      <x v="50"/>
      <x v="65"/>
    </i>
    <i r="4">
      <x v="4"/>
      <x v="50"/>
      <x v="65"/>
    </i>
    <i r="4">
      <x v="5"/>
      <x v="50"/>
      <x v="65"/>
    </i>
    <i r="4">
      <x v="6"/>
      <x v="50"/>
      <x v="65"/>
    </i>
    <i r="3">
      <x v="351"/>
      <x/>
      <x v="87"/>
      <x v="104"/>
    </i>
    <i r="4">
      <x v="1"/>
      <x v="87"/>
      <x v="104"/>
    </i>
    <i r="4">
      <x v="2"/>
      <x v="87"/>
      <x v="104"/>
    </i>
    <i r="4">
      <x v="3"/>
      <x v="87"/>
      <x v="102"/>
    </i>
    <i r="4">
      <x v="4"/>
      <x v="87"/>
      <x v="102"/>
    </i>
    <i r="4">
      <x v="5"/>
      <x v="87"/>
      <x v="102"/>
    </i>
    <i r="4">
      <x v="6"/>
      <x v="87"/>
      <x v="102"/>
    </i>
    <i r="3">
      <x v="353"/>
      <x/>
      <x v="154"/>
      <x v="171"/>
    </i>
    <i r="4">
      <x v="1"/>
      <x v="154"/>
      <x v="171"/>
    </i>
    <i r="4">
      <x v="2"/>
      <x v="159"/>
      <x v="176"/>
    </i>
    <i r="4">
      <x v="3"/>
      <x v="158"/>
      <x v="173"/>
    </i>
    <i r="4">
      <x v="4"/>
      <x v="148"/>
      <x v="163"/>
    </i>
    <i r="4">
      <x v="5"/>
      <x v="154"/>
      <x v="169"/>
    </i>
    <i r="4">
      <x v="6"/>
      <x v="148"/>
      <x v="163"/>
    </i>
    <i>
      <x v="1"/>
      <x/>
      <x v="14"/>
      <x v="355"/>
      <x/>
      <x v="57"/>
      <x v="78"/>
    </i>
    <i r="4">
      <x v="1"/>
      <x v="57"/>
      <x v="78"/>
    </i>
    <i r="4">
      <x v="2"/>
      <x v="59"/>
      <x v="80"/>
    </i>
    <i r="4">
      <x v="3"/>
      <x v="57"/>
      <x v="76"/>
    </i>
    <i r="4">
      <x v="4"/>
      <x v="57"/>
      <x v="76"/>
    </i>
    <i r="4">
      <x v="5"/>
      <x v="57"/>
      <x v="76"/>
    </i>
    <i r="4">
      <x v="6"/>
      <x v="57"/>
      <x v="76"/>
    </i>
    <i r="3">
      <x v="357"/>
      <x/>
      <x v="105"/>
      <x v="126"/>
    </i>
    <i r="4">
      <x v="1"/>
      <x v="105"/>
      <x v="126"/>
    </i>
    <i r="4">
      <x v="2"/>
      <x v="112"/>
      <x v="133"/>
    </i>
    <i r="4">
      <x v="3"/>
      <x v="105"/>
      <x v="124"/>
    </i>
    <i r="4">
      <x v="4"/>
      <x v="107"/>
      <x v="126"/>
    </i>
    <i r="4">
      <x v="5"/>
      <x v="105"/>
      <x v="124"/>
    </i>
    <i r="4">
      <x v="6"/>
      <x v="105"/>
      <x v="124"/>
    </i>
    <i r="3">
      <x v="359"/>
      <x/>
      <x v="143"/>
      <x v="164"/>
    </i>
    <i r="4">
      <x v="1"/>
      <x v="143"/>
      <x v="164"/>
    </i>
    <i r="4">
      <x v="2"/>
      <x v="143"/>
      <x v="164"/>
    </i>
    <i r="4">
      <x v="3"/>
      <x v="143"/>
      <x v="162"/>
    </i>
    <i r="4">
      <x v="4"/>
      <x v="143"/>
      <x v="162"/>
    </i>
    <i r="4">
      <x v="5"/>
      <x v="143"/>
      <x v="162"/>
    </i>
    <i r="4">
      <x v="6"/>
      <x v="145"/>
      <x v="164"/>
    </i>
    <i>
      <x v="2"/>
      <x v="1"/>
      <x v="9"/>
      <x v="183"/>
      <x v="1"/>
      <x v="100"/>
      <x v="107"/>
    </i>
    <i r="4">
      <x v="3"/>
      <x v="111"/>
      <x v="118"/>
    </i>
    <i r="4">
      <x v="5"/>
      <x v="115"/>
      <x v="122"/>
    </i>
    <i r="4">
      <x v="6"/>
      <x v="116"/>
      <x v="123"/>
    </i>
    <i>
      <x v="3"/>
      <x v="1"/>
      <x v="14"/>
      <x v="129"/>
      <x/>
      <x v="30"/>
      <x v="46"/>
    </i>
    <i r="4">
      <x v="1"/>
      <x v="30"/>
      <x v="46"/>
    </i>
    <i r="4">
      <x v="2"/>
      <x v="30"/>
      <x v="46"/>
    </i>
    <i r="4">
      <x v="3"/>
      <x v="30"/>
      <x v="46"/>
    </i>
    <i r="4">
      <x v="4"/>
      <x v="30"/>
      <x v="46"/>
    </i>
    <i r="4">
      <x v="5"/>
      <x v="30"/>
      <x v="46"/>
    </i>
    <i r="4">
      <x v="6"/>
      <x v="30"/>
      <x v="46"/>
    </i>
    <i>
      <x v="4"/>
      <x v="1"/>
      <x v="44"/>
      <x v="98"/>
      <x/>
      <x v="149"/>
      <x v="156"/>
    </i>
    <i r="4">
      <x v="1"/>
      <x v="149"/>
      <x v="156"/>
    </i>
    <i r="4">
      <x v="2"/>
      <x v="146"/>
      <x v="153"/>
    </i>
    <i r="4">
      <x v="3"/>
      <x v="149"/>
      <x v="156"/>
    </i>
    <i r="4">
      <x v="4"/>
      <x v="149"/>
      <x v="156"/>
    </i>
    <i r="4">
      <x v="5"/>
      <x v="146"/>
      <x v="153"/>
    </i>
    <i r="4">
      <x v="6"/>
      <x v="153"/>
      <x v="160"/>
    </i>
    <i>
      <x v="5"/>
      <x v="2"/>
      <x v="9"/>
      <x v="323"/>
      <x/>
      <x v="162"/>
      <x v="184"/>
    </i>
    <i r="4">
      <x v="2"/>
      <x v="162"/>
      <x v="184"/>
    </i>
    <i r="4">
      <x v="4"/>
      <x v="162"/>
      <x v="183"/>
    </i>
    <i>
      <x v="6"/>
      <x v="2"/>
      <x v="44"/>
      <x v="305"/>
      <x/>
      <x v="85"/>
      <x v="116"/>
    </i>
    <i r="4">
      <x v="1"/>
      <x v="85"/>
      <x v="116"/>
    </i>
    <i r="4">
      <x v="2"/>
      <x v="85"/>
      <x v="116"/>
    </i>
    <i r="4">
      <x v="3"/>
      <x v="85"/>
      <x v="114"/>
    </i>
    <i r="4">
      <x v="4"/>
      <x v="85"/>
      <x v="116"/>
    </i>
    <i r="4">
      <x v="5"/>
      <x v="85"/>
      <x v="116"/>
    </i>
    <i r="4">
      <x v="6"/>
      <x v="85"/>
      <x v="116"/>
    </i>
    <i>
      <x v="7"/>
      <x v="2"/>
      <x v="14"/>
      <x v="307"/>
      <x/>
      <x v="98"/>
      <x v="119"/>
    </i>
    <i r="4">
      <x v="1"/>
      <x v="102"/>
      <x v="123"/>
    </i>
    <i r="4">
      <x v="2"/>
      <x v="98"/>
      <x v="119"/>
    </i>
    <i r="4">
      <x v="3"/>
      <x v="98"/>
      <x v="119"/>
    </i>
    <i r="4">
      <x v="4"/>
      <x v="102"/>
      <x v="123"/>
    </i>
    <i r="4">
      <x v="5"/>
      <x v="98"/>
      <x v="119"/>
    </i>
    <i r="4">
      <x v="6"/>
      <x v="108"/>
      <x v="129"/>
    </i>
    <i>
      <x v="8"/>
      <x v="3"/>
      <x v="14"/>
      <x v="160"/>
      <x/>
      <x v="142"/>
      <x v="240"/>
    </i>
    <i r="4">
      <x v="1"/>
      <x v="142"/>
      <x v="240"/>
    </i>
    <i r="4">
      <x v="2"/>
      <x v="142"/>
      <x v="240"/>
    </i>
    <i r="4">
      <x v="3"/>
      <x v="142"/>
      <x v="240"/>
    </i>
    <i r="4">
      <x v="4"/>
      <x v="142"/>
      <x v="240"/>
    </i>
    <i r="4">
      <x v="5"/>
      <x v="142"/>
      <x v="240"/>
    </i>
    <i r="4">
      <x v="6"/>
      <x v="142"/>
      <x v="240"/>
    </i>
    <i>
      <x v="9"/>
      <x v="3"/>
      <x v="44"/>
      <x/>
      <x v="2"/>
      <x v="132"/>
      <x v="240"/>
    </i>
    <i r="4">
      <x v="4"/>
      <x v="132"/>
      <x v="240"/>
    </i>
    <i r="4">
      <x v="6"/>
      <x v="132"/>
      <x v="240"/>
    </i>
    <i>
      <x v="10"/>
      <x v="4"/>
      <x v="44"/>
      <x v="361"/>
      <x/>
      <x v="80"/>
      <x v="119"/>
    </i>
    <i r="4">
      <x v="1"/>
      <x v="80"/>
      <x v="119"/>
    </i>
    <i r="4">
      <x v="2"/>
      <x v="83"/>
      <x v="122"/>
    </i>
    <i r="4">
      <x v="3"/>
      <x v="80"/>
      <x v="114"/>
    </i>
    <i r="4">
      <x v="4"/>
      <x v="84"/>
      <x v="118"/>
    </i>
    <i r="4">
      <x v="5"/>
      <x v="80"/>
      <x v="114"/>
    </i>
    <i r="4">
      <x v="6"/>
      <x v="80"/>
      <x v="114"/>
    </i>
    <i>
      <x v="11"/>
      <x v="5"/>
      <x v="7"/>
      <x v="382"/>
      <x v="3"/>
      <x v="109"/>
      <x v="151"/>
    </i>
    <i>
      <x v="12"/>
      <x v="6"/>
      <x v="10"/>
      <x v="491"/>
      <x/>
      <x v="24"/>
      <x v="70"/>
    </i>
    <i>
      <x v="13"/>
      <x v="7"/>
      <x v="7"/>
      <x v="416"/>
      <x/>
      <x v="206"/>
      <x v="226"/>
    </i>
    <i r="4">
      <x v="1"/>
      <x v="206"/>
      <x v="226"/>
    </i>
    <i r="4">
      <x v="2"/>
      <x v="206"/>
      <x v="226"/>
    </i>
    <i r="4">
      <x v="3"/>
      <x v="206"/>
      <x v="226"/>
    </i>
    <i r="4">
      <x v="4"/>
      <x v="206"/>
      <x v="226"/>
    </i>
    <i r="4">
      <x v="5"/>
      <x v="206"/>
      <x v="226"/>
    </i>
    <i r="4">
      <x v="6"/>
      <x v="206"/>
      <x v="226"/>
    </i>
    <i>
      <x v="14"/>
      <x v="7"/>
      <x v="9"/>
      <x v="321"/>
      <x v="1"/>
      <x v="199"/>
      <x v="212"/>
    </i>
    <i r="4">
      <x v="3"/>
      <x v="180"/>
      <x v="203"/>
    </i>
    <i r="4">
      <x v="6"/>
      <x v="180"/>
      <x v="203"/>
    </i>
    <i>
      <x v="15"/>
      <x v="7"/>
      <x v="14"/>
      <x v="328"/>
      <x v="2"/>
      <x v="97"/>
      <x v="122"/>
    </i>
    <i r="4">
      <x v="4"/>
      <x v="99"/>
      <x v="121"/>
    </i>
    <i r="4">
      <x v="6"/>
      <x v="97"/>
      <x v="119"/>
    </i>
    <i>
      <x v="16"/>
      <x v="8"/>
      <x v="5"/>
      <x v="381"/>
      <x v="3"/>
      <x v="43"/>
      <x v="88"/>
    </i>
    <i>
      <x v="17"/>
      <x v="8"/>
      <x v="6"/>
      <x v="411"/>
      <x/>
      <x v="166"/>
      <x v="198"/>
    </i>
    <i r="4">
      <x v="1"/>
      <x v="171"/>
      <x v="200"/>
    </i>
    <i r="4">
      <x v="2"/>
      <x v="166"/>
      <x v="198"/>
    </i>
    <i r="4">
      <x v="3"/>
      <x v="166"/>
      <x v="198"/>
    </i>
    <i r="4">
      <x v="4"/>
      <x v="166"/>
      <x v="198"/>
    </i>
    <i r="4">
      <x v="5"/>
      <x v="166"/>
      <x v="198"/>
    </i>
    <i r="4">
      <x v="6"/>
      <x v="166"/>
      <x v="198"/>
    </i>
    <i>
      <x v="18"/>
      <x v="8"/>
      <x v="8"/>
      <x v="297"/>
      <x v="2"/>
      <x v="114"/>
      <x v="154"/>
    </i>
    <i r="4">
      <x v="4"/>
      <x v="114"/>
      <x v="154"/>
    </i>
    <i r="4">
      <x v="6"/>
      <x v="114"/>
      <x v="154"/>
    </i>
    <i>
      <x v="19"/>
      <x v="8"/>
      <x v="9"/>
      <x v="186"/>
      <x/>
      <x v="2"/>
      <x v="12"/>
    </i>
    <i r="4">
      <x v="1"/>
      <x v="2"/>
      <x v="12"/>
    </i>
    <i r="4">
      <x v="2"/>
      <x v="2"/>
      <x v="12"/>
    </i>
    <i r="4">
      <x v="3"/>
      <x v="20"/>
      <x v="28"/>
    </i>
    <i r="4">
      <x v="4"/>
      <x v="2"/>
      <x v="12"/>
    </i>
    <i r="4">
      <x v="5"/>
      <x v="2"/>
      <x v="12"/>
    </i>
    <i r="4">
      <x v="6"/>
      <x v="2"/>
      <x v="12"/>
    </i>
    <i r="3">
      <x v="468"/>
      <x v="1"/>
      <x v="214"/>
      <x v="235"/>
    </i>
    <i r="3">
      <x v="498"/>
      <x v="4"/>
      <x v="210"/>
      <x v="227"/>
    </i>
    <i r="3">
      <x v="502"/>
      <x v="5"/>
      <x v="215"/>
      <x v="236"/>
    </i>
    <i>
      <x v="20"/>
      <x v="8"/>
      <x v="14"/>
      <x v="115"/>
      <x/>
      <x v="18"/>
      <x v="36"/>
    </i>
    <i r="4">
      <x v="1"/>
      <x v="18"/>
      <x v="36"/>
    </i>
    <i r="4">
      <x v="2"/>
      <x v="18"/>
      <x v="36"/>
    </i>
    <i r="4">
      <x v="3"/>
      <x v="18"/>
      <x v="36"/>
    </i>
    <i r="4">
      <x v="4"/>
      <x v="18"/>
      <x v="36"/>
    </i>
    <i r="4">
      <x v="5"/>
      <x v="18"/>
      <x v="36"/>
    </i>
    <i r="4">
      <x v="6"/>
      <x v="18"/>
      <x v="36"/>
    </i>
    <i r="3">
      <x v="116"/>
      <x/>
      <x v="50"/>
      <x v="68"/>
    </i>
    <i r="4">
      <x v="1"/>
      <x v="50"/>
      <x v="68"/>
    </i>
    <i r="4">
      <x v="2"/>
      <x v="50"/>
      <x v="68"/>
    </i>
    <i r="4">
      <x v="3"/>
      <x v="39"/>
      <x v="56"/>
    </i>
    <i r="4">
      <x v="4"/>
      <x v="47"/>
      <x v="65"/>
    </i>
    <i r="4">
      <x v="5"/>
      <x v="48"/>
      <x v="66"/>
    </i>
    <i r="4">
      <x v="6"/>
      <x v="50"/>
      <x v="68"/>
    </i>
    <i r="3">
      <x v="118"/>
      <x/>
      <x v="89"/>
      <x v="107"/>
    </i>
    <i r="4">
      <x v="1"/>
      <x v="89"/>
      <x v="107"/>
    </i>
    <i r="4">
      <x v="3"/>
      <x v="89"/>
      <x v="107"/>
    </i>
    <i r="4">
      <x v="4"/>
      <x v="89"/>
      <x v="107"/>
    </i>
    <i r="4">
      <x v="6"/>
      <x v="92"/>
      <x v="110"/>
    </i>
    <i r="3">
      <x v="120"/>
      <x/>
      <x v="139"/>
      <x v="157"/>
    </i>
    <i r="4">
      <x v="1"/>
      <x v="160"/>
      <x v="178"/>
    </i>
    <i r="4">
      <x v="2"/>
      <x v="162"/>
      <x v="180"/>
    </i>
    <i r="4">
      <x v="3"/>
      <x v="141"/>
      <x v="159"/>
    </i>
    <i r="4">
      <x v="4"/>
      <x v="160"/>
      <x v="178"/>
    </i>
    <i r="4">
      <x v="5"/>
      <x v="141"/>
      <x v="159"/>
    </i>
    <i r="4">
      <x v="6"/>
      <x v="141"/>
      <x v="159"/>
    </i>
    <i r="3">
      <x v="440"/>
      <x v="6"/>
      <x v="219"/>
      <x v="10"/>
    </i>
    <i r="3">
      <x v="442"/>
      <x/>
      <x v="111"/>
      <x v="129"/>
    </i>
    <i r="4">
      <x v="1"/>
      <x v="170"/>
      <x v="187"/>
    </i>
    <i r="4">
      <x v="2"/>
      <x v="4"/>
      <x v="22"/>
    </i>
    <i r="4">
      <x v="4"/>
      <x v="15"/>
      <x v="33"/>
    </i>
    <i r="4">
      <x v="5"/>
      <x v="226"/>
      <x v="16"/>
    </i>
    <i r="3">
      <x v="445"/>
      <x v="2"/>
      <x v="104"/>
      <x v="122"/>
    </i>
    <i r="4">
      <x v="3"/>
      <x v="171"/>
      <x v="188"/>
    </i>
    <i r="3">
      <x v="447"/>
      <x/>
      <x v="217"/>
      <x v="7"/>
    </i>
    <i r="4">
      <x v="1"/>
      <x v="217"/>
      <x v="7"/>
    </i>
    <i r="4">
      <x v="2"/>
      <x v="217"/>
      <x v="7"/>
    </i>
    <i r="4">
      <x v="3"/>
      <x v="217"/>
      <x v="7"/>
    </i>
    <i r="4">
      <x v="4"/>
      <x v="217"/>
      <x v="7"/>
    </i>
    <i r="3">
      <x v="448"/>
      <x v="2"/>
      <x v="48"/>
      <x v="66"/>
    </i>
    <i r="4">
      <x v="4"/>
      <x v="76"/>
      <x v="94"/>
    </i>
    <i r="4">
      <x v="5"/>
      <x v="36"/>
      <x v="53"/>
    </i>
    <i r="4">
      <x v="6"/>
      <x v="106"/>
      <x v="124"/>
    </i>
    <i r="3">
      <x v="452"/>
      <x/>
      <x v="56"/>
      <x v="74"/>
    </i>
    <i r="4">
      <x v="1"/>
      <x v="104"/>
      <x v="122"/>
    </i>
    <i r="4">
      <x v="3"/>
      <x v="34"/>
      <x v="51"/>
    </i>
    <i r="4">
      <x v="5"/>
      <x v="125"/>
      <x v="143"/>
    </i>
    <i r="4">
      <x v="6"/>
      <x v="116"/>
      <x v="134"/>
    </i>
    <i>
      <x v="21"/>
      <x v="8"/>
      <x v="15"/>
      <x v="437"/>
      <x v="4"/>
      <x v="78"/>
      <x v="131"/>
    </i>
    <i>
      <x v="22"/>
      <x v="8"/>
      <x v="20"/>
      <x v="477"/>
      <x v="1"/>
      <x v="100"/>
      <x v="164"/>
    </i>
    <i>
      <x v="23"/>
      <x v="8"/>
      <x v="22"/>
      <x v="291"/>
      <x/>
      <x v="172"/>
      <x v="209"/>
    </i>
    <i r="4">
      <x v="1"/>
      <x v="186"/>
      <x v="217"/>
    </i>
    <i r="4">
      <x v="2"/>
      <x v="172"/>
      <x v="209"/>
    </i>
    <i r="4">
      <x v="3"/>
      <x v="172"/>
      <x v="209"/>
    </i>
    <i r="4">
      <x v="4"/>
      <x v="172"/>
      <x v="209"/>
    </i>
    <i r="4">
      <x v="5"/>
      <x v="172"/>
      <x v="209"/>
    </i>
    <i r="4">
      <x v="6"/>
      <x v="172"/>
      <x v="209"/>
    </i>
    <i>
      <x v="24"/>
      <x v="8"/>
      <x v="23"/>
      <x v="479"/>
      <x v="1"/>
      <x v="104"/>
      <x v="131"/>
    </i>
    <i r="4">
      <x v="3"/>
      <x v="104"/>
      <x v="131"/>
    </i>
    <i r="4">
      <x v="5"/>
      <x v="104"/>
      <x v="131"/>
    </i>
    <i>
      <x v="25"/>
      <x v="8"/>
      <x v="25"/>
      <x v="431"/>
      <x v="1"/>
      <x v="180"/>
      <x v="202"/>
    </i>
    <i r="4">
      <x v="3"/>
      <x v="168"/>
      <x v="196"/>
    </i>
    <i r="4">
      <x v="5"/>
      <x v="168"/>
      <x v="196"/>
    </i>
    <i>
      <x v="26"/>
      <x v="8"/>
      <x v="32"/>
      <x v="423"/>
      <x v="1"/>
      <x v="152"/>
      <x v="191"/>
    </i>
    <i r="4">
      <x v="5"/>
      <x v="136"/>
      <x v="176"/>
    </i>
    <i>
      <x v="27"/>
      <x v="8"/>
      <x v="33"/>
      <x v="425"/>
      <x/>
      <x v="112"/>
      <x v="137"/>
    </i>
    <i r="4">
      <x v="2"/>
      <x v="152"/>
      <x v="177"/>
    </i>
    <i r="4">
      <x v="4"/>
      <x v="112"/>
      <x v="137"/>
    </i>
    <i>
      <x v="28"/>
      <x v="8"/>
      <x v="36"/>
      <x v="311"/>
      <x/>
      <x v="144"/>
      <x v="196"/>
    </i>
    <i r="4">
      <x v="2"/>
      <x v="164"/>
      <x v="207"/>
    </i>
    <i r="4">
      <x v="4"/>
      <x v="144"/>
      <x v="196"/>
    </i>
    <i>
      <x v="29"/>
      <x v="8"/>
      <x v="40"/>
      <x v="293"/>
      <x/>
      <x v="147"/>
      <x v="189"/>
    </i>
    <i r="4">
      <x v="2"/>
      <x v="152"/>
      <x v="194"/>
    </i>
    <i r="4">
      <x v="4"/>
      <x v="138"/>
      <x v="181"/>
    </i>
    <i>
      <x v="30"/>
      <x v="8"/>
      <x v="44"/>
      <x v="59"/>
      <x/>
      <x/>
      <x v="9"/>
    </i>
    <i r="4">
      <x v="1"/>
      <x/>
      <x v="9"/>
    </i>
    <i r="4">
      <x v="2"/>
      <x v="2"/>
      <x v="12"/>
    </i>
    <i r="4">
      <x v="3"/>
      <x/>
      <x v="9"/>
    </i>
    <i r="4">
      <x v="4"/>
      <x/>
      <x v="9"/>
    </i>
    <i r="4">
      <x v="5"/>
      <x/>
      <x v="9"/>
    </i>
    <i r="4">
      <x v="6"/>
      <x/>
      <x v="9"/>
    </i>
    <i r="3">
      <x v="61"/>
      <x/>
      <x v="45"/>
      <x v="53"/>
    </i>
    <i r="4">
      <x v="1"/>
      <x v="45"/>
      <x v="53"/>
    </i>
    <i r="4">
      <x v="2"/>
      <x v="45"/>
      <x v="53"/>
    </i>
    <i r="4">
      <x v="3"/>
      <x v="45"/>
      <x v="53"/>
    </i>
    <i r="4">
      <x v="4"/>
      <x v="45"/>
      <x v="53"/>
    </i>
    <i r="4">
      <x v="5"/>
      <x v="45"/>
      <x v="53"/>
    </i>
    <i r="4">
      <x v="6"/>
      <x v="46"/>
      <x v="54"/>
    </i>
    <i r="3">
      <x v="63"/>
      <x/>
      <x v="88"/>
      <x v="96"/>
    </i>
    <i r="4">
      <x v="1"/>
      <x v="88"/>
      <x v="96"/>
    </i>
    <i r="4">
      <x v="2"/>
      <x v="88"/>
      <x v="96"/>
    </i>
    <i r="4">
      <x v="3"/>
      <x v="92"/>
      <x v="100"/>
    </i>
    <i r="4">
      <x v="4"/>
      <x v="92"/>
      <x v="100"/>
    </i>
    <i r="4">
      <x v="5"/>
      <x v="88"/>
      <x v="96"/>
    </i>
    <i r="4">
      <x v="6"/>
      <x v="88"/>
      <x v="96"/>
    </i>
    <i r="3">
      <x v="67"/>
      <x/>
      <x v="159"/>
      <x v="167"/>
    </i>
    <i r="4">
      <x v="1"/>
      <x v="182"/>
      <x v="189"/>
    </i>
    <i r="4">
      <x v="2"/>
      <x v="164"/>
      <x v="172"/>
    </i>
    <i r="4">
      <x v="3"/>
      <x v="158"/>
      <x v="166"/>
    </i>
    <i r="4">
      <x v="4"/>
      <x v="171"/>
      <x v="179"/>
    </i>
    <i r="4">
      <x v="5"/>
      <x v="161"/>
      <x v="169"/>
    </i>
    <i r="4">
      <x v="6"/>
      <x v="161"/>
      <x v="169"/>
    </i>
    <i r="3">
      <x v="69"/>
      <x/>
      <x v="163"/>
      <x v="171"/>
    </i>
    <i r="4">
      <x v="1"/>
      <x v="163"/>
      <x v="171"/>
    </i>
    <i r="4">
      <x v="2"/>
      <x v="163"/>
      <x v="171"/>
    </i>
    <i r="4">
      <x v="3"/>
      <x v="163"/>
      <x v="171"/>
    </i>
    <i r="4">
      <x v="4"/>
      <x v="178"/>
      <x v="185"/>
    </i>
    <i r="4">
      <x v="6"/>
      <x v="163"/>
      <x v="171"/>
    </i>
    <i r="3">
      <x v="244"/>
      <x/>
      <x v="201"/>
      <x v="206"/>
    </i>
    <i r="3">
      <x v="428"/>
      <x v="5"/>
      <x v="124"/>
      <x v="131"/>
    </i>
    <i r="4">
      <x v="6"/>
      <x v="141"/>
      <x v="148"/>
    </i>
    <i r="3">
      <x v="430"/>
      <x v="4"/>
      <x v="181"/>
      <x v="188"/>
    </i>
    <i r="3">
      <x v="439"/>
      <x v="6"/>
      <x v="39"/>
      <x v="46"/>
    </i>
    <i r="3">
      <x v="500"/>
      <x v="1"/>
      <x v="222"/>
      <x v="4"/>
    </i>
    <i>
      <x v="31"/>
      <x v="8"/>
      <x v="45"/>
      <x v="295"/>
      <x v="6"/>
      <x v="93"/>
      <x v="149"/>
    </i>
    <i>
      <x v="32"/>
      <x v="8"/>
      <x v="51"/>
      <x v="300"/>
      <x v="1"/>
      <x v="89"/>
      <x v="139"/>
    </i>
    <i r="4">
      <x v="3"/>
      <x v="89"/>
      <x v="139"/>
    </i>
    <i r="4">
      <x v="5"/>
      <x v="89"/>
      <x v="139"/>
    </i>
    <i>
      <x v="33"/>
      <x v="8"/>
      <x v="60"/>
      <x v="379"/>
      <x/>
      <x v="221"/>
      <x v="30"/>
    </i>
    <i r="4">
      <x v="4"/>
      <x v="221"/>
      <x v="30"/>
    </i>
    <i>
      <x v="34"/>
      <x v="8"/>
      <x v="61"/>
      <x v="400"/>
      <x v="3"/>
      <x v="75"/>
      <x v="125"/>
    </i>
    <i>
      <x v="35"/>
      <x v="9"/>
      <x v="7"/>
      <x v="298"/>
      <x v="2"/>
      <x v="171"/>
      <x v="203"/>
    </i>
    <i r="4">
      <x v="4"/>
      <x v="171"/>
      <x v="203"/>
    </i>
    <i r="4">
      <x v="6"/>
      <x v="171"/>
      <x v="203"/>
    </i>
    <i>
      <x v="36"/>
      <x v="10"/>
      <x v="1"/>
      <x v="184"/>
      <x v="1"/>
      <x v="80"/>
      <x v="87"/>
    </i>
    <i r="4">
      <x v="3"/>
      <x v="91"/>
      <x v="98"/>
    </i>
    <i r="4">
      <x v="5"/>
      <x v="95"/>
      <x v="102"/>
    </i>
    <i r="4">
      <x v="6"/>
      <x v="96"/>
      <x v="103"/>
    </i>
    <i>
      <x v="37"/>
      <x v="10"/>
      <x v="2"/>
      <x v="322"/>
      <x/>
      <x v="123"/>
      <x v="145"/>
    </i>
    <i r="4">
      <x v="2"/>
      <x v="123"/>
      <x v="145"/>
    </i>
    <i r="4">
      <x v="4"/>
      <x v="123"/>
      <x v="145"/>
    </i>
    <i>
      <x v="38"/>
      <x v="10"/>
      <x v="6"/>
      <x v="320"/>
      <x v="1"/>
      <x v="159"/>
      <x v="189"/>
    </i>
    <i r="4">
      <x v="3"/>
      <x v="133"/>
      <x v="164"/>
    </i>
    <i r="4">
      <x v="6"/>
      <x v="133"/>
      <x v="164"/>
    </i>
    <i>
      <x v="39"/>
      <x v="10"/>
      <x v="7"/>
      <x v="187"/>
      <x/>
      <x v="135"/>
      <x v="144"/>
    </i>
    <i r="4">
      <x v="1"/>
      <x v="140"/>
      <x v="149"/>
    </i>
    <i r="4">
      <x v="2"/>
      <x v="140"/>
      <x v="149"/>
    </i>
    <i r="4">
      <x v="3"/>
      <x v="141"/>
      <x v="150"/>
    </i>
    <i r="4">
      <x v="4"/>
      <x v="132"/>
      <x v="141"/>
    </i>
    <i r="4">
      <x v="5"/>
      <x v="135"/>
      <x v="144"/>
    </i>
    <i r="4">
      <x v="6"/>
      <x v="135"/>
      <x v="144"/>
    </i>
    <i>
      <x v="40"/>
      <x v="10"/>
      <x v="10"/>
      <x v="189"/>
      <x/>
      <x v="93"/>
      <x v="102"/>
    </i>
    <i r="4">
      <x v="1"/>
      <x v="95"/>
      <x v="104"/>
    </i>
    <i r="4">
      <x v="2"/>
      <x v="93"/>
      <x v="102"/>
    </i>
    <i r="4">
      <x v="3"/>
      <x v="93"/>
      <x v="102"/>
    </i>
    <i r="4">
      <x v="4"/>
      <x v="94"/>
      <x v="103"/>
    </i>
    <i r="4">
      <x v="5"/>
      <x v="98"/>
      <x v="107"/>
    </i>
    <i r="4">
      <x v="6"/>
      <x v="98"/>
      <x v="107"/>
    </i>
    <i>
      <x v="41"/>
      <x v="10"/>
      <x v="14"/>
      <x v="107"/>
      <x/>
      <x v="217"/>
      <x v="2"/>
    </i>
    <i r="4">
      <x v="1"/>
      <x v="217"/>
      <x v="2"/>
    </i>
    <i r="4">
      <x v="2"/>
      <x v="217"/>
      <x v="2"/>
    </i>
    <i r="4">
      <x v="3"/>
      <x v="217"/>
      <x v="2"/>
    </i>
    <i r="4">
      <x v="4"/>
      <x v="217"/>
      <x v="2"/>
    </i>
    <i r="4">
      <x v="5"/>
      <x v="217"/>
      <x v="2"/>
    </i>
    <i r="4">
      <x v="6"/>
      <x v="217"/>
      <x v="2"/>
    </i>
    <i r="3">
      <x v="125"/>
      <x/>
      <x v="11"/>
      <x v="22"/>
    </i>
    <i r="4">
      <x v="1"/>
      <x v="11"/>
      <x v="22"/>
    </i>
    <i r="4">
      <x v="2"/>
      <x v="11"/>
      <x v="22"/>
    </i>
    <i r="4">
      <x v="3"/>
      <x v="11"/>
      <x v="22"/>
    </i>
    <i r="4">
      <x v="4"/>
      <x v="11"/>
      <x v="22"/>
    </i>
    <i r="4">
      <x v="5"/>
      <x v="11"/>
      <x v="22"/>
    </i>
    <i r="4">
      <x v="6"/>
      <x v="11"/>
      <x v="22"/>
    </i>
    <i r="3">
      <x v="133"/>
      <x/>
      <x v="23"/>
      <x v="34"/>
    </i>
    <i r="4">
      <x v="1"/>
      <x v="59"/>
      <x v="70"/>
    </i>
    <i r="4">
      <x v="2"/>
      <x v="23"/>
      <x v="34"/>
    </i>
    <i r="4">
      <x v="3"/>
      <x v="23"/>
      <x v="34"/>
    </i>
    <i r="4">
      <x v="4"/>
      <x v="17"/>
      <x v="28"/>
    </i>
    <i r="4">
      <x v="5"/>
      <x v="23"/>
      <x v="34"/>
    </i>
    <i r="4">
      <x v="6"/>
      <x v="23"/>
      <x v="34"/>
    </i>
    <i r="3">
      <x v="143"/>
      <x/>
      <x v="35"/>
      <x v="46"/>
    </i>
    <i r="4">
      <x v="1"/>
      <x v="35"/>
      <x v="46"/>
    </i>
    <i r="4">
      <x v="2"/>
      <x v="35"/>
      <x v="46"/>
    </i>
    <i r="4">
      <x v="3"/>
      <x v="35"/>
      <x v="46"/>
    </i>
    <i r="4">
      <x v="4"/>
      <x v="35"/>
      <x v="46"/>
    </i>
    <i r="4">
      <x v="5"/>
      <x v="36"/>
      <x v="47"/>
    </i>
    <i r="4">
      <x v="6"/>
      <x v="35"/>
      <x v="46"/>
    </i>
    <i r="3">
      <x v="147"/>
      <x/>
      <x v="46"/>
      <x v="57"/>
    </i>
    <i r="4">
      <x v="1"/>
      <x v="46"/>
      <x v="57"/>
    </i>
    <i r="4">
      <x v="2"/>
      <x v="49"/>
      <x v="60"/>
    </i>
    <i r="4">
      <x v="3"/>
      <x v="49"/>
      <x v="60"/>
    </i>
    <i r="4">
      <x v="4"/>
      <x v="46"/>
      <x v="57"/>
    </i>
    <i r="4">
      <x v="5"/>
      <x v="46"/>
      <x v="57"/>
    </i>
    <i r="4">
      <x v="6"/>
      <x v="46"/>
      <x v="57"/>
    </i>
    <i r="3">
      <x v="154"/>
      <x/>
      <x v="70"/>
      <x v="81"/>
    </i>
    <i r="4">
      <x v="1"/>
      <x v="70"/>
      <x v="81"/>
    </i>
    <i r="4">
      <x v="2"/>
      <x v="70"/>
      <x v="81"/>
    </i>
    <i r="4">
      <x v="3"/>
      <x v="78"/>
      <x v="89"/>
    </i>
    <i r="4">
      <x v="4"/>
      <x v="70"/>
      <x v="81"/>
    </i>
    <i r="4">
      <x v="5"/>
      <x v="70"/>
      <x v="81"/>
    </i>
    <i r="4">
      <x v="6"/>
      <x v="84"/>
      <x v="95"/>
    </i>
    <i r="3">
      <x v="156"/>
      <x/>
      <x v="82"/>
      <x v="93"/>
    </i>
    <i r="4">
      <x v="1"/>
      <x v="83"/>
      <x v="94"/>
    </i>
    <i r="4">
      <x v="2"/>
      <x v="82"/>
      <x v="93"/>
    </i>
    <i r="4">
      <x v="3"/>
      <x v="82"/>
      <x v="93"/>
    </i>
    <i r="4">
      <x v="4"/>
      <x v="82"/>
      <x v="93"/>
    </i>
    <i r="4">
      <x v="5"/>
      <x v="82"/>
      <x v="93"/>
    </i>
    <i r="4">
      <x v="6"/>
      <x v="82"/>
      <x v="93"/>
    </i>
    <i r="3">
      <x v="158"/>
      <x/>
      <x v="94"/>
      <x v="105"/>
    </i>
    <i r="4">
      <x v="1"/>
      <x v="94"/>
      <x v="105"/>
    </i>
    <i r="4">
      <x v="2"/>
      <x v="94"/>
      <x v="105"/>
    </i>
    <i r="4">
      <x v="3"/>
      <x v="94"/>
      <x v="105"/>
    </i>
    <i r="4">
      <x v="4"/>
      <x v="94"/>
      <x v="105"/>
    </i>
    <i r="4">
      <x v="5"/>
      <x v="100"/>
      <x v="111"/>
    </i>
    <i r="4">
      <x v="6"/>
      <x v="94"/>
      <x v="105"/>
    </i>
    <i r="3">
      <x v="175"/>
      <x/>
      <x v="106"/>
      <x v="117"/>
    </i>
    <i r="4">
      <x v="1"/>
      <x v="106"/>
      <x v="117"/>
    </i>
    <i r="4">
      <x v="2"/>
      <x v="111"/>
      <x v="122"/>
    </i>
    <i r="4">
      <x v="3"/>
      <x v="108"/>
      <x v="119"/>
    </i>
    <i r="4">
      <x v="4"/>
      <x v="108"/>
      <x v="119"/>
    </i>
    <i r="4">
      <x v="5"/>
      <x v="106"/>
      <x v="117"/>
    </i>
    <i r="4">
      <x v="6"/>
      <x v="108"/>
      <x v="119"/>
    </i>
    <i r="3">
      <x v="177"/>
      <x/>
      <x v="123"/>
      <x v="134"/>
    </i>
    <i r="4">
      <x v="1"/>
      <x v="118"/>
      <x v="129"/>
    </i>
    <i r="4">
      <x v="2"/>
      <x v="118"/>
      <x v="129"/>
    </i>
    <i r="4">
      <x v="3"/>
      <x v="119"/>
      <x v="130"/>
    </i>
    <i r="4">
      <x v="4"/>
      <x v="118"/>
      <x v="129"/>
    </i>
    <i r="4">
      <x v="5"/>
      <x v="118"/>
      <x v="129"/>
    </i>
    <i r="4">
      <x v="6"/>
      <x v="118"/>
      <x v="129"/>
    </i>
    <i r="3">
      <x v="179"/>
      <x/>
      <x v="132"/>
      <x v="143"/>
    </i>
    <i r="4">
      <x v="1"/>
      <x v="135"/>
      <x v="146"/>
    </i>
    <i r="4">
      <x v="2"/>
      <x v="130"/>
      <x v="141"/>
    </i>
    <i r="4">
      <x v="3"/>
      <x v="130"/>
      <x v="141"/>
    </i>
    <i r="4">
      <x v="4"/>
      <x v="130"/>
      <x v="141"/>
    </i>
    <i r="4">
      <x v="5"/>
      <x v="130"/>
      <x v="141"/>
    </i>
    <i r="4">
      <x v="6"/>
      <x v="136"/>
      <x v="147"/>
    </i>
    <i r="3">
      <x v="182"/>
      <x/>
      <x v="142"/>
      <x v="154"/>
    </i>
    <i r="4">
      <x v="1"/>
      <x v="142"/>
      <x v="154"/>
    </i>
    <i r="4">
      <x v="2"/>
      <x v="142"/>
      <x v="154"/>
    </i>
    <i r="4">
      <x v="4"/>
      <x v="153"/>
      <x v="165"/>
    </i>
    <i r="4">
      <x v="5"/>
      <x v="142"/>
      <x v="154"/>
    </i>
    <i r="4">
      <x v="6"/>
      <x v="142"/>
      <x v="154"/>
    </i>
    <i r="3">
      <x v="185"/>
      <x/>
      <x v="170"/>
      <x v="182"/>
    </i>
    <i r="4">
      <x v="1"/>
      <x v="154"/>
      <x v="166"/>
    </i>
    <i r="4">
      <x v="2"/>
      <x v="157"/>
      <x v="169"/>
    </i>
    <i r="4">
      <x v="3"/>
      <x v="154"/>
      <x v="166"/>
    </i>
    <i r="4">
      <x v="4"/>
      <x v="156"/>
      <x v="168"/>
    </i>
    <i r="4">
      <x v="5"/>
      <x v="164"/>
      <x v="176"/>
    </i>
    <i r="4">
      <x v="6"/>
      <x v="157"/>
      <x v="169"/>
    </i>
    <i r="3">
      <x v="190"/>
      <x/>
      <x v="172"/>
      <x v="183"/>
    </i>
    <i r="4">
      <x v="3"/>
      <x v="160"/>
      <x v="171"/>
    </i>
    <i r="4">
      <x v="4"/>
      <x v="170"/>
      <x v="181"/>
    </i>
    <i r="4">
      <x v="5"/>
      <x v="161"/>
      <x v="172"/>
    </i>
    <i r="4">
      <x v="6"/>
      <x v="167"/>
      <x v="178"/>
    </i>
    <i r="3">
      <x v="192"/>
      <x/>
      <x v="166"/>
      <x v="177"/>
    </i>
    <i r="4">
      <x v="1"/>
      <x v="166"/>
      <x v="177"/>
    </i>
    <i r="4">
      <x v="2"/>
      <x v="166"/>
      <x v="177"/>
    </i>
    <i r="4">
      <x v="3"/>
      <x v="169"/>
      <x v="180"/>
    </i>
    <i r="4">
      <x v="4"/>
      <x v="174"/>
      <x v="184"/>
    </i>
    <i r="4">
      <x v="5"/>
      <x v="167"/>
      <x v="178"/>
    </i>
    <i r="4">
      <x v="6"/>
      <x v="166"/>
      <x v="177"/>
    </i>
    <i r="3">
      <x v="392"/>
      <x v="4"/>
      <x v="95"/>
      <x v="106"/>
    </i>
    <i r="3">
      <x v="395"/>
      <x v="6"/>
      <x v="29"/>
      <x v="40"/>
    </i>
    <i r="3">
      <x v="396"/>
      <x v="4"/>
      <x v="34"/>
      <x v="45"/>
    </i>
    <i r="4">
      <x v="6"/>
      <x v="95"/>
      <x v="106"/>
    </i>
    <i r="3">
      <x v="398"/>
      <x v="1"/>
      <x v="184"/>
      <x v="195"/>
    </i>
    <i r="4">
      <x v="3"/>
      <x v="42"/>
      <x v="52"/>
    </i>
    <i r="4">
      <x v="4"/>
      <x v="217"/>
      <x v="2"/>
    </i>
    <i r="4">
      <x v="6"/>
      <x v="42"/>
      <x v="52"/>
    </i>
    <i r="3">
      <x v="402"/>
      <x v="6"/>
      <x v="137"/>
      <x v="148"/>
    </i>
    <i r="3">
      <x v="404"/>
      <x v="6"/>
      <x v="184"/>
      <x v="195"/>
    </i>
    <i r="3">
      <x v="405"/>
      <x v="5"/>
      <x v="103"/>
      <x v="114"/>
    </i>
    <i r="3">
      <x v="408"/>
      <x v="2"/>
      <x v="117"/>
      <x v="128"/>
    </i>
    <i r="4">
      <x v="4"/>
      <x v="112"/>
      <x v="123"/>
    </i>
    <i r="3">
      <x v="410"/>
      <x/>
      <x v="12"/>
      <x v="23"/>
    </i>
    <i r="4">
      <x v="1"/>
      <x v="123"/>
      <x v="134"/>
    </i>
    <i r="4">
      <x v="3"/>
      <x v="45"/>
      <x v="56"/>
    </i>
    <i r="4">
      <x v="6"/>
      <x v="143"/>
      <x v="154"/>
    </i>
    <i r="3">
      <x v="412"/>
      <x v="2"/>
      <x v="141"/>
      <x v="152"/>
    </i>
    <i r="4">
      <x v="4"/>
      <x v="150"/>
      <x v="161"/>
    </i>
    <i r="4">
      <x v="6"/>
      <x v="143"/>
      <x v="154"/>
    </i>
    <i r="3">
      <x v="414"/>
      <x/>
      <x v="54"/>
      <x v="65"/>
    </i>
    <i r="4">
      <x v="1"/>
      <x v="105"/>
      <x v="116"/>
    </i>
    <i r="4">
      <x v="2"/>
      <x v="63"/>
      <x v="74"/>
    </i>
    <i r="4">
      <x v="4"/>
      <x v="54"/>
      <x v="65"/>
    </i>
    <i r="4">
      <x v="5"/>
      <x v="73"/>
      <x v="84"/>
    </i>
    <i r="3">
      <x v="418"/>
      <x v="4"/>
      <x v="178"/>
      <x v="188"/>
    </i>
    <i r="4">
      <x v="6"/>
      <x v="179"/>
      <x v="189"/>
    </i>
    <i>
      <x v="42"/>
      <x v="10"/>
      <x v="16"/>
      <x v="325"/>
      <x/>
      <x v="108"/>
      <x v="141"/>
    </i>
    <i r="4">
      <x v="3"/>
      <x v="119"/>
      <x v="152"/>
    </i>
    <i r="4">
      <x v="4"/>
      <x v="108"/>
      <x v="141"/>
    </i>
    <i r="4">
      <x v="6"/>
      <x v="108"/>
      <x v="141"/>
    </i>
    <i>
      <x v="43"/>
      <x v="10"/>
      <x v="19"/>
      <x v="145"/>
      <x/>
      <x v="59"/>
      <x v="69"/>
    </i>
    <i r="4">
      <x v="1"/>
      <x v="59"/>
      <x v="69"/>
    </i>
    <i r="4">
      <x v="2"/>
      <x v="65"/>
      <x v="75"/>
    </i>
    <i r="4">
      <x v="3"/>
      <x v="61"/>
      <x v="71"/>
    </i>
    <i r="4">
      <x v="4"/>
      <x v="61"/>
      <x v="71"/>
    </i>
    <i r="4">
      <x v="5"/>
      <x v="59"/>
      <x v="69"/>
    </i>
    <i r="4">
      <x v="6"/>
      <x v="59"/>
      <x v="69"/>
    </i>
    <i>
      <x v="44"/>
      <x v="10"/>
      <x v="22"/>
      <x v="289"/>
      <x/>
      <x v="196"/>
      <x v="221"/>
    </i>
    <i r="4">
      <x v="1"/>
      <x v="196"/>
      <x v="221"/>
    </i>
    <i r="4">
      <x v="2"/>
      <x v="196"/>
      <x v="221"/>
    </i>
    <i r="4">
      <x v="3"/>
      <x v="196"/>
      <x v="221"/>
    </i>
    <i r="4">
      <x v="4"/>
      <x v="196"/>
      <x v="221"/>
    </i>
    <i r="4">
      <x v="5"/>
      <x v="196"/>
      <x v="221"/>
    </i>
    <i r="4">
      <x v="6"/>
      <x v="196"/>
      <x v="221"/>
    </i>
    <i>
      <x v="45"/>
      <x v="10"/>
      <x v="24"/>
      <x v="261"/>
      <x/>
      <x v="196"/>
      <x v="225"/>
    </i>
    <i r="4">
      <x v="1"/>
      <x v="196"/>
      <x v="225"/>
    </i>
    <i r="4">
      <x v="2"/>
      <x v="196"/>
      <x v="225"/>
    </i>
    <i r="4">
      <x v="3"/>
      <x v="196"/>
      <x v="225"/>
    </i>
    <i r="4">
      <x v="4"/>
      <x v="196"/>
      <x v="225"/>
    </i>
    <i r="4">
      <x v="5"/>
      <x v="196"/>
      <x v="225"/>
    </i>
    <i r="4">
      <x v="6"/>
      <x v="196"/>
      <x v="225"/>
    </i>
    <i>
      <x v="46"/>
      <x v="10"/>
      <x v="31"/>
      <x v="490"/>
      <x/>
      <x v="207"/>
      <x v="231"/>
    </i>
    <i r="4">
      <x v="4"/>
      <x v="89"/>
      <x v="130"/>
    </i>
    <i>
      <x v="47"/>
      <x v="10"/>
      <x v="34"/>
      <x v="255"/>
      <x/>
      <x v="196"/>
      <x v="230"/>
    </i>
    <i r="4">
      <x v="1"/>
      <x v="196"/>
      <x v="230"/>
    </i>
    <i r="4">
      <x v="2"/>
      <x v="196"/>
      <x v="230"/>
    </i>
    <i r="4">
      <x v="3"/>
      <x v="196"/>
      <x v="230"/>
    </i>
    <i r="4">
      <x v="4"/>
      <x v="196"/>
      <x v="230"/>
    </i>
    <i r="4">
      <x v="5"/>
      <x v="196"/>
      <x v="230"/>
    </i>
    <i r="4">
      <x v="6"/>
      <x v="196"/>
      <x v="230"/>
    </i>
    <i>
      <x v="48"/>
      <x v="10"/>
      <x v="40"/>
      <x v="315"/>
      <x v="3"/>
      <x v="93"/>
      <x v="130"/>
    </i>
    <i r="4">
      <x v="6"/>
      <x v="93"/>
      <x v="130"/>
    </i>
    <i>
      <x v="49"/>
      <x v="10"/>
      <x v="44"/>
      <x v="1"/>
      <x/>
      <x v="217"/>
      <x v="3"/>
    </i>
    <i r="4">
      <x v="1"/>
      <x v="217"/>
      <x v="3"/>
    </i>
    <i r="4">
      <x v="2"/>
      <x v="217"/>
      <x v="3"/>
    </i>
    <i r="4">
      <x v="3"/>
      <x v="217"/>
      <x v="3"/>
    </i>
    <i r="4">
      <x v="4"/>
      <x v="217"/>
      <x v="3"/>
    </i>
    <i r="4">
      <x v="5"/>
      <x v="217"/>
      <x v="3"/>
    </i>
    <i r="4">
      <x v="6"/>
      <x v="217"/>
      <x v="3"/>
    </i>
    <i r="3">
      <x v="2"/>
      <x/>
      <x/>
      <x v="13"/>
    </i>
    <i r="4">
      <x v="1"/>
      <x v="225"/>
      <x v="12"/>
    </i>
    <i r="4">
      <x v="4"/>
      <x/>
      <x v="13"/>
    </i>
    <i r="4">
      <x v="5"/>
      <x/>
      <x v="13"/>
    </i>
    <i r="4">
      <x v="6"/>
      <x/>
      <x v="13"/>
    </i>
    <i r="3">
      <x v="3"/>
      <x/>
      <x v="11"/>
      <x v="23"/>
    </i>
    <i r="4">
      <x v="1"/>
      <x v="11"/>
      <x v="23"/>
    </i>
    <i r="4">
      <x v="2"/>
      <x v="11"/>
      <x v="23"/>
    </i>
    <i r="4">
      <x v="3"/>
      <x v="11"/>
      <x v="23"/>
    </i>
    <i r="4">
      <x v="4"/>
      <x v="11"/>
      <x v="23"/>
    </i>
    <i r="4">
      <x v="5"/>
      <x v="11"/>
      <x v="23"/>
    </i>
    <i r="4">
      <x v="6"/>
      <x v="11"/>
      <x v="23"/>
    </i>
    <i r="3">
      <x v="7"/>
      <x/>
      <x v="23"/>
      <x v="35"/>
    </i>
    <i r="4">
      <x v="1"/>
      <x v="23"/>
      <x v="35"/>
    </i>
    <i r="4">
      <x v="2"/>
      <x v="23"/>
      <x v="35"/>
    </i>
    <i r="4">
      <x v="3"/>
      <x v="22"/>
      <x v="34"/>
    </i>
    <i r="4">
      <x v="4"/>
      <x v="23"/>
      <x v="35"/>
    </i>
    <i r="4">
      <x v="5"/>
      <x v="23"/>
      <x v="35"/>
    </i>
    <i r="4">
      <x v="6"/>
      <x v="23"/>
      <x v="35"/>
    </i>
    <i r="3">
      <x v="10"/>
      <x/>
      <x v="35"/>
      <x v="47"/>
    </i>
    <i r="4">
      <x v="1"/>
      <x v="35"/>
      <x v="47"/>
    </i>
    <i r="4">
      <x v="2"/>
      <x v="35"/>
      <x v="47"/>
    </i>
    <i r="4">
      <x v="3"/>
      <x v="35"/>
      <x v="47"/>
    </i>
    <i r="4">
      <x v="4"/>
      <x v="35"/>
      <x v="47"/>
    </i>
    <i r="4">
      <x v="5"/>
      <x v="35"/>
      <x v="47"/>
    </i>
    <i r="4">
      <x v="6"/>
      <x v="35"/>
      <x v="47"/>
    </i>
    <i r="3">
      <x v="17"/>
      <x v="1"/>
      <x v="41"/>
      <x v="53"/>
    </i>
    <i r="4">
      <x v="2"/>
      <x v="41"/>
      <x v="53"/>
    </i>
    <i r="4">
      <x v="4"/>
      <x v="41"/>
      <x v="53"/>
    </i>
    <i r="4">
      <x v="5"/>
      <x v="41"/>
      <x v="53"/>
    </i>
    <i r="4">
      <x v="6"/>
      <x v="41"/>
      <x v="53"/>
    </i>
    <i r="3">
      <x v="27"/>
      <x/>
      <x v="46"/>
      <x v="59"/>
    </i>
    <i r="4">
      <x v="1"/>
      <x v="46"/>
      <x v="59"/>
    </i>
    <i r="4">
      <x v="2"/>
      <x v="44"/>
      <x v="57"/>
    </i>
    <i r="4">
      <x v="3"/>
      <x v="53"/>
      <x v="66"/>
    </i>
    <i r="4">
      <x v="4"/>
      <x v="44"/>
      <x v="57"/>
    </i>
    <i r="4">
      <x v="5"/>
      <x v="46"/>
      <x v="59"/>
    </i>
    <i r="4">
      <x v="6"/>
      <x v="54"/>
      <x v="67"/>
    </i>
    <i r="3">
      <x v="29"/>
      <x/>
      <x v="56"/>
      <x v="69"/>
    </i>
    <i r="4">
      <x v="1"/>
      <x v="65"/>
      <x v="78"/>
    </i>
    <i r="4">
      <x v="2"/>
      <x v="58"/>
      <x v="71"/>
    </i>
    <i r="4">
      <x v="3"/>
      <x v="68"/>
      <x v="81"/>
    </i>
    <i r="4">
      <x v="4"/>
      <x v="58"/>
      <x v="71"/>
    </i>
    <i r="4">
      <x v="5"/>
      <x v="58"/>
      <x v="71"/>
    </i>
    <i r="4">
      <x v="6"/>
      <x v="58"/>
      <x v="71"/>
    </i>
    <i r="3">
      <x v="37"/>
      <x/>
      <x v="70"/>
      <x v="83"/>
    </i>
    <i r="4">
      <x v="1"/>
      <x v="73"/>
      <x v="86"/>
    </i>
    <i r="4">
      <x v="2"/>
      <x v="70"/>
      <x v="83"/>
    </i>
    <i r="4">
      <x v="3"/>
      <x v="73"/>
      <x v="86"/>
    </i>
    <i r="4">
      <x v="4"/>
      <x v="70"/>
      <x v="83"/>
    </i>
    <i r="4">
      <x v="5"/>
      <x v="70"/>
      <x v="83"/>
    </i>
    <i r="4">
      <x v="6"/>
      <x v="70"/>
      <x v="83"/>
    </i>
    <i r="3">
      <x v="47"/>
      <x/>
      <x v="82"/>
      <x v="95"/>
    </i>
    <i r="4">
      <x v="1"/>
      <x v="82"/>
      <x v="95"/>
    </i>
    <i r="4">
      <x v="2"/>
      <x v="81"/>
      <x v="94"/>
    </i>
    <i r="4">
      <x v="3"/>
      <x v="82"/>
      <x v="95"/>
    </i>
    <i r="4">
      <x v="4"/>
      <x v="89"/>
      <x v="102"/>
    </i>
    <i r="4">
      <x v="5"/>
      <x v="92"/>
      <x v="105"/>
    </i>
    <i r="4">
      <x v="6"/>
      <x v="82"/>
      <x v="95"/>
    </i>
    <i r="3">
      <x v="54"/>
      <x/>
      <x v="94"/>
      <x v="107"/>
    </i>
    <i r="4">
      <x v="1"/>
      <x v="94"/>
      <x v="107"/>
    </i>
    <i r="4">
      <x v="2"/>
      <x v="94"/>
      <x v="107"/>
    </i>
    <i r="4">
      <x v="4"/>
      <x v="94"/>
      <x v="107"/>
    </i>
    <i r="4">
      <x v="5"/>
      <x v="102"/>
      <x v="115"/>
    </i>
    <i r="4">
      <x v="6"/>
      <x v="114"/>
      <x v="127"/>
    </i>
    <i r="3">
      <x v="56"/>
      <x/>
      <x v="100"/>
      <x v="113"/>
    </i>
    <i r="4">
      <x v="1"/>
      <x v="100"/>
      <x v="113"/>
    </i>
    <i r="4">
      <x v="3"/>
      <x v="102"/>
      <x v="115"/>
    </i>
    <i r="4">
      <x v="4"/>
      <x v="100"/>
      <x v="113"/>
    </i>
    <i r="4">
      <x v="6"/>
      <x v="100"/>
      <x v="113"/>
    </i>
    <i r="3">
      <x v="64"/>
      <x v="1"/>
      <x v="108"/>
      <x v="121"/>
    </i>
    <i r="4">
      <x v="2"/>
      <x v="117"/>
      <x v="130"/>
    </i>
    <i r="4">
      <x v="3"/>
      <x v="106"/>
      <x v="119"/>
    </i>
    <i r="4">
      <x v="4"/>
      <x v="106"/>
      <x v="119"/>
    </i>
    <i r="4">
      <x v="5"/>
      <x v="106"/>
      <x v="119"/>
    </i>
    <i r="4">
      <x v="6"/>
      <x v="118"/>
      <x v="131"/>
    </i>
    <i r="3">
      <x v="70"/>
      <x/>
      <x v="124"/>
      <x v="137"/>
    </i>
    <i r="4">
      <x v="1"/>
      <x v="124"/>
      <x v="137"/>
    </i>
    <i r="4">
      <x v="2"/>
      <x v="118"/>
      <x v="131"/>
    </i>
    <i r="4">
      <x v="3"/>
      <x v="123"/>
      <x v="136"/>
    </i>
    <i r="4">
      <x v="4"/>
      <x v="124"/>
      <x v="137"/>
    </i>
    <i r="4">
      <x v="5"/>
      <x v="133"/>
      <x v="146"/>
    </i>
    <i r="4">
      <x v="6"/>
      <x v="124"/>
      <x v="137"/>
    </i>
    <i r="3">
      <x v="86"/>
      <x/>
      <x v="142"/>
      <x v="154"/>
    </i>
    <i r="4">
      <x v="1"/>
      <x v="142"/>
      <x v="154"/>
    </i>
    <i r="4">
      <x v="2"/>
      <x v="142"/>
      <x v="154"/>
    </i>
    <i r="4">
      <x v="3"/>
      <x v="142"/>
      <x v="154"/>
    </i>
    <i r="4">
      <x v="4"/>
      <x v="152"/>
      <x v="164"/>
    </i>
    <i r="4">
      <x v="5"/>
      <x v="157"/>
      <x v="169"/>
    </i>
    <i r="4">
      <x v="6"/>
      <x v="142"/>
      <x v="154"/>
    </i>
    <i r="3">
      <x v="96"/>
      <x/>
      <x v="154"/>
      <x v="166"/>
    </i>
    <i r="4">
      <x v="1"/>
      <x v="154"/>
      <x v="166"/>
    </i>
    <i r="4">
      <x v="2"/>
      <x v="160"/>
      <x v="172"/>
    </i>
    <i r="4">
      <x v="3"/>
      <x v="154"/>
      <x v="166"/>
    </i>
    <i r="4">
      <x v="4"/>
      <x v="164"/>
      <x v="176"/>
    </i>
    <i r="4">
      <x v="5"/>
      <x v="163"/>
      <x v="175"/>
    </i>
    <i r="4">
      <x v="6"/>
      <x v="160"/>
      <x v="172"/>
    </i>
    <i r="3">
      <x v="102"/>
      <x/>
      <x v="166"/>
      <x v="179"/>
    </i>
    <i r="4">
      <x v="1"/>
      <x v="168"/>
      <x v="181"/>
    </i>
    <i r="4">
      <x v="2"/>
      <x v="166"/>
      <x v="179"/>
    </i>
    <i r="4">
      <x v="3"/>
      <x v="166"/>
      <x v="179"/>
    </i>
    <i r="3">
      <x v="385"/>
      <x v="6"/>
      <x v="83"/>
      <x v="96"/>
    </i>
    <i r="3">
      <x v="388"/>
      <x v="4"/>
      <x v="178"/>
      <x v="190"/>
    </i>
    <i r="4">
      <x v="6"/>
      <x v="172"/>
      <x v="184"/>
    </i>
    <i r="3">
      <x v="391"/>
      <x v="3"/>
      <x v="165"/>
      <x v="178"/>
    </i>
    <i>
      <x v="50"/>
      <x v="10"/>
      <x v="54"/>
      <x v="104"/>
      <x/>
      <x v="124"/>
      <x v="137"/>
    </i>
    <i r="4">
      <x v="1"/>
      <x v="124"/>
      <x v="137"/>
    </i>
    <i r="4">
      <x v="2"/>
      <x v="124"/>
      <x v="137"/>
    </i>
    <i r="4">
      <x v="3"/>
      <x v="126"/>
      <x v="139"/>
    </i>
    <i r="4">
      <x v="4"/>
      <x v="124"/>
      <x v="137"/>
    </i>
    <i r="4">
      <x v="5"/>
      <x v="124"/>
      <x v="137"/>
    </i>
    <i r="4">
      <x v="6"/>
      <x v="124"/>
      <x v="137"/>
    </i>
    <i>
      <x v="51"/>
      <x v="11"/>
      <x v="9"/>
      <x v="188"/>
      <x/>
      <x v="115"/>
      <x v="123"/>
    </i>
    <i r="4">
      <x v="1"/>
      <x v="117"/>
      <x v="125"/>
    </i>
    <i r="4">
      <x v="2"/>
      <x v="115"/>
      <x v="123"/>
    </i>
    <i r="4">
      <x v="3"/>
      <x v="115"/>
      <x v="123"/>
    </i>
    <i r="4">
      <x v="4"/>
      <x v="116"/>
      <x v="124"/>
    </i>
    <i r="4">
      <x v="5"/>
      <x v="120"/>
      <x v="128"/>
    </i>
    <i r="4">
      <x v="6"/>
      <x v="120"/>
      <x v="128"/>
    </i>
    <i>
      <x v="52"/>
      <x v="11"/>
      <x v="14"/>
      <x v="123"/>
      <x/>
      <x v="99"/>
      <x v="116"/>
    </i>
    <i r="4">
      <x v="1"/>
      <x v="105"/>
      <x v="122"/>
    </i>
    <i r="4">
      <x v="2"/>
      <x v="109"/>
      <x v="126"/>
    </i>
    <i r="4">
      <x v="3"/>
      <x v="114"/>
      <x v="131"/>
    </i>
    <i r="4">
      <x v="4"/>
      <x v="101"/>
      <x v="118"/>
    </i>
    <i r="4">
      <x v="5"/>
      <x v="108"/>
      <x v="125"/>
    </i>
    <i r="4">
      <x v="6"/>
      <x v="102"/>
      <x v="119"/>
    </i>
    <i r="3">
      <x v="450"/>
      <x/>
      <x v="41"/>
      <x v="57"/>
    </i>
    <i r="4">
      <x v="2"/>
      <x v="42"/>
      <x v="58"/>
    </i>
    <i r="4">
      <x v="4"/>
      <x v="42"/>
      <x v="58"/>
    </i>
    <i r="4">
      <x v="6"/>
      <x v="40"/>
      <x v="56"/>
    </i>
    <i>
      <x v="53"/>
      <x v="11"/>
      <x v="44"/>
      <x v="81"/>
      <x/>
      <x v="17"/>
      <x v="22"/>
    </i>
    <i r="4">
      <x v="1"/>
      <x v="17"/>
      <x v="22"/>
    </i>
    <i r="4">
      <x v="2"/>
      <x v="17"/>
      <x v="22"/>
    </i>
    <i r="4">
      <x v="3"/>
      <x v="22"/>
      <x v="27"/>
    </i>
    <i r="4">
      <x v="4"/>
      <x v="17"/>
      <x v="22"/>
    </i>
    <i r="4">
      <x v="5"/>
      <x v="17"/>
      <x v="22"/>
    </i>
    <i r="4">
      <x v="6"/>
      <x v="17"/>
      <x v="22"/>
    </i>
    <i r="3">
      <x v="83"/>
      <x/>
      <x v="125"/>
      <x v="130"/>
    </i>
    <i r="4">
      <x v="1"/>
      <x v="126"/>
      <x v="131"/>
    </i>
    <i r="4">
      <x v="2"/>
      <x v="124"/>
      <x v="129"/>
    </i>
    <i r="4">
      <x v="3"/>
      <x v="133"/>
      <x v="138"/>
    </i>
    <i r="4">
      <x v="4"/>
      <x v="137"/>
      <x v="142"/>
    </i>
    <i r="4">
      <x v="5"/>
      <x v="133"/>
      <x v="138"/>
    </i>
    <i r="4">
      <x v="6"/>
      <x v="133"/>
      <x v="138"/>
    </i>
    <i r="3">
      <x v="85"/>
      <x v="4"/>
      <x v="53"/>
      <x v="58"/>
    </i>
    <i r="4">
      <x v="6"/>
      <x v="56"/>
      <x v="61"/>
    </i>
    <i r="3">
      <x v="434"/>
      <x/>
      <x v="52"/>
      <x v="57"/>
    </i>
    <i r="4">
      <x v="1"/>
      <x v="52"/>
      <x v="57"/>
    </i>
    <i r="4">
      <x v="2"/>
      <x v="56"/>
      <x v="61"/>
    </i>
    <i r="4">
      <x v="3"/>
      <x v="65"/>
      <x v="70"/>
    </i>
    <i r="4">
      <x v="4"/>
      <x v="60"/>
      <x v="65"/>
    </i>
    <i r="4">
      <x v="5"/>
      <x v="52"/>
      <x v="57"/>
    </i>
    <i r="4">
      <x v="6"/>
      <x v="52"/>
      <x v="57"/>
    </i>
    <i r="3">
      <x v="487"/>
      <x/>
      <x v="85"/>
      <x v="90"/>
    </i>
    <i>
      <x v="54"/>
      <x v="12"/>
      <x v="14"/>
      <x v="363"/>
      <x v="1"/>
      <x v="186"/>
      <x v="7"/>
    </i>
    <i r="4">
      <x v="3"/>
      <x v="186"/>
      <x v="7"/>
    </i>
    <i r="4">
      <x v="5"/>
      <x v="186"/>
      <x v="7"/>
    </i>
    <i>
      <x v="55"/>
      <x v="13"/>
      <x v="14"/>
      <x v="271"/>
      <x/>
      <x v="141"/>
      <x v="232"/>
    </i>
    <i r="4">
      <x v="1"/>
      <x v="141"/>
      <x v="232"/>
    </i>
    <i r="4">
      <x v="3"/>
      <x v="141"/>
      <x v="232"/>
    </i>
    <i r="4">
      <x v="4"/>
      <x v="141"/>
      <x v="232"/>
    </i>
    <i r="4">
      <x v="5"/>
      <x v="141"/>
      <x v="232"/>
    </i>
    <i r="4">
      <x v="6"/>
      <x v="141"/>
      <x v="232"/>
    </i>
    <i>
      <x v="56"/>
      <x v="13"/>
      <x v="44"/>
      <x v="247"/>
      <x/>
      <x v="149"/>
      <x v="7"/>
    </i>
    <i r="4">
      <x v="2"/>
      <x v="149"/>
      <x v="7"/>
    </i>
    <i r="4">
      <x v="3"/>
      <x v="149"/>
      <x v="7"/>
    </i>
    <i r="4">
      <x v="5"/>
      <x v="149"/>
      <x v="7"/>
    </i>
    <i>
      <x v="57"/>
      <x v="14"/>
      <x v="44"/>
      <x v="268"/>
      <x/>
      <x v="34"/>
      <x v="92"/>
    </i>
    <i r="4">
      <x v="1"/>
      <x v="216"/>
      <x v="45"/>
    </i>
    <i r="4">
      <x v="2"/>
      <x v="226"/>
      <x v="56"/>
    </i>
    <i r="4">
      <x v="5"/>
      <x v="216"/>
      <x v="45"/>
    </i>
    <i>
      <x v="58"/>
      <x v="14"/>
      <x v="14"/>
      <x v="270"/>
      <x/>
      <x v="17"/>
      <x v="69"/>
    </i>
    <i r="4">
      <x v="1"/>
      <x v="17"/>
      <x v="69"/>
    </i>
    <i r="4">
      <x v="2"/>
      <x v="16"/>
      <x v="68"/>
    </i>
    <i r="4">
      <x v="3"/>
      <x v="17"/>
      <x v="67"/>
    </i>
    <i r="4">
      <x v="4"/>
      <x v="17"/>
      <x v="69"/>
    </i>
    <i r="4">
      <x v="5"/>
      <x v="17"/>
      <x v="69"/>
    </i>
    <i r="4">
      <x v="6"/>
      <x v="17"/>
      <x v="69"/>
    </i>
    <i>
      <x v="59"/>
      <x v="15"/>
      <x/>
      <x v="356"/>
      <x/>
      <x v="19"/>
      <x v="40"/>
    </i>
    <i r="4">
      <x v="1"/>
      <x v="19"/>
      <x v="40"/>
    </i>
    <i r="4">
      <x v="2"/>
      <x v="21"/>
      <x v="42"/>
    </i>
    <i r="4">
      <x v="3"/>
      <x v="21"/>
      <x v="40"/>
    </i>
    <i r="4">
      <x v="4"/>
      <x v="21"/>
      <x v="40"/>
    </i>
    <i r="4">
      <x v="5"/>
      <x v="21"/>
      <x v="40"/>
    </i>
    <i r="4">
      <x v="6"/>
      <x v="21"/>
      <x v="40"/>
    </i>
    <i r="3">
      <x v="358"/>
      <x/>
      <x v="66"/>
      <x v="87"/>
    </i>
    <i r="4">
      <x v="1"/>
      <x v="65"/>
      <x v="86"/>
    </i>
    <i r="4">
      <x v="2"/>
      <x v="74"/>
      <x v="95"/>
    </i>
    <i r="4">
      <x v="3"/>
      <x v="67"/>
      <x v="86"/>
    </i>
    <i r="4">
      <x v="4"/>
      <x v="71"/>
      <x v="90"/>
    </i>
    <i r="4">
      <x v="5"/>
      <x v="67"/>
      <x v="86"/>
    </i>
    <i r="4">
      <x v="6"/>
      <x v="67"/>
      <x v="86"/>
    </i>
    <i r="3">
      <x v="360"/>
      <x/>
      <x v="105"/>
      <x v="126"/>
    </i>
    <i r="4">
      <x v="1"/>
      <x v="105"/>
      <x v="126"/>
    </i>
    <i r="4">
      <x v="2"/>
      <x v="108"/>
      <x v="129"/>
    </i>
    <i r="4">
      <x v="3"/>
      <x v="107"/>
      <x v="126"/>
    </i>
    <i r="4">
      <x v="4"/>
      <x v="107"/>
      <x v="126"/>
    </i>
    <i r="4">
      <x v="5"/>
      <x v="107"/>
      <x v="126"/>
    </i>
    <i r="4">
      <x v="6"/>
      <x v="109"/>
      <x v="128"/>
    </i>
    <i>
      <x v="60"/>
      <x v="15"/>
      <x v="1"/>
      <x v="130"/>
      <x/>
      <x v="120"/>
      <x v="136"/>
    </i>
    <i r="4">
      <x v="1"/>
      <x v="120"/>
      <x v="136"/>
    </i>
    <i r="4">
      <x v="2"/>
      <x v="117"/>
      <x v="133"/>
    </i>
    <i r="4">
      <x v="3"/>
      <x v="120"/>
      <x v="136"/>
    </i>
    <i r="4">
      <x v="4"/>
      <x v="120"/>
      <x v="136"/>
    </i>
    <i r="4">
      <x v="5"/>
      <x v="117"/>
      <x v="133"/>
    </i>
    <i r="4">
      <x v="6"/>
      <x v="124"/>
      <x v="140"/>
    </i>
    <i>
      <x v="61"/>
      <x v="15"/>
      <x v="2"/>
      <x v="306"/>
      <x/>
      <x v="63"/>
      <x v="81"/>
    </i>
    <i r="4">
      <x v="1"/>
      <x v="69"/>
      <x v="87"/>
    </i>
    <i r="4">
      <x v="2"/>
      <x v="63"/>
      <x v="81"/>
    </i>
    <i r="4">
      <x v="3"/>
      <x v="63"/>
      <x v="81"/>
    </i>
    <i r="4">
      <x v="4"/>
      <x v="67"/>
      <x v="85"/>
    </i>
    <i r="4">
      <x v="5"/>
      <x v="63"/>
      <x v="81"/>
    </i>
    <i r="4">
      <x v="6"/>
      <x v="78"/>
      <x v="96"/>
    </i>
    <i>
      <x v="62"/>
      <x v="15"/>
      <x v="3"/>
      <x v="181"/>
      <x/>
      <x v="190"/>
      <x v="53"/>
    </i>
    <i r="4">
      <x v="1"/>
      <x v="190"/>
      <x v="53"/>
    </i>
    <i r="4">
      <x v="2"/>
      <x v="190"/>
      <x v="53"/>
    </i>
    <i r="4">
      <x v="3"/>
      <x v="190"/>
      <x v="53"/>
    </i>
    <i r="4">
      <x v="4"/>
      <x v="190"/>
      <x v="53"/>
    </i>
    <i r="4">
      <x v="5"/>
      <x v="193"/>
      <x v="53"/>
    </i>
    <i r="4">
      <x v="6"/>
      <x v="190"/>
      <x v="53"/>
    </i>
    <i>
      <x v="63"/>
      <x v="15"/>
      <x v="6"/>
      <x v="327"/>
      <x v="2"/>
      <x v="57"/>
      <x v="80"/>
    </i>
    <i r="4">
      <x v="4"/>
      <x v="59"/>
      <x v="82"/>
    </i>
    <i r="4">
      <x v="6"/>
      <x v="57"/>
      <x v="80"/>
    </i>
    <i>
      <x v="64"/>
      <x v="15"/>
      <x v="7"/>
      <x v="117"/>
      <x/>
      <x v="20"/>
      <x v="38"/>
    </i>
    <i r="4">
      <x v="1"/>
      <x v="20"/>
      <x v="38"/>
    </i>
    <i r="4">
      <x v="2"/>
      <x v="20"/>
      <x v="38"/>
    </i>
    <i r="4">
      <x v="3"/>
      <x v="8"/>
      <x v="26"/>
    </i>
    <i r="4">
      <x v="4"/>
      <x v="17"/>
      <x v="35"/>
    </i>
    <i r="4">
      <x v="5"/>
      <x v="18"/>
      <x v="36"/>
    </i>
    <i r="4">
      <x v="6"/>
      <x v="20"/>
      <x v="38"/>
    </i>
    <i r="3">
      <x v="119"/>
      <x/>
      <x v="58"/>
      <x v="76"/>
    </i>
    <i r="4">
      <x v="1"/>
      <x v="58"/>
      <x v="76"/>
    </i>
    <i r="4">
      <x v="3"/>
      <x v="62"/>
      <x v="80"/>
    </i>
    <i r="4">
      <x v="4"/>
      <x v="58"/>
      <x v="76"/>
    </i>
    <i r="4">
      <x v="6"/>
      <x v="58"/>
      <x v="76"/>
    </i>
    <i r="3">
      <x v="121"/>
      <x/>
      <x v="108"/>
      <x v="126"/>
    </i>
    <i r="4">
      <x v="1"/>
      <x v="129"/>
      <x v="147"/>
    </i>
    <i r="4">
      <x v="2"/>
      <x v="131"/>
      <x v="149"/>
    </i>
    <i r="4">
      <x v="3"/>
      <x v="110"/>
      <x v="128"/>
    </i>
    <i r="4">
      <x v="4"/>
      <x v="110"/>
      <x v="128"/>
    </i>
    <i r="4">
      <x v="5"/>
      <x v="110"/>
      <x v="128"/>
    </i>
    <i r="4">
      <x v="6"/>
      <x v="110"/>
      <x v="128"/>
    </i>
    <i r="3">
      <x v="122"/>
      <x/>
      <x v="133"/>
      <x v="151"/>
    </i>
    <i r="4">
      <x v="1"/>
      <x v="137"/>
      <x v="155"/>
    </i>
    <i r="4">
      <x v="2"/>
      <x v="133"/>
      <x v="151"/>
    </i>
    <i r="4">
      <x v="3"/>
      <x v="133"/>
      <x v="151"/>
    </i>
    <i r="4">
      <x v="4"/>
      <x v="140"/>
      <x v="158"/>
    </i>
    <i r="4">
      <x v="5"/>
      <x v="133"/>
      <x v="151"/>
    </i>
    <i r="4">
      <x v="6"/>
      <x v="133"/>
      <x v="151"/>
    </i>
    <i r="3">
      <x v="244"/>
      <x/>
      <x v="166"/>
      <x v="186"/>
    </i>
    <i r="3">
      <x v="441"/>
      <x v="6"/>
      <x v="80"/>
      <x v="98"/>
    </i>
    <i r="3">
      <x v="443"/>
      <x/>
      <x v="139"/>
      <x v="157"/>
    </i>
    <i r="4">
      <x v="1"/>
      <x v="138"/>
      <x v="156"/>
    </i>
    <i r="4">
      <x v="2"/>
      <x v="46"/>
      <x v="64"/>
    </i>
    <i r="4">
      <x v="4"/>
      <x v="45"/>
      <x v="63"/>
    </i>
    <i r="4">
      <x v="6"/>
      <x v="29"/>
      <x v="47"/>
    </i>
    <i r="3">
      <x v="444"/>
      <x v="2"/>
      <x v="73"/>
      <x v="91"/>
    </i>
    <i r="4">
      <x v="3"/>
      <x v="140"/>
      <x v="158"/>
    </i>
    <i r="3">
      <x v="446"/>
      <x/>
      <x v="79"/>
      <x v="97"/>
    </i>
    <i r="4">
      <x v="1"/>
      <x v="55"/>
      <x v="73"/>
    </i>
    <i r="4">
      <x v="2"/>
      <x v="81"/>
      <x v="99"/>
    </i>
    <i r="4">
      <x v="3"/>
      <x v="69"/>
      <x v="87"/>
    </i>
    <i r="4">
      <x v="4"/>
      <x v="81"/>
      <x v="99"/>
    </i>
    <i r="4">
      <x v="5"/>
      <x v="55"/>
      <x v="73"/>
    </i>
    <i r="3">
      <x v="449"/>
      <x v="2"/>
      <x v="18"/>
      <x v="36"/>
    </i>
    <i r="4">
      <x v="4"/>
      <x v="124"/>
      <x v="142"/>
    </i>
    <i r="4">
      <x v="5"/>
      <x v="68"/>
      <x v="86"/>
    </i>
    <i r="3">
      <x v="453"/>
      <x/>
      <x v="26"/>
      <x v="42"/>
    </i>
    <i r="4">
      <x v="1"/>
      <x v="73"/>
      <x v="91"/>
    </i>
    <i r="4">
      <x v="3"/>
      <x v="3"/>
      <x v="19"/>
    </i>
    <i r="4">
      <x v="5"/>
      <x v="94"/>
      <x v="112"/>
    </i>
    <i r="4">
      <x v="6"/>
      <x v="85"/>
      <x v="103"/>
    </i>
    <i>
      <x v="65"/>
      <x v="15"/>
      <x v="9"/>
      <x v="114"/>
      <x/>
      <x v="217"/>
      <x v="2"/>
    </i>
    <i r="4">
      <x v="1"/>
      <x v="217"/>
      <x v="2"/>
    </i>
    <i r="4">
      <x v="2"/>
      <x v="217"/>
      <x v="2"/>
    </i>
    <i r="4">
      <x v="3"/>
      <x v="217"/>
      <x v="2"/>
    </i>
    <i r="4">
      <x v="4"/>
      <x v="217"/>
      <x v="2"/>
    </i>
    <i r="4">
      <x v="5"/>
      <x v="217"/>
      <x v="2"/>
    </i>
    <i r="4">
      <x v="6"/>
      <x v="217"/>
      <x v="2"/>
    </i>
    <i r="3">
      <x v="126"/>
      <x/>
      <x v="11"/>
      <x v="22"/>
    </i>
    <i r="4">
      <x v="1"/>
      <x v="8"/>
      <x v="19"/>
    </i>
    <i r="4">
      <x v="2"/>
      <x v="11"/>
      <x v="22"/>
    </i>
    <i r="4">
      <x v="3"/>
      <x v="11"/>
      <x v="22"/>
    </i>
    <i r="4">
      <x v="4"/>
      <x v="11"/>
      <x v="22"/>
    </i>
    <i r="4">
      <x v="5"/>
      <x v="11"/>
      <x v="22"/>
    </i>
    <i r="4">
      <x v="6"/>
      <x v="11"/>
      <x v="22"/>
    </i>
    <i r="3">
      <x v="138"/>
      <x/>
      <x v="23"/>
      <x v="34"/>
    </i>
    <i r="4">
      <x v="1"/>
      <x v="23"/>
      <x v="34"/>
    </i>
    <i r="4">
      <x v="2"/>
      <x v="26"/>
      <x v="37"/>
    </i>
    <i r="4">
      <x v="3"/>
      <x v="23"/>
      <x v="34"/>
    </i>
    <i r="4">
      <x v="4"/>
      <x v="23"/>
      <x v="34"/>
    </i>
    <i r="4">
      <x v="5"/>
      <x v="23"/>
      <x v="34"/>
    </i>
    <i r="4">
      <x v="6"/>
      <x v="23"/>
      <x v="34"/>
    </i>
    <i r="3">
      <x v="144"/>
      <x/>
      <x v="35"/>
      <x v="47"/>
    </i>
    <i r="4">
      <x v="1"/>
      <x v="35"/>
      <x v="47"/>
    </i>
    <i r="4">
      <x v="2"/>
      <x v="41"/>
      <x v="52"/>
    </i>
    <i r="4">
      <x v="3"/>
      <x v="37"/>
      <x v="49"/>
    </i>
    <i r="4">
      <x v="4"/>
      <x v="37"/>
      <x v="49"/>
    </i>
    <i r="4">
      <x v="5"/>
      <x v="35"/>
      <x v="47"/>
    </i>
    <i r="4">
      <x v="6"/>
      <x v="35"/>
      <x v="47"/>
    </i>
    <i r="3">
      <x v="148"/>
      <x/>
      <x v="46"/>
      <x v="57"/>
    </i>
    <i r="4">
      <x v="1"/>
      <x v="46"/>
      <x v="57"/>
    </i>
    <i r="4">
      <x v="2"/>
      <x v="46"/>
      <x v="57"/>
    </i>
    <i r="4">
      <x v="3"/>
      <x v="46"/>
      <x v="57"/>
    </i>
    <i r="4">
      <x v="4"/>
      <x v="46"/>
      <x v="57"/>
    </i>
    <i r="4">
      <x v="5"/>
      <x v="46"/>
      <x v="57"/>
    </i>
    <i r="4">
      <x v="6"/>
      <x v="58"/>
      <x v="69"/>
    </i>
    <i r="3">
      <x v="149"/>
      <x/>
      <x v="61"/>
      <x v="73"/>
    </i>
    <i r="4">
      <x v="1"/>
      <x v="58"/>
      <x v="70"/>
    </i>
    <i r="4">
      <x v="2"/>
      <x v="58"/>
      <x v="70"/>
    </i>
    <i r="4">
      <x v="3"/>
      <x v="58"/>
      <x v="70"/>
    </i>
    <i r="4">
      <x v="4"/>
      <x v="62"/>
      <x v="74"/>
    </i>
    <i r="4">
      <x v="5"/>
      <x v="58"/>
      <x v="70"/>
    </i>
    <i r="4">
      <x v="6"/>
      <x v="61"/>
      <x v="73"/>
    </i>
    <i r="3">
      <x v="155"/>
      <x/>
      <x v="70"/>
      <x v="81"/>
    </i>
    <i r="4">
      <x v="1"/>
      <x v="70"/>
      <x v="81"/>
    </i>
    <i r="4">
      <x v="2"/>
      <x v="70"/>
      <x v="81"/>
    </i>
    <i r="4">
      <x v="3"/>
      <x v="70"/>
      <x v="81"/>
    </i>
    <i r="4">
      <x v="4"/>
      <x v="70"/>
      <x v="81"/>
    </i>
    <i r="4">
      <x v="5"/>
      <x v="70"/>
      <x v="81"/>
    </i>
    <i r="4">
      <x v="6"/>
      <x v="90"/>
      <x v="101"/>
    </i>
    <i r="3">
      <x v="157"/>
      <x/>
      <x v="82"/>
      <x v="93"/>
    </i>
    <i r="4">
      <x v="1"/>
      <x v="82"/>
      <x v="93"/>
    </i>
    <i r="4">
      <x v="2"/>
      <x v="82"/>
      <x v="93"/>
    </i>
    <i r="4">
      <x v="3"/>
      <x v="83"/>
      <x v="94"/>
    </i>
    <i r="4">
      <x v="4"/>
      <x v="94"/>
      <x v="105"/>
    </i>
    <i r="4">
      <x v="5"/>
      <x v="82"/>
      <x v="93"/>
    </i>
    <i r="4">
      <x v="6"/>
      <x v="82"/>
      <x v="93"/>
    </i>
    <i r="3">
      <x v="159"/>
      <x/>
      <x v="94"/>
      <x v="105"/>
    </i>
    <i r="4">
      <x v="1"/>
      <x v="94"/>
      <x v="105"/>
    </i>
    <i r="4">
      <x v="2"/>
      <x v="94"/>
      <x v="105"/>
    </i>
    <i r="4">
      <x v="3"/>
      <x v="102"/>
      <x v="113"/>
    </i>
    <i r="4">
      <x v="4"/>
      <x v="98"/>
      <x v="109"/>
    </i>
    <i r="4">
      <x v="5"/>
      <x v="94"/>
      <x v="105"/>
    </i>
    <i r="4">
      <x v="6"/>
      <x v="94"/>
      <x v="105"/>
    </i>
    <i r="3">
      <x v="161"/>
      <x/>
      <x v="108"/>
      <x v="119"/>
    </i>
    <i r="4">
      <x v="1"/>
      <x v="111"/>
      <x v="122"/>
    </i>
    <i r="4">
      <x v="2"/>
      <x v="106"/>
      <x v="117"/>
    </i>
    <i r="4">
      <x v="3"/>
      <x v="106"/>
      <x v="117"/>
    </i>
    <i r="4">
      <x v="4"/>
      <x v="106"/>
      <x v="117"/>
    </i>
    <i r="4">
      <x v="5"/>
      <x v="106"/>
      <x v="117"/>
    </i>
    <i r="4">
      <x v="6"/>
      <x v="106"/>
      <x v="117"/>
    </i>
    <i r="3">
      <x v="172"/>
      <x/>
      <x v="118"/>
      <x v="129"/>
    </i>
    <i r="4">
      <x v="1"/>
      <x v="118"/>
      <x v="129"/>
    </i>
    <i r="4">
      <x v="2"/>
      <x v="118"/>
      <x v="129"/>
    </i>
    <i r="4">
      <x v="3"/>
      <x v="118"/>
      <x v="129"/>
    </i>
    <i r="4">
      <x v="4"/>
      <x v="128"/>
      <x v="139"/>
    </i>
    <i r="4">
      <x v="5"/>
      <x v="118"/>
      <x v="129"/>
    </i>
    <i r="4">
      <x v="6"/>
      <x v="118"/>
      <x v="129"/>
    </i>
    <i r="3">
      <x v="176"/>
      <x/>
      <x v="130"/>
      <x v="141"/>
    </i>
    <i r="4">
      <x v="1"/>
      <x v="130"/>
      <x v="141"/>
    </i>
    <i r="4">
      <x v="2"/>
      <x v="133"/>
      <x v="144"/>
    </i>
    <i r="4">
      <x v="3"/>
      <x v="142"/>
      <x v="153"/>
    </i>
    <i r="4">
      <x v="4"/>
      <x v="132"/>
      <x v="143"/>
    </i>
    <i r="4">
      <x v="5"/>
      <x v="140"/>
      <x v="151"/>
    </i>
    <i r="4">
      <x v="6"/>
      <x v="143"/>
      <x v="154"/>
    </i>
    <i r="3">
      <x v="178"/>
      <x/>
      <x v="149"/>
      <x v="160"/>
    </i>
    <i r="4">
      <x v="3"/>
      <x v="136"/>
      <x v="147"/>
    </i>
    <i r="4">
      <x v="4"/>
      <x v="136"/>
      <x v="147"/>
    </i>
    <i r="4">
      <x v="5"/>
      <x v="137"/>
      <x v="148"/>
    </i>
    <i r="3">
      <x v="180"/>
      <x/>
      <x v="142"/>
      <x v="153"/>
    </i>
    <i r="4">
      <x v="1"/>
      <x v="142"/>
      <x v="153"/>
    </i>
    <i r="4">
      <x v="2"/>
      <x v="142"/>
      <x v="153"/>
    </i>
    <i r="4">
      <x v="3"/>
      <x v="145"/>
      <x v="156"/>
    </i>
    <i r="4">
      <x v="4"/>
      <x v="148"/>
      <x v="159"/>
    </i>
    <i r="4">
      <x v="5"/>
      <x v="143"/>
      <x v="154"/>
    </i>
    <i r="4">
      <x v="6"/>
      <x v="144"/>
      <x v="155"/>
    </i>
    <i r="3">
      <x v="191"/>
      <x/>
      <x v="166"/>
      <x v="177"/>
    </i>
    <i r="4">
      <x v="1"/>
      <x v="167"/>
      <x v="178"/>
    </i>
    <i r="4">
      <x v="2"/>
      <x v="166"/>
      <x v="177"/>
    </i>
    <i r="4">
      <x v="3"/>
      <x v="166"/>
      <x v="177"/>
    </i>
    <i r="4">
      <x v="4"/>
      <x v="166"/>
      <x v="177"/>
    </i>
    <i r="4">
      <x v="5"/>
      <x v="166"/>
      <x v="177"/>
    </i>
    <i r="4">
      <x v="6"/>
      <x v="168"/>
      <x v="179"/>
    </i>
    <i r="3">
      <x v="393"/>
      <x v="4"/>
      <x v="71"/>
      <x v="82"/>
    </i>
    <i r="3">
      <x v="394"/>
      <x v="6"/>
      <x v="56"/>
      <x v="67"/>
    </i>
    <i r="3">
      <x v="397"/>
      <x v="2"/>
      <x v="176"/>
      <x v="186"/>
    </i>
    <i r="4">
      <x v="4"/>
      <x v="57"/>
      <x v="68"/>
    </i>
    <i r="4">
      <x v="6"/>
      <x v="119"/>
      <x v="130"/>
    </i>
    <i r="3">
      <x v="399"/>
      <x v="1"/>
      <x v="159"/>
      <x v="170"/>
    </i>
    <i r="4">
      <x v="3"/>
      <x v="65"/>
      <x v="76"/>
    </i>
    <i r="4">
      <x v="4"/>
      <x v="10"/>
      <x v="21"/>
    </i>
    <i r="4">
      <x v="6"/>
      <x v="65"/>
      <x v="76"/>
    </i>
    <i r="3">
      <x v="401"/>
      <x v="6"/>
      <x v="110"/>
      <x v="121"/>
    </i>
    <i r="3">
      <x v="403"/>
      <x v="5"/>
      <x v="177"/>
      <x v="187"/>
    </i>
    <i r="4">
      <x v="6"/>
      <x v="161"/>
      <x v="172"/>
    </i>
    <i r="3">
      <x v="406"/>
      <x v="1"/>
      <x v="90"/>
      <x v="101"/>
    </i>
    <i r="4">
      <x v="2"/>
      <x v="88"/>
      <x v="99"/>
    </i>
    <i r="4">
      <x v="4"/>
      <x v="88"/>
      <x v="99"/>
    </i>
    <i r="3">
      <x v="409"/>
      <x v="2"/>
      <x v="136"/>
      <x v="147"/>
    </i>
    <i r="4">
      <x v="3"/>
      <x v="22"/>
      <x v="33"/>
    </i>
    <i r="4">
      <x v="6"/>
      <x v="162"/>
      <x v="173"/>
    </i>
    <i r="3">
      <x v="413"/>
      <x v="4"/>
      <x v="174"/>
      <x v="184"/>
    </i>
    <i r="4">
      <x v="6"/>
      <x v="167"/>
      <x v="178"/>
    </i>
    <i r="3">
      <x v="415"/>
      <x/>
      <x v="31"/>
      <x v="42"/>
    </i>
    <i r="4">
      <x v="2"/>
      <x v="31"/>
      <x v="42"/>
    </i>
    <i r="4">
      <x v="4"/>
      <x v="31"/>
      <x v="42"/>
    </i>
    <i r="4">
      <x v="5"/>
      <x v="49"/>
      <x v="60"/>
    </i>
    <i r="3">
      <x v="417"/>
      <x v="4"/>
      <x v="154"/>
      <x v="165"/>
    </i>
    <i r="4">
      <x v="6"/>
      <x v="195"/>
      <x v="204"/>
    </i>
    <i>
      <x v="66"/>
      <x v="15"/>
      <x v="10"/>
      <x v="124"/>
      <x/>
      <x v="68"/>
      <x v="86"/>
    </i>
    <i r="4">
      <x v="1"/>
      <x v="74"/>
      <x v="92"/>
    </i>
    <i r="4">
      <x v="2"/>
      <x v="78"/>
      <x v="96"/>
    </i>
    <i r="4">
      <x v="3"/>
      <x v="83"/>
      <x v="101"/>
    </i>
    <i r="4">
      <x v="4"/>
      <x v="70"/>
      <x v="88"/>
    </i>
    <i r="4">
      <x v="5"/>
      <x v="70"/>
      <x v="88"/>
    </i>
    <i r="4">
      <x v="6"/>
      <x v="71"/>
      <x v="88"/>
    </i>
    <i r="3">
      <x v="451"/>
      <x/>
      <x v="10"/>
      <x v="28"/>
    </i>
    <i r="4">
      <x v="2"/>
      <x v="11"/>
      <x v="29"/>
    </i>
    <i r="4">
      <x v="4"/>
      <x v="11"/>
      <x v="29"/>
    </i>
    <i r="4">
      <x v="6"/>
      <x v="9"/>
      <x v="27"/>
    </i>
    <i>
      <x v="67"/>
      <x v="15"/>
      <x v="11"/>
      <x v="364"/>
      <x v="1"/>
      <x v="52"/>
      <x v="161"/>
    </i>
    <i r="4">
      <x v="3"/>
      <x v="52"/>
      <x v="161"/>
    </i>
    <i r="4">
      <x v="5"/>
      <x v="52"/>
      <x v="161"/>
    </i>
    <i>
      <x v="68"/>
      <x v="15"/>
      <x v="12"/>
      <x v="272"/>
      <x/>
      <x v="187"/>
      <x v="42"/>
    </i>
    <i r="4">
      <x v="2"/>
      <x v="187"/>
      <x v="42"/>
    </i>
    <i r="4">
      <x v="3"/>
      <x v="187"/>
      <x v="42"/>
    </i>
    <i r="4">
      <x v="4"/>
      <x v="187"/>
      <x v="42"/>
    </i>
    <i r="4">
      <x v="5"/>
      <x v="187"/>
      <x v="42"/>
    </i>
    <i r="4">
      <x v="6"/>
      <x v="187"/>
      <x v="42"/>
    </i>
    <i>
      <x v="69"/>
      <x v="15"/>
      <x v="13"/>
      <x v="269"/>
      <x/>
      <x v="205"/>
      <x v="228"/>
    </i>
    <i r="4">
      <x v="1"/>
      <x v="205"/>
      <x v="228"/>
    </i>
    <i r="4">
      <x v="2"/>
      <x v="205"/>
      <x v="228"/>
    </i>
    <i r="4">
      <x v="3"/>
      <x v="205"/>
      <x v="228"/>
    </i>
    <i r="4">
      <x v="4"/>
      <x v="205"/>
      <x v="228"/>
    </i>
    <i r="4">
      <x v="5"/>
      <x v="205"/>
      <x v="228"/>
    </i>
    <i r="4">
      <x v="6"/>
      <x v="205"/>
      <x v="228"/>
    </i>
    <i>
      <x v="70"/>
      <x v="15"/>
      <x v="22"/>
      <x v="281"/>
      <x/>
      <x v="40"/>
      <x v="84"/>
    </i>
    <i r="4">
      <x v="1"/>
      <x v="40"/>
      <x v="84"/>
    </i>
    <i r="4">
      <x v="2"/>
      <x v="40"/>
      <x v="84"/>
    </i>
    <i r="4">
      <x v="3"/>
      <x v="40"/>
      <x v="84"/>
    </i>
    <i r="4">
      <x v="4"/>
      <x v="40"/>
      <x v="84"/>
    </i>
    <i r="4">
      <x v="5"/>
      <x v="40"/>
      <x v="84"/>
    </i>
    <i r="4">
      <x v="6"/>
      <x v="40"/>
      <x v="84"/>
    </i>
    <i r="3">
      <x v="283"/>
      <x/>
      <x v="191"/>
      <x v="216"/>
    </i>
    <i r="4">
      <x v="1"/>
      <x v="191"/>
      <x v="216"/>
    </i>
    <i r="4">
      <x v="2"/>
      <x v="191"/>
      <x v="216"/>
    </i>
    <i r="4">
      <x v="3"/>
      <x v="191"/>
      <x v="216"/>
    </i>
    <i r="4">
      <x v="4"/>
      <x v="194"/>
      <x v="218"/>
    </i>
    <i r="4">
      <x v="5"/>
      <x v="191"/>
      <x v="216"/>
    </i>
    <i r="4">
      <x v="6"/>
      <x v="191"/>
      <x v="216"/>
    </i>
    <i>
      <x v="71"/>
      <x v="15"/>
      <x v="24"/>
      <x v="259"/>
      <x/>
      <x v="198"/>
      <x v="221"/>
    </i>
    <i r="4">
      <x v="1"/>
      <x v="198"/>
      <x v="221"/>
    </i>
    <i r="4">
      <x v="2"/>
      <x v="198"/>
      <x v="221"/>
    </i>
    <i r="4">
      <x v="3"/>
      <x v="198"/>
      <x v="221"/>
    </i>
    <i r="4">
      <x v="4"/>
      <x v="198"/>
      <x v="221"/>
    </i>
    <i r="4">
      <x v="5"/>
      <x v="198"/>
      <x v="221"/>
    </i>
    <i r="4">
      <x v="6"/>
      <x v="198"/>
      <x v="221"/>
    </i>
    <i>
      <x v="72"/>
      <x v="15"/>
      <x v="26"/>
      <x v="378"/>
      <x/>
      <x v="92"/>
      <x v="126"/>
    </i>
    <i r="4">
      <x v="1"/>
      <x v="92"/>
      <x v="126"/>
    </i>
    <i r="4">
      <x v="2"/>
      <x v="92"/>
      <x v="126"/>
    </i>
    <i r="4">
      <x v="3"/>
      <x v="92"/>
      <x v="126"/>
    </i>
    <i r="4">
      <x v="4"/>
      <x v="92"/>
      <x v="126"/>
    </i>
    <i r="4">
      <x v="5"/>
      <x v="92"/>
      <x v="126"/>
    </i>
    <i r="4">
      <x v="6"/>
      <x v="92"/>
      <x v="126"/>
    </i>
    <i>
      <x v="73"/>
      <x v="15"/>
      <x v="27"/>
      <x v="341"/>
      <x/>
      <x v="137"/>
      <x v="161"/>
    </i>
    <i r="4">
      <x v="1"/>
      <x v="137"/>
      <x v="161"/>
    </i>
    <i r="4">
      <x v="2"/>
      <x v="137"/>
      <x v="161"/>
    </i>
    <i r="4">
      <x v="3"/>
      <x v="137"/>
      <x v="161"/>
    </i>
    <i r="4">
      <x v="4"/>
      <x v="144"/>
      <x v="168"/>
    </i>
    <i r="4">
      <x v="5"/>
      <x v="137"/>
      <x v="161"/>
    </i>
    <i r="4">
      <x v="6"/>
      <x v="138"/>
      <x v="162"/>
    </i>
    <i>
      <x v="74"/>
      <x v="15"/>
      <x v="28"/>
      <x v="324"/>
      <x/>
      <x v="204"/>
      <x v="73"/>
    </i>
    <i r="4">
      <x v="2"/>
      <x v="204"/>
      <x v="73"/>
    </i>
    <i r="4">
      <x v="3"/>
      <x v="204"/>
      <x v="73"/>
    </i>
    <i r="4">
      <x v="5"/>
      <x v="204"/>
      <x v="73"/>
    </i>
    <i>
      <x v="75"/>
      <x v="15"/>
      <x v="29"/>
      <x v="486"/>
      <x/>
      <x v="66"/>
      <x v="75"/>
    </i>
    <i r="4">
      <x v="3"/>
      <x v="66"/>
      <x v="75"/>
    </i>
    <i r="4">
      <x v="4"/>
      <x v="67"/>
      <x v="76"/>
    </i>
    <i r="4">
      <x v="5"/>
      <x v="66"/>
      <x v="75"/>
    </i>
    <i>
      <x v="76"/>
      <x v="15"/>
      <x v="34"/>
      <x v="253"/>
      <x/>
      <x v="198"/>
      <x v="230"/>
    </i>
    <i r="4">
      <x v="1"/>
      <x v="198"/>
      <x v="230"/>
    </i>
    <i r="4">
      <x v="2"/>
      <x v="198"/>
      <x v="230"/>
    </i>
    <i r="4">
      <x v="3"/>
      <x v="198"/>
      <x v="230"/>
    </i>
    <i r="4">
      <x v="4"/>
      <x v="198"/>
      <x v="230"/>
    </i>
    <i r="4">
      <x v="5"/>
      <x v="198"/>
      <x v="230"/>
    </i>
    <i r="4">
      <x v="6"/>
      <x v="198"/>
      <x v="230"/>
    </i>
    <i>
      <x v="77"/>
      <x v="15"/>
      <x v="35"/>
      <x v="265"/>
      <x/>
      <x v="201"/>
      <x v="224"/>
    </i>
    <i r="4">
      <x v="1"/>
      <x v="201"/>
      <x v="224"/>
    </i>
    <i r="4">
      <x v="2"/>
      <x v="201"/>
      <x v="224"/>
    </i>
    <i r="4">
      <x v="3"/>
      <x v="201"/>
      <x v="224"/>
    </i>
    <i r="4">
      <x v="4"/>
      <x v="201"/>
      <x v="224"/>
    </i>
    <i r="4">
      <x v="5"/>
      <x v="201"/>
      <x v="224"/>
    </i>
    <i r="4">
      <x v="6"/>
      <x v="201"/>
      <x v="224"/>
    </i>
    <i>
      <x v="78"/>
      <x v="15"/>
      <x v="36"/>
      <x v="309"/>
      <x v="1"/>
      <x v="37"/>
      <x v="74"/>
    </i>
    <i r="4">
      <x v="2"/>
      <x v="37"/>
      <x v="74"/>
    </i>
    <i r="4">
      <x v="4"/>
      <x v="37"/>
      <x v="74"/>
    </i>
    <i r="4">
      <x v="5"/>
      <x v="37"/>
      <x v="74"/>
    </i>
    <i r="4">
      <x v="6"/>
      <x v="37"/>
      <x v="74"/>
    </i>
    <i>
      <x v="79"/>
      <x v="15"/>
      <x v="38"/>
      <x v="31"/>
      <x/>
      <x v="32"/>
      <x v="52"/>
    </i>
    <i r="4">
      <x v="1"/>
      <x v="32"/>
      <x v="52"/>
    </i>
    <i r="4">
      <x v="2"/>
      <x v="32"/>
      <x v="52"/>
    </i>
    <i r="4">
      <x v="3"/>
      <x v="32"/>
      <x v="52"/>
    </i>
    <i r="4">
      <x v="4"/>
      <x v="32"/>
      <x v="52"/>
    </i>
    <i r="4">
      <x v="5"/>
      <x v="32"/>
      <x v="52"/>
    </i>
    <i r="4">
      <x v="6"/>
      <x v="32"/>
      <x v="52"/>
    </i>
    <i r="3">
      <x v="33"/>
      <x/>
      <x v="52"/>
      <x v="73"/>
    </i>
    <i r="4">
      <x v="1"/>
      <x v="52"/>
      <x v="73"/>
    </i>
    <i r="4">
      <x v="2"/>
      <x v="52"/>
      <x v="73"/>
    </i>
    <i r="4">
      <x v="3"/>
      <x v="52"/>
      <x v="73"/>
    </i>
    <i r="4">
      <x v="4"/>
      <x v="52"/>
      <x v="73"/>
    </i>
    <i r="4">
      <x v="5"/>
      <x v="53"/>
      <x v="74"/>
    </i>
    <i r="4">
      <x v="6"/>
      <x v="52"/>
      <x v="73"/>
    </i>
    <i r="3">
      <x v="36"/>
      <x/>
      <x v="114"/>
      <x v="135"/>
    </i>
    <i r="4">
      <x v="1"/>
      <x v="120"/>
      <x v="141"/>
    </i>
    <i r="4">
      <x v="2"/>
      <x v="114"/>
      <x v="135"/>
    </i>
    <i r="4">
      <x v="3"/>
      <x v="120"/>
      <x v="141"/>
    </i>
    <i r="4">
      <x v="4"/>
      <x v="114"/>
      <x v="135"/>
    </i>
    <i r="4">
      <x v="5"/>
      <x v="120"/>
      <x v="141"/>
    </i>
    <i r="4">
      <x v="6"/>
      <x v="118"/>
      <x v="139"/>
    </i>
    <i r="3">
      <x v="420"/>
      <x/>
      <x v="78"/>
      <x v="99"/>
    </i>
    <i r="4">
      <x v="2"/>
      <x v="78"/>
      <x v="99"/>
    </i>
    <i r="4">
      <x v="4"/>
      <x v="78"/>
      <x v="99"/>
    </i>
    <i r="4">
      <x v="5"/>
      <x v="80"/>
      <x v="101"/>
    </i>
    <i>
      <x v="80"/>
      <x v="15"/>
      <x v="39"/>
      <x v="287"/>
      <x v="2"/>
      <x v="198"/>
      <x v="219"/>
    </i>
    <i>
      <x v="81"/>
      <x v="15"/>
      <x v="40"/>
      <x v="317"/>
      <x/>
      <x v="37"/>
      <x v="70"/>
    </i>
    <i r="4">
      <x v="1"/>
      <x v="37"/>
      <x v="70"/>
    </i>
    <i r="4">
      <x v="2"/>
      <x v="37"/>
      <x v="70"/>
    </i>
    <i r="4">
      <x v="3"/>
      <x v="37"/>
      <x v="70"/>
    </i>
    <i r="4">
      <x v="4"/>
      <x v="37"/>
      <x v="70"/>
    </i>
    <i r="4">
      <x v="5"/>
      <x v="37"/>
      <x v="70"/>
    </i>
    <i r="4">
      <x v="6"/>
      <x v="37"/>
      <x v="70"/>
    </i>
    <i>
      <x v="82"/>
      <x v="15"/>
      <x v="41"/>
      <x v="132"/>
      <x/>
      <x v="81"/>
      <x v="95"/>
    </i>
    <i r="4">
      <x v="1"/>
      <x v="84"/>
      <x v="98"/>
    </i>
    <i r="4">
      <x v="2"/>
      <x v="137"/>
      <x v="151"/>
    </i>
    <i r="4">
      <x v="3"/>
      <x v="80"/>
      <x v="94"/>
    </i>
    <i r="4">
      <x v="4"/>
      <x v="136"/>
      <x v="150"/>
    </i>
    <i r="4">
      <x v="5"/>
      <x v="76"/>
      <x v="90"/>
    </i>
    <i r="4">
      <x v="6"/>
      <x v="81"/>
      <x v="95"/>
    </i>
    <i>
      <x v="83"/>
      <x v="15"/>
      <x v="42"/>
      <x v="474"/>
      <x/>
      <x v="99"/>
      <x v="115"/>
    </i>
    <i r="4">
      <x v="1"/>
      <x v="99"/>
      <x v="115"/>
    </i>
    <i r="4">
      <x v="3"/>
      <x v="99"/>
      <x v="115"/>
    </i>
    <i r="4">
      <x v="4"/>
      <x v="99"/>
      <x v="115"/>
    </i>
    <i r="4">
      <x v="5"/>
      <x v="99"/>
      <x v="115"/>
    </i>
    <i r="4">
      <x v="6"/>
      <x v="99"/>
      <x v="115"/>
    </i>
    <i r="3">
      <x v="476"/>
      <x/>
      <x v="131"/>
      <x v="147"/>
    </i>
    <i r="4">
      <x v="2"/>
      <x v="137"/>
      <x v="153"/>
    </i>
    <i r="4">
      <x v="4"/>
      <x v="131"/>
      <x v="147"/>
    </i>
    <i r="4">
      <x v="5"/>
      <x v="131"/>
      <x v="147"/>
    </i>
    <i r="4">
      <x v="6"/>
      <x v="144"/>
      <x v="160"/>
    </i>
    <i>
      <x v="84"/>
      <x v="15"/>
      <x v="43"/>
      <x v="496"/>
      <x/>
      <x v="113"/>
      <x v="134"/>
    </i>
    <i r="4">
      <x v="1"/>
      <x v="110"/>
      <x v="131"/>
    </i>
    <i r="4">
      <x v="2"/>
      <x v="110"/>
      <x v="131"/>
    </i>
    <i r="4">
      <x v="3"/>
      <x v="113"/>
      <x v="131"/>
    </i>
    <i r="4">
      <x v="4"/>
      <x v="113"/>
      <x v="131"/>
    </i>
    <i r="4">
      <x v="5"/>
      <x v="113"/>
      <x v="131"/>
    </i>
    <i r="4">
      <x v="6"/>
      <x v="70"/>
      <x v="88"/>
    </i>
    <i>
      <x v="85"/>
      <x v="15"/>
      <x v="44"/>
      <x v="194"/>
      <x/>
      <x v="217"/>
      <x v="10"/>
    </i>
    <i r="4">
      <x v="1"/>
      <x v="217"/>
      <x v="10"/>
    </i>
    <i r="4">
      <x v="2"/>
      <x v="217"/>
      <x v="10"/>
    </i>
    <i r="4">
      <x v="3"/>
      <x v="217"/>
      <x v="10"/>
    </i>
    <i r="4">
      <x v="4"/>
      <x v="217"/>
      <x v="10"/>
    </i>
    <i r="4">
      <x v="5"/>
      <x v="217"/>
      <x v="10"/>
    </i>
    <i r="4">
      <x v="6"/>
      <x v="217"/>
      <x v="10"/>
    </i>
    <i r="3">
      <x v="195"/>
      <x v="3"/>
      <x v="222"/>
      <x v="15"/>
    </i>
    <i r="3">
      <x v="198"/>
      <x/>
      <x/>
      <x v="20"/>
    </i>
    <i r="4">
      <x v="1"/>
      <x/>
      <x v="20"/>
    </i>
    <i r="4">
      <x v="2"/>
      <x/>
      <x v="20"/>
    </i>
    <i r="4">
      <x v="3"/>
      <x/>
      <x v="20"/>
    </i>
    <i r="4">
      <x v="4"/>
      <x/>
      <x v="20"/>
    </i>
    <i r="4">
      <x v="5"/>
      <x/>
      <x v="20"/>
    </i>
    <i r="4">
      <x v="6"/>
      <x/>
      <x v="20"/>
    </i>
    <i r="3">
      <x v="200"/>
      <x/>
      <x v="5"/>
      <x v="26"/>
    </i>
    <i r="4">
      <x v="1"/>
      <x v="5"/>
      <x v="26"/>
    </i>
    <i r="4">
      <x v="2"/>
      <x v="5"/>
      <x v="26"/>
    </i>
    <i r="4">
      <x v="3"/>
      <x v="5"/>
      <x v="26"/>
    </i>
    <i r="4">
      <x v="5"/>
      <x v="5"/>
      <x v="26"/>
    </i>
    <i r="3">
      <x v="202"/>
      <x/>
      <x v="11"/>
      <x v="32"/>
    </i>
    <i r="4">
      <x v="1"/>
      <x v="11"/>
      <x v="32"/>
    </i>
    <i r="4">
      <x v="2"/>
      <x v="11"/>
      <x v="32"/>
    </i>
    <i r="4">
      <x v="3"/>
      <x v="11"/>
      <x v="32"/>
    </i>
    <i r="4">
      <x v="4"/>
      <x v="11"/>
      <x v="32"/>
    </i>
    <i r="4">
      <x v="5"/>
      <x v="11"/>
      <x v="32"/>
    </i>
    <i r="4">
      <x v="6"/>
      <x v="11"/>
      <x v="32"/>
    </i>
    <i r="3">
      <x v="204"/>
      <x/>
      <x v="23"/>
      <x v="44"/>
    </i>
    <i r="4">
      <x v="1"/>
      <x v="23"/>
      <x v="44"/>
    </i>
    <i r="4">
      <x v="2"/>
      <x v="23"/>
      <x v="44"/>
    </i>
    <i r="4">
      <x v="3"/>
      <x v="23"/>
      <x v="44"/>
    </i>
    <i r="4">
      <x v="4"/>
      <x v="23"/>
      <x v="44"/>
    </i>
    <i r="4">
      <x v="5"/>
      <x v="23"/>
      <x v="44"/>
    </i>
    <i r="4">
      <x v="6"/>
      <x v="23"/>
      <x v="44"/>
    </i>
    <i r="3">
      <x v="206"/>
      <x/>
      <x v="35"/>
      <x v="55"/>
    </i>
    <i r="4">
      <x v="1"/>
      <x v="35"/>
      <x v="55"/>
    </i>
    <i r="4">
      <x v="2"/>
      <x v="35"/>
      <x v="55"/>
    </i>
    <i r="4">
      <x v="3"/>
      <x v="35"/>
      <x v="55"/>
    </i>
    <i r="4">
      <x v="4"/>
      <x v="35"/>
      <x v="55"/>
    </i>
    <i r="4">
      <x v="5"/>
      <x v="35"/>
      <x v="55"/>
    </i>
    <i r="4">
      <x v="6"/>
      <x v="39"/>
      <x v="59"/>
    </i>
    <i r="3">
      <x v="208"/>
      <x v="1"/>
      <x v="46"/>
      <x v="67"/>
    </i>
    <i r="4">
      <x v="3"/>
      <x v="48"/>
      <x v="69"/>
    </i>
    <i r="4">
      <x v="4"/>
      <x v="41"/>
      <x v="61"/>
    </i>
    <i r="4">
      <x v="5"/>
      <x v="41"/>
      <x v="61"/>
    </i>
    <i r="4">
      <x v="6"/>
      <x v="43"/>
      <x v="64"/>
    </i>
    <i r="3">
      <x v="210"/>
      <x/>
      <x v="46"/>
      <x v="68"/>
    </i>
    <i r="4">
      <x v="1"/>
      <x v="46"/>
      <x v="68"/>
    </i>
    <i r="4">
      <x v="2"/>
      <x v="46"/>
      <x v="68"/>
    </i>
    <i r="4">
      <x v="3"/>
      <x v="46"/>
      <x v="68"/>
    </i>
    <i r="4">
      <x v="4"/>
      <x v="46"/>
      <x v="68"/>
    </i>
    <i r="4">
      <x v="5"/>
      <x v="46"/>
      <x v="68"/>
    </i>
    <i r="4">
      <x v="6"/>
      <x v="46"/>
      <x v="68"/>
    </i>
    <i r="3">
      <x v="212"/>
      <x/>
      <x v="58"/>
      <x v="80"/>
    </i>
    <i r="4">
      <x v="1"/>
      <x v="58"/>
      <x v="80"/>
    </i>
    <i r="4">
      <x v="2"/>
      <x v="58"/>
      <x v="80"/>
    </i>
    <i r="4">
      <x v="3"/>
      <x v="58"/>
      <x v="80"/>
    </i>
    <i r="4">
      <x v="4"/>
      <x v="58"/>
      <x v="80"/>
    </i>
    <i r="4">
      <x v="5"/>
      <x v="58"/>
      <x v="80"/>
    </i>
    <i r="4">
      <x v="6"/>
      <x v="58"/>
      <x v="80"/>
    </i>
    <i r="3">
      <x v="215"/>
      <x/>
      <x v="70"/>
      <x v="92"/>
    </i>
    <i r="4">
      <x v="1"/>
      <x v="73"/>
      <x v="95"/>
    </i>
    <i r="4">
      <x v="2"/>
      <x v="70"/>
      <x v="92"/>
    </i>
    <i r="4">
      <x v="3"/>
      <x v="70"/>
      <x v="92"/>
    </i>
    <i r="4">
      <x v="4"/>
      <x v="70"/>
      <x v="92"/>
    </i>
    <i r="4">
      <x v="5"/>
      <x v="70"/>
      <x v="92"/>
    </i>
    <i r="4">
      <x v="6"/>
      <x v="70"/>
      <x v="92"/>
    </i>
    <i r="3">
      <x v="217"/>
      <x/>
      <x v="82"/>
      <x v="104"/>
    </i>
    <i r="4">
      <x v="1"/>
      <x v="82"/>
      <x v="104"/>
    </i>
    <i r="4">
      <x v="2"/>
      <x v="82"/>
      <x v="104"/>
    </i>
    <i r="4">
      <x v="3"/>
      <x v="82"/>
      <x v="104"/>
    </i>
    <i r="4">
      <x v="4"/>
      <x v="82"/>
      <x v="104"/>
    </i>
    <i r="4">
      <x v="5"/>
      <x v="82"/>
      <x v="104"/>
    </i>
    <i r="4">
      <x v="6"/>
      <x v="82"/>
      <x v="104"/>
    </i>
    <i r="3">
      <x v="219"/>
      <x/>
      <x v="88"/>
      <x v="110"/>
    </i>
    <i r="4">
      <x v="1"/>
      <x v="91"/>
      <x v="113"/>
    </i>
    <i r="4">
      <x v="2"/>
      <x v="88"/>
      <x v="110"/>
    </i>
    <i r="4">
      <x v="3"/>
      <x v="88"/>
      <x v="110"/>
    </i>
    <i r="4">
      <x v="5"/>
      <x v="88"/>
      <x v="110"/>
    </i>
    <i r="4">
      <x v="6"/>
      <x v="88"/>
      <x v="110"/>
    </i>
    <i r="3">
      <x v="222"/>
      <x/>
      <x v="94"/>
      <x v="116"/>
    </i>
    <i r="4">
      <x v="1"/>
      <x v="94"/>
      <x v="116"/>
    </i>
    <i r="4">
      <x v="2"/>
      <x v="94"/>
      <x v="116"/>
    </i>
    <i r="4">
      <x v="3"/>
      <x v="94"/>
      <x v="116"/>
    </i>
    <i r="4">
      <x v="4"/>
      <x v="94"/>
      <x v="116"/>
    </i>
    <i r="4">
      <x v="5"/>
      <x v="94"/>
      <x v="116"/>
    </i>
    <i r="4">
      <x v="6"/>
      <x v="94"/>
      <x v="116"/>
    </i>
    <i r="3">
      <x v="224"/>
      <x v="1"/>
      <x v="100"/>
      <x v="122"/>
    </i>
    <i r="4">
      <x v="2"/>
      <x v="100"/>
      <x v="122"/>
    </i>
    <i r="4">
      <x v="4"/>
      <x v="109"/>
      <x v="131"/>
    </i>
    <i r="4">
      <x v="5"/>
      <x v="100"/>
      <x v="122"/>
    </i>
    <i r="4">
      <x v="6"/>
      <x v="100"/>
      <x v="122"/>
    </i>
    <i r="3">
      <x v="226"/>
      <x v="3"/>
      <x v="106"/>
      <x v="128"/>
    </i>
    <i r="4">
      <x v="4"/>
      <x v="106"/>
      <x v="128"/>
    </i>
    <i r="4">
      <x v="6"/>
      <x v="106"/>
      <x v="128"/>
    </i>
    <i r="3">
      <x v="228"/>
      <x v="1"/>
      <x v="112"/>
      <x v="134"/>
    </i>
    <i r="4">
      <x v="2"/>
      <x v="116"/>
      <x v="138"/>
    </i>
    <i r="4">
      <x v="4"/>
      <x v="112"/>
      <x v="134"/>
    </i>
    <i r="4">
      <x v="5"/>
      <x v="112"/>
      <x v="134"/>
    </i>
    <i r="4">
      <x v="6"/>
      <x v="132"/>
      <x v="154"/>
    </i>
    <i r="3">
      <x v="230"/>
      <x/>
      <x v="118"/>
      <x v="140"/>
    </i>
    <i r="4">
      <x v="1"/>
      <x v="118"/>
      <x v="140"/>
    </i>
    <i r="4">
      <x v="2"/>
      <x v="122"/>
      <x v="144"/>
    </i>
    <i r="4">
      <x v="3"/>
      <x v="118"/>
      <x v="140"/>
    </i>
    <i r="4">
      <x v="4"/>
      <x v="118"/>
      <x v="140"/>
    </i>
    <i r="4">
      <x v="5"/>
      <x v="118"/>
      <x v="140"/>
    </i>
    <i r="4">
      <x v="6"/>
      <x v="118"/>
      <x v="140"/>
    </i>
    <i r="3">
      <x v="231"/>
      <x/>
      <x v="124"/>
      <x v="146"/>
    </i>
    <i r="4">
      <x v="3"/>
      <x v="124"/>
      <x v="146"/>
    </i>
    <i r="4">
      <x v="4"/>
      <x v="124"/>
      <x v="146"/>
    </i>
    <i r="4">
      <x v="5"/>
      <x v="124"/>
      <x v="146"/>
    </i>
    <i r="4">
      <x v="6"/>
      <x v="136"/>
      <x v="158"/>
    </i>
    <i r="3">
      <x v="233"/>
      <x/>
      <x v="130"/>
      <x v="152"/>
    </i>
    <i r="4">
      <x v="1"/>
      <x v="130"/>
      <x v="152"/>
    </i>
    <i r="4">
      <x v="2"/>
      <x v="130"/>
      <x v="152"/>
    </i>
    <i r="4">
      <x v="3"/>
      <x v="130"/>
      <x v="152"/>
    </i>
    <i r="4">
      <x v="4"/>
      <x v="130"/>
      <x v="152"/>
    </i>
    <i r="4">
      <x v="5"/>
      <x v="130"/>
      <x v="152"/>
    </i>
    <i r="4">
      <x v="6"/>
      <x v="130"/>
      <x v="152"/>
    </i>
    <i r="3">
      <x v="235"/>
      <x v="4"/>
      <x v="136"/>
      <x v="158"/>
    </i>
    <i r="4">
      <x v="6"/>
      <x v="138"/>
      <x v="160"/>
    </i>
    <i r="3">
      <x v="236"/>
      <x/>
      <x v="142"/>
      <x v="164"/>
    </i>
    <i r="4">
      <x v="1"/>
      <x v="142"/>
      <x v="164"/>
    </i>
    <i r="4">
      <x v="2"/>
      <x v="142"/>
      <x v="164"/>
    </i>
    <i r="4">
      <x v="3"/>
      <x v="142"/>
      <x v="164"/>
    </i>
    <i r="4">
      <x v="4"/>
      <x v="142"/>
      <x v="164"/>
    </i>
    <i r="4">
      <x v="5"/>
      <x v="142"/>
      <x v="164"/>
    </i>
    <i r="4">
      <x v="6"/>
      <x v="148"/>
      <x v="170"/>
    </i>
    <i r="3">
      <x v="240"/>
      <x v="1"/>
      <x v="154"/>
      <x v="176"/>
    </i>
    <i r="4">
      <x v="2"/>
      <x v="148"/>
      <x v="170"/>
    </i>
    <i r="4">
      <x v="3"/>
      <x v="148"/>
      <x v="170"/>
    </i>
    <i r="4">
      <x v="4"/>
      <x v="148"/>
      <x v="170"/>
    </i>
    <i r="4">
      <x v="5"/>
      <x v="152"/>
      <x v="174"/>
    </i>
    <i r="4">
      <x v="6"/>
      <x v="148"/>
      <x v="170"/>
    </i>
    <i r="3">
      <x v="241"/>
      <x/>
      <x v="154"/>
      <x v="176"/>
    </i>
    <i r="4">
      <x v="1"/>
      <x v="154"/>
      <x v="176"/>
    </i>
    <i r="4">
      <x v="2"/>
      <x v="154"/>
      <x v="176"/>
    </i>
    <i r="4">
      <x v="3"/>
      <x v="154"/>
      <x v="176"/>
    </i>
    <i r="4">
      <x v="4"/>
      <x v="154"/>
      <x v="176"/>
    </i>
    <i r="4">
      <x v="5"/>
      <x v="154"/>
      <x v="176"/>
    </i>
    <i r="4">
      <x v="6"/>
      <x v="158"/>
      <x v="180"/>
    </i>
    <i r="3">
      <x v="244"/>
      <x v="1"/>
      <x v="173"/>
      <x v="193"/>
    </i>
    <i r="4">
      <x v="2"/>
      <x v="166"/>
      <x v="186"/>
    </i>
    <i r="4">
      <x v="3"/>
      <x v="166"/>
      <x v="186"/>
    </i>
    <i r="4">
      <x v="4"/>
      <x v="166"/>
      <x v="186"/>
    </i>
    <i r="4">
      <x v="5"/>
      <x v="166"/>
      <x v="186"/>
    </i>
    <i r="4">
      <x v="6"/>
      <x v="166"/>
      <x v="186"/>
    </i>
    <i r="3">
      <x v="246"/>
      <x v="2"/>
      <x v="180"/>
      <x v="197"/>
    </i>
    <i r="4">
      <x v="6"/>
      <x v="172"/>
      <x v="192"/>
    </i>
    <i r="3">
      <x v="421"/>
      <x v="6"/>
      <x v="156"/>
      <x v="177"/>
    </i>
    <i r="3">
      <x v="422"/>
      <x v="1"/>
      <x v="142"/>
      <x v="163"/>
    </i>
    <i>
      <x v="86"/>
      <x v="15"/>
      <x v="46"/>
      <x v="372"/>
      <x/>
      <x v="2"/>
      <x v="41"/>
    </i>
    <i r="4">
      <x v="1"/>
      <x v="2"/>
      <x v="41"/>
    </i>
    <i r="4">
      <x v="2"/>
      <x v="2"/>
      <x v="41"/>
    </i>
    <i r="4">
      <x v="3"/>
      <x v="6"/>
      <x v="41"/>
    </i>
    <i r="4">
      <x v="4"/>
      <x v="2"/>
      <x v="41"/>
    </i>
    <i r="4">
      <x v="5"/>
      <x v="2"/>
      <x v="41"/>
    </i>
    <i r="4">
      <x v="6"/>
      <x v="2"/>
      <x v="41"/>
    </i>
    <i r="3">
      <x v="374"/>
      <x/>
      <x v="37"/>
      <x v="75"/>
    </i>
    <i r="4">
      <x v="1"/>
      <x v="37"/>
      <x v="75"/>
    </i>
    <i r="4">
      <x v="2"/>
      <x v="39"/>
      <x v="77"/>
    </i>
    <i r="4">
      <x v="3"/>
      <x v="41"/>
      <x v="75"/>
    </i>
    <i r="4">
      <x v="4"/>
      <x v="42"/>
      <x v="80"/>
    </i>
    <i r="4">
      <x v="5"/>
      <x v="37"/>
      <x v="75"/>
    </i>
    <i r="4">
      <x v="6"/>
      <x v="37"/>
      <x v="75"/>
    </i>
    <i>
      <x v="87"/>
      <x v="15"/>
      <x v="47"/>
      <x v="467"/>
      <x v="1"/>
      <x v="192"/>
      <x v="21"/>
    </i>
    <i r="4">
      <x v="4"/>
      <x v="192"/>
      <x v="21"/>
    </i>
    <i r="4">
      <x v="6"/>
      <x v="192"/>
      <x v="21"/>
    </i>
    <i>
      <x v="88"/>
      <x v="15"/>
      <x v="48"/>
      <x v="142"/>
      <x/>
      <x v="46"/>
      <x v="63"/>
    </i>
    <i r="4">
      <x v="2"/>
      <x v="46"/>
      <x v="63"/>
    </i>
    <i r="4">
      <x v="3"/>
      <x v="46"/>
      <x v="63"/>
    </i>
    <i r="4">
      <x v="4"/>
      <x v="47"/>
      <x v="64"/>
    </i>
    <i r="4">
      <x v="5"/>
      <x v="43"/>
      <x v="60"/>
    </i>
    <i r="4">
      <x v="6"/>
      <x v="47"/>
      <x v="64"/>
    </i>
    <i>
      <x v="89"/>
      <x v="15"/>
      <x v="50"/>
      <x v="333"/>
      <x v="1"/>
      <x v="14"/>
      <x v="43"/>
    </i>
    <i r="4">
      <x v="2"/>
      <x v="14"/>
      <x v="43"/>
    </i>
    <i r="4">
      <x v="4"/>
      <x v="14"/>
      <x v="43"/>
    </i>
    <i r="4">
      <x v="5"/>
      <x v="14"/>
      <x v="43"/>
    </i>
    <i r="3">
      <x v="335"/>
      <x/>
      <x v="122"/>
      <x v="151"/>
    </i>
    <i r="4">
      <x v="1"/>
      <x v="122"/>
      <x v="151"/>
    </i>
    <i r="4">
      <x v="2"/>
      <x v="122"/>
      <x v="151"/>
    </i>
    <i r="4">
      <x v="3"/>
      <x v="122"/>
      <x v="151"/>
    </i>
    <i r="4">
      <x v="4"/>
      <x v="122"/>
      <x v="151"/>
    </i>
    <i r="4">
      <x v="5"/>
      <x v="124"/>
      <x v="153"/>
    </i>
    <i r="4">
      <x v="6"/>
      <x v="125"/>
      <x v="154"/>
    </i>
    <i>
      <x v="90"/>
      <x v="15"/>
      <x v="53"/>
      <x v="135"/>
      <x/>
      <x/>
      <x v="14"/>
    </i>
    <i r="4">
      <x v="1"/>
      <x/>
      <x v="14"/>
    </i>
    <i r="4">
      <x v="2"/>
      <x/>
      <x v="14"/>
    </i>
    <i r="4">
      <x v="3"/>
      <x/>
      <x v="14"/>
    </i>
    <i r="4">
      <x v="4"/>
      <x/>
      <x v="14"/>
    </i>
    <i r="4">
      <x v="5"/>
      <x/>
      <x v="14"/>
    </i>
    <i r="4">
      <x v="6"/>
      <x/>
      <x v="14"/>
    </i>
    <i r="3">
      <x v="137"/>
      <x/>
      <x v="106"/>
      <x v="120"/>
    </i>
    <i r="4">
      <x v="1"/>
      <x v="107"/>
      <x v="121"/>
    </i>
    <i r="4">
      <x v="2"/>
      <x v="106"/>
      <x v="120"/>
    </i>
    <i r="4">
      <x v="3"/>
      <x v="106"/>
      <x v="120"/>
    </i>
    <i r="4">
      <x v="4"/>
      <x v="106"/>
      <x v="120"/>
    </i>
    <i r="4">
      <x v="5"/>
      <x v="106"/>
      <x v="120"/>
    </i>
    <i r="4">
      <x v="6"/>
      <x v="110"/>
      <x v="124"/>
    </i>
    <i r="3">
      <x v="455"/>
      <x v="6"/>
      <x v="102"/>
      <x v="116"/>
    </i>
    <i>
      <x v="91"/>
      <x v="15"/>
      <x v="54"/>
      <x v="23"/>
      <x/>
      <x v="1"/>
      <x v="21"/>
    </i>
    <i r="4">
      <x v="1"/>
      <x v="1"/>
      <x v="21"/>
    </i>
    <i r="4">
      <x v="2"/>
      <x v="1"/>
      <x v="21"/>
    </i>
    <i r="4">
      <x v="3"/>
      <x v="1"/>
      <x v="21"/>
    </i>
    <i r="4">
      <x v="4"/>
      <x v="1"/>
      <x v="21"/>
    </i>
    <i r="4">
      <x v="5"/>
      <x v="1"/>
      <x v="21"/>
    </i>
    <i r="4">
      <x v="6"/>
      <x v="1"/>
      <x v="21"/>
    </i>
    <i r="3">
      <x v="25"/>
      <x/>
      <x v="49"/>
      <x v="70"/>
    </i>
    <i r="4">
      <x v="1"/>
      <x v="59"/>
      <x v="80"/>
    </i>
    <i r="4">
      <x v="2"/>
      <x v="49"/>
      <x v="70"/>
    </i>
    <i r="4">
      <x v="3"/>
      <x v="49"/>
      <x v="70"/>
    </i>
    <i r="4">
      <x v="4"/>
      <x v="49"/>
      <x v="70"/>
    </i>
    <i r="4">
      <x v="5"/>
      <x v="49"/>
      <x v="70"/>
    </i>
    <i r="4">
      <x v="6"/>
      <x v="53"/>
      <x v="74"/>
    </i>
    <i r="3">
      <x v="26"/>
      <x/>
      <x v="140"/>
      <x v="161"/>
    </i>
    <i r="4">
      <x v="1"/>
      <x v="140"/>
      <x v="161"/>
    </i>
    <i r="4">
      <x v="2"/>
      <x v="141"/>
      <x v="162"/>
    </i>
    <i r="4">
      <x v="3"/>
      <x v="143"/>
      <x v="164"/>
    </i>
    <i r="4">
      <x v="4"/>
      <x v="140"/>
      <x v="161"/>
    </i>
    <i r="4">
      <x v="5"/>
      <x v="142"/>
      <x v="163"/>
    </i>
    <i r="4">
      <x v="6"/>
      <x v="140"/>
      <x v="161"/>
    </i>
    <i>
      <x v="92"/>
      <x v="15"/>
      <x v="55"/>
      <x v="140"/>
      <x/>
      <x v="224"/>
      <x v="11"/>
    </i>
    <i r="4">
      <x v="1"/>
      <x v="224"/>
      <x v="11"/>
    </i>
    <i r="4">
      <x v="2"/>
      <x v="224"/>
      <x v="11"/>
    </i>
    <i r="4">
      <x v="3"/>
      <x v="224"/>
      <x v="11"/>
    </i>
    <i r="4">
      <x v="4"/>
      <x v="224"/>
      <x v="11"/>
    </i>
    <i r="4">
      <x v="5"/>
      <x v="224"/>
      <x v="11"/>
    </i>
    <i r="4">
      <x v="6"/>
      <x v="224"/>
      <x v="11"/>
    </i>
    <i>
      <x v="93"/>
      <x v="15"/>
      <x v="56"/>
      <x v="128"/>
      <x/>
      <x v="217"/>
      <x/>
    </i>
    <i r="4">
      <x v="1"/>
      <x v="217"/>
      <x/>
    </i>
    <i r="4">
      <x v="2"/>
      <x v="217"/>
      <x/>
    </i>
    <i r="4">
      <x v="3"/>
      <x v="217"/>
      <x/>
    </i>
    <i r="4">
      <x v="4"/>
      <x v="217"/>
      <x/>
    </i>
    <i r="4">
      <x v="5"/>
      <x v="217"/>
      <x/>
    </i>
    <i r="4">
      <x v="6"/>
      <x v="217"/>
      <x/>
    </i>
    <i>
      <x v="94"/>
      <x v="15"/>
      <x v="58"/>
      <x v="151"/>
      <x/>
      <x v="88"/>
      <x v="93"/>
    </i>
    <i r="4">
      <x v="1"/>
      <x v="93"/>
      <x v="98"/>
    </i>
    <i r="4">
      <x v="2"/>
      <x v="93"/>
      <x v="98"/>
    </i>
    <i r="4">
      <x v="3"/>
      <x v="94"/>
      <x v="99"/>
    </i>
    <i r="4">
      <x v="4"/>
      <x v="94"/>
      <x v="99"/>
    </i>
    <i r="4">
      <x v="5"/>
      <x v="94"/>
      <x v="99"/>
    </i>
    <i r="4">
      <x v="6"/>
      <x v="88"/>
      <x v="93"/>
    </i>
    <i r="3">
      <x v="153"/>
      <x/>
      <x v="130"/>
      <x v="135"/>
    </i>
    <i r="4">
      <x v="1"/>
      <x v="133"/>
      <x v="138"/>
    </i>
    <i r="4">
      <x v="2"/>
      <x v="130"/>
      <x v="135"/>
    </i>
    <i r="4">
      <x v="3"/>
      <x v="136"/>
      <x v="141"/>
    </i>
    <i r="4">
      <x v="4"/>
      <x v="130"/>
      <x v="135"/>
    </i>
    <i r="4">
      <x v="5"/>
      <x v="131"/>
      <x v="136"/>
    </i>
    <i r="4">
      <x v="6"/>
      <x v="135"/>
      <x v="140"/>
    </i>
    <i>
      <x v="95"/>
      <x v="15"/>
      <x v="59"/>
      <x v="484"/>
      <x/>
      <x v="38"/>
      <x v="49"/>
    </i>
    <i r="4">
      <x v="1"/>
      <x v="36"/>
      <x v="47"/>
    </i>
    <i r="4">
      <x v="2"/>
      <x v="36"/>
      <x v="47"/>
    </i>
    <i r="4">
      <x v="3"/>
      <x v="38"/>
      <x v="47"/>
    </i>
    <i r="4">
      <x v="4"/>
      <x v="38"/>
      <x v="47"/>
    </i>
    <i r="4">
      <x v="5"/>
      <x v="38"/>
      <x v="47"/>
    </i>
    <i r="4">
      <x v="6"/>
      <x v="38"/>
      <x v="47"/>
    </i>
    <i>
      <x v="96"/>
      <x v="15"/>
      <x v="17"/>
      <x v="343"/>
      <x/>
      <x v="40"/>
      <x v="59"/>
    </i>
    <i r="4">
      <x v="1"/>
      <x v="40"/>
      <x v="59"/>
    </i>
    <i r="4">
      <x v="2"/>
      <x v="44"/>
      <x v="64"/>
    </i>
    <i r="4">
      <x v="3"/>
      <x v="47"/>
      <x v="67"/>
    </i>
    <i r="4">
      <x v="4"/>
      <x v="40"/>
      <x v="59"/>
    </i>
    <i r="4">
      <x v="5"/>
      <x v="40"/>
      <x v="59"/>
    </i>
    <i r="4">
      <x v="6"/>
      <x v="40"/>
      <x v="59"/>
    </i>
    <i>
      <x v="97"/>
      <x v="15"/>
      <x v="18"/>
      <x v="273"/>
      <x/>
      <x v="13"/>
      <x v="66"/>
    </i>
    <i r="4">
      <x v="1"/>
      <x v="13"/>
      <x v="66"/>
    </i>
    <i r="4">
      <x v="2"/>
      <x v="13"/>
      <x v="66"/>
    </i>
    <i r="4">
      <x v="3"/>
      <x v="13"/>
      <x v="66"/>
    </i>
    <i r="4">
      <x v="4"/>
      <x v="13"/>
      <x v="66"/>
    </i>
    <i r="4">
      <x v="5"/>
      <x v="13"/>
      <x v="66"/>
    </i>
    <i r="4">
      <x v="6"/>
      <x v="13"/>
      <x v="66"/>
    </i>
    <i>
      <x v="98"/>
      <x v="15"/>
      <x v="21"/>
      <x v="109"/>
      <x/>
      <x v="17"/>
      <x v="27"/>
    </i>
    <i r="4">
      <x v="1"/>
      <x v="17"/>
      <x v="27"/>
    </i>
    <i r="4">
      <x v="2"/>
      <x v="17"/>
      <x v="27"/>
    </i>
    <i r="4">
      <x v="3"/>
      <x v="17"/>
      <x v="27"/>
    </i>
    <i r="4">
      <x v="4"/>
      <x v="17"/>
      <x v="27"/>
    </i>
    <i r="4">
      <x v="5"/>
      <x v="17"/>
      <x v="27"/>
    </i>
    <i r="4">
      <x v="6"/>
      <x v="17"/>
      <x v="27"/>
    </i>
    <i r="3">
      <x v="111"/>
      <x/>
      <x v="86"/>
      <x v="96"/>
    </i>
    <i r="4">
      <x v="1"/>
      <x v="90"/>
      <x v="100"/>
    </i>
    <i r="4">
      <x v="3"/>
      <x v="90"/>
      <x v="100"/>
    </i>
    <i r="4">
      <x v="4"/>
      <x v="90"/>
      <x v="100"/>
    </i>
    <i r="4">
      <x v="5"/>
      <x v="91"/>
      <x v="101"/>
    </i>
    <i r="4">
      <x v="6"/>
      <x v="106"/>
      <x v="116"/>
    </i>
    <i r="3">
      <x v="113"/>
      <x/>
      <x v="142"/>
      <x v="152"/>
    </i>
    <i r="4">
      <x v="1"/>
      <x v="142"/>
      <x v="152"/>
    </i>
    <i r="4">
      <x v="2"/>
      <x v="142"/>
      <x v="152"/>
    </i>
    <i r="4">
      <x v="3"/>
      <x v="146"/>
      <x v="156"/>
    </i>
    <i r="4">
      <x v="4"/>
      <x v="142"/>
      <x v="152"/>
    </i>
    <i r="4">
      <x v="5"/>
      <x v="142"/>
      <x v="152"/>
    </i>
    <i r="4">
      <x v="6"/>
      <x v="142"/>
      <x v="152"/>
    </i>
    <i>
      <x v="99"/>
      <x v="16"/>
      <x v="7"/>
      <x v="438"/>
      <x v="4"/>
      <x v="154"/>
      <x v="200"/>
    </i>
    <i>
      <x v="100"/>
      <x v="17"/>
      <x v="9"/>
      <x v="326"/>
      <x/>
      <x v="158"/>
      <x v="191"/>
    </i>
    <i r="4">
      <x v="3"/>
      <x v="169"/>
      <x v="198"/>
    </i>
    <i r="4">
      <x v="4"/>
      <x v="158"/>
      <x v="191"/>
    </i>
    <i r="4">
      <x v="6"/>
      <x v="158"/>
      <x v="191"/>
    </i>
    <i>
      <x v="101"/>
      <x v="18"/>
      <x v="14"/>
      <x v="344"/>
      <x/>
      <x v="76"/>
      <x v="99"/>
    </i>
    <i r="4">
      <x v="1"/>
      <x v="76"/>
      <x v="99"/>
    </i>
    <i r="4">
      <x v="2"/>
      <x v="81"/>
      <x v="104"/>
    </i>
    <i r="4">
      <x v="3"/>
      <x v="100"/>
      <x v="121"/>
    </i>
    <i r="4">
      <x v="4"/>
      <x v="76"/>
      <x v="97"/>
    </i>
    <i r="4">
      <x v="5"/>
      <x v="76"/>
      <x v="97"/>
    </i>
    <i r="4">
      <x v="6"/>
      <x v="76"/>
      <x v="97"/>
    </i>
    <i>
      <x v="102"/>
      <x v="18"/>
      <x v="44"/>
      <x v="346"/>
      <x/>
      <x v="86"/>
      <x v="115"/>
    </i>
    <i r="4">
      <x v="1"/>
      <x v="86"/>
      <x v="115"/>
    </i>
    <i r="4">
      <x v="2"/>
      <x v="86"/>
      <x v="115"/>
    </i>
    <i r="4">
      <x v="3"/>
      <x v="103"/>
      <x v="130"/>
    </i>
    <i r="4">
      <x v="4"/>
      <x v="86"/>
      <x v="113"/>
    </i>
    <i r="4">
      <x v="5"/>
      <x v="98"/>
      <x v="125"/>
    </i>
    <i r="4">
      <x v="6"/>
      <x v="86"/>
      <x v="113"/>
    </i>
    <i r="3">
      <x v="348"/>
      <x v="1"/>
      <x v="226"/>
      <x v="25"/>
    </i>
    <i r="4">
      <x v="3"/>
      <x v="226"/>
      <x v="25"/>
    </i>
    <i r="4">
      <x v="6"/>
      <x v="226"/>
      <x v="25"/>
    </i>
    <i>
      <x v="103"/>
      <x v="19"/>
      <x v="14"/>
      <x v="274"/>
      <x/>
      <x v="89"/>
      <x v="156"/>
    </i>
    <i r="4">
      <x v="1"/>
      <x v="89"/>
      <x v="156"/>
    </i>
    <i r="4">
      <x v="2"/>
      <x v="89"/>
      <x v="156"/>
    </i>
    <i r="4">
      <x v="3"/>
      <x v="89"/>
      <x v="156"/>
    </i>
    <i r="4">
      <x v="4"/>
      <x v="89"/>
      <x v="156"/>
    </i>
    <i r="4">
      <x v="5"/>
      <x v="89"/>
      <x v="156"/>
    </i>
    <i r="4">
      <x v="6"/>
      <x v="89"/>
      <x v="156"/>
    </i>
    <i>
      <x v="104"/>
      <x v="20"/>
      <x v="9"/>
      <x v="146"/>
      <x/>
      <x v="82"/>
      <x v="92"/>
    </i>
    <i r="4">
      <x v="1"/>
      <x v="82"/>
      <x v="92"/>
    </i>
    <i r="4">
      <x v="2"/>
      <x v="88"/>
      <x v="98"/>
    </i>
    <i r="4">
      <x v="3"/>
      <x v="84"/>
      <x v="94"/>
    </i>
    <i r="4">
      <x v="4"/>
      <x v="84"/>
      <x v="94"/>
    </i>
    <i r="4">
      <x v="5"/>
      <x v="82"/>
      <x v="92"/>
    </i>
    <i r="4">
      <x v="6"/>
      <x v="82"/>
      <x v="92"/>
    </i>
    <i>
      <x v="105"/>
      <x v="20"/>
      <x v="44"/>
      <x v="12"/>
      <x/>
      <x v="21"/>
      <x v="41"/>
    </i>
    <i r="4">
      <x v="1"/>
      <x v="21"/>
      <x v="41"/>
    </i>
    <i r="4">
      <x v="2"/>
      <x v="21"/>
      <x v="41"/>
    </i>
    <i r="4">
      <x v="3"/>
      <x v="19"/>
      <x v="39"/>
    </i>
    <i r="4">
      <x v="4"/>
      <x v="19"/>
      <x v="39"/>
    </i>
    <i r="4">
      <x v="5"/>
      <x v="19"/>
      <x v="39"/>
    </i>
    <i r="4">
      <x v="6"/>
      <x v="23"/>
      <x v="43"/>
    </i>
    <i r="3">
      <x v="15"/>
      <x/>
      <x v="74"/>
      <x v="94"/>
    </i>
    <i r="4">
      <x v="1"/>
      <x v="74"/>
      <x v="94"/>
    </i>
    <i r="4">
      <x v="2"/>
      <x v="79"/>
      <x v="99"/>
    </i>
    <i r="4">
      <x v="3"/>
      <x v="79"/>
      <x v="99"/>
    </i>
    <i r="4">
      <x v="4"/>
      <x v="72"/>
      <x v="92"/>
    </i>
    <i r="4">
      <x v="5"/>
      <x v="72"/>
      <x v="92"/>
    </i>
    <i r="4">
      <x v="6"/>
      <x v="75"/>
      <x v="98"/>
    </i>
    <i r="3">
      <x v="16"/>
      <x/>
      <x v="116"/>
      <x v="136"/>
    </i>
    <i r="4">
      <x v="1"/>
      <x v="116"/>
      <x v="136"/>
    </i>
    <i r="4">
      <x v="2"/>
      <x v="116"/>
      <x v="136"/>
    </i>
    <i r="4">
      <x v="3"/>
      <x v="115"/>
      <x v="135"/>
    </i>
    <i r="4">
      <x v="4"/>
      <x v="117"/>
      <x v="137"/>
    </i>
    <i r="4">
      <x v="5"/>
      <x v="122"/>
      <x v="142"/>
    </i>
    <i r="4">
      <x v="6"/>
      <x v="121"/>
      <x v="141"/>
    </i>
    <i r="3">
      <x v="19"/>
      <x/>
      <x v="163"/>
      <x v="183"/>
    </i>
    <i r="4">
      <x v="1"/>
      <x v="163"/>
      <x v="183"/>
    </i>
    <i r="4">
      <x v="2"/>
      <x v="165"/>
      <x v="184"/>
    </i>
    <i r="4">
      <x v="3"/>
      <x v="167"/>
      <x v="186"/>
    </i>
    <i r="4">
      <x v="4"/>
      <x v="168"/>
      <x v="187"/>
    </i>
    <i r="4">
      <x v="5"/>
      <x v="174"/>
      <x v="193"/>
    </i>
    <i r="4">
      <x v="6"/>
      <x v="174"/>
      <x v="193"/>
    </i>
    <i>
      <x v="106"/>
      <x v="21"/>
      <x v="7"/>
      <x v="478"/>
      <x v="1"/>
      <x v="180"/>
      <x v="214"/>
    </i>
    <i>
      <x v="107"/>
      <x v="22"/>
      <x v="14"/>
      <x v="108"/>
      <x/>
      <x v="40"/>
      <x v="50"/>
    </i>
    <i r="4">
      <x v="1"/>
      <x v="40"/>
      <x v="50"/>
    </i>
    <i r="4">
      <x v="2"/>
      <x v="40"/>
      <x v="50"/>
    </i>
    <i r="4">
      <x v="3"/>
      <x v="40"/>
      <x v="50"/>
    </i>
    <i r="4">
      <x v="4"/>
      <x v="40"/>
      <x v="50"/>
    </i>
    <i r="4">
      <x v="5"/>
      <x v="40"/>
      <x v="50"/>
    </i>
    <i r="4">
      <x v="6"/>
      <x v="40"/>
      <x v="50"/>
    </i>
    <i r="3">
      <x v="110"/>
      <x/>
      <x v="109"/>
      <x v="119"/>
    </i>
    <i r="4">
      <x v="1"/>
      <x v="115"/>
      <x v="125"/>
    </i>
    <i r="4">
      <x v="3"/>
      <x v="113"/>
      <x v="123"/>
    </i>
    <i r="4">
      <x v="4"/>
      <x v="113"/>
      <x v="123"/>
    </i>
    <i r="4">
      <x v="5"/>
      <x v="114"/>
      <x v="124"/>
    </i>
    <i r="4">
      <x v="6"/>
      <x v="129"/>
      <x v="139"/>
    </i>
    <i r="3">
      <x v="112"/>
      <x/>
      <x v="165"/>
      <x v="175"/>
    </i>
    <i r="4">
      <x v="1"/>
      <x v="165"/>
      <x v="175"/>
    </i>
    <i r="4">
      <x v="2"/>
      <x v="165"/>
      <x v="175"/>
    </i>
    <i r="4">
      <x v="3"/>
      <x v="169"/>
      <x v="179"/>
    </i>
    <i r="4">
      <x v="4"/>
      <x v="165"/>
      <x v="175"/>
    </i>
    <i r="4">
      <x v="5"/>
      <x v="165"/>
      <x v="175"/>
    </i>
    <i r="4">
      <x v="6"/>
      <x v="165"/>
      <x v="175"/>
    </i>
    <i>
      <x v="108"/>
      <x v="22"/>
      <x v="44"/>
      <x v="72"/>
      <x/>
      <x v="15"/>
      <x v="28"/>
    </i>
    <i r="4">
      <x v="1"/>
      <x v="17"/>
      <x v="30"/>
    </i>
    <i r="4">
      <x v="2"/>
      <x v="17"/>
      <x v="30"/>
    </i>
    <i r="4">
      <x v="3"/>
      <x v="15"/>
      <x v="28"/>
    </i>
    <i r="4">
      <x v="4"/>
      <x v="15"/>
      <x v="28"/>
    </i>
    <i r="4">
      <x v="5"/>
      <x v="15"/>
      <x v="28"/>
    </i>
    <i r="4">
      <x v="6"/>
      <x v="15"/>
      <x v="28"/>
    </i>
    <i r="3">
      <x v="74"/>
      <x/>
      <x v="73"/>
      <x v="86"/>
    </i>
    <i r="4">
      <x v="1"/>
      <x v="73"/>
      <x v="86"/>
    </i>
    <i r="4">
      <x v="2"/>
      <x v="73"/>
      <x v="86"/>
    </i>
    <i r="4">
      <x v="3"/>
      <x v="73"/>
      <x v="86"/>
    </i>
    <i r="4">
      <x v="4"/>
      <x v="73"/>
      <x v="86"/>
    </i>
    <i r="4">
      <x v="5"/>
      <x v="73"/>
      <x v="86"/>
    </i>
    <i r="4">
      <x v="6"/>
      <x v="73"/>
      <x v="86"/>
    </i>
    <i r="3">
      <x v="76"/>
      <x/>
      <x v="148"/>
      <x v="161"/>
    </i>
    <i r="4">
      <x v="1"/>
      <x v="148"/>
      <x v="161"/>
    </i>
    <i r="4">
      <x v="2"/>
      <x v="149"/>
      <x v="162"/>
    </i>
    <i r="4">
      <x v="3"/>
      <x v="150"/>
      <x v="163"/>
    </i>
    <i r="4">
      <x v="4"/>
      <x v="162"/>
      <x v="175"/>
    </i>
    <i r="4">
      <x v="5"/>
      <x v="154"/>
      <x v="167"/>
    </i>
    <i r="4">
      <x v="6"/>
      <x v="148"/>
      <x v="161"/>
    </i>
    <i r="3">
      <x v="78"/>
      <x/>
      <x v="160"/>
      <x v="173"/>
    </i>
    <i r="4">
      <x v="1"/>
      <x v="159"/>
      <x v="172"/>
    </i>
    <i r="4">
      <x v="2"/>
      <x v="159"/>
      <x v="172"/>
    </i>
    <i r="4">
      <x v="3"/>
      <x v="157"/>
      <x v="170"/>
    </i>
    <i r="4">
      <x v="4"/>
      <x v="164"/>
      <x v="177"/>
    </i>
    <i r="4">
      <x v="5"/>
      <x v="170"/>
      <x v="183"/>
    </i>
    <i r="4">
      <x v="6"/>
      <x v="165"/>
      <x v="178"/>
    </i>
    <i>
      <x v="109"/>
      <x v="23"/>
      <x v="7"/>
      <x v="292"/>
      <x/>
      <x v="211"/>
      <x v="21"/>
    </i>
    <i r="4">
      <x v="1"/>
      <x v="212"/>
      <x v="28"/>
    </i>
    <i r="4">
      <x v="2"/>
      <x v="211"/>
      <x v="21"/>
    </i>
    <i r="4">
      <x v="3"/>
      <x v="211"/>
      <x v="21"/>
    </i>
    <i r="4">
      <x v="4"/>
      <x v="211"/>
      <x v="21"/>
    </i>
    <i r="4">
      <x v="5"/>
      <x v="213"/>
      <x v="29"/>
    </i>
    <i r="4">
      <x v="6"/>
      <x v="211"/>
      <x v="21"/>
    </i>
    <i>
      <x v="110"/>
      <x v="23"/>
      <x v="9"/>
      <x v="290"/>
      <x/>
      <x v="27"/>
      <x v="80"/>
    </i>
    <i r="4">
      <x v="1"/>
      <x v="27"/>
      <x v="80"/>
    </i>
    <i r="4">
      <x v="2"/>
      <x v="27"/>
      <x v="80"/>
    </i>
    <i r="4">
      <x v="3"/>
      <x v="27"/>
      <x v="80"/>
    </i>
    <i r="4">
      <x v="4"/>
      <x v="27"/>
      <x v="80"/>
    </i>
    <i r="4">
      <x v="5"/>
      <x v="27"/>
      <x v="80"/>
    </i>
    <i r="4">
      <x v="6"/>
      <x v="27"/>
      <x v="80"/>
    </i>
    <i>
      <x v="111"/>
      <x v="23"/>
      <x v="44"/>
      <x v="276"/>
      <x/>
      <x v="105"/>
      <x v="165"/>
    </i>
    <i r="4">
      <x v="1"/>
      <x v="105"/>
      <x v="165"/>
    </i>
    <i r="4">
      <x v="2"/>
      <x v="105"/>
      <x v="165"/>
    </i>
    <i r="4">
      <x v="3"/>
      <x v="105"/>
      <x v="165"/>
    </i>
    <i r="4">
      <x v="5"/>
      <x v="105"/>
      <x v="165"/>
    </i>
    <i r="3">
      <x v="278"/>
      <x v="4"/>
      <x v="177"/>
      <x v="211"/>
    </i>
    <i r="4">
      <x v="6"/>
      <x v="179"/>
      <x v="213"/>
    </i>
    <i r="3">
      <x v="280"/>
      <x/>
      <x v="14"/>
      <x v="71"/>
    </i>
    <i r="4">
      <x v="1"/>
      <x v="14"/>
      <x v="71"/>
    </i>
    <i r="4">
      <x v="2"/>
      <x v="14"/>
      <x v="71"/>
    </i>
    <i r="4">
      <x v="3"/>
      <x v="14"/>
      <x v="71"/>
    </i>
    <i r="4">
      <x v="4"/>
      <x v="14"/>
      <x v="71"/>
    </i>
    <i r="4">
      <x v="5"/>
      <x v="14"/>
      <x v="71"/>
    </i>
    <i r="4">
      <x v="6"/>
      <x v="14"/>
      <x v="71"/>
    </i>
    <i>
      <x v="112"/>
      <x v="23"/>
      <x v="14"/>
      <x v="282"/>
      <x/>
      <x v="107"/>
      <x v="158"/>
    </i>
    <i r="4">
      <x v="1"/>
      <x v="107"/>
      <x v="158"/>
    </i>
    <i r="4">
      <x v="2"/>
      <x v="107"/>
      <x v="158"/>
    </i>
    <i r="4">
      <x v="3"/>
      <x v="107"/>
      <x v="158"/>
    </i>
    <i r="4">
      <x v="4"/>
      <x v="107"/>
      <x v="158"/>
    </i>
    <i r="4">
      <x v="5"/>
      <x v="107"/>
      <x v="158"/>
    </i>
    <i r="4">
      <x v="6"/>
      <x v="107"/>
      <x v="158"/>
    </i>
    <i r="3">
      <x v="284"/>
      <x/>
      <x v="12"/>
      <x v="62"/>
    </i>
    <i r="4">
      <x v="1"/>
      <x v="12"/>
      <x v="62"/>
    </i>
    <i r="4">
      <x v="2"/>
      <x v="12"/>
      <x v="62"/>
    </i>
    <i r="4">
      <x v="3"/>
      <x v="12"/>
      <x v="59"/>
    </i>
    <i r="4">
      <x v="4"/>
      <x v="12"/>
      <x v="62"/>
    </i>
    <i r="4">
      <x v="5"/>
      <x v="12"/>
      <x v="62"/>
    </i>
    <i r="4">
      <x v="6"/>
      <x v="12"/>
      <x v="62"/>
    </i>
    <i>
      <x v="113"/>
      <x v="24"/>
      <x v="7"/>
      <x v="480"/>
      <x v="1"/>
      <x v="148"/>
      <x v="175"/>
    </i>
    <i r="4">
      <x v="3"/>
      <x v="148"/>
      <x v="175"/>
    </i>
    <i r="4">
      <x v="5"/>
      <x v="148"/>
      <x v="175"/>
    </i>
    <i>
      <x v="114"/>
      <x v="25"/>
      <x v="9"/>
      <x v="262"/>
      <x/>
      <x v="5"/>
      <x v="64"/>
    </i>
    <i r="4">
      <x v="1"/>
      <x v="5"/>
      <x v="64"/>
    </i>
    <i r="4">
      <x v="2"/>
      <x v="5"/>
      <x v="64"/>
    </i>
    <i r="4">
      <x v="3"/>
      <x v="5"/>
      <x v="64"/>
    </i>
    <i r="4">
      <x v="4"/>
      <x v="5"/>
      <x v="64"/>
    </i>
    <i r="4">
      <x v="5"/>
      <x v="5"/>
      <x v="64"/>
    </i>
    <i r="4">
      <x v="6"/>
      <x v="5"/>
      <x v="64"/>
    </i>
    <i>
      <x v="115"/>
      <x v="25"/>
      <x v="14"/>
      <x v="260"/>
      <x/>
      <x v="17"/>
      <x v="73"/>
    </i>
    <i r="4">
      <x v="1"/>
      <x v="17"/>
      <x v="73"/>
    </i>
    <i r="4">
      <x v="2"/>
      <x v="17"/>
      <x v="73"/>
    </i>
    <i r="4">
      <x v="3"/>
      <x v="17"/>
      <x v="70"/>
    </i>
    <i r="4">
      <x v="4"/>
      <x v="17"/>
      <x v="73"/>
    </i>
    <i r="4">
      <x v="5"/>
      <x v="17"/>
      <x v="73"/>
    </i>
    <i r="4">
      <x v="6"/>
      <x v="17"/>
      <x v="73"/>
    </i>
    <i>
      <x v="116"/>
      <x v="25"/>
      <x v="44"/>
      <x v="258"/>
      <x/>
      <x v="17"/>
      <x v="80"/>
    </i>
    <i r="4">
      <x v="1"/>
      <x v="17"/>
      <x v="80"/>
    </i>
    <i r="4">
      <x v="2"/>
      <x v="17"/>
      <x v="80"/>
    </i>
    <i r="4">
      <x v="3"/>
      <x v="17"/>
      <x v="76"/>
    </i>
    <i r="4">
      <x v="4"/>
      <x v="17"/>
      <x v="80"/>
    </i>
    <i r="4">
      <x v="5"/>
      <x v="17"/>
      <x v="80"/>
    </i>
    <i r="4">
      <x v="6"/>
      <x v="17"/>
      <x v="80"/>
    </i>
    <i>
      <x v="117"/>
      <x v="26"/>
      <x v="7"/>
      <x v="432"/>
      <x v="1"/>
      <x v="208"/>
      <x v="222"/>
    </i>
    <i r="4">
      <x v="3"/>
      <x v="203"/>
      <x v="215"/>
    </i>
    <i r="4">
      <x v="5"/>
      <x v="203"/>
      <x v="215"/>
    </i>
    <i>
      <x v="118"/>
      <x v="27"/>
      <x v="14"/>
      <x v="377"/>
      <x/>
      <x v="134"/>
      <x v="168"/>
    </i>
    <i r="4">
      <x v="1"/>
      <x v="134"/>
      <x v="168"/>
    </i>
    <i r="4">
      <x v="2"/>
      <x v="134"/>
      <x v="168"/>
    </i>
    <i r="4">
      <x v="3"/>
      <x v="134"/>
      <x v="168"/>
    </i>
    <i r="4">
      <x v="4"/>
      <x v="134"/>
      <x v="168"/>
    </i>
    <i r="4">
      <x v="5"/>
      <x v="134"/>
      <x v="168"/>
    </i>
    <i r="4">
      <x v="6"/>
      <x v="134"/>
      <x v="168"/>
    </i>
    <i>
      <x v="119"/>
      <x v="27"/>
      <x v="44"/>
      <x v="375"/>
      <x/>
      <x v="142"/>
      <x v="161"/>
    </i>
    <i r="4">
      <x v="1"/>
      <x v="142"/>
      <x v="161"/>
    </i>
    <i r="4">
      <x v="2"/>
      <x v="142"/>
      <x v="161"/>
    </i>
    <i r="4">
      <x v="3"/>
      <x v="142"/>
      <x v="161"/>
    </i>
    <i r="4">
      <x v="4"/>
      <x v="142"/>
      <x v="161"/>
    </i>
    <i r="4">
      <x v="5"/>
      <x v="142"/>
      <x v="161"/>
    </i>
    <i r="4">
      <x v="6"/>
      <x v="142"/>
      <x v="161"/>
    </i>
    <i>
      <x v="120"/>
      <x v="28"/>
      <x v="14"/>
      <x v="342"/>
      <x/>
      <x v="7"/>
      <x v="33"/>
    </i>
    <i r="4">
      <x v="1"/>
      <x v="7"/>
      <x v="33"/>
    </i>
    <i r="4">
      <x v="2"/>
      <x v="7"/>
      <x v="33"/>
    </i>
    <i r="4">
      <x v="3"/>
      <x v="7"/>
      <x v="33"/>
    </i>
    <i r="4">
      <x v="4"/>
      <x v="7"/>
      <x v="34"/>
    </i>
    <i r="4">
      <x v="5"/>
      <x v="7"/>
      <x v="34"/>
    </i>
    <i r="4">
      <x v="6"/>
      <x v="7"/>
      <x v="34"/>
    </i>
    <i>
      <x v="121"/>
      <x v="28"/>
      <x v="44"/>
      <x v="338"/>
      <x/>
      <x v="222"/>
      <x v="24"/>
    </i>
    <i r="4">
      <x v="1"/>
      <x v="222"/>
      <x v="24"/>
    </i>
    <i r="4">
      <x v="2"/>
      <x v="222"/>
      <x v="24"/>
    </i>
    <i r="4">
      <x v="3"/>
      <x v="222"/>
      <x v="24"/>
    </i>
    <i r="4">
      <x v="4"/>
      <x v="222"/>
      <x v="24"/>
    </i>
    <i r="4">
      <x v="5"/>
      <x v="222"/>
      <x v="24"/>
    </i>
    <i r="4">
      <x v="6"/>
      <x v="222"/>
      <x v="24"/>
    </i>
    <i r="3">
      <x v="340"/>
      <x v="1"/>
      <x v="80"/>
      <x v="111"/>
    </i>
    <i r="4">
      <x v="4"/>
      <x v="80"/>
      <x v="111"/>
    </i>
    <i r="4">
      <x v="6"/>
      <x v="86"/>
      <x v="117"/>
    </i>
    <i>
      <x v="122"/>
      <x v="29"/>
      <x v="14"/>
      <x v="319"/>
      <x v="1"/>
      <x v="120"/>
      <x v="225"/>
    </i>
    <i r="4">
      <x v="3"/>
      <x v="120"/>
      <x v="225"/>
    </i>
    <i r="4">
      <x v="4"/>
      <x v="120"/>
      <x v="225"/>
    </i>
    <i r="4">
      <x v="6"/>
      <x v="120"/>
      <x v="225"/>
    </i>
    <i>
      <x v="123"/>
      <x v="29"/>
      <x v="44"/>
      <x v="299"/>
      <x v="2"/>
      <x v="120"/>
      <x v="238"/>
    </i>
    <i r="4">
      <x v="5"/>
      <x v="120"/>
      <x v="238"/>
    </i>
    <i>
      <x v="124"/>
      <x v="30"/>
      <x v="14"/>
      <x v="485"/>
      <x/>
      <x v="144"/>
      <x v="151"/>
    </i>
    <i r="4">
      <x v="3"/>
      <x v="144"/>
      <x v="151"/>
    </i>
    <i r="4">
      <x v="4"/>
      <x v="145"/>
      <x v="152"/>
    </i>
    <i r="4">
      <x v="5"/>
      <x v="144"/>
      <x v="151"/>
    </i>
    <i>
      <x v="125"/>
      <x v="30"/>
      <x v="42"/>
      <x v="486"/>
      <x/>
      <x v="89"/>
      <x v="102"/>
    </i>
    <i r="4">
      <x v="3"/>
      <x v="89"/>
      <x v="102"/>
    </i>
    <i r="4">
      <x v="4"/>
      <x v="90"/>
      <x v="103"/>
    </i>
    <i r="4">
      <x v="5"/>
      <x v="89"/>
      <x v="102"/>
    </i>
    <i>
      <x v="126"/>
      <x v="31"/>
      <x v="44"/>
      <x v="458"/>
      <x/>
      <x v="6"/>
      <x v="105"/>
    </i>
    <i r="4">
      <x v="1"/>
      <x v="6"/>
      <x v="105"/>
    </i>
    <i r="4">
      <x v="2"/>
      <x v="6"/>
      <x v="105"/>
    </i>
    <i r="4">
      <x v="3"/>
      <x v="6"/>
      <x v="105"/>
    </i>
    <i r="4">
      <x v="4"/>
      <x v="6"/>
      <x v="105"/>
    </i>
    <i r="4">
      <x v="5"/>
      <x v="6"/>
      <x v="105"/>
    </i>
    <i r="4">
      <x v="6"/>
      <x v="6"/>
      <x v="105"/>
    </i>
    <i>
      <x v="127"/>
      <x v="32"/>
      <x v="9"/>
      <x v="489"/>
      <x v="1"/>
      <x v="9"/>
      <x v="56"/>
    </i>
    <i r="4">
      <x v="4"/>
      <x v="147"/>
      <x v="194"/>
    </i>
    <i>
      <x v="128"/>
      <x v="33"/>
      <x v="7"/>
      <x v="424"/>
      <x v="1"/>
      <x v="200"/>
      <x v="220"/>
    </i>
    <i r="4">
      <x v="5"/>
      <x v="188"/>
      <x v="210"/>
    </i>
    <i>
      <x v="129"/>
      <x v="34"/>
      <x v="7"/>
      <x v="426"/>
      <x/>
      <x v="154"/>
      <x v="177"/>
    </i>
    <i r="4">
      <x v="2"/>
      <x v="189"/>
      <x v="206"/>
    </i>
    <i r="4">
      <x v="4"/>
      <x v="154"/>
      <x v="177"/>
    </i>
    <i>
      <x v="130"/>
      <x v="35"/>
      <x v="9"/>
      <x v="256"/>
      <x/>
      <x v="11"/>
      <x v="79"/>
    </i>
    <i r="4">
      <x v="1"/>
      <x v="11"/>
      <x v="79"/>
    </i>
    <i r="4">
      <x v="2"/>
      <x v="11"/>
      <x v="79"/>
    </i>
    <i r="4">
      <x v="3"/>
      <x v="11"/>
      <x v="79"/>
    </i>
    <i r="4">
      <x v="4"/>
      <x v="11"/>
      <x v="79"/>
    </i>
    <i r="4">
      <x v="5"/>
      <x v="11"/>
      <x v="79"/>
    </i>
    <i r="4">
      <x v="6"/>
      <x v="11"/>
      <x v="79"/>
    </i>
    <i>
      <x v="131"/>
      <x v="35"/>
      <x v="44"/>
      <x v="249"/>
      <x/>
      <x v="5"/>
      <x v="71"/>
    </i>
    <i r="4">
      <x v="1"/>
      <x v="5"/>
      <x v="71"/>
    </i>
    <i r="4">
      <x v="2"/>
      <x v="5"/>
      <x v="71"/>
    </i>
    <i r="4">
      <x v="3"/>
      <x v="5"/>
      <x v="71"/>
    </i>
    <i r="4">
      <x v="4"/>
      <x v="5"/>
      <x v="71"/>
    </i>
    <i r="4">
      <x v="5"/>
      <x v="5"/>
      <x v="71"/>
    </i>
    <i r="4">
      <x v="6"/>
      <x v="5"/>
      <x v="71"/>
    </i>
    <i r="3">
      <x v="251"/>
      <x/>
      <x v="75"/>
      <x v="142"/>
    </i>
    <i r="4">
      <x v="1"/>
      <x v="75"/>
      <x v="142"/>
    </i>
    <i r="4">
      <x v="2"/>
      <x v="75"/>
      <x v="142"/>
    </i>
    <i r="4">
      <x v="3"/>
      <x v="75"/>
      <x v="142"/>
    </i>
    <i r="4">
      <x v="4"/>
      <x v="75"/>
      <x v="142"/>
    </i>
    <i r="4">
      <x v="5"/>
      <x v="75"/>
      <x v="142"/>
    </i>
    <i r="4">
      <x v="6"/>
      <x v="75"/>
      <x v="142"/>
    </i>
    <i>
      <x v="132"/>
      <x v="35"/>
      <x v="14"/>
      <x v="254"/>
      <x/>
      <x v="11"/>
      <x v="75"/>
    </i>
    <i r="4">
      <x v="1"/>
      <x v="11"/>
      <x v="75"/>
    </i>
    <i r="4">
      <x v="2"/>
      <x v="11"/>
      <x v="75"/>
    </i>
    <i r="4">
      <x v="3"/>
      <x v="11"/>
      <x v="72"/>
    </i>
    <i r="4">
      <x v="4"/>
      <x v="11"/>
      <x v="75"/>
    </i>
    <i r="4">
      <x v="5"/>
      <x v="11"/>
      <x v="75"/>
    </i>
    <i r="4">
      <x v="6"/>
      <x v="11"/>
      <x v="75"/>
    </i>
    <i>
      <x v="133"/>
      <x v="36"/>
      <x v="14"/>
      <x v="266"/>
      <x/>
      <x v="14"/>
      <x v="73"/>
    </i>
    <i r="4">
      <x v="1"/>
      <x v="14"/>
      <x v="73"/>
    </i>
    <i r="4">
      <x v="2"/>
      <x v="14"/>
      <x v="73"/>
    </i>
    <i r="4">
      <x v="3"/>
      <x v="14"/>
      <x v="73"/>
    </i>
    <i r="4">
      <x v="4"/>
      <x v="14"/>
      <x v="73"/>
    </i>
    <i r="4">
      <x v="5"/>
      <x v="14"/>
      <x v="73"/>
    </i>
    <i r="4">
      <x v="6"/>
      <x v="14"/>
      <x v="73"/>
    </i>
    <i>
      <x v="134"/>
      <x v="36"/>
      <x v="44"/>
      <x v="264"/>
      <x/>
      <x v="11"/>
      <x v="78"/>
    </i>
    <i r="4">
      <x v="1"/>
      <x v="11"/>
      <x v="78"/>
    </i>
    <i r="4">
      <x v="2"/>
      <x v="11"/>
      <x v="78"/>
    </i>
    <i r="4">
      <x v="3"/>
      <x v="11"/>
      <x v="75"/>
    </i>
    <i r="4">
      <x v="4"/>
      <x v="11"/>
      <x v="78"/>
    </i>
    <i r="4">
      <x v="5"/>
      <x v="11"/>
      <x v="78"/>
    </i>
    <i r="4">
      <x v="6"/>
      <x v="11"/>
      <x v="78"/>
    </i>
    <i>
      <x v="135"/>
      <x v="37"/>
      <x v="7"/>
      <x v="312"/>
      <x/>
      <x v="203"/>
      <x v="236"/>
    </i>
    <i r="4">
      <x v="2"/>
      <x v="209"/>
      <x v="7"/>
    </i>
    <i r="4">
      <x v="4"/>
      <x v="203"/>
      <x v="236"/>
    </i>
    <i>
      <x v="136"/>
      <x v="37"/>
      <x v="14"/>
      <x v="310"/>
      <x v="1"/>
      <x v="91"/>
      <x v="131"/>
    </i>
    <i r="4">
      <x v="2"/>
      <x v="91"/>
      <x v="131"/>
    </i>
    <i r="4">
      <x v="4"/>
      <x v="91"/>
      <x v="131"/>
    </i>
    <i r="4">
      <x v="5"/>
      <x v="91"/>
      <x v="131"/>
    </i>
    <i r="4">
      <x v="6"/>
      <x v="91"/>
      <x v="131"/>
    </i>
    <i>
      <x v="137"/>
      <x v="38"/>
      <x v="44"/>
      <x v="484"/>
      <x/>
      <x v="87"/>
      <x v="94"/>
    </i>
    <i r="4">
      <x v="1"/>
      <x v="87"/>
      <x v="94"/>
    </i>
    <i r="4">
      <x v="2"/>
      <x v="87"/>
      <x v="94"/>
    </i>
    <i r="4">
      <x v="3"/>
      <x v="87"/>
      <x v="92"/>
    </i>
    <i r="4">
      <x v="4"/>
      <x v="87"/>
      <x v="92"/>
    </i>
    <i r="4">
      <x v="5"/>
      <x v="87"/>
      <x v="92"/>
    </i>
    <i r="4">
      <x v="6"/>
      <x v="91"/>
      <x v="96"/>
    </i>
    <i>
      <x v="138"/>
      <x v="38"/>
      <x v="59"/>
      <x v="483"/>
      <x/>
      <x v="127"/>
      <x v="138"/>
    </i>
    <i r="4">
      <x v="1"/>
      <x v="127"/>
      <x v="138"/>
    </i>
    <i r="4">
      <x v="2"/>
      <x v="127"/>
      <x v="138"/>
    </i>
    <i r="4">
      <x v="3"/>
      <x v="127"/>
      <x v="138"/>
    </i>
    <i r="4">
      <x v="4"/>
      <x v="127"/>
      <x v="138"/>
    </i>
    <i r="4">
      <x v="5"/>
      <x v="127"/>
      <x v="138"/>
    </i>
    <i r="4">
      <x v="6"/>
      <x v="127"/>
      <x v="138"/>
    </i>
    <i>
      <x v="139"/>
      <x v="39"/>
      <x v="44"/>
      <x v="162"/>
      <x/>
      <x v="86"/>
      <x v="94"/>
    </i>
    <i r="4">
      <x v="1"/>
      <x v="79"/>
      <x v="87"/>
    </i>
    <i r="4">
      <x v="2"/>
      <x v="85"/>
      <x v="93"/>
    </i>
    <i r="4">
      <x v="3"/>
      <x v="79"/>
      <x v="87"/>
    </i>
    <i r="4">
      <x v="4"/>
      <x v="86"/>
      <x v="94"/>
    </i>
    <i r="4">
      <x v="5"/>
      <x v="79"/>
      <x v="87"/>
    </i>
    <i r="4">
      <x v="6"/>
      <x v="79"/>
      <x v="87"/>
    </i>
    <i r="3">
      <x v="164"/>
      <x/>
      <x v="10"/>
      <x v="18"/>
    </i>
    <i r="4">
      <x v="3"/>
      <x v="10"/>
      <x v="18"/>
    </i>
    <i r="4">
      <x v="4"/>
      <x v="10"/>
      <x v="18"/>
    </i>
    <i r="4">
      <x v="5"/>
      <x v="10"/>
      <x v="18"/>
    </i>
    <i r="4">
      <x v="6"/>
      <x v="10"/>
      <x v="18"/>
    </i>
    <i r="3">
      <x v="166"/>
      <x/>
      <x v="44"/>
      <x v="52"/>
    </i>
    <i r="4">
      <x v="1"/>
      <x v="44"/>
      <x v="52"/>
    </i>
    <i r="4">
      <x v="2"/>
      <x v="44"/>
      <x v="52"/>
    </i>
    <i r="4">
      <x v="3"/>
      <x v="48"/>
      <x v="56"/>
    </i>
    <i r="4">
      <x v="4"/>
      <x v="44"/>
      <x v="52"/>
    </i>
    <i r="4">
      <x v="5"/>
      <x v="44"/>
      <x v="52"/>
    </i>
    <i r="4">
      <x v="6"/>
      <x v="44"/>
      <x v="52"/>
    </i>
    <i r="3">
      <x v="168"/>
      <x/>
      <x v="100"/>
      <x v="108"/>
    </i>
    <i r="4">
      <x v="1"/>
      <x v="97"/>
      <x v="105"/>
    </i>
    <i r="4">
      <x v="2"/>
      <x v="101"/>
      <x v="109"/>
    </i>
    <i r="4">
      <x v="3"/>
      <x v="100"/>
      <x v="108"/>
    </i>
    <i r="4">
      <x v="4"/>
      <x v="99"/>
      <x v="107"/>
    </i>
    <i r="4">
      <x v="5"/>
      <x v="114"/>
      <x v="122"/>
    </i>
    <i r="4">
      <x v="6"/>
      <x v="97"/>
      <x v="105"/>
    </i>
    <i r="3">
      <x v="170"/>
      <x/>
      <x v="122"/>
      <x v="130"/>
    </i>
    <i r="4">
      <x v="1"/>
      <x v="122"/>
      <x v="130"/>
    </i>
    <i r="4">
      <x v="3"/>
      <x v="126"/>
      <x v="134"/>
    </i>
    <i r="4">
      <x v="4"/>
      <x v="122"/>
      <x v="130"/>
    </i>
    <i r="4">
      <x v="5"/>
      <x v="122"/>
      <x v="130"/>
    </i>
    <i r="4">
      <x v="6"/>
      <x v="122"/>
      <x v="130"/>
    </i>
    <i r="3">
      <x v="173"/>
      <x/>
      <x v="150"/>
      <x v="158"/>
    </i>
    <i r="4">
      <x v="1"/>
      <x v="150"/>
      <x v="158"/>
    </i>
    <i r="4">
      <x v="2"/>
      <x v="150"/>
      <x v="158"/>
    </i>
    <i r="4">
      <x v="3"/>
      <x v="156"/>
      <x v="164"/>
    </i>
    <i r="4">
      <x v="4"/>
      <x v="150"/>
      <x v="158"/>
    </i>
    <i r="4">
      <x v="5"/>
      <x v="150"/>
      <x v="158"/>
    </i>
    <i r="4">
      <x v="6"/>
      <x v="164"/>
      <x v="172"/>
    </i>
    <i r="3">
      <x v="460"/>
      <x v="5"/>
      <x v="165"/>
      <x v="172"/>
    </i>
    <i r="4">
      <x v="6"/>
      <x v="182"/>
      <x v="188"/>
    </i>
    <i r="3">
      <x v="462"/>
      <x v="1"/>
      <x v="14"/>
      <x v="22"/>
    </i>
    <i r="4">
      <x v="2"/>
      <x v="14"/>
      <x v="22"/>
    </i>
    <i r="4">
      <x v="5"/>
      <x v="14"/>
      <x v="22"/>
    </i>
    <i r="4">
      <x v="6"/>
      <x v="14"/>
      <x v="22"/>
    </i>
    <i r="3">
      <x v="464"/>
      <x/>
      <x v="126"/>
      <x v="134"/>
    </i>
    <i r="4">
      <x v="1"/>
      <x v="146"/>
      <x v="153"/>
    </i>
    <i r="4">
      <x v="2"/>
      <x v="126"/>
      <x v="134"/>
    </i>
    <i r="4">
      <x v="3"/>
      <x v="126"/>
      <x v="134"/>
    </i>
    <i r="4">
      <x v="4"/>
      <x v="141"/>
      <x v="149"/>
    </i>
    <i r="4">
      <x v="5"/>
      <x v="135"/>
      <x v="143"/>
    </i>
    <i r="4">
      <x v="6"/>
      <x v="133"/>
      <x v="141"/>
    </i>
    <i>
      <x v="140"/>
      <x v="39"/>
      <x v="14"/>
      <x v="30"/>
      <x/>
      <x v="65"/>
      <x v="86"/>
    </i>
    <i r="4">
      <x v="1"/>
      <x v="65"/>
      <x v="86"/>
    </i>
    <i r="4">
      <x v="2"/>
      <x v="65"/>
      <x v="86"/>
    </i>
    <i r="4">
      <x v="3"/>
      <x v="65"/>
      <x v="86"/>
    </i>
    <i r="4">
      <x v="4"/>
      <x v="65"/>
      <x v="86"/>
    </i>
    <i r="4">
      <x v="5"/>
      <x v="65"/>
      <x v="86"/>
    </i>
    <i r="4">
      <x v="6"/>
      <x v="65"/>
      <x v="86"/>
    </i>
    <i r="3">
      <x v="32"/>
      <x/>
      <x v="86"/>
      <x v="107"/>
    </i>
    <i r="4">
      <x v="1"/>
      <x v="86"/>
      <x v="107"/>
    </i>
    <i r="4">
      <x v="2"/>
      <x v="86"/>
      <x v="107"/>
    </i>
    <i r="4">
      <x v="3"/>
      <x v="86"/>
      <x v="107"/>
    </i>
    <i r="4">
      <x v="4"/>
      <x v="86"/>
      <x v="107"/>
    </i>
    <i r="4">
      <x v="5"/>
      <x v="87"/>
      <x v="108"/>
    </i>
    <i r="4">
      <x v="6"/>
      <x v="90"/>
      <x v="111"/>
    </i>
    <i r="3">
      <x v="35"/>
      <x/>
      <x v="148"/>
      <x v="169"/>
    </i>
    <i r="4">
      <x v="1"/>
      <x v="154"/>
      <x v="175"/>
    </i>
    <i r="4">
      <x v="2"/>
      <x v="148"/>
      <x v="169"/>
    </i>
    <i r="4">
      <x v="3"/>
      <x v="154"/>
      <x v="175"/>
    </i>
    <i r="4">
      <x v="4"/>
      <x v="148"/>
      <x v="169"/>
    </i>
    <i r="4">
      <x v="5"/>
      <x v="154"/>
      <x v="175"/>
    </i>
    <i r="4">
      <x v="6"/>
      <x v="152"/>
      <x v="173"/>
    </i>
    <i r="3">
      <x v="419"/>
      <x/>
      <x v="112"/>
      <x v="133"/>
    </i>
    <i r="4">
      <x v="2"/>
      <x v="112"/>
      <x v="133"/>
    </i>
    <i r="4">
      <x v="4"/>
      <x v="112"/>
      <x v="133"/>
    </i>
    <i r="4">
      <x v="5"/>
      <x v="118"/>
      <x v="139"/>
    </i>
    <i>
      <x v="141"/>
      <x v="40"/>
      <x v="14"/>
      <x v="288"/>
      <x v="3"/>
      <x v="17"/>
      <x v="67"/>
    </i>
    <i>
      <x v="142"/>
      <x v="40"/>
      <x v="44"/>
      <x v="286"/>
      <x/>
      <x v="11"/>
      <x v="70"/>
    </i>
    <i r="4">
      <x v="1"/>
      <x v="11"/>
      <x v="70"/>
    </i>
    <i r="4">
      <x v="2"/>
      <x v="11"/>
      <x v="70"/>
    </i>
    <i r="4">
      <x v="3"/>
      <x v="11"/>
      <x v="70"/>
    </i>
    <i r="4">
      <x v="4"/>
      <x v="11"/>
      <x v="70"/>
    </i>
    <i r="4">
      <x v="5"/>
      <x v="11"/>
      <x v="70"/>
    </i>
    <i r="4">
      <x v="6"/>
      <x v="11"/>
      <x v="70"/>
    </i>
    <i>
      <x v="143"/>
      <x v="41"/>
      <x v="7"/>
      <x v="294"/>
      <x/>
      <x v="193"/>
      <x v="216"/>
    </i>
    <i r="4">
      <x v="2"/>
      <x v="202"/>
      <x v="223"/>
    </i>
    <i r="4">
      <x v="4"/>
      <x v="191"/>
      <x v="214"/>
    </i>
    <i>
      <x v="144"/>
      <x v="41"/>
      <x v="9"/>
      <x v="316"/>
      <x v="3"/>
      <x v="147"/>
      <x v="188"/>
    </i>
    <i r="4">
      <x v="6"/>
      <x v="147"/>
      <x v="188"/>
    </i>
    <i>
      <x v="145"/>
      <x v="41"/>
      <x v="14"/>
      <x v="318"/>
      <x/>
      <x v="92"/>
      <x v="132"/>
    </i>
    <i r="4">
      <x v="1"/>
      <x v="92"/>
      <x v="132"/>
    </i>
    <i r="4">
      <x v="2"/>
      <x v="92"/>
      <x v="132"/>
    </i>
    <i r="4">
      <x v="3"/>
      <x v="92"/>
      <x v="130"/>
    </i>
    <i r="4">
      <x v="4"/>
      <x v="92"/>
      <x v="132"/>
    </i>
    <i r="4">
      <x v="5"/>
      <x v="92"/>
      <x v="132"/>
    </i>
    <i r="4">
      <x v="6"/>
      <x v="92"/>
      <x v="132"/>
    </i>
    <i>
      <x v="146"/>
      <x v="41"/>
      <x v="44"/>
      <x v="314"/>
      <x/>
      <x v="94"/>
      <x v="145"/>
    </i>
    <i r="4">
      <x v="1"/>
      <x v="84"/>
      <x v="135"/>
    </i>
    <i r="4">
      <x v="2"/>
      <x v="84"/>
      <x v="135"/>
    </i>
    <i r="4">
      <x v="3"/>
      <x v="84"/>
      <x v="130"/>
    </i>
    <i r="4">
      <x v="4"/>
      <x v="84"/>
      <x v="135"/>
    </i>
    <i r="4">
      <x v="5"/>
      <x v="84"/>
      <x v="135"/>
    </i>
    <i r="4">
      <x v="6"/>
      <x v="84"/>
      <x v="135"/>
    </i>
    <i>
      <x v="147"/>
      <x v="42"/>
      <x v="14"/>
      <x v="131"/>
      <x/>
      <x v="108"/>
      <x v="122"/>
    </i>
    <i r="4">
      <x v="1"/>
      <x v="111"/>
      <x v="125"/>
    </i>
    <i r="4">
      <x v="2"/>
      <x v="164"/>
      <x v="178"/>
    </i>
    <i r="4">
      <x v="3"/>
      <x v="110"/>
      <x v="124"/>
    </i>
    <i r="4">
      <x v="4"/>
      <x v="163"/>
      <x v="177"/>
    </i>
    <i r="4">
      <x v="5"/>
      <x v="103"/>
      <x v="117"/>
    </i>
    <i r="4">
      <x v="6"/>
      <x v="108"/>
      <x v="122"/>
    </i>
    <i>
      <x v="148"/>
      <x v="42"/>
      <x v="44"/>
      <x v="101"/>
      <x/>
      <x v="87"/>
      <x v="95"/>
    </i>
    <i r="4">
      <x v="1"/>
      <x v="88"/>
      <x v="96"/>
    </i>
    <i r="4">
      <x v="2"/>
      <x v="88"/>
      <x v="96"/>
    </i>
    <i r="4">
      <x v="3"/>
      <x v="93"/>
      <x v="101"/>
    </i>
    <i r="4">
      <x v="4"/>
      <x v="87"/>
      <x v="95"/>
    </i>
    <i r="4">
      <x v="5"/>
      <x v="109"/>
      <x v="117"/>
    </i>
    <i r="4">
      <x v="6"/>
      <x v="87"/>
      <x v="95"/>
    </i>
    <i>
      <x v="149"/>
      <x v="43"/>
      <x v="29"/>
      <x v="485"/>
      <x/>
      <x v="117"/>
      <x v="130"/>
    </i>
    <i r="4">
      <x v="3"/>
      <x v="117"/>
      <x v="130"/>
    </i>
    <i r="4">
      <x v="4"/>
      <x v="118"/>
      <x v="131"/>
    </i>
    <i r="4">
      <x v="5"/>
      <x v="117"/>
      <x v="130"/>
    </i>
    <i>
      <x v="150"/>
      <x v="43"/>
      <x v="44"/>
      <x v="469"/>
      <x v="2"/>
      <x v="134"/>
      <x v="144"/>
    </i>
    <i r="4">
      <x v="3"/>
      <x v="134"/>
      <x v="144"/>
    </i>
    <i r="4">
      <x v="4"/>
      <x v="134"/>
      <x v="144"/>
    </i>
    <i r="4">
      <x v="5"/>
      <x v="134"/>
      <x v="144"/>
    </i>
    <i r="4">
      <x v="6"/>
      <x v="134"/>
      <x v="144"/>
    </i>
    <i r="3">
      <x v="471"/>
      <x/>
      <x v="173"/>
      <x v="183"/>
    </i>
    <i r="4">
      <x v="1"/>
      <x v="173"/>
      <x v="183"/>
    </i>
    <i r="4">
      <x v="3"/>
      <x v="173"/>
      <x v="183"/>
    </i>
    <i r="4">
      <x v="4"/>
      <x v="173"/>
      <x v="183"/>
    </i>
    <i>
      <x v="151"/>
      <x v="43"/>
      <x v="14"/>
      <x v="473"/>
      <x/>
      <x v="131"/>
      <x v="147"/>
    </i>
    <i r="4">
      <x v="1"/>
      <x v="131"/>
      <x v="147"/>
    </i>
    <i r="4">
      <x v="3"/>
      <x v="131"/>
      <x v="147"/>
    </i>
    <i r="4">
      <x v="4"/>
      <x v="131"/>
      <x v="147"/>
    </i>
    <i r="4">
      <x v="5"/>
      <x v="131"/>
      <x v="147"/>
    </i>
    <i r="4">
      <x v="6"/>
      <x v="131"/>
      <x v="147"/>
    </i>
    <i r="3">
      <x v="475"/>
      <x/>
      <x v="163"/>
      <x v="179"/>
    </i>
    <i r="4">
      <x v="2"/>
      <x v="166"/>
      <x v="182"/>
    </i>
    <i r="4">
      <x v="4"/>
      <x v="170"/>
      <x v="185"/>
    </i>
    <i r="4">
      <x v="5"/>
      <x v="163"/>
      <x v="179"/>
    </i>
    <i r="4">
      <x v="6"/>
      <x v="175"/>
      <x v="190"/>
    </i>
    <i>
      <x v="152"/>
      <x v="44"/>
      <x v="44"/>
      <x v="488"/>
      <x/>
      <x v="66"/>
      <x v="90"/>
    </i>
    <i r="4">
      <x v="2"/>
      <x v="66"/>
      <x v="90"/>
    </i>
    <i r="4">
      <x v="3"/>
      <x v="66"/>
      <x v="90"/>
    </i>
    <i r="4">
      <x v="4"/>
      <x v="66"/>
      <x v="90"/>
    </i>
    <i r="4">
      <x v="6"/>
      <x v="66"/>
      <x v="90"/>
    </i>
    <i>
      <x v="153"/>
      <x v="44"/>
      <x v="14"/>
      <x v="495"/>
      <x/>
      <x v="151"/>
      <x v="170"/>
    </i>
    <i r="4">
      <x v="1"/>
      <x v="148"/>
      <x v="167"/>
    </i>
    <i r="4">
      <x v="2"/>
      <x v="148"/>
      <x v="167"/>
    </i>
    <i r="4">
      <x v="3"/>
      <x v="148"/>
      <x v="167"/>
    </i>
    <i r="4">
      <x v="4"/>
      <x v="148"/>
      <x v="167"/>
    </i>
    <i r="4">
      <x v="5"/>
      <x v="148"/>
      <x v="167"/>
    </i>
    <i r="4">
      <x v="6"/>
      <x v="105"/>
      <x v="124"/>
    </i>
    <i>
      <x v="154"/>
      <x v="45"/>
      <x/>
      <x v="350"/>
      <x/>
      <x v="19"/>
      <x v="34"/>
    </i>
    <i r="4">
      <x v="1"/>
      <x v="19"/>
      <x v="34"/>
    </i>
    <i r="4">
      <x v="2"/>
      <x v="19"/>
      <x v="34"/>
    </i>
    <i r="4">
      <x v="3"/>
      <x v="19"/>
      <x v="34"/>
    </i>
    <i r="4">
      <x v="4"/>
      <x v="19"/>
      <x v="34"/>
    </i>
    <i r="4">
      <x v="5"/>
      <x v="19"/>
      <x v="34"/>
    </i>
    <i r="4">
      <x v="6"/>
      <x v="19"/>
      <x v="34"/>
    </i>
    <i r="3">
      <x v="352"/>
      <x/>
      <x v="52"/>
      <x v="67"/>
    </i>
    <i r="4">
      <x v="1"/>
      <x v="52"/>
      <x v="67"/>
    </i>
    <i r="4">
      <x v="2"/>
      <x v="52"/>
      <x v="67"/>
    </i>
    <i r="4">
      <x v="3"/>
      <x v="52"/>
      <x v="67"/>
    </i>
    <i r="4">
      <x v="4"/>
      <x v="52"/>
      <x v="67"/>
    </i>
    <i r="4">
      <x v="5"/>
      <x v="52"/>
      <x v="67"/>
    </i>
    <i r="4">
      <x v="6"/>
      <x v="52"/>
      <x v="67"/>
    </i>
    <i r="3">
      <x v="354"/>
      <x/>
      <x v="122"/>
      <x v="137"/>
    </i>
    <i r="4">
      <x v="1"/>
      <x v="122"/>
      <x v="137"/>
    </i>
    <i r="4">
      <x v="2"/>
      <x v="127"/>
      <x v="142"/>
    </i>
    <i r="4">
      <x v="3"/>
      <x v="126"/>
      <x v="141"/>
    </i>
    <i r="4">
      <x v="4"/>
      <x v="116"/>
      <x v="131"/>
    </i>
    <i r="4">
      <x v="5"/>
      <x v="122"/>
      <x v="137"/>
    </i>
    <i r="4">
      <x v="6"/>
      <x v="116"/>
      <x v="131"/>
    </i>
    <i>
      <x v="155"/>
      <x v="45"/>
      <x v="1"/>
      <x v="97"/>
      <x/>
      <x v="10"/>
      <x v="17"/>
    </i>
    <i r="4">
      <x v="1"/>
      <x v="10"/>
      <x v="17"/>
    </i>
    <i r="4">
      <x v="2"/>
      <x v="10"/>
      <x v="17"/>
    </i>
    <i r="4">
      <x v="3"/>
      <x v="10"/>
      <x v="17"/>
    </i>
    <i r="4">
      <x v="4"/>
      <x v="10"/>
      <x v="17"/>
    </i>
    <i r="4">
      <x v="5"/>
      <x v="10"/>
      <x v="17"/>
    </i>
    <i r="4">
      <x v="6"/>
      <x v="10"/>
      <x v="17"/>
    </i>
    <i>
      <x v="156"/>
      <x v="45"/>
      <x v="2"/>
      <x v="304"/>
      <x/>
      <x v="36"/>
      <x v="67"/>
    </i>
    <i r="4">
      <x v="1"/>
      <x v="36"/>
      <x v="67"/>
    </i>
    <i r="4">
      <x v="2"/>
      <x v="36"/>
      <x v="67"/>
    </i>
    <i r="4">
      <x v="3"/>
      <x v="36"/>
      <x v="67"/>
    </i>
    <i r="4">
      <x v="4"/>
      <x v="36"/>
      <x v="67"/>
    </i>
    <i r="4">
      <x v="5"/>
      <x v="36"/>
      <x v="67"/>
    </i>
    <i r="4">
      <x v="6"/>
      <x v="39"/>
      <x v="70"/>
    </i>
    <i>
      <x v="157"/>
      <x v="45"/>
      <x v="3"/>
      <x v="4"/>
      <x v="1"/>
      <x v="175"/>
      <x v="48"/>
    </i>
    <i r="4">
      <x v="3"/>
      <x v="175"/>
      <x v="48"/>
    </i>
    <i r="4">
      <x v="5"/>
      <x v="175"/>
      <x v="48"/>
    </i>
    <i>
      <x v="158"/>
      <x v="45"/>
      <x v="4"/>
      <x v="362"/>
      <x/>
      <x v="33"/>
      <x v="65"/>
    </i>
    <i r="4">
      <x v="1"/>
      <x v="33"/>
      <x v="65"/>
    </i>
    <i r="4">
      <x v="2"/>
      <x v="36"/>
      <x v="68"/>
    </i>
    <i r="4">
      <x v="3"/>
      <x v="33"/>
      <x v="65"/>
    </i>
    <i r="4">
      <x v="4"/>
      <x v="37"/>
      <x v="69"/>
    </i>
    <i r="4">
      <x v="5"/>
      <x v="33"/>
      <x v="65"/>
    </i>
    <i r="4">
      <x v="6"/>
      <x v="33"/>
      <x v="65"/>
    </i>
    <i>
      <x v="159"/>
      <x v="45"/>
      <x v="7"/>
      <x v="58"/>
      <x/>
      <x v="224"/>
      <x v="7"/>
    </i>
    <i r="4">
      <x v="1"/>
      <x v="224"/>
      <x v="7"/>
    </i>
    <i r="4">
      <x v="2"/>
      <x v="224"/>
      <x v="7"/>
    </i>
    <i r="4">
      <x v="3"/>
      <x v="224"/>
      <x v="7"/>
    </i>
    <i r="4">
      <x v="4"/>
      <x v="224"/>
      <x v="7"/>
    </i>
    <i r="4">
      <x v="5"/>
      <x v="224"/>
      <x v="7"/>
    </i>
    <i r="4">
      <x v="6"/>
      <x v="224"/>
      <x v="7"/>
    </i>
    <i r="3">
      <x v="60"/>
      <x/>
      <x v="24"/>
      <x v="33"/>
    </i>
    <i r="4">
      <x v="1"/>
      <x v="24"/>
      <x v="33"/>
    </i>
    <i r="4">
      <x v="2"/>
      <x v="24"/>
      <x v="33"/>
    </i>
    <i r="4">
      <x v="3"/>
      <x v="24"/>
      <x v="33"/>
    </i>
    <i r="4">
      <x v="4"/>
      <x v="24"/>
      <x v="33"/>
    </i>
    <i r="4">
      <x v="5"/>
      <x v="24"/>
      <x v="33"/>
    </i>
    <i r="4">
      <x v="6"/>
      <x v="25"/>
      <x v="34"/>
    </i>
    <i r="3">
      <x v="62"/>
      <x/>
      <x v="66"/>
      <x v="75"/>
    </i>
    <i r="4">
      <x v="1"/>
      <x v="66"/>
      <x v="75"/>
    </i>
    <i r="4">
      <x v="2"/>
      <x v="66"/>
      <x v="75"/>
    </i>
    <i r="4">
      <x v="3"/>
      <x v="64"/>
      <x v="73"/>
    </i>
    <i r="4">
      <x v="4"/>
      <x v="66"/>
      <x v="75"/>
    </i>
    <i r="4">
      <x v="5"/>
      <x v="66"/>
      <x v="75"/>
    </i>
    <i r="4">
      <x v="6"/>
      <x v="66"/>
      <x v="75"/>
    </i>
    <i r="3">
      <x v="65"/>
      <x/>
      <x v="112"/>
      <x v="121"/>
    </i>
    <i r="4">
      <x v="1"/>
      <x v="140"/>
      <x v="149"/>
    </i>
    <i r="4">
      <x v="2"/>
      <x v="138"/>
      <x v="147"/>
    </i>
    <i r="4">
      <x v="3"/>
      <x v="112"/>
      <x v="121"/>
    </i>
    <i r="4">
      <x v="4"/>
      <x v="112"/>
      <x v="121"/>
    </i>
    <i r="4">
      <x v="5"/>
      <x v="108"/>
      <x v="117"/>
    </i>
    <i r="4">
      <x v="6"/>
      <x v="112"/>
      <x v="121"/>
    </i>
    <i r="3">
      <x v="66"/>
      <x/>
      <x v="137"/>
      <x v="146"/>
    </i>
    <i r="4">
      <x v="1"/>
      <x v="160"/>
      <x v="169"/>
    </i>
    <i r="4">
      <x v="2"/>
      <x v="142"/>
      <x v="151"/>
    </i>
    <i r="4">
      <x v="3"/>
      <x v="136"/>
      <x v="145"/>
    </i>
    <i r="4">
      <x v="4"/>
      <x v="157"/>
      <x v="166"/>
    </i>
    <i r="4">
      <x v="5"/>
      <x v="139"/>
      <x v="148"/>
    </i>
    <i r="4">
      <x v="6"/>
      <x v="139"/>
      <x v="148"/>
    </i>
    <i r="3">
      <x v="427"/>
      <x v="6"/>
      <x v="145"/>
      <x v="153"/>
    </i>
    <i r="3">
      <x v="429"/>
      <x v="4"/>
      <x v="159"/>
      <x v="168"/>
    </i>
    <i r="3">
      <x v="493"/>
      <x v="2"/>
      <x v="146"/>
      <x v="155"/>
    </i>
    <i r="3">
      <x v="494"/>
      <x/>
      <x v="108"/>
      <x v="117"/>
    </i>
    <i r="3">
      <x v="497"/>
      <x v="4"/>
      <x v="146"/>
      <x v="155"/>
    </i>
    <i r="3">
      <x v="499"/>
      <x v="1"/>
      <x v="76"/>
      <x v="85"/>
    </i>
    <i r="3">
      <x v="501"/>
      <x v="1"/>
      <x v="139"/>
      <x v="148"/>
    </i>
    <i>
      <x v="160"/>
      <x v="45"/>
      <x v="9"/>
      <x v="5"/>
      <x/>
      <x v="217"/>
      <x v="2"/>
    </i>
    <i r="4">
      <x v="1"/>
      <x v="217"/>
      <x v="2"/>
    </i>
    <i r="4">
      <x v="2"/>
      <x v="217"/>
      <x v="2"/>
    </i>
    <i r="4">
      <x v="3"/>
      <x v="217"/>
      <x v="2"/>
    </i>
    <i r="4">
      <x v="4"/>
      <x v="217"/>
      <x v="2"/>
    </i>
    <i r="4">
      <x v="5"/>
      <x v="217"/>
      <x v="2"/>
    </i>
    <i r="4">
      <x v="6"/>
      <x v="217"/>
      <x v="2"/>
    </i>
    <i r="3">
      <x v="6"/>
      <x/>
      <x v="11"/>
      <x v="22"/>
    </i>
    <i r="4">
      <x v="1"/>
      <x v="11"/>
      <x v="22"/>
    </i>
    <i r="4">
      <x v="2"/>
      <x v="11"/>
      <x v="22"/>
    </i>
    <i r="4">
      <x v="3"/>
      <x v="11"/>
      <x v="22"/>
    </i>
    <i r="4">
      <x v="4"/>
      <x v="11"/>
      <x v="22"/>
    </i>
    <i r="4">
      <x v="5"/>
      <x v="12"/>
      <x v="23"/>
    </i>
    <i r="4">
      <x v="6"/>
      <x v="11"/>
      <x v="22"/>
    </i>
    <i r="3">
      <x v="8"/>
      <x v="2"/>
      <x v="17"/>
      <x v="28"/>
    </i>
    <i r="4">
      <x v="4"/>
      <x v="17"/>
      <x v="28"/>
    </i>
    <i r="4">
      <x v="5"/>
      <x v="17"/>
      <x v="28"/>
    </i>
    <i r="4">
      <x v="6"/>
      <x v="17"/>
      <x v="28"/>
    </i>
    <i r="3">
      <x v="9"/>
      <x/>
      <x v="23"/>
      <x v="34"/>
    </i>
    <i r="4">
      <x v="1"/>
      <x v="23"/>
      <x v="34"/>
    </i>
    <i r="4">
      <x v="2"/>
      <x v="21"/>
      <x v="32"/>
    </i>
    <i r="4">
      <x v="3"/>
      <x v="23"/>
      <x v="34"/>
    </i>
    <i r="4">
      <x v="4"/>
      <x v="20"/>
      <x v="31"/>
    </i>
    <i r="4">
      <x v="5"/>
      <x v="23"/>
      <x v="34"/>
    </i>
    <i r="4">
      <x v="6"/>
      <x v="31"/>
      <x v="42"/>
    </i>
    <i r="3">
      <x v="20"/>
      <x/>
      <x v="33"/>
      <x v="44"/>
    </i>
    <i r="4">
      <x v="1"/>
      <x v="35"/>
      <x v="46"/>
    </i>
    <i r="4">
      <x v="2"/>
      <x v="35"/>
      <x v="46"/>
    </i>
    <i r="4">
      <x v="3"/>
      <x v="35"/>
      <x v="46"/>
    </i>
    <i r="4">
      <x v="4"/>
      <x v="35"/>
      <x v="46"/>
    </i>
    <i r="4">
      <x v="5"/>
      <x v="35"/>
      <x v="46"/>
    </i>
    <i r="4">
      <x v="6"/>
      <x v="35"/>
      <x v="46"/>
    </i>
    <i r="3">
      <x v="28"/>
      <x/>
      <x v="46"/>
      <x v="57"/>
    </i>
    <i r="4">
      <x v="1"/>
      <x v="48"/>
      <x v="59"/>
    </i>
    <i r="4">
      <x v="2"/>
      <x v="46"/>
      <x v="57"/>
    </i>
    <i r="4">
      <x v="3"/>
      <x v="46"/>
      <x v="57"/>
    </i>
    <i r="4">
      <x v="4"/>
      <x v="46"/>
      <x v="57"/>
    </i>
    <i r="4">
      <x v="5"/>
      <x v="46"/>
      <x v="57"/>
    </i>
    <i r="4">
      <x v="6"/>
      <x v="46"/>
      <x v="57"/>
    </i>
    <i r="3">
      <x v="34"/>
      <x/>
      <x v="58"/>
      <x v="69"/>
    </i>
    <i r="4">
      <x v="1"/>
      <x v="58"/>
      <x v="69"/>
    </i>
    <i r="4">
      <x v="2"/>
      <x v="57"/>
      <x v="68"/>
    </i>
    <i r="4">
      <x v="3"/>
      <x v="58"/>
      <x v="69"/>
    </i>
    <i r="4">
      <x v="4"/>
      <x v="65"/>
      <x v="76"/>
    </i>
    <i r="4">
      <x v="5"/>
      <x v="68"/>
      <x v="79"/>
    </i>
    <i r="4">
      <x v="6"/>
      <x v="58"/>
      <x v="69"/>
    </i>
    <i r="3">
      <x v="38"/>
      <x/>
      <x v="70"/>
      <x v="81"/>
    </i>
    <i r="4">
      <x v="1"/>
      <x v="42"/>
      <x v="52"/>
    </i>
    <i r="4">
      <x v="2"/>
      <x v="70"/>
      <x v="81"/>
    </i>
    <i r="4">
      <x v="3"/>
      <x v="70"/>
      <x v="81"/>
    </i>
    <i r="4">
      <x v="4"/>
      <x v="70"/>
      <x v="81"/>
    </i>
    <i r="4">
      <x v="5"/>
      <x v="76"/>
      <x v="87"/>
    </i>
    <i r="4">
      <x v="6"/>
      <x v="70"/>
      <x v="81"/>
    </i>
    <i r="3">
      <x v="50"/>
      <x/>
      <x v="82"/>
      <x v="93"/>
    </i>
    <i r="4">
      <x v="1"/>
      <x v="84"/>
      <x v="95"/>
    </i>
    <i r="4">
      <x v="2"/>
      <x v="93"/>
      <x v="104"/>
    </i>
    <i r="4">
      <x v="3"/>
      <x v="82"/>
      <x v="93"/>
    </i>
    <i r="4">
      <x v="4"/>
      <x v="82"/>
      <x v="93"/>
    </i>
    <i r="4">
      <x v="5"/>
      <x v="82"/>
      <x v="93"/>
    </i>
    <i r="4">
      <x v="6"/>
      <x v="84"/>
      <x v="95"/>
    </i>
    <i r="3">
      <x v="53"/>
      <x/>
      <x v="95"/>
      <x v="106"/>
    </i>
    <i r="4">
      <x v="1"/>
      <x v="81"/>
      <x v="92"/>
    </i>
    <i r="4">
      <x v="4"/>
      <x v="98"/>
      <x v="109"/>
    </i>
    <i r="4">
      <x v="6"/>
      <x v="94"/>
      <x v="105"/>
    </i>
    <i r="3">
      <x v="55"/>
      <x v="1"/>
      <x v="100"/>
      <x v="111"/>
    </i>
    <i r="4">
      <x v="2"/>
      <x v="96"/>
      <x v="107"/>
    </i>
    <i r="4">
      <x v="3"/>
      <x v="94"/>
      <x v="105"/>
    </i>
    <i r="4">
      <x v="4"/>
      <x v="100"/>
      <x v="111"/>
    </i>
    <i r="4">
      <x v="5"/>
      <x v="100"/>
      <x v="111"/>
    </i>
    <i r="4">
      <x v="6"/>
      <x v="100"/>
      <x v="111"/>
    </i>
    <i r="3">
      <x v="57"/>
      <x/>
      <x v="109"/>
      <x v="120"/>
    </i>
    <i r="4">
      <x v="1"/>
      <x v="106"/>
      <x v="117"/>
    </i>
    <i r="4">
      <x v="2"/>
      <x v="114"/>
      <x v="125"/>
    </i>
    <i r="4">
      <x v="3"/>
      <x v="115"/>
      <x v="126"/>
    </i>
    <i r="4">
      <x v="4"/>
      <x v="106"/>
      <x v="117"/>
    </i>
    <i r="4">
      <x v="5"/>
      <x v="109"/>
      <x v="120"/>
    </i>
    <i r="4">
      <x v="6"/>
      <x v="106"/>
      <x v="117"/>
    </i>
    <i r="3">
      <x v="68"/>
      <x/>
      <x v="118"/>
      <x v="129"/>
    </i>
    <i r="4">
      <x v="1"/>
      <x v="118"/>
      <x v="129"/>
    </i>
    <i r="4">
      <x v="2"/>
      <x v="118"/>
      <x v="129"/>
    </i>
    <i r="4">
      <x v="3"/>
      <x v="118"/>
      <x v="129"/>
    </i>
    <i r="4">
      <x v="4"/>
      <x v="124"/>
      <x v="135"/>
    </i>
    <i r="4">
      <x v="5"/>
      <x v="133"/>
      <x v="144"/>
    </i>
    <i r="4">
      <x v="6"/>
      <x v="118"/>
      <x v="129"/>
    </i>
    <i r="3">
      <x v="79"/>
      <x/>
      <x v="130"/>
      <x v="141"/>
    </i>
    <i r="4">
      <x v="1"/>
      <x v="130"/>
      <x v="141"/>
    </i>
    <i r="4">
      <x v="3"/>
      <x v="130"/>
      <x v="141"/>
    </i>
    <i r="4">
      <x v="4"/>
      <x v="130"/>
      <x v="141"/>
    </i>
    <i r="4">
      <x v="5"/>
      <x v="139"/>
      <x v="150"/>
    </i>
    <i r="4">
      <x v="6"/>
      <x v="130"/>
      <x v="141"/>
    </i>
    <i r="3">
      <x v="93"/>
      <x/>
      <x v="142"/>
      <x v="153"/>
    </i>
    <i r="4">
      <x v="1"/>
      <x v="144"/>
      <x v="155"/>
    </i>
    <i r="4">
      <x v="2"/>
      <x v="142"/>
      <x v="153"/>
    </i>
    <i r="4">
      <x v="3"/>
      <x v="142"/>
      <x v="153"/>
    </i>
    <i r="4">
      <x v="4"/>
      <x v="150"/>
      <x v="161"/>
    </i>
    <i r="3">
      <x v="99"/>
      <x/>
      <x v="154"/>
      <x v="165"/>
    </i>
    <i r="4">
      <x v="1"/>
      <x v="154"/>
      <x v="165"/>
    </i>
    <i r="4">
      <x v="2"/>
      <x v="154"/>
      <x v="165"/>
    </i>
    <i r="4">
      <x v="3"/>
      <x v="157"/>
      <x v="168"/>
    </i>
    <i r="4">
      <x v="4"/>
      <x v="154"/>
      <x v="165"/>
    </i>
    <i r="4">
      <x v="5"/>
      <x v="154"/>
      <x v="165"/>
    </i>
    <i r="4">
      <x v="6"/>
      <x v="154"/>
      <x v="165"/>
    </i>
    <i r="3">
      <x v="383"/>
      <x v="6"/>
      <x v="5"/>
      <x v="16"/>
    </i>
    <i r="3">
      <x v="384"/>
      <x v="6"/>
      <x/>
      <x v="12"/>
    </i>
    <i r="3">
      <x v="386"/>
      <x v="1"/>
      <x v="144"/>
      <x v="155"/>
    </i>
    <i r="3">
      <x v="387"/>
      <x v="6"/>
      <x v="148"/>
      <x v="159"/>
    </i>
    <i r="3">
      <x v="389"/>
      <x/>
      <x v="176"/>
      <x v="186"/>
    </i>
    <i r="4">
      <x v="2"/>
      <x v="159"/>
      <x v="170"/>
    </i>
    <i r="4">
      <x v="6"/>
      <x v="76"/>
      <x v="87"/>
    </i>
    <i r="3">
      <x v="390"/>
      <x v="6"/>
      <x v="136"/>
      <x v="147"/>
    </i>
    <i>
      <x v="161"/>
      <x v="45"/>
      <x v="10"/>
      <x v="80"/>
      <x/>
      <x/>
      <x v="6"/>
    </i>
    <i r="4">
      <x v="1"/>
      <x/>
      <x v="6"/>
    </i>
    <i r="4">
      <x v="2"/>
      <x/>
      <x v="6"/>
    </i>
    <i r="4">
      <x v="3"/>
      <x/>
      <x v="6"/>
    </i>
    <i r="4">
      <x v="4"/>
      <x/>
      <x v="6"/>
    </i>
    <i r="4">
      <x v="5"/>
      <x/>
      <x v="6"/>
    </i>
    <i r="4">
      <x v="6"/>
      <x/>
      <x v="6"/>
    </i>
    <i r="3">
      <x v="82"/>
      <x/>
      <x v="107"/>
      <x v="112"/>
    </i>
    <i r="4">
      <x v="1"/>
      <x v="108"/>
      <x v="113"/>
    </i>
    <i r="4">
      <x v="2"/>
      <x v="106"/>
      <x v="111"/>
    </i>
    <i r="4">
      <x v="3"/>
      <x v="109"/>
      <x v="114"/>
    </i>
    <i r="4">
      <x v="4"/>
      <x v="115"/>
      <x v="120"/>
    </i>
    <i r="4">
      <x v="5"/>
      <x v="115"/>
      <x v="120"/>
    </i>
    <i r="4">
      <x v="6"/>
      <x v="115"/>
      <x v="120"/>
    </i>
    <i r="3">
      <x v="84"/>
      <x v="4"/>
      <x v="36"/>
      <x v="41"/>
    </i>
    <i r="4">
      <x v="6"/>
      <x v="39"/>
      <x v="44"/>
    </i>
    <i r="3">
      <x v="433"/>
      <x/>
      <x v="35"/>
      <x v="40"/>
    </i>
    <i r="4">
      <x v="1"/>
      <x v="35"/>
      <x v="40"/>
    </i>
    <i r="4">
      <x v="2"/>
      <x v="39"/>
      <x v="44"/>
    </i>
    <i r="4">
      <x v="3"/>
      <x v="35"/>
      <x v="40"/>
    </i>
    <i r="4">
      <x v="4"/>
      <x v="35"/>
      <x v="40"/>
    </i>
    <i r="4">
      <x v="5"/>
      <x v="35"/>
      <x v="40"/>
    </i>
    <i r="4">
      <x v="6"/>
      <x v="35"/>
      <x v="40"/>
    </i>
    <i>
      <x v="162"/>
      <x v="45"/>
      <x v="12"/>
      <x v="252"/>
      <x v="1"/>
      <x v="182"/>
      <x v="48"/>
    </i>
    <i r="4">
      <x v="2"/>
      <x v="183"/>
      <x v="50"/>
    </i>
    <i r="4">
      <x v="4"/>
      <x v="182"/>
      <x v="48"/>
    </i>
    <i r="4">
      <x v="6"/>
      <x v="182"/>
      <x v="48"/>
    </i>
    <i>
      <x v="163"/>
      <x v="45"/>
      <x v="13"/>
      <x v="267"/>
      <x v="1"/>
      <x v="196"/>
      <x v="225"/>
    </i>
    <i r="4">
      <x v="2"/>
      <x v="198"/>
      <x v="228"/>
    </i>
    <i r="4">
      <x v="5"/>
      <x v="196"/>
      <x v="225"/>
    </i>
    <i r="4">
      <x v="6"/>
      <x v="206"/>
      <x v="237"/>
    </i>
    <i>
      <x v="164"/>
      <x v="45"/>
      <x v="22"/>
      <x v="275"/>
      <x/>
      <x v="23"/>
      <x v="82"/>
    </i>
    <i r="4">
      <x v="1"/>
      <x v="23"/>
      <x v="82"/>
    </i>
    <i r="4">
      <x v="2"/>
      <x v="23"/>
      <x v="82"/>
    </i>
    <i r="4">
      <x v="3"/>
      <x v="23"/>
      <x v="82"/>
    </i>
    <i r="4">
      <x v="5"/>
      <x v="23"/>
      <x v="82"/>
    </i>
    <i r="3">
      <x v="277"/>
      <x v="4"/>
      <x v="97"/>
      <x v="157"/>
    </i>
    <i r="4">
      <x v="6"/>
      <x v="99"/>
      <x v="159"/>
    </i>
    <i r="3">
      <x v="279"/>
      <x/>
      <x v="191"/>
      <x v="221"/>
    </i>
    <i r="4">
      <x v="1"/>
      <x v="191"/>
      <x v="221"/>
    </i>
    <i r="4">
      <x v="2"/>
      <x v="191"/>
      <x v="221"/>
    </i>
    <i r="4">
      <x v="3"/>
      <x v="191"/>
      <x v="221"/>
    </i>
    <i r="4">
      <x v="4"/>
      <x v="191"/>
      <x v="221"/>
    </i>
    <i r="4">
      <x v="5"/>
      <x v="191"/>
      <x v="221"/>
    </i>
    <i r="4">
      <x v="6"/>
      <x v="191"/>
      <x v="221"/>
    </i>
    <i>
      <x v="165"/>
      <x v="45"/>
      <x v="24"/>
      <x v="257"/>
      <x/>
      <x v="197"/>
      <x v="228"/>
    </i>
    <i r="4">
      <x v="1"/>
      <x v="202"/>
      <x v="233"/>
    </i>
    <i r="4">
      <x v="2"/>
      <x v="197"/>
      <x v="228"/>
    </i>
    <i r="4">
      <x v="3"/>
      <x v="197"/>
      <x v="228"/>
    </i>
    <i r="4">
      <x v="4"/>
      <x v="197"/>
      <x v="228"/>
    </i>
    <i r="4">
      <x v="5"/>
      <x v="197"/>
      <x v="228"/>
    </i>
    <i r="4">
      <x v="6"/>
      <x v="197"/>
      <x v="228"/>
    </i>
    <i>
      <x v="166"/>
      <x v="45"/>
      <x v="26"/>
      <x v="376"/>
      <x/>
      <x v="97"/>
      <x v="116"/>
    </i>
    <i r="4">
      <x v="1"/>
      <x v="97"/>
      <x v="116"/>
    </i>
    <i r="4">
      <x v="2"/>
      <x v="97"/>
      <x v="116"/>
    </i>
    <i r="4">
      <x v="3"/>
      <x v="97"/>
      <x v="116"/>
    </i>
    <i r="4">
      <x v="4"/>
      <x v="97"/>
      <x v="116"/>
    </i>
    <i r="4">
      <x v="5"/>
      <x v="97"/>
      <x v="116"/>
    </i>
    <i r="4">
      <x v="6"/>
      <x v="97"/>
      <x v="116"/>
    </i>
    <i>
      <x v="167"/>
      <x v="45"/>
      <x v="27"/>
      <x v="337"/>
      <x/>
      <x v="123"/>
      <x v="159"/>
    </i>
    <i r="4">
      <x v="1"/>
      <x v="123"/>
      <x v="159"/>
    </i>
    <i r="4">
      <x v="2"/>
      <x v="123"/>
      <x v="159"/>
    </i>
    <i r="4">
      <x v="3"/>
      <x v="128"/>
      <x v="159"/>
    </i>
    <i r="4">
      <x v="4"/>
      <x v="127"/>
      <x v="159"/>
    </i>
    <i r="4">
      <x v="5"/>
      <x v="127"/>
      <x v="159"/>
    </i>
    <i r="4">
      <x v="6"/>
      <x v="127"/>
      <x v="159"/>
    </i>
    <i r="3">
      <x v="339"/>
      <x v="1"/>
      <x v="28"/>
      <x v="63"/>
    </i>
    <i r="4">
      <x v="4"/>
      <x v="32"/>
      <x v="63"/>
    </i>
    <i r="4">
      <x v="6"/>
      <x v="32"/>
      <x v="63"/>
    </i>
    <i>
      <x v="168"/>
      <x v="45"/>
      <x v="28"/>
      <x v="308"/>
      <x v="1"/>
      <x v="201"/>
      <x v="80"/>
    </i>
    <i r="4">
      <x v="4"/>
      <x v="198"/>
      <x v="76"/>
    </i>
    <i r="4">
      <x v="6"/>
      <x v="196"/>
      <x v="73"/>
    </i>
    <i>
      <x v="169"/>
      <x v="45"/>
      <x v="30"/>
      <x v="459"/>
      <x/>
      <x v="167"/>
      <x v="230"/>
    </i>
    <i r="4">
      <x v="1"/>
      <x v="167"/>
      <x v="230"/>
    </i>
    <i r="4">
      <x v="2"/>
      <x v="167"/>
      <x v="230"/>
    </i>
    <i r="4">
      <x v="3"/>
      <x v="167"/>
      <x v="230"/>
    </i>
    <i r="4">
      <x v="4"/>
      <x v="167"/>
      <x v="230"/>
    </i>
    <i r="4">
      <x v="5"/>
      <x v="167"/>
      <x v="230"/>
    </i>
    <i r="4">
      <x v="6"/>
      <x v="167"/>
      <x v="230"/>
    </i>
    <i>
      <x v="170"/>
      <x v="45"/>
      <x v="34"/>
      <x v="248"/>
      <x/>
      <x v="196"/>
      <x v="234"/>
    </i>
    <i r="4">
      <x v="1"/>
      <x v="196"/>
      <x v="234"/>
    </i>
    <i r="4">
      <x v="2"/>
      <x v="196"/>
      <x v="234"/>
    </i>
    <i r="4">
      <x v="3"/>
      <x v="196"/>
      <x v="234"/>
    </i>
    <i r="4">
      <x v="4"/>
      <x v="198"/>
      <x v="236"/>
    </i>
    <i r="4">
      <x v="5"/>
      <x v="196"/>
      <x v="234"/>
    </i>
    <i r="4">
      <x v="6"/>
      <x v="196"/>
      <x v="234"/>
    </i>
    <i r="3">
      <x v="250"/>
      <x/>
      <x v="218"/>
      <x v="53"/>
    </i>
    <i r="4">
      <x v="1"/>
      <x v="218"/>
      <x v="53"/>
    </i>
    <i r="4">
      <x v="2"/>
      <x v="218"/>
      <x v="53"/>
    </i>
    <i r="4">
      <x v="3"/>
      <x v="218"/>
      <x v="53"/>
    </i>
    <i r="4">
      <x v="4"/>
      <x v="218"/>
      <x v="53"/>
    </i>
    <i r="4">
      <x v="5"/>
      <x v="218"/>
      <x v="53"/>
    </i>
    <i r="4">
      <x v="6"/>
      <x v="218"/>
      <x v="53"/>
    </i>
    <i>
      <x v="171"/>
      <x v="45"/>
      <x v="35"/>
      <x v="263"/>
      <x/>
      <x v="196"/>
      <x v="229"/>
    </i>
    <i r="4">
      <x v="1"/>
      <x v="196"/>
      <x v="229"/>
    </i>
    <i r="4">
      <x v="2"/>
      <x v="196"/>
      <x v="229"/>
    </i>
    <i r="4">
      <x v="3"/>
      <x v="196"/>
      <x v="229"/>
    </i>
    <i r="4">
      <x v="4"/>
      <x v="196"/>
      <x v="229"/>
    </i>
    <i r="4">
      <x v="5"/>
      <x v="196"/>
      <x v="229"/>
    </i>
    <i r="4">
      <x v="6"/>
      <x v="196"/>
      <x v="229"/>
    </i>
    <i>
      <x v="172"/>
      <x v="45"/>
      <x v="37"/>
      <x v="483"/>
      <x/>
      <x v="104"/>
      <x v="112"/>
    </i>
    <i r="4">
      <x v="1"/>
      <x v="104"/>
      <x v="112"/>
    </i>
    <i r="4">
      <x v="2"/>
      <x v="104"/>
      <x v="112"/>
    </i>
    <i r="4">
      <x v="3"/>
      <x v="106"/>
      <x v="112"/>
    </i>
    <i r="4">
      <x v="4"/>
      <x v="106"/>
      <x v="112"/>
    </i>
    <i r="4">
      <x v="5"/>
      <x v="106"/>
      <x v="112"/>
    </i>
    <i r="4">
      <x v="6"/>
      <x v="106"/>
      <x v="112"/>
    </i>
    <i>
      <x v="173"/>
      <x v="45"/>
      <x v="38"/>
      <x v="163"/>
      <x/>
      <x v="66"/>
      <x v="73"/>
    </i>
    <i r="4">
      <x v="1"/>
      <x v="59"/>
      <x v="66"/>
    </i>
    <i r="4">
      <x v="2"/>
      <x v="65"/>
      <x v="72"/>
    </i>
    <i r="4">
      <x v="3"/>
      <x v="59"/>
      <x v="66"/>
    </i>
    <i r="4">
      <x v="4"/>
      <x v="66"/>
      <x v="73"/>
    </i>
    <i r="4">
      <x v="5"/>
      <x v="59"/>
      <x v="66"/>
    </i>
    <i r="4">
      <x v="6"/>
      <x v="59"/>
      <x v="66"/>
    </i>
    <i r="3">
      <x v="165"/>
      <x v="2"/>
      <x v="219"/>
      <x v="1"/>
    </i>
    <i r="4">
      <x v="3"/>
      <x v="219"/>
      <x v="1"/>
    </i>
    <i r="4">
      <x v="4"/>
      <x v="219"/>
      <x v="1"/>
    </i>
    <i r="4">
      <x v="5"/>
      <x v="219"/>
      <x v="1"/>
    </i>
    <i r="4">
      <x v="6"/>
      <x v="219"/>
      <x v="1"/>
    </i>
    <i r="3">
      <x v="167"/>
      <x/>
      <x v="25"/>
      <x v="32"/>
    </i>
    <i r="4">
      <x v="1"/>
      <x v="25"/>
      <x v="32"/>
    </i>
    <i r="4">
      <x v="2"/>
      <x v="25"/>
      <x v="32"/>
    </i>
    <i r="4">
      <x v="3"/>
      <x v="25"/>
      <x v="32"/>
    </i>
    <i r="4">
      <x v="4"/>
      <x v="25"/>
      <x v="32"/>
    </i>
    <i r="4">
      <x v="5"/>
      <x v="25"/>
      <x v="32"/>
    </i>
    <i r="4">
      <x v="6"/>
      <x v="25"/>
      <x v="32"/>
    </i>
    <i r="3">
      <x v="169"/>
      <x/>
      <x v="80"/>
      <x v="87"/>
    </i>
    <i r="4">
      <x v="1"/>
      <x v="77"/>
      <x v="84"/>
    </i>
    <i r="4">
      <x v="2"/>
      <x v="81"/>
      <x v="88"/>
    </i>
    <i r="4">
      <x v="3"/>
      <x v="80"/>
      <x v="87"/>
    </i>
    <i r="4">
      <x v="4"/>
      <x v="79"/>
      <x v="86"/>
    </i>
    <i r="4">
      <x v="5"/>
      <x v="94"/>
      <x v="101"/>
    </i>
    <i r="4">
      <x v="6"/>
      <x v="77"/>
      <x v="84"/>
    </i>
    <i r="3">
      <x v="171"/>
      <x/>
      <x v="102"/>
      <x v="109"/>
    </i>
    <i r="4">
      <x v="1"/>
      <x v="102"/>
      <x v="109"/>
    </i>
    <i r="4">
      <x v="3"/>
      <x v="106"/>
      <x v="113"/>
    </i>
    <i r="4">
      <x v="4"/>
      <x v="102"/>
      <x v="109"/>
    </i>
    <i r="4">
      <x v="5"/>
      <x v="102"/>
      <x v="109"/>
    </i>
    <i r="4">
      <x v="6"/>
      <x v="102"/>
      <x v="109"/>
    </i>
    <i r="3">
      <x v="174"/>
      <x/>
      <x v="130"/>
      <x v="137"/>
    </i>
    <i r="4">
      <x v="1"/>
      <x v="130"/>
      <x v="137"/>
    </i>
    <i r="4">
      <x v="2"/>
      <x v="130"/>
      <x v="137"/>
    </i>
    <i r="4">
      <x v="3"/>
      <x v="136"/>
      <x v="143"/>
    </i>
    <i r="4">
      <x v="4"/>
      <x v="130"/>
      <x v="137"/>
    </i>
    <i r="4">
      <x v="5"/>
      <x v="130"/>
      <x v="137"/>
    </i>
    <i r="4">
      <x v="6"/>
      <x v="144"/>
      <x v="151"/>
    </i>
    <i r="3">
      <x v="461"/>
      <x v="5"/>
      <x v="144"/>
      <x v="150"/>
    </i>
    <i r="4">
      <x v="6"/>
      <x v="161"/>
      <x v="167"/>
    </i>
    <i r="3">
      <x v="463"/>
      <x/>
      <x v="223"/>
      <x v="4"/>
    </i>
    <i r="4">
      <x v="1"/>
      <x v="223"/>
      <x v="4"/>
    </i>
    <i r="4">
      <x v="4"/>
      <x v="223"/>
      <x v="4"/>
    </i>
    <i r="4">
      <x v="5"/>
      <x v="223"/>
      <x v="4"/>
    </i>
    <i r="4">
      <x v="6"/>
      <x v="223"/>
      <x v="4"/>
    </i>
    <i r="3">
      <x v="465"/>
      <x/>
      <x v="106"/>
      <x v="113"/>
    </i>
    <i r="4">
      <x v="1"/>
      <x v="126"/>
      <x v="133"/>
    </i>
    <i r="4">
      <x v="2"/>
      <x v="106"/>
      <x v="113"/>
    </i>
    <i r="4">
      <x v="3"/>
      <x v="106"/>
      <x v="113"/>
    </i>
    <i r="4">
      <x v="4"/>
      <x v="116"/>
      <x v="123"/>
    </i>
    <i r="4">
      <x v="5"/>
      <x v="115"/>
      <x v="122"/>
    </i>
    <i r="4">
      <x v="6"/>
      <x v="117"/>
      <x v="124"/>
    </i>
    <i>
      <x v="174"/>
      <x v="45"/>
      <x v="39"/>
      <x v="285"/>
      <x/>
      <x v="195"/>
      <x v="223"/>
    </i>
    <i r="4">
      <x v="1"/>
      <x v="195"/>
      <x v="223"/>
    </i>
    <i r="4">
      <x v="2"/>
      <x v="195"/>
      <x v="223"/>
    </i>
    <i r="4">
      <x v="3"/>
      <x v="195"/>
      <x v="223"/>
    </i>
    <i r="4">
      <x v="4"/>
      <x v="197"/>
      <x v="226"/>
    </i>
    <i r="4">
      <x v="5"/>
      <x v="195"/>
      <x v="223"/>
    </i>
    <i r="4">
      <x v="6"/>
      <x v="195"/>
      <x v="223"/>
    </i>
    <i>
      <x v="175"/>
      <x v="45"/>
      <x v="40"/>
      <x v="313"/>
      <x/>
      <x v="35"/>
      <x v="80"/>
    </i>
    <i r="4">
      <x v="1"/>
      <x v="4"/>
      <x v="50"/>
    </i>
    <i r="4">
      <x v="2"/>
      <x v="4"/>
      <x v="50"/>
    </i>
    <i r="4">
      <x v="3"/>
      <x v="4"/>
      <x v="50"/>
    </i>
    <i r="4">
      <x v="4"/>
      <x v="4"/>
      <x v="50"/>
    </i>
    <i r="4">
      <x v="5"/>
      <x v="4"/>
      <x v="50"/>
    </i>
    <i r="4">
      <x v="6"/>
      <x v="4"/>
      <x v="50"/>
    </i>
    <i>
      <x v="176"/>
      <x v="45"/>
      <x v="41"/>
      <x v="100"/>
      <x/>
      <x v="65"/>
      <x v="74"/>
    </i>
    <i r="4">
      <x v="1"/>
      <x v="66"/>
      <x v="75"/>
    </i>
    <i r="4">
      <x v="2"/>
      <x v="66"/>
      <x v="75"/>
    </i>
    <i r="4">
      <x v="3"/>
      <x v="65"/>
      <x v="74"/>
    </i>
    <i r="4">
      <x v="4"/>
      <x v="65"/>
      <x v="74"/>
    </i>
    <i r="4">
      <x v="5"/>
      <x v="87"/>
      <x v="96"/>
    </i>
    <i r="4">
      <x v="6"/>
      <x v="65"/>
      <x v="74"/>
    </i>
    <i>
      <x v="177"/>
      <x v="45"/>
      <x v="42"/>
      <x v="470"/>
      <x v="2"/>
      <x v="110"/>
      <x v="119"/>
    </i>
    <i r="4">
      <x v="3"/>
      <x v="110"/>
      <x v="119"/>
    </i>
    <i r="4">
      <x v="4"/>
      <x v="110"/>
      <x v="119"/>
    </i>
    <i r="4">
      <x v="5"/>
      <x v="110"/>
      <x v="119"/>
    </i>
    <i r="4">
      <x v="6"/>
      <x v="110"/>
      <x v="119"/>
    </i>
    <i r="3">
      <x v="472"/>
      <x/>
      <x v="147"/>
      <x v="156"/>
    </i>
    <i r="4">
      <x v="1"/>
      <x v="147"/>
      <x v="156"/>
    </i>
    <i r="4">
      <x v="3"/>
      <x v="147"/>
      <x v="156"/>
    </i>
    <i r="4">
      <x v="4"/>
      <x v="147"/>
      <x v="156"/>
    </i>
    <i>
      <x v="178"/>
      <x v="45"/>
      <x v="43"/>
      <x v="492"/>
      <x/>
      <x v="29"/>
      <x v="49"/>
    </i>
    <i r="4">
      <x v="2"/>
      <x v="29"/>
      <x v="49"/>
    </i>
    <i r="4">
      <x v="3"/>
      <x v="29"/>
      <x v="49"/>
    </i>
    <i r="4">
      <x v="4"/>
      <x v="29"/>
      <x v="49"/>
    </i>
    <i r="4">
      <x v="6"/>
      <x v="29"/>
      <x v="49"/>
    </i>
    <i>
      <x v="179"/>
      <x v="45"/>
      <x v="46"/>
      <x v="366"/>
      <x/>
      <x v="22"/>
      <x v="44"/>
    </i>
    <i r="4">
      <x v="1"/>
      <x v="22"/>
      <x v="44"/>
    </i>
    <i r="4">
      <x v="2"/>
      <x v="22"/>
      <x v="44"/>
    </i>
    <i r="4">
      <x v="3"/>
      <x v="24"/>
      <x v="44"/>
    </i>
    <i r="4">
      <x v="4"/>
      <x v="22"/>
      <x v="44"/>
    </i>
    <i r="4">
      <x v="5"/>
      <x v="22"/>
      <x v="44"/>
    </i>
    <i r="4">
      <x v="6"/>
      <x v="22"/>
      <x v="44"/>
    </i>
    <i r="3">
      <x v="368"/>
      <x/>
      <x v="84"/>
      <x v="106"/>
    </i>
    <i r="4">
      <x v="1"/>
      <x v="85"/>
      <x v="107"/>
    </i>
    <i r="4">
      <x v="2"/>
      <x v="85"/>
      <x v="107"/>
    </i>
    <i r="4">
      <x v="3"/>
      <x v="86"/>
      <x v="106"/>
    </i>
    <i r="4">
      <x v="4"/>
      <x v="84"/>
      <x v="106"/>
    </i>
    <i r="4">
      <x v="5"/>
      <x v="84"/>
      <x v="106"/>
    </i>
    <i r="4">
      <x v="6"/>
      <x v="84"/>
      <x v="106"/>
    </i>
    <i r="3">
      <x v="370"/>
      <x/>
      <x v="106"/>
      <x v="128"/>
    </i>
    <i r="4">
      <x v="1"/>
      <x v="106"/>
      <x v="128"/>
    </i>
    <i r="4">
      <x v="2"/>
      <x v="106"/>
      <x v="128"/>
    </i>
    <i r="4">
      <x v="3"/>
      <x v="108"/>
      <x v="128"/>
    </i>
    <i r="4">
      <x v="4"/>
      <x v="106"/>
      <x v="128"/>
    </i>
    <i r="4">
      <x v="5"/>
      <x v="115"/>
      <x v="137"/>
    </i>
    <i r="4">
      <x v="6"/>
      <x v="106"/>
      <x v="128"/>
    </i>
    <i>
      <x v="180"/>
      <x v="45"/>
      <x v="47"/>
      <x v="457"/>
      <x/>
      <x v="163"/>
      <x v="227"/>
    </i>
    <i r="4">
      <x v="1"/>
      <x v="163"/>
      <x v="227"/>
    </i>
    <i r="4">
      <x v="2"/>
      <x v="163"/>
      <x v="227"/>
    </i>
    <i r="4">
      <x v="3"/>
      <x v="171"/>
      <x v="233"/>
    </i>
    <i r="4">
      <x v="4"/>
      <x v="163"/>
      <x v="227"/>
    </i>
    <i r="4">
      <x v="5"/>
      <x v="185"/>
      <x/>
    </i>
    <i r="4">
      <x v="6"/>
      <x v="163"/>
      <x v="227"/>
    </i>
    <i>
      <x v="181"/>
      <x v="45"/>
      <x v="49"/>
      <x v="481"/>
      <x v="2"/>
      <x v="122"/>
      <x v="159"/>
    </i>
    <i r="4">
      <x v="4"/>
      <x v="122"/>
      <x v="159"/>
    </i>
    <i r="4">
      <x v="6"/>
      <x v="122"/>
      <x v="159"/>
    </i>
    <i>
      <x v="182"/>
      <x v="45"/>
      <x v="50"/>
      <x v="329"/>
      <x/>
      <x v="111"/>
      <x v="150"/>
    </i>
    <i r="4">
      <x v="1"/>
      <x v="111"/>
      <x v="150"/>
    </i>
    <i r="4">
      <x v="2"/>
      <x v="111"/>
      <x v="150"/>
    </i>
    <i r="4">
      <x v="3"/>
      <x v="111"/>
      <x v="150"/>
    </i>
    <i r="4">
      <x v="4"/>
      <x v="116"/>
      <x v="155"/>
    </i>
    <i r="4">
      <x v="5"/>
      <x v="111"/>
      <x v="150"/>
    </i>
    <i r="4">
      <x v="6"/>
      <x v="111"/>
      <x v="150"/>
    </i>
    <i r="3">
      <x v="331"/>
      <x/>
      <x v="208"/>
      <x v="232"/>
    </i>
    <i r="4">
      <x v="2"/>
      <x v="208"/>
      <x v="232"/>
    </i>
    <i r="4">
      <x v="4"/>
      <x v="208"/>
      <x v="232"/>
    </i>
    <i r="4">
      <x v="5"/>
      <x v="208"/>
      <x v="232"/>
    </i>
    <i>
      <x v="183"/>
      <x v="45"/>
      <x v="52"/>
      <x v="48"/>
      <x/>
      <x v="47"/>
      <x v="65"/>
    </i>
    <i r="4">
      <x v="1"/>
      <x v="59"/>
      <x v="77"/>
    </i>
    <i r="4">
      <x v="2"/>
      <x v="47"/>
      <x v="65"/>
    </i>
    <i r="4">
      <x v="3"/>
      <x v="47"/>
      <x v="65"/>
    </i>
    <i r="4">
      <x v="4"/>
      <x v="58"/>
      <x v="76"/>
    </i>
    <i r="4">
      <x v="5"/>
      <x v="47"/>
      <x v="65"/>
    </i>
    <i r="4">
      <x v="6"/>
      <x v="47"/>
      <x v="65"/>
    </i>
    <i>
      <x v="184"/>
      <x v="45"/>
      <x v="53"/>
      <x v="87"/>
      <x/>
      <x v="1"/>
      <x v="11"/>
    </i>
    <i r="4">
      <x v="1"/>
      <x v="1"/>
      <x v="11"/>
    </i>
    <i r="4">
      <x v="2"/>
      <x v="1"/>
      <x v="11"/>
    </i>
    <i r="4">
      <x v="3"/>
      <x v="1"/>
      <x v="11"/>
    </i>
    <i r="4">
      <x v="4"/>
      <x v="1"/>
      <x v="11"/>
    </i>
    <i r="4">
      <x v="5"/>
      <x v="1"/>
      <x v="11"/>
    </i>
    <i r="4">
      <x v="6"/>
      <x v="1"/>
      <x v="11"/>
    </i>
    <i r="3">
      <x v="89"/>
      <x/>
      <x v="92"/>
      <x v="101"/>
    </i>
    <i r="4">
      <x v="1"/>
      <x v="94"/>
      <x v="103"/>
    </i>
    <i r="4">
      <x v="2"/>
      <x v="94"/>
      <x v="103"/>
    </i>
    <i r="4">
      <x v="3"/>
      <x v="91"/>
      <x v="100"/>
    </i>
    <i r="4">
      <x v="4"/>
      <x v="100"/>
      <x v="109"/>
    </i>
    <i r="4">
      <x v="5"/>
      <x v="116"/>
      <x v="125"/>
    </i>
    <i r="4">
      <x v="6"/>
      <x v="94"/>
      <x v="103"/>
    </i>
    <i r="3">
      <x v="91"/>
      <x v="4"/>
      <x v="130"/>
      <x v="139"/>
    </i>
    <i r="4">
      <x v="6"/>
      <x v="128"/>
      <x v="137"/>
    </i>
    <i r="3">
      <x v="435"/>
      <x/>
      <x v="72"/>
      <x v="81"/>
    </i>
    <i r="4">
      <x v="1"/>
      <x v="70"/>
      <x v="79"/>
    </i>
    <i r="4">
      <x v="2"/>
      <x v="70"/>
      <x v="79"/>
    </i>
    <i r="4">
      <x v="3"/>
      <x v="70"/>
      <x v="79"/>
    </i>
    <i r="4">
      <x v="4"/>
      <x v="80"/>
      <x v="89"/>
    </i>
    <i r="4">
      <x v="5"/>
      <x v="70"/>
      <x v="79"/>
    </i>
    <i r="4">
      <x v="6"/>
      <x v="70"/>
      <x v="79"/>
    </i>
    <i>
      <x v="185"/>
      <x v="45"/>
      <x v="54"/>
      <x v="301"/>
      <x v="5"/>
      <x v="217"/>
      <x v="239"/>
    </i>
    <i>
      <x v="186"/>
      <x v="45"/>
      <x v="55"/>
      <x v="105"/>
      <x/>
      <x v="47"/>
      <x v="58"/>
    </i>
    <i r="4">
      <x v="1"/>
      <x v="46"/>
      <x v="57"/>
    </i>
    <i r="4">
      <x v="2"/>
      <x v="46"/>
      <x v="57"/>
    </i>
    <i r="4">
      <x v="3"/>
      <x v="48"/>
      <x v="59"/>
    </i>
    <i r="4">
      <x v="4"/>
      <x v="52"/>
      <x v="63"/>
    </i>
    <i r="4">
      <x v="5"/>
      <x v="67"/>
      <x v="78"/>
    </i>
    <i r="4">
      <x v="6"/>
      <x v="51"/>
      <x v="62"/>
    </i>
    <i>
      <x v="187"/>
      <x v="45"/>
      <x v="56"/>
      <x v="94"/>
      <x/>
      <x/>
      <x v="14"/>
    </i>
    <i r="4">
      <x v="1"/>
      <x/>
      <x v="14"/>
    </i>
    <i r="4">
      <x v="2"/>
      <x/>
      <x v="14"/>
    </i>
    <i r="4">
      <x v="3"/>
      <x/>
      <x v="14"/>
    </i>
    <i r="4">
      <x v="4"/>
      <x/>
      <x v="14"/>
    </i>
    <i r="4">
      <x v="5"/>
      <x/>
      <x v="14"/>
    </i>
    <i r="4">
      <x v="6"/>
      <x/>
      <x v="14"/>
    </i>
    <i>
      <x v="188"/>
      <x v="45"/>
      <x v="57"/>
      <x v="51"/>
      <x/>
      <x v="70"/>
      <x v="90"/>
    </i>
    <i r="4">
      <x v="1"/>
      <x v="70"/>
      <x v="90"/>
    </i>
    <i r="4">
      <x v="2"/>
      <x v="70"/>
      <x v="90"/>
    </i>
    <i r="4">
      <x v="3"/>
      <x v="70"/>
      <x v="90"/>
    </i>
    <i r="4">
      <x v="4"/>
      <x v="70"/>
      <x v="90"/>
    </i>
    <i r="4">
      <x v="5"/>
      <x v="70"/>
      <x v="90"/>
    </i>
    <i r="4">
      <x v="6"/>
      <x v="70"/>
      <x v="90"/>
    </i>
    <i>
      <x v="189"/>
      <x v="45"/>
      <x v="58"/>
      <x v="39"/>
      <x/>
      <x v="221"/>
      <x v="10"/>
    </i>
    <i r="4">
      <x v="1"/>
      <x v="221"/>
      <x v="10"/>
    </i>
    <i r="4">
      <x v="2"/>
      <x v="221"/>
      <x v="10"/>
    </i>
    <i r="4">
      <x v="3"/>
      <x v="220"/>
      <x v="9"/>
    </i>
    <i r="4">
      <x v="4"/>
      <x v="221"/>
      <x v="10"/>
    </i>
    <i r="4">
      <x v="5"/>
      <x v="221"/>
      <x v="10"/>
    </i>
    <i r="4">
      <x v="6"/>
      <x v="221"/>
      <x v="10"/>
    </i>
    <i r="3">
      <x v="41"/>
      <x/>
      <x v="42"/>
      <x v="57"/>
    </i>
    <i r="4">
      <x v="1"/>
      <x v="42"/>
      <x v="57"/>
    </i>
    <i r="4">
      <x v="2"/>
      <x v="42"/>
      <x v="57"/>
    </i>
    <i r="4">
      <x v="3"/>
      <x v="42"/>
      <x v="57"/>
    </i>
    <i r="4">
      <x v="4"/>
      <x v="42"/>
      <x v="57"/>
    </i>
    <i r="4">
      <x v="5"/>
      <x v="42"/>
      <x v="57"/>
    </i>
    <i r="4">
      <x v="6"/>
      <x v="42"/>
      <x v="57"/>
    </i>
    <i r="3">
      <x v="43"/>
      <x v="3"/>
      <x v="119"/>
      <x v="135"/>
    </i>
    <i r="3">
      <x v="45"/>
      <x/>
      <x v="136"/>
      <x v="152"/>
    </i>
    <i r="4">
      <x v="1"/>
      <x v="136"/>
      <x v="152"/>
    </i>
    <i r="4">
      <x v="2"/>
      <x v="136"/>
      <x v="152"/>
    </i>
    <i r="4">
      <x v="3"/>
      <x v="136"/>
      <x v="152"/>
    </i>
    <i r="4">
      <x v="4"/>
      <x v="136"/>
      <x v="152"/>
    </i>
    <i r="4">
      <x v="5"/>
      <x v="130"/>
      <x v="146"/>
    </i>
    <i r="4">
      <x v="6"/>
      <x v="130"/>
      <x v="146"/>
    </i>
    <i>
      <x v="190"/>
      <x v="45"/>
      <x v="14"/>
      <x v="193"/>
      <x/>
      <x v="217"/>
      <x v="9"/>
    </i>
    <i r="4">
      <x v="1"/>
      <x v="217"/>
      <x v="9"/>
    </i>
    <i r="4">
      <x v="2"/>
      <x v="217"/>
      <x v="9"/>
    </i>
    <i r="4">
      <x v="3"/>
      <x v="217"/>
      <x v="9"/>
    </i>
    <i r="4">
      <x v="4"/>
      <x v="217"/>
      <x v="9"/>
    </i>
    <i r="4">
      <x v="5"/>
      <x v="217"/>
      <x v="9"/>
    </i>
    <i r="4">
      <x v="6"/>
      <x v="217"/>
      <x v="9"/>
    </i>
    <i r="3">
      <x v="196"/>
      <x v="2"/>
      <x v="222"/>
      <x v="14"/>
    </i>
    <i r="4">
      <x v="3"/>
      <x v="222"/>
      <x v="14"/>
    </i>
    <i r="3">
      <x v="197"/>
      <x/>
      <x/>
      <x v="19"/>
    </i>
    <i r="4">
      <x v="1"/>
      <x/>
      <x v="19"/>
    </i>
    <i r="4">
      <x v="2"/>
      <x/>
      <x v="19"/>
    </i>
    <i r="4">
      <x v="3"/>
      <x/>
      <x v="19"/>
    </i>
    <i r="4">
      <x v="4"/>
      <x/>
      <x v="19"/>
    </i>
    <i r="4">
      <x v="5"/>
      <x/>
      <x v="19"/>
    </i>
    <i r="4">
      <x v="6"/>
      <x/>
      <x v="19"/>
    </i>
    <i r="3">
      <x v="199"/>
      <x/>
      <x v="5"/>
      <x v="25"/>
    </i>
    <i r="4">
      <x v="1"/>
      <x v="5"/>
      <x v="25"/>
    </i>
    <i r="4">
      <x v="2"/>
      <x v="2"/>
      <x v="22"/>
    </i>
    <i r="4">
      <x v="3"/>
      <x v="13"/>
      <x v="33"/>
    </i>
    <i r="4">
      <x v="5"/>
      <x v="5"/>
      <x v="25"/>
    </i>
    <i r="3">
      <x v="201"/>
      <x/>
      <x v="11"/>
      <x v="31"/>
    </i>
    <i r="4">
      <x v="1"/>
      <x v="11"/>
      <x v="31"/>
    </i>
    <i r="4">
      <x v="2"/>
      <x v="11"/>
      <x v="31"/>
    </i>
    <i r="4">
      <x v="3"/>
      <x v="11"/>
      <x v="31"/>
    </i>
    <i r="4">
      <x v="4"/>
      <x v="11"/>
      <x v="31"/>
    </i>
    <i r="4">
      <x v="5"/>
      <x v="11"/>
      <x v="31"/>
    </i>
    <i r="4">
      <x v="6"/>
      <x v="11"/>
      <x v="31"/>
    </i>
    <i r="3">
      <x v="203"/>
      <x/>
      <x v="17"/>
      <x v="37"/>
    </i>
    <i r="4">
      <x v="1"/>
      <x v="35"/>
      <x v="54"/>
    </i>
    <i r="4">
      <x v="2"/>
      <x v="17"/>
      <x v="37"/>
    </i>
    <i r="4">
      <x v="3"/>
      <x v="17"/>
      <x v="37"/>
    </i>
    <i r="4">
      <x v="4"/>
      <x v="17"/>
      <x v="37"/>
    </i>
    <i r="4">
      <x v="5"/>
      <x v="17"/>
      <x v="37"/>
    </i>
    <i r="4">
      <x v="6"/>
      <x v="17"/>
      <x v="37"/>
    </i>
    <i r="3">
      <x v="205"/>
      <x/>
      <x v="23"/>
      <x v="43"/>
    </i>
    <i r="4">
      <x v="1"/>
      <x v="23"/>
      <x v="43"/>
    </i>
    <i r="4">
      <x v="2"/>
      <x v="23"/>
      <x v="43"/>
    </i>
    <i r="4">
      <x v="3"/>
      <x v="23"/>
      <x v="43"/>
    </i>
    <i r="4">
      <x v="4"/>
      <x v="23"/>
      <x v="43"/>
    </i>
    <i r="4">
      <x v="5"/>
      <x v="27"/>
      <x v="47"/>
    </i>
    <i r="4">
      <x v="6"/>
      <x v="23"/>
      <x v="43"/>
    </i>
    <i r="3">
      <x v="207"/>
      <x/>
      <x v="35"/>
      <x v="55"/>
    </i>
    <i r="4">
      <x v="1"/>
      <x v="35"/>
      <x v="55"/>
    </i>
    <i r="4">
      <x v="2"/>
      <x v="35"/>
      <x v="55"/>
    </i>
    <i r="4">
      <x v="3"/>
      <x v="35"/>
      <x v="55"/>
    </i>
    <i r="4">
      <x v="4"/>
      <x v="35"/>
      <x v="55"/>
    </i>
    <i r="4">
      <x v="5"/>
      <x v="35"/>
      <x v="55"/>
    </i>
    <i r="4">
      <x v="6"/>
      <x v="35"/>
      <x v="55"/>
    </i>
    <i r="3">
      <x v="209"/>
      <x/>
      <x v="41"/>
      <x v="61"/>
    </i>
    <i r="4">
      <x v="2"/>
      <x v="54"/>
      <x v="75"/>
    </i>
    <i r="4">
      <x v="4"/>
      <x v="33"/>
      <x v="53"/>
    </i>
    <i r="4">
      <x v="5"/>
      <x v="41"/>
      <x v="61"/>
    </i>
    <i r="3">
      <x v="211"/>
      <x/>
      <x v="46"/>
      <x v="67"/>
    </i>
    <i r="4">
      <x v="1"/>
      <x v="46"/>
      <x v="67"/>
    </i>
    <i r="4">
      <x v="2"/>
      <x v="46"/>
      <x v="67"/>
    </i>
    <i r="4">
      <x v="3"/>
      <x v="46"/>
      <x v="67"/>
    </i>
    <i r="4">
      <x v="4"/>
      <x v="58"/>
      <x v="79"/>
    </i>
    <i r="4">
      <x v="5"/>
      <x v="46"/>
      <x v="67"/>
    </i>
    <i r="4">
      <x v="6"/>
      <x v="46"/>
      <x v="67"/>
    </i>
    <i r="3">
      <x v="213"/>
      <x v="3"/>
      <x v="50"/>
      <x v="70"/>
    </i>
    <i r="4">
      <x v="4"/>
      <x v="52"/>
      <x v="72"/>
    </i>
    <i r="4">
      <x v="5"/>
      <x v="52"/>
      <x v="72"/>
    </i>
    <i r="4">
      <x v="6"/>
      <x v="55"/>
      <x v="75"/>
    </i>
    <i r="3">
      <x v="214"/>
      <x/>
      <x v="58"/>
      <x v="78"/>
    </i>
    <i r="4">
      <x v="1"/>
      <x v="58"/>
      <x v="78"/>
    </i>
    <i r="4">
      <x v="2"/>
      <x v="58"/>
      <x v="78"/>
    </i>
    <i r="4">
      <x v="3"/>
      <x v="58"/>
      <x v="78"/>
    </i>
    <i r="4">
      <x v="4"/>
      <x v="58"/>
      <x v="78"/>
    </i>
    <i r="4">
      <x v="5"/>
      <x v="58"/>
      <x v="78"/>
    </i>
    <i r="4">
      <x v="6"/>
      <x v="58"/>
      <x v="78"/>
    </i>
    <i r="3">
      <x v="216"/>
      <x/>
      <x v="70"/>
      <x v="90"/>
    </i>
    <i r="4">
      <x v="1"/>
      <x v="70"/>
      <x v="90"/>
    </i>
    <i r="4">
      <x v="2"/>
      <x v="70"/>
      <x v="90"/>
    </i>
    <i r="4">
      <x v="3"/>
      <x v="70"/>
      <x v="90"/>
    </i>
    <i r="4">
      <x v="4"/>
      <x v="70"/>
      <x v="90"/>
    </i>
    <i r="4">
      <x v="5"/>
      <x v="70"/>
      <x v="90"/>
    </i>
    <i r="4">
      <x v="6"/>
      <x v="70"/>
      <x v="90"/>
    </i>
    <i r="3">
      <x v="218"/>
      <x/>
      <x v="82"/>
      <x v="102"/>
    </i>
    <i r="4">
      <x v="1"/>
      <x v="82"/>
      <x v="102"/>
    </i>
    <i r="4">
      <x v="2"/>
      <x v="82"/>
      <x v="102"/>
    </i>
    <i r="4">
      <x v="3"/>
      <x v="82"/>
      <x v="102"/>
    </i>
    <i r="4">
      <x v="4"/>
      <x v="82"/>
      <x v="102"/>
    </i>
    <i r="4">
      <x v="5"/>
      <x v="82"/>
      <x v="102"/>
    </i>
    <i r="4">
      <x v="6"/>
      <x v="82"/>
      <x v="102"/>
    </i>
    <i r="3">
      <x v="221"/>
      <x/>
      <x v="88"/>
      <x v="108"/>
    </i>
    <i r="4">
      <x v="3"/>
      <x v="88"/>
      <x v="108"/>
    </i>
    <i r="4">
      <x v="4"/>
      <x v="88"/>
      <x v="108"/>
    </i>
    <i r="4">
      <x v="5"/>
      <x v="88"/>
      <x v="108"/>
    </i>
    <i r="4">
      <x v="6"/>
      <x v="88"/>
      <x v="108"/>
    </i>
    <i r="3">
      <x v="223"/>
      <x/>
      <x v="94"/>
      <x v="114"/>
    </i>
    <i r="4">
      <x v="1"/>
      <x v="94"/>
      <x v="114"/>
    </i>
    <i r="4">
      <x v="2"/>
      <x v="94"/>
      <x v="114"/>
    </i>
    <i r="4">
      <x v="3"/>
      <x v="94"/>
      <x v="114"/>
    </i>
    <i r="4">
      <x v="4"/>
      <x v="94"/>
      <x v="114"/>
    </i>
    <i r="4">
      <x v="5"/>
      <x v="94"/>
      <x v="114"/>
    </i>
    <i r="4">
      <x v="6"/>
      <x v="94"/>
      <x v="114"/>
    </i>
    <i r="3">
      <x v="225"/>
      <x v="2"/>
      <x v="100"/>
      <x v="120"/>
    </i>
    <i r="4">
      <x v="4"/>
      <x v="100"/>
      <x v="120"/>
    </i>
    <i r="4">
      <x v="6"/>
      <x v="104"/>
      <x v="124"/>
    </i>
    <i r="3">
      <x v="227"/>
      <x/>
      <x v="106"/>
      <x v="126"/>
    </i>
    <i r="4">
      <x v="1"/>
      <x v="106"/>
      <x v="126"/>
    </i>
    <i r="4">
      <x v="2"/>
      <x v="106"/>
      <x v="126"/>
    </i>
    <i r="4">
      <x v="3"/>
      <x v="106"/>
      <x v="126"/>
    </i>
    <i r="4">
      <x v="4"/>
      <x v="106"/>
      <x v="126"/>
    </i>
    <i r="4">
      <x v="5"/>
      <x v="106"/>
      <x v="126"/>
    </i>
    <i r="4">
      <x v="6"/>
      <x v="108"/>
      <x v="126"/>
    </i>
    <i r="3">
      <x v="229"/>
      <x/>
      <x v="118"/>
      <x v="138"/>
    </i>
    <i r="4">
      <x v="1"/>
      <x v="118"/>
      <x v="138"/>
    </i>
    <i r="4">
      <x v="2"/>
      <x v="118"/>
      <x v="138"/>
    </i>
    <i r="4">
      <x v="3"/>
      <x v="118"/>
      <x v="138"/>
    </i>
    <i r="4">
      <x v="4"/>
      <x v="118"/>
      <x v="138"/>
    </i>
    <i r="4">
      <x v="5"/>
      <x v="118"/>
      <x v="138"/>
    </i>
    <i r="4">
      <x v="6"/>
      <x v="118"/>
      <x v="138"/>
    </i>
    <i r="3">
      <x v="232"/>
      <x/>
      <x v="124"/>
      <x v="144"/>
    </i>
    <i r="4">
      <x v="1"/>
      <x v="124"/>
      <x v="144"/>
    </i>
    <i r="4">
      <x v="2"/>
      <x v="124"/>
      <x v="144"/>
    </i>
    <i r="4">
      <x v="3"/>
      <x v="124"/>
      <x v="144"/>
    </i>
    <i r="4">
      <x v="4"/>
      <x v="124"/>
      <x v="144"/>
    </i>
    <i r="4">
      <x v="5"/>
      <x v="124"/>
      <x v="144"/>
    </i>
    <i r="4">
      <x v="6"/>
      <x v="124"/>
      <x v="144"/>
    </i>
    <i r="3">
      <x v="234"/>
      <x/>
      <x v="130"/>
      <x v="150"/>
    </i>
    <i r="4">
      <x v="1"/>
      <x v="136"/>
      <x v="157"/>
    </i>
    <i r="4">
      <x v="2"/>
      <x v="130"/>
      <x v="150"/>
    </i>
    <i r="4">
      <x v="3"/>
      <x v="130"/>
      <x v="150"/>
    </i>
    <i r="4">
      <x v="5"/>
      <x v="130"/>
      <x v="150"/>
    </i>
    <i r="3">
      <x v="237"/>
      <x/>
      <x v="142"/>
      <x v="162"/>
    </i>
    <i r="4">
      <x v="2"/>
      <x v="142"/>
      <x v="162"/>
    </i>
    <i r="4">
      <x v="4"/>
      <x v="142"/>
      <x v="162"/>
    </i>
    <i r="4">
      <x v="5"/>
      <x v="142"/>
      <x v="162"/>
    </i>
    <i r="4">
      <x v="6"/>
      <x v="142"/>
      <x v="162"/>
    </i>
    <i r="3">
      <x v="238"/>
      <x v="1"/>
      <x v="148"/>
      <x v="168"/>
    </i>
    <i r="4">
      <x v="2"/>
      <x v="148"/>
      <x v="168"/>
    </i>
    <i r="4">
      <x v="3"/>
      <x v="148"/>
      <x v="168"/>
    </i>
    <i r="4">
      <x v="4"/>
      <x v="148"/>
      <x v="168"/>
    </i>
    <i r="4">
      <x v="6"/>
      <x v="148"/>
      <x v="168"/>
    </i>
    <i r="3">
      <x v="239"/>
      <x v="1"/>
      <x v="154"/>
      <x v="175"/>
    </i>
    <i r="4">
      <x v="3"/>
      <x v="154"/>
      <x v="175"/>
    </i>
    <i r="4">
      <x v="4"/>
      <x v="154"/>
      <x v="175"/>
    </i>
    <i r="4">
      <x v="6"/>
      <x v="154"/>
      <x v="175"/>
    </i>
    <i r="3">
      <x v="242"/>
      <x v="2"/>
      <x v="160"/>
      <x v="180"/>
    </i>
    <i r="4">
      <x v="6"/>
      <x v="172"/>
      <x v="191"/>
    </i>
    <i r="3">
      <x v="243"/>
      <x/>
      <x v="166"/>
      <x v="185"/>
    </i>
    <i r="4">
      <x v="1"/>
      <x v="166"/>
      <x v="185"/>
    </i>
    <i r="4">
      <x v="2"/>
      <x v="166"/>
      <x v="185"/>
    </i>
    <i r="4">
      <x v="3"/>
      <x v="166"/>
      <x v="185"/>
    </i>
    <i r="4">
      <x v="4"/>
      <x v="166"/>
      <x v="185"/>
    </i>
    <i r="4">
      <x v="5"/>
      <x v="166"/>
      <x v="185"/>
    </i>
    <i r="4">
      <x v="6"/>
      <x v="166"/>
      <x v="185"/>
    </i>
    <i r="3">
      <x v="245"/>
      <x v="4"/>
      <x v="172"/>
      <x v="191"/>
    </i>
    <i>
      <x v="191"/>
      <x v="45"/>
      <x v="17"/>
      <x v="345"/>
      <x/>
      <x v="42"/>
      <x v="69"/>
    </i>
    <i r="4">
      <x v="1"/>
      <x v="42"/>
      <x v="69"/>
    </i>
    <i r="4">
      <x v="2"/>
      <x v="42"/>
      <x v="69"/>
    </i>
    <i r="4">
      <x v="3"/>
      <x v="42"/>
      <x v="69"/>
    </i>
    <i r="4">
      <x v="4"/>
      <x v="42"/>
      <x v="69"/>
    </i>
    <i r="4">
      <x v="5"/>
      <x v="53"/>
      <x v="81"/>
    </i>
    <i r="4">
      <x v="6"/>
      <x v="42"/>
      <x v="69"/>
    </i>
    <i r="3">
      <x v="347"/>
      <x v="1"/>
      <x v="119"/>
      <x v="147"/>
    </i>
    <i r="4">
      <x v="3"/>
      <x v="119"/>
      <x v="147"/>
    </i>
    <i r="4">
      <x v="6"/>
      <x v="119"/>
      <x v="147"/>
    </i>
    <i>
      <x v="192"/>
      <x v="45"/>
      <x v="19"/>
      <x v="11"/>
      <x/>
      <x v="217"/>
      <x v="10"/>
    </i>
    <i r="4">
      <x v="1"/>
      <x v="217"/>
      <x v="10"/>
    </i>
    <i r="4">
      <x v="2"/>
      <x v="217"/>
      <x v="8"/>
    </i>
    <i r="4">
      <x v="3"/>
      <x v="217"/>
      <x v="8"/>
    </i>
    <i r="4">
      <x v="4"/>
      <x v="217"/>
      <x v="8"/>
    </i>
    <i r="4">
      <x v="5"/>
      <x v="217"/>
      <x v="8"/>
    </i>
    <i r="4">
      <x v="6"/>
      <x v="217"/>
      <x v="8"/>
    </i>
    <i r="3">
      <x v="13"/>
      <x/>
      <x v="41"/>
      <x v="61"/>
    </i>
    <i r="4">
      <x v="1"/>
      <x v="41"/>
      <x v="61"/>
    </i>
    <i r="4">
      <x v="2"/>
      <x v="41"/>
      <x v="61"/>
    </i>
    <i r="4">
      <x v="3"/>
      <x v="44"/>
      <x v="63"/>
    </i>
    <i r="4">
      <x v="4"/>
      <x v="41"/>
      <x v="59"/>
    </i>
    <i r="4">
      <x v="5"/>
      <x v="41"/>
      <x v="59"/>
    </i>
    <i r="4">
      <x v="6"/>
      <x v="41"/>
      <x v="59"/>
    </i>
    <i r="3">
      <x v="14"/>
      <x/>
      <x v="82"/>
      <x v="103"/>
    </i>
    <i r="4">
      <x v="1"/>
      <x v="82"/>
      <x v="103"/>
    </i>
    <i r="4">
      <x v="2"/>
      <x v="82"/>
      <x v="103"/>
    </i>
    <i r="4">
      <x v="3"/>
      <x v="82"/>
      <x v="101"/>
    </i>
    <i r="4">
      <x v="4"/>
      <x v="84"/>
      <x v="103"/>
    </i>
    <i r="4">
      <x v="5"/>
      <x v="89"/>
      <x v="108"/>
    </i>
    <i r="4">
      <x v="6"/>
      <x v="84"/>
      <x v="103"/>
    </i>
    <i r="3">
      <x v="18"/>
      <x/>
      <x v="129"/>
      <x v="150"/>
    </i>
    <i r="4">
      <x v="1"/>
      <x v="129"/>
      <x v="150"/>
    </i>
    <i r="4">
      <x v="2"/>
      <x v="131"/>
      <x v="152"/>
    </i>
    <i r="4">
      <x v="3"/>
      <x v="135"/>
      <x v="154"/>
    </i>
    <i r="4">
      <x v="4"/>
      <x v="130"/>
      <x v="149"/>
    </i>
    <i r="4">
      <x v="5"/>
      <x v="142"/>
      <x v="161"/>
    </i>
    <i r="4">
      <x v="6"/>
      <x v="136"/>
      <x v="155"/>
    </i>
    <i>
      <x v="193"/>
      <x v="45"/>
      <x v="21"/>
      <x v="71"/>
      <x/>
      <x v="219"/>
      <x v="6"/>
    </i>
    <i r="4">
      <x v="1"/>
      <x v="219"/>
      <x v="6"/>
    </i>
    <i r="4">
      <x v="2"/>
      <x v="219"/>
      <x v="5"/>
    </i>
    <i r="4">
      <x v="3"/>
      <x v="219"/>
      <x v="5"/>
    </i>
    <i r="4">
      <x v="4"/>
      <x v="219"/>
      <x v="5"/>
    </i>
    <i r="4">
      <x v="5"/>
      <x v="219"/>
      <x v="5"/>
    </i>
    <i r="4">
      <x v="6"/>
      <x v="219"/>
      <x v="5"/>
    </i>
    <i r="3">
      <x v="73"/>
      <x/>
      <x v="48"/>
      <x v="60"/>
    </i>
    <i r="4">
      <x v="1"/>
      <x v="48"/>
      <x v="60"/>
    </i>
    <i r="4">
      <x v="2"/>
      <x v="48"/>
      <x v="60"/>
    </i>
    <i r="4">
      <x v="3"/>
      <x v="48"/>
      <x v="60"/>
    </i>
    <i r="4">
      <x v="4"/>
      <x v="48"/>
      <x v="60"/>
    </i>
    <i r="4">
      <x v="5"/>
      <x v="48"/>
      <x v="60"/>
    </i>
    <i r="4">
      <x v="6"/>
      <x v="48"/>
      <x v="60"/>
    </i>
    <i r="3">
      <x v="75"/>
      <x/>
      <x v="121"/>
      <x v="135"/>
    </i>
    <i r="4">
      <x v="1"/>
      <x v="121"/>
      <x v="135"/>
    </i>
    <i r="4">
      <x v="2"/>
      <x v="122"/>
      <x v="136"/>
    </i>
    <i r="4">
      <x v="3"/>
      <x v="121"/>
      <x v="133"/>
    </i>
    <i r="4">
      <x v="4"/>
      <x v="126"/>
      <x v="138"/>
    </i>
    <i r="4">
      <x v="5"/>
      <x v="129"/>
      <x v="141"/>
    </i>
    <i r="4">
      <x v="6"/>
      <x v="123"/>
      <x v="135"/>
    </i>
    <i r="3">
      <x v="77"/>
      <x/>
      <x v="133"/>
      <x v="147"/>
    </i>
    <i r="4">
      <x v="1"/>
      <x v="132"/>
      <x v="146"/>
    </i>
    <i r="4">
      <x v="2"/>
      <x v="132"/>
      <x v="146"/>
    </i>
    <i r="4">
      <x v="3"/>
      <x v="132"/>
      <x v="144"/>
    </i>
    <i r="4">
      <x v="4"/>
      <x v="132"/>
      <x v="144"/>
    </i>
    <i r="4">
      <x v="5"/>
      <x v="145"/>
      <x v="157"/>
    </i>
    <i r="4">
      <x v="6"/>
      <x v="140"/>
      <x v="152"/>
    </i>
    <i>
      <x v="194"/>
      <x v="46"/>
      <x v="7"/>
      <x v="296"/>
      <x v="6"/>
      <x v="164"/>
      <x v="208"/>
    </i>
    <i>
      <x v="195"/>
      <x v="47"/>
      <x v="44"/>
      <x v="365"/>
      <x/>
      <x v="60"/>
      <x v="81"/>
    </i>
    <i r="4">
      <x v="1"/>
      <x v="60"/>
      <x v="81"/>
    </i>
    <i r="4">
      <x v="2"/>
      <x v="60"/>
      <x v="81"/>
    </i>
    <i r="4">
      <x v="3"/>
      <x v="60"/>
      <x v="81"/>
    </i>
    <i r="4">
      <x v="4"/>
      <x v="60"/>
      <x v="81"/>
    </i>
    <i r="4">
      <x v="5"/>
      <x v="60"/>
      <x v="81"/>
    </i>
    <i r="4">
      <x v="6"/>
      <x v="60"/>
      <x v="81"/>
    </i>
    <i r="3">
      <x v="367"/>
      <x/>
      <x v="123"/>
      <x v="144"/>
    </i>
    <i r="4">
      <x v="1"/>
      <x v="124"/>
      <x v="145"/>
    </i>
    <i r="4">
      <x v="2"/>
      <x v="124"/>
      <x v="145"/>
    </i>
    <i r="4">
      <x v="3"/>
      <x v="123"/>
      <x v="144"/>
    </i>
    <i r="4">
      <x v="4"/>
      <x v="123"/>
      <x v="144"/>
    </i>
    <i r="4">
      <x v="5"/>
      <x v="123"/>
      <x v="144"/>
    </i>
    <i r="4">
      <x v="6"/>
      <x v="123"/>
      <x v="144"/>
    </i>
    <i r="3">
      <x v="369"/>
      <x/>
      <x v="151"/>
      <x v="172"/>
    </i>
    <i r="4">
      <x v="1"/>
      <x v="151"/>
      <x v="172"/>
    </i>
    <i r="4">
      <x v="2"/>
      <x v="151"/>
      <x v="172"/>
    </i>
    <i r="4">
      <x v="3"/>
      <x v="151"/>
      <x v="172"/>
    </i>
    <i r="4">
      <x v="4"/>
      <x v="151"/>
      <x v="172"/>
    </i>
    <i r="4">
      <x v="5"/>
      <x v="160"/>
      <x v="181"/>
    </i>
    <i r="4">
      <x v="6"/>
      <x v="151"/>
      <x v="172"/>
    </i>
    <i>
      <x v="196"/>
      <x v="47"/>
      <x v="14"/>
      <x v="371"/>
      <x/>
      <x v="59"/>
      <x v="94"/>
    </i>
    <i r="4">
      <x v="1"/>
      <x v="59"/>
      <x v="94"/>
    </i>
    <i r="4">
      <x v="2"/>
      <x v="59"/>
      <x v="94"/>
    </i>
    <i r="4">
      <x v="3"/>
      <x v="59"/>
      <x v="96"/>
    </i>
    <i r="4">
      <x v="4"/>
      <x v="59"/>
      <x v="96"/>
    </i>
    <i r="4">
      <x v="5"/>
      <x v="59"/>
      <x v="96"/>
    </i>
    <i r="4">
      <x v="6"/>
      <x v="59"/>
      <x v="96"/>
    </i>
    <i r="3">
      <x v="373"/>
      <x/>
      <x v="92"/>
      <x v="127"/>
    </i>
    <i r="4">
      <x v="1"/>
      <x v="92"/>
      <x v="127"/>
    </i>
    <i r="4">
      <x v="2"/>
      <x v="94"/>
      <x v="129"/>
    </i>
    <i r="4">
      <x v="3"/>
      <x v="92"/>
      <x v="129"/>
    </i>
    <i r="4">
      <x v="4"/>
      <x v="97"/>
      <x v="134"/>
    </i>
    <i r="4">
      <x v="5"/>
      <x v="92"/>
      <x v="129"/>
    </i>
    <i r="4">
      <x v="6"/>
      <x v="92"/>
      <x v="129"/>
    </i>
    <i>
      <x v="197"/>
      <x v="48"/>
      <x v="14"/>
      <x v="466"/>
      <x/>
      <x v="49"/>
      <x v="162"/>
    </i>
    <i r="4">
      <x v="2"/>
      <x v="49"/>
      <x v="162"/>
    </i>
    <i r="4">
      <x v="5"/>
      <x v="49"/>
      <x v="162"/>
    </i>
    <i>
      <x v="198"/>
      <x v="48"/>
      <x v="44"/>
      <x v="456"/>
      <x/>
      <x v="2"/>
      <x v="103"/>
    </i>
    <i r="4">
      <x v="1"/>
      <x v="2"/>
      <x v="103"/>
    </i>
    <i r="4">
      <x v="2"/>
      <x v="2"/>
      <x v="103"/>
    </i>
    <i r="4">
      <x v="3"/>
      <x v="2"/>
      <x v="105"/>
    </i>
    <i r="4">
      <x v="4"/>
      <x v="2"/>
      <x v="105"/>
    </i>
    <i r="4">
      <x v="5"/>
      <x v="2"/>
      <x v="105"/>
    </i>
    <i r="4">
      <x v="6"/>
      <x v="25"/>
      <x v="128"/>
    </i>
    <i>
      <x v="199"/>
      <x v="49"/>
      <x v="14"/>
      <x v="141"/>
      <x/>
      <x v="76"/>
      <x v="92"/>
    </i>
    <i r="4">
      <x v="2"/>
      <x v="76"/>
      <x v="92"/>
    </i>
    <i r="4">
      <x v="3"/>
      <x v="76"/>
      <x v="92"/>
    </i>
    <i r="4">
      <x v="4"/>
      <x v="77"/>
      <x v="93"/>
    </i>
    <i r="4">
      <x v="5"/>
      <x v="73"/>
      <x v="89"/>
    </i>
    <i r="4">
      <x v="6"/>
      <x v="77"/>
      <x v="93"/>
    </i>
    <i>
      <x v="200"/>
      <x v="50"/>
      <x v="44"/>
      <x v="482"/>
      <x v="2"/>
      <x v="176"/>
      <x v="205"/>
    </i>
    <i r="4">
      <x v="4"/>
      <x v="176"/>
      <x v="205"/>
    </i>
    <i r="4">
      <x v="6"/>
      <x v="176"/>
      <x v="205"/>
    </i>
    <i>
      <x v="201"/>
      <x v="51"/>
      <x v="14"/>
      <x v="334"/>
      <x v="1"/>
      <x v="64"/>
      <x v="95"/>
    </i>
    <i r="4">
      <x v="2"/>
      <x v="64"/>
      <x v="98"/>
    </i>
    <i r="4">
      <x v="4"/>
      <x v="64"/>
      <x v="97"/>
    </i>
    <i r="4">
      <x v="5"/>
      <x v="64"/>
      <x v="97"/>
    </i>
    <i r="3">
      <x v="336"/>
      <x/>
      <x v="222"/>
      <x v="27"/>
    </i>
    <i r="4">
      <x v="1"/>
      <x v="222"/>
      <x v="27"/>
    </i>
    <i r="4">
      <x v="2"/>
      <x v="222"/>
      <x v="23"/>
    </i>
    <i r="4">
      <x v="3"/>
      <x v="222"/>
      <x v="23"/>
    </i>
    <i r="4">
      <x v="4"/>
      <x v="222"/>
      <x v="26"/>
    </i>
    <i r="4">
      <x v="5"/>
      <x v="222"/>
      <x v="26"/>
    </i>
    <i r="4">
      <x v="6"/>
      <x v="222"/>
      <x v="26"/>
    </i>
    <i>
      <x v="202"/>
      <x v="51"/>
      <x v="44"/>
      <x v="330"/>
      <x/>
      <x v="224"/>
      <x v="35"/>
    </i>
    <i r="4">
      <x v="1"/>
      <x v="224"/>
      <x v="35"/>
    </i>
    <i r="4">
      <x v="2"/>
      <x v="224"/>
      <x v="35"/>
    </i>
    <i r="4">
      <x v="3"/>
      <x v="224"/>
      <x v="35"/>
    </i>
    <i r="4">
      <x v="4"/>
      <x v="224"/>
      <x v="35"/>
    </i>
    <i r="4">
      <x v="6"/>
      <x v="4"/>
      <x v="43"/>
    </i>
    <i r="5">
      <x v="224"/>
      <x v="35"/>
    </i>
    <i r="3">
      <x v="332"/>
      <x/>
      <x v="168"/>
      <x v="199"/>
    </i>
    <i r="4">
      <x v="2"/>
      <x v="168"/>
      <x v="199"/>
    </i>
    <i r="4">
      <x v="4"/>
      <x v="172"/>
      <x v="203"/>
    </i>
    <i r="4">
      <x v="5"/>
      <x v="168"/>
      <x v="199"/>
    </i>
    <i>
      <x v="203"/>
      <x v="52"/>
      <x v="7"/>
      <x v="303"/>
      <x v="1"/>
      <x v="158"/>
      <x v="201"/>
    </i>
    <i r="4">
      <x v="3"/>
      <x v="158"/>
      <x v="201"/>
    </i>
    <i r="4">
      <x v="5"/>
      <x v="158"/>
      <x v="201"/>
    </i>
    <i>
      <x v="204"/>
      <x v="53"/>
      <x v="44"/>
      <x v="49"/>
      <x/>
      <x v="78"/>
      <x v="97"/>
    </i>
    <i r="4">
      <x v="1"/>
      <x v="89"/>
      <x v="108"/>
    </i>
    <i r="4">
      <x v="2"/>
      <x v="83"/>
      <x v="102"/>
    </i>
    <i r="4">
      <x v="3"/>
      <x v="78"/>
      <x v="97"/>
    </i>
    <i r="4">
      <x v="4"/>
      <x v="89"/>
      <x v="108"/>
    </i>
    <i r="4">
      <x v="5"/>
      <x v="78"/>
      <x v="97"/>
    </i>
    <i r="4">
      <x v="6"/>
      <x v="78"/>
      <x v="97"/>
    </i>
    <i>
      <x v="205"/>
      <x v="54"/>
      <x v="14"/>
      <x v="134"/>
      <x/>
      <x v="26"/>
      <x v="41"/>
    </i>
    <i r="4">
      <x v="1"/>
      <x v="30"/>
      <x v="45"/>
    </i>
    <i r="4">
      <x v="2"/>
      <x v="26"/>
      <x v="41"/>
    </i>
    <i r="4">
      <x v="3"/>
      <x v="26"/>
      <x v="41"/>
    </i>
    <i r="4">
      <x v="4"/>
      <x v="26"/>
      <x v="41"/>
    </i>
    <i r="4">
      <x v="5"/>
      <x v="26"/>
      <x v="41"/>
    </i>
    <i r="4">
      <x v="6"/>
      <x v="26"/>
      <x v="41"/>
    </i>
    <i r="3">
      <x v="136"/>
      <x/>
      <x v="133"/>
      <x v="148"/>
    </i>
    <i r="4">
      <x v="1"/>
      <x v="134"/>
      <x v="149"/>
    </i>
    <i r="4">
      <x v="2"/>
      <x v="133"/>
      <x v="148"/>
    </i>
    <i r="4">
      <x v="3"/>
      <x v="133"/>
      <x v="148"/>
    </i>
    <i r="4">
      <x v="4"/>
      <x v="137"/>
      <x v="152"/>
    </i>
    <i r="4">
      <x v="5"/>
      <x v="133"/>
      <x v="148"/>
    </i>
    <i r="4">
      <x v="6"/>
      <x v="142"/>
      <x v="157"/>
    </i>
    <i r="3">
      <x v="454"/>
      <x v="6"/>
      <x v="136"/>
      <x v="149"/>
    </i>
    <i>
      <x v="206"/>
      <x v="54"/>
      <x v="44"/>
      <x v="88"/>
      <x/>
      <x v="22"/>
      <x v="32"/>
    </i>
    <i r="4">
      <x v="1"/>
      <x v="22"/>
      <x v="32"/>
    </i>
    <i r="4">
      <x v="2"/>
      <x v="22"/>
      <x v="32"/>
    </i>
    <i r="4">
      <x v="3"/>
      <x v="22"/>
      <x v="32"/>
    </i>
    <i r="4">
      <x v="4"/>
      <x v="22"/>
      <x v="32"/>
    </i>
    <i r="4">
      <x v="5"/>
      <x v="22"/>
      <x v="32"/>
    </i>
    <i r="4">
      <x v="6"/>
      <x v="22"/>
      <x v="32"/>
    </i>
    <i r="3">
      <x v="90"/>
      <x/>
      <x v="114"/>
      <x v="124"/>
    </i>
    <i r="4">
      <x v="1"/>
      <x v="116"/>
      <x v="126"/>
    </i>
    <i r="4">
      <x v="2"/>
      <x v="116"/>
      <x v="126"/>
    </i>
    <i r="4">
      <x v="3"/>
      <x v="113"/>
      <x v="123"/>
    </i>
    <i r="4">
      <x v="4"/>
      <x v="130"/>
      <x v="140"/>
    </i>
    <i r="4">
      <x v="5"/>
      <x v="138"/>
      <x v="148"/>
    </i>
    <i r="4">
      <x v="6"/>
      <x v="116"/>
      <x v="126"/>
    </i>
    <i r="3">
      <x v="92"/>
      <x v="4"/>
      <x v="152"/>
      <x v="162"/>
    </i>
    <i r="4">
      <x v="6"/>
      <x v="154"/>
      <x v="164"/>
    </i>
    <i r="3">
      <x v="436"/>
      <x/>
      <x v="94"/>
      <x v="104"/>
    </i>
    <i r="4">
      <x v="1"/>
      <x v="92"/>
      <x v="102"/>
    </i>
    <i r="4">
      <x v="2"/>
      <x v="92"/>
      <x v="102"/>
    </i>
    <i r="4">
      <x v="3"/>
      <x v="92"/>
      <x v="102"/>
    </i>
    <i r="4">
      <x v="4"/>
      <x v="102"/>
      <x v="112"/>
    </i>
    <i r="4">
      <x v="5"/>
      <x v="92"/>
      <x v="102"/>
    </i>
    <i r="4">
      <x v="6"/>
      <x v="92"/>
      <x v="102"/>
    </i>
    <i>
      <x v="207"/>
      <x v="55"/>
      <x v="9"/>
      <x v="103"/>
      <x/>
      <x v="225"/>
      <x v="12"/>
    </i>
    <i r="4">
      <x v="1"/>
      <x v="225"/>
      <x v="12"/>
    </i>
    <i r="4">
      <x v="2"/>
      <x v="225"/>
      <x v="12"/>
    </i>
    <i r="4">
      <x v="3"/>
      <x v="220"/>
      <x v="6"/>
    </i>
    <i r="4">
      <x v="4"/>
      <x v="225"/>
      <x v="12"/>
    </i>
    <i r="4">
      <x v="5"/>
      <x v="225"/>
      <x v="12"/>
    </i>
    <i r="4">
      <x v="6"/>
      <x v="225"/>
      <x v="12"/>
    </i>
    <i>
      <x v="208"/>
      <x v="55"/>
      <x v="14"/>
      <x v="21"/>
      <x/>
      <x/>
      <x v="19"/>
    </i>
    <i r="4">
      <x v="1"/>
      <x/>
      <x v="19"/>
    </i>
    <i r="4">
      <x v="2"/>
      <x/>
      <x v="19"/>
    </i>
    <i r="4">
      <x v="3"/>
      <x/>
      <x v="19"/>
    </i>
    <i r="4">
      <x v="4"/>
      <x/>
      <x v="19"/>
    </i>
    <i r="4">
      <x v="5"/>
      <x/>
      <x v="19"/>
    </i>
    <i r="4">
      <x v="6"/>
      <x/>
      <x v="19"/>
    </i>
    <i r="3">
      <x v="22"/>
      <x/>
      <x v="34"/>
      <x v="53"/>
    </i>
    <i r="4">
      <x v="1"/>
      <x v="34"/>
      <x v="53"/>
    </i>
    <i r="4">
      <x v="2"/>
      <x v="34"/>
      <x v="53"/>
    </i>
    <i r="4">
      <x v="3"/>
      <x v="34"/>
      <x v="53"/>
    </i>
    <i r="4">
      <x v="4"/>
      <x v="34"/>
      <x v="53"/>
    </i>
    <i r="4">
      <x v="5"/>
      <x v="34"/>
      <x v="53"/>
    </i>
    <i r="4">
      <x v="6"/>
      <x v="34"/>
      <x v="53"/>
    </i>
    <i r="3">
      <x v="24"/>
      <x/>
      <x v="85"/>
      <x v="105"/>
    </i>
    <i r="4">
      <x v="1"/>
      <x v="95"/>
      <x v="115"/>
    </i>
    <i r="4">
      <x v="2"/>
      <x v="85"/>
      <x v="105"/>
    </i>
    <i r="4">
      <x v="3"/>
      <x v="85"/>
      <x v="105"/>
    </i>
    <i r="4">
      <x v="4"/>
      <x v="85"/>
      <x v="105"/>
    </i>
    <i r="4">
      <x v="5"/>
      <x v="85"/>
      <x v="105"/>
    </i>
    <i r="4">
      <x v="6"/>
      <x v="86"/>
      <x v="105"/>
    </i>
    <i>
      <x v="209"/>
      <x v="55"/>
      <x v="44"/>
      <x v="302"/>
      <x v="6"/>
      <x v="46"/>
      <x v="48"/>
    </i>
    <i>
      <x v="210"/>
      <x v="56"/>
      <x v="14"/>
      <x v="139"/>
      <x/>
      <x v="22"/>
      <x v="34"/>
    </i>
    <i r="4">
      <x v="1"/>
      <x v="22"/>
      <x v="34"/>
    </i>
    <i r="4">
      <x v="2"/>
      <x v="22"/>
      <x v="34"/>
    </i>
    <i r="4">
      <x v="3"/>
      <x v="22"/>
      <x v="34"/>
    </i>
    <i r="4">
      <x v="4"/>
      <x v="22"/>
      <x v="34"/>
    </i>
    <i r="4">
      <x v="5"/>
      <x v="22"/>
      <x v="34"/>
    </i>
    <i r="4">
      <x v="6"/>
      <x v="22"/>
      <x v="34"/>
    </i>
    <i>
      <x v="211"/>
      <x v="56"/>
      <x v="44"/>
      <x v="106"/>
      <x/>
      <x v="71"/>
      <x v="82"/>
    </i>
    <i r="4">
      <x v="1"/>
      <x v="72"/>
      <x v="83"/>
    </i>
    <i r="4">
      <x v="2"/>
      <x v="70"/>
      <x v="81"/>
    </i>
    <i r="4">
      <x v="3"/>
      <x v="72"/>
      <x v="83"/>
    </i>
    <i r="4">
      <x v="4"/>
      <x v="76"/>
      <x v="87"/>
    </i>
    <i r="4">
      <x v="5"/>
      <x v="92"/>
      <x v="103"/>
    </i>
    <i r="4">
      <x v="6"/>
      <x v="76"/>
      <x v="87"/>
    </i>
    <i>
      <x v="212"/>
      <x v="57"/>
      <x v="14"/>
      <x v="127"/>
      <x/>
      <x v="9"/>
      <x v="18"/>
    </i>
    <i r="4">
      <x v="1"/>
      <x v="9"/>
      <x v="18"/>
    </i>
    <i r="4">
      <x v="2"/>
      <x v="9"/>
      <x v="18"/>
    </i>
    <i r="4">
      <x v="3"/>
      <x v="9"/>
      <x v="18"/>
    </i>
    <i r="4">
      <x v="4"/>
      <x v="9"/>
      <x v="18"/>
    </i>
    <i r="4">
      <x v="5"/>
      <x v="9"/>
      <x v="18"/>
    </i>
    <i r="4">
      <x v="6"/>
      <x v="9"/>
      <x v="18"/>
    </i>
    <i>
      <x v="213"/>
      <x v="57"/>
      <x v="44"/>
      <x v="95"/>
      <x/>
      <x v="26"/>
      <x v="40"/>
    </i>
    <i r="4">
      <x v="1"/>
      <x v="26"/>
      <x v="40"/>
    </i>
    <i r="4">
      <x v="2"/>
      <x v="26"/>
      <x v="40"/>
    </i>
    <i r="4">
      <x v="3"/>
      <x v="26"/>
      <x v="40"/>
    </i>
    <i r="4">
      <x v="4"/>
      <x v="26"/>
      <x v="40"/>
    </i>
    <i r="4">
      <x v="5"/>
      <x v="26"/>
      <x v="40"/>
    </i>
    <i r="4">
      <x v="6"/>
      <x v="33"/>
      <x v="47"/>
    </i>
    <i>
      <x v="214"/>
      <x v="58"/>
      <x v="44"/>
      <x v="52"/>
      <x/>
      <x v="103"/>
      <x v="123"/>
    </i>
    <i r="4">
      <x v="1"/>
      <x v="103"/>
      <x v="123"/>
    </i>
    <i r="4">
      <x v="2"/>
      <x v="103"/>
      <x v="123"/>
    </i>
    <i r="4">
      <x v="3"/>
      <x v="103"/>
      <x v="123"/>
    </i>
    <i r="4">
      <x v="4"/>
      <x v="103"/>
      <x v="123"/>
    </i>
    <i r="4">
      <x v="5"/>
      <x v="103"/>
      <x v="123"/>
    </i>
    <i r="4">
      <x v="6"/>
      <x v="103"/>
      <x v="123"/>
    </i>
    <i>
      <x v="215"/>
      <x v="59"/>
      <x v="14"/>
      <x v="150"/>
      <x/>
      <x v="70"/>
      <x v="75"/>
    </i>
    <i r="4">
      <x v="1"/>
      <x v="75"/>
      <x v="80"/>
    </i>
    <i r="4">
      <x v="2"/>
      <x v="75"/>
      <x v="80"/>
    </i>
    <i r="4">
      <x v="3"/>
      <x v="76"/>
      <x v="81"/>
    </i>
    <i r="4">
      <x v="4"/>
      <x v="74"/>
      <x v="79"/>
    </i>
    <i r="4">
      <x v="5"/>
      <x v="70"/>
      <x v="75"/>
    </i>
    <i r="4">
      <x v="6"/>
      <x v="70"/>
      <x v="75"/>
    </i>
    <i r="3">
      <x v="152"/>
      <x/>
      <x v="148"/>
      <x v="153"/>
    </i>
    <i r="4">
      <x v="1"/>
      <x v="151"/>
      <x v="156"/>
    </i>
    <i r="4">
      <x v="2"/>
      <x v="148"/>
      <x v="153"/>
    </i>
    <i r="4">
      <x v="3"/>
      <x v="154"/>
      <x v="159"/>
    </i>
    <i r="4">
      <x v="4"/>
      <x v="151"/>
      <x v="156"/>
    </i>
    <i r="4">
      <x v="5"/>
      <x v="149"/>
      <x v="154"/>
    </i>
    <i r="4">
      <x v="6"/>
      <x v="155"/>
      <x v="160"/>
    </i>
    <i>
      <x v="216"/>
      <x v="59"/>
      <x v="44"/>
      <x v="40"/>
      <x/>
      <x v="21"/>
      <x v="38"/>
    </i>
    <i r="4">
      <x v="1"/>
      <x v="23"/>
      <x v="40"/>
    </i>
    <i r="4">
      <x v="2"/>
      <x v="21"/>
      <x v="38"/>
    </i>
    <i r="4">
      <x v="3"/>
      <x v="21"/>
      <x v="38"/>
    </i>
    <i r="4">
      <x v="4"/>
      <x v="23"/>
      <x v="40"/>
    </i>
    <i r="4">
      <x v="5"/>
      <x v="21"/>
      <x v="38"/>
    </i>
    <i r="4">
      <x v="6"/>
      <x v="21"/>
      <x v="38"/>
    </i>
    <i r="3">
      <x v="42"/>
      <x/>
      <x v="110"/>
      <x v="127"/>
    </i>
    <i r="4">
      <x v="1"/>
      <x v="112"/>
      <x v="129"/>
    </i>
    <i r="4">
      <x v="2"/>
      <x v="111"/>
      <x v="128"/>
    </i>
    <i r="4">
      <x v="3"/>
      <x v="112"/>
      <x v="129"/>
    </i>
    <i r="4">
      <x v="4"/>
      <x v="112"/>
      <x v="129"/>
    </i>
    <i r="4">
      <x v="5"/>
      <x v="112"/>
      <x v="129"/>
    </i>
    <i r="4">
      <x v="6"/>
      <x v="106"/>
      <x v="123"/>
    </i>
    <i r="3">
      <x v="44"/>
      <x v="3"/>
      <x v="148"/>
      <x v="165"/>
    </i>
    <i r="3">
      <x v="46"/>
      <x/>
      <x v="165"/>
      <x v="182"/>
    </i>
    <i r="4">
      <x v="1"/>
      <x v="165"/>
      <x v="182"/>
    </i>
    <i r="4">
      <x v="2"/>
      <x v="165"/>
      <x v="182"/>
    </i>
    <i r="4">
      <x v="3"/>
      <x v="170"/>
      <x v="186"/>
    </i>
    <i r="4">
      <x v="4"/>
      <x v="172"/>
      <x v="188"/>
    </i>
    <i r="4">
      <x v="5"/>
      <x v="163"/>
      <x v="180"/>
    </i>
    <i r="4">
      <x v="6"/>
      <x v="159"/>
      <x v="176"/>
    </i>
    <i>
      <x v="217"/>
      <x v="60"/>
      <x v="14"/>
      <x v="483"/>
      <x/>
      <x v="153"/>
      <x v="162"/>
    </i>
    <i r="4">
      <x v="1"/>
      <x v="153"/>
      <x v="162"/>
    </i>
    <i r="4">
      <x v="2"/>
      <x v="153"/>
      <x v="162"/>
    </i>
    <i r="4">
      <x v="3"/>
      <x v="153"/>
      <x v="162"/>
    </i>
    <i r="4">
      <x v="4"/>
      <x v="153"/>
      <x v="162"/>
    </i>
    <i r="4">
      <x v="5"/>
      <x v="153"/>
      <x v="162"/>
    </i>
    <i r="4">
      <x v="6"/>
      <x v="153"/>
      <x v="162"/>
    </i>
    <i>
      <x v="218"/>
      <x v="60"/>
      <x v="37"/>
      <x v="484"/>
      <x/>
      <x v="62"/>
      <x v="74"/>
    </i>
    <i r="4">
      <x v="1"/>
      <x v="60"/>
      <x v="72"/>
    </i>
    <i r="4">
      <x v="2"/>
      <x v="60"/>
      <x v="72"/>
    </i>
    <i r="4">
      <x v="3"/>
      <x v="60"/>
      <x v="72"/>
    </i>
    <i r="4">
      <x v="4"/>
      <x v="60"/>
      <x v="72"/>
    </i>
    <i r="4">
      <x v="5"/>
      <x v="60"/>
      <x v="72"/>
    </i>
    <i r="4">
      <x v="6"/>
      <x v="63"/>
      <x v="73"/>
    </i>
    <i>
      <x v="219"/>
      <x v="61"/>
      <x v="7"/>
      <x v="380"/>
      <x v="1"/>
      <x v="46"/>
      <x v="85"/>
    </i>
    <i r="4">
      <x v="5"/>
      <x v="46"/>
      <x v="85"/>
    </i>
    <i>
      <x v="220"/>
      <x v="62"/>
      <x v="7"/>
      <x v="407"/>
      <x v="3"/>
      <x v="142"/>
      <x v="195"/>
    </i>
  </rowItems>
  <colFields count="2">
    <field x="5"/>
    <field x="-2"/>
  </colFields>
  <colItems count="6">
    <i>
      <x/>
      <x/>
    </i>
    <i r="1" i="1">
      <x v="1"/>
    </i>
    <i>
      <x v="2"/>
      <x/>
    </i>
    <i r="1" i="1">
      <x v="1"/>
    </i>
    <i>
      <x v="3"/>
      <x/>
    </i>
    <i r="1" i="1">
      <x v="1"/>
    </i>
  </colItems>
  <dataFields count="2">
    <dataField name="Sum of revenue" fld="9" baseField="6" baseItem="0" numFmtId="3"/>
    <dataField name="Sum of cost" fld="10" baseField="8" baseItem="67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C7037-0B8E-4FF9-BE4E-3C971238250B}">
  <dimension ref="A1:Z2739"/>
  <sheetViews>
    <sheetView workbookViewId="0">
      <selection activeCell="H1" sqref="H1"/>
    </sheetView>
  </sheetViews>
  <sheetFormatPr defaultRowHeight="14.25" x14ac:dyDescent="0.2"/>
  <cols>
    <col min="1" max="1" width="9.875" bestFit="1" customWidth="1"/>
    <col min="2" max="2" width="9.125" bestFit="1" customWidth="1"/>
    <col min="3" max="3" width="6.625" bestFit="1" customWidth="1"/>
    <col min="4" max="4" width="5.25" bestFit="1" customWidth="1"/>
    <col min="5" max="5" width="8.75" bestFit="1" customWidth="1"/>
    <col min="6" max="6" width="6.375" bestFit="1" customWidth="1"/>
    <col min="7" max="7" width="7.625" bestFit="1" customWidth="1"/>
    <col min="8" max="8" width="6.75" bestFit="1" customWidth="1"/>
    <col min="9" max="9" width="6.5" bestFit="1" customWidth="1"/>
    <col min="10" max="11" width="10.625" bestFit="1" customWidth="1"/>
    <col min="12" max="12" width="6.625" bestFit="1" customWidth="1"/>
    <col min="13" max="13" width="6.375" bestFit="1" customWidth="1"/>
    <col min="14" max="14" width="11.375" bestFit="1" customWidth="1"/>
    <col min="15" max="15" width="13.25" bestFit="1" customWidth="1"/>
    <col min="16" max="16" width="11.125" bestFit="1" customWidth="1"/>
    <col min="17" max="17" width="12.375" bestFit="1" customWidth="1"/>
    <col min="18" max="18" width="6.625" bestFit="1" customWidth="1"/>
    <col min="19" max="19" width="7" bestFit="1" customWidth="1"/>
    <col min="20" max="20" width="8.125" bestFit="1" customWidth="1"/>
    <col min="22" max="22" width="15.75" bestFit="1" customWidth="1"/>
  </cols>
  <sheetData>
    <row r="1" spans="1:26" s="5" customFormat="1" ht="15" x14ac:dyDescent="0.25">
      <c r="A1" s="5" t="s">
        <v>1</v>
      </c>
      <c r="B1" s="5" t="s">
        <v>2</v>
      </c>
      <c r="C1" s="5" t="s">
        <v>840</v>
      </c>
      <c r="D1" s="5" t="s">
        <v>841</v>
      </c>
      <c r="E1" s="5" t="s">
        <v>909</v>
      </c>
      <c r="F1" s="5" t="s">
        <v>0</v>
      </c>
      <c r="G1" s="5" t="s">
        <v>842</v>
      </c>
      <c r="H1" s="5" t="s">
        <v>3</v>
      </c>
      <c r="I1" s="5" t="s">
        <v>4</v>
      </c>
      <c r="J1" s="5" t="s">
        <v>907</v>
      </c>
      <c r="K1" s="5" t="s">
        <v>908</v>
      </c>
      <c r="L1" s="5" t="s">
        <v>3</v>
      </c>
      <c r="M1" s="5" t="s">
        <v>4</v>
      </c>
      <c r="N1" s="5" t="s">
        <v>843</v>
      </c>
      <c r="O1" s="5" t="s">
        <v>844</v>
      </c>
      <c r="P1" s="5" t="s">
        <v>845</v>
      </c>
      <c r="Q1" s="5" t="s">
        <v>846</v>
      </c>
      <c r="R1" s="5" t="s">
        <v>5</v>
      </c>
      <c r="S1" s="5" t="s">
        <v>6</v>
      </c>
      <c r="T1" s="5" t="s">
        <v>7</v>
      </c>
      <c r="U1" s="5" t="s">
        <v>8</v>
      </c>
      <c r="V1" s="5" t="s">
        <v>9</v>
      </c>
      <c r="W1" s="5" t="s">
        <v>10</v>
      </c>
      <c r="X1" s="5" t="s">
        <v>11</v>
      </c>
      <c r="Y1" s="5" t="s">
        <v>12</v>
      </c>
      <c r="Z1" s="5" t="s">
        <v>13</v>
      </c>
    </row>
    <row r="2" spans="1:26" x14ac:dyDescent="0.2">
      <c r="A2" s="1">
        <v>43626</v>
      </c>
      <c r="B2" t="s">
        <v>15</v>
      </c>
      <c r="C2" t="s">
        <v>18</v>
      </c>
      <c r="D2" t="s">
        <v>19</v>
      </c>
      <c r="E2" t="s">
        <v>14</v>
      </c>
      <c r="F2" s="3" t="s">
        <v>17</v>
      </c>
      <c r="G2" s="3">
        <f>WEEKDAY(A2,2)</f>
        <v>1</v>
      </c>
      <c r="H2" s="7">
        <f>N2+O2/60</f>
        <v>2.0833333333333335</v>
      </c>
      <c r="I2" s="7">
        <f>P2+Q2/60</f>
        <v>6.416666666666667</v>
      </c>
      <c r="J2" s="4">
        <f>IFERROR(VLOOKUP($U2,TONGHOPVERSION!$A$3:$G$240,6,FALSE),VLOOKUP($B2,TONGHOPVERSION!$A$3:$G$240,6,FALSE))</f>
        <v>705.36299974999997</v>
      </c>
      <c r="K2" s="4">
        <f>IFERROR(VLOOKUP($U2,TONGHOPVERSION!$A$3:$G$240,7,FALSE),VLOOKUP($B2,TONGHOPVERSION!$A$3:$G$240,7,FALSE))</f>
        <v>513.99377825048259</v>
      </c>
      <c r="L2" s="2">
        <v>8.6805555555555566E-2</v>
      </c>
      <c r="M2" s="2">
        <v>0.2673611111111111</v>
      </c>
      <c r="N2" s="6">
        <f>HOUR(L2)</f>
        <v>2</v>
      </c>
      <c r="O2" s="6">
        <f>MINUTE(L2)</f>
        <v>5</v>
      </c>
      <c r="P2" s="6">
        <f>HOUR(M2)</f>
        <v>6</v>
      </c>
      <c r="Q2" s="6">
        <f>MINUTE(M2)</f>
        <v>25</v>
      </c>
      <c r="R2">
        <v>184</v>
      </c>
      <c r="S2">
        <v>3041</v>
      </c>
      <c r="T2" s="4">
        <v>559.54399999999998</v>
      </c>
      <c r="U2" t="s">
        <v>20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</row>
    <row r="3" spans="1:26" x14ac:dyDescent="0.2">
      <c r="A3" s="1">
        <v>43626</v>
      </c>
      <c r="B3" t="s">
        <v>26</v>
      </c>
      <c r="C3" t="s">
        <v>19</v>
      </c>
      <c r="D3" t="s">
        <v>27</v>
      </c>
      <c r="E3" t="s">
        <v>25</v>
      </c>
      <c r="F3" s="3" t="s">
        <v>17</v>
      </c>
      <c r="G3" s="3">
        <f>WEEKDAY(A3,2)</f>
        <v>1</v>
      </c>
      <c r="H3" s="7">
        <f>N3+O3/60</f>
        <v>7.25</v>
      </c>
      <c r="I3" s="7">
        <f>P3+Q3/60</f>
        <v>8.0833333333333339</v>
      </c>
      <c r="J3" s="4">
        <f>IFERROR(VLOOKUP($U3,TONGHOPVERSION!$A$3:$G$240,6,FALSE),VLOOKUP($B3,TONGHOPVERSION!$A$3:$G$240,6,FALSE))</f>
        <v>152.0752852438888</v>
      </c>
      <c r="K3" s="4">
        <f>IFERROR(VLOOKUP($U3,TONGHOPVERSION!$A$3:$G$240,7,FALSE),VLOOKUP($B3,TONGHOPVERSION!$A$3:$G$240,7,FALSE))</f>
        <v>122.84237101537613</v>
      </c>
      <c r="L3" s="2">
        <v>0.30208333333333331</v>
      </c>
      <c r="M3" s="2">
        <v>0.33680555555555558</v>
      </c>
      <c r="N3" s="6">
        <f t="shared" ref="N3:N66" si="0">HOUR(L3)</f>
        <v>7</v>
      </c>
      <c r="O3" s="6">
        <f t="shared" ref="O3:O66" si="1">MINUTE(L3)</f>
        <v>15</v>
      </c>
      <c r="P3" s="6">
        <f t="shared" ref="P3:P66" si="2">HOUR(M3)</f>
        <v>8</v>
      </c>
      <c r="Q3" s="6">
        <f t="shared" ref="Q3:Q66" si="3">MINUTE(M3)</f>
        <v>5</v>
      </c>
      <c r="R3">
        <v>184</v>
      </c>
      <c r="S3">
        <v>214</v>
      </c>
      <c r="T3" s="4">
        <v>39.375999999999998</v>
      </c>
      <c r="U3" t="s">
        <v>28</v>
      </c>
      <c r="V3" t="s">
        <v>28</v>
      </c>
      <c r="W3" t="s">
        <v>29</v>
      </c>
      <c r="X3" t="s">
        <v>16</v>
      </c>
      <c r="Y3" t="s">
        <v>30</v>
      </c>
      <c r="Z3" t="s">
        <v>31</v>
      </c>
    </row>
    <row r="4" spans="1:26" x14ac:dyDescent="0.2">
      <c r="A4" s="1">
        <v>43626</v>
      </c>
      <c r="B4" t="s">
        <v>33</v>
      </c>
      <c r="C4" t="s">
        <v>34</v>
      </c>
      <c r="D4" t="s">
        <v>35</v>
      </c>
      <c r="E4" t="s">
        <v>32</v>
      </c>
      <c r="F4" s="3" t="s">
        <v>17</v>
      </c>
      <c r="G4" s="3">
        <f>WEEKDAY(A4,2)</f>
        <v>1</v>
      </c>
      <c r="H4" s="7">
        <f>N4+O4/60</f>
        <v>1.0833333333333333</v>
      </c>
      <c r="I4" s="7">
        <f>P4+Q4/60</f>
        <v>2.4166666666666665</v>
      </c>
      <c r="J4" s="4">
        <f>IFERROR(VLOOKUP($U4,TONGHOPVERSION!$A$3:$G$240,6,FALSE),VLOOKUP($B4,TONGHOPVERSION!$A$3:$G$240,6,FALSE))</f>
        <v>236.34688949060637</v>
      </c>
      <c r="K4" s="4">
        <f>IFERROR(VLOOKUP($U4,TONGHOPVERSION!$A$3:$G$240,7,FALSE),VLOOKUP($B4,TONGHOPVERSION!$A$3:$G$240,7,FALSE))</f>
        <v>201.94443000170284</v>
      </c>
      <c r="L4" s="2">
        <v>4.5138888888888888E-2</v>
      </c>
      <c r="M4" s="2">
        <v>0.10069444444444443</v>
      </c>
      <c r="N4" s="6">
        <f t="shared" si="0"/>
        <v>1</v>
      </c>
      <c r="O4" s="6">
        <f t="shared" si="1"/>
        <v>5</v>
      </c>
      <c r="P4" s="6">
        <f t="shared" si="2"/>
        <v>2</v>
      </c>
      <c r="Q4" s="6">
        <f t="shared" si="3"/>
        <v>25</v>
      </c>
      <c r="R4">
        <v>184</v>
      </c>
      <c r="S4">
        <v>604</v>
      </c>
      <c r="T4" s="4">
        <v>111.136</v>
      </c>
      <c r="U4" t="s">
        <v>36</v>
      </c>
      <c r="V4" t="s">
        <v>36</v>
      </c>
      <c r="W4" t="s">
        <v>36</v>
      </c>
      <c r="X4" t="s">
        <v>16</v>
      </c>
      <c r="Y4" t="s">
        <v>30</v>
      </c>
      <c r="Z4" t="s">
        <v>37</v>
      </c>
    </row>
    <row r="5" spans="1:26" x14ac:dyDescent="0.2">
      <c r="A5" s="1">
        <v>43626</v>
      </c>
      <c r="B5" t="s">
        <v>39</v>
      </c>
      <c r="C5" t="s">
        <v>35</v>
      </c>
      <c r="D5" t="s">
        <v>40</v>
      </c>
      <c r="E5" t="s">
        <v>38</v>
      </c>
      <c r="F5" s="3" t="s">
        <v>17</v>
      </c>
      <c r="G5" s="3">
        <f>WEEKDAY(A5,2)</f>
        <v>1</v>
      </c>
      <c r="H5" s="7">
        <f>N5+O5/60</f>
        <v>23</v>
      </c>
      <c r="I5" s="7">
        <f>P5+Q5/60</f>
        <v>0.16666666666666666</v>
      </c>
      <c r="J5" s="4">
        <f>IFERROR(VLOOKUP($U5,TONGHOPVERSION!$A$3:$G$240,6,FALSE),VLOOKUP($B5,TONGHOPVERSION!$A$3:$G$240,6,FALSE))</f>
        <v>150.8755916056586</v>
      </c>
      <c r="K5" s="4">
        <f>IFERROR(VLOOKUP($U5,TONGHOPVERSION!$A$3:$G$240,7,FALSE),VLOOKUP($B5,TONGHOPVERSION!$A$3:$G$240,7,FALSE))</f>
        <v>147.53581749835828</v>
      </c>
      <c r="L5" s="2">
        <v>0.95833333333333337</v>
      </c>
      <c r="M5" s="2">
        <v>6.9444444444444441E-3</v>
      </c>
      <c r="N5" s="6">
        <f t="shared" si="0"/>
        <v>23</v>
      </c>
      <c r="O5" s="6">
        <f>MINUTE(L5)</f>
        <v>0</v>
      </c>
      <c r="P5" s="6">
        <f>HOUR(M5)</f>
        <v>0</v>
      </c>
      <c r="Q5" s="6">
        <f>MINUTE(M5)</f>
        <v>10</v>
      </c>
      <c r="R5">
        <v>184</v>
      </c>
      <c r="S5">
        <v>396</v>
      </c>
      <c r="T5" s="4">
        <v>72.864000000000004</v>
      </c>
      <c r="U5" t="s">
        <v>39</v>
      </c>
      <c r="V5" t="s">
        <v>39</v>
      </c>
      <c r="W5" t="s">
        <v>41</v>
      </c>
      <c r="X5" t="s">
        <v>16</v>
      </c>
      <c r="Y5" t="s">
        <v>30</v>
      </c>
      <c r="Z5" t="s">
        <v>37</v>
      </c>
    </row>
    <row r="6" spans="1:26" x14ac:dyDescent="0.2">
      <c r="A6" s="1">
        <v>43626</v>
      </c>
      <c r="B6" t="s">
        <v>43</v>
      </c>
      <c r="C6" t="s">
        <v>35</v>
      </c>
      <c r="D6" t="s">
        <v>44</v>
      </c>
      <c r="E6" t="s">
        <v>42</v>
      </c>
      <c r="F6" s="3" t="s">
        <v>17</v>
      </c>
      <c r="G6" s="3">
        <f>WEEKDAY(A6,2)</f>
        <v>1</v>
      </c>
      <c r="H6" s="7">
        <f>N6+O6/60</f>
        <v>3.1666666666666665</v>
      </c>
      <c r="I6" s="7">
        <f>P6+Q6/60</f>
        <v>6.833333333333333</v>
      </c>
      <c r="J6" s="4">
        <f>IFERROR(VLOOKUP($U6,TONGHOPVERSION!$A$3:$G$240,6,FALSE),VLOOKUP($B6,TONGHOPVERSION!$A$3:$G$240,6,FALSE))</f>
        <v>463.92137539570234</v>
      </c>
      <c r="K6" s="4">
        <f>IFERROR(VLOOKUP($U6,TONGHOPVERSION!$A$3:$G$240,7,FALSE),VLOOKUP($B6,TONGHOPVERSION!$A$3:$G$240,7,FALSE))</f>
        <v>559.81108270218749</v>
      </c>
      <c r="L6" s="2">
        <v>0.13194444444444445</v>
      </c>
      <c r="M6" s="2">
        <v>0.28472222222222221</v>
      </c>
      <c r="N6" s="6">
        <f t="shared" si="0"/>
        <v>3</v>
      </c>
      <c r="O6" s="6">
        <f t="shared" si="1"/>
        <v>10</v>
      </c>
      <c r="P6" s="6">
        <f t="shared" si="2"/>
        <v>6</v>
      </c>
      <c r="Q6" s="6">
        <f t="shared" si="3"/>
        <v>50</v>
      </c>
      <c r="R6">
        <v>184</v>
      </c>
      <c r="S6">
        <v>2187</v>
      </c>
      <c r="T6" s="4">
        <v>402.40800000000002</v>
      </c>
      <c r="U6" t="s">
        <v>43</v>
      </c>
      <c r="V6" t="s">
        <v>43</v>
      </c>
      <c r="W6" t="s">
        <v>45</v>
      </c>
      <c r="X6" t="s">
        <v>46</v>
      </c>
      <c r="Y6" t="s">
        <v>23</v>
      </c>
      <c r="Z6" t="s">
        <v>37</v>
      </c>
    </row>
    <row r="7" spans="1:26" x14ac:dyDescent="0.2">
      <c r="A7" s="1">
        <v>43626</v>
      </c>
      <c r="B7" t="s">
        <v>48</v>
      </c>
      <c r="C7" t="s">
        <v>44</v>
      </c>
      <c r="D7" t="s">
        <v>35</v>
      </c>
      <c r="E7" t="s">
        <v>47</v>
      </c>
      <c r="F7" s="3" t="s">
        <v>17</v>
      </c>
      <c r="G7" s="3">
        <f>WEEKDAY(A7,2)</f>
        <v>1</v>
      </c>
      <c r="H7" s="7">
        <f>N7+O7/60</f>
        <v>7.833333333333333</v>
      </c>
      <c r="I7" s="7">
        <f>P7+Q7/60</f>
        <v>11.166666666666666</v>
      </c>
      <c r="J7" s="4">
        <f>IFERROR(VLOOKUP($U7,TONGHOPVERSION!$A$3:$G$240,6,FALSE),VLOOKUP($B7,TONGHOPVERSION!$A$3:$G$240,6,FALSE))</f>
        <v>463.92137539570234</v>
      </c>
      <c r="K7" s="4">
        <f>IFERROR(VLOOKUP($U7,TONGHOPVERSION!$A$3:$G$240,7,FALSE),VLOOKUP($B7,TONGHOPVERSION!$A$3:$G$240,7,FALSE))</f>
        <v>559.81108270218749</v>
      </c>
      <c r="L7" s="2">
        <v>0.3263888888888889</v>
      </c>
      <c r="M7" s="2">
        <v>0.46527777777777773</v>
      </c>
      <c r="N7" s="6">
        <f t="shared" si="0"/>
        <v>7</v>
      </c>
      <c r="O7" s="6">
        <f t="shared" si="1"/>
        <v>50</v>
      </c>
      <c r="P7" s="6">
        <f t="shared" si="2"/>
        <v>11</v>
      </c>
      <c r="Q7" s="6">
        <f t="shared" si="3"/>
        <v>10</v>
      </c>
      <c r="R7">
        <v>184</v>
      </c>
      <c r="S7">
        <v>2187</v>
      </c>
      <c r="T7" s="4">
        <v>402.40800000000002</v>
      </c>
      <c r="U7" t="s">
        <v>43</v>
      </c>
      <c r="V7" t="s">
        <v>43</v>
      </c>
      <c r="W7" t="s">
        <v>45</v>
      </c>
      <c r="X7" t="s">
        <v>46</v>
      </c>
      <c r="Y7" t="s">
        <v>23</v>
      </c>
      <c r="Z7" t="s">
        <v>37</v>
      </c>
    </row>
    <row r="8" spans="1:26" x14ac:dyDescent="0.2">
      <c r="A8" s="1">
        <v>43626</v>
      </c>
      <c r="B8" t="s">
        <v>50</v>
      </c>
      <c r="C8" t="s">
        <v>51</v>
      </c>
      <c r="D8" t="s">
        <v>52</v>
      </c>
      <c r="E8" t="s">
        <v>49</v>
      </c>
      <c r="F8" s="3" t="s">
        <v>17</v>
      </c>
      <c r="G8" s="3">
        <f>WEEKDAY(A8,2)</f>
        <v>1</v>
      </c>
      <c r="H8" s="7">
        <f>N8+O8/60</f>
        <v>10.75</v>
      </c>
      <c r="I8" s="7">
        <f>P8+Q8/60</f>
        <v>12.083333333333334</v>
      </c>
      <c r="J8" s="4">
        <f>IFERROR(VLOOKUP($U8,TONGHOPVERSION!$A$3:$G$240,6,FALSE),VLOOKUP($B8,TONGHOPVERSION!$A$3:$G$240,6,FALSE))</f>
        <v>396.67583025133774</v>
      </c>
      <c r="K8" s="4">
        <f>IFERROR(VLOOKUP($U8,TONGHOPVERSION!$A$3:$G$240,7,FALSE),VLOOKUP($B8,TONGHOPVERSION!$A$3:$G$240,7,FALSE))</f>
        <v>330.06021437826928</v>
      </c>
      <c r="L8" s="2">
        <v>0.44791666666666669</v>
      </c>
      <c r="M8" s="2">
        <v>0.50347222222222221</v>
      </c>
      <c r="N8" s="6">
        <f t="shared" si="0"/>
        <v>10</v>
      </c>
      <c r="O8" s="6">
        <f t="shared" si="1"/>
        <v>45</v>
      </c>
      <c r="P8" s="6">
        <f t="shared" si="2"/>
        <v>12</v>
      </c>
      <c r="Q8" s="6">
        <f t="shared" si="3"/>
        <v>5</v>
      </c>
      <c r="R8">
        <v>184</v>
      </c>
      <c r="S8">
        <v>753</v>
      </c>
      <c r="T8" s="4">
        <v>138.55199999999999</v>
      </c>
      <c r="U8" t="s">
        <v>53</v>
      </c>
      <c r="V8" t="s">
        <v>54</v>
      </c>
      <c r="W8" t="s">
        <v>55</v>
      </c>
      <c r="X8" t="s">
        <v>56</v>
      </c>
      <c r="Y8" t="s">
        <v>23</v>
      </c>
      <c r="Z8" t="s">
        <v>37</v>
      </c>
    </row>
    <row r="9" spans="1:26" x14ac:dyDescent="0.2">
      <c r="A9" s="1">
        <v>43626</v>
      </c>
      <c r="B9" t="s">
        <v>57</v>
      </c>
      <c r="C9" t="s">
        <v>27</v>
      </c>
      <c r="D9" t="s">
        <v>51</v>
      </c>
      <c r="E9" t="s">
        <v>49</v>
      </c>
      <c r="F9" s="3" t="s">
        <v>17</v>
      </c>
      <c r="G9" s="3">
        <f>WEEKDAY(A9,2)</f>
        <v>1</v>
      </c>
      <c r="H9" s="7">
        <f>N9+O9/60</f>
        <v>8.8333333333333339</v>
      </c>
      <c r="I9" s="7">
        <f>P9+Q9/60</f>
        <v>9.9166666666666661</v>
      </c>
      <c r="J9" s="4">
        <f>IFERROR(VLOOKUP($U9,TONGHOPVERSION!$A$3:$G$240,6,FALSE),VLOOKUP($B9,TONGHOPVERSION!$A$3:$G$240,6,FALSE))</f>
        <v>228.55256704229927</v>
      </c>
      <c r="K9" s="4">
        <f>IFERROR(VLOOKUP($U9,TONGHOPVERSION!$A$3:$G$240,7,FALSE),VLOOKUP($B9,TONGHOPVERSION!$A$3:$G$240,7,FALSE))</f>
        <v>207.06918725390202</v>
      </c>
      <c r="L9" s="2">
        <v>0.36805555555555558</v>
      </c>
      <c r="M9" s="2">
        <v>0.41319444444444442</v>
      </c>
      <c r="N9" s="6">
        <f t="shared" si="0"/>
        <v>8</v>
      </c>
      <c r="O9" s="6">
        <f t="shared" si="1"/>
        <v>50</v>
      </c>
      <c r="P9" s="6">
        <f t="shared" si="2"/>
        <v>9</v>
      </c>
      <c r="Q9" s="6">
        <f t="shared" si="3"/>
        <v>55</v>
      </c>
      <c r="R9">
        <v>184</v>
      </c>
      <c r="S9">
        <v>214</v>
      </c>
      <c r="T9" s="4">
        <v>39.375999999999998</v>
      </c>
      <c r="U9" t="s">
        <v>57</v>
      </c>
      <c r="V9" t="s">
        <v>54</v>
      </c>
      <c r="W9" t="s">
        <v>55</v>
      </c>
      <c r="X9" t="s">
        <v>56</v>
      </c>
      <c r="Y9" t="s">
        <v>23</v>
      </c>
      <c r="Z9" t="s">
        <v>37</v>
      </c>
    </row>
    <row r="10" spans="1:26" x14ac:dyDescent="0.2">
      <c r="A10" s="1">
        <v>43626</v>
      </c>
      <c r="B10" t="s">
        <v>59</v>
      </c>
      <c r="C10" t="s">
        <v>27</v>
      </c>
      <c r="D10" t="s">
        <v>44</v>
      </c>
      <c r="E10" t="s">
        <v>58</v>
      </c>
      <c r="F10" s="3" t="s">
        <v>17</v>
      </c>
      <c r="G10" s="3">
        <f>WEEKDAY(A10,2)</f>
        <v>1</v>
      </c>
      <c r="H10" s="7">
        <f>N10+O10/60</f>
        <v>1.9166666666666665</v>
      </c>
      <c r="I10" s="7">
        <f>P10+Q10/60</f>
        <v>4.166666666666667</v>
      </c>
      <c r="J10" s="4">
        <f>IFERROR(VLOOKUP($U10,TONGHOPVERSION!$A$3:$G$240,6,FALSE),VLOOKUP($B10,TONGHOPVERSION!$A$3:$G$240,6,FALSE))</f>
        <v>395.74921853782541</v>
      </c>
      <c r="K10" s="4">
        <f>IFERROR(VLOOKUP($U10,TONGHOPVERSION!$A$3:$G$240,7,FALSE),VLOOKUP($B10,TONGHOPVERSION!$A$3:$G$240,7,FALSE))</f>
        <v>351.3813860279069</v>
      </c>
      <c r="L10" s="2">
        <v>7.9861111111111105E-2</v>
      </c>
      <c r="M10" s="2">
        <v>0.17361111111111113</v>
      </c>
      <c r="N10" s="6">
        <f t="shared" si="0"/>
        <v>1</v>
      </c>
      <c r="O10" s="6">
        <f t="shared" si="1"/>
        <v>55</v>
      </c>
      <c r="P10" s="6">
        <f t="shared" si="2"/>
        <v>4</v>
      </c>
      <c r="Q10" s="6">
        <f t="shared" si="3"/>
        <v>10</v>
      </c>
      <c r="R10">
        <v>184</v>
      </c>
      <c r="S10">
        <v>1086</v>
      </c>
      <c r="T10" s="4">
        <v>199.82400000000001</v>
      </c>
      <c r="U10" t="s">
        <v>59</v>
      </c>
      <c r="V10" t="s">
        <v>59</v>
      </c>
      <c r="W10" t="s">
        <v>45</v>
      </c>
      <c r="X10" t="s">
        <v>46</v>
      </c>
      <c r="Y10" t="s">
        <v>23</v>
      </c>
      <c r="Z10" t="s">
        <v>37</v>
      </c>
    </row>
    <row r="11" spans="1:26" x14ac:dyDescent="0.2">
      <c r="A11" s="1">
        <v>43626</v>
      </c>
      <c r="B11" t="s">
        <v>61</v>
      </c>
      <c r="C11" t="s">
        <v>44</v>
      </c>
      <c r="D11" t="s">
        <v>27</v>
      </c>
      <c r="E11" t="s">
        <v>60</v>
      </c>
      <c r="F11" s="3" t="s">
        <v>17</v>
      </c>
      <c r="G11" s="3">
        <f>WEEKDAY(A11,2)</f>
        <v>1</v>
      </c>
      <c r="H11" s="7">
        <f>N11+O11/60</f>
        <v>5.166666666666667</v>
      </c>
      <c r="I11" s="7">
        <f>P11+Q11/60</f>
        <v>7.333333333333333</v>
      </c>
      <c r="J11" s="4">
        <f>IFERROR(VLOOKUP($U11,TONGHOPVERSION!$A$3:$G$240,6,FALSE),VLOOKUP($B11,TONGHOPVERSION!$A$3:$G$240,6,FALSE))</f>
        <v>395.74921853782541</v>
      </c>
      <c r="K11" s="4">
        <f>IFERROR(VLOOKUP($U11,TONGHOPVERSION!$A$3:$G$240,7,FALSE),VLOOKUP($B11,TONGHOPVERSION!$A$3:$G$240,7,FALSE))</f>
        <v>351.3813860279069</v>
      </c>
      <c r="L11" s="2">
        <v>0.21527777777777779</v>
      </c>
      <c r="M11" s="2">
        <v>0.30555555555555552</v>
      </c>
      <c r="N11" s="6">
        <f t="shared" si="0"/>
        <v>5</v>
      </c>
      <c r="O11" s="6">
        <f t="shared" si="1"/>
        <v>10</v>
      </c>
      <c r="P11" s="6">
        <f t="shared" si="2"/>
        <v>7</v>
      </c>
      <c r="Q11" s="6">
        <f t="shared" si="3"/>
        <v>20</v>
      </c>
      <c r="R11">
        <v>184</v>
      </c>
      <c r="S11">
        <v>1086</v>
      </c>
      <c r="T11" s="4">
        <v>199.82400000000001</v>
      </c>
      <c r="U11" t="s">
        <v>59</v>
      </c>
      <c r="V11" t="s">
        <v>59</v>
      </c>
      <c r="W11" t="s">
        <v>45</v>
      </c>
      <c r="X11" t="s">
        <v>46</v>
      </c>
      <c r="Y11" t="s">
        <v>23</v>
      </c>
      <c r="Z11" t="s">
        <v>37</v>
      </c>
    </row>
    <row r="12" spans="1:26" x14ac:dyDescent="0.2">
      <c r="A12" s="1">
        <v>43626</v>
      </c>
      <c r="B12" t="s">
        <v>62</v>
      </c>
      <c r="C12" t="s">
        <v>52</v>
      </c>
      <c r="D12" t="s">
        <v>35</v>
      </c>
      <c r="E12" t="s">
        <v>49</v>
      </c>
      <c r="F12" s="3" t="s">
        <v>17</v>
      </c>
      <c r="G12" s="3">
        <f>WEEKDAY(A12,2)</f>
        <v>1</v>
      </c>
      <c r="H12" s="7">
        <f>N12+O12/60</f>
        <v>12.916666666666666</v>
      </c>
      <c r="I12" s="7">
        <f>P12+Q12/60</f>
        <v>14.083333333333334</v>
      </c>
      <c r="J12" s="4">
        <f>IFERROR(VLOOKUP($U12,TONGHOPVERSION!$A$3:$G$240,6,FALSE),VLOOKUP($B12,TONGHOPVERSION!$A$3:$G$240,6,FALSE))</f>
        <v>282.10893508131221</v>
      </c>
      <c r="K12" s="4">
        <f>IFERROR(VLOOKUP($U12,TONGHOPVERSION!$A$3:$G$240,7,FALSE),VLOOKUP($B12,TONGHOPVERSION!$A$3:$G$240,7,FALSE))</f>
        <v>241.11187743395101</v>
      </c>
      <c r="L12" s="2">
        <v>0.53819444444444442</v>
      </c>
      <c r="M12" s="2">
        <v>0.58680555555555558</v>
      </c>
      <c r="N12" s="6">
        <f t="shared" si="0"/>
        <v>12</v>
      </c>
      <c r="O12" s="6">
        <f t="shared" si="1"/>
        <v>55</v>
      </c>
      <c r="P12" s="6">
        <f t="shared" si="2"/>
        <v>14</v>
      </c>
      <c r="Q12" s="6">
        <f t="shared" si="3"/>
        <v>5</v>
      </c>
      <c r="R12">
        <v>184</v>
      </c>
      <c r="S12">
        <v>486</v>
      </c>
      <c r="T12" s="4">
        <v>89.424000000000007</v>
      </c>
      <c r="U12" t="s">
        <v>63</v>
      </c>
      <c r="V12" t="s">
        <v>54</v>
      </c>
      <c r="W12" t="s">
        <v>55</v>
      </c>
      <c r="X12" t="s">
        <v>56</v>
      </c>
      <c r="Y12" t="s">
        <v>23</v>
      </c>
      <c r="Z12" t="s">
        <v>37</v>
      </c>
    </row>
    <row r="13" spans="1:26" x14ac:dyDescent="0.2">
      <c r="A13" s="1">
        <v>43626</v>
      </c>
      <c r="B13" t="s">
        <v>65</v>
      </c>
      <c r="C13" t="s">
        <v>66</v>
      </c>
      <c r="D13" t="s">
        <v>35</v>
      </c>
      <c r="E13" t="s">
        <v>64</v>
      </c>
      <c r="F13" s="3" t="s">
        <v>17</v>
      </c>
      <c r="G13" s="3">
        <f>WEEKDAY(A13,2)</f>
        <v>1</v>
      </c>
      <c r="H13" s="7">
        <f>N13+O13/60</f>
        <v>4.833333333333333</v>
      </c>
      <c r="I13" s="7">
        <f>P13+Q13/60</f>
        <v>6.75</v>
      </c>
      <c r="J13" s="4">
        <f>IFERROR(VLOOKUP($U13,TONGHOPVERSION!$A$3:$G$240,6,FALSE),VLOOKUP($B13,TONGHOPVERSION!$A$3:$G$240,6,FALSE))</f>
        <v>292.75199550278143</v>
      </c>
      <c r="K13" s="4">
        <f>IFERROR(VLOOKUP($U13,TONGHOPVERSION!$A$3:$G$240,7,FALSE),VLOOKUP($B13,TONGHOPVERSION!$A$3:$G$240,7,FALSE))</f>
        <v>283.06606117169179</v>
      </c>
      <c r="L13" s="2">
        <v>0.20138888888888887</v>
      </c>
      <c r="M13" s="2">
        <v>0.28125</v>
      </c>
      <c r="N13" s="6">
        <f t="shared" si="0"/>
        <v>4</v>
      </c>
      <c r="O13" s="6">
        <f t="shared" si="1"/>
        <v>50</v>
      </c>
      <c r="P13" s="6">
        <f t="shared" si="2"/>
        <v>6</v>
      </c>
      <c r="Q13" s="6">
        <f t="shared" si="3"/>
        <v>45</v>
      </c>
      <c r="R13">
        <v>184</v>
      </c>
      <c r="S13">
        <v>1062</v>
      </c>
      <c r="T13" s="4">
        <v>195.40799999999999</v>
      </c>
      <c r="U13" t="s">
        <v>67</v>
      </c>
      <c r="V13" t="s">
        <v>67</v>
      </c>
      <c r="W13" t="s">
        <v>29</v>
      </c>
      <c r="X13" t="s">
        <v>16</v>
      </c>
      <c r="Y13" t="s">
        <v>30</v>
      </c>
      <c r="Z13" t="s">
        <v>37</v>
      </c>
    </row>
    <row r="14" spans="1:26" x14ac:dyDescent="0.2">
      <c r="A14" s="1">
        <v>43626</v>
      </c>
      <c r="B14" t="s">
        <v>67</v>
      </c>
      <c r="C14" t="s">
        <v>35</v>
      </c>
      <c r="D14" t="s">
        <v>66</v>
      </c>
      <c r="E14" t="s">
        <v>68</v>
      </c>
      <c r="F14" s="3" t="s">
        <v>17</v>
      </c>
      <c r="G14" s="3">
        <f>WEEKDAY(A14,2)</f>
        <v>1</v>
      </c>
      <c r="H14" s="7">
        <f>N14+O14/60</f>
        <v>2.25</v>
      </c>
      <c r="I14" s="7">
        <f>P14+Q14/60</f>
        <v>4</v>
      </c>
      <c r="J14" s="4">
        <f>IFERROR(VLOOKUP($U14,TONGHOPVERSION!$A$3:$G$240,6,FALSE),VLOOKUP($B14,TONGHOPVERSION!$A$3:$G$240,6,FALSE))</f>
        <v>292.75199550278143</v>
      </c>
      <c r="K14" s="4">
        <f>IFERROR(VLOOKUP($U14,TONGHOPVERSION!$A$3:$G$240,7,FALSE),VLOOKUP($B14,TONGHOPVERSION!$A$3:$G$240,7,FALSE))</f>
        <v>283.06606117169179</v>
      </c>
      <c r="L14" s="2">
        <v>9.375E-2</v>
      </c>
      <c r="M14" s="2">
        <v>0.16666666666666666</v>
      </c>
      <c r="N14" s="6">
        <f t="shared" si="0"/>
        <v>2</v>
      </c>
      <c r="O14" s="6">
        <f t="shared" si="1"/>
        <v>15</v>
      </c>
      <c r="P14" s="6">
        <f t="shared" si="2"/>
        <v>4</v>
      </c>
      <c r="Q14" s="6">
        <f t="shared" si="3"/>
        <v>0</v>
      </c>
      <c r="R14">
        <v>184</v>
      </c>
      <c r="S14">
        <v>1062</v>
      </c>
      <c r="T14" s="4">
        <v>195.40799999999999</v>
      </c>
      <c r="U14" t="s">
        <v>67</v>
      </c>
      <c r="V14" t="s">
        <v>67</v>
      </c>
      <c r="W14" t="s">
        <v>29</v>
      </c>
      <c r="X14" t="s">
        <v>16</v>
      </c>
      <c r="Y14" t="s">
        <v>30</v>
      </c>
      <c r="Z14" t="s">
        <v>37</v>
      </c>
    </row>
    <row r="15" spans="1:26" x14ac:dyDescent="0.2">
      <c r="A15" s="1">
        <v>43626</v>
      </c>
      <c r="B15" t="s">
        <v>70</v>
      </c>
      <c r="C15" t="s">
        <v>35</v>
      </c>
      <c r="D15" t="s">
        <v>71</v>
      </c>
      <c r="E15" t="s">
        <v>69</v>
      </c>
      <c r="F15" s="3" t="s">
        <v>17</v>
      </c>
      <c r="G15" s="3">
        <f>WEEKDAY(A15,2)</f>
        <v>1</v>
      </c>
      <c r="H15" s="7">
        <f>N15+O15/60</f>
        <v>7.833333333333333</v>
      </c>
      <c r="I15" s="7">
        <f>P15+Q15/60</f>
        <v>11.083333333333334</v>
      </c>
      <c r="J15" s="4">
        <f>IFERROR(VLOOKUP($U15,TONGHOPVERSION!$A$3:$G$240,6,FALSE),VLOOKUP($B15,TONGHOPVERSION!$A$3:$G$240,6,FALSE))</f>
        <v>351.14307895297088</v>
      </c>
      <c r="K15" s="4">
        <f>IFERROR(VLOOKUP($U15,TONGHOPVERSION!$A$3:$G$240,7,FALSE),VLOOKUP($B15,TONGHOPVERSION!$A$3:$G$240,7,FALSE))</f>
        <v>523.63526717694549</v>
      </c>
      <c r="L15" s="2">
        <v>0.3263888888888889</v>
      </c>
      <c r="M15" s="2">
        <v>0.46180555555555558</v>
      </c>
      <c r="N15" s="6">
        <f t="shared" si="0"/>
        <v>7</v>
      </c>
      <c r="O15" s="6">
        <f t="shared" si="1"/>
        <v>50</v>
      </c>
      <c r="P15" s="6">
        <f t="shared" si="2"/>
        <v>11</v>
      </c>
      <c r="Q15" s="6">
        <f t="shared" si="3"/>
        <v>5</v>
      </c>
      <c r="R15">
        <v>184</v>
      </c>
      <c r="S15">
        <v>2073</v>
      </c>
      <c r="T15" s="4">
        <v>381.43200000000002</v>
      </c>
      <c r="U15" t="s">
        <v>70</v>
      </c>
      <c r="V15" t="s">
        <v>70</v>
      </c>
      <c r="W15" t="s">
        <v>45</v>
      </c>
      <c r="X15" t="s">
        <v>72</v>
      </c>
      <c r="Y15" t="s">
        <v>23</v>
      </c>
      <c r="Z15" t="s">
        <v>37</v>
      </c>
    </row>
    <row r="16" spans="1:26" x14ac:dyDescent="0.2">
      <c r="A16" s="1">
        <v>43626</v>
      </c>
      <c r="B16" t="s">
        <v>74</v>
      </c>
      <c r="C16" t="s">
        <v>71</v>
      </c>
      <c r="D16" t="s">
        <v>27</v>
      </c>
      <c r="E16" t="s">
        <v>73</v>
      </c>
      <c r="F16" s="3" t="s">
        <v>17</v>
      </c>
      <c r="G16" s="3">
        <f>WEEKDAY(A16,2)</f>
        <v>1</v>
      </c>
      <c r="H16" s="7">
        <f>N16+O16/60</f>
        <v>12</v>
      </c>
      <c r="I16" s="7">
        <f>P16+Q16/60</f>
        <v>14</v>
      </c>
      <c r="J16" s="4">
        <f>IFERROR(VLOOKUP($U16,TONGHOPVERSION!$A$3:$G$240,6,FALSE),VLOOKUP($B16,TONGHOPVERSION!$A$3:$G$240,6,FALSE))</f>
        <v>282.37915814123511</v>
      </c>
      <c r="K16" s="4">
        <f>IFERROR(VLOOKUP($U16,TONGHOPVERSION!$A$3:$G$240,7,FALSE),VLOOKUP($B16,TONGHOPVERSION!$A$3:$G$240,7,FALSE))</f>
        <v>330.61128297374086</v>
      </c>
      <c r="L16" s="2">
        <v>0.5</v>
      </c>
      <c r="M16" s="2">
        <v>0.58333333333333337</v>
      </c>
      <c r="N16" s="6">
        <f t="shared" si="0"/>
        <v>12</v>
      </c>
      <c r="O16" s="6">
        <f t="shared" si="1"/>
        <v>0</v>
      </c>
      <c r="P16" s="6">
        <f t="shared" si="2"/>
        <v>14</v>
      </c>
      <c r="Q16" s="6">
        <f t="shared" si="3"/>
        <v>0</v>
      </c>
      <c r="R16">
        <v>184</v>
      </c>
      <c r="S16">
        <v>1046</v>
      </c>
      <c r="T16" s="4">
        <v>192.464</v>
      </c>
      <c r="U16" t="s">
        <v>75</v>
      </c>
      <c r="V16" t="s">
        <v>75</v>
      </c>
      <c r="W16" t="s">
        <v>45</v>
      </c>
      <c r="X16" t="s">
        <v>72</v>
      </c>
      <c r="Y16" t="s">
        <v>23</v>
      </c>
      <c r="Z16" t="s">
        <v>37</v>
      </c>
    </row>
    <row r="17" spans="1:26" x14ac:dyDescent="0.2">
      <c r="A17" s="1">
        <v>43626</v>
      </c>
      <c r="B17" t="s">
        <v>36</v>
      </c>
      <c r="C17" t="s">
        <v>35</v>
      </c>
      <c r="D17" t="s">
        <v>34</v>
      </c>
      <c r="E17" t="s">
        <v>76</v>
      </c>
      <c r="F17" s="3" t="s">
        <v>17</v>
      </c>
      <c r="G17" s="3">
        <f>WEEKDAY(A17,2)</f>
        <v>1</v>
      </c>
      <c r="H17" s="7">
        <f>N17+O17/60</f>
        <v>23</v>
      </c>
      <c r="I17" s="7">
        <f>P17+Q17/60</f>
        <v>0.33333333333333331</v>
      </c>
      <c r="J17" s="4">
        <f>IFERROR(VLOOKUP($U17,TONGHOPVERSION!$A$3:$G$240,6,FALSE),VLOOKUP($B17,TONGHOPVERSION!$A$3:$G$240,6,FALSE))</f>
        <v>236.34688949060637</v>
      </c>
      <c r="K17" s="4">
        <f>IFERROR(VLOOKUP($U17,TONGHOPVERSION!$A$3:$G$240,7,FALSE),VLOOKUP($B17,TONGHOPVERSION!$A$3:$G$240,7,FALSE))</f>
        <v>201.94443000170284</v>
      </c>
      <c r="L17" s="2">
        <v>0.95833333333333337</v>
      </c>
      <c r="M17" s="2">
        <v>1.3888888888888888E-2</v>
      </c>
      <c r="N17" s="6">
        <f t="shared" si="0"/>
        <v>23</v>
      </c>
      <c r="O17" s="6">
        <f t="shared" si="1"/>
        <v>0</v>
      </c>
      <c r="P17" s="6">
        <f t="shared" si="2"/>
        <v>0</v>
      </c>
      <c r="Q17" s="6">
        <f t="shared" si="3"/>
        <v>20</v>
      </c>
      <c r="R17">
        <v>184</v>
      </c>
      <c r="S17">
        <v>604</v>
      </c>
      <c r="T17" s="4">
        <v>111.136</v>
      </c>
      <c r="U17" t="s">
        <v>36</v>
      </c>
      <c r="V17" t="s">
        <v>36</v>
      </c>
      <c r="W17" t="s">
        <v>36</v>
      </c>
      <c r="X17" t="s">
        <v>16</v>
      </c>
      <c r="Y17" t="s">
        <v>30</v>
      </c>
      <c r="Z17" t="s">
        <v>37</v>
      </c>
    </row>
    <row r="18" spans="1:26" x14ac:dyDescent="0.2">
      <c r="A18" s="1">
        <v>43626</v>
      </c>
      <c r="B18" t="s">
        <v>78</v>
      </c>
      <c r="C18" t="s">
        <v>35</v>
      </c>
      <c r="D18" t="s">
        <v>79</v>
      </c>
      <c r="E18" t="s">
        <v>77</v>
      </c>
      <c r="F18" s="3" t="s">
        <v>17</v>
      </c>
      <c r="G18" s="3">
        <f>WEEKDAY(A18,2)</f>
        <v>1</v>
      </c>
      <c r="H18" s="7">
        <f>N18+O18/60</f>
        <v>5.666666666666667</v>
      </c>
      <c r="I18" s="7">
        <f>P18+Q18/60</f>
        <v>6.833333333333333</v>
      </c>
      <c r="J18" s="4">
        <f>IFERROR(VLOOKUP($U18,TONGHOPVERSION!$A$3:$G$240,6,FALSE),VLOOKUP($B18,TONGHOPVERSION!$A$3:$G$240,6,FALSE))</f>
        <v>190.31165162889286</v>
      </c>
      <c r="K18" s="4">
        <f>IFERROR(VLOOKUP($U18,TONGHOPVERSION!$A$3:$G$240,7,FALSE),VLOOKUP($B18,TONGHOPVERSION!$A$3:$G$240,7,FALSE))</f>
        <v>200.37237573602405</v>
      </c>
      <c r="L18" s="2">
        <v>0.23611111111111113</v>
      </c>
      <c r="M18" s="2">
        <v>0.28472222222222221</v>
      </c>
      <c r="N18" s="6">
        <f t="shared" si="0"/>
        <v>5</v>
      </c>
      <c r="O18" s="6">
        <f t="shared" si="1"/>
        <v>40</v>
      </c>
      <c r="P18" s="6">
        <f t="shared" si="2"/>
        <v>6</v>
      </c>
      <c r="Q18" s="6">
        <f t="shared" si="3"/>
        <v>50</v>
      </c>
      <c r="R18">
        <v>184</v>
      </c>
      <c r="S18">
        <v>409</v>
      </c>
      <c r="T18" s="4">
        <v>75.256</v>
      </c>
      <c r="U18" t="s">
        <v>78</v>
      </c>
      <c r="V18" t="s">
        <v>80</v>
      </c>
      <c r="W18" t="s">
        <v>55</v>
      </c>
      <c r="X18" t="s">
        <v>56</v>
      </c>
      <c r="Y18" t="s">
        <v>23</v>
      </c>
      <c r="Z18" t="s">
        <v>37</v>
      </c>
    </row>
    <row r="19" spans="1:26" x14ac:dyDescent="0.2">
      <c r="A19" s="1">
        <v>43626</v>
      </c>
      <c r="B19" t="s">
        <v>82</v>
      </c>
      <c r="C19" t="s">
        <v>35</v>
      </c>
      <c r="D19" t="s">
        <v>83</v>
      </c>
      <c r="E19" t="s">
        <v>81</v>
      </c>
      <c r="F19" s="3" t="s">
        <v>17</v>
      </c>
      <c r="G19" s="3">
        <f>WEEKDAY(A19,2)</f>
        <v>1</v>
      </c>
      <c r="H19" s="7">
        <f>N19+O19/60</f>
        <v>0</v>
      </c>
      <c r="I19" s="7">
        <f>P19+Q19/60</f>
        <v>1.5833333333333335</v>
      </c>
      <c r="J19" s="4">
        <f>IFERROR(VLOOKUP($U19,TONGHOPVERSION!$A$3:$G$240,6,FALSE),VLOOKUP($B19,TONGHOPVERSION!$A$3:$G$240,6,FALSE))</f>
        <v>222.57043902349176</v>
      </c>
      <c r="K19" s="4">
        <f>IFERROR(VLOOKUP($U19,TONGHOPVERSION!$A$3:$G$240,7,FALSE),VLOOKUP($B19,TONGHOPVERSION!$A$3:$G$240,7,FALSE))</f>
        <v>242.23014347086047</v>
      </c>
      <c r="L19" s="2">
        <v>0</v>
      </c>
      <c r="M19" s="2">
        <v>6.5972222222222224E-2</v>
      </c>
      <c r="N19" s="6">
        <f t="shared" si="0"/>
        <v>0</v>
      </c>
      <c r="O19" s="6">
        <f t="shared" si="1"/>
        <v>0</v>
      </c>
      <c r="P19" s="6">
        <f t="shared" si="2"/>
        <v>1</v>
      </c>
      <c r="Q19" s="6">
        <f t="shared" si="3"/>
        <v>35</v>
      </c>
      <c r="R19">
        <v>184</v>
      </c>
      <c r="S19">
        <v>879</v>
      </c>
      <c r="T19" s="4">
        <v>161.73599999999999</v>
      </c>
      <c r="U19" t="s">
        <v>82</v>
      </c>
      <c r="V19" t="s">
        <v>82</v>
      </c>
      <c r="W19" t="s">
        <v>41</v>
      </c>
      <c r="X19" t="s">
        <v>16</v>
      </c>
      <c r="Y19" t="s">
        <v>30</v>
      </c>
      <c r="Z19" t="s">
        <v>37</v>
      </c>
    </row>
    <row r="20" spans="1:26" x14ac:dyDescent="0.2">
      <c r="A20" s="1">
        <v>43626</v>
      </c>
      <c r="B20" t="s">
        <v>85</v>
      </c>
      <c r="C20" t="s">
        <v>79</v>
      </c>
      <c r="D20" t="s">
        <v>35</v>
      </c>
      <c r="E20" t="s">
        <v>84</v>
      </c>
      <c r="F20" s="3" t="s">
        <v>17</v>
      </c>
      <c r="G20" s="3">
        <f>WEEKDAY(A20,2)</f>
        <v>1</v>
      </c>
      <c r="H20" s="7">
        <f>N20+O20/60</f>
        <v>12.166666666666666</v>
      </c>
      <c r="I20" s="7">
        <f>P20+Q20/60</f>
        <v>13.166666666666666</v>
      </c>
      <c r="J20" s="4">
        <f>IFERROR(VLOOKUP($U20,TONGHOPVERSION!$A$3:$G$240,6,FALSE),VLOOKUP($B20,TONGHOPVERSION!$A$3:$G$240,6,FALSE))</f>
        <v>190.31165162889286</v>
      </c>
      <c r="K20" s="4">
        <f>IFERROR(VLOOKUP($U20,TONGHOPVERSION!$A$3:$G$240,7,FALSE),VLOOKUP($B20,TONGHOPVERSION!$A$3:$G$240,7,FALSE))</f>
        <v>200.37237573602405</v>
      </c>
      <c r="L20" s="2">
        <v>0.50694444444444442</v>
      </c>
      <c r="M20" s="2">
        <v>0.54861111111111105</v>
      </c>
      <c r="N20" s="6">
        <f t="shared" si="0"/>
        <v>12</v>
      </c>
      <c r="O20" s="6">
        <f t="shared" si="1"/>
        <v>10</v>
      </c>
      <c r="P20" s="6">
        <f t="shared" si="2"/>
        <v>13</v>
      </c>
      <c r="Q20" s="6">
        <f t="shared" si="3"/>
        <v>10</v>
      </c>
      <c r="R20">
        <v>184</v>
      </c>
      <c r="S20">
        <v>409</v>
      </c>
      <c r="T20" s="4">
        <v>75.256</v>
      </c>
      <c r="U20" t="s">
        <v>78</v>
      </c>
      <c r="V20" t="s">
        <v>80</v>
      </c>
      <c r="W20" t="s">
        <v>55</v>
      </c>
      <c r="X20" t="s">
        <v>56</v>
      </c>
      <c r="Y20" t="s">
        <v>23</v>
      </c>
      <c r="Z20" t="s">
        <v>37</v>
      </c>
    </row>
    <row r="21" spans="1:26" x14ac:dyDescent="0.2">
      <c r="A21" s="1">
        <v>43626</v>
      </c>
      <c r="B21" t="s">
        <v>86</v>
      </c>
      <c r="C21" t="s">
        <v>79</v>
      </c>
      <c r="D21" t="s">
        <v>87</v>
      </c>
      <c r="E21" t="s">
        <v>77</v>
      </c>
      <c r="F21" s="3" t="s">
        <v>17</v>
      </c>
      <c r="G21" s="3">
        <f>WEEKDAY(A21,2)</f>
        <v>1</v>
      </c>
      <c r="H21" s="7">
        <f>N21+O21/60</f>
        <v>7.583333333333333</v>
      </c>
      <c r="I21" s="7">
        <f>P21+Q21/60</f>
        <v>9.0833333333333339</v>
      </c>
      <c r="J21" s="4">
        <f>IFERROR(VLOOKUP($U21,TONGHOPVERSION!$A$3:$G$240,6,FALSE),VLOOKUP($B21,TONGHOPVERSION!$A$3:$G$240,6,FALSE))</f>
        <v>173.3849209743251</v>
      </c>
      <c r="K21" s="4">
        <f>IFERROR(VLOOKUP($U21,TONGHOPVERSION!$A$3:$G$240,7,FALSE),VLOOKUP($B21,TONGHOPVERSION!$A$3:$G$240,7,FALSE))</f>
        <v>293.22470683851418</v>
      </c>
      <c r="L21" s="2">
        <v>0.31597222222222221</v>
      </c>
      <c r="M21" s="2">
        <v>0.37847222222222227</v>
      </c>
      <c r="N21" s="6">
        <f t="shared" si="0"/>
        <v>7</v>
      </c>
      <c r="O21" s="6">
        <f t="shared" si="1"/>
        <v>35</v>
      </c>
      <c r="P21" s="6">
        <f t="shared" si="2"/>
        <v>9</v>
      </c>
      <c r="Q21" s="6">
        <f t="shared" si="3"/>
        <v>5</v>
      </c>
      <c r="R21">
        <v>184</v>
      </c>
      <c r="S21">
        <v>739</v>
      </c>
      <c r="T21" s="4">
        <v>135.976</v>
      </c>
      <c r="U21" t="s">
        <v>86</v>
      </c>
      <c r="V21" t="s">
        <v>80</v>
      </c>
      <c r="W21" t="s">
        <v>55</v>
      </c>
      <c r="X21" t="s">
        <v>56</v>
      </c>
      <c r="Y21" t="s">
        <v>23</v>
      </c>
      <c r="Z21" t="s">
        <v>37</v>
      </c>
    </row>
    <row r="22" spans="1:26" x14ac:dyDescent="0.2">
      <c r="A22" s="1">
        <v>43626</v>
      </c>
      <c r="B22" t="s">
        <v>88</v>
      </c>
      <c r="C22" t="s">
        <v>87</v>
      </c>
      <c r="D22" t="s">
        <v>79</v>
      </c>
      <c r="E22" t="s">
        <v>84</v>
      </c>
      <c r="F22" s="3" t="s">
        <v>17</v>
      </c>
      <c r="G22" s="3">
        <f>WEEKDAY(A22,2)</f>
        <v>1</v>
      </c>
      <c r="H22" s="7">
        <f>N22+O22/60</f>
        <v>9.9166666666666661</v>
      </c>
      <c r="I22" s="7">
        <f>P22+Q22/60</f>
        <v>11.416666666666666</v>
      </c>
      <c r="J22" s="4">
        <f>IFERROR(VLOOKUP($U22,TONGHOPVERSION!$A$3:$G$240,6,FALSE),VLOOKUP($B22,TONGHOPVERSION!$A$3:$G$240,6,FALSE))</f>
        <v>173.3849209743251</v>
      </c>
      <c r="K22" s="4">
        <f>IFERROR(VLOOKUP($U22,TONGHOPVERSION!$A$3:$G$240,7,FALSE),VLOOKUP($B22,TONGHOPVERSION!$A$3:$G$240,7,FALSE))</f>
        <v>293.22470683851418</v>
      </c>
      <c r="L22" s="2">
        <v>0.41319444444444442</v>
      </c>
      <c r="M22" s="2">
        <v>0.47569444444444442</v>
      </c>
      <c r="N22" s="6">
        <f t="shared" si="0"/>
        <v>9</v>
      </c>
      <c r="O22" s="6">
        <f t="shared" si="1"/>
        <v>55</v>
      </c>
      <c r="P22" s="6">
        <f t="shared" si="2"/>
        <v>11</v>
      </c>
      <c r="Q22" s="6">
        <f t="shared" si="3"/>
        <v>25</v>
      </c>
      <c r="R22">
        <v>184</v>
      </c>
      <c r="S22">
        <v>739</v>
      </c>
      <c r="T22" s="4">
        <v>135.976</v>
      </c>
      <c r="U22" t="s">
        <v>86</v>
      </c>
      <c r="V22" t="s">
        <v>80</v>
      </c>
      <c r="W22" t="s">
        <v>55</v>
      </c>
      <c r="X22" t="s">
        <v>56</v>
      </c>
      <c r="Y22" t="s">
        <v>23</v>
      </c>
      <c r="Z22" t="s">
        <v>37</v>
      </c>
    </row>
    <row r="23" spans="1:26" x14ac:dyDescent="0.2">
      <c r="A23" s="1">
        <v>43626</v>
      </c>
      <c r="B23" t="s">
        <v>90</v>
      </c>
      <c r="C23" t="s">
        <v>83</v>
      </c>
      <c r="D23" t="s">
        <v>35</v>
      </c>
      <c r="E23" t="s">
        <v>89</v>
      </c>
      <c r="F23" s="3" t="s">
        <v>17</v>
      </c>
      <c r="G23" s="3">
        <f>WEEKDAY(A23,2)</f>
        <v>1</v>
      </c>
      <c r="H23" s="7">
        <f>N23+O23/60</f>
        <v>2.25</v>
      </c>
      <c r="I23" s="7">
        <f>P23+Q23/60</f>
        <v>3.9166666666666665</v>
      </c>
      <c r="J23" s="4">
        <f>IFERROR(VLOOKUP($U23,TONGHOPVERSION!$A$3:$G$240,6,FALSE),VLOOKUP($B23,TONGHOPVERSION!$A$3:$G$240,6,FALSE))</f>
        <v>222.57043902349176</v>
      </c>
      <c r="K23" s="4">
        <f>IFERROR(VLOOKUP($U23,TONGHOPVERSION!$A$3:$G$240,7,FALSE),VLOOKUP($B23,TONGHOPVERSION!$A$3:$G$240,7,FALSE))</f>
        <v>242.23014347086047</v>
      </c>
      <c r="L23" s="2">
        <v>9.375E-2</v>
      </c>
      <c r="M23" s="2">
        <v>0.16319444444444445</v>
      </c>
      <c r="N23" s="6">
        <f t="shared" si="0"/>
        <v>2</v>
      </c>
      <c r="O23" s="6">
        <f t="shared" si="1"/>
        <v>15</v>
      </c>
      <c r="P23" s="6">
        <f t="shared" si="2"/>
        <v>3</v>
      </c>
      <c r="Q23" s="6">
        <f t="shared" si="3"/>
        <v>55</v>
      </c>
      <c r="R23">
        <v>184</v>
      </c>
      <c r="S23">
        <v>879</v>
      </c>
      <c r="T23" s="4">
        <v>161.73599999999999</v>
      </c>
      <c r="U23" t="s">
        <v>82</v>
      </c>
      <c r="V23" t="s">
        <v>82</v>
      </c>
      <c r="W23" t="s">
        <v>41</v>
      </c>
      <c r="X23" t="s">
        <v>16</v>
      </c>
      <c r="Y23" t="s">
        <v>30</v>
      </c>
      <c r="Z23" t="s">
        <v>37</v>
      </c>
    </row>
    <row r="24" spans="1:26" x14ac:dyDescent="0.2">
      <c r="A24" s="1">
        <v>43626</v>
      </c>
      <c r="B24" t="s">
        <v>92</v>
      </c>
      <c r="C24" t="s">
        <v>35</v>
      </c>
      <c r="D24" t="s">
        <v>27</v>
      </c>
      <c r="E24" t="s">
        <v>91</v>
      </c>
      <c r="F24" s="3" t="s">
        <v>17</v>
      </c>
      <c r="G24" s="3">
        <f>WEEKDAY(A24,2)</f>
        <v>1</v>
      </c>
      <c r="H24" s="7">
        <f>N24+O24/60</f>
        <v>4</v>
      </c>
      <c r="I24" s="7">
        <f>P24+Q24/60</f>
        <v>6.25</v>
      </c>
      <c r="J24" s="4">
        <f>IFERROR(VLOOKUP($U24,TONGHOPVERSION!$A$3:$G$240,6,FALSE),VLOOKUP($B24,TONGHOPVERSION!$A$3:$G$240,6,FALSE))</f>
        <v>381.62004815649715</v>
      </c>
      <c r="K24" s="4">
        <f>IFERROR(VLOOKUP($U24,TONGHOPVERSION!$A$3:$G$240,7,FALSE),VLOOKUP($B24,TONGHOPVERSION!$A$3:$G$240,7,FALSE))</f>
        <v>329.70071085785668</v>
      </c>
      <c r="L24" s="2">
        <v>0.16666666666666666</v>
      </c>
      <c r="M24" s="2">
        <v>0.26041666666666669</v>
      </c>
      <c r="N24" s="6">
        <f t="shared" si="0"/>
        <v>4</v>
      </c>
      <c r="O24" s="6">
        <f t="shared" si="1"/>
        <v>0</v>
      </c>
      <c r="P24" s="6">
        <f t="shared" si="2"/>
        <v>6</v>
      </c>
      <c r="Q24" s="6">
        <f t="shared" si="3"/>
        <v>15</v>
      </c>
      <c r="R24">
        <v>184</v>
      </c>
      <c r="S24">
        <v>1133</v>
      </c>
      <c r="T24" s="4">
        <v>208.47200000000001</v>
      </c>
      <c r="U24" t="s">
        <v>92</v>
      </c>
      <c r="V24" t="s">
        <v>92</v>
      </c>
      <c r="W24" t="s">
        <v>92</v>
      </c>
      <c r="X24" t="s">
        <v>16</v>
      </c>
      <c r="Y24" t="s">
        <v>30</v>
      </c>
      <c r="Z24" t="s">
        <v>37</v>
      </c>
    </row>
    <row r="25" spans="1:26" x14ac:dyDescent="0.2">
      <c r="A25" s="1">
        <v>43626</v>
      </c>
      <c r="B25" t="s">
        <v>94</v>
      </c>
      <c r="C25" t="s">
        <v>27</v>
      </c>
      <c r="D25" t="s">
        <v>35</v>
      </c>
      <c r="E25" t="s">
        <v>93</v>
      </c>
      <c r="F25" s="3" t="s">
        <v>17</v>
      </c>
      <c r="G25" s="3">
        <f>WEEKDAY(A25,2)</f>
        <v>1</v>
      </c>
      <c r="H25" s="7">
        <f>N25+O25/60</f>
        <v>1</v>
      </c>
      <c r="I25" s="7">
        <f>P25+Q25/60</f>
        <v>3.0833333333333335</v>
      </c>
      <c r="J25" s="4">
        <f>IFERROR(VLOOKUP($U25,TONGHOPVERSION!$A$3:$G$240,6,FALSE),VLOOKUP($B25,TONGHOPVERSION!$A$3:$G$240,6,FALSE))</f>
        <v>381.62004815649715</v>
      </c>
      <c r="K25" s="4">
        <f>IFERROR(VLOOKUP($U25,TONGHOPVERSION!$A$3:$G$240,7,FALSE),VLOOKUP($B25,TONGHOPVERSION!$A$3:$G$240,7,FALSE))</f>
        <v>329.70071085785668</v>
      </c>
      <c r="L25" s="2">
        <v>4.1666666666666664E-2</v>
      </c>
      <c r="M25" s="2">
        <v>0.12847222222222224</v>
      </c>
      <c r="N25" s="6">
        <f t="shared" si="0"/>
        <v>1</v>
      </c>
      <c r="O25" s="6">
        <f t="shared" si="1"/>
        <v>0</v>
      </c>
      <c r="P25" s="6">
        <f t="shared" si="2"/>
        <v>3</v>
      </c>
      <c r="Q25" s="6">
        <f t="shared" si="3"/>
        <v>5</v>
      </c>
      <c r="R25">
        <v>184</v>
      </c>
      <c r="S25">
        <v>1133</v>
      </c>
      <c r="T25" s="4">
        <v>208.47200000000001</v>
      </c>
      <c r="U25" t="s">
        <v>92</v>
      </c>
      <c r="V25" t="s">
        <v>92</v>
      </c>
      <c r="W25" t="s">
        <v>92</v>
      </c>
      <c r="X25" t="s">
        <v>16</v>
      </c>
      <c r="Y25" t="s">
        <v>30</v>
      </c>
      <c r="Z25" t="s">
        <v>37</v>
      </c>
    </row>
    <row r="26" spans="1:26" x14ac:dyDescent="0.2">
      <c r="A26" s="1">
        <v>43626</v>
      </c>
      <c r="B26" t="s">
        <v>59</v>
      </c>
      <c r="C26" t="s">
        <v>27</v>
      </c>
      <c r="D26" t="s">
        <v>44</v>
      </c>
      <c r="E26" t="s">
        <v>95</v>
      </c>
      <c r="F26" s="3" t="s">
        <v>17</v>
      </c>
      <c r="G26" s="3">
        <f>WEEKDAY(A26,2)</f>
        <v>1</v>
      </c>
      <c r="H26" s="7">
        <f>N26+O26/60</f>
        <v>7.166666666666667</v>
      </c>
      <c r="I26" s="7">
        <f>P26+Q26/60</f>
        <v>9.4166666666666661</v>
      </c>
      <c r="J26" s="4">
        <f>IFERROR(VLOOKUP($U26,TONGHOPVERSION!$A$3:$G$240,6,FALSE),VLOOKUP($B26,TONGHOPVERSION!$A$3:$G$240,6,FALSE))</f>
        <v>395.74921853782541</v>
      </c>
      <c r="K26" s="4">
        <f>IFERROR(VLOOKUP($U26,TONGHOPVERSION!$A$3:$G$240,7,FALSE),VLOOKUP($B26,TONGHOPVERSION!$A$3:$G$240,7,FALSE))</f>
        <v>351.3813860279069</v>
      </c>
      <c r="L26" s="2">
        <v>0.2986111111111111</v>
      </c>
      <c r="M26" s="2">
        <v>0.3923611111111111</v>
      </c>
      <c r="N26" s="6">
        <f t="shared" si="0"/>
        <v>7</v>
      </c>
      <c r="O26" s="6">
        <f t="shared" si="1"/>
        <v>10</v>
      </c>
      <c r="P26" s="6">
        <f t="shared" si="2"/>
        <v>9</v>
      </c>
      <c r="Q26" s="6">
        <f t="shared" si="3"/>
        <v>25</v>
      </c>
      <c r="R26">
        <v>184</v>
      </c>
      <c r="S26">
        <v>1086</v>
      </c>
      <c r="T26" s="4">
        <v>199.82400000000001</v>
      </c>
      <c r="U26" t="s">
        <v>59</v>
      </c>
      <c r="V26" t="s">
        <v>59</v>
      </c>
      <c r="W26" t="s">
        <v>45</v>
      </c>
      <c r="X26" t="s">
        <v>46</v>
      </c>
      <c r="Y26" t="s">
        <v>23</v>
      </c>
      <c r="Z26" t="s">
        <v>37</v>
      </c>
    </row>
    <row r="27" spans="1:26" x14ac:dyDescent="0.2">
      <c r="A27" s="1">
        <v>43626</v>
      </c>
      <c r="B27" t="s">
        <v>61</v>
      </c>
      <c r="C27" t="s">
        <v>44</v>
      </c>
      <c r="D27" t="s">
        <v>27</v>
      </c>
      <c r="E27" t="s">
        <v>96</v>
      </c>
      <c r="F27" s="3" t="s">
        <v>17</v>
      </c>
      <c r="G27" s="3">
        <f>WEEKDAY(A27,2)</f>
        <v>1</v>
      </c>
      <c r="H27" s="7">
        <f>N27+O27/60</f>
        <v>10.416666666666666</v>
      </c>
      <c r="I27" s="7">
        <f>P27+Q27/60</f>
        <v>12.583333333333334</v>
      </c>
      <c r="J27" s="4">
        <f>IFERROR(VLOOKUP($U27,TONGHOPVERSION!$A$3:$G$240,6,FALSE),VLOOKUP($B27,TONGHOPVERSION!$A$3:$G$240,6,FALSE))</f>
        <v>395.74921853782541</v>
      </c>
      <c r="K27" s="4">
        <f>IFERROR(VLOOKUP($U27,TONGHOPVERSION!$A$3:$G$240,7,FALSE),VLOOKUP($B27,TONGHOPVERSION!$A$3:$G$240,7,FALSE))</f>
        <v>351.3813860279069</v>
      </c>
      <c r="L27" s="2">
        <v>0.43402777777777773</v>
      </c>
      <c r="M27" s="2">
        <v>0.52430555555555558</v>
      </c>
      <c r="N27" s="6">
        <f t="shared" si="0"/>
        <v>10</v>
      </c>
      <c r="O27" s="6">
        <f t="shared" si="1"/>
        <v>25</v>
      </c>
      <c r="P27" s="6">
        <f t="shared" si="2"/>
        <v>12</v>
      </c>
      <c r="Q27" s="6">
        <f t="shared" si="3"/>
        <v>35</v>
      </c>
      <c r="R27">
        <v>184</v>
      </c>
      <c r="S27">
        <v>1086</v>
      </c>
      <c r="T27" s="4">
        <v>199.82400000000001</v>
      </c>
      <c r="U27" t="s">
        <v>59</v>
      </c>
      <c r="V27" t="s">
        <v>59</v>
      </c>
      <c r="W27" t="s">
        <v>45</v>
      </c>
      <c r="X27" t="s">
        <v>46</v>
      </c>
      <c r="Y27" t="s">
        <v>23</v>
      </c>
      <c r="Z27" t="s">
        <v>37</v>
      </c>
    </row>
    <row r="28" spans="1:26" x14ac:dyDescent="0.2">
      <c r="A28" s="1">
        <v>43626</v>
      </c>
      <c r="B28" t="s">
        <v>98</v>
      </c>
      <c r="C28" t="s">
        <v>99</v>
      </c>
      <c r="D28" t="s">
        <v>35</v>
      </c>
      <c r="E28" t="s">
        <v>97</v>
      </c>
      <c r="F28" s="3" t="s">
        <v>17</v>
      </c>
      <c r="G28" s="3">
        <f>WEEKDAY(A28,2)</f>
        <v>1</v>
      </c>
      <c r="H28" s="7">
        <f>N28+O28/60</f>
        <v>2.5833333333333335</v>
      </c>
      <c r="I28" s="7">
        <f>P28+Q28/60</f>
        <v>4.333333333333333</v>
      </c>
      <c r="J28" s="4">
        <f>IFERROR(VLOOKUP($U28,TONGHOPVERSION!$A$3:$G$240,6,FALSE),VLOOKUP($B28,TONGHOPVERSION!$A$3:$G$240,6,FALSE))</f>
        <v>226.29556144230276</v>
      </c>
      <c r="K28" s="4">
        <f>IFERROR(VLOOKUP($U28,TONGHOPVERSION!$A$3:$G$240,7,FALSE),VLOOKUP($B28,TONGHOPVERSION!$A$3:$G$240,7,FALSE))</f>
        <v>261.68109322915961</v>
      </c>
      <c r="L28" s="2">
        <v>0.1076388888888889</v>
      </c>
      <c r="M28" s="2">
        <v>0.18055555555555555</v>
      </c>
      <c r="N28" s="6">
        <f t="shared" si="0"/>
        <v>2</v>
      </c>
      <c r="O28" s="6">
        <f t="shared" si="1"/>
        <v>35</v>
      </c>
      <c r="P28" s="6">
        <f t="shared" si="2"/>
        <v>4</v>
      </c>
      <c r="Q28" s="6">
        <f t="shared" si="3"/>
        <v>20</v>
      </c>
      <c r="R28">
        <v>184</v>
      </c>
      <c r="S28">
        <v>956</v>
      </c>
      <c r="T28" s="4">
        <v>175.904</v>
      </c>
      <c r="U28" t="s">
        <v>100</v>
      </c>
      <c r="V28" t="s">
        <v>100</v>
      </c>
      <c r="W28" t="s">
        <v>41</v>
      </c>
      <c r="X28" t="s">
        <v>16</v>
      </c>
      <c r="Y28" t="s">
        <v>30</v>
      </c>
      <c r="Z28" t="s">
        <v>37</v>
      </c>
    </row>
    <row r="29" spans="1:26" x14ac:dyDescent="0.2">
      <c r="A29" s="1">
        <v>43626</v>
      </c>
      <c r="B29" t="s">
        <v>65</v>
      </c>
      <c r="C29" t="s">
        <v>66</v>
      </c>
      <c r="D29" t="s">
        <v>35</v>
      </c>
      <c r="E29" t="s">
        <v>101</v>
      </c>
      <c r="F29" s="3" t="s">
        <v>17</v>
      </c>
      <c r="G29" s="3">
        <f>WEEKDAY(A29,2)</f>
        <v>1</v>
      </c>
      <c r="H29" s="7">
        <f>N29+O29/60</f>
        <v>7.583333333333333</v>
      </c>
      <c r="I29" s="7">
        <f>P29+Q29/60</f>
        <v>9.5</v>
      </c>
      <c r="J29" s="4">
        <f>IFERROR(VLOOKUP($U29,TONGHOPVERSION!$A$3:$G$240,6,FALSE),VLOOKUP($B29,TONGHOPVERSION!$A$3:$G$240,6,FALSE))</f>
        <v>292.75199550278143</v>
      </c>
      <c r="K29" s="4">
        <f>IFERROR(VLOOKUP($U29,TONGHOPVERSION!$A$3:$G$240,7,FALSE),VLOOKUP($B29,TONGHOPVERSION!$A$3:$G$240,7,FALSE))</f>
        <v>283.06606117169179</v>
      </c>
      <c r="L29" s="2">
        <v>0.31597222222222221</v>
      </c>
      <c r="M29" s="2">
        <v>0.39583333333333331</v>
      </c>
      <c r="N29" s="6">
        <f t="shared" si="0"/>
        <v>7</v>
      </c>
      <c r="O29" s="6">
        <f t="shared" si="1"/>
        <v>35</v>
      </c>
      <c r="P29" s="6">
        <f t="shared" si="2"/>
        <v>9</v>
      </c>
      <c r="Q29" s="6">
        <f t="shared" si="3"/>
        <v>30</v>
      </c>
      <c r="R29">
        <v>184</v>
      </c>
      <c r="S29">
        <v>1062</v>
      </c>
      <c r="T29" s="4">
        <v>195.40799999999999</v>
      </c>
      <c r="U29" t="s">
        <v>67</v>
      </c>
      <c r="V29" t="s">
        <v>67</v>
      </c>
      <c r="W29" t="s">
        <v>29</v>
      </c>
      <c r="X29" t="s">
        <v>16</v>
      </c>
      <c r="Y29" t="s">
        <v>30</v>
      </c>
      <c r="Z29" t="s">
        <v>37</v>
      </c>
    </row>
    <row r="30" spans="1:26" x14ac:dyDescent="0.2">
      <c r="A30" s="1">
        <v>43626</v>
      </c>
      <c r="B30" t="s">
        <v>33</v>
      </c>
      <c r="C30" t="s">
        <v>34</v>
      </c>
      <c r="D30" t="s">
        <v>35</v>
      </c>
      <c r="E30" t="s">
        <v>102</v>
      </c>
      <c r="F30" s="3" t="s">
        <v>17</v>
      </c>
      <c r="G30" s="3">
        <f>WEEKDAY(A30,2)</f>
        <v>1</v>
      </c>
      <c r="H30" s="7">
        <f>N30+O30/60</f>
        <v>14</v>
      </c>
      <c r="I30" s="7">
        <f>P30+Q30/60</f>
        <v>15.333333333333334</v>
      </c>
      <c r="J30" s="4">
        <f>IFERROR(VLOOKUP($U30,TONGHOPVERSION!$A$3:$G$240,6,FALSE),VLOOKUP($B30,TONGHOPVERSION!$A$3:$G$240,6,FALSE))</f>
        <v>236.34688949060637</v>
      </c>
      <c r="K30" s="4">
        <f>IFERROR(VLOOKUP($U30,TONGHOPVERSION!$A$3:$G$240,7,FALSE),VLOOKUP($B30,TONGHOPVERSION!$A$3:$G$240,7,FALSE))</f>
        <v>201.94443000170284</v>
      </c>
      <c r="L30" s="2">
        <v>0.58333333333333337</v>
      </c>
      <c r="M30" s="2">
        <v>0.63888888888888895</v>
      </c>
      <c r="N30" s="6">
        <f t="shared" si="0"/>
        <v>14</v>
      </c>
      <c r="O30" s="6">
        <f t="shared" si="1"/>
        <v>0</v>
      </c>
      <c r="P30" s="6">
        <f t="shared" si="2"/>
        <v>15</v>
      </c>
      <c r="Q30" s="6">
        <f t="shared" si="3"/>
        <v>20</v>
      </c>
      <c r="R30">
        <v>184</v>
      </c>
      <c r="S30">
        <v>604</v>
      </c>
      <c r="T30" s="4">
        <v>111.136</v>
      </c>
      <c r="U30" t="s">
        <v>36</v>
      </c>
      <c r="V30" t="s">
        <v>36</v>
      </c>
      <c r="W30" t="s">
        <v>36</v>
      </c>
      <c r="X30" t="s">
        <v>16</v>
      </c>
      <c r="Y30" t="s">
        <v>30</v>
      </c>
      <c r="Z30" t="s">
        <v>37</v>
      </c>
    </row>
    <row r="31" spans="1:26" x14ac:dyDescent="0.2">
      <c r="A31" s="1">
        <v>43626</v>
      </c>
      <c r="B31" t="s">
        <v>67</v>
      </c>
      <c r="C31" t="s">
        <v>35</v>
      </c>
      <c r="D31" t="s">
        <v>66</v>
      </c>
      <c r="E31" t="s">
        <v>103</v>
      </c>
      <c r="F31" s="3" t="s">
        <v>17</v>
      </c>
      <c r="G31" s="3">
        <f>WEEKDAY(A31,2)</f>
        <v>1</v>
      </c>
      <c r="H31" s="7">
        <f>N31+O31/60</f>
        <v>5</v>
      </c>
      <c r="I31" s="7">
        <f>P31+Q31/60</f>
        <v>6.916666666666667</v>
      </c>
      <c r="J31" s="4">
        <f>IFERROR(VLOOKUP($U31,TONGHOPVERSION!$A$3:$G$240,6,FALSE),VLOOKUP($B31,TONGHOPVERSION!$A$3:$G$240,6,FALSE))</f>
        <v>292.75199550278143</v>
      </c>
      <c r="K31" s="4">
        <f>IFERROR(VLOOKUP($U31,TONGHOPVERSION!$A$3:$G$240,7,FALSE),VLOOKUP($B31,TONGHOPVERSION!$A$3:$G$240,7,FALSE))</f>
        <v>283.06606117169179</v>
      </c>
      <c r="L31" s="2">
        <v>0.20833333333333334</v>
      </c>
      <c r="M31" s="2">
        <v>0.28819444444444448</v>
      </c>
      <c r="N31" s="6">
        <f t="shared" si="0"/>
        <v>5</v>
      </c>
      <c r="O31" s="6">
        <f t="shared" si="1"/>
        <v>0</v>
      </c>
      <c r="P31" s="6">
        <f t="shared" si="2"/>
        <v>6</v>
      </c>
      <c r="Q31" s="6">
        <f t="shared" si="3"/>
        <v>55</v>
      </c>
      <c r="R31">
        <v>184</v>
      </c>
      <c r="S31">
        <v>1062</v>
      </c>
      <c r="T31" s="4">
        <v>195.40799999999999</v>
      </c>
      <c r="U31" t="s">
        <v>67</v>
      </c>
      <c r="V31" t="s">
        <v>67</v>
      </c>
      <c r="W31" t="s">
        <v>29</v>
      </c>
      <c r="X31" t="s">
        <v>16</v>
      </c>
      <c r="Y31" t="s">
        <v>30</v>
      </c>
      <c r="Z31" t="s">
        <v>37</v>
      </c>
    </row>
    <row r="32" spans="1:26" x14ac:dyDescent="0.2">
      <c r="A32" s="1">
        <v>43626</v>
      </c>
      <c r="B32" t="s">
        <v>36</v>
      </c>
      <c r="C32" t="s">
        <v>35</v>
      </c>
      <c r="D32" t="s">
        <v>34</v>
      </c>
      <c r="E32" t="s">
        <v>104</v>
      </c>
      <c r="F32" s="3" t="s">
        <v>17</v>
      </c>
      <c r="G32" s="3">
        <f>WEEKDAY(A32,2)</f>
        <v>1</v>
      </c>
      <c r="H32" s="7">
        <f>N32+O32/60</f>
        <v>12</v>
      </c>
      <c r="I32" s="7">
        <f>P32+Q32/60</f>
        <v>13.333333333333334</v>
      </c>
      <c r="J32" s="4">
        <f>IFERROR(VLOOKUP($U32,TONGHOPVERSION!$A$3:$G$240,6,FALSE),VLOOKUP($B32,TONGHOPVERSION!$A$3:$G$240,6,FALSE))</f>
        <v>236.34688949060637</v>
      </c>
      <c r="K32" s="4">
        <f>IFERROR(VLOOKUP($U32,TONGHOPVERSION!$A$3:$G$240,7,FALSE),VLOOKUP($B32,TONGHOPVERSION!$A$3:$G$240,7,FALSE))</f>
        <v>201.94443000170284</v>
      </c>
      <c r="L32" s="2">
        <v>0.5</v>
      </c>
      <c r="M32" s="2">
        <v>0.55555555555555558</v>
      </c>
      <c r="N32" s="6">
        <f t="shared" si="0"/>
        <v>12</v>
      </c>
      <c r="O32" s="6">
        <f t="shared" si="1"/>
        <v>0</v>
      </c>
      <c r="P32" s="6">
        <f t="shared" si="2"/>
        <v>13</v>
      </c>
      <c r="Q32" s="6">
        <f t="shared" si="3"/>
        <v>20</v>
      </c>
      <c r="R32">
        <v>184</v>
      </c>
      <c r="S32">
        <v>604</v>
      </c>
      <c r="T32" s="4">
        <v>111.136</v>
      </c>
      <c r="U32" t="s">
        <v>36</v>
      </c>
      <c r="V32" t="s">
        <v>36</v>
      </c>
      <c r="W32" t="s">
        <v>36</v>
      </c>
      <c r="X32" t="s">
        <v>16</v>
      </c>
      <c r="Y32" t="s">
        <v>30</v>
      </c>
      <c r="Z32" t="s">
        <v>37</v>
      </c>
    </row>
    <row r="33" spans="1:26" x14ac:dyDescent="0.2">
      <c r="A33" s="1">
        <v>43626</v>
      </c>
      <c r="B33" t="s">
        <v>106</v>
      </c>
      <c r="C33" t="s">
        <v>35</v>
      </c>
      <c r="D33" t="s">
        <v>107</v>
      </c>
      <c r="E33" t="s">
        <v>105</v>
      </c>
      <c r="F33" s="3" t="s">
        <v>17</v>
      </c>
      <c r="G33" s="3">
        <f>WEEKDAY(A33,2)</f>
        <v>1</v>
      </c>
      <c r="H33" s="7">
        <f>N33+O33/60</f>
        <v>23.75</v>
      </c>
      <c r="I33" s="7">
        <f>P33+Q33/60</f>
        <v>1.25</v>
      </c>
      <c r="J33" s="4">
        <f>IFERROR(VLOOKUP($U33,TONGHOPVERSION!$A$3:$G$240,6,FALSE),VLOOKUP($B33,TONGHOPVERSION!$A$3:$G$240,6,FALSE))</f>
        <v>144.22284421048835</v>
      </c>
      <c r="K33" s="4">
        <f>IFERROR(VLOOKUP($U33,TONGHOPVERSION!$A$3:$G$240,7,FALSE),VLOOKUP($B33,TONGHOPVERSION!$A$3:$G$240,7,FALSE))</f>
        <v>208.66190231342807</v>
      </c>
      <c r="L33" s="2">
        <v>0.98958333333333337</v>
      </c>
      <c r="M33" s="2">
        <v>5.2083333333333336E-2</v>
      </c>
      <c r="N33" s="6">
        <f t="shared" si="0"/>
        <v>23</v>
      </c>
      <c r="O33" s="6">
        <f t="shared" si="1"/>
        <v>45</v>
      </c>
      <c r="P33" s="6">
        <f t="shared" si="2"/>
        <v>1</v>
      </c>
      <c r="Q33" s="6">
        <f t="shared" si="3"/>
        <v>15</v>
      </c>
      <c r="R33">
        <v>184</v>
      </c>
      <c r="S33">
        <v>689</v>
      </c>
      <c r="T33" s="4">
        <v>126.776</v>
      </c>
      <c r="U33" t="s">
        <v>106</v>
      </c>
      <c r="V33" t="s">
        <v>106</v>
      </c>
      <c r="W33" t="s">
        <v>41</v>
      </c>
      <c r="X33" t="s">
        <v>16</v>
      </c>
      <c r="Y33" t="s">
        <v>30</v>
      </c>
      <c r="Z33" t="s">
        <v>37</v>
      </c>
    </row>
    <row r="34" spans="1:26" x14ac:dyDescent="0.2">
      <c r="A34" s="1">
        <v>43626</v>
      </c>
      <c r="B34" t="s">
        <v>109</v>
      </c>
      <c r="C34" t="s">
        <v>27</v>
      </c>
      <c r="D34" t="s">
        <v>99</v>
      </c>
      <c r="E34" t="s">
        <v>108</v>
      </c>
      <c r="F34" s="3" t="s">
        <v>17</v>
      </c>
      <c r="G34" s="3">
        <f>WEEKDAY(A34,2)</f>
        <v>1</v>
      </c>
      <c r="H34" s="7">
        <f>N34+O34/60</f>
        <v>0.91666666666666663</v>
      </c>
      <c r="I34" s="7">
        <f>P34+Q34/60</f>
        <v>1.9166666666666665</v>
      </c>
      <c r="J34" s="4">
        <f>IFERROR(VLOOKUP($U34,TONGHOPVERSION!$A$3:$G$240,6,FALSE),VLOOKUP($B34,TONGHOPVERSION!$A$3:$G$240,6,FALSE))</f>
        <v>142.82837478473851</v>
      </c>
      <c r="K34" s="4">
        <f>IFERROR(VLOOKUP($U34,TONGHOPVERSION!$A$3:$G$240,7,FALSE),VLOOKUP($B34,TONGHOPVERSION!$A$3:$G$240,7,FALSE))</f>
        <v>131.67374266664146</v>
      </c>
      <c r="L34" s="2">
        <v>3.8194444444444441E-2</v>
      </c>
      <c r="M34" s="2">
        <v>7.9861111111111105E-2</v>
      </c>
      <c r="N34" s="6">
        <f t="shared" si="0"/>
        <v>0</v>
      </c>
      <c r="O34" s="6">
        <f t="shared" si="1"/>
        <v>55</v>
      </c>
      <c r="P34" s="6">
        <f t="shared" si="2"/>
        <v>1</v>
      </c>
      <c r="Q34" s="6">
        <f t="shared" si="3"/>
        <v>55</v>
      </c>
      <c r="R34">
        <v>184</v>
      </c>
      <c r="S34">
        <v>257</v>
      </c>
      <c r="T34" s="4">
        <v>47.287999999999997</v>
      </c>
      <c r="U34" t="s">
        <v>109</v>
      </c>
      <c r="V34" t="s">
        <v>109</v>
      </c>
      <c r="W34" t="s">
        <v>41</v>
      </c>
      <c r="X34" t="s">
        <v>16</v>
      </c>
      <c r="Y34" t="s">
        <v>30</v>
      </c>
      <c r="Z34" t="s">
        <v>37</v>
      </c>
    </row>
    <row r="35" spans="1:26" x14ac:dyDescent="0.2">
      <c r="A35" s="1">
        <v>43626</v>
      </c>
      <c r="B35" t="s">
        <v>26</v>
      </c>
      <c r="C35" t="s">
        <v>19</v>
      </c>
      <c r="D35" t="s">
        <v>27</v>
      </c>
      <c r="E35" t="s">
        <v>110</v>
      </c>
      <c r="F35" s="3" t="s">
        <v>17</v>
      </c>
      <c r="G35" s="3">
        <f>WEEKDAY(A35,2)</f>
        <v>1</v>
      </c>
      <c r="H35" s="7">
        <f>N35+O35/60</f>
        <v>4.5</v>
      </c>
      <c r="I35" s="7">
        <f>P35+Q35/60</f>
        <v>5.333333333333333</v>
      </c>
      <c r="J35" s="4">
        <f>IFERROR(VLOOKUP($U35,TONGHOPVERSION!$A$3:$G$240,6,FALSE),VLOOKUP($B35,TONGHOPVERSION!$A$3:$G$240,6,FALSE))</f>
        <v>152.0752852438888</v>
      </c>
      <c r="K35" s="4">
        <f>IFERROR(VLOOKUP($U35,TONGHOPVERSION!$A$3:$G$240,7,FALSE),VLOOKUP($B35,TONGHOPVERSION!$A$3:$G$240,7,FALSE))</f>
        <v>122.84237101537613</v>
      </c>
      <c r="L35" s="2">
        <v>0.1875</v>
      </c>
      <c r="M35" s="2">
        <v>0.22222222222222221</v>
      </c>
      <c r="N35" s="6">
        <f t="shared" si="0"/>
        <v>4</v>
      </c>
      <c r="O35" s="6">
        <f t="shared" si="1"/>
        <v>30</v>
      </c>
      <c r="P35" s="6">
        <f t="shared" si="2"/>
        <v>5</v>
      </c>
      <c r="Q35" s="6">
        <f t="shared" si="3"/>
        <v>20</v>
      </c>
      <c r="R35">
        <v>184</v>
      </c>
      <c r="S35">
        <v>214</v>
      </c>
      <c r="T35" s="4">
        <v>39.375999999999998</v>
      </c>
      <c r="U35" t="s">
        <v>28</v>
      </c>
      <c r="V35" t="s">
        <v>28</v>
      </c>
      <c r="W35" t="s">
        <v>29</v>
      </c>
      <c r="X35" t="s">
        <v>16</v>
      </c>
      <c r="Y35" t="s">
        <v>30</v>
      </c>
      <c r="Z35" t="s">
        <v>37</v>
      </c>
    </row>
    <row r="36" spans="1:26" x14ac:dyDescent="0.2">
      <c r="A36" s="1">
        <v>43626</v>
      </c>
      <c r="B36" t="s">
        <v>28</v>
      </c>
      <c r="C36" t="s">
        <v>27</v>
      </c>
      <c r="D36" t="s">
        <v>19</v>
      </c>
      <c r="E36" t="s">
        <v>111</v>
      </c>
      <c r="F36" s="3" t="s">
        <v>17</v>
      </c>
      <c r="G36" s="3">
        <f>WEEKDAY(A36,2)</f>
        <v>1</v>
      </c>
      <c r="H36" s="7">
        <f>N36+O36/60</f>
        <v>3</v>
      </c>
      <c r="I36" s="7">
        <f>P36+Q36/60</f>
        <v>3.8333333333333335</v>
      </c>
      <c r="J36" s="4">
        <f>IFERROR(VLOOKUP($U36,TONGHOPVERSION!$A$3:$G$240,6,FALSE),VLOOKUP($B36,TONGHOPVERSION!$A$3:$G$240,6,FALSE))</f>
        <v>152.0752852438888</v>
      </c>
      <c r="K36" s="4">
        <f>IFERROR(VLOOKUP($U36,TONGHOPVERSION!$A$3:$G$240,7,FALSE),VLOOKUP($B36,TONGHOPVERSION!$A$3:$G$240,7,FALSE))</f>
        <v>122.84237101537613</v>
      </c>
      <c r="L36" s="2">
        <v>0.125</v>
      </c>
      <c r="M36" s="2">
        <v>0.15972222222222224</v>
      </c>
      <c r="N36" s="6">
        <f t="shared" si="0"/>
        <v>3</v>
      </c>
      <c r="O36" s="6">
        <f t="shared" si="1"/>
        <v>0</v>
      </c>
      <c r="P36" s="6">
        <f t="shared" si="2"/>
        <v>3</v>
      </c>
      <c r="Q36" s="6">
        <f t="shared" si="3"/>
        <v>50</v>
      </c>
      <c r="R36">
        <v>184</v>
      </c>
      <c r="S36">
        <v>214</v>
      </c>
      <c r="T36" s="4">
        <v>39.375999999999998</v>
      </c>
      <c r="U36" t="s">
        <v>28</v>
      </c>
      <c r="V36" t="s">
        <v>28</v>
      </c>
      <c r="W36" t="s">
        <v>29</v>
      </c>
      <c r="X36" t="s">
        <v>16</v>
      </c>
      <c r="Y36" t="s">
        <v>30</v>
      </c>
      <c r="Z36" t="s">
        <v>37</v>
      </c>
    </row>
    <row r="37" spans="1:26" x14ac:dyDescent="0.2">
      <c r="A37" s="1">
        <v>43626</v>
      </c>
      <c r="B37" t="s">
        <v>113</v>
      </c>
      <c r="C37" t="s">
        <v>27</v>
      </c>
      <c r="D37" t="s">
        <v>83</v>
      </c>
      <c r="E37" t="s">
        <v>112</v>
      </c>
      <c r="F37" s="3" t="s">
        <v>17</v>
      </c>
      <c r="G37" s="3">
        <f>WEEKDAY(A37,2)</f>
        <v>1</v>
      </c>
      <c r="H37" s="7">
        <f>N37+O37/60</f>
        <v>6.166666666666667</v>
      </c>
      <c r="I37" s="7">
        <f>P37+Q37/60</f>
        <v>7.333333333333333</v>
      </c>
      <c r="J37" s="4">
        <f>IFERROR(VLOOKUP($U37,TONGHOPVERSION!$A$3:$G$240,6,FALSE),VLOOKUP($B37,TONGHOPVERSION!$A$3:$G$240,6,FALSE))</f>
        <v>174.57236893439588</v>
      </c>
      <c r="K37" s="4">
        <f>IFERROR(VLOOKUP($U37,TONGHOPVERSION!$A$3:$G$240,7,FALSE),VLOOKUP($B37,TONGHOPVERSION!$A$3:$G$240,7,FALSE))</f>
        <v>168.20824934473262</v>
      </c>
      <c r="L37" s="2">
        <v>0.25694444444444448</v>
      </c>
      <c r="M37" s="2">
        <v>0.30555555555555552</v>
      </c>
      <c r="N37" s="6">
        <f t="shared" si="0"/>
        <v>6</v>
      </c>
      <c r="O37" s="6">
        <f t="shared" si="1"/>
        <v>10</v>
      </c>
      <c r="P37" s="6">
        <f t="shared" si="2"/>
        <v>7</v>
      </c>
      <c r="Q37" s="6">
        <f t="shared" si="3"/>
        <v>20</v>
      </c>
      <c r="R37">
        <v>184</v>
      </c>
      <c r="S37">
        <v>430</v>
      </c>
      <c r="T37" s="4">
        <v>79.12</v>
      </c>
      <c r="U37" t="s">
        <v>113</v>
      </c>
      <c r="V37" t="s">
        <v>113</v>
      </c>
      <c r="W37" t="s">
        <v>41</v>
      </c>
      <c r="X37" t="s">
        <v>16</v>
      </c>
      <c r="Y37" t="s">
        <v>30</v>
      </c>
      <c r="Z37" t="s">
        <v>37</v>
      </c>
    </row>
    <row r="38" spans="1:26" x14ac:dyDescent="0.2">
      <c r="A38" s="1">
        <v>43626</v>
      </c>
      <c r="B38" t="s">
        <v>115</v>
      </c>
      <c r="C38" t="s">
        <v>83</v>
      </c>
      <c r="D38" t="s">
        <v>27</v>
      </c>
      <c r="E38" t="s">
        <v>114</v>
      </c>
      <c r="F38" s="3" t="s">
        <v>17</v>
      </c>
      <c r="G38" s="3">
        <f>WEEKDAY(A38,2)</f>
        <v>1</v>
      </c>
      <c r="H38" s="7">
        <f>N38+O38/60</f>
        <v>8</v>
      </c>
      <c r="I38" s="7">
        <f>P38+Q38/60</f>
        <v>9.25</v>
      </c>
      <c r="J38" s="4">
        <f>IFERROR(VLOOKUP($U38,TONGHOPVERSION!$A$3:$G$240,6,FALSE),VLOOKUP($B38,TONGHOPVERSION!$A$3:$G$240,6,FALSE))</f>
        <v>174.57236893439588</v>
      </c>
      <c r="K38" s="4">
        <f>IFERROR(VLOOKUP($U38,TONGHOPVERSION!$A$3:$G$240,7,FALSE),VLOOKUP($B38,TONGHOPVERSION!$A$3:$G$240,7,FALSE))</f>
        <v>168.20824934473262</v>
      </c>
      <c r="L38" s="2">
        <v>0.33333333333333331</v>
      </c>
      <c r="M38" s="2">
        <v>0.38541666666666669</v>
      </c>
      <c r="N38" s="6">
        <f t="shared" si="0"/>
        <v>8</v>
      </c>
      <c r="O38" s="6">
        <f t="shared" si="1"/>
        <v>0</v>
      </c>
      <c r="P38" s="6">
        <f t="shared" si="2"/>
        <v>9</v>
      </c>
      <c r="Q38" s="6">
        <f t="shared" si="3"/>
        <v>15</v>
      </c>
      <c r="R38">
        <v>184</v>
      </c>
      <c r="S38">
        <v>430</v>
      </c>
      <c r="T38" s="4">
        <v>79.12</v>
      </c>
      <c r="U38" t="s">
        <v>113</v>
      </c>
      <c r="V38" t="s">
        <v>113</v>
      </c>
      <c r="W38" t="s">
        <v>41</v>
      </c>
      <c r="X38" t="s">
        <v>16</v>
      </c>
      <c r="Y38" t="s">
        <v>30</v>
      </c>
      <c r="Z38" t="s">
        <v>37</v>
      </c>
    </row>
    <row r="39" spans="1:26" x14ac:dyDescent="0.2">
      <c r="A39" s="1">
        <v>43626</v>
      </c>
      <c r="B39" t="s">
        <v>26</v>
      </c>
      <c r="C39" t="s">
        <v>19</v>
      </c>
      <c r="D39" t="s">
        <v>27</v>
      </c>
      <c r="E39" t="s">
        <v>116</v>
      </c>
      <c r="F39" s="3" t="s">
        <v>17</v>
      </c>
      <c r="G39" s="3">
        <f>WEEKDAY(A39,2)</f>
        <v>1</v>
      </c>
      <c r="H39" s="7">
        <f>N39+O39/60</f>
        <v>1.5</v>
      </c>
      <c r="I39" s="7">
        <f>P39+Q39/60</f>
        <v>2.3333333333333335</v>
      </c>
      <c r="J39" s="4">
        <f>IFERROR(VLOOKUP($U39,TONGHOPVERSION!$A$3:$G$240,6,FALSE),VLOOKUP($B39,TONGHOPVERSION!$A$3:$G$240,6,FALSE))</f>
        <v>152.0752852438888</v>
      </c>
      <c r="K39" s="4">
        <f>IFERROR(VLOOKUP($U39,TONGHOPVERSION!$A$3:$G$240,7,FALSE),VLOOKUP($B39,TONGHOPVERSION!$A$3:$G$240,7,FALSE))</f>
        <v>122.84237101537613</v>
      </c>
      <c r="L39" s="2">
        <v>6.25E-2</v>
      </c>
      <c r="M39" s="2">
        <v>9.7222222222222224E-2</v>
      </c>
      <c r="N39" s="6">
        <f t="shared" si="0"/>
        <v>1</v>
      </c>
      <c r="O39" s="6">
        <f t="shared" si="1"/>
        <v>30</v>
      </c>
      <c r="P39" s="6">
        <f t="shared" si="2"/>
        <v>2</v>
      </c>
      <c r="Q39" s="6">
        <f t="shared" si="3"/>
        <v>20</v>
      </c>
      <c r="R39">
        <v>184</v>
      </c>
      <c r="S39">
        <v>214</v>
      </c>
      <c r="T39" s="4">
        <v>39.375999999999998</v>
      </c>
      <c r="U39" t="s">
        <v>28</v>
      </c>
      <c r="V39" t="s">
        <v>28</v>
      </c>
      <c r="W39" t="s">
        <v>29</v>
      </c>
      <c r="X39" t="s">
        <v>16</v>
      </c>
      <c r="Y39" t="s">
        <v>30</v>
      </c>
      <c r="Z39" t="s">
        <v>37</v>
      </c>
    </row>
    <row r="40" spans="1:26" x14ac:dyDescent="0.2">
      <c r="A40" s="1">
        <v>43626</v>
      </c>
      <c r="B40" t="s">
        <v>118</v>
      </c>
      <c r="C40" t="s">
        <v>119</v>
      </c>
      <c r="D40" t="s">
        <v>27</v>
      </c>
      <c r="E40" t="s">
        <v>117</v>
      </c>
      <c r="F40" s="3" t="s">
        <v>17</v>
      </c>
      <c r="G40" s="3">
        <f>WEEKDAY(A40,2)</f>
        <v>1</v>
      </c>
      <c r="H40" s="7">
        <f>N40+O40/60</f>
        <v>12.5</v>
      </c>
      <c r="I40" s="7">
        <f>P40+Q40/60</f>
        <v>14</v>
      </c>
      <c r="J40" s="4">
        <f>IFERROR(VLOOKUP($U40,TONGHOPVERSION!$A$3:$G$240,6,FALSE),VLOOKUP($B40,TONGHOPVERSION!$A$3:$G$240,6,FALSE))</f>
        <v>214.88804221212081</v>
      </c>
      <c r="K40" s="4">
        <f>IFERROR(VLOOKUP($U40,TONGHOPVERSION!$A$3:$G$240,7,FALSE),VLOOKUP($B40,TONGHOPVERSION!$A$3:$G$240,7,FALSE))</f>
        <v>213.88072353634405</v>
      </c>
      <c r="L40" s="2">
        <v>0.52083333333333337</v>
      </c>
      <c r="M40" s="2">
        <v>0.58333333333333337</v>
      </c>
      <c r="N40" s="6">
        <f t="shared" si="0"/>
        <v>12</v>
      </c>
      <c r="O40" s="6">
        <f t="shared" si="1"/>
        <v>30</v>
      </c>
      <c r="P40" s="6">
        <f t="shared" si="2"/>
        <v>14</v>
      </c>
      <c r="Q40" s="6">
        <f t="shared" si="3"/>
        <v>0</v>
      </c>
      <c r="R40">
        <v>184</v>
      </c>
      <c r="S40">
        <v>628</v>
      </c>
      <c r="T40" s="4">
        <v>115.55200000000001</v>
      </c>
      <c r="U40" t="s">
        <v>120</v>
      </c>
      <c r="V40" t="s">
        <v>120</v>
      </c>
      <c r="W40" t="s">
        <v>29</v>
      </c>
      <c r="X40" t="s">
        <v>16</v>
      </c>
      <c r="Y40" t="s">
        <v>30</v>
      </c>
      <c r="Z40" t="s">
        <v>37</v>
      </c>
    </row>
    <row r="41" spans="1:26" x14ac:dyDescent="0.2">
      <c r="A41" s="1">
        <v>43626</v>
      </c>
      <c r="B41" t="s">
        <v>28</v>
      </c>
      <c r="C41" t="s">
        <v>27</v>
      </c>
      <c r="D41" t="s">
        <v>19</v>
      </c>
      <c r="E41" t="s">
        <v>121</v>
      </c>
      <c r="F41" s="3" t="s">
        <v>17</v>
      </c>
      <c r="G41" s="3">
        <f>WEEKDAY(A41,2)</f>
        <v>1</v>
      </c>
      <c r="H41" s="7">
        <f>N41+O41/60</f>
        <v>0</v>
      </c>
      <c r="I41" s="7">
        <f>P41+Q41/60</f>
        <v>0.83333333333333337</v>
      </c>
      <c r="J41" s="4">
        <f>IFERROR(VLOOKUP($U41,TONGHOPVERSION!$A$3:$G$240,6,FALSE),VLOOKUP($B41,TONGHOPVERSION!$A$3:$G$240,6,FALSE))</f>
        <v>152.0752852438888</v>
      </c>
      <c r="K41" s="4">
        <f>IFERROR(VLOOKUP($U41,TONGHOPVERSION!$A$3:$G$240,7,FALSE),VLOOKUP($B41,TONGHOPVERSION!$A$3:$G$240,7,FALSE))</f>
        <v>122.84237101537613</v>
      </c>
      <c r="L41" s="2">
        <v>0</v>
      </c>
      <c r="M41" s="2">
        <v>3.4722222222222224E-2</v>
      </c>
      <c r="N41" s="6">
        <f t="shared" si="0"/>
        <v>0</v>
      </c>
      <c r="O41" s="6">
        <f t="shared" si="1"/>
        <v>0</v>
      </c>
      <c r="P41" s="6">
        <f t="shared" si="2"/>
        <v>0</v>
      </c>
      <c r="Q41" s="6">
        <f t="shared" si="3"/>
        <v>50</v>
      </c>
      <c r="R41">
        <v>184</v>
      </c>
      <c r="S41">
        <v>214</v>
      </c>
      <c r="T41" s="4">
        <v>39.375999999999998</v>
      </c>
      <c r="U41" t="s">
        <v>28</v>
      </c>
      <c r="V41" t="s">
        <v>28</v>
      </c>
      <c r="W41" t="s">
        <v>29</v>
      </c>
      <c r="X41" t="s">
        <v>16</v>
      </c>
      <c r="Y41" t="s">
        <v>30</v>
      </c>
      <c r="Z41" t="s">
        <v>37</v>
      </c>
    </row>
    <row r="42" spans="1:26" x14ac:dyDescent="0.2">
      <c r="A42" s="1">
        <v>43626</v>
      </c>
      <c r="B42" t="s">
        <v>123</v>
      </c>
      <c r="C42" t="s">
        <v>27</v>
      </c>
      <c r="D42" t="s">
        <v>124</v>
      </c>
      <c r="E42" t="s">
        <v>122</v>
      </c>
      <c r="F42" s="3" t="s">
        <v>17</v>
      </c>
      <c r="G42" s="3">
        <f>WEEKDAY(A42,2)</f>
        <v>1</v>
      </c>
      <c r="H42" s="7">
        <f>N42+O42/60</f>
        <v>23</v>
      </c>
      <c r="I42" s="7">
        <f>P42+Q42/60</f>
        <v>1.1666666666666667</v>
      </c>
      <c r="J42" s="4">
        <f>IFERROR(VLOOKUP($U42,TONGHOPVERSION!$A$3:$G$240,6,FALSE),VLOOKUP($B42,TONGHOPVERSION!$A$3:$G$240,6,FALSE))</f>
        <v>284.2128245548555</v>
      </c>
      <c r="K42" s="4">
        <f>IFERROR(VLOOKUP($U42,TONGHOPVERSION!$A$3:$G$240,7,FALSE),VLOOKUP($B42,TONGHOPVERSION!$A$3:$G$240,7,FALSE))</f>
        <v>306.08961374632247</v>
      </c>
      <c r="L42" s="2">
        <v>0.95833333333333337</v>
      </c>
      <c r="M42" s="2">
        <v>4.8611111111111112E-2</v>
      </c>
      <c r="N42" s="6">
        <f t="shared" si="0"/>
        <v>23</v>
      </c>
      <c r="O42" s="6">
        <f t="shared" si="1"/>
        <v>0</v>
      </c>
      <c r="P42" s="6">
        <f t="shared" si="2"/>
        <v>1</v>
      </c>
      <c r="Q42" s="6">
        <f t="shared" si="3"/>
        <v>10</v>
      </c>
      <c r="R42">
        <v>184</v>
      </c>
      <c r="S42">
        <v>1107</v>
      </c>
      <c r="T42" s="4">
        <v>203.68799999999999</v>
      </c>
      <c r="U42" t="s">
        <v>123</v>
      </c>
      <c r="V42" t="s">
        <v>123</v>
      </c>
      <c r="W42" t="s">
        <v>125</v>
      </c>
      <c r="X42" t="s">
        <v>16</v>
      </c>
      <c r="Y42" t="s">
        <v>30</v>
      </c>
      <c r="Z42" t="s">
        <v>37</v>
      </c>
    </row>
    <row r="43" spans="1:26" x14ac:dyDescent="0.2">
      <c r="A43" s="1">
        <v>43626</v>
      </c>
      <c r="B43" t="s">
        <v>120</v>
      </c>
      <c r="C43" t="s">
        <v>27</v>
      </c>
      <c r="D43" t="s">
        <v>119</v>
      </c>
      <c r="E43" t="s">
        <v>126</v>
      </c>
      <c r="F43" s="3" t="s">
        <v>17</v>
      </c>
      <c r="G43" s="3">
        <f>WEEKDAY(A43,2)</f>
        <v>1</v>
      </c>
      <c r="H43" s="7">
        <f>N43+O43/60</f>
        <v>10.25</v>
      </c>
      <c r="I43" s="7">
        <f>P43+Q43/60</f>
        <v>11.833333333333334</v>
      </c>
      <c r="J43" s="4">
        <f>IFERROR(VLOOKUP($U43,TONGHOPVERSION!$A$3:$G$240,6,FALSE),VLOOKUP($B43,TONGHOPVERSION!$A$3:$G$240,6,FALSE))</f>
        <v>214.88804221212081</v>
      </c>
      <c r="K43" s="4">
        <f>IFERROR(VLOOKUP($U43,TONGHOPVERSION!$A$3:$G$240,7,FALSE),VLOOKUP($B43,TONGHOPVERSION!$A$3:$G$240,7,FALSE))</f>
        <v>213.88072353634405</v>
      </c>
      <c r="L43" s="2">
        <v>0.42708333333333331</v>
      </c>
      <c r="M43" s="2">
        <v>0.49305555555555558</v>
      </c>
      <c r="N43" s="6">
        <f t="shared" si="0"/>
        <v>10</v>
      </c>
      <c r="O43" s="6">
        <f t="shared" si="1"/>
        <v>15</v>
      </c>
      <c r="P43" s="6">
        <f t="shared" si="2"/>
        <v>11</v>
      </c>
      <c r="Q43" s="6">
        <f t="shared" si="3"/>
        <v>50</v>
      </c>
      <c r="R43">
        <v>184</v>
      </c>
      <c r="S43">
        <v>628</v>
      </c>
      <c r="T43" s="4">
        <v>115.55200000000001</v>
      </c>
      <c r="U43" t="s">
        <v>120</v>
      </c>
      <c r="V43" t="s">
        <v>120</v>
      </c>
      <c r="W43" t="s">
        <v>29</v>
      </c>
      <c r="X43" t="s">
        <v>16</v>
      </c>
      <c r="Y43" t="s">
        <v>30</v>
      </c>
      <c r="Z43" t="s">
        <v>37</v>
      </c>
    </row>
    <row r="44" spans="1:26" x14ac:dyDescent="0.2">
      <c r="A44" s="1">
        <v>43626</v>
      </c>
      <c r="B44" t="s">
        <v>128</v>
      </c>
      <c r="C44" t="s">
        <v>34</v>
      </c>
      <c r="D44" t="s">
        <v>27</v>
      </c>
      <c r="E44" t="s">
        <v>127</v>
      </c>
      <c r="F44" s="3" t="s">
        <v>17</v>
      </c>
      <c r="G44" s="3">
        <f>WEEKDAY(A44,2)</f>
        <v>1</v>
      </c>
      <c r="H44" s="7">
        <f>N44+O44/60</f>
        <v>7</v>
      </c>
      <c r="I44" s="7">
        <f>P44+Q44/60</f>
        <v>8.5</v>
      </c>
      <c r="J44" s="4">
        <f>IFERROR(VLOOKUP($U44,TONGHOPVERSION!$A$3:$G$240,6,FALSE),VLOOKUP($B44,TONGHOPVERSION!$A$3:$G$240,6,FALSE))</f>
        <v>239.31340170869245</v>
      </c>
      <c r="K44" s="4">
        <f>IFERROR(VLOOKUP($U44,TONGHOPVERSION!$A$3:$G$240,7,FALSE),VLOOKUP($B44,TONGHOPVERSION!$A$3:$G$240,7,FALSE))</f>
        <v>208.92363712533773</v>
      </c>
      <c r="L44" s="2">
        <v>0.29166666666666669</v>
      </c>
      <c r="M44" s="2">
        <v>0.35416666666666669</v>
      </c>
      <c r="N44" s="6">
        <f t="shared" si="0"/>
        <v>7</v>
      </c>
      <c r="O44" s="6">
        <f t="shared" si="1"/>
        <v>0</v>
      </c>
      <c r="P44" s="6">
        <f t="shared" si="2"/>
        <v>8</v>
      </c>
      <c r="Q44" s="6">
        <f t="shared" si="3"/>
        <v>30</v>
      </c>
      <c r="R44">
        <v>184</v>
      </c>
      <c r="S44">
        <v>602</v>
      </c>
      <c r="T44" s="4">
        <v>110.768</v>
      </c>
      <c r="U44" t="s">
        <v>129</v>
      </c>
      <c r="V44" t="s">
        <v>129</v>
      </c>
      <c r="W44" t="s">
        <v>129</v>
      </c>
      <c r="X44" t="s">
        <v>16</v>
      </c>
      <c r="Y44" t="s">
        <v>30</v>
      </c>
      <c r="Z44" t="s">
        <v>37</v>
      </c>
    </row>
    <row r="45" spans="1:26" x14ac:dyDescent="0.2">
      <c r="A45" s="1">
        <v>43626</v>
      </c>
      <c r="B45" t="s">
        <v>92</v>
      </c>
      <c r="C45" t="s">
        <v>35</v>
      </c>
      <c r="D45" t="s">
        <v>27</v>
      </c>
      <c r="E45" t="s">
        <v>130</v>
      </c>
      <c r="F45" s="3" t="s">
        <v>17</v>
      </c>
      <c r="G45" s="3">
        <f>WEEKDAY(A45,2)</f>
        <v>1</v>
      </c>
      <c r="H45" s="7">
        <f>N45+O45/60</f>
        <v>2</v>
      </c>
      <c r="I45" s="7">
        <f>P45+Q45/60</f>
        <v>4.166666666666667</v>
      </c>
      <c r="J45" s="4">
        <f>IFERROR(VLOOKUP($U45,TONGHOPVERSION!$A$3:$G$240,6,FALSE),VLOOKUP($B45,TONGHOPVERSION!$A$3:$G$240,6,FALSE))</f>
        <v>381.62004815649715</v>
      </c>
      <c r="K45" s="4">
        <f>IFERROR(VLOOKUP($U45,TONGHOPVERSION!$A$3:$G$240,7,FALSE),VLOOKUP($B45,TONGHOPVERSION!$A$3:$G$240,7,FALSE))</f>
        <v>329.70071085785668</v>
      </c>
      <c r="L45" s="2">
        <v>8.3333333333333329E-2</v>
      </c>
      <c r="M45" s="2">
        <v>0.17361111111111113</v>
      </c>
      <c r="N45" s="6">
        <f t="shared" si="0"/>
        <v>2</v>
      </c>
      <c r="O45" s="6">
        <f t="shared" si="1"/>
        <v>0</v>
      </c>
      <c r="P45" s="6">
        <f t="shared" si="2"/>
        <v>4</v>
      </c>
      <c r="Q45" s="6">
        <f t="shared" si="3"/>
        <v>10</v>
      </c>
      <c r="R45">
        <v>184</v>
      </c>
      <c r="S45">
        <v>1133</v>
      </c>
      <c r="T45" s="4">
        <v>208.47200000000001</v>
      </c>
      <c r="U45" t="s">
        <v>92</v>
      </c>
      <c r="V45" t="s">
        <v>92</v>
      </c>
      <c r="W45" t="s">
        <v>92</v>
      </c>
      <c r="X45" t="s">
        <v>16</v>
      </c>
      <c r="Y45" t="s">
        <v>30</v>
      </c>
      <c r="Z45" t="s">
        <v>37</v>
      </c>
    </row>
    <row r="46" spans="1:26" x14ac:dyDescent="0.2">
      <c r="A46" s="1">
        <v>43626</v>
      </c>
      <c r="B46" t="s">
        <v>129</v>
      </c>
      <c r="C46" t="s">
        <v>27</v>
      </c>
      <c r="D46" t="s">
        <v>34</v>
      </c>
      <c r="E46" t="s">
        <v>131</v>
      </c>
      <c r="F46" s="3" t="s">
        <v>17</v>
      </c>
      <c r="G46" s="3">
        <f>WEEKDAY(A46,2)</f>
        <v>1</v>
      </c>
      <c r="H46" s="7">
        <f>N46+O46/60</f>
        <v>5</v>
      </c>
      <c r="I46" s="7">
        <f>P46+Q46/60</f>
        <v>6.333333333333333</v>
      </c>
      <c r="J46" s="4">
        <f>IFERROR(VLOOKUP($U46,TONGHOPVERSION!$A$3:$G$240,6,FALSE),VLOOKUP($B46,TONGHOPVERSION!$A$3:$G$240,6,FALSE))</f>
        <v>239.31340170869245</v>
      </c>
      <c r="K46" s="4">
        <f>IFERROR(VLOOKUP($U46,TONGHOPVERSION!$A$3:$G$240,7,FALSE),VLOOKUP($B46,TONGHOPVERSION!$A$3:$G$240,7,FALSE))</f>
        <v>208.92363712533773</v>
      </c>
      <c r="L46" s="2">
        <v>0.20833333333333334</v>
      </c>
      <c r="M46" s="2">
        <v>0.2638888888888889</v>
      </c>
      <c r="N46" s="6">
        <f t="shared" si="0"/>
        <v>5</v>
      </c>
      <c r="O46" s="6">
        <f t="shared" si="1"/>
        <v>0</v>
      </c>
      <c r="P46" s="6">
        <f t="shared" si="2"/>
        <v>6</v>
      </c>
      <c r="Q46" s="6">
        <f t="shared" si="3"/>
        <v>20</v>
      </c>
      <c r="R46">
        <v>184</v>
      </c>
      <c r="S46">
        <v>602</v>
      </c>
      <c r="T46" s="4">
        <v>110.768</v>
      </c>
      <c r="U46" t="s">
        <v>129</v>
      </c>
      <c r="V46" t="s">
        <v>129</v>
      </c>
      <c r="W46" t="s">
        <v>129</v>
      </c>
      <c r="X46" t="s">
        <v>16</v>
      </c>
      <c r="Y46" t="s">
        <v>30</v>
      </c>
      <c r="Z46" t="s">
        <v>37</v>
      </c>
    </row>
    <row r="47" spans="1:26" x14ac:dyDescent="0.2">
      <c r="A47" s="1">
        <v>43626</v>
      </c>
      <c r="B47" t="s">
        <v>133</v>
      </c>
      <c r="C47" t="s">
        <v>27</v>
      </c>
      <c r="D47" t="s">
        <v>134</v>
      </c>
      <c r="E47" t="s">
        <v>132</v>
      </c>
      <c r="F47" s="3" t="s">
        <v>17</v>
      </c>
      <c r="G47" s="3">
        <f>WEEKDAY(A47,2)</f>
        <v>1</v>
      </c>
      <c r="H47" s="7">
        <f>N47+O47/60</f>
        <v>9.4166666666666661</v>
      </c>
      <c r="I47" s="7">
        <f>P47+Q47/60</f>
        <v>13.083333333333334</v>
      </c>
      <c r="J47" s="4">
        <f>IFERROR(VLOOKUP($U47,TONGHOPVERSION!$A$3:$G$240,6,FALSE),VLOOKUP($B47,TONGHOPVERSION!$A$3:$G$240,6,FALSE))</f>
        <v>401.34366795269432</v>
      </c>
      <c r="K47" s="4">
        <f>IFERROR(VLOOKUP($U47,TONGHOPVERSION!$A$3:$G$240,7,FALSE),VLOOKUP($B47,TONGHOPVERSION!$A$3:$G$240,7,FALSE))</f>
        <v>581.55853960552042</v>
      </c>
      <c r="L47" s="2">
        <v>0.3923611111111111</v>
      </c>
      <c r="M47" s="2">
        <v>0.54513888888888895</v>
      </c>
      <c r="N47" s="6">
        <f t="shared" si="0"/>
        <v>9</v>
      </c>
      <c r="O47" s="6">
        <f t="shared" si="1"/>
        <v>25</v>
      </c>
      <c r="P47" s="6">
        <f t="shared" si="2"/>
        <v>13</v>
      </c>
      <c r="Q47" s="6">
        <f t="shared" si="3"/>
        <v>5</v>
      </c>
      <c r="R47">
        <v>184</v>
      </c>
      <c r="S47">
        <v>2203</v>
      </c>
      <c r="T47" s="4">
        <v>405.35199999999998</v>
      </c>
      <c r="U47" t="s">
        <v>133</v>
      </c>
      <c r="V47" t="s">
        <v>133</v>
      </c>
      <c r="W47" t="s">
        <v>21</v>
      </c>
      <c r="X47" t="s">
        <v>135</v>
      </c>
      <c r="Y47" t="s">
        <v>23</v>
      </c>
      <c r="Z47" t="s">
        <v>37</v>
      </c>
    </row>
    <row r="48" spans="1:26" x14ac:dyDescent="0.2">
      <c r="A48" s="1">
        <v>43626</v>
      </c>
      <c r="B48" t="s">
        <v>137</v>
      </c>
      <c r="C48" t="s">
        <v>134</v>
      </c>
      <c r="D48" t="s">
        <v>27</v>
      </c>
      <c r="E48" t="s">
        <v>136</v>
      </c>
      <c r="F48" s="3" t="s">
        <v>17</v>
      </c>
      <c r="G48" s="3">
        <f>WEEKDAY(A48,2)</f>
        <v>1</v>
      </c>
      <c r="H48" s="7">
        <f>N48+O48/60</f>
        <v>14.166666666666666</v>
      </c>
      <c r="I48" s="7">
        <f>P48+Q48/60</f>
        <v>17.833333333333332</v>
      </c>
      <c r="J48" s="4">
        <f>IFERROR(VLOOKUP($U48,TONGHOPVERSION!$A$3:$G$240,6,FALSE),VLOOKUP($B48,TONGHOPVERSION!$A$3:$G$240,6,FALSE))</f>
        <v>401.34366795269432</v>
      </c>
      <c r="K48" s="4">
        <f>IFERROR(VLOOKUP($U48,TONGHOPVERSION!$A$3:$G$240,7,FALSE),VLOOKUP($B48,TONGHOPVERSION!$A$3:$G$240,7,FALSE))</f>
        <v>581.55853960552042</v>
      </c>
      <c r="L48" s="2">
        <v>0.59027777777777779</v>
      </c>
      <c r="M48" s="2">
        <v>0.74305555555555547</v>
      </c>
      <c r="N48" s="6">
        <f t="shared" si="0"/>
        <v>14</v>
      </c>
      <c r="O48" s="6">
        <f t="shared" si="1"/>
        <v>10</v>
      </c>
      <c r="P48" s="6">
        <f t="shared" si="2"/>
        <v>17</v>
      </c>
      <c r="Q48" s="6">
        <f t="shared" si="3"/>
        <v>50</v>
      </c>
      <c r="R48">
        <v>184</v>
      </c>
      <c r="S48">
        <v>2203</v>
      </c>
      <c r="T48" s="4">
        <v>405.35199999999998</v>
      </c>
      <c r="U48" t="s">
        <v>133</v>
      </c>
      <c r="V48" t="s">
        <v>133</v>
      </c>
      <c r="W48" t="s">
        <v>21</v>
      </c>
      <c r="X48" t="s">
        <v>135</v>
      </c>
      <c r="Y48" t="s">
        <v>23</v>
      </c>
      <c r="Z48" t="s">
        <v>37</v>
      </c>
    </row>
    <row r="49" spans="1:26" x14ac:dyDescent="0.2">
      <c r="A49" s="1">
        <v>43626</v>
      </c>
      <c r="B49" t="s">
        <v>33</v>
      </c>
      <c r="C49" t="s">
        <v>34</v>
      </c>
      <c r="D49" t="s">
        <v>35</v>
      </c>
      <c r="E49" t="s">
        <v>138</v>
      </c>
      <c r="F49" s="3" t="s">
        <v>17</v>
      </c>
      <c r="G49" s="3">
        <f>WEEKDAY(A49,2)</f>
        <v>1</v>
      </c>
      <c r="H49" s="7">
        <f>N49+O49/60</f>
        <v>11.166666666666666</v>
      </c>
      <c r="I49" s="7">
        <f>P49+Q49/60</f>
        <v>12.5</v>
      </c>
      <c r="J49" s="4">
        <f>IFERROR(VLOOKUP($U49,TONGHOPVERSION!$A$3:$G$240,6,FALSE),VLOOKUP($B49,TONGHOPVERSION!$A$3:$G$240,6,FALSE))</f>
        <v>236.34688949060637</v>
      </c>
      <c r="K49" s="4">
        <f>IFERROR(VLOOKUP($U49,TONGHOPVERSION!$A$3:$G$240,7,FALSE),VLOOKUP($B49,TONGHOPVERSION!$A$3:$G$240,7,FALSE))</f>
        <v>201.94443000170284</v>
      </c>
      <c r="L49" s="2">
        <v>0.46527777777777773</v>
      </c>
      <c r="M49" s="2">
        <v>0.52083333333333337</v>
      </c>
      <c r="N49" s="6">
        <f t="shared" si="0"/>
        <v>11</v>
      </c>
      <c r="O49" s="6">
        <f t="shared" si="1"/>
        <v>10</v>
      </c>
      <c r="P49" s="6">
        <f t="shared" si="2"/>
        <v>12</v>
      </c>
      <c r="Q49" s="6">
        <f t="shared" si="3"/>
        <v>30</v>
      </c>
      <c r="R49">
        <v>178</v>
      </c>
      <c r="S49">
        <v>604</v>
      </c>
      <c r="T49" s="4">
        <v>107.512</v>
      </c>
      <c r="U49" t="s">
        <v>36</v>
      </c>
      <c r="V49" t="s">
        <v>36</v>
      </c>
      <c r="W49" t="s">
        <v>36</v>
      </c>
      <c r="X49" t="s">
        <v>16</v>
      </c>
      <c r="Y49" t="s">
        <v>30</v>
      </c>
      <c r="Z49" t="s">
        <v>37</v>
      </c>
    </row>
    <row r="50" spans="1:26" x14ac:dyDescent="0.2">
      <c r="A50" s="1">
        <v>43626</v>
      </c>
      <c r="B50" t="s">
        <v>36</v>
      </c>
      <c r="C50" t="s">
        <v>35</v>
      </c>
      <c r="D50" t="s">
        <v>34</v>
      </c>
      <c r="E50" t="s">
        <v>139</v>
      </c>
      <c r="F50" s="3" t="s">
        <v>17</v>
      </c>
      <c r="G50" s="3">
        <f>WEEKDAY(A50,2)</f>
        <v>1</v>
      </c>
      <c r="H50" s="7">
        <f>N50+O50/60</f>
        <v>9.1666666666666661</v>
      </c>
      <c r="I50" s="7">
        <f>P50+Q50/60</f>
        <v>10.5</v>
      </c>
      <c r="J50" s="4">
        <f>IFERROR(VLOOKUP($U50,TONGHOPVERSION!$A$3:$G$240,6,FALSE),VLOOKUP($B50,TONGHOPVERSION!$A$3:$G$240,6,FALSE))</f>
        <v>236.34688949060637</v>
      </c>
      <c r="K50" s="4">
        <f>IFERROR(VLOOKUP($U50,TONGHOPVERSION!$A$3:$G$240,7,FALSE),VLOOKUP($B50,TONGHOPVERSION!$A$3:$G$240,7,FALSE))</f>
        <v>201.94443000170284</v>
      </c>
      <c r="L50" s="2">
        <v>0.38194444444444442</v>
      </c>
      <c r="M50" s="2">
        <v>0.4375</v>
      </c>
      <c r="N50" s="6">
        <f t="shared" si="0"/>
        <v>9</v>
      </c>
      <c r="O50" s="6">
        <f t="shared" si="1"/>
        <v>10</v>
      </c>
      <c r="P50" s="6">
        <f t="shared" si="2"/>
        <v>10</v>
      </c>
      <c r="Q50" s="6">
        <f t="shared" si="3"/>
        <v>30</v>
      </c>
      <c r="R50">
        <v>178</v>
      </c>
      <c r="S50">
        <v>604</v>
      </c>
      <c r="T50" s="4">
        <v>107.512</v>
      </c>
      <c r="U50" t="s">
        <v>36</v>
      </c>
      <c r="V50" t="s">
        <v>36</v>
      </c>
      <c r="W50" t="s">
        <v>36</v>
      </c>
      <c r="X50" t="s">
        <v>16</v>
      </c>
      <c r="Y50" t="s">
        <v>30</v>
      </c>
      <c r="Z50" t="s">
        <v>37</v>
      </c>
    </row>
    <row r="51" spans="1:26" x14ac:dyDescent="0.2">
      <c r="A51" s="1">
        <v>43626</v>
      </c>
      <c r="B51" t="s">
        <v>43</v>
      </c>
      <c r="C51" t="s">
        <v>35</v>
      </c>
      <c r="D51" t="s">
        <v>44</v>
      </c>
      <c r="E51" t="s">
        <v>140</v>
      </c>
      <c r="F51" s="3" t="s">
        <v>17</v>
      </c>
      <c r="G51" s="3">
        <f>WEEKDAY(A51,2)</f>
        <v>1</v>
      </c>
      <c r="H51" s="7">
        <f>N51+O51/60</f>
        <v>0.25</v>
      </c>
      <c r="I51" s="7">
        <f>P51+Q51/60</f>
        <v>3.9166666666666665</v>
      </c>
      <c r="J51" s="4">
        <f>IFERROR(VLOOKUP($U51,TONGHOPVERSION!$A$3:$G$240,6,FALSE),VLOOKUP($B51,TONGHOPVERSION!$A$3:$G$240,6,FALSE))</f>
        <v>463.92137539570234</v>
      </c>
      <c r="K51" s="4">
        <f>IFERROR(VLOOKUP($U51,TONGHOPVERSION!$A$3:$G$240,7,FALSE),VLOOKUP($B51,TONGHOPVERSION!$A$3:$G$240,7,FALSE))</f>
        <v>559.81108270218749</v>
      </c>
      <c r="L51" s="2">
        <v>1.0416666666666666E-2</v>
      </c>
      <c r="M51" s="2">
        <v>0.16319444444444445</v>
      </c>
      <c r="N51" s="6">
        <f t="shared" si="0"/>
        <v>0</v>
      </c>
      <c r="O51" s="6">
        <f t="shared" si="1"/>
        <v>15</v>
      </c>
      <c r="P51" s="6">
        <f t="shared" si="2"/>
        <v>3</v>
      </c>
      <c r="Q51" s="6">
        <f t="shared" si="3"/>
        <v>55</v>
      </c>
      <c r="R51">
        <v>178</v>
      </c>
      <c r="S51">
        <v>2187</v>
      </c>
      <c r="T51" s="4">
        <v>389.286</v>
      </c>
      <c r="U51" t="s">
        <v>43</v>
      </c>
      <c r="V51" t="s">
        <v>43</v>
      </c>
      <c r="W51" t="s">
        <v>45</v>
      </c>
      <c r="X51" t="s">
        <v>46</v>
      </c>
      <c r="Y51" t="s">
        <v>23</v>
      </c>
      <c r="Z51" t="s">
        <v>37</v>
      </c>
    </row>
    <row r="52" spans="1:26" x14ac:dyDescent="0.2">
      <c r="A52" s="1">
        <v>43626</v>
      </c>
      <c r="B52" t="s">
        <v>48</v>
      </c>
      <c r="C52" t="s">
        <v>44</v>
      </c>
      <c r="D52" t="s">
        <v>35</v>
      </c>
      <c r="E52" t="s">
        <v>141</v>
      </c>
      <c r="F52" s="3" t="s">
        <v>17</v>
      </c>
      <c r="G52" s="3">
        <f>WEEKDAY(A52,2)</f>
        <v>1</v>
      </c>
      <c r="H52" s="7">
        <f>N52+O52/60</f>
        <v>5.083333333333333</v>
      </c>
      <c r="I52" s="7">
        <f>P52+Q52/60</f>
        <v>8.4166666666666661</v>
      </c>
      <c r="J52" s="4">
        <f>IFERROR(VLOOKUP($U52,TONGHOPVERSION!$A$3:$G$240,6,FALSE),VLOOKUP($B52,TONGHOPVERSION!$A$3:$G$240,6,FALSE))</f>
        <v>463.92137539570234</v>
      </c>
      <c r="K52" s="4">
        <f>IFERROR(VLOOKUP($U52,TONGHOPVERSION!$A$3:$G$240,7,FALSE),VLOOKUP($B52,TONGHOPVERSION!$A$3:$G$240,7,FALSE))</f>
        <v>559.81108270218749</v>
      </c>
      <c r="L52" s="2">
        <v>0.21180555555555555</v>
      </c>
      <c r="M52" s="2">
        <v>0.35069444444444442</v>
      </c>
      <c r="N52" s="6">
        <f t="shared" si="0"/>
        <v>5</v>
      </c>
      <c r="O52" s="6">
        <f t="shared" si="1"/>
        <v>5</v>
      </c>
      <c r="P52" s="6">
        <f t="shared" si="2"/>
        <v>8</v>
      </c>
      <c r="Q52" s="6">
        <f t="shared" si="3"/>
        <v>25</v>
      </c>
      <c r="R52">
        <v>178</v>
      </c>
      <c r="S52">
        <v>2187</v>
      </c>
      <c r="T52" s="4">
        <v>389.286</v>
      </c>
      <c r="U52" t="s">
        <v>43</v>
      </c>
      <c r="V52" t="s">
        <v>43</v>
      </c>
      <c r="W52" t="s">
        <v>45</v>
      </c>
      <c r="X52" t="s">
        <v>46</v>
      </c>
      <c r="Y52" t="s">
        <v>23</v>
      </c>
      <c r="Z52" t="s">
        <v>37</v>
      </c>
    </row>
    <row r="53" spans="1:26" x14ac:dyDescent="0.2">
      <c r="A53" s="1">
        <v>43626</v>
      </c>
      <c r="B53" t="s">
        <v>143</v>
      </c>
      <c r="C53" t="s">
        <v>34</v>
      </c>
      <c r="D53" t="s">
        <v>144</v>
      </c>
      <c r="E53" t="s">
        <v>142</v>
      </c>
      <c r="F53" s="3" t="s">
        <v>17</v>
      </c>
      <c r="G53" s="3">
        <f>WEEKDAY(A53,2)</f>
        <v>1</v>
      </c>
      <c r="H53" s="7">
        <f>N53+O53/60</f>
        <v>17.083333333333332</v>
      </c>
      <c r="I53" s="7">
        <f>P53+Q53/60</f>
        <v>22</v>
      </c>
      <c r="J53" s="4">
        <f>IFERROR(VLOOKUP($U53,TONGHOPVERSION!$A$3:$G$240,6,FALSE),VLOOKUP($B53,TONGHOPVERSION!$A$3:$G$240,6,FALSE))</f>
        <v>690.92257570788865</v>
      </c>
      <c r="K53" s="4">
        <f>IFERROR(VLOOKUP($U53,TONGHOPVERSION!$A$3:$G$240,7,FALSE),VLOOKUP($B53,TONGHOPVERSION!$A$3:$G$240,7,FALSE))</f>
        <v>868.84541076659445</v>
      </c>
      <c r="L53" s="2">
        <v>0.71180555555555547</v>
      </c>
      <c r="M53" s="2">
        <v>0.91666666666666663</v>
      </c>
      <c r="N53" s="6">
        <f t="shared" si="0"/>
        <v>17</v>
      </c>
      <c r="O53" s="6">
        <f t="shared" si="1"/>
        <v>5</v>
      </c>
      <c r="P53" s="6">
        <f t="shared" si="2"/>
        <v>22</v>
      </c>
      <c r="Q53" s="6">
        <f t="shared" si="3"/>
        <v>0</v>
      </c>
      <c r="R53">
        <v>178</v>
      </c>
      <c r="S53">
        <v>3383</v>
      </c>
      <c r="T53" s="4">
        <v>602.17399999999998</v>
      </c>
      <c r="U53" t="s">
        <v>143</v>
      </c>
      <c r="V53" t="s">
        <v>143</v>
      </c>
      <c r="W53" t="s">
        <v>21</v>
      </c>
      <c r="X53" t="s">
        <v>145</v>
      </c>
      <c r="Y53" t="s">
        <v>23</v>
      </c>
      <c r="Z53" t="s">
        <v>37</v>
      </c>
    </row>
    <row r="54" spans="1:26" x14ac:dyDescent="0.2">
      <c r="A54" s="1">
        <v>43626</v>
      </c>
      <c r="B54" t="s">
        <v>147</v>
      </c>
      <c r="C54" t="s">
        <v>19</v>
      </c>
      <c r="D54" t="s">
        <v>35</v>
      </c>
      <c r="E54" t="s">
        <v>146</v>
      </c>
      <c r="F54" s="3" t="s">
        <v>17</v>
      </c>
      <c r="G54" s="3">
        <f>WEEKDAY(A54,2)</f>
        <v>1</v>
      </c>
      <c r="H54" s="7">
        <f>N54+O54/60</f>
        <v>8.4166666666666661</v>
      </c>
      <c r="I54" s="7">
        <f>P54+Q54/60</f>
        <v>10.25</v>
      </c>
      <c r="J54" s="4">
        <f>IFERROR(VLOOKUP($U54,TONGHOPVERSION!$A$3:$G$240,6,FALSE),VLOOKUP($B54,TONGHOPVERSION!$A$3:$G$240,6,FALSE))</f>
        <v>276.42241165161988</v>
      </c>
      <c r="K54" s="4">
        <f>IFERROR(VLOOKUP($U54,TONGHOPVERSION!$A$3:$G$240,7,FALSE),VLOOKUP($B54,TONGHOPVERSION!$A$3:$G$240,7,FALSE))</f>
        <v>284.1111398350593</v>
      </c>
      <c r="L54" s="2">
        <v>0.35069444444444442</v>
      </c>
      <c r="M54" s="2">
        <v>0.42708333333333331</v>
      </c>
      <c r="N54" s="6">
        <f t="shared" si="0"/>
        <v>8</v>
      </c>
      <c r="O54" s="6">
        <f t="shared" si="1"/>
        <v>25</v>
      </c>
      <c r="P54" s="6">
        <f t="shared" si="2"/>
        <v>10</v>
      </c>
      <c r="Q54" s="6">
        <f t="shared" si="3"/>
        <v>15</v>
      </c>
      <c r="R54">
        <v>178</v>
      </c>
      <c r="S54">
        <v>1061</v>
      </c>
      <c r="T54" s="4">
        <v>188.858</v>
      </c>
      <c r="U54" t="s">
        <v>148</v>
      </c>
      <c r="V54" t="s">
        <v>148</v>
      </c>
      <c r="W54" t="s">
        <v>29</v>
      </c>
      <c r="X54" t="s">
        <v>16</v>
      </c>
      <c r="Y54" t="s">
        <v>30</v>
      </c>
      <c r="Z54" t="s">
        <v>37</v>
      </c>
    </row>
    <row r="55" spans="1:26" x14ac:dyDescent="0.2">
      <c r="A55" s="1">
        <v>43626</v>
      </c>
      <c r="B55" t="s">
        <v>36</v>
      </c>
      <c r="C55" t="s">
        <v>35</v>
      </c>
      <c r="D55" t="s">
        <v>34</v>
      </c>
      <c r="E55" t="s">
        <v>149</v>
      </c>
      <c r="F55" s="3" t="s">
        <v>17</v>
      </c>
      <c r="G55" s="3">
        <f>WEEKDAY(A55,2)</f>
        <v>1</v>
      </c>
      <c r="H55" s="7">
        <f>N55+O55/60</f>
        <v>14</v>
      </c>
      <c r="I55" s="7">
        <f>P55+Q55/60</f>
        <v>15.333333333333334</v>
      </c>
      <c r="J55" s="4">
        <f>IFERROR(VLOOKUP($U55,TONGHOPVERSION!$A$3:$G$240,6,FALSE),VLOOKUP($B55,TONGHOPVERSION!$A$3:$G$240,6,FALSE))</f>
        <v>236.34688949060637</v>
      </c>
      <c r="K55" s="4">
        <f>IFERROR(VLOOKUP($U55,TONGHOPVERSION!$A$3:$G$240,7,FALSE),VLOOKUP($B55,TONGHOPVERSION!$A$3:$G$240,7,FALSE))</f>
        <v>201.94443000170284</v>
      </c>
      <c r="L55" s="2">
        <v>0.58333333333333337</v>
      </c>
      <c r="M55" s="2">
        <v>0.63888888888888895</v>
      </c>
      <c r="N55" s="6">
        <f t="shared" si="0"/>
        <v>14</v>
      </c>
      <c r="O55" s="6">
        <f t="shared" si="1"/>
        <v>0</v>
      </c>
      <c r="P55" s="6">
        <f t="shared" si="2"/>
        <v>15</v>
      </c>
      <c r="Q55" s="6">
        <f t="shared" si="3"/>
        <v>20</v>
      </c>
      <c r="R55">
        <v>178</v>
      </c>
      <c r="S55">
        <v>604</v>
      </c>
      <c r="T55" s="4">
        <v>107.512</v>
      </c>
      <c r="U55" t="s">
        <v>36</v>
      </c>
      <c r="V55" t="s">
        <v>36</v>
      </c>
      <c r="W55" t="s">
        <v>36</v>
      </c>
      <c r="X55" t="s">
        <v>16</v>
      </c>
      <c r="Y55" t="s">
        <v>30</v>
      </c>
      <c r="Z55" t="s">
        <v>37</v>
      </c>
    </row>
    <row r="56" spans="1:26" x14ac:dyDescent="0.2">
      <c r="A56" s="1">
        <v>43626</v>
      </c>
      <c r="B56" t="s">
        <v>148</v>
      </c>
      <c r="C56" t="s">
        <v>35</v>
      </c>
      <c r="D56" t="s">
        <v>19</v>
      </c>
      <c r="E56" t="s">
        <v>150</v>
      </c>
      <c r="F56" s="3" t="s">
        <v>17</v>
      </c>
      <c r="G56" s="3">
        <f>WEEKDAY(A56,2)</f>
        <v>1</v>
      </c>
      <c r="H56" s="7">
        <f>N56+O56/60</f>
        <v>5.833333333333333</v>
      </c>
      <c r="I56" s="7">
        <f>P56+Q56/60</f>
        <v>7.75</v>
      </c>
      <c r="J56" s="4">
        <f>IFERROR(VLOOKUP($U56,TONGHOPVERSION!$A$3:$G$240,6,FALSE),VLOOKUP($B56,TONGHOPVERSION!$A$3:$G$240,6,FALSE))</f>
        <v>276.42241165161988</v>
      </c>
      <c r="K56" s="4">
        <f>IFERROR(VLOOKUP($U56,TONGHOPVERSION!$A$3:$G$240,7,FALSE),VLOOKUP($B56,TONGHOPVERSION!$A$3:$G$240,7,FALSE))</f>
        <v>284.1111398350593</v>
      </c>
      <c r="L56" s="2">
        <v>0.24305555555555555</v>
      </c>
      <c r="M56" s="2">
        <v>0.32291666666666669</v>
      </c>
      <c r="N56" s="6">
        <f t="shared" si="0"/>
        <v>5</v>
      </c>
      <c r="O56" s="6">
        <f t="shared" si="1"/>
        <v>50</v>
      </c>
      <c r="P56" s="6">
        <f t="shared" si="2"/>
        <v>7</v>
      </c>
      <c r="Q56" s="6">
        <f t="shared" si="3"/>
        <v>45</v>
      </c>
      <c r="R56">
        <v>178</v>
      </c>
      <c r="S56">
        <v>1061</v>
      </c>
      <c r="T56" s="4">
        <v>188.858</v>
      </c>
      <c r="U56" t="s">
        <v>148</v>
      </c>
      <c r="V56" t="s">
        <v>148</v>
      </c>
      <c r="W56" t="s">
        <v>29</v>
      </c>
      <c r="X56" t="s">
        <v>16</v>
      </c>
      <c r="Y56" t="s">
        <v>30</v>
      </c>
      <c r="Z56" t="s">
        <v>37</v>
      </c>
    </row>
    <row r="57" spans="1:26" x14ac:dyDescent="0.2">
      <c r="A57" s="1">
        <v>43626</v>
      </c>
      <c r="B57" t="s">
        <v>152</v>
      </c>
      <c r="C57" t="s">
        <v>35</v>
      </c>
      <c r="D57" t="s">
        <v>153</v>
      </c>
      <c r="E57" t="s">
        <v>151</v>
      </c>
      <c r="F57" s="3" t="s">
        <v>17</v>
      </c>
      <c r="G57" s="3">
        <f>WEEKDAY(A57,2)</f>
        <v>1</v>
      </c>
      <c r="H57" s="7">
        <f>N57+O57/60</f>
        <v>11</v>
      </c>
      <c r="I57" s="7">
        <f>P57+Q57/60</f>
        <v>11.833333333333334</v>
      </c>
      <c r="J57" s="4">
        <f>IFERROR(VLOOKUP($U57,TONGHOPVERSION!$A$3:$G$240,6,FALSE),VLOOKUP($B57,TONGHOPVERSION!$A$3:$G$240,6,FALSE))</f>
        <v>120.60036818801788</v>
      </c>
      <c r="K57" s="4">
        <f>IFERROR(VLOOKUP($U57,TONGHOPVERSION!$A$3:$G$240,7,FALSE),VLOOKUP($B57,TONGHOPVERSION!$A$3:$G$240,7,FALSE))</f>
        <v>128.91356356400408</v>
      </c>
      <c r="L57" s="2">
        <v>0.45833333333333331</v>
      </c>
      <c r="M57" s="2">
        <v>0.49305555555555558</v>
      </c>
      <c r="N57" s="6">
        <f t="shared" si="0"/>
        <v>11</v>
      </c>
      <c r="O57" s="6">
        <f t="shared" si="1"/>
        <v>0</v>
      </c>
      <c r="P57" s="6">
        <f t="shared" si="2"/>
        <v>11</v>
      </c>
      <c r="Q57" s="6">
        <f t="shared" si="3"/>
        <v>50</v>
      </c>
      <c r="R57">
        <v>178</v>
      </c>
      <c r="S57">
        <v>261</v>
      </c>
      <c r="T57" s="4">
        <v>46.457999999999998</v>
      </c>
      <c r="U57" t="s">
        <v>152</v>
      </c>
      <c r="V57" t="s">
        <v>152</v>
      </c>
      <c r="W57" t="s">
        <v>41</v>
      </c>
      <c r="X57" t="s">
        <v>16</v>
      </c>
      <c r="Y57" t="s">
        <v>30</v>
      </c>
      <c r="Z57" t="s">
        <v>37</v>
      </c>
    </row>
    <row r="58" spans="1:26" x14ac:dyDescent="0.2">
      <c r="A58" s="1">
        <v>43626</v>
      </c>
      <c r="B58" t="s">
        <v>94</v>
      </c>
      <c r="C58" t="s">
        <v>27</v>
      </c>
      <c r="D58" t="s">
        <v>35</v>
      </c>
      <c r="E58" t="s">
        <v>154</v>
      </c>
      <c r="F58" s="3" t="s">
        <v>17</v>
      </c>
      <c r="G58" s="3">
        <f>WEEKDAY(A58,2)</f>
        <v>1</v>
      </c>
      <c r="H58" s="7">
        <f>N58+O58/60</f>
        <v>3</v>
      </c>
      <c r="I58" s="7">
        <f>P58+Q58/60</f>
        <v>5.166666666666667</v>
      </c>
      <c r="J58" s="4">
        <f>IFERROR(VLOOKUP($U58,TONGHOPVERSION!$A$3:$G$240,6,FALSE),VLOOKUP($B58,TONGHOPVERSION!$A$3:$G$240,6,FALSE))</f>
        <v>381.62004815649715</v>
      </c>
      <c r="K58" s="4">
        <f>IFERROR(VLOOKUP($U58,TONGHOPVERSION!$A$3:$G$240,7,FALSE),VLOOKUP($B58,TONGHOPVERSION!$A$3:$G$240,7,FALSE))</f>
        <v>329.70071085785668</v>
      </c>
      <c r="L58" s="2">
        <v>0.125</v>
      </c>
      <c r="M58" s="2">
        <v>0.21527777777777779</v>
      </c>
      <c r="N58" s="6">
        <f t="shared" si="0"/>
        <v>3</v>
      </c>
      <c r="O58" s="6">
        <f t="shared" si="1"/>
        <v>0</v>
      </c>
      <c r="P58" s="6">
        <f t="shared" si="2"/>
        <v>5</v>
      </c>
      <c r="Q58" s="6">
        <f t="shared" si="3"/>
        <v>10</v>
      </c>
      <c r="R58">
        <v>178</v>
      </c>
      <c r="S58">
        <v>1133</v>
      </c>
      <c r="T58" s="4">
        <v>201.67400000000001</v>
      </c>
      <c r="U58" t="s">
        <v>92</v>
      </c>
      <c r="V58" t="s">
        <v>92</v>
      </c>
      <c r="W58" t="s">
        <v>92</v>
      </c>
      <c r="X58" t="s">
        <v>16</v>
      </c>
      <c r="Y58" t="s">
        <v>30</v>
      </c>
      <c r="Z58" t="s">
        <v>37</v>
      </c>
    </row>
    <row r="59" spans="1:26" x14ac:dyDescent="0.2">
      <c r="A59" s="1">
        <v>43626</v>
      </c>
      <c r="B59" t="s">
        <v>156</v>
      </c>
      <c r="C59" t="s">
        <v>153</v>
      </c>
      <c r="D59" t="s">
        <v>35</v>
      </c>
      <c r="E59" t="s">
        <v>155</v>
      </c>
      <c r="F59" s="3" t="s">
        <v>17</v>
      </c>
      <c r="G59" s="3">
        <f>WEEKDAY(A59,2)</f>
        <v>1</v>
      </c>
      <c r="H59" s="7">
        <f>N59+O59/60</f>
        <v>12.5</v>
      </c>
      <c r="I59" s="7">
        <f>P59+Q59/60</f>
        <v>13.333333333333334</v>
      </c>
      <c r="J59" s="4">
        <f>IFERROR(VLOOKUP($U59,TONGHOPVERSION!$A$3:$G$240,6,FALSE),VLOOKUP($B59,TONGHOPVERSION!$A$3:$G$240,6,FALSE))</f>
        <v>120.60036818801788</v>
      </c>
      <c r="K59" s="4">
        <f>IFERROR(VLOOKUP($U59,TONGHOPVERSION!$A$3:$G$240,7,FALSE),VLOOKUP($B59,TONGHOPVERSION!$A$3:$G$240,7,FALSE))</f>
        <v>128.91356356400408</v>
      </c>
      <c r="L59" s="2">
        <v>0.52083333333333337</v>
      </c>
      <c r="M59" s="2">
        <v>0.55555555555555558</v>
      </c>
      <c r="N59" s="6">
        <f t="shared" si="0"/>
        <v>12</v>
      </c>
      <c r="O59" s="6">
        <f t="shared" si="1"/>
        <v>30</v>
      </c>
      <c r="P59" s="6">
        <f t="shared" si="2"/>
        <v>13</v>
      </c>
      <c r="Q59" s="6">
        <f t="shared" si="3"/>
        <v>20</v>
      </c>
      <c r="R59">
        <v>178</v>
      </c>
      <c r="S59">
        <v>261</v>
      </c>
      <c r="T59" s="4">
        <v>46.457999999999998</v>
      </c>
      <c r="U59" t="s">
        <v>152</v>
      </c>
      <c r="V59" t="s">
        <v>152</v>
      </c>
      <c r="W59" t="s">
        <v>41</v>
      </c>
      <c r="X59" t="s">
        <v>16</v>
      </c>
      <c r="Y59" t="s">
        <v>30</v>
      </c>
      <c r="Z59" t="s">
        <v>37</v>
      </c>
    </row>
    <row r="60" spans="1:26" x14ac:dyDescent="0.2">
      <c r="A60" s="1">
        <v>43626</v>
      </c>
      <c r="B60" t="s">
        <v>26</v>
      </c>
      <c r="C60" t="s">
        <v>19</v>
      </c>
      <c r="D60" t="s">
        <v>27</v>
      </c>
      <c r="E60" t="s">
        <v>157</v>
      </c>
      <c r="F60" s="3" t="s">
        <v>17</v>
      </c>
      <c r="G60" s="3">
        <f>WEEKDAY(A60,2)</f>
        <v>1</v>
      </c>
      <c r="H60" s="7">
        <f>N60+O60/60</f>
        <v>10.583333333333334</v>
      </c>
      <c r="I60" s="7">
        <f>P60+Q60/60</f>
        <v>11.416666666666666</v>
      </c>
      <c r="J60" s="4">
        <f>IFERROR(VLOOKUP($U60,TONGHOPVERSION!$A$3:$G$240,6,FALSE),VLOOKUP($B60,TONGHOPVERSION!$A$3:$G$240,6,FALSE))</f>
        <v>152.0752852438888</v>
      </c>
      <c r="K60" s="4">
        <f>IFERROR(VLOOKUP($U60,TONGHOPVERSION!$A$3:$G$240,7,FALSE),VLOOKUP($B60,TONGHOPVERSION!$A$3:$G$240,7,FALSE))</f>
        <v>122.84237101537613</v>
      </c>
      <c r="L60" s="2">
        <v>0.44097222222222227</v>
      </c>
      <c r="M60" s="2">
        <v>0.47569444444444442</v>
      </c>
      <c r="N60" s="6">
        <f t="shared" si="0"/>
        <v>10</v>
      </c>
      <c r="O60" s="6">
        <f t="shared" si="1"/>
        <v>35</v>
      </c>
      <c r="P60" s="6">
        <f t="shared" si="2"/>
        <v>11</v>
      </c>
      <c r="Q60" s="6">
        <f t="shared" si="3"/>
        <v>25</v>
      </c>
      <c r="R60">
        <v>178</v>
      </c>
      <c r="S60">
        <v>214</v>
      </c>
      <c r="T60" s="4">
        <v>38.091999999999999</v>
      </c>
      <c r="U60" t="s">
        <v>28</v>
      </c>
      <c r="V60" t="s">
        <v>28</v>
      </c>
      <c r="W60" t="s">
        <v>29</v>
      </c>
      <c r="X60" t="s">
        <v>16</v>
      </c>
      <c r="Y60" t="s">
        <v>30</v>
      </c>
      <c r="Z60" t="s">
        <v>37</v>
      </c>
    </row>
    <row r="61" spans="1:26" x14ac:dyDescent="0.2">
      <c r="A61" s="1">
        <v>43626</v>
      </c>
      <c r="B61" t="s">
        <v>159</v>
      </c>
      <c r="C61" t="s">
        <v>124</v>
      </c>
      <c r="D61" t="s">
        <v>27</v>
      </c>
      <c r="E61" t="s">
        <v>158</v>
      </c>
      <c r="F61" s="3" t="s">
        <v>17</v>
      </c>
      <c r="G61" s="3">
        <f>WEEKDAY(A61,2)</f>
        <v>1</v>
      </c>
      <c r="H61" s="7">
        <f>N61+O61/60</f>
        <v>6.333333333333333</v>
      </c>
      <c r="I61" s="7">
        <f>P61+Q61/60</f>
        <v>8.4166666666666661</v>
      </c>
      <c r="J61" s="4">
        <f>IFERROR(VLOOKUP($U61,TONGHOPVERSION!$A$3:$G$240,6,FALSE),VLOOKUP($B61,TONGHOPVERSION!$A$3:$G$240,6,FALSE))</f>
        <v>284.2128245548555</v>
      </c>
      <c r="K61" s="4">
        <f>IFERROR(VLOOKUP($U61,TONGHOPVERSION!$A$3:$G$240,7,FALSE),VLOOKUP($B61,TONGHOPVERSION!$A$3:$G$240,7,FALSE))</f>
        <v>306.08961374632247</v>
      </c>
      <c r="L61" s="2">
        <v>0.2638888888888889</v>
      </c>
      <c r="M61" s="2">
        <v>0.35069444444444442</v>
      </c>
      <c r="N61" s="6">
        <f t="shared" si="0"/>
        <v>6</v>
      </c>
      <c r="O61" s="6">
        <f t="shared" si="1"/>
        <v>20</v>
      </c>
      <c r="P61" s="6">
        <f t="shared" si="2"/>
        <v>8</v>
      </c>
      <c r="Q61" s="6">
        <f t="shared" si="3"/>
        <v>25</v>
      </c>
      <c r="R61">
        <v>178</v>
      </c>
      <c r="S61">
        <v>1107</v>
      </c>
      <c r="T61" s="4">
        <v>197.04599999999999</v>
      </c>
      <c r="U61" t="s">
        <v>123</v>
      </c>
      <c r="V61" t="s">
        <v>123</v>
      </c>
      <c r="W61" t="s">
        <v>125</v>
      </c>
      <c r="X61" t="s">
        <v>16</v>
      </c>
      <c r="Y61" t="s">
        <v>30</v>
      </c>
      <c r="Z61" t="s">
        <v>37</v>
      </c>
    </row>
    <row r="62" spans="1:26" x14ac:dyDescent="0.2">
      <c r="A62" s="1">
        <v>43626</v>
      </c>
      <c r="B62" t="s">
        <v>118</v>
      </c>
      <c r="C62" t="s">
        <v>119</v>
      </c>
      <c r="D62" t="s">
        <v>27</v>
      </c>
      <c r="E62" t="s">
        <v>160</v>
      </c>
      <c r="F62" s="3" t="s">
        <v>17</v>
      </c>
      <c r="G62" s="3">
        <f>WEEKDAY(A62,2)</f>
        <v>1</v>
      </c>
      <c r="H62" s="7">
        <f>N62+O62/60</f>
        <v>1.3333333333333333</v>
      </c>
      <c r="I62" s="7">
        <f>P62+Q62/60</f>
        <v>2.8333333333333335</v>
      </c>
      <c r="J62" s="4">
        <f>IFERROR(VLOOKUP($U62,TONGHOPVERSION!$A$3:$G$240,6,FALSE),VLOOKUP($B62,TONGHOPVERSION!$A$3:$G$240,6,FALSE))</f>
        <v>214.88804221212081</v>
      </c>
      <c r="K62" s="4">
        <f>IFERROR(VLOOKUP($U62,TONGHOPVERSION!$A$3:$G$240,7,FALSE),VLOOKUP($B62,TONGHOPVERSION!$A$3:$G$240,7,FALSE))</f>
        <v>213.88072353634405</v>
      </c>
      <c r="L62" s="2">
        <v>5.5555555555555552E-2</v>
      </c>
      <c r="M62" s="2">
        <v>0.11805555555555557</v>
      </c>
      <c r="N62" s="6">
        <f t="shared" si="0"/>
        <v>1</v>
      </c>
      <c r="O62" s="6">
        <f t="shared" si="1"/>
        <v>20</v>
      </c>
      <c r="P62" s="6">
        <f t="shared" si="2"/>
        <v>2</v>
      </c>
      <c r="Q62" s="6">
        <f t="shared" si="3"/>
        <v>50</v>
      </c>
      <c r="R62">
        <v>178</v>
      </c>
      <c r="S62">
        <v>628</v>
      </c>
      <c r="T62" s="4">
        <v>111.78400000000001</v>
      </c>
      <c r="U62" t="s">
        <v>120</v>
      </c>
      <c r="V62" t="s">
        <v>120</v>
      </c>
      <c r="W62" t="s">
        <v>29</v>
      </c>
      <c r="X62" t="s">
        <v>16</v>
      </c>
      <c r="Y62" t="s">
        <v>30</v>
      </c>
      <c r="Z62" t="s">
        <v>37</v>
      </c>
    </row>
    <row r="63" spans="1:26" x14ac:dyDescent="0.2">
      <c r="A63" s="1">
        <v>43626</v>
      </c>
      <c r="B63" t="s">
        <v>28</v>
      </c>
      <c r="C63" t="s">
        <v>27</v>
      </c>
      <c r="D63" t="s">
        <v>19</v>
      </c>
      <c r="E63" t="s">
        <v>161</v>
      </c>
      <c r="F63" s="3" t="s">
        <v>17</v>
      </c>
      <c r="G63" s="3">
        <f>WEEKDAY(A63,2)</f>
        <v>1</v>
      </c>
      <c r="H63" s="7">
        <f>N63+O63/60</f>
        <v>9.0833333333333339</v>
      </c>
      <c r="I63" s="7">
        <f>P63+Q63/60</f>
        <v>9.9166666666666661</v>
      </c>
      <c r="J63" s="4">
        <f>IFERROR(VLOOKUP($U63,TONGHOPVERSION!$A$3:$G$240,6,FALSE),VLOOKUP($B63,TONGHOPVERSION!$A$3:$G$240,6,FALSE))</f>
        <v>152.0752852438888</v>
      </c>
      <c r="K63" s="4">
        <f>IFERROR(VLOOKUP($U63,TONGHOPVERSION!$A$3:$G$240,7,FALSE),VLOOKUP($B63,TONGHOPVERSION!$A$3:$G$240,7,FALSE))</f>
        <v>122.84237101537613</v>
      </c>
      <c r="L63" s="2">
        <v>0.37847222222222227</v>
      </c>
      <c r="M63" s="2">
        <v>0.41319444444444442</v>
      </c>
      <c r="N63" s="6">
        <f t="shared" si="0"/>
        <v>9</v>
      </c>
      <c r="O63" s="6">
        <f t="shared" si="1"/>
        <v>5</v>
      </c>
      <c r="P63" s="6">
        <f t="shared" si="2"/>
        <v>9</v>
      </c>
      <c r="Q63" s="6">
        <f t="shared" si="3"/>
        <v>55</v>
      </c>
      <c r="R63">
        <v>178</v>
      </c>
      <c r="S63">
        <v>214</v>
      </c>
      <c r="T63" s="4">
        <v>38.091999999999999</v>
      </c>
      <c r="U63" t="s">
        <v>28</v>
      </c>
      <c r="V63" t="s">
        <v>28</v>
      </c>
      <c r="W63" t="s">
        <v>29</v>
      </c>
      <c r="X63" t="s">
        <v>16</v>
      </c>
      <c r="Y63" t="s">
        <v>30</v>
      </c>
      <c r="Z63" t="s">
        <v>37</v>
      </c>
    </row>
    <row r="64" spans="1:26" x14ac:dyDescent="0.2">
      <c r="A64" s="1">
        <v>43626</v>
      </c>
      <c r="B64" t="s">
        <v>123</v>
      </c>
      <c r="C64" t="s">
        <v>27</v>
      </c>
      <c r="D64" t="s">
        <v>124</v>
      </c>
      <c r="E64" t="s">
        <v>162</v>
      </c>
      <c r="F64" s="3" t="s">
        <v>17</v>
      </c>
      <c r="G64" s="3">
        <f>WEEKDAY(A64,2)</f>
        <v>1</v>
      </c>
      <c r="H64" s="7">
        <f>N64+O64/60</f>
        <v>3.5</v>
      </c>
      <c r="I64" s="7">
        <f>P64+Q64/60</f>
        <v>5.666666666666667</v>
      </c>
      <c r="J64" s="4">
        <f>IFERROR(VLOOKUP($U64,TONGHOPVERSION!$A$3:$G$240,6,FALSE),VLOOKUP($B64,TONGHOPVERSION!$A$3:$G$240,6,FALSE))</f>
        <v>284.2128245548555</v>
      </c>
      <c r="K64" s="4">
        <f>IFERROR(VLOOKUP($U64,TONGHOPVERSION!$A$3:$G$240,7,FALSE),VLOOKUP($B64,TONGHOPVERSION!$A$3:$G$240,7,FALSE))</f>
        <v>306.08961374632247</v>
      </c>
      <c r="L64" s="2">
        <v>0.14583333333333334</v>
      </c>
      <c r="M64" s="2">
        <v>0.23611111111111113</v>
      </c>
      <c r="N64" s="6">
        <f t="shared" si="0"/>
        <v>3</v>
      </c>
      <c r="O64" s="6">
        <f t="shared" si="1"/>
        <v>30</v>
      </c>
      <c r="P64" s="6">
        <f t="shared" si="2"/>
        <v>5</v>
      </c>
      <c r="Q64" s="6">
        <f t="shared" si="3"/>
        <v>40</v>
      </c>
      <c r="R64">
        <v>178</v>
      </c>
      <c r="S64">
        <v>1107</v>
      </c>
      <c r="T64" s="4">
        <v>197.04599999999999</v>
      </c>
      <c r="U64" t="s">
        <v>123</v>
      </c>
      <c r="V64" t="s">
        <v>123</v>
      </c>
      <c r="W64" t="s">
        <v>125</v>
      </c>
      <c r="X64" t="s">
        <v>16</v>
      </c>
      <c r="Y64" t="s">
        <v>30</v>
      </c>
      <c r="Z64" t="s">
        <v>37</v>
      </c>
    </row>
    <row r="65" spans="1:26" x14ac:dyDescent="0.2">
      <c r="A65" s="1">
        <v>43626</v>
      </c>
      <c r="B65" t="s">
        <v>164</v>
      </c>
      <c r="C65" t="s">
        <v>27</v>
      </c>
      <c r="D65" t="s">
        <v>165</v>
      </c>
      <c r="E65" t="s">
        <v>163</v>
      </c>
      <c r="F65" s="3" t="s">
        <v>17</v>
      </c>
      <c r="G65" s="3">
        <f>WEEKDAY(A65,2)</f>
        <v>1</v>
      </c>
      <c r="H65" s="7">
        <f>N65+O65/60</f>
        <v>17.083333333333332</v>
      </c>
      <c r="I65" s="7">
        <f>P65+Q65/60</f>
        <v>22.5</v>
      </c>
      <c r="J65" s="4">
        <f>IFERROR(VLOOKUP($U65,TONGHOPVERSION!$A$3:$G$240,6,FALSE),VLOOKUP($B65,TONGHOPVERSION!$A$3:$G$240,6,FALSE))</f>
        <v>894.83087303101706</v>
      </c>
      <c r="K65" s="4">
        <f>IFERROR(VLOOKUP($U65,TONGHOPVERSION!$A$3:$G$240,7,FALSE),VLOOKUP($B65,TONGHOPVERSION!$A$3:$G$240,7,FALSE))</f>
        <v>993.76215651856978</v>
      </c>
      <c r="L65" s="2">
        <v>0.71180555555555547</v>
      </c>
      <c r="M65" s="2">
        <v>0.9375</v>
      </c>
      <c r="N65" s="6">
        <f t="shared" si="0"/>
        <v>17</v>
      </c>
      <c r="O65" s="6">
        <f t="shared" si="1"/>
        <v>5</v>
      </c>
      <c r="P65" s="6">
        <f t="shared" si="2"/>
        <v>22</v>
      </c>
      <c r="Q65" s="6">
        <f t="shared" si="3"/>
        <v>30</v>
      </c>
      <c r="R65">
        <v>178</v>
      </c>
      <c r="S65">
        <v>4052</v>
      </c>
      <c r="T65" s="4">
        <v>721.25599999999997</v>
      </c>
      <c r="U65" t="s">
        <v>164</v>
      </c>
      <c r="V65" t="s">
        <v>164</v>
      </c>
      <c r="W65" t="s">
        <v>21</v>
      </c>
      <c r="X65" t="s">
        <v>145</v>
      </c>
      <c r="Y65" t="s">
        <v>23</v>
      </c>
      <c r="Z65" t="s">
        <v>37</v>
      </c>
    </row>
    <row r="66" spans="1:26" x14ac:dyDescent="0.2">
      <c r="A66" s="1">
        <v>43626</v>
      </c>
      <c r="B66" t="s">
        <v>167</v>
      </c>
      <c r="C66" t="s">
        <v>168</v>
      </c>
      <c r="D66" t="s">
        <v>27</v>
      </c>
      <c r="E66" t="s">
        <v>166</v>
      </c>
      <c r="F66" s="3" t="s">
        <v>17</v>
      </c>
      <c r="G66" s="3">
        <f>WEEKDAY(A66,2)</f>
        <v>1</v>
      </c>
      <c r="H66" s="7">
        <f>N66+O66/60</f>
        <v>4.333333333333333</v>
      </c>
      <c r="I66" s="7">
        <f>P66+Q66/60</f>
        <v>6.166666666666667</v>
      </c>
      <c r="J66" s="4">
        <f>IFERROR(VLOOKUP($U66,TONGHOPVERSION!$A$3:$G$240,6,FALSE),VLOOKUP($B66,TONGHOPVERSION!$A$3:$G$240,6,FALSE))</f>
        <v>349.088066164243</v>
      </c>
      <c r="K66" s="4">
        <f>IFERROR(VLOOKUP($U66,TONGHOPVERSION!$A$3:$G$240,7,FALSE),VLOOKUP($B66,TONGHOPVERSION!$A$3:$G$240,7,FALSE))</f>
        <v>290.5657880138603</v>
      </c>
      <c r="L66" s="2">
        <v>0.18055555555555555</v>
      </c>
      <c r="M66" s="2">
        <v>0.25694444444444448</v>
      </c>
      <c r="N66" s="6">
        <f t="shared" si="0"/>
        <v>4</v>
      </c>
      <c r="O66" s="6">
        <f t="shared" si="1"/>
        <v>20</v>
      </c>
      <c r="P66" s="6">
        <f t="shared" si="2"/>
        <v>6</v>
      </c>
      <c r="Q66" s="6">
        <f t="shared" si="3"/>
        <v>10</v>
      </c>
      <c r="R66">
        <v>184</v>
      </c>
      <c r="S66">
        <v>718</v>
      </c>
      <c r="T66" s="4">
        <v>132.11199999999999</v>
      </c>
      <c r="U66" t="s">
        <v>169</v>
      </c>
      <c r="V66" t="s">
        <v>169</v>
      </c>
      <c r="W66" t="s">
        <v>45</v>
      </c>
      <c r="X66" t="s">
        <v>170</v>
      </c>
      <c r="Y66" t="s">
        <v>23</v>
      </c>
      <c r="Z66" t="s">
        <v>37</v>
      </c>
    </row>
    <row r="67" spans="1:26" x14ac:dyDescent="0.2">
      <c r="A67" s="1">
        <v>43626</v>
      </c>
      <c r="B67" t="s">
        <v>172</v>
      </c>
      <c r="C67" t="s">
        <v>173</v>
      </c>
      <c r="D67" t="s">
        <v>27</v>
      </c>
      <c r="E67" t="s">
        <v>171</v>
      </c>
      <c r="F67" s="3" t="s">
        <v>17</v>
      </c>
      <c r="G67" s="3">
        <f>WEEKDAY(A67,2)</f>
        <v>1</v>
      </c>
      <c r="H67" s="7">
        <f>N67+O67/60</f>
        <v>23.5</v>
      </c>
      <c r="I67" s="7">
        <f>P67+Q67/60</f>
        <v>2.5</v>
      </c>
      <c r="J67" s="4">
        <f>IFERROR(VLOOKUP($U67,TONGHOPVERSION!$A$3:$G$240,6,FALSE),VLOOKUP($B67,TONGHOPVERSION!$A$3:$G$240,6,FALSE))</f>
        <v>466.02059075220279</v>
      </c>
      <c r="K67" s="4">
        <f>IFERROR(VLOOKUP($U67,TONGHOPVERSION!$A$3:$G$240,7,FALSE),VLOOKUP($B67,TONGHOPVERSION!$A$3:$G$240,7,FALSE))</f>
        <v>527.19233148560897</v>
      </c>
      <c r="L67" s="2">
        <v>0.97916666666666663</v>
      </c>
      <c r="M67" s="2">
        <v>0.10416666666666667</v>
      </c>
      <c r="N67" s="6">
        <f t="shared" ref="N67:N130" si="4">HOUR(L67)</f>
        <v>23</v>
      </c>
      <c r="O67" s="6">
        <f t="shared" ref="O67:O130" si="5">MINUTE(L67)</f>
        <v>30</v>
      </c>
      <c r="P67" s="6">
        <f t="shared" ref="P67:P130" si="6">HOUR(M67)</f>
        <v>2</v>
      </c>
      <c r="Q67" s="6">
        <f t="shared" ref="Q67:Q130" si="7">MINUTE(M67)</f>
        <v>30</v>
      </c>
      <c r="R67">
        <v>184</v>
      </c>
      <c r="S67">
        <v>1952</v>
      </c>
      <c r="T67" s="4">
        <v>359.16800000000001</v>
      </c>
      <c r="U67" t="s">
        <v>174</v>
      </c>
      <c r="V67" t="s">
        <v>174</v>
      </c>
      <c r="W67" t="s">
        <v>21</v>
      </c>
      <c r="X67" t="s">
        <v>135</v>
      </c>
      <c r="Y67" t="s">
        <v>23</v>
      </c>
      <c r="Z67" t="s">
        <v>37</v>
      </c>
    </row>
    <row r="68" spans="1:26" x14ac:dyDescent="0.2">
      <c r="A68" s="1">
        <v>43626</v>
      </c>
      <c r="B68" t="s">
        <v>176</v>
      </c>
      <c r="C68" t="s">
        <v>177</v>
      </c>
      <c r="D68" t="s">
        <v>27</v>
      </c>
      <c r="E68" t="s">
        <v>175</v>
      </c>
      <c r="F68" s="3" t="s">
        <v>17</v>
      </c>
      <c r="G68" s="3">
        <f>WEEKDAY(A68,2)</f>
        <v>1</v>
      </c>
      <c r="H68" s="7">
        <f>N68+O68/60</f>
        <v>8.5</v>
      </c>
      <c r="I68" s="7">
        <f>P68+Q68/60</f>
        <v>9.5833333333333339</v>
      </c>
      <c r="J68" s="4">
        <f>IFERROR(VLOOKUP($U68,TONGHOPVERSION!$A$3:$G$240,6,FALSE),VLOOKUP($B68,TONGHOPVERSION!$A$3:$G$240,6,FALSE))</f>
        <v>187.46363998635809</v>
      </c>
      <c r="K68" s="4">
        <f>IFERROR(VLOOKUP($U68,TONGHOPVERSION!$A$3:$G$240,7,FALSE),VLOOKUP($B68,TONGHOPVERSION!$A$3:$G$240,7,FALSE))</f>
        <v>145.81561859013829</v>
      </c>
      <c r="L68" s="2">
        <v>0.35416666666666669</v>
      </c>
      <c r="M68" s="2">
        <v>0.39930555555555558</v>
      </c>
      <c r="N68" s="6">
        <f t="shared" si="4"/>
        <v>8</v>
      </c>
      <c r="O68" s="6">
        <f t="shared" si="5"/>
        <v>30</v>
      </c>
      <c r="P68" s="6">
        <f t="shared" si="6"/>
        <v>9</v>
      </c>
      <c r="Q68" s="6">
        <f t="shared" si="7"/>
        <v>35</v>
      </c>
      <c r="R68">
        <v>184</v>
      </c>
      <c r="S68">
        <v>301</v>
      </c>
      <c r="T68" s="4">
        <v>55.384</v>
      </c>
      <c r="U68" t="s">
        <v>178</v>
      </c>
      <c r="V68" t="s">
        <v>178</v>
      </c>
      <c r="W68" t="s">
        <v>29</v>
      </c>
      <c r="X68" t="s">
        <v>16</v>
      </c>
      <c r="Y68" t="s">
        <v>30</v>
      </c>
      <c r="Z68" t="s">
        <v>37</v>
      </c>
    </row>
    <row r="69" spans="1:26" x14ac:dyDescent="0.2">
      <c r="A69" s="1">
        <v>43626</v>
      </c>
      <c r="B69" t="s">
        <v>169</v>
      </c>
      <c r="C69" t="s">
        <v>27</v>
      </c>
      <c r="D69" t="s">
        <v>168</v>
      </c>
      <c r="E69" t="s">
        <v>179</v>
      </c>
      <c r="F69" s="3" t="s">
        <v>17</v>
      </c>
      <c r="G69" s="3">
        <f>WEEKDAY(A69,2)</f>
        <v>1</v>
      </c>
      <c r="H69" s="7">
        <f>N69+O69/60</f>
        <v>1.6666666666666665</v>
      </c>
      <c r="I69" s="7">
        <f>P69+Q69/60</f>
        <v>3.3333333333333335</v>
      </c>
      <c r="J69" s="4">
        <f>IFERROR(VLOOKUP($U69,TONGHOPVERSION!$A$3:$G$240,6,FALSE),VLOOKUP($B69,TONGHOPVERSION!$A$3:$G$240,6,FALSE))</f>
        <v>349.088066164243</v>
      </c>
      <c r="K69" s="4">
        <f>IFERROR(VLOOKUP($U69,TONGHOPVERSION!$A$3:$G$240,7,FALSE),VLOOKUP($B69,TONGHOPVERSION!$A$3:$G$240,7,FALSE))</f>
        <v>290.5657880138603</v>
      </c>
      <c r="L69" s="2">
        <v>6.9444444444444434E-2</v>
      </c>
      <c r="M69" s="2">
        <v>0.1388888888888889</v>
      </c>
      <c r="N69" s="6">
        <f t="shared" si="4"/>
        <v>1</v>
      </c>
      <c r="O69" s="6">
        <f t="shared" si="5"/>
        <v>40</v>
      </c>
      <c r="P69" s="6">
        <f t="shared" si="6"/>
        <v>3</v>
      </c>
      <c r="Q69" s="6">
        <f t="shared" si="7"/>
        <v>20</v>
      </c>
      <c r="R69">
        <v>184</v>
      </c>
      <c r="S69">
        <v>718</v>
      </c>
      <c r="T69" s="4">
        <v>132.11199999999999</v>
      </c>
      <c r="U69" t="s">
        <v>169</v>
      </c>
      <c r="V69" t="s">
        <v>169</v>
      </c>
      <c r="W69" t="s">
        <v>45</v>
      </c>
      <c r="X69" t="s">
        <v>170</v>
      </c>
      <c r="Y69" t="s">
        <v>23</v>
      </c>
      <c r="Z69" t="s">
        <v>37</v>
      </c>
    </row>
    <row r="70" spans="1:26" x14ac:dyDescent="0.2">
      <c r="A70" s="1">
        <v>43626</v>
      </c>
      <c r="B70" t="s">
        <v>174</v>
      </c>
      <c r="C70" t="s">
        <v>27</v>
      </c>
      <c r="D70" t="s">
        <v>173</v>
      </c>
      <c r="E70" t="s">
        <v>180</v>
      </c>
      <c r="F70" s="3" t="s">
        <v>17</v>
      </c>
      <c r="G70" s="3">
        <f>WEEKDAY(A70,2)</f>
        <v>1</v>
      </c>
      <c r="H70" s="7">
        <f>N70+O70/60</f>
        <v>10.416666666666666</v>
      </c>
      <c r="I70" s="7">
        <f>P70+Q70/60</f>
        <v>13.833333333333334</v>
      </c>
      <c r="J70" s="4">
        <f>IFERROR(VLOOKUP($U70,TONGHOPVERSION!$A$3:$G$240,6,FALSE),VLOOKUP($B70,TONGHOPVERSION!$A$3:$G$240,6,FALSE))</f>
        <v>466.02059075220279</v>
      </c>
      <c r="K70" s="4">
        <f>IFERROR(VLOOKUP($U70,TONGHOPVERSION!$A$3:$G$240,7,FALSE),VLOOKUP($B70,TONGHOPVERSION!$A$3:$G$240,7,FALSE))</f>
        <v>527.19233148560897</v>
      </c>
      <c r="L70" s="2">
        <v>0.43402777777777773</v>
      </c>
      <c r="M70" s="2">
        <v>0.57638888888888895</v>
      </c>
      <c r="N70" s="6">
        <f t="shared" si="4"/>
        <v>10</v>
      </c>
      <c r="O70" s="6">
        <f t="shared" si="5"/>
        <v>25</v>
      </c>
      <c r="P70" s="6">
        <f t="shared" si="6"/>
        <v>13</v>
      </c>
      <c r="Q70" s="6">
        <f t="shared" si="7"/>
        <v>50</v>
      </c>
      <c r="R70">
        <v>184</v>
      </c>
      <c r="S70">
        <v>1952</v>
      </c>
      <c r="T70" s="4">
        <v>359.16800000000001</v>
      </c>
      <c r="U70" t="s">
        <v>174</v>
      </c>
      <c r="V70" t="s">
        <v>174</v>
      </c>
      <c r="W70" t="s">
        <v>21</v>
      </c>
      <c r="X70" t="s">
        <v>135</v>
      </c>
      <c r="Y70" t="s">
        <v>23</v>
      </c>
      <c r="Z70" t="s">
        <v>37</v>
      </c>
    </row>
    <row r="71" spans="1:26" x14ac:dyDescent="0.2">
      <c r="A71" s="1">
        <v>43626</v>
      </c>
      <c r="B71" t="s">
        <v>178</v>
      </c>
      <c r="C71" t="s">
        <v>27</v>
      </c>
      <c r="D71" t="s">
        <v>177</v>
      </c>
      <c r="E71" t="s">
        <v>181</v>
      </c>
      <c r="F71" s="3" t="s">
        <v>17</v>
      </c>
      <c r="G71" s="3">
        <f>WEEKDAY(A71,2)</f>
        <v>1</v>
      </c>
      <c r="H71" s="7">
        <f>N71+O71/60</f>
        <v>6.833333333333333</v>
      </c>
      <c r="I71" s="7">
        <f>P71+Q71/60</f>
        <v>7.833333333333333</v>
      </c>
      <c r="J71" s="4">
        <f>IFERROR(VLOOKUP($U71,TONGHOPVERSION!$A$3:$G$240,6,FALSE),VLOOKUP($B71,TONGHOPVERSION!$A$3:$G$240,6,FALSE))</f>
        <v>187.46363998635809</v>
      </c>
      <c r="K71" s="4">
        <f>IFERROR(VLOOKUP($U71,TONGHOPVERSION!$A$3:$G$240,7,FALSE),VLOOKUP($B71,TONGHOPVERSION!$A$3:$G$240,7,FALSE))</f>
        <v>145.81561859013829</v>
      </c>
      <c r="L71" s="2">
        <v>0.28472222222222221</v>
      </c>
      <c r="M71" s="2">
        <v>0.3263888888888889</v>
      </c>
      <c r="N71" s="6">
        <f t="shared" si="4"/>
        <v>6</v>
      </c>
      <c r="O71" s="6">
        <f t="shared" si="5"/>
        <v>50</v>
      </c>
      <c r="P71" s="6">
        <f t="shared" si="6"/>
        <v>7</v>
      </c>
      <c r="Q71" s="6">
        <f t="shared" si="7"/>
        <v>50</v>
      </c>
      <c r="R71">
        <v>184</v>
      </c>
      <c r="S71">
        <v>301</v>
      </c>
      <c r="T71" s="4">
        <v>55.384</v>
      </c>
      <c r="U71" t="s">
        <v>178</v>
      </c>
      <c r="V71" t="s">
        <v>178</v>
      </c>
      <c r="W71" t="s">
        <v>29</v>
      </c>
      <c r="X71" t="s">
        <v>16</v>
      </c>
      <c r="Y71" t="s">
        <v>30</v>
      </c>
      <c r="Z71" t="s">
        <v>37</v>
      </c>
    </row>
    <row r="72" spans="1:26" x14ac:dyDescent="0.2">
      <c r="A72" s="1">
        <v>43626</v>
      </c>
      <c r="B72" t="s">
        <v>183</v>
      </c>
      <c r="C72" t="s">
        <v>66</v>
      </c>
      <c r="D72" t="s">
        <v>27</v>
      </c>
      <c r="E72" t="s">
        <v>182</v>
      </c>
      <c r="F72" s="3" t="s">
        <v>17</v>
      </c>
      <c r="G72" s="3">
        <f>WEEKDAY(A72,2)</f>
        <v>1</v>
      </c>
      <c r="H72" s="7">
        <f>N72+O72/60</f>
        <v>7.5</v>
      </c>
      <c r="I72" s="7">
        <f>P72+Q72/60</f>
        <v>8.5833333333333339</v>
      </c>
      <c r="J72" s="4">
        <f>IFERROR(VLOOKUP($U72,TONGHOPVERSION!$A$3:$G$240,6,FALSE),VLOOKUP($B72,TONGHOPVERSION!$A$3:$G$240,6,FALSE))</f>
        <v>184.25871592968858</v>
      </c>
      <c r="K72" s="4">
        <f>IFERROR(VLOOKUP($U72,TONGHOPVERSION!$A$3:$G$240,7,FALSE),VLOOKUP($B72,TONGHOPVERSION!$A$3:$G$240,7,FALSE))</f>
        <v>154.07262794368225</v>
      </c>
      <c r="L72" s="2">
        <v>0.3125</v>
      </c>
      <c r="M72" s="2">
        <v>0.3576388888888889</v>
      </c>
      <c r="N72" s="6">
        <f t="shared" si="4"/>
        <v>7</v>
      </c>
      <c r="O72" s="6">
        <f t="shared" si="5"/>
        <v>30</v>
      </c>
      <c r="P72" s="6">
        <f t="shared" si="6"/>
        <v>8</v>
      </c>
      <c r="Q72" s="6">
        <f t="shared" si="7"/>
        <v>35</v>
      </c>
      <c r="R72">
        <v>184</v>
      </c>
      <c r="S72">
        <v>309</v>
      </c>
      <c r="T72" s="4">
        <v>56.856000000000002</v>
      </c>
      <c r="U72" t="s">
        <v>184</v>
      </c>
      <c r="V72" t="s">
        <v>184</v>
      </c>
      <c r="W72" t="s">
        <v>29</v>
      </c>
      <c r="X72" t="s">
        <v>16</v>
      </c>
      <c r="Y72" t="s">
        <v>30</v>
      </c>
      <c r="Z72" t="s">
        <v>37</v>
      </c>
    </row>
    <row r="73" spans="1:26" x14ac:dyDescent="0.2">
      <c r="A73" s="1">
        <v>43626</v>
      </c>
      <c r="B73" t="s">
        <v>183</v>
      </c>
      <c r="C73" t="s">
        <v>66</v>
      </c>
      <c r="D73" t="s">
        <v>27</v>
      </c>
      <c r="E73" t="s">
        <v>185</v>
      </c>
      <c r="F73" s="3" t="s">
        <v>17</v>
      </c>
      <c r="G73" s="3">
        <f>WEEKDAY(A73,2)</f>
        <v>1</v>
      </c>
      <c r="H73" s="7">
        <f>N73+O73/60</f>
        <v>13.75</v>
      </c>
      <c r="I73" s="7">
        <f>P73+Q73/60</f>
        <v>14.833333333333334</v>
      </c>
      <c r="J73" s="4">
        <f>IFERROR(VLOOKUP($U73,TONGHOPVERSION!$A$3:$G$240,6,FALSE),VLOOKUP($B73,TONGHOPVERSION!$A$3:$G$240,6,FALSE))</f>
        <v>184.25871592968858</v>
      </c>
      <c r="K73" s="4">
        <f>IFERROR(VLOOKUP($U73,TONGHOPVERSION!$A$3:$G$240,7,FALSE),VLOOKUP($B73,TONGHOPVERSION!$A$3:$G$240,7,FALSE))</f>
        <v>154.07262794368225</v>
      </c>
      <c r="L73" s="2">
        <v>0.57291666666666663</v>
      </c>
      <c r="M73" s="2">
        <v>0.61805555555555558</v>
      </c>
      <c r="N73" s="6">
        <f t="shared" si="4"/>
        <v>13</v>
      </c>
      <c r="O73" s="6">
        <f t="shared" si="5"/>
        <v>45</v>
      </c>
      <c r="P73" s="6">
        <f t="shared" si="6"/>
        <v>14</v>
      </c>
      <c r="Q73" s="6">
        <f t="shared" si="7"/>
        <v>50</v>
      </c>
      <c r="R73">
        <v>184</v>
      </c>
      <c r="S73">
        <v>309</v>
      </c>
      <c r="T73" s="4">
        <v>56.856000000000002</v>
      </c>
      <c r="U73" t="s">
        <v>184</v>
      </c>
      <c r="V73" t="s">
        <v>184</v>
      </c>
      <c r="W73" t="s">
        <v>29</v>
      </c>
      <c r="X73" t="s">
        <v>16</v>
      </c>
      <c r="Y73" t="s">
        <v>30</v>
      </c>
      <c r="Z73" t="s">
        <v>37</v>
      </c>
    </row>
    <row r="74" spans="1:26" x14ac:dyDescent="0.2">
      <c r="A74" s="1">
        <v>43626</v>
      </c>
      <c r="B74" t="s">
        <v>187</v>
      </c>
      <c r="C74" t="s">
        <v>34</v>
      </c>
      <c r="D74" t="s">
        <v>66</v>
      </c>
      <c r="E74" t="s">
        <v>186</v>
      </c>
      <c r="F74" s="3" t="s">
        <v>17</v>
      </c>
      <c r="G74" s="3">
        <f>WEEKDAY(A74,2)</f>
        <v>1</v>
      </c>
      <c r="H74" s="7">
        <f>N74+O74/60</f>
        <v>11.416666666666666</v>
      </c>
      <c r="I74" s="7">
        <f>P74+Q74/60</f>
        <v>12.583333333333334</v>
      </c>
      <c r="J74" s="4">
        <f>IFERROR(VLOOKUP($U74,TONGHOPVERSION!$A$3:$G$240,6,FALSE),VLOOKUP($B74,TONGHOPVERSION!$A$3:$G$240,6,FALSE))</f>
        <v>165.72030426323298</v>
      </c>
      <c r="K74" s="4">
        <f>IFERROR(VLOOKUP($U74,TONGHOPVERSION!$A$3:$G$240,7,FALSE),VLOOKUP($B74,TONGHOPVERSION!$A$3:$G$240,7,FALSE))</f>
        <v>162.66584538032191</v>
      </c>
      <c r="L74" s="2">
        <v>0.47569444444444442</v>
      </c>
      <c r="M74" s="2">
        <v>0.52430555555555558</v>
      </c>
      <c r="N74" s="6">
        <f t="shared" si="4"/>
        <v>11</v>
      </c>
      <c r="O74" s="6">
        <f t="shared" si="5"/>
        <v>25</v>
      </c>
      <c r="P74" s="6">
        <f t="shared" si="6"/>
        <v>12</v>
      </c>
      <c r="Q74" s="6">
        <f t="shared" si="7"/>
        <v>35</v>
      </c>
      <c r="R74">
        <v>184</v>
      </c>
      <c r="S74">
        <v>462</v>
      </c>
      <c r="T74" s="4">
        <v>85.007999999999996</v>
      </c>
      <c r="U74" t="s">
        <v>187</v>
      </c>
      <c r="V74" t="s">
        <v>187</v>
      </c>
      <c r="W74" t="s">
        <v>29</v>
      </c>
      <c r="X74" t="s">
        <v>16</v>
      </c>
      <c r="Y74" t="s">
        <v>30</v>
      </c>
      <c r="Z74" t="s">
        <v>37</v>
      </c>
    </row>
    <row r="75" spans="1:26" x14ac:dyDescent="0.2">
      <c r="A75" s="1">
        <v>43626</v>
      </c>
      <c r="B75" t="s">
        <v>184</v>
      </c>
      <c r="C75" t="s">
        <v>27</v>
      </c>
      <c r="D75" t="s">
        <v>66</v>
      </c>
      <c r="E75" t="s">
        <v>188</v>
      </c>
      <c r="F75" s="3" t="s">
        <v>17</v>
      </c>
      <c r="G75" s="3">
        <f>WEEKDAY(A75,2)</f>
        <v>1</v>
      </c>
      <c r="H75" s="7">
        <f>N75+O75/60</f>
        <v>5.666666666666667</v>
      </c>
      <c r="I75" s="7">
        <f>P75+Q75/60</f>
        <v>6.833333333333333</v>
      </c>
      <c r="J75" s="4">
        <f>IFERROR(VLOOKUP($U75,TONGHOPVERSION!$A$3:$G$240,6,FALSE),VLOOKUP($B75,TONGHOPVERSION!$A$3:$G$240,6,FALSE))</f>
        <v>184.25871592968858</v>
      </c>
      <c r="K75" s="4">
        <f>IFERROR(VLOOKUP($U75,TONGHOPVERSION!$A$3:$G$240,7,FALSE),VLOOKUP($B75,TONGHOPVERSION!$A$3:$G$240,7,FALSE))</f>
        <v>154.07262794368225</v>
      </c>
      <c r="L75" s="2">
        <v>0.23611111111111113</v>
      </c>
      <c r="M75" s="2">
        <v>0.28472222222222221</v>
      </c>
      <c r="N75" s="6">
        <f t="shared" si="4"/>
        <v>5</v>
      </c>
      <c r="O75" s="6">
        <f t="shared" si="5"/>
        <v>40</v>
      </c>
      <c r="P75" s="6">
        <f t="shared" si="6"/>
        <v>6</v>
      </c>
      <c r="Q75" s="6">
        <f t="shared" si="7"/>
        <v>50</v>
      </c>
      <c r="R75">
        <v>184</v>
      </c>
      <c r="S75">
        <v>309</v>
      </c>
      <c r="T75" s="4">
        <v>56.856000000000002</v>
      </c>
      <c r="U75" t="s">
        <v>184</v>
      </c>
      <c r="V75" t="s">
        <v>184</v>
      </c>
      <c r="W75" t="s">
        <v>29</v>
      </c>
      <c r="X75" t="s">
        <v>16</v>
      </c>
      <c r="Y75" t="s">
        <v>30</v>
      </c>
      <c r="Z75" t="s">
        <v>37</v>
      </c>
    </row>
    <row r="76" spans="1:26" x14ac:dyDescent="0.2">
      <c r="A76" s="1">
        <v>43626</v>
      </c>
      <c r="B76" t="s">
        <v>129</v>
      </c>
      <c r="C76" t="s">
        <v>27</v>
      </c>
      <c r="D76" t="s">
        <v>34</v>
      </c>
      <c r="E76" t="s">
        <v>189</v>
      </c>
      <c r="F76" s="3" t="s">
        <v>17</v>
      </c>
      <c r="G76" s="3">
        <f>WEEKDAY(A76,2)</f>
        <v>1</v>
      </c>
      <c r="H76" s="7">
        <f>N76+O76/60</f>
        <v>9.25</v>
      </c>
      <c r="I76" s="7">
        <f>P76+Q76/60</f>
        <v>10.583333333333334</v>
      </c>
      <c r="J76" s="4">
        <f>IFERROR(VLOOKUP($U76,TONGHOPVERSION!$A$3:$G$240,6,FALSE),VLOOKUP($B76,TONGHOPVERSION!$A$3:$G$240,6,FALSE))</f>
        <v>239.31340170869245</v>
      </c>
      <c r="K76" s="4">
        <f>IFERROR(VLOOKUP($U76,TONGHOPVERSION!$A$3:$G$240,7,FALSE),VLOOKUP($B76,TONGHOPVERSION!$A$3:$G$240,7,FALSE))</f>
        <v>208.92363712533773</v>
      </c>
      <c r="L76" s="2">
        <v>0.38541666666666669</v>
      </c>
      <c r="M76" s="2">
        <v>0.44097222222222227</v>
      </c>
      <c r="N76" s="6">
        <f t="shared" si="4"/>
        <v>9</v>
      </c>
      <c r="O76" s="6">
        <f t="shared" si="5"/>
        <v>15</v>
      </c>
      <c r="P76" s="6">
        <f t="shared" si="6"/>
        <v>10</v>
      </c>
      <c r="Q76" s="6">
        <f t="shared" si="7"/>
        <v>35</v>
      </c>
      <c r="R76">
        <v>184</v>
      </c>
      <c r="S76">
        <v>602</v>
      </c>
      <c r="T76" s="4">
        <v>110.768</v>
      </c>
      <c r="U76" t="s">
        <v>129</v>
      </c>
      <c r="V76" t="s">
        <v>129</v>
      </c>
      <c r="W76" t="s">
        <v>129</v>
      </c>
      <c r="X76" t="s">
        <v>16</v>
      </c>
      <c r="Y76" t="s">
        <v>30</v>
      </c>
      <c r="Z76" t="s">
        <v>37</v>
      </c>
    </row>
    <row r="77" spans="1:26" x14ac:dyDescent="0.2">
      <c r="A77" s="1">
        <v>43626</v>
      </c>
      <c r="B77" t="s">
        <v>191</v>
      </c>
      <c r="C77" t="s">
        <v>153</v>
      </c>
      <c r="D77" t="s">
        <v>27</v>
      </c>
      <c r="E77" t="s">
        <v>190</v>
      </c>
      <c r="F77" s="3" t="s">
        <v>17</v>
      </c>
      <c r="G77" s="3">
        <f>WEEKDAY(A77,2)</f>
        <v>1</v>
      </c>
      <c r="H77" s="7">
        <f>N77+O77/60</f>
        <v>1.8333333333333335</v>
      </c>
      <c r="I77" s="7">
        <f>P77+Q77/60</f>
        <v>3.6666666666666665</v>
      </c>
      <c r="J77" s="4">
        <f>IFERROR(VLOOKUP($U77,TONGHOPVERSION!$A$3:$G$240,6,FALSE),VLOOKUP($B77,TONGHOPVERSION!$A$3:$G$240,6,FALSE))</f>
        <v>256.8437361537259</v>
      </c>
      <c r="K77" s="4">
        <f>IFERROR(VLOOKUP($U77,TONGHOPVERSION!$A$3:$G$240,7,FALSE),VLOOKUP($B77,TONGHOPVERSION!$A$3:$G$240,7,FALSE))</f>
        <v>276.05114265368064</v>
      </c>
      <c r="L77" s="2">
        <v>7.6388888888888895E-2</v>
      </c>
      <c r="M77" s="2">
        <v>0.15277777777777776</v>
      </c>
      <c r="N77" s="6">
        <f t="shared" si="4"/>
        <v>1</v>
      </c>
      <c r="O77" s="6">
        <f t="shared" si="5"/>
        <v>50</v>
      </c>
      <c r="P77" s="6">
        <f t="shared" si="6"/>
        <v>3</v>
      </c>
      <c r="Q77" s="6">
        <f t="shared" si="7"/>
        <v>40</v>
      </c>
      <c r="R77">
        <v>184</v>
      </c>
      <c r="S77">
        <v>879</v>
      </c>
      <c r="T77" s="4">
        <v>161.73599999999999</v>
      </c>
      <c r="U77" t="s">
        <v>192</v>
      </c>
      <c r="V77" t="s">
        <v>192</v>
      </c>
      <c r="W77" t="s">
        <v>125</v>
      </c>
      <c r="X77" t="s">
        <v>16</v>
      </c>
      <c r="Y77" t="s">
        <v>30</v>
      </c>
      <c r="Z77" t="s">
        <v>37</v>
      </c>
    </row>
    <row r="78" spans="1:26" x14ac:dyDescent="0.2">
      <c r="A78" s="1">
        <v>43626</v>
      </c>
      <c r="B78" t="s">
        <v>194</v>
      </c>
      <c r="C78" t="s">
        <v>195</v>
      </c>
      <c r="D78" t="s">
        <v>27</v>
      </c>
      <c r="E78" t="s">
        <v>193</v>
      </c>
      <c r="F78" s="3" t="s">
        <v>17</v>
      </c>
      <c r="G78" s="3">
        <f>WEEKDAY(A78,2)</f>
        <v>1</v>
      </c>
      <c r="H78" s="7">
        <f>N78+O78/60</f>
        <v>7.25</v>
      </c>
      <c r="I78" s="7">
        <f>P78+Q78/60</f>
        <v>10.25</v>
      </c>
      <c r="J78" s="4">
        <f>IFERROR(VLOOKUP($U78,TONGHOPVERSION!$A$3:$G$240,6,FALSE),VLOOKUP($B78,TONGHOPVERSION!$A$3:$G$240,6,FALSE))</f>
        <v>547.42184353136531</v>
      </c>
      <c r="K78" s="4">
        <f>IFERROR(VLOOKUP($U78,TONGHOPVERSION!$A$3:$G$240,7,FALSE),VLOOKUP($B78,TONGHOPVERSION!$A$3:$G$240,7,FALSE))</f>
        <v>479.39020299358214</v>
      </c>
      <c r="L78" s="2">
        <v>0.30208333333333331</v>
      </c>
      <c r="M78" s="2">
        <v>0.42708333333333331</v>
      </c>
      <c r="N78" s="6">
        <f t="shared" si="4"/>
        <v>7</v>
      </c>
      <c r="O78" s="6">
        <f t="shared" si="5"/>
        <v>15</v>
      </c>
      <c r="P78" s="6">
        <f t="shared" si="6"/>
        <v>10</v>
      </c>
      <c r="Q78" s="6">
        <f t="shared" si="7"/>
        <v>15</v>
      </c>
      <c r="R78">
        <v>203</v>
      </c>
      <c r="S78">
        <v>1530</v>
      </c>
      <c r="T78" s="4">
        <v>310.58999999999997</v>
      </c>
      <c r="U78" t="s">
        <v>196</v>
      </c>
      <c r="V78" t="s">
        <v>196</v>
      </c>
      <c r="W78" t="s">
        <v>21</v>
      </c>
      <c r="X78" t="s">
        <v>197</v>
      </c>
      <c r="Y78" t="s">
        <v>23</v>
      </c>
      <c r="Z78" t="s">
        <v>37</v>
      </c>
    </row>
    <row r="79" spans="1:26" x14ac:dyDescent="0.2">
      <c r="A79" s="1">
        <v>43626</v>
      </c>
      <c r="B79" t="s">
        <v>128</v>
      </c>
      <c r="C79" t="s">
        <v>34</v>
      </c>
      <c r="D79" t="s">
        <v>27</v>
      </c>
      <c r="E79" t="s">
        <v>198</v>
      </c>
      <c r="F79" s="3" t="s">
        <v>17</v>
      </c>
      <c r="G79" s="3">
        <f>WEEKDAY(A79,2)</f>
        <v>1</v>
      </c>
      <c r="H79" s="7">
        <f>N79+O79/60</f>
        <v>0</v>
      </c>
      <c r="I79" s="7">
        <f>P79+Q79/60</f>
        <v>1.5</v>
      </c>
      <c r="J79" s="4">
        <f>IFERROR(VLOOKUP($U79,TONGHOPVERSION!$A$3:$G$240,6,FALSE),VLOOKUP($B79,TONGHOPVERSION!$A$3:$G$240,6,FALSE))</f>
        <v>239.31340170869245</v>
      </c>
      <c r="K79" s="4">
        <f>IFERROR(VLOOKUP($U79,TONGHOPVERSION!$A$3:$G$240,7,FALSE),VLOOKUP($B79,TONGHOPVERSION!$A$3:$G$240,7,FALSE))</f>
        <v>208.92363712533773</v>
      </c>
      <c r="L79" s="2">
        <v>0</v>
      </c>
      <c r="M79" s="2">
        <v>6.25E-2</v>
      </c>
      <c r="N79" s="6">
        <f t="shared" si="4"/>
        <v>0</v>
      </c>
      <c r="O79" s="6">
        <f t="shared" si="5"/>
        <v>0</v>
      </c>
      <c r="P79" s="6">
        <f t="shared" si="6"/>
        <v>1</v>
      </c>
      <c r="Q79" s="6">
        <f t="shared" si="7"/>
        <v>30</v>
      </c>
      <c r="R79">
        <v>203</v>
      </c>
      <c r="S79">
        <v>602</v>
      </c>
      <c r="T79" s="4">
        <v>122.206</v>
      </c>
      <c r="U79" t="s">
        <v>129</v>
      </c>
      <c r="V79" t="s">
        <v>129</v>
      </c>
      <c r="W79" t="s">
        <v>129</v>
      </c>
      <c r="X79" t="s">
        <v>16</v>
      </c>
      <c r="Y79" t="s">
        <v>30</v>
      </c>
      <c r="Z79" t="s">
        <v>37</v>
      </c>
    </row>
    <row r="80" spans="1:26" x14ac:dyDescent="0.2">
      <c r="A80" s="1">
        <v>43626</v>
      </c>
      <c r="B80" t="s">
        <v>196</v>
      </c>
      <c r="C80" t="s">
        <v>27</v>
      </c>
      <c r="D80" t="s">
        <v>195</v>
      </c>
      <c r="E80" t="s">
        <v>199</v>
      </c>
      <c r="F80" s="3" t="s">
        <v>17</v>
      </c>
      <c r="G80" s="3">
        <f>WEEKDAY(A80,2)</f>
        <v>1</v>
      </c>
      <c r="H80" s="7">
        <f>N80+O80/60</f>
        <v>3.0833333333333335</v>
      </c>
      <c r="I80" s="7">
        <f>P80+Q80/60</f>
        <v>6.166666666666667</v>
      </c>
      <c r="J80" s="4">
        <f>IFERROR(VLOOKUP($U80,TONGHOPVERSION!$A$3:$G$240,6,FALSE),VLOOKUP($B80,TONGHOPVERSION!$A$3:$G$240,6,FALSE))</f>
        <v>547.42184353136531</v>
      </c>
      <c r="K80" s="4">
        <f>IFERROR(VLOOKUP($U80,TONGHOPVERSION!$A$3:$G$240,7,FALSE),VLOOKUP($B80,TONGHOPVERSION!$A$3:$G$240,7,FALSE))</f>
        <v>479.39020299358214</v>
      </c>
      <c r="L80" s="2">
        <v>0.12847222222222224</v>
      </c>
      <c r="M80" s="2">
        <v>0.25694444444444448</v>
      </c>
      <c r="N80" s="6">
        <f t="shared" si="4"/>
        <v>3</v>
      </c>
      <c r="O80" s="6">
        <f t="shared" si="5"/>
        <v>5</v>
      </c>
      <c r="P80" s="6">
        <f t="shared" si="6"/>
        <v>6</v>
      </c>
      <c r="Q80" s="6">
        <f t="shared" si="7"/>
        <v>10</v>
      </c>
      <c r="R80">
        <v>203</v>
      </c>
      <c r="S80">
        <v>1530</v>
      </c>
      <c r="T80" s="4">
        <v>310.58999999999997</v>
      </c>
      <c r="U80" t="s">
        <v>196</v>
      </c>
      <c r="V80" t="s">
        <v>196</v>
      </c>
      <c r="W80" t="s">
        <v>21</v>
      </c>
      <c r="X80" t="s">
        <v>197</v>
      </c>
      <c r="Y80" t="s">
        <v>23</v>
      </c>
      <c r="Z80" t="s">
        <v>37</v>
      </c>
    </row>
    <row r="81" spans="1:26" x14ac:dyDescent="0.2">
      <c r="A81" s="1">
        <v>43626</v>
      </c>
      <c r="B81" t="s">
        <v>201</v>
      </c>
      <c r="C81" t="s">
        <v>195</v>
      </c>
      <c r="D81" t="s">
        <v>34</v>
      </c>
      <c r="E81" t="s">
        <v>200</v>
      </c>
      <c r="F81" s="3" t="s">
        <v>17</v>
      </c>
      <c r="G81" s="3">
        <f>WEEKDAY(A81,2)</f>
        <v>1</v>
      </c>
      <c r="H81" s="7">
        <f>N81+O81/60</f>
        <v>13.666666666666666</v>
      </c>
      <c r="I81" s="7">
        <f>P81+Q81/60</f>
        <v>16</v>
      </c>
      <c r="J81" s="4">
        <f>IFERROR(VLOOKUP($U81,TONGHOPVERSION!$A$3:$G$240,6,FALSE),VLOOKUP($B81,TONGHOPVERSION!$A$3:$G$240,6,FALSE))</f>
        <v>437.24618890783512</v>
      </c>
      <c r="K81" s="4">
        <f>IFERROR(VLOOKUP($U81,TONGHOPVERSION!$A$3:$G$240,7,FALSE),VLOOKUP($B81,TONGHOPVERSION!$A$3:$G$240,7,FALSE))</f>
        <v>376.5617584152518</v>
      </c>
      <c r="L81" s="2">
        <v>0.56944444444444442</v>
      </c>
      <c r="M81" s="2">
        <v>0.66666666666666663</v>
      </c>
      <c r="N81" s="6">
        <f t="shared" si="4"/>
        <v>13</v>
      </c>
      <c r="O81" s="6">
        <f t="shared" si="5"/>
        <v>40</v>
      </c>
      <c r="P81" s="6">
        <f t="shared" si="6"/>
        <v>16</v>
      </c>
      <c r="Q81" s="6">
        <f t="shared" si="7"/>
        <v>0</v>
      </c>
      <c r="R81">
        <v>203</v>
      </c>
      <c r="S81">
        <v>945</v>
      </c>
      <c r="T81" s="4">
        <v>191.83500000000001</v>
      </c>
      <c r="U81" t="s">
        <v>202</v>
      </c>
      <c r="V81" t="s">
        <v>202</v>
      </c>
      <c r="W81" t="s">
        <v>21</v>
      </c>
      <c r="X81" t="s">
        <v>197</v>
      </c>
      <c r="Y81" t="s">
        <v>23</v>
      </c>
      <c r="Z81" t="s">
        <v>37</v>
      </c>
    </row>
    <row r="82" spans="1:26" x14ac:dyDescent="0.2">
      <c r="A82" s="1">
        <v>43626</v>
      </c>
      <c r="B82" t="s">
        <v>204</v>
      </c>
      <c r="C82" t="s">
        <v>66</v>
      </c>
      <c r="D82" t="s">
        <v>34</v>
      </c>
      <c r="E82" t="s">
        <v>203</v>
      </c>
      <c r="F82" s="3" t="s">
        <v>17</v>
      </c>
      <c r="G82" s="3">
        <f>WEEKDAY(A82,2)</f>
        <v>1</v>
      </c>
      <c r="H82" s="7">
        <f>N82+O82/60</f>
        <v>0.25</v>
      </c>
      <c r="I82" s="7">
        <f>P82+Q82/60</f>
        <v>1.3333333333333333</v>
      </c>
      <c r="J82" s="4">
        <f>IFERROR(VLOOKUP($U82,TONGHOPVERSION!$A$3:$G$240,6,FALSE),VLOOKUP($B82,TONGHOPVERSION!$A$3:$G$240,6,FALSE))</f>
        <v>165.72030426323298</v>
      </c>
      <c r="K82" s="4">
        <f>IFERROR(VLOOKUP($U82,TONGHOPVERSION!$A$3:$G$240,7,FALSE),VLOOKUP($B82,TONGHOPVERSION!$A$3:$G$240,7,FALSE))</f>
        <v>162.66584538032191</v>
      </c>
      <c r="L82" s="2">
        <v>1.0416666666666666E-2</v>
      </c>
      <c r="M82" s="2">
        <v>5.5555555555555552E-2</v>
      </c>
      <c r="N82" s="6">
        <f t="shared" si="4"/>
        <v>0</v>
      </c>
      <c r="O82" s="6">
        <f t="shared" si="5"/>
        <v>15</v>
      </c>
      <c r="P82" s="6">
        <f t="shared" si="6"/>
        <v>1</v>
      </c>
      <c r="Q82" s="6">
        <f t="shared" si="7"/>
        <v>20</v>
      </c>
      <c r="R82">
        <v>203</v>
      </c>
      <c r="S82">
        <v>462</v>
      </c>
      <c r="T82" s="4">
        <v>93.786000000000001</v>
      </c>
      <c r="U82" t="s">
        <v>187</v>
      </c>
      <c r="V82" t="s">
        <v>187</v>
      </c>
      <c r="W82" t="s">
        <v>29</v>
      </c>
      <c r="X82" t="s">
        <v>16</v>
      </c>
      <c r="Y82" t="s">
        <v>30</v>
      </c>
      <c r="Z82" t="s">
        <v>37</v>
      </c>
    </row>
    <row r="83" spans="1:26" x14ac:dyDescent="0.2">
      <c r="A83" s="1">
        <v>43626</v>
      </c>
      <c r="B83" t="s">
        <v>202</v>
      </c>
      <c r="C83" t="s">
        <v>34</v>
      </c>
      <c r="D83" t="s">
        <v>195</v>
      </c>
      <c r="E83" t="s">
        <v>205</v>
      </c>
      <c r="F83" s="3" t="s">
        <v>17</v>
      </c>
      <c r="G83" s="3">
        <f>WEEKDAY(A83,2)</f>
        <v>1</v>
      </c>
      <c r="H83" s="7">
        <f>N83+O83/60</f>
        <v>10.416666666666666</v>
      </c>
      <c r="I83" s="7">
        <f>P83+Q83/60</f>
        <v>12.666666666666666</v>
      </c>
      <c r="J83" s="4">
        <f>IFERROR(VLOOKUP($U83,TONGHOPVERSION!$A$3:$G$240,6,FALSE),VLOOKUP($B83,TONGHOPVERSION!$A$3:$G$240,6,FALSE))</f>
        <v>437.24618890783512</v>
      </c>
      <c r="K83" s="4">
        <f>IFERROR(VLOOKUP($U83,TONGHOPVERSION!$A$3:$G$240,7,FALSE),VLOOKUP($B83,TONGHOPVERSION!$A$3:$G$240,7,FALSE))</f>
        <v>376.5617584152518</v>
      </c>
      <c r="L83" s="2">
        <v>0.43402777777777773</v>
      </c>
      <c r="M83" s="2">
        <v>0.52777777777777779</v>
      </c>
      <c r="N83" s="6">
        <f t="shared" si="4"/>
        <v>10</v>
      </c>
      <c r="O83" s="6">
        <f t="shared" si="5"/>
        <v>25</v>
      </c>
      <c r="P83" s="6">
        <f t="shared" si="6"/>
        <v>12</v>
      </c>
      <c r="Q83" s="6">
        <f t="shared" si="7"/>
        <v>40</v>
      </c>
      <c r="R83">
        <v>203</v>
      </c>
      <c r="S83">
        <v>945</v>
      </c>
      <c r="T83" s="4">
        <v>191.83500000000001</v>
      </c>
      <c r="U83" t="s">
        <v>202</v>
      </c>
      <c r="V83" t="s">
        <v>202</v>
      </c>
      <c r="W83" t="s">
        <v>21</v>
      </c>
      <c r="X83" t="s">
        <v>197</v>
      </c>
      <c r="Y83" t="s">
        <v>23</v>
      </c>
      <c r="Z83" t="s">
        <v>37</v>
      </c>
    </row>
    <row r="84" spans="1:26" x14ac:dyDescent="0.2">
      <c r="A84" s="1">
        <v>43626</v>
      </c>
      <c r="B84" t="s">
        <v>33</v>
      </c>
      <c r="C84" t="s">
        <v>34</v>
      </c>
      <c r="D84" t="s">
        <v>35</v>
      </c>
      <c r="E84" t="s">
        <v>206</v>
      </c>
      <c r="F84" s="3" t="s">
        <v>17</v>
      </c>
      <c r="G84" s="3">
        <f>WEEKDAY(A84,2)</f>
        <v>1</v>
      </c>
      <c r="H84" s="7">
        <f>N84+O84/60</f>
        <v>23</v>
      </c>
      <c r="I84" s="7">
        <f>P84+Q84/60</f>
        <v>0.33333333333333331</v>
      </c>
      <c r="J84" s="4">
        <f>IFERROR(VLOOKUP($U84,TONGHOPVERSION!$A$3:$G$240,6,FALSE),VLOOKUP($B84,TONGHOPVERSION!$A$3:$G$240,6,FALSE))</f>
        <v>236.34688949060637</v>
      </c>
      <c r="K84" s="4">
        <f>IFERROR(VLOOKUP($U84,TONGHOPVERSION!$A$3:$G$240,7,FALSE),VLOOKUP($B84,TONGHOPVERSION!$A$3:$G$240,7,FALSE))</f>
        <v>201.94443000170284</v>
      </c>
      <c r="L84" s="2">
        <v>0.95833333333333337</v>
      </c>
      <c r="M84" s="2">
        <v>1.3888888888888888E-2</v>
      </c>
      <c r="N84" s="6">
        <f t="shared" si="4"/>
        <v>23</v>
      </c>
      <c r="O84" s="6">
        <f t="shared" si="5"/>
        <v>0</v>
      </c>
      <c r="P84" s="6">
        <f t="shared" si="6"/>
        <v>0</v>
      </c>
      <c r="Q84" s="6">
        <f t="shared" si="7"/>
        <v>20</v>
      </c>
      <c r="R84">
        <v>203</v>
      </c>
      <c r="S84">
        <v>604</v>
      </c>
      <c r="T84" s="4">
        <v>122.61199999999999</v>
      </c>
      <c r="U84" t="s">
        <v>36</v>
      </c>
      <c r="V84" t="s">
        <v>36</v>
      </c>
      <c r="W84" t="s">
        <v>36</v>
      </c>
      <c r="X84" t="s">
        <v>16</v>
      </c>
      <c r="Y84" t="s">
        <v>30</v>
      </c>
      <c r="Z84" t="s">
        <v>37</v>
      </c>
    </row>
    <row r="85" spans="1:26" x14ac:dyDescent="0.2">
      <c r="A85" s="1">
        <v>43626</v>
      </c>
      <c r="B85" t="s">
        <v>128</v>
      </c>
      <c r="C85" t="s">
        <v>34</v>
      </c>
      <c r="D85" t="s">
        <v>27</v>
      </c>
      <c r="E85" t="s">
        <v>207</v>
      </c>
      <c r="F85" s="3" t="s">
        <v>17</v>
      </c>
      <c r="G85" s="3">
        <f>WEEKDAY(A85,2)</f>
        <v>1</v>
      </c>
      <c r="H85" s="7">
        <f>N85+O85/60</f>
        <v>2</v>
      </c>
      <c r="I85" s="7">
        <f>P85+Q85/60</f>
        <v>3.4166666666666665</v>
      </c>
      <c r="J85" s="4">
        <f>IFERROR(VLOOKUP($U85,TONGHOPVERSION!$A$3:$G$240,6,FALSE),VLOOKUP($B85,TONGHOPVERSION!$A$3:$G$240,6,FALSE))</f>
        <v>239.31340170869245</v>
      </c>
      <c r="K85" s="4">
        <f>IFERROR(VLOOKUP($U85,TONGHOPVERSION!$A$3:$G$240,7,FALSE),VLOOKUP($B85,TONGHOPVERSION!$A$3:$G$240,7,FALSE))</f>
        <v>208.92363712533773</v>
      </c>
      <c r="L85" s="2">
        <v>8.3333333333333329E-2</v>
      </c>
      <c r="M85" s="2">
        <v>0.1423611111111111</v>
      </c>
      <c r="N85" s="6">
        <f t="shared" si="4"/>
        <v>2</v>
      </c>
      <c r="O85" s="6">
        <f t="shared" si="5"/>
        <v>0</v>
      </c>
      <c r="P85" s="6">
        <f t="shared" si="6"/>
        <v>3</v>
      </c>
      <c r="Q85" s="6">
        <f t="shared" si="7"/>
        <v>25</v>
      </c>
      <c r="R85">
        <v>203</v>
      </c>
      <c r="S85">
        <v>602</v>
      </c>
      <c r="T85" s="4">
        <v>122.206</v>
      </c>
      <c r="U85" t="s">
        <v>129</v>
      </c>
      <c r="V85" t="s">
        <v>129</v>
      </c>
      <c r="W85" t="s">
        <v>129</v>
      </c>
      <c r="X85" t="s">
        <v>16</v>
      </c>
      <c r="Y85" t="s">
        <v>30</v>
      </c>
      <c r="Z85" t="s">
        <v>37</v>
      </c>
    </row>
    <row r="86" spans="1:26" x14ac:dyDescent="0.2">
      <c r="A86" s="1">
        <v>43626</v>
      </c>
      <c r="B86" t="s">
        <v>129</v>
      </c>
      <c r="C86" t="s">
        <v>27</v>
      </c>
      <c r="D86" t="s">
        <v>34</v>
      </c>
      <c r="E86" t="s">
        <v>208</v>
      </c>
      <c r="F86" s="3" t="s">
        <v>17</v>
      </c>
      <c r="G86" s="3">
        <f>WEEKDAY(A86,2)</f>
        <v>1</v>
      </c>
      <c r="H86" s="7">
        <f>N86+O86/60</f>
        <v>8.0833333333333339</v>
      </c>
      <c r="I86" s="7">
        <f>P86+Q86/60</f>
        <v>9.4166666666666661</v>
      </c>
      <c r="J86" s="4">
        <f>IFERROR(VLOOKUP($U86,TONGHOPVERSION!$A$3:$G$240,6,FALSE),VLOOKUP($B86,TONGHOPVERSION!$A$3:$G$240,6,FALSE))</f>
        <v>239.31340170869245</v>
      </c>
      <c r="K86" s="4">
        <f>IFERROR(VLOOKUP($U86,TONGHOPVERSION!$A$3:$G$240,7,FALSE),VLOOKUP($B86,TONGHOPVERSION!$A$3:$G$240,7,FALSE))</f>
        <v>208.92363712533773</v>
      </c>
      <c r="L86" s="2">
        <v>0.33680555555555558</v>
      </c>
      <c r="M86" s="2">
        <v>0.3923611111111111</v>
      </c>
      <c r="N86" s="6">
        <f t="shared" si="4"/>
        <v>8</v>
      </c>
      <c r="O86" s="6">
        <f t="shared" si="5"/>
        <v>5</v>
      </c>
      <c r="P86" s="6">
        <f t="shared" si="6"/>
        <v>9</v>
      </c>
      <c r="Q86" s="6">
        <f t="shared" si="7"/>
        <v>25</v>
      </c>
      <c r="R86">
        <v>203</v>
      </c>
      <c r="S86">
        <v>602</v>
      </c>
      <c r="T86" s="4">
        <v>122.206</v>
      </c>
      <c r="U86" t="s">
        <v>129</v>
      </c>
      <c r="V86" t="s">
        <v>129</v>
      </c>
      <c r="W86" t="s">
        <v>129</v>
      </c>
      <c r="X86" t="s">
        <v>16</v>
      </c>
      <c r="Y86" t="s">
        <v>30</v>
      </c>
      <c r="Z86" t="s">
        <v>37</v>
      </c>
    </row>
    <row r="87" spans="1:26" x14ac:dyDescent="0.2">
      <c r="A87" s="1">
        <v>43626</v>
      </c>
      <c r="B87" t="s">
        <v>210</v>
      </c>
      <c r="C87" t="s">
        <v>27</v>
      </c>
      <c r="D87" t="s">
        <v>107</v>
      </c>
      <c r="E87" t="s">
        <v>209</v>
      </c>
      <c r="F87" s="3" t="s">
        <v>17</v>
      </c>
      <c r="G87" s="3">
        <f>WEEKDAY(A87,2)</f>
        <v>1</v>
      </c>
      <c r="H87" s="7">
        <f>N87+O87/60</f>
        <v>4.083333333333333</v>
      </c>
      <c r="I87" s="7">
        <f>P87+Q87/60</f>
        <v>5.416666666666667</v>
      </c>
      <c r="J87" s="4">
        <f>IFERROR(VLOOKUP($U87,TONGHOPVERSION!$A$3:$G$240,6,FALSE),VLOOKUP($B87,TONGHOPVERSION!$A$3:$G$240,6,FALSE))</f>
        <v>154.0502166235689</v>
      </c>
      <c r="K87" s="4">
        <f>IFERROR(VLOOKUP($U87,TONGHOPVERSION!$A$3:$G$240,7,FALSE),VLOOKUP($B87,TONGHOPVERSION!$A$3:$G$240,7,FALSE))</f>
        <v>194.29488663496403</v>
      </c>
      <c r="L87" s="2">
        <v>0.17013888888888887</v>
      </c>
      <c r="M87" s="2">
        <v>0.22569444444444445</v>
      </c>
      <c r="N87" s="6">
        <f t="shared" si="4"/>
        <v>4</v>
      </c>
      <c r="O87" s="6">
        <f t="shared" si="5"/>
        <v>5</v>
      </c>
      <c r="P87" s="6">
        <f t="shared" si="6"/>
        <v>5</v>
      </c>
      <c r="Q87" s="6">
        <f t="shared" si="7"/>
        <v>25</v>
      </c>
      <c r="R87">
        <v>203</v>
      </c>
      <c r="S87">
        <v>555</v>
      </c>
      <c r="T87" s="4">
        <v>112.66500000000001</v>
      </c>
      <c r="U87" t="s">
        <v>210</v>
      </c>
      <c r="V87" t="s">
        <v>210</v>
      </c>
      <c r="W87" t="s">
        <v>41</v>
      </c>
      <c r="X87" t="s">
        <v>16</v>
      </c>
      <c r="Y87" t="s">
        <v>30</v>
      </c>
      <c r="Z87" t="s">
        <v>37</v>
      </c>
    </row>
    <row r="88" spans="1:26" x14ac:dyDescent="0.2">
      <c r="A88" s="1">
        <v>43626</v>
      </c>
      <c r="B88" t="s">
        <v>212</v>
      </c>
      <c r="C88" t="s">
        <v>107</v>
      </c>
      <c r="D88" t="s">
        <v>27</v>
      </c>
      <c r="E88" t="s">
        <v>211</v>
      </c>
      <c r="F88" s="3" t="s">
        <v>17</v>
      </c>
      <c r="G88" s="3">
        <f>WEEKDAY(A88,2)</f>
        <v>1</v>
      </c>
      <c r="H88" s="7">
        <f>N88+O88/60</f>
        <v>6.083333333333333</v>
      </c>
      <c r="I88" s="7">
        <f>P88+Q88/60</f>
        <v>7.416666666666667</v>
      </c>
      <c r="J88" s="4">
        <f>IFERROR(VLOOKUP($U88,TONGHOPVERSION!$A$3:$G$240,6,FALSE),VLOOKUP($B88,TONGHOPVERSION!$A$3:$G$240,6,FALSE))</f>
        <v>154.0502166235689</v>
      </c>
      <c r="K88" s="4">
        <f>IFERROR(VLOOKUP($U88,TONGHOPVERSION!$A$3:$G$240,7,FALSE),VLOOKUP($B88,TONGHOPVERSION!$A$3:$G$240,7,FALSE))</f>
        <v>194.29488663496403</v>
      </c>
      <c r="L88" s="2">
        <v>0.25347222222222221</v>
      </c>
      <c r="M88" s="2">
        <v>0.30902777777777779</v>
      </c>
      <c r="N88" s="6">
        <f t="shared" si="4"/>
        <v>6</v>
      </c>
      <c r="O88" s="6">
        <f t="shared" si="5"/>
        <v>5</v>
      </c>
      <c r="P88" s="6">
        <f t="shared" si="6"/>
        <v>7</v>
      </c>
      <c r="Q88" s="6">
        <f t="shared" si="7"/>
        <v>25</v>
      </c>
      <c r="R88">
        <v>203</v>
      </c>
      <c r="S88">
        <v>555</v>
      </c>
      <c r="T88" s="4">
        <v>112.66500000000001</v>
      </c>
      <c r="U88" t="s">
        <v>210</v>
      </c>
      <c r="V88" t="s">
        <v>210</v>
      </c>
      <c r="W88" t="s">
        <v>41</v>
      </c>
      <c r="X88" t="s">
        <v>16</v>
      </c>
      <c r="Y88" t="s">
        <v>30</v>
      </c>
      <c r="Z88" t="s">
        <v>37</v>
      </c>
    </row>
    <row r="89" spans="1:26" x14ac:dyDescent="0.2">
      <c r="A89" s="1">
        <v>43626</v>
      </c>
      <c r="B89" t="s">
        <v>183</v>
      </c>
      <c r="C89" t="s">
        <v>66</v>
      </c>
      <c r="D89" t="s">
        <v>27</v>
      </c>
      <c r="E89" t="s">
        <v>213</v>
      </c>
      <c r="F89" s="3" t="s">
        <v>17</v>
      </c>
      <c r="G89" s="3">
        <f>WEEKDAY(A89,2)</f>
        <v>1</v>
      </c>
      <c r="H89" s="7">
        <f>N89+O89/60</f>
        <v>17.666666666666668</v>
      </c>
      <c r="I89" s="7">
        <f>P89+Q89/60</f>
        <v>18.666666666666668</v>
      </c>
      <c r="J89" s="4">
        <f>IFERROR(VLOOKUP($U89,TONGHOPVERSION!$A$3:$G$240,6,FALSE),VLOOKUP($B89,TONGHOPVERSION!$A$3:$G$240,6,FALSE))</f>
        <v>184.25871592968858</v>
      </c>
      <c r="K89" s="4">
        <f>IFERROR(VLOOKUP($U89,TONGHOPVERSION!$A$3:$G$240,7,FALSE),VLOOKUP($B89,TONGHOPVERSION!$A$3:$G$240,7,FALSE))</f>
        <v>154.07262794368225</v>
      </c>
      <c r="L89" s="2">
        <v>0.73611111111111116</v>
      </c>
      <c r="M89" s="2">
        <v>0.77777777777777779</v>
      </c>
      <c r="N89" s="6">
        <f t="shared" si="4"/>
        <v>17</v>
      </c>
      <c r="O89" s="6">
        <f t="shared" si="5"/>
        <v>40</v>
      </c>
      <c r="P89" s="6">
        <f t="shared" si="6"/>
        <v>18</v>
      </c>
      <c r="Q89" s="6">
        <f t="shared" si="7"/>
        <v>40</v>
      </c>
      <c r="R89">
        <v>203</v>
      </c>
      <c r="S89">
        <v>309</v>
      </c>
      <c r="T89" s="4">
        <v>62.726999999999997</v>
      </c>
      <c r="U89" t="s">
        <v>184</v>
      </c>
      <c r="V89" t="s">
        <v>184</v>
      </c>
      <c r="W89" t="s">
        <v>29</v>
      </c>
      <c r="X89" t="s">
        <v>16</v>
      </c>
      <c r="Y89" t="s">
        <v>30</v>
      </c>
      <c r="Z89" t="s">
        <v>37</v>
      </c>
    </row>
    <row r="90" spans="1:26" x14ac:dyDescent="0.2">
      <c r="A90" s="1">
        <v>43626</v>
      </c>
      <c r="B90" t="s">
        <v>33</v>
      </c>
      <c r="C90" t="s">
        <v>34</v>
      </c>
      <c r="D90" t="s">
        <v>35</v>
      </c>
      <c r="E90" t="s">
        <v>214</v>
      </c>
      <c r="F90" s="3" t="s">
        <v>17</v>
      </c>
      <c r="G90" s="3">
        <f>WEEKDAY(A90,2)</f>
        <v>1</v>
      </c>
      <c r="H90" s="7">
        <f>N90+O90/60</f>
        <v>10.416666666666666</v>
      </c>
      <c r="I90" s="7">
        <f>P90+Q90/60</f>
        <v>11.75</v>
      </c>
      <c r="J90" s="4">
        <f>IFERROR(VLOOKUP($U90,TONGHOPVERSION!$A$3:$G$240,6,FALSE),VLOOKUP($B90,TONGHOPVERSION!$A$3:$G$240,6,FALSE))</f>
        <v>236.34688949060637</v>
      </c>
      <c r="K90" s="4">
        <f>IFERROR(VLOOKUP($U90,TONGHOPVERSION!$A$3:$G$240,7,FALSE),VLOOKUP($B90,TONGHOPVERSION!$A$3:$G$240,7,FALSE))</f>
        <v>201.94443000170284</v>
      </c>
      <c r="L90" s="2">
        <v>0.43402777777777773</v>
      </c>
      <c r="M90" s="2">
        <v>0.48958333333333331</v>
      </c>
      <c r="N90" s="6">
        <f t="shared" si="4"/>
        <v>10</v>
      </c>
      <c r="O90" s="6">
        <f t="shared" si="5"/>
        <v>25</v>
      </c>
      <c r="P90" s="6">
        <f t="shared" si="6"/>
        <v>11</v>
      </c>
      <c r="Q90" s="6">
        <f t="shared" si="7"/>
        <v>45</v>
      </c>
      <c r="R90">
        <v>203</v>
      </c>
      <c r="S90">
        <v>604</v>
      </c>
      <c r="T90" s="4">
        <v>122.61199999999999</v>
      </c>
      <c r="U90" t="s">
        <v>36</v>
      </c>
      <c r="V90" t="s">
        <v>36</v>
      </c>
      <c r="W90" t="s">
        <v>36</v>
      </c>
      <c r="X90" t="s">
        <v>16</v>
      </c>
      <c r="Y90" t="s">
        <v>30</v>
      </c>
      <c r="Z90" t="s">
        <v>37</v>
      </c>
    </row>
    <row r="91" spans="1:26" x14ac:dyDescent="0.2">
      <c r="A91" s="1">
        <v>43626</v>
      </c>
      <c r="B91" t="s">
        <v>67</v>
      </c>
      <c r="C91" t="s">
        <v>35</v>
      </c>
      <c r="D91" t="s">
        <v>66</v>
      </c>
      <c r="E91" t="s">
        <v>213</v>
      </c>
      <c r="F91" s="3" t="s">
        <v>17</v>
      </c>
      <c r="G91" s="3">
        <f>WEEKDAY(A91,2)</f>
        <v>1</v>
      </c>
      <c r="H91" s="7">
        <f>N91+O91/60</f>
        <v>14</v>
      </c>
      <c r="I91" s="7">
        <f>P91+Q91/60</f>
        <v>16.166666666666668</v>
      </c>
      <c r="J91" s="4">
        <f>IFERROR(VLOOKUP($U91,TONGHOPVERSION!$A$3:$G$240,6,FALSE),VLOOKUP($B91,TONGHOPVERSION!$A$3:$G$240,6,FALSE))</f>
        <v>292.75199550278143</v>
      </c>
      <c r="K91" s="4">
        <f>IFERROR(VLOOKUP($U91,TONGHOPVERSION!$A$3:$G$240,7,FALSE),VLOOKUP($B91,TONGHOPVERSION!$A$3:$G$240,7,FALSE))</f>
        <v>283.06606117169179</v>
      </c>
      <c r="L91" s="2">
        <v>0.58333333333333337</v>
      </c>
      <c r="M91" s="2">
        <v>0.67361111111111116</v>
      </c>
      <c r="N91" s="6">
        <f t="shared" si="4"/>
        <v>14</v>
      </c>
      <c r="O91" s="6">
        <f t="shared" si="5"/>
        <v>0</v>
      </c>
      <c r="P91" s="6">
        <f t="shared" si="6"/>
        <v>16</v>
      </c>
      <c r="Q91" s="6">
        <f t="shared" si="7"/>
        <v>10</v>
      </c>
      <c r="R91">
        <v>203</v>
      </c>
      <c r="S91">
        <v>1062</v>
      </c>
      <c r="T91" s="4">
        <v>215.58600000000001</v>
      </c>
      <c r="U91" t="s">
        <v>67</v>
      </c>
      <c r="V91" t="s">
        <v>67</v>
      </c>
      <c r="W91" t="s">
        <v>29</v>
      </c>
      <c r="X91" t="s">
        <v>16</v>
      </c>
      <c r="Y91" t="s">
        <v>30</v>
      </c>
      <c r="Z91" t="s">
        <v>37</v>
      </c>
    </row>
    <row r="92" spans="1:26" x14ac:dyDescent="0.2">
      <c r="A92" s="1">
        <v>43626</v>
      </c>
      <c r="B92" t="s">
        <v>36</v>
      </c>
      <c r="C92" t="s">
        <v>35</v>
      </c>
      <c r="D92" t="s">
        <v>34</v>
      </c>
      <c r="E92" t="s">
        <v>215</v>
      </c>
      <c r="F92" s="3" t="s">
        <v>17</v>
      </c>
      <c r="G92" s="3">
        <f>WEEKDAY(A92,2)</f>
        <v>1</v>
      </c>
      <c r="H92" s="7">
        <f>N92+O92/60</f>
        <v>7</v>
      </c>
      <c r="I92" s="7">
        <f>P92+Q92/60</f>
        <v>8.3333333333333339</v>
      </c>
      <c r="J92" s="4">
        <f>IFERROR(VLOOKUP($U92,TONGHOPVERSION!$A$3:$G$240,6,FALSE),VLOOKUP($B92,TONGHOPVERSION!$A$3:$G$240,6,FALSE))</f>
        <v>236.34688949060637</v>
      </c>
      <c r="K92" s="4">
        <f>IFERROR(VLOOKUP($U92,TONGHOPVERSION!$A$3:$G$240,7,FALSE),VLOOKUP($B92,TONGHOPVERSION!$A$3:$G$240,7,FALSE))</f>
        <v>201.94443000170284</v>
      </c>
      <c r="L92" s="2">
        <v>0.29166666666666669</v>
      </c>
      <c r="M92" s="2">
        <v>0.34722222222222227</v>
      </c>
      <c r="N92" s="6">
        <f t="shared" si="4"/>
        <v>7</v>
      </c>
      <c r="O92" s="6">
        <f t="shared" si="5"/>
        <v>0</v>
      </c>
      <c r="P92" s="6">
        <f t="shared" si="6"/>
        <v>8</v>
      </c>
      <c r="Q92" s="6">
        <f t="shared" si="7"/>
        <v>20</v>
      </c>
      <c r="R92">
        <v>203</v>
      </c>
      <c r="S92">
        <v>604</v>
      </c>
      <c r="T92" s="4">
        <v>122.61199999999999</v>
      </c>
      <c r="U92" t="s">
        <v>36</v>
      </c>
      <c r="V92" t="s">
        <v>36</v>
      </c>
      <c r="W92" t="s">
        <v>36</v>
      </c>
      <c r="X92" t="s">
        <v>16</v>
      </c>
      <c r="Y92" t="s">
        <v>30</v>
      </c>
      <c r="Z92" t="s">
        <v>37</v>
      </c>
    </row>
    <row r="93" spans="1:26" x14ac:dyDescent="0.2">
      <c r="A93" s="1">
        <v>43626</v>
      </c>
      <c r="B93" t="s">
        <v>94</v>
      </c>
      <c r="C93" t="s">
        <v>27</v>
      </c>
      <c r="D93" t="s">
        <v>35</v>
      </c>
      <c r="E93" t="s">
        <v>216</v>
      </c>
      <c r="F93" s="3" t="s">
        <v>17</v>
      </c>
      <c r="G93" s="3">
        <f>WEEKDAY(A93,2)</f>
        <v>1</v>
      </c>
      <c r="H93" s="7">
        <f>N93+O93/60</f>
        <v>3.5</v>
      </c>
      <c r="I93" s="7">
        <f>P93+Q93/60</f>
        <v>5.666666666666667</v>
      </c>
      <c r="J93" s="4">
        <f>IFERROR(VLOOKUP($U93,TONGHOPVERSION!$A$3:$G$240,6,FALSE),VLOOKUP($B93,TONGHOPVERSION!$A$3:$G$240,6,FALSE))</f>
        <v>381.62004815649715</v>
      </c>
      <c r="K93" s="4">
        <f>IFERROR(VLOOKUP($U93,TONGHOPVERSION!$A$3:$G$240,7,FALSE),VLOOKUP($B93,TONGHOPVERSION!$A$3:$G$240,7,FALSE))</f>
        <v>329.70071085785668</v>
      </c>
      <c r="L93" s="2">
        <v>0.14583333333333334</v>
      </c>
      <c r="M93" s="2">
        <v>0.23611111111111113</v>
      </c>
      <c r="N93" s="6">
        <f t="shared" si="4"/>
        <v>3</v>
      </c>
      <c r="O93" s="6">
        <f t="shared" si="5"/>
        <v>30</v>
      </c>
      <c r="P93" s="6">
        <f t="shared" si="6"/>
        <v>5</v>
      </c>
      <c r="Q93" s="6">
        <f t="shared" si="7"/>
        <v>40</v>
      </c>
      <c r="R93">
        <v>203</v>
      </c>
      <c r="S93">
        <v>1133</v>
      </c>
      <c r="T93" s="4">
        <v>229.999</v>
      </c>
      <c r="U93" t="s">
        <v>92</v>
      </c>
      <c r="V93" t="s">
        <v>92</v>
      </c>
      <c r="W93" t="s">
        <v>92</v>
      </c>
      <c r="X93" t="s">
        <v>16</v>
      </c>
      <c r="Y93" t="s">
        <v>30</v>
      </c>
      <c r="Z93" t="s">
        <v>37</v>
      </c>
    </row>
    <row r="94" spans="1:26" x14ac:dyDescent="0.2">
      <c r="A94" s="1">
        <v>43626</v>
      </c>
      <c r="B94" t="s">
        <v>218</v>
      </c>
      <c r="C94" t="s">
        <v>66</v>
      </c>
      <c r="D94" t="s">
        <v>219</v>
      </c>
      <c r="E94" t="s">
        <v>217</v>
      </c>
      <c r="F94" s="3" t="s">
        <v>17</v>
      </c>
      <c r="G94" s="3">
        <f>WEEKDAY(A94,2)</f>
        <v>1</v>
      </c>
      <c r="H94" s="7">
        <f>N94+O94/60</f>
        <v>9.5</v>
      </c>
      <c r="I94" s="7">
        <f>P94+Q94/60</f>
        <v>12</v>
      </c>
      <c r="J94" s="4">
        <f>IFERROR(VLOOKUP($U94,TONGHOPVERSION!$A$3:$G$240,6,FALSE),VLOOKUP($B94,TONGHOPVERSION!$A$3:$G$240,6,FALSE))</f>
        <v>325.82316026504782</v>
      </c>
      <c r="K94" s="4">
        <f>IFERROR(VLOOKUP($U94,TONGHOPVERSION!$A$3:$G$240,7,FALSE),VLOOKUP($B94,TONGHOPVERSION!$A$3:$G$240,7,FALSE))</f>
        <v>295.27678687126377</v>
      </c>
      <c r="L94" s="2">
        <v>0.39583333333333331</v>
      </c>
      <c r="M94" s="2">
        <v>0.5</v>
      </c>
      <c r="N94" s="6">
        <f t="shared" si="4"/>
        <v>9</v>
      </c>
      <c r="O94" s="6">
        <f t="shared" si="5"/>
        <v>30</v>
      </c>
      <c r="P94" s="6">
        <f t="shared" si="6"/>
        <v>12</v>
      </c>
      <c r="Q94" s="6">
        <f t="shared" si="7"/>
        <v>0</v>
      </c>
      <c r="R94">
        <v>203</v>
      </c>
      <c r="S94">
        <v>1180</v>
      </c>
      <c r="T94" s="4">
        <v>239.54</v>
      </c>
      <c r="U94" t="s">
        <v>218</v>
      </c>
      <c r="V94" t="s">
        <v>218</v>
      </c>
      <c r="W94" t="s">
        <v>21</v>
      </c>
      <c r="X94" t="s">
        <v>197</v>
      </c>
      <c r="Y94" t="s">
        <v>23</v>
      </c>
      <c r="Z94" t="s">
        <v>24</v>
      </c>
    </row>
    <row r="95" spans="1:26" x14ac:dyDescent="0.2">
      <c r="A95" s="1">
        <v>43626</v>
      </c>
      <c r="B95" t="s">
        <v>221</v>
      </c>
      <c r="C95" t="s">
        <v>66</v>
      </c>
      <c r="D95" t="s">
        <v>222</v>
      </c>
      <c r="E95" t="s">
        <v>220</v>
      </c>
      <c r="F95" s="3" t="s">
        <v>17</v>
      </c>
      <c r="G95" s="3">
        <f>WEEKDAY(A95,2)</f>
        <v>1</v>
      </c>
      <c r="H95" s="7">
        <f>N95+O95/60</f>
        <v>23.416666666666668</v>
      </c>
      <c r="I95" s="7">
        <f>P95+Q95/60</f>
        <v>3</v>
      </c>
      <c r="J95" s="4">
        <f>IFERROR(VLOOKUP($U95,TONGHOPVERSION!$A$3:$G$240,6,FALSE),VLOOKUP($B95,TONGHOPVERSION!$A$3:$G$240,6,FALSE))</f>
        <v>505.64699962499998</v>
      </c>
      <c r="K95" s="4">
        <f>IFERROR(VLOOKUP($U95,TONGHOPVERSION!$A$3:$G$240,7,FALSE),VLOOKUP($B95,TONGHOPVERSION!$A$3:$G$240,7,FALSE))</f>
        <v>436.31569458756371</v>
      </c>
      <c r="L95" s="2">
        <v>0.97569444444444453</v>
      </c>
      <c r="M95" s="2">
        <v>0.125</v>
      </c>
      <c r="N95" s="6">
        <f t="shared" si="4"/>
        <v>23</v>
      </c>
      <c r="O95" s="6">
        <f t="shared" si="5"/>
        <v>25</v>
      </c>
      <c r="P95" s="6">
        <f t="shared" si="6"/>
        <v>3</v>
      </c>
      <c r="Q95" s="6">
        <f t="shared" si="7"/>
        <v>0</v>
      </c>
      <c r="R95">
        <v>203</v>
      </c>
      <c r="S95">
        <v>2077</v>
      </c>
      <c r="T95" s="4">
        <v>421.63099999999997</v>
      </c>
      <c r="U95" t="s">
        <v>221</v>
      </c>
      <c r="V95" t="s">
        <v>221</v>
      </c>
      <c r="W95" t="s">
        <v>21</v>
      </c>
      <c r="X95" t="s">
        <v>197</v>
      </c>
      <c r="Y95" t="s">
        <v>23</v>
      </c>
      <c r="Z95" t="s">
        <v>24</v>
      </c>
    </row>
    <row r="96" spans="1:26" x14ac:dyDescent="0.2">
      <c r="A96" s="1">
        <v>43626</v>
      </c>
      <c r="B96" t="s">
        <v>224</v>
      </c>
      <c r="C96" t="s">
        <v>219</v>
      </c>
      <c r="D96" t="s">
        <v>66</v>
      </c>
      <c r="E96" t="s">
        <v>223</v>
      </c>
      <c r="F96" s="3" t="s">
        <v>17</v>
      </c>
      <c r="G96" s="3">
        <f>WEEKDAY(A96,2)</f>
        <v>1</v>
      </c>
      <c r="H96" s="7">
        <f>N96+O96/60</f>
        <v>13</v>
      </c>
      <c r="I96" s="7">
        <f>P96+Q96/60</f>
        <v>15.333333333333334</v>
      </c>
      <c r="J96" s="4">
        <f>IFERROR(VLOOKUP($U96,TONGHOPVERSION!$A$3:$G$240,6,FALSE),VLOOKUP($B96,TONGHOPVERSION!$A$3:$G$240,6,FALSE))</f>
        <v>325.82316026504782</v>
      </c>
      <c r="K96" s="4">
        <f>IFERROR(VLOOKUP($U96,TONGHOPVERSION!$A$3:$G$240,7,FALSE),VLOOKUP($B96,TONGHOPVERSION!$A$3:$G$240,7,FALSE))</f>
        <v>295.27678687126377</v>
      </c>
      <c r="L96" s="2">
        <v>0.54166666666666663</v>
      </c>
      <c r="M96" s="2">
        <v>0.63888888888888895</v>
      </c>
      <c r="N96" s="6">
        <f t="shared" si="4"/>
        <v>13</v>
      </c>
      <c r="O96" s="6">
        <f t="shared" si="5"/>
        <v>0</v>
      </c>
      <c r="P96" s="6">
        <f t="shared" si="6"/>
        <v>15</v>
      </c>
      <c r="Q96" s="6">
        <f t="shared" si="7"/>
        <v>20</v>
      </c>
      <c r="R96">
        <v>203</v>
      </c>
      <c r="S96">
        <v>1180</v>
      </c>
      <c r="T96" s="4">
        <v>239.54</v>
      </c>
      <c r="U96" t="s">
        <v>218</v>
      </c>
      <c r="V96" t="s">
        <v>218</v>
      </c>
      <c r="W96" t="s">
        <v>21</v>
      </c>
      <c r="X96" t="s">
        <v>197</v>
      </c>
      <c r="Y96" t="s">
        <v>23</v>
      </c>
      <c r="Z96" t="s">
        <v>24</v>
      </c>
    </row>
    <row r="97" spans="1:26" x14ac:dyDescent="0.2">
      <c r="A97" s="1">
        <v>43626</v>
      </c>
      <c r="B97" t="s">
        <v>67</v>
      </c>
      <c r="C97" t="s">
        <v>35</v>
      </c>
      <c r="D97" t="s">
        <v>66</v>
      </c>
      <c r="E97" t="s">
        <v>225</v>
      </c>
      <c r="F97" s="3" t="s">
        <v>17</v>
      </c>
      <c r="G97" s="3">
        <f>WEEKDAY(A97,2)</f>
        <v>1</v>
      </c>
      <c r="H97" s="7">
        <f>N97+O97/60</f>
        <v>1.75</v>
      </c>
      <c r="I97" s="7">
        <f>P97+Q97/60</f>
        <v>3.6666666666666665</v>
      </c>
      <c r="J97" s="4">
        <f>IFERROR(VLOOKUP($U97,TONGHOPVERSION!$A$3:$G$240,6,FALSE),VLOOKUP($B97,TONGHOPVERSION!$A$3:$G$240,6,FALSE))</f>
        <v>292.75199550278143</v>
      </c>
      <c r="K97" s="4">
        <f>IFERROR(VLOOKUP($U97,TONGHOPVERSION!$A$3:$G$240,7,FALSE),VLOOKUP($B97,TONGHOPVERSION!$A$3:$G$240,7,FALSE))</f>
        <v>283.06606117169179</v>
      </c>
      <c r="L97" s="2">
        <v>7.2916666666666671E-2</v>
      </c>
      <c r="M97" s="2">
        <v>0.15277777777777776</v>
      </c>
      <c r="N97" s="6">
        <f t="shared" si="4"/>
        <v>1</v>
      </c>
      <c r="O97" s="6">
        <f t="shared" si="5"/>
        <v>45</v>
      </c>
      <c r="P97" s="6">
        <f t="shared" si="6"/>
        <v>3</v>
      </c>
      <c r="Q97" s="6">
        <f t="shared" si="7"/>
        <v>40</v>
      </c>
      <c r="R97">
        <v>203</v>
      </c>
      <c r="S97">
        <v>1062</v>
      </c>
      <c r="T97" s="4">
        <v>215.58600000000001</v>
      </c>
      <c r="U97" t="s">
        <v>67</v>
      </c>
      <c r="V97" t="s">
        <v>67</v>
      </c>
      <c r="W97" t="s">
        <v>29</v>
      </c>
      <c r="X97" t="s">
        <v>16</v>
      </c>
      <c r="Y97" t="s">
        <v>30</v>
      </c>
      <c r="Z97" t="s">
        <v>37</v>
      </c>
    </row>
    <row r="98" spans="1:26" x14ac:dyDescent="0.2">
      <c r="A98" s="1">
        <v>43626</v>
      </c>
      <c r="B98" t="s">
        <v>227</v>
      </c>
      <c r="C98" t="s">
        <v>35</v>
      </c>
      <c r="D98" t="s">
        <v>228</v>
      </c>
      <c r="E98" t="s">
        <v>226</v>
      </c>
      <c r="F98" s="3" t="s">
        <v>17</v>
      </c>
      <c r="G98" s="3">
        <f>WEEKDAY(A98,2)</f>
        <v>1</v>
      </c>
      <c r="H98" s="7">
        <f>N98+O98/60</f>
        <v>4</v>
      </c>
      <c r="I98" s="7">
        <f>P98+Q98/60</f>
        <v>5.833333333333333</v>
      </c>
      <c r="J98" s="4">
        <f>IFERROR(VLOOKUP($U98,TONGHOPVERSION!$A$3:$G$240,6,FALSE),VLOOKUP($B98,TONGHOPVERSION!$A$3:$G$240,6,FALSE))</f>
        <v>206.38932138906318</v>
      </c>
      <c r="K98" s="4">
        <f>IFERROR(VLOOKUP($U98,TONGHOPVERSION!$A$3:$G$240,7,FALSE),VLOOKUP($B98,TONGHOPVERSION!$A$3:$G$240,7,FALSE))</f>
        <v>262.45868422811373</v>
      </c>
      <c r="L98" s="2">
        <v>0.16666666666666666</v>
      </c>
      <c r="M98" s="2">
        <v>0.24305555555555555</v>
      </c>
      <c r="N98" s="6">
        <f t="shared" si="4"/>
        <v>4</v>
      </c>
      <c r="O98" s="6">
        <f t="shared" si="5"/>
        <v>0</v>
      </c>
      <c r="P98" s="6">
        <f t="shared" si="6"/>
        <v>5</v>
      </c>
      <c r="Q98" s="6">
        <f t="shared" si="7"/>
        <v>50</v>
      </c>
      <c r="R98">
        <v>203</v>
      </c>
      <c r="S98">
        <v>958</v>
      </c>
      <c r="T98" s="4">
        <v>194.47399999999999</v>
      </c>
      <c r="U98" t="s">
        <v>227</v>
      </c>
      <c r="V98" t="s">
        <v>227</v>
      </c>
      <c r="W98" t="s">
        <v>41</v>
      </c>
      <c r="X98" t="s">
        <v>16</v>
      </c>
      <c r="Y98" t="s">
        <v>30</v>
      </c>
      <c r="Z98" t="s">
        <v>37</v>
      </c>
    </row>
    <row r="99" spans="1:26" x14ac:dyDescent="0.2">
      <c r="A99" s="1">
        <v>43626</v>
      </c>
      <c r="B99" t="s">
        <v>230</v>
      </c>
      <c r="C99" t="s">
        <v>35</v>
      </c>
      <c r="D99" t="s">
        <v>134</v>
      </c>
      <c r="E99" t="s">
        <v>229</v>
      </c>
      <c r="F99" s="3" t="s">
        <v>17</v>
      </c>
      <c r="G99" s="3">
        <f>WEEKDAY(A99,2)</f>
        <v>1</v>
      </c>
      <c r="H99" s="7">
        <f>N99+O99/60</f>
        <v>10.333333333333334</v>
      </c>
      <c r="I99" s="7">
        <f>P99+Q99/60</f>
        <v>13.166666666666666</v>
      </c>
      <c r="J99" s="4">
        <f>IFERROR(VLOOKUP($U99,TONGHOPVERSION!$A$3:$G$240,6,FALSE),VLOOKUP($B99,TONGHOPVERSION!$A$3:$G$240,6,FALSE))</f>
        <v>398.49460740287265</v>
      </c>
      <c r="K99" s="4">
        <f>IFERROR(VLOOKUP($U99,TONGHOPVERSION!$A$3:$G$240,7,FALSE),VLOOKUP($B99,TONGHOPVERSION!$A$3:$G$240,7,FALSE))</f>
        <v>502.8326130028529</v>
      </c>
      <c r="L99" s="2">
        <v>0.43055555555555558</v>
      </c>
      <c r="M99" s="2">
        <v>0.54861111111111105</v>
      </c>
      <c r="N99" s="6">
        <f t="shared" si="4"/>
        <v>10</v>
      </c>
      <c r="O99" s="6">
        <f t="shared" si="5"/>
        <v>20</v>
      </c>
      <c r="P99" s="6">
        <f t="shared" si="6"/>
        <v>13</v>
      </c>
      <c r="Q99" s="6">
        <f t="shared" si="7"/>
        <v>10</v>
      </c>
      <c r="R99">
        <v>203</v>
      </c>
      <c r="S99">
        <v>1633</v>
      </c>
      <c r="T99" s="4">
        <v>331.49900000000002</v>
      </c>
      <c r="U99" t="s">
        <v>230</v>
      </c>
      <c r="V99" t="s">
        <v>230</v>
      </c>
      <c r="W99" t="s">
        <v>21</v>
      </c>
      <c r="X99" t="s">
        <v>135</v>
      </c>
      <c r="Y99" t="s">
        <v>23</v>
      </c>
      <c r="Z99" t="s">
        <v>37</v>
      </c>
    </row>
    <row r="100" spans="1:26" x14ac:dyDescent="0.2">
      <c r="A100" s="1">
        <v>43626</v>
      </c>
      <c r="B100" t="s">
        <v>232</v>
      </c>
      <c r="C100" t="s">
        <v>228</v>
      </c>
      <c r="D100" t="s">
        <v>35</v>
      </c>
      <c r="E100" t="s">
        <v>231</v>
      </c>
      <c r="F100" s="3" t="s">
        <v>17</v>
      </c>
      <c r="G100" s="3">
        <f>WEEKDAY(A100,2)</f>
        <v>1</v>
      </c>
      <c r="H100" s="7">
        <f>N100+O100/60</f>
        <v>6.5</v>
      </c>
      <c r="I100" s="7">
        <f>P100+Q100/60</f>
        <v>8.25</v>
      </c>
      <c r="J100" s="4">
        <f>IFERROR(VLOOKUP($U100,TONGHOPVERSION!$A$3:$G$240,6,FALSE),VLOOKUP($B100,TONGHOPVERSION!$A$3:$G$240,6,FALSE))</f>
        <v>206.38932138906318</v>
      </c>
      <c r="K100" s="4">
        <f>IFERROR(VLOOKUP($U100,TONGHOPVERSION!$A$3:$G$240,7,FALSE),VLOOKUP($B100,TONGHOPVERSION!$A$3:$G$240,7,FALSE))</f>
        <v>262.45868422811373</v>
      </c>
      <c r="L100" s="2">
        <v>0.27083333333333331</v>
      </c>
      <c r="M100" s="2">
        <v>0.34375</v>
      </c>
      <c r="N100" s="6">
        <f t="shared" si="4"/>
        <v>6</v>
      </c>
      <c r="O100" s="6">
        <f t="shared" si="5"/>
        <v>30</v>
      </c>
      <c r="P100" s="6">
        <f t="shared" si="6"/>
        <v>8</v>
      </c>
      <c r="Q100" s="6">
        <f t="shared" si="7"/>
        <v>15</v>
      </c>
      <c r="R100">
        <v>203</v>
      </c>
      <c r="S100">
        <v>958</v>
      </c>
      <c r="T100" s="4">
        <v>194.47399999999999</v>
      </c>
      <c r="U100" t="s">
        <v>227</v>
      </c>
      <c r="V100" t="s">
        <v>227</v>
      </c>
      <c r="W100" t="s">
        <v>41</v>
      </c>
      <c r="X100" t="s">
        <v>16</v>
      </c>
      <c r="Y100" t="s">
        <v>30</v>
      </c>
      <c r="Z100" t="s">
        <v>37</v>
      </c>
    </row>
    <row r="101" spans="1:26" x14ac:dyDescent="0.2">
      <c r="A101" s="1">
        <v>43626</v>
      </c>
      <c r="B101" t="s">
        <v>234</v>
      </c>
      <c r="C101" t="s">
        <v>134</v>
      </c>
      <c r="D101" t="s">
        <v>35</v>
      </c>
      <c r="E101" t="s">
        <v>233</v>
      </c>
      <c r="F101" s="3" t="s">
        <v>17</v>
      </c>
      <c r="G101" s="3">
        <f>WEEKDAY(A101,2)</f>
        <v>1</v>
      </c>
      <c r="H101" s="7">
        <f>N101+O101/60</f>
        <v>23.5</v>
      </c>
      <c r="I101" s="7">
        <f>P101+Q101/60</f>
        <v>2.75</v>
      </c>
      <c r="J101" s="4">
        <f>IFERROR(VLOOKUP($U101,TONGHOPVERSION!$A$3:$G$240,6,FALSE),VLOOKUP($B101,TONGHOPVERSION!$A$3:$G$240,6,FALSE))</f>
        <v>398.49460740287265</v>
      </c>
      <c r="K101" s="4">
        <f>IFERROR(VLOOKUP($U101,TONGHOPVERSION!$A$3:$G$240,7,FALSE),VLOOKUP($B101,TONGHOPVERSION!$A$3:$G$240,7,FALSE))</f>
        <v>502.8326130028529</v>
      </c>
      <c r="L101" s="2">
        <v>0.97916666666666663</v>
      </c>
      <c r="M101" s="2">
        <v>0.11458333333333333</v>
      </c>
      <c r="N101" s="6">
        <f t="shared" si="4"/>
        <v>23</v>
      </c>
      <c r="O101" s="6">
        <f t="shared" si="5"/>
        <v>30</v>
      </c>
      <c r="P101" s="6">
        <f t="shared" si="6"/>
        <v>2</v>
      </c>
      <c r="Q101" s="6">
        <f t="shared" si="7"/>
        <v>45</v>
      </c>
      <c r="R101">
        <v>203</v>
      </c>
      <c r="S101">
        <v>1633</v>
      </c>
      <c r="T101" s="4">
        <v>331.49900000000002</v>
      </c>
      <c r="U101" t="s">
        <v>230</v>
      </c>
      <c r="V101" t="s">
        <v>230</v>
      </c>
      <c r="W101" t="s">
        <v>21</v>
      </c>
      <c r="X101" t="s">
        <v>135</v>
      </c>
      <c r="Y101" t="s">
        <v>23</v>
      </c>
      <c r="Z101" t="s">
        <v>37</v>
      </c>
    </row>
    <row r="102" spans="1:26" x14ac:dyDescent="0.2">
      <c r="A102" s="1">
        <v>43626</v>
      </c>
      <c r="B102" t="s">
        <v>236</v>
      </c>
      <c r="C102" t="s">
        <v>107</v>
      </c>
      <c r="D102" t="s">
        <v>35</v>
      </c>
      <c r="E102" t="s">
        <v>235</v>
      </c>
      <c r="F102" s="3" t="s">
        <v>17</v>
      </c>
      <c r="G102" s="3">
        <f>WEEKDAY(A102,2)</f>
        <v>1</v>
      </c>
      <c r="H102" s="7">
        <f>N102+O102/60</f>
        <v>1.9166666666666665</v>
      </c>
      <c r="I102" s="7">
        <f>P102+Q102/60</f>
        <v>3.3333333333333335</v>
      </c>
      <c r="J102" s="4">
        <f>IFERROR(VLOOKUP($U102,TONGHOPVERSION!$A$3:$G$240,6,FALSE),VLOOKUP($B102,TONGHOPVERSION!$A$3:$G$240,6,FALSE))</f>
        <v>144.22284421048835</v>
      </c>
      <c r="K102" s="4">
        <f>IFERROR(VLOOKUP($U102,TONGHOPVERSION!$A$3:$G$240,7,FALSE),VLOOKUP($B102,TONGHOPVERSION!$A$3:$G$240,7,FALSE))</f>
        <v>208.66190231342807</v>
      </c>
      <c r="L102" s="2">
        <v>7.9861111111111105E-2</v>
      </c>
      <c r="M102" s="2">
        <v>0.1388888888888889</v>
      </c>
      <c r="N102" s="6">
        <f t="shared" si="4"/>
        <v>1</v>
      </c>
      <c r="O102" s="6">
        <f t="shared" si="5"/>
        <v>55</v>
      </c>
      <c r="P102" s="6">
        <f t="shared" si="6"/>
        <v>3</v>
      </c>
      <c r="Q102" s="6">
        <f t="shared" si="7"/>
        <v>20</v>
      </c>
      <c r="R102">
        <v>203</v>
      </c>
      <c r="S102">
        <v>689</v>
      </c>
      <c r="T102" s="4">
        <v>139.86699999999999</v>
      </c>
      <c r="U102" t="s">
        <v>106</v>
      </c>
      <c r="V102" t="s">
        <v>106</v>
      </c>
      <c r="W102" t="s">
        <v>41</v>
      </c>
      <c r="X102" t="s">
        <v>16</v>
      </c>
      <c r="Y102" t="s">
        <v>30</v>
      </c>
      <c r="Z102" t="s">
        <v>37</v>
      </c>
    </row>
    <row r="103" spans="1:26" x14ac:dyDescent="0.2">
      <c r="A103" s="1">
        <v>43626</v>
      </c>
      <c r="B103" t="s">
        <v>238</v>
      </c>
      <c r="C103" t="s">
        <v>66</v>
      </c>
      <c r="D103" t="s">
        <v>239</v>
      </c>
      <c r="E103" t="s">
        <v>237</v>
      </c>
      <c r="F103" s="3" t="s">
        <v>17</v>
      </c>
      <c r="G103" s="3">
        <f>WEEKDAY(A103,2)</f>
        <v>1</v>
      </c>
      <c r="H103" s="7">
        <f>N103+O103/60</f>
        <v>12.166666666666666</v>
      </c>
      <c r="I103" s="7">
        <f>P103+Q103/60</f>
        <v>17.083333333333332</v>
      </c>
      <c r="J103" s="4">
        <f>IFERROR(VLOOKUP($U103,TONGHOPVERSION!$A$3:$G$240,6,FALSE),VLOOKUP($B103,TONGHOPVERSION!$A$3:$G$240,6,FALSE))</f>
        <v>675.16023476973703</v>
      </c>
      <c r="K103" s="4">
        <f>IFERROR(VLOOKUP($U103,TONGHOPVERSION!$A$3:$G$240,7,FALSE),VLOOKUP($B103,TONGHOPVERSION!$A$3:$G$240,7,FALSE))</f>
        <v>572.56880930841339</v>
      </c>
      <c r="L103" s="2">
        <v>0.50694444444444442</v>
      </c>
      <c r="M103" s="2">
        <v>0.71180555555555547</v>
      </c>
      <c r="N103" s="6">
        <f t="shared" si="4"/>
        <v>12</v>
      </c>
      <c r="O103" s="6">
        <f t="shared" si="5"/>
        <v>10</v>
      </c>
      <c r="P103" s="6">
        <f t="shared" si="6"/>
        <v>17</v>
      </c>
      <c r="Q103" s="6">
        <f t="shared" si="7"/>
        <v>5</v>
      </c>
      <c r="R103">
        <v>203</v>
      </c>
      <c r="S103">
        <v>3195</v>
      </c>
      <c r="T103" s="4">
        <v>648.58500000000004</v>
      </c>
      <c r="U103" t="s">
        <v>238</v>
      </c>
      <c r="V103" t="s">
        <v>238</v>
      </c>
      <c r="W103" t="s">
        <v>21</v>
      </c>
      <c r="X103" t="s">
        <v>197</v>
      </c>
      <c r="Y103" t="s">
        <v>23</v>
      </c>
      <c r="Z103" t="s">
        <v>24</v>
      </c>
    </row>
    <row r="104" spans="1:26" x14ac:dyDescent="0.2">
      <c r="A104" s="1">
        <v>43626</v>
      </c>
      <c r="B104" t="s">
        <v>241</v>
      </c>
      <c r="C104" t="s">
        <v>239</v>
      </c>
      <c r="D104" t="s">
        <v>66</v>
      </c>
      <c r="E104" t="s">
        <v>240</v>
      </c>
      <c r="F104" s="3" t="s">
        <v>17</v>
      </c>
      <c r="G104" s="3">
        <f>WEEKDAY(A104,2)</f>
        <v>1</v>
      </c>
      <c r="H104" s="7">
        <f>N104+O104/60</f>
        <v>18.083333333333332</v>
      </c>
      <c r="I104" s="7">
        <f>P104+Q104/60</f>
        <v>23.25</v>
      </c>
      <c r="J104" s="4">
        <f>IFERROR(VLOOKUP($U104,TONGHOPVERSION!$A$3:$G$240,6,FALSE),VLOOKUP($B104,TONGHOPVERSION!$A$3:$G$240,6,FALSE))</f>
        <v>675.16023476973703</v>
      </c>
      <c r="K104" s="4">
        <f>IFERROR(VLOOKUP($U104,TONGHOPVERSION!$A$3:$G$240,7,FALSE),VLOOKUP($B104,TONGHOPVERSION!$A$3:$G$240,7,FALSE))</f>
        <v>572.56880930841339</v>
      </c>
      <c r="L104" s="2">
        <v>0.75347222222222221</v>
      </c>
      <c r="M104" s="2">
        <v>0.96875</v>
      </c>
      <c r="N104" s="6">
        <f t="shared" si="4"/>
        <v>18</v>
      </c>
      <c r="O104" s="6">
        <f t="shared" si="5"/>
        <v>5</v>
      </c>
      <c r="P104" s="6">
        <f t="shared" si="6"/>
        <v>23</v>
      </c>
      <c r="Q104" s="6">
        <f t="shared" si="7"/>
        <v>15</v>
      </c>
      <c r="R104">
        <v>203</v>
      </c>
      <c r="S104">
        <v>3195</v>
      </c>
      <c r="T104" s="4">
        <v>648.58500000000004</v>
      </c>
      <c r="U104" t="s">
        <v>238</v>
      </c>
      <c r="V104" t="s">
        <v>238</v>
      </c>
      <c r="W104" t="s">
        <v>21</v>
      </c>
      <c r="X104" t="s">
        <v>197</v>
      </c>
      <c r="Y104" t="s">
        <v>23</v>
      </c>
      <c r="Z104" t="s">
        <v>24</v>
      </c>
    </row>
    <row r="105" spans="1:26" x14ac:dyDescent="0.2">
      <c r="A105" s="1">
        <v>43626</v>
      </c>
      <c r="B105" t="s">
        <v>183</v>
      </c>
      <c r="C105" t="s">
        <v>66</v>
      </c>
      <c r="D105" t="s">
        <v>27</v>
      </c>
      <c r="E105" t="s">
        <v>242</v>
      </c>
      <c r="F105" s="3" t="s">
        <v>17</v>
      </c>
      <c r="G105" s="3">
        <f>WEEKDAY(A105,2)</f>
        <v>1</v>
      </c>
      <c r="H105" s="7">
        <f>N105+O105/60</f>
        <v>0</v>
      </c>
      <c r="I105" s="7">
        <f>P105+Q105/60</f>
        <v>1.0833333333333333</v>
      </c>
      <c r="J105" s="4">
        <f>IFERROR(VLOOKUP($U105,TONGHOPVERSION!$A$3:$G$240,6,FALSE),VLOOKUP($B105,TONGHOPVERSION!$A$3:$G$240,6,FALSE))</f>
        <v>184.25871592968858</v>
      </c>
      <c r="K105" s="4">
        <f>IFERROR(VLOOKUP($U105,TONGHOPVERSION!$A$3:$G$240,7,FALSE),VLOOKUP($B105,TONGHOPVERSION!$A$3:$G$240,7,FALSE))</f>
        <v>154.07262794368225</v>
      </c>
      <c r="L105" s="2">
        <v>0</v>
      </c>
      <c r="M105" s="2">
        <v>4.5138888888888888E-2</v>
      </c>
      <c r="N105" s="6">
        <f t="shared" si="4"/>
        <v>0</v>
      </c>
      <c r="O105" s="6">
        <f t="shared" si="5"/>
        <v>0</v>
      </c>
      <c r="P105" s="6">
        <f t="shared" si="6"/>
        <v>1</v>
      </c>
      <c r="Q105" s="6">
        <f t="shared" si="7"/>
        <v>5</v>
      </c>
      <c r="R105">
        <v>203</v>
      </c>
      <c r="S105">
        <v>309</v>
      </c>
      <c r="T105" s="4">
        <v>62.726999999999997</v>
      </c>
      <c r="U105" t="s">
        <v>184</v>
      </c>
      <c r="V105" t="s">
        <v>184</v>
      </c>
      <c r="W105" t="s">
        <v>29</v>
      </c>
      <c r="X105" t="s">
        <v>16</v>
      </c>
      <c r="Y105" t="s">
        <v>30</v>
      </c>
      <c r="Z105" t="s">
        <v>37</v>
      </c>
    </row>
    <row r="106" spans="1:26" x14ac:dyDescent="0.2">
      <c r="A106" s="1">
        <v>43626</v>
      </c>
      <c r="B106" t="s">
        <v>176</v>
      </c>
      <c r="C106" t="s">
        <v>177</v>
      </c>
      <c r="D106" t="s">
        <v>27</v>
      </c>
      <c r="E106" t="s">
        <v>243</v>
      </c>
      <c r="F106" s="3" t="s">
        <v>17</v>
      </c>
      <c r="G106" s="3">
        <f>WEEKDAY(A106,2)</f>
        <v>1</v>
      </c>
      <c r="H106" s="7">
        <f>N106+O106/60</f>
        <v>3.8333333333333335</v>
      </c>
      <c r="I106" s="7">
        <f>P106+Q106/60</f>
        <v>4.916666666666667</v>
      </c>
      <c r="J106" s="4">
        <f>IFERROR(VLOOKUP($U106,TONGHOPVERSION!$A$3:$G$240,6,FALSE),VLOOKUP($B106,TONGHOPVERSION!$A$3:$G$240,6,FALSE))</f>
        <v>187.46363998635809</v>
      </c>
      <c r="K106" s="4">
        <f>IFERROR(VLOOKUP($U106,TONGHOPVERSION!$A$3:$G$240,7,FALSE),VLOOKUP($B106,TONGHOPVERSION!$A$3:$G$240,7,FALSE))</f>
        <v>145.81561859013829</v>
      </c>
      <c r="L106" s="2">
        <v>0.15972222222222224</v>
      </c>
      <c r="M106" s="2">
        <v>0.20486111111111113</v>
      </c>
      <c r="N106" s="6">
        <f t="shared" si="4"/>
        <v>3</v>
      </c>
      <c r="O106" s="6">
        <f t="shared" si="5"/>
        <v>50</v>
      </c>
      <c r="P106" s="6">
        <f t="shared" si="6"/>
        <v>4</v>
      </c>
      <c r="Q106" s="6">
        <f t="shared" si="7"/>
        <v>55</v>
      </c>
      <c r="R106">
        <v>203</v>
      </c>
      <c r="S106">
        <v>301</v>
      </c>
      <c r="T106" s="4">
        <v>61.103000000000002</v>
      </c>
      <c r="U106" t="s">
        <v>178</v>
      </c>
      <c r="V106" t="s">
        <v>178</v>
      </c>
      <c r="W106" t="s">
        <v>29</v>
      </c>
      <c r="X106" t="s">
        <v>16</v>
      </c>
      <c r="Y106" t="s">
        <v>30</v>
      </c>
      <c r="Z106" t="s">
        <v>37</v>
      </c>
    </row>
    <row r="107" spans="1:26" x14ac:dyDescent="0.2">
      <c r="A107" s="1">
        <v>43626</v>
      </c>
      <c r="B107" t="s">
        <v>245</v>
      </c>
      <c r="C107" t="s">
        <v>246</v>
      </c>
      <c r="D107" t="s">
        <v>27</v>
      </c>
      <c r="E107" t="s">
        <v>244</v>
      </c>
      <c r="F107" s="3" t="s">
        <v>17</v>
      </c>
      <c r="G107" s="3">
        <f>WEEKDAY(A107,2)</f>
        <v>1</v>
      </c>
      <c r="H107" s="7">
        <f>N107+O107/60</f>
        <v>7.416666666666667</v>
      </c>
      <c r="I107" s="7">
        <f>P107+Q107/60</f>
        <v>8.5</v>
      </c>
      <c r="J107" s="4">
        <f>IFERROR(VLOOKUP($U107,TONGHOPVERSION!$A$3:$G$240,6,FALSE),VLOOKUP($B107,TONGHOPVERSION!$A$3:$G$240,6,FALSE))</f>
        <v>159.31349741767471</v>
      </c>
      <c r="K107" s="4">
        <f>IFERROR(VLOOKUP($U107,TONGHOPVERSION!$A$3:$G$240,7,FALSE),VLOOKUP($B107,TONGHOPVERSION!$A$3:$G$240,7,FALSE))</f>
        <v>161.80118112969026</v>
      </c>
      <c r="L107" s="2">
        <v>0.30902777777777779</v>
      </c>
      <c r="M107" s="2">
        <v>0.35416666666666669</v>
      </c>
      <c r="N107" s="6">
        <f t="shared" si="4"/>
        <v>7</v>
      </c>
      <c r="O107" s="6">
        <f t="shared" si="5"/>
        <v>25</v>
      </c>
      <c r="P107" s="6">
        <f t="shared" si="6"/>
        <v>8</v>
      </c>
      <c r="Q107" s="6">
        <f t="shared" si="7"/>
        <v>30</v>
      </c>
      <c r="R107">
        <v>203</v>
      </c>
      <c r="S107">
        <v>383</v>
      </c>
      <c r="T107" s="4">
        <v>77.748999999999995</v>
      </c>
      <c r="U107" t="s">
        <v>247</v>
      </c>
      <c r="V107" t="s">
        <v>247</v>
      </c>
      <c r="W107" t="s">
        <v>41</v>
      </c>
      <c r="X107" t="s">
        <v>16</v>
      </c>
      <c r="Y107" t="s">
        <v>30</v>
      </c>
      <c r="Z107" t="s">
        <v>37</v>
      </c>
    </row>
    <row r="108" spans="1:26" x14ac:dyDescent="0.2">
      <c r="A108" s="1">
        <v>43626</v>
      </c>
      <c r="B108" t="s">
        <v>178</v>
      </c>
      <c r="C108" t="s">
        <v>27</v>
      </c>
      <c r="D108" t="s">
        <v>177</v>
      </c>
      <c r="E108" t="s">
        <v>248</v>
      </c>
      <c r="F108" s="3" t="s">
        <v>17</v>
      </c>
      <c r="G108" s="3">
        <f>WEEKDAY(A108,2)</f>
        <v>1</v>
      </c>
      <c r="H108" s="7">
        <f>N108+O108/60</f>
        <v>2.1666666666666665</v>
      </c>
      <c r="I108" s="7">
        <f>P108+Q108/60</f>
        <v>3.1666666666666665</v>
      </c>
      <c r="J108" s="4">
        <f>IFERROR(VLOOKUP($U108,TONGHOPVERSION!$A$3:$G$240,6,FALSE),VLOOKUP($B108,TONGHOPVERSION!$A$3:$G$240,6,FALSE))</f>
        <v>187.46363998635809</v>
      </c>
      <c r="K108" s="4">
        <f>IFERROR(VLOOKUP($U108,TONGHOPVERSION!$A$3:$G$240,7,FALSE),VLOOKUP($B108,TONGHOPVERSION!$A$3:$G$240,7,FALSE))</f>
        <v>145.81561859013829</v>
      </c>
      <c r="L108" s="2">
        <v>9.0277777777777776E-2</v>
      </c>
      <c r="M108" s="2">
        <v>0.13194444444444445</v>
      </c>
      <c r="N108" s="6">
        <f t="shared" si="4"/>
        <v>2</v>
      </c>
      <c r="O108" s="6">
        <f t="shared" si="5"/>
        <v>10</v>
      </c>
      <c r="P108" s="6">
        <f t="shared" si="6"/>
        <v>3</v>
      </c>
      <c r="Q108" s="6">
        <f t="shared" si="7"/>
        <v>10</v>
      </c>
      <c r="R108">
        <v>203</v>
      </c>
      <c r="S108">
        <v>301</v>
      </c>
      <c r="T108" s="4">
        <v>61.103000000000002</v>
      </c>
      <c r="U108" t="s">
        <v>178</v>
      </c>
      <c r="V108" t="s">
        <v>178</v>
      </c>
      <c r="W108" t="s">
        <v>29</v>
      </c>
      <c r="X108" t="s">
        <v>16</v>
      </c>
      <c r="Y108" t="s">
        <v>30</v>
      </c>
      <c r="Z108" t="s">
        <v>37</v>
      </c>
    </row>
    <row r="109" spans="1:26" x14ac:dyDescent="0.2">
      <c r="A109" s="1">
        <v>43626</v>
      </c>
      <c r="B109" t="s">
        <v>247</v>
      </c>
      <c r="C109" t="s">
        <v>27</v>
      </c>
      <c r="D109" t="s">
        <v>246</v>
      </c>
      <c r="E109" t="s">
        <v>249</v>
      </c>
      <c r="F109" s="3" t="s">
        <v>17</v>
      </c>
      <c r="G109" s="3">
        <f>WEEKDAY(A109,2)</f>
        <v>1</v>
      </c>
      <c r="H109" s="7">
        <f>N109+O109/60</f>
        <v>5.583333333333333</v>
      </c>
      <c r="I109" s="7">
        <f>P109+Q109/60</f>
        <v>6.75</v>
      </c>
      <c r="J109" s="4">
        <f>IFERROR(VLOOKUP($U109,TONGHOPVERSION!$A$3:$G$240,6,FALSE),VLOOKUP($B109,TONGHOPVERSION!$A$3:$G$240,6,FALSE))</f>
        <v>159.31349741767471</v>
      </c>
      <c r="K109" s="4">
        <f>IFERROR(VLOOKUP($U109,TONGHOPVERSION!$A$3:$G$240,7,FALSE),VLOOKUP($B109,TONGHOPVERSION!$A$3:$G$240,7,FALSE))</f>
        <v>161.80118112969026</v>
      </c>
      <c r="L109" s="2">
        <v>0.23263888888888887</v>
      </c>
      <c r="M109" s="2">
        <v>0.28125</v>
      </c>
      <c r="N109" s="6">
        <f t="shared" si="4"/>
        <v>5</v>
      </c>
      <c r="O109" s="6">
        <f t="shared" si="5"/>
        <v>35</v>
      </c>
      <c r="P109" s="6">
        <f t="shared" si="6"/>
        <v>6</v>
      </c>
      <c r="Q109" s="6">
        <f t="shared" si="7"/>
        <v>45</v>
      </c>
      <c r="R109">
        <v>203</v>
      </c>
      <c r="S109">
        <v>383</v>
      </c>
      <c r="T109" s="4">
        <v>77.748999999999995</v>
      </c>
      <c r="U109" t="s">
        <v>247</v>
      </c>
      <c r="V109" t="s">
        <v>247</v>
      </c>
      <c r="W109" t="s">
        <v>41</v>
      </c>
      <c r="X109" t="s">
        <v>16</v>
      </c>
      <c r="Y109" t="s">
        <v>30</v>
      </c>
      <c r="Z109" t="s">
        <v>37</v>
      </c>
    </row>
    <row r="110" spans="1:26" x14ac:dyDescent="0.2">
      <c r="A110" s="1">
        <v>43626</v>
      </c>
      <c r="B110" t="s">
        <v>184</v>
      </c>
      <c r="C110" t="s">
        <v>27</v>
      </c>
      <c r="D110" t="s">
        <v>66</v>
      </c>
      <c r="E110" t="s">
        <v>250</v>
      </c>
      <c r="F110" s="3" t="s">
        <v>17</v>
      </c>
      <c r="G110" s="3">
        <f>WEEKDAY(A110,2)</f>
        <v>1</v>
      </c>
      <c r="H110" s="7">
        <f>N110+O110/60</f>
        <v>9.1666666666666661</v>
      </c>
      <c r="I110" s="7">
        <f>P110+Q110/60</f>
        <v>10.333333333333334</v>
      </c>
      <c r="J110" s="4">
        <f>IFERROR(VLOOKUP($U110,TONGHOPVERSION!$A$3:$G$240,6,FALSE),VLOOKUP($B110,TONGHOPVERSION!$A$3:$G$240,6,FALSE))</f>
        <v>184.25871592968858</v>
      </c>
      <c r="K110" s="4">
        <f>IFERROR(VLOOKUP($U110,TONGHOPVERSION!$A$3:$G$240,7,FALSE),VLOOKUP($B110,TONGHOPVERSION!$A$3:$G$240,7,FALSE))</f>
        <v>154.07262794368225</v>
      </c>
      <c r="L110" s="2">
        <v>0.38194444444444442</v>
      </c>
      <c r="M110" s="2">
        <v>0.43055555555555558</v>
      </c>
      <c r="N110" s="6">
        <f t="shared" si="4"/>
        <v>9</v>
      </c>
      <c r="O110" s="6">
        <f t="shared" si="5"/>
        <v>10</v>
      </c>
      <c r="P110" s="6">
        <f t="shared" si="6"/>
        <v>10</v>
      </c>
      <c r="Q110" s="6">
        <f t="shared" si="7"/>
        <v>20</v>
      </c>
      <c r="R110">
        <v>203</v>
      </c>
      <c r="S110">
        <v>309</v>
      </c>
      <c r="T110" s="4">
        <v>62.726999999999997</v>
      </c>
      <c r="U110" t="s">
        <v>184</v>
      </c>
      <c r="V110" t="s">
        <v>184</v>
      </c>
      <c r="W110" t="s">
        <v>29</v>
      </c>
      <c r="X110" t="s">
        <v>16</v>
      </c>
      <c r="Y110" t="s">
        <v>30</v>
      </c>
      <c r="Z110" t="s">
        <v>31</v>
      </c>
    </row>
    <row r="111" spans="1:26" x14ac:dyDescent="0.2">
      <c r="A111" s="1">
        <v>43626</v>
      </c>
      <c r="B111" t="s">
        <v>252</v>
      </c>
      <c r="C111" t="s">
        <v>168</v>
      </c>
      <c r="D111" t="s">
        <v>35</v>
      </c>
      <c r="E111" t="s">
        <v>251</v>
      </c>
      <c r="F111" s="3" t="s">
        <v>17</v>
      </c>
      <c r="G111" s="3">
        <f>WEEKDAY(A111,2)</f>
        <v>1</v>
      </c>
      <c r="H111" s="7">
        <f>N111+O111/60</f>
        <v>12.083333333333334</v>
      </c>
      <c r="I111" s="7">
        <f>P111+Q111/60</f>
        <v>14.25</v>
      </c>
      <c r="J111" s="4">
        <f>IFERROR(VLOOKUP($U111,TONGHOPVERSION!$A$3:$G$240,6,FALSE),VLOOKUP($B111,TONGHOPVERSION!$A$3:$G$240,6,FALSE))</f>
        <v>343.25439636723399</v>
      </c>
      <c r="K111" s="4">
        <f>IFERROR(VLOOKUP($U111,TONGHOPVERSION!$A$3:$G$240,7,FALSE),VLOOKUP($B111,TONGHOPVERSION!$A$3:$G$240,7,FALSE))</f>
        <v>347.63650227556832</v>
      </c>
      <c r="L111" s="2">
        <v>0.50347222222222221</v>
      </c>
      <c r="M111" s="2">
        <v>0.59375</v>
      </c>
      <c r="N111" s="6">
        <f t="shared" si="4"/>
        <v>12</v>
      </c>
      <c r="O111" s="6">
        <f t="shared" si="5"/>
        <v>5</v>
      </c>
      <c r="P111" s="6">
        <f t="shared" si="6"/>
        <v>14</v>
      </c>
      <c r="Q111" s="6">
        <f t="shared" si="7"/>
        <v>15</v>
      </c>
      <c r="R111">
        <v>203</v>
      </c>
      <c r="S111">
        <v>967</v>
      </c>
      <c r="T111" s="4">
        <v>196.30099999999999</v>
      </c>
      <c r="U111" t="s">
        <v>253</v>
      </c>
      <c r="V111" t="s">
        <v>253</v>
      </c>
      <c r="W111" t="s">
        <v>45</v>
      </c>
      <c r="X111" t="s">
        <v>170</v>
      </c>
      <c r="Y111" t="s">
        <v>23</v>
      </c>
      <c r="Z111" t="s">
        <v>37</v>
      </c>
    </row>
    <row r="112" spans="1:26" x14ac:dyDescent="0.2">
      <c r="A112" s="1">
        <v>43626</v>
      </c>
      <c r="B112" t="s">
        <v>65</v>
      </c>
      <c r="C112" t="s">
        <v>66</v>
      </c>
      <c r="D112" t="s">
        <v>35</v>
      </c>
      <c r="E112" t="s">
        <v>254</v>
      </c>
      <c r="F112" s="3" t="s">
        <v>17</v>
      </c>
      <c r="G112" s="3">
        <f>WEEKDAY(A112,2)</f>
        <v>1</v>
      </c>
      <c r="H112" s="7">
        <f>N112+O112/60</f>
        <v>1.5833333333333335</v>
      </c>
      <c r="I112" s="7">
        <f>P112+Q112/60</f>
        <v>3.5</v>
      </c>
      <c r="J112" s="4">
        <f>IFERROR(VLOOKUP($U112,TONGHOPVERSION!$A$3:$G$240,6,FALSE),VLOOKUP($B112,TONGHOPVERSION!$A$3:$G$240,6,FALSE))</f>
        <v>292.75199550278143</v>
      </c>
      <c r="K112" s="4">
        <f>IFERROR(VLOOKUP($U112,TONGHOPVERSION!$A$3:$G$240,7,FALSE),VLOOKUP($B112,TONGHOPVERSION!$A$3:$G$240,7,FALSE))</f>
        <v>283.06606117169179</v>
      </c>
      <c r="L112" s="2">
        <v>6.5972222222222224E-2</v>
      </c>
      <c r="M112" s="2">
        <v>0.14583333333333334</v>
      </c>
      <c r="N112" s="6">
        <f t="shared" si="4"/>
        <v>1</v>
      </c>
      <c r="O112" s="6">
        <f t="shared" si="5"/>
        <v>35</v>
      </c>
      <c r="P112" s="6">
        <f t="shared" si="6"/>
        <v>3</v>
      </c>
      <c r="Q112" s="6">
        <f t="shared" si="7"/>
        <v>30</v>
      </c>
      <c r="R112">
        <v>203</v>
      </c>
      <c r="S112">
        <v>1062</v>
      </c>
      <c r="T112" s="4">
        <v>215.58600000000001</v>
      </c>
      <c r="U112" t="s">
        <v>67</v>
      </c>
      <c r="V112" t="s">
        <v>67</v>
      </c>
      <c r="W112" t="s">
        <v>29</v>
      </c>
      <c r="X112" t="s">
        <v>16</v>
      </c>
      <c r="Y112" t="s">
        <v>30</v>
      </c>
      <c r="Z112" t="s">
        <v>37</v>
      </c>
    </row>
    <row r="113" spans="1:26" x14ac:dyDescent="0.2">
      <c r="A113" s="1">
        <v>43626</v>
      </c>
      <c r="B113" t="s">
        <v>33</v>
      </c>
      <c r="C113" t="s">
        <v>34</v>
      </c>
      <c r="D113" t="s">
        <v>35</v>
      </c>
      <c r="E113" t="s">
        <v>255</v>
      </c>
      <c r="F113" s="3" t="s">
        <v>17</v>
      </c>
      <c r="G113" s="3">
        <f>WEEKDAY(A113,2)</f>
        <v>1</v>
      </c>
      <c r="H113" s="7">
        <f>N113+O113/60</f>
        <v>6</v>
      </c>
      <c r="I113" s="7">
        <f>P113+Q113/60</f>
        <v>7.333333333333333</v>
      </c>
      <c r="J113" s="4">
        <f>IFERROR(VLOOKUP($U113,TONGHOPVERSION!$A$3:$G$240,6,FALSE),VLOOKUP($B113,TONGHOPVERSION!$A$3:$G$240,6,FALSE))</f>
        <v>236.34688949060637</v>
      </c>
      <c r="K113" s="4">
        <f>IFERROR(VLOOKUP($U113,TONGHOPVERSION!$A$3:$G$240,7,FALSE),VLOOKUP($B113,TONGHOPVERSION!$A$3:$G$240,7,FALSE))</f>
        <v>201.94443000170284</v>
      </c>
      <c r="L113" s="2">
        <v>0.25</v>
      </c>
      <c r="M113" s="2">
        <v>0.30555555555555552</v>
      </c>
      <c r="N113" s="6">
        <f t="shared" si="4"/>
        <v>6</v>
      </c>
      <c r="O113" s="6">
        <f t="shared" si="5"/>
        <v>0</v>
      </c>
      <c r="P113" s="6">
        <f t="shared" si="6"/>
        <v>7</v>
      </c>
      <c r="Q113" s="6">
        <f t="shared" si="7"/>
        <v>20</v>
      </c>
      <c r="R113">
        <v>203</v>
      </c>
      <c r="S113">
        <v>604</v>
      </c>
      <c r="T113" s="4">
        <v>122.61199999999999</v>
      </c>
      <c r="U113" t="s">
        <v>36</v>
      </c>
      <c r="V113" t="s">
        <v>36</v>
      </c>
      <c r="W113" t="s">
        <v>36</v>
      </c>
      <c r="X113" t="s">
        <v>16</v>
      </c>
      <c r="Y113" t="s">
        <v>30</v>
      </c>
      <c r="Z113" t="s">
        <v>37</v>
      </c>
    </row>
    <row r="114" spans="1:26" x14ac:dyDescent="0.2">
      <c r="A114" s="1">
        <v>43626</v>
      </c>
      <c r="B114" t="s">
        <v>253</v>
      </c>
      <c r="C114" t="s">
        <v>35</v>
      </c>
      <c r="D114" t="s">
        <v>168</v>
      </c>
      <c r="E114" t="s">
        <v>256</v>
      </c>
      <c r="F114" s="3" t="s">
        <v>17</v>
      </c>
      <c r="G114" s="3">
        <f>WEEKDAY(A114,2)</f>
        <v>1</v>
      </c>
      <c r="H114" s="7">
        <f>N114+O114/60</f>
        <v>8.9166666666666661</v>
      </c>
      <c r="I114" s="7">
        <f>P114+Q114/60</f>
        <v>11.083333333333334</v>
      </c>
      <c r="J114" s="4">
        <f>IFERROR(VLOOKUP($U114,TONGHOPVERSION!$A$3:$G$240,6,FALSE),VLOOKUP($B114,TONGHOPVERSION!$A$3:$G$240,6,FALSE))</f>
        <v>343.25439636723399</v>
      </c>
      <c r="K114" s="4">
        <f>IFERROR(VLOOKUP($U114,TONGHOPVERSION!$A$3:$G$240,7,FALSE),VLOOKUP($B114,TONGHOPVERSION!$A$3:$G$240,7,FALSE))</f>
        <v>347.63650227556832</v>
      </c>
      <c r="L114" s="2">
        <v>0.37152777777777773</v>
      </c>
      <c r="M114" s="2">
        <v>0.46180555555555558</v>
      </c>
      <c r="N114" s="6">
        <f t="shared" si="4"/>
        <v>8</v>
      </c>
      <c r="O114" s="6">
        <f t="shared" si="5"/>
        <v>55</v>
      </c>
      <c r="P114" s="6">
        <f t="shared" si="6"/>
        <v>11</v>
      </c>
      <c r="Q114" s="6">
        <f t="shared" si="7"/>
        <v>5</v>
      </c>
      <c r="R114">
        <v>203</v>
      </c>
      <c r="S114">
        <v>967</v>
      </c>
      <c r="T114" s="4">
        <v>196.30099999999999</v>
      </c>
      <c r="U114" t="s">
        <v>253</v>
      </c>
      <c r="V114" t="s">
        <v>253</v>
      </c>
      <c r="W114" t="s">
        <v>45</v>
      </c>
      <c r="X114" t="s">
        <v>170</v>
      </c>
      <c r="Y114" t="s">
        <v>23</v>
      </c>
      <c r="Z114" t="s">
        <v>37</v>
      </c>
    </row>
    <row r="115" spans="1:26" x14ac:dyDescent="0.2">
      <c r="A115" s="1">
        <v>43626</v>
      </c>
      <c r="B115" t="s">
        <v>36</v>
      </c>
      <c r="C115" t="s">
        <v>35</v>
      </c>
      <c r="D115" t="s">
        <v>34</v>
      </c>
      <c r="E115" t="s">
        <v>257</v>
      </c>
      <c r="F115" s="3" t="s">
        <v>17</v>
      </c>
      <c r="G115" s="3">
        <f>WEEKDAY(A115,2)</f>
        <v>1</v>
      </c>
      <c r="H115" s="7">
        <f>N115+O115/60</f>
        <v>4</v>
      </c>
      <c r="I115" s="7">
        <f>P115+Q115/60</f>
        <v>5.333333333333333</v>
      </c>
      <c r="J115" s="4">
        <f>IFERROR(VLOOKUP($U115,TONGHOPVERSION!$A$3:$G$240,6,FALSE),VLOOKUP($B115,TONGHOPVERSION!$A$3:$G$240,6,FALSE))</f>
        <v>236.34688949060637</v>
      </c>
      <c r="K115" s="4">
        <f>IFERROR(VLOOKUP($U115,TONGHOPVERSION!$A$3:$G$240,7,FALSE),VLOOKUP($B115,TONGHOPVERSION!$A$3:$G$240,7,FALSE))</f>
        <v>201.94443000170284</v>
      </c>
      <c r="L115" s="2">
        <v>0.16666666666666666</v>
      </c>
      <c r="M115" s="2">
        <v>0.22222222222222221</v>
      </c>
      <c r="N115" s="6">
        <f t="shared" si="4"/>
        <v>4</v>
      </c>
      <c r="O115" s="6">
        <f t="shared" si="5"/>
        <v>0</v>
      </c>
      <c r="P115" s="6">
        <f t="shared" si="6"/>
        <v>5</v>
      </c>
      <c r="Q115" s="6">
        <f t="shared" si="7"/>
        <v>20</v>
      </c>
      <c r="R115">
        <v>203</v>
      </c>
      <c r="S115">
        <v>604</v>
      </c>
      <c r="T115" s="4">
        <v>122.61199999999999</v>
      </c>
      <c r="U115" t="s">
        <v>36</v>
      </c>
      <c r="V115" t="s">
        <v>36</v>
      </c>
      <c r="W115" t="s">
        <v>36</v>
      </c>
      <c r="X115" t="s">
        <v>16</v>
      </c>
      <c r="Y115" t="s">
        <v>30</v>
      </c>
      <c r="Z115" t="s">
        <v>37</v>
      </c>
    </row>
    <row r="116" spans="1:26" x14ac:dyDescent="0.2">
      <c r="A116" s="1">
        <v>43626</v>
      </c>
      <c r="B116" t="s">
        <v>67</v>
      </c>
      <c r="C116" t="s">
        <v>35</v>
      </c>
      <c r="D116" t="s">
        <v>66</v>
      </c>
      <c r="E116" t="s">
        <v>258</v>
      </c>
      <c r="F116" s="3" t="s">
        <v>17</v>
      </c>
      <c r="G116" s="3">
        <f>WEEKDAY(A116,2)</f>
        <v>1</v>
      </c>
      <c r="H116" s="7">
        <f>N116+O116/60</f>
        <v>11.75</v>
      </c>
      <c r="I116" s="7">
        <f>P116+Q116/60</f>
        <v>13.666666666666666</v>
      </c>
      <c r="J116" s="4">
        <f>IFERROR(VLOOKUP($U116,TONGHOPVERSION!$A$3:$G$240,6,FALSE),VLOOKUP($B116,TONGHOPVERSION!$A$3:$G$240,6,FALSE))</f>
        <v>292.75199550278143</v>
      </c>
      <c r="K116" s="4">
        <f>IFERROR(VLOOKUP($U116,TONGHOPVERSION!$A$3:$G$240,7,FALSE),VLOOKUP($B116,TONGHOPVERSION!$A$3:$G$240,7,FALSE))</f>
        <v>283.06606117169179</v>
      </c>
      <c r="L116" s="2">
        <v>0.48958333333333331</v>
      </c>
      <c r="M116" s="2">
        <v>0.56944444444444442</v>
      </c>
      <c r="N116" s="6">
        <f t="shared" si="4"/>
        <v>11</v>
      </c>
      <c r="O116" s="6">
        <f t="shared" si="5"/>
        <v>45</v>
      </c>
      <c r="P116" s="6">
        <f t="shared" si="6"/>
        <v>13</v>
      </c>
      <c r="Q116" s="6">
        <f t="shared" si="7"/>
        <v>40</v>
      </c>
      <c r="R116">
        <v>203</v>
      </c>
      <c r="S116">
        <v>1062</v>
      </c>
      <c r="T116" s="4">
        <v>215.58600000000001</v>
      </c>
      <c r="U116" t="s">
        <v>67</v>
      </c>
      <c r="V116" t="s">
        <v>67</v>
      </c>
      <c r="W116" t="s">
        <v>29</v>
      </c>
      <c r="X116" t="s">
        <v>16</v>
      </c>
      <c r="Y116" t="s">
        <v>30</v>
      </c>
      <c r="Z116" t="s">
        <v>37</v>
      </c>
    </row>
    <row r="117" spans="1:26" x14ac:dyDescent="0.2">
      <c r="A117" s="1">
        <v>43626</v>
      </c>
      <c r="B117" t="s">
        <v>252</v>
      </c>
      <c r="C117" t="s">
        <v>168</v>
      </c>
      <c r="D117" t="s">
        <v>35</v>
      </c>
      <c r="E117" t="s">
        <v>259</v>
      </c>
      <c r="F117" s="3" t="s">
        <v>17</v>
      </c>
      <c r="G117" s="3">
        <f>WEEKDAY(A117,2)</f>
        <v>1</v>
      </c>
      <c r="H117" s="7">
        <f>N117+O117/60</f>
        <v>8.9166666666666661</v>
      </c>
      <c r="I117" s="7">
        <f>P117+Q117/60</f>
        <v>11.083333333333334</v>
      </c>
      <c r="J117" s="4">
        <f>IFERROR(VLOOKUP($U117,TONGHOPVERSION!$A$3:$G$240,6,FALSE),VLOOKUP($B117,TONGHOPVERSION!$A$3:$G$240,6,FALSE))</f>
        <v>343.25439636723399</v>
      </c>
      <c r="K117" s="4">
        <f>IFERROR(VLOOKUP($U117,TONGHOPVERSION!$A$3:$G$240,7,FALSE),VLOOKUP($B117,TONGHOPVERSION!$A$3:$G$240,7,FALSE))</f>
        <v>347.63650227556832</v>
      </c>
      <c r="L117" s="2">
        <v>0.37152777777777773</v>
      </c>
      <c r="M117" s="2">
        <v>0.46180555555555558</v>
      </c>
      <c r="N117" s="6">
        <f t="shared" si="4"/>
        <v>8</v>
      </c>
      <c r="O117" s="6">
        <f t="shared" si="5"/>
        <v>55</v>
      </c>
      <c r="P117" s="6">
        <f t="shared" si="6"/>
        <v>11</v>
      </c>
      <c r="Q117" s="6">
        <f t="shared" si="7"/>
        <v>5</v>
      </c>
      <c r="R117">
        <v>203</v>
      </c>
      <c r="S117">
        <v>967</v>
      </c>
      <c r="T117" s="4">
        <v>196.30099999999999</v>
      </c>
      <c r="U117" t="s">
        <v>253</v>
      </c>
      <c r="V117" t="s">
        <v>253</v>
      </c>
      <c r="W117" t="s">
        <v>45</v>
      </c>
      <c r="X117" t="s">
        <v>170</v>
      </c>
      <c r="Y117" t="s">
        <v>23</v>
      </c>
      <c r="Z117" t="s">
        <v>37</v>
      </c>
    </row>
    <row r="118" spans="1:26" x14ac:dyDescent="0.2">
      <c r="A118" s="1">
        <v>43626</v>
      </c>
      <c r="B118" t="s">
        <v>261</v>
      </c>
      <c r="C118" t="s">
        <v>66</v>
      </c>
      <c r="D118" t="s">
        <v>262</v>
      </c>
      <c r="E118" t="s">
        <v>260</v>
      </c>
      <c r="F118" s="3" t="s">
        <v>17</v>
      </c>
      <c r="G118" s="3">
        <f>WEEKDAY(A118,2)</f>
        <v>1</v>
      </c>
      <c r="H118" s="7">
        <f>N118+O118/60</f>
        <v>14.5</v>
      </c>
      <c r="I118" s="7">
        <f>P118+Q118/60</f>
        <v>19.5</v>
      </c>
      <c r="J118" s="4">
        <f>IFERROR(VLOOKUP($U118,TONGHOPVERSION!$A$3:$G$240,6,FALSE),VLOOKUP($B118,TONGHOPVERSION!$A$3:$G$240,6,FALSE))</f>
        <v>628.37086910167432</v>
      </c>
      <c r="K118" s="4">
        <f>IFERROR(VLOOKUP($U118,TONGHOPVERSION!$A$3:$G$240,7,FALSE),VLOOKUP($B118,TONGHOPVERSION!$A$3:$G$240,7,FALSE))</f>
        <v>800.94786178298557</v>
      </c>
      <c r="L118" s="2">
        <v>0.60416666666666663</v>
      </c>
      <c r="M118" s="2">
        <v>0.8125</v>
      </c>
      <c r="N118" s="6">
        <f t="shared" si="4"/>
        <v>14</v>
      </c>
      <c r="O118" s="6">
        <f t="shared" si="5"/>
        <v>30</v>
      </c>
      <c r="P118" s="6">
        <f t="shared" si="6"/>
        <v>19</v>
      </c>
      <c r="Q118" s="6">
        <f t="shared" si="7"/>
        <v>30</v>
      </c>
      <c r="R118">
        <v>203</v>
      </c>
      <c r="S118">
        <v>3302</v>
      </c>
      <c r="T118" s="4">
        <v>670.30600000000004</v>
      </c>
      <c r="U118" t="s">
        <v>261</v>
      </c>
      <c r="V118" t="s">
        <v>261</v>
      </c>
      <c r="W118" t="s">
        <v>21</v>
      </c>
      <c r="X118" t="s">
        <v>22</v>
      </c>
      <c r="Y118" t="s">
        <v>23</v>
      </c>
      <c r="Z118" t="s">
        <v>37</v>
      </c>
    </row>
    <row r="119" spans="1:26" x14ac:dyDescent="0.2">
      <c r="A119" s="1">
        <v>43626</v>
      </c>
      <c r="B119" t="s">
        <v>253</v>
      </c>
      <c r="C119" t="s">
        <v>35</v>
      </c>
      <c r="D119" t="s">
        <v>168</v>
      </c>
      <c r="E119" t="s">
        <v>263</v>
      </c>
      <c r="F119" s="3" t="s">
        <v>17</v>
      </c>
      <c r="G119" s="3">
        <f>WEEKDAY(A119,2)</f>
        <v>1</v>
      </c>
      <c r="H119" s="7">
        <f>N119+O119/60</f>
        <v>5.666666666666667</v>
      </c>
      <c r="I119" s="7">
        <f>P119+Q119/60</f>
        <v>7.833333333333333</v>
      </c>
      <c r="J119" s="4">
        <f>IFERROR(VLOOKUP($U119,TONGHOPVERSION!$A$3:$G$240,6,FALSE),VLOOKUP($B119,TONGHOPVERSION!$A$3:$G$240,6,FALSE))</f>
        <v>343.25439636723399</v>
      </c>
      <c r="K119" s="4">
        <f>IFERROR(VLOOKUP($U119,TONGHOPVERSION!$A$3:$G$240,7,FALSE),VLOOKUP($B119,TONGHOPVERSION!$A$3:$G$240,7,FALSE))</f>
        <v>347.63650227556832</v>
      </c>
      <c r="L119" s="2">
        <v>0.23611111111111113</v>
      </c>
      <c r="M119" s="2">
        <v>0.3263888888888889</v>
      </c>
      <c r="N119" s="6">
        <f t="shared" si="4"/>
        <v>5</v>
      </c>
      <c r="O119" s="6">
        <f t="shared" si="5"/>
        <v>40</v>
      </c>
      <c r="P119" s="6">
        <f t="shared" si="6"/>
        <v>7</v>
      </c>
      <c r="Q119" s="6">
        <f t="shared" si="7"/>
        <v>50</v>
      </c>
      <c r="R119">
        <v>203</v>
      </c>
      <c r="S119">
        <v>967</v>
      </c>
      <c r="T119" s="4">
        <v>196.30099999999999</v>
      </c>
      <c r="U119" t="s">
        <v>253</v>
      </c>
      <c r="V119" t="s">
        <v>253</v>
      </c>
      <c r="W119" t="s">
        <v>45</v>
      </c>
      <c r="X119" t="s">
        <v>170</v>
      </c>
      <c r="Y119" t="s">
        <v>23</v>
      </c>
      <c r="Z119" t="s">
        <v>37</v>
      </c>
    </row>
    <row r="120" spans="1:26" x14ac:dyDescent="0.2">
      <c r="A120" s="1">
        <v>43626</v>
      </c>
      <c r="B120" t="s">
        <v>265</v>
      </c>
      <c r="C120" t="s">
        <v>35</v>
      </c>
      <c r="D120" t="s">
        <v>266</v>
      </c>
      <c r="E120" t="s">
        <v>264</v>
      </c>
      <c r="F120" s="3" t="s">
        <v>17</v>
      </c>
      <c r="G120" s="3">
        <f>WEEKDAY(A120,2)</f>
        <v>1</v>
      </c>
      <c r="H120" s="7">
        <f>N120+O120/60</f>
        <v>8.3333333333333329E-2</v>
      </c>
      <c r="I120" s="7">
        <f>P120+Q120/60</f>
        <v>2.25</v>
      </c>
      <c r="J120" s="4">
        <f>IFERROR(VLOOKUP($U120,TONGHOPVERSION!$A$3:$G$240,6,FALSE),VLOOKUP($B120,TONGHOPVERSION!$A$3:$G$240,6,FALSE))</f>
        <v>308.7453322478957</v>
      </c>
      <c r="K120" s="4">
        <f>IFERROR(VLOOKUP($U120,TONGHOPVERSION!$A$3:$G$240,7,FALSE),VLOOKUP($B120,TONGHOPVERSION!$A$3:$G$240,7,FALSE))</f>
        <v>330.16909384151558</v>
      </c>
      <c r="L120" s="2">
        <v>3.472222222222222E-3</v>
      </c>
      <c r="M120" s="2">
        <v>9.375E-2</v>
      </c>
      <c r="N120" s="6">
        <f t="shared" si="4"/>
        <v>0</v>
      </c>
      <c r="O120" s="6">
        <f t="shared" si="5"/>
        <v>5</v>
      </c>
      <c r="P120" s="6">
        <f t="shared" si="6"/>
        <v>2</v>
      </c>
      <c r="Q120" s="6">
        <f t="shared" si="7"/>
        <v>15</v>
      </c>
      <c r="R120">
        <v>203</v>
      </c>
      <c r="S120">
        <v>1217</v>
      </c>
      <c r="T120" s="4">
        <v>247.05099999999999</v>
      </c>
      <c r="U120" t="s">
        <v>265</v>
      </c>
      <c r="V120" t="s">
        <v>265</v>
      </c>
      <c r="W120" t="s">
        <v>125</v>
      </c>
      <c r="X120" t="s">
        <v>16</v>
      </c>
      <c r="Y120" t="s">
        <v>30</v>
      </c>
      <c r="Z120" t="s">
        <v>37</v>
      </c>
    </row>
    <row r="121" spans="1:26" x14ac:dyDescent="0.2">
      <c r="A121" s="1">
        <v>43626</v>
      </c>
      <c r="B121" t="s">
        <v>268</v>
      </c>
      <c r="C121" t="s">
        <v>262</v>
      </c>
      <c r="D121" t="s">
        <v>66</v>
      </c>
      <c r="E121" t="s">
        <v>267</v>
      </c>
      <c r="F121" s="3" t="s">
        <v>17</v>
      </c>
      <c r="G121" s="3">
        <f>WEEKDAY(A121,2)</f>
        <v>1</v>
      </c>
      <c r="H121" s="7">
        <f>N121+O121/60</f>
        <v>21.333333333333332</v>
      </c>
      <c r="I121" s="7">
        <f>P121+Q121/60</f>
        <v>2.25</v>
      </c>
      <c r="J121" s="4">
        <f>IFERROR(VLOOKUP($U121,TONGHOPVERSION!$A$3:$G$240,6,FALSE),VLOOKUP($B121,TONGHOPVERSION!$A$3:$G$240,6,FALSE))</f>
        <v>628.37086910167432</v>
      </c>
      <c r="K121" s="4">
        <f>IFERROR(VLOOKUP($U121,TONGHOPVERSION!$A$3:$G$240,7,FALSE),VLOOKUP($B121,TONGHOPVERSION!$A$3:$G$240,7,FALSE))</f>
        <v>800.94786178298557</v>
      </c>
      <c r="L121" s="2">
        <v>0.88888888888888884</v>
      </c>
      <c r="M121" s="2">
        <v>9.375E-2</v>
      </c>
      <c r="N121" s="6">
        <f t="shared" si="4"/>
        <v>21</v>
      </c>
      <c r="O121" s="6">
        <f t="shared" si="5"/>
        <v>20</v>
      </c>
      <c r="P121" s="6">
        <f t="shared" si="6"/>
        <v>2</v>
      </c>
      <c r="Q121" s="6">
        <f t="shared" si="7"/>
        <v>15</v>
      </c>
      <c r="R121">
        <v>203</v>
      </c>
      <c r="S121">
        <v>3302</v>
      </c>
      <c r="T121" s="4">
        <v>670.30600000000004</v>
      </c>
      <c r="U121" t="s">
        <v>261</v>
      </c>
      <c r="V121" t="s">
        <v>261</v>
      </c>
      <c r="W121" t="s">
        <v>21</v>
      </c>
      <c r="X121" t="s">
        <v>22</v>
      </c>
      <c r="Y121" t="s">
        <v>23</v>
      </c>
      <c r="Z121" t="s">
        <v>37</v>
      </c>
    </row>
    <row r="122" spans="1:26" x14ac:dyDescent="0.2">
      <c r="A122" s="1">
        <v>43626</v>
      </c>
      <c r="B122" t="s">
        <v>270</v>
      </c>
      <c r="C122" t="s">
        <v>266</v>
      </c>
      <c r="D122" t="s">
        <v>35</v>
      </c>
      <c r="E122" t="s">
        <v>269</v>
      </c>
      <c r="F122" s="3" t="s">
        <v>17</v>
      </c>
      <c r="G122" s="3">
        <f>WEEKDAY(A122,2)</f>
        <v>1</v>
      </c>
      <c r="H122" s="7">
        <f>N122+O122/60</f>
        <v>2.9166666666666665</v>
      </c>
      <c r="I122" s="7">
        <f>P122+Q122/60</f>
        <v>5</v>
      </c>
      <c r="J122" s="4">
        <f>IFERROR(VLOOKUP($U122,TONGHOPVERSION!$A$3:$G$240,6,FALSE),VLOOKUP($B122,TONGHOPVERSION!$A$3:$G$240,6,FALSE))</f>
        <v>308.7453322478957</v>
      </c>
      <c r="K122" s="4">
        <f>IFERROR(VLOOKUP($U122,TONGHOPVERSION!$A$3:$G$240,7,FALSE),VLOOKUP($B122,TONGHOPVERSION!$A$3:$G$240,7,FALSE))</f>
        <v>330.16909384151558</v>
      </c>
      <c r="L122" s="2">
        <v>0.12152777777777778</v>
      </c>
      <c r="M122" s="2">
        <v>0.20833333333333334</v>
      </c>
      <c r="N122" s="6">
        <f t="shared" si="4"/>
        <v>2</v>
      </c>
      <c r="O122" s="6">
        <f t="shared" si="5"/>
        <v>55</v>
      </c>
      <c r="P122" s="6">
        <f t="shared" si="6"/>
        <v>5</v>
      </c>
      <c r="Q122" s="6">
        <f t="shared" si="7"/>
        <v>0</v>
      </c>
      <c r="R122">
        <v>203</v>
      </c>
      <c r="S122">
        <v>1217</v>
      </c>
      <c r="T122" s="4">
        <v>247.05099999999999</v>
      </c>
      <c r="U122" t="s">
        <v>265</v>
      </c>
      <c r="V122" t="s">
        <v>265</v>
      </c>
      <c r="W122" t="s">
        <v>125</v>
      </c>
      <c r="X122" t="s">
        <v>16</v>
      </c>
      <c r="Y122" t="s">
        <v>30</v>
      </c>
      <c r="Z122" t="s">
        <v>37</v>
      </c>
    </row>
    <row r="123" spans="1:26" x14ac:dyDescent="0.2">
      <c r="A123" s="1">
        <v>43626</v>
      </c>
      <c r="B123" t="s">
        <v>128</v>
      </c>
      <c r="C123" t="s">
        <v>34</v>
      </c>
      <c r="D123" t="s">
        <v>27</v>
      </c>
      <c r="E123" t="s">
        <v>271</v>
      </c>
      <c r="F123" s="3" t="s">
        <v>17</v>
      </c>
      <c r="G123" s="3">
        <f>WEEKDAY(A123,2)</f>
        <v>1</v>
      </c>
      <c r="H123" s="7">
        <f>N123+O123/60</f>
        <v>1</v>
      </c>
      <c r="I123" s="7">
        <f>P123+Q123/60</f>
        <v>2.4166666666666665</v>
      </c>
      <c r="J123" s="4">
        <f>IFERROR(VLOOKUP($U123,TONGHOPVERSION!$A$3:$G$240,6,FALSE),VLOOKUP($B123,TONGHOPVERSION!$A$3:$G$240,6,FALSE))</f>
        <v>239.31340170869245</v>
      </c>
      <c r="K123" s="4">
        <f>IFERROR(VLOOKUP($U123,TONGHOPVERSION!$A$3:$G$240,7,FALSE),VLOOKUP($B123,TONGHOPVERSION!$A$3:$G$240,7,FALSE))</f>
        <v>208.92363712533773</v>
      </c>
      <c r="L123" s="2">
        <v>4.1666666666666664E-2</v>
      </c>
      <c r="M123" s="2">
        <v>0.10069444444444443</v>
      </c>
      <c r="N123" s="6">
        <f t="shared" si="4"/>
        <v>1</v>
      </c>
      <c r="O123" s="6">
        <f t="shared" si="5"/>
        <v>0</v>
      </c>
      <c r="P123" s="6">
        <f t="shared" si="6"/>
        <v>2</v>
      </c>
      <c r="Q123" s="6">
        <f t="shared" si="7"/>
        <v>25</v>
      </c>
      <c r="R123">
        <v>203</v>
      </c>
      <c r="S123">
        <v>602</v>
      </c>
      <c r="T123" s="4">
        <v>122.206</v>
      </c>
      <c r="U123" t="s">
        <v>129</v>
      </c>
      <c r="V123" t="s">
        <v>129</v>
      </c>
      <c r="W123" t="s">
        <v>129</v>
      </c>
      <c r="X123" t="s">
        <v>16</v>
      </c>
      <c r="Y123" t="s">
        <v>30</v>
      </c>
      <c r="Z123" t="s">
        <v>37</v>
      </c>
    </row>
    <row r="124" spans="1:26" x14ac:dyDescent="0.2">
      <c r="A124" s="1">
        <v>43626</v>
      </c>
      <c r="B124" t="s">
        <v>128</v>
      </c>
      <c r="C124" t="s">
        <v>34</v>
      </c>
      <c r="D124" t="s">
        <v>27</v>
      </c>
      <c r="E124" t="s">
        <v>272</v>
      </c>
      <c r="F124" s="3" t="s">
        <v>17</v>
      </c>
      <c r="G124" s="3">
        <f>WEEKDAY(A124,2)</f>
        <v>1</v>
      </c>
      <c r="H124" s="7">
        <f>N124+O124/60</f>
        <v>6</v>
      </c>
      <c r="I124" s="7">
        <f>P124+Q124/60</f>
        <v>7.5</v>
      </c>
      <c r="J124" s="4">
        <f>IFERROR(VLOOKUP($U124,TONGHOPVERSION!$A$3:$G$240,6,FALSE),VLOOKUP($B124,TONGHOPVERSION!$A$3:$G$240,6,FALSE))</f>
        <v>239.31340170869245</v>
      </c>
      <c r="K124" s="4">
        <f>IFERROR(VLOOKUP($U124,TONGHOPVERSION!$A$3:$G$240,7,FALSE),VLOOKUP($B124,TONGHOPVERSION!$A$3:$G$240,7,FALSE))</f>
        <v>208.92363712533773</v>
      </c>
      <c r="L124" s="2">
        <v>0.25</v>
      </c>
      <c r="M124" s="2">
        <v>0.3125</v>
      </c>
      <c r="N124" s="6">
        <f t="shared" si="4"/>
        <v>6</v>
      </c>
      <c r="O124" s="6">
        <f t="shared" si="5"/>
        <v>0</v>
      </c>
      <c r="P124" s="6">
        <f t="shared" si="6"/>
        <v>7</v>
      </c>
      <c r="Q124" s="6">
        <f t="shared" si="7"/>
        <v>30</v>
      </c>
      <c r="R124">
        <v>203</v>
      </c>
      <c r="S124">
        <v>602</v>
      </c>
      <c r="T124" s="4">
        <v>122.206</v>
      </c>
      <c r="U124" t="s">
        <v>129</v>
      </c>
      <c r="V124" t="s">
        <v>129</v>
      </c>
      <c r="W124" t="s">
        <v>129</v>
      </c>
      <c r="X124" t="s">
        <v>16</v>
      </c>
      <c r="Y124" t="s">
        <v>30</v>
      </c>
      <c r="Z124" t="s">
        <v>37</v>
      </c>
    </row>
    <row r="125" spans="1:26" x14ac:dyDescent="0.2">
      <c r="A125" s="1">
        <v>43626</v>
      </c>
      <c r="B125" t="s">
        <v>274</v>
      </c>
      <c r="C125" t="s">
        <v>71</v>
      </c>
      <c r="D125" t="s">
        <v>35</v>
      </c>
      <c r="E125" t="s">
        <v>273</v>
      </c>
      <c r="F125" s="3" t="s">
        <v>17</v>
      </c>
      <c r="G125" s="3">
        <f>WEEKDAY(A125,2)</f>
        <v>1</v>
      </c>
      <c r="H125" s="7">
        <f>N125+O125/60</f>
        <v>11.333333333333334</v>
      </c>
      <c r="I125" s="7">
        <f>P125+Q125/60</f>
        <v>14.583333333333334</v>
      </c>
      <c r="J125" s="4">
        <f>IFERROR(VLOOKUP($U125,TONGHOPVERSION!$A$3:$G$240,6,FALSE),VLOOKUP($B125,TONGHOPVERSION!$A$3:$G$240,6,FALSE))</f>
        <v>351.14307895297088</v>
      </c>
      <c r="K125" s="4">
        <f>IFERROR(VLOOKUP($U125,TONGHOPVERSION!$A$3:$G$240,7,FALSE),VLOOKUP($B125,TONGHOPVERSION!$A$3:$G$240,7,FALSE))</f>
        <v>523.63526717694549</v>
      </c>
      <c r="L125" s="2">
        <v>0.47222222222222227</v>
      </c>
      <c r="M125" s="2">
        <v>0.60763888888888895</v>
      </c>
      <c r="N125" s="6">
        <f t="shared" si="4"/>
        <v>11</v>
      </c>
      <c r="O125" s="6">
        <f t="shared" si="5"/>
        <v>20</v>
      </c>
      <c r="P125" s="6">
        <f t="shared" si="6"/>
        <v>14</v>
      </c>
      <c r="Q125" s="6">
        <f t="shared" si="7"/>
        <v>35</v>
      </c>
      <c r="R125">
        <v>203</v>
      </c>
      <c r="S125">
        <v>2073</v>
      </c>
      <c r="T125" s="4">
        <v>420.81900000000002</v>
      </c>
      <c r="U125" t="s">
        <v>70</v>
      </c>
      <c r="V125" t="s">
        <v>70</v>
      </c>
      <c r="W125" t="s">
        <v>45</v>
      </c>
      <c r="X125" t="s">
        <v>72</v>
      </c>
      <c r="Y125" t="s">
        <v>23</v>
      </c>
      <c r="Z125" t="s">
        <v>37</v>
      </c>
    </row>
    <row r="126" spans="1:26" x14ac:dyDescent="0.2">
      <c r="A126" s="1">
        <v>43626</v>
      </c>
      <c r="B126" t="s">
        <v>129</v>
      </c>
      <c r="C126" t="s">
        <v>27</v>
      </c>
      <c r="D126" t="s">
        <v>34</v>
      </c>
      <c r="E126" t="s">
        <v>275</v>
      </c>
      <c r="F126" s="3" t="s">
        <v>17</v>
      </c>
      <c r="G126" s="3">
        <f>WEEKDAY(A126,2)</f>
        <v>1</v>
      </c>
      <c r="H126" s="7">
        <f>N126+O126/60</f>
        <v>4</v>
      </c>
      <c r="I126" s="7">
        <f>P126+Q126/60</f>
        <v>5.333333333333333</v>
      </c>
      <c r="J126" s="4">
        <f>IFERROR(VLOOKUP($U126,TONGHOPVERSION!$A$3:$G$240,6,FALSE),VLOOKUP($B126,TONGHOPVERSION!$A$3:$G$240,6,FALSE))</f>
        <v>239.31340170869245</v>
      </c>
      <c r="K126" s="4">
        <f>IFERROR(VLOOKUP($U126,TONGHOPVERSION!$A$3:$G$240,7,FALSE),VLOOKUP($B126,TONGHOPVERSION!$A$3:$G$240,7,FALSE))</f>
        <v>208.92363712533773</v>
      </c>
      <c r="L126" s="2">
        <v>0.16666666666666666</v>
      </c>
      <c r="M126" s="2">
        <v>0.22222222222222221</v>
      </c>
      <c r="N126" s="6">
        <f t="shared" si="4"/>
        <v>4</v>
      </c>
      <c r="O126" s="6">
        <f t="shared" si="5"/>
        <v>0</v>
      </c>
      <c r="P126" s="6">
        <f t="shared" si="6"/>
        <v>5</v>
      </c>
      <c r="Q126" s="6">
        <f t="shared" si="7"/>
        <v>20</v>
      </c>
      <c r="R126">
        <v>203</v>
      </c>
      <c r="S126">
        <v>602</v>
      </c>
      <c r="T126" s="4">
        <v>122.206</v>
      </c>
      <c r="U126" t="s">
        <v>129</v>
      </c>
      <c r="V126" t="s">
        <v>129</v>
      </c>
      <c r="W126" t="s">
        <v>129</v>
      </c>
      <c r="X126" t="s">
        <v>16</v>
      </c>
      <c r="Y126" t="s">
        <v>30</v>
      </c>
      <c r="Z126" t="s">
        <v>37</v>
      </c>
    </row>
    <row r="127" spans="1:26" x14ac:dyDescent="0.2">
      <c r="A127" s="1">
        <v>43626</v>
      </c>
      <c r="B127" t="s">
        <v>75</v>
      </c>
      <c r="C127" t="s">
        <v>27</v>
      </c>
      <c r="D127" t="s">
        <v>71</v>
      </c>
      <c r="E127" t="s">
        <v>276</v>
      </c>
      <c r="F127" s="3" t="s">
        <v>17</v>
      </c>
      <c r="G127" s="3">
        <f>WEEKDAY(A127,2)</f>
        <v>1</v>
      </c>
      <c r="H127" s="7">
        <f>N127+O127/60</f>
        <v>8.25</v>
      </c>
      <c r="I127" s="7">
        <f>P127+Q127/60</f>
        <v>10.25</v>
      </c>
      <c r="J127" s="4">
        <f>IFERROR(VLOOKUP($U127,TONGHOPVERSION!$A$3:$G$240,6,FALSE),VLOOKUP($B127,TONGHOPVERSION!$A$3:$G$240,6,FALSE))</f>
        <v>282.37915814123511</v>
      </c>
      <c r="K127" s="4">
        <f>IFERROR(VLOOKUP($U127,TONGHOPVERSION!$A$3:$G$240,7,FALSE),VLOOKUP($B127,TONGHOPVERSION!$A$3:$G$240,7,FALSE))</f>
        <v>330.61128297374086</v>
      </c>
      <c r="L127" s="2">
        <v>0.34375</v>
      </c>
      <c r="M127" s="2">
        <v>0.42708333333333331</v>
      </c>
      <c r="N127" s="6">
        <f t="shared" si="4"/>
        <v>8</v>
      </c>
      <c r="O127" s="6">
        <f t="shared" si="5"/>
        <v>15</v>
      </c>
      <c r="P127" s="6">
        <f t="shared" si="6"/>
        <v>10</v>
      </c>
      <c r="Q127" s="6">
        <f t="shared" si="7"/>
        <v>15</v>
      </c>
      <c r="R127">
        <v>203</v>
      </c>
      <c r="S127">
        <v>1046</v>
      </c>
      <c r="T127" s="4">
        <v>212.33799999999999</v>
      </c>
      <c r="U127" t="s">
        <v>75</v>
      </c>
      <c r="V127" t="s">
        <v>75</v>
      </c>
      <c r="W127" t="s">
        <v>45</v>
      </c>
      <c r="X127" t="s">
        <v>72</v>
      </c>
      <c r="Y127" t="s">
        <v>23</v>
      </c>
      <c r="Z127" t="s">
        <v>37</v>
      </c>
    </row>
    <row r="128" spans="1:26" x14ac:dyDescent="0.2">
      <c r="A128" s="1">
        <v>43626</v>
      </c>
      <c r="B128" t="s">
        <v>278</v>
      </c>
      <c r="C128" t="s">
        <v>279</v>
      </c>
      <c r="D128" t="s">
        <v>66</v>
      </c>
      <c r="E128" t="s">
        <v>277</v>
      </c>
      <c r="F128" s="3" t="s">
        <v>17</v>
      </c>
      <c r="G128" s="3">
        <f>WEEKDAY(A128,2)</f>
        <v>1</v>
      </c>
      <c r="H128" s="7">
        <f>N128+O128/60</f>
        <v>18.583333333333332</v>
      </c>
      <c r="I128" s="7">
        <f>P128+Q128/60</f>
        <v>22.083333333333332</v>
      </c>
      <c r="J128" s="4">
        <f>IFERROR(VLOOKUP($U128,TONGHOPVERSION!$A$3:$G$240,6,FALSE),VLOOKUP($B128,TONGHOPVERSION!$A$3:$G$240,6,FALSE))</f>
        <v>462.16810949252476</v>
      </c>
      <c r="K128" s="4">
        <f>IFERROR(VLOOKUP($U128,TONGHOPVERSION!$A$3:$G$240,7,FALSE),VLOOKUP($B128,TONGHOPVERSION!$A$3:$G$240,7,FALSE))</f>
        <v>410.65799824762848</v>
      </c>
      <c r="L128" s="2">
        <v>0.77430555555555547</v>
      </c>
      <c r="M128" s="2">
        <v>0.92013888888888884</v>
      </c>
      <c r="N128" s="6">
        <f t="shared" si="4"/>
        <v>18</v>
      </c>
      <c r="O128" s="6">
        <f t="shared" si="5"/>
        <v>35</v>
      </c>
      <c r="P128" s="6">
        <f t="shared" si="6"/>
        <v>22</v>
      </c>
      <c r="Q128" s="6">
        <f t="shared" si="7"/>
        <v>5</v>
      </c>
      <c r="R128">
        <v>203</v>
      </c>
      <c r="S128">
        <v>2129</v>
      </c>
      <c r="T128" s="4">
        <v>432.18700000000001</v>
      </c>
      <c r="U128" t="s">
        <v>280</v>
      </c>
      <c r="V128" t="s">
        <v>280</v>
      </c>
      <c r="W128" t="s">
        <v>21</v>
      </c>
      <c r="X128" t="s">
        <v>197</v>
      </c>
      <c r="Y128" t="s">
        <v>23</v>
      </c>
      <c r="Z128" t="s">
        <v>24</v>
      </c>
    </row>
    <row r="129" spans="1:26" x14ac:dyDescent="0.2">
      <c r="A129" s="1">
        <v>43626</v>
      </c>
      <c r="B129" t="s">
        <v>280</v>
      </c>
      <c r="C129" t="s">
        <v>66</v>
      </c>
      <c r="D129" t="s">
        <v>279</v>
      </c>
      <c r="E129" t="s">
        <v>281</v>
      </c>
      <c r="F129" s="3" t="s">
        <v>17</v>
      </c>
      <c r="G129" s="3">
        <f>WEEKDAY(A129,2)</f>
        <v>1</v>
      </c>
      <c r="H129" s="7">
        <f>N129+O129/60</f>
        <v>14</v>
      </c>
      <c r="I129" s="7">
        <f>P129+Q129/60</f>
        <v>17.5</v>
      </c>
      <c r="J129" s="4">
        <f>IFERROR(VLOOKUP($U129,TONGHOPVERSION!$A$3:$G$240,6,FALSE),VLOOKUP($B129,TONGHOPVERSION!$A$3:$G$240,6,FALSE))</f>
        <v>462.16810949252476</v>
      </c>
      <c r="K129" s="4">
        <f>IFERROR(VLOOKUP($U129,TONGHOPVERSION!$A$3:$G$240,7,FALSE),VLOOKUP($B129,TONGHOPVERSION!$A$3:$G$240,7,FALSE))</f>
        <v>410.65799824762848</v>
      </c>
      <c r="L129" s="2">
        <v>0.58333333333333337</v>
      </c>
      <c r="M129" s="2">
        <v>0.72916666666666663</v>
      </c>
      <c r="N129" s="6">
        <f t="shared" si="4"/>
        <v>14</v>
      </c>
      <c r="O129" s="6">
        <f t="shared" si="5"/>
        <v>0</v>
      </c>
      <c r="P129" s="6">
        <f t="shared" si="6"/>
        <v>17</v>
      </c>
      <c r="Q129" s="6">
        <f t="shared" si="7"/>
        <v>30</v>
      </c>
      <c r="R129">
        <v>203</v>
      </c>
      <c r="S129">
        <v>2129</v>
      </c>
      <c r="T129" s="4">
        <v>432.18700000000001</v>
      </c>
      <c r="U129" t="s">
        <v>280</v>
      </c>
      <c r="V129" t="s">
        <v>280</v>
      </c>
      <c r="W129" t="s">
        <v>21</v>
      </c>
      <c r="X129" t="s">
        <v>197</v>
      </c>
      <c r="Y129" t="s">
        <v>23</v>
      </c>
      <c r="Z129" t="s">
        <v>24</v>
      </c>
    </row>
    <row r="130" spans="1:26" x14ac:dyDescent="0.2">
      <c r="A130" s="1">
        <v>43626</v>
      </c>
      <c r="B130" t="s">
        <v>65</v>
      </c>
      <c r="C130" t="s">
        <v>66</v>
      </c>
      <c r="D130" t="s">
        <v>35</v>
      </c>
      <c r="E130" t="s">
        <v>282</v>
      </c>
      <c r="F130" s="3" t="s">
        <v>17</v>
      </c>
      <c r="G130" s="3">
        <f>WEEKDAY(A130,2)</f>
        <v>1</v>
      </c>
      <c r="H130" s="7">
        <f>N130+O130/60</f>
        <v>4.333333333333333</v>
      </c>
      <c r="I130" s="7">
        <f>P130+Q130/60</f>
        <v>6.25</v>
      </c>
      <c r="J130" s="4">
        <f>IFERROR(VLOOKUP($U130,TONGHOPVERSION!$A$3:$G$240,6,FALSE),VLOOKUP($B130,TONGHOPVERSION!$A$3:$G$240,6,FALSE))</f>
        <v>292.75199550278143</v>
      </c>
      <c r="K130" s="4">
        <f>IFERROR(VLOOKUP($U130,TONGHOPVERSION!$A$3:$G$240,7,FALSE),VLOOKUP($B130,TONGHOPVERSION!$A$3:$G$240,7,FALSE))</f>
        <v>283.06606117169179</v>
      </c>
      <c r="L130" s="2">
        <v>0.18055555555555555</v>
      </c>
      <c r="M130" s="2">
        <v>0.26041666666666669</v>
      </c>
      <c r="N130" s="6">
        <f t="shared" si="4"/>
        <v>4</v>
      </c>
      <c r="O130" s="6">
        <f t="shared" si="5"/>
        <v>20</v>
      </c>
      <c r="P130" s="6">
        <f t="shared" si="6"/>
        <v>6</v>
      </c>
      <c r="Q130" s="6">
        <f t="shared" si="7"/>
        <v>15</v>
      </c>
      <c r="R130">
        <v>203</v>
      </c>
      <c r="S130">
        <v>1062</v>
      </c>
      <c r="T130" s="4">
        <v>215.58600000000001</v>
      </c>
      <c r="U130" t="s">
        <v>67</v>
      </c>
      <c r="V130" t="s">
        <v>67</v>
      </c>
      <c r="W130" t="s">
        <v>29</v>
      </c>
      <c r="X130" t="s">
        <v>16</v>
      </c>
      <c r="Y130" t="s">
        <v>30</v>
      </c>
      <c r="Z130" t="s">
        <v>37</v>
      </c>
    </row>
    <row r="131" spans="1:26" x14ac:dyDescent="0.2">
      <c r="A131" s="1">
        <v>43626</v>
      </c>
      <c r="B131" t="s">
        <v>284</v>
      </c>
      <c r="C131" t="s">
        <v>35</v>
      </c>
      <c r="D131" t="s">
        <v>119</v>
      </c>
      <c r="E131" t="s">
        <v>283</v>
      </c>
      <c r="F131" s="3" t="s">
        <v>17</v>
      </c>
      <c r="G131" s="3">
        <f>WEEKDAY(A131,2)</f>
        <v>1</v>
      </c>
      <c r="H131" s="7">
        <f>N131+O131/60</f>
        <v>7.333333333333333</v>
      </c>
      <c r="I131" s="7">
        <f>P131+Q131/60</f>
        <v>8.5833333333333339</v>
      </c>
      <c r="J131" s="4">
        <f>IFERROR(VLOOKUP($U131,TONGHOPVERSION!$A$3:$G$240,6,FALSE),VLOOKUP($B131,TONGHOPVERSION!$A$3:$G$240,6,FALSE))</f>
        <v>233.52231346639445</v>
      </c>
      <c r="K131" s="4">
        <f>IFERROR(VLOOKUP($U131,TONGHOPVERSION!$A$3:$G$240,7,FALSE),VLOOKUP($B131,TONGHOPVERSION!$A$3:$G$240,7,FALSE))</f>
        <v>188.23299562906084</v>
      </c>
      <c r="L131" s="2">
        <v>0.30555555555555552</v>
      </c>
      <c r="M131" s="2">
        <v>0.3576388888888889</v>
      </c>
      <c r="N131" s="6">
        <f t="shared" ref="N131:N194" si="8">HOUR(L131)</f>
        <v>7</v>
      </c>
      <c r="O131" s="6">
        <f t="shared" ref="O131:O194" si="9">MINUTE(L131)</f>
        <v>20</v>
      </c>
      <c r="P131" s="6">
        <f t="shared" ref="P131:P194" si="10">HOUR(M131)</f>
        <v>8</v>
      </c>
      <c r="Q131" s="6">
        <f t="shared" ref="Q131:Q194" si="11">MINUTE(M131)</f>
        <v>35</v>
      </c>
      <c r="R131">
        <v>203</v>
      </c>
      <c r="S131">
        <v>547</v>
      </c>
      <c r="T131" s="4">
        <v>111.041</v>
      </c>
      <c r="U131" t="s">
        <v>284</v>
      </c>
      <c r="V131" t="s">
        <v>284</v>
      </c>
      <c r="W131" t="s">
        <v>29</v>
      </c>
      <c r="X131" t="s">
        <v>16</v>
      </c>
      <c r="Y131" t="s">
        <v>30</v>
      </c>
      <c r="Z131" t="s">
        <v>37</v>
      </c>
    </row>
    <row r="132" spans="1:26" x14ac:dyDescent="0.2">
      <c r="A132" s="1">
        <v>43626</v>
      </c>
      <c r="B132" t="s">
        <v>286</v>
      </c>
      <c r="C132" t="s">
        <v>119</v>
      </c>
      <c r="D132" t="s">
        <v>35</v>
      </c>
      <c r="E132" t="s">
        <v>285</v>
      </c>
      <c r="F132" s="3" t="s">
        <v>17</v>
      </c>
      <c r="G132" s="3">
        <f>WEEKDAY(A132,2)</f>
        <v>1</v>
      </c>
      <c r="H132" s="7">
        <f>N132+O132/60</f>
        <v>9.25</v>
      </c>
      <c r="I132" s="7">
        <f>P132+Q132/60</f>
        <v>10.5</v>
      </c>
      <c r="J132" s="4">
        <f>IFERROR(VLOOKUP($U132,TONGHOPVERSION!$A$3:$G$240,6,FALSE),VLOOKUP($B132,TONGHOPVERSION!$A$3:$G$240,6,FALSE))</f>
        <v>233.52231346639445</v>
      </c>
      <c r="K132" s="4">
        <f>IFERROR(VLOOKUP($U132,TONGHOPVERSION!$A$3:$G$240,7,FALSE),VLOOKUP($B132,TONGHOPVERSION!$A$3:$G$240,7,FALSE))</f>
        <v>188.23299562906084</v>
      </c>
      <c r="L132" s="2">
        <v>0.38541666666666669</v>
      </c>
      <c r="M132" s="2">
        <v>0.4375</v>
      </c>
      <c r="N132" s="6">
        <f t="shared" si="8"/>
        <v>9</v>
      </c>
      <c r="O132" s="6">
        <f t="shared" si="9"/>
        <v>15</v>
      </c>
      <c r="P132" s="6">
        <f t="shared" si="10"/>
        <v>10</v>
      </c>
      <c r="Q132" s="6">
        <f t="shared" si="11"/>
        <v>30</v>
      </c>
      <c r="R132">
        <v>203</v>
      </c>
      <c r="S132">
        <v>547</v>
      </c>
      <c r="T132" s="4">
        <v>111.041</v>
      </c>
      <c r="U132" t="s">
        <v>284</v>
      </c>
      <c r="V132" t="s">
        <v>284</v>
      </c>
      <c r="W132" t="s">
        <v>29</v>
      </c>
      <c r="X132" t="s">
        <v>16</v>
      </c>
      <c r="Y132" t="s">
        <v>30</v>
      </c>
      <c r="Z132" t="s">
        <v>37</v>
      </c>
    </row>
    <row r="133" spans="1:26" x14ac:dyDescent="0.2">
      <c r="A133" s="1">
        <v>43626</v>
      </c>
      <c r="B133" t="s">
        <v>67</v>
      </c>
      <c r="C133" t="s">
        <v>35</v>
      </c>
      <c r="D133" t="s">
        <v>66</v>
      </c>
      <c r="E133" t="s">
        <v>287</v>
      </c>
      <c r="F133" s="3" t="s">
        <v>17</v>
      </c>
      <c r="G133" s="3">
        <f>WEEKDAY(A133,2)</f>
        <v>1</v>
      </c>
      <c r="H133" s="7">
        <f>N133+O133/60</f>
        <v>11.25</v>
      </c>
      <c r="I133" s="7">
        <f>P133+Q133/60</f>
        <v>13.166666666666666</v>
      </c>
      <c r="J133" s="4">
        <f>IFERROR(VLOOKUP($U133,TONGHOPVERSION!$A$3:$G$240,6,FALSE),VLOOKUP($B133,TONGHOPVERSION!$A$3:$G$240,6,FALSE))</f>
        <v>292.75199550278143</v>
      </c>
      <c r="K133" s="4">
        <f>IFERROR(VLOOKUP($U133,TONGHOPVERSION!$A$3:$G$240,7,FALSE),VLOOKUP($B133,TONGHOPVERSION!$A$3:$G$240,7,FALSE))</f>
        <v>283.06606117169179</v>
      </c>
      <c r="L133" s="2">
        <v>0.46875</v>
      </c>
      <c r="M133" s="2">
        <v>0.54861111111111105</v>
      </c>
      <c r="N133" s="6">
        <f t="shared" si="8"/>
        <v>11</v>
      </c>
      <c r="O133" s="6">
        <f t="shared" si="9"/>
        <v>15</v>
      </c>
      <c r="P133" s="6">
        <f t="shared" si="10"/>
        <v>13</v>
      </c>
      <c r="Q133" s="6">
        <f t="shared" si="11"/>
        <v>10</v>
      </c>
      <c r="R133">
        <v>203</v>
      </c>
      <c r="S133">
        <v>1062</v>
      </c>
      <c r="T133" s="4">
        <v>215.58600000000001</v>
      </c>
      <c r="U133" t="s">
        <v>67</v>
      </c>
      <c r="V133" t="s">
        <v>67</v>
      </c>
      <c r="W133" t="s">
        <v>29</v>
      </c>
      <c r="X133" t="s">
        <v>16</v>
      </c>
      <c r="Y133" t="s">
        <v>30</v>
      </c>
      <c r="Z133" t="s">
        <v>288</v>
      </c>
    </row>
    <row r="134" spans="1:26" x14ac:dyDescent="0.2">
      <c r="A134" s="1">
        <v>43626</v>
      </c>
      <c r="B134" t="s">
        <v>290</v>
      </c>
      <c r="C134" t="s">
        <v>35</v>
      </c>
      <c r="D134" t="s">
        <v>291</v>
      </c>
      <c r="E134" t="s">
        <v>289</v>
      </c>
      <c r="F134" s="3" t="s">
        <v>17</v>
      </c>
      <c r="G134" s="3">
        <f>WEEKDAY(A134,2)</f>
        <v>1</v>
      </c>
      <c r="H134" s="7">
        <f>N134+O134/60</f>
        <v>18.333333333333332</v>
      </c>
      <c r="I134" s="7">
        <f>P134+Q134/60</f>
        <v>22.333333333333332</v>
      </c>
      <c r="J134" s="4">
        <f>IFERROR(VLOOKUP($U134,TONGHOPVERSION!$A$3:$G$240,6,FALSE),VLOOKUP($B134,TONGHOPVERSION!$A$3:$G$240,6,FALSE))</f>
        <v>851.51844399569575</v>
      </c>
      <c r="K134" s="4">
        <f>IFERROR(VLOOKUP($U134,TONGHOPVERSION!$A$3:$G$240,7,FALSE),VLOOKUP($B134,TONGHOPVERSION!$A$3:$G$240,7,FALSE))</f>
        <v>835.14674301541368</v>
      </c>
      <c r="L134" s="2">
        <v>0.76388888888888884</v>
      </c>
      <c r="M134" s="2">
        <v>0.93055555555555547</v>
      </c>
      <c r="N134" s="6">
        <f t="shared" si="8"/>
        <v>18</v>
      </c>
      <c r="O134" s="6">
        <f t="shared" si="9"/>
        <v>20</v>
      </c>
      <c r="P134" s="6">
        <f t="shared" si="10"/>
        <v>22</v>
      </c>
      <c r="Q134" s="6">
        <f t="shared" si="11"/>
        <v>20</v>
      </c>
      <c r="R134">
        <v>184</v>
      </c>
      <c r="S134">
        <v>2789</v>
      </c>
      <c r="T134" s="4">
        <v>513.17600000000004</v>
      </c>
      <c r="U134" t="s">
        <v>290</v>
      </c>
      <c r="V134" t="s">
        <v>290</v>
      </c>
      <c r="W134" t="s">
        <v>21</v>
      </c>
      <c r="X134" t="s">
        <v>145</v>
      </c>
      <c r="Y134" t="s">
        <v>23</v>
      </c>
      <c r="Z134" t="s">
        <v>37</v>
      </c>
    </row>
    <row r="135" spans="1:26" x14ac:dyDescent="0.2">
      <c r="A135" s="1">
        <v>43626</v>
      </c>
      <c r="B135" t="s">
        <v>293</v>
      </c>
      <c r="C135" t="s">
        <v>291</v>
      </c>
      <c r="D135" t="s">
        <v>35</v>
      </c>
      <c r="E135" t="s">
        <v>292</v>
      </c>
      <c r="F135" s="3" t="s">
        <v>17</v>
      </c>
      <c r="G135" s="3">
        <f>WEEKDAY(A135,2)</f>
        <v>1</v>
      </c>
      <c r="H135" s="7">
        <f>N135+O135/60</f>
        <v>1.5</v>
      </c>
      <c r="I135" s="7">
        <f>P135+Q135/60</f>
        <v>6.333333333333333</v>
      </c>
      <c r="J135" s="4">
        <f>IFERROR(VLOOKUP($U135,TONGHOPVERSION!$A$3:$G$240,6,FALSE),VLOOKUP($B135,TONGHOPVERSION!$A$3:$G$240,6,FALSE))</f>
        <v>851.51844399569575</v>
      </c>
      <c r="K135" s="4">
        <f>IFERROR(VLOOKUP($U135,TONGHOPVERSION!$A$3:$G$240,7,FALSE),VLOOKUP($B135,TONGHOPVERSION!$A$3:$G$240,7,FALSE))</f>
        <v>835.14674301541368</v>
      </c>
      <c r="L135" s="2">
        <v>6.25E-2</v>
      </c>
      <c r="M135" s="2">
        <v>0.2638888888888889</v>
      </c>
      <c r="N135" s="6">
        <f t="shared" si="8"/>
        <v>1</v>
      </c>
      <c r="O135" s="6">
        <f t="shared" si="9"/>
        <v>30</v>
      </c>
      <c r="P135" s="6">
        <f t="shared" si="10"/>
        <v>6</v>
      </c>
      <c r="Q135" s="6">
        <f t="shared" si="11"/>
        <v>20</v>
      </c>
      <c r="R135">
        <v>184</v>
      </c>
      <c r="S135">
        <v>2789</v>
      </c>
      <c r="T135" s="4">
        <v>513.17600000000004</v>
      </c>
      <c r="U135" t="s">
        <v>290</v>
      </c>
      <c r="V135" t="s">
        <v>290</v>
      </c>
      <c r="W135" t="s">
        <v>21</v>
      </c>
      <c r="X135" t="s">
        <v>145</v>
      </c>
      <c r="Y135" t="s">
        <v>23</v>
      </c>
      <c r="Z135" t="s">
        <v>37</v>
      </c>
    </row>
    <row r="136" spans="1:26" x14ac:dyDescent="0.2">
      <c r="A136" s="1">
        <v>43626</v>
      </c>
      <c r="B136" t="s">
        <v>295</v>
      </c>
      <c r="C136" t="s">
        <v>35</v>
      </c>
      <c r="D136" t="s">
        <v>87</v>
      </c>
      <c r="E136" t="s">
        <v>294</v>
      </c>
      <c r="F136" s="3" t="s">
        <v>17</v>
      </c>
      <c r="G136" s="3">
        <f>WEEKDAY(A136,2)</f>
        <v>1</v>
      </c>
      <c r="H136" s="7">
        <f>N136+O136/60</f>
        <v>8.4166666666666661</v>
      </c>
      <c r="I136" s="7">
        <f>P136+Q136/60</f>
        <v>10.166666666666666</v>
      </c>
      <c r="J136" s="4">
        <f>IFERROR(VLOOKUP($U136,TONGHOPVERSION!$A$3:$G$240,6,FALSE),VLOOKUP($B136,TONGHOPVERSION!$A$3:$G$240,6,FALSE))</f>
        <v>290.63822696430168</v>
      </c>
      <c r="K136" s="4">
        <f>IFERROR(VLOOKUP($U136,TONGHOPVERSION!$A$3:$G$240,7,FALSE),VLOOKUP($B136,TONGHOPVERSION!$A$3:$G$240,7,FALSE))</f>
        <v>331.16011625361529</v>
      </c>
      <c r="L136" s="2">
        <v>0.35069444444444442</v>
      </c>
      <c r="M136" s="2">
        <v>0.4236111111111111</v>
      </c>
      <c r="N136" s="6">
        <f t="shared" si="8"/>
        <v>8</v>
      </c>
      <c r="O136" s="6">
        <f t="shared" si="9"/>
        <v>25</v>
      </c>
      <c r="P136" s="6">
        <f t="shared" si="10"/>
        <v>10</v>
      </c>
      <c r="Q136" s="6">
        <f t="shared" si="11"/>
        <v>10</v>
      </c>
      <c r="R136">
        <v>184</v>
      </c>
      <c r="S136">
        <v>872</v>
      </c>
      <c r="T136" s="4">
        <v>160.44800000000001</v>
      </c>
      <c r="U136" t="s">
        <v>295</v>
      </c>
      <c r="V136" t="s">
        <v>295</v>
      </c>
      <c r="W136" t="s">
        <v>55</v>
      </c>
      <c r="X136" t="s">
        <v>296</v>
      </c>
      <c r="Y136" t="s">
        <v>23</v>
      </c>
      <c r="Z136" t="s">
        <v>37</v>
      </c>
    </row>
    <row r="137" spans="1:26" x14ac:dyDescent="0.2">
      <c r="A137" s="1">
        <v>43626</v>
      </c>
      <c r="B137" t="s">
        <v>92</v>
      </c>
      <c r="C137" t="s">
        <v>35</v>
      </c>
      <c r="D137" t="s">
        <v>27</v>
      </c>
      <c r="E137" t="s">
        <v>297</v>
      </c>
      <c r="F137" s="3" t="s">
        <v>17</v>
      </c>
      <c r="G137" s="3">
        <f>WEEKDAY(A137,2)</f>
        <v>1</v>
      </c>
      <c r="H137" s="7">
        <f>N137+O137/60</f>
        <v>23</v>
      </c>
      <c r="I137" s="7">
        <f>P137+Q137/60</f>
        <v>1.1666666666666667</v>
      </c>
      <c r="J137" s="4">
        <f>IFERROR(VLOOKUP($U137,TONGHOPVERSION!$A$3:$G$240,6,FALSE),VLOOKUP($B137,TONGHOPVERSION!$A$3:$G$240,6,FALSE))</f>
        <v>381.62004815649715</v>
      </c>
      <c r="K137" s="4">
        <f>IFERROR(VLOOKUP($U137,TONGHOPVERSION!$A$3:$G$240,7,FALSE),VLOOKUP($B137,TONGHOPVERSION!$A$3:$G$240,7,FALSE))</f>
        <v>329.70071085785668</v>
      </c>
      <c r="L137" s="2">
        <v>0.95833333333333337</v>
      </c>
      <c r="M137" s="2">
        <v>4.8611111111111112E-2</v>
      </c>
      <c r="N137" s="6">
        <f t="shared" si="8"/>
        <v>23</v>
      </c>
      <c r="O137" s="6">
        <f t="shared" si="9"/>
        <v>0</v>
      </c>
      <c r="P137" s="6">
        <f t="shared" si="10"/>
        <v>1</v>
      </c>
      <c r="Q137" s="6">
        <f t="shared" si="11"/>
        <v>10</v>
      </c>
      <c r="R137">
        <v>184</v>
      </c>
      <c r="S137">
        <v>1133</v>
      </c>
      <c r="T137" s="4">
        <v>208.47200000000001</v>
      </c>
      <c r="U137" t="s">
        <v>92</v>
      </c>
      <c r="V137" t="s">
        <v>92</v>
      </c>
      <c r="W137" t="s">
        <v>92</v>
      </c>
      <c r="X137" t="s">
        <v>16</v>
      </c>
      <c r="Y137" t="s">
        <v>30</v>
      </c>
      <c r="Z137" t="s">
        <v>37</v>
      </c>
    </row>
    <row r="138" spans="1:26" x14ac:dyDescent="0.2">
      <c r="A138" s="1">
        <v>43626</v>
      </c>
      <c r="B138" t="s">
        <v>299</v>
      </c>
      <c r="C138" t="s">
        <v>87</v>
      </c>
      <c r="D138" t="s">
        <v>35</v>
      </c>
      <c r="E138" t="s">
        <v>298</v>
      </c>
      <c r="F138" s="3" t="s">
        <v>17</v>
      </c>
      <c r="G138" s="3">
        <f>WEEKDAY(A138,2)</f>
        <v>1</v>
      </c>
      <c r="H138" s="7">
        <f>N138+O138/60</f>
        <v>11.083333333333334</v>
      </c>
      <c r="I138" s="7">
        <f>P138+Q138/60</f>
        <v>12.833333333333334</v>
      </c>
      <c r="J138" s="4">
        <f>IFERROR(VLOOKUP($U138,TONGHOPVERSION!$A$3:$G$240,6,FALSE),VLOOKUP($B138,TONGHOPVERSION!$A$3:$G$240,6,FALSE))</f>
        <v>290.63822696430168</v>
      </c>
      <c r="K138" s="4">
        <f>IFERROR(VLOOKUP($U138,TONGHOPVERSION!$A$3:$G$240,7,FALSE),VLOOKUP($B138,TONGHOPVERSION!$A$3:$G$240,7,FALSE))</f>
        <v>331.16011625361529</v>
      </c>
      <c r="L138" s="2">
        <v>0.46180555555555558</v>
      </c>
      <c r="M138" s="2">
        <v>0.53472222222222221</v>
      </c>
      <c r="N138" s="6">
        <f t="shared" si="8"/>
        <v>11</v>
      </c>
      <c r="O138" s="6">
        <f t="shared" si="9"/>
        <v>5</v>
      </c>
      <c r="P138" s="6">
        <f t="shared" si="10"/>
        <v>12</v>
      </c>
      <c r="Q138" s="6">
        <f t="shared" si="11"/>
        <v>50</v>
      </c>
      <c r="R138">
        <v>184</v>
      </c>
      <c r="S138">
        <v>872</v>
      </c>
      <c r="T138" s="4">
        <v>160.44800000000001</v>
      </c>
      <c r="U138" t="s">
        <v>295</v>
      </c>
      <c r="V138" t="s">
        <v>295</v>
      </c>
      <c r="W138" t="s">
        <v>55</v>
      </c>
      <c r="X138" t="s">
        <v>296</v>
      </c>
      <c r="Y138" t="s">
        <v>23</v>
      </c>
      <c r="Z138" t="s">
        <v>37</v>
      </c>
    </row>
    <row r="139" spans="1:26" x14ac:dyDescent="0.2">
      <c r="A139" s="1">
        <v>43626</v>
      </c>
      <c r="B139" t="s">
        <v>33</v>
      </c>
      <c r="C139" t="s">
        <v>34</v>
      </c>
      <c r="D139" t="s">
        <v>35</v>
      </c>
      <c r="E139" t="s">
        <v>300</v>
      </c>
      <c r="F139" s="3" t="s">
        <v>17</v>
      </c>
      <c r="G139" s="3">
        <f>WEEKDAY(A139,2)</f>
        <v>1</v>
      </c>
      <c r="H139" s="7">
        <f>N139+O139/60</f>
        <v>2</v>
      </c>
      <c r="I139" s="7">
        <f>P139+Q139/60</f>
        <v>3.3333333333333335</v>
      </c>
      <c r="J139" s="4">
        <f>IFERROR(VLOOKUP($U139,TONGHOPVERSION!$A$3:$G$240,6,FALSE),VLOOKUP($B139,TONGHOPVERSION!$A$3:$G$240,6,FALSE))</f>
        <v>236.34688949060637</v>
      </c>
      <c r="K139" s="4">
        <f>IFERROR(VLOOKUP($U139,TONGHOPVERSION!$A$3:$G$240,7,FALSE),VLOOKUP($B139,TONGHOPVERSION!$A$3:$G$240,7,FALSE))</f>
        <v>201.94443000170284</v>
      </c>
      <c r="L139" s="2">
        <v>8.3333333333333329E-2</v>
      </c>
      <c r="M139" s="2">
        <v>0.1388888888888889</v>
      </c>
      <c r="N139" s="6">
        <f t="shared" si="8"/>
        <v>2</v>
      </c>
      <c r="O139" s="6">
        <f t="shared" si="9"/>
        <v>0</v>
      </c>
      <c r="P139" s="6">
        <f t="shared" si="10"/>
        <v>3</v>
      </c>
      <c r="Q139" s="6">
        <f t="shared" si="11"/>
        <v>20</v>
      </c>
      <c r="R139">
        <v>184</v>
      </c>
      <c r="S139">
        <v>604</v>
      </c>
      <c r="T139" s="4">
        <v>111.136</v>
      </c>
      <c r="U139" t="s">
        <v>36</v>
      </c>
      <c r="V139" t="s">
        <v>36</v>
      </c>
      <c r="W139" t="s">
        <v>36</v>
      </c>
      <c r="X139" t="s">
        <v>16</v>
      </c>
      <c r="Y139" t="s">
        <v>30</v>
      </c>
      <c r="Z139" t="s">
        <v>37</v>
      </c>
    </row>
    <row r="140" spans="1:26" x14ac:dyDescent="0.2">
      <c r="A140" s="1">
        <v>43626</v>
      </c>
      <c r="B140" t="s">
        <v>302</v>
      </c>
      <c r="C140" t="s">
        <v>35</v>
      </c>
      <c r="D140" t="s">
        <v>177</v>
      </c>
      <c r="E140" t="s">
        <v>301</v>
      </c>
      <c r="F140" s="3" t="s">
        <v>17</v>
      </c>
      <c r="G140" s="3">
        <f>WEEKDAY(A140,2)</f>
        <v>1</v>
      </c>
      <c r="H140" s="7">
        <f>N140+O140/60</f>
        <v>4.5</v>
      </c>
      <c r="I140" s="7">
        <f>P140+Q140/60</f>
        <v>6.666666666666667</v>
      </c>
      <c r="J140" s="4">
        <f>IFERROR(VLOOKUP($U140,TONGHOPVERSION!$A$3:$G$240,6,FALSE),VLOOKUP($B140,TONGHOPVERSION!$A$3:$G$240,6,FALSE))</f>
        <v>293.23396399985552</v>
      </c>
      <c r="K140" s="4">
        <f>IFERROR(VLOOKUP($U140,TONGHOPVERSION!$A$3:$G$240,7,FALSE),VLOOKUP($B140,TONGHOPVERSION!$A$3:$G$240,7,FALSE))</f>
        <v>332.36525256500209</v>
      </c>
      <c r="L140" s="2">
        <v>0.1875</v>
      </c>
      <c r="M140" s="2">
        <v>0.27777777777777779</v>
      </c>
      <c r="N140" s="6">
        <f t="shared" si="8"/>
        <v>4</v>
      </c>
      <c r="O140" s="6">
        <f t="shared" si="9"/>
        <v>30</v>
      </c>
      <c r="P140" s="6">
        <f t="shared" si="10"/>
        <v>6</v>
      </c>
      <c r="Q140" s="6">
        <f t="shared" si="11"/>
        <v>40</v>
      </c>
      <c r="R140">
        <v>184</v>
      </c>
      <c r="S140">
        <v>1213</v>
      </c>
      <c r="T140" s="4">
        <v>223.19200000000001</v>
      </c>
      <c r="U140" t="s">
        <v>302</v>
      </c>
      <c r="V140" t="s">
        <v>302</v>
      </c>
      <c r="W140" t="s">
        <v>29</v>
      </c>
      <c r="X140" t="s">
        <v>16</v>
      </c>
      <c r="Y140" t="s">
        <v>30</v>
      </c>
      <c r="Z140" t="s">
        <v>37</v>
      </c>
    </row>
    <row r="141" spans="1:26" x14ac:dyDescent="0.2">
      <c r="A141" s="1">
        <v>43626</v>
      </c>
      <c r="B141" t="s">
        <v>304</v>
      </c>
      <c r="C141" t="s">
        <v>177</v>
      </c>
      <c r="D141" t="s">
        <v>35</v>
      </c>
      <c r="E141" t="s">
        <v>303</v>
      </c>
      <c r="F141" s="3" t="s">
        <v>17</v>
      </c>
      <c r="G141" s="3">
        <f>WEEKDAY(A141,2)</f>
        <v>1</v>
      </c>
      <c r="H141" s="7">
        <f>N141+O141/60</f>
        <v>7.333333333333333</v>
      </c>
      <c r="I141" s="7">
        <f>P141+Q141/60</f>
        <v>9.5</v>
      </c>
      <c r="J141" s="4">
        <f>IFERROR(VLOOKUP($U141,TONGHOPVERSION!$A$3:$G$240,6,FALSE),VLOOKUP($B141,TONGHOPVERSION!$A$3:$G$240,6,FALSE))</f>
        <v>293.23396399985552</v>
      </c>
      <c r="K141" s="4">
        <f>IFERROR(VLOOKUP($U141,TONGHOPVERSION!$A$3:$G$240,7,FALSE),VLOOKUP($B141,TONGHOPVERSION!$A$3:$G$240,7,FALSE))</f>
        <v>332.36525256500209</v>
      </c>
      <c r="L141" s="2">
        <v>0.30555555555555552</v>
      </c>
      <c r="M141" s="2">
        <v>0.39583333333333331</v>
      </c>
      <c r="N141" s="6">
        <f t="shared" si="8"/>
        <v>7</v>
      </c>
      <c r="O141" s="6">
        <f t="shared" si="9"/>
        <v>20</v>
      </c>
      <c r="P141" s="6">
        <f t="shared" si="10"/>
        <v>9</v>
      </c>
      <c r="Q141" s="6">
        <f t="shared" si="11"/>
        <v>30</v>
      </c>
      <c r="R141">
        <v>184</v>
      </c>
      <c r="S141">
        <v>1213</v>
      </c>
      <c r="T141" s="4">
        <v>223.19200000000001</v>
      </c>
      <c r="U141" t="s">
        <v>302</v>
      </c>
      <c r="V141" t="s">
        <v>302</v>
      </c>
      <c r="W141" t="s">
        <v>29</v>
      </c>
      <c r="X141" t="s">
        <v>16</v>
      </c>
      <c r="Y141" t="s">
        <v>30</v>
      </c>
      <c r="Z141" t="s">
        <v>37</v>
      </c>
    </row>
    <row r="142" spans="1:26" x14ac:dyDescent="0.2">
      <c r="A142" s="1">
        <v>43626</v>
      </c>
      <c r="B142" t="s">
        <v>299</v>
      </c>
      <c r="C142" t="s">
        <v>87</v>
      </c>
      <c r="D142" t="s">
        <v>35</v>
      </c>
      <c r="E142" t="s">
        <v>305</v>
      </c>
      <c r="F142" s="3" t="s">
        <v>17</v>
      </c>
      <c r="G142" s="3">
        <f>WEEKDAY(A142,2)</f>
        <v>1</v>
      </c>
      <c r="H142" s="7">
        <f>N142+O142/60</f>
        <v>13.75</v>
      </c>
      <c r="I142" s="7">
        <f>P142+Q142/60</f>
        <v>15.5</v>
      </c>
      <c r="J142" s="4">
        <f>IFERROR(VLOOKUP($U142,TONGHOPVERSION!$A$3:$G$240,6,FALSE),VLOOKUP($B142,TONGHOPVERSION!$A$3:$G$240,6,FALSE))</f>
        <v>290.63822696430168</v>
      </c>
      <c r="K142" s="4">
        <f>IFERROR(VLOOKUP($U142,TONGHOPVERSION!$A$3:$G$240,7,FALSE),VLOOKUP($B142,TONGHOPVERSION!$A$3:$G$240,7,FALSE))</f>
        <v>331.16011625361529</v>
      </c>
      <c r="L142" s="2">
        <v>0.57291666666666663</v>
      </c>
      <c r="M142" s="2">
        <v>0.64583333333333337</v>
      </c>
      <c r="N142" s="6">
        <f t="shared" si="8"/>
        <v>13</v>
      </c>
      <c r="O142" s="6">
        <f t="shared" si="9"/>
        <v>45</v>
      </c>
      <c r="P142" s="6">
        <f t="shared" si="10"/>
        <v>15</v>
      </c>
      <c r="Q142" s="6">
        <f t="shared" si="11"/>
        <v>30</v>
      </c>
      <c r="R142">
        <v>184</v>
      </c>
      <c r="S142">
        <v>872</v>
      </c>
      <c r="T142" s="4">
        <v>160.44800000000001</v>
      </c>
      <c r="U142" t="s">
        <v>295</v>
      </c>
      <c r="V142" t="s">
        <v>295</v>
      </c>
      <c r="W142" t="s">
        <v>55</v>
      </c>
      <c r="X142" t="s">
        <v>296</v>
      </c>
      <c r="Y142" t="s">
        <v>23</v>
      </c>
      <c r="Z142" t="s">
        <v>37</v>
      </c>
    </row>
    <row r="143" spans="1:26" x14ac:dyDescent="0.2">
      <c r="A143" s="1">
        <v>43626</v>
      </c>
      <c r="B143" t="s">
        <v>295</v>
      </c>
      <c r="C143" t="s">
        <v>35</v>
      </c>
      <c r="D143" t="s">
        <v>87</v>
      </c>
      <c r="E143" t="s">
        <v>306</v>
      </c>
      <c r="F143" s="3" t="s">
        <v>17</v>
      </c>
      <c r="G143" s="3">
        <f>WEEKDAY(A143,2)</f>
        <v>1</v>
      </c>
      <c r="H143" s="7">
        <f>N143+O143/60</f>
        <v>11.083333333333334</v>
      </c>
      <c r="I143" s="7">
        <f>P143+Q143/60</f>
        <v>12.833333333333334</v>
      </c>
      <c r="J143" s="4">
        <f>IFERROR(VLOOKUP($U143,TONGHOPVERSION!$A$3:$G$240,6,FALSE),VLOOKUP($B143,TONGHOPVERSION!$A$3:$G$240,6,FALSE))</f>
        <v>290.63822696430168</v>
      </c>
      <c r="K143" s="4">
        <f>IFERROR(VLOOKUP($U143,TONGHOPVERSION!$A$3:$G$240,7,FALSE),VLOOKUP($B143,TONGHOPVERSION!$A$3:$G$240,7,FALSE))</f>
        <v>331.16011625361529</v>
      </c>
      <c r="L143" s="2">
        <v>0.46180555555555558</v>
      </c>
      <c r="M143" s="2">
        <v>0.53472222222222221</v>
      </c>
      <c r="N143" s="6">
        <f t="shared" si="8"/>
        <v>11</v>
      </c>
      <c r="O143" s="6">
        <f t="shared" si="9"/>
        <v>5</v>
      </c>
      <c r="P143" s="6">
        <f t="shared" si="10"/>
        <v>12</v>
      </c>
      <c r="Q143" s="6">
        <f t="shared" si="11"/>
        <v>50</v>
      </c>
      <c r="R143">
        <v>184</v>
      </c>
      <c r="S143">
        <v>872</v>
      </c>
      <c r="T143" s="4">
        <v>160.44800000000001</v>
      </c>
      <c r="U143" t="s">
        <v>295</v>
      </c>
      <c r="V143" t="s">
        <v>295</v>
      </c>
      <c r="W143" t="s">
        <v>55</v>
      </c>
      <c r="X143" t="s">
        <v>296</v>
      </c>
      <c r="Y143" t="s">
        <v>23</v>
      </c>
      <c r="Z143" t="s">
        <v>288</v>
      </c>
    </row>
    <row r="144" spans="1:26" x14ac:dyDescent="0.2">
      <c r="A144" s="1">
        <v>43626</v>
      </c>
      <c r="B144" t="s">
        <v>128</v>
      </c>
      <c r="C144" t="s">
        <v>34</v>
      </c>
      <c r="D144" t="s">
        <v>27</v>
      </c>
      <c r="E144" t="s">
        <v>307</v>
      </c>
      <c r="F144" s="3" t="s">
        <v>17</v>
      </c>
      <c r="G144" s="3">
        <f>WEEKDAY(A144,2)</f>
        <v>1</v>
      </c>
      <c r="H144" s="7">
        <f>N144+O144/60</f>
        <v>8.5</v>
      </c>
      <c r="I144" s="7">
        <f>P144+Q144/60</f>
        <v>10</v>
      </c>
      <c r="J144" s="4">
        <f>IFERROR(VLOOKUP($U144,TONGHOPVERSION!$A$3:$G$240,6,FALSE),VLOOKUP($B144,TONGHOPVERSION!$A$3:$G$240,6,FALSE))</f>
        <v>239.31340170869245</v>
      </c>
      <c r="K144" s="4">
        <f>IFERROR(VLOOKUP($U144,TONGHOPVERSION!$A$3:$G$240,7,FALSE),VLOOKUP($B144,TONGHOPVERSION!$A$3:$G$240,7,FALSE))</f>
        <v>208.92363712533773</v>
      </c>
      <c r="L144" s="2">
        <v>0.35416666666666669</v>
      </c>
      <c r="M144" s="2">
        <v>0.41666666666666669</v>
      </c>
      <c r="N144" s="6">
        <f t="shared" si="8"/>
        <v>8</v>
      </c>
      <c r="O144" s="6">
        <f t="shared" si="9"/>
        <v>30</v>
      </c>
      <c r="P144" s="6">
        <f t="shared" si="10"/>
        <v>10</v>
      </c>
      <c r="Q144" s="6">
        <f t="shared" si="11"/>
        <v>0</v>
      </c>
      <c r="R144">
        <v>184</v>
      </c>
      <c r="S144">
        <v>602</v>
      </c>
      <c r="T144" s="4">
        <v>110.768</v>
      </c>
      <c r="U144" t="s">
        <v>129</v>
      </c>
      <c r="V144" t="s">
        <v>129</v>
      </c>
      <c r="W144" t="s">
        <v>129</v>
      </c>
      <c r="X144" t="s">
        <v>16</v>
      </c>
      <c r="Y144" t="s">
        <v>30</v>
      </c>
      <c r="Z144" t="s">
        <v>37</v>
      </c>
    </row>
    <row r="145" spans="1:26" x14ac:dyDescent="0.2">
      <c r="A145" s="1">
        <v>43626</v>
      </c>
      <c r="B145" t="s">
        <v>309</v>
      </c>
      <c r="C145" t="s">
        <v>262</v>
      </c>
      <c r="D145" t="s">
        <v>34</v>
      </c>
      <c r="E145" t="s">
        <v>308</v>
      </c>
      <c r="F145" s="3" t="s">
        <v>17</v>
      </c>
      <c r="G145" s="3">
        <f>WEEKDAY(A145,2)</f>
        <v>1</v>
      </c>
      <c r="H145" s="7">
        <f>N145+O145/60</f>
        <v>2.3333333333333335</v>
      </c>
      <c r="I145" s="7">
        <f>P145+Q145/60</f>
        <v>7.25</v>
      </c>
      <c r="J145" s="4">
        <f>IFERROR(VLOOKUP($U145,TONGHOPVERSION!$A$3:$G$240,6,FALSE),VLOOKUP($B145,TONGHOPVERSION!$A$3:$G$240,6,FALSE))</f>
        <v>594.66907759363221</v>
      </c>
      <c r="K145" s="4">
        <f>IFERROR(VLOOKUP($U145,TONGHOPVERSION!$A$3:$G$240,7,FALSE),VLOOKUP($B145,TONGHOPVERSION!$A$3:$G$240,7,FALSE))</f>
        <v>745.27952176507517</v>
      </c>
      <c r="L145" s="2">
        <v>9.7222222222222224E-2</v>
      </c>
      <c r="M145" s="2">
        <v>0.30208333333333331</v>
      </c>
      <c r="N145" s="6">
        <f t="shared" si="8"/>
        <v>2</v>
      </c>
      <c r="O145" s="6">
        <f t="shared" si="9"/>
        <v>20</v>
      </c>
      <c r="P145" s="6">
        <f t="shared" si="10"/>
        <v>7</v>
      </c>
      <c r="Q145" s="6">
        <f t="shared" si="11"/>
        <v>15</v>
      </c>
      <c r="R145">
        <v>184</v>
      </c>
      <c r="S145">
        <v>2974</v>
      </c>
      <c r="T145" s="4">
        <v>547.21600000000001</v>
      </c>
      <c r="U145" t="s">
        <v>310</v>
      </c>
      <c r="V145" t="s">
        <v>310</v>
      </c>
      <c r="W145" t="s">
        <v>21</v>
      </c>
      <c r="X145" t="s">
        <v>22</v>
      </c>
      <c r="Y145" t="s">
        <v>23</v>
      </c>
      <c r="Z145" t="s">
        <v>37</v>
      </c>
    </row>
    <row r="146" spans="1:26" x14ac:dyDescent="0.2">
      <c r="A146" s="1">
        <v>43626</v>
      </c>
      <c r="B146" t="s">
        <v>176</v>
      </c>
      <c r="C146" t="s">
        <v>177</v>
      </c>
      <c r="D146" t="s">
        <v>27</v>
      </c>
      <c r="E146" t="s">
        <v>311</v>
      </c>
      <c r="F146" s="3" t="s">
        <v>17</v>
      </c>
      <c r="G146" s="3">
        <f>WEEKDAY(A146,2)</f>
        <v>1</v>
      </c>
      <c r="H146" s="7">
        <f>N146+O146/60</f>
        <v>12.666666666666666</v>
      </c>
      <c r="I146" s="7">
        <f>P146+Q146/60</f>
        <v>13.75</v>
      </c>
      <c r="J146" s="4">
        <f>IFERROR(VLOOKUP($U146,TONGHOPVERSION!$A$3:$G$240,6,FALSE),VLOOKUP($B146,TONGHOPVERSION!$A$3:$G$240,6,FALSE))</f>
        <v>187.46363998635809</v>
      </c>
      <c r="K146" s="4">
        <f>IFERROR(VLOOKUP($U146,TONGHOPVERSION!$A$3:$G$240,7,FALSE),VLOOKUP($B146,TONGHOPVERSION!$A$3:$G$240,7,FALSE))</f>
        <v>145.81561859013829</v>
      </c>
      <c r="L146" s="2">
        <v>0.52777777777777779</v>
      </c>
      <c r="M146" s="2">
        <v>0.57291666666666663</v>
      </c>
      <c r="N146" s="6">
        <f t="shared" si="8"/>
        <v>12</v>
      </c>
      <c r="O146" s="6">
        <f t="shared" si="9"/>
        <v>40</v>
      </c>
      <c r="P146" s="6">
        <f t="shared" si="10"/>
        <v>13</v>
      </c>
      <c r="Q146" s="6">
        <f t="shared" si="11"/>
        <v>45</v>
      </c>
      <c r="R146">
        <v>184</v>
      </c>
      <c r="S146">
        <v>301</v>
      </c>
      <c r="T146" s="4">
        <v>55.384</v>
      </c>
      <c r="U146" t="s">
        <v>178</v>
      </c>
      <c r="V146" t="s">
        <v>178</v>
      </c>
      <c r="W146" t="s">
        <v>29</v>
      </c>
      <c r="X146" t="s">
        <v>16</v>
      </c>
      <c r="Y146" t="s">
        <v>30</v>
      </c>
      <c r="Z146" t="s">
        <v>37</v>
      </c>
    </row>
    <row r="147" spans="1:26" x14ac:dyDescent="0.2">
      <c r="A147" s="1">
        <v>43626</v>
      </c>
      <c r="B147" t="s">
        <v>178</v>
      </c>
      <c r="C147" t="s">
        <v>27</v>
      </c>
      <c r="D147" t="s">
        <v>177</v>
      </c>
      <c r="E147" t="s">
        <v>312</v>
      </c>
      <c r="F147" s="3" t="s">
        <v>17</v>
      </c>
      <c r="G147" s="3">
        <f>WEEKDAY(A147,2)</f>
        <v>1</v>
      </c>
      <c r="H147" s="7">
        <f>N147+O147/60</f>
        <v>11</v>
      </c>
      <c r="I147" s="7">
        <f>P147+Q147/60</f>
        <v>12</v>
      </c>
      <c r="J147" s="4">
        <f>IFERROR(VLOOKUP($U147,TONGHOPVERSION!$A$3:$G$240,6,FALSE),VLOOKUP($B147,TONGHOPVERSION!$A$3:$G$240,6,FALSE))</f>
        <v>187.46363998635809</v>
      </c>
      <c r="K147" s="4">
        <f>IFERROR(VLOOKUP($U147,TONGHOPVERSION!$A$3:$G$240,7,FALSE),VLOOKUP($B147,TONGHOPVERSION!$A$3:$G$240,7,FALSE))</f>
        <v>145.81561859013829</v>
      </c>
      <c r="L147" s="2">
        <v>0.45833333333333331</v>
      </c>
      <c r="M147" s="2">
        <v>0.5</v>
      </c>
      <c r="N147" s="6">
        <f t="shared" si="8"/>
        <v>11</v>
      </c>
      <c r="O147" s="6">
        <f t="shared" si="9"/>
        <v>0</v>
      </c>
      <c r="P147" s="6">
        <f t="shared" si="10"/>
        <v>12</v>
      </c>
      <c r="Q147" s="6">
        <f t="shared" si="11"/>
        <v>0</v>
      </c>
      <c r="R147">
        <v>184</v>
      </c>
      <c r="S147">
        <v>301</v>
      </c>
      <c r="T147" s="4">
        <v>55.384</v>
      </c>
      <c r="U147" t="s">
        <v>178</v>
      </c>
      <c r="V147" t="s">
        <v>178</v>
      </c>
      <c r="W147" t="s">
        <v>29</v>
      </c>
      <c r="X147" t="s">
        <v>16</v>
      </c>
      <c r="Y147" t="s">
        <v>30</v>
      </c>
      <c r="Z147" t="s">
        <v>37</v>
      </c>
    </row>
    <row r="148" spans="1:26" x14ac:dyDescent="0.2">
      <c r="A148" s="1">
        <v>43626</v>
      </c>
      <c r="B148" t="s">
        <v>314</v>
      </c>
      <c r="C148" t="s">
        <v>34</v>
      </c>
      <c r="D148" t="s">
        <v>19</v>
      </c>
      <c r="E148" t="s">
        <v>313</v>
      </c>
      <c r="F148" s="3" t="s">
        <v>17</v>
      </c>
      <c r="G148" s="3">
        <f>WEEKDAY(A148,2)</f>
        <v>1</v>
      </c>
      <c r="H148" s="7">
        <f>N148+O148/60</f>
        <v>7.916666666666667</v>
      </c>
      <c r="I148" s="7">
        <f>P148+Q148/60</f>
        <v>9.0833333333333339</v>
      </c>
      <c r="J148" s="4">
        <f>IFERROR(VLOOKUP($U148,TONGHOPVERSION!$A$3:$G$240,6,FALSE),VLOOKUP($B148,TONGHOPVERSION!$A$3:$G$240,6,FALSE))</f>
        <v>204.28649980369786</v>
      </c>
      <c r="K148" s="4">
        <f>IFERROR(VLOOKUP($U148,TONGHOPVERSION!$A$3:$G$240,7,FALSE),VLOOKUP($B148,TONGHOPVERSION!$A$3:$G$240,7,FALSE))</f>
        <v>171.52300327227937</v>
      </c>
      <c r="L148" s="2">
        <v>0.3298611111111111</v>
      </c>
      <c r="M148" s="2">
        <v>0.37847222222222227</v>
      </c>
      <c r="N148" s="6">
        <f t="shared" si="8"/>
        <v>7</v>
      </c>
      <c r="O148" s="6">
        <f t="shared" si="9"/>
        <v>55</v>
      </c>
      <c r="P148" s="6">
        <f t="shared" si="10"/>
        <v>9</v>
      </c>
      <c r="Q148" s="6">
        <f t="shared" si="11"/>
        <v>5</v>
      </c>
      <c r="R148">
        <v>184</v>
      </c>
      <c r="S148">
        <v>475</v>
      </c>
      <c r="T148" s="4">
        <v>87.4</v>
      </c>
      <c r="U148" t="s">
        <v>314</v>
      </c>
      <c r="V148" t="s">
        <v>314</v>
      </c>
      <c r="W148" t="s">
        <v>29</v>
      </c>
      <c r="X148" t="s">
        <v>16</v>
      </c>
      <c r="Y148" t="s">
        <v>30</v>
      </c>
      <c r="Z148" t="s">
        <v>37</v>
      </c>
    </row>
    <row r="149" spans="1:26" x14ac:dyDescent="0.2">
      <c r="A149" s="1">
        <v>43626</v>
      </c>
      <c r="B149" t="s">
        <v>316</v>
      </c>
      <c r="C149" t="s">
        <v>19</v>
      </c>
      <c r="D149" t="s">
        <v>34</v>
      </c>
      <c r="E149" t="s">
        <v>315</v>
      </c>
      <c r="F149" s="3" t="s">
        <v>17</v>
      </c>
      <c r="G149" s="3">
        <f>WEEKDAY(A149,2)</f>
        <v>1</v>
      </c>
      <c r="H149" s="7">
        <f>N149+O149/60</f>
        <v>9.75</v>
      </c>
      <c r="I149" s="7">
        <f>P149+Q149/60</f>
        <v>10.833333333333334</v>
      </c>
      <c r="J149" s="4">
        <f>IFERROR(VLOOKUP($U149,TONGHOPVERSION!$A$3:$G$240,6,FALSE),VLOOKUP($B149,TONGHOPVERSION!$A$3:$G$240,6,FALSE))</f>
        <v>204.28649980369786</v>
      </c>
      <c r="K149" s="4">
        <f>IFERROR(VLOOKUP($U149,TONGHOPVERSION!$A$3:$G$240,7,FALSE),VLOOKUP($B149,TONGHOPVERSION!$A$3:$G$240,7,FALSE))</f>
        <v>171.52300327227937</v>
      </c>
      <c r="L149" s="2">
        <v>0.40625</v>
      </c>
      <c r="M149" s="2">
        <v>0.4513888888888889</v>
      </c>
      <c r="N149" s="6">
        <f t="shared" si="8"/>
        <v>9</v>
      </c>
      <c r="O149" s="6">
        <f t="shared" si="9"/>
        <v>45</v>
      </c>
      <c r="P149" s="6">
        <f t="shared" si="10"/>
        <v>10</v>
      </c>
      <c r="Q149" s="6">
        <f t="shared" si="11"/>
        <v>50</v>
      </c>
      <c r="R149">
        <v>184</v>
      </c>
      <c r="S149">
        <v>475</v>
      </c>
      <c r="T149" s="4">
        <v>87.4</v>
      </c>
      <c r="U149" t="s">
        <v>314</v>
      </c>
      <c r="V149" t="s">
        <v>314</v>
      </c>
      <c r="W149" t="s">
        <v>29</v>
      </c>
      <c r="X149" t="s">
        <v>16</v>
      </c>
      <c r="Y149" t="s">
        <v>30</v>
      </c>
      <c r="Z149" t="s">
        <v>37</v>
      </c>
    </row>
    <row r="150" spans="1:26" x14ac:dyDescent="0.2">
      <c r="A150" s="1">
        <v>43626</v>
      </c>
      <c r="B150" t="s">
        <v>310</v>
      </c>
      <c r="C150" t="s">
        <v>34</v>
      </c>
      <c r="D150" t="s">
        <v>262</v>
      </c>
      <c r="E150" t="s">
        <v>317</v>
      </c>
      <c r="F150" s="3" t="s">
        <v>17</v>
      </c>
      <c r="G150" s="3">
        <f>WEEKDAY(A150,2)</f>
        <v>1</v>
      </c>
      <c r="H150" s="7">
        <f>N150+O150/60</f>
        <v>17.083333333333332</v>
      </c>
      <c r="I150" s="7">
        <f>P150+Q150/60</f>
        <v>21.666666666666668</v>
      </c>
      <c r="J150" s="4">
        <f>IFERROR(VLOOKUP($U150,TONGHOPVERSION!$A$3:$G$240,6,FALSE),VLOOKUP($B150,TONGHOPVERSION!$A$3:$G$240,6,FALSE))</f>
        <v>594.66907759363221</v>
      </c>
      <c r="K150" s="4">
        <f>IFERROR(VLOOKUP($U150,TONGHOPVERSION!$A$3:$G$240,7,FALSE),VLOOKUP($B150,TONGHOPVERSION!$A$3:$G$240,7,FALSE))</f>
        <v>745.27952176507517</v>
      </c>
      <c r="L150" s="2">
        <v>0.71180555555555547</v>
      </c>
      <c r="M150" s="2">
        <v>0.90277777777777779</v>
      </c>
      <c r="N150" s="6">
        <f t="shared" si="8"/>
        <v>17</v>
      </c>
      <c r="O150" s="6">
        <f t="shared" si="9"/>
        <v>5</v>
      </c>
      <c r="P150" s="6">
        <f t="shared" si="10"/>
        <v>21</v>
      </c>
      <c r="Q150" s="6">
        <f t="shared" si="11"/>
        <v>40</v>
      </c>
      <c r="R150">
        <v>184</v>
      </c>
      <c r="S150">
        <v>2974</v>
      </c>
      <c r="T150" s="4">
        <v>547.21600000000001</v>
      </c>
      <c r="U150" t="s">
        <v>310</v>
      </c>
      <c r="V150" t="s">
        <v>310</v>
      </c>
      <c r="W150" t="s">
        <v>21</v>
      </c>
      <c r="X150" t="s">
        <v>22</v>
      </c>
      <c r="Y150" t="s">
        <v>23</v>
      </c>
      <c r="Z150" t="s">
        <v>37</v>
      </c>
    </row>
    <row r="151" spans="1:26" x14ac:dyDescent="0.2">
      <c r="A151" s="1">
        <v>43626</v>
      </c>
      <c r="B151" t="s">
        <v>36</v>
      </c>
      <c r="C151" t="s">
        <v>35</v>
      </c>
      <c r="D151" t="s">
        <v>34</v>
      </c>
      <c r="E151" t="s">
        <v>318</v>
      </c>
      <c r="F151" s="3" t="s">
        <v>17</v>
      </c>
      <c r="G151" s="3">
        <f>WEEKDAY(A151,2)</f>
        <v>1</v>
      </c>
      <c r="H151" s="7">
        <f>N151+O151/60</f>
        <v>5.25</v>
      </c>
      <c r="I151" s="7">
        <f>P151+Q151/60</f>
        <v>6.666666666666667</v>
      </c>
      <c r="J151" s="4">
        <f>IFERROR(VLOOKUP($U151,TONGHOPVERSION!$A$3:$G$240,6,FALSE),VLOOKUP($B151,TONGHOPVERSION!$A$3:$G$240,6,FALSE))</f>
        <v>236.34688949060637</v>
      </c>
      <c r="K151" s="4">
        <f>IFERROR(VLOOKUP($U151,TONGHOPVERSION!$A$3:$G$240,7,FALSE),VLOOKUP($B151,TONGHOPVERSION!$A$3:$G$240,7,FALSE))</f>
        <v>201.94443000170284</v>
      </c>
      <c r="L151" s="2">
        <v>0.21875</v>
      </c>
      <c r="M151" s="2">
        <v>0.27777777777777779</v>
      </c>
      <c r="N151" s="6">
        <f t="shared" si="8"/>
        <v>5</v>
      </c>
      <c r="O151" s="6">
        <f t="shared" si="9"/>
        <v>15</v>
      </c>
      <c r="P151" s="6">
        <f t="shared" si="10"/>
        <v>6</v>
      </c>
      <c r="Q151" s="6">
        <f t="shared" si="11"/>
        <v>40</v>
      </c>
      <c r="R151">
        <v>184</v>
      </c>
      <c r="S151">
        <v>604</v>
      </c>
      <c r="T151" s="4">
        <v>111.136</v>
      </c>
      <c r="U151" t="s">
        <v>36</v>
      </c>
      <c r="V151" t="s">
        <v>36</v>
      </c>
      <c r="W151" t="s">
        <v>36</v>
      </c>
      <c r="X151" t="s">
        <v>16</v>
      </c>
      <c r="Y151" t="s">
        <v>30</v>
      </c>
      <c r="Z151" t="s">
        <v>37</v>
      </c>
    </row>
    <row r="152" spans="1:26" x14ac:dyDescent="0.2">
      <c r="A152" s="1">
        <v>43626</v>
      </c>
      <c r="B152" t="s">
        <v>94</v>
      </c>
      <c r="C152" t="s">
        <v>27</v>
      </c>
      <c r="D152" t="s">
        <v>35</v>
      </c>
      <c r="E152" t="s">
        <v>319</v>
      </c>
      <c r="F152" s="3" t="s">
        <v>17</v>
      </c>
      <c r="G152" s="3">
        <f>WEEKDAY(A152,2)</f>
        <v>1</v>
      </c>
      <c r="H152" s="7">
        <f>N152+O152/60</f>
        <v>2</v>
      </c>
      <c r="I152" s="7">
        <f>P152+Q152/60</f>
        <v>4.083333333333333</v>
      </c>
      <c r="J152" s="4">
        <f>IFERROR(VLOOKUP($U152,TONGHOPVERSION!$A$3:$G$240,6,FALSE),VLOOKUP($B152,TONGHOPVERSION!$A$3:$G$240,6,FALSE))</f>
        <v>381.62004815649715</v>
      </c>
      <c r="K152" s="4">
        <f>IFERROR(VLOOKUP($U152,TONGHOPVERSION!$A$3:$G$240,7,FALSE),VLOOKUP($B152,TONGHOPVERSION!$A$3:$G$240,7,FALSE))</f>
        <v>329.70071085785668</v>
      </c>
      <c r="L152" s="2">
        <v>8.3333333333333329E-2</v>
      </c>
      <c r="M152" s="2">
        <v>0.17013888888888887</v>
      </c>
      <c r="N152" s="6">
        <f t="shared" si="8"/>
        <v>2</v>
      </c>
      <c r="O152" s="6">
        <f t="shared" si="9"/>
        <v>0</v>
      </c>
      <c r="P152" s="6">
        <f t="shared" si="10"/>
        <v>4</v>
      </c>
      <c r="Q152" s="6">
        <f t="shared" si="11"/>
        <v>5</v>
      </c>
      <c r="R152">
        <v>184</v>
      </c>
      <c r="S152">
        <v>1133</v>
      </c>
      <c r="T152" s="4">
        <v>208.47200000000001</v>
      </c>
      <c r="U152" t="s">
        <v>92</v>
      </c>
      <c r="V152" t="s">
        <v>92</v>
      </c>
      <c r="W152" t="s">
        <v>92</v>
      </c>
      <c r="X152" t="s">
        <v>16</v>
      </c>
      <c r="Y152" t="s">
        <v>30</v>
      </c>
      <c r="Z152" t="s">
        <v>37</v>
      </c>
    </row>
    <row r="153" spans="1:26" x14ac:dyDescent="0.2">
      <c r="A153" s="1">
        <v>43626</v>
      </c>
      <c r="B153" t="s">
        <v>321</v>
      </c>
      <c r="C153" t="s">
        <v>262</v>
      </c>
      <c r="D153" t="s">
        <v>27</v>
      </c>
      <c r="E153" t="s">
        <v>320</v>
      </c>
      <c r="F153" s="3" t="s">
        <v>17</v>
      </c>
      <c r="G153" s="3">
        <f>WEEKDAY(A153,2)</f>
        <v>1</v>
      </c>
      <c r="H153" s="7">
        <f>N153+O153/60</f>
        <v>8.9166666666666661</v>
      </c>
      <c r="I153" s="7">
        <f>P153+Q153/60</f>
        <v>14.333333333333334</v>
      </c>
      <c r="J153" s="4">
        <f>IFERROR(VLOOKUP($U153,TONGHOPVERSION!$A$3:$G$240,6,FALSE),VLOOKUP($B153,TONGHOPVERSION!$A$3:$G$240,6,FALSE))</f>
        <v>820.43278345708859</v>
      </c>
      <c r="K153" s="4">
        <f>IFERROR(VLOOKUP($U153,TONGHOPVERSION!$A$3:$G$240,7,FALSE),VLOOKUP($B153,TONGHOPVERSION!$A$3:$G$240,7,FALSE))</f>
        <v>858.33376596507389</v>
      </c>
      <c r="L153" s="2">
        <v>0.37152777777777773</v>
      </c>
      <c r="M153" s="2">
        <v>0.59722222222222221</v>
      </c>
      <c r="N153" s="6">
        <f t="shared" si="8"/>
        <v>8</v>
      </c>
      <c r="O153" s="6">
        <f t="shared" si="9"/>
        <v>55</v>
      </c>
      <c r="P153" s="6">
        <f t="shared" si="10"/>
        <v>14</v>
      </c>
      <c r="Q153" s="6">
        <f t="shared" si="11"/>
        <v>20</v>
      </c>
      <c r="R153">
        <v>184</v>
      </c>
      <c r="S153">
        <v>3553</v>
      </c>
      <c r="T153" s="4">
        <v>653.75199999999995</v>
      </c>
      <c r="U153" t="s">
        <v>322</v>
      </c>
      <c r="V153" t="s">
        <v>322</v>
      </c>
      <c r="W153" t="s">
        <v>21</v>
      </c>
      <c r="X153" t="s">
        <v>22</v>
      </c>
      <c r="Y153" t="s">
        <v>23</v>
      </c>
      <c r="Z153" t="s">
        <v>37</v>
      </c>
    </row>
    <row r="154" spans="1:26" x14ac:dyDescent="0.2">
      <c r="A154" s="1">
        <v>43626</v>
      </c>
      <c r="B154" t="s">
        <v>322</v>
      </c>
      <c r="C154" t="s">
        <v>27</v>
      </c>
      <c r="D154" t="s">
        <v>262</v>
      </c>
      <c r="E154" t="s">
        <v>323</v>
      </c>
      <c r="F154" s="3" t="s">
        <v>17</v>
      </c>
      <c r="G154" s="3">
        <f>WEEKDAY(A154,2)</f>
        <v>1</v>
      </c>
      <c r="H154" s="7">
        <f>N154+O154/60</f>
        <v>2</v>
      </c>
      <c r="I154" s="7">
        <f>P154+Q154/60</f>
        <v>7.416666666666667</v>
      </c>
      <c r="J154" s="4">
        <f>IFERROR(VLOOKUP($U154,TONGHOPVERSION!$A$3:$G$240,6,FALSE),VLOOKUP($B154,TONGHOPVERSION!$A$3:$G$240,6,FALSE))</f>
        <v>820.43278345708859</v>
      </c>
      <c r="K154" s="4">
        <f>IFERROR(VLOOKUP($U154,TONGHOPVERSION!$A$3:$G$240,7,FALSE),VLOOKUP($B154,TONGHOPVERSION!$A$3:$G$240,7,FALSE))</f>
        <v>858.33376596507389</v>
      </c>
      <c r="L154" s="2">
        <v>8.3333333333333329E-2</v>
      </c>
      <c r="M154" s="2">
        <v>0.30902777777777779</v>
      </c>
      <c r="N154" s="6">
        <f t="shared" si="8"/>
        <v>2</v>
      </c>
      <c r="O154" s="6">
        <f t="shared" si="9"/>
        <v>0</v>
      </c>
      <c r="P154" s="6">
        <f t="shared" si="10"/>
        <v>7</v>
      </c>
      <c r="Q154" s="6">
        <f t="shared" si="11"/>
        <v>25</v>
      </c>
      <c r="R154">
        <v>184</v>
      </c>
      <c r="S154">
        <v>3553</v>
      </c>
      <c r="T154" s="4">
        <v>653.75199999999995</v>
      </c>
      <c r="U154" t="s">
        <v>322</v>
      </c>
      <c r="V154" t="s">
        <v>322</v>
      </c>
      <c r="W154" t="s">
        <v>21</v>
      </c>
      <c r="X154" t="s">
        <v>22</v>
      </c>
      <c r="Y154" t="s">
        <v>23</v>
      </c>
      <c r="Z154" t="s">
        <v>37</v>
      </c>
    </row>
    <row r="155" spans="1:26" x14ac:dyDescent="0.2">
      <c r="A155" s="1">
        <v>43626</v>
      </c>
      <c r="B155" t="s">
        <v>325</v>
      </c>
      <c r="C155" t="s">
        <v>35</v>
      </c>
      <c r="D155" t="s">
        <v>327</v>
      </c>
      <c r="E155" t="s">
        <v>324</v>
      </c>
      <c r="F155" s="3" t="s">
        <v>326</v>
      </c>
      <c r="G155" s="3">
        <f>WEEKDAY(A155,2)</f>
        <v>1</v>
      </c>
      <c r="H155" s="7">
        <f>N155+O155/60</f>
        <v>17.333333333333332</v>
      </c>
      <c r="I155" s="7">
        <f>P155+Q155/60</f>
        <v>21.5</v>
      </c>
      <c r="J155" s="4">
        <f>IFERROR(VLOOKUP($U155,TONGHOPVERSION!$A$3:$G$240,6,FALSE),VLOOKUP($B155,TONGHOPVERSION!$A$3:$G$240,6,FALSE))</f>
        <v>682.54250289370759</v>
      </c>
      <c r="K155" s="4">
        <f>IFERROR(VLOOKUP($U155,TONGHOPVERSION!$A$3:$G$240,7,FALSE),VLOOKUP($B155,TONGHOPVERSION!$A$3:$G$240,7,FALSE))</f>
        <v>837.46855827335276</v>
      </c>
      <c r="L155" s="2">
        <v>0.72222222222222221</v>
      </c>
      <c r="M155" s="2">
        <v>0.89583333333333337</v>
      </c>
      <c r="N155" s="6">
        <f t="shared" si="8"/>
        <v>17</v>
      </c>
      <c r="O155" s="6">
        <f t="shared" si="9"/>
        <v>20</v>
      </c>
      <c r="P155" s="6">
        <f t="shared" si="10"/>
        <v>21</v>
      </c>
      <c r="Q155" s="6">
        <f t="shared" si="11"/>
        <v>30</v>
      </c>
      <c r="R155">
        <v>280</v>
      </c>
      <c r="S155">
        <v>2757</v>
      </c>
      <c r="T155" s="4">
        <v>771.96</v>
      </c>
      <c r="U155" t="s">
        <v>325</v>
      </c>
      <c r="V155" t="s">
        <v>325</v>
      </c>
      <c r="W155" t="s">
        <v>21</v>
      </c>
      <c r="X155" t="s">
        <v>22</v>
      </c>
      <c r="Y155" t="s">
        <v>23</v>
      </c>
      <c r="Z155" t="s">
        <v>37</v>
      </c>
    </row>
    <row r="156" spans="1:26" x14ac:dyDescent="0.2">
      <c r="A156" s="1">
        <v>43626</v>
      </c>
      <c r="B156" t="s">
        <v>92</v>
      </c>
      <c r="C156" t="s">
        <v>35</v>
      </c>
      <c r="D156" t="s">
        <v>27</v>
      </c>
      <c r="E156" t="s">
        <v>328</v>
      </c>
      <c r="F156" s="3" t="s">
        <v>326</v>
      </c>
      <c r="G156" s="3">
        <f>WEEKDAY(A156,2)</f>
        <v>1</v>
      </c>
      <c r="H156" s="7">
        <f>N156+O156/60</f>
        <v>9</v>
      </c>
      <c r="I156" s="7">
        <f>P156+Q156/60</f>
        <v>11.25</v>
      </c>
      <c r="J156" s="4">
        <f>IFERROR(VLOOKUP($U156,TONGHOPVERSION!$A$3:$G$240,6,FALSE),VLOOKUP($B156,TONGHOPVERSION!$A$3:$G$240,6,FALSE))</f>
        <v>381.62004815649715</v>
      </c>
      <c r="K156" s="4">
        <f>IFERROR(VLOOKUP($U156,TONGHOPVERSION!$A$3:$G$240,7,FALSE),VLOOKUP($B156,TONGHOPVERSION!$A$3:$G$240,7,FALSE))</f>
        <v>329.70071085785668</v>
      </c>
      <c r="L156" s="2">
        <v>0.375</v>
      </c>
      <c r="M156" s="2">
        <v>0.46875</v>
      </c>
      <c r="N156" s="6">
        <f t="shared" si="8"/>
        <v>9</v>
      </c>
      <c r="O156" s="6">
        <f t="shared" si="9"/>
        <v>0</v>
      </c>
      <c r="P156" s="6">
        <f t="shared" si="10"/>
        <v>11</v>
      </c>
      <c r="Q156" s="6">
        <f t="shared" si="11"/>
        <v>15</v>
      </c>
      <c r="R156">
        <v>280</v>
      </c>
      <c r="S156">
        <v>1133</v>
      </c>
      <c r="T156" s="4">
        <v>317.24</v>
      </c>
      <c r="U156" t="s">
        <v>92</v>
      </c>
      <c r="V156" t="s">
        <v>92</v>
      </c>
      <c r="W156" t="s">
        <v>92</v>
      </c>
      <c r="X156" t="s">
        <v>16</v>
      </c>
      <c r="Y156" t="s">
        <v>30</v>
      </c>
      <c r="Z156" t="s">
        <v>37</v>
      </c>
    </row>
    <row r="157" spans="1:26" x14ac:dyDescent="0.2">
      <c r="A157" s="1">
        <v>43626</v>
      </c>
      <c r="B157" t="s">
        <v>330</v>
      </c>
      <c r="C157" t="s">
        <v>327</v>
      </c>
      <c r="D157" t="s">
        <v>35</v>
      </c>
      <c r="E157" t="s">
        <v>329</v>
      </c>
      <c r="F157" s="3" t="s">
        <v>326</v>
      </c>
      <c r="G157" s="3">
        <f>WEEKDAY(A157,2)</f>
        <v>1</v>
      </c>
      <c r="H157" s="7">
        <f>N157+O157/60</f>
        <v>1.5</v>
      </c>
      <c r="I157" s="7">
        <f>P157+Q157/60</f>
        <v>6.166666666666667</v>
      </c>
      <c r="J157" s="4">
        <f>IFERROR(VLOOKUP($U157,TONGHOPVERSION!$A$3:$G$240,6,FALSE),VLOOKUP($B157,TONGHOPVERSION!$A$3:$G$240,6,FALSE))</f>
        <v>682.54250289370759</v>
      </c>
      <c r="K157" s="4">
        <f>IFERROR(VLOOKUP($U157,TONGHOPVERSION!$A$3:$G$240,7,FALSE),VLOOKUP($B157,TONGHOPVERSION!$A$3:$G$240,7,FALSE))</f>
        <v>837.46855827335276</v>
      </c>
      <c r="L157" s="2">
        <v>6.25E-2</v>
      </c>
      <c r="M157" s="2">
        <v>0.25694444444444448</v>
      </c>
      <c r="N157" s="6">
        <f t="shared" si="8"/>
        <v>1</v>
      </c>
      <c r="O157" s="6">
        <f t="shared" si="9"/>
        <v>30</v>
      </c>
      <c r="P157" s="6">
        <f t="shared" si="10"/>
        <v>6</v>
      </c>
      <c r="Q157" s="6">
        <f t="shared" si="11"/>
        <v>10</v>
      </c>
      <c r="R157">
        <v>280</v>
      </c>
      <c r="S157">
        <v>2757</v>
      </c>
      <c r="T157" s="4">
        <v>771.96</v>
      </c>
      <c r="U157" t="s">
        <v>325</v>
      </c>
      <c r="V157" t="s">
        <v>325</v>
      </c>
      <c r="W157" t="s">
        <v>21</v>
      </c>
      <c r="X157" t="s">
        <v>22</v>
      </c>
      <c r="Y157" t="s">
        <v>23</v>
      </c>
      <c r="Z157" t="s">
        <v>37</v>
      </c>
    </row>
    <row r="158" spans="1:26" x14ac:dyDescent="0.2">
      <c r="A158" s="1">
        <v>43626</v>
      </c>
      <c r="B158" t="s">
        <v>94</v>
      </c>
      <c r="C158" t="s">
        <v>27</v>
      </c>
      <c r="D158" t="s">
        <v>35</v>
      </c>
      <c r="E158" t="s">
        <v>331</v>
      </c>
      <c r="F158" s="3" t="s">
        <v>326</v>
      </c>
      <c r="G158" s="3">
        <f>WEEKDAY(A158,2)</f>
        <v>1</v>
      </c>
      <c r="H158" s="7">
        <f>N158+O158/60</f>
        <v>13</v>
      </c>
      <c r="I158" s="7">
        <f>P158+Q158/60</f>
        <v>15.166666666666666</v>
      </c>
      <c r="J158" s="4">
        <f>IFERROR(VLOOKUP($U158,TONGHOPVERSION!$A$3:$G$240,6,FALSE),VLOOKUP($B158,TONGHOPVERSION!$A$3:$G$240,6,FALSE))</f>
        <v>381.62004815649715</v>
      </c>
      <c r="K158" s="4">
        <f>IFERROR(VLOOKUP($U158,TONGHOPVERSION!$A$3:$G$240,7,FALSE),VLOOKUP($B158,TONGHOPVERSION!$A$3:$G$240,7,FALSE))</f>
        <v>329.70071085785668</v>
      </c>
      <c r="L158" s="2">
        <v>0.54166666666666663</v>
      </c>
      <c r="M158" s="2">
        <v>0.63194444444444442</v>
      </c>
      <c r="N158" s="6">
        <f t="shared" si="8"/>
        <v>13</v>
      </c>
      <c r="O158" s="6">
        <f t="shared" si="9"/>
        <v>0</v>
      </c>
      <c r="P158" s="6">
        <f t="shared" si="10"/>
        <v>15</v>
      </c>
      <c r="Q158" s="6">
        <f t="shared" si="11"/>
        <v>10</v>
      </c>
      <c r="R158">
        <v>280</v>
      </c>
      <c r="S158">
        <v>1133</v>
      </c>
      <c r="T158" s="4">
        <v>317.24</v>
      </c>
      <c r="U158" t="s">
        <v>92</v>
      </c>
      <c r="V158" t="s">
        <v>92</v>
      </c>
      <c r="W158" t="s">
        <v>92</v>
      </c>
      <c r="X158" t="s">
        <v>16</v>
      </c>
      <c r="Y158" t="s">
        <v>30</v>
      </c>
      <c r="Z158" t="s">
        <v>37</v>
      </c>
    </row>
    <row r="159" spans="1:26" x14ac:dyDescent="0.2">
      <c r="A159" s="1">
        <v>43626</v>
      </c>
      <c r="B159" t="s">
        <v>33</v>
      </c>
      <c r="C159" t="s">
        <v>34</v>
      </c>
      <c r="D159" t="s">
        <v>35</v>
      </c>
      <c r="E159" t="s">
        <v>332</v>
      </c>
      <c r="F159" s="3" t="s">
        <v>17</v>
      </c>
      <c r="G159" s="3">
        <f>WEEKDAY(A159,2)</f>
        <v>1</v>
      </c>
      <c r="H159" s="7">
        <f>N159+O159/60</f>
        <v>14.5</v>
      </c>
      <c r="I159" s="7">
        <f>P159+Q159/60</f>
        <v>15.833333333333334</v>
      </c>
      <c r="J159" s="4">
        <f>IFERROR(VLOOKUP($U159,TONGHOPVERSION!$A$3:$G$240,6,FALSE),VLOOKUP($B159,TONGHOPVERSION!$A$3:$G$240,6,FALSE))</f>
        <v>236.34688949060637</v>
      </c>
      <c r="K159" s="4">
        <f>IFERROR(VLOOKUP($U159,TONGHOPVERSION!$A$3:$G$240,7,FALSE),VLOOKUP($B159,TONGHOPVERSION!$A$3:$G$240,7,FALSE))</f>
        <v>201.94443000170284</v>
      </c>
      <c r="L159" s="2">
        <v>0.60416666666666663</v>
      </c>
      <c r="M159" s="2">
        <v>0.65972222222222221</v>
      </c>
      <c r="N159" s="6">
        <f t="shared" si="8"/>
        <v>14</v>
      </c>
      <c r="O159" s="6">
        <f t="shared" si="9"/>
        <v>30</v>
      </c>
      <c r="P159" s="6">
        <f t="shared" si="10"/>
        <v>15</v>
      </c>
      <c r="Q159" s="6">
        <f t="shared" si="11"/>
        <v>50</v>
      </c>
      <c r="R159">
        <v>184</v>
      </c>
      <c r="S159">
        <v>604</v>
      </c>
      <c r="T159" s="4">
        <v>111.136</v>
      </c>
      <c r="U159" t="s">
        <v>36</v>
      </c>
      <c r="V159" t="s">
        <v>36</v>
      </c>
      <c r="W159" t="s">
        <v>36</v>
      </c>
      <c r="X159" t="s">
        <v>16</v>
      </c>
      <c r="Y159" t="s">
        <v>30</v>
      </c>
      <c r="Z159" t="s">
        <v>37</v>
      </c>
    </row>
    <row r="160" spans="1:26" x14ac:dyDescent="0.2">
      <c r="A160" s="1">
        <v>43626</v>
      </c>
      <c r="B160" t="s">
        <v>334</v>
      </c>
      <c r="C160" t="s">
        <v>291</v>
      </c>
      <c r="D160" t="s">
        <v>27</v>
      </c>
      <c r="E160" t="s">
        <v>333</v>
      </c>
      <c r="F160" s="3" t="s">
        <v>17</v>
      </c>
      <c r="G160" s="3">
        <f>WEEKDAY(A160,2)</f>
        <v>1</v>
      </c>
      <c r="H160" s="7">
        <f>N160+O160/60</f>
        <v>2.9166666666666665</v>
      </c>
      <c r="I160" s="7">
        <f>P160+Q160/60</f>
        <v>8.25</v>
      </c>
      <c r="J160" s="4">
        <f>IFERROR(VLOOKUP($U160,TONGHOPVERSION!$A$3:$G$240,6,FALSE),VLOOKUP($B160,TONGHOPVERSION!$A$3:$G$240,6,FALSE))</f>
        <v>635.3524330753927</v>
      </c>
      <c r="K160" s="4">
        <f>IFERROR(VLOOKUP($U160,TONGHOPVERSION!$A$3:$G$240,7,FALSE),VLOOKUP($B160,TONGHOPVERSION!$A$3:$G$240,7,FALSE))</f>
        <v>901.53404980758273</v>
      </c>
      <c r="L160" s="2">
        <v>0.12152777777777778</v>
      </c>
      <c r="M160" s="2">
        <v>0.34375</v>
      </c>
      <c r="N160" s="6">
        <f t="shared" si="8"/>
        <v>2</v>
      </c>
      <c r="O160" s="6">
        <f t="shared" si="9"/>
        <v>55</v>
      </c>
      <c r="P160" s="6">
        <f t="shared" si="10"/>
        <v>8</v>
      </c>
      <c r="Q160" s="6">
        <f t="shared" si="11"/>
        <v>15</v>
      </c>
      <c r="R160">
        <v>184</v>
      </c>
      <c r="S160">
        <v>3499</v>
      </c>
      <c r="T160" s="4">
        <v>643.81600000000003</v>
      </c>
      <c r="U160" t="s">
        <v>335</v>
      </c>
      <c r="V160" t="s">
        <v>335</v>
      </c>
      <c r="W160" t="s">
        <v>21</v>
      </c>
      <c r="X160" t="s">
        <v>145</v>
      </c>
      <c r="Y160" t="s">
        <v>23</v>
      </c>
      <c r="Z160" t="s">
        <v>37</v>
      </c>
    </row>
    <row r="161" spans="1:26" x14ac:dyDescent="0.2">
      <c r="A161" s="1">
        <v>43626</v>
      </c>
      <c r="B161" t="s">
        <v>94</v>
      </c>
      <c r="C161" t="s">
        <v>27</v>
      </c>
      <c r="D161" t="s">
        <v>35</v>
      </c>
      <c r="E161" t="s">
        <v>336</v>
      </c>
      <c r="F161" s="3" t="s">
        <v>17</v>
      </c>
      <c r="G161" s="3">
        <f>WEEKDAY(A161,2)</f>
        <v>1</v>
      </c>
      <c r="H161" s="7">
        <f>N161+O161/60</f>
        <v>10</v>
      </c>
      <c r="I161" s="7">
        <f>P161+Q161/60</f>
        <v>12.083333333333334</v>
      </c>
      <c r="J161" s="4">
        <f>IFERROR(VLOOKUP($U161,TONGHOPVERSION!$A$3:$G$240,6,FALSE),VLOOKUP($B161,TONGHOPVERSION!$A$3:$G$240,6,FALSE))</f>
        <v>381.62004815649715</v>
      </c>
      <c r="K161" s="4">
        <f>IFERROR(VLOOKUP($U161,TONGHOPVERSION!$A$3:$G$240,7,FALSE),VLOOKUP($B161,TONGHOPVERSION!$A$3:$G$240,7,FALSE))</f>
        <v>329.70071085785668</v>
      </c>
      <c r="L161" s="2">
        <v>0.41666666666666669</v>
      </c>
      <c r="M161" s="2">
        <v>0.50347222222222221</v>
      </c>
      <c r="N161" s="6">
        <f t="shared" si="8"/>
        <v>10</v>
      </c>
      <c r="O161" s="6">
        <f t="shared" si="9"/>
        <v>0</v>
      </c>
      <c r="P161" s="6">
        <f t="shared" si="10"/>
        <v>12</v>
      </c>
      <c r="Q161" s="6">
        <f t="shared" si="11"/>
        <v>5</v>
      </c>
      <c r="R161">
        <v>184</v>
      </c>
      <c r="S161">
        <v>1133</v>
      </c>
      <c r="T161" s="4">
        <v>208.47200000000001</v>
      </c>
      <c r="U161" t="s">
        <v>92</v>
      </c>
      <c r="V161" t="s">
        <v>92</v>
      </c>
      <c r="W161" t="s">
        <v>92</v>
      </c>
      <c r="X161" t="s">
        <v>16</v>
      </c>
      <c r="Y161" t="s">
        <v>30</v>
      </c>
      <c r="Z161" t="s">
        <v>37</v>
      </c>
    </row>
    <row r="162" spans="1:26" x14ac:dyDescent="0.2">
      <c r="A162" s="1">
        <v>43626</v>
      </c>
      <c r="B162" t="s">
        <v>36</v>
      </c>
      <c r="C162" t="s">
        <v>35</v>
      </c>
      <c r="D162" t="s">
        <v>34</v>
      </c>
      <c r="E162" t="s">
        <v>337</v>
      </c>
      <c r="F162" s="3" t="s">
        <v>17</v>
      </c>
      <c r="G162" s="3">
        <f>WEEKDAY(A162,2)</f>
        <v>1</v>
      </c>
      <c r="H162" s="7">
        <f>N162+O162/60</f>
        <v>12.583333333333334</v>
      </c>
      <c r="I162" s="7">
        <f>P162+Q162/60</f>
        <v>13.916666666666666</v>
      </c>
      <c r="J162" s="4">
        <f>IFERROR(VLOOKUP($U162,TONGHOPVERSION!$A$3:$G$240,6,FALSE),VLOOKUP($B162,TONGHOPVERSION!$A$3:$G$240,6,FALSE))</f>
        <v>236.34688949060637</v>
      </c>
      <c r="K162" s="4">
        <f>IFERROR(VLOOKUP($U162,TONGHOPVERSION!$A$3:$G$240,7,FALSE),VLOOKUP($B162,TONGHOPVERSION!$A$3:$G$240,7,FALSE))</f>
        <v>201.94443000170284</v>
      </c>
      <c r="L162" s="2">
        <v>0.52430555555555558</v>
      </c>
      <c r="M162" s="2">
        <v>0.57986111111111105</v>
      </c>
      <c r="N162" s="6">
        <f t="shared" si="8"/>
        <v>12</v>
      </c>
      <c r="O162" s="6">
        <f t="shared" si="9"/>
        <v>35</v>
      </c>
      <c r="P162" s="6">
        <f t="shared" si="10"/>
        <v>13</v>
      </c>
      <c r="Q162" s="6">
        <f t="shared" si="11"/>
        <v>55</v>
      </c>
      <c r="R162">
        <v>184</v>
      </c>
      <c r="S162">
        <v>604</v>
      </c>
      <c r="T162" s="4">
        <v>111.136</v>
      </c>
      <c r="U162" t="s">
        <v>36</v>
      </c>
      <c r="V162" t="s">
        <v>36</v>
      </c>
      <c r="W162" t="s">
        <v>36</v>
      </c>
      <c r="X162" t="s">
        <v>16</v>
      </c>
      <c r="Y162" t="s">
        <v>30</v>
      </c>
      <c r="Z162" t="s">
        <v>288</v>
      </c>
    </row>
    <row r="163" spans="1:26" x14ac:dyDescent="0.2">
      <c r="A163" s="1">
        <v>43626</v>
      </c>
      <c r="B163" t="s">
        <v>128</v>
      </c>
      <c r="C163" t="s">
        <v>34</v>
      </c>
      <c r="D163" t="s">
        <v>27</v>
      </c>
      <c r="E163" t="s">
        <v>338</v>
      </c>
      <c r="F163" s="3" t="s">
        <v>17</v>
      </c>
      <c r="G163" s="3">
        <f>WEEKDAY(A163,2)</f>
        <v>1</v>
      </c>
      <c r="H163" s="7">
        <f>N163+O163/60</f>
        <v>3</v>
      </c>
      <c r="I163" s="7">
        <f>P163+Q163/60</f>
        <v>4.416666666666667</v>
      </c>
      <c r="J163" s="4">
        <f>IFERROR(VLOOKUP($U163,TONGHOPVERSION!$A$3:$G$240,6,FALSE),VLOOKUP($B163,TONGHOPVERSION!$A$3:$G$240,6,FALSE))</f>
        <v>239.31340170869245</v>
      </c>
      <c r="K163" s="4">
        <f>IFERROR(VLOOKUP($U163,TONGHOPVERSION!$A$3:$G$240,7,FALSE),VLOOKUP($B163,TONGHOPVERSION!$A$3:$G$240,7,FALSE))</f>
        <v>208.92363712533773</v>
      </c>
      <c r="L163" s="2">
        <v>0.125</v>
      </c>
      <c r="M163" s="2">
        <v>0.18402777777777779</v>
      </c>
      <c r="N163" s="6">
        <f t="shared" si="8"/>
        <v>3</v>
      </c>
      <c r="O163" s="6">
        <f t="shared" si="9"/>
        <v>0</v>
      </c>
      <c r="P163" s="6">
        <f t="shared" si="10"/>
        <v>4</v>
      </c>
      <c r="Q163" s="6">
        <f t="shared" si="11"/>
        <v>25</v>
      </c>
      <c r="R163">
        <v>184</v>
      </c>
      <c r="S163">
        <v>602</v>
      </c>
      <c r="T163" s="4">
        <v>110.768</v>
      </c>
      <c r="U163" t="s">
        <v>129</v>
      </c>
      <c r="V163" t="s">
        <v>129</v>
      </c>
      <c r="W163" t="s">
        <v>129</v>
      </c>
      <c r="X163" t="s">
        <v>16</v>
      </c>
      <c r="Y163" t="s">
        <v>30</v>
      </c>
      <c r="Z163" t="s">
        <v>37</v>
      </c>
    </row>
    <row r="164" spans="1:26" x14ac:dyDescent="0.2">
      <c r="A164" s="1">
        <v>43626</v>
      </c>
      <c r="B164" t="s">
        <v>128</v>
      </c>
      <c r="C164" t="s">
        <v>34</v>
      </c>
      <c r="D164" t="s">
        <v>27</v>
      </c>
      <c r="E164" t="s">
        <v>339</v>
      </c>
      <c r="F164" s="3" t="s">
        <v>17</v>
      </c>
      <c r="G164" s="3">
        <f>WEEKDAY(A164,2)</f>
        <v>1</v>
      </c>
      <c r="H164" s="7">
        <f>N164+O164/60</f>
        <v>14</v>
      </c>
      <c r="I164" s="7">
        <f>P164+Q164/60</f>
        <v>15.5</v>
      </c>
      <c r="J164" s="4">
        <f>IFERROR(VLOOKUP($U164,TONGHOPVERSION!$A$3:$G$240,6,FALSE),VLOOKUP($B164,TONGHOPVERSION!$A$3:$G$240,6,FALSE))</f>
        <v>239.31340170869245</v>
      </c>
      <c r="K164" s="4">
        <f>IFERROR(VLOOKUP($U164,TONGHOPVERSION!$A$3:$G$240,7,FALSE),VLOOKUP($B164,TONGHOPVERSION!$A$3:$G$240,7,FALSE))</f>
        <v>208.92363712533773</v>
      </c>
      <c r="L164" s="2">
        <v>0.58333333333333337</v>
      </c>
      <c r="M164" s="2">
        <v>0.64583333333333337</v>
      </c>
      <c r="N164" s="6">
        <f t="shared" si="8"/>
        <v>14</v>
      </c>
      <c r="O164" s="6">
        <f t="shared" si="9"/>
        <v>0</v>
      </c>
      <c r="P164" s="6">
        <f t="shared" si="10"/>
        <v>15</v>
      </c>
      <c r="Q164" s="6">
        <f t="shared" si="11"/>
        <v>30</v>
      </c>
      <c r="R164">
        <v>184</v>
      </c>
      <c r="S164">
        <v>602</v>
      </c>
      <c r="T164" s="4">
        <v>110.768</v>
      </c>
      <c r="U164" t="s">
        <v>129</v>
      </c>
      <c r="V164" t="s">
        <v>129</v>
      </c>
      <c r="W164" t="s">
        <v>129</v>
      </c>
      <c r="X164" t="s">
        <v>16</v>
      </c>
      <c r="Y164" t="s">
        <v>30</v>
      </c>
      <c r="Z164" t="s">
        <v>37</v>
      </c>
    </row>
    <row r="165" spans="1:26" x14ac:dyDescent="0.2">
      <c r="A165" s="1">
        <v>43626</v>
      </c>
      <c r="B165" t="s">
        <v>36</v>
      </c>
      <c r="C165" t="s">
        <v>35</v>
      </c>
      <c r="D165" t="s">
        <v>34</v>
      </c>
      <c r="E165" t="s">
        <v>340</v>
      </c>
      <c r="F165" s="3" t="s">
        <v>17</v>
      </c>
      <c r="G165" s="3">
        <f>WEEKDAY(A165,2)</f>
        <v>1</v>
      </c>
      <c r="H165" s="7">
        <f>N165+O165/60</f>
        <v>1</v>
      </c>
      <c r="I165" s="7">
        <f>P165+Q165/60</f>
        <v>2.3333333333333335</v>
      </c>
      <c r="J165" s="4">
        <f>IFERROR(VLOOKUP($U165,TONGHOPVERSION!$A$3:$G$240,6,FALSE),VLOOKUP($B165,TONGHOPVERSION!$A$3:$G$240,6,FALSE))</f>
        <v>236.34688949060637</v>
      </c>
      <c r="K165" s="4">
        <f>IFERROR(VLOOKUP($U165,TONGHOPVERSION!$A$3:$G$240,7,FALSE),VLOOKUP($B165,TONGHOPVERSION!$A$3:$G$240,7,FALSE))</f>
        <v>201.94443000170284</v>
      </c>
      <c r="L165" s="2">
        <v>4.1666666666666664E-2</v>
      </c>
      <c r="M165" s="2">
        <v>9.7222222222222224E-2</v>
      </c>
      <c r="N165" s="6">
        <f t="shared" si="8"/>
        <v>1</v>
      </c>
      <c r="O165" s="6">
        <f t="shared" si="9"/>
        <v>0</v>
      </c>
      <c r="P165" s="6">
        <f t="shared" si="10"/>
        <v>2</v>
      </c>
      <c r="Q165" s="6">
        <f t="shared" si="11"/>
        <v>20</v>
      </c>
      <c r="R165">
        <v>184</v>
      </c>
      <c r="S165">
        <v>604</v>
      </c>
      <c r="T165" s="4">
        <v>111.136</v>
      </c>
      <c r="U165" t="s">
        <v>36</v>
      </c>
      <c r="V165" t="s">
        <v>36</v>
      </c>
      <c r="W165" t="s">
        <v>36</v>
      </c>
      <c r="X165" t="s">
        <v>16</v>
      </c>
      <c r="Y165" t="s">
        <v>30</v>
      </c>
      <c r="Z165" t="s">
        <v>37</v>
      </c>
    </row>
    <row r="166" spans="1:26" x14ac:dyDescent="0.2">
      <c r="A166" s="1">
        <v>43626</v>
      </c>
      <c r="B166" t="s">
        <v>129</v>
      </c>
      <c r="C166" t="s">
        <v>27</v>
      </c>
      <c r="D166" t="s">
        <v>34</v>
      </c>
      <c r="E166" t="s">
        <v>341</v>
      </c>
      <c r="F166" s="3" t="s">
        <v>17</v>
      </c>
      <c r="G166" s="3">
        <f>WEEKDAY(A166,2)</f>
        <v>1</v>
      </c>
      <c r="H166" s="7">
        <f>N166+O166/60</f>
        <v>23</v>
      </c>
      <c r="I166" s="7">
        <f>P166+Q166/60</f>
        <v>0.33333333333333331</v>
      </c>
      <c r="J166" s="4">
        <f>IFERROR(VLOOKUP($U166,TONGHOPVERSION!$A$3:$G$240,6,FALSE),VLOOKUP($B166,TONGHOPVERSION!$A$3:$G$240,6,FALSE))</f>
        <v>239.31340170869245</v>
      </c>
      <c r="K166" s="4">
        <f>IFERROR(VLOOKUP($U166,TONGHOPVERSION!$A$3:$G$240,7,FALSE),VLOOKUP($B166,TONGHOPVERSION!$A$3:$G$240,7,FALSE))</f>
        <v>208.92363712533773</v>
      </c>
      <c r="L166" s="2">
        <v>0.95833333333333337</v>
      </c>
      <c r="M166" s="2">
        <v>1.3888888888888888E-2</v>
      </c>
      <c r="N166" s="6">
        <f t="shared" si="8"/>
        <v>23</v>
      </c>
      <c r="O166" s="6">
        <f t="shared" si="9"/>
        <v>0</v>
      </c>
      <c r="P166" s="6">
        <f t="shared" si="10"/>
        <v>0</v>
      </c>
      <c r="Q166" s="6">
        <f t="shared" si="11"/>
        <v>20</v>
      </c>
      <c r="R166">
        <v>184</v>
      </c>
      <c r="S166">
        <v>602</v>
      </c>
      <c r="T166" s="4">
        <v>110.768</v>
      </c>
      <c r="U166" t="s">
        <v>129</v>
      </c>
      <c r="V166" t="s">
        <v>129</v>
      </c>
      <c r="W166" t="s">
        <v>129</v>
      </c>
      <c r="X166" t="s">
        <v>16</v>
      </c>
      <c r="Y166" t="s">
        <v>30</v>
      </c>
      <c r="Z166" t="s">
        <v>37</v>
      </c>
    </row>
    <row r="167" spans="1:26" x14ac:dyDescent="0.2">
      <c r="A167" s="1">
        <v>43626</v>
      </c>
      <c r="B167" t="s">
        <v>343</v>
      </c>
      <c r="C167" t="s">
        <v>27</v>
      </c>
      <c r="D167" t="s">
        <v>344</v>
      </c>
      <c r="E167" t="s">
        <v>342</v>
      </c>
      <c r="F167" s="3" t="s">
        <v>17</v>
      </c>
      <c r="G167" s="3">
        <f>WEEKDAY(A167,2)</f>
        <v>1</v>
      </c>
      <c r="H167" s="7">
        <f>N167+O167/60</f>
        <v>6</v>
      </c>
      <c r="I167" s="7">
        <f>P167+Q167/60</f>
        <v>8.0833333333333339</v>
      </c>
      <c r="J167" s="4">
        <f>IFERROR(VLOOKUP($U167,TONGHOPVERSION!$A$3:$G$240,6,FALSE),VLOOKUP($B167,TONGHOPVERSION!$A$3:$G$240,6,FALSE))</f>
        <v>172.16216193154037</v>
      </c>
      <c r="K167" s="4">
        <f>IFERROR(VLOOKUP($U167,TONGHOPVERSION!$A$3:$G$240,7,FALSE),VLOOKUP($B167,TONGHOPVERSION!$A$3:$G$240,7,FALSE))</f>
        <v>313.60596547233263</v>
      </c>
      <c r="L167" s="2">
        <v>0.25</v>
      </c>
      <c r="M167" s="2">
        <v>0.33680555555555558</v>
      </c>
      <c r="N167" s="6">
        <f t="shared" si="8"/>
        <v>6</v>
      </c>
      <c r="O167" s="6">
        <f t="shared" si="9"/>
        <v>0</v>
      </c>
      <c r="P167" s="6">
        <f t="shared" si="10"/>
        <v>8</v>
      </c>
      <c r="Q167" s="6">
        <f t="shared" si="11"/>
        <v>5</v>
      </c>
      <c r="R167">
        <v>184</v>
      </c>
      <c r="S167">
        <v>1148</v>
      </c>
      <c r="T167" s="4">
        <v>211.232</v>
      </c>
      <c r="U167" t="s">
        <v>343</v>
      </c>
      <c r="V167" t="s">
        <v>343</v>
      </c>
      <c r="W167" t="s">
        <v>125</v>
      </c>
      <c r="X167" t="s">
        <v>16</v>
      </c>
      <c r="Y167" t="s">
        <v>30</v>
      </c>
      <c r="Z167" t="s">
        <v>37</v>
      </c>
    </row>
    <row r="168" spans="1:26" x14ac:dyDescent="0.2">
      <c r="A168" s="1">
        <v>43626</v>
      </c>
      <c r="B168" t="s">
        <v>346</v>
      </c>
      <c r="C168" t="s">
        <v>344</v>
      </c>
      <c r="D168" t="s">
        <v>27</v>
      </c>
      <c r="E168" t="s">
        <v>345</v>
      </c>
      <c r="F168" s="3" t="s">
        <v>17</v>
      </c>
      <c r="G168" s="3">
        <f>WEEKDAY(A168,2)</f>
        <v>1</v>
      </c>
      <c r="H168" s="7">
        <f>N168+O168/60</f>
        <v>8.75</v>
      </c>
      <c r="I168" s="7">
        <f>P168+Q168/60</f>
        <v>10.833333333333334</v>
      </c>
      <c r="J168" s="4">
        <f>IFERROR(VLOOKUP($U168,TONGHOPVERSION!$A$3:$G$240,6,FALSE),VLOOKUP($B168,TONGHOPVERSION!$A$3:$G$240,6,FALSE))</f>
        <v>172.16216193154037</v>
      </c>
      <c r="K168" s="4">
        <f>IFERROR(VLOOKUP($U168,TONGHOPVERSION!$A$3:$G$240,7,FALSE),VLOOKUP($B168,TONGHOPVERSION!$A$3:$G$240,7,FALSE))</f>
        <v>313.60596547233263</v>
      </c>
      <c r="L168" s="2">
        <v>0.36458333333333331</v>
      </c>
      <c r="M168" s="2">
        <v>0.4513888888888889</v>
      </c>
      <c r="N168" s="6">
        <f t="shared" si="8"/>
        <v>8</v>
      </c>
      <c r="O168" s="6">
        <f t="shared" si="9"/>
        <v>45</v>
      </c>
      <c r="P168" s="6">
        <f t="shared" si="10"/>
        <v>10</v>
      </c>
      <c r="Q168" s="6">
        <f t="shared" si="11"/>
        <v>50</v>
      </c>
      <c r="R168">
        <v>184</v>
      </c>
      <c r="S168">
        <v>1148</v>
      </c>
      <c r="T168" s="4">
        <v>211.232</v>
      </c>
      <c r="U168" t="s">
        <v>343</v>
      </c>
      <c r="V168" t="s">
        <v>343</v>
      </c>
      <c r="W168" t="s">
        <v>125</v>
      </c>
      <c r="X168" t="s">
        <v>16</v>
      </c>
      <c r="Y168" t="s">
        <v>30</v>
      </c>
      <c r="Z168" t="s">
        <v>37</v>
      </c>
    </row>
    <row r="169" spans="1:26" x14ac:dyDescent="0.2">
      <c r="A169" s="1">
        <v>43626</v>
      </c>
      <c r="B169" t="s">
        <v>129</v>
      </c>
      <c r="C169" t="s">
        <v>27</v>
      </c>
      <c r="D169" t="s">
        <v>34</v>
      </c>
      <c r="E169" t="s">
        <v>347</v>
      </c>
      <c r="F169" s="3" t="s">
        <v>17</v>
      </c>
      <c r="G169" s="3">
        <f>WEEKDAY(A169,2)</f>
        <v>1</v>
      </c>
      <c r="H169" s="7">
        <f>N169+O169/60</f>
        <v>12</v>
      </c>
      <c r="I169" s="7">
        <f>P169+Q169/60</f>
        <v>13.333333333333334</v>
      </c>
      <c r="J169" s="4">
        <f>IFERROR(VLOOKUP($U169,TONGHOPVERSION!$A$3:$G$240,6,FALSE),VLOOKUP($B169,TONGHOPVERSION!$A$3:$G$240,6,FALSE))</f>
        <v>239.31340170869245</v>
      </c>
      <c r="K169" s="4">
        <f>IFERROR(VLOOKUP($U169,TONGHOPVERSION!$A$3:$G$240,7,FALSE),VLOOKUP($B169,TONGHOPVERSION!$A$3:$G$240,7,FALSE))</f>
        <v>208.92363712533773</v>
      </c>
      <c r="L169" s="2">
        <v>0.5</v>
      </c>
      <c r="M169" s="2">
        <v>0.55555555555555558</v>
      </c>
      <c r="N169" s="6">
        <f t="shared" si="8"/>
        <v>12</v>
      </c>
      <c r="O169" s="6">
        <f t="shared" si="9"/>
        <v>0</v>
      </c>
      <c r="P169" s="6">
        <f t="shared" si="10"/>
        <v>13</v>
      </c>
      <c r="Q169" s="6">
        <f t="shared" si="11"/>
        <v>20</v>
      </c>
      <c r="R169">
        <v>184</v>
      </c>
      <c r="S169">
        <v>602</v>
      </c>
      <c r="T169" s="4">
        <v>110.768</v>
      </c>
      <c r="U169" t="s">
        <v>129</v>
      </c>
      <c r="V169" t="s">
        <v>129</v>
      </c>
      <c r="W169" t="s">
        <v>129</v>
      </c>
      <c r="X169" t="s">
        <v>16</v>
      </c>
      <c r="Y169" t="s">
        <v>30</v>
      </c>
      <c r="Z169" t="s">
        <v>288</v>
      </c>
    </row>
    <row r="170" spans="1:26" x14ac:dyDescent="0.2">
      <c r="A170" s="1">
        <v>43626</v>
      </c>
      <c r="B170" t="s">
        <v>349</v>
      </c>
      <c r="C170" t="s">
        <v>34</v>
      </c>
      <c r="D170" t="s">
        <v>350</v>
      </c>
      <c r="E170" t="s">
        <v>348</v>
      </c>
      <c r="F170" s="3" t="s">
        <v>17</v>
      </c>
      <c r="G170" s="3">
        <f>WEEKDAY(A170,2)</f>
        <v>1</v>
      </c>
      <c r="H170" s="7">
        <f>N170+O170/60</f>
        <v>18.833333333333332</v>
      </c>
      <c r="I170" s="7">
        <f>P170+Q170/60</f>
        <v>22.666666666666668</v>
      </c>
      <c r="J170" s="4">
        <f>IFERROR(VLOOKUP($U170,TONGHOPVERSION!$A$3:$G$240,6,FALSE),VLOOKUP($B170,TONGHOPVERSION!$A$3:$G$240,6,FALSE))</f>
        <v>622.37329191214451</v>
      </c>
      <c r="K170" s="4">
        <f>IFERROR(VLOOKUP($U170,TONGHOPVERSION!$A$3:$G$240,7,FALSE),VLOOKUP($B170,TONGHOPVERSION!$A$3:$G$240,7,FALSE))</f>
        <v>499.56100039203494</v>
      </c>
      <c r="L170" s="2">
        <v>0.78472222222222221</v>
      </c>
      <c r="M170" s="2">
        <v>0.94444444444444453</v>
      </c>
      <c r="N170" s="6">
        <f t="shared" si="8"/>
        <v>18</v>
      </c>
      <c r="O170" s="6">
        <f t="shared" si="9"/>
        <v>50</v>
      </c>
      <c r="P170" s="6">
        <f t="shared" si="10"/>
        <v>22</v>
      </c>
      <c r="Q170" s="6">
        <f t="shared" si="11"/>
        <v>40</v>
      </c>
      <c r="R170">
        <v>184</v>
      </c>
      <c r="S170">
        <v>2773</v>
      </c>
      <c r="T170" s="4">
        <v>510.23200000000003</v>
      </c>
      <c r="U170" t="s">
        <v>349</v>
      </c>
      <c r="V170" t="s">
        <v>349</v>
      </c>
      <c r="W170" t="s">
        <v>21</v>
      </c>
      <c r="X170" t="s">
        <v>22</v>
      </c>
      <c r="Y170" t="s">
        <v>23</v>
      </c>
      <c r="Z170" t="s">
        <v>24</v>
      </c>
    </row>
    <row r="171" spans="1:26" x14ac:dyDescent="0.2">
      <c r="A171" s="1">
        <v>43626</v>
      </c>
      <c r="B171" t="s">
        <v>152</v>
      </c>
      <c r="C171" t="s">
        <v>35</v>
      </c>
      <c r="D171" t="s">
        <v>153</v>
      </c>
      <c r="E171" t="s">
        <v>351</v>
      </c>
      <c r="F171" s="3" t="s">
        <v>17</v>
      </c>
      <c r="G171" s="3">
        <f>WEEKDAY(A171,2)</f>
        <v>1</v>
      </c>
      <c r="H171" s="7">
        <f>N171+O171/60</f>
        <v>7.5</v>
      </c>
      <c r="I171" s="7">
        <f>P171+Q171/60</f>
        <v>8.3333333333333339</v>
      </c>
      <c r="J171" s="4">
        <f>IFERROR(VLOOKUP($U171,TONGHOPVERSION!$A$3:$G$240,6,FALSE),VLOOKUP($B171,TONGHOPVERSION!$A$3:$G$240,6,FALSE))</f>
        <v>120.60036818801788</v>
      </c>
      <c r="K171" s="4">
        <f>IFERROR(VLOOKUP($U171,TONGHOPVERSION!$A$3:$G$240,7,FALSE),VLOOKUP($B171,TONGHOPVERSION!$A$3:$G$240,7,FALSE))</f>
        <v>128.91356356400408</v>
      </c>
      <c r="L171" s="2">
        <v>0.3125</v>
      </c>
      <c r="M171" s="2">
        <v>0.34722222222222227</v>
      </c>
      <c r="N171" s="6">
        <f t="shared" si="8"/>
        <v>7</v>
      </c>
      <c r="O171" s="6">
        <f t="shared" si="9"/>
        <v>30</v>
      </c>
      <c r="P171" s="6">
        <f t="shared" si="10"/>
        <v>8</v>
      </c>
      <c r="Q171" s="6">
        <f t="shared" si="11"/>
        <v>20</v>
      </c>
      <c r="R171">
        <v>184</v>
      </c>
      <c r="S171">
        <v>261</v>
      </c>
      <c r="T171" s="4">
        <v>48.024000000000001</v>
      </c>
      <c r="U171" t="s">
        <v>152</v>
      </c>
      <c r="V171" t="s">
        <v>152</v>
      </c>
      <c r="W171" t="s">
        <v>41</v>
      </c>
      <c r="X171" t="s">
        <v>16</v>
      </c>
      <c r="Y171" t="s">
        <v>30</v>
      </c>
      <c r="Z171" t="s">
        <v>37</v>
      </c>
    </row>
    <row r="172" spans="1:26" x14ac:dyDescent="0.2">
      <c r="A172" s="1">
        <v>43626</v>
      </c>
      <c r="B172" t="s">
        <v>156</v>
      </c>
      <c r="C172" t="s">
        <v>153</v>
      </c>
      <c r="D172" t="s">
        <v>35</v>
      </c>
      <c r="E172" t="s">
        <v>352</v>
      </c>
      <c r="F172" s="3" t="s">
        <v>17</v>
      </c>
      <c r="G172" s="3">
        <f>WEEKDAY(A172,2)</f>
        <v>1</v>
      </c>
      <c r="H172" s="7">
        <f>N172+O172/60</f>
        <v>6</v>
      </c>
      <c r="I172" s="7">
        <f>P172+Q172/60</f>
        <v>6.833333333333333</v>
      </c>
      <c r="J172" s="4">
        <f>IFERROR(VLOOKUP($U172,TONGHOPVERSION!$A$3:$G$240,6,FALSE),VLOOKUP($B172,TONGHOPVERSION!$A$3:$G$240,6,FALSE))</f>
        <v>120.60036818801788</v>
      </c>
      <c r="K172" s="4">
        <f>IFERROR(VLOOKUP($U172,TONGHOPVERSION!$A$3:$G$240,7,FALSE),VLOOKUP($B172,TONGHOPVERSION!$A$3:$G$240,7,FALSE))</f>
        <v>128.91356356400408</v>
      </c>
      <c r="L172" s="2">
        <v>0.25</v>
      </c>
      <c r="M172" s="2">
        <v>0.28472222222222221</v>
      </c>
      <c r="N172" s="6">
        <f t="shared" si="8"/>
        <v>6</v>
      </c>
      <c r="O172" s="6">
        <f t="shared" si="9"/>
        <v>0</v>
      </c>
      <c r="P172" s="6">
        <f t="shared" si="10"/>
        <v>6</v>
      </c>
      <c r="Q172" s="6">
        <f t="shared" si="11"/>
        <v>50</v>
      </c>
      <c r="R172">
        <v>184</v>
      </c>
      <c r="S172">
        <v>261</v>
      </c>
      <c r="T172" s="4">
        <v>48.024000000000001</v>
      </c>
      <c r="U172" t="s">
        <v>152</v>
      </c>
      <c r="V172" t="s">
        <v>152</v>
      </c>
      <c r="W172" t="s">
        <v>41</v>
      </c>
      <c r="X172" t="s">
        <v>16</v>
      </c>
      <c r="Y172" t="s">
        <v>30</v>
      </c>
      <c r="Z172" t="s">
        <v>37</v>
      </c>
    </row>
    <row r="173" spans="1:26" x14ac:dyDescent="0.2">
      <c r="A173" s="1">
        <v>43626</v>
      </c>
      <c r="B173" t="s">
        <v>129</v>
      </c>
      <c r="C173" t="s">
        <v>27</v>
      </c>
      <c r="D173" t="s">
        <v>34</v>
      </c>
      <c r="E173" t="s">
        <v>353</v>
      </c>
      <c r="F173" s="3" t="s">
        <v>17</v>
      </c>
      <c r="G173" s="3">
        <f>WEEKDAY(A173,2)</f>
        <v>1</v>
      </c>
      <c r="H173" s="7">
        <f>N173+O173/60</f>
        <v>14.833333333333334</v>
      </c>
      <c r="I173" s="7">
        <f>P173+Q173/60</f>
        <v>16.166666666666668</v>
      </c>
      <c r="J173" s="4">
        <f>IFERROR(VLOOKUP($U173,TONGHOPVERSION!$A$3:$G$240,6,FALSE),VLOOKUP($B173,TONGHOPVERSION!$A$3:$G$240,6,FALSE))</f>
        <v>239.31340170869245</v>
      </c>
      <c r="K173" s="4">
        <f>IFERROR(VLOOKUP($U173,TONGHOPVERSION!$A$3:$G$240,7,FALSE),VLOOKUP($B173,TONGHOPVERSION!$A$3:$G$240,7,FALSE))</f>
        <v>208.92363712533773</v>
      </c>
      <c r="L173" s="2">
        <v>0.61805555555555558</v>
      </c>
      <c r="M173" s="2">
        <v>0.67361111111111116</v>
      </c>
      <c r="N173" s="6">
        <f t="shared" si="8"/>
        <v>14</v>
      </c>
      <c r="O173" s="6">
        <f t="shared" si="9"/>
        <v>50</v>
      </c>
      <c r="P173" s="6">
        <f t="shared" si="10"/>
        <v>16</v>
      </c>
      <c r="Q173" s="6">
        <f t="shared" si="11"/>
        <v>10</v>
      </c>
      <c r="R173">
        <v>184</v>
      </c>
      <c r="S173">
        <v>602</v>
      </c>
      <c r="T173" s="4">
        <v>110.768</v>
      </c>
      <c r="U173" t="s">
        <v>129</v>
      </c>
      <c r="V173" t="s">
        <v>129</v>
      </c>
      <c r="W173" t="s">
        <v>129</v>
      </c>
      <c r="X173" t="s">
        <v>16</v>
      </c>
      <c r="Y173" t="s">
        <v>30</v>
      </c>
      <c r="Z173" t="s">
        <v>37</v>
      </c>
    </row>
    <row r="174" spans="1:26" x14ac:dyDescent="0.2">
      <c r="A174" s="1">
        <v>43626</v>
      </c>
      <c r="B174" t="s">
        <v>192</v>
      </c>
      <c r="C174" t="s">
        <v>27</v>
      </c>
      <c r="D174" t="s">
        <v>153</v>
      </c>
      <c r="E174" t="s">
        <v>354</v>
      </c>
      <c r="F174" s="3" t="s">
        <v>17</v>
      </c>
      <c r="G174" s="3">
        <f>WEEKDAY(A174,2)</f>
        <v>1</v>
      </c>
      <c r="H174" s="7">
        <f>N174+O174/60</f>
        <v>3.5833333333333335</v>
      </c>
      <c r="I174" s="7">
        <f>P174+Q174/60</f>
        <v>5.333333333333333</v>
      </c>
      <c r="J174" s="4">
        <f>IFERROR(VLOOKUP($U174,TONGHOPVERSION!$A$3:$G$240,6,FALSE),VLOOKUP($B174,TONGHOPVERSION!$A$3:$G$240,6,FALSE))</f>
        <v>256.8437361537259</v>
      </c>
      <c r="K174" s="4">
        <f>IFERROR(VLOOKUP($U174,TONGHOPVERSION!$A$3:$G$240,7,FALSE),VLOOKUP($B174,TONGHOPVERSION!$A$3:$G$240,7,FALSE))</f>
        <v>276.05114265368064</v>
      </c>
      <c r="L174" s="2">
        <v>0.14930555555555555</v>
      </c>
      <c r="M174" s="2">
        <v>0.22222222222222221</v>
      </c>
      <c r="N174" s="6">
        <f t="shared" si="8"/>
        <v>3</v>
      </c>
      <c r="O174" s="6">
        <f t="shared" si="9"/>
        <v>35</v>
      </c>
      <c r="P174" s="6">
        <f t="shared" si="10"/>
        <v>5</v>
      </c>
      <c r="Q174" s="6">
        <f t="shared" si="11"/>
        <v>20</v>
      </c>
      <c r="R174">
        <v>184</v>
      </c>
      <c r="S174">
        <v>879</v>
      </c>
      <c r="T174" s="4">
        <v>161.73599999999999</v>
      </c>
      <c r="U174" t="s">
        <v>192</v>
      </c>
      <c r="V174" t="s">
        <v>192</v>
      </c>
      <c r="W174" t="s">
        <v>125</v>
      </c>
      <c r="X174" t="s">
        <v>16</v>
      </c>
      <c r="Y174" t="s">
        <v>30</v>
      </c>
      <c r="Z174" t="s">
        <v>37</v>
      </c>
    </row>
    <row r="175" spans="1:26" x14ac:dyDescent="0.2">
      <c r="A175" s="1">
        <v>43626</v>
      </c>
      <c r="B175" t="s">
        <v>191</v>
      </c>
      <c r="C175" t="s">
        <v>153</v>
      </c>
      <c r="D175" t="s">
        <v>27</v>
      </c>
      <c r="E175" t="s">
        <v>355</v>
      </c>
      <c r="F175" s="3" t="s">
        <v>17</v>
      </c>
      <c r="G175" s="3">
        <f>WEEKDAY(A175,2)</f>
        <v>1</v>
      </c>
      <c r="H175" s="7">
        <f>N175+O175/60</f>
        <v>9.3333333333333339</v>
      </c>
      <c r="I175" s="7">
        <f>P175+Q175/60</f>
        <v>11.166666666666666</v>
      </c>
      <c r="J175" s="4">
        <f>IFERROR(VLOOKUP($U175,TONGHOPVERSION!$A$3:$G$240,6,FALSE),VLOOKUP($B175,TONGHOPVERSION!$A$3:$G$240,6,FALSE))</f>
        <v>256.8437361537259</v>
      </c>
      <c r="K175" s="4">
        <f>IFERROR(VLOOKUP($U175,TONGHOPVERSION!$A$3:$G$240,7,FALSE),VLOOKUP($B175,TONGHOPVERSION!$A$3:$G$240,7,FALSE))</f>
        <v>276.05114265368064</v>
      </c>
      <c r="L175" s="2">
        <v>0.3888888888888889</v>
      </c>
      <c r="M175" s="2">
        <v>0.46527777777777773</v>
      </c>
      <c r="N175" s="6">
        <f t="shared" si="8"/>
        <v>9</v>
      </c>
      <c r="O175" s="6">
        <f t="shared" si="9"/>
        <v>20</v>
      </c>
      <c r="P175" s="6">
        <f t="shared" si="10"/>
        <v>11</v>
      </c>
      <c r="Q175" s="6">
        <f t="shared" si="11"/>
        <v>10</v>
      </c>
      <c r="R175">
        <v>184</v>
      </c>
      <c r="S175">
        <v>879</v>
      </c>
      <c r="T175" s="4">
        <v>161.73599999999999</v>
      </c>
      <c r="U175" t="s">
        <v>192</v>
      </c>
      <c r="V175" t="s">
        <v>192</v>
      </c>
      <c r="W175" t="s">
        <v>125</v>
      </c>
      <c r="X175" t="s">
        <v>16</v>
      </c>
      <c r="Y175" t="s">
        <v>30</v>
      </c>
      <c r="Z175" t="s">
        <v>37</v>
      </c>
    </row>
    <row r="176" spans="1:26" x14ac:dyDescent="0.2">
      <c r="A176" s="1">
        <v>43626</v>
      </c>
      <c r="B176" t="s">
        <v>65</v>
      </c>
      <c r="C176" t="s">
        <v>66</v>
      </c>
      <c r="D176" t="s">
        <v>35</v>
      </c>
      <c r="E176" t="s">
        <v>356</v>
      </c>
      <c r="F176" s="3" t="s">
        <v>17</v>
      </c>
      <c r="G176" s="3">
        <f>WEEKDAY(A176,2)</f>
        <v>1</v>
      </c>
      <c r="H176" s="7">
        <f>N176+O176/60</f>
        <v>11.75</v>
      </c>
      <c r="I176" s="7">
        <f>P176+Q176/60</f>
        <v>13.666666666666666</v>
      </c>
      <c r="J176" s="4">
        <f>IFERROR(VLOOKUP($U176,TONGHOPVERSION!$A$3:$G$240,6,FALSE),VLOOKUP($B176,TONGHOPVERSION!$A$3:$G$240,6,FALSE))</f>
        <v>292.75199550278143</v>
      </c>
      <c r="K176" s="4">
        <f>IFERROR(VLOOKUP($U176,TONGHOPVERSION!$A$3:$G$240,7,FALSE),VLOOKUP($B176,TONGHOPVERSION!$A$3:$G$240,7,FALSE))</f>
        <v>283.06606117169179</v>
      </c>
      <c r="L176" s="2">
        <v>0.48958333333333331</v>
      </c>
      <c r="M176" s="2">
        <v>0.56944444444444442</v>
      </c>
      <c r="N176" s="6">
        <f t="shared" si="8"/>
        <v>11</v>
      </c>
      <c r="O176" s="6">
        <f t="shared" si="9"/>
        <v>45</v>
      </c>
      <c r="P176" s="6">
        <f t="shared" si="10"/>
        <v>13</v>
      </c>
      <c r="Q176" s="6">
        <f t="shared" si="11"/>
        <v>40</v>
      </c>
      <c r="R176">
        <v>184</v>
      </c>
      <c r="S176">
        <v>1062</v>
      </c>
      <c r="T176" s="4">
        <v>195.40799999999999</v>
      </c>
      <c r="U176" t="s">
        <v>67</v>
      </c>
      <c r="V176" t="s">
        <v>67</v>
      </c>
      <c r="W176" t="s">
        <v>29</v>
      </c>
      <c r="X176" t="s">
        <v>16</v>
      </c>
      <c r="Y176" t="s">
        <v>30</v>
      </c>
      <c r="Z176" t="s">
        <v>37</v>
      </c>
    </row>
    <row r="177" spans="1:26" x14ac:dyDescent="0.2">
      <c r="A177" s="1">
        <v>43626</v>
      </c>
      <c r="B177" t="s">
        <v>67</v>
      </c>
      <c r="C177" t="s">
        <v>35</v>
      </c>
      <c r="D177" t="s">
        <v>66</v>
      </c>
      <c r="E177" t="s">
        <v>357</v>
      </c>
      <c r="F177" s="3" t="s">
        <v>17</v>
      </c>
      <c r="G177" s="3">
        <f>WEEKDAY(A177,2)</f>
        <v>1</v>
      </c>
      <c r="H177" s="7">
        <f>N177+O177/60</f>
        <v>9.1666666666666661</v>
      </c>
      <c r="I177" s="7">
        <f>P177+Q177/60</f>
        <v>11.083333333333334</v>
      </c>
      <c r="J177" s="4">
        <f>IFERROR(VLOOKUP($U177,TONGHOPVERSION!$A$3:$G$240,6,FALSE),VLOOKUP($B177,TONGHOPVERSION!$A$3:$G$240,6,FALSE))</f>
        <v>292.75199550278143</v>
      </c>
      <c r="K177" s="4">
        <f>IFERROR(VLOOKUP($U177,TONGHOPVERSION!$A$3:$G$240,7,FALSE),VLOOKUP($B177,TONGHOPVERSION!$A$3:$G$240,7,FALSE))</f>
        <v>283.06606117169179</v>
      </c>
      <c r="L177" s="2">
        <v>0.38194444444444442</v>
      </c>
      <c r="M177" s="2">
        <v>0.46180555555555558</v>
      </c>
      <c r="N177" s="6">
        <f t="shared" si="8"/>
        <v>9</v>
      </c>
      <c r="O177" s="6">
        <f t="shared" si="9"/>
        <v>10</v>
      </c>
      <c r="P177" s="6">
        <f t="shared" si="10"/>
        <v>11</v>
      </c>
      <c r="Q177" s="6">
        <f t="shared" si="11"/>
        <v>5</v>
      </c>
      <c r="R177">
        <v>184</v>
      </c>
      <c r="S177">
        <v>1062</v>
      </c>
      <c r="T177" s="4">
        <v>195.40799999999999</v>
      </c>
      <c r="U177" t="s">
        <v>67</v>
      </c>
      <c r="V177" t="s">
        <v>67</v>
      </c>
      <c r="W177" t="s">
        <v>29</v>
      </c>
      <c r="X177" t="s">
        <v>16</v>
      </c>
      <c r="Y177" t="s">
        <v>30</v>
      </c>
      <c r="Z177" t="s">
        <v>37</v>
      </c>
    </row>
    <row r="178" spans="1:26" x14ac:dyDescent="0.2">
      <c r="A178" s="1">
        <v>43626</v>
      </c>
      <c r="B178" t="s">
        <v>92</v>
      </c>
      <c r="C178" t="s">
        <v>35</v>
      </c>
      <c r="D178" t="s">
        <v>27</v>
      </c>
      <c r="E178" t="s">
        <v>358</v>
      </c>
      <c r="F178" s="3" t="s">
        <v>17</v>
      </c>
      <c r="G178" s="3">
        <f>WEEKDAY(A178,2)</f>
        <v>1</v>
      </c>
      <c r="H178" s="7">
        <f>N178+O178/60</f>
        <v>3</v>
      </c>
      <c r="I178" s="7">
        <f>P178+Q178/60</f>
        <v>5.166666666666667</v>
      </c>
      <c r="J178" s="4">
        <f>IFERROR(VLOOKUP($U178,TONGHOPVERSION!$A$3:$G$240,6,FALSE),VLOOKUP($B178,TONGHOPVERSION!$A$3:$G$240,6,FALSE))</f>
        <v>381.62004815649715</v>
      </c>
      <c r="K178" s="4">
        <f>IFERROR(VLOOKUP($U178,TONGHOPVERSION!$A$3:$G$240,7,FALSE),VLOOKUP($B178,TONGHOPVERSION!$A$3:$G$240,7,FALSE))</f>
        <v>329.70071085785668</v>
      </c>
      <c r="L178" s="2">
        <v>0.125</v>
      </c>
      <c r="M178" s="2">
        <v>0.21527777777777779</v>
      </c>
      <c r="N178" s="6">
        <f t="shared" si="8"/>
        <v>3</v>
      </c>
      <c r="O178" s="6">
        <f t="shared" si="9"/>
        <v>0</v>
      </c>
      <c r="P178" s="6">
        <f t="shared" si="10"/>
        <v>5</v>
      </c>
      <c r="Q178" s="6">
        <f t="shared" si="11"/>
        <v>10</v>
      </c>
      <c r="R178">
        <v>184</v>
      </c>
      <c r="S178">
        <v>1133</v>
      </c>
      <c r="T178" s="4">
        <v>208.47200000000001</v>
      </c>
      <c r="U178" t="s">
        <v>92</v>
      </c>
      <c r="V178" t="s">
        <v>92</v>
      </c>
      <c r="W178" t="s">
        <v>92</v>
      </c>
      <c r="X178" t="s">
        <v>16</v>
      </c>
      <c r="Y178" t="s">
        <v>30</v>
      </c>
      <c r="Z178" t="s">
        <v>37</v>
      </c>
    </row>
    <row r="179" spans="1:26" x14ac:dyDescent="0.2">
      <c r="A179" s="1">
        <v>43626</v>
      </c>
      <c r="B179" t="s">
        <v>94</v>
      </c>
      <c r="C179" t="s">
        <v>27</v>
      </c>
      <c r="D179" t="s">
        <v>35</v>
      </c>
      <c r="E179" t="s">
        <v>359</v>
      </c>
      <c r="F179" s="3" t="s">
        <v>17</v>
      </c>
      <c r="G179" s="3">
        <f>WEEKDAY(A179,2)</f>
        <v>1</v>
      </c>
      <c r="H179" s="7">
        <f>N179+O179/60</f>
        <v>6</v>
      </c>
      <c r="I179" s="7">
        <f>P179+Q179/60</f>
        <v>8.0833333333333339</v>
      </c>
      <c r="J179" s="4">
        <f>IFERROR(VLOOKUP($U179,TONGHOPVERSION!$A$3:$G$240,6,FALSE),VLOOKUP($B179,TONGHOPVERSION!$A$3:$G$240,6,FALSE))</f>
        <v>381.62004815649715</v>
      </c>
      <c r="K179" s="4">
        <f>IFERROR(VLOOKUP($U179,TONGHOPVERSION!$A$3:$G$240,7,FALSE),VLOOKUP($B179,TONGHOPVERSION!$A$3:$G$240,7,FALSE))</f>
        <v>329.70071085785668</v>
      </c>
      <c r="L179" s="2">
        <v>0.25</v>
      </c>
      <c r="M179" s="2">
        <v>0.33680555555555558</v>
      </c>
      <c r="N179" s="6">
        <f t="shared" si="8"/>
        <v>6</v>
      </c>
      <c r="O179" s="6">
        <f t="shared" si="9"/>
        <v>0</v>
      </c>
      <c r="P179" s="6">
        <f t="shared" si="10"/>
        <v>8</v>
      </c>
      <c r="Q179" s="6">
        <f t="shared" si="11"/>
        <v>5</v>
      </c>
      <c r="R179">
        <v>184</v>
      </c>
      <c r="S179">
        <v>1133</v>
      </c>
      <c r="T179" s="4">
        <v>208.47200000000001</v>
      </c>
      <c r="U179" t="s">
        <v>92</v>
      </c>
      <c r="V179" t="s">
        <v>92</v>
      </c>
      <c r="W179" t="s">
        <v>92</v>
      </c>
      <c r="X179" t="s">
        <v>16</v>
      </c>
      <c r="Y179" t="s">
        <v>30</v>
      </c>
      <c r="Z179" t="s">
        <v>37</v>
      </c>
    </row>
    <row r="180" spans="1:26" x14ac:dyDescent="0.2">
      <c r="A180" s="1">
        <v>43626</v>
      </c>
      <c r="B180" t="s">
        <v>128</v>
      </c>
      <c r="C180" t="s">
        <v>34</v>
      </c>
      <c r="D180" t="s">
        <v>27</v>
      </c>
      <c r="E180" t="s">
        <v>360</v>
      </c>
      <c r="F180" s="3" t="s">
        <v>17</v>
      </c>
      <c r="G180" s="3">
        <f>WEEKDAY(A180,2)</f>
        <v>1</v>
      </c>
      <c r="H180" s="7">
        <f>N180+O180/60</f>
        <v>12</v>
      </c>
      <c r="I180" s="7">
        <f>P180+Q180/60</f>
        <v>13.416666666666666</v>
      </c>
      <c r="J180" s="4">
        <f>IFERROR(VLOOKUP($U180,TONGHOPVERSION!$A$3:$G$240,6,FALSE),VLOOKUP($B180,TONGHOPVERSION!$A$3:$G$240,6,FALSE))</f>
        <v>239.31340170869245</v>
      </c>
      <c r="K180" s="4">
        <f>IFERROR(VLOOKUP($U180,TONGHOPVERSION!$A$3:$G$240,7,FALSE),VLOOKUP($B180,TONGHOPVERSION!$A$3:$G$240,7,FALSE))</f>
        <v>208.92363712533773</v>
      </c>
      <c r="L180" s="2">
        <v>0.5</v>
      </c>
      <c r="M180" s="2">
        <v>0.55902777777777779</v>
      </c>
      <c r="N180" s="6">
        <f t="shared" si="8"/>
        <v>12</v>
      </c>
      <c r="O180" s="6">
        <f t="shared" si="9"/>
        <v>0</v>
      </c>
      <c r="P180" s="6">
        <f t="shared" si="10"/>
        <v>13</v>
      </c>
      <c r="Q180" s="6">
        <f t="shared" si="11"/>
        <v>25</v>
      </c>
      <c r="R180">
        <v>184</v>
      </c>
      <c r="S180">
        <v>602</v>
      </c>
      <c r="T180" s="4">
        <v>110.768</v>
      </c>
      <c r="U180" t="s">
        <v>129</v>
      </c>
      <c r="V180" t="s">
        <v>129</v>
      </c>
      <c r="W180" t="s">
        <v>129</v>
      </c>
      <c r="X180" t="s">
        <v>16</v>
      </c>
      <c r="Y180" t="s">
        <v>30</v>
      </c>
      <c r="Z180" t="s">
        <v>37</v>
      </c>
    </row>
    <row r="181" spans="1:26" x14ac:dyDescent="0.2">
      <c r="A181" s="1">
        <v>43626</v>
      </c>
      <c r="B181" t="s">
        <v>129</v>
      </c>
      <c r="C181" t="s">
        <v>27</v>
      </c>
      <c r="D181" t="s">
        <v>34</v>
      </c>
      <c r="E181" t="s">
        <v>361</v>
      </c>
      <c r="F181" s="3" t="s">
        <v>17</v>
      </c>
      <c r="G181" s="3">
        <f>WEEKDAY(A181,2)</f>
        <v>1</v>
      </c>
      <c r="H181" s="7">
        <f>N181+O181/60</f>
        <v>10</v>
      </c>
      <c r="I181" s="7">
        <f>P181+Q181/60</f>
        <v>11.333333333333334</v>
      </c>
      <c r="J181" s="4">
        <f>IFERROR(VLOOKUP($U181,TONGHOPVERSION!$A$3:$G$240,6,FALSE),VLOOKUP($B181,TONGHOPVERSION!$A$3:$G$240,6,FALSE))</f>
        <v>239.31340170869245</v>
      </c>
      <c r="K181" s="4">
        <f>IFERROR(VLOOKUP($U181,TONGHOPVERSION!$A$3:$G$240,7,FALSE),VLOOKUP($B181,TONGHOPVERSION!$A$3:$G$240,7,FALSE))</f>
        <v>208.92363712533773</v>
      </c>
      <c r="L181" s="2">
        <v>0.41666666666666669</v>
      </c>
      <c r="M181" s="2">
        <v>0.47222222222222227</v>
      </c>
      <c r="N181" s="6">
        <f t="shared" si="8"/>
        <v>10</v>
      </c>
      <c r="O181" s="6">
        <f t="shared" si="9"/>
        <v>0</v>
      </c>
      <c r="P181" s="6">
        <f t="shared" si="10"/>
        <v>11</v>
      </c>
      <c r="Q181" s="6">
        <f t="shared" si="11"/>
        <v>20</v>
      </c>
      <c r="R181">
        <v>184</v>
      </c>
      <c r="S181">
        <v>602</v>
      </c>
      <c r="T181" s="4">
        <v>110.768</v>
      </c>
      <c r="U181" t="s">
        <v>129</v>
      </c>
      <c r="V181" t="s">
        <v>129</v>
      </c>
      <c r="W181" t="s">
        <v>129</v>
      </c>
      <c r="X181" t="s">
        <v>16</v>
      </c>
      <c r="Y181" t="s">
        <v>30</v>
      </c>
      <c r="Z181" t="s">
        <v>37</v>
      </c>
    </row>
    <row r="182" spans="1:26" x14ac:dyDescent="0.2">
      <c r="A182" s="1">
        <v>43626</v>
      </c>
      <c r="B182" t="s">
        <v>363</v>
      </c>
      <c r="C182" t="s">
        <v>27</v>
      </c>
      <c r="D182" t="s">
        <v>364</v>
      </c>
      <c r="E182" t="s">
        <v>362</v>
      </c>
      <c r="F182" s="3" t="s">
        <v>17</v>
      </c>
      <c r="G182" s="3">
        <f>WEEKDAY(A182,2)</f>
        <v>1</v>
      </c>
      <c r="H182" s="7">
        <f>N182+O182/60</f>
        <v>4.083333333333333</v>
      </c>
      <c r="I182" s="7">
        <f>P182+Q182/60</f>
        <v>6</v>
      </c>
      <c r="J182" s="4">
        <f>IFERROR(VLOOKUP($U182,TONGHOPVERSION!$A$3:$G$240,6,FALSE),VLOOKUP($B182,TONGHOPVERSION!$A$3:$G$240,6,FALSE))</f>
        <v>238.35931397848131</v>
      </c>
      <c r="K182" s="4">
        <f>IFERROR(VLOOKUP($U182,TONGHOPVERSION!$A$3:$G$240,7,FALSE),VLOOKUP($B182,TONGHOPVERSION!$A$3:$G$240,7,FALSE))</f>
        <v>296.77538414510411</v>
      </c>
      <c r="L182" s="2">
        <v>0.17013888888888887</v>
      </c>
      <c r="M182" s="2">
        <v>0.25</v>
      </c>
      <c r="N182" s="6">
        <f t="shared" si="8"/>
        <v>4</v>
      </c>
      <c r="O182" s="6">
        <f t="shared" si="9"/>
        <v>5</v>
      </c>
      <c r="P182" s="6">
        <f t="shared" si="10"/>
        <v>6</v>
      </c>
      <c r="Q182" s="6">
        <f t="shared" si="11"/>
        <v>0</v>
      </c>
      <c r="R182">
        <v>184</v>
      </c>
      <c r="S182">
        <v>1014</v>
      </c>
      <c r="T182" s="4">
        <v>186.57599999999999</v>
      </c>
      <c r="U182" t="s">
        <v>363</v>
      </c>
      <c r="V182" t="s">
        <v>363</v>
      </c>
      <c r="W182" t="s">
        <v>125</v>
      </c>
      <c r="X182" t="s">
        <v>16</v>
      </c>
      <c r="Y182" t="s">
        <v>30</v>
      </c>
      <c r="Z182" t="s">
        <v>37</v>
      </c>
    </row>
    <row r="183" spans="1:26" x14ac:dyDescent="0.2">
      <c r="A183" s="1">
        <v>43626</v>
      </c>
      <c r="B183" t="s">
        <v>133</v>
      </c>
      <c r="C183" t="s">
        <v>27</v>
      </c>
      <c r="D183" t="s">
        <v>134</v>
      </c>
      <c r="E183" t="s">
        <v>365</v>
      </c>
      <c r="F183" s="3" t="s">
        <v>17</v>
      </c>
      <c r="G183" s="3">
        <f>WEEKDAY(A183,2)</f>
        <v>1</v>
      </c>
      <c r="H183" s="7">
        <f>N183+O183/60</f>
        <v>19.083333333333332</v>
      </c>
      <c r="I183" s="7">
        <f>P183+Q183/60</f>
        <v>22.75</v>
      </c>
      <c r="J183" s="4">
        <f>IFERROR(VLOOKUP($U183,TONGHOPVERSION!$A$3:$G$240,6,FALSE),VLOOKUP($B183,TONGHOPVERSION!$A$3:$G$240,6,FALSE))</f>
        <v>401.34366795269432</v>
      </c>
      <c r="K183" s="4">
        <f>IFERROR(VLOOKUP($U183,TONGHOPVERSION!$A$3:$G$240,7,FALSE),VLOOKUP($B183,TONGHOPVERSION!$A$3:$G$240,7,FALSE))</f>
        <v>581.55853960552042</v>
      </c>
      <c r="L183" s="2">
        <v>0.79513888888888884</v>
      </c>
      <c r="M183" s="2">
        <v>0.94791666666666663</v>
      </c>
      <c r="N183" s="6">
        <f t="shared" si="8"/>
        <v>19</v>
      </c>
      <c r="O183" s="6">
        <f t="shared" si="9"/>
        <v>5</v>
      </c>
      <c r="P183" s="6">
        <f t="shared" si="10"/>
        <v>22</v>
      </c>
      <c r="Q183" s="6">
        <f t="shared" si="11"/>
        <v>45</v>
      </c>
      <c r="R183">
        <v>184</v>
      </c>
      <c r="S183">
        <v>2203</v>
      </c>
      <c r="T183" s="4">
        <v>405.35199999999998</v>
      </c>
      <c r="U183" t="s">
        <v>133</v>
      </c>
      <c r="V183" t="s">
        <v>133</v>
      </c>
      <c r="W183" t="s">
        <v>21</v>
      </c>
      <c r="X183" t="s">
        <v>135</v>
      </c>
      <c r="Y183" t="s">
        <v>23</v>
      </c>
      <c r="Z183" t="s">
        <v>37</v>
      </c>
    </row>
    <row r="184" spans="1:26" x14ac:dyDescent="0.2">
      <c r="A184" s="1">
        <v>43626</v>
      </c>
      <c r="B184" t="s">
        <v>367</v>
      </c>
      <c r="C184" t="s">
        <v>364</v>
      </c>
      <c r="D184" t="s">
        <v>27</v>
      </c>
      <c r="E184" t="s">
        <v>366</v>
      </c>
      <c r="F184" s="3" t="s">
        <v>17</v>
      </c>
      <c r="G184" s="3">
        <f>WEEKDAY(A184,2)</f>
        <v>1</v>
      </c>
      <c r="H184" s="7">
        <f>N184+O184/60</f>
        <v>6.666666666666667</v>
      </c>
      <c r="I184" s="7">
        <f>P184+Q184/60</f>
        <v>8.6666666666666661</v>
      </c>
      <c r="J184" s="4">
        <f>IFERROR(VLOOKUP($U184,TONGHOPVERSION!$A$3:$G$240,6,FALSE),VLOOKUP($B184,TONGHOPVERSION!$A$3:$G$240,6,FALSE))</f>
        <v>238.35931397848131</v>
      </c>
      <c r="K184" s="4">
        <f>IFERROR(VLOOKUP($U184,TONGHOPVERSION!$A$3:$G$240,7,FALSE),VLOOKUP($B184,TONGHOPVERSION!$A$3:$G$240,7,FALSE))</f>
        <v>296.77538414510411</v>
      </c>
      <c r="L184" s="2">
        <v>0.27777777777777779</v>
      </c>
      <c r="M184" s="2">
        <v>0.3611111111111111</v>
      </c>
      <c r="N184" s="6">
        <f t="shared" si="8"/>
        <v>6</v>
      </c>
      <c r="O184" s="6">
        <f t="shared" si="9"/>
        <v>40</v>
      </c>
      <c r="P184" s="6">
        <f t="shared" si="10"/>
        <v>8</v>
      </c>
      <c r="Q184" s="6">
        <f t="shared" si="11"/>
        <v>40</v>
      </c>
      <c r="R184">
        <v>184</v>
      </c>
      <c r="S184">
        <v>1014</v>
      </c>
      <c r="T184" s="4">
        <v>186.57599999999999</v>
      </c>
      <c r="U184" t="s">
        <v>363</v>
      </c>
      <c r="V184" t="s">
        <v>363</v>
      </c>
      <c r="W184" t="s">
        <v>125</v>
      </c>
      <c r="X184" t="s">
        <v>16</v>
      </c>
      <c r="Y184" t="s">
        <v>30</v>
      </c>
      <c r="Z184" t="s">
        <v>37</v>
      </c>
    </row>
    <row r="185" spans="1:26" x14ac:dyDescent="0.2">
      <c r="A185" s="1">
        <v>43626</v>
      </c>
      <c r="B185" t="s">
        <v>137</v>
      </c>
      <c r="C185" t="s">
        <v>134</v>
      </c>
      <c r="D185" t="s">
        <v>27</v>
      </c>
      <c r="E185" t="s">
        <v>368</v>
      </c>
      <c r="F185" s="3" t="s">
        <v>17</v>
      </c>
      <c r="G185" s="3">
        <f>WEEKDAY(A185,2)</f>
        <v>1</v>
      </c>
      <c r="H185" s="7">
        <f>N185+O185/60</f>
        <v>23.75</v>
      </c>
      <c r="I185" s="7">
        <f>P185+Q185/60</f>
        <v>3.4166666666666665</v>
      </c>
      <c r="J185" s="4">
        <f>IFERROR(VLOOKUP($U185,TONGHOPVERSION!$A$3:$G$240,6,FALSE),VLOOKUP($B185,TONGHOPVERSION!$A$3:$G$240,6,FALSE))</f>
        <v>401.34366795269432</v>
      </c>
      <c r="K185" s="4">
        <f>IFERROR(VLOOKUP($U185,TONGHOPVERSION!$A$3:$G$240,7,FALSE),VLOOKUP($B185,TONGHOPVERSION!$A$3:$G$240,7,FALSE))</f>
        <v>581.55853960552042</v>
      </c>
      <c r="L185" s="2">
        <v>0.98958333333333337</v>
      </c>
      <c r="M185" s="2">
        <v>0.1423611111111111</v>
      </c>
      <c r="N185" s="6">
        <f t="shared" si="8"/>
        <v>23</v>
      </c>
      <c r="O185" s="6">
        <f t="shared" si="9"/>
        <v>45</v>
      </c>
      <c r="P185" s="6">
        <f t="shared" si="10"/>
        <v>3</v>
      </c>
      <c r="Q185" s="6">
        <f t="shared" si="11"/>
        <v>25</v>
      </c>
      <c r="R185">
        <v>184</v>
      </c>
      <c r="S185">
        <v>2203</v>
      </c>
      <c r="T185" s="4">
        <v>405.35199999999998</v>
      </c>
      <c r="U185" t="s">
        <v>133</v>
      </c>
      <c r="V185" t="s">
        <v>133</v>
      </c>
      <c r="W185" t="s">
        <v>21</v>
      </c>
      <c r="X185" t="s">
        <v>135</v>
      </c>
      <c r="Y185" t="s">
        <v>23</v>
      </c>
      <c r="Z185" t="s">
        <v>37</v>
      </c>
    </row>
    <row r="186" spans="1:26" x14ac:dyDescent="0.2">
      <c r="A186" s="1">
        <v>43626</v>
      </c>
      <c r="B186" t="s">
        <v>370</v>
      </c>
      <c r="C186" t="s">
        <v>34</v>
      </c>
      <c r="D186" t="s">
        <v>266</v>
      </c>
      <c r="E186" t="s">
        <v>369</v>
      </c>
      <c r="F186" s="3" t="s">
        <v>17</v>
      </c>
      <c r="G186" s="3">
        <f>WEEKDAY(A186,2)</f>
        <v>1</v>
      </c>
      <c r="H186" s="7">
        <f>N186+O186/60</f>
        <v>10.5</v>
      </c>
      <c r="I186" s="7">
        <f>P186+Q186/60</f>
        <v>12</v>
      </c>
      <c r="J186" s="4">
        <f>IFERROR(VLOOKUP($U186,TONGHOPVERSION!$A$3:$G$240,6,FALSE),VLOOKUP($B186,TONGHOPVERSION!$A$3:$G$240,6,FALSE))</f>
        <v>131.66180798657265</v>
      </c>
      <c r="K186" s="4">
        <f>IFERROR(VLOOKUP($U186,TONGHOPVERSION!$A$3:$G$240,7,FALSE),VLOOKUP($B186,TONGHOPVERSION!$A$3:$G$240,7,FALSE))</f>
        <v>206.51813465495701</v>
      </c>
      <c r="L186" s="2">
        <v>0.4375</v>
      </c>
      <c r="M186" s="2">
        <v>0.5</v>
      </c>
      <c r="N186" s="6">
        <f t="shared" si="8"/>
        <v>10</v>
      </c>
      <c r="O186" s="6">
        <f t="shared" si="9"/>
        <v>30</v>
      </c>
      <c r="P186" s="6">
        <f t="shared" si="10"/>
        <v>12</v>
      </c>
      <c r="Q186" s="6">
        <f t="shared" si="11"/>
        <v>0</v>
      </c>
      <c r="R186">
        <v>184</v>
      </c>
      <c r="S186">
        <v>715</v>
      </c>
      <c r="T186" s="4">
        <v>131.56</v>
      </c>
      <c r="U186" t="s">
        <v>370</v>
      </c>
      <c r="V186" t="s">
        <v>370</v>
      </c>
      <c r="W186" t="s">
        <v>41</v>
      </c>
      <c r="X186" t="s">
        <v>16</v>
      </c>
      <c r="Y186" t="s">
        <v>30</v>
      </c>
      <c r="Z186" t="s">
        <v>37</v>
      </c>
    </row>
    <row r="187" spans="1:26" x14ac:dyDescent="0.2">
      <c r="A187" s="1">
        <v>43626</v>
      </c>
      <c r="B187" t="s">
        <v>36</v>
      </c>
      <c r="C187" t="s">
        <v>35</v>
      </c>
      <c r="D187" t="s">
        <v>34</v>
      </c>
      <c r="E187" t="s">
        <v>371</v>
      </c>
      <c r="F187" s="3" t="s">
        <v>17</v>
      </c>
      <c r="G187" s="3">
        <f>WEEKDAY(A187,2)</f>
        <v>1</v>
      </c>
      <c r="H187" s="7">
        <f>N187+O187/60</f>
        <v>8</v>
      </c>
      <c r="I187" s="7">
        <f>P187+Q187/60</f>
        <v>9.3333333333333339</v>
      </c>
      <c r="J187" s="4">
        <f>IFERROR(VLOOKUP($U187,TONGHOPVERSION!$A$3:$G$240,6,FALSE),VLOOKUP($B187,TONGHOPVERSION!$A$3:$G$240,6,FALSE))</f>
        <v>236.34688949060637</v>
      </c>
      <c r="K187" s="4">
        <f>IFERROR(VLOOKUP($U187,TONGHOPVERSION!$A$3:$G$240,7,FALSE),VLOOKUP($B187,TONGHOPVERSION!$A$3:$G$240,7,FALSE))</f>
        <v>201.94443000170284</v>
      </c>
      <c r="L187" s="2">
        <v>0.33333333333333331</v>
      </c>
      <c r="M187" s="2">
        <v>0.3888888888888889</v>
      </c>
      <c r="N187" s="6">
        <f t="shared" si="8"/>
        <v>8</v>
      </c>
      <c r="O187" s="6">
        <f t="shared" si="9"/>
        <v>0</v>
      </c>
      <c r="P187" s="6">
        <f t="shared" si="10"/>
        <v>9</v>
      </c>
      <c r="Q187" s="6">
        <f t="shared" si="11"/>
        <v>20</v>
      </c>
      <c r="R187">
        <v>184</v>
      </c>
      <c r="S187">
        <v>604</v>
      </c>
      <c r="T187" s="4">
        <v>111.136</v>
      </c>
      <c r="U187" t="s">
        <v>36</v>
      </c>
      <c r="V187" t="s">
        <v>36</v>
      </c>
      <c r="W187" t="s">
        <v>36</v>
      </c>
      <c r="X187" t="s">
        <v>16</v>
      </c>
      <c r="Y187" t="s">
        <v>30</v>
      </c>
      <c r="Z187" t="s">
        <v>37</v>
      </c>
    </row>
    <row r="188" spans="1:26" x14ac:dyDescent="0.2">
      <c r="A188" s="1">
        <v>43626</v>
      </c>
      <c r="B188" t="s">
        <v>159</v>
      </c>
      <c r="C188" t="s">
        <v>124</v>
      </c>
      <c r="D188" t="s">
        <v>27</v>
      </c>
      <c r="E188" t="s">
        <v>372</v>
      </c>
      <c r="F188" s="3" t="s">
        <v>17</v>
      </c>
      <c r="G188" s="3">
        <f>WEEKDAY(A188,2)</f>
        <v>1</v>
      </c>
      <c r="H188" s="7">
        <f>N188+O188/60</f>
        <v>1.8333333333333335</v>
      </c>
      <c r="I188" s="7">
        <f>P188+Q188/60</f>
        <v>3.9166666666666665</v>
      </c>
      <c r="J188" s="4">
        <f>IFERROR(VLOOKUP($U188,TONGHOPVERSION!$A$3:$G$240,6,FALSE),VLOOKUP($B188,TONGHOPVERSION!$A$3:$G$240,6,FALSE))</f>
        <v>284.2128245548555</v>
      </c>
      <c r="K188" s="4">
        <f>IFERROR(VLOOKUP($U188,TONGHOPVERSION!$A$3:$G$240,7,FALSE),VLOOKUP($B188,TONGHOPVERSION!$A$3:$G$240,7,FALSE))</f>
        <v>306.08961374632247</v>
      </c>
      <c r="L188" s="2">
        <v>7.6388888888888895E-2</v>
      </c>
      <c r="M188" s="2">
        <v>0.16319444444444445</v>
      </c>
      <c r="N188" s="6">
        <f t="shared" si="8"/>
        <v>1</v>
      </c>
      <c r="O188" s="6">
        <f t="shared" si="9"/>
        <v>50</v>
      </c>
      <c r="P188" s="6">
        <f t="shared" si="10"/>
        <v>3</v>
      </c>
      <c r="Q188" s="6">
        <f t="shared" si="11"/>
        <v>55</v>
      </c>
      <c r="R188">
        <v>184</v>
      </c>
      <c r="S188">
        <v>1107</v>
      </c>
      <c r="T188" s="4">
        <v>203.68799999999999</v>
      </c>
      <c r="U188" t="s">
        <v>123</v>
      </c>
      <c r="V188" t="s">
        <v>123</v>
      </c>
      <c r="W188" t="s">
        <v>125</v>
      </c>
      <c r="X188" t="s">
        <v>16</v>
      </c>
      <c r="Y188" t="s">
        <v>30</v>
      </c>
      <c r="Z188" t="s">
        <v>37</v>
      </c>
    </row>
    <row r="189" spans="1:26" x14ac:dyDescent="0.2">
      <c r="A189" s="1">
        <v>43626</v>
      </c>
      <c r="B189" t="s">
        <v>94</v>
      </c>
      <c r="C189" t="s">
        <v>27</v>
      </c>
      <c r="D189" t="s">
        <v>35</v>
      </c>
      <c r="E189" t="s">
        <v>373</v>
      </c>
      <c r="F189" s="3" t="s">
        <v>17</v>
      </c>
      <c r="G189" s="3">
        <f>WEEKDAY(A189,2)</f>
        <v>1</v>
      </c>
      <c r="H189" s="7">
        <f>N189+O189/60</f>
        <v>5</v>
      </c>
      <c r="I189" s="7">
        <f>P189+Q189/60</f>
        <v>7.083333333333333</v>
      </c>
      <c r="J189" s="4">
        <f>IFERROR(VLOOKUP($U189,TONGHOPVERSION!$A$3:$G$240,6,FALSE),VLOOKUP($B189,TONGHOPVERSION!$A$3:$G$240,6,FALSE))</f>
        <v>381.62004815649715</v>
      </c>
      <c r="K189" s="4">
        <f>IFERROR(VLOOKUP($U189,TONGHOPVERSION!$A$3:$G$240,7,FALSE),VLOOKUP($B189,TONGHOPVERSION!$A$3:$G$240,7,FALSE))</f>
        <v>329.70071085785668</v>
      </c>
      <c r="L189" s="2">
        <v>0.20833333333333334</v>
      </c>
      <c r="M189" s="2">
        <v>0.2951388888888889</v>
      </c>
      <c r="N189" s="6">
        <f t="shared" si="8"/>
        <v>5</v>
      </c>
      <c r="O189" s="6">
        <f t="shared" si="9"/>
        <v>0</v>
      </c>
      <c r="P189" s="6">
        <f t="shared" si="10"/>
        <v>7</v>
      </c>
      <c r="Q189" s="6">
        <f t="shared" si="11"/>
        <v>5</v>
      </c>
      <c r="R189">
        <v>184</v>
      </c>
      <c r="S189">
        <v>1133</v>
      </c>
      <c r="T189" s="4">
        <v>208.47200000000001</v>
      </c>
      <c r="U189" t="s">
        <v>92</v>
      </c>
      <c r="V189" t="s">
        <v>92</v>
      </c>
      <c r="W189" t="s">
        <v>92</v>
      </c>
      <c r="X189" t="s">
        <v>16</v>
      </c>
      <c r="Y189" t="s">
        <v>30</v>
      </c>
      <c r="Z189" t="s">
        <v>37</v>
      </c>
    </row>
    <row r="190" spans="1:26" x14ac:dyDescent="0.2">
      <c r="A190" s="1">
        <v>43626</v>
      </c>
      <c r="B190" t="s">
        <v>375</v>
      </c>
      <c r="C190" t="s">
        <v>266</v>
      </c>
      <c r="D190" t="s">
        <v>34</v>
      </c>
      <c r="E190" t="s">
        <v>374</v>
      </c>
      <c r="F190" s="3" t="s">
        <v>17</v>
      </c>
      <c r="G190" s="3">
        <f>WEEKDAY(A190,2)</f>
        <v>1</v>
      </c>
      <c r="H190" s="7">
        <f>N190+O190/60</f>
        <v>23.833333333333332</v>
      </c>
      <c r="I190" s="7">
        <f>P190+Q190/60</f>
        <v>1.3333333333333333</v>
      </c>
      <c r="J190" s="4">
        <f>IFERROR(VLOOKUP($U190,TONGHOPVERSION!$A$3:$G$240,6,FALSE),VLOOKUP($B190,TONGHOPVERSION!$A$3:$G$240,6,FALSE))</f>
        <v>131.66180798657265</v>
      </c>
      <c r="K190" s="4">
        <f>IFERROR(VLOOKUP($U190,TONGHOPVERSION!$A$3:$G$240,7,FALSE),VLOOKUP($B190,TONGHOPVERSION!$A$3:$G$240,7,FALSE))</f>
        <v>206.51813465495701</v>
      </c>
      <c r="L190" s="2">
        <v>0.99305555555555547</v>
      </c>
      <c r="M190" s="2">
        <v>5.5555555555555552E-2</v>
      </c>
      <c r="N190" s="6">
        <f t="shared" si="8"/>
        <v>23</v>
      </c>
      <c r="O190" s="6">
        <f t="shared" si="9"/>
        <v>50</v>
      </c>
      <c r="P190" s="6">
        <f t="shared" si="10"/>
        <v>1</v>
      </c>
      <c r="Q190" s="6">
        <f t="shared" si="11"/>
        <v>20</v>
      </c>
      <c r="R190">
        <v>184</v>
      </c>
      <c r="S190">
        <v>715</v>
      </c>
      <c r="T190" s="4">
        <v>131.56</v>
      </c>
      <c r="U190" t="s">
        <v>370</v>
      </c>
      <c r="V190" t="s">
        <v>370</v>
      </c>
      <c r="W190" t="s">
        <v>41</v>
      </c>
      <c r="X190" t="s">
        <v>16</v>
      </c>
      <c r="Y190" t="s">
        <v>30</v>
      </c>
      <c r="Z190" t="s">
        <v>37</v>
      </c>
    </row>
    <row r="191" spans="1:26" x14ac:dyDescent="0.2">
      <c r="A191" s="1">
        <v>43626</v>
      </c>
      <c r="B191" t="s">
        <v>33</v>
      </c>
      <c r="C191" t="s">
        <v>34</v>
      </c>
      <c r="D191" t="s">
        <v>35</v>
      </c>
      <c r="E191" t="s">
        <v>376</v>
      </c>
      <c r="F191" s="3" t="s">
        <v>17</v>
      </c>
      <c r="G191" s="3">
        <f>WEEKDAY(A191,2)</f>
        <v>1</v>
      </c>
      <c r="H191" s="7">
        <f>N191+O191/60</f>
        <v>7</v>
      </c>
      <c r="I191" s="7">
        <f>P191+Q191/60</f>
        <v>8.3333333333333339</v>
      </c>
      <c r="J191" s="4">
        <f>IFERROR(VLOOKUP($U191,TONGHOPVERSION!$A$3:$G$240,6,FALSE),VLOOKUP($B191,TONGHOPVERSION!$A$3:$G$240,6,FALSE))</f>
        <v>236.34688949060637</v>
      </c>
      <c r="K191" s="4">
        <f>IFERROR(VLOOKUP($U191,TONGHOPVERSION!$A$3:$G$240,7,FALSE),VLOOKUP($B191,TONGHOPVERSION!$A$3:$G$240,7,FALSE))</f>
        <v>201.94443000170284</v>
      </c>
      <c r="L191" s="2">
        <v>0.29166666666666669</v>
      </c>
      <c r="M191" s="2">
        <v>0.34722222222222227</v>
      </c>
      <c r="N191" s="6">
        <f t="shared" si="8"/>
        <v>7</v>
      </c>
      <c r="O191" s="6">
        <f t="shared" si="9"/>
        <v>0</v>
      </c>
      <c r="P191" s="6">
        <f t="shared" si="10"/>
        <v>8</v>
      </c>
      <c r="Q191" s="6">
        <f t="shared" si="11"/>
        <v>20</v>
      </c>
      <c r="R191">
        <v>178</v>
      </c>
      <c r="S191">
        <v>604</v>
      </c>
      <c r="T191" s="4">
        <v>107.512</v>
      </c>
      <c r="U191" t="s">
        <v>36</v>
      </c>
      <c r="V191" t="s">
        <v>36</v>
      </c>
      <c r="W191" t="s">
        <v>36</v>
      </c>
      <c r="X191" t="s">
        <v>16</v>
      </c>
      <c r="Y191" t="s">
        <v>30</v>
      </c>
      <c r="Z191" t="s">
        <v>37</v>
      </c>
    </row>
    <row r="192" spans="1:26" x14ac:dyDescent="0.2">
      <c r="A192" s="1">
        <v>43626</v>
      </c>
      <c r="B192" t="s">
        <v>82</v>
      </c>
      <c r="C192" t="s">
        <v>35</v>
      </c>
      <c r="D192" t="s">
        <v>83</v>
      </c>
      <c r="E192" t="s">
        <v>377</v>
      </c>
      <c r="F192" s="3" t="s">
        <v>17</v>
      </c>
      <c r="G192" s="3">
        <f>WEEKDAY(A192,2)</f>
        <v>1</v>
      </c>
      <c r="H192" s="7">
        <f>N192+O192/60</f>
        <v>9</v>
      </c>
      <c r="I192" s="7">
        <f>P192+Q192/60</f>
        <v>10.583333333333334</v>
      </c>
      <c r="J192" s="4">
        <f>IFERROR(VLOOKUP($U192,TONGHOPVERSION!$A$3:$G$240,6,FALSE),VLOOKUP($B192,TONGHOPVERSION!$A$3:$G$240,6,FALSE))</f>
        <v>222.57043902349176</v>
      </c>
      <c r="K192" s="4">
        <f>IFERROR(VLOOKUP($U192,TONGHOPVERSION!$A$3:$G$240,7,FALSE),VLOOKUP($B192,TONGHOPVERSION!$A$3:$G$240,7,FALSE))</f>
        <v>242.23014347086047</v>
      </c>
      <c r="L192" s="2">
        <v>0.375</v>
      </c>
      <c r="M192" s="2">
        <v>0.44097222222222227</v>
      </c>
      <c r="N192" s="6">
        <f t="shared" si="8"/>
        <v>9</v>
      </c>
      <c r="O192" s="6">
        <f t="shared" si="9"/>
        <v>0</v>
      </c>
      <c r="P192" s="6">
        <f t="shared" si="10"/>
        <v>10</v>
      </c>
      <c r="Q192" s="6">
        <f t="shared" si="11"/>
        <v>35</v>
      </c>
      <c r="R192">
        <v>178</v>
      </c>
      <c r="S192">
        <v>879</v>
      </c>
      <c r="T192" s="4">
        <v>156.46199999999999</v>
      </c>
      <c r="U192" t="s">
        <v>82</v>
      </c>
      <c r="V192" t="s">
        <v>82</v>
      </c>
      <c r="W192" t="s">
        <v>41</v>
      </c>
      <c r="X192" t="s">
        <v>16</v>
      </c>
      <c r="Y192" t="s">
        <v>30</v>
      </c>
      <c r="Z192" t="s">
        <v>37</v>
      </c>
    </row>
    <row r="193" spans="1:26" x14ac:dyDescent="0.2">
      <c r="A193" s="1">
        <v>43626</v>
      </c>
      <c r="B193" t="s">
        <v>379</v>
      </c>
      <c r="C193" t="s">
        <v>144</v>
      </c>
      <c r="D193" t="s">
        <v>34</v>
      </c>
      <c r="E193" t="s">
        <v>378</v>
      </c>
      <c r="F193" s="3" t="s">
        <v>17</v>
      </c>
      <c r="G193" s="3">
        <f>WEEKDAY(A193,2)</f>
        <v>1</v>
      </c>
      <c r="H193" s="7">
        <f>N193+O193/60</f>
        <v>0.5</v>
      </c>
      <c r="I193" s="7">
        <f>P193+Q193/60</f>
        <v>5.916666666666667</v>
      </c>
      <c r="J193" s="4">
        <f>IFERROR(VLOOKUP($U193,TONGHOPVERSION!$A$3:$G$240,6,FALSE),VLOOKUP($B193,TONGHOPVERSION!$A$3:$G$240,6,FALSE))</f>
        <v>690.92257570788865</v>
      </c>
      <c r="K193" s="4">
        <f>IFERROR(VLOOKUP($U193,TONGHOPVERSION!$A$3:$G$240,7,FALSE),VLOOKUP($B193,TONGHOPVERSION!$A$3:$G$240,7,FALSE))</f>
        <v>868.84541076659445</v>
      </c>
      <c r="L193" s="2">
        <v>2.0833333333333332E-2</v>
      </c>
      <c r="M193" s="2">
        <v>0.24652777777777779</v>
      </c>
      <c r="N193" s="6">
        <f t="shared" si="8"/>
        <v>0</v>
      </c>
      <c r="O193" s="6">
        <f t="shared" si="9"/>
        <v>30</v>
      </c>
      <c r="P193" s="6">
        <f t="shared" si="10"/>
        <v>5</v>
      </c>
      <c r="Q193" s="6">
        <f t="shared" si="11"/>
        <v>55</v>
      </c>
      <c r="R193">
        <v>178</v>
      </c>
      <c r="S193">
        <v>3383</v>
      </c>
      <c r="T193" s="4">
        <v>602.17399999999998</v>
      </c>
      <c r="U193" t="s">
        <v>143</v>
      </c>
      <c r="V193" t="s">
        <v>143</v>
      </c>
      <c r="W193" t="s">
        <v>21</v>
      </c>
      <c r="X193" t="s">
        <v>145</v>
      </c>
      <c r="Y193" t="s">
        <v>23</v>
      </c>
      <c r="Z193" t="s">
        <v>37</v>
      </c>
    </row>
    <row r="194" spans="1:26" x14ac:dyDescent="0.2">
      <c r="A194" s="1">
        <v>43626</v>
      </c>
      <c r="B194" t="s">
        <v>90</v>
      </c>
      <c r="C194" t="s">
        <v>83</v>
      </c>
      <c r="D194" t="s">
        <v>35</v>
      </c>
      <c r="E194" t="s">
        <v>380</v>
      </c>
      <c r="F194" s="3" t="s">
        <v>17</v>
      </c>
      <c r="G194" s="3">
        <f>WEEKDAY(A194,2)</f>
        <v>1</v>
      </c>
      <c r="H194" s="7">
        <f>N194+O194/60</f>
        <v>11.25</v>
      </c>
      <c r="I194" s="7">
        <f>P194+Q194/60</f>
        <v>12.916666666666666</v>
      </c>
      <c r="J194" s="4">
        <f>IFERROR(VLOOKUP($U194,TONGHOPVERSION!$A$3:$G$240,6,FALSE),VLOOKUP($B194,TONGHOPVERSION!$A$3:$G$240,6,FALSE))</f>
        <v>222.57043902349176</v>
      </c>
      <c r="K194" s="4">
        <f>IFERROR(VLOOKUP($U194,TONGHOPVERSION!$A$3:$G$240,7,FALSE),VLOOKUP($B194,TONGHOPVERSION!$A$3:$G$240,7,FALSE))</f>
        <v>242.23014347086047</v>
      </c>
      <c r="L194" s="2">
        <v>0.46875</v>
      </c>
      <c r="M194" s="2">
        <v>0.53819444444444442</v>
      </c>
      <c r="N194" s="6">
        <f t="shared" si="8"/>
        <v>11</v>
      </c>
      <c r="O194" s="6">
        <f t="shared" si="9"/>
        <v>15</v>
      </c>
      <c r="P194" s="6">
        <f t="shared" si="10"/>
        <v>12</v>
      </c>
      <c r="Q194" s="6">
        <f t="shared" si="11"/>
        <v>55</v>
      </c>
      <c r="R194">
        <v>178</v>
      </c>
      <c r="S194">
        <v>879</v>
      </c>
      <c r="T194" s="4">
        <v>156.46199999999999</v>
      </c>
      <c r="U194" t="s">
        <v>82</v>
      </c>
      <c r="V194" t="s">
        <v>82</v>
      </c>
      <c r="W194" t="s">
        <v>41</v>
      </c>
      <c r="X194" t="s">
        <v>16</v>
      </c>
      <c r="Y194" t="s">
        <v>30</v>
      </c>
      <c r="Z194" t="s">
        <v>37</v>
      </c>
    </row>
    <row r="195" spans="1:26" x14ac:dyDescent="0.2">
      <c r="A195" s="1">
        <v>43626</v>
      </c>
      <c r="B195" t="s">
        <v>128</v>
      </c>
      <c r="C195" t="s">
        <v>34</v>
      </c>
      <c r="D195" t="s">
        <v>27</v>
      </c>
      <c r="E195" t="s">
        <v>381</v>
      </c>
      <c r="F195" s="3" t="s">
        <v>17</v>
      </c>
      <c r="G195" s="3">
        <f>WEEKDAY(A195,2)</f>
        <v>1</v>
      </c>
      <c r="H195" s="7">
        <f>N195+O195/60</f>
        <v>4.833333333333333</v>
      </c>
      <c r="I195" s="7">
        <f>P195+Q195/60</f>
        <v>6.333333333333333</v>
      </c>
      <c r="J195" s="4">
        <f>IFERROR(VLOOKUP($U195,TONGHOPVERSION!$A$3:$G$240,6,FALSE),VLOOKUP($B195,TONGHOPVERSION!$A$3:$G$240,6,FALSE))</f>
        <v>239.31340170869245</v>
      </c>
      <c r="K195" s="4">
        <f>IFERROR(VLOOKUP($U195,TONGHOPVERSION!$A$3:$G$240,7,FALSE),VLOOKUP($B195,TONGHOPVERSION!$A$3:$G$240,7,FALSE))</f>
        <v>208.92363712533773</v>
      </c>
      <c r="L195" s="2">
        <v>0.20138888888888887</v>
      </c>
      <c r="M195" s="2">
        <v>0.2638888888888889</v>
      </c>
      <c r="N195" s="6">
        <f t="shared" ref="N195:N258" si="12">HOUR(L195)</f>
        <v>4</v>
      </c>
      <c r="O195" s="6">
        <f t="shared" ref="O195:O258" si="13">MINUTE(L195)</f>
        <v>50</v>
      </c>
      <c r="P195" s="6">
        <f t="shared" ref="P195:P258" si="14">HOUR(M195)</f>
        <v>6</v>
      </c>
      <c r="Q195" s="6">
        <f t="shared" ref="Q195:Q258" si="15">MINUTE(M195)</f>
        <v>20</v>
      </c>
      <c r="R195">
        <v>184</v>
      </c>
      <c r="S195">
        <v>602</v>
      </c>
      <c r="T195" s="4">
        <v>110.768</v>
      </c>
      <c r="U195" t="s">
        <v>129</v>
      </c>
      <c r="V195" t="s">
        <v>129</v>
      </c>
      <c r="W195" t="s">
        <v>129</v>
      </c>
      <c r="X195" t="s">
        <v>16</v>
      </c>
      <c r="Y195" t="s">
        <v>30</v>
      </c>
      <c r="Z195" t="s">
        <v>37</v>
      </c>
    </row>
    <row r="196" spans="1:26" x14ac:dyDescent="0.2">
      <c r="A196" s="1">
        <v>43626</v>
      </c>
      <c r="B196" t="s">
        <v>159</v>
      </c>
      <c r="C196" t="s">
        <v>124</v>
      </c>
      <c r="D196" t="s">
        <v>27</v>
      </c>
      <c r="E196" t="s">
        <v>382</v>
      </c>
      <c r="F196" s="3" t="s">
        <v>17</v>
      </c>
      <c r="G196" s="3">
        <f>WEEKDAY(A196,2)</f>
        <v>1</v>
      </c>
      <c r="H196" s="7">
        <f>N196+O196/60</f>
        <v>9.8333333333333339</v>
      </c>
      <c r="I196" s="7">
        <f>P196+Q196/60</f>
        <v>11.916666666666666</v>
      </c>
      <c r="J196" s="4">
        <f>IFERROR(VLOOKUP($U196,TONGHOPVERSION!$A$3:$G$240,6,FALSE),VLOOKUP($B196,TONGHOPVERSION!$A$3:$G$240,6,FALSE))</f>
        <v>284.2128245548555</v>
      </c>
      <c r="K196" s="4">
        <f>IFERROR(VLOOKUP($U196,TONGHOPVERSION!$A$3:$G$240,7,FALSE),VLOOKUP($B196,TONGHOPVERSION!$A$3:$G$240,7,FALSE))</f>
        <v>306.08961374632247</v>
      </c>
      <c r="L196" s="2">
        <v>0.40972222222222227</v>
      </c>
      <c r="M196" s="2">
        <v>0.49652777777777773</v>
      </c>
      <c r="N196" s="6">
        <f t="shared" si="12"/>
        <v>9</v>
      </c>
      <c r="O196" s="6">
        <f t="shared" si="13"/>
        <v>50</v>
      </c>
      <c r="P196" s="6">
        <f t="shared" si="14"/>
        <v>11</v>
      </c>
      <c r="Q196" s="6">
        <f t="shared" si="15"/>
        <v>55</v>
      </c>
      <c r="R196">
        <v>184</v>
      </c>
      <c r="S196">
        <v>1107</v>
      </c>
      <c r="T196" s="4">
        <v>203.68799999999999</v>
      </c>
      <c r="U196" t="s">
        <v>123</v>
      </c>
      <c r="V196" t="s">
        <v>123</v>
      </c>
      <c r="W196" t="s">
        <v>125</v>
      </c>
      <c r="X196" t="s">
        <v>16</v>
      </c>
      <c r="Y196" t="s">
        <v>30</v>
      </c>
      <c r="Z196" t="s">
        <v>37</v>
      </c>
    </row>
    <row r="197" spans="1:26" x14ac:dyDescent="0.2">
      <c r="A197" s="1">
        <v>43626</v>
      </c>
      <c r="B197" t="s">
        <v>176</v>
      </c>
      <c r="C197" t="s">
        <v>177</v>
      </c>
      <c r="D197" t="s">
        <v>27</v>
      </c>
      <c r="E197" t="s">
        <v>383</v>
      </c>
      <c r="F197" s="3" t="s">
        <v>17</v>
      </c>
      <c r="G197" s="3">
        <f>WEEKDAY(A197,2)</f>
        <v>1</v>
      </c>
      <c r="H197" s="7">
        <f>N197+O197/60</f>
        <v>0.91666666666666663</v>
      </c>
      <c r="I197" s="7">
        <f>P197+Q197/60</f>
        <v>2</v>
      </c>
      <c r="J197" s="4">
        <f>IFERROR(VLOOKUP($U197,TONGHOPVERSION!$A$3:$G$240,6,FALSE),VLOOKUP($B197,TONGHOPVERSION!$A$3:$G$240,6,FALSE))</f>
        <v>187.46363998635809</v>
      </c>
      <c r="K197" s="4">
        <f>IFERROR(VLOOKUP($U197,TONGHOPVERSION!$A$3:$G$240,7,FALSE),VLOOKUP($B197,TONGHOPVERSION!$A$3:$G$240,7,FALSE))</f>
        <v>145.81561859013829</v>
      </c>
      <c r="L197" s="2">
        <v>3.8194444444444441E-2</v>
      </c>
      <c r="M197" s="2">
        <v>8.3333333333333329E-2</v>
      </c>
      <c r="N197" s="6">
        <f t="shared" si="12"/>
        <v>0</v>
      </c>
      <c r="O197" s="6">
        <f t="shared" si="13"/>
        <v>55</v>
      </c>
      <c r="P197" s="6">
        <f t="shared" si="14"/>
        <v>2</v>
      </c>
      <c r="Q197" s="6">
        <f t="shared" si="15"/>
        <v>0</v>
      </c>
      <c r="R197">
        <v>184</v>
      </c>
      <c r="S197">
        <v>301</v>
      </c>
      <c r="T197" s="4">
        <v>55.384</v>
      </c>
      <c r="U197" t="s">
        <v>178</v>
      </c>
      <c r="V197" t="s">
        <v>178</v>
      </c>
      <c r="W197" t="s">
        <v>29</v>
      </c>
      <c r="X197" t="s">
        <v>16</v>
      </c>
      <c r="Y197" t="s">
        <v>30</v>
      </c>
      <c r="Z197" t="s">
        <v>37</v>
      </c>
    </row>
    <row r="198" spans="1:26" x14ac:dyDescent="0.2">
      <c r="A198" s="1">
        <v>43626</v>
      </c>
      <c r="B198" t="s">
        <v>129</v>
      </c>
      <c r="C198" t="s">
        <v>27</v>
      </c>
      <c r="D198" t="s">
        <v>34</v>
      </c>
      <c r="E198" t="s">
        <v>384</v>
      </c>
      <c r="F198" s="3" t="s">
        <v>17</v>
      </c>
      <c r="G198" s="3">
        <f>WEEKDAY(A198,2)</f>
        <v>1</v>
      </c>
      <c r="H198" s="7">
        <f>N198+O198/60</f>
        <v>2.8333333333333335</v>
      </c>
      <c r="I198" s="7">
        <f>P198+Q198/60</f>
        <v>4.166666666666667</v>
      </c>
      <c r="J198" s="4">
        <f>IFERROR(VLOOKUP($U198,TONGHOPVERSION!$A$3:$G$240,6,FALSE),VLOOKUP($B198,TONGHOPVERSION!$A$3:$G$240,6,FALSE))</f>
        <v>239.31340170869245</v>
      </c>
      <c r="K198" s="4">
        <f>IFERROR(VLOOKUP($U198,TONGHOPVERSION!$A$3:$G$240,7,FALSE),VLOOKUP($B198,TONGHOPVERSION!$A$3:$G$240,7,FALSE))</f>
        <v>208.92363712533773</v>
      </c>
      <c r="L198" s="2">
        <v>0.11805555555555557</v>
      </c>
      <c r="M198" s="2">
        <v>0.17361111111111113</v>
      </c>
      <c r="N198" s="6">
        <f t="shared" si="12"/>
        <v>2</v>
      </c>
      <c r="O198" s="6">
        <f t="shared" si="13"/>
        <v>50</v>
      </c>
      <c r="P198" s="6">
        <f t="shared" si="14"/>
        <v>4</v>
      </c>
      <c r="Q198" s="6">
        <f t="shared" si="15"/>
        <v>10</v>
      </c>
      <c r="R198">
        <v>184</v>
      </c>
      <c r="S198">
        <v>602</v>
      </c>
      <c r="T198" s="4">
        <v>110.768</v>
      </c>
      <c r="U198" t="s">
        <v>129</v>
      </c>
      <c r="V198" t="s">
        <v>129</v>
      </c>
      <c r="W198" t="s">
        <v>129</v>
      </c>
      <c r="X198" t="s">
        <v>16</v>
      </c>
      <c r="Y198" t="s">
        <v>30</v>
      </c>
      <c r="Z198" t="s">
        <v>37</v>
      </c>
    </row>
    <row r="199" spans="1:26" x14ac:dyDescent="0.2">
      <c r="A199" s="1">
        <v>43626</v>
      </c>
      <c r="B199" t="s">
        <v>123</v>
      </c>
      <c r="C199" t="s">
        <v>27</v>
      </c>
      <c r="D199" t="s">
        <v>124</v>
      </c>
      <c r="E199" t="s">
        <v>385</v>
      </c>
      <c r="F199" s="3" t="s">
        <v>17</v>
      </c>
      <c r="G199" s="3">
        <f>WEEKDAY(A199,2)</f>
        <v>1</v>
      </c>
      <c r="H199" s="7">
        <f>N199+O199/60</f>
        <v>7</v>
      </c>
      <c r="I199" s="7">
        <f>P199+Q199/60</f>
        <v>9.1666666666666661</v>
      </c>
      <c r="J199" s="4">
        <f>IFERROR(VLOOKUP($U199,TONGHOPVERSION!$A$3:$G$240,6,FALSE),VLOOKUP($B199,TONGHOPVERSION!$A$3:$G$240,6,FALSE))</f>
        <v>284.2128245548555</v>
      </c>
      <c r="K199" s="4">
        <f>IFERROR(VLOOKUP($U199,TONGHOPVERSION!$A$3:$G$240,7,FALSE),VLOOKUP($B199,TONGHOPVERSION!$A$3:$G$240,7,FALSE))</f>
        <v>306.08961374632247</v>
      </c>
      <c r="L199" s="2">
        <v>0.29166666666666669</v>
      </c>
      <c r="M199" s="2">
        <v>0.38194444444444442</v>
      </c>
      <c r="N199" s="6">
        <f t="shared" si="12"/>
        <v>7</v>
      </c>
      <c r="O199" s="6">
        <f t="shared" si="13"/>
        <v>0</v>
      </c>
      <c r="P199" s="6">
        <f t="shared" si="14"/>
        <v>9</v>
      </c>
      <c r="Q199" s="6">
        <f t="shared" si="15"/>
        <v>10</v>
      </c>
      <c r="R199">
        <v>184</v>
      </c>
      <c r="S199">
        <v>1107</v>
      </c>
      <c r="T199" s="4">
        <v>203.68799999999999</v>
      </c>
      <c r="U199" t="s">
        <v>123</v>
      </c>
      <c r="V199" t="s">
        <v>123</v>
      </c>
      <c r="W199" t="s">
        <v>125</v>
      </c>
      <c r="X199" t="s">
        <v>16</v>
      </c>
      <c r="Y199" t="s">
        <v>30</v>
      </c>
      <c r="Z199" t="s">
        <v>37</v>
      </c>
    </row>
    <row r="200" spans="1:26" x14ac:dyDescent="0.2">
      <c r="A200" s="1">
        <v>43626</v>
      </c>
      <c r="B200" t="s">
        <v>387</v>
      </c>
      <c r="C200" t="s">
        <v>195</v>
      </c>
      <c r="D200" t="s">
        <v>35</v>
      </c>
      <c r="E200" t="s">
        <v>386</v>
      </c>
      <c r="F200" s="3" t="s">
        <v>17</v>
      </c>
      <c r="G200" s="3">
        <f>WEEKDAY(A200,2)</f>
        <v>1</v>
      </c>
      <c r="H200" s="7">
        <f>N200+O200/60</f>
        <v>8.3333333333333339</v>
      </c>
      <c r="I200" s="7">
        <f>P200+Q200/60</f>
        <v>10.5</v>
      </c>
      <c r="J200" s="4">
        <f>IFERROR(VLOOKUP($U200,TONGHOPVERSION!$A$3:$G$240,6,FALSE),VLOOKUP($B200,TONGHOPVERSION!$A$3:$G$240,6,FALSE))</f>
        <v>467.85981617376331</v>
      </c>
      <c r="K200" s="4">
        <f>IFERROR(VLOOKUP($U200,TONGHOPVERSION!$A$3:$G$240,7,FALSE),VLOOKUP($B200,TONGHOPVERSION!$A$3:$G$240,7,FALSE))</f>
        <v>335.35833892879469</v>
      </c>
      <c r="L200" s="2">
        <v>0.34722222222222227</v>
      </c>
      <c r="M200" s="2">
        <v>0.4375</v>
      </c>
      <c r="N200" s="6">
        <f t="shared" si="12"/>
        <v>8</v>
      </c>
      <c r="O200" s="6">
        <f t="shared" si="13"/>
        <v>20</v>
      </c>
      <c r="P200" s="6">
        <f t="shared" si="14"/>
        <v>10</v>
      </c>
      <c r="Q200" s="6">
        <f t="shared" si="15"/>
        <v>30</v>
      </c>
      <c r="R200">
        <v>203</v>
      </c>
      <c r="S200">
        <v>792</v>
      </c>
      <c r="T200" s="4">
        <v>160.77600000000001</v>
      </c>
      <c r="U200" t="s">
        <v>388</v>
      </c>
      <c r="V200" t="s">
        <v>388</v>
      </c>
      <c r="W200" t="s">
        <v>21</v>
      </c>
      <c r="X200" t="s">
        <v>197</v>
      </c>
      <c r="Y200" t="s">
        <v>23</v>
      </c>
      <c r="Z200" t="s">
        <v>37</v>
      </c>
    </row>
    <row r="201" spans="1:26" x14ac:dyDescent="0.2">
      <c r="A201" s="1">
        <v>43626</v>
      </c>
      <c r="B201" t="s">
        <v>388</v>
      </c>
      <c r="C201" t="s">
        <v>35</v>
      </c>
      <c r="D201" t="s">
        <v>195</v>
      </c>
      <c r="E201" t="s">
        <v>389</v>
      </c>
      <c r="F201" s="3" t="s">
        <v>17</v>
      </c>
      <c r="G201" s="3">
        <f>WEEKDAY(A201,2)</f>
        <v>1</v>
      </c>
      <c r="H201" s="7">
        <f>N201+O201/60</f>
        <v>5.416666666666667</v>
      </c>
      <c r="I201" s="7">
        <f>P201+Q201/60</f>
        <v>7.333333333333333</v>
      </c>
      <c r="J201" s="4">
        <f>IFERROR(VLOOKUP($U201,TONGHOPVERSION!$A$3:$G$240,6,FALSE),VLOOKUP($B201,TONGHOPVERSION!$A$3:$G$240,6,FALSE))</f>
        <v>467.85981617376331</v>
      </c>
      <c r="K201" s="4">
        <f>IFERROR(VLOOKUP($U201,TONGHOPVERSION!$A$3:$G$240,7,FALSE),VLOOKUP($B201,TONGHOPVERSION!$A$3:$G$240,7,FALSE))</f>
        <v>335.35833892879469</v>
      </c>
      <c r="L201" s="2">
        <v>0.22569444444444445</v>
      </c>
      <c r="M201" s="2">
        <v>0.30555555555555552</v>
      </c>
      <c r="N201" s="6">
        <f t="shared" si="12"/>
        <v>5</v>
      </c>
      <c r="O201" s="6">
        <f t="shared" si="13"/>
        <v>25</v>
      </c>
      <c r="P201" s="6">
        <f t="shared" si="14"/>
        <v>7</v>
      </c>
      <c r="Q201" s="6">
        <f t="shared" si="15"/>
        <v>20</v>
      </c>
      <c r="R201">
        <v>203</v>
      </c>
      <c r="S201">
        <v>792</v>
      </c>
      <c r="T201" s="4">
        <v>160.77600000000001</v>
      </c>
      <c r="U201" t="s">
        <v>388</v>
      </c>
      <c r="V201" t="s">
        <v>388</v>
      </c>
      <c r="W201" t="s">
        <v>21</v>
      </c>
      <c r="X201" t="s">
        <v>197</v>
      </c>
      <c r="Y201" t="s">
        <v>23</v>
      </c>
      <c r="Z201" t="s">
        <v>37</v>
      </c>
    </row>
    <row r="202" spans="1:26" x14ac:dyDescent="0.2">
      <c r="A202" s="1">
        <v>43626</v>
      </c>
      <c r="B202" t="s">
        <v>284</v>
      </c>
      <c r="C202" t="s">
        <v>35</v>
      </c>
      <c r="D202" t="s">
        <v>119</v>
      </c>
      <c r="E202" t="s">
        <v>390</v>
      </c>
      <c r="F202" s="3" t="s">
        <v>17</v>
      </c>
      <c r="G202" s="3">
        <f>WEEKDAY(A202,2)</f>
        <v>1</v>
      </c>
      <c r="H202" s="7">
        <f>N202+O202/60</f>
        <v>1.5</v>
      </c>
      <c r="I202" s="7">
        <f>P202+Q202/60</f>
        <v>2.75</v>
      </c>
      <c r="J202" s="4">
        <f>IFERROR(VLOOKUP($U202,TONGHOPVERSION!$A$3:$G$240,6,FALSE),VLOOKUP($B202,TONGHOPVERSION!$A$3:$G$240,6,FALSE))</f>
        <v>233.52231346639445</v>
      </c>
      <c r="K202" s="4">
        <f>IFERROR(VLOOKUP($U202,TONGHOPVERSION!$A$3:$G$240,7,FALSE),VLOOKUP($B202,TONGHOPVERSION!$A$3:$G$240,7,FALSE))</f>
        <v>188.23299562906084</v>
      </c>
      <c r="L202" s="2">
        <v>6.25E-2</v>
      </c>
      <c r="M202" s="2">
        <v>0.11458333333333333</v>
      </c>
      <c r="N202" s="6">
        <f t="shared" si="12"/>
        <v>1</v>
      </c>
      <c r="O202" s="6">
        <f t="shared" si="13"/>
        <v>30</v>
      </c>
      <c r="P202" s="6">
        <f t="shared" si="14"/>
        <v>2</v>
      </c>
      <c r="Q202" s="6">
        <f t="shared" si="15"/>
        <v>45</v>
      </c>
      <c r="R202">
        <v>203</v>
      </c>
      <c r="S202">
        <v>547</v>
      </c>
      <c r="T202" s="4">
        <v>111.041</v>
      </c>
      <c r="U202" t="s">
        <v>284</v>
      </c>
      <c r="V202" t="s">
        <v>284</v>
      </c>
      <c r="W202" t="s">
        <v>29</v>
      </c>
      <c r="X202" t="s">
        <v>16</v>
      </c>
      <c r="Y202" t="s">
        <v>30</v>
      </c>
      <c r="Z202" t="s">
        <v>37</v>
      </c>
    </row>
    <row r="203" spans="1:26" x14ac:dyDescent="0.2">
      <c r="A203" s="1">
        <v>43626</v>
      </c>
      <c r="B203" t="s">
        <v>286</v>
      </c>
      <c r="C203" t="s">
        <v>119</v>
      </c>
      <c r="D203" t="s">
        <v>35</v>
      </c>
      <c r="E203" t="s">
        <v>391</v>
      </c>
      <c r="F203" s="3" t="s">
        <v>17</v>
      </c>
      <c r="G203" s="3">
        <f>WEEKDAY(A203,2)</f>
        <v>1</v>
      </c>
      <c r="H203" s="7">
        <f>N203+O203/60</f>
        <v>3.4166666666666665</v>
      </c>
      <c r="I203" s="7">
        <f>P203+Q203/60</f>
        <v>4.666666666666667</v>
      </c>
      <c r="J203" s="4">
        <f>IFERROR(VLOOKUP($U203,TONGHOPVERSION!$A$3:$G$240,6,FALSE),VLOOKUP($B203,TONGHOPVERSION!$A$3:$G$240,6,FALSE))</f>
        <v>233.52231346639445</v>
      </c>
      <c r="K203" s="4">
        <f>IFERROR(VLOOKUP($U203,TONGHOPVERSION!$A$3:$G$240,7,FALSE),VLOOKUP($B203,TONGHOPVERSION!$A$3:$G$240,7,FALSE))</f>
        <v>188.23299562906084</v>
      </c>
      <c r="L203" s="2">
        <v>0.1423611111111111</v>
      </c>
      <c r="M203" s="2">
        <v>0.19444444444444445</v>
      </c>
      <c r="N203" s="6">
        <f t="shared" si="12"/>
        <v>3</v>
      </c>
      <c r="O203" s="6">
        <f t="shared" si="13"/>
        <v>25</v>
      </c>
      <c r="P203" s="6">
        <f t="shared" si="14"/>
        <v>4</v>
      </c>
      <c r="Q203" s="6">
        <f t="shared" si="15"/>
        <v>40</v>
      </c>
      <c r="R203">
        <v>203</v>
      </c>
      <c r="S203">
        <v>547</v>
      </c>
      <c r="T203" s="4">
        <v>111.041</v>
      </c>
      <c r="U203" t="s">
        <v>284</v>
      </c>
      <c r="V203" t="s">
        <v>284</v>
      </c>
      <c r="W203" t="s">
        <v>29</v>
      </c>
      <c r="X203" t="s">
        <v>16</v>
      </c>
      <c r="Y203" t="s">
        <v>30</v>
      </c>
      <c r="Z203" t="s">
        <v>37</v>
      </c>
    </row>
    <row r="204" spans="1:26" x14ac:dyDescent="0.2">
      <c r="A204" s="1">
        <v>43626</v>
      </c>
      <c r="B204" t="s">
        <v>252</v>
      </c>
      <c r="C204" t="s">
        <v>168</v>
      </c>
      <c r="D204" t="s">
        <v>35</v>
      </c>
      <c r="E204" t="s">
        <v>392</v>
      </c>
      <c r="F204" s="3" t="s">
        <v>17</v>
      </c>
      <c r="G204" s="3">
        <f>WEEKDAY(A204,2)</f>
        <v>1</v>
      </c>
      <c r="H204" s="7">
        <f>N204+O204/60</f>
        <v>4.916666666666667</v>
      </c>
      <c r="I204" s="7">
        <f>P204+Q204/60</f>
        <v>7.083333333333333</v>
      </c>
      <c r="J204" s="4">
        <f>IFERROR(VLOOKUP($U204,TONGHOPVERSION!$A$3:$G$240,6,FALSE),VLOOKUP($B204,TONGHOPVERSION!$A$3:$G$240,6,FALSE))</f>
        <v>343.25439636723399</v>
      </c>
      <c r="K204" s="4">
        <f>IFERROR(VLOOKUP($U204,TONGHOPVERSION!$A$3:$G$240,7,FALSE),VLOOKUP($B204,TONGHOPVERSION!$A$3:$G$240,7,FALSE))</f>
        <v>347.63650227556832</v>
      </c>
      <c r="L204" s="2">
        <v>0.20486111111111113</v>
      </c>
      <c r="M204" s="2">
        <v>0.2951388888888889</v>
      </c>
      <c r="N204" s="6">
        <f t="shared" si="12"/>
        <v>4</v>
      </c>
      <c r="O204" s="6">
        <f t="shared" si="13"/>
        <v>55</v>
      </c>
      <c r="P204" s="6">
        <f t="shared" si="14"/>
        <v>7</v>
      </c>
      <c r="Q204" s="6">
        <f t="shared" si="15"/>
        <v>5</v>
      </c>
      <c r="R204">
        <v>203</v>
      </c>
      <c r="S204">
        <v>967</v>
      </c>
      <c r="T204" s="4">
        <v>196.30099999999999</v>
      </c>
      <c r="U204" t="s">
        <v>253</v>
      </c>
      <c r="V204" t="s">
        <v>253</v>
      </c>
      <c r="W204" t="s">
        <v>45</v>
      </c>
      <c r="X204" t="s">
        <v>170</v>
      </c>
      <c r="Y204" t="s">
        <v>23</v>
      </c>
      <c r="Z204" t="s">
        <v>37</v>
      </c>
    </row>
    <row r="205" spans="1:26" x14ac:dyDescent="0.2">
      <c r="A205" s="1">
        <v>43626</v>
      </c>
      <c r="B205" t="s">
        <v>253</v>
      </c>
      <c r="C205" t="s">
        <v>35</v>
      </c>
      <c r="D205" t="s">
        <v>168</v>
      </c>
      <c r="E205" t="s">
        <v>393</v>
      </c>
      <c r="F205" s="3" t="s">
        <v>17</v>
      </c>
      <c r="G205" s="3">
        <f>WEEKDAY(A205,2)</f>
        <v>1</v>
      </c>
      <c r="H205" s="7">
        <f>N205+O205/60</f>
        <v>1.6666666666666665</v>
      </c>
      <c r="I205" s="7">
        <f>P205+Q205/60</f>
        <v>3.8333333333333335</v>
      </c>
      <c r="J205" s="4">
        <f>IFERROR(VLOOKUP($U205,TONGHOPVERSION!$A$3:$G$240,6,FALSE),VLOOKUP($B205,TONGHOPVERSION!$A$3:$G$240,6,FALSE))</f>
        <v>343.25439636723399</v>
      </c>
      <c r="K205" s="4">
        <f>IFERROR(VLOOKUP($U205,TONGHOPVERSION!$A$3:$G$240,7,FALSE),VLOOKUP($B205,TONGHOPVERSION!$A$3:$G$240,7,FALSE))</f>
        <v>347.63650227556832</v>
      </c>
      <c r="L205" s="2">
        <v>6.9444444444444434E-2</v>
      </c>
      <c r="M205" s="2">
        <v>0.15972222222222224</v>
      </c>
      <c r="N205" s="6">
        <f t="shared" si="12"/>
        <v>1</v>
      </c>
      <c r="O205" s="6">
        <f t="shared" si="13"/>
        <v>40</v>
      </c>
      <c r="P205" s="6">
        <f t="shared" si="14"/>
        <v>3</v>
      </c>
      <c r="Q205" s="6">
        <f t="shared" si="15"/>
        <v>50</v>
      </c>
      <c r="R205">
        <v>203</v>
      </c>
      <c r="S205">
        <v>967</v>
      </c>
      <c r="T205" s="4">
        <v>196.30099999999999</v>
      </c>
      <c r="U205" t="s">
        <v>253</v>
      </c>
      <c r="V205" t="s">
        <v>253</v>
      </c>
      <c r="W205" t="s">
        <v>45</v>
      </c>
      <c r="X205" t="s">
        <v>170</v>
      </c>
      <c r="Y205" t="s">
        <v>23</v>
      </c>
      <c r="Z205" t="s">
        <v>37</v>
      </c>
    </row>
    <row r="206" spans="1:26" x14ac:dyDescent="0.2">
      <c r="A206" s="1">
        <v>43626</v>
      </c>
      <c r="B206" t="s">
        <v>302</v>
      </c>
      <c r="C206" t="s">
        <v>35</v>
      </c>
      <c r="D206" t="s">
        <v>177</v>
      </c>
      <c r="E206" t="s">
        <v>394</v>
      </c>
      <c r="F206" s="3" t="s">
        <v>17</v>
      </c>
      <c r="G206" s="3">
        <f>WEEKDAY(A206,2)</f>
        <v>1</v>
      </c>
      <c r="H206" s="7">
        <f>N206+O206/60</f>
        <v>9.6666666666666661</v>
      </c>
      <c r="I206" s="7">
        <f>P206+Q206/60</f>
        <v>11.833333333333334</v>
      </c>
      <c r="J206" s="4">
        <f>IFERROR(VLOOKUP($U206,TONGHOPVERSION!$A$3:$G$240,6,FALSE),VLOOKUP($B206,TONGHOPVERSION!$A$3:$G$240,6,FALSE))</f>
        <v>293.23396399985552</v>
      </c>
      <c r="K206" s="4">
        <f>IFERROR(VLOOKUP($U206,TONGHOPVERSION!$A$3:$G$240,7,FALSE),VLOOKUP($B206,TONGHOPVERSION!$A$3:$G$240,7,FALSE))</f>
        <v>332.36525256500209</v>
      </c>
      <c r="L206" s="2">
        <v>0.40277777777777773</v>
      </c>
      <c r="M206" s="2">
        <v>0.49305555555555558</v>
      </c>
      <c r="N206" s="6">
        <f t="shared" si="12"/>
        <v>9</v>
      </c>
      <c r="O206" s="6">
        <f t="shared" si="13"/>
        <v>40</v>
      </c>
      <c r="P206" s="6">
        <f t="shared" si="14"/>
        <v>11</v>
      </c>
      <c r="Q206" s="6">
        <f t="shared" si="15"/>
        <v>50</v>
      </c>
      <c r="R206">
        <v>203</v>
      </c>
      <c r="S206">
        <v>1213</v>
      </c>
      <c r="T206" s="4">
        <v>246.239</v>
      </c>
      <c r="U206" t="s">
        <v>302</v>
      </c>
      <c r="V206" t="s">
        <v>302</v>
      </c>
      <c r="W206" t="s">
        <v>29</v>
      </c>
      <c r="X206" t="s">
        <v>16</v>
      </c>
      <c r="Y206" t="s">
        <v>30</v>
      </c>
      <c r="Z206" t="s">
        <v>37</v>
      </c>
    </row>
    <row r="207" spans="1:26" x14ac:dyDescent="0.2">
      <c r="A207" s="1">
        <v>43626</v>
      </c>
      <c r="B207" t="s">
        <v>304</v>
      </c>
      <c r="C207" t="s">
        <v>177</v>
      </c>
      <c r="D207" t="s">
        <v>35</v>
      </c>
      <c r="E207" t="s">
        <v>395</v>
      </c>
      <c r="F207" s="3" t="s">
        <v>17</v>
      </c>
      <c r="G207" s="3">
        <f>WEEKDAY(A207,2)</f>
        <v>1</v>
      </c>
      <c r="H207" s="7">
        <f>N207+O207/60</f>
        <v>12.5</v>
      </c>
      <c r="I207" s="7">
        <f>P207+Q207/60</f>
        <v>14.666666666666666</v>
      </c>
      <c r="J207" s="4">
        <f>IFERROR(VLOOKUP($U207,TONGHOPVERSION!$A$3:$G$240,6,FALSE),VLOOKUP($B207,TONGHOPVERSION!$A$3:$G$240,6,FALSE))</f>
        <v>293.23396399985552</v>
      </c>
      <c r="K207" s="4">
        <f>IFERROR(VLOOKUP($U207,TONGHOPVERSION!$A$3:$G$240,7,FALSE),VLOOKUP($B207,TONGHOPVERSION!$A$3:$G$240,7,FALSE))</f>
        <v>332.36525256500209</v>
      </c>
      <c r="L207" s="2">
        <v>0.52083333333333337</v>
      </c>
      <c r="M207" s="2">
        <v>0.61111111111111105</v>
      </c>
      <c r="N207" s="6">
        <f t="shared" si="12"/>
        <v>12</v>
      </c>
      <c r="O207" s="6">
        <f t="shared" si="13"/>
        <v>30</v>
      </c>
      <c r="P207" s="6">
        <f t="shared" si="14"/>
        <v>14</v>
      </c>
      <c r="Q207" s="6">
        <f t="shared" si="15"/>
        <v>40</v>
      </c>
      <c r="R207">
        <v>203</v>
      </c>
      <c r="S207">
        <v>1213</v>
      </c>
      <c r="T207" s="4">
        <v>246.239</v>
      </c>
      <c r="U207" t="s">
        <v>302</v>
      </c>
      <c r="V207" t="s">
        <v>302</v>
      </c>
      <c r="W207" t="s">
        <v>29</v>
      </c>
      <c r="X207" t="s">
        <v>16</v>
      </c>
      <c r="Y207" t="s">
        <v>30</v>
      </c>
      <c r="Z207" t="s">
        <v>37</v>
      </c>
    </row>
    <row r="208" spans="1:26" x14ac:dyDescent="0.2">
      <c r="A208" s="1">
        <v>43626</v>
      </c>
      <c r="B208" t="s">
        <v>167</v>
      </c>
      <c r="C208" t="s">
        <v>168</v>
      </c>
      <c r="D208" t="s">
        <v>27</v>
      </c>
      <c r="E208" t="s">
        <v>396</v>
      </c>
      <c r="F208" s="3" t="s">
        <v>17</v>
      </c>
      <c r="G208" s="3">
        <f>WEEKDAY(A208,2)</f>
        <v>1</v>
      </c>
      <c r="H208" s="7">
        <f>N208+O208/60</f>
        <v>7.416666666666667</v>
      </c>
      <c r="I208" s="7">
        <f>P208+Q208/60</f>
        <v>9.25</v>
      </c>
      <c r="J208" s="4">
        <f>IFERROR(VLOOKUP($U208,TONGHOPVERSION!$A$3:$G$240,6,FALSE),VLOOKUP($B208,TONGHOPVERSION!$A$3:$G$240,6,FALSE))</f>
        <v>349.088066164243</v>
      </c>
      <c r="K208" s="4">
        <f>IFERROR(VLOOKUP($U208,TONGHOPVERSION!$A$3:$G$240,7,FALSE),VLOOKUP($B208,TONGHOPVERSION!$A$3:$G$240,7,FALSE))</f>
        <v>290.5657880138603</v>
      </c>
      <c r="L208" s="2">
        <v>0.30902777777777779</v>
      </c>
      <c r="M208" s="2">
        <v>0.38541666666666669</v>
      </c>
      <c r="N208" s="6">
        <f t="shared" si="12"/>
        <v>7</v>
      </c>
      <c r="O208" s="6">
        <f t="shared" si="13"/>
        <v>25</v>
      </c>
      <c r="P208" s="6">
        <f t="shared" si="14"/>
        <v>9</v>
      </c>
      <c r="Q208" s="6">
        <f t="shared" si="15"/>
        <v>15</v>
      </c>
      <c r="R208">
        <v>184</v>
      </c>
      <c r="S208">
        <v>718</v>
      </c>
      <c r="T208" s="4">
        <v>132.11199999999999</v>
      </c>
      <c r="U208" t="s">
        <v>169</v>
      </c>
      <c r="V208" t="s">
        <v>169</v>
      </c>
      <c r="W208" t="s">
        <v>45</v>
      </c>
      <c r="X208" t="s">
        <v>170</v>
      </c>
      <c r="Y208" t="s">
        <v>23</v>
      </c>
      <c r="Z208" t="s">
        <v>37</v>
      </c>
    </row>
    <row r="209" spans="1:26" x14ac:dyDescent="0.2">
      <c r="A209" s="1">
        <v>43626</v>
      </c>
      <c r="B209" t="s">
        <v>128</v>
      </c>
      <c r="C209" t="s">
        <v>34</v>
      </c>
      <c r="D209" t="s">
        <v>27</v>
      </c>
      <c r="E209" t="s">
        <v>397</v>
      </c>
      <c r="F209" s="3" t="s">
        <v>17</v>
      </c>
      <c r="G209" s="3">
        <f>WEEKDAY(A209,2)</f>
        <v>1</v>
      </c>
      <c r="H209" s="7">
        <f>N209+O209/60</f>
        <v>13</v>
      </c>
      <c r="I209" s="7">
        <f>P209+Q209/60</f>
        <v>14.416666666666666</v>
      </c>
      <c r="J209" s="4">
        <f>IFERROR(VLOOKUP($U209,TONGHOPVERSION!$A$3:$G$240,6,FALSE),VLOOKUP($B209,TONGHOPVERSION!$A$3:$G$240,6,FALSE))</f>
        <v>239.31340170869245</v>
      </c>
      <c r="K209" s="4">
        <f>IFERROR(VLOOKUP($U209,TONGHOPVERSION!$A$3:$G$240,7,FALSE),VLOOKUP($B209,TONGHOPVERSION!$A$3:$G$240,7,FALSE))</f>
        <v>208.92363712533773</v>
      </c>
      <c r="L209" s="2">
        <v>0.54166666666666663</v>
      </c>
      <c r="M209" s="2">
        <v>0.60069444444444442</v>
      </c>
      <c r="N209" s="6">
        <f t="shared" si="12"/>
        <v>13</v>
      </c>
      <c r="O209" s="6">
        <f t="shared" si="13"/>
        <v>0</v>
      </c>
      <c r="P209" s="6">
        <f t="shared" si="14"/>
        <v>14</v>
      </c>
      <c r="Q209" s="6">
        <f t="shared" si="15"/>
        <v>25</v>
      </c>
      <c r="R209">
        <v>184</v>
      </c>
      <c r="S209">
        <v>602</v>
      </c>
      <c r="T209" s="4">
        <v>110.768</v>
      </c>
      <c r="U209" t="s">
        <v>129</v>
      </c>
      <c r="V209" t="s">
        <v>129</v>
      </c>
      <c r="W209" t="s">
        <v>129</v>
      </c>
      <c r="X209" t="s">
        <v>16</v>
      </c>
      <c r="Y209" t="s">
        <v>30</v>
      </c>
      <c r="Z209" t="s">
        <v>37</v>
      </c>
    </row>
    <row r="210" spans="1:26" x14ac:dyDescent="0.2">
      <c r="A210" s="1">
        <v>43626</v>
      </c>
      <c r="B210" t="s">
        <v>169</v>
      </c>
      <c r="C210" t="s">
        <v>27</v>
      </c>
      <c r="D210" t="s">
        <v>168</v>
      </c>
      <c r="E210" t="s">
        <v>398</v>
      </c>
      <c r="F210" s="3" t="s">
        <v>17</v>
      </c>
      <c r="G210" s="3">
        <f>WEEKDAY(A210,2)</f>
        <v>1</v>
      </c>
      <c r="H210" s="7">
        <f>N210+O210/60</f>
        <v>4.5</v>
      </c>
      <c r="I210" s="7">
        <f>P210+Q210/60</f>
        <v>6.166666666666667</v>
      </c>
      <c r="J210" s="4">
        <f>IFERROR(VLOOKUP($U210,TONGHOPVERSION!$A$3:$G$240,6,FALSE),VLOOKUP($B210,TONGHOPVERSION!$A$3:$G$240,6,FALSE))</f>
        <v>349.088066164243</v>
      </c>
      <c r="K210" s="4">
        <f>IFERROR(VLOOKUP($U210,TONGHOPVERSION!$A$3:$G$240,7,FALSE),VLOOKUP($B210,TONGHOPVERSION!$A$3:$G$240,7,FALSE))</f>
        <v>290.5657880138603</v>
      </c>
      <c r="L210" s="2">
        <v>0.1875</v>
      </c>
      <c r="M210" s="2">
        <v>0.25694444444444448</v>
      </c>
      <c r="N210" s="6">
        <f t="shared" si="12"/>
        <v>4</v>
      </c>
      <c r="O210" s="6">
        <f t="shared" si="13"/>
        <v>30</v>
      </c>
      <c r="P210" s="6">
        <f t="shared" si="14"/>
        <v>6</v>
      </c>
      <c r="Q210" s="6">
        <f t="shared" si="15"/>
        <v>10</v>
      </c>
      <c r="R210">
        <v>184</v>
      </c>
      <c r="S210">
        <v>718</v>
      </c>
      <c r="T210" s="4">
        <v>132.11199999999999</v>
      </c>
      <c r="U210" t="s">
        <v>169</v>
      </c>
      <c r="V210" t="s">
        <v>169</v>
      </c>
      <c r="W210" t="s">
        <v>45</v>
      </c>
      <c r="X210" t="s">
        <v>170</v>
      </c>
      <c r="Y210" t="s">
        <v>23</v>
      </c>
      <c r="Z210" t="s">
        <v>37</v>
      </c>
    </row>
    <row r="211" spans="1:26" x14ac:dyDescent="0.2">
      <c r="A211" s="1">
        <v>43626</v>
      </c>
      <c r="B211" t="s">
        <v>129</v>
      </c>
      <c r="C211" t="s">
        <v>27</v>
      </c>
      <c r="D211" t="s">
        <v>34</v>
      </c>
      <c r="E211" t="s">
        <v>399</v>
      </c>
      <c r="F211" s="3" t="s">
        <v>17</v>
      </c>
      <c r="G211" s="3">
        <f>WEEKDAY(A211,2)</f>
        <v>1</v>
      </c>
      <c r="H211" s="7">
        <f>N211+O211/60</f>
        <v>11</v>
      </c>
      <c r="I211" s="7">
        <f>P211+Q211/60</f>
        <v>12.333333333333334</v>
      </c>
      <c r="J211" s="4">
        <f>IFERROR(VLOOKUP($U211,TONGHOPVERSION!$A$3:$G$240,6,FALSE),VLOOKUP($B211,TONGHOPVERSION!$A$3:$G$240,6,FALSE))</f>
        <v>239.31340170869245</v>
      </c>
      <c r="K211" s="4">
        <f>IFERROR(VLOOKUP($U211,TONGHOPVERSION!$A$3:$G$240,7,FALSE),VLOOKUP($B211,TONGHOPVERSION!$A$3:$G$240,7,FALSE))</f>
        <v>208.92363712533773</v>
      </c>
      <c r="L211" s="2">
        <v>0.45833333333333331</v>
      </c>
      <c r="M211" s="2">
        <v>0.51388888888888895</v>
      </c>
      <c r="N211" s="6">
        <f t="shared" si="12"/>
        <v>11</v>
      </c>
      <c r="O211" s="6">
        <f t="shared" si="13"/>
        <v>0</v>
      </c>
      <c r="P211" s="6">
        <f t="shared" si="14"/>
        <v>12</v>
      </c>
      <c r="Q211" s="6">
        <f t="shared" si="15"/>
        <v>20</v>
      </c>
      <c r="R211">
        <v>184</v>
      </c>
      <c r="S211">
        <v>602</v>
      </c>
      <c r="T211" s="4">
        <v>110.768</v>
      </c>
      <c r="U211" t="s">
        <v>129</v>
      </c>
      <c r="V211" t="s">
        <v>129</v>
      </c>
      <c r="W211" t="s">
        <v>129</v>
      </c>
      <c r="X211" t="s">
        <v>16</v>
      </c>
      <c r="Y211" t="s">
        <v>30</v>
      </c>
      <c r="Z211" t="s">
        <v>37</v>
      </c>
    </row>
    <row r="212" spans="1:26" x14ac:dyDescent="0.2">
      <c r="A212" s="1">
        <v>43626</v>
      </c>
      <c r="B212" t="s">
        <v>36</v>
      </c>
      <c r="C212" t="s">
        <v>35</v>
      </c>
      <c r="D212" t="s">
        <v>34</v>
      </c>
      <c r="E212" t="s">
        <v>400</v>
      </c>
      <c r="F212" s="3" t="s">
        <v>17</v>
      </c>
      <c r="G212" s="3">
        <f>WEEKDAY(A212,2)</f>
        <v>1</v>
      </c>
      <c r="H212" s="7">
        <f>N212+O212/60</f>
        <v>2.6666666666666665</v>
      </c>
      <c r="I212" s="7">
        <f>P212+Q212/60</f>
        <v>4</v>
      </c>
      <c r="J212" s="4">
        <f>IFERROR(VLOOKUP($U212,TONGHOPVERSION!$A$3:$G$240,6,FALSE),VLOOKUP($B212,TONGHOPVERSION!$A$3:$G$240,6,FALSE))</f>
        <v>236.34688949060637</v>
      </c>
      <c r="K212" s="4">
        <f>IFERROR(VLOOKUP($U212,TONGHOPVERSION!$A$3:$G$240,7,FALSE),VLOOKUP($B212,TONGHOPVERSION!$A$3:$G$240,7,FALSE))</f>
        <v>201.94443000170284</v>
      </c>
      <c r="L212" s="2">
        <v>0.1111111111111111</v>
      </c>
      <c r="M212" s="2">
        <v>0.16666666666666666</v>
      </c>
      <c r="N212" s="6">
        <f t="shared" si="12"/>
        <v>2</v>
      </c>
      <c r="O212" s="6">
        <f t="shared" si="13"/>
        <v>40</v>
      </c>
      <c r="P212" s="6">
        <f t="shared" si="14"/>
        <v>4</v>
      </c>
      <c r="Q212" s="6">
        <f t="shared" si="15"/>
        <v>0</v>
      </c>
      <c r="R212">
        <v>178</v>
      </c>
      <c r="S212">
        <v>604</v>
      </c>
      <c r="T212" s="4">
        <v>107.512</v>
      </c>
      <c r="U212" t="s">
        <v>36</v>
      </c>
      <c r="V212" t="s">
        <v>36</v>
      </c>
      <c r="W212" t="s">
        <v>36</v>
      </c>
      <c r="X212" t="s">
        <v>16</v>
      </c>
      <c r="Y212" t="s">
        <v>30</v>
      </c>
      <c r="Z212" t="s">
        <v>37</v>
      </c>
    </row>
    <row r="213" spans="1:26" x14ac:dyDescent="0.2">
      <c r="A213" s="1">
        <v>43626</v>
      </c>
      <c r="B213" t="s">
        <v>302</v>
      </c>
      <c r="C213" t="s">
        <v>35</v>
      </c>
      <c r="D213" t="s">
        <v>177</v>
      </c>
      <c r="E213" t="s">
        <v>401</v>
      </c>
      <c r="F213" s="3" t="s">
        <v>17</v>
      </c>
      <c r="G213" s="3">
        <f>WEEKDAY(A213,2)</f>
        <v>1</v>
      </c>
      <c r="H213" s="7">
        <f>N213+O213/60</f>
        <v>6.666666666666667</v>
      </c>
      <c r="I213" s="7">
        <f>P213+Q213/60</f>
        <v>8.8333333333333339</v>
      </c>
      <c r="J213" s="4">
        <f>IFERROR(VLOOKUP($U213,TONGHOPVERSION!$A$3:$G$240,6,FALSE),VLOOKUP($B213,TONGHOPVERSION!$A$3:$G$240,6,FALSE))</f>
        <v>293.23396399985552</v>
      </c>
      <c r="K213" s="4">
        <f>IFERROR(VLOOKUP($U213,TONGHOPVERSION!$A$3:$G$240,7,FALSE),VLOOKUP($B213,TONGHOPVERSION!$A$3:$G$240,7,FALSE))</f>
        <v>332.36525256500209</v>
      </c>
      <c r="L213" s="2">
        <v>0.27777777777777779</v>
      </c>
      <c r="M213" s="2">
        <v>0.36805555555555558</v>
      </c>
      <c r="N213" s="6">
        <f t="shared" si="12"/>
        <v>6</v>
      </c>
      <c r="O213" s="6">
        <f t="shared" si="13"/>
        <v>40</v>
      </c>
      <c r="P213" s="6">
        <f t="shared" si="14"/>
        <v>8</v>
      </c>
      <c r="Q213" s="6">
        <f t="shared" si="15"/>
        <v>50</v>
      </c>
      <c r="R213">
        <v>178</v>
      </c>
      <c r="S213">
        <v>1213</v>
      </c>
      <c r="T213" s="4">
        <v>215.91399999999999</v>
      </c>
      <c r="U213" t="s">
        <v>302</v>
      </c>
      <c r="V213" t="s">
        <v>302</v>
      </c>
      <c r="W213" t="s">
        <v>29</v>
      </c>
      <c r="X213" t="s">
        <v>16</v>
      </c>
      <c r="Y213" t="s">
        <v>30</v>
      </c>
      <c r="Z213" t="s">
        <v>37</v>
      </c>
    </row>
    <row r="214" spans="1:26" x14ac:dyDescent="0.2">
      <c r="A214" s="1">
        <v>43626</v>
      </c>
      <c r="B214" t="s">
        <v>304</v>
      </c>
      <c r="C214" t="s">
        <v>177</v>
      </c>
      <c r="D214" t="s">
        <v>35</v>
      </c>
      <c r="E214" t="s">
        <v>402</v>
      </c>
      <c r="F214" s="3" t="s">
        <v>17</v>
      </c>
      <c r="G214" s="3">
        <f>WEEKDAY(A214,2)</f>
        <v>1</v>
      </c>
      <c r="H214" s="7">
        <f>N214+O214/60</f>
        <v>9.5</v>
      </c>
      <c r="I214" s="7">
        <f>P214+Q214/60</f>
        <v>11.666666666666666</v>
      </c>
      <c r="J214" s="4">
        <f>IFERROR(VLOOKUP($U214,TONGHOPVERSION!$A$3:$G$240,6,FALSE),VLOOKUP($B214,TONGHOPVERSION!$A$3:$G$240,6,FALSE))</f>
        <v>293.23396399985552</v>
      </c>
      <c r="K214" s="4">
        <f>IFERROR(VLOOKUP($U214,TONGHOPVERSION!$A$3:$G$240,7,FALSE),VLOOKUP($B214,TONGHOPVERSION!$A$3:$G$240,7,FALSE))</f>
        <v>332.36525256500209</v>
      </c>
      <c r="L214" s="2">
        <v>0.39583333333333331</v>
      </c>
      <c r="M214" s="2">
        <v>0.4861111111111111</v>
      </c>
      <c r="N214" s="6">
        <f t="shared" si="12"/>
        <v>9</v>
      </c>
      <c r="O214" s="6">
        <f t="shared" si="13"/>
        <v>30</v>
      </c>
      <c r="P214" s="6">
        <f t="shared" si="14"/>
        <v>11</v>
      </c>
      <c r="Q214" s="6">
        <f t="shared" si="15"/>
        <v>40</v>
      </c>
      <c r="R214">
        <v>178</v>
      </c>
      <c r="S214">
        <v>1213</v>
      </c>
      <c r="T214" s="4">
        <v>215.91399999999999</v>
      </c>
      <c r="U214" t="s">
        <v>302</v>
      </c>
      <c r="V214" t="s">
        <v>302</v>
      </c>
      <c r="W214" t="s">
        <v>29</v>
      </c>
      <c r="X214" t="s">
        <v>16</v>
      </c>
      <c r="Y214" t="s">
        <v>30</v>
      </c>
      <c r="Z214" t="s">
        <v>37</v>
      </c>
    </row>
    <row r="215" spans="1:26" x14ac:dyDescent="0.2">
      <c r="A215" s="1">
        <v>43626</v>
      </c>
      <c r="B215" t="s">
        <v>404</v>
      </c>
      <c r="C215" t="s">
        <v>40</v>
      </c>
      <c r="D215" t="s">
        <v>35</v>
      </c>
      <c r="E215" t="s">
        <v>403</v>
      </c>
      <c r="F215" s="3" t="s">
        <v>17</v>
      </c>
      <c r="G215" s="3">
        <f>WEEKDAY(A215,2)</f>
        <v>1</v>
      </c>
      <c r="H215" s="7">
        <f>N215+O215/60</f>
        <v>0.83333333333333337</v>
      </c>
      <c r="I215" s="7">
        <f>P215+Q215/60</f>
        <v>2</v>
      </c>
      <c r="J215" s="4">
        <f>IFERROR(VLOOKUP($U215,TONGHOPVERSION!$A$3:$G$240,6,FALSE),VLOOKUP($B215,TONGHOPVERSION!$A$3:$G$240,6,FALSE))</f>
        <v>150.8755916056586</v>
      </c>
      <c r="K215" s="4">
        <f>IFERROR(VLOOKUP($U215,TONGHOPVERSION!$A$3:$G$240,7,FALSE),VLOOKUP($B215,TONGHOPVERSION!$A$3:$G$240,7,FALSE))</f>
        <v>147.53581749835828</v>
      </c>
      <c r="L215" s="2">
        <v>3.4722222222222224E-2</v>
      </c>
      <c r="M215" s="2">
        <v>8.3333333333333329E-2</v>
      </c>
      <c r="N215" s="6">
        <f t="shared" si="12"/>
        <v>0</v>
      </c>
      <c r="O215" s="6">
        <f t="shared" si="13"/>
        <v>50</v>
      </c>
      <c r="P215" s="6">
        <f t="shared" si="14"/>
        <v>2</v>
      </c>
      <c r="Q215" s="6">
        <f t="shared" si="15"/>
        <v>0</v>
      </c>
      <c r="R215">
        <v>178</v>
      </c>
      <c r="S215">
        <v>396</v>
      </c>
      <c r="T215" s="4">
        <v>70.488</v>
      </c>
      <c r="U215" t="s">
        <v>39</v>
      </c>
      <c r="V215" t="s">
        <v>39</v>
      </c>
      <c r="W215" t="s">
        <v>41</v>
      </c>
      <c r="X215" t="s">
        <v>16</v>
      </c>
      <c r="Y215" t="s">
        <v>30</v>
      </c>
      <c r="Z215" t="s">
        <v>37</v>
      </c>
    </row>
    <row r="216" spans="1:26" x14ac:dyDescent="0.2">
      <c r="A216" s="1">
        <v>43626</v>
      </c>
      <c r="B216" t="s">
        <v>92</v>
      </c>
      <c r="C216" t="s">
        <v>35</v>
      </c>
      <c r="D216" t="s">
        <v>27</v>
      </c>
      <c r="E216" t="s">
        <v>405</v>
      </c>
      <c r="F216" s="3" t="s">
        <v>17</v>
      </c>
      <c r="G216" s="3">
        <f>WEEKDAY(A216,2)</f>
        <v>1</v>
      </c>
      <c r="H216" s="7">
        <f>N216+O216/60</f>
        <v>13</v>
      </c>
      <c r="I216" s="7">
        <f>P216+Q216/60</f>
        <v>15.25</v>
      </c>
      <c r="J216" s="4">
        <f>IFERROR(VLOOKUP($U216,TONGHOPVERSION!$A$3:$G$240,6,FALSE),VLOOKUP($B216,TONGHOPVERSION!$A$3:$G$240,6,FALSE))</f>
        <v>381.62004815649715</v>
      </c>
      <c r="K216" s="4">
        <f>IFERROR(VLOOKUP($U216,TONGHOPVERSION!$A$3:$G$240,7,FALSE),VLOOKUP($B216,TONGHOPVERSION!$A$3:$G$240,7,FALSE))</f>
        <v>329.70071085785668</v>
      </c>
      <c r="L216" s="2">
        <v>0.54166666666666663</v>
      </c>
      <c r="M216" s="2">
        <v>0.63541666666666663</v>
      </c>
      <c r="N216" s="6">
        <f t="shared" si="12"/>
        <v>13</v>
      </c>
      <c r="O216" s="6">
        <f t="shared" si="13"/>
        <v>0</v>
      </c>
      <c r="P216" s="6">
        <f t="shared" si="14"/>
        <v>15</v>
      </c>
      <c r="Q216" s="6">
        <f t="shared" si="15"/>
        <v>15</v>
      </c>
      <c r="R216">
        <v>178</v>
      </c>
      <c r="S216">
        <v>1133</v>
      </c>
      <c r="T216" s="4">
        <v>201.67400000000001</v>
      </c>
      <c r="U216" t="s">
        <v>92</v>
      </c>
      <c r="V216" t="s">
        <v>92</v>
      </c>
      <c r="W216" t="s">
        <v>92</v>
      </c>
      <c r="X216" t="s">
        <v>16</v>
      </c>
      <c r="Y216" t="s">
        <v>30</v>
      </c>
      <c r="Z216" t="s">
        <v>37</v>
      </c>
    </row>
    <row r="217" spans="1:26" x14ac:dyDescent="0.2">
      <c r="A217" s="1">
        <v>43626</v>
      </c>
      <c r="B217" t="s">
        <v>33</v>
      </c>
      <c r="C217" t="s">
        <v>34</v>
      </c>
      <c r="D217" t="s">
        <v>35</v>
      </c>
      <c r="E217" t="s">
        <v>406</v>
      </c>
      <c r="F217" s="3" t="s">
        <v>17</v>
      </c>
      <c r="G217" s="3">
        <f>WEEKDAY(A217,2)</f>
        <v>1</v>
      </c>
      <c r="H217" s="7">
        <f>N217+O217/60</f>
        <v>4.666666666666667</v>
      </c>
      <c r="I217" s="7">
        <f>P217+Q217/60</f>
        <v>6</v>
      </c>
      <c r="J217" s="4">
        <f>IFERROR(VLOOKUP($U217,TONGHOPVERSION!$A$3:$G$240,6,FALSE),VLOOKUP($B217,TONGHOPVERSION!$A$3:$G$240,6,FALSE))</f>
        <v>236.34688949060637</v>
      </c>
      <c r="K217" s="4">
        <f>IFERROR(VLOOKUP($U217,TONGHOPVERSION!$A$3:$G$240,7,FALSE),VLOOKUP($B217,TONGHOPVERSION!$A$3:$G$240,7,FALSE))</f>
        <v>201.94443000170284</v>
      </c>
      <c r="L217" s="2">
        <v>0.19444444444444445</v>
      </c>
      <c r="M217" s="2">
        <v>0.25</v>
      </c>
      <c r="N217" s="6">
        <f t="shared" si="12"/>
        <v>4</v>
      </c>
      <c r="O217" s="6">
        <f t="shared" si="13"/>
        <v>40</v>
      </c>
      <c r="P217" s="6">
        <f t="shared" si="14"/>
        <v>6</v>
      </c>
      <c r="Q217" s="6">
        <f t="shared" si="15"/>
        <v>0</v>
      </c>
      <c r="R217">
        <v>178</v>
      </c>
      <c r="S217">
        <v>604</v>
      </c>
      <c r="T217" s="4">
        <v>107.512</v>
      </c>
      <c r="U217" t="s">
        <v>36</v>
      </c>
      <c r="V217" t="s">
        <v>36</v>
      </c>
      <c r="W217" t="s">
        <v>36</v>
      </c>
      <c r="X217" t="s">
        <v>16</v>
      </c>
      <c r="Y217" t="s">
        <v>30</v>
      </c>
      <c r="Z217" t="s">
        <v>288</v>
      </c>
    </row>
    <row r="218" spans="1:26" x14ac:dyDescent="0.2">
      <c r="A218" s="1">
        <v>43626</v>
      </c>
      <c r="B218" t="s">
        <v>183</v>
      </c>
      <c r="C218" t="s">
        <v>66</v>
      </c>
      <c r="D218" t="s">
        <v>27</v>
      </c>
      <c r="E218" t="s">
        <v>407</v>
      </c>
      <c r="F218" s="3" t="s">
        <v>17</v>
      </c>
      <c r="G218" s="3">
        <f>WEEKDAY(A218,2)</f>
        <v>1</v>
      </c>
      <c r="H218" s="7">
        <f>N218+O218/60</f>
        <v>3.9166666666666665</v>
      </c>
      <c r="I218" s="7">
        <f>P218+Q218/60</f>
        <v>5</v>
      </c>
      <c r="J218" s="4">
        <f>IFERROR(VLOOKUP($U218,TONGHOPVERSION!$A$3:$G$240,6,FALSE),VLOOKUP($B218,TONGHOPVERSION!$A$3:$G$240,6,FALSE))</f>
        <v>184.25871592968858</v>
      </c>
      <c r="K218" s="4">
        <f>IFERROR(VLOOKUP($U218,TONGHOPVERSION!$A$3:$G$240,7,FALSE),VLOOKUP($B218,TONGHOPVERSION!$A$3:$G$240,7,FALSE))</f>
        <v>154.07262794368225</v>
      </c>
      <c r="L218" s="2">
        <v>0.16319444444444445</v>
      </c>
      <c r="M218" s="2">
        <v>0.20833333333333334</v>
      </c>
      <c r="N218" s="6">
        <f t="shared" si="12"/>
        <v>3</v>
      </c>
      <c r="O218" s="6">
        <f t="shared" si="13"/>
        <v>55</v>
      </c>
      <c r="P218" s="6">
        <f t="shared" si="14"/>
        <v>5</v>
      </c>
      <c r="Q218" s="6">
        <f t="shared" si="15"/>
        <v>0</v>
      </c>
      <c r="R218">
        <v>184</v>
      </c>
      <c r="S218">
        <v>309</v>
      </c>
      <c r="T218" s="4">
        <v>56.856000000000002</v>
      </c>
      <c r="U218" t="s">
        <v>184</v>
      </c>
      <c r="V218" t="s">
        <v>184</v>
      </c>
      <c r="W218" t="s">
        <v>29</v>
      </c>
      <c r="X218" t="s">
        <v>16</v>
      </c>
      <c r="Y218" t="s">
        <v>30</v>
      </c>
      <c r="Z218" t="s">
        <v>37</v>
      </c>
    </row>
    <row r="219" spans="1:26" x14ac:dyDescent="0.2">
      <c r="A219" s="1">
        <v>43626</v>
      </c>
      <c r="B219" t="s">
        <v>33</v>
      </c>
      <c r="C219" t="s">
        <v>34</v>
      </c>
      <c r="D219" t="s">
        <v>35</v>
      </c>
      <c r="E219" t="s">
        <v>408</v>
      </c>
      <c r="F219" s="3" t="s">
        <v>17</v>
      </c>
      <c r="G219" s="3">
        <f>WEEKDAY(A219,2)</f>
        <v>1</v>
      </c>
      <c r="H219" s="7">
        <f>N219+O219/60</f>
        <v>8</v>
      </c>
      <c r="I219" s="7">
        <f>P219+Q219/60</f>
        <v>9.3333333333333339</v>
      </c>
      <c r="J219" s="4">
        <f>IFERROR(VLOOKUP($U219,TONGHOPVERSION!$A$3:$G$240,6,FALSE),VLOOKUP($B219,TONGHOPVERSION!$A$3:$G$240,6,FALSE))</f>
        <v>236.34688949060637</v>
      </c>
      <c r="K219" s="4">
        <f>IFERROR(VLOOKUP($U219,TONGHOPVERSION!$A$3:$G$240,7,FALSE),VLOOKUP($B219,TONGHOPVERSION!$A$3:$G$240,7,FALSE))</f>
        <v>201.94443000170284</v>
      </c>
      <c r="L219" s="2">
        <v>0.33333333333333331</v>
      </c>
      <c r="M219" s="2">
        <v>0.3888888888888889</v>
      </c>
      <c r="N219" s="6">
        <f t="shared" si="12"/>
        <v>8</v>
      </c>
      <c r="O219" s="6">
        <f t="shared" si="13"/>
        <v>0</v>
      </c>
      <c r="P219" s="6">
        <f t="shared" si="14"/>
        <v>9</v>
      </c>
      <c r="Q219" s="6">
        <f t="shared" si="15"/>
        <v>20</v>
      </c>
      <c r="R219">
        <v>184</v>
      </c>
      <c r="S219">
        <v>604</v>
      </c>
      <c r="T219" s="4">
        <v>111.136</v>
      </c>
      <c r="U219" t="s">
        <v>36</v>
      </c>
      <c r="V219" t="s">
        <v>36</v>
      </c>
      <c r="W219" t="s">
        <v>36</v>
      </c>
      <c r="X219" t="s">
        <v>16</v>
      </c>
      <c r="Y219" t="s">
        <v>30</v>
      </c>
      <c r="Z219" t="s">
        <v>37</v>
      </c>
    </row>
    <row r="220" spans="1:26" x14ac:dyDescent="0.2">
      <c r="A220" s="1">
        <v>43626</v>
      </c>
      <c r="B220" t="s">
        <v>33</v>
      </c>
      <c r="C220" t="s">
        <v>34</v>
      </c>
      <c r="D220" t="s">
        <v>35</v>
      </c>
      <c r="E220" t="s">
        <v>409</v>
      </c>
      <c r="F220" s="3" t="s">
        <v>17</v>
      </c>
      <c r="G220" s="3">
        <f>WEEKDAY(A220,2)</f>
        <v>1</v>
      </c>
      <c r="H220" s="7">
        <f>N220+O220/60</f>
        <v>12</v>
      </c>
      <c r="I220" s="7">
        <f>P220+Q220/60</f>
        <v>13.416666666666666</v>
      </c>
      <c r="J220" s="4">
        <f>IFERROR(VLOOKUP($U220,TONGHOPVERSION!$A$3:$G$240,6,FALSE),VLOOKUP($B220,TONGHOPVERSION!$A$3:$G$240,6,FALSE))</f>
        <v>236.34688949060637</v>
      </c>
      <c r="K220" s="4">
        <f>IFERROR(VLOOKUP($U220,TONGHOPVERSION!$A$3:$G$240,7,FALSE),VLOOKUP($B220,TONGHOPVERSION!$A$3:$G$240,7,FALSE))</f>
        <v>201.94443000170284</v>
      </c>
      <c r="L220" s="2">
        <v>0.5</v>
      </c>
      <c r="M220" s="2">
        <v>0.55902777777777779</v>
      </c>
      <c r="N220" s="6">
        <f t="shared" si="12"/>
        <v>12</v>
      </c>
      <c r="O220" s="6">
        <f t="shared" si="13"/>
        <v>0</v>
      </c>
      <c r="P220" s="6">
        <f t="shared" si="14"/>
        <v>13</v>
      </c>
      <c r="Q220" s="6">
        <f t="shared" si="15"/>
        <v>25</v>
      </c>
      <c r="R220">
        <v>184</v>
      </c>
      <c r="S220">
        <v>604</v>
      </c>
      <c r="T220" s="4">
        <v>111.136</v>
      </c>
      <c r="U220" t="s">
        <v>36</v>
      </c>
      <c r="V220" t="s">
        <v>36</v>
      </c>
      <c r="W220" t="s">
        <v>36</v>
      </c>
      <c r="X220" t="s">
        <v>16</v>
      </c>
      <c r="Y220" t="s">
        <v>30</v>
      </c>
      <c r="Z220" t="s">
        <v>37</v>
      </c>
    </row>
    <row r="221" spans="1:26" x14ac:dyDescent="0.2">
      <c r="A221" s="1">
        <v>43626</v>
      </c>
      <c r="B221" t="s">
        <v>36</v>
      </c>
      <c r="C221" t="s">
        <v>35</v>
      </c>
      <c r="D221" t="s">
        <v>34</v>
      </c>
      <c r="E221" t="s">
        <v>410</v>
      </c>
      <c r="F221" s="3" t="s">
        <v>17</v>
      </c>
      <c r="G221" s="3">
        <f>WEEKDAY(A221,2)</f>
        <v>1</v>
      </c>
      <c r="H221" s="7">
        <f>N221+O221/60</f>
        <v>10</v>
      </c>
      <c r="I221" s="7">
        <f>P221+Q221/60</f>
        <v>11.333333333333334</v>
      </c>
      <c r="J221" s="4">
        <f>IFERROR(VLOOKUP($U221,TONGHOPVERSION!$A$3:$G$240,6,FALSE),VLOOKUP($B221,TONGHOPVERSION!$A$3:$G$240,6,FALSE))</f>
        <v>236.34688949060637</v>
      </c>
      <c r="K221" s="4">
        <f>IFERROR(VLOOKUP($U221,TONGHOPVERSION!$A$3:$G$240,7,FALSE),VLOOKUP($B221,TONGHOPVERSION!$A$3:$G$240,7,FALSE))</f>
        <v>201.94443000170284</v>
      </c>
      <c r="L221" s="2">
        <v>0.41666666666666669</v>
      </c>
      <c r="M221" s="2">
        <v>0.47222222222222227</v>
      </c>
      <c r="N221" s="6">
        <f t="shared" si="12"/>
        <v>10</v>
      </c>
      <c r="O221" s="6">
        <f t="shared" si="13"/>
        <v>0</v>
      </c>
      <c r="P221" s="6">
        <f t="shared" si="14"/>
        <v>11</v>
      </c>
      <c r="Q221" s="6">
        <f t="shared" si="15"/>
        <v>20</v>
      </c>
      <c r="R221">
        <v>184</v>
      </c>
      <c r="S221">
        <v>604</v>
      </c>
      <c r="T221" s="4">
        <v>111.136</v>
      </c>
      <c r="U221" t="s">
        <v>36</v>
      </c>
      <c r="V221" t="s">
        <v>36</v>
      </c>
      <c r="W221" t="s">
        <v>36</v>
      </c>
      <c r="X221" t="s">
        <v>16</v>
      </c>
      <c r="Y221" t="s">
        <v>30</v>
      </c>
      <c r="Z221" t="s">
        <v>37</v>
      </c>
    </row>
    <row r="222" spans="1:26" x14ac:dyDescent="0.2">
      <c r="A222" s="1">
        <v>43626</v>
      </c>
      <c r="B222" t="s">
        <v>184</v>
      </c>
      <c r="C222" t="s">
        <v>27</v>
      </c>
      <c r="D222" t="s">
        <v>66</v>
      </c>
      <c r="E222" t="s">
        <v>411</v>
      </c>
      <c r="F222" s="3" t="s">
        <v>17</v>
      </c>
      <c r="G222" s="3">
        <f>WEEKDAY(A222,2)</f>
        <v>1</v>
      </c>
      <c r="H222" s="7">
        <f>N222+O222/60</f>
        <v>2.0833333333333335</v>
      </c>
      <c r="I222" s="7">
        <f>P222+Q222/60</f>
        <v>3.25</v>
      </c>
      <c r="J222" s="4">
        <f>IFERROR(VLOOKUP($U222,TONGHOPVERSION!$A$3:$G$240,6,FALSE),VLOOKUP($B222,TONGHOPVERSION!$A$3:$G$240,6,FALSE))</f>
        <v>184.25871592968858</v>
      </c>
      <c r="K222" s="4">
        <f>IFERROR(VLOOKUP($U222,TONGHOPVERSION!$A$3:$G$240,7,FALSE),VLOOKUP($B222,TONGHOPVERSION!$A$3:$G$240,7,FALSE))</f>
        <v>154.07262794368225</v>
      </c>
      <c r="L222" s="2">
        <v>8.6805555555555566E-2</v>
      </c>
      <c r="M222" s="2">
        <v>0.13541666666666666</v>
      </c>
      <c r="N222" s="6">
        <f t="shared" si="12"/>
        <v>2</v>
      </c>
      <c r="O222" s="6">
        <f t="shared" si="13"/>
        <v>5</v>
      </c>
      <c r="P222" s="6">
        <f t="shared" si="14"/>
        <v>3</v>
      </c>
      <c r="Q222" s="6">
        <f t="shared" si="15"/>
        <v>15</v>
      </c>
      <c r="R222">
        <v>184</v>
      </c>
      <c r="S222">
        <v>309</v>
      </c>
      <c r="T222" s="4">
        <v>56.856000000000002</v>
      </c>
      <c r="U222" t="s">
        <v>184</v>
      </c>
      <c r="V222" t="s">
        <v>184</v>
      </c>
      <c r="W222" t="s">
        <v>29</v>
      </c>
      <c r="X222" t="s">
        <v>16</v>
      </c>
      <c r="Y222" t="s">
        <v>30</v>
      </c>
      <c r="Z222" t="s">
        <v>37</v>
      </c>
    </row>
    <row r="223" spans="1:26" x14ac:dyDescent="0.2">
      <c r="A223" s="1">
        <v>43626</v>
      </c>
      <c r="B223" t="s">
        <v>129</v>
      </c>
      <c r="C223" t="s">
        <v>27</v>
      </c>
      <c r="D223" t="s">
        <v>34</v>
      </c>
      <c r="E223" t="s">
        <v>412</v>
      </c>
      <c r="F223" s="3" t="s">
        <v>17</v>
      </c>
      <c r="G223" s="3">
        <f>WEEKDAY(A223,2)</f>
        <v>1</v>
      </c>
      <c r="H223" s="7">
        <f>N223+O223/60</f>
        <v>6</v>
      </c>
      <c r="I223" s="7">
        <f>P223+Q223/60</f>
        <v>7.333333333333333</v>
      </c>
      <c r="J223" s="4">
        <f>IFERROR(VLOOKUP($U223,TONGHOPVERSION!$A$3:$G$240,6,FALSE),VLOOKUP($B223,TONGHOPVERSION!$A$3:$G$240,6,FALSE))</f>
        <v>239.31340170869245</v>
      </c>
      <c r="K223" s="4">
        <f>IFERROR(VLOOKUP($U223,TONGHOPVERSION!$A$3:$G$240,7,FALSE),VLOOKUP($B223,TONGHOPVERSION!$A$3:$G$240,7,FALSE))</f>
        <v>208.92363712533773</v>
      </c>
      <c r="L223" s="2">
        <v>0.25</v>
      </c>
      <c r="M223" s="2">
        <v>0.30555555555555552</v>
      </c>
      <c r="N223" s="6">
        <f t="shared" si="12"/>
        <v>6</v>
      </c>
      <c r="O223" s="6">
        <f t="shared" si="13"/>
        <v>0</v>
      </c>
      <c r="P223" s="6">
        <f t="shared" si="14"/>
        <v>7</v>
      </c>
      <c r="Q223" s="6">
        <f t="shared" si="15"/>
        <v>20</v>
      </c>
      <c r="R223">
        <v>184</v>
      </c>
      <c r="S223">
        <v>602</v>
      </c>
      <c r="T223" s="4">
        <v>110.768</v>
      </c>
      <c r="U223" t="s">
        <v>129</v>
      </c>
      <c r="V223" t="s">
        <v>129</v>
      </c>
      <c r="W223" t="s">
        <v>129</v>
      </c>
      <c r="X223" t="s">
        <v>16</v>
      </c>
      <c r="Y223" t="s">
        <v>30</v>
      </c>
      <c r="Z223" t="s">
        <v>37</v>
      </c>
    </row>
    <row r="224" spans="1:26" x14ac:dyDescent="0.2">
      <c r="A224" s="1">
        <v>43626</v>
      </c>
      <c r="B224" t="s">
        <v>414</v>
      </c>
      <c r="C224" t="s">
        <v>415</v>
      </c>
      <c r="D224" t="s">
        <v>27</v>
      </c>
      <c r="E224" t="s">
        <v>413</v>
      </c>
      <c r="F224" s="3" t="s">
        <v>17</v>
      </c>
      <c r="G224" s="3">
        <f>WEEKDAY(A224,2)</f>
        <v>1</v>
      </c>
      <c r="H224" s="7">
        <f>N224+O224/60</f>
        <v>6.833333333333333</v>
      </c>
      <c r="I224" s="7">
        <f>P224+Q224/60</f>
        <v>10.5</v>
      </c>
      <c r="J224" s="4">
        <f>IFERROR(VLOOKUP($U224,TONGHOPVERSION!$A$3:$G$240,6,FALSE),VLOOKUP($B224,TONGHOPVERSION!$A$3:$G$240,6,FALSE))</f>
        <v>627.67149707474209</v>
      </c>
      <c r="K224" s="4">
        <f>IFERROR(VLOOKUP($U224,TONGHOPVERSION!$A$3:$G$240,7,FALSE),VLOOKUP($B224,TONGHOPVERSION!$A$3:$G$240,7,FALSE))</f>
        <v>512.32182352111056</v>
      </c>
      <c r="L224" s="2">
        <v>0.28472222222222221</v>
      </c>
      <c r="M224" s="2">
        <v>0.4375</v>
      </c>
      <c r="N224" s="6">
        <f t="shared" si="12"/>
        <v>6</v>
      </c>
      <c r="O224" s="6">
        <f t="shared" si="13"/>
        <v>50</v>
      </c>
      <c r="P224" s="6">
        <f t="shared" si="14"/>
        <v>10</v>
      </c>
      <c r="Q224" s="6">
        <f t="shared" si="15"/>
        <v>30</v>
      </c>
      <c r="R224">
        <v>184</v>
      </c>
      <c r="S224">
        <v>1873</v>
      </c>
      <c r="T224" s="4">
        <v>344.63200000000001</v>
      </c>
      <c r="U224" t="s">
        <v>416</v>
      </c>
      <c r="V224" t="s">
        <v>416</v>
      </c>
      <c r="W224" t="s">
        <v>45</v>
      </c>
      <c r="X224" t="s">
        <v>417</v>
      </c>
      <c r="Y224" t="s">
        <v>23</v>
      </c>
      <c r="Z224" t="s">
        <v>37</v>
      </c>
    </row>
    <row r="225" spans="1:26" x14ac:dyDescent="0.2">
      <c r="A225" s="1">
        <v>43626</v>
      </c>
      <c r="B225" t="s">
        <v>92</v>
      </c>
      <c r="C225" t="s">
        <v>35</v>
      </c>
      <c r="D225" t="s">
        <v>27</v>
      </c>
      <c r="E225" t="s">
        <v>418</v>
      </c>
      <c r="F225" s="3" t="s">
        <v>17</v>
      </c>
      <c r="G225" s="3">
        <f>WEEKDAY(A225,2)</f>
        <v>1</v>
      </c>
      <c r="H225" s="7">
        <f>N225+O225/60</f>
        <v>0</v>
      </c>
      <c r="I225" s="7">
        <f>P225+Q225/60</f>
        <v>2.1666666666666665</v>
      </c>
      <c r="J225" s="4">
        <f>IFERROR(VLOOKUP($U225,TONGHOPVERSION!$A$3:$G$240,6,FALSE),VLOOKUP($B225,TONGHOPVERSION!$A$3:$G$240,6,FALSE))</f>
        <v>381.62004815649715</v>
      </c>
      <c r="K225" s="4">
        <f>IFERROR(VLOOKUP($U225,TONGHOPVERSION!$A$3:$G$240,7,FALSE),VLOOKUP($B225,TONGHOPVERSION!$A$3:$G$240,7,FALSE))</f>
        <v>329.70071085785668</v>
      </c>
      <c r="L225" s="2">
        <v>0</v>
      </c>
      <c r="M225" s="2">
        <v>9.0277777777777776E-2</v>
      </c>
      <c r="N225" s="6">
        <f t="shared" si="12"/>
        <v>0</v>
      </c>
      <c r="O225" s="6">
        <f t="shared" si="13"/>
        <v>0</v>
      </c>
      <c r="P225" s="6">
        <f t="shared" si="14"/>
        <v>2</v>
      </c>
      <c r="Q225" s="6">
        <f t="shared" si="15"/>
        <v>10</v>
      </c>
      <c r="R225">
        <v>184</v>
      </c>
      <c r="S225">
        <v>1133</v>
      </c>
      <c r="T225" s="4">
        <v>208.47200000000001</v>
      </c>
      <c r="U225" t="s">
        <v>92</v>
      </c>
      <c r="V225" t="s">
        <v>92</v>
      </c>
      <c r="W225" t="s">
        <v>92</v>
      </c>
      <c r="X225" t="s">
        <v>16</v>
      </c>
      <c r="Y225" t="s">
        <v>30</v>
      </c>
      <c r="Z225" t="s">
        <v>37</v>
      </c>
    </row>
    <row r="226" spans="1:26" x14ac:dyDescent="0.2">
      <c r="A226" s="1">
        <v>43626</v>
      </c>
      <c r="B226" t="s">
        <v>118</v>
      </c>
      <c r="C226" t="s">
        <v>119</v>
      </c>
      <c r="D226" t="s">
        <v>27</v>
      </c>
      <c r="E226" t="s">
        <v>419</v>
      </c>
      <c r="F226" s="3" t="s">
        <v>17</v>
      </c>
      <c r="G226" s="3">
        <f>WEEKDAY(A226,2)</f>
        <v>1</v>
      </c>
      <c r="H226" s="7">
        <f>N226+O226/60</f>
        <v>13.5</v>
      </c>
      <c r="I226" s="7">
        <f>P226+Q226/60</f>
        <v>15</v>
      </c>
      <c r="J226" s="4">
        <f>IFERROR(VLOOKUP($U226,TONGHOPVERSION!$A$3:$G$240,6,FALSE),VLOOKUP($B226,TONGHOPVERSION!$A$3:$G$240,6,FALSE))</f>
        <v>214.88804221212081</v>
      </c>
      <c r="K226" s="4">
        <f>IFERROR(VLOOKUP($U226,TONGHOPVERSION!$A$3:$G$240,7,FALSE),VLOOKUP($B226,TONGHOPVERSION!$A$3:$G$240,7,FALSE))</f>
        <v>213.88072353634405</v>
      </c>
      <c r="L226" s="2">
        <v>0.5625</v>
      </c>
      <c r="M226" s="2">
        <v>0.625</v>
      </c>
      <c r="N226" s="6">
        <f t="shared" si="12"/>
        <v>13</v>
      </c>
      <c r="O226" s="6">
        <f t="shared" si="13"/>
        <v>30</v>
      </c>
      <c r="P226" s="6">
        <f t="shared" si="14"/>
        <v>15</v>
      </c>
      <c r="Q226" s="6">
        <f t="shared" si="15"/>
        <v>0</v>
      </c>
      <c r="R226">
        <v>184</v>
      </c>
      <c r="S226">
        <v>628</v>
      </c>
      <c r="T226" s="4">
        <v>115.55200000000001</v>
      </c>
      <c r="U226" t="s">
        <v>120</v>
      </c>
      <c r="V226" t="s">
        <v>120</v>
      </c>
      <c r="W226" t="s">
        <v>29</v>
      </c>
      <c r="X226" t="s">
        <v>16</v>
      </c>
      <c r="Y226" t="s">
        <v>30</v>
      </c>
      <c r="Z226" t="s">
        <v>37</v>
      </c>
    </row>
    <row r="227" spans="1:26" x14ac:dyDescent="0.2">
      <c r="A227" s="1">
        <v>43626</v>
      </c>
      <c r="B227" t="s">
        <v>416</v>
      </c>
      <c r="C227" t="s">
        <v>27</v>
      </c>
      <c r="D227" t="s">
        <v>415</v>
      </c>
      <c r="E227" t="s">
        <v>420</v>
      </c>
      <c r="F227" s="3" t="s">
        <v>17</v>
      </c>
      <c r="G227" s="3">
        <f>WEEKDAY(A227,2)</f>
        <v>1</v>
      </c>
      <c r="H227" s="7">
        <f>N227+O227/60</f>
        <v>2.8333333333333335</v>
      </c>
      <c r="I227" s="7">
        <f>P227+Q227/60</f>
        <v>6</v>
      </c>
      <c r="J227" s="4">
        <f>IFERROR(VLOOKUP($U227,TONGHOPVERSION!$A$3:$G$240,6,FALSE),VLOOKUP($B227,TONGHOPVERSION!$A$3:$G$240,6,FALSE))</f>
        <v>627.67149707474209</v>
      </c>
      <c r="K227" s="4">
        <f>IFERROR(VLOOKUP($U227,TONGHOPVERSION!$A$3:$G$240,7,FALSE),VLOOKUP($B227,TONGHOPVERSION!$A$3:$G$240,7,FALSE))</f>
        <v>512.32182352111056</v>
      </c>
      <c r="L227" s="2">
        <v>0.11805555555555557</v>
      </c>
      <c r="M227" s="2">
        <v>0.25</v>
      </c>
      <c r="N227" s="6">
        <f t="shared" si="12"/>
        <v>2</v>
      </c>
      <c r="O227" s="6">
        <f t="shared" si="13"/>
        <v>50</v>
      </c>
      <c r="P227" s="6">
        <f t="shared" si="14"/>
        <v>6</v>
      </c>
      <c r="Q227" s="6">
        <f t="shared" si="15"/>
        <v>0</v>
      </c>
      <c r="R227">
        <v>184</v>
      </c>
      <c r="S227">
        <v>1873</v>
      </c>
      <c r="T227" s="4">
        <v>344.63200000000001</v>
      </c>
      <c r="U227" t="s">
        <v>416</v>
      </c>
      <c r="V227" t="s">
        <v>416</v>
      </c>
      <c r="W227" t="s">
        <v>45</v>
      </c>
      <c r="X227" t="s">
        <v>417</v>
      </c>
      <c r="Y227" t="s">
        <v>23</v>
      </c>
      <c r="Z227" t="s">
        <v>37</v>
      </c>
    </row>
    <row r="228" spans="1:26" x14ac:dyDescent="0.2">
      <c r="A228" s="1">
        <v>43626</v>
      </c>
      <c r="B228" t="s">
        <v>120</v>
      </c>
      <c r="C228" t="s">
        <v>27</v>
      </c>
      <c r="D228" t="s">
        <v>119</v>
      </c>
      <c r="E228" t="s">
        <v>421</v>
      </c>
      <c r="F228" s="3" t="s">
        <v>17</v>
      </c>
      <c r="G228" s="3">
        <f>WEEKDAY(A228,2)</f>
        <v>1</v>
      </c>
      <c r="H228" s="7">
        <f>N228+O228/60</f>
        <v>11.25</v>
      </c>
      <c r="I228" s="7">
        <f>P228+Q228/60</f>
        <v>12.833333333333334</v>
      </c>
      <c r="J228" s="4">
        <f>IFERROR(VLOOKUP($U228,TONGHOPVERSION!$A$3:$G$240,6,FALSE),VLOOKUP($B228,TONGHOPVERSION!$A$3:$G$240,6,FALSE))</f>
        <v>214.88804221212081</v>
      </c>
      <c r="K228" s="4">
        <f>IFERROR(VLOOKUP($U228,TONGHOPVERSION!$A$3:$G$240,7,FALSE),VLOOKUP($B228,TONGHOPVERSION!$A$3:$G$240,7,FALSE))</f>
        <v>213.88072353634405</v>
      </c>
      <c r="L228" s="2">
        <v>0.46875</v>
      </c>
      <c r="M228" s="2">
        <v>0.53472222222222221</v>
      </c>
      <c r="N228" s="6">
        <f t="shared" si="12"/>
        <v>11</v>
      </c>
      <c r="O228" s="6">
        <f t="shared" si="13"/>
        <v>15</v>
      </c>
      <c r="P228" s="6">
        <f t="shared" si="14"/>
        <v>12</v>
      </c>
      <c r="Q228" s="6">
        <f t="shared" si="15"/>
        <v>50</v>
      </c>
      <c r="R228">
        <v>184</v>
      </c>
      <c r="S228">
        <v>628</v>
      </c>
      <c r="T228" s="4">
        <v>115.55200000000001</v>
      </c>
      <c r="U228" t="s">
        <v>120</v>
      </c>
      <c r="V228" t="s">
        <v>120</v>
      </c>
      <c r="W228" t="s">
        <v>29</v>
      </c>
      <c r="X228" t="s">
        <v>16</v>
      </c>
      <c r="Y228" t="s">
        <v>30</v>
      </c>
      <c r="Z228" t="s">
        <v>37</v>
      </c>
    </row>
    <row r="229" spans="1:26" x14ac:dyDescent="0.2">
      <c r="A229" s="1">
        <v>43626</v>
      </c>
      <c r="B229" t="s">
        <v>183</v>
      </c>
      <c r="C229" t="s">
        <v>66</v>
      </c>
      <c r="D229" t="s">
        <v>27</v>
      </c>
      <c r="E229" t="s">
        <v>422</v>
      </c>
      <c r="F229" s="3" t="s">
        <v>17</v>
      </c>
      <c r="G229" s="3">
        <f>WEEKDAY(A229,2)</f>
        <v>1</v>
      </c>
      <c r="H229" s="7">
        <f>N229+O229/60</f>
        <v>13.416666666666666</v>
      </c>
      <c r="I229" s="7">
        <f>P229+Q229/60</f>
        <v>14.5</v>
      </c>
      <c r="J229" s="4">
        <f>IFERROR(VLOOKUP($U229,TONGHOPVERSION!$A$3:$G$240,6,FALSE),VLOOKUP($B229,TONGHOPVERSION!$A$3:$G$240,6,FALSE))</f>
        <v>184.25871592968858</v>
      </c>
      <c r="K229" s="4">
        <f>IFERROR(VLOOKUP($U229,TONGHOPVERSION!$A$3:$G$240,7,FALSE),VLOOKUP($B229,TONGHOPVERSION!$A$3:$G$240,7,FALSE))</f>
        <v>154.07262794368225</v>
      </c>
      <c r="L229" s="2">
        <v>0.55902777777777779</v>
      </c>
      <c r="M229" s="2">
        <v>0.60416666666666663</v>
      </c>
      <c r="N229" s="6">
        <f t="shared" si="12"/>
        <v>13</v>
      </c>
      <c r="O229" s="6">
        <f t="shared" si="13"/>
        <v>25</v>
      </c>
      <c r="P229" s="6">
        <f t="shared" si="14"/>
        <v>14</v>
      </c>
      <c r="Q229" s="6">
        <f t="shared" si="15"/>
        <v>30</v>
      </c>
      <c r="R229">
        <v>178</v>
      </c>
      <c r="S229">
        <v>309</v>
      </c>
      <c r="T229" s="4">
        <v>55.002000000000002</v>
      </c>
      <c r="U229" t="s">
        <v>184</v>
      </c>
      <c r="V229" t="s">
        <v>184</v>
      </c>
      <c r="W229" t="s">
        <v>29</v>
      </c>
      <c r="X229" t="s">
        <v>16</v>
      </c>
      <c r="Y229" t="s">
        <v>30</v>
      </c>
      <c r="Z229" t="s">
        <v>37</v>
      </c>
    </row>
    <row r="230" spans="1:26" x14ac:dyDescent="0.2">
      <c r="A230" s="1">
        <v>43626</v>
      </c>
      <c r="B230" t="s">
        <v>424</v>
      </c>
      <c r="C230" t="s">
        <v>165</v>
      </c>
      <c r="D230" t="s">
        <v>27</v>
      </c>
      <c r="E230" t="s">
        <v>423</v>
      </c>
      <c r="F230" s="3" t="s">
        <v>17</v>
      </c>
      <c r="G230" s="3">
        <f>WEEKDAY(A230,2)</f>
        <v>1</v>
      </c>
      <c r="H230" s="7">
        <f>N230+O230/60</f>
        <v>1</v>
      </c>
      <c r="I230" s="7">
        <f>P230+Q230/60</f>
        <v>7.083333333333333</v>
      </c>
      <c r="J230" s="4">
        <f>IFERROR(VLOOKUP($U230,TONGHOPVERSION!$A$3:$G$240,6,FALSE),VLOOKUP($B230,TONGHOPVERSION!$A$3:$G$240,6,FALSE))</f>
        <v>894.83087303101706</v>
      </c>
      <c r="K230" s="4">
        <f>IFERROR(VLOOKUP($U230,TONGHOPVERSION!$A$3:$G$240,7,FALSE),VLOOKUP($B230,TONGHOPVERSION!$A$3:$G$240,7,FALSE))</f>
        <v>993.76215651856978</v>
      </c>
      <c r="L230" s="2">
        <v>4.1666666666666664E-2</v>
      </c>
      <c r="M230" s="2">
        <v>0.2951388888888889</v>
      </c>
      <c r="N230" s="6">
        <f t="shared" si="12"/>
        <v>1</v>
      </c>
      <c r="O230" s="6">
        <f t="shared" si="13"/>
        <v>0</v>
      </c>
      <c r="P230" s="6">
        <f t="shared" si="14"/>
        <v>7</v>
      </c>
      <c r="Q230" s="6">
        <f t="shared" si="15"/>
        <v>5</v>
      </c>
      <c r="R230">
        <v>178</v>
      </c>
      <c r="S230">
        <v>4052</v>
      </c>
      <c r="T230" s="4">
        <v>721.25599999999997</v>
      </c>
      <c r="U230" t="s">
        <v>164</v>
      </c>
      <c r="V230" t="s">
        <v>164</v>
      </c>
      <c r="W230" t="s">
        <v>21</v>
      </c>
      <c r="X230" t="s">
        <v>145</v>
      </c>
      <c r="Y230" t="s">
        <v>23</v>
      </c>
      <c r="Z230" t="s">
        <v>37</v>
      </c>
    </row>
    <row r="231" spans="1:26" x14ac:dyDescent="0.2">
      <c r="A231" s="1">
        <v>43626</v>
      </c>
      <c r="B231" t="s">
        <v>184</v>
      </c>
      <c r="C231" t="s">
        <v>27</v>
      </c>
      <c r="D231" t="s">
        <v>66</v>
      </c>
      <c r="E231" t="s">
        <v>425</v>
      </c>
      <c r="F231" s="3" t="s">
        <v>17</v>
      </c>
      <c r="G231" s="3">
        <f>WEEKDAY(A231,2)</f>
        <v>1</v>
      </c>
      <c r="H231" s="7">
        <f>N231+O231/60</f>
        <v>11.583333333333334</v>
      </c>
      <c r="I231" s="7">
        <f>P231+Q231/60</f>
        <v>12.75</v>
      </c>
      <c r="J231" s="4">
        <f>IFERROR(VLOOKUP($U231,TONGHOPVERSION!$A$3:$G$240,6,FALSE),VLOOKUP($B231,TONGHOPVERSION!$A$3:$G$240,6,FALSE))</f>
        <v>184.25871592968858</v>
      </c>
      <c r="K231" s="4">
        <f>IFERROR(VLOOKUP($U231,TONGHOPVERSION!$A$3:$G$240,7,FALSE),VLOOKUP($B231,TONGHOPVERSION!$A$3:$G$240,7,FALSE))</f>
        <v>154.07262794368225</v>
      </c>
      <c r="L231" s="2">
        <v>0.4826388888888889</v>
      </c>
      <c r="M231" s="2">
        <v>0.53125</v>
      </c>
      <c r="N231" s="6">
        <f t="shared" si="12"/>
        <v>11</v>
      </c>
      <c r="O231" s="6">
        <f t="shared" si="13"/>
        <v>35</v>
      </c>
      <c r="P231" s="6">
        <f t="shared" si="14"/>
        <v>12</v>
      </c>
      <c r="Q231" s="6">
        <f t="shared" si="15"/>
        <v>45</v>
      </c>
      <c r="R231">
        <v>178</v>
      </c>
      <c r="S231">
        <v>309</v>
      </c>
      <c r="T231" s="4">
        <v>55.002000000000002</v>
      </c>
      <c r="U231" t="s">
        <v>184</v>
      </c>
      <c r="V231" t="s">
        <v>184</v>
      </c>
      <c r="W231" t="s">
        <v>29</v>
      </c>
      <c r="X231" t="s">
        <v>16</v>
      </c>
      <c r="Y231" t="s">
        <v>30</v>
      </c>
      <c r="Z231" t="s">
        <v>37</v>
      </c>
    </row>
    <row r="232" spans="1:26" x14ac:dyDescent="0.2">
      <c r="A232" s="1">
        <v>43626</v>
      </c>
      <c r="B232" t="s">
        <v>120</v>
      </c>
      <c r="C232" t="s">
        <v>27</v>
      </c>
      <c r="D232" t="s">
        <v>119</v>
      </c>
      <c r="E232" t="s">
        <v>426</v>
      </c>
      <c r="F232" s="3" t="s">
        <v>17</v>
      </c>
      <c r="G232" s="3">
        <f>WEEKDAY(A232,2)</f>
        <v>1</v>
      </c>
      <c r="H232" s="7">
        <f>N232+O232/60</f>
        <v>23.25</v>
      </c>
      <c r="I232" s="7">
        <f>P232+Q232/60</f>
        <v>0.83333333333333337</v>
      </c>
      <c r="J232" s="4">
        <f>IFERROR(VLOOKUP($U232,TONGHOPVERSION!$A$3:$G$240,6,FALSE),VLOOKUP($B232,TONGHOPVERSION!$A$3:$G$240,6,FALSE))</f>
        <v>214.88804221212081</v>
      </c>
      <c r="K232" s="4">
        <f>IFERROR(VLOOKUP($U232,TONGHOPVERSION!$A$3:$G$240,7,FALSE),VLOOKUP($B232,TONGHOPVERSION!$A$3:$G$240,7,FALSE))</f>
        <v>213.88072353634405</v>
      </c>
      <c r="L232" s="2">
        <v>0.96875</v>
      </c>
      <c r="M232" s="2">
        <v>3.4722222222222224E-2</v>
      </c>
      <c r="N232" s="6">
        <f t="shared" si="12"/>
        <v>23</v>
      </c>
      <c r="O232" s="6">
        <f t="shared" si="13"/>
        <v>15</v>
      </c>
      <c r="P232" s="6">
        <f t="shared" si="14"/>
        <v>0</v>
      </c>
      <c r="Q232" s="6">
        <f t="shared" si="15"/>
        <v>50</v>
      </c>
      <c r="R232">
        <v>178</v>
      </c>
      <c r="S232">
        <v>628</v>
      </c>
      <c r="T232" s="4">
        <v>111.78400000000001</v>
      </c>
      <c r="U232" t="s">
        <v>120</v>
      </c>
      <c r="V232" t="s">
        <v>120</v>
      </c>
      <c r="W232" t="s">
        <v>29</v>
      </c>
      <c r="X232" t="s">
        <v>16</v>
      </c>
      <c r="Y232" t="s">
        <v>30</v>
      </c>
      <c r="Z232" t="s">
        <v>37</v>
      </c>
    </row>
    <row r="233" spans="1:26" x14ac:dyDescent="0.2">
      <c r="A233" s="1">
        <v>43626</v>
      </c>
      <c r="B233" t="s">
        <v>113</v>
      </c>
      <c r="C233" t="s">
        <v>27</v>
      </c>
      <c r="D233" t="s">
        <v>83</v>
      </c>
      <c r="E233" t="s">
        <v>427</v>
      </c>
      <c r="F233" s="3" t="s">
        <v>17</v>
      </c>
      <c r="G233" s="3">
        <f>WEEKDAY(A233,2)</f>
        <v>1</v>
      </c>
      <c r="H233" s="7">
        <f>N233+O233/60</f>
        <v>7.833333333333333</v>
      </c>
      <c r="I233" s="7">
        <f>P233+Q233/60</f>
        <v>9</v>
      </c>
      <c r="J233" s="4">
        <f>IFERROR(VLOOKUP($U233,TONGHOPVERSION!$A$3:$G$240,6,FALSE),VLOOKUP($B233,TONGHOPVERSION!$A$3:$G$240,6,FALSE))</f>
        <v>174.57236893439588</v>
      </c>
      <c r="K233" s="4">
        <f>IFERROR(VLOOKUP($U233,TONGHOPVERSION!$A$3:$G$240,7,FALSE),VLOOKUP($B233,TONGHOPVERSION!$A$3:$G$240,7,FALSE))</f>
        <v>168.20824934473262</v>
      </c>
      <c r="L233" s="2">
        <v>0.3263888888888889</v>
      </c>
      <c r="M233" s="2">
        <v>0.375</v>
      </c>
      <c r="N233" s="6">
        <f t="shared" si="12"/>
        <v>7</v>
      </c>
      <c r="O233" s="6">
        <f t="shared" si="13"/>
        <v>50</v>
      </c>
      <c r="P233" s="6">
        <f t="shared" si="14"/>
        <v>9</v>
      </c>
      <c r="Q233" s="6">
        <f t="shared" si="15"/>
        <v>0</v>
      </c>
      <c r="R233">
        <v>178</v>
      </c>
      <c r="S233">
        <v>430</v>
      </c>
      <c r="T233" s="4">
        <v>76.540000000000006</v>
      </c>
      <c r="U233" t="s">
        <v>113</v>
      </c>
      <c r="V233" t="s">
        <v>113</v>
      </c>
      <c r="W233" t="s">
        <v>41</v>
      </c>
      <c r="X233" t="s">
        <v>16</v>
      </c>
      <c r="Y233" t="s">
        <v>30</v>
      </c>
      <c r="Z233" t="s">
        <v>37</v>
      </c>
    </row>
    <row r="234" spans="1:26" x14ac:dyDescent="0.2">
      <c r="A234" s="1">
        <v>43626</v>
      </c>
      <c r="B234" t="s">
        <v>115</v>
      </c>
      <c r="C234" t="s">
        <v>83</v>
      </c>
      <c r="D234" t="s">
        <v>27</v>
      </c>
      <c r="E234" t="s">
        <v>428</v>
      </c>
      <c r="F234" s="3" t="s">
        <v>17</v>
      </c>
      <c r="G234" s="3">
        <f>WEEKDAY(A234,2)</f>
        <v>1</v>
      </c>
      <c r="H234" s="7">
        <f>N234+O234/60</f>
        <v>9.6666666666666661</v>
      </c>
      <c r="I234" s="7">
        <f>P234+Q234/60</f>
        <v>10.916666666666666</v>
      </c>
      <c r="J234" s="4">
        <f>IFERROR(VLOOKUP($U234,TONGHOPVERSION!$A$3:$G$240,6,FALSE),VLOOKUP($B234,TONGHOPVERSION!$A$3:$G$240,6,FALSE))</f>
        <v>174.57236893439588</v>
      </c>
      <c r="K234" s="4">
        <f>IFERROR(VLOOKUP($U234,TONGHOPVERSION!$A$3:$G$240,7,FALSE),VLOOKUP($B234,TONGHOPVERSION!$A$3:$G$240,7,FALSE))</f>
        <v>168.20824934473262</v>
      </c>
      <c r="L234" s="2">
        <v>0.40277777777777773</v>
      </c>
      <c r="M234" s="2">
        <v>0.4548611111111111</v>
      </c>
      <c r="N234" s="6">
        <f t="shared" si="12"/>
        <v>9</v>
      </c>
      <c r="O234" s="6">
        <f t="shared" si="13"/>
        <v>40</v>
      </c>
      <c r="P234" s="6">
        <f t="shared" si="14"/>
        <v>10</v>
      </c>
      <c r="Q234" s="6">
        <f t="shared" si="15"/>
        <v>55</v>
      </c>
      <c r="R234">
        <v>178</v>
      </c>
      <c r="S234">
        <v>430</v>
      </c>
      <c r="T234" s="4">
        <v>76.540000000000006</v>
      </c>
      <c r="U234" t="s">
        <v>113</v>
      </c>
      <c r="V234" t="s">
        <v>113</v>
      </c>
      <c r="W234" t="s">
        <v>41</v>
      </c>
      <c r="X234" t="s">
        <v>16</v>
      </c>
      <c r="Y234" t="s">
        <v>30</v>
      </c>
      <c r="Z234" t="s">
        <v>37</v>
      </c>
    </row>
    <row r="235" spans="1:26" x14ac:dyDescent="0.2">
      <c r="A235" s="1">
        <v>43626</v>
      </c>
      <c r="B235" t="s">
        <v>33</v>
      </c>
      <c r="C235" t="s">
        <v>34</v>
      </c>
      <c r="D235" t="s">
        <v>35</v>
      </c>
      <c r="E235" t="s">
        <v>429</v>
      </c>
      <c r="F235" s="3" t="s">
        <v>17</v>
      </c>
      <c r="G235" s="3">
        <f>WEEKDAY(A235,2)</f>
        <v>1</v>
      </c>
      <c r="H235" s="7">
        <f>N235+O235/60</f>
        <v>1</v>
      </c>
      <c r="I235" s="7">
        <f>P235+Q235/60</f>
        <v>2.3333333333333335</v>
      </c>
      <c r="J235" s="4">
        <f>IFERROR(VLOOKUP($U235,TONGHOPVERSION!$A$3:$G$240,6,FALSE),VLOOKUP($B235,TONGHOPVERSION!$A$3:$G$240,6,FALSE))</f>
        <v>236.34688949060637</v>
      </c>
      <c r="K235" s="4">
        <f>IFERROR(VLOOKUP($U235,TONGHOPVERSION!$A$3:$G$240,7,FALSE),VLOOKUP($B235,TONGHOPVERSION!$A$3:$G$240,7,FALSE))</f>
        <v>201.94443000170284</v>
      </c>
      <c r="L235" s="2">
        <v>4.1666666666666664E-2</v>
      </c>
      <c r="M235" s="2">
        <v>9.7222222222222224E-2</v>
      </c>
      <c r="N235" s="6">
        <f t="shared" si="12"/>
        <v>1</v>
      </c>
      <c r="O235" s="6">
        <f t="shared" si="13"/>
        <v>0</v>
      </c>
      <c r="P235" s="6">
        <f t="shared" si="14"/>
        <v>2</v>
      </c>
      <c r="Q235" s="6">
        <f t="shared" si="15"/>
        <v>20</v>
      </c>
      <c r="R235">
        <v>184</v>
      </c>
      <c r="S235">
        <v>604</v>
      </c>
      <c r="T235" s="4">
        <v>111.136</v>
      </c>
      <c r="U235" t="s">
        <v>36</v>
      </c>
      <c r="V235" t="s">
        <v>36</v>
      </c>
      <c r="W235" t="s">
        <v>36</v>
      </c>
      <c r="X235" t="s">
        <v>16</v>
      </c>
      <c r="Y235" t="s">
        <v>30</v>
      </c>
      <c r="Z235" t="s">
        <v>37</v>
      </c>
    </row>
    <row r="236" spans="1:26" x14ac:dyDescent="0.2">
      <c r="A236" s="1">
        <v>43626</v>
      </c>
      <c r="B236" t="s">
        <v>265</v>
      </c>
      <c r="C236" t="s">
        <v>35</v>
      </c>
      <c r="D236" t="s">
        <v>266</v>
      </c>
      <c r="E236" t="s">
        <v>430</v>
      </c>
      <c r="F236" s="3" t="s">
        <v>17</v>
      </c>
      <c r="G236" s="3">
        <f>WEEKDAY(A236,2)</f>
        <v>1</v>
      </c>
      <c r="H236" s="7">
        <f>N236+O236/60</f>
        <v>4.25</v>
      </c>
      <c r="I236" s="7">
        <f>P236+Q236/60</f>
        <v>6.416666666666667</v>
      </c>
      <c r="J236" s="4">
        <f>IFERROR(VLOOKUP($U236,TONGHOPVERSION!$A$3:$G$240,6,FALSE),VLOOKUP($B236,TONGHOPVERSION!$A$3:$G$240,6,FALSE))</f>
        <v>308.7453322478957</v>
      </c>
      <c r="K236" s="4">
        <f>IFERROR(VLOOKUP($U236,TONGHOPVERSION!$A$3:$G$240,7,FALSE),VLOOKUP($B236,TONGHOPVERSION!$A$3:$G$240,7,FALSE))</f>
        <v>330.16909384151558</v>
      </c>
      <c r="L236" s="2">
        <v>0.17708333333333334</v>
      </c>
      <c r="M236" s="2">
        <v>0.2673611111111111</v>
      </c>
      <c r="N236" s="6">
        <f t="shared" si="12"/>
        <v>4</v>
      </c>
      <c r="O236" s="6">
        <f t="shared" si="13"/>
        <v>15</v>
      </c>
      <c r="P236" s="6">
        <f t="shared" si="14"/>
        <v>6</v>
      </c>
      <c r="Q236" s="6">
        <f t="shared" si="15"/>
        <v>25</v>
      </c>
      <c r="R236">
        <v>184</v>
      </c>
      <c r="S236">
        <v>1217</v>
      </c>
      <c r="T236" s="4">
        <v>223.928</v>
      </c>
      <c r="U236" t="s">
        <v>265</v>
      </c>
      <c r="V236" t="s">
        <v>265</v>
      </c>
      <c r="W236" t="s">
        <v>125</v>
      </c>
      <c r="X236" t="s">
        <v>16</v>
      </c>
      <c r="Y236" t="s">
        <v>30</v>
      </c>
      <c r="Z236" t="s">
        <v>37</v>
      </c>
    </row>
    <row r="237" spans="1:26" x14ac:dyDescent="0.2">
      <c r="A237" s="1">
        <v>43626</v>
      </c>
      <c r="B237" t="s">
        <v>265</v>
      </c>
      <c r="C237" t="s">
        <v>35</v>
      </c>
      <c r="D237" t="s">
        <v>266</v>
      </c>
      <c r="E237" t="s">
        <v>431</v>
      </c>
      <c r="F237" s="3" t="s">
        <v>17</v>
      </c>
      <c r="G237" s="3">
        <f>WEEKDAY(A237,2)</f>
        <v>1</v>
      </c>
      <c r="H237" s="7">
        <f>N237+O237/60</f>
        <v>11.833333333333334</v>
      </c>
      <c r="I237" s="7">
        <f>P237+Q237/60</f>
        <v>14</v>
      </c>
      <c r="J237" s="4">
        <f>IFERROR(VLOOKUP($U237,TONGHOPVERSION!$A$3:$G$240,6,FALSE),VLOOKUP($B237,TONGHOPVERSION!$A$3:$G$240,6,FALSE))</f>
        <v>308.7453322478957</v>
      </c>
      <c r="K237" s="4">
        <f>IFERROR(VLOOKUP($U237,TONGHOPVERSION!$A$3:$G$240,7,FALSE),VLOOKUP($B237,TONGHOPVERSION!$A$3:$G$240,7,FALSE))</f>
        <v>330.16909384151558</v>
      </c>
      <c r="L237" s="2">
        <v>0.49305555555555558</v>
      </c>
      <c r="M237" s="2">
        <v>0.58333333333333337</v>
      </c>
      <c r="N237" s="6">
        <f t="shared" si="12"/>
        <v>11</v>
      </c>
      <c r="O237" s="6">
        <f t="shared" si="13"/>
        <v>50</v>
      </c>
      <c r="P237" s="6">
        <f t="shared" si="14"/>
        <v>14</v>
      </c>
      <c r="Q237" s="6">
        <f t="shared" si="15"/>
        <v>0</v>
      </c>
      <c r="R237">
        <v>184</v>
      </c>
      <c r="S237">
        <v>1217</v>
      </c>
      <c r="T237" s="4">
        <v>223.928</v>
      </c>
      <c r="U237" t="s">
        <v>265</v>
      </c>
      <c r="V237" t="s">
        <v>265</v>
      </c>
      <c r="W237" t="s">
        <v>125</v>
      </c>
      <c r="X237" t="s">
        <v>16</v>
      </c>
      <c r="Y237" t="s">
        <v>30</v>
      </c>
      <c r="Z237" t="s">
        <v>37</v>
      </c>
    </row>
    <row r="238" spans="1:26" x14ac:dyDescent="0.2">
      <c r="A238" s="1">
        <v>43626</v>
      </c>
      <c r="B238" t="s">
        <v>270</v>
      </c>
      <c r="C238" t="s">
        <v>266</v>
      </c>
      <c r="D238" t="s">
        <v>35</v>
      </c>
      <c r="E238" t="s">
        <v>432</v>
      </c>
      <c r="F238" s="3" t="s">
        <v>17</v>
      </c>
      <c r="G238" s="3">
        <f>WEEKDAY(A238,2)</f>
        <v>1</v>
      </c>
      <c r="H238" s="7">
        <f>N238+O238/60</f>
        <v>7.25</v>
      </c>
      <c r="I238" s="7">
        <f>P238+Q238/60</f>
        <v>9.3333333333333339</v>
      </c>
      <c r="J238" s="4">
        <f>IFERROR(VLOOKUP($U238,TONGHOPVERSION!$A$3:$G$240,6,FALSE),VLOOKUP($B238,TONGHOPVERSION!$A$3:$G$240,6,FALSE))</f>
        <v>308.7453322478957</v>
      </c>
      <c r="K238" s="4">
        <f>IFERROR(VLOOKUP($U238,TONGHOPVERSION!$A$3:$G$240,7,FALSE),VLOOKUP($B238,TONGHOPVERSION!$A$3:$G$240,7,FALSE))</f>
        <v>330.16909384151558</v>
      </c>
      <c r="L238" s="2">
        <v>0.30208333333333331</v>
      </c>
      <c r="M238" s="2">
        <v>0.3888888888888889</v>
      </c>
      <c r="N238" s="6">
        <f t="shared" si="12"/>
        <v>7</v>
      </c>
      <c r="O238" s="6">
        <f t="shared" si="13"/>
        <v>15</v>
      </c>
      <c r="P238" s="6">
        <f t="shared" si="14"/>
        <v>9</v>
      </c>
      <c r="Q238" s="6">
        <f t="shared" si="15"/>
        <v>20</v>
      </c>
      <c r="R238">
        <v>184</v>
      </c>
      <c r="S238">
        <v>1217</v>
      </c>
      <c r="T238" s="4">
        <v>223.928</v>
      </c>
      <c r="U238" t="s">
        <v>265</v>
      </c>
      <c r="V238" t="s">
        <v>265</v>
      </c>
      <c r="W238" t="s">
        <v>125</v>
      </c>
      <c r="X238" t="s">
        <v>16</v>
      </c>
      <c r="Y238" t="s">
        <v>30</v>
      </c>
      <c r="Z238" t="s">
        <v>37</v>
      </c>
    </row>
    <row r="239" spans="1:26" x14ac:dyDescent="0.2">
      <c r="A239" s="1">
        <v>43626</v>
      </c>
      <c r="B239" t="s">
        <v>434</v>
      </c>
      <c r="C239" t="s">
        <v>35</v>
      </c>
      <c r="D239" t="s">
        <v>435</v>
      </c>
      <c r="E239" t="s">
        <v>433</v>
      </c>
      <c r="F239" s="3" t="s">
        <v>17</v>
      </c>
      <c r="G239" s="3">
        <f>WEEKDAY(A239,2)</f>
        <v>1</v>
      </c>
      <c r="H239" s="7">
        <f>N239+O239/60</f>
        <v>3.4166666666666665</v>
      </c>
      <c r="I239" s="7">
        <f>P239+Q239/60</f>
        <v>5.5</v>
      </c>
      <c r="J239" s="4">
        <f>IFERROR(VLOOKUP($U239,TONGHOPVERSION!$A$3:$G$240,6,FALSE),VLOOKUP($B239,TONGHOPVERSION!$A$3:$G$240,6,FALSE))</f>
        <v>397.98739173850277</v>
      </c>
      <c r="K239" s="4">
        <f>IFERROR(VLOOKUP($U239,TONGHOPVERSION!$A$3:$G$240,7,FALSE),VLOOKUP($B239,TONGHOPVERSION!$A$3:$G$240,7,FALSE))</f>
        <v>395.83148533631299</v>
      </c>
      <c r="L239" s="2">
        <v>0.1423611111111111</v>
      </c>
      <c r="M239" s="2">
        <v>0.22916666666666666</v>
      </c>
      <c r="N239" s="6">
        <f t="shared" si="12"/>
        <v>3</v>
      </c>
      <c r="O239" s="6">
        <f t="shared" si="13"/>
        <v>25</v>
      </c>
      <c r="P239" s="6">
        <f t="shared" si="14"/>
        <v>5</v>
      </c>
      <c r="Q239" s="6">
        <f t="shared" si="15"/>
        <v>30</v>
      </c>
      <c r="R239">
        <v>184</v>
      </c>
      <c r="S239">
        <v>843</v>
      </c>
      <c r="T239" s="4">
        <v>155.11199999999999</v>
      </c>
      <c r="U239" t="s">
        <v>434</v>
      </c>
      <c r="V239" t="s">
        <v>434</v>
      </c>
      <c r="W239" t="s">
        <v>21</v>
      </c>
      <c r="X239" t="s">
        <v>436</v>
      </c>
      <c r="Y239" t="s">
        <v>23</v>
      </c>
      <c r="Z239" t="s">
        <v>37</v>
      </c>
    </row>
    <row r="240" spans="1:26" x14ac:dyDescent="0.2">
      <c r="A240" s="1">
        <v>43626</v>
      </c>
      <c r="B240" t="s">
        <v>438</v>
      </c>
      <c r="C240" t="s">
        <v>35</v>
      </c>
      <c r="D240" t="s">
        <v>439</v>
      </c>
      <c r="E240" t="s">
        <v>437</v>
      </c>
      <c r="F240" s="3" t="s">
        <v>17</v>
      </c>
      <c r="G240" s="3">
        <f>WEEKDAY(A240,2)</f>
        <v>1</v>
      </c>
      <c r="H240" s="7">
        <f>N240+O240/60</f>
        <v>9.5833333333333339</v>
      </c>
      <c r="I240" s="7">
        <f>P240+Q240/60</f>
        <v>11.75</v>
      </c>
      <c r="J240" s="4">
        <f>IFERROR(VLOOKUP($U240,TONGHOPVERSION!$A$3:$G$240,6,FALSE),VLOOKUP($B240,TONGHOPVERSION!$A$3:$G$240,6,FALSE))</f>
        <v>352.0849431463634</v>
      </c>
      <c r="K240" s="4">
        <f>IFERROR(VLOOKUP($U240,TONGHOPVERSION!$A$3:$G$240,7,FALSE),VLOOKUP($B240,TONGHOPVERSION!$A$3:$G$240,7,FALSE))</f>
        <v>364.1167200111874</v>
      </c>
      <c r="L240" s="2">
        <v>0.39930555555555558</v>
      </c>
      <c r="M240" s="2">
        <v>0.48958333333333331</v>
      </c>
      <c r="N240" s="6">
        <f t="shared" si="12"/>
        <v>9</v>
      </c>
      <c r="O240" s="6">
        <f t="shared" si="13"/>
        <v>35</v>
      </c>
      <c r="P240" s="6">
        <f t="shared" si="14"/>
        <v>11</v>
      </c>
      <c r="Q240" s="6">
        <f t="shared" si="15"/>
        <v>45</v>
      </c>
      <c r="R240">
        <v>184</v>
      </c>
      <c r="S240">
        <v>1123</v>
      </c>
      <c r="T240" s="4">
        <v>206.63200000000001</v>
      </c>
      <c r="U240" t="s">
        <v>438</v>
      </c>
      <c r="V240" t="s">
        <v>438</v>
      </c>
      <c r="W240" t="s">
        <v>55</v>
      </c>
      <c r="X240" t="s">
        <v>440</v>
      </c>
      <c r="Y240" t="s">
        <v>23</v>
      </c>
      <c r="Z240" t="s">
        <v>37</v>
      </c>
    </row>
    <row r="241" spans="1:26" x14ac:dyDescent="0.2">
      <c r="A241" s="1">
        <v>43626</v>
      </c>
      <c r="B241" t="s">
        <v>442</v>
      </c>
      <c r="C241" t="s">
        <v>435</v>
      </c>
      <c r="D241" t="s">
        <v>35</v>
      </c>
      <c r="E241" t="s">
        <v>441</v>
      </c>
      <c r="F241" s="3" t="s">
        <v>17</v>
      </c>
      <c r="G241" s="3">
        <f>WEEKDAY(A241,2)</f>
        <v>1</v>
      </c>
      <c r="H241" s="7">
        <f>N241+O241/60</f>
        <v>6.5</v>
      </c>
      <c r="I241" s="7">
        <f>P241+Q241/60</f>
        <v>8.8333333333333339</v>
      </c>
      <c r="J241" s="4">
        <f>IFERROR(VLOOKUP($U241,TONGHOPVERSION!$A$3:$G$240,6,FALSE),VLOOKUP($B241,TONGHOPVERSION!$A$3:$G$240,6,FALSE))</f>
        <v>397.98739173850277</v>
      </c>
      <c r="K241" s="4">
        <f>IFERROR(VLOOKUP($U241,TONGHOPVERSION!$A$3:$G$240,7,FALSE),VLOOKUP($B241,TONGHOPVERSION!$A$3:$G$240,7,FALSE))</f>
        <v>395.83148533631299</v>
      </c>
      <c r="L241" s="2">
        <v>0.27083333333333331</v>
      </c>
      <c r="M241" s="2">
        <v>0.36805555555555558</v>
      </c>
      <c r="N241" s="6">
        <f t="shared" si="12"/>
        <v>6</v>
      </c>
      <c r="O241" s="6">
        <f t="shared" si="13"/>
        <v>30</v>
      </c>
      <c r="P241" s="6">
        <f t="shared" si="14"/>
        <v>8</v>
      </c>
      <c r="Q241" s="6">
        <f t="shared" si="15"/>
        <v>50</v>
      </c>
      <c r="R241">
        <v>184</v>
      </c>
      <c r="S241">
        <v>843</v>
      </c>
      <c r="T241" s="4">
        <v>155.11199999999999</v>
      </c>
      <c r="U241" t="s">
        <v>434</v>
      </c>
      <c r="V241" t="s">
        <v>434</v>
      </c>
      <c r="W241" t="s">
        <v>21</v>
      </c>
      <c r="X241" t="s">
        <v>436</v>
      </c>
      <c r="Y241" t="s">
        <v>23</v>
      </c>
      <c r="Z241" t="s">
        <v>37</v>
      </c>
    </row>
    <row r="242" spans="1:26" x14ac:dyDescent="0.2">
      <c r="A242" s="1">
        <v>43626</v>
      </c>
      <c r="B242" t="s">
        <v>444</v>
      </c>
      <c r="C242" t="s">
        <v>439</v>
      </c>
      <c r="D242" t="s">
        <v>35</v>
      </c>
      <c r="E242" t="s">
        <v>443</v>
      </c>
      <c r="F242" s="3" t="s">
        <v>17</v>
      </c>
      <c r="G242" s="3">
        <f>WEEKDAY(A242,2)</f>
        <v>1</v>
      </c>
      <c r="H242" s="7">
        <f>N242+O242/60</f>
        <v>12.75</v>
      </c>
      <c r="I242" s="7">
        <f>P242+Q242/60</f>
        <v>14.75</v>
      </c>
      <c r="J242" s="4">
        <f>IFERROR(VLOOKUP($U242,TONGHOPVERSION!$A$3:$G$240,6,FALSE),VLOOKUP($B242,TONGHOPVERSION!$A$3:$G$240,6,FALSE))</f>
        <v>352.0849431463634</v>
      </c>
      <c r="K242" s="4">
        <f>IFERROR(VLOOKUP($U242,TONGHOPVERSION!$A$3:$G$240,7,FALSE),VLOOKUP($B242,TONGHOPVERSION!$A$3:$G$240,7,FALSE))</f>
        <v>364.1167200111874</v>
      </c>
      <c r="L242" s="2">
        <v>0.53125</v>
      </c>
      <c r="M242" s="2">
        <v>0.61458333333333337</v>
      </c>
      <c r="N242" s="6">
        <f t="shared" si="12"/>
        <v>12</v>
      </c>
      <c r="O242" s="6">
        <f t="shared" si="13"/>
        <v>45</v>
      </c>
      <c r="P242" s="6">
        <f t="shared" si="14"/>
        <v>14</v>
      </c>
      <c r="Q242" s="6">
        <f t="shared" si="15"/>
        <v>45</v>
      </c>
      <c r="R242">
        <v>184</v>
      </c>
      <c r="S242">
        <v>1123</v>
      </c>
      <c r="T242" s="4">
        <v>206.63200000000001</v>
      </c>
      <c r="U242" t="s">
        <v>438</v>
      </c>
      <c r="V242" t="s">
        <v>438</v>
      </c>
      <c r="W242" t="s">
        <v>55</v>
      </c>
      <c r="X242" t="s">
        <v>440</v>
      </c>
      <c r="Y242" t="s">
        <v>23</v>
      </c>
      <c r="Z242" t="s">
        <v>37</v>
      </c>
    </row>
    <row r="243" spans="1:26" x14ac:dyDescent="0.2">
      <c r="A243" s="1">
        <v>43626</v>
      </c>
      <c r="B243" t="s">
        <v>270</v>
      </c>
      <c r="C243" t="s">
        <v>266</v>
      </c>
      <c r="D243" t="s">
        <v>35</v>
      </c>
      <c r="E243" t="s">
        <v>445</v>
      </c>
      <c r="F243" s="3" t="s">
        <v>17</v>
      </c>
      <c r="G243" s="3">
        <f>WEEKDAY(A243,2)</f>
        <v>1</v>
      </c>
      <c r="H243" s="7">
        <f>N243+O243/60</f>
        <v>0</v>
      </c>
      <c r="I243" s="7">
        <f>P243+Q243/60</f>
        <v>2.0833333333333335</v>
      </c>
      <c r="J243" s="4">
        <f>IFERROR(VLOOKUP($U243,TONGHOPVERSION!$A$3:$G$240,6,FALSE),VLOOKUP($B243,TONGHOPVERSION!$A$3:$G$240,6,FALSE))</f>
        <v>308.7453322478957</v>
      </c>
      <c r="K243" s="4">
        <f>IFERROR(VLOOKUP($U243,TONGHOPVERSION!$A$3:$G$240,7,FALSE),VLOOKUP($B243,TONGHOPVERSION!$A$3:$G$240,7,FALSE))</f>
        <v>330.16909384151558</v>
      </c>
      <c r="L243" s="2">
        <v>0</v>
      </c>
      <c r="M243" s="2">
        <v>8.6805555555555566E-2</v>
      </c>
      <c r="N243" s="6">
        <f t="shared" si="12"/>
        <v>0</v>
      </c>
      <c r="O243" s="6">
        <f t="shared" si="13"/>
        <v>0</v>
      </c>
      <c r="P243" s="6">
        <f t="shared" si="14"/>
        <v>2</v>
      </c>
      <c r="Q243" s="6">
        <f t="shared" si="15"/>
        <v>5</v>
      </c>
      <c r="R243">
        <v>184</v>
      </c>
      <c r="S243">
        <v>1217</v>
      </c>
      <c r="T243" s="4">
        <v>223.928</v>
      </c>
      <c r="U243" t="s">
        <v>265</v>
      </c>
      <c r="V243" t="s">
        <v>265</v>
      </c>
      <c r="W243" t="s">
        <v>125</v>
      </c>
      <c r="X243" t="s">
        <v>16</v>
      </c>
      <c r="Y243" t="s">
        <v>30</v>
      </c>
      <c r="Z243" t="s">
        <v>37</v>
      </c>
    </row>
    <row r="244" spans="1:26" x14ac:dyDescent="0.2">
      <c r="A244" s="1">
        <v>43626</v>
      </c>
      <c r="B244" t="s">
        <v>447</v>
      </c>
      <c r="C244" t="s">
        <v>34</v>
      </c>
      <c r="D244" t="s">
        <v>448</v>
      </c>
      <c r="E244" t="s">
        <v>446</v>
      </c>
      <c r="F244" s="3" t="s">
        <v>17</v>
      </c>
      <c r="G244" s="3">
        <f>WEEKDAY(A244,2)</f>
        <v>1</v>
      </c>
      <c r="H244" s="7">
        <f>N244+O244/60</f>
        <v>17.083333333333332</v>
      </c>
      <c r="I244" s="7">
        <f>P244+Q244/60</f>
        <v>22.583333333333332</v>
      </c>
      <c r="J244" s="4">
        <f>IFERROR(VLOOKUP($U244,TONGHOPVERSION!$A$3:$G$240,6,FALSE),VLOOKUP($B244,TONGHOPVERSION!$A$3:$G$240,6,FALSE))</f>
        <v>1024.2214068484163</v>
      </c>
      <c r="K244" s="4">
        <f>IFERROR(VLOOKUP($U244,TONGHOPVERSION!$A$3:$G$240,7,FALSE),VLOOKUP($B244,TONGHOPVERSION!$A$3:$G$240,7,FALSE))</f>
        <v>974.79236364466658</v>
      </c>
      <c r="L244" s="2">
        <v>0.71180555555555547</v>
      </c>
      <c r="M244" s="2">
        <v>0.94097222222222221</v>
      </c>
      <c r="N244" s="6">
        <f t="shared" si="12"/>
        <v>17</v>
      </c>
      <c r="O244" s="6">
        <f t="shared" si="13"/>
        <v>5</v>
      </c>
      <c r="P244" s="6">
        <f t="shared" si="14"/>
        <v>22</v>
      </c>
      <c r="Q244" s="6">
        <f t="shared" si="15"/>
        <v>35</v>
      </c>
      <c r="R244">
        <v>178</v>
      </c>
      <c r="S244">
        <v>3866</v>
      </c>
      <c r="T244" s="4">
        <v>688.14800000000002</v>
      </c>
      <c r="U244" t="s">
        <v>447</v>
      </c>
      <c r="V244" t="s">
        <v>447</v>
      </c>
      <c r="W244" t="s">
        <v>21</v>
      </c>
      <c r="X244" t="s">
        <v>145</v>
      </c>
      <c r="Y244" t="s">
        <v>23</v>
      </c>
      <c r="Z244" t="s">
        <v>37</v>
      </c>
    </row>
    <row r="245" spans="1:26" x14ac:dyDescent="0.2">
      <c r="A245" s="1">
        <v>43626</v>
      </c>
      <c r="B245" t="s">
        <v>128</v>
      </c>
      <c r="C245" t="s">
        <v>34</v>
      </c>
      <c r="D245" t="s">
        <v>27</v>
      </c>
      <c r="E245" t="s">
        <v>449</v>
      </c>
      <c r="F245" s="3" t="s">
        <v>17</v>
      </c>
      <c r="G245" s="3">
        <f>WEEKDAY(A245,2)</f>
        <v>1</v>
      </c>
      <c r="H245" s="7">
        <f>N245+O245/60</f>
        <v>10.5</v>
      </c>
      <c r="I245" s="7">
        <f>P245+Q245/60</f>
        <v>12</v>
      </c>
      <c r="J245" s="4">
        <f>IFERROR(VLOOKUP($U245,TONGHOPVERSION!$A$3:$G$240,6,FALSE),VLOOKUP($B245,TONGHOPVERSION!$A$3:$G$240,6,FALSE))</f>
        <v>239.31340170869245</v>
      </c>
      <c r="K245" s="4">
        <f>IFERROR(VLOOKUP($U245,TONGHOPVERSION!$A$3:$G$240,7,FALSE),VLOOKUP($B245,TONGHOPVERSION!$A$3:$G$240,7,FALSE))</f>
        <v>208.92363712533773</v>
      </c>
      <c r="L245" s="2">
        <v>0.4375</v>
      </c>
      <c r="M245" s="2">
        <v>0.5</v>
      </c>
      <c r="N245" s="6">
        <f t="shared" si="12"/>
        <v>10</v>
      </c>
      <c r="O245" s="6">
        <f t="shared" si="13"/>
        <v>30</v>
      </c>
      <c r="P245" s="6">
        <f t="shared" si="14"/>
        <v>12</v>
      </c>
      <c r="Q245" s="6">
        <f t="shared" si="15"/>
        <v>0</v>
      </c>
      <c r="R245">
        <v>178</v>
      </c>
      <c r="S245">
        <v>602</v>
      </c>
      <c r="T245" s="4">
        <v>107.15600000000001</v>
      </c>
      <c r="U245" t="s">
        <v>129</v>
      </c>
      <c r="V245" t="s">
        <v>129</v>
      </c>
      <c r="W245" t="s">
        <v>129</v>
      </c>
      <c r="X245" t="s">
        <v>16</v>
      </c>
      <c r="Y245" t="s">
        <v>30</v>
      </c>
      <c r="Z245" t="s">
        <v>37</v>
      </c>
    </row>
    <row r="246" spans="1:26" x14ac:dyDescent="0.2">
      <c r="A246" s="1">
        <v>43626</v>
      </c>
      <c r="B246" t="s">
        <v>451</v>
      </c>
      <c r="C246" t="s">
        <v>448</v>
      </c>
      <c r="D246" t="s">
        <v>34</v>
      </c>
      <c r="E246" t="s">
        <v>450</v>
      </c>
      <c r="F246" s="3" t="s">
        <v>17</v>
      </c>
      <c r="G246" s="3">
        <f>WEEKDAY(A246,2)</f>
        <v>1</v>
      </c>
      <c r="H246" s="7">
        <f>N246+O246/60</f>
        <v>1</v>
      </c>
      <c r="I246" s="7">
        <f>P246+Q246/60</f>
        <v>7.166666666666667</v>
      </c>
      <c r="J246" s="4">
        <f>IFERROR(VLOOKUP($U246,TONGHOPVERSION!$A$3:$G$240,6,FALSE),VLOOKUP($B246,TONGHOPVERSION!$A$3:$G$240,6,FALSE))</f>
        <v>1024.2214068484163</v>
      </c>
      <c r="K246" s="4">
        <f>IFERROR(VLOOKUP($U246,TONGHOPVERSION!$A$3:$G$240,7,FALSE),VLOOKUP($B246,TONGHOPVERSION!$A$3:$G$240,7,FALSE))</f>
        <v>974.79236364466658</v>
      </c>
      <c r="L246" s="2">
        <v>4.1666666666666664E-2</v>
      </c>
      <c r="M246" s="2">
        <v>0.2986111111111111</v>
      </c>
      <c r="N246" s="6">
        <f t="shared" si="12"/>
        <v>1</v>
      </c>
      <c r="O246" s="6">
        <f t="shared" si="13"/>
        <v>0</v>
      </c>
      <c r="P246" s="6">
        <f t="shared" si="14"/>
        <v>7</v>
      </c>
      <c r="Q246" s="6">
        <f t="shared" si="15"/>
        <v>10</v>
      </c>
      <c r="R246">
        <v>178</v>
      </c>
      <c r="S246">
        <v>3866</v>
      </c>
      <c r="T246" s="4">
        <v>688.14800000000002</v>
      </c>
      <c r="U246" t="s">
        <v>447</v>
      </c>
      <c r="V246" t="s">
        <v>447</v>
      </c>
      <c r="W246" t="s">
        <v>21</v>
      </c>
      <c r="X246" t="s">
        <v>145</v>
      </c>
      <c r="Y246" t="s">
        <v>23</v>
      </c>
      <c r="Z246" t="s">
        <v>37</v>
      </c>
    </row>
    <row r="247" spans="1:26" x14ac:dyDescent="0.2">
      <c r="A247" s="1">
        <v>43626</v>
      </c>
      <c r="B247" t="s">
        <v>129</v>
      </c>
      <c r="C247" t="s">
        <v>27</v>
      </c>
      <c r="D247" t="s">
        <v>34</v>
      </c>
      <c r="E247" t="s">
        <v>452</v>
      </c>
      <c r="F247" s="3" t="s">
        <v>17</v>
      </c>
      <c r="G247" s="3">
        <f>WEEKDAY(A247,2)</f>
        <v>1</v>
      </c>
      <c r="H247" s="7">
        <f>N247+O247/60</f>
        <v>13</v>
      </c>
      <c r="I247" s="7">
        <f>P247+Q247/60</f>
        <v>14.333333333333334</v>
      </c>
      <c r="J247" s="4">
        <f>IFERROR(VLOOKUP($U247,TONGHOPVERSION!$A$3:$G$240,6,FALSE),VLOOKUP($B247,TONGHOPVERSION!$A$3:$G$240,6,FALSE))</f>
        <v>239.31340170869245</v>
      </c>
      <c r="K247" s="4">
        <f>IFERROR(VLOOKUP($U247,TONGHOPVERSION!$A$3:$G$240,7,FALSE),VLOOKUP($B247,TONGHOPVERSION!$A$3:$G$240,7,FALSE))</f>
        <v>208.92363712533773</v>
      </c>
      <c r="L247" s="2">
        <v>0.54166666666666663</v>
      </c>
      <c r="M247" s="2">
        <v>0.59722222222222221</v>
      </c>
      <c r="N247" s="6">
        <f t="shared" si="12"/>
        <v>13</v>
      </c>
      <c r="O247" s="6">
        <f t="shared" si="13"/>
        <v>0</v>
      </c>
      <c r="P247" s="6">
        <f t="shared" si="14"/>
        <v>14</v>
      </c>
      <c r="Q247" s="6">
        <f t="shared" si="15"/>
        <v>20</v>
      </c>
      <c r="R247">
        <v>178</v>
      </c>
      <c r="S247">
        <v>602</v>
      </c>
      <c r="T247" s="4">
        <v>107.15600000000001</v>
      </c>
      <c r="U247" t="s">
        <v>129</v>
      </c>
      <c r="V247" t="s">
        <v>129</v>
      </c>
      <c r="W247" t="s">
        <v>129</v>
      </c>
      <c r="X247" t="s">
        <v>16</v>
      </c>
      <c r="Y247" t="s">
        <v>30</v>
      </c>
      <c r="Z247" t="s">
        <v>37</v>
      </c>
    </row>
    <row r="248" spans="1:26" x14ac:dyDescent="0.2">
      <c r="A248" s="1">
        <v>43626</v>
      </c>
      <c r="B248" t="s">
        <v>176</v>
      </c>
      <c r="C248" t="s">
        <v>177</v>
      </c>
      <c r="D248" t="s">
        <v>27</v>
      </c>
      <c r="E248" t="s">
        <v>453</v>
      </c>
      <c r="F248" s="3" t="s">
        <v>17</v>
      </c>
      <c r="G248" s="3">
        <f>WEEKDAY(A248,2)</f>
        <v>1</v>
      </c>
      <c r="H248" s="7">
        <f>N248+O248/60</f>
        <v>10.666666666666666</v>
      </c>
      <c r="I248" s="7">
        <f>P248+Q248/60</f>
        <v>11.75</v>
      </c>
      <c r="J248" s="4">
        <f>IFERROR(VLOOKUP($U248,TONGHOPVERSION!$A$3:$G$240,6,FALSE),VLOOKUP($B248,TONGHOPVERSION!$A$3:$G$240,6,FALSE))</f>
        <v>187.46363998635809</v>
      </c>
      <c r="K248" s="4">
        <f>IFERROR(VLOOKUP($U248,TONGHOPVERSION!$A$3:$G$240,7,FALSE),VLOOKUP($B248,TONGHOPVERSION!$A$3:$G$240,7,FALSE))</f>
        <v>145.81561859013829</v>
      </c>
      <c r="L248" s="2">
        <v>0.44444444444444442</v>
      </c>
      <c r="M248" s="2">
        <v>0.48958333333333331</v>
      </c>
      <c r="N248" s="6">
        <f t="shared" si="12"/>
        <v>10</v>
      </c>
      <c r="O248" s="6">
        <f t="shared" si="13"/>
        <v>40</v>
      </c>
      <c r="P248" s="6">
        <f t="shared" si="14"/>
        <v>11</v>
      </c>
      <c r="Q248" s="6">
        <f t="shared" si="15"/>
        <v>45</v>
      </c>
      <c r="R248">
        <v>184</v>
      </c>
      <c r="S248">
        <v>301</v>
      </c>
      <c r="T248" s="4">
        <v>55.384</v>
      </c>
      <c r="U248" t="s">
        <v>178</v>
      </c>
      <c r="V248" t="s">
        <v>178</v>
      </c>
      <c r="W248" t="s">
        <v>29</v>
      </c>
      <c r="X248" t="s">
        <v>16</v>
      </c>
      <c r="Y248" t="s">
        <v>30</v>
      </c>
      <c r="Z248" t="s">
        <v>37</v>
      </c>
    </row>
    <row r="249" spans="1:26" x14ac:dyDescent="0.2">
      <c r="A249" s="1">
        <v>43626</v>
      </c>
      <c r="B249" t="s">
        <v>63</v>
      </c>
      <c r="C249" t="s">
        <v>35</v>
      </c>
      <c r="D249" t="s">
        <v>52</v>
      </c>
      <c r="E249" t="s">
        <v>454</v>
      </c>
      <c r="F249" s="3" t="s">
        <v>17</v>
      </c>
      <c r="G249" s="3">
        <f>WEEKDAY(A249,2)</f>
        <v>1</v>
      </c>
      <c r="H249" s="7">
        <f>N249+O249/60</f>
        <v>3.25</v>
      </c>
      <c r="I249" s="7">
        <f>P249+Q249/60</f>
        <v>4.583333333333333</v>
      </c>
      <c r="J249" s="4">
        <f>IFERROR(VLOOKUP($U249,TONGHOPVERSION!$A$3:$G$240,6,FALSE),VLOOKUP($B249,TONGHOPVERSION!$A$3:$G$240,6,FALSE))</f>
        <v>282.10893508131221</v>
      </c>
      <c r="K249" s="4">
        <f>IFERROR(VLOOKUP($U249,TONGHOPVERSION!$A$3:$G$240,7,FALSE),VLOOKUP($B249,TONGHOPVERSION!$A$3:$G$240,7,FALSE))</f>
        <v>241.11187743395101</v>
      </c>
      <c r="L249" s="2">
        <v>0.13541666666666666</v>
      </c>
      <c r="M249" s="2">
        <v>0.19097222222222221</v>
      </c>
      <c r="N249" s="6">
        <f t="shared" si="12"/>
        <v>3</v>
      </c>
      <c r="O249" s="6">
        <f t="shared" si="13"/>
        <v>15</v>
      </c>
      <c r="P249" s="6">
        <f t="shared" si="14"/>
        <v>4</v>
      </c>
      <c r="Q249" s="6">
        <f t="shared" si="15"/>
        <v>35</v>
      </c>
      <c r="R249">
        <v>184</v>
      </c>
      <c r="S249">
        <v>486</v>
      </c>
      <c r="T249" s="4">
        <v>89.424000000000007</v>
      </c>
      <c r="U249" t="s">
        <v>63</v>
      </c>
      <c r="V249" t="s">
        <v>54</v>
      </c>
      <c r="W249" t="s">
        <v>55</v>
      </c>
      <c r="X249" t="s">
        <v>56</v>
      </c>
      <c r="Y249" t="s">
        <v>23</v>
      </c>
      <c r="Z249" t="s">
        <v>37</v>
      </c>
    </row>
    <row r="250" spans="1:26" x14ac:dyDescent="0.2">
      <c r="A250" s="1">
        <v>43626</v>
      </c>
      <c r="B250" t="s">
        <v>455</v>
      </c>
      <c r="C250" t="s">
        <v>51</v>
      </c>
      <c r="D250" t="s">
        <v>27</v>
      </c>
      <c r="E250" t="s">
        <v>454</v>
      </c>
      <c r="F250" s="3" t="s">
        <v>17</v>
      </c>
      <c r="G250" s="3">
        <f>WEEKDAY(A250,2)</f>
        <v>1</v>
      </c>
      <c r="H250" s="7">
        <f>N250+O250/60</f>
        <v>7.416666666666667</v>
      </c>
      <c r="I250" s="7">
        <f>P250+Q250/60</f>
        <v>8.4166666666666661</v>
      </c>
      <c r="J250" s="4">
        <f>IFERROR(VLOOKUP($U250,TONGHOPVERSION!$A$3:$G$240,6,FALSE),VLOOKUP($B250,TONGHOPVERSION!$A$3:$G$240,6,FALSE))</f>
        <v>228.55256704229927</v>
      </c>
      <c r="K250" s="4">
        <f>IFERROR(VLOOKUP($U250,TONGHOPVERSION!$A$3:$G$240,7,FALSE),VLOOKUP($B250,TONGHOPVERSION!$A$3:$G$240,7,FALSE))</f>
        <v>207.06918725390202</v>
      </c>
      <c r="L250" s="2">
        <v>0.30902777777777779</v>
      </c>
      <c r="M250" s="2">
        <v>0.35069444444444442</v>
      </c>
      <c r="N250" s="6">
        <f t="shared" si="12"/>
        <v>7</v>
      </c>
      <c r="O250" s="6">
        <f t="shared" si="13"/>
        <v>25</v>
      </c>
      <c r="P250" s="6">
        <f t="shared" si="14"/>
        <v>8</v>
      </c>
      <c r="Q250" s="6">
        <f t="shared" si="15"/>
        <v>25</v>
      </c>
      <c r="R250">
        <v>184</v>
      </c>
      <c r="S250">
        <v>214</v>
      </c>
      <c r="T250" s="4">
        <v>39.375999999999998</v>
      </c>
      <c r="U250" t="s">
        <v>57</v>
      </c>
      <c r="V250" t="s">
        <v>54</v>
      </c>
      <c r="W250" t="s">
        <v>55</v>
      </c>
      <c r="X250" t="s">
        <v>56</v>
      </c>
      <c r="Y250" t="s">
        <v>23</v>
      </c>
      <c r="Z250" t="s">
        <v>37</v>
      </c>
    </row>
    <row r="251" spans="1:26" x14ac:dyDescent="0.2">
      <c r="A251" s="1">
        <v>43626</v>
      </c>
      <c r="B251" t="s">
        <v>184</v>
      </c>
      <c r="C251" t="s">
        <v>27</v>
      </c>
      <c r="D251" t="s">
        <v>66</v>
      </c>
      <c r="E251" t="s">
        <v>456</v>
      </c>
      <c r="F251" s="3" t="s">
        <v>17</v>
      </c>
      <c r="G251" s="3">
        <f>WEEKDAY(A251,2)</f>
        <v>1</v>
      </c>
      <c r="H251" s="7">
        <f>N251+O251/60</f>
        <v>23.75</v>
      </c>
      <c r="I251" s="7">
        <f>P251+Q251/60</f>
        <v>0.91666666666666663</v>
      </c>
      <c r="J251" s="4">
        <f>IFERROR(VLOOKUP($U251,TONGHOPVERSION!$A$3:$G$240,6,FALSE),VLOOKUP($B251,TONGHOPVERSION!$A$3:$G$240,6,FALSE))</f>
        <v>184.25871592968858</v>
      </c>
      <c r="K251" s="4">
        <f>IFERROR(VLOOKUP($U251,TONGHOPVERSION!$A$3:$G$240,7,FALSE),VLOOKUP($B251,TONGHOPVERSION!$A$3:$G$240,7,FALSE))</f>
        <v>154.07262794368225</v>
      </c>
      <c r="L251" s="2">
        <v>0.98958333333333337</v>
      </c>
      <c r="M251" s="2">
        <v>3.8194444444444441E-2</v>
      </c>
      <c r="N251" s="6">
        <f t="shared" si="12"/>
        <v>23</v>
      </c>
      <c r="O251" s="6">
        <f t="shared" si="13"/>
        <v>45</v>
      </c>
      <c r="P251" s="6">
        <f t="shared" si="14"/>
        <v>0</v>
      </c>
      <c r="Q251" s="6">
        <f t="shared" si="15"/>
        <v>55</v>
      </c>
      <c r="R251">
        <v>184</v>
      </c>
      <c r="S251">
        <v>309</v>
      </c>
      <c r="T251" s="4">
        <v>56.856000000000002</v>
      </c>
      <c r="U251" t="s">
        <v>184</v>
      </c>
      <c r="V251" t="s">
        <v>184</v>
      </c>
      <c r="W251" t="s">
        <v>29</v>
      </c>
      <c r="X251" t="s">
        <v>16</v>
      </c>
      <c r="Y251" t="s">
        <v>30</v>
      </c>
      <c r="Z251" t="s">
        <v>37</v>
      </c>
    </row>
    <row r="252" spans="1:26" x14ac:dyDescent="0.2">
      <c r="A252" s="1">
        <v>43626</v>
      </c>
      <c r="B252" t="s">
        <v>94</v>
      </c>
      <c r="C252" t="s">
        <v>27</v>
      </c>
      <c r="D252" t="s">
        <v>35</v>
      </c>
      <c r="E252" t="s">
        <v>457</v>
      </c>
      <c r="F252" s="3" t="s">
        <v>17</v>
      </c>
      <c r="G252" s="3">
        <f>WEEKDAY(A252,2)</f>
        <v>1</v>
      </c>
      <c r="H252" s="7">
        <f>N252+O252/60</f>
        <v>0.5</v>
      </c>
      <c r="I252" s="7">
        <f>P252+Q252/60</f>
        <v>2.5833333333333335</v>
      </c>
      <c r="J252" s="4">
        <f>IFERROR(VLOOKUP($U252,TONGHOPVERSION!$A$3:$G$240,6,FALSE),VLOOKUP($B252,TONGHOPVERSION!$A$3:$G$240,6,FALSE))</f>
        <v>381.62004815649715</v>
      </c>
      <c r="K252" s="4">
        <f>IFERROR(VLOOKUP($U252,TONGHOPVERSION!$A$3:$G$240,7,FALSE),VLOOKUP($B252,TONGHOPVERSION!$A$3:$G$240,7,FALSE))</f>
        <v>329.70071085785668</v>
      </c>
      <c r="L252" s="2">
        <v>2.0833333333333332E-2</v>
      </c>
      <c r="M252" s="2">
        <v>0.1076388888888889</v>
      </c>
      <c r="N252" s="6">
        <f t="shared" si="12"/>
        <v>0</v>
      </c>
      <c r="O252" s="6">
        <f t="shared" si="13"/>
        <v>30</v>
      </c>
      <c r="P252" s="6">
        <f t="shared" si="14"/>
        <v>2</v>
      </c>
      <c r="Q252" s="6">
        <f t="shared" si="15"/>
        <v>35</v>
      </c>
      <c r="R252">
        <v>184</v>
      </c>
      <c r="S252">
        <v>1133</v>
      </c>
      <c r="T252" s="4">
        <v>208.47200000000001</v>
      </c>
      <c r="U252" t="s">
        <v>92</v>
      </c>
      <c r="V252" t="s">
        <v>92</v>
      </c>
      <c r="W252" t="s">
        <v>92</v>
      </c>
      <c r="X252" t="s">
        <v>16</v>
      </c>
      <c r="Y252" t="s">
        <v>30</v>
      </c>
      <c r="Z252" t="s">
        <v>37</v>
      </c>
    </row>
    <row r="253" spans="1:26" x14ac:dyDescent="0.2">
      <c r="A253" s="1">
        <v>43626</v>
      </c>
      <c r="B253" t="s">
        <v>53</v>
      </c>
      <c r="C253" t="s">
        <v>52</v>
      </c>
      <c r="D253" t="s">
        <v>51</v>
      </c>
      <c r="E253" t="s">
        <v>454</v>
      </c>
      <c r="F253" s="3" t="s">
        <v>17</v>
      </c>
      <c r="G253" s="3">
        <f>WEEKDAY(A253,2)</f>
        <v>1</v>
      </c>
      <c r="H253" s="7">
        <f>N253+O253/60</f>
        <v>5.333333333333333</v>
      </c>
      <c r="I253" s="7">
        <f>P253+Q253/60</f>
        <v>6.75</v>
      </c>
      <c r="J253" s="4">
        <f>IFERROR(VLOOKUP($U253,TONGHOPVERSION!$A$3:$G$240,6,FALSE),VLOOKUP($B253,TONGHOPVERSION!$A$3:$G$240,6,FALSE))</f>
        <v>396.67583025133774</v>
      </c>
      <c r="K253" s="4">
        <f>IFERROR(VLOOKUP($U253,TONGHOPVERSION!$A$3:$G$240,7,FALSE),VLOOKUP($B253,TONGHOPVERSION!$A$3:$G$240,7,FALSE))</f>
        <v>330.06021437826928</v>
      </c>
      <c r="L253" s="2">
        <v>0.22222222222222221</v>
      </c>
      <c r="M253" s="2">
        <v>0.28125</v>
      </c>
      <c r="N253" s="6">
        <f t="shared" si="12"/>
        <v>5</v>
      </c>
      <c r="O253" s="6">
        <f t="shared" si="13"/>
        <v>20</v>
      </c>
      <c r="P253" s="6">
        <f t="shared" si="14"/>
        <v>6</v>
      </c>
      <c r="Q253" s="6">
        <f t="shared" si="15"/>
        <v>45</v>
      </c>
      <c r="R253">
        <v>184</v>
      </c>
      <c r="S253">
        <v>753</v>
      </c>
      <c r="T253" s="4">
        <v>138.55199999999999</v>
      </c>
      <c r="U253" t="s">
        <v>50</v>
      </c>
      <c r="V253" t="s">
        <v>54</v>
      </c>
      <c r="W253" t="s">
        <v>55</v>
      </c>
      <c r="X253" t="s">
        <v>56</v>
      </c>
      <c r="Y253" t="s">
        <v>23</v>
      </c>
      <c r="Z253" t="s">
        <v>37</v>
      </c>
    </row>
    <row r="254" spans="1:26" x14ac:dyDescent="0.2">
      <c r="A254" s="1">
        <v>43626</v>
      </c>
      <c r="B254" t="s">
        <v>178</v>
      </c>
      <c r="C254" t="s">
        <v>27</v>
      </c>
      <c r="D254" t="s">
        <v>177</v>
      </c>
      <c r="E254" t="s">
        <v>458</v>
      </c>
      <c r="F254" s="3" t="s">
        <v>17</v>
      </c>
      <c r="G254" s="3">
        <f>WEEKDAY(A254,2)</f>
        <v>1</v>
      </c>
      <c r="H254" s="7">
        <f>N254+O254/60</f>
        <v>9</v>
      </c>
      <c r="I254" s="7">
        <f>P254+Q254/60</f>
        <v>10</v>
      </c>
      <c r="J254" s="4">
        <f>IFERROR(VLOOKUP($U254,TONGHOPVERSION!$A$3:$G$240,6,FALSE),VLOOKUP($B254,TONGHOPVERSION!$A$3:$G$240,6,FALSE))</f>
        <v>187.46363998635809</v>
      </c>
      <c r="K254" s="4">
        <f>IFERROR(VLOOKUP($U254,TONGHOPVERSION!$A$3:$G$240,7,FALSE),VLOOKUP($B254,TONGHOPVERSION!$A$3:$G$240,7,FALSE))</f>
        <v>145.81561859013829</v>
      </c>
      <c r="L254" s="2">
        <v>0.375</v>
      </c>
      <c r="M254" s="2">
        <v>0.41666666666666669</v>
      </c>
      <c r="N254" s="6">
        <f t="shared" si="12"/>
        <v>9</v>
      </c>
      <c r="O254" s="6">
        <f t="shared" si="13"/>
        <v>0</v>
      </c>
      <c r="P254" s="6">
        <f t="shared" si="14"/>
        <v>10</v>
      </c>
      <c r="Q254" s="6">
        <f t="shared" si="15"/>
        <v>0</v>
      </c>
      <c r="R254">
        <v>184</v>
      </c>
      <c r="S254">
        <v>301</v>
      </c>
      <c r="T254" s="4">
        <v>55.384</v>
      </c>
      <c r="U254" t="s">
        <v>178</v>
      </c>
      <c r="V254" t="s">
        <v>178</v>
      </c>
      <c r="W254" t="s">
        <v>29</v>
      </c>
      <c r="X254" t="s">
        <v>16</v>
      </c>
      <c r="Y254" t="s">
        <v>30</v>
      </c>
      <c r="Z254" t="s">
        <v>288</v>
      </c>
    </row>
    <row r="255" spans="1:26" x14ac:dyDescent="0.2">
      <c r="A255" s="1">
        <v>43626</v>
      </c>
      <c r="B255" t="s">
        <v>33</v>
      </c>
      <c r="C255" t="s">
        <v>34</v>
      </c>
      <c r="D255" t="s">
        <v>35</v>
      </c>
      <c r="E255" t="s">
        <v>459</v>
      </c>
      <c r="F255" s="3" t="s">
        <v>17</v>
      </c>
      <c r="G255" s="3">
        <f>WEEKDAY(A255,2)</f>
        <v>1</v>
      </c>
      <c r="H255" s="7">
        <f>N255+O255/60</f>
        <v>4</v>
      </c>
      <c r="I255" s="7">
        <f>P255+Q255/60</f>
        <v>5.333333333333333</v>
      </c>
      <c r="J255" s="4">
        <f>IFERROR(VLOOKUP($U255,TONGHOPVERSION!$A$3:$G$240,6,FALSE),VLOOKUP($B255,TONGHOPVERSION!$A$3:$G$240,6,FALSE))</f>
        <v>236.34688949060637</v>
      </c>
      <c r="K255" s="4">
        <f>IFERROR(VLOOKUP($U255,TONGHOPVERSION!$A$3:$G$240,7,FALSE),VLOOKUP($B255,TONGHOPVERSION!$A$3:$G$240,7,FALSE))</f>
        <v>201.94443000170284</v>
      </c>
      <c r="L255" s="2">
        <v>0.16666666666666666</v>
      </c>
      <c r="M255" s="2">
        <v>0.22222222222222221</v>
      </c>
      <c r="N255" s="6">
        <f t="shared" si="12"/>
        <v>4</v>
      </c>
      <c r="O255" s="6">
        <f t="shared" si="13"/>
        <v>0</v>
      </c>
      <c r="P255" s="6">
        <f t="shared" si="14"/>
        <v>5</v>
      </c>
      <c r="Q255" s="6">
        <f t="shared" si="15"/>
        <v>20</v>
      </c>
      <c r="R255">
        <v>203</v>
      </c>
      <c r="S255">
        <v>604</v>
      </c>
      <c r="T255" s="4">
        <v>122.61199999999999</v>
      </c>
      <c r="U255" t="s">
        <v>36</v>
      </c>
      <c r="V255" t="s">
        <v>36</v>
      </c>
      <c r="W255" t="s">
        <v>36</v>
      </c>
      <c r="X255" t="s">
        <v>16</v>
      </c>
      <c r="Y255" t="s">
        <v>30</v>
      </c>
      <c r="Z255" t="s">
        <v>37</v>
      </c>
    </row>
    <row r="256" spans="1:26" x14ac:dyDescent="0.2">
      <c r="A256" s="1">
        <v>43626</v>
      </c>
      <c r="B256" t="s">
        <v>36</v>
      </c>
      <c r="C256" t="s">
        <v>35</v>
      </c>
      <c r="D256" t="s">
        <v>34</v>
      </c>
      <c r="E256" t="s">
        <v>460</v>
      </c>
      <c r="F256" s="3" t="s">
        <v>17</v>
      </c>
      <c r="G256" s="3">
        <f>WEEKDAY(A256,2)</f>
        <v>1</v>
      </c>
      <c r="H256" s="7">
        <f>N256+O256/60</f>
        <v>2</v>
      </c>
      <c r="I256" s="7">
        <f>P256+Q256/60</f>
        <v>3.3333333333333335</v>
      </c>
      <c r="J256" s="4">
        <f>IFERROR(VLOOKUP($U256,TONGHOPVERSION!$A$3:$G$240,6,FALSE),VLOOKUP($B256,TONGHOPVERSION!$A$3:$G$240,6,FALSE))</f>
        <v>236.34688949060637</v>
      </c>
      <c r="K256" s="4">
        <f>IFERROR(VLOOKUP($U256,TONGHOPVERSION!$A$3:$G$240,7,FALSE),VLOOKUP($B256,TONGHOPVERSION!$A$3:$G$240,7,FALSE))</f>
        <v>201.94443000170284</v>
      </c>
      <c r="L256" s="2">
        <v>8.3333333333333329E-2</v>
      </c>
      <c r="M256" s="2">
        <v>0.1388888888888889</v>
      </c>
      <c r="N256" s="6">
        <f t="shared" si="12"/>
        <v>2</v>
      </c>
      <c r="O256" s="6">
        <f t="shared" si="13"/>
        <v>0</v>
      </c>
      <c r="P256" s="6">
        <f t="shared" si="14"/>
        <v>3</v>
      </c>
      <c r="Q256" s="6">
        <f t="shared" si="15"/>
        <v>20</v>
      </c>
      <c r="R256">
        <v>203</v>
      </c>
      <c r="S256">
        <v>604</v>
      </c>
      <c r="T256" s="4">
        <v>122.61199999999999</v>
      </c>
      <c r="U256" t="s">
        <v>36</v>
      </c>
      <c r="V256" t="s">
        <v>36</v>
      </c>
      <c r="W256" t="s">
        <v>36</v>
      </c>
      <c r="X256" t="s">
        <v>16</v>
      </c>
      <c r="Y256" t="s">
        <v>30</v>
      </c>
      <c r="Z256" t="s">
        <v>37</v>
      </c>
    </row>
    <row r="257" spans="1:26" x14ac:dyDescent="0.2">
      <c r="A257" s="1">
        <v>43626</v>
      </c>
      <c r="B257" t="s">
        <v>284</v>
      </c>
      <c r="C257" t="s">
        <v>35</v>
      </c>
      <c r="D257" t="s">
        <v>119</v>
      </c>
      <c r="E257" t="s">
        <v>461</v>
      </c>
      <c r="F257" s="3" t="s">
        <v>17</v>
      </c>
      <c r="G257" s="3">
        <f>WEEKDAY(A257,2)</f>
        <v>1</v>
      </c>
      <c r="H257" s="7">
        <f>N257+O257/60</f>
        <v>12</v>
      </c>
      <c r="I257" s="7">
        <f>P257+Q257/60</f>
        <v>13.25</v>
      </c>
      <c r="J257" s="4">
        <f>IFERROR(VLOOKUP($U257,TONGHOPVERSION!$A$3:$G$240,6,FALSE),VLOOKUP($B257,TONGHOPVERSION!$A$3:$G$240,6,FALSE))</f>
        <v>233.52231346639445</v>
      </c>
      <c r="K257" s="4">
        <f>IFERROR(VLOOKUP($U257,TONGHOPVERSION!$A$3:$G$240,7,FALSE),VLOOKUP($B257,TONGHOPVERSION!$A$3:$G$240,7,FALSE))</f>
        <v>188.23299562906084</v>
      </c>
      <c r="L257" s="2">
        <v>0.5</v>
      </c>
      <c r="M257" s="2">
        <v>0.55208333333333337</v>
      </c>
      <c r="N257" s="6">
        <f t="shared" si="12"/>
        <v>12</v>
      </c>
      <c r="O257" s="6">
        <f t="shared" si="13"/>
        <v>0</v>
      </c>
      <c r="P257" s="6">
        <f t="shared" si="14"/>
        <v>13</v>
      </c>
      <c r="Q257" s="6">
        <f t="shared" si="15"/>
        <v>15</v>
      </c>
      <c r="R257">
        <v>203</v>
      </c>
      <c r="S257">
        <v>547</v>
      </c>
      <c r="T257" s="4">
        <v>111.041</v>
      </c>
      <c r="U257" t="s">
        <v>284</v>
      </c>
      <c r="V257" t="s">
        <v>284</v>
      </c>
      <c r="W257" t="s">
        <v>29</v>
      </c>
      <c r="X257" t="s">
        <v>16</v>
      </c>
      <c r="Y257" t="s">
        <v>30</v>
      </c>
      <c r="Z257" t="s">
        <v>37</v>
      </c>
    </row>
    <row r="258" spans="1:26" x14ac:dyDescent="0.2">
      <c r="A258" s="1">
        <v>43626</v>
      </c>
      <c r="B258" t="s">
        <v>463</v>
      </c>
      <c r="C258" t="s">
        <v>35</v>
      </c>
      <c r="D258" t="s">
        <v>246</v>
      </c>
      <c r="E258" t="s">
        <v>462</v>
      </c>
      <c r="F258" s="3" t="s">
        <v>17</v>
      </c>
      <c r="G258" s="3">
        <f>WEEKDAY(A258,2)</f>
        <v>1</v>
      </c>
      <c r="H258" s="7">
        <f>N258+O258/60</f>
        <v>6.916666666666667</v>
      </c>
      <c r="I258" s="7">
        <f>P258+Q258/60</f>
        <v>8.5</v>
      </c>
      <c r="J258" s="4">
        <f>IFERROR(VLOOKUP($U258,TONGHOPVERSION!$A$3:$G$240,6,FALSE),VLOOKUP($B258,TONGHOPVERSION!$A$3:$G$240,6,FALSE))</f>
        <v>181.04859609757057</v>
      </c>
      <c r="K258" s="4">
        <f>IFERROR(VLOOKUP($U258,TONGHOPVERSION!$A$3:$G$240,7,FALSE),VLOOKUP($B258,TONGHOPVERSION!$A$3:$G$240,7,FALSE))</f>
        <v>235.01371483693978</v>
      </c>
      <c r="L258" s="2">
        <v>0.28819444444444448</v>
      </c>
      <c r="M258" s="2">
        <v>0.35416666666666669</v>
      </c>
      <c r="N258" s="6">
        <f t="shared" si="12"/>
        <v>6</v>
      </c>
      <c r="O258" s="6">
        <f t="shared" si="13"/>
        <v>55</v>
      </c>
      <c r="P258" s="6">
        <f t="shared" si="14"/>
        <v>8</v>
      </c>
      <c r="Q258" s="6">
        <f t="shared" si="15"/>
        <v>30</v>
      </c>
      <c r="R258">
        <v>203</v>
      </c>
      <c r="S258">
        <v>811</v>
      </c>
      <c r="T258" s="4">
        <v>164.63300000000001</v>
      </c>
      <c r="U258" t="s">
        <v>463</v>
      </c>
      <c r="V258" t="s">
        <v>463</v>
      </c>
      <c r="W258" t="s">
        <v>41</v>
      </c>
      <c r="X258" t="s">
        <v>16</v>
      </c>
      <c r="Y258" t="s">
        <v>30</v>
      </c>
      <c r="Z258" t="s">
        <v>37</v>
      </c>
    </row>
    <row r="259" spans="1:26" x14ac:dyDescent="0.2">
      <c r="A259" s="1">
        <v>43626</v>
      </c>
      <c r="B259" t="s">
        <v>286</v>
      </c>
      <c r="C259" t="s">
        <v>119</v>
      </c>
      <c r="D259" t="s">
        <v>35</v>
      </c>
      <c r="E259" t="s">
        <v>464</v>
      </c>
      <c r="F259" s="3" t="s">
        <v>17</v>
      </c>
      <c r="G259" s="3">
        <f>WEEKDAY(A259,2)</f>
        <v>1</v>
      </c>
      <c r="H259" s="7">
        <f>N259+O259/60</f>
        <v>13.916666666666666</v>
      </c>
      <c r="I259" s="7">
        <f>P259+Q259/60</f>
        <v>15.166666666666666</v>
      </c>
      <c r="J259" s="4">
        <f>IFERROR(VLOOKUP($U259,TONGHOPVERSION!$A$3:$G$240,6,FALSE),VLOOKUP($B259,TONGHOPVERSION!$A$3:$G$240,6,FALSE))</f>
        <v>233.52231346639445</v>
      </c>
      <c r="K259" s="4">
        <f>IFERROR(VLOOKUP($U259,TONGHOPVERSION!$A$3:$G$240,7,FALSE),VLOOKUP($B259,TONGHOPVERSION!$A$3:$G$240,7,FALSE))</f>
        <v>188.23299562906084</v>
      </c>
      <c r="L259" s="2">
        <v>0.57986111111111105</v>
      </c>
      <c r="M259" s="2">
        <v>0.63194444444444442</v>
      </c>
      <c r="N259" s="6">
        <f t="shared" ref="N259:N322" si="16">HOUR(L259)</f>
        <v>13</v>
      </c>
      <c r="O259" s="6">
        <f t="shared" ref="O259:O322" si="17">MINUTE(L259)</f>
        <v>55</v>
      </c>
      <c r="P259" s="6">
        <f t="shared" ref="P259:P322" si="18">HOUR(M259)</f>
        <v>15</v>
      </c>
      <c r="Q259" s="6">
        <f t="shared" ref="Q259:Q322" si="19">MINUTE(M259)</f>
        <v>10</v>
      </c>
      <c r="R259">
        <v>203</v>
      </c>
      <c r="S259">
        <v>547</v>
      </c>
      <c r="T259" s="4">
        <v>111.041</v>
      </c>
      <c r="U259" t="s">
        <v>284</v>
      </c>
      <c r="V259" t="s">
        <v>284</v>
      </c>
      <c r="W259" t="s">
        <v>29</v>
      </c>
      <c r="X259" t="s">
        <v>16</v>
      </c>
      <c r="Y259" t="s">
        <v>30</v>
      </c>
      <c r="Z259" t="s">
        <v>37</v>
      </c>
    </row>
    <row r="260" spans="1:26" x14ac:dyDescent="0.2">
      <c r="A260" s="1">
        <v>43626</v>
      </c>
      <c r="B260" t="s">
        <v>466</v>
      </c>
      <c r="C260" t="s">
        <v>246</v>
      </c>
      <c r="D260" t="s">
        <v>35</v>
      </c>
      <c r="E260" t="s">
        <v>465</v>
      </c>
      <c r="F260" s="3" t="s">
        <v>17</v>
      </c>
      <c r="G260" s="3">
        <f>WEEKDAY(A260,2)</f>
        <v>1</v>
      </c>
      <c r="H260" s="7">
        <f>N260+O260/60</f>
        <v>9.1666666666666661</v>
      </c>
      <c r="I260" s="7">
        <f>P260+Q260/60</f>
        <v>10.75</v>
      </c>
      <c r="J260" s="4">
        <f>IFERROR(VLOOKUP($U260,TONGHOPVERSION!$A$3:$G$240,6,FALSE),VLOOKUP($B260,TONGHOPVERSION!$A$3:$G$240,6,FALSE))</f>
        <v>181.04859609757057</v>
      </c>
      <c r="K260" s="4">
        <f>IFERROR(VLOOKUP($U260,TONGHOPVERSION!$A$3:$G$240,7,FALSE),VLOOKUP($B260,TONGHOPVERSION!$A$3:$G$240,7,FALSE))</f>
        <v>235.01371483693978</v>
      </c>
      <c r="L260" s="2">
        <v>0.38194444444444442</v>
      </c>
      <c r="M260" s="2">
        <v>0.44791666666666669</v>
      </c>
      <c r="N260" s="6">
        <f t="shared" si="16"/>
        <v>9</v>
      </c>
      <c r="O260" s="6">
        <f t="shared" si="17"/>
        <v>10</v>
      </c>
      <c r="P260" s="6">
        <f t="shared" si="18"/>
        <v>10</v>
      </c>
      <c r="Q260" s="6">
        <f t="shared" si="19"/>
        <v>45</v>
      </c>
      <c r="R260">
        <v>203</v>
      </c>
      <c r="S260">
        <v>811</v>
      </c>
      <c r="T260" s="4">
        <v>164.63300000000001</v>
      </c>
      <c r="U260" t="s">
        <v>463</v>
      </c>
      <c r="V260" t="s">
        <v>463</v>
      </c>
      <c r="W260" t="s">
        <v>41</v>
      </c>
      <c r="X260" t="s">
        <v>16</v>
      </c>
      <c r="Y260" t="s">
        <v>30</v>
      </c>
      <c r="Z260" t="s">
        <v>37</v>
      </c>
    </row>
    <row r="261" spans="1:26" x14ac:dyDescent="0.2">
      <c r="A261" s="1">
        <v>43626</v>
      </c>
      <c r="B261" t="s">
        <v>468</v>
      </c>
      <c r="C261" t="s">
        <v>66</v>
      </c>
      <c r="D261" t="s">
        <v>469</v>
      </c>
      <c r="E261" t="s">
        <v>467</v>
      </c>
      <c r="F261" s="3" t="s">
        <v>17</v>
      </c>
      <c r="G261" s="3">
        <f>WEEKDAY(A261,2)</f>
        <v>1</v>
      </c>
      <c r="H261" s="7">
        <f>N261+O261/60</f>
        <v>12.416666666666666</v>
      </c>
      <c r="I261" s="7">
        <f>P261+Q261/60</f>
        <v>16.416666666666668</v>
      </c>
      <c r="J261" s="4">
        <f>IFERROR(VLOOKUP($U261,TONGHOPVERSION!$A$3:$G$240,6,FALSE),VLOOKUP($B261,TONGHOPVERSION!$A$3:$G$240,6,FALSE))</f>
        <v>578.68727208930932</v>
      </c>
      <c r="K261" s="4">
        <f>IFERROR(VLOOKUP($U261,TONGHOPVERSION!$A$3:$G$240,7,FALSE),VLOOKUP($B261,TONGHOPVERSION!$A$3:$G$240,7,FALSE))</f>
        <v>440.84129460618277</v>
      </c>
      <c r="L261" s="2">
        <v>0.51736111111111105</v>
      </c>
      <c r="M261" s="2">
        <v>0.68402777777777779</v>
      </c>
      <c r="N261" s="6">
        <f t="shared" si="16"/>
        <v>12</v>
      </c>
      <c r="O261" s="6">
        <f t="shared" si="17"/>
        <v>25</v>
      </c>
      <c r="P261" s="6">
        <f t="shared" si="18"/>
        <v>16</v>
      </c>
      <c r="Q261" s="6">
        <f t="shared" si="19"/>
        <v>25</v>
      </c>
      <c r="R261">
        <v>203</v>
      </c>
      <c r="S261">
        <v>2483</v>
      </c>
      <c r="T261" s="4">
        <v>504.04899999999998</v>
      </c>
      <c r="U261" t="s">
        <v>468</v>
      </c>
      <c r="V261" t="s">
        <v>468</v>
      </c>
      <c r="W261" t="s">
        <v>21</v>
      </c>
      <c r="X261" t="s">
        <v>197</v>
      </c>
      <c r="Y261" t="s">
        <v>23</v>
      </c>
      <c r="Z261" t="s">
        <v>24</v>
      </c>
    </row>
    <row r="262" spans="1:26" x14ac:dyDescent="0.2">
      <c r="A262" s="1">
        <v>43626</v>
      </c>
      <c r="B262" t="s">
        <v>471</v>
      </c>
      <c r="C262" t="s">
        <v>469</v>
      </c>
      <c r="D262" t="s">
        <v>66</v>
      </c>
      <c r="E262" t="s">
        <v>470</v>
      </c>
      <c r="F262" s="3" t="s">
        <v>17</v>
      </c>
      <c r="G262" s="3">
        <f>WEEKDAY(A262,2)</f>
        <v>1</v>
      </c>
      <c r="H262" s="7">
        <f>N262+O262/60</f>
        <v>16.833333333333332</v>
      </c>
      <c r="I262" s="7">
        <f>P262+Q262/60</f>
        <v>20.833333333333332</v>
      </c>
      <c r="J262" s="4">
        <f>IFERROR(VLOOKUP($U262,TONGHOPVERSION!$A$3:$G$240,6,FALSE),VLOOKUP($B262,TONGHOPVERSION!$A$3:$G$240,6,FALSE))</f>
        <v>578.68727208930932</v>
      </c>
      <c r="K262" s="4">
        <f>IFERROR(VLOOKUP($U262,TONGHOPVERSION!$A$3:$G$240,7,FALSE),VLOOKUP($B262,TONGHOPVERSION!$A$3:$G$240,7,FALSE))</f>
        <v>440.84129460618277</v>
      </c>
      <c r="L262" s="2">
        <v>0.70138888888888884</v>
      </c>
      <c r="M262" s="2">
        <v>0.86805555555555547</v>
      </c>
      <c r="N262" s="6">
        <f t="shared" si="16"/>
        <v>16</v>
      </c>
      <c r="O262" s="6">
        <f t="shared" si="17"/>
        <v>50</v>
      </c>
      <c r="P262" s="6">
        <f t="shared" si="18"/>
        <v>20</v>
      </c>
      <c r="Q262" s="6">
        <f t="shared" si="19"/>
        <v>50</v>
      </c>
      <c r="R262">
        <v>203</v>
      </c>
      <c r="S262">
        <v>2483</v>
      </c>
      <c r="T262" s="4">
        <v>504.04899999999998</v>
      </c>
      <c r="U262" t="s">
        <v>468</v>
      </c>
      <c r="V262" t="s">
        <v>468</v>
      </c>
      <c r="W262" t="s">
        <v>21</v>
      </c>
      <c r="X262" t="s">
        <v>197</v>
      </c>
      <c r="Y262" t="s">
        <v>23</v>
      </c>
      <c r="Z262" t="s">
        <v>24</v>
      </c>
    </row>
    <row r="263" spans="1:26" x14ac:dyDescent="0.2">
      <c r="A263" s="1">
        <v>43626</v>
      </c>
      <c r="B263" t="s">
        <v>65</v>
      </c>
      <c r="C263" t="s">
        <v>66</v>
      </c>
      <c r="D263" t="s">
        <v>35</v>
      </c>
      <c r="E263" t="s">
        <v>472</v>
      </c>
      <c r="F263" s="3" t="s">
        <v>17</v>
      </c>
      <c r="G263" s="3">
        <f>WEEKDAY(A263,2)</f>
        <v>1</v>
      </c>
      <c r="H263" s="7">
        <f>N263+O263/60</f>
        <v>23</v>
      </c>
      <c r="I263" s="7">
        <f>P263+Q263/60</f>
        <v>0.91666666666666663</v>
      </c>
      <c r="J263" s="4">
        <f>IFERROR(VLOOKUP($U263,TONGHOPVERSION!$A$3:$G$240,6,FALSE),VLOOKUP($B263,TONGHOPVERSION!$A$3:$G$240,6,FALSE))</f>
        <v>292.75199550278143</v>
      </c>
      <c r="K263" s="4">
        <f>IFERROR(VLOOKUP($U263,TONGHOPVERSION!$A$3:$G$240,7,FALSE),VLOOKUP($B263,TONGHOPVERSION!$A$3:$G$240,7,FALSE))</f>
        <v>283.06606117169179</v>
      </c>
      <c r="L263" s="2">
        <v>0.95833333333333337</v>
      </c>
      <c r="M263" s="2">
        <v>3.8194444444444441E-2</v>
      </c>
      <c r="N263" s="6">
        <f t="shared" si="16"/>
        <v>23</v>
      </c>
      <c r="O263" s="6">
        <f t="shared" si="17"/>
        <v>0</v>
      </c>
      <c r="P263" s="6">
        <f t="shared" si="18"/>
        <v>0</v>
      </c>
      <c r="Q263" s="6">
        <f t="shared" si="19"/>
        <v>55</v>
      </c>
      <c r="R263">
        <v>203</v>
      </c>
      <c r="S263">
        <v>1062</v>
      </c>
      <c r="T263" s="4">
        <v>215.58600000000001</v>
      </c>
      <c r="U263" t="s">
        <v>67</v>
      </c>
      <c r="V263" t="s">
        <v>67</v>
      </c>
      <c r="W263" t="s">
        <v>29</v>
      </c>
      <c r="X263" t="s">
        <v>16</v>
      </c>
      <c r="Y263" t="s">
        <v>30</v>
      </c>
      <c r="Z263" t="s">
        <v>37</v>
      </c>
    </row>
    <row r="264" spans="1:26" x14ac:dyDescent="0.2">
      <c r="A264" s="1">
        <v>43626</v>
      </c>
      <c r="B264" t="s">
        <v>474</v>
      </c>
      <c r="C264" t="s">
        <v>439</v>
      </c>
      <c r="D264" t="s">
        <v>27</v>
      </c>
      <c r="E264" t="s">
        <v>473</v>
      </c>
      <c r="F264" s="3" t="s">
        <v>17</v>
      </c>
      <c r="G264" s="3">
        <f>WEEKDAY(A264,2)</f>
        <v>1</v>
      </c>
      <c r="H264" s="7">
        <f>N264+O264/60</f>
        <v>5.666666666666667</v>
      </c>
      <c r="I264" s="7">
        <f>P264+Q264/60</f>
        <v>8.0833333333333339</v>
      </c>
      <c r="J264" s="4">
        <f>IFERROR(VLOOKUP($U264,TONGHOPVERSION!$A$3:$G$240,6,FALSE),VLOOKUP($B264,TONGHOPVERSION!$A$3:$G$240,6,FALSE))</f>
        <v>390.22697421270959</v>
      </c>
      <c r="K264" s="4">
        <f>IFERROR(VLOOKUP($U264,TONGHOPVERSION!$A$3:$G$240,7,FALSE),VLOOKUP($B264,TONGHOPVERSION!$A$3:$G$240,7,FALSE))</f>
        <v>402.95988068001799</v>
      </c>
      <c r="L264" s="2">
        <v>0.23611111111111113</v>
      </c>
      <c r="M264" s="2">
        <v>0.33680555555555558</v>
      </c>
      <c r="N264" s="6">
        <f t="shared" si="16"/>
        <v>5</v>
      </c>
      <c r="O264" s="6">
        <f t="shared" si="17"/>
        <v>40</v>
      </c>
      <c r="P264" s="6">
        <f t="shared" si="18"/>
        <v>8</v>
      </c>
      <c r="Q264" s="6">
        <f t="shared" si="19"/>
        <v>5</v>
      </c>
      <c r="R264">
        <v>203</v>
      </c>
      <c r="S264">
        <v>1321</v>
      </c>
      <c r="T264" s="4">
        <v>268.16300000000001</v>
      </c>
      <c r="U264" t="s">
        <v>475</v>
      </c>
      <c r="V264" t="s">
        <v>475</v>
      </c>
      <c r="W264" t="s">
        <v>55</v>
      </c>
      <c r="X264" t="s">
        <v>440</v>
      </c>
      <c r="Y264" t="s">
        <v>23</v>
      </c>
      <c r="Z264" t="s">
        <v>37</v>
      </c>
    </row>
    <row r="265" spans="1:26" x14ac:dyDescent="0.2">
      <c r="A265" s="1">
        <v>43626</v>
      </c>
      <c r="B265" t="s">
        <v>184</v>
      </c>
      <c r="C265" t="s">
        <v>27</v>
      </c>
      <c r="D265" t="s">
        <v>66</v>
      </c>
      <c r="E265" t="s">
        <v>476</v>
      </c>
      <c r="F265" s="3" t="s">
        <v>17</v>
      </c>
      <c r="G265" s="3">
        <f>WEEKDAY(A265,2)</f>
        <v>1</v>
      </c>
      <c r="H265" s="7">
        <f>N265+O265/60</f>
        <v>9.5</v>
      </c>
      <c r="I265" s="7">
        <f>P265+Q265/60</f>
        <v>10.666666666666666</v>
      </c>
      <c r="J265" s="4">
        <f>IFERROR(VLOOKUP($U265,TONGHOPVERSION!$A$3:$G$240,6,FALSE),VLOOKUP($B265,TONGHOPVERSION!$A$3:$G$240,6,FALSE))</f>
        <v>184.25871592968858</v>
      </c>
      <c r="K265" s="4">
        <f>IFERROR(VLOOKUP($U265,TONGHOPVERSION!$A$3:$G$240,7,FALSE),VLOOKUP($B265,TONGHOPVERSION!$A$3:$G$240,7,FALSE))</f>
        <v>154.07262794368225</v>
      </c>
      <c r="L265" s="2">
        <v>0.39583333333333331</v>
      </c>
      <c r="M265" s="2">
        <v>0.44444444444444442</v>
      </c>
      <c r="N265" s="6">
        <f t="shared" si="16"/>
        <v>9</v>
      </c>
      <c r="O265" s="6">
        <f t="shared" si="17"/>
        <v>30</v>
      </c>
      <c r="P265" s="6">
        <f t="shared" si="18"/>
        <v>10</v>
      </c>
      <c r="Q265" s="6">
        <f t="shared" si="19"/>
        <v>40</v>
      </c>
      <c r="R265">
        <v>203</v>
      </c>
      <c r="S265">
        <v>309</v>
      </c>
      <c r="T265" s="4">
        <v>62.726999999999997</v>
      </c>
      <c r="U265" t="s">
        <v>184</v>
      </c>
      <c r="V265" t="s">
        <v>184</v>
      </c>
      <c r="W265" t="s">
        <v>29</v>
      </c>
      <c r="X265" t="s">
        <v>16</v>
      </c>
      <c r="Y265" t="s">
        <v>30</v>
      </c>
      <c r="Z265" t="s">
        <v>37</v>
      </c>
    </row>
    <row r="266" spans="1:26" x14ac:dyDescent="0.2">
      <c r="A266" s="1">
        <v>43626</v>
      </c>
      <c r="B266" t="s">
        <v>475</v>
      </c>
      <c r="C266" t="s">
        <v>27</v>
      </c>
      <c r="D266" t="s">
        <v>439</v>
      </c>
      <c r="E266" t="s">
        <v>477</v>
      </c>
      <c r="F266" s="3" t="s">
        <v>17</v>
      </c>
      <c r="G266" s="3">
        <f>WEEKDAY(A266,2)</f>
        <v>1</v>
      </c>
      <c r="H266" s="7">
        <f>N266+O266/60</f>
        <v>2.5</v>
      </c>
      <c r="I266" s="7">
        <f>P266+Q266/60</f>
        <v>4.583333333333333</v>
      </c>
      <c r="J266" s="4">
        <f>IFERROR(VLOOKUP($U266,TONGHOPVERSION!$A$3:$G$240,6,FALSE),VLOOKUP($B266,TONGHOPVERSION!$A$3:$G$240,6,FALSE))</f>
        <v>390.22697421270959</v>
      </c>
      <c r="K266" s="4">
        <f>IFERROR(VLOOKUP($U266,TONGHOPVERSION!$A$3:$G$240,7,FALSE),VLOOKUP($B266,TONGHOPVERSION!$A$3:$G$240,7,FALSE))</f>
        <v>402.95988068001799</v>
      </c>
      <c r="L266" s="2">
        <v>0.10416666666666667</v>
      </c>
      <c r="M266" s="2">
        <v>0.19097222222222221</v>
      </c>
      <c r="N266" s="6">
        <f t="shared" si="16"/>
        <v>2</v>
      </c>
      <c r="O266" s="6">
        <f t="shared" si="17"/>
        <v>30</v>
      </c>
      <c r="P266" s="6">
        <f t="shared" si="18"/>
        <v>4</v>
      </c>
      <c r="Q266" s="6">
        <f t="shared" si="19"/>
        <v>35</v>
      </c>
      <c r="R266">
        <v>203</v>
      </c>
      <c r="S266">
        <v>1321</v>
      </c>
      <c r="T266" s="4">
        <v>268.16300000000001</v>
      </c>
      <c r="U266" t="s">
        <v>475</v>
      </c>
      <c r="V266" t="s">
        <v>475</v>
      </c>
      <c r="W266" t="s">
        <v>55</v>
      </c>
      <c r="X266" t="s">
        <v>440</v>
      </c>
      <c r="Y266" t="s">
        <v>23</v>
      </c>
      <c r="Z266" t="s">
        <v>37</v>
      </c>
    </row>
    <row r="267" spans="1:26" x14ac:dyDescent="0.2">
      <c r="A267" s="1">
        <v>43626</v>
      </c>
      <c r="B267" t="s">
        <v>33</v>
      </c>
      <c r="C267" t="s">
        <v>34</v>
      </c>
      <c r="D267" t="s">
        <v>35</v>
      </c>
      <c r="E267" t="s">
        <v>478</v>
      </c>
      <c r="F267" s="3" t="s">
        <v>17</v>
      </c>
      <c r="G267" s="3">
        <f>WEEKDAY(A267,2)</f>
        <v>1</v>
      </c>
      <c r="H267" s="7">
        <f>N267+O267/60</f>
        <v>14.333333333333334</v>
      </c>
      <c r="I267" s="7">
        <f>P267+Q267/60</f>
        <v>15.75</v>
      </c>
      <c r="J267" s="4">
        <f>IFERROR(VLOOKUP($U267,TONGHOPVERSION!$A$3:$G$240,6,FALSE),VLOOKUP($B267,TONGHOPVERSION!$A$3:$G$240,6,FALSE))</f>
        <v>236.34688949060637</v>
      </c>
      <c r="K267" s="4">
        <f>IFERROR(VLOOKUP($U267,TONGHOPVERSION!$A$3:$G$240,7,FALSE),VLOOKUP($B267,TONGHOPVERSION!$A$3:$G$240,7,FALSE))</f>
        <v>201.94443000170284</v>
      </c>
      <c r="L267" s="2">
        <v>0.59722222222222221</v>
      </c>
      <c r="M267" s="2">
        <v>0.65625</v>
      </c>
      <c r="N267" s="6">
        <f t="shared" si="16"/>
        <v>14</v>
      </c>
      <c r="O267" s="6">
        <f t="shared" si="17"/>
        <v>20</v>
      </c>
      <c r="P267" s="6">
        <f t="shared" si="18"/>
        <v>15</v>
      </c>
      <c r="Q267" s="6">
        <f t="shared" si="19"/>
        <v>45</v>
      </c>
      <c r="R267">
        <v>203</v>
      </c>
      <c r="S267">
        <v>604</v>
      </c>
      <c r="T267" s="4">
        <v>122.61199999999999</v>
      </c>
      <c r="U267" t="s">
        <v>36</v>
      </c>
      <c r="V267" t="s">
        <v>36</v>
      </c>
      <c r="W267" t="s">
        <v>36</v>
      </c>
      <c r="X267" t="s">
        <v>16</v>
      </c>
      <c r="Y267" t="s">
        <v>30</v>
      </c>
      <c r="Z267" t="s">
        <v>37</v>
      </c>
    </row>
    <row r="268" spans="1:26" x14ac:dyDescent="0.2">
      <c r="A268" s="1">
        <v>43626</v>
      </c>
      <c r="B268" t="s">
        <v>36</v>
      </c>
      <c r="C268" t="s">
        <v>35</v>
      </c>
      <c r="D268" t="s">
        <v>34</v>
      </c>
      <c r="E268" t="s">
        <v>479</v>
      </c>
      <c r="F268" s="3" t="s">
        <v>17</v>
      </c>
      <c r="G268" s="3">
        <f>WEEKDAY(A268,2)</f>
        <v>1</v>
      </c>
      <c r="H268" s="7">
        <f>N268+O268/60</f>
        <v>11</v>
      </c>
      <c r="I268" s="7">
        <f>P268+Q268/60</f>
        <v>12.333333333333334</v>
      </c>
      <c r="J268" s="4">
        <f>IFERROR(VLOOKUP($U268,TONGHOPVERSION!$A$3:$G$240,6,FALSE),VLOOKUP($B268,TONGHOPVERSION!$A$3:$G$240,6,FALSE))</f>
        <v>236.34688949060637</v>
      </c>
      <c r="K268" s="4">
        <f>IFERROR(VLOOKUP($U268,TONGHOPVERSION!$A$3:$G$240,7,FALSE),VLOOKUP($B268,TONGHOPVERSION!$A$3:$G$240,7,FALSE))</f>
        <v>201.94443000170284</v>
      </c>
      <c r="L268" s="2">
        <v>0.45833333333333331</v>
      </c>
      <c r="M268" s="2">
        <v>0.51388888888888895</v>
      </c>
      <c r="N268" s="6">
        <f t="shared" si="16"/>
        <v>11</v>
      </c>
      <c r="O268" s="6">
        <f t="shared" si="17"/>
        <v>0</v>
      </c>
      <c r="P268" s="6">
        <f t="shared" si="18"/>
        <v>12</v>
      </c>
      <c r="Q268" s="6">
        <f t="shared" si="19"/>
        <v>20</v>
      </c>
      <c r="R268">
        <v>203</v>
      </c>
      <c r="S268">
        <v>604</v>
      </c>
      <c r="T268" s="4">
        <v>122.61199999999999</v>
      </c>
      <c r="U268" t="s">
        <v>36</v>
      </c>
      <c r="V268" t="s">
        <v>36</v>
      </c>
      <c r="W268" t="s">
        <v>36</v>
      </c>
      <c r="X268" t="s">
        <v>16</v>
      </c>
      <c r="Y268" t="s">
        <v>30</v>
      </c>
      <c r="Z268" t="s">
        <v>37</v>
      </c>
    </row>
    <row r="269" spans="1:26" x14ac:dyDescent="0.2">
      <c r="A269" s="1">
        <v>43626</v>
      </c>
      <c r="B269" t="s">
        <v>481</v>
      </c>
      <c r="C269" t="s">
        <v>435</v>
      </c>
      <c r="D269" t="s">
        <v>27</v>
      </c>
      <c r="E269" t="s">
        <v>480</v>
      </c>
      <c r="F269" s="3" t="s">
        <v>17</v>
      </c>
      <c r="G269" s="3">
        <f>WEEKDAY(A269,2)</f>
        <v>1</v>
      </c>
      <c r="H269" s="7">
        <f>N269+O269/60</f>
        <v>7.333333333333333</v>
      </c>
      <c r="I269" s="7">
        <f>P269+Q269/60</f>
        <v>10.166666666666666</v>
      </c>
      <c r="J269" s="4">
        <f>IFERROR(VLOOKUP($U269,TONGHOPVERSION!$A$3:$G$240,6,FALSE),VLOOKUP($B269,TONGHOPVERSION!$A$3:$G$240,6,FALSE))</f>
        <v>423.5973318768896</v>
      </c>
      <c r="K269" s="4">
        <f>IFERROR(VLOOKUP($U269,TONGHOPVERSION!$A$3:$G$240,7,FALSE),VLOOKUP($B269,TONGHOPVERSION!$A$3:$G$240,7,FALSE))</f>
        <v>491.6516648738675</v>
      </c>
      <c r="L269" s="2">
        <v>0.30555555555555552</v>
      </c>
      <c r="M269" s="2">
        <v>0.4236111111111111</v>
      </c>
      <c r="N269" s="6">
        <f t="shared" si="16"/>
        <v>7</v>
      </c>
      <c r="O269" s="6">
        <f t="shared" si="17"/>
        <v>20</v>
      </c>
      <c r="P269" s="6">
        <f t="shared" si="18"/>
        <v>10</v>
      </c>
      <c r="Q269" s="6">
        <f t="shared" si="19"/>
        <v>10</v>
      </c>
      <c r="R269">
        <v>203</v>
      </c>
      <c r="S269">
        <v>1489</v>
      </c>
      <c r="T269" s="4">
        <v>302.267</v>
      </c>
      <c r="U269" t="s">
        <v>482</v>
      </c>
      <c r="V269" t="s">
        <v>482</v>
      </c>
      <c r="W269" t="s">
        <v>21</v>
      </c>
      <c r="X269" t="s">
        <v>436</v>
      </c>
      <c r="Y269" t="s">
        <v>23</v>
      </c>
      <c r="Z269" t="s">
        <v>37</v>
      </c>
    </row>
    <row r="270" spans="1:26" x14ac:dyDescent="0.2">
      <c r="A270" s="1">
        <v>43626</v>
      </c>
      <c r="B270" t="s">
        <v>94</v>
      </c>
      <c r="C270" t="s">
        <v>27</v>
      </c>
      <c r="D270" t="s">
        <v>35</v>
      </c>
      <c r="E270" t="s">
        <v>483</v>
      </c>
      <c r="F270" s="3" t="s">
        <v>17</v>
      </c>
      <c r="G270" s="3">
        <f>WEEKDAY(A270,2)</f>
        <v>1</v>
      </c>
      <c r="H270" s="7">
        <f>N270+O270/60</f>
        <v>23</v>
      </c>
      <c r="I270" s="7">
        <f>P270+Q270/60</f>
        <v>1.0833333333333333</v>
      </c>
      <c r="J270" s="4">
        <f>IFERROR(VLOOKUP($U270,TONGHOPVERSION!$A$3:$G$240,6,FALSE),VLOOKUP($B270,TONGHOPVERSION!$A$3:$G$240,6,FALSE))</f>
        <v>381.62004815649715</v>
      </c>
      <c r="K270" s="4">
        <f>IFERROR(VLOOKUP($U270,TONGHOPVERSION!$A$3:$G$240,7,FALSE),VLOOKUP($B270,TONGHOPVERSION!$A$3:$G$240,7,FALSE))</f>
        <v>329.70071085785668</v>
      </c>
      <c r="L270" s="2">
        <v>0.95833333333333337</v>
      </c>
      <c r="M270" s="2">
        <v>4.5138888888888888E-2</v>
      </c>
      <c r="N270" s="6">
        <f t="shared" si="16"/>
        <v>23</v>
      </c>
      <c r="O270" s="6">
        <f t="shared" si="17"/>
        <v>0</v>
      </c>
      <c r="P270" s="6">
        <f t="shared" si="18"/>
        <v>1</v>
      </c>
      <c r="Q270" s="6">
        <f t="shared" si="19"/>
        <v>5</v>
      </c>
      <c r="R270">
        <v>203</v>
      </c>
      <c r="S270">
        <v>1133</v>
      </c>
      <c r="T270" s="4">
        <v>229.999</v>
      </c>
      <c r="U270" t="s">
        <v>92</v>
      </c>
      <c r="V270" t="s">
        <v>92</v>
      </c>
      <c r="W270" t="s">
        <v>92</v>
      </c>
      <c r="X270" t="s">
        <v>16</v>
      </c>
      <c r="Y270" t="s">
        <v>30</v>
      </c>
      <c r="Z270" t="s">
        <v>37</v>
      </c>
    </row>
    <row r="271" spans="1:26" x14ac:dyDescent="0.2">
      <c r="A271" s="1">
        <v>43626</v>
      </c>
      <c r="B271" t="s">
        <v>482</v>
      </c>
      <c r="C271" t="s">
        <v>27</v>
      </c>
      <c r="D271" t="s">
        <v>435</v>
      </c>
      <c r="E271" t="s">
        <v>484</v>
      </c>
      <c r="F271" s="3" t="s">
        <v>17</v>
      </c>
      <c r="G271" s="3">
        <f>WEEKDAY(A271,2)</f>
        <v>1</v>
      </c>
      <c r="H271" s="7">
        <f>N271+O271/60</f>
        <v>3.5833333333333335</v>
      </c>
      <c r="I271" s="7">
        <f>P271+Q271/60</f>
        <v>6.333333333333333</v>
      </c>
      <c r="J271" s="4">
        <f>IFERROR(VLOOKUP($U271,TONGHOPVERSION!$A$3:$G$240,6,FALSE),VLOOKUP($B271,TONGHOPVERSION!$A$3:$G$240,6,FALSE))</f>
        <v>423.5973318768896</v>
      </c>
      <c r="K271" s="4">
        <f>IFERROR(VLOOKUP($U271,TONGHOPVERSION!$A$3:$G$240,7,FALSE),VLOOKUP($B271,TONGHOPVERSION!$A$3:$G$240,7,FALSE))</f>
        <v>491.6516648738675</v>
      </c>
      <c r="L271" s="2">
        <v>0.14930555555555555</v>
      </c>
      <c r="M271" s="2">
        <v>0.2638888888888889</v>
      </c>
      <c r="N271" s="6">
        <f t="shared" si="16"/>
        <v>3</v>
      </c>
      <c r="O271" s="6">
        <f t="shared" si="17"/>
        <v>35</v>
      </c>
      <c r="P271" s="6">
        <f t="shared" si="18"/>
        <v>6</v>
      </c>
      <c r="Q271" s="6">
        <f t="shared" si="19"/>
        <v>20</v>
      </c>
      <c r="R271">
        <v>203</v>
      </c>
      <c r="S271">
        <v>1489</v>
      </c>
      <c r="T271" s="4">
        <v>302.267</v>
      </c>
      <c r="U271" t="s">
        <v>482</v>
      </c>
      <c r="V271" t="s">
        <v>482</v>
      </c>
      <c r="W271" t="s">
        <v>21</v>
      </c>
      <c r="X271" t="s">
        <v>436</v>
      </c>
      <c r="Y271" t="s">
        <v>23</v>
      </c>
      <c r="Z271" t="s">
        <v>37</v>
      </c>
    </row>
    <row r="272" spans="1:26" x14ac:dyDescent="0.2">
      <c r="A272" s="1">
        <v>43626</v>
      </c>
      <c r="B272" t="s">
        <v>192</v>
      </c>
      <c r="C272" t="s">
        <v>27</v>
      </c>
      <c r="D272" t="s">
        <v>153</v>
      </c>
      <c r="E272" t="s">
        <v>485</v>
      </c>
      <c r="F272" s="3" t="s">
        <v>17</v>
      </c>
      <c r="G272" s="3">
        <f>WEEKDAY(A272,2)</f>
        <v>1</v>
      </c>
      <c r="H272" s="7">
        <f>N272+O272/60</f>
        <v>11.5</v>
      </c>
      <c r="I272" s="7">
        <f>P272+Q272/60</f>
        <v>13.25</v>
      </c>
      <c r="J272" s="4">
        <f>IFERROR(VLOOKUP($U272,TONGHOPVERSION!$A$3:$G$240,6,FALSE),VLOOKUP($B272,TONGHOPVERSION!$A$3:$G$240,6,FALSE))</f>
        <v>256.8437361537259</v>
      </c>
      <c r="K272" s="4">
        <f>IFERROR(VLOOKUP($U272,TONGHOPVERSION!$A$3:$G$240,7,FALSE),VLOOKUP($B272,TONGHOPVERSION!$A$3:$G$240,7,FALSE))</f>
        <v>276.05114265368064</v>
      </c>
      <c r="L272" s="2">
        <v>0.47916666666666669</v>
      </c>
      <c r="M272" s="2">
        <v>0.55208333333333337</v>
      </c>
      <c r="N272" s="6">
        <f t="shared" si="16"/>
        <v>11</v>
      </c>
      <c r="O272" s="6">
        <f t="shared" si="17"/>
        <v>30</v>
      </c>
      <c r="P272" s="6">
        <f t="shared" si="18"/>
        <v>13</v>
      </c>
      <c r="Q272" s="6">
        <f t="shared" si="19"/>
        <v>15</v>
      </c>
      <c r="R272">
        <v>203</v>
      </c>
      <c r="S272">
        <v>879</v>
      </c>
      <c r="T272" s="4">
        <v>178.43700000000001</v>
      </c>
      <c r="U272" t="s">
        <v>192</v>
      </c>
      <c r="V272" t="s">
        <v>192</v>
      </c>
      <c r="W272" t="s">
        <v>125</v>
      </c>
      <c r="X272" t="s">
        <v>16</v>
      </c>
      <c r="Y272" t="s">
        <v>30</v>
      </c>
      <c r="Z272" t="s">
        <v>37</v>
      </c>
    </row>
    <row r="273" spans="1:26" x14ac:dyDescent="0.2">
      <c r="A273" s="1">
        <v>43626</v>
      </c>
      <c r="B273" t="s">
        <v>191</v>
      </c>
      <c r="C273" t="s">
        <v>153</v>
      </c>
      <c r="D273" t="s">
        <v>27</v>
      </c>
      <c r="E273" t="s">
        <v>486</v>
      </c>
      <c r="F273" s="3" t="s">
        <v>17</v>
      </c>
      <c r="G273" s="3">
        <f>WEEKDAY(A273,2)</f>
        <v>1</v>
      </c>
      <c r="H273" s="7">
        <f>N273+O273/60</f>
        <v>13.916666666666666</v>
      </c>
      <c r="I273" s="7">
        <f>P273+Q273/60</f>
        <v>15.75</v>
      </c>
      <c r="J273" s="4">
        <f>IFERROR(VLOOKUP($U273,TONGHOPVERSION!$A$3:$G$240,6,FALSE),VLOOKUP($B273,TONGHOPVERSION!$A$3:$G$240,6,FALSE))</f>
        <v>256.8437361537259</v>
      </c>
      <c r="K273" s="4">
        <f>IFERROR(VLOOKUP($U273,TONGHOPVERSION!$A$3:$G$240,7,FALSE),VLOOKUP($B273,TONGHOPVERSION!$A$3:$G$240,7,FALSE))</f>
        <v>276.05114265368064</v>
      </c>
      <c r="L273" s="2">
        <v>0.57986111111111105</v>
      </c>
      <c r="M273" s="2">
        <v>0.65625</v>
      </c>
      <c r="N273" s="6">
        <f t="shared" si="16"/>
        <v>13</v>
      </c>
      <c r="O273" s="6">
        <f t="shared" si="17"/>
        <v>55</v>
      </c>
      <c r="P273" s="6">
        <f t="shared" si="18"/>
        <v>15</v>
      </c>
      <c r="Q273" s="6">
        <f t="shared" si="19"/>
        <v>45</v>
      </c>
      <c r="R273">
        <v>203</v>
      </c>
      <c r="S273">
        <v>879</v>
      </c>
      <c r="T273" s="4">
        <v>178.43700000000001</v>
      </c>
      <c r="U273" t="s">
        <v>192</v>
      </c>
      <c r="V273" t="s">
        <v>192</v>
      </c>
      <c r="W273" t="s">
        <v>125</v>
      </c>
      <c r="X273" t="s">
        <v>16</v>
      </c>
      <c r="Y273" t="s">
        <v>30</v>
      </c>
      <c r="Z273" t="s">
        <v>37</v>
      </c>
    </row>
    <row r="274" spans="1:26" x14ac:dyDescent="0.2">
      <c r="A274" s="1">
        <v>43626</v>
      </c>
      <c r="B274" t="s">
        <v>178</v>
      </c>
      <c r="C274" t="s">
        <v>27</v>
      </c>
      <c r="D274" t="s">
        <v>177</v>
      </c>
      <c r="E274" t="s">
        <v>487</v>
      </c>
      <c r="F274" s="3" t="s">
        <v>17</v>
      </c>
      <c r="G274" s="3">
        <f>WEEKDAY(A274,2)</f>
        <v>1</v>
      </c>
      <c r="H274" s="7">
        <f>N274+O274/60</f>
        <v>23.583333333333332</v>
      </c>
      <c r="I274" s="7">
        <f>P274+Q274/60</f>
        <v>0.58333333333333337</v>
      </c>
      <c r="J274" s="4">
        <f>IFERROR(VLOOKUP($U274,TONGHOPVERSION!$A$3:$G$240,6,FALSE),VLOOKUP($B274,TONGHOPVERSION!$A$3:$G$240,6,FALSE))</f>
        <v>187.46363998635809</v>
      </c>
      <c r="K274" s="4">
        <f>IFERROR(VLOOKUP($U274,TONGHOPVERSION!$A$3:$G$240,7,FALSE),VLOOKUP($B274,TONGHOPVERSION!$A$3:$G$240,7,FALSE))</f>
        <v>145.81561859013829</v>
      </c>
      <c r="L274" s="2">
        <v>0.98263888888888884</v>
      </c>
      <c r="M274" s="2">
        <v>2.4305555555555556E-2</v>
      </c>
      <c r="N274" s="6">
        <f t="shared" si="16"/>
        <v>23</v>
      </c>
      <c r="O274" s="6">
        <f t="shared" si="17"/>
        <v>35</v>
      </c>
      <c r="P274" s="6">
        <f t="shared" si="18"/>
        <v>0</v>
      </c>
      <c r="Q274" s="6">
        <f t="shared" si="19"/>
        <v>35</v>
      </c>
      <c r="R274">
        <v>203</v>
      </c>
      <c r="S274">
        <v>301</v>
      </c>
      <c r="T274" s="4">
        <v>61.103000000000002</v>
      </c>
      <c r="U274" t="s">
        <v>178</v>
      </c>
      <c r="V274" t="s">
        <v>178</v>
      </c>
      <c r="W274" t="s">
        <v>29</v>
      </c>
      <c r="X274" t="s">
        <v>16</v>
      </c>
      <c r="Y274" t="s">
        <v>30</v>
      </c>
      <c r="Z274" t="s">
        <v>37</v>
      </c>
    </row>
    <row r="275" spans="1:26" x14ac:dyDescent="0.2">
      <c r="A275" s="1">
        <v>43626</v>
      </c>
      <c r="B275" t="s">
        <v>33</v>
      </c>
      <c r="C275" t="s">
        <v>34</v>
      </c>
      <c r="D275" t="s">
        <v>35</v>
      </c>
      <c r="E275" t="s">
        <v>488</v>
      </c>
      <c r="F275" s="3" t="s">
        <v>17</v>
      </c>
      <c r="G275" s="3">
        <f>WEEKDAY(A275,2)</f>
        <v>1</v>
      </c>
      <c r="H275" s="7">
        <f>N275+O275/60</f>
        <v>3</v>
      </c>
      <c r="I275" s="7">
        <f>P275+Q275/60</f>
        <v>4.333333333333333</v>
      </c>
      <c r="J275" s="4">
        <f>IFERROR(VLOOKUP($U275,TONGHOPVERSION!$A$3:$G$240,6,FALSE),VLOOKUP($B275,TONGHOPVERSION!$A$3:$G$240,6,FALSE))</f>
        <v>236.34688949060637</v>
      </c>
      <c r="K275" s="4">
        <f>IFERROR(VLOOKUP($U275,TONGHOPVERSION!$A$3:$G$240,7,FALSE),VLOOKUP($B275,TONGHOPVERSION!$A$3:$G$240,7,FALSE))</f>
        <v>201.94443000170284</v>
      </c>
      <c r="L275" s="2">
        <v>0.125</v>
      </c>
      <c r="M275" s="2">
        <v>0.18055555555555555</v>
      </c>
      <c r="N275" s="6">
        <f t="shared" si="16"/>
        <v>3</v>
      </c>
      <c r="O275" s="6">
        <f t="shared" si="17"/>
        <v>0</v>
      </c>
      <c r="P275" s="6">
        <f t="shared" si="18"/>
        <v>4</v>
      </c>
      <c r="Q275" s="6">
        <f t="shared" si="19"/>
        <v>20</v>
      </c>
      <c r="R275">
        <v>203</v>
      </c>
      <c r="S275">
        <v>604</v>
      </c>
      <c r="T275" s="4">
        <v>122.61199999999999</v>
      </c>
      <c r="U275" t="s">
        <v>36</v>
      </c>
      <c r="V275" t="s">
        <v>36</v>
      </c>
      <c r="W275" t="s">
        <v>36</v>
      </c>
      <c r="X275" t="s">
        <v>16</v>
      </c>
      <c r="Y275" t="s">
        <v>30</v>
      </c>
      <c r="Z275" t="s">
        <v>37</v>
      </c>
    </row>
    <row r="276" spans="1:26" x14ac:dyDescent="0.2">
      <c r="A276" s="1">
        <v>43626</v>
      </c>
      <c r="B276" t="s">
        <v>128</v>
      </c>
      <c r="C276" t="s">
        <v>34</v>
      </c>
      <c r="D276" t="s">
        <v>27</v>
      </c>
      <c r="E276" t="s">
        <v>489</v>
      </c>
      <c r="F276" s="3" t="s">
        <v>17</v>
      </c>
      <c r="G276" s="3">
        <f>WEEKDAY(A276,2)</f>
        <v>1</v>
      </c>
      <c r="H276" s="7">
        <f>N276+O276/60</f>
        <v>8</v>
      </c>
      <c r="I276" s="7">
        <f>P276+Q276/60</f>
        <v>9.5</v>
      </c>
      <c r="J276" s="4">
        <f>IFERROR(VLOOKUP($U276,TONGHOPVERSION!$A$3:$G$240,6,FALSE),VLOOKUP($B276,TONGHOPVERSION!$A$3:$G$240,6,FALSE))</f>
        <v>239.31340170869245</v>
      </c>
      <c r="K276" s="4">
        <f>IFERROR(VLOOKUP($U276,TONGHOPVERSION!$A$3:$G$240,7,FALSE),VLOOKUP($B276,TONGHOPVERSION!$A$3:$G$240,7,FALSE))</f>
        <v>208.92363712533773</v>
      </c>
      <c r="L276" s="2">
        <v>0.33333333333333331</v>
      </c>
      <c r="M276" s="2">
        <v>0.39583333333333331</v>
      </c>
      <c r="N276" s="6">
        <f t="shared" si="16"/>
        <v>8</v>
      </c>
      <c r="O276" s="6">
        <f t="shared" si="17"/>
        <v>0</v>
      </c>
      <c r="P276" s="6">
        <f t="shared" si="18"/>
        <v>9</v>
      </c>
      <c r="Q276" s="6">
        <f t="shared" si="19"/>
        <v>30</v>
      </c>
      <c r="R276">
        <v>203</v>
      </c>
      <c r="S276">
        <v>602</v>
      </c>
      <c r="T276" s="4">
        <v>122.206</v>
      </c>
      <c r="U276" t="s">
        <v>129</v>
      </c>
      <c r="V276" t="s">
        <v>129</v>
      </c>
      <c r="W276" t="s">
        <v>129</v>
      </c>
      <c r="X276" t="s">
        <v>16</v>
      </c>
      <c r="Y276" t="s">
        <v>30</v>
      </c>
      <c r="Z276" t="s">
        <v>37</v>
      </c>
    </row>
    <row r="277" spans="1:26" x14ac:dyDescent="0.2">
      <c r="A277" s="1">
        <v>43626</v>
      </c>
      <c r="B277" t="s">
        <v>36</v>
      </c>
      <c r="C277" t="s">
        <v>35</v>
      </c>
      <c r="D277" t="s">
        <v>34</v>
      </c>
      <c r="E277" t="s">
        <v>490</v>
      </c>
      <c r="F277" s="3" t="s">
        <v>17</v>
      </c>
      <c r="G277" s="3">
        <f>WEEKDAY(A277,2)</f>
        <v>1</v>
      </c>
      <c r="H277" s="7">
        <f>N277+O277/60</f>
        <v>6</v>
      </c>
      <c r="I277" s="7">
        <f>P277+Q277/60</f>
        <v>7.333333333333333</v>
      </c>
      <c r="J277" s="4">
        <f>IFERROR(VLOOKUP($U277,TONGHOPVERSION!$A$3:$G$240,6,FALSE),VLOOKUP($B277,TONGHOPVERSION!$A$3:$G$240,6,FALSE))</f>
        <v>236.34688949060637</v>
      </c>
      <c r="K277" s="4">
        <f>IFERROR(VLOOKUP($U277,TONGHOPVERSION!$A$3:$G$240,7,FALSE),VLOOKUP($B277,TONGHOPVERSION!$A$3:$G$240,7,FALSE))</f>
        <v>201.94443000170284</v>
      </c>
      <c r="L277" s="2">
        <v>0.25</v>
      </c>
      <c r="M277" s="2">
        <v>0.30555555555555552</v>
      </c>
      <c r="N277" s="6">
        <f t="shared" si="16"/>
        <v>6</v>
      </c>
      <c r="O277" s="6">
        <f t="shared" si="17"/>
        <v>0</v>
      </c>
      <c r="P277" s="6">
        <f t="shared" si="18"/>
        <v>7</v>
      </c>
      <c r="Q277" s="6">
        <f t="shared" si="19"/>
        <v>20</v>
      </c>
      <c r="R277">
        <v>203</v>
      </c>
      <c r="S277">
        <v>604</v>
      </c>
      <c r="T277" s="4">
        <v>122.61199999999999</v>
      </c>
      <c r="U277" t="s">
        <v>36</v>
      </c>
      <c r="V277" t="s">
        <v>36</v>
      </c>
      <c r="W277" t="s">
        <v>36</v>
      </c>
      <c r="X277" t="s">
        <v>16</v>
      </c>
      <c r="Y277" t="s">
        <v>30</v>
      </c>
      <c r="Z277" t="s">
        <v>37</v>
      </c>
    </row>
    <row r="278" spans="1:26" x14ac:dyDescent="0.2">
      <c r="A278" s="1">
        <v>43626</v>
      </c>
      <c r="B278" t="s">
        <v>129</v>
      </c>
      <c r="C278" t="s">
        <v>27</v>
      </c>
      <c r="D278" t="s">
        <v>34</v>
      </c>
      <c r="E278" t="s">
        <v>491</v>
      </c>
      <c r="F278" s="3" t="s">
        <v>17</v>
      </c>
      <c r="G278" s="3">
        <f>WEEKDAY(A278,2)</f>
        <v>1</v>
      </c>
      <c r="H278" s="7">
        <f>N278+O278/60</f>
        <v>1</v>
      </c>
      <c r="I278" s="7">
        <f>P278+Q278/60</f>
        <v>2.3333333333333335</v>
      </c>
      <c r="J278" s="4">
        <f>IFERROR(VLOOKUP($U278,TONGHOPVERSION!$A$3:$G$240,6,FALSE),VLOOKUP($B278,TONGHOPVERSION!$A$3:$G$240,6,FALSE))</f>
        <v>239.31340170869245</v>
      </c>
      <c r="K278" s="4">
        <f>IFERROR(VLOOKUP($U278,TONGHOPVERSION!$A$3:$G$240,7,FALSE),VLOOKUP($B278,TONGHOPVERSION!$A$3:$G$240,7,FALSE))</f>
        <v>208.92363712533773</v>
      </c>
      <c r="L278" s="2">
        <v>4.1666666666666664E-2</v>
      </c>
      <c r="M278" s="2">
        <v>9.7222222222222224E-2</v>
      </c>
      <c r="N278" s="6">
        <f t="shared" si="16"/>
        <v>1</v>
      </c>
      <c r="O278" s="6">
        <f t="shared" si="17"/>
        <v>0</v>
      </c>
      <c r="P278" s="6">
        <f t="shared" si="18"/>
        <v>2</v>
      </c>
      <c r="Q278" s="6">
        <f t="shared" si="19"/>
        <v>20</v>
      </c>
      <c r="R278">
        <v>203</v>
      </c>
      <c r="S278">
        <v>602</v>
      </c>
      <c r="T278" s="4">
        <v>122.206</v>
      </c>
      <c r="U278" t="s">
        <v>129</v>
      </c>
      <c r="V278" t="s">
        <v>129</v>
      </c>
      <c r="W278" t="s">
        <v>129</v>
      </c>
      <c r="X278" t="s">
        <v>16</v>
      </c>
      <c r="Y278" t="s">
        <v>30</v>
      </c>
      <c r="Z278" t="s">
        <v>37</v>
      </c>
    </row>
    <row r="279" spans="1:26" x14ac:dyDescent="0.2">
      <c r="A279" s="1">
        <v>43626</v>
      </c>
      <c r="B279" t="s">
        <v>159</v>
      </c>
      <c r="C279" t="s">
        <v>124</v>
      </c>
      <c r="D279" t="s">
        <v>27</v>
      </c>
      <c r="E279" t="s">
        <v>492</v>
      </c>
      <c r="F279" s="3" t="s">
        <v>17</v>
      </c>
      <c r="G279" s="3">
        <f>WEEKDAY(A279,2)</f>
        <v>1</v>
      </c>
      <c r="H279" s="7">
        <f>N279+O279/60</f>
        <v>13.75</v>
      </c>
      <c r="I279" s="7">
        <f>P279+Q279/60</f>
        <v>15.833333333333334</v>
      </c>
      <c r="J279" s="4">
        <f>IFERROR(VLOOKUP($U279,TONGHOPVERSION!$A$3:$G$240,6,FALSE),VLOOKUP($B279,TONGHOPVERSION!$A$3:$G$240,6,FALSE))</f>
        <v>284.2128245548555</v>
      </c>
      <c r="K279" s="4">
        <f>IFERROR(VLOOKUP($U279,TONGHOPVERSION!$A$3:$G$240,7,FALSE),VLOOKUP($B279,TONGHOPVERSION!$A$3:$G$240,7,FALSE))</f>
        <v>306.08961374632247</v>
      </c>
      <c r="L279" s="2">
        <v>0.57291666666666663</v>
      </c>
      <c r="M279" s="2">
        <v>0.65972222222222221</v>
      </c>
      <c r="N279" s="6">
        <f t="shared" si="16"/>
        <v>13</v>
      </c>
      <c r="O279" s="6">
        <f t="shared" si="17"/>
        <v>45</v>
      </c>
      <c r="P279" s="6">
        <f t="shared" si="18"/>
        <v>15</v>
      </c>
      <c r="Q279" s="6">
        <f t="shared" si="19"/>
        <v>50</v>
      </c>
      <c r="R279">
        <v>203</v>
      </c>
      <c r="S279">
        <v>1107</v>
      </c>
      <c r="T279" s="4">
        <v>224.721</v>
      </c>
      <c r="U279" t="s">
        <v>123</v>
      </c>
      <c r="V279" t="s">
        <v>123</v>
      </c>
      <c r="W279" t="s">
        <v>125</v>
      </c>
      <c r="X279" t="s">
        <v>16</v>
      </c>
      <c r="Y279" t="s">
        <v>30</v>
      </c>
      <c r="Z279" t="s">
        <v>37</v>
      </c>
    </row>
    <row r="280" spans="1:26" x14ac:dyDescent="0.2">
      <c r="A280" s="1">
        <v>43626</v>
      </c>
      <c r="B280" t="s">
        <v>176</v>
      </c>
      <c r="C280" t="s">
        <v>177</v>
      </c>
      <c r="D280" t="s">
        <v>27</v>
      </c>
      <c r="E280" t="s">
        <v>493</v>
      </c>
      <c r="F280" s="3" t="s">
        <v>17</v>
      </c>
      <c r="G280" s="3">
        <f>WEEKDAY(A280,2)</f>
        <v>1</v>
      </c>
      <c r="H280" s="7">
        <f>N280+O280/60</f>
        <v>7.333333333333333</v>
      </c>
      <c r="I280" s="7">
        <f>P280+Q280/60</f>
        <v>8.4166666666666661</v>
      </c>
      <c r="J280" s="4">
        <f>IFERROR(VLOOKUP($U280,TONGHOPVERSION!$A$3:$G$240,6,FALSE),VLOOKUP($B280,TONGHOPVERSION!$A$3:$G$240,6,FALSE))</f>
        <v>187.46363998635809</v>
      </c>
      <c r="K280" s="4">
        <f>IFERROR(VLOOKUP($U280,TONGHOPVERSION!$A$3:$G$240,7,FALSE),VLOOKUP($B280,TONGHOPVERSION!$A$3:$G$240,7,FALSE))</f>
        <v>145.81561859013829</v>
      </c>
      <c r="L280" s="2">
        <v>0.30555555555555552</v>
      </c>
      <c r="M280" s="2">
        <v>0.35069444444444442</v>
      </c>
      <c r="N280" s="6">
        <f t="shared" si="16"/>
        <v>7</v>
      </c>
      <c r="O280" s="6">
        <f t="shared" si="17"/>
        <v>20</v>
      </c>
      <c r="P280" s="6">
        <f t="shared" si="18"/>
        <v>8</v>
      </c>
      <c r="Q280" s="6">
        <f t="shared" si="19"/>
        <v>25</v>
      </c>
      <c r="R280">
        <v>203</v>
      </c>
      <c r="S280">
        <v>301</v>
      </c>
      <c r="T280" s="4">
        <v>61.103000000000002</v>
      </c>
      <c r="U280" t="s">
        <v>178</v>
      </c>
      <c r="V280" t="s">
        <v>178</v>
      </c>
      <c r="W280" t="s">
        <v>29</v>
      </c>
      <c r="X280" t="s">
        <v>16</v>
      </c>
      <c r="Y280" t="s">
        <v>30</v>
      </c>
      <c r="Z280" t="s">
        <v>37</v>
      </c>
    </row>
    <row r="281" spans="1:26" x14ac:dyDescent="0.2">
      <c r="A281" s="1">
        <v>43626</v>
      </c>
      <c r="B281" t="s">
        <v>123</v>
      </c>
      <c r="C281" t="s">
        <v>27</v>
      </c>
      <c r="D281" t="s">
        <v>124</v>
      </c>
      <c r="E281" t="s">
        <v>494</v>
      </c>
      <c r="F281" s="3" t="s">
        <v>17</v>
      </c>
      <c r="G281" s="3">
        <f>WEEKDAY(A281,2)</f>
        <v>1</v>
      </c>
      <c r="H281" s="7">
        <f>N281+O281/60</f>
        <v>10.916666666666666</v>
      </c>
      <c r="I281" s="7">
        <f>P281+Q281/60</f>
        <v>13.083333333333334</v>
      </c>
      <c r="J281" s="4">
        <f>IFERROR(VLOOKUP($U281,TONGHOPVERSION!$A$3:$G$240,6,FALSE),VLOOKUP($B281,TONGHOPVERSION!$A$3:$G$240,6,FALSE))</f>
        <v>284.2128245548555</v>
      </c>
      <c r="K281" s="4">
        <f>IFERROR(VLOOKUP($U281,TONGHOPVERSION!$A$3:$G$240,7,FALSE),VLOOKUP($B281,TONGHOPVERSION!$A$3:$G$240,7,FALSE))</f>
        <v>306.08961374632247</v>
      </c>
      <c r="L281" s="2">
        <v>0.4548611111111111</v>
      </c>
      <c r="M281" s="2">
        <v>0.54513888888888895</v>
      </c>
      <c r="N281" s="6">
        <f t="shared" si="16"/>
        <v>10</v>
      </c>
      <c r="O281" s="6">
        <f t="shared" si="17"/>
        <v>55</v>
      </c>
      <c r="P281" s="6">
        <f t="shared" si="18"/>
        <v>13</v>
      </c>
      <c r="Q281" s="6">
        <f t="shared" si="19"/>
        <v>5</v>
      </c>
      <c r="R281">
        <v>203</v>
      </c>
      <c r="S281">
        <v>1107</v>
      </c>
      <c r="T281" s="4">
        <v>224.721</v>
      </c>
      <c r="U281" t="s">
        <v>123</v>
      </c>
      <c r="V281" t="s">
        <v>123</v>
      </c>
      <c r="W281" t="s">
        <v>125</v>
      </c>
      <c r="X281" t="s">
        <v>16</v>
      </c>
      <c r="Y281" t="s">
        <v>30</v>
      </c>
      <c r="Z281" t="s">
        <v>37</v>
      </c>
    </row>
    <row r="282" spans="1:26" x14ac:dyDescent="0.2">
      <c r="A282" s="1">
        <v>43626</v>
      </c>
      <c r="B282" t="s">
        <v>178</v>
      </c>
      <c r="C282" t="s">
        <v>27</v>
      </c>
      <c r="D282" t="s">
        <v>177</v>
      </c>
      <c r="E282" t="s">
        <v>495</v>
      </c>
      <c r="F282" s="3" t="s">
        <v>17</v>
      </c>
      <c r="G282" s="3">
        <f>WEEKDAY(A282,2)</f>
        <v>1</v>
      </c>
      <c r="H282" s="7">
        <f>N282+O282/60</f>
        <v>5.666666666666667</v>
      </c>
      <c r="I282" s="7">
        <f>P282+Q282/60</f>
        <v>6.666666666666667</v>
      </c>
      <c r="J282" s="4">
        <f>IFERROR(VLOOKUP($U282,TONGHOPVERSION!$A$3:$G$240,6,FALSE),VLOOKUP($B282,TONGHOPVERSION!$A$3:$G$240,6,FALSE))</f>
        <v>187.46363998635809</v>
      </c>
      <c r="K282" s="4">
        <f>IFERROR(VLOOKUP($U282,TONGHOPVERSION!$A$3:$G$240,7,FALSE),VLOOKUP($B282,TONGHOPVERSION!$A$3:$G$240,7,FALSE))</f>
        <v>145.81561859013829</v>
      </c>
      <c r="L282" s="2">
        <v>0.23611111111111113</v>
      </c>
      <c r="M282" s="2">
        <v>0.27777777777777779</v>
      </c>
      <c r="N282" s="6">
        <f t="shared" si="16"/>
        <v>5</v>
      </c>
      <c r="O282" s="6">
        <f t="shared" si="17"/>
        <v>40</v>
      </c>
      <c r="P282" s="6">
        <f t="shared" si="18"/>
        <v>6</v>
      </c>
      <c r="Q282" s="6">
        <f t="shared" si="19"/>
        <v>40</v>
      </c>
      <c r="R282">
        <v>203</v>
      </c>
      <c r="S282">
        <v>301</v>
      </c>
      <c r="T282" s="4">
        <v>61.103000000000002</v>
      </c>
      <c r="U282" t="s">
        <v>178</v>
      </c>
      <c r="V282" t="s">
        <v>178</v>
      </c>
      <c r="W282" t="s">
        <v>29</v>
      </c>
      <c r="X282" t="s">
        <v>16</v>
      </c>
      <c r="Y282" t="s">
        <v>30</v>
      </c>
      <c r="Z282" t="s">
        <v>37</v>
      </c>
    </row>
    <row r="283" spans="1:26" x14ac:dyDescent="0.2">
      <c r="A283" s="1">
        <v>43626</v>
      </c>
      <c r="B283" t="s">
        <v>497</v>
      </c>
      <c r="C283" t="s">
        <v>27</v>
      </c>
      <c r="D283" t="s">
        <v>40</v>
      </c>
      <c r="E283" t="s">
        <v>496</v>
      </c>
      <c r="F283" s="3" t="s">
        <v>17</v>
      </c>
      <c r="G283" s="3">
        <f>WEEKDAY(A283,2)</f>
        <v>1</v>
      </c>
      <c r="H283" s="7">
        <f>N283+O283/60</f>
        <v>0</v>
      </c>
      <c r="I283" s="7">
        <f>P283+Q283/60</f>
        <v>1.5833333333333335</v>
      </c>
      <c r="J283" s="4">
        <f>IFERROR(VLOOKUP($U283,TONGHOPVERSION!$A$3:$G$240,6,FALSE),VLOOKUP($B283,TONGHOPVERSION!$A$3:$G$240,6,FALSE))</f>
        <v>207.05375269337415</v>
      </c>
      <c r="K283" s="4">
        <f>IFERROR(VLOOKUP($U283,TONGHOPVERSION!$A$3:$G$240,7,FALSE),VLOOKUP($B283,TONGHOPVERSION!$A$3:$G$240,7,FALSE))</f>
        <v>235.00797913462452</v>
      </c>
      <c r="L283" s="2">
        <v>0</v>
      </c>
      <c r="M283" s="2">
        <v>6.5972222222222224E-2</v>
      </c>
      <c r="N283" s="6">
        <f t="shared" si="16"/>
        <v>0</v>
      </c>
      <c r="O283" s="6">
        <f t="shared" si="17"/>
        <v>0</v>
      </c>
      <c r="P283" s="6">
        <f t="shared" si="18"/>
        <v>1</v>
      </c>
      <c r="Q283" s="6">
        <f t="shared" si="19"/>
        <v>35</v>
      </c>
      <c r="R283">
        <v>203</v>
      </c>
      <c r="S283">
        <v>740</v>
      </c>
      <c r="T283" s="4">
        <v>150.22</v>
      </c>
      <c r="U283" t="s">
        <v>497</v>
      </c>
      <c r="V283" t="s">
        <v>497</v>
      </c>
      <c r="W283" t="s">
        <v>41</v>
      </c>
      <c r="X283" t="s">
        <v>16</v>
      </c>
      <c r="Y283" t="s">
        <v>30</v>
      </c>
      <c r="Z283" t="s">
        <v>37</v>
      </c>
    </row>
    <row r="284" spans="1:26" x14ac:dyDescent="0.2">
      <c r="A284" s="1">
        <v>43626</v>
      </c>
      <c r="B284" t="s">
        <v>192</v>
      </c>
      <c r="C284" t="s">
        <v>27</v>
      </c>
      <c r="D284" t="s">
        <v>153</v>
      </c>
      <c r="E284" t="s">
        <v>498</v>
      </c>
      <c r="F284" s="3" t="s">
        <v>17</v>
      </c>
      <c r="G284" s="3">
        <f>WEEKDAY(A284,2)</f>
        <v>1</v>
      </c>
      <c r="H284" s="7">
        <f>N284+O284/60</f>
        <v>23.416666666666668</v>
      </c>
      <c r="I284" s="7">
        <f>P284+Q284/60</f>
        <v>1.1666666666666667</v>
      </c>
      <c r="J284" s="4">
        <f>IFERROR(VLOOKUP($U284,TONGHOPVERSION!$A$3:$G$240,6,FALSE),VLOOKUP($B284,TONGHOPVERSION!$A$3:$G$240,6,FALSE))</f>
        <v>256.8437361537259</v>
      </c>
      <c r="K284" s="4">
        <f>IFERROR(VLOOKUP($U284,TONGHOPVERSION!$A$3:$G$240,7,FALSE),VLOOKUP($B284,TONGHOPVERSION!$A$3:$G$240,7,FALSE))</f>
        <v>276.05114265368064</v>
      </c>
      <c r="L284" s="2">
        <v>0.97569444444444453</v>
      </c>
      <c r="M284" s="2">
        <v>4.8611111111111112E-2</v>
      </c>
      <c r="N284" s="6">
        <f t="shared" si="16"/>
        <v>23</v>
      </c>
      <c r="O284" s="6">
        <f t="shared" si="17"/>
        <v>25</v>
      </c>
      <c r="P284" s="6">
        <f t="shared" si="18"/>
        <v>1</v>
      </c>
      <c r="Q284" s="6">
        <f t="shared" si="19"/>
        <v>10</v>
      </c>
      <c r="R284">
        <v>203</v>
      </c>
      <c r="S284">
        <v>879</v>
      </c>
      <c r="T284" s="4">
        <v>178.43700000000001</v>
      </c>
      <c r="U284" t="s">
        <v>192</v>
      </c>
      <c r="V284" t="s">
        <v>192</v>
      </c>
      <c r="W284" t="s">
        <v>125</v>
      </c>
      <c r="X284" t="s">
        <v>16</v>
      </c>
      <c r="Y284" t="s">
        <v>30</v>
      </c>
      <c r="Z284" t="s">
        <v>37</v>
      </c>
    </row>
    <row r="285" spans="1:26" x14ac:dyDescent="0.2">
      <c r="A285" s="1">
        <v>43626</v>
      </c>
      <c r="B285" t="s">
        <v>500</v>
      </c>
      <c r="C285" t="s">
        <v>40</v>
      </c>
      <c r="D285" t="s">
        <v>27</v>
      </c>
      <c r="E285" t="s">
        <v>499</v>
      </c>
      <c r="F285" s="3" t="s">
        <v>17</v>
      </c>
      <c r="G285" s="3">
        <f>WEEKDAY(A285,2)</f>
        <v>1</v>
      </c>
      <c r="H285" s="7">
        <f>N285+O285/60</f>
        <v>2.25</v>
      </c>
      <c r="I285" s="7">
        <f>P285+Q285/60</f>
        <v>3.8333333333333335</v>
      </c>
      <c r="J285" s="4">
        <f>IFERROR(VLOOKUP($U285,TONGHOPVERSION!$A$3:$G$240,6,FALSE),VLOOKUP($B285,TONGHOPVERSION!$A$3:$G$240,6,FALSE))</f>
        <v>207.05375269337415</v>
      </c>
      <c r="K285" s="4">
        <f>IFERROR(VLOOKUP($U285,TONGHOPVERSION!$A$3:$G$240,7,FALSE),VLOOKUP($B285,TONGHOPVERSION!$A$3:$G$240,7,FALSE))</f>
        <v>235.00797913462452</v>
      </c>
      <c r="L285" s="2">
        <v>9.375E-2</v>
      </c>
      <c r="M285" s="2">
        <v>0.15972222222222224</v>
      </c>
      <c r="N285" s="6">
        <f t="shared" si="16"/>
        <v>2</v>
      </c>
      <c r="O285" s="6">
        <f t="shared" si="17"/>
        <v>15</v>
      </c>
      <c r="P285" s="6">
        <f t="shared" si="18"/>
        <v>3</v>
      </c>
      <c r="Q285" s="6">
        <f t="shared" si="19"/>
        <v>50</v>
      </c>
      <c r="R285">
        <v>203</v>
      </c>
      <c r="S285">
        <v>740</v>
      </c>
      <c r="T285" s="4">
        <v>150.22</v>
      </c>
      <c r="U285" t="s">
        <v>497</v>
      </c>
      <c r="V285" t="s">
        <v>497</v>
      </c>
      <c r="W285" t="s">
        <v>41</v>
      </c>
      <c r="X285" t="s">
        <v>16</v>
      </c>
      <c r="Y285" t="s">
        <v>30</v>
      </c>
      <c r="Z285" t="s">
        <v>37</v>
      </c>
    </row>
    <row r="286" spans="1:26" x14ac:dyDescent="0.2">
      <c r="A286" s="1">
        <v>43626</v>
      </c>
      <c r="B286" t="s">
        <v>502</v>
      </c>
      <c r="C286" t="s">
        <v>99</v>
      </c>
      <c r="D286" t="s">
        <v>27</v>
      </c>
      <c r="E286" t="s">
        <v>501</v>
      </c>
      <c r="F286" s="3" t="s">
        <v>17</v>
      </c>
      <c r="G286" s="3">
        <f>WEEKDAY(A286,2)</f>
        <v>1</v>
      </c>
      <c r="H286" s="7">
        <f>N286+O286/60</f>
        <v>12.583333333333334</v>
      </c>
      <c r="I286" s="7">
        <f>P286+Q286/60</f>
        <v>13.583333333333334</v>
      </c>
      <c r="J286" s="4">
        <f>IFERROR(VLOOKUP($U286,TONGHOPVERSION!$A$3:$G$240,6,FALSE),VLOOKUP($B286,TONGHOPVERSION!$A$3:$G$240,6,FALSE))</f>
        <v>142.82837478473851</v>
      </c>
      <c r="K286" s="4">
        <f>IFERROR(VLOOKUP($U286,TONGHOPVERSION!$A$3:$G$240,7,FALSE),VLOOKUP($B286,TONGHOPVERSION!$A$3:$G$240,7,FALSE))</f>
        <v>131.67374266664146</v>
      </c>
      <c r="L286" s="2">
        <v>0.52430555555555558</v>
      </c>
      <c r="M286" s="2">
        <v>0.56597222222222221</v>
      </c>
      <c r="N286" s="6">
        <f t="shared" si="16"/>
        <v>12</v>
      </c>
      <c r="O286" s="6">
        <f t="shared" si="17"/>
        <v>35</v>
      </c>
      <c r="P286" s="6">
        <f t="shared" si="18"/>
        <v>13</v>
      </c>
      <c r="Q286" s="6">
        <f t="shared" si="19"/>
        <v>35</v>
      </c>
      <c r="R286">
        <v>203</v>
      </c>
      <c r="S286">
        <v>257</v>
      </c>
      <c r="T286" s="4">
        <v>52.170999999999999</v>
      </c>
      <c r="U286" t="s">
        <v>109</v>
      </c>
      <c r="V286" t="s">
        <v>109</v>
      </c>
      <c r="W286" t="s">
        <v>41</v>
      </c>
      <c r="X286" t="s">
        <v>16</v>
      </c>
      <c r="Y286" t="s">
        <v>30</v>
      </c>
      <c r="Z286" t="s">
        <v>37</v>
      </c>
    </row>
    <row r="287" spans="1:26" x14ac:dyDescent="0.2">
      <c r="A287" s="1">
        <v>43626</v>
      </c>
      <c r="B287" t="s">
        <v>100</v>
      </c>
      <c r="C287" t="s">
        <v>35</v>
      </c>
      <c r="D287" t="s">
        <v>99</v>
      </c>
      <c r="E287" t="s">
        <v>503</v>
      </c>
      <c r="F287" s="3" t="s">
        <v>17</v>
      </c>
      <c r="G287" s="3">
        <f>WEEKDAY(A287,2)</f>
        <v>1</v>
      </c>
      <c r="H287" s="7">
        <f>N287+O287/60</f>
        <v>10.166666666666666</v>
      </c>
      <c r="I287" s="7">
        <f>P287+Q287/60</f>
        <v>11.916666666666666</v>
      </c>
      <c r="J287" s="4">
        <f>IFERROR(VLOOKUP($U287,TONGHOPVERSION!$A$3:$G$240,6,FALSE),VLOOKUP($B287,TONGHOPVERSION!$A$3:$G$240,6,FALSE))</f>
        <v>226.29556144230276</v>
      </c>
      <c r="K287" s="4">
        <f>IFERROR(VLOOKUP($U287,TONGHOPVERSION!$A$3:$G$240,7,FALSE),VLOOKUP($B287,TONGHOPVERSION!$A$3:$G$240,7,FALSE))</f>
        <v>261.68109322915961</v>
      </c>
      <c r="L287" s="2">
        <v>0.4236111111111111</v>
      </c>
      <c r="M287" s="2">
        <v>0.49652777777777773</v>
      </c>
      <c r="N287" s="6">
        <f t="shared" si="16"/>
        <v>10</v>
      </c>
      <c r="O287" s="6">
        <f t="shared" si="17"/>
        <v>10</v>
      </c>
      <c r="P287" s="6">
        <f t="shared" si="18"/>
        <v>11</v>
      </c>
      <c r="Q287" s="6">
        <f t="shared" si="19"/>
        <v>55</v>
      </c>
      <c r="R287">
        <v>203</v>
      </c>
      <c r="S287">
        <v>956</v>
      </c>
      <c r="T287" s="4">
        <v>194.06800000000001</v>
      </c>
      <c r="U287" t="s">
        <v>100</v>
      </c>
      <c r="V287" t="s">
        <v>100</v>
      </c>
      <c r="W287" t="s">
        <v>41</v>
      </c>
      <c r="X287" t="s">
        <v>16</v>
      </c>
      <c r="Y287" t="s">
        <v>30</v>
      </c>
      <c r="Z287" t="s">
        <v>37</v>
      </c>
    </row>
    <row r="288" spans="1:26" x14ac:dyDescent="0.2">
      <c r="A288" s="1">
        <v>43626</v>
      </c>
      <c r="B288" t="s">
        <v>302</v>
      </c>
      <c r="C288" t="s">
        <v>35</v>
      </c>
      <c r="D288" t="s">
        <v>177</v>
      </c>
      <c r="E288" t="s">
        <v>504</v>
      </c>
      <c r="F288" s="3" t="s">
        <v>17</v>
      </c>
      <c r="G288" s="3">
        <f>WEEKDAY(A288,2)</f>
        <v>1</v>
      </c>
      <c r="H288" s="7">
        <f>N288+O288/60</f>
        <v>2.75</v>
      </c>
      <c r="I288" s="7">
        <f>P288+Q288/60</f>
        <v>4.916666666666667</v>
      </c>
      <c r="J288" s="4">
        <f>IFERROR(VLOOKUP($U288,TONGHOPVERSION!$A$3:$G$240,6,FALSE),VLOOKUP($B288,TONGHOPVERSION!$A$3:$G$240,6,FALSE))</f>
        <v>293.23396399985552</v>
      </c>
      <c r="K288" s="4">
        <f>IFERROR(VLOOKUP($U288,TONGHOPVERSION!$A$3:$G$240,7,FALSE),VLOOKUP($B288,TONGHOPVERSION!$A$3:$G$240,7,FALSE))</f>
        <v>332.36525256500209</v>
      </c>
      <c r="L288" s="2">
        <v>0.11458333333333333</v>
      </c>
      <c r="M288" s="2">
        <v>0.20486111111111113</v>
      </c>
      <c r="N288" s="6">
        <f t="shared" si="16"/>
        <v>2</v>
      </c>
      <c r="O288" s="6">
        <f t="shared" si="17"/>
        <v>45</v>
      </c>
      <c r="P288" s="6">
        <f t="shared" si="18"/>
        <v>4</v>
      </c>
      <c r="Q288" s="6">
        <f t="shared" si="19"/>
        <v>55</v>
      </c>
      <c r="R288">
        <v>203</v>
      </c>
      <c r="S288">
        <v>1213</v>
      </c>
      <c r="T288" s="4">
        <v>246.239</v>
      </c>
      <c r="U288" t="s">
        <v>302</v>
      </c>
      <c r="V288" t="s">
        <v>302</v>
      </c>
      <c r="W288" t="s">
        <v>29</v>
      </c>
      <c r="X288" t="s">
        <v>16</v>
      </c>
      <c r="Y288" t="s">
        <v>30</v>
      </c>
      <c r="Z288" t="s">
        <v>37</v>
      </c>
    </row>
    <row r="289" spans="1:26" x14ac:dyDescent="0.2">
      <c r="A289" s="1">
        <v>43626</v>
      </c>
      <c r="B289" t="s">
        <v>304</v>
      </c>
      <c r="C289" t="s">
        <v>177</v>
      </c>
      <c r="D289" t="s">
        <v>35</v>
      </c>
      <c r="E289" t="s">
        <v>505</v>
      </c>
      <c r="F289" s="3" t="s">
        <v>17</v>
      </c>
      <c r="G289" s="3">
        <f>WEEKDAY(A289,2)</f>
        <v>1</v>
      </c>
      <c r="H289" s="7">
        <f>N289+O289/60</f>
        <v>5.583333333333333</v>
      </c>
      <c r="I289" s="7">
        <f>P289+Q289/60</f>
        <v>7.75</v>
      </c>
      <c r="J289" s="4">
        <f>IFERROR(VLOOKUP($U289,TONGHOPVERSION!$A$3:$G$240,6,FALSE),VLOOKUP($B289,TONGHOPVERSION!$A$3:$G$240,6,FALSE))</f>
        <v>293.23396399985552</v>
      </c>
      <c r="K289" s="4">
        <f>IFERROR(VLOOKUP($U289,TONGHOPVERSION!$A$3:$G$240,7,FALSE),VLOOKUP($B289,TONGHOPVERSION!$A$3:$G$240,7,FALSE))</f>
        <v>332.36525256500209</v>
      </c>
      <c r="L289" s="2">
        <v>0.23263888888888887</v>
      </c>
      <c r="M289" s="2">
        <v>0.32291666666666669</v>
      </c>
      <c r="N289" s="6">
        <f t="shared" si="16"/>
        <v>5</v>
      </c>
      <c r="O289" s="6">
        <f t="shared" si="17"/>
        <v>35</v>
      </c>
      <c r="P289" s="6">
        <f t="shared" si="18"/>
        <v>7</v>
      </c>
      <c r="Q289" s="6">
        <f t="shared" si="19"/>
        <v>45</v>
      </c>
      <c r="R289">
        <v>203</v>
      </c>
      <c r="S289">
        <v>1213</v>
      </c>
      <c r="T289" s="4">
        <v>246.239</v>
      </c>
      <c r="U289" t="s">
        <v>302</v>
      </c>
      <c r="V289" t="s">
        <v>302</v>
      </c>
      <c r="W289" t="s">
        <v>29</v>
      </c>
      <c r="X289" t="s">
        <v>16</v>
      </c>
      <c r="Y289" t="s">
        <v>30</v>
      </c>
      <c r="Z289" t="s">
        <v>37</v>
      </c>
    </row>
    <row r="290" spans="1:26" x14ac:dyDescent="0.2">
      <c r="A290" s="1">
        <v>43626</v>
      </c>
      <c r="B290" t="s">
        <v>65</v>
      </c>
      <c r="C290" t="s">
        <v>66</v>
      </c>
      <c r="D290" t="s">
        <v>35</v>
      </c>
      <c r="E290" t="s">
        <v>506</v>
      </c>
      <c r="F290" s="3" t="s">
        <v>17</v>
      </c>
      <c r="G290" s="3">
        <f>WEEKDAY(A290,2)</f>
        <v>1</v>
      </c>
      <c r="H290" s="7">
        <f>N290+O290/60</f>
        <v>9.4166666666666661</v>
      </c>
      <c r="I290" s="7">
        <f>P290+Q290/60</f>
        <v>11.333333333333334</v>
      </c>
      <c r="J290" s="4">
        <f>IFERROR(VLOOKUP($U290,TONGHOPVERSION!$A$3:$G$240,6,FALSE),VLOOKUP($B290,TONGHOPVERSION!$A$3:$G$240,6,FALSE))</f>
        <v>292.75199550278143</v>
      </c>
      <c r="K290" s="4">
        <f>IFERROR(VLOOKUP($U290,TONGHOPVERSION!$A$3:$G$240,7,FALSE),VLOOKUP($B290,TONGHOPVERSION!$A$3:$G$240,7,FALSE))</f>
        <v>283.06606117169179</v>
      </c>
      <c r="L290" s="2">
        <v>0.3923611111111111</v>
      </c>
      <c r="M290" s="2">
        <v>0.47222222222222227</v>
      </c>
      <c r="N290" s="6">
        <f t="shared" si="16"/>
        <v>9</v>
      </c>
      <c r="O290" s="6">
        <f t="shared" si="17"/>
        <v>25</v>
      </c>
      <c r="P290" s="6">
        <f t="shared" si="18"/>
        <v>11</v>
      </c>
      <c r="Q290" s="6">
        <f t="shared" si="19"/>
        <v>20</v>
      </c>
      <c r="R290">
        <v>203</v>
      </c>
      <c r="S290">
        <v>1062</v>
      </c>
      <c r="T290" s="4">
        <v>215.58600000000001</v>
      </c>
      <c r="U290" t="s">
        <v>67</v>
      </c>
      <c r="V290" t="s">
        <v>67</v>
      </c>
      <c r="W290" t="s">
        <v>29</v>
      </c>
      <c r="X290" t="s">
        <v>16</v>
      </c>
      <c r="Y290" t="s">
        <v>30</v>
      </c>
      <c r="Z290" t="s">
        <v>37</v>
      </c>
    </row>
    <row r="291" spans="1:26" x14ac:dyDescent="0.2">
      <c r="A291" s="1">
        <v>43626</v>
      </c>
      <c r="B291" t="s">
        <v>67</v>
      </c>
      <c r="C291" t="s">
        <v>35</v>
      </c>
      <c r="D291" t="s">
        <v>66</v>
      </c>
      <c r="E291" t="s">
        <v>507</v>
      </c>
      <c r="F291" s="3" t="s">
        <v>17</v>
      </c>
      <c r="G291" s="3">
        <f>WEEKDAY(A291,2)</f>
        <v>1</v>
      </c>
      <c r="H291" s="7">
        <f>N291+O291/60</f>
        <v>6.75</v>
      </c>
      <c r="I291" s="7">
        <f>P291+Q291/60</f>
        <v>8.6666666666666661</v>
      </c>
      <c r="J291" s="4">
        <f>IFERROR(VLOOKUP($U291,TONGHOPVERSION!$A$3:$G$240,6,FALSE),VLOOKUP($B291,TONGHOPVERSION!$A$3:$G$240,6,FALSE))</f>
        <v>292.75199550278143</v>
      </c>
      <c r="K291" s="4">
        <f>IFERROR(VLOOKUP($U291,TONGHOPVERSION!$A$3:$G$240,7,FALSE),VLOOKUP($B291,TONGHOPVERSION!$A$3:$G$240,7,FALSE))</f>
        <v>283.06606117169179</v>
      </c>
      <c r="L291" s="2">
        <v>0.28125</v>
      </c>
      <c r="M291" s="2">
        <v>0.3611111111111111</v>
      </c>
      <c r="N291" s="6">
        <f t="shared" si="16"/>
        <v>6</v>
      </c>
      <c r="O291" s="6">
        <f t="shared" si="17"/>
        <v>45</v>
      </c>
      <c r="P291" s="6">
        <f t="shared" si="18"/>
        <v>8</v>
      </c>
      <c r="Q291" s="6">
        <f t="shared" si="19"/>
        <v>40</v>
      </c>
      <c r="R291">
        <v>203</v>
      </c>
      <c r="S291">
        <v>1062</v>
      </c>
      <c r="T291" s="4">
        <v>215.58600000000001</v>
      </c>
      <c r="U291" t="s">
        <v>67</v>
      </c>
      <c r="V291" t="s">
        <v>67</v>
      </c>
      <c r="W291" t="s">
        <v>29</v>
      </c>
      <c r="X291" t="s">
        <v>16</v>
      </c>
      <c r="Y291" t="s">
        <v>30</v>
      </c>
      <c r="Z291" t="s">
        <v>37</v>
      </c>
    </row>
    <row r="292" spans="1:26" x14ac:dyDescent="0.2">
      <c r="A292" s="1">
        <v>43626</v>
      </c>
      <c r="B292" t="s">
        <v>509</v>
      </c>
      <c r="C292" t="s">
        <v>173</v>
      </c>
      <c r="D292" t="s">
        <v>35</v>
      </c>
      <c r="E292" t="s">
        <v>508</v>
      </c>
      <c r="F292" s="3" t="s">
        <v>17</v>
      </c>
      <c r="G292" s="3">
        <f>WEEKDAY(A292,2)</f>
        <v>1</v>
      </c>
      <c r="H292" s="7">
        <f>N292+O292/60</f>
        <v>0.66666666666666663</v>
      </c>
      <c r="I292" s="7">
        <f>P292+Q292/60</f>
        <v>3.25</v>
      </c>
      <c r="J292" s="4">
        <f>IFERROR(VLOOKUP($U292,TONGHOPVERSION!$A$3:$G$240,6,FALSE),VLOOKUP($B292,TONGHOPVERSION!$A$3:$G$240,6,FALSE))</f>
        <v>524.34786512385949</v>
      </c>
      <c r="K292" s="4">
        <f>IFERROR(VLOOKUP($U292,TONGHOPVERSION!$A$3:$G$240,7,FALSE),VLOOKUP($B292,TONGHOPVERSION!$A$3:$G$240,7,FALSE))</f>
        <v>478.47904156320539</v>
      </c>
      <c r="L292" s="2">
        <v>2.7777777777777776E-2</v>
      </c>
      <c r="M292" s="2">
        <v>0.13541666666666666</v>
      </c>
      <c r="N292" s="6">
        <f t="shared" si="16"/>
        <v>0</v>
      </c>
      <c r="O292" s="6">
        <f t="shared" si="17"/>
        <v>40</v>
      </c>
      <c r="P292" s="6">
        <f t="shared" si="18"/>
        <v>3</v>
      </c>
      <c r="Q292" s="6">
        <f t="shared" si="19"/>
        <v>15</v>
      </c>
      <c r="R292">
        <v>203</v>
      </c>
      <c r="S292">
        <v>1503</v>
      </c>
      <c r="T292" s="4">
        <v>305.10899999999998</v>
      </c>
      <c r="U292" t="s">
        <v>510</v>
      </c>
      <c r="V292" t="s">
        <v>510</v>
      </c>
      <c r="W292" t="s">
        <v>21</v>
      </c>
      <c r="X292" t="s">
        <v>135</v>
      </c>
      <c r="Y292" t="s">
        <v>23</v>
      </c>
      <c r="Z292" t="s">
        <v>37</v>
      </c>
    </row>
    <row r="293" spans="1:26" x14ac:dyDescent="0.2">
      <c r="A293" s="1">
        <v>43626</v>
      </c>
      <c r="B293" t="s">
        <v>512</v>
      </c>
      <c r="C293" t="s">
        <v>34</v>
      </c>
      <c r="D293" t="s">
        <v>513</v>
      </c>
      <c r="E293" t="s">
        <v>511</v>
      </c>
      <c r="F293" s="3" t="s">
        <v>17</v>
      </c>
      <c r="G293" s="3">
        <f>WEEKDAY(A293,2)</f>
        <v>1</v>
      </c>
      <c r="H293" s="7">
        <f>N293+O293/60</f>
        <v>9.1666666666666661</v>
      </c>
      <c r="I293" s="7">
        <f>P293+Q293/60</f>
        <v>12.333333333333334</v>
      </c>
      <c r="J293" s="4">
        <f>IFERROR(VLOOKUP($U293,TONGHOPVERSION!$A$3:$G$240,6,FALSE),VLOOKUP($B293,TONGHOPVERSION!$A$3:$G$240,6,FALSE))</f>
        <v>533.54121624017307</v>
      </c>
      <c r="K293" s="4">
        <f>IFERROR(VLOOKUP($U293,TONGHOPVERSION!$A$3:$G$240,7,FALSE),VLOOKUP($B293,TONGHOPVERSION!$A$3:$G$240,7,FALSE))</f>
        <v>543.60109131758395</v>
      </c>
      <c r="L293" s="2">
        <v>0.38194444444444442</v>
      </c>
      <c r="M293" s="2">
        <v>0.51388888888888895</v>
      </c>
      <c r="N293" s="6">
        <f t="shared" si="16"/>
        <v>9</v>
      </c>
      <c r="O293" s="6">
        <f t="shared" si="17"/>
        <v>10</v>
      </c>
      <c r="P293" s="6">
        <f t="shared" si="18"/>
        <v>12</v>
      </c>
      <c r="Q293" s="6">
        <f t="shared" si="19"/>
        <v>20</v>
      </c>
      <c r="R293">
        <v>203</v>
      </c>
      <c r="S293">
        <v>1988</v>
      </c>
      <c r="T293" s="4">
        <v>403.56400000000002</v>
      </c>
      <c r="U293" t="s">
        <v>512</v>
      </c>
      <c r="V293" t="s">
        <v>512</v>
      </c>
      <c r="W293" t="s">
        <v>21</v>
      </c>
      <c r="X293" t="s">
        <v>197</v>
      </c>
      <c r="Y293" t="s">
        <v>23</v>
      </c>
      <c r="Z293" t="s">
        <v>37</v>
      </c>
    </row>
    <row r="294" spans="1:26" x14ac:dyDescent="0.2">
      <c r="A294" s="1">
        <v>43626</v>
      </c>
      <c r="B294" t="s">
        <v>128</v>
      </c>
      <c r="C294" t="s">
        <v>34</v>
      </c>
      <c r="D294" t="s">
        <v>27</v>
      </c>
      <c r="E294" t="s">
        <v>514</v>
      </c>
      <c r="F294" s="3" t="s">
        <v>17</v>
      </c>
      <c r="G294" s="3">
        <f>WEEKDAY(A294,2)</f>
        <v>1</v>
      </c>
      <c r="H294" s="7">
        <f>N294+O294/60</f>
        <v>23</v>
      </c>
      <c r="I294" s="7">
        <f>P294+Q294/60</f>
        <v>0.41666666666666669</v>
      </c>
      <c r="J294" s="4">
        <f>IFERROR(VLOOKUP($U294,TONGHOPVERSION!$A$3:$G$240,6,FALSE),VLOOKUP($B294,TONGHOPVERSION!$A$3:$G$240,6,FALSE))</f>
        <v>239.31340170869245</v>
      </c>
      <c r="K294" s="4">
        <f>IFERROR(VLOOKUP($U294,TONGHOPVERSION!$A$3:$G$240,7,FALSE),VLOOKUP($B294,TONGHOPVERSION!$A$3:$G$240,7,FALSE))</f>
        <v>208.92363712533773</v>
      </c>
      <c r="L294" s="2">
        <v>0.95833333333333337</v>
      </c>
      <c r="M294" s="2">
        <v>1.7361111111111112E-2</v>
      </c>
      <c r="N294" s="6">
        <f t="shared" si="16"/>
        <v>23</v>
      </c>
      <c r="O294" s="6">
        <f t="shared" si="17"/>
        <v>0</v>
      </c>
      <c r="P294" s="6">
        <f t="shared" si="18"/>
        <v>0</v>
      </c>
      <c r="Q294" s="6">
        <f t="shared" si="19"/>
        <v>25</v>
      </c>
      <c r="R294">
        <v>203</v>
      </c>
      <c r="S294">
        <v>602</v>
      </c>
      <c r="T294" s="4">
        <v>122.206</v>
      </c>
      <c r="U294" t="s">
        <v>129</v>
      </c>
      <c r="V294" t="s">
        <v>129</v>
      </c>
      <c r="W294" t="s">
        <v>129</v>
      </c>
      <c r="X294" t="s">
        <v>16</v>
      </c>
      <c r="Y294" t="s">
        <v>30</v>
      </c>
      <c r="Z294" t="s">
        <v>37</v>
      </c>
    </row>
    <row r="295" spans="1:26" x14ac:dyDescent="0.2">
      <c r="A295" s="1">
        <v>43626</v>
      </c>
      <c r="B295" t="s">
        <v>128</v>
      </c>
      <c r="C295" t="s">
        <v>34</v>
      </c>
      <c r="D295" t="s">
        <v>27</v>
      </c>
      <c r="E295" t="s">
        <v>515</v>
      </c>
      <c r="F295" s="3" t="s">
        <v>17</v>
      </c>
      <c r="G295" s="3">
        <f>WEEKDAY(A295,2)</f>
        <v>1</v>
      </c>
      <c r="H295" s="7">
        <f>N295+O295/60</f>
        <v>4</v>
      </c>
      <c r="I295" s="7">
        <f>P295+Q295/60</f>
        <v>5.5</v>
      </c>
      <c r="J295" s="4">
        <f>IFERROR(VLOOKUP($U295,TONGHOPVERSION!$A$3:$G$240,6,FALSE),VLOOKUP($B295,TONGHOPVERSION!$A$3:$G$240,6,FALSE))</f>
        <v>239.31340170869245</v>
      </c>
      <c r="K295" s="4">
        <f>IFERROR(VLOOKUP($U295,TONGHOPVERSION!$A$3:$G$240,7,FALSE),VLOOKUP($B295,TONGHOPVERSION!$A$3:$G$240,7,FALSE))</f>
        <v>208.92363712533773</v>
      </c>
      <c r="L295" s="2">
        <v>0.16666666666666666</v>
      </c>
      <c r="M295" s="2">
        <v>0.22916666666666666</v>
      </c>
      <c r="N295" s="6">
        <f t="shared" si="16"/>
        <v>4</v>
      </c>
      <c r="O295" s="6">
        <f t="shared" si="17"/>
        <v>0</v>
      </c>
      <c r="P295" s="6">
        <f t="shared" si="18"/>
        <v>5</v>
      </c>
      <c r="Q295" s="6">
        <f t="shared" si="19"/>
        <v>30</v>
      </c>
      <c r="R295">
        <v>203</v>
      </c>
      <c r="S295">
        <v>602</v>
      </c>
      <c r="T295" s="4">
        <v>122.206</v>
      </c>
      <c r="U295" t="s">
        <v>129</v>
      </c>
      <c r="V295" t="s">
        <v>129</v>
      </c>
      <c r="W295" t="s">
        <v>129</v>
      </c>
      <c r="X295" t="s">
        <v>16</v>
      </c>
      <c r="Y295" t="s">
        <v>30</v>
      </c>
      <c r="Z295" t="s">
        <v>37</v>
      </c>
    </row>
    <row r="296" spans="1:26" x14ac:dyDescent="0.2">
      <c r="A296" s="1">
        <v>43626</v>
      </c>
      <c r="B296" t="s">
        <v>517</v>
      </c>
      <c r="C296" t="s">
        <v>513</v>
      </c>
      <c r="D296" t="s">
        <v>34</v>
      </c>
      <c r="E296" t="s">
        <v>516</v>
      </c>
      <c r="F296" s="3" t="s">
        <v>17</v>
      </c>
      <c r="G296" s="3">
        <f>WEEKDAY(A296,2)</f>
        <v>1</v>
      </c>
      <c r="H296" s="7">
        <f>N296+O296/60</f>
        <v>13.333333333333334</v>
      </c>
      <c r="I296" s="7">
        <f>P296+Q296/60</f>
        <v>16.583333333333332</v>
      </c>
      <c r="J296" s="4">
        <f>IFERROR(VLOOKUP($U296,TONGHOPVERSION!$A$3:$G$240,6,FALSE),VLOOKUP($B296,TONGHOPVERSION!$A$3:$G$240,6,FALSE))</f>
        <v>533.54121624017307</v>
      </c>
      <c r="K296" s="4">
        <f>IFERROR(VLOOKUP($U296,TONGHOPVERSION!$A$3:$G$240,7,FALSE),VLOOKUP($B296,TONGHOPVERSION!$A$3:$G$240,7,FALSE))</f>
        <v>543.60109131758395</v>
      </c>
      <c r="L296" s="2">
        <v>0.55555555555555558</v>
      </c>
      <c r="M296" s="2">
        <v>0.69097222222222221</v>
      </c>
      <c r="N296" s="6">
        <f t="shared" si="16"/>
        <v>13</v>
      </c>
      <c r="O296" s="6">
        <f t="shared" si="17"/>
        <v>20</v>
      </c>
      <c r="P296" s="6">
        <f t="shared" si="18"/>
        <v>16</v>
      </c>
      <c r="Q296" s="6">
        <f t="shared" si="19"/>
        <v>35</v>
      </c>
      <c r="R296">
        <v>203</v>
      </c>
      <c r="S296">
        <v>1988</v>
      </c>
      <c r="T296" s="4">
        <v>403.56400000000002</v>
      </c>
      <c r="U296" t="s">
        <v>512</v>
      </c>
      <c r="V296" t="s">
        <v>512</v>
      </c>
      <c r="W296" t="s">
        <v>21</v>
      </c>
      <c r="X296" t="s">
        <v>197</v>
      </c>
      <c r="Y296" t="s">
        <v>23</v>
      </c>
      <c r="Z296" t="s">
        <v>37</v>
      </c>
    </row>
    <row r="297" spans="1:26" x14ac:dyDescent="0.2">
      <c r="A297" s="1">
        <v>43626</v>
      </c>
      <c r="B297" t="s">
        <v>129</v>
      </c>
      <c r="C297" t="s">
        <v>27</v>
      </c>
      <c r="D297" t="s">
        <v>34</v>
      </c>
      <c r="E297" t="s">
        <v>518</v>
      </c>
      <c r="F297" s="3" t="s">
        <v>17</v>
      </c>
      <c r="G297" s="3">
        <f>WEEKDAY(A297,2)</f>
        <v>1</v>
      </c>
      <c r="H297" s="7">
        <f>N297+O297/60</f>
        <v>2</v>
      </c>
      <c r="I297" s="7">
        <f>P297+Q297/60</f>
        <v>3.3333333333333335</v>
      </c>
      <c r="J297" s="4">
        <f>IFERROR(VLOOKUP($U297,TONGHOPVERSION!$A$3:$G$240,6,FALSE),VLOOKUP($B297,TONGHOPVERSION!$A$3:$G$240,6,FALSE))</f>
        <v>239.31340170869245</v>
      </c>
      <c r="K297" s="4">
        <f>IFERROR(VLOOKUP($U297,TONGHOPVERSION!$A$3:$G$240,7,FALSE),VLOOKUP($B297,TONGHOPVERSION!$A$3:$G$240,7,FALSE))</f>
        <v>208.92363712533773</v>
      </c>
      <c r="L297" s="2">
        <v>8.3333333333333329E-2</v>
      </c>
      <c r="M297" s="2">
        <v>0.1388888888888889</v>
      </c>
      <c r="N297" s="6">
        <f t="shared" si="16"/>
        <v>2</v>
      </c>
      <c r="O297" s="6">
        <f t="shared" si="17"/>
        <v>0</v>
      </c>
      <c r="P297" s="6">
        <f t="shared" si="18"/>
        <v>3</v>
      </c>
      <c r="Q297" s="6">
        <f t="shared" si="19"/>
        <v>20</v>
      </c>
      <c r="R297">
        <v>203</v>
      </c>
      <c r="S297">
        <v>602</v>
      </c>
      <c r="T297" s="4">
        <v>122.206</v>
      </c>
      <c r="U297" t="s">
        <v>129</v>
      </c>
      <c r="V297" t="s">
        <v>129</v>
      </c>
      <c r="W297" t="s">
        <v>129</v>
      </c>
      <c r="X297" t="s">
        <v>16</v>
      </c>
      <c r="Y297" t="s">
        <v>30</v>
      </c>
      <c r="Z297" t="s">
        <v>37</v>
      </c>
    </row>
    <row r="298" spans="1:26" x14ac:dyDescent="0.2">
      <c r="A298" s="1">
        <v>43626</v>
      </c>
      <c r="B298" t="s">
        <v>129</v>
      </c>
      <c r="C298" t="s">
        <v>27</v>
      </c>
      <c r="D298" t="s">
        <v>34</v>
      </c>
      <c r="E298" t="s">
        <v>519</v>
      </c>
      <c r="F298" s="3" t="s">
        <v>17</v>
      </c>
      <c r="G298" s="3">
        <f>WEEKDAY(A298,2)</f>
        <v>1</v>
      </c>
      <c r="H298" s="7">
        <f>N298+O298/60</f>
        <v>7</v>
      </c>
      <c r="I298" s="7">
        <f>P298+Q298/60</f>
        <v>8.3333333333333339</v>
      </c>
      <c r="J298" s="4">
        <f>IFERROR(VLOOKUP($U298,TONGHOPVERSION!$A$3:$G$240,6,FALSE),VLOOKUP($B298,TONGHOPVERSION!$A$3:$G$240,6,FALSE))</f>
        <v>239.31340170869245</v>
      </c>
      <c r="K298" s="4">
        <f>IFERROR(VLOOKUP($U298,TONGHOPVERSION!$A$3:$G$240,7,FALSE),VLOOKUP($B298,TONGHOPVERSION!$A$3:$G$240,7,FALSE))</f>
        <v>208.92363712533773</v>
      </c>
      <c r="L298" s="2">
        <v>0.29166666666666669</v>
      </c>
      <c r="M298" s="2">
        <v>0.34722222222222227</v>
      </c>
      <c r="N298" s="6">
        <f t="shared" si="16"/>
        <v>7</v>
      </c>
      <c r="O298" s="6">
        <f t="shared" si="17"/>
        <v>0</v>
      </c>
      <c r="P298" s="6">
        <f t="shared" si="18"/>
        <v>8</v>
      </c>
      <c r="Q298" s="6">
        <f t="shared" si="19"/>
        <v>20</v>
      </c>
      <c r="R298">
        <v>203</v>
      </c>
      <c r="S298">
        <v>602</v>
      </c>
      <c r="T298" s="4">
        <v>122.206</v>
      </c>
      <c r="U298" t="s">
        <v>129</v>
      </c>
      <c r="V298" t="s">
        <v>129</v>
      </c>
      <c r="W298" t="s">
        <v>129</v>
      </c>
      <c r="X298" t="s">
        <v>16</v>
      </c>
      <c r="Y298" t="s">
        <v>30</v>
      </c>
      <c r="Z298" t="s">
        <v>288</v>
      </c>
    </row>
    <row r="299" spans="1:26" x14ac:dyDescent="0.2">
      <c r="A299" s="1">
        <v>43626</v>
      </c>
      <c r="B299" t="s">
        <v>147</v>
      </c>
      <c r="C299" t="s">
        <v>19</v>
      </c>
      <c r="D299" t="s">
        <v>35</v>
      </c>
      <c r="E299" t="s">
        <v>520</v>
      </c>
      <c r="F299" s="3" t="s">
        <v>17</v>
      </c>
      <c r="G299" s="3">
        <f>WEEKDAY(A299,2)</f>
        <v>1</v>
      </c>
      <c r="H299" s="7">
        <f>N299+O299/60</f>
        <v>3.5</v>
      </c>
      <c r="I299" s="7">
        <f>P299+Q299/60</f>
        <v>5.333333333333333</v>
      </c>
      <c r="J299" s="4">
        <f>IFERROR(VLOOKUP($U299,TONGHOPVERSION!$A$3:$G$240,6,FALSE),VLOOKUP($B299,TONGHOPVERSION!$A$3:$G$240,6,FALSE))</f>
        <v>276.42241165161988</v>
      </c>
      <c r="K299" s="4">
        <f>IFERROR(VLOOKUP($U299,TONGHOPVERSION!$A$3:$G$240,7,FALSE),VLOOKUP($B299,TONGHOPVERSION!$A$3:$G$240,7,FALSE))</f>
        <v>284.1111398350593</v>
      </c>
      <c r="L299" s="2">
        <v>0.14583333333333334</v>
      </c>
      <c r="M299" s="2">
        <v>0.22222222222222221</v>
      </c>
      <c r="N299" s="6">
        <f t="shared" si="16"/>
        <v>3</v>
      </c>
      <c r="O299" s="6">
        <f t="shared" si="17"/>
        <v>30</v>
      </c>
      <c r="P299" s="6">
        <f t="shared" si="18"/>
        <v>5</v>
      </c>
      <c r="Q299" s="6">
        <f t="shared" si="19"/>
        <v>20</v>
      </c>
      <c r="R299">
        <v>203</v>
      </c>
      <c r="S299">
        <v>1061</v>
      </c>
      <c r="T299" s="4">
        <v>215.38300000000001</v>
      </c>
      <c r="U299" t="s">
        <v>148</v>
      </c>
      <c r="V299" t="s">
        <v>148</v>
      </c>
      <c r="W299" t="s">
        <v>29</v>
      </c>
      <c r="X299" t="s">
        <v>16</v>
      </c>
      <c r="Y299" t="s">
        <v>30</v>
      </c>
      <c r="Z299" t="s">
        <v>37</v>
      </c>
    </row>
    <row r="300" spans="1:26" x14ac:dyDescent="0.2">
      <c r="A300" s="1">
        <v>43626</v>
      </c>
      <c r="B300" t="s">
        <v>148</v>
      </c>
      <c r="C300" t="s">
        <v>35</v>
      </c>
      <c r="D300" t="s">
        <v>19</v>
      </c>
      <c r="E300" t="s">
        <v>521</v>
      </c>
      <c r="F300" s="3" t="s">
        <v>17</v>
      </c>
      <c r="G300" s="3">
        <f>WEEKDAY(A300,2)</f>
        <v>1</v>
      </c>
      <c r="H300" s="7">
        <f>N300+O300/60</f>
        <v>0.91666666666666663</v>
      </c>
      <c r="I300" s="7">
        <f>P300+Q300/60</f>
        <v>2.8333333333333335</v>
      </c>
      <c r="J300" s="4">
        <f>IFERROR(VLOOKUP($U300,TONGHOPVERSION!$A$3:$G$240,6,FALSE),VLOOKUP($B300,TONGHOPVERSION!$A$3:$G$240,6,FALSE))</f>
        <v>276.42241165161988</v>
      </c>
      <c r="K300" s="4">
        <f>IFERROR(VLOOKUP($U300,TONGHOPVERSION!$A$3:$G$240,7,FALSE),VLOOKUP($B300,TONGHOPVERSION!$A$3:$G$240,7,FALSE))</f>
        <v>284.1111398350593</v>
      </c>
      <c r="L300" s="2">
        <v>3.8194444444444441E-2</v>
      </c>
      <c r="M300" s="2">
        <v>0.11805555555555557</v>
      </c>
      <c r="N300" s="6">
        <f t="shared" si="16"/>
        <v>0</v>
      </c>
      <c r="O300" s="6">
        <f t="shared" si="17"/>
        <v>55</v>
      </c>
      <c r="P300" s="6">
        <f t="shared" si="18"/>
        <v>2</v>
      </c>
      <c r="Q300" s="6">
        <f t="shared" si="19"/>
        <v>50</v>
      </c>
      <c r="R300">
        <v>203</v>
      </c>
      <c r="S300">
        <v>1061</v>
      </c>
      <c r="T300" s="4">
        <v>215.38300000000001</v>
      </c>
      <c r="U300" t="s">
        <v>148</v>
      </c>
      <c r="V300" t="s">
        <v>148</v>
      </c>
      <c r="W300" t="s">
        <v>29</v>
      </c>
      <c r="X300" t="s">
        <v>16</v>
      </c>
      <c r="Y300" t="s">
        <v>30</v>
      </c>
      <c r="Z300" t="s">
        <v>37</v>
      </c>
    </row>
    <row r="301" spans="1:26" x14ac:dyDescent="0.2">
      <c r="A301" s="1">
        <v>43626</v>
      </c>
      <c r="B301" t="s">
        <v>92</v>
      </c>
      <c r="C301" t="s">
        <v>35</v>
      </c>
      <c r="D301" t="s">
        <v>27</v>
      </c>
      <c r="E301" t="s">
        <v>522</v>
      </c>
      <c r="F301" s="3" t="s">
        <v>17</v>
      </c>
      <c r="G301" s="3">
        <f>WEEKDAY(A301,2)</f>
        <v>1</v>
      </c>
      <c r="H301" s="7">
        <f>N301+O301/60</f>
        <v>6</v>
      </c>
      <c r="I301" s="7">
        <f>P301+Q301/60</f>
        <v>8.25</v>
      </c>
      <c r="J301" s="4">
        <f>IFERROR(VLOOKUP($U301,TONGHOPVERSION!$A$3:$G$240,6,FALSE),VLOOKUP($B301,TONGHOPVERSION!$A$3:$G$240,6,FALSE))</f>
        <v>381.62004815649715</v>
      </c>
      <c r="K301" s="4">
        <f>IFERROR(VLOOKUP($U301,TONGHOPVERSION!$A$3:$G$240,7,FALSE),VLOOKUP($B301,TONGHOPVERSION!$A$3:$G$240,7,FALSE))</f>
        <v>329.70071085785668</v>
      </c>
      <c r="L301" s="2">
        <v>0.25</v>
      </c>
      <c r="M301" s="2">
        <v>0.34375</v>
      </c>
      <c r="N301" s="6">
        <f t="shared" si="16"/>
        <v>6</v>
      </c>
      <c r="O301" s="6">
        <f t="shared" si="17"/>
        <v>0</v>
      </c>
      <c r="P301" s="6">
        <f t="shared" si="18"/>
        <v>8</v>
      </c>
      <c r="Q301" s="6">
        <f t="shared" si="19"/>
        <v>15</v>
      </c>
      <c r="R301">
        <v>203</v>
      </c>
      <c r="S301">
        <v>1133</v>
      </c>
      <c r="T301" s="4">
        <v>229.999</v>
      </c>
      <c r="U301" t="s">
        <v>92</v>
      </c>
      <c r="V301" t="s">
        <v>92</v>
      </c>
      <c r="W301" t="s">
        <v>92</v>
      </c>
      <c r="X301" t="s">
        <v>16</v>
      </c>
      <c r="Y301" t="s">
        <v>30</v>
      </c>
      <c r="Z301" t="s">
        <v>37</v>
      </c>
    </row>
    <row r="302" spans="1:26" x14ac:dyDescent="0.2">
      <c r="A302" s="1">
        <v>43626</v>
      </c>
      <c r="B302" t="s">
        <v>94</v>
      </c>
      <c r="C302" t="s">
        <v>27</v>
      </c>
      <c r="D302" t="s">
        <v>35</v>
      </c>
      <c r="E302" t="s">
        <v>523</v>
      </c>
      <c r="F302" s="3" t="s">
        <v>17</v>
      </c>
      <c r="G302" s="3">
        <f>WEEKDAY(A302,2)</f>
        <v>1</v>
      </c>
      <c r="H302" s="7">
        <f>N302+O302/60</f>
        <v>14</v>
      </c>
      <c r="I302" s="7">
        <f>P302+Q302/60</f>
        <v>16.083333333333332</v>
      </c>
      <c r="J302" s="4">
        <f>IFERROR(VLOOKUP($U302,TONGHOPVERSION!$A$3:$G$240,6,FALSE),VLOOKUP($B302,TONGHOPVERSION!$A$3:$G$240,6,FALSE))</f>
        <v>381.62004815649715</v>
      </c>
      <c r="K302" s="4">
        <f>IFERROR(VLOOKUP($U302,TONGHOPVERSION!$A$3:$G$240,7,FALSE),VLOOKUP($B302,TONGHOPVERSION!$A$3:$G$240,7,FALSE))</f>
        <v>329.70071085785668</v>
      </c>
      <c r="L302" s="2">
        <v>0.58333333333333337</v>
      </c>
      <c r="M302" s="2">
        <v>0.67013888888888884</v>
      </c>
      <c r="N302" s="6">
        <f t="shared" si="16"/>
        <v>14</v>
      </c>
      <c r="O302" s="6">
        <f t="shared" si="17"/>
        <v>0</v>
      </c>
      <c r="P302" s="6">
        <f t="shared" si="18"/>
        <v>16</v>
      </c>
      <c r="Q302" s="6">
        <f t="shared" si="19"/>
        <v>5</v>
      </c>
      <c r="R302">
        <v>203</v>
      </c>
      <c r="S302">
        <v>1133</v>
      </c>
      <c r="T302" s="4">
        <v>229.999</v>
      </c>
      <c r="U302" t="s">
        <v>92</v>
      </c>
      <c r="V302" t="s">
        <v>92</v>
      </c>
      <c r="W302" t="s">
        <v>92</v>
      </c>
      <c r="X302" t="s">
        <v>16</v>
      </c>
      <c r="Y302" t="s">
        <v>30</v>
      </c>
      <c r="Z302" t="s">
        <v>37</v>
      </c>
    </row>
    <row r="303" spans="1:26" x14ac:dyDescent="0.2">
      <c r="A303" s="1">
        <v>43626</v>
      </c>
      <c r="B303" t="s">
        <v>33</v>
      </c>
      <c r="C303" t="s">
        <v>34</v>
      </c>
      <c r="D303" t="s">
        <v>35</v>
      </c>
      <c r="E303" t="s">
        <v>524</v>
      </c>
      <c r="F303" s="3" t="s">
        <v>17</v>
      </c>
      <c r="G303" s="3">
        <f>WEEKDAY(A303,2)</f>
        <v>1</v>
      </c>
      <c r="H303" s="7">
        <f>N303+O303/60</f>
        <v>9</v>
      </c>
      <c r="I303" s="7">
        <f>P303+Q303/60</f>
        <v>10.333333333333334</v>
      </c>
      <c r="J303" s="4">
        <f>IFERROR(VLOOKUP($U303,TONGHOPVERSION!$A$3:$G$240,6,FALSE),VLOOKUP($B303,TONGHOPVERSION!$A$3:$G$240,6,FALSE))</f>
        <v>236.34688949060637</v>
      </c>
      <c r="K303" s="4">
        <f>IFERROR(VLOOKUP($U303,TONGHOPVERSION!$A$3:$G$240,7,FALSE),VLOOKUP($B303,TONGHOPVERSION!$A$3:$G$240,7,FALSE))</f>
        <v>201.94443000170284</v>
      </c>
      <c r="L303" s="2">
        <v>0.375</v>
      </c>
      <c r="M303" s="2">
        <v>0.43055555555555558</v>
      </c>
      <c r="N303" s="6">
        <f t="shared" si="16"/>
        <v>9</v>
      </c>
      <c r="O303" s="6">
        <f t="shared" si="17"/>
        <v>0</v>
      </c>
      <c r="P303" s="6">
        <f t="shared" si="18"/>
        <v>10</v>
      </c>
      <c r="Q303" s="6">
        <f t="shared" si="19"/>
        <v>20</v>
      </c>
      <c r="R303">
        <v>203</v>
      </c>
      <c r="S303">
        <v>604</v>
      </c>
      <c r="T303" s="4">
        <v>122.61199999999999</v>
      </c>
      <c r="U303" t="s">
        <v>36</v>
      </c>
      <c r="V303" t="s">
        <v>36</v>
      </c>
      <c r="W303" t="s">
        <v>36</v>
      </c>
      <c r="X303" t="s">
        <v>16</v>
      </c>
      <c r="Y303" t="s">
        <v>30</v>
      </c>
      <c r="Z303" t="s">
        <v>37</v>
      </c>
    </row>
    <row r="304" spans="1:26" x14ac:dyDescent="0.2">
      <c r="A304" s="1">
        <v>43626</v>
      </c>
      <c r="B304" t="s">
        <v>526</v>
      </c>
      <c r="C304" t="s">
        <v>34</v>
      </c>
      <c r="D304" t="s">
        <v>124</v>
      </c>
      <c r="E304" t="s">
        <v>525</v>
      </c>
      <c r="F304" s="3" t="s">
        <v>17</v>
      </c>
      <c r="G304" s="3">
        <f>WEEKDAY(A304,2)</f>
        <v>1</v>
      </c>
      <c r="H304" s="7">
        <f>N304+O304/60</f>
        <v>5.083333333333333</v>
      </c>
      <c r="I304" s="7">
        <f>P304+Q304/60</f>
        <v>6.333333333333333</v>
      </c>
      <c r="J304" s="4">
        <f>IFERROR(VLOOKUP($U304,TONGHOPVERSION!$A$3:$G$240,6,FALSE),VLOOKUP($B304,TONGHOPVERSION!$A$3:$G$240,6,FALSE))</f>
        <v>156.26131566413531</v>
      </c>
      <c r="K304" s="4">
        <f>IFERROR(VLOOKUP($U304,TONGHOPVERSION!$A$3:$G$240,7,FALSE),VLOOKUP($B304,TONGHOPVERSION!$A$3:$G$240,7,FALSE))</f>
        <v>181.64206266468781</v>
      </c>
      <c r="L304" s="2">
        <v>0.21180555555555555</v>
      </c>
      <c r="M304" s="2">
        <v>0.2638888888888889</v>
      </c>
      <c r="N304" s="6">
        <f t="shared" si="16"/>
        <v>5</v>
      </c>
      <c r="O304" s="6">
        <f t="shared" si="17"/>
        <v>5</v>
      </c>
      <c r="P304" s="6">
        <f t="shared" si="18"/>
        <v>6</v>
      </c>
      <c r="Q304" s="6">
        <f t="shared" si="19"/>
        <v>20</v>
      </c>
      <c r="R304">
        <v>203</v>
      </c>
      <c r="S304">
        <v>555</v>
      </c>
      <c r="T304" s="4">
        <v>112.66500000000001</v>
      </c>
      <c r="U304" t="s">
        <v>526</v>
      </c>
      <c r="V304" t="s">
        <v>526</v>
      </c>
      <c r="W304" t="s">
        <v>41</v>
      </c>
      <c r="X304" t="s">
        <v>16</v>
      </c>
      <c r="Y304" t="s">
        <v>30</v>
      </c>
      <c r="Z304" t="s">
        <v>37</v>
      </c>
    </row>
    <row r="305" spans="1:26" x14ac:dyDescent="0.2">
      <c r="A305" s="1">
        <v>43626</v>
      </c>
      <c r="B305" t="s">
        <v>36</v>
      </c>
      <c r="C305" t="s">
        <v>35</v>
      </c>
      <c r="D305" t="s">
        <v>34</v>
      </c>
      <c r="E305" t="s">
        <v>527</v>
      </c>
      <c r="F305" s="3" t="s">
        <v>17</v>
      </c>
      <c r="G305" s="3">
        <f>WEEKDAY(A305,2)</f>
        <v>1</v>
      </c>
      <c r="H305" s="7">
        <f>N305+O305/60</f>
        <v>3</v>
      </c>
      <c r="I305" s="7">
        <f>P305+Q305/60</f>
        <v>4.416666666666667</v>
      </c>
      <c r="J305" s="4">
        <f>IFERROR(VLOOKUP($U305,TONGHOPVERSION!$A$3:$G$240,6,FALSE),VLOOKUP($B305,TONGHOPVERSION!$A$3:$G$240,6,FALSE))</f>
        <v>236.34688949060637</v>
      </c>
      <c r="K305" s="4">
        <f>IFERROR(VLOOKUP($U305,TONGHOPVERSION!$A$3:$G$240,7,FALSE),VLOOKUP($B305,TONGHOPVERSION!$A$3:$G$240,7,FALSE))</f>
        <v>201.94443000170284</v>
      </c>
      <c r="L305" s="2">
        <v>0.125</v>
      </c>
      <c r="M305" s="2">
        <v>0.18402777777777779</v>
      </c>
      <c r="N305" s="6">
        <f t="shared" si="16"/>
        <v>3</v>
      </c>
      <c r="O305" s="6">
        <f t="shared" si="17"/>
        <v>0</v>
      </c>
      <c r="P305" s="6">
        <f t="shared" si="18"/>
        <v>4</v>
      </c>
      <c r="Q305" s="6">
        <f t="shared" si="19"/>
        <v>25</v>
      </c>
      <c r="R305">
        <v>203</v>
      </c>
      <c r="S305">
        <v>604</v>
      </c>
      <c r="T305" s="4">
        <v>122.61199999999999</v>
      </c>
      <c r="U305" t="s">
        <v>36</v>
      </c>
      <c r="V305" t="s">
        <v>36</v>
      </c>
      <c r="W305" t="s">
        <v>36</v>
      </c>
      <c r="X305" t="s">
        <v>16</v>
      </c>
      <c r="Y305" t="s">
        <v>30</v>
      </c>
      <c r="Z305" t="s">
        <v>37</v>
      </c>
    </row>
    <row r="306" spans="1:26" x14ac:dyDescent="0.2">
      <c r="A306" s="1">
        <v>43626</v>
      </c>
      <c r="B306" t="s">
        <v>510</v>
      </c>
      <c r="C306" t="s">
        <v>35</v>
      </c>
      <c r="D306" t="s">
        <v>173</v>
      </c>
      <c r="E306" t="s">
        <v>528</v>
      </c>
      <c r="F306" s="3" t="s">
        <v>17</v>
      </c>
      <c r="G306" s="3">
        <f>WEEKDAY(A306,2)</f>
        <v>1</v>
      </c>
      <c r="H306" s="7">
        <f>N306+O306/60</f>
        <v>11.583333333333334</v>
      </c>
      <c r="I306" s="7">
        <f>P306+Q306/60</f>
        <v>14</v>
      </c>
      <c r="J306" s="4">
        <f>IFERROR(VLOOKUP($U306,TONGHOPVERSION!$A$3:$G$240,6,FALSE),VLOOKUP($B306,TONGHOPVERSION!$A$3:$G$240,6,FALSE))</f>
        <v>524.34786512385949</v>
      </c>
      <c r="K306" s="4">
        <f>IFERROR(VLOOKUP($U306,TONGHOPVERSION!$A$3:$G$240,7,FALSE),VLOOKUP($B306,TONGHOPVERSION!$A$3:$G$240,7,FALSE))</f>
        <v>478.47904156320539</v>
      </c>
      <c r="L306" s="2">
        <v>0.4826388888888889</v>
      </c>
      <c r="M306" s="2">
        <v>0.58333333333333337</v>
      </c>
      <c r="N306" s="6">
        <f t="shared" si="16"/>
        <v>11</v>
      </c>
      <c r="O306" s="6">
        <f t="shared" si="17"/>
        <v>35</v>
      </c>
      <c r="P306" s="6">
        <f t="shared" si="18"/>
        <v>14</v>
      </c>
      <c r="Q306" s="6">
        <f t="shared" si="19"/>
        <v>0</v>
      </c>
      <c r="R306">
        <v>203</v>
      </c>
      <c r="S306">
        <v>1503</v>
      </c>
      <c r="T306" s="4">
        <v>305.10899999999998</v>
      </c>
      <c r="U306" t="s">
        <v>510</v>
      </c>
      <c r="V306" t="s">
        <v>510</v>
      </c>
      <c r="W306" t="s">
        <v>21</v>
      </c>
      <c r="X306" t="s">
        <v>135</v>
      </c>
      <c r="Y306" t="s">
        <v>23</v>
      </c>
      <c r="Z306" t="s">
        <v>37</v>
      </c>
    </row>
    <row r="307" spans="1:26" x14ac:dyDescent="0.2">
      <c r="A307" s="1">
        <v>43626</v>
      </c>
      <c r="B307" t="s">
        <v>530</v>
      </c>
      <c r="C307" t="s">
        <v>124</v>
      </c>
      <c r="D307" t="s">
        <v>34</v>
      </c>
      <c r="E307" t="s">
        <v>529</v>
      </c>
      <c r="F307" s="3" t="s">
        <v>17</v>
      </c>
      <c r="G307" s="3">
        <f>WEEKDAY(A307,2)</f>
        <v>1</v>
      </c>
      <c r="H307" s="7">
        <f>N307+O307/60</f>
        <v>7</v>
      </c>
      <c r="I307" s="7">
        <f>P307+Q307/60</f>
        <v>8.25</v>
      </c>
      <c r="J307" s="4">
        <f>IFERROR(VLOOKUP($U307,TONGHOPVERSION!$A$3:$G$240,6,FALSE),VLOOKUP($B307,TONGHOPVERSION!$A$3:$G$240,6,FALSE))</f>
        <v>156.26131566413531</v>
      </c>
      <c r="K307" s="4">
        <f>IFERROR(VLOOKUP($U307,TONGHOPVERSION!$A$3:$G$240,7,FALSE),VLOOKUP($B307,TONGHOPVERSION!$A$3:$G$240,7,FALSE))</f>
        <v>181.64206266468781</v>
      </c>
      <c r="L307" s="2">
        <v>0.29166666666666669</v>
      </c>
      <c r="M307" s="2">
        <v>0.34375</v>
      </c>
      <c r="N307" s="6">
        <f t="shared" si="16"/>
        <v>7</v>
      </c>
      <c r="O307" s="6">
        <f t="shared" si="17"/>
        <v>0</v>
      </c>
      <c r="P307" s="6">
        <f t="shared" si="18"/>
        <v>8</v>
      </c>
      <c r="Q307" s="6">
        <f t="shared" si="19"/>
        <v>15</v>
      </c>
      <c r="R307">
        <v>203</v>
      </c>
      <c r="S307">
        <v>555</v>
      </c>
      <c r="T307" s="4">
        <v>112.66500000000001</v>
      </c>
      <c r="U307" t="s">
        <v>526</v>
      </c>
      <c r="V307" t="s">
        <v>526</v>
      </c>
      <c r="W307" t="s">
        <v>41</v>
      </c>
      <c r="X307" t="s">
        <v>16</v>
      </c>
      <c r="Y307" t="s">
        <v>30</v>
      </c>
      <c r="Z307" t="s">
        <v>37</v>
      </c>
    </row>
    <row r="308" spans="1:26" x14ac:dyDescent="0.2">
      <c r="A308" s="1">
        <v>43626</v>
      </c>
      <c r="B308" t="s">
        <v>532</v>
      </c>
      <c r="C308" t="s">
        <v>35</v>
      </c>
      <c r="D308" t="s">
        <v>534</v>
      </c>
      <c r="E308" t="s">
        <v>531</v>
      </c>
      <c r="F308" s="3" t="s">
        <v>533</v>
      </c>
      <c r="G308" s="3">
        <f>WEEKDAY(A308,2)</f>
        <v>1</v>
      </c>
      <c r="H308" s="7">
        <f>N308+O308/60</f>
        <v>16.083333333333332</v>
      </c>
      <c r="I308" s="7">
        <f>P308+Q308/60</f>
        <v>4</v>
      </c>
      <c r="J308" s="4">
        <f>IFERROR(VLOOKUP($U308,TONGHOPVERSION!$A$3:$G$240,6,FALSE),VLOOKUP($B308,TONGHOPVERSION!$A$3:$G$240,6,FALSE))</f>
        <v>3128.8519361000003</v>
      </c>
      <c r="K308" s="4">
        <f>IFERROR(VLOOKUP($U308,TONGHOPVERSION!$A$3:$G$240,7,FALSE),VLOOKUP($B308,TONGHOPVERSION!$A$3:$G$240,7,FALSE))</f>
        <v>3585.5290256020285</v>
      </c>
      <c r="L308" s="2">
        <v>0.67013888888888884</v>
      </c>
      <c r="M308" s="2">
        <v>0.16666666666666666</v>
      </c>
      <c r="N308" s="6">
        <f t="shared" si="16"/>
        <v>16</v>
      </c>
      <c r="O308" s="6">
        <f t="shared" si="17"/>
        <v>5</v>
      </c>
      <c r="P308" s="6">
        <f t="shared" si="18"/>
        <v>4</v>
      </c>
      <c r="Q308" s="6">
        <f t="shared" si="19"/>
        <v>0</v>
      </c>
      <c r="R308">
        <v>274</v>
      </c>
      <c r="S308">
        <v>8747</v>
      </c>
      <c r="T308" s="4">
        <v>2396.6779999999999</v>
      </c>
      <c r="U308" t="s">
        <v>532</v>
      </c>
      <c r="V308" t="s">
        <v>532</v>
      </c>
      <c r="W308" t="s">
        <v>535</v>
      </c>
      <c r="X308" t="s">
        <v>536</v>
      </c>
      <c r="Y308" t="s">
        <v>23</v>
      </c>
      <c r="Z308" t="s">
        <v>37</v>
      </c>
    </row>
    <row r="309" spans="1:26" x14ac:dyDescent="0.2">
      <c r="A309" s="1">
        <v>43626</v>
      </c>
      <c r="B309" t="s">
        <v>538</v>
      </c>
      <c r="C309" t="s">
        <v>539</v>
      </c>
      <c r="D309" t="s">
        <v>35</v>
      </c>
      <c r="E309" t="s">
        <v>537</v>
      </c>
      <c r="F309" s="3" t="s">
        <v>533</v>
      </c>
      <c r="G309" s="3">
        <f>WEEKDAY(A309,2)</f>
        <v>1</v>
      </c>
      <c r="H309" s="7">
        <f>N309+O309/60</f>
        <v>4.25</v>
      </c>
      <c r="I309" s="7">
        <f>P309+Q309/60</f>
        <v>14.083333333333334</v>
      </c>
      <c r="J309" s="4">
        <f>IFERROR(VLOOKUP($U309,TONGHOPVERSION!$A$3:$G$240,6,FALSE),VLOOKUP($B309,TONGHOPVERSION!$A$3:$G$240,6,FALSE))</f>
        <v>2131.5541476187504</v>
      </c>
      <c r="K309" s="4">
        <f>IFERROR(VLOOKUP($U309,TONGHOPVERSION!$A$3:$G$240,7,FALSE),VLOOKUP($B309,TONGHOPVERSION!$A$3:$G$240,7,FALSE))</f>
        <v>2429.8321357713371</v>
      </c>
      <c r="L309" s="2">
        <v>0.17708333333333334</v>
      </c>
      <c r="M309" s="2">
        <v>0.58680555555555558</v>
      </c>
      <c r="N309" s="6">
        <f t="shared" si="16"/>
        <v>4</v>
      </c>
      <c r="O309" s="6">
        <f t="shared" si="17"/>
        <v>15</v>
      </c>
      <c r="P309" s="6">
        <f t="shared" si="18"/>
        <v>14</v>
      </c>
      <c r="Q309" s="6">
        <f t="shared" si="19"/>
        <v>5</v>
      </c>
      <c r="R309">
        <v>274</v>
      </c>
      <c r="S309">
        <v>7749</v>
      </c>
      <c r="T309" s="4">
        <v>2123.2260000000001</v>
      </c>
      <c r="U309" t="s">
        <v>540</v>
      </c>
      <c r="V309" t="s">
        <v>540</v>
      </c>
      <c r="W309" t="s">
        <v>541</v>
      </c>
      <c r="X309" t="s">
        <v>542</v>
      </c>
      <c r="Y309" t="s">
        <v>23</v>
      </c>
      <c r="Z309" t="s">
        <v>37</v>
      </c>
    </row>
    <row r="310" spans="1:26" x14ac:dyDescent="0.2">
      <c r="A310" s="1">
        <v>43626</v>
      </c>
      <c r="B310" t="s">
        <v>544</v>
      </c>
      <c r="C310" t="s">
        <v>35</v>
      </c>
      <c r="D310" t="s">
        <v>262</v>
      </c>
      <c r="E310" t="s">
        <v>543</v>
      </c>
      <c r="F310" s="3" t="s">
        <v>533</v>
      </c>
      <c r="G310" s="3">
        <f>WEEKDAY(A310,2)</f>
        <v>1</v>
      </c>
      <c r="H310" s="7">
        <f>N310+O310/60</f>
        <v>3.4166666666666665</v>
      </c>
      <c r="I310" s="7">
        <f>P310+Q310/60</f>
        <v>7.583333333333333</v>
      </c>
      <c r="J310" s="4">
        <f>IFERROR(VLOOKUP($U310,TONGHOPVERSION!$A$3:$G$240,6,FALSE),VLOOKUP($B310,TONGHOPVERSION!$A$3:$G$240,6,FALSE))</f>
        <v>747.44583446486399</v>
      </c>
      <c r="K310" s="4">
        <f>IFERROR(VLOOKUP($U310,TONGHOPVERSION!$A$3:$G$240,7,FALSE),VLOOKUP($B310,TONGHOPVERSION!$A$3:$G$240,7,FALSE))</f>
        <v>706.65951962199745</v>
      </c>
      <c r="L310" s="2">
        <v>0.1423611111111111</v>
      </c>
      <c r="M310" s="2">
        <v>0.31597222222222221</v>
      </c>
      <c r="N310" s="6">
        <f t="shared" si="16"/>
        <v>3</v>
      </c>
      <c r="O310" s="6">
        <f t="shared" si="17"/>
        <v>25</v>
      </c>
      <c r="P310" s="6">
        <f t="shared" si="18"/>
        <v>7</v>
      </c>
      <c r="Q310" s="6">
        <f t="shared" si="19"/>
        <v>35</v>
      </c>
      <c r="R310">
        <v>274</v>
      </c>
      <c r="S310">
        <v>2691</v>
      </c>
      <c r="T310" s="4">
        <v>737.33399999999995</v>
      </c>
      <c r="U310" t="s">
        <v>544</v>
      </c>
      <c r="V310" t="s">
        <v>544</v>
      </c>
      <c r="W310" t="s">
        <v>21</v>
      </c>
      <c r="X310" t="s">
        <v>22</v>
      </c>
      <c r="Y310" t="s">
        <v>23</v>
      </c>
      <c r="Z310" t="s">
        <v>37</v>
      </c>
    </row>
    <row r="311" spans="1:26" x14ac:dyDescent="0.2">
      <c r="A311" s="1">
        <v>43626</v>
      </c>
      <c r="B311" t="s">
        <v>546</v>
      </c>
      <c r="C311" t="s">
        <v>35</v>
      </c>
      <c r="D311" t="s">
        <v>547</v>
      </c>
      <c r="E311" t="s">
        <v>545</v>
      </c>
      <c r="F311" s="3" t="s">
        <v>533</v>
      </c>
      <c r="G311" s="3">
        <f>WEEKDAY(A311,2)</f>
        <v>1</v>
      </c>
      <c r="H311" s="7">
        <f>N311+O311/60</f>
        <v>18.166666666666668</v>
      </c>
      <c r="I311" s="7">
        <f>P311+Q311/60</f>
        <v>6.666666666666667</v>
      </c>
      <c r="J311" s="4">
        <f>IFERROR(VLOOKUP($U311,TONGHOPVERSION!$A$3:$G$240,6,FALSE),VLOOKUP($B311,TONGHOPVERSION!$A$3:$G$240,6,FALSE))</f>
        <v>2793.2643464443472</v>
      </c>
      <c r="K311" s="4">
        <f>IFERROR(VLOOKUP($U311,TONGHOPVERSION!$A$3:$G$240,7,FALSE),VLOOKUP($B311,TONGHOPVERSION!$A$3:$G$240,7,FALSE))</f>
        <v>3158.3749324071009</v>
      </c>
      <c r="L311" s="2">
        <v>0.75694444444444453</v>
      </c>
      <c r="M311" s="2">
        <v>0.27777777777777779</v>
      </c>
      <c r="N311" s="6">
        <f t="shared" si="16"/>
        <v>18</v>
      </c>
      <c r="O311" s="6">
        <f t="shared" si="17"/>
        <v>10</v>
      </c>
      <c r="P311" s="6">
        <f t="shared" si="18"/>
        <v>6</v>
      </c>
      <c r="Q311" s="6">
        <f t="shared" si="19"/>
        <v>40</v>
      </c>
      <c r="R311">
        <v>274</v>
      </c>
      <c r="S311">
        <v>9275</v>
      </c>
      <c r="T311" s="4">
        <v>2541.35</v>
      </c>
      <c r="U311" t="s">
        <v>546</v>
      </c>
      <c r="V311" t="s">
        <v>546</v>
      </c>
      <c r="W311" t="s">
        <v>535</v>
      </c>
      <c r="X311" t="s">
        <v>548</v>
      </c>
      <c r="Y311" t="s">
        <v>23</v>
      </c>
      <c r="Z311" t="s">
        <v>37</v>
      </c>
    </row>
    <row r="312" spans="1:26" x14ac:dyDescent="0.2">
      <c r="A312" s="1">
        <v>43626</v>
      </c>
      <c r="B312" t="s">
        <v>550</v>
      </c>
      <c r="C312" t="s">
        <v>262</v>
      </c>
      <c r="D312" t="s">
        <v>35</v>
      </c>
      <c r="E312" t="s">
        <v>549</v>
      </c>
      <c r="F312" s="3" t="s">
        <v>533</v>
      </c>
      <c r="G312" s="3">
        <f>WEEKDAY(A312,2)</f>
        <v>1</v>
      </c>
      <c r="H312" s="7">
        <f>N312+O312/60</f>
        <v>9.0833333333333339</v>
      </c>
      <c r="I312" s="7">
        <f>P312+Q312/60</f>
        <v>13.75</v>
      </c>
      <c r="J312" s="4">
        <f>IFERROR(VLOOKUP($U312,TONGHOPVERSION!$A$3:$G$240,6,FALSE),VLOOKUP($B312,TONGHOPVERSION!$A$3:$G$240,6,FALSE))</f>
        <v>747.44583446486399</v>
      </c>
      <c r="K312" s="4">
        <f>IFERROR(VLOOKUP($U312,TONGHOPVERSION!$A$3:$G$240,7,FALSE),VLOOKUP($B312,TONGHOPVERSION!$A$3:$G$240,7,FALSE))</f>
        <v>706.65951962199745</v>
      </c>
      <c r="L312" s="2">
        <v>0.37847222222222227</v>
      </c>
      <c r="M312" s="2">
        <v>0.57291666666666663</v>
      </c>
      <c r="N312" s="6">
        <f t="shared" si="16"/>
        <v>9</v>
      </c>
      <c r="O312" s="6">
        <f t="shared" si="17"/>
        <v>5</v>
      </c>
      <c r="P312" s="6">
        <f t="shared" si="18"/>
        <v>13</v>
      </c>
      <c r="Q312" s="6">
        <f t="shared" si="19"/>
        <v>45</v>
      </c>
      <c r="R312">
        <v>274</v>
      </c>
      <c r="S312">
        <v>2691</v>
      </c>
      <c r="T312" s="4">
        <v>737.33399999999995</v>
      </c>
      <c r="U312" t="s">
        <v>544</v>
      </c>
      <c r="V312" t="s">
        <v>544</v>
      </c>
      <c r="W312" t="s">
        <v>21</v>
      </c>
      <c r="X312" t="s">
        <v>22</v>
      </c>
      <c r="Y312" t="s">
        <v>23</v>
      </c>
      <c r="Z312" t="s">
        <v>37</v>
      </c>
    </row>
    <row r="313" spans="1:26" x14ac:dyDescent="0.2">
      <c r="A313" s="1">
        <v>43626</v>
      </c>
      <c r="B313" t="s">
        <v>94</v>
      </c>
      <c r="C313" t="s">
        <v>27</v>
      </c>
      <c r="D313" t="s">
        <v>35</v>
      </c>
      <c r="E313" t="s">
        <v>551</v>
      </c>
      <c r="F313" s="3" t="s">
        <v>533</v>
      </c>
      <c r="G313" s="3">
        <f>WEEKDAY(A313,2)</f>
        <v>1</v>
      </c>
      <c r="H313" s="7">
        <f>N313+O313/60</f>
        <v>0</v>
      </c>
      <c r="I313" s="7">
        <f>P313+Q313/60</f>
        <v>2.0833333333333335</v>
      </c>
      <c r="J313" s="4">
        <f>IFERROR(VLOOKUP($U313,TONGHOPVERSION!$A$3:$G$240,6,FALSE),VLOOKUP($B313,TONGHOPVERSION!$A$3:$G$240,6,FALSE))</f>
        <v>381.62004815649715</v>
      </c>
      <c r="K313" s="4">
        <f>IFERROR(VLOOKUP($U313,TONGHOPVERSION!$A$3:$G$240,7,FALSE),VLOOKUP($B313,TONGHOPVERSION!$A$3:$G$240,7,FALSE))</f>
        <v>329.70071085785668</v>
      </c>
      <c r="L313" s="2">
        <v>0</v>
      </c>
      <c r="M313" s="2">
        <v>8.6805555555555566E-2</v>
      </c>
      <c r="N313" s="6">
        <f t="shared" si="16"/>
        <v>0</v>
      </c>
      <c r="O313" s="6">
        <f t="shared" si="17"/>
        <v>0</v>
      </c>
      <c r="P313" s="6">
        <f t="shared" si="18"/>
        <v>2</v>
      </c>
      <c r="Q313" s="6">
        <f t="shared" si="19"/>
        <v>5</v>
      </c>
      <c r="R313">
        <v>274</v>
      </c>
      <c r="S313">
        <v>1133</v>
      </c>
      <c r="T313" s="4">
        <v>310.44200000000001</v>
      </c>
      <c r="U313" t="s">
        <v>92</v>
      </c>
      <c r="V313" t="s">
        <v>92</v>
      </c>
      <c r="W313" t="s">
        <v>92</v>
      </c>
      <c r="X313" t="s">
        <v>16</v>
      </c>
      <c r="Y313" t="s">
        <v>30</v>
      </c>
      <c r="Z313" t="s">
        <v>37</v>
      </c>
    </row>
    <row r="314" spans="1:26" x14ac:dyDescent="0.2">
      <c r="A314" s="1">
        <v>43626</v>
      </c>
      <c r="B314" t="s">
        <v>553</v>
      </c>
      <c r="C314" t="s">
        <v>534</v>
      </c>
      <c r="D314" t="s">
        <v>35</v>
      </c>
      <c r="E314" t="s">
        <v>552</v>
      </c>
      <c r="F314" s="3" t="s">
        <v>533</v>
      </c>
      <c r="G314" s="3">
        <f>WEEKDAY(A314,2)</f>
        <v>1</v>
      </c>
      <c r="H314" s="7">
        <f>N314+O314/60</f>
        <v>11.916666666666666</v>
      </c>
      <c r="I314" s="7">
        <f>P314+Q314/60</f>
        <v>22.75</v>
      </c>
      <c r="J314" s="4">
        <f>IFERROR(VLOOKUP($U314,TONGHOPVERSION!$A$3:$G$240,6,FALSE),VLOOKUP($B314,TONGHOPVERSION!$A$3:$G$240,6,FALSE))</f>
        <v>3128.8519361000003</v>
      </c>
      <c r="K314" s="4">
        <f>IFERROR(VLOOKUP($U314,TONGHOPVERSION!$A$3:$G$240,7,FALSE),VLOOKUP($B314,TONGHOPVERSION!$A$3:$G$240,7,FALSE))</f>
        <v>3585.5290256020285</v>
      </c>
      <c r="L314" s="2">
        <v>0.49652777777777773</v>
      </c>
      <c r="M314" s="2">
        <v>0.94791666666666663</v>
      </c>
      <c r="N314" s="6">
        <f t="shared" si="16"/>
        <v>11</v>
      </c>
      <c r="O314" s="6">
        <f t="shared" si="17"/>
        <v>55</v>
      </c>
      <c r="P314" s="6">
        <f t="shared" si="18"/>
        <v>22</v>
      </c>
      <c r="Q314" s="6">
        <f t="shared" si="19"/>
        <v>45</v>
      </c>
      <c r="R314">
        <v>274</v>
      </c>
      <c r="S314">
        <v>8747</v>
      </c>
      <c r="T314" s="4">
        <v>2396.6779999999999</v>
      </c>
      <c r="U314" t="s">
        <v>532</v>
      </c>
      <c r="V314" t="s">
        <v>532</v>
      </c>
      <c r="W314" t="s">
        <v>535</v>
      </c>
      <c r="X314" t="s">
        <v>536</v>
      </c>
      <c r="Y314" t="s">
        <v>23</v>
      </c>
      <c r="Z314" t="s">
        <v>37</v>
      </c>
    </row>
    <row r="315" spans="1:26" x14ac:dyDescent="0.2">
      <c r="A315" s="1">
        <v>43626</v>
      </c>
      <c r="B315" t="s">
        <v>167</v>
      </c>
      <c r="C315" t="s">
        <v>168</v>
      </c>
      <c r="D315" t="s">
        <v>27</v>
      </c>
      <c r="E315" t="s">
        <v>554</v>
      </c>
      <c r="F315" s="3" t="s">
        <v>533</v>
      </c>
      <c r="G315" s="3">
        <f>WEEKDAY(A315,2)</f>
        <v>1</v>
      </c>
      <c r="H315" s="7">
        <f>N315+O315/60</f>
        <v>13</v>
      </c>
      <c r="I315" s="7">
        <f>P315+Q315/60</f>
        <v>14.833333333333334</v>
      </c>
      <c r="J315" s="4">
        <f>IFERROR(VLOOKUP($U315,TONGHOPVERSION!$A$3:$G$240,6,FALSE),VLOOKUP($B315,TONGHOPVERSION!$A$3:$G$240,6,FALSE))</f>
        <v>349.088066164243</v>
      </c>
      <c r="K315" s="4">
        <f>IFERROR(VLOOKUP($U315,TONGHOPVERSION!$A$3:$G$240,7,FALSE),VLOOKUP($B315,TONGHOPVERSION!$A$3:$G$240,7,FALSE))</f>
        <v>290.5657880138603</v>
      </c>
      <c r="L315" s="2">
        <v>0.54166666666666663</v>
      </c>
      <c r="M315" s="2">
        <v>0.61805555555555558</v>
      </c>
      <c r="N315" s="6">
        <f t="shared" si="16"/>
        <v>13</v>
      </c>
      <c r="O315" s="6">
        <f t="shared" si="17"/>
        <v>0</v>
      </c>
      <c r="P315" s="6">
        <f t="shared" si="18"/>
        <v>14</v>
      </c>
      <c r="Q315" s="6">
        <f t="shared" si="19"/>
        <v>50</v>
      </c>
      <c r="R315">
        <v>274</v>
      </c>
      <c r="S315">
        <v>718</v>
      </c>
      <c r="T315" s="4">
        <v>196.732</v>
      </c>
      <c r="U315" t="s">
        <v>169</v>
      </c>
      <c r="V315" t="s">
        <v>169</v>
      </c>
      <c r="W315" t="s">
        <v>45</v>
      </c>
      <c r="X315" t="s">
        <v>170</v>
      </c>
      <c r="Y315" t="s">
        <v>23</v>
      </c>
      <c r="Z315" t="s">
        <v>37</v>
      </c>
    </row>
    <row r="316" spans="1:26" x14ac:dyDescent="0.2">
      <c r="A316" s="1">
        <v>43626</v>
      </c>
      <c r="B316" t="s">
        <v>169</v>
      </c>
      <c r="C316" t="s">
        <v>27</v>
      </c>
      <c r="D316" t="s">
        <v>168</v>
      </c>
      <c r="E316" t="s">
        <v>555</v>
      </c>
      <c r="F316" s="3" t="s">
        <v>533</v>
      </c>
      <c r="G316" s="3">
        <f>WEEKDAY(A316,2)</f>
        <v>1</v>
      </c>
      <c r="H316" s="7">
        <f>N316+O316/60</f>
        <v>10.333333333333334</v>
      </c>
      <c r="I316" s="7">
        <f>P316+Q316/60</f>
        <v>12</v>
      </c>
      <c r="J316" s="4">
        <f>IFERROR(VLOOKUP($U316,TONGHOPVERSION!$A$3:$G$240,6,FALSE),VLOOKUP($B316,TONGHOPVERSION!$A$3:$G$240,6,FALSE))</f>
        <v>349.088066164243</v>
      </c>
      <c r="K316" s="4">
        <f>IFERROR(VLOOKUP($U316,TONGHOPVERSION!$A$3:$G$240,7,FALSE),VLOOKUP($B316,TONGHOPVERSION!$A$3:$G$240,7,FALSE))</f>
        <v>290.5657880138603</v>
      </c>
      <c r="L316" s="2">
        <v>0.43055555555555558</v>
      </c>
      <c r="M316" s="2">
        <v>0.5</v>
      </c>
      <c r="N316" s="6">
        <f t="shared" si="16"/>
        <v>10</v>
      </c>
      <c r="O316" s="6">
        <f t="shared" si="17"/>
        <v>20</v>
      </c>
      <c r="P316" s="6">
        <f t="shared" si="18"/>
        <v>12</v>
      </c>
      <c r="Q316" s="6">
        <f t="shared" si="19"/>
        <v>0</v>
      </c>
      <c r="R316">
        <v>274</v>
      </c>
      <c r="S316">
        <v>718</v>
      </c>
      <c r="T316" s="4">
        <v>196.732</v>
      </c>
      <c r="U316" t="s">
        <v>169</v>
      </c>
      <c r="V316" t="s">
        <v>169</v>
      </c>
      <c r="W316" t="s">
        <v>45</v>
      </c>
      <c r="X316" t="s">
        <v>170</v>
      </c>
      <c r="Y316" t="s">
        <v>23</v>
      </c>
      <c r="Z316" t="s">
        <v>37</v>
      </c>
    </row>
    <row r="317" spans="1:26" x14ac:dyDescent="0.2">
      <c r="A317" s="1">
        <v>43626</v>
      </c>
      <c r="B317" t="s">
        <v>557</v>
      </c>
      <c r="C317" t="s">
        <v>27</v>
      </c>
      <c r="D317" t="s">
        <v>144</v>
      </c>
      <c r="E317" t="s">
        <v>556</v>
      </c>
      <c r="F317" s="3" t="s">
        <v>533</v>
      </c>
      <c r="G317" s="3">
        <f>WEEKDAY(A317,2)</f>
        <v>1</v>
      </c>
      <c r="H317" s="7">
        <f>N317+O317/60</f>
        <v>17.25</v>
      </c>
      <c r="I317" s="7">
        <f>P317+Q317/60</f>
        <v>22.333333333333332</v>
      </c>
      <c r="J317" s="4">
        <f>IFERROR(VLOOKUP($U317,TONGHOPVERSION!$A$3:$G$240,6,FALSE),VLOOKUP($B317,TONGHOPVERSION!$A$3:$G$240,6,FALSE))</f>
        <v>1262.8791112553388</v>
      </c>
      <c r="K317" s="4">
        <f>IFERROR(VLOOKUP($U317,TONGHOPVERSION!$A$3:$G$240,7,FALSE),VLOOKUP($B317,TONGHOPVERSION!$A$3:$G$240,7,FALSE))</f>
        <v>751.87721357593648</v>
      </c>
      <c r="L317" s="2">
        <v>0.71875</v>
      </c>
      <c r="M317" s="2">
        <v>0.93055555555555547</v>
      </c>
      <c r="N317" s="6">
        <f t="shared" si="16"/>
        <v>17</v>
      </c>
      <c r="O317" s="6">
        <f t="shared" si="17"/>
        <v>15</v>
      </c>
      <c r="P317" s="6">
        <f t="shared" si="18"/>
        <v>22</v>
      </c>
      <c r="Q317" s="6">
        <f t="shared" si="19"/>
        <v>20</v>
      </c>
      <c r="R317">
        <v>274</v>
      </c>
      <c r="S317">
        <v>3906</v>
      </c>
      <c r="T317" s="4">
        <v>1070.2439999999999</v>
      </c>
      <c r="U317" t="s">
        <v>557</v>
      </c>
      <c r="V317" t="s">
        <v>557</v>
      </c>
      <c r="W317" t="s">
        <v>21</v>
      </c>
      <c r="X317" t="s">
        <v>145</v>
      </c>
      <c r="Y317" t="s">
        <v>23</v>
      </c>
      <c r="Z317" t="s">
        <v>37</v>
      </c>
    </row>
    <row r="318" spans="1:26" x14ac:dyDescent="0.2">
      <c r="A318" s="1">
        <v>43626</v>
      </c>
      <c r="B318" t="s">
        <v>559</v>
      </c>
      <c r="C318" t="s">
        <v>539</v>
      </c>
      <c r="D318" t="s">
        <v>27</v>
      </c>
      <c r="E318" t="s">
        <v>558</v>
      </c>
      <c r="F318" s="3" t="s">
        <v>533</v>
      </c>
      <c r="G318" s="3">
        <f>WEEKDAY(A318,2)</f>
        <v>1</v>
      </c>
      <c r="H318" s="7">
        <f>N318+O318/60</f>
        <v>0.25</v>
      </c>
      <c r="I318" s="7">
        <f>P318+Q318/60</f>
        <v>9.1666666666666661</v>
      </c>
      <c r="J318" s="4">
        <f>IFERROR(VLOOKUP($U318,TONGHOPVERSION!$A$3:$G$240,6,FALSE),VLOOKUP($B318,TONGHOPVERSION!$A$3:$G$240,6,FALSE))</f>
        <v>2174.0844660030534</v>
      </c>
      <c r="K318" s="4">
        <f>IFERROR(VLOOKUP($U318,TONGHOPVERSION!$A$3:$G$240,7,FALSE),VLOOKUP($B318,TONGHOPVERSION!$A$3:$G$240,7,FALSE))</f>
        <v>2175.806312320286</v>
      </c>
      <c r="L318" s="2">
        <v>1.0416666666666666E-2</v>
      </c>
      <c r="M318" s="2">
        <v>0.38194444444444442</v>
      </c>
      <c r="N318" s="6">
        <f t="shared" si="16"/>
        <v>0</v>
      </c>
      <c r="O318" s="6">
        <f t="shared" si="17"/>
        <v>15</v>
      </c>
      <c r="P318" s="6">
        <f t="shared" si="18"/>
        <v>9</v>
      </c>
      <c r="Q318" s="6">
        <f t="shared" si="19"/>
        <v>10</v>
      </c>
      <c r="R318">
        <v>274</v>
      </c>
      <c r="S318">
        <v>6833</v>
      </c>
      <c r="T318" s="4">
        <v>1872.242</v>
      </c>
      <c r="U318" t="s">
        <v>560</v>
      </c>
      <c r="V318" t="s">
        <v>560</v>
      </c>
      <c r="W318" t="s">
        <v>541</v>
      </c>
      <c r="X318" t="s">
        <v>542</v>
      </c>
      <c r="Y318" t="s">
        <v>23</v>
      </c>
      <c r="Z318" t="s">
        <v>37</v>
      </c>
    </row>
    <row r="319" spans="1:26" x14ac:dyDescent="0.2">
      <c r="A319" s="1">
        <v>43626</v>
      </c>
      <c r="B319" t="s">
        <v>562</v>
      </c>
      <c r="C319" t="s">
        <v>35</v>
      </c>
      <c r="D319" t="s">
        <v>144</v>
      </c>
      <c r="E319" t="s">
        <v>561</v>
      </c>
      <c r="F319" s="3" t="s">
        <v>533</v>
      </c>
      <c r="G319" s="3">
        <f>WEEKDAY(A319,2)</f>
        <v>1</v>
      </c>
      <c r="H319" s="7">
        <f>N319+O319/60</f>
        <v>17.333333333333332</v>
      </c>
      <c r="I319" s="7">
        <f>P319+Q319/60</f>
        <v>21.666666666666668</v>
      </c>
      <c r="J319" s="4">
        <f>IFERROR(VLOOKUP($U319,TONGHOPVERSION!$A$3:$G$240,6,FALSE),VLOOKUP($B319,TONGHOPVERSION!$A$3:$G$240,6,FALSE))</f>
        <v>1167.1839195</v>
      </c>
      <c r="K319" s="4">
        <f>IFERROR(VLOOKUP($U319,TONGHOPVERSION!$A$3:$G$240,7,FALSE),VLOOKUP($B319,TONGHOPVERSION!$A$3:$G$240,7,FALSE))</f>
        <v>730.30771397736817</v>
      </c>
      <c r="L319" s="2">
        <v>0.72222222222222221</v>
      </c>
      <c r="M319" s="2">
        <v>0.90277777777777779</v>
      </c>
      <c r="N319" s="6">
        <f t="shared" si="16"/>
        <v>17</v>
      </c>
      <c r="O319" s="6">
        <f t="shared" si="17"/>
        <v>20</v>
      </c>
      <c r="P319" s="6">
        <f t="shared" si="18"/>
        <v>21</v>
      </c>
      <c r="Q319" s="6">
        <f t="shared" si="19"/>
        <v>40</v>
      </c>
      <c r="R319">
        <v>311</v>
      </c>
      <c r="S319">
        <v>3236</v>
      </c>
      <c r="T319" s="4">
        <v>1006.396</v>
      </c>
      <c r="U319" t="s">
        <v>562</v>
      </c>
      <c r="V319" t="s">
        <v>562</v>
      </c>
      <c r="W319" t="s">
        <v>21</v>
      </c>
      <c r="X319" t="s">
        <v>145</v>
      </c>
      <c r="Y319" t="s">
        <v>23</v>
      </c>
      <c r="Z319" t="s">
        <v>37</v>
      </c>
    </row>
    <row r="320" spans="1:26" x14ac:dyDescent="0.2">
      <c r="A320" s="1">
        <v>43626</v>
      </c>
      <c r="B320" t="s">
        <v>94</v>
      </c>
      <c r="C320" t="s">
        <v>27</v>
      </c>
      <c r="D320" t="s">
        <v>35</v>
      </c>
      <c r="E320" t="s">
        <v>563</v>
      </c>
      <c r="F320" s="3" t="s">
        <v>533</v>
      </c>
      <c r="G320" s="3">
        <f>WEEKDAY(A320,2)</f>
        <v>1</v>
      </c>
      <c r="H320" s="7">
        <f>N320+O320/60</f>
        <v>11</v>
      </c>
      <c r="I320" s="7">
        <f>P320+Q320/60</f>
        <v>13.083333333333334</v>
      </c>
      <c r="J320" s="4">
        <f>IFERROR(VLOOKUP($U320,TONGHOPVERSION!$A$3:$G$240,6,FALSE),VLOOKUP($B320,TONGHOPVERSION!$A$3:$G$240,6,FALSE))</f>
        <v>381.62004815649715</v>
      </c>
      <c r="K320" s="4">
        <f>IFERROR(VLOOKUP($U320,TONGHOPVERSION!$A$3:$G$240,7,FALSE),VLOOKUP($B320,TONGHOPVERSION!$A$3:$G$240,7,FALSE))</f>
        <v>329.70071085785668</v>
      </c>
      <c r="L320" s="2">
        <v>0.45833333333333331</v>
      </c>
      <c r="M320" s="2">
        <v>0.54513888888888895</v>
      </c>
      <c r="N320" s="6">
        <f t="shared" si="16"/>
        <v>11</v>
      </c>
      <c r="O320" s="6">
        <f t="shared" si="17"/>
        <v>0</v>
      </c>
      <c r="P320" s="6">
        <f t="shared" si="18"/>
        <v>13</v>
      </c>
      <c r="Q320" s="6">
        <f t="shared" si="19"/>
        <v>5</v>
      </c>
      <c r="R320">
        <v>311</v>
      </c>
      <c r="S320">
        <v>1133</v>
      </c>
      <c r="T320" s="4">
        <v>352.363</v>
      </c>
      <c r="U320" t="s">
        <v>92</v>
      </c>
      <c r="V320" t="s">
        <v>92</v>
      </c>
      <c r="W320" t="s">
        <v>92</v>
      </c>
      <c r="X320" t="s">
        <v>16</v>
      </c>
      <c r="Y320" t="s">
        <v>30</v>
      </c>
      <c r="Z320" t="s">
        <v>37</v>
      </c>
    </row>
    <row r="321" spans="1:26" x14ac:dyDescent="0.2">
      <c r="A321" s="1">
        <v>43626</v>
      </c>
      <c r="B321" t="s">
        <v>92</v>
      </c>
      <c r="C321" t="s">
        <v>35</v>
      </c>
      <c r="D321" t="s">
        <v>27</v>
      </c>
      <c r="E321" t="s">
        <v>564</v>
      </c>
      <c r="F321" s="3" t="s">
        <v>533</v>
      </c>
      <c r="G321" s="3">
        <f>WEEKDAY(A321,2)</f>
        <v>1</v>
      </c>
      <c r="H321" s="7">
        <f>N321+O321/60</f>
        <v>1</v>
      </c>
      <c r="I321" s="7">
        <f>P321+Q321/60</f>
        <v>3.1666666666666665</v>
      </c>
      <c r="J321" s="4">
        <f>IFERROR(VLOOKUP($U321,TONGHOPVERSION!$A$3:$G$240,6,FALSE),VLOOKUP($B321,TONGHOPVERSION!$A$3:$G$240,6,FALSE))</f>
        <v>381.62004815649715</v>
      </c>
      <c r="K321" s="4">
        <f>IFERROR(VLOOKUP($U321,TONGHOPVERSION!$A$3:$G$240,7,FALSE),VLOOKUP($B321,TONGHOPVERSION!$A$3:$G$240,7,FALSE))</f>
        <v>329.70071085785668</v>
      </c>
      <c r="L321" s="2">
        <v>4.1666666666666664E-2</v>
      </c>
      <c r="M321" s="2">
        <v>0.13194444444444445</v>
      </c>
      <c r="N321" s="6">
        <f t="shared" si="16"/>
        <v>1</v>
      </c>
      <c r="O321" s="6">
        <f t="shared" si="17"/>
        <v>0</v>
      </c>
      <c r="P321" s="6">
        <f t="shared" si="18"/>
        <v>3</v>
      </c>
      <c r="Q321" s="6">
        <f t="shared" si="19"/>
        <v>10</v>
      </c>
      <c r="R321">
        <v>311</v>
      </c>
      <c r="S321">
        <v>1133</v>
      </c>
      <c r="T321" s="4">
        <v>352.363</v>
      </c>
      <c r="U321" t="s">
        <v>92</v>
      </c>
      <c r="V321" t="s">
        <v>92</v>
      </c>
      <c r="W321" t="s">
        <v>92</v>
      </c>
      <c r="X321" t="s">
        <v>16</v>
      </c>
      <c r="Y321" t="s">
        <v>30</v>
      </c>
      <c r="Z321" t="s">
        <v>37</v>
      </c>
    </row>
    <row r="322" spans="1:26" x14ac:dyDescent="0.2">
      <c r="A322" s="1">
        <v>43626</v>
      </c>
      <c r="B322" t="s">
        <v>94</v>
      </c>
      <c r="C322" t="s">
        <v>27</v>
      </c>
      <c r="D322" t="s">
        <v>35</v>
      </c>
      <c r="E322" t="s">
        <v>565</v>
      </c>
      <c r="F322" s="3" t="s">
        <v>533</v>
      </c>
      <c r="G322" s="3">
        <f>WEEKDAY(A322,2)</f>
        <v>1</v>
      </c>
      <c r="H322" s="7">
        <f>N322+O322/60</f>
        <v>7</v>
      </c>
      <c r="I322" s="7">
        <f>P322+Q322/60</f>
        <v>9.0833333333333339</v>
      </c>
      <c r="J322" s="4">
        <f>IFERROR(VLOOKUP($U322,TONGHOPVERSION!$A$3:$G$240,6,FALSE),VLOOKUP($B322,TONGHOPVERSION!$A$3:$G$240,6,FALSE))</f>
        <v>381.62004815649715</v>
      </c>
      <c r="K322" s="4">
        <f>IFERROR(VLOOKUP($U322,TONGHOPVERSION!$A$3:$G$240,7,FALSE),VLOOKUP($B322,TONGHOPVERSION!$A$3:$G$240,7,FALSE))</f>
        <v>329.70071085785668</v>
      </c>
      <c r="L322" s="2">
        <v>0.29166666666666669</v>
      </c>
      <c r="M322" s="2">
        <v>0.37847222222222227</v>
      </c>
      <c r="N322" s="6">
        <f t="shared" si="16"/>
        <v>7</v>
      </c>
      <c r="O322" s="6">
        <f t="shared" si="17"/>
        <v>0</v>
      </c>
      <c r="P322" s="6">
        <f t="shared" si="18"/>
        <v>9</v>
      </c>
      <c r="Q322" s="6">
        <f t="shared" si="19"/>
        <v>5</v>
      </c>
      <c r="R322">
        <v>311</v>
      </c>
      <c r="S322">
        <v>1133</v>
      </c>
      <c r="T322" s="4">
        <v>352.363</v>
      </c>
      <c r="U322" t="s">
        <v>92</v>
      </c>
      <c r="V322" t="s">
        <v>92</v>
      </c>
      <c r="W322" t="s">
        <v>92</v>
      </c>
      <c r="X322" t="s">
        <v>16</v>
      </c>
      <c r="Y322" t="s">
        <v>30</v>
      </c>
      <c r="Z322" t="s">
        <v>37</v>
      </c>
    </row>
    <row r="323" spans="1:26" x14ac:dyDescent="0.2">
      <c r="A323" s="1">
        <v>43626</v>
      </c>
      <c r="B323" t="s">
        <v>92</v>
      </c>
      <c r="C323" t="s">
        <v>35</v>
      </c>
      <c r="D323" t="s">
        <v>27</v>
      </c>
      <c r="E323" t="s">
        <v>566</v>
      </c>
      <c r="F323" s="3" t="s">
        <v>533</v>
      </c>
      <c r="G323" s="3">
        <f>WEEKDAY(A323,2)</f>
        <v>1</v>
      </c>
      <c r="H323" s="7">
        <f>N323+O323/60</f>
        <v>7.5</v>
      </c>
      <c r="I323" s="7">
        <f>P323+Q323/60</f>
        <v>9.75</v>
      </c>
      <c r="J323" s="4">
        <f>IFERROR(VLOOKUP($U323,TONGHOPVERSION!$A$3:$G$240,6,FALSE),VLOOKUP($B323,TONGHOPVERSION!$A$3:$G$240,6,FALSE))</f>
        <v>381.62004815649715</v>
      </c>
      <c r="K323" s="4">
        <f>IFERROR(VLOOKUP($U323,TONGHOPVERSION!$A$3:$G$240,7,FALSE),VLOOKUP($B323,TONGHOPVERSION!$A$3:$G$240,7,FALSE))</f>
        <v>329.70071085785668</v>
      </c>
      <c r="L323" s="2">
        <v>0.3125</v>
      </c>
      <c r="M323" s="2">
        <v>0.40625</v>
      </c>
      <c r="N323" s="6">
        <f t="shared" ref="N323:N386" si="20">HOUR(L323)</f>
        <v>7</v>
      </c>
      <c r="O323" s="6">
        <f t="shared" ref="O323:O386" si="21">MINUTE(L323)</f>
        <v>30</v>
      </c>
      <c r="P323" s="6">
        <f t="shared" ref="P323:P386" si="22">HOUR(M323)</f>
        <v>9</v>
      </c>
      <c r="Q323" s="6">
        <f t="shared" ref="Q323:Q386" si="23">MINUTE(M323)</f>
        <v>45</v>
      </c>
      <c r="R323">
        <v>274</v>
      </c>
      <c r="S323">
        <v>1133</v>
      </c>
      <c r="T323" s="4">
        <v>310.44200000000001</v>
      </c>
      <c r="U323" t="s">
        <v>92</v>
      </c>
      <c r="V323" t="s">
        <v>92</v>
      </c>
      <c r="W323" t="s">
        <v>92</v>
      </c>
      <c r="X323" t="s">
        <v>16</v>
      </c>
      <c r="Y323" t="s">
        <v>30</v>
      </c>
      <c r="Z323" t="s">
        <v>37</v>
      </c>
    </row>
    <row r="324" spans="1:26" x14ac:dyDescent="0.2">
      <c r="A324" s="1">
        <v>43626</v>
      </c>
      <c r="B324" t="s">
        <v>568</v>
      </c>
      <c r="C324" t="s">
        <v>144</v>
      </c>
      <c r="D324" t="s">
        <v>35</v>
      </c>
      <c r="E324" t="s">
        <v>567</v>
      </c>
      <c r="F324" s="3" t="s">
        <v>533</v>
      </c>
      <c r="G324" s="3">
        <f>WEEKDAY(A324,2)</f>
        <v>1</v>
      </c>
      <c r="H324" s="7">
        <f>N324+O324/60</f>
        <v>1.5</v>
      </c>
      <c r="I324" s="7">
        <f>P324+Q324/60</f>
        <v>6.666666666666667</v>
      </c>
      <c r="J324" s="4">
        <f>IFERROR(VLOOKUP($U324,TONGHOPVERSION!$A$3:$G$240,6,FALSE),VLOOKUP($B324,TONGHOPVERSION!$A$3:$G$240,6,FALSE))</f>
        <v>1167.1839195</v>
      </c>
      <c r="K324" s="4">
        <f>IFERROR(VLOOKUP($U324,TONGHOPVERSION!$A$3:$G$240,7,FALSE),VLOOKUP($B324,TONGHOPVERSION!$A$3:$G$240,7,FALSE))</f>
        <v>730.30771397736817</v>
      </c>
      <c r="L324" s="2">
        <v>6.25E-2</v>
      </c>
      <c r="M324" s="2">
        <v>0.27777777777777779</v>
      </c>
      <c r="N324" s="6">
        <f t="shared" si="20"/>
        <v>1</v>
      </c>
      <c r="O324" s="6">
        <f t="shared" si="21"/>
        <v>30</v>
      </c>
      <c r="P324" s="6">
        <f t="shared" si="22"/>
        <v>6</v>
      </c>
      <c r="Q324" s="6">
        <f t="shared" si="23"/>
        <v>40</v>
      </c>
      <c r="R324">
        <v>274</v>
      </c>
      <c r="S324">
        <v>3236</v>
      </c>
      <c r="T324" s="4">
        <v>886.66399999999999</v>
      </c>
      <c r="U324" t="s">
        <v>562</v>
      </c>
      <c r="V324" t="s">
        <v>562</v>
      </c>
      <c r="W324" t="s">
        <v>21</v>
      </c>
      <c r="X324" t="s">
        <v>145</v>
      </c>
      <c r="Y324" t="s">
        <v>23</v>
      </c>
      <c r="Z324" t="s">
        <v>37</v>
      </c>
    </row>
    <row r="325" spans="1:26" x14ac:dyDescent="0.2">
      <c r="A325" s="1">
        <v>43626</v>
      </c>
      <c r="B325" t="s">
        <v>92</v>
      </c>
      <c r="C325" t="s">
        <v>35</v>
      </c>
      <c r="D325" t="s">
        <v>27</v>
      </c>
      <c r="E325" t="s">
        <v>569</v>
      </c>
      <c r="F325" s="3" t="s">
        <v>533</v>
      </c>
      <c r="G325" s="3">
        <f>WEEKDAY(A325,2)</f>
        <v>1</v>
      </c>
      <c r="H325" s="7">
        <f>N325+O325/60</f>
        <v>12</v>
      </c>
      <c r="I325" s="7">
        <f>P325+Q325/60</f>
        <v>14.25</v>
      </c>
      <c r="J325" s="4">
        <f>IFERROR(VLOOKUP($U325,TONGHOPVERSION!$A$3:$G$240,6,FALSE),VLOOKUP($B325,TONGHOPVERSION!$A$3:$G$240,6,FALSE))</f>
        <v>381.62004815649715</v>
      </c>
      <c r="K325" s="4">
        <f>IFERROR(VLOOKUP($U325,TONGHOPVERSION!$A$3:$G$240,7,FALSE),VLOOKUP($B325,TONGHOPVERSION!$A$3:$G$240,7,FALSE))</f>
        <v>329.70071085785668</v>
      </c>
      <c r="L325" s="2">
        <v>0.5</v>
      </c>
      <c r="M325" s="2">
        <v>0.59375</v>
      </c>
      <c r="N325" s="6">
        <f t="shared" si="20"/>
        <v>12</v>
      </c>
      <c r="O325" s="6">
        <f t="shared" si="21"/>
        <v>0</v>
      </c>
      <c r="P325" s="6">
        <f t="shared" si="22"/>
        <v>14</v>
      </c>
      <c r="Q325" s="6">
        <f t="shared" si="23"/>
        <v>15</v>
      </c>
      <c r="R325">
        <v>274</v>
      </c>
      <c r="S325">
        <v>1133</v>
      </c>
      <c r="T325" s="4">
        <v>310.44200000000001</v>
      </c>
      <c r="U325" t="s">
        <v>92</v>
      </c>
      <c r="V325" t="s">
        <v>92</v>
      </c>
      <c r="W325" t="s">
        <v>92</v>
      </c>
      <c r="X325" t="s">
        <v>16</v>
      </c>
      <c r="Y325" t="s">
        <v>30</v>
      </c>
      <c r="Z325" t="s">
        <v>37</v>
      </c>
    </row>
    <row r="326" spans="1:26" x14ac:dyDescent="0.2">
      <c r="A326" s="1">
        <v>43626</v>
      </c>
      <c r="B326" t="s">
        <v>571</v>
      </c>
      <c r="C326" t="s">
        <v>144</v>
      </c>
      <c r="D326" t="s">
        <v>27</v>
      </c>
      <c r="E326" t="s">
        <v>570</v>
      </c>
      <c r="F326" s="3" t="s">
        <v>533</v>
      </c>
      <c r="G326" s="3">
        <f>WEEKDAY(A326,2)</f>
        <v>1</v>
      </c>
      <c r="H326" s="7">
        <f>N326+O326/60</f>
        <v>1.5</v>
      </c>
      <c r="I326" s="7">
        <f>P326+Q326/60</f>
        <v>7.25</v>
      </c>
      <c r="J326" s="4">
        <f>IFERROR(VLOOKUP($U326,TONGHOPVERSION!$A$3:$G$240,6,FALSE),VLOOKUP($B326,TONGHOPVERSION!$A$3:$G$240,6,FALSE))</f>
        <v>1262.8791112553388</v>
      </c>
      <c r="K326" s="4">
        <f>IFERROR(VLOOKUP($U326,TONGHOPVERSION!$A$3:$G$240,7,FALSE),VLOOKUP($B326,TONGHOPVERSION!$A$3:$G$240,7,FALSE))</f>
        <v>751.87721357593648</v>
      </c>
      <c r="L326" s="2">
        <v>6.25E-2</v>
      </c>
      <c r="M326" s="2">
        <v>0.30208333333333331</v>
      </c>
      <c r="N326" s="6">
        <f t="shared" si="20"/>
        <v>1</v>
      </c>
      <c r="O326" s="6">
        <f t="shared" si="21"/>
        <v>30</v>
      </c>
      <c r="P326" s="6">
        <f t="shared" si="22"/>
        <v>7</v>
      </c>
      <c r="Q326" s="6">
        <f t="shared" si="23"/>
        <v>15</v>
      </c>
      <c r="R326">
        <v>274</v>
      </c>
      <c r="S326">
        <v>3906</v>
      </c>
      <c r="T326" s="4">
        <v>1070.2439999999999</v>
      </c>
      <c r="U326" t="s">
        <v>557</v>
      </c>
      <c r="V326" t="s">
        <v>557</v>
      </c>
      <c r="W326" t="s">
        <v>21</v>
      </c>
      <c r="X326" t="s">
        <v>145</v>
      </c>
      <c r="Y326" t="s">
        <v>23</v>
      </c>
      <c r="Z326" t="s">
        <v>37</v>
      </c>
    </row>
    <row r="327" spans="1:26" x14ac:dyDescent="0.2">
      <c r="A327" s="1">
        <v>43626</v>
      </c>
      <c r="B327" t="s">
        <v>94</v>
      </c>
      <c r="C327" t="s">
        <v>27</v>
      </c>
      <c r="D327" t="s">
        <v>35</v>
      </c>
      <c r="E327" t="s">
        <v>572</v>
      </c>
      <c r="F327" s="3" t="s">
        <v>533</v>
      </c>
      <c r="G327" s="3">
        <f>WEEKDAY(A327,2)</f>
        <v>1</v>
      </c>
      <c r="H327" s="7">
        <f>N327+O327/60</f>
        <v>9</v>
      </c>
      <c r="I327" s="7">
        <f>P327+Q327/60</f>
        <v>11.083333333333334</v>
      </c>
      <c r="J327" s="4">
        <f>IFERROR(VLOOKUP($U327,TONGHOPVERSION!$A$3:$G$240,6,FALSE),VLOOKUP($B327,TONGHOPVERSION!$A$3:$G$240,6,FALSE))</f>
        <v>381.62004815649715</v>
      </c>
      <c r="K327" s="4">
        <f>IFERROR(VLOOKUP($U327,TONGHOPVERSION!$A$3:$G$240,7,FALSE),VLOOKUP($B327,TONGHOPVERSION!$A$3:$G$240,7,FALSE))</f>
        <v>329.70071085785668</v>
      </c>
      <c r="L327" s="2">
        <v>0.375</v>
      </c>
      <c r="M327" s="2">
        <v>0.46180555555555558</v>
      </c>
      <c r="N327" s="6">
        <f t="shared" si="20"/>
        <v>9</v>
      </c>
      <c r="O327" s="6">
        <f t="shared" si="21"/>
        <v>0</v>
      </c>
      <c r="P327" s="6">
        <f t="shared" si="22"/>
        <v>11</v>
      </c>
      <c r="Q327" s="6">
        <f t="shared" si="23"/>
        <v>5</v>
      </c>
      <c r="R327">
        <v>274</v>
      </c>
      <c r="S327">
        <v>1133</v>
      </c>
      <c r="T327" s="4">
        <v>310.44200000000001</v>
      </c>
      <c r="U327" t="s">
        <v>92</v>
      </c>
      <c r="V327" t="s">
        <v>92</v>
      </c>
      <c r="W327" t="s">
        <v>92</v>
      </c>
      <c r="X327" t="s">
        <v>16</v>
      </c>
      <c r="Y327" t="s">
        <v>30</v>
      </c>
      <c r="Z327" t="s">
        <v>37</v>
      </c>
    </row>
    <row r="328" spans="1:26" x14ac:dyDescent="0.2">
      <c r="A328" s="1">
        <v>43626</v>
      </c>
      <c r="B328" t="s">
        <v>92</v>
      </c>
      <c r="C328" t="s">
        <v>35</v>
      </c>
      <c r="D328" t="s">
        <v>27</v>
      </c>
      <c r="E328" t="s">
        <v>573</v>
      </c>
      <c r="F328" s="3" t="s">
        <v>533</v>
      </c>
      <c r="G328" s="3">
        <f>WEEKDAY(A328,2)</f>
        <v>1</v>
      </c>
      <c r="H328" s="7">
        <f>N328+O328/60</f>
        <v>0.5</v>
      </c>
      <c r="I328" s="7">
        <f>P328+Q328/60</f>
        <v>2.6666666666666665</v>
      </c>
      <c r="J328" s="4">
        <f>IFERROR(VLOOKUP($U328,TONGHOPVERSION!$A$3:$G$240,6,FALSE),VLOOKUP($B328,TONGHOPVERSION!$A$3:$G$240,6,FALSE))</f>
        <v>381.62004815649715</v>
      </c>
      <c r="K328" s="4">
        <f>IFERROR(VLOOKUP($U328,TONGHOPVERSION!$A$3:$G$240,7,FALSE),VLOOKUP($B328,TONGHOPVERSION!$A$3:$G$240,7,FALSE))</f>
        <v>329.70071085785668</v>
      </c>
      <c r="L328" s="2">
        <v>2.0833333333333332E-2</v>
      </c>
      <c r="M328" s="2">
        <v>0.1111111111111111</v>
      </c>
      <c r="N328" s="6">
        <f t="shared" si="20"/>
        <v>0</v>
      </c>
      <c r="O328" s="6">
        <f t="shared" si="21"/>
        <v>30</v>
      </c>
      <c r="P328" s="6">
        <f t="shared" si="22"/>
        <v>2</v>
      </c>
      <c r="Q328" s="6">
        <f t="shared" si="23"/>
        <v>40</v>
      </c>
      <c r="R328">
        <v>274</v>
      </c>
      <c r="S328">
        <v>1133</v>
      </c>
      <c r="T328" s="4">
        <v>310.44200000000001</v>
      </c>
      <c r="U328" t="s">
        <v>92</v>
      </c>
      <c r="V328" t="s">
        <v>92</v>
      </c>
      <c r="W328" t="s">
        <v>92</v>
      </c>
      <c r="X328" t="s">
        <v>16</v>
      </c>
      <c r="Y328" t="s">
        <v>30</v>
      </c>
      <c r="Z328" t="s">
        <v>37</v>
      </c>
    </row>
    <row r="329" spans="1:26" x14ac:dyDescent="0.2">
      <c r="A329" s="1">
        <v>43626</v>
      </c>
      <c r="B329" t="s">
        <v>92</v>
      </c>
      <c r="C329" t="s">
        <v>35</v>
      </c>
      <c r="D329" t="s">
        <v>27</v>
      </c>
      <c r="E329" t="s">
        <v>574</v>
      </c>
      <c r="F329" s="3" t="s">
        <v>533</v>
      </c>
      <c r="G329" s="3">
        <f>WEEKDAY(A329,2)</f>
        <v>1</v>
      </c>
      <c r="H329" s="7">
        <f>N329+O329/60</f>
        <v>10</v>
      </c>
      <c r="I329" s="7">
        <f>P329+Q329/60</f>
        <v>12.25</v>
      </c>
      <c r="J329" s="4">
        <f>IFERROR(VLOOKUP($U329,TONGHOPVERSION!$A$3:$G$240,6,FALSE),VLOOKUP($B329,TONGHOPVERSION!$A$3:$G$240,6,FALSE))</f>
        <v>381.62004815649715</v>
      </c>
      <c r="K329" s="4">
        <f>IFERROR(VLOOKUP($U329,TONGHOPVERSION!$A$3:$G$240,7,FALSE),VLOOKUP($B329,TONGHOPVERSION!$A$3:$G$240,7,FALSE))</f>
        <v>329.70071085785668</v>
      </c>
      <c r="L329" s="2">
        <v>0.41666666666666669</v>
      </c>
      <c r="M329" s="2">
        <v>0.51041666666666663</v>
      </c>
      <c r="N329" s="6">
        <f t="shared" si="20"/>
        <v>10</v>
      </c>
      <c r="O329" s="6">
        <f t="shared" si="21"/>
        <v>0</v>
      </c>
      <c r="P329" s="6">
        <f t="shared" si="22"/>
        <v>12</v>
      </c>
      <c r="Q329" s="6">
        <f t="shared" si="23"/>
        <v>15</v>
      </c>
      <c r="R329">
        <v>274</v>
      </c>
      <c r="S329">
        <v>1133</v>
      </c>
      <c r="T329" s="4">
        <v>310.44200000000001</v>
      </c>
      <c r="U329" t="s">
        <v>92</v>
      </c>
      <c r="V329" t="s">
        <v>92</v>
      </c>
      <c r="W329" t="s">
        <v>92</v>
      </c>
      <c r="X329" t="s">
        <v>16</v>
      </c>
      <c r="Y329" t="s">
        <v>30</v>
      </c>
      <c r="Z329" t="s">
        <v>37</v>
      </c>
    </row>
    <row r="330" spans="1:26" x14ac:dyDescent="0.2">
      <c r="A330" s="1">
        <v>43626</v>
      </c>
      <c r="B330" t="s">
        <v>94</v>
      </c>
      <c r="C330" t="s">
        <v>27</v>
      </c>
      <c r="D330" t="s">
        <v>35</v>
      </c>
      <c r="E330" t="s">
        <v>575</v>
      </c>
      <c r="F330" s="3" t="s">
        <v>533</v>
      </c>
      <c r="G330" s="3">
        <f>WEEKDAY(A330,2)</f>
        <v>1</v>
      </c>
      <c r="H330" s="7">
        <f>N330+O330/60</f>
        <v>4</v>
      </c>
      <c r="I330" s="7">
        <f>P330+Q330/60</f>
        <v>6.166666666666667</v>
      </c>
      <c r="J330" s="4">
        <f>IFERROR(VLOOKUP($U330,TONGHOPVERSION!$A$3:$G$240,6,FALSE),VLOOKUP($B330,TONGHOPVERSION!$A$3:$G$240,6,FALSE))</f>
        <v>381.62004815649715</v>
      </c>
      <c r="K330" s="4">
        <f>IFERROR(VLOOKUP($U330,TONGHOPVERSION!$A$3:$G$240,7,FALSE),VLOOKUP($B330,TONGHOPVERSION!$A$3:$G$240,7,FALSE))</f>
        <v>329.70071085785668</v>
      </c>
      <c r="L330" s="2">
        <v>0.16666666666666666</v>
      </c>
      <c r="M330" s="2">
        <v>0.25694444444444448</v>
      </c>
      <c r="N330" s="6">
        <f t="shared" si="20"/>
        <v>4</v>
      </c>
      <c r="O330" s="6">
        <f t="shared" si="21"/>
        <v>0</v>
      </c>
      <c r="P330" s="6">
        <f t="shared" si="22"/>
        <v>6</v>
      </c>
      <c r="Q330" s="6">
        <f t="shared" si="23"/>
        <v>10</v>
      </c>
      <c r="R330">
        <v>274</v>
      </c>
      <c r="S330">
        <v>1133</v>
      </c>
      <c r="T330" s="4">
        <v>310.44200000000001</v>
      </c>
      <c r="U330" t="s">
        <v>92</v>
      </c>
      <c r="V330" t="s">
        <v>92</v>
      </c>
      <c r="W330" t="s">
        <v>92</v>
      </c>
      <c r="X330" t="s">
        <v>16</v>
      </c>
      <c r="Y330" t="s">
        <v>30</v>
      </c>
      <c r="Z330" t="s">
        <v>37</v>
      </c>
    </row>
    <row r="331" spans="1:26" x14ac:dyDescent="0.2">
      <c r="A331" s="1">
        <v>43626</v>
      </c>
      <c r="B331" t="s">
        <v>560</v>
      </c>
      <c r="C331" t="s">
        <v>27</v>
      </c>
      <c r="D331" t="s">
        <v>539</v>
      </c>
      <c r="E331" t="s">
        <v>576</v>
      </c>
      <c r="F331" s="3" t="s">
        <v>533</v>
      </c>
      <c r="G331" s="3">
        <f>WEEKDAY(A331,2)</f>
        <v>1</v>
      </c>
      <c r="H331" s="7">
        <f>N331+O331/60</f>
        <v>13.75</v>
      </c>
      <c r="I331" s="7">
        <f>P331+Q331/60</f>
        <v>22.25</v>
      </c>
      <c r="J331" s="4">
        <f>IFERROR(VLOOKUP($U331,TONGHOPVERSION!$A$3:$G$240,6,FALSE),VLOOKUP($B331,TONGHOPVERSION!$A$3:$G$240,6,FALSE))</f>
        <v>2174.0844660030534</v>
      </c>
      <c r="K331" s="4">
        <f>IFERROR(VLOOKUP($U331,TONGHOPVERSION!$A$3:$G$240,7,FALSE),VLOOKUP($B331,TONGHOPVERSION!$A$3:$G$240,7,FALSE))</f>
        <v>2175.806312320286</v>
      </c>
      <c r="L331" s="2">
        <v>0.57291666666666663</v>
      </c>
      <c r="M331" s="2">
        <v>0.92708333333333337</v>
      </c>
      <c r="N331" s="6">
        <f t="shared" si="20"/>
        <v>13</v>
      </c>
      <c r="O331" s="6">
        <f t="shared" si="21"/>
        <v>45</v>
      </c>
      <c r="P331" s="6">
        <f t="shared" si="22"/>
        <v>22</v>
      </c>
      <c r="Q331" s="6">
        <f t="shared" si="23"/>
        <v>15</v>
      </c>
      <c r="R331">
        <v>274</v>
      </c>
      <c r="S331">
        <v>6833</v>
      </c>
      <c r="T331" s="4">
        <v>1872.242</v>
      </c>
      <c r="U331" t="s">
        <v>560</v>
      </c>
      <c r="V331" t="s">
        <v>560</v>
      </c>
      <c r="W331" t="s">
        <v>541</v>
      </c>
      <c r="X331" t="s">
        <v>542</v>
      </c>
      <c r="Y331" t="s">
        <v>23</v>
      </c>
      <c r="Z331" t="s">
        <v>37</v>
      </c>
    </row>
    <row r="332" spans="1:26" x14ac:dyDescent="0.2">
      <c r="A332" s="1">
        <v>43626</v>
      </c>
      <c r="B332" t="s">
        <v>578</v>
      </c>
      <c r="C332" t="s">
        <v>534</v>
      </c>
      <c r="D332" t="s">
        <v>27</v>
      </c>
      <c r="E332" t="s">
        <v>577</v>
      </c>
      <c r="F332" s="3" t="s">
        <v>533</v>
      </c>
      <c r="G332" s="3">
        <f>WEEKDAY(A332,2)</f>
        <v>1</v>
      </c>
      <c r="H332" s="7">
        <f>N332+O332/60</f>
        <v>12.583333333333334</v>
      </c>
      <c r="I332" s="7">
        <f>P332+Q332/60</f>
        <v>0.91666666666666663</v>
      </c>
      <c r="J332" s="4">
        <f>IFERROR(VLOOKUP($U332,TONGHOPVERSION!$A$3:$G$240,6,FALSE),VLOOKUP($B332,TONGHOPVERSION!$A$3:$G$240,6,FALSE))</f>
        <v>2887.9737059333333</v>
      </c>
      <c r="K332" s="4">
        <f>IFERROR(VLOOKUP($U332,TONGHOPVERSION!$A$3:$G$240,7,FALSE),VLOOKUP($B332,TONGHOPVERSION!$A$3:$G$240,7,FALSE))</f>
        <v>3683.8633695487197</v>
      </c>
      <c r="L332" s="2">
        <v>0.52430555555555558</v>
      </c>
      <c r="M332" s="2">
        <v>3.8194444444444441E-2</v>
      </c>
      <c r="N332" s="6">
        <f t="shared" si="20"/>
        <v>12</v>
      </c>
      <c r="O332" s="6">
        <f t="shared" si="21"/>
        <v>35</v>
      </c>
      <c r="P332" s="6">
        <f t="shared" si="22"/>
        <v>0</v>
      </c>
      <c r="Q332" s="6">
        <f t="shared" si="23"/>
        <v>55</v>
      </c>
      <c r="R332">
        <v>274</v>
      </c>
      <c r="S332">
        <v>9666</v>
      </c>
      <c r="T332" s="4">
        <v>2648.4839999999999</v>
      </c>
      <c r="U332" t="s">
        <v>579</v>
      </c>
      <c r="V332" t="s">
        <v>579</v>
      </c>
      <c r="W332" t="s">
        <v>535</v>
      </c>
      <c r="X332" t="s">
        <v>536</v>
      </c>
      <c r="Y332" t="s">
        <v>23</v>
      </c>
      <c r="Z332" t="s">
        <v>37</v>
      </c>
    </row>
    <row r="333" spans="1:26" x14ac:dyDescent="0.2">
      <c r="A333" s="1">
        <v>43626</v>
      </c>
      <c r="B333" t="s">
        <v>581</v>
      </c>
      <c r="C333" t="s">
        <v>35</v>
      </c>
      <c r="D333" t="s">
        <v>448</v>
      </c>
      <c r="E333" t="s">
        <v>580</v>
      </c>
      <c r="F333" s="3" t="s">
        <v>582</v>
      </c>
      <c r="G333" s="3">
        <f>WEEKDAY(A333,2)</f>
        <v>1</v>
      </c>
      <c r="H333" s="7">
        <f>N333+O333/60</f>
        <v>17.333333333333332</v>
      </c>
      <c r="I333" s="7">
        <f>P333+Q333/60</f>
        <v>22.583333333333332</v>
      </c>
      <c r="J333" s="4">
        <f>IFERROR(VLOOKUP($U333,TONGHOPVERSION!$A$3:$G$240,6,FALSE),VLOOKUP($B333,TONGHOPVERSION!$A$3:$G$240,6,FALSE))</f>
        <v>1109.0247820000002</v>
      </c>
      <c r="K333" s="4">
        <f>IFERROR(VLOOKUP($U333,TONGHOPVERSION!$A$3:$G$240,7,FALSE),VLOOKUP($B333,TONGHOPVERSION!$A$3:$G$240,7,FALSE))</f>
        <v>861.58097594528226</v>
      </c>
      <c r="L333" s="2">
        <v>0.72222222222222221</v>
      </c>
      <c r="M333" s="2">
        <v>0.94097222222222221</v>
      </c>
      <c r="N333" s="6">
        <f t="shared" si="20"/>
        <v>17</v>
      </c>
      <c r="O333" s="6">
        <f t="shared" si="21"/>
        <v>20</v>
      </c>
      <c r="P333" s="6">
        <f t="shared" si="22"/>
        <v>22</v>
      </c>
      <c r="Q333" s="6">
        <f t="shared" si="23"/>
        <v>35</v>
      </c>
      <c r="R333">
        <v>305</v>
      </c>
      <c r="S333">
        <v>3727</v>
      </c>
      <c r="T333" s="4">
        <v>1136.7349999999999</v>
      </c>
      <c r="U333" t="s">
        <v>581</v>
      </c>
      <c r="V333" t="s">
        <v>581</v>
      </c>
      <c r="W333" t="s">
        <v>21</v>
      </c>
      <c r="X333" t="s">
        <v>145</v>
      </c>
      <c r="Y333" t="s">
        <v>23</v>
      </c>
      <c r="Z333" t="s">
        <v>37</v>
      </c>
    </row>
    <row r="334" spans="1:26" x14ac:dyDescent="0.2">
      <c r="A334" s="1">
        <v>43626</v>
      </c>
      <c r="B334" t="s">
        <v>92</v>
      </c>
      <c r="C334" t="s">
        <v>35</v>
      </c>
      <c r="D334" t="s">
        <v>27</v>
      </c>
      <c r="E334" t="s">
        <v>583</v>
      </c>
      <c r="F334" s="3" t="s">
        <v>582</v>
      </c>
      <c r="G334" s="3">
        <f>WEEKDAY(A334,2)</f>
        <v>1</v>
      </c>
      <c r="H334" s="7">
        <f>N334+O334/60</f>
        <v>7</v>
      </c>
      <c r="I334" s="7">
        <f>P334+Q334/60</f>
        <v>9.25</v>
      </c>
      <c r="J334" s="4">
        <f>IFERROR(VLOOKUP($U334,TONGHOPVERSION!$A$3:$G$240,6,FALSE),VLOOKUP($B334,TONGHOPVERSION!$A$3:$G$240,6,FALSE))</f>
        <v>381.62004815649715</v>
      </c>
      <c r="K334" s="4">
        <f>IFERROR(VLOOKUP($U334,TONGHOPVERSION!$A$3:$G$240,7,FALSE),VLOOKUP($B334,TONGHOPVERSION!$A$3:$G$240,7,FALSE))</f>
        <v>329.70071085785668</v>
      </c>
      <c r="L334" s="2">
        <v>0.29166666666666669</v>
      </c>
      <c r="M334" s="2">
        <v>0.38541666666666669</v>
      </c>
      <c r="N334" s="6">
        <f t="shared" si="20"/>
        <v>7</v>
      </c>
      <c r="O334" s="6">
        <f t="shared" si="21"/>
        <v>0</v>
      </c>
      <c r="P334" s="6">
        <f t="shared" si="22"/>
        <v>9</v>
      </c>
      <c r="Q334" s="6">
        <f t="shared" si="23"/>
        <v>15</v>
      </c>
      <c r="R334">
        <v>305</v>
      </c>
      <c r="S334">
        <v>1133</v>
      </c>
      <c r="T334" s="4">
        <v>345.565</v>
      </c>
      <c r="U334" t="s">
        <v>92</v>
      </c>
      <c r="V334" t="s">
        <v>92</v>
      </c>
      <c r="W334" t="s">
        <v>92</v>
      </c>
      <c r="X334" t="s">
        <v>16</v>
      </c>
      <c r="Y334" t="s">
        <v>30</v>
      </c>
      <c r="Z334" t="s">
        <v>37</v>
      </c>
    </row>
    <row r="335" spans="1:26" x14ac:dyDescent="0.2">
      <c r="A335" s="1">
        <v>43626</v>
      </c>
      <c r="B335" t="s">
        <v>550</v>
      </c>
      <c r="C335" t="s">
        <v>262</v>
      </c>
      <c r="D335" t="s">
        <v>35</v>
      </c>
      <c r="E335" t="s">
        <v>584</v>
      </c>
      <c r="F335" s="3" t="s">
        <v>582</v>
      </c>
      <c r="G335" s="3">
        <f>WEEKDAY(A335,2)</f>
        <v>1</v>
      </c>
      <c r="H335" s="7">
        <f>N335+O335/60</f>
        <v>1.0833333333333333</v>
      </c>
      <c r="I335" s="7">
        <f>P335+Q335/60</f>
        <v>5.75</v>
      </c>
      <c r="J335" s="4">
        <f>IFERROR(VLOOKUP($U335,TONGHOPVERSION!$A$3:$G$240,6,FALSE),VLOOKUP($B335,TONGHOPVERSION!$A$3:$G$240,6,FALSE))</f>
        <v>747.44583446486399</v>
      </c>
      <c r="K335" s="4">
        <f>IFERROR(VLOOKUP($U335,TONGHOPVERSION!$A$3:$G$240,7,FALSE),VLOOKUP($B335,TONGHOPVERSION!$A$3:$G$240,7,FALSE))</f>
        <v>706.65951962199745</v>
      </c>
      <c r="L335" s="2">
        <v>4.5138888888888888E-2</v>
      </c>
      <c r="M335" s="2">
        <v>0.23958333333333334</v>
      </c>
      <c r="N335" s="6">
        <f t="shared" si="20"/>
        <v>1</v>
      </c>
      <c r="O335" s="6">
        <f t="shared" si="21"/>
        <v>5</v>
      </c>
      <c r="P335" s="6">
        <f t="shared" si="22"/>
        <v>5</v>
      </c>
      <c r="Q335" s="6">
        <f t="shared" si="23"/>
        <v>45</v>
      </c>
      <c r="R335">
        <v>305</v>
      </c>
      <c r="S335">
        <v>2691</v>
      </c>
      <c r="T335" s="4">
        <v>820.755</v>
      </c>
      <c r="U335" t="s">
        <v>544</v>
      </c>
      <c r="V335" t="s">
        <v>544</v>
      </c>
      <c r="W335" t="s">
        <v>21</v>
      </c>
      <c r="X335" t="s">
        <v>22</v>
      </c>
      <c r="Y335" t="s">
        <v>23</v>
      </c>
      <c r="Z335" t="s">
        <v>37</v>
      </c>
    </row>
    <row r="336" spans="1:26" x14ac:dyDescent="0.2">
      <c r="A336" s="1">
        <v>43626</v>
      </c>
      <c r="B336" t="s">
        <v>94</v>
      </c>
      <c r="C336" t="s">
        <v>27</v>
      </c>
      <c r="D336" t="s">
        <v>35</v>
      </c>
      <c r="E336" t="s">
        <v>585</v>
      </c>
      <c r="F336" s="3" t="s">
        <v>582</v>
      </c>
      <c r="G336" s="3">
        <f>WEEKDAY(A336,2)</f>
        <v>1</v>
      </c>
      <c r="H336" s="7">
        <f>N336+O336/60</f>
        <v>10.5</v>
      </c>
      <c r="I336" s="7">
        <f>P336+Q336/60</f>
        <v>12.583333333333334</v>
      </c>
      <c r="J336" s="4">
        <f>IFERROR(VLOOKUP($U336,TONGHOPVERSION!$A$3:$G$240,6,FALSE),VLOOKUP($B336,TONGHOPVERSION!$A$3:$G$240,6,FALSE))</f>
        <v>381.62004815649715</v>
      </c>
      <c r="K336" s="4">
        <f>IFERROR(VLOOKUP($U336,TONGHOPVERSION!$A$3:$G$240,7,FALSE),VLOOKUP($B336,TONGHOPVERSION!$A$3:$G$240,7,FALSE))</f>
        <v>329.70071085785668</v>
      </c>
      <c r="L336" s="2">
        <v>0.4375</v>
      </c>
      <c r="M336" s="2">
        <v>0.52430555555555558</v>
      </c>
      <c r="N336" s="6">
        <f t="shared" si="20"/>
        <v>10</v>
      </c>
      <c r="O336" s="6">
        <f t="shared" si="21"/>
        <v>30</v>
      </c>
      <c r="P336" s="6">
        <f t="shared" si="22"/>
        <v>12</v>
      </c>
      <c r="Q336" s="6">
        <f t="shared" si="23"/>
        <v>35</v>
      </c>
      <c r="R336">
        <v>305</v>
      </c>
      <c r="S336">
        <v>1133</v>
      </c>
      <c r="T336" s="4">
        <v>345.565</v>
      </c>
      <c r="U336" t="s">
        <v>92</v>
      </c>
      <c r="V336" t="s">
        <v>92</v>
      </c>
      <c r="W336" t="s">
        <v>92</v>
      </c>
      <c r="X336" t="s">
        <v>16</v>
      </c>
      <c r="Y336" t="s">
        <v>30</v>
      </c>
      <c r="Z336" t="s">
        <v>37</v>
      </c>
    </row>
    <row r="337" spans="1:26" x14ac:dyDescent="0.2">
      <c r="A337" s="1">
        <v>43626</v>
      </c>
      <c r="B337" t="s">
        <v>92</v>
      </c>
      <c r="C337" t="s">
        <v>35</v>
      </c>
      <c r="D337" t="s">
        <v>27</v>
      </c>
      <c r="E337" t="s">
        <v>586</v>
      </c>
      <c r="F337" s="3" t="s">
        <v>582</v>
      </c>
      <c r="G337" s="3">
        <f>WEEKDAY(A337,2)</f>
        <v>1</v>
      </c>
      <c r="H337" s="7">
        <f>N337+O337/60</f>
        <v>11</v>
      </c>
      <c r="I337" s="7">
        <f>P337+Q337/60</f>
        <v>13.25</v>
      </c>
      <c r="J337" s="4">
        <f>IFERROR(VLOOKUP($U337,TONGHOPVERSION!$A$3:$G$240,6,FALSE),VLOOKUP($B337,TONGHOPVERSION!$A$3:$G$240,6,FALSE))</f>
        <v>381.62004815649715</v>
      </c>
      <c r="K337" s="4">
        <f>IFERROR(VLOOKUP($U337,TONGHOPVERSION!$A$3:$G$240,7,FALSE),VLOOKUP($B337,TONGHOPVERSION!$A$3:$G$240,7,FALSE))</f>
        <v>329.70071085785668</v>
      </c>
      <c r="L337" s="2">
        <v>0.45833333333333331</v>
      </c>
      <c r="M337" s="2">
        <v>0.55208333333333337</v>
      </c>
      <c r="N337" s="6">
        <f t="shared" si="20"/>
        <v>11</v>
      </c>
      <c r="O337" s="6">
        <f t="shared" si="21"/>
        <v>0</v>
      </c>
      <c r="P337" s="6">
        <f t="shared" si="22"/>
        <v>13</v>
      </c>
      <c r="Q337" s="6">
        <f t="shared" si="23"/>
        <v>15</v>
      </c>
      <c r="R337">
        <v>305</v>
      </c>
      <c r="S337">
        <v>1133</v>
      </c>
      <c r="T337" s="4">
        <v>345.565</v>
      </c>
      <c r="U337" t="s">
        <v>92</v>
      </c>
      <c r="V337" t="s">
        <v>92</v>
      </c>
      <c r="W337" t="s">
        <v>92</v>
      </c>
      <c r="X337" t="s">
        <v>16</v>
      </c>
      <c r="Y337" t="s">
        <v>30</v>
      </c>
      <c r="Z337" t="s">
        <v>37</v>
      </c>
    </row>
    <row r="338" spans="1:26" x14ac:dyDescent="0.2">
      <c r="A338" s="1">
        <v>43626</v>
      </c>
      <c r="B338" t="s">
        <v>321</v>
      </c>
      <c r="C338" t="s">
        <v>262</v>
      </c>
      <c r="D338" t="s">
        <v>27</v>
      </c>
      <c r="E338" t="s">
        <v>587</v>
      </c>
      <c r="F338" s="3" t="s">
        <v>582</v>
      </c>
      <c r="G338" s="3">
        <f>WEEKDAY(A338,2)</f>
        <v>1</v>
      </c>
      <c r="H338" s="7">
        <f>N338+O338/60</f>
        <v>1.25</v>
      </c>
      <c r="I338" s="7">
        <f>P338+Q338/60</f>
        <v>6.5</v>
      </c>
      <c r="J338" s="4">
        <f>IFERROR(VLOOKUP($U338,TONGHOPVERSION!$A$3:$G$240,6,FALSE),VLOOKUP($B338,TONGHOPVERSION!$A$3:$G$240,6,FALSE))</f>
        <v>820.43278345708859</v>
      </c>
      <c r="K338" s="4">
        <f>IFERROR(VLOOKUP($U338,TONGHOPVERSION!$A$3:$G$240,7,FALSE),VLOOKUP($B338,TONGHOPVERSION!$A$3:$G$240,7,FALSE))</f>
        <v>858.33376596507389</v>
      </c>
      <c r="L338" s="2">
        <v>5.2083333333333336E-2</v>
      </c>
      <c r="M338" s="2">
        <v>0.27083333333333331</v>
      </c>
      <c r="N338" s="6">
        <f t="shared" si="20"/>
        <v>1</v>
      </c>
      <c r="O338" s="6">
        <f t="shared" si="21"/>
        <v>15</v>
      </c>
      <c r="P338" s="6">
        <f t="shared" si="22"/>
        <v>6</v>
      </c>
      <c r="Q338" s="6">
        <f t="shared" si="23"/>
        <v>30</v>
      </c>
      <c r="R338">
        <v>305</v>
      </c>
      <c r="S338">
        <v>3553</v>
      </c>
      <c r="T338" s="4">
        <v>1083.665</v>
      </c>
      <c r="U338" t="s">
        <v>322</v>
      </c>
      <c r="V338" t="s">
        <v>322</v>
      </c>
      <c r="W338" t="s">
        <v>21</v>
      </c>
      <c r="X338" t="s">
        <v>22</v>
      </c>
      <c r="Y338" t="s">
        <v>23</v>
      </c>
      <c r="Z338" t="s">
        <v>37</v>
      </c>
    </row>
    <row r="339" spans="1:26" x14ac:dyDescent="0.2">
      <c r="A339" s="1">
        <v>43626</v>
      </c>
      <c r="B339" t="s">
        <v>94</v>
      </c>
      <c r="C339" t="s">
        <v>27</v>
      </c>
      <c r="D339" t="s">
        <v>35</v>
      </c>
      <c r="E339" t="s">
        <v>588</v>
      </c>
      <c r="F339" s="3" t="s">
        <v>582</v>
      </c>
      <c r="G339" s="3">
        <f>WEEKDAY(A339,2)</f>
        <v>1</v>
      </c>
      <c r="H339" s="7">
        <f>N339+O339/60</f>
        <v>8</v>
      </c>
      <c r="I339" s="7">
        <f>P339+Q339/60</f>
        <v>10.083333333333334</v>
      </c>
      <c r="J339" s="4">
        <f>IFERROR(VLOOKUP($U339,TONGHOPVERSION!$A$3:$G$240,6,FALSE),VLOOKUP($B339,TONGHOPVERSION!$A$3:$G$240,6,FALSE))</f>
        <v>381.62004815649715</v>
      </c>
      <c r="K339" s="4">
        <f>IFERROR(VLOOKUP($U339,TONGHOPVERSION!$A$3:$G$240,7,FALSE),VLOOKUP($B339,TONGHOPVERSION!$A$3:$G$240,7,FALSE))</f>
        <v>329.70071085785668</v>
      </c>
      <c r="L339" s="2">
        <v>0.33333333333333331</v>
      </c>
      <c r="M339" s="2">
        <v>0.4201388888888889</v>
      </c>
      <c r="N339" s="6">
        <f t="shared" si="20"/>
        <v>8</v>
      </c>
      <c r="O339" s="6">
        <f t="shared" si="21"/>
        <v>0</v>
      </c>
      <c r="P339" s="6">
        <f t="shared" si="22"/>
        <v>10</v>
      </c>
      <c r="Q339" s="6">
        <f t="shared" si="23"/>
        <v>5</v>
      </c>
      <c r="R339">
        <v>305</v>
      </c>
      <c r="S339">
        <v>1133</v>
      </c>
      <c r="T339" s="4">
        <v>345.565</v>
      </c>
      <c r="U339" t="s">
        <v>92</v>
      </c>
      <c r="V339" t="s">
        <v>92</v>
      </c>
      <c r="W339" t="s">
        <v>92</v>
      </c>
      <c r="X339" t="s">
        <v>16</v>
      </c>
      <c r="Y339" t="s">
        <v>30</v>
      </c>
      <c r="Z339" t="s">
        <v>37</v>
      </c>
    </row>
    <row r="340" spans="1:26" x14ac:dyDescent="0.2">
      <c r="A340" s="1">
        <v>43626</v>
      </c>
      <c r="B340" t="s">
        <v>322</v>
      </c>
      <c r="C340" t="s">
        <v>27</v>
      </c>
      <c r="D340" t="s">
        <v>262</v>
      </c>
      <c r="E340" t="s">
        <v>589</v>
      </c>
      <c r="F340" s="3" t="s">
        <v>582</v>
      </c>
      <c r="G340" s="3">
        <f>WEEKDAY(A340,2)</f>
        <v>1</v>
      </c>
      <c r="H340" s="7">
        <f>N340+O340/60</f>
        <v>16.666666666666668</v>
      </c>
      <c r="I340" s="7">
        <f>P340+Q340/60</f>
        <v>21.666666666666668</v>
      </c>
      <c r="J340" s="4">
        <f>IFERROR(VLOOKUP($U340,TONGHOPVERSION!$A$3:$G$240,6,FALSE),VLOOKUP($B340,TONGHOPVERSION!$A$3:$G$240,6,FALSE))</f>
        <v>820.43278345708859</v>
      </c>
      <c r="K340" s="4">
        <f>IFERROR(VLOOKUP($U340,TONGHOPVERSION!$A$3:$G$240,7,FALSE),VLOOKUP($B340,TONGHOPVERSION!$A$3:$G$240,7,FALSE))</f>
        <v>858.33376596507389</v>
      </c>
      <c r="L340" s="2">
        <v>0.69444444444444453</v>
      </c>
      <c r="M340" s="2">
        <v>0.90277777777777779</v>
      </c>
      <c r="N340" s="6">
        <f t="shared" si="20"/>
        <v>16</v>
      </c>
      <c r="O340" s="6">
        <f t="shared" si="21"/>
        <v>40</v>
      </c>
      <c r="P340" s="6">
        <f t="shared" si="22"/>
        <v>21</v>
      </c>
      <c r="Q340" s="6">
        <f t="shared" si="23"/>
        <v>40</v>
      </c>
      <c r="R340">
        <v>305</v>
      </c>
      <c r="S340">
        <v>3553</v>
      </c>
      <c r="T340" s="4">
        <v>1083.665</v>
      </c>
      <c r="U340" t="s">
        <v>322</v>
      </c>
      <c r="V340" t="s">
        <v>322</v>
      </c>
      <c r="W340" t="s">
        <v>21</v>
      </c>
      <c r="X340" t="s">
        <v>22</v>
      </c>
      <c r="Y340" t="s">
        <v>23</v>
      </c>
      <c r="Z340" t="s">
        <v>37</v>
      </c>
    </row>
    <row r="341" spans="1:26" x14ac:dyDescent="0.2">
      <c r="A341" s="1">
        <v>43626</v>
      </c>
      <c r="B341" t="s">
        <v>591</v>
      </c>
      <c r="C341" t="s">
        <v>327</v>
      </c>
      <c r="D341" t="s">
        <v>27</v>
      </c>
      <c r="E341" t="s">
        <v>590</v>
      </c>
      <c r="F341" s="3" t="s">
        <v>582</v>
      </c>
      <c r="G341" s="3">
        <f>WEEKDAY(A341,2)</f>
        <v>1</v>
      </c>
      <c r="H341" s="7">
        <f>N341+O341/60</f>
        <v>1</v>
      </c>
      <c r="I341" s="7">
        <f>P341+Q341/60</f>
        <v>6.416666666666667</v>
      </c>
      <c r="J341" s="4">
        <f>IFERROR(VLOOKUP($U341,TONGHOPVERSION!$A$3:$G$240,6,FALSE),VLOOKUP($B341,TONGHOPVERSION!$A$3:$G$240,6,FALSE))</f>
        <v>738.29027600000006</v>
      </c>
      <c r="K341" s="4">
        <f>IFERROR(VLOOKUP($U341,TONGHOPVERSION!$A$3:$G$240,7,FALSE),VLOOKUP($B341,TONGHOPVERSION!$A$3:$G$240,7,FALSE))</f>
        <v>892.40898820173231</v>
      </c>
      <c r="L341" s="2">
        <v>4.1666666666666664E-2</v>
      </c>
      <c r="M341" s="2">
        <v>0.2673611111111111</v>
      </c>
      <c r="N341" s="6">
        <f t="shared" si="20"/>
        <v>1</v>
      </c>
      <c r="O341" s="6">
        <f t="shared" si="21"/>
        <v>0</v>
      </c>
      <c r="P341" s="6">
        <f t="shared" si="22"/>
        <v>6</v>
      </c>
      <c r="Q341" s="6">
        <f t="shared" si="23"/>
        <v>25</v>
      </c>
      <c r="R341">
        <v>305</v>
      </c>
      <c r="S341">
        <v>3528</v>
      </c>
      <c r="T341" s="4">
        <v>1076.04</v>
      </c>
      <c r="U341" t="s">
        <v>592</v>
      </c>
      <c r="V341" t="s">
        <v>592</v>
      </c>
      <c r="W341" t="s">
        <v>21</v>
      </c>
      <c r="X341" t="s">
        <v>22</v>
      </c>
      <c r="Y341" t="s">
        <v>23</v>
      </c>
      <c r="Z341" t="s">
        <v>37</v>
      </c>
    </row>
    <row r="342" spans="1:26" x14ac:dyDescent="0.2">
      <c r="A342" s="1">
        <v>43626</v>
      </c>
      <c r="B342" t="s">
        <v>59</v>
      </c>
      <c r="C342" t="s">
        <v>27</v>
      </c>
      <c r="D342" t="s">
        <v>44</v>
      </c>
      <c r="E342" t="s">
        <v>593</v>
      </c>
      <c r="F342" s="3" t="s">
        <v>582</v>
      </c>
      <c r="G342" s="3">
        <f>WEEKDAY(A342,2)</f>
        <v>1</v>
      </c>
      <c r="H342" s="7">
        <f>N342+O342/60</f>
        <v>9</v>
      </c>
      <c r="I342" s="7">
        <f>P342+Q342/60</f>
        <v>11.25</v>
      </c>
      <c r="J342" s="4">
        <f>IFERROR(VLOOKUP($U342,TONGHOPVERSION!$A$3:$G$240,6,FALSE),VLOOKUP($B342,TONGHOPVERSION!$A$3:$G$240,6,FALSE))</f>
        <v>395.74921853782541</v>
      </c>
      <c r="K342" s="4">
        <f>IFERROR(VLOOKUP($U342,TONGHOPVERSION!$A$3:$G$240,7,FALSE),VLOOKUP($B342,TONGHOPVERSION!$A$3:$G$240,7,FALSE))</f>
        <v>351.3813860279069</v>
      </c>
      <c r="L342" s="2">
        <v>0.375</v>
      </c>
      <c r="M342" s="2">
        <v>0.46875</v>
      </c>
      <c r="N342" s="6">
        <f t="shared" si="20"/>
        <v>9</v>
      </c>
      <c r="O342" s="6">
        <f t="shared" si="21"/>
        <v>0</v>
      </c>
      <c r="P342" s="6">
        <f t="shared" si="22"/>
        <v>11</v>
      </c>
      <c r="Q342" s="6">
        <f t="shared" si="23"/>
        <v>15</v>
      </c>
      <c r="R342">
        <v>305</v>
      </c>
      <c r="S342">
        <v>1086</v>
      </c>
      <c r="T342" s="4">
        <v>331.23</v>
      </c>
      <c r="U342" t="s">
        <v>59</v>
      </c>
      <c r="V342" t="s">
        <v>59</v>
      </c>
      <c r="W342" t="s">
        <v>45</v>
      </c>
      <c r="X342" t="s">
        <v>46</v>
      </c>
      <c r="Y342" t="s">
        <v>23</v>
      </c>
      <c r="Z342" t="s">
        <v>37</v>
      </c>
    </row>
    <row r="343" spans="1:26" x14ac:dyDescent="0.2">
      <c r="A343" s="1">
        <v>43626</v>
      </c>
      <c r="B343" t="s">
        <v>61</v>
      </c>
      <c r="C343" t="s">
        <v>44</v>
      </c>
      <c r="D343" t="s">
        <v>27</v>
      </c>
      <c r="E343" t="s">
        <v>594</v>
      </c>
      <c r="F343" s="3" t="s">
        <v>582</v>
      </c>
      <c r="G343" s="3">
        <f>WEEKDAY(A343,2)</f>
        <v>1</v>
      </c>
      <c r="H343" s="7">
        <f>N343+O343/60</f>
        <v>12.75</v>
      </c>
      <c r="I343" s="7">
        <f>P343+Q343/60</f>
        <v>14.916666666666666</v>
      </c>
      <c r="J343" s="4">
        <f>IFERROR(VLOOKUP($U343,TONGHOPVERSION!$A$3:$G$240,6,FALSE),VLOOKUP($B343,TONGHOPVERSION!$A$3:$G$240,6,FALSE))</f>
        <v>395.74921853782541</v>
      </c>
      <c r="K343" s="4">
        <f>IFERROR(VLOOKUP($U343,TONGHOPVERSION!$A$3:$G$240,7,FALSE),VLOOKUP($B343,TONGHOPVERSION!$A$3:$G$240,7,FALSE))</f>
        <v>351.3813860279069</v>
      </c>
      <c r="L343" s="2">
        <v>0.53125</v>
      </c>
      <c r="M343" s="2">
        <v>0.62152777777777779</v>
      </c>
      <c r="N343" s="6">
        <f t="shared" si="20"/>
        <v>12</v>
      </c>
      <c r="O343" s="6">
        <f t="shared" si="21"/>
        <v>45</v>
      </c>
      <c r="P343" s="6">
        <f t="shared" si="22"/>
        <v>14</v>
      </c>
      <c r="Q343" s="6">
        <f t="shared" si="23"/>
        <v>55</v>
      </c>
      <c r="R343">
        <v>305</v>
      </c>
      <c r="S343">
        <v>1086</v>
      </c>
      <c r="T343" s="4">
        <v>331.23</v>
      </c>
      <c r="U343" t="s">
        <v>59</v>
      </c>
      <c r="V343" t="s">
        <v>59</v>
      </c>
      <c r="W343" t="s">
        <v>45</v>
      </c>
      <c r="X343" t="s">
        <v>46</v>
      </c>
      <c r="Y343" t="s">
        <v>23</v>
      </c>
      <c r="Z343" t="s">
        <v>37</v>
      </c>
    </row>
    <row r="344" spans="1:26" x14ac:dyDescent="0.2">
      <c r="A344" s="1">
        <v>43626</v>
      </c>
      <c r="B344" t="s">
        <v>596</v>
      </c>
      <c r="C344" t="s">
        <v>597</v>
      </c>
      <c r="D344" t="s">
        <v>35</v>
      </c>
      <c r="E344" t="s">
        <v>595</v>
      </c>
      <c r="F344" s="3" t="s">
        <v>582</v>
      </c>
      <c r="G344" s="3">
        <f>WEEKDAY(A344,2)</f>
        <v>1</v>
      </c>
      <c r="H344" s="7">
        <f>N344+O344/60</f>
        <v>12</v>
      </c>
      <c r="I344" s="7">
        <f>P344+Q344/60</f>
        <v>23.75</v>
      </c>
      <c r="J344" s="4">
        <f>IFERROR(VLOOKUP($U344,TONGHOPVERSION!$A$3:$G$240,6,FALSE),VLOOKUP($B344,TONGHOPVERSION!$A$3:$G$240,6,FALSE))</f>
        <v>3482.6602030633589</v>
      </c>
      <c r="K344" s="4">
        <f>IFERROR(VLOOKUP($U344,TONGHOPVERSION!$A$3:$G$240,7,FALSE),VLOOKUP($B344,TONGHOPVERSION!$A$3:$G$240,7,FALSE))</f>
        <v>3860.4291571828453</v>
      </c>
      <c r="L344" s="2">
        <v>0.5</v>
      </c>
      <c r="M344" s="2">
        <v>0.98958333333333337</v>
      </c>
      <c r="N344" s="6">
        <f t="shared" si="20"/>
        <v>12</v>
      </c>
      <c r="O344" s="6">
        <f t="shared" si="21"/>
        <v>0</v>
      </c>
      <c r="P344" s="6">
        <f t="shared" si="22"/>
        <v>23</v>
      </c>
      <c r="Q344" s="6">
        <f t="shared" si="23"/>
        <v>45</v>
      </c>
      <c r="R344">
        <v>305</v>
      </c>
      <c r="S344">
        <v>9194</v>
      </c>
      <c r="T344" s="4">
        <v>2804.17</v>
      </c>
      <c r="U344" t="s">
        <v>598</v>
      </c>
      <c r="V344" t="s">
        <v>598</v>
      </c>
      <c r="W344" t="s">
        <v>535</v>
      </c>
      <c r="X344" t="s">
        <v>599</v>
      </c>
      <c r="Y344" t="s">
        <v>23</v>
      </c>
      <c r="Z344" t="s">
        <v>37</v>
      </c>
    </row>
    <row r="345" spans="1:26" x14ac:dyDescent="0.2">
      <c r="A345" s="1">
        <v>43626</v>
      </c>
      <c r="B345" t="s">
        <v>92</v>
      </c>
      <c r="C345" t="s">
        <v>35</v>
      </c>
      <c r="D345" t="s">
        <v>27</v>
      </c>
      <c r="E345" t="s">
        <v>600</v>
      </c>
      <c r="F345" s="3" t="s">
        <v>582</v>
      </c>
      <c r="G345" s="3">
        <f>WEEKDAY(A345,2)</f>
        <v>1</v>
      </c>
      <c r="H345" s="7">
        <f>N345+O345/60</f>
        <v>8</v>
      </c>
      <c r="I345" s="7">
        <f>P345+Q345/60</f>
        <v>10.25</v>
      </c>
      <c r="J345" s="4">
        <f>IFERROR(VLOOKUP($U345,TONGHOPVERSION!$A$3:$G$240,6,FALSE),VLOOKUP($B345,TONGHOPVERSION!$A$3:$G$240,6,FALSE))</f>
        <v>381.62004815649715</v>
      </c>
      <c r="K345" s="4">
        <f>IFERROR(VLOOKUP($U345,TONGHOPVERSION!$A$3:$G$240,7,FALSE),VLOOKUP($B345,TONGHOPVERSION!$A$3:$G$240,7,FALSE))</f>
        <v>329.70071085785668</v>
      </c>
      <c r="L345" s="2">
        <v>0.33333333333333331</v>
      </c>
      <c r="M345" s="2">
        <v>0.42708333333333331</v>
      </c>
      <c r="N345" s="6">
        <f t="shared" si="20"/>
        <v>8</v>
      </c>
      <c r="O345" s="6">
        <f t="shared" si="21"/>
        <v>0</v>
      </c>
      <c r="P345" s="6">
        <f t="shared" si="22"/>
        <v>10</v>
      </c>
      <c r="Q345" s="6">
        <f t="shared" si="23"/>
        <v>15</v>
      </c>
      <c r="R345">
        <v>305</v>
      </c>
      <c r="S345">
        <v>1133</v>
      </c>
      <c r="T345" s="4">
        <v>345.565</v>
      </c>
      <c r="U345" t="s">
        <v>92</v>
      </c>
      <c r="V345" t="s">
        <v>92</v>
      </c>
      <c r="W345" t="s">
        <v>92</v>
      </c>
      <c r="X345" t="s">
        <v>16</v>
      </c>
      <c r="Y345" t="s">
        <v>30</v>
      </c>
      <c r="Z345" t="s">
        <v>37</v>
      </c>
    </row>
    <row r="346" spans="1:26" x14ac:dyDescent="0.2">
      <c r="A346" s="1">
        <v>43626</v>
      </c>
      <c r="B346" t="s">
        <v>602</v>
      </c>
      <c r="C346" t="s">
        <v>165</v>
      </c>
      <c r="D346" t="s">
        <v>35</v>
      </c>
      <c r="E346" t="s">
        <v>601</v>
      </c>
      <c r="F346" s="3" t="s">
        <v>582</v>
      </c>
      <c r="G346" s="3">
        <f>WEEKDAY(A346,2)</f>
        <v>1</v>
      </c>
      <c r="H346" s="7">
        <f>N346+O346/60</f>
        <v>1.25</v>
      </c>
      <c r="I346" s="7">
        <f>P346+Q346/60</f>
        <v>6.666666666666667</v>
      </c>
      <c r="J346" s="4">
        <f>IFERROR(VLOOKUP($U346,TONGHOPVERSION!$A$3:$G$240,6,FALSE),VLOOKUP($B346,TONGHOPVERSION!$A$3:$G$240,6,FALSE))</f>
        <v>1067.6217643437499</v>
      </c>
      <c r="K346" s="4">
        <f>IFERROR(VLOOKUP($U346,TONGHOPVERSION!$A$3:$G$240,7,FALSE),VLOOKUP($B346,TONGHOPVERSION!$A$3:$G$240,7,FALSE))</f>
        <v>926.75196564777127</v>
      </c>
      <c r="L346" s="2">
        <v>5.2083333333333336E-2</v>
      </c>
      <c r="M346" s="2">
        <v>0.27777777777777779</v>
      </c>
      <c r="N346" s="6">
        <f t="shared" si="20"/>
        <v>1</v>
      </c>
      <c r="O346" s="6">
        <f t="shared" si="21"/>
        <v>15</v>
      </c>
      <c r="P346" s="6">
        <f t="shared" si="22"/>
        <v>6</v>
      </c>
      <c r="Q346" s="6">
        <f t="shared" si="23"/>
        <v>40</v>
      </c>
      <c r="R346">
        <v>305</v>
      </c>
      <c r="S346">
        <v>3388</v>
      </c>
      <c r="T346" s="4">
        <v>1033.3399999999999</v>
      </c>
      <c r="U346" t="s">
        <v>603</v>
      </c>
      <c r="V346" t="s">
        <v>603</v>
      </c>
      <c r="W346" t="s">
        <v>21</v>
      </c>
      <c r="X346" t="s">
        <v>145</v>
      </c>
      <c r="Y346" t="s">
        <v>23</v>
      </c>
      <c r="Z346" t="s">
        <v>37</v>
      </c>
    </row>
    <row r="347" spans="1:26" x14ac:dyDescent="0.2">
      <c r="A347" s="1">
        <v>43626</v>
      </c>
      <c r="B347" t="s">
        <v>94</v>
      </c>
      <c r="C347" t="s">
        <v>27</v>
      </c>
      <c r="D347" t="s">
        <v>35</v>
      </c>
      <c r="E347" t="s">
        <v>604</v>
      </c>
      <c r="F347" s="3" t="s">
        <v>582</v>
      </c>
      <c r="G347" s="3">
        <f>WEEKDAY(A347,2)</f>
        <v>1</v>
      </c>
      <c r="H347" s="7">
        <f>N347+O347/60</f>
        <v>12</v>
      </c>
      <c r="I347" s="7">
        <f>P347+Q347/60</f>
        <v>14.083333333333334</v>
      </c>
      <c r="J347" s="4">
        <f>IFERROR(VLOOKUP($U347,TONGHOPVERSION!$A$3:$G$240,6,FALSE),VLOOKUP($B347,TONGHOPVERSION!$A$3:$G$240,6,FALSE))</f>
        <v>381.62004815649715</v>
      </c>
      <c r="K347" s="4">
        <f>IFERROR(VLOOKUP($U347,TONGHOPVERSION!$A$3:$G$240,7,FALSE),VLOOKUP($B347,TONGHOPVERSION!$A$3:$G$240,7,FALSE))</f>
        <v>329.70071085785668</v>
      </c>
      <c r="L347" s="2">
        <v>0.5</v>
      </c>
      <c r="M347" s="2">
        <v>0.58680555555555558</v>
      </c>
      <c r="N347" s="6">
        <f t="shared" si="20"/>
        <v>12</v>
      </c>
      <c r="O347" s="6">
        <f t="shared" si="21"/>
        <v>0</v>
      </c>
      <c r="P347" s="6">
        <f t="shared" si="22"/>
        <v>14</v>
      </c>
      <c r="Q347" s="6">
        <f t="shared" si="23"/>
        <v>5</v>
      </c>
      <c r="R347">
        <v>305</v>
      </c>
      <c r="S347">
        <v>1133</v>
      </c>
      <c r="T347" s="4">
        <v>345.565</v>
      </c>
      <c r="U347" t="s">
        <v>92</v>
      </c>
      <c r="V347" t="s">
        <v>92</v>
      </c>
      <c r="W347" t="s">
        <v>92</v>
      </c>
      <c r="X347" t="s">
        <v>16</v>
      </c>
      <c r="Y347" t="s">
        <v>30</v>
      </c>
      <c r="Z347" t="s">
        <v>37</v>
      </c>
    </row>
    <row r="348" spans="1:26" x14ac:dyDescent="0.2">
      <c r="A348" s="1">
        <v>43626</v>
      </c>
      <c r="B348" t="s">
        <v>606</v>
      </c>
      <c r="C348" t="s">
        <v>35</v>
      </c>
      <c r="D348" t="s">
        <v>607</v>
      </c>
      <c r="E348" t="s">
        <v>605</v>
      </c>
      <c r="F348" s="3" t="s">
        <v>582</v>
      </c>
      <c r="G348" s="3">
        <f>WEEKDAY(A348,2)</f>
        <v>1</v>
      </c>
      <c r="H348" s="7">
        <f>N348+O348/60</f>
        <v>1.1666666666666667</v>
      </c>
      <c r="I348" s="7">
        <f>P348+Q348/60</f>
        <v>6.083333333333333</v>
      </c>
      <c r="J348" s="4">
        <f>IFERROR(VLOOKUP($U348,TONGHOPVERSION!$A$3:$G$240,6,FALSE),VLOOKUP($B348,TONGHOPVERSION!$A$3:$G$240,6,FALSE))</f>
        <v>1808.1057318802998</v>
      </c>
      <c r="K348" s="4">
        <f>IFERROR(VLOOKUP($U348,TONGHOPVERSION!$A$3:$G$240,7,FALSE),VLOOKUP($B348,TONGHOPVERSION!$A$3:$G$240,7,FALSE))</f>
        <v>1680.4038390398905</v>
      </c>
      <c r="L348" s="2">
        <v>4.8611111111111112E-2</v>
      </c>
      <c r="M348" s="2">
        <v>0.25347222222222221</v>
      </c>
      <c r="N348" s="6">
        <f t="shared" si="20"/>
        <v>1</v>
      </c>
      <c r="O348" s="6">
        <f t="shared" si="21"/>
        <v>10</v>
      </c>
      <c r="P348" s="6">
        <f t="shared" si="22"/>
        <v>6</v>
      </c>
      <c r="Q348" s="6">
        <f t="shared" si="23"/>
        <v>5</v>
      </c>
      <c r="R348">
        <v>305</v>
      </c>
      <c r="S348">
        <v>3666</v>
      </c>
      <c r="T348" s="4">
        <v>1118.1300000000001</v>
      </c>
      <c r="U348" t="s">
        <v>606</v>
      </c>
      <c r="V348" t="s">
        <v>606</v>
      </c>
      <c r="W348" t="s">
        <v>21</v>
      </c>
      <c r="X348" t="s">
        <v>145</v>
      </c>
      <c r="Y348" t="s">
        <v>23</v>
      </c>
      <c r="Z348" t="s">
        <v>37</v>
      </c>
    </row>
    <row r="349" spans="1:26" x14ac:dyDescent="0.2">
      <c r="A349" s="1">
        <v>43626</v>
      </c>
      <c r="B349" t="s">
        <v>603</v>
      </c>
      <c r="C349" t="s">
        <v>35</v>
      </c>
      <c r="D349" t="s">
        <v>165</v>
      </c>
      <c r="E349" t="s">
        <v>608</v>
      </c>
      <c r="F349" s="3" t="s">
        <v>582</v>
      </c>
      <c r="G349" s="3">
        <f>WEEKDAY(A349,2)</f>
        <v>1</v>
      </c>
      <c r="H349" s="7">
        <f>N349+O349/60</f>
        <v>17.666666666666668</v>
      </c>
      <c r="I349" s="7">
        <f>P349+Q349/60</f>
        <v>21.916666666666668</v>
      </c>
      <c r="J349" s="4">
        <f>IFERROR(VLOOKUP($U349,TONGHOPVERSION!$A$3:$G$240,6,FALSE),VLOOKUP($B349,TONGHOPVERSION!$A$3:$G$240,6,FALSE))</f>
        <v>1067.6217643437499</v>
      </c>
      <c r="K349" s="4">
        <f>IFERROR(VLOOKUP($U349,TONGHOPVERSION!$A$3:$G$240,7,FALSE),VLOOKUP($B349,TONGHOPVERSION!$A$3:$G$240,7,FALSE))</f>
        <v>926.75196564777127</v>
      </c>
      <c r="L349" s="2">
        <v>0.73611111111111116</v>
      </c>
      <c r="M349" s="2">
        <v>0.91319444444444453</v>
      </c>
      <c r="N349" s="6">
        <f t="shared" si="20"/>
        <v>17</v>
      </c>
      <c r="O349" s="6">
        <f t="shared" si="21"/>
        <v>40</v>
      </c>
      <c r="P349" s="6">
        <f t="shared" si="22"/>
        <v>21</v>
      </c>
      <c r="Q349" s="6">
        <f t="shared" si="23"/>
        <v>55</v>
      </c>
      <c r="R349">
        <v>305</v>
      </c>
      <c r="S349">
        <v>3388</v>
      </c>
      <c r="T349" s="4">
        <v>1033.3399999999999</v>
      </c>
      <c r="U349" t="s">
        <v>603</v>
      </c>
      <c r="V349" t="s">
        <v>603</v>
      </c>
      <c r="W349" t="s">
        <v>21</v>
      </c>
      <c r="X349" t="s">
        <v>145</v>
      </c>
      <c r="Y349" t="s">
        <v>23</v>
      </c>
      <c r="Z349" t="s">
        <v>37</v>
      </c>
    </row>
    <row r="350" spans="1:26" x14ac:dyDescent="0.2">
      <c r="A350" s="1">
        <v>43626</v>
      </c>
      <c r="B350" t="s">
        <v>610</v>
      </c>
      <c r="C350" t="s">
        <v>607</v>
      </c>
      <c r="D350" t="s">
        <v>35</v>
      </c>
      <c r="E350" t="s">
        <v>609</v>
      </c>
      <c r="F350" s="3" t="s">
        <v>582</v>
      </c>
      <c r="G350" s="3">
        <f>WEEKDAY(A350,2)</f>
        <v>1</v>
      </c>
      <c r="H350" s="7">
        <f>N350+O350/60</f>
        <v>7.583333333333333</v>
      </c>
      <c r="I350" s="7">
        <f>P350+Q350/60</f>
        <v>13.583333333333334</v>
      </c>
      <c r="J350" s="4">
        <f>IFERROR(VLOOKUP($U350,TONGHOPVERSION!$A$3:$G$240,6,FALSE),VLOOKUP($B350,TONGHOPVERSION!$A$3:$G$240,6,FALSE))</f>
        <v>1808.1057318802998</v>
      </c>
      <c r="K350" s="4">
        <f>IFERROR(VLOOKUP($U350,TONGHOPVERSION!$A$3:$G$240,7,FALSE),VLOOKUP($B350,TONGHOPVERSION!$A$3:$G$240,7,FALSE))</f>
        <v>1680.4038390398905</v>
      </c>
      <c r="L350" s="2">
        <v>0.31597222222222221</v>
      </c>
      <c r="M350" s="2">
        <v>0.56597222222222221</v>
      </c>
      <c r="N350" s="6">
        <f t="shared" si="20"/>
        <v>7</v>
      </c>
      <c r="O350" s="6">
        <f t="shared" si="21"/>
        <v>35</v>
      </c>
      <c r="P350" s="6">
        <f t="shared" si="22"/>
        <v>13</v>
      </c>
      <c r="Q350" s="6">
        <f t="shared" si="23"/>
        <v>35</v>
      </c>
      <c r="R350">
        <v>305</v>
      </c>
      <c r="S350">
        <v>3666</v>
      </c>
      <c r="T350" s="4">
        <v>1118.1300000000001</v>
      </c>
      <c r="U350" t="s">
        <v>606</v>
      </c>
      <c r="V350" t="s">
        <v>606</v>
      </c>
      <c r="W350" t="s">
        <v>21</v>
      </c>
      <c r="X350" t="s">
        <v>145</v>
      </c>
      <c r="Y350" t="s">
        <v>23</v>
      </c>
      <c r="Z350" t="s">
        <v>37</v>
      </c>
    </row>
    <row r="351" spans="1:26" x14ac:dyDescent="0.2">
      <c r="A351" s="1">
        <v>43626</v>
      </c>
      <c r="B351" t="s">
        <v>598</v>
      </c>
      <c r="C351" t="s">
        <v>35</v>
      </c>
      <c r="D351" t="s">
        <v>597</v>
      </c>
      <c r="E351" t="s">
        <v>611</v>
      </c>
      <c r="F351" s="3" t="s">
        <v>582</v>
      </c>
      <c r="G351" s="3">
        <f>WEEKDAY(A351,2)</f>
        <v>1</v>
      </c>
      <c r="H351" s="7">
        <f>N351+O351/60</f>
        <v>16.5</v>
      </c>
      <c r="I351" s="7">
        <f>P351+Q351/60</f>
        <v>5</v>
      </c>
      <c r="J351" s="4">
        <f>IFERROR(VLOOKUP($U351,TONGHOPVERSION!$A$3:$G$240,6,FALSE),VLOOKUP($B351,TONGHOPVERSION!$A$3:$G$240,6,FALSE))</f>
        <v>3482.6602030633589</v>
      </c>
      <c r="K351" s="4">
        <f>IFERROR(VLOOKUP($U351,TONGHOPVERSION!$A$3:$G$240,7,FALSE),VLOOKUP($B351,TONGHOPVERSION!$A$3:$G$240,7,FALSE))</f>
        <v>3860.4291571828453</v>
      </c>
      <c r="L351" s="2">
        <v>0.6875</v>
      </c>
      <c r="M351" s="2">
        <v>0.20833333333333334</v>
      </c>
      <c r="N351" s="6">
        <f t="shared" si="20"/>
        <v>16</v>
      </c>
      <c r="O351" s="6">
        <f t="shared" si="21"/>
        <v>30</v>
      </c>
      <c r="P351" s="6">
        <f t="shared" si="22"/>
        <v>5</v>
      </c>
      <c r="Q351" s="6">
        <f t="shared" si="23"/>
        <v>0</v>
      </c>
      <c r="R351">
        <v>305</v>
      </c>
      <c r="S351">
        <v>9194</v>
      </c>
      <c r="T351" s="4">
        <v>2804.17</v>
      </c>
      <c r="U351" t="s">
        <v>598</v>
      </c>
      <c r="V351" t="s">
        <v>598</v>
      </c>
      <c r="W351" t="s">
        <v>535</v>
      </c>
      <c r="X351" t="s">
        <v>599</v>
      </c>
      <c r="Y351" t="s">
        <v>23</v>
      </c>
      <c r="Z351" t="s">
        <v>37</v>
      </c>
    </row>
    <row r="352" spans="1:26" x14ac:dyDescent="0.2">
      <c r="A352" s="1">
        <v>43626</v>
      </c>
      <c r="B352" t="s">
        <v>613</v>
      </c>
      <c r="C352" t="s">
        <v>35</v>
      </c>
      <c r="D352" t="s">
        <v>469</v>
      </c>
      <c r="E352" t="s">
        <v>612</v>
      </c>
      <c r="F352" s="3" t="s">
        <v>582</v>
      </c>
      <c r="G352" s="3">
        <f>WEEKDAY(A352,2)</f>
        <v>1</v>
      </c>
      <c r="H352" s="7">
        <f>N352+O352/60</f>
        <v>3.1666666666666665</v>
      </c>
      <c r="I352" s="7">
        <f>P352+Q352/60</f>
        <v>6.416666666666667</v>
      </c>
      <c r="J352" s="4">
        <f>IFERROR(VLOOKUP($U352,TONGHOPVERSION!$A$3:$G$240,6,FALSE),VLOOKUP($B352,TONGHOPVERSION!$A$3:$G$240,6,FALSE))</f>
        <v>860.26419790248883</v>
      </c>
      <c r="K352" s="4">
        <f>IFERROR(VLOOKUP($U352,TONGHOPVERSION!$A$3:$G$240,7,FALSE),VLOOKUP($B352,TONGHOPVERSION!$A$3:$G$240,7,FALSE))</f>
        <v>566.53295503940694</v>
      </c>
      <c r="L352" s="2">
        <v>0.13194444444444445</v>
      </c>
      <c r="M352" s="2">
        <v>0.2673611111111111</v>
      </c>
      <c r="N352" s="6">
        <f t="shared" si="20"/>
        <v>3</v>
      </c>
      <c r="O352" s="6">
        <f t="shared" si="21"/>
        <v>10</v>
      </c>
      <c r="P352" s="6">
        <f t="shared" si="22"/>
        <v>6</v>
      </c>
      <c r="Q352" s="6">
        <f t="shared" si="23"/>
        <v>25</v>
      </c>
      <c r="R352">
        <v>305</v>
      </c>
      <c r="S352">
        <v>1942</v>
      </c>
      <c r="T352" s="4">
        <v>592.30999999999995</v>
      </c>
      <c r="U352" t="s">
        <v>613</v>
      </c>
      <c r="V352" t="s">
        <v>613</v>
      </c>
      <c r="W352" t="s">
        <v>21</v>
      </c>
      <c r="X352" t="s">
        <v>197</v>
      </c>
      <c r="Y352" t="s">
        <v>23</v>
      </c>
      <c r="Z352" t="s">
        <v>37</v>
      </c>
    </row>
    <row r="353" spans="1:26" x14ac:dyDescent="0.2">
      <c r="A353" s="1">
        <v>43626</v>
      </c>
      <c r="B353" t="s">
        <v>615</v>
      </c>
      <c r="C353" t="s">
        <v>469</v>
      </c>
      <c r="D353" t="s">
        <v>35</v>
      </c>
      <c r="E353" t="s">
        <v>614</v>
      </c>
      <c r="F353" s="3" t="s">
        <v>582</v>
      </c>
      <c r="G353" s="3">
        <f>WEEKDAY(A353,2)</f>
        <v>1</v>
      </c>
      <c r="H353" s="7">
        <f>N353+O353/60</f>
        <v>7.833333333333333</v>
      </c>
      <c r="I353" s="7">
        <f>P353+Q353/60</f>
        <v>11.583333333333334</v>
      </c>
      <c r="J353" s="4">
        <f>IFERROR(VLOOKUP($U353,TONGHOPVERSION!$A$3:$G$240,6,FALSE),VLOOKUP($B353,TONGHOPVERSION!$A$3:$G$240,6,FALSE))</f>
        <v>860.26419790248883</v>
      </c>
      <c r="K353" s="4">
        <f>IFERROR(VLOOKUP($U353,TONGHOPVERSION!$A$3:$G$240,7,FALSE),VLOOKUP($B353,TONGHOPVERSION!$A$3:$G$240,7,FALSE))</f>
        <v>566.53295503940694</v>
      </c>
      <c r="L353" s="2">
        <v>0.3263888888888889</v>
      </c>
      <c r="M353" s="2">
        <v>0.4826388888888889</v>
      </c>
      <c r="N353" s="6">
        <f t="shared" si="20"/>
        <v>7</v>
      </c>
      <c r="O353" s="6">
        <f t="shared" si="21"/>
        <v>50</v>
      </c>
      <c r="P353" s="6">
        <f t="shared" si="22"/>
        <v>11</v>
      </c>
      <c r="Q353" s="6">
        <f t="shared" si="23"/>
        <v>35</v>
      </c>
      <c r="R353">
        <v>305</v>
      </c>
      <c r="S353">
        <v>1942</v>
      </c>
      <c r="T353" s="4">
        <v>592.30999999999995</v>
      </c>
      <c r="U353" t="s">
        <v>613</v>
      </c>
      <c r="V353" t="s">
        <v>613</v>
      </c>
      <c r="W353" t="s">
        <v>21</v>
      </c>
      <c r="X353" t="s">
        <v>197</v>
      </c>
      <c r="Y353" t="s">
        <v>23</v>
      </c>
      <c r="Z353" t="s">
        <v>37</v>
      </c>
    </row>
    <row r="354" spans="1:26" x14ac:dyDescent="0.2">
      <c r="A354" s="1">
        <v>43626</v>
      </c>
      <c r="B354" t="s">
        <v>617</v>
      </c>
      <c r="C354" t="s">
        <v>618</v>
      </c>
      <c r="D354" t="s">
        <v>27</v>
      </c>
      <c r="E354" t="s">
        <v>616</v>
      </c>
      <c r="F354" s="3" t="s">
        <v>582</v>
      </c>
      <c r="G354" s="3">
        <f>WEEKDAY(A354,2)</f>
        <v>1</v>
      </c>
      <c r="H354" s="7">
        <f>N354+O354/60</f>
        <v>0.58333333333333337</v>
      </c>
      <c r="I354" s="7">
        <f>P354+Q354/60</f>
        <v>9.3333333333333339</v>
      </c>
      <c r="J354" s="4">
        <f>IFERROR(VLOOKUP($U354,TONGHOPVERSION!$A$3:$G$240,6,FALSE),VLOOKUP($B354,TONGHOPVERSION!$A$3:$G$240,6,FALSE))</f>
        <v>2455.9660260595392</v>
      </c>
      <c r="K354" s="4">
        <f>IFERROR(VLOOKUP($U354,TONGHOPVERSION!$A$3:$G$240,7,FALSE),VLOOKUP($B354,TONGHOPVERSION!$A$3:$G$240,7,FALSE))</f>
        <v>2483.2377684499274</v>
      </c>
      <c r="L354" s="2">
        <v>2.4305555555555556E-2</v>
      </c>
      <c r="M354" s="2">
        <v>0.3888888888888889</v>
      </c>
      <c r="N354" s="6">
        <f t="shared" si="20"/>
        <v>0</v>
      </c>
      <c r="O354" s="6">
        <f t="shared" si="21"/>
        <v>35</v>
      </c>
      <c r="P354" s="6">
        <f t="shared" si="22"/>
        <v>9</v>
      </c>
      <c r="Q354" s="6">
        <f t="shared" si="23"/>
        <v>20</v>
      </c>
      <c r="R354">
        <v>305</v>
      </c>
      <c r="S354">
        <v>6680</v>
      </c>
      <c r="T354" s="4">
        <v>2037.4</v>
      </c>
      <c r="U354" t="s">
        <v>619</v>
      </c>
      <c r="V354" t="s">
        <v>619</v>
      </c>
      <c r="W354" t="s">
        <v>541</v>
      </c>
      <c r="X354" t="s">
        <v>542</v>
      </c>
      <c r="Y354" t="s">
        <v>23</v>
      </c>
      <c r="Z354" t="s">
        <v>37</v>
      </c>
    </row>
    <row r="355" spans="1:26" x14ac:dyDescent="0.2">
      <c r="A355" s="1">
        <v>43626</v>
      </c>
      <c r="B355" t="s">
        <v>621</v>
      </c>
      <c r="C355" t="s">
        <v>27</v>
      </c>
      <c r="D355" t="s">
        <v>448</v>
      </c>
      <c r="E355" t="s">
        <v>620</v>
      </c>
      <c r="F355" s="3" t="s">
        <v>582</v>
      </c>
      <c r="G355" s="3">
        <f>WEEKDAY(A355,2)</f>
        <v>1</v>
      </c>
      <c r="H355" s="7">
        <f>N355+O355/60</f>
        <v>17.083333333333332</v>
      </c>
      <c r="I355" s="7">
        <f>P355+Q355/60</f>
        <v>23</v>
      </c>
      <c r="J355" s="4">
        <f>IFERROR(VLOOKUP($U355,TONGHOPVERSION!$A$3:$G$240,6,FALSE),VLOOKUP($B355,TONGHOPVERSION!$A$3:$G$240,6,FALSE))</f>
        <v>1154.2431420497994</v>
      </c>
      <c r="K355" s="4">
        <f>IFERROR(VLOOKUP($U355,TONGHOPVERSION!$A$3:$G$240,7,FALSE),VLOOKUP($B355,TONGHOPVERSION!$A$3:$G$240,7,FALSE))</f>
        <v>934.60071887375227</v>
      </c>
      <c r="L355" s="2">
        <v>0.71180555555555547</v>
      </c>
      <c r="M355" s="2">
        <v>0.95833333333333337</v>
      </c>
      <c r="N355" s="6">
        <f t="shared" si="20"/>
        <v>17</v>
      </c>
      <c r="O355" s="6">
        <f t="shared" si="21"/>
        <v>5</v>
      </c>
      <c r="P355" s="6">
        <f t="shared" si="22"/>
        <v>23</v>
      </c>
      <c r="Q355" s="6">
        <f t="shared" si="23"/>
        <v>0</v>
      </c>
      <c r="R355">
        <v>305</v>
      </c>
      <c r="S355">
        <v>4381</v>
      </c>
      <c r="T355" s="4">
        <v>1336.2049999999999</v>
      </c>
      <c r="U355" t="s">
        <v>621</v>
      </c>
      <c r="V355" t="s">
        <v>621</v>
      </c>
      <c r="W355" t="s">
        <v>21</v>
      </c>
      <c r="X355" t="s">
        <v>145</v>
      </c>
      <c r="Y355" t="s">
        <v>23</v>
      </c>
      <c r="Z355" t="s">
        <v>37</v>
      </c>
    </row>
    <row r="356" spans="1:26" x14ac:dyDescent="0.2">
      <c r="A356" s="1">
        <v>43626</v>
      </c>
      <c r="B356" t="s">
        <v>92</v>
      </c>
      <c r="C356" t="s">
        <v>35</v>
      </c>
      <c r="D356" t="s">
        <v>27</v>
      </c>
      <c r="E356" t="s">
        <v>622</v>
      </c>
      <c r="F356" s="3" t="s">
        <v>582</v>
      </c>
      <c r="G356" s="3">
        <f>WEEKDAY(A356,2)</f>
        <v>1</v>
      </c>
      <c r="H356" s="7">
        <f>N356+O356/60</f>
        <v>10.5</v>
      </c>
      <c r="I356" s="7">
        <f>P356+Q356/60</f>
        <v>12.75</v>
      </c>
      <c r="J356" s="4">
        <f>IFERROR(VLOOKUP($U356,TONGHOPVERSION!$A$3:$G$240,6,FALSE),VLOOKUP($B356,TONGHOPVERSION!$A$3:$G$240,6,FALSE))</f>
        <v>381.62004815649715</v>
      </c>
      <c r="K356" s="4">
        <f>IFERROR(VLOOKUP($U356,TONGHOPVERSION!$A$3:$G$240,7,FALSE),VLOOKUP($B356,TONGHOPVERSION!$A$3:$G$240,7,FALSE))</f>
        <v>329.70071085785668</v>
      </c>
      <c r="L356" s="2">
        <v>0.4375</v>
      </c>
      <c r="M356" s="2">
        <v>0.53125</v>
      </c>
      <c r="N356" s="6">
        <f t="shared" si="20"/>
        <v>10</v>
      </c>
      <c r="O356" s="6">
        <f t="shared" si="21"/>
        <v>30</v>
      </c>
      <c r="P356" s="6">
        <f t="shared" si="22"/>
        <v>12</v>
      </c>
      <c r="Q356" s="6">
        <f t="shared" si="23"/>
        <v>45</v>
      </c>
      <c r="R356">
        <v>305</v>
      </c>
      <c r="S356">
        <v>1133</v>
      </c>
      <c r="T356" s="4">
        <v>345.565</v>
      </c>
      <c r="U356" t="s">
        <v>92</v>
      </c>
      <c r="V356" t="s">
        <v>92</v>
      </c>
      <c r="W356" t="s">
        <v>92</v>
      </c>
      <c r="X356" t="s">
        <v>16</v>
      </c>
      <c r="Y356" t="s">
        <v>30</v>
      </c>
      <c r="Z356" t="s">
        <v>37</v>
      </c>
    </row>
    <row r="357" spans="1:26" x14ac:dyDescent="0.2">
      <c r="A357" s="1">
        <v>43626</v>
      </c>
      <c r="B357" t="s">
        <v>624</v>
      </c>
      <c r="C357" t="s">
        <v>448</v>
      </c>
      <c r="D357" t="s">
        <v>35</v>
      </c>
      <c r="E357" t="s">
        <v>623</v>
      </c>
      <c r="F357" s="3" t="s">
        <v>582</v>
      </c>
      <c r="G357" s="3">
        <f>WEEKDAY(A357,2)</f>
        <v>1</v>
      </c>
      <c r="H357" s="7">
        <f>N357+O357/60</f>
        <v>1</v>
      </c>
      <c r="I357" s="7">
        <f>P357+Q357/60</f>
        <v>6.833333333333333</v>
      </c>
      <c r="J357" s="4">
        <f>IFERROR(VLOOKUP($U357,TONGHOPVERSION!$A$3:$G$240,6,FALSE),VLOOKUP($B357,TONGHOPVERSION!$A$3:$G$240,6,FALSE))</f>
        <v>1109.0247820000002</v>
      </c>
      <c r="K357" s="4">
        <f>IFERROR(VLOOKUP($U357,TONGHOPVERSION!$A$3:$G$240,7,FALSE),VLOOKUP($B357,TONGHOPVERSION!$A$3:$G$240,7,FALSE))</f>
        <v>861.58097594528226</v>
      </c>
      <c r="L357" s="2">
        <v>4.1666666666666664E-2</v>
      </c>
      <c r="M357" s="2">
        <v>0.28472222222222221</v>
      </c>
      <c r="N357" s="6">
        <f t="shared" si="20"/>
        <v>1</v>
      </c>
      <c r="O357" s="6">
        <f t="shared" si="21"/>
        <v>0</v>
      </c>
      <c r="P357" s="6">
        <f t="shared" si="22"/>
        <v>6</v>
      </c>
      <c r="Q357" s="6">
        <f t="shared" si="23"/>
        <v>50</v>
      </c>
      <c r="R357">
        <v>305</v>
      </c>
      <c r="S357">
        <v>3727</v>
      </c>
      <c r="T357" s="4">
        <v>1136.7349999999999</v>
      </c>
      <c r="U357" t="s">
        <v>581</v>
      </c>
      <c r="V357" t="s">
        <v>581</v>
      </c>
      <c r="W357" t="s">
        <v>21</v>
      </c>
      <c r="X357" t="s">
        <v>145</v>
      </c>
      <c r="Y357" t="s">
        <v>23</v>
      </c>
      <c r="Z357" t="s">
        <v>37</v>
      </c>
    </row>
    <row r="358" spans="1:26" x14ac:dyDescent="0.2">
      <c r="A358" s="1">
        <v>43626</v>
      </c>
      <c r="B358" t="s">
        <v>621</v>
      </c>
      <c r="C358" t="s">
        <v>27</v>
      </c>
      <c r="D358" t="s">
        <v>448</v>
      </c>
      <c r="E358" t="s">
        <v>625</v>
      </c>
      <c r="F358" s="3" t="s">
        <v>582</v>
      </c>
      <c r="G358" s="3">
        <f>WEEKDAY(A358,2)</f>
        <v>1</v>
      </c>
      <c r="H358" s="7">
        <f>N358+O358/60</f>
        <v>23.083333333333332</v>
      </c>
      <c r="I358" s="7">
        <f>P358+Q358/60</f>
        <v>5</v>
      </c>
      <c r="J358" s="4">
        <f>IFERROR(VLOOKUP($U358,TONGHOPVERSION!$A$3:$G$240,6,FALSE),VLOOKUP($B358,TONGHOPVERSION!$A$3:$G$240,6,FALSE))</f>
        <v>1154.2431420497994</v>
      </c>
      <c r="K358" s="4">
        <f>IFERROR(VLOOKUP($U358,TONGHOPVERSION!$A$3:$G$240,7,FALSE),VLOOKUP($B358,TONGHOPVERSION!$A$3:$G$240,7,FALSE))</f>
        <v>934.60071887375227</v>
      </c>
      <c r="L358" s="2">
        <v>0.96180555555555547</v>
      </c>
      <c r="M358" s="2">
        <v>0.20833333333333334</v>
      </c>
      <c r="N358" s="6">
        <f t="shared" si="20"/>
        <v>23</v>
      </c>
      <c r="O358" s="6">
        <f t="shared" si="21"/>
        <v>5</v>
      </c>
      <c r="P358" s="6">
        <f t="shared" si="22"/>
        <v>5</v>
      </c>
      <c r="Q358" s="6">
        <f t="shared" si="23"/>
        <v>0</v>
      </c>
      <c r="R358">
        <v>305</v>
      </c>
      <c r="S358">
        <v>4381</v>
      </c>
      <c r="T358" s="4">
        <v>1336.2049999999999</v>
      </c>
      <c r="U358" t="s">
        <v>621</v>
      </c>
      <c r="V358" t="s">
        <v>621</v>
      </c>
      <c r="W358" t="s">
        <v>21</v>
      </c>
      <c r="X358" t="s">
        <v>145</v>
      </c>
      <c r="Y358" t="s">
        <v>23</v>
      </c>
      <c r="Z358" t="s">
        <v>37</v>
      </c>
    </row>
    <row r="359" spans="1:26" x14ac:dyDescent="0.2">
      <c r="A359" s="1">
        <v>43626</v>
      </c>
      <c r="B359" t="s">
        <v>92</v>
      </c>
      <c r="C359" t="s">
        <v>35</v>
      </c>
      <c r="D359" t="s">
        <v>27</v>
      </c>
      <c r="E359" t="s">
        <v>626</v>
      </c>
      <c r="F359" s="3" t="s">
        <v>582</v>
      </c>
      <c r="G359" s="3">
        <f>WEEKDAY(A359,2)</f>
        <v>1</v>
      </c>
      <c r="H359" s="7">
        <f>N359+O359/60</f>
        <v>5</v>
      </c>
      <c r="I359" s="7">
        <f>P359+Q359/60</f>
        <v>7.25</v>
      </c>
      <c r="J359" s="4">
        <f>IFERROR(VLOOKUP($U359,TONGHOPVERSION!$A$3:$G$240,6,FALSE),VLOOKUP($B359,TONGHOPVERSION!$A$3:$G$240,6,FALSE))</f>
        <v>381.62004815649715</v>
      </c>
      <c r="K359" s="4">
        <f>IFERROR(VLOOKUP($U359,TONGHOPVERSION!$A$3:$G$240,7,FALSE),VLOOKUP($B359,TONGHOPVERSION!$A$3:$G$240,7,FALSE))</f>
        <v>329.70071085785668</v>
      </c>
      <c r="L359" s="2">
        <v>0.20833333333333334</v>
      </c>
      <c r="M359" s="2">
        <v>0.30208333333333331</v>
      </c>
      <c r="N359" s="6">
        <f t="shared" si="20"/>
        <v>5</v>
      </c>
      <c r="O359" s="6">
        <f t="shared" si="21"/>
        <v>0</v>
      </c>
      <c r="P359" s="6">
        <f t="shared" si="22"/>
        <v>7</v>
      </c>
      <c r="Q359" s="6">
        <f t="shared" si="23"/>
        <v>15</v>
      </c>
      <c r="R359">
        <v>305</v>
      </c>
      <c r="S359">
        <v>1133</v>
      </c>
      <c r="T359" s="4">
        <v>345.565</v>
      </c>
      <c r="U359" t="s">
        <v>92</v>
      </c>
      <c r="V359" t="s">
        <v>92</v>
      </c>
      <c r="W359" t="s">
        <v>92</v>
      </c>
      <c r="X359" t="s">
        <v>16</v>
      </c>
      <c r="Y359" t="s">
        <v>30</v>
      </c>
      <c r="Z359" t="s">
        <v>37</v>
      </c>
    </row>
    <row r="360" spans="1:26" x14ac:dyDescent="0.2">
      <c r="A360" s="1">
        <v>43626</v>
      </c>
      <c r="B360" t="s">
        <v>94</v>
      </c>
      <c r="C360" t="s">
        <v>27</v>
      </c>
      <c r="D360" t="s">
        <v>35</v>
      </c>
      <c r="E360" t="s">
        <v>627</v>
      </c>
      <c r="F360" s="3" t="s">
        <v>582</v>
      </c>
      <c r="G360" s="3">
        <f>WEEKDAY(A360,2)</f>
        <v>1</v>
      </c>
      <c r="H360" s="7">
        <f>N360+O360/60</f>
        <v>1.5</v>
      </c>
      <c r="I360" s="7">
        <f>P360+Q360/60</f>
        <v>3.5833333333333335</v>
      </c>
      <c r="J360" s="4">
        <f>IFERROR(VLOOKUP($U360,TONGHOPVERSION!$A$3:$G$240,6,FALSE),VLOOKUP($B360,TONGHOPVERSION!$A$3:$G$240,6,FALSE))</f>
        <v>381.62004815649715</v>
      </c>
      <c r="K360" s="4">
        <f>IFERROR(VLOOKUP($U360,TONGHOPVERSION!$A$3:$G$240,7,FALSE),VLOOKUP($B360,TONGHOPVERSION!$A$3:$G$240,7,FALSE))</f>
        <v>329.70071085785668</v>
      </c>
      <c r="L360" s="2">
        <v>6.25E-2</v>
      </c>
      <c r="M360" s="2">
        <v>0.14930555555555555</v>
      </c>
      <c r="N360" s="6">
        <f t="shared" si="20"/>
        <v>1</v>
      </c>
      <c r="O360" s="6">
        <f t="shared" si="21"/>
        <v>30</v>
      </c>
      <c r="P360" s="6">
        <f t="shared" si="22"/>
        <v>3</v>
      </c>
      <c r="Q360" s="6">
        <f t="shared" si="23"/>
        <v>35</v>
      </c>
      <c r="R360">
        <v>305</v>
      </c>
      <c r="S360">
        <v>1133</v>
      </c>
      <c r="T360" s="4">
        <v>345.565</v>
      </c>
      <c r="U360" t="s">
        <v>92</v>
      </c>
      <c r="V360" t="s">
        <v>92</v>
      </c>
      <c r="W360" t="s">
        <v>92</v>
      </c>
      <c r="X360" t="s">
        <v>16</v>
      </c>
      <c r="Y360" t="s">
        <v>30</v>
      </c>
      <c r="Z360" t="s">
        <v>37</v>
      </c>
    </row>
    <row r="361" spans="1:26" x14ac:dyDescent="0.2">
      <c r="A361" s="1">
        <v>43626</v>
      </c>
      <c r="B361" t="s">
        <v>619</v>
      </c>
      <c r="C361" t="s">
        <v>27</v>
      </c>
      <c r="D361" t="s">
        <v>618</v>
      </c>
      <c r="E361" t="s">
        <v>628</v>
      </c>
      <c r="F361" s="3" t="s">
        <v>582</v>
      </c>
      <c r="G361" s="3">
        <f>WEEKDAY(A361,2)</f>
        <v>1</v>
      </c>
      <c r="H361" s="7">
        <f>N361+O361/60</f>
        <v>14.083333333333334</v>
      </c>
      <c r="I361" s="7">
        <f>P361+Q361/60</f>
        <v>22.583333333333332</v>
      </c>
      <c r="J361" s="4">
        <f>IFERROR(VLOOKUP($U361,TONGHOPVERSION!$A$3:$G$240,6,FALSE),VLOOKUP($B361,TONGHOPVERSION!$A$3:$G$240,6,FALSE))</f>
        <v>2455.9660260595392</v>
      </c>
      <c r="K361" s="4">
        <f>IFERROR(VLOOKUP($U361,TONGHOPVERSION!$A$3:$G$240,7,FALSE),VLOOKUP($B361,TONGHOPVERSION!$A$3:$G$240,7,FALSE))</f>
        <v>2483.2377684499274</v>
      </c>
      <c r="L361" s="2">
        <v>0.58680555555555558</v>
      </c>
      <c r="M361" s="2">
        <v>0.94097222222222221</v>
      </c>
      <c r="N361" s="6">
        <f t="shared" si="20"/>
        <v>14</v>
      </c>
      <c r="O361" s="6">
        <f t="shared" si="21"/>
        <v>5</v>
      </c>
      <c r="P361" s="6">
        <f t="shared" si="22"/>
        <v>22</v>
      </c>
      <c r="Q361" s="6">
        <f t="shared" si="23"/>
        <v>35</v>
      </c>
      <c r="R361">
        <v>305</v>
      </c>
      <c r="S361">
        <v>6680</v>
      </c>
      <c r="T361" s="4">
        <v>2037.4</v>
      </c>
      <c r="U361" t="s">
        <v>619</v>
      </c>
      <c r="V361" t="s">
        <v>619</v>
      </c>
      <c r="W361" t="s">
        <v>541</v>
      </c>
      <c r="X361" t="s">
        <v>542</v>
      </c>
      <c r="Y361" t="s">
        <v>23</v>
      </c>
      <c r="Z361" t="s">
        <v>37</v>
      </c>
    </row>
    <row r="362" spans="1:26" x14ac:dyDescent="0.2">
      <c r="A362" s="1">
        <v>43626</v>
      </c>
      <c r="B362" t="s">
        <v>630</v>
      </c>
      <c r="C362" t="s">
        <v>448</v>
      </c>
      <c r="D362" t="s">
        <v>27</v>
      </c>
      <c r="E362" t="s">
        <v>629</v>
      </c>
      <c r="F362" s="3" t="s">
        <v>582</v>
      </c>
      <c r="G362" s="3">
        <f>WEEKDAY(A362,2)</f>
        <v>1</v>
      </c>
      <c r="H362" s="7">
        <f>N362+O362/60</f>
        <v>6.416666666666667</v>
      </c>
      <c r="I362" s="7">
        <f>P362+Q362/60</f>
        <v>12.416666666666666</v>
      </c>
      <c r="J362" s="4">
        <f>IFERROR(VLOOKUP($U362,TONGHOPVERSION!$A$3:$G$240,6,FALSE),VLOOKUP($B362,TONGHOPVERSION!$A$3:$G$240,6,FALSE))</f>
        <v>1154.2431420497994</v>
      </c>
      <c r="K362" s="4">
        <f>IFERROR(VLOOKUP($U362,TONGHOPVERSION!$A$3:$G$240,7,FALSE),VLOOKUP($B362,TONGHOPVERSION!$A$3:$G$240,7,FALSE))</f>
        <v>934.60071887375227</v>
      </c>
      <c r="L362" s="2">
        <v>0.2673611111111111</v>
      </c>
      <c r="M362" s="2">
        <v>0.51736111111111105</v>
      </c>
      <c r="N362" s="6">
        <f t="shared" si="20"/>
        <v>6</v>
      </c>
      <c r="O362" s="6">
        <f t="shared" si="21"/>
        <v>25</v>
      </c>
      <c r="P362" s="6">
        <f t="shared" si="22"/>
        <v>12</v>
      </c>
      <c r="Q362" s="6">
        <f t="shared" si="23"/>
        <v>25</v>
      </c>
      <c r="R362">
        <v>305</v>
      </c>
      <c r="S362">
        <v>4381</v>
      </c>
      <c r="T362" s="4">
        <v>1336.2049999999999</v>
      </c>
      <c r="U362" t="s">
        <v>621</v>
      </c>
      <c r="V362" t="s">
        <v>621</v>
      </c>
      <c r="W362" t="s">
        <v>21</v>
      </c>
      <c r="X362" t="s">
        <v>145</v>
      </c>
      <c r="Y362" t="s">
        <v>23</v>
      </c>
      <c r="Z362" t="s">
        <v>37</v>
      </c>
    </row>
    <row r="363" spans="1:26" x14ac:dyDescent="0.2">
      <c r="A363" s="1">
        <v>43626</v>
      </c>
      <c r="B363" t="s">
        <v>592</v>
      </c>
      <c r="C363" t="s">
        <v>27</v>
      </c>
      <c r="D363" t="s">
        <v>327</v>
      </c>
      <c r="E363" t="s">
        <v>631</v>
      </c>
      <c r="F363" s="3" t="s">
        <v>582</v>
      </c>
      <c r="G363" s="3">
        <f>WEEKDAY(A363,2)</f>
        <v>1</v>
      </c>
      <c r="H363" s="7">
        <f>N363+O363/60</f>
        <v>17</v>
      </c>
      <c r="I363" s="7">
        <f>P363+Q363/60</f>
        <v>21.833333333333332</v>
      </c>
      <c r="J363" s="4">
        <f>IFERROR(VLOOKUP($U363,TONGHOPVERSION!$A$3:$G$240,6,FALSE),VLOOKUP($B363,TONGHOPVERSION!$A$3:$G$240,6,FALSE))</f>
        <v>738.29027600000006</v>
      </c>
      <c r="K363" s="4">
        <f>IFERROR(VLOOKUP($U363,TONGHOPVERSION!$A$3:$G$240,7,FALSE),VLOOKUP($B363,TONGHOPVERSION!$A$3:$G$240,7,FALSE))</f>
        <v>892.40898820173231</v>
      </c>
      <c r="L363" s="2">
        <v>0.70833333333333337</v>
      </c>
      <c r="M363" s="2">
        <v>0.90972222222222221</v>
      </c>
      <c r="N363" s="6">
        <f t="shared" si="20"/>
        <v>17</v>
      </c>
      <c r="O363" s="6">
        <f t="shared" si="21"/>
        <v>0</v>
      </c>
      <c r="P363" s="6">
        <f t="shared" si="22"/>
        <v>21</v>
      </c>
      <c r="Q363" s="6">
        <f t="shared" si="23"/>
        <v>50</v>
      </c>
      <c r="R363">
        <v>305</v>
      </c>
      <c r="S363">
        <v>3528</v>
      </c>
      <c r="T363" s="4">
        <v>1076.04</v>
      </c>
      <c r="U363" t="s">
        <v>592</v>
      </c>
      <c r="V363" t="s">
        <v>592</v>
      </c>
      <c r="W363" t="s">
        <v>21</v>
      </c>
      <c r="X363" t="s">
        <v>22</v>
      </c>
      <c r="Y363" t="s">
        <v>23</v>
      </c>
      <c r="Z363" t="s">
        <v>37</v>
      </c>
    </row>
    <row r="364" spans="1:26" x14ac:dyDescent="0.2">
      <c r="A364" s="1">
        <v>43626</v>
      </c>
      <c r="B364" t="s">
        <v>633</v>
      </c>
      <c r="C364" t="s">
        <v>469</v>
      </c>
      <c r="D364" t="s">
        <v>27</v>
      </c>
      <c r="E364" t="s">
        <v>632</v>
      </c>
      <c r="F364" s="3" t="s">
        <v>582</v>
      </c>
      <c r="G364" s="3">
        <f>WEEKDAY(A364,2)</f>
        <v>1</v>
      </c>
      <c r="H364" s="7">
        <f>N364+O364/60</f>
        <v>8</v>
      </c>
      <c r="I364" s="7">
        <f>P364+Q364/60</f>
        <v>12.666666666666666</v>
      </c>
      <c r="J364" s="4">
        <f>IFERROR(VLOOKUP($U364,TONGHOPVERSION!$A$3:$G$240,6,FALSE),VLOOKUP($B364,TONGHOPVERSION!$A$3:$G$240,6,FALSE))</f>
        <v>769.51324561176466</v>
      </c>
      <c r="K364" s="4">
        <f>IFERROR(VLOOKUP($U364,TONGHOPVERSION!$A$3:$G$240,7,FALSE),VLOOKUP($B364,TONGHOPVERSION!$A$3:$G$240,7,FALSE))</f>
        <v>705.95203322462453</v>
      </c>
      <c r="L364" s="2">
        <v>0.33333333333333331</v>
      </c>
      <c r="M364" s="2">
        <v>0.52777777777777779</v>
      </c>
      <c r="N364" s="6">
        <f t="shared" si="20"/>
        <v>8</v>
      </c>
      <c r="O364" s="6">
        <f t="shared" si="21"/>
        <v>0</v>
      </c>
      <c r="P364" s="6">
        <f t="shared" si="22"/>
        <v>12</v>
      </c>
      <c r="Q364" s="6">
        <f t="shared" si="23"/>
        <v>40</v>
      </c>
      <c r="R364">
        <v>305</v>
      </c>
      <c r="S364">
        <v>2739</v>
      </c>
      <c r="T364" s="4">
        <v>835.39499999999998</v>
      </c>
      <c r="U364" t="s">
        <v>634</v>
      </c>
      <c r="V364" t="s">
        <v>634</v>
      </c>
      <c r="W364" t="s">
        <v>21</v>
      </c>
      <c r="X364" t="s">
        <v>197</v>
      </c>
      <c r="Y364" t="s">
        <v>23</v>
      </c>
      <c r="Z364" t="s">
        <v>37</v>
      </c>
    </row>
    <row r="365" spans="1:26" x14ac:dyDescent="0.2">
      <c r="A365" s="1">
        <v>43626</v>
      </c>
      <c r="B365" t="s">
        <v>634</v>
      </c>
      <c r="C365" t="s">
        <v>27</v>
      </c>
      <c r="D365" t="s">
        <v>469</v>
      </c>
      <c r="E365" t="s">
        <v>635</v>
      </c>
      <c r="F365" s="3" t="s">
        <v>582</v>
      </c>
      <c r="G365" s="3">
        <f>WEEKDAY(A365,2)</f>
        <v>1</v>
      </c>
      <c r="H365" s="7">
        <f>N365+O365/60</f>
        <v>3</v>
      </c>
      <c r="I365" s="7">
        <f>P365+Q365/60</f>
        <v>7.25</v>
      </c>
      <c r="J365" s="4">
        <f>IFERROR(VLOOKUP($U365,TONGHOPVERSION!$A$3:$G$240,6,FALSE),VLOOKUP($B365,TONGHOPVERSION!$A$3:$G$240,6,FALSE))</f>
        <v>769.51324561176466</v>
      </c>
      <c r="K365" s="4">
        <f>IFERROR(VLOOKUP($U365,TONGHOPVERSION!$A$3:$G$240,7,FALSE),VLOOKUP($B365,TONGHOPVERSION!$A$3:$G$240,7,FALSE))</f>
        <v>705.95203322462453</v>
      </c>
      <c r="L365" s="2">
        <v>0.125</v>
      </c>
      <c r="M365" s="2">
        <v>0.30208333333333331</v>
      </c>
      <c r="N365" s="6">
        <f t="shared" si="20"/>
        <v>3</v>
      </c>
      <c r="O365" s="6">
        <f t="shared" si="21"/>
        <v>0</v>
      </c>
      <c r="P365" s="6">
        <f t="shared" si="22"/>
        <v>7</v>
      </c>
      <c r="Q365" s="6">
        <f t="shared" si="23"/>
        <v>15</v>
      </c>
      <c r="R365">
        <v>305</v>
      </c>
      <c r="S365">
        <v>2739</v>
      </c>
      <c r="T365" s="4">
        <v>835.39499999999998</v>
      </c>
      <c r="U365" t="s">
        <v>634</v>
      </c>
      <c r="V365" t="s">
        <v>634</v>
      </c>
      <c r="W365" t="s">
        <v>21</v>
      </c>
      <c r="X365" t="s">
        <v>197</v>
      </c>
      <c r="Y365" t="s">
        <v>23</v>
      </c>
      <c r="Z365" t="s">
        <v>37</v>
      </c>
    </row>
    <row r="366" spans="1:26" x14ac:dyDescent="0.2">
      <c r="A366" s="1">
        <v>43626</v>
      </c>
      <c r="B366" t="s">
        <v>544</v>
      </c>
      <c r="C366" t="s">
        <v>35</v>
      </c>
      <c r="D366" t="s">
        <v>262</v>
      </c>
      <c r="E366" t="s">
        <v>636</v>
      </c>
      <c r="F366" s="3" t="s">
        <v>582</v>
      </c>
      <c r="G366" s="3">
        <f>WEEKDAY(A366,2)</f>
        <v>1</v>
      </c>
      <c r="H366" s="7">
        <f>N366+O366/60</f>
        <v>16.666666666666668</v>
      </c>
      <c r="I366" s="7">
        <f>P366+Q366/60</f>
        <v>20.833333333333332</v>
      </c>
      <c r="J366" s="4">
        <f>IFERROR(VLOOKUP($U366,TONGHOPVERSION!$A$3:$G$240,6,FALSE),VLOOKUP($B366,TONGHOPVERSION!$A$3:$G$240,6,FALSE))</f>
        <v>747.44583446486399</v>
      </c>
      <c r="K366" s="4">
        <f>IFERROR(VLOOKUP($U366,TONGHOPVERSION!$A$3:$G$240,7,FALSE),VLOOKUP($B366,TONGHOPVERSION!$A$3:$G$240,7,FALSE))</f>
        <v>706.65951962199745</v>
      </c>
      <c r="L366" s="2">
        <v>0.69444444444444453</v>
      </c>
      <c r="M366" s="2">
        <v>0.86805555555555547</v>
      </c>
      <c r="N366" s="6">
        <f t="shared" si="20"/>
        <v>16</v>
      </c>
      <c r="O366" s="6">
        <f t="shared" si="21"/>
        <v>40</v>
      </c>
      <c r="P366" s="6">
        <f t="shared" si="22"/>
        <v>20</v>
      </c>
      <c r="Q366" s="6">
        <f t="shared" si="23"/>
        <v>50</v>
      </c>
      <c r="R366">
        <v>305</v>
      </c>
      <c r="S366">
        <v>2691</v>
      </c>
      <c r="T366" s="4">
        <v>820.755</v>
      </c>
      <c r="U366" t="s">
        <v>544</v>
      </c>
      <c r="V366" t="s">
        <v>544</v>
      </c>
      <c r="W366" t="s">
        <v>21</v>
      </c>
      <c r="X366" t="s">
        <v>22</v>
      </c>
      <c r="Y366" t="s">
        <v>23</v>
      </c>
      <c r="Z366" t="s">
        <v>37</v>
      </c>
    </row>
    <row r="367" spans="1:26" x14ac:dyDescent="0.2">
      <c r="A367" s="1">
        <v>43626</v>
      </c>
      <c r="B367" t="s">
        <v>630</v>
      </c>
      <c r="C367" t="s">
        <v>448</v>
      </c>
      <c r="D367" t="s">
        <v>27</v>
      </c>
      <c r="E367" t="s">
        <v>637</v>
      </c>
      <c r="F367" s="3" t="s">
        <v>582</v>
      </c>
      <c r="G367" s="3">
        <f>WEEKDAY(A367,2)</f>
        <v>1</v>
      </c>
      <c r="H367" s="7">
        <f>N367+O367/60</f>
        <v>0.5</v>
      </c>
      <c r="I367" s="7">
        <f>P367+Q367/60</f>
        <v>6.5</v>
      </c>
      <c r="J367" s="4">
        <f>IFERROR(VLOOKUP($U367,TONGHOPVERSION!$A$3:$G$240,6,FALSE),VLOOKUP($B367,TONGHOPVERSION!$A$3:$G$240,6,FALSE))</f>
        <v>1154.2431420497994</v>
      </c>
      <c r="K367" s="4">
        <f>IFERROR(VLOOKUP($U367,TONGHOPVERSION!$A$3:$G$240,7,FALSE),VLOOKUP($B367,TONGHOPVERSION!$A$3:$G$240,7,FALSE))</f>
        <v>934.60071887375227</v>
      </c>
      <c r="L367" s="2">
        <v>2.0833333333333332E-2</v>
      </c>
      <c r="M367" s="2">
        <v>0.27083333333333331</v>
      </c>
      <c r="N367" s="6">
        <f t="shared" si="20"/>
        <v>0</v>
      </c>
      <c r="O367" s="6">
        <f t="shared" si="21"/>
        <v>30</v>
      </c>
      <c r="P367" s="6">
        <f t="shared" si="22"/>
        <v>6</v>
      </c>
      <c r="Q367" s="6">
        <f t="shared" si="23"/>
        <v>30</v>
      </c>
      <c r="R367">
        <v>305</v>
      </c>
      <c r="S367">
        <v>4381</v>
      </c>
      <c r="T367" s="4">
        <v>1336.2049999999999</v>
      </c>
      <c r="U367" t="s">
        <v>621</v>
      </c>
      <c r="V367" t="s">
        <v>621</v>
      </c>
      <c r="W367" t="s">
        <v>21</v>
      </c>
      <c r="X367" t="s">
        <v>145</v>
      </c>
      <c r="Y367" t="s">
        <v>23</v>
      </c>
      <c r="Z367" t="s">
        <v>37</v>
      </c>
    </row>
    <row r="368" spans="1:26" x14ac:dyDescent="0.2">
      <c r="A368" s="1">
        <v>43626</v>
      </c>
      <c r="B368" t="s">
        <v>94</v>
      </c>
      <c r="C368" t="s">
        <v>27</v>
      </c>
      <c r="D368" t="s">
        <v>35</v>
      </c>
      <c r="E368" t="s">
        <v>638</v>
      </c>
      <c r="F368" s="3" t="s">
        <v>582</v>
      </c>
      <c r="G368" s="3">
        <f>WEEKDAY(A368,2)</f>
        <v>1</v>
      </c>
      <c r="H368" s="7">
        <f>N368+O368/60</f>
        <v>7.5</v>
      </c>
      <c r="I368" s="7">
        <f>P368+Q368/60</f>
        <v>9.5833333333333339</v>
      </c>
      <c r="J368" s="4">
        <f>IFERROR(VLOOKUP($U368,TONGHOPVERSION!$A$3:$G$240,6,FALSE),VLOOKUP($B368,TONGHOPVERSION!$A$3:$G$240,6,FALSE))</f>
        <v>381.62004815649715</v>
      </c>
      <c r="K368" s="4">
        <f>IFERROR(VLOOKUP($U368,TONGHOPVERSION!$A$3:$G$240,7,FALSE),VLOOKUP($B368,TONGHOPVERSION!$A$3:$G$240,7,FALSE))</f>
        <v>329.70071085785668</v>
      </c>
      <c r="L368" s="2">
        <v>0.3125</v>
      </c>
      <c r="M368" s="2">
        <v>0.39930555555555558</v>
      </c>
      <c r="N368" s="6">
        <f t="shared" si="20"/>
        <v>7</v>
      </c>
      <c r="O368" s="6">
        <f t="shared" si="21"/>
        <v>30</v>
      </c>
      <c r="P368" s="6">
        <f t="shared" si="22"/>
        <v>9</v>
      </c>
      <c r="Q368" s="6">
        <f t="shared" si="23"/>
        <v>35</v>
      </c>
      <c r="R368">
        <v>305</v>
      </c>
      <c r="S368">
        <v>1133</v>
      </c>
      <c r="T368" s="4">
        <v>345.565</v>
      </c>
      <c r="U368" t="s">
        <v>92</v>
      </c>
      <c r="V368" t="s">
        <v>92</v>
      </c>
      <c r="W368" t="s">
        <v>92</v>
      </c>
      <c r="X368" t="s">
        <v>16</v>
      </c>
      <c r="Y368" t="s">
        <v>30</v>
      </c>
      <c r="Z368" t="s">
        <v>37</v>
      </c>
    </row>
    <row r="369" spans="1:26" x14ac:dyDescent="0.2">
      <c r="A369" s="1">
        <v>43626</v>
      </c>
      <c r="B369" t="s">
        <v>118</v>
      </c>
      <c r="C369" t="s">
        <v>119</v>
      </c>
      <c r="D369" t="s">
        <v>27</v>
      </c>
      <c r="E369" t="s">
        <v>639</v>
      </c>
      <c r="F369" s="3" t="s">
        <v>17</v>
      </c>
      <c r="G369" s="3">
        <f>WEEKDAY(A369,2)</f>
        <v>1</v>
      </c>
      <c r="H369" s="7">
        <f>N369+O369/60</f>
        <v>6.25</v>
      </c>
      <c r="I369" s="7">
        <f>P369+Q369/60</f>
        <v>7.75</v>
      </c>
      <c r="J369" s="4">
        <f>IFERROR(VLOOKUP($U369,TONGHOPVERSION!$A$3:$G$240,6,FALSE),VLOOKUP($B369,TONGHOPVERSION!$A$3:$G$240,6,FALSE))</f>
        <v>214.88804221212081</v>
      </c>
      <c r="K369" s="4">
        <f>IFERROR(VLOOKUP($U369,TONGHOPVERSION!$A$3:$G$240,7,FALSE),VLOOKUP($B369,TONGHOPVERSION!$A$3:$G$240,7,FALSE))</f>
        <v>213.88072353634405</v>
      </c>
      <c r="L369" s="2">
        <v>0.26041666666666669</v>
      </c>
      <c r="M369" s="2">
        <v>0.32291666666666669</v>
      </c>
      <c r="N369" s="6">
        <f t="shared" si="20"/>
        <v>6</v>
      </c>
      <c r="O369" s="6">
        <f t="shared" si="21"/>
        <v>15</v>
      </c>
      <c r="P369" s="6">
        <f t="shared" si="22"/>
        <v>7</v>
      </c>
      <c r="Q369" s="6">
        <f t="shared" si="23"/>
        <v>45</v>
      </c>
      <c r="R369">
        <v>184</v>
      </c>
      <c r="S369">
        <v>628</v>
      </c>
      <c r="T369" s="4">
        <v>115.55200000000001</v>
      </c>
      <c r="U369" t="s">
        <v>120</v>
      </c>
      <c r="V369" t="s">
        <v>120</v>
      </c>
      <c r="W369" t="s">
        <v>29</v>
      </c>
      <c r="X369" t="s">
        <v>16</v>
      </c>
      <c r="Y369" t="s">
        <v>30</v>
      </c>
      <c r="Z369" t="s">
        <v>37</v>
      </c>
    </row>
    <row r="370" spans="1:26" x14ac:dyDescent="0.2">
      <c r="A370" s="1">
        <v>43626</v>
      </c>
      <c r="B370" t="s">
        <v>176</v>
      </c>
      <c r="C370" t="s">
        <v>177</v>
      </c>
      <c r="D370" t="s">
        <v>27</v>
      </c>
      <c r="E370" t="s">
        <v>640</v>
      </c>
      <c r="F370" s="3" t="s">
        <v>17</v>
      </c>
      <c r="G370" s="3">
        <f>WEEKDAY(A370,2)</f>
        <v>1</v>
      </c>
      <c r="H370" s="7">
        <f>N370+O370/60</f>
        <v>10.333333333333334</v>
      </c>
      <c r="I370" s="7">
        <f>P370+Q370/60</f>
        <v>11.416666666666666</v>
      </c>
      <c r="J370" s="4">
        <f>IFERROR(VLOOKUP($U370,TONGHOPVERSION!$A$3:$G$240,6,FALSE),VLOOKUP($B370,TONGHOPVERSION!$A$3:$G$240,6,FALSE))</f>
        <v>187.46363998635809</v>
      </c>
      <c r="K370" s="4">
        <f>IFERROR(VLOOKUP($U370,TONGHOPVERSION!$A$3:$G$240,7,FALSE),VLOOKUP($B370,TONGHOPVERSION!$A$3:$G$240,7,FALSE))</f>
        <v>145.81561859013829</v>
      </c>
      <c r="L370" s="2">
        <v>0.43055555555555558</v>
      </c>
      <c r="M370" s="2">
        <v>0.47569444444444442</v>
      </c>
      <c r="N370" s="6">
        <f t="shared" si="20"/>
        <v>10</v>
      </c>
      <c r="O370" s="6">
        <f t="shared" si="21"/>
        <v>20</v>
      </c>
      <c r="P370" s="6">
        <f t="shared" si="22"/>
        <v>11</v>
      </c>
      <c r="Q370" s="6">
        <f t="shared" si="23"/>
        <v>25</v>
      </c>
      <c r="R370">
        <v>184</v>
      </c>
      <c r="S370">
        <v>301</v>
      </c>
      <c r="T370" s="4">
        <v>55.384</v>
      </c>
      <c r="U370" t="s">
        <v>178</v>
      </c>
      <c r="V370" t="s">
        <v>178</v>
      </c>
      <c r="W370" t="s">
        <v>29</v>
      </c>
      <c r="X370" t="s">
        <v>16</v>
      </c>
      <c r="Y370" t="s">
        <v>30</v>
      </c>
      <c r="Z370" t="s">
        <v>37</v>
      </c>
    </row>
    <row r="371" spans="1:26" x14ac:dyDescent="0.2">
      <c r="A371" s="1">
        <v>43626</v>
      </c>
      <c r="B371" t="s">
        <v>642</v>
      </c>
      <c r="C371" t="s">
        <v>87</v>
      </c>
      <c r="D371" t="s">
        <v>27</v>
      </c>
      <c r="E371" t="s">
        <v>641</v>
      </c>
      <c r="F371" s="3" t="s">
        <v>17</v>
      </c>
      <c r="G371" s="3">
        <f>WEEKDAY(A371,2)</f>
        <v>1</v>
      </c>
      <c r="H371" s="7">
        <f>N371+O371/60</f>
        <v>14.583333333333334</v>
      </c>
      <c r="I371" s="7">
        <f>P371+Q371/60</f>
        <v>15.833333333333334</v>
      </c>
      <c r="J371" s="4">
        <f>IFERROR(VLOOKUP($U371,TONGHOPVERSION!$A$3:$G$240,6,FALSE),VLOOKUP($B371,TONGHOPVERSION!$A$3:$G$240,6,FALSE))</f>
        <v>236.48215406547158</v>
      </c>
      <c r="K371" s="4">
        <f>IFERROR(VLOOKUP($U371,TONGHOPVERSION!$A$3:$G$240,7,FALSE),VLOOKUP($B371,TONGHOPVERSION!$A$3:$G$240,7,FALSE))</f>
        <v>229.41986961622271</v>
      </c>
      <c r="L371" s="2">
        <v>0.60763888888888895</v>
      </c>
      <c r="M371" s="2">
        <v>0.65972222222222221</v>
      </c>
      <c r="N371" s="6">
        <f t="shared" si="20"/>
        <v>14</v>
      </c>
      <c r="O371" s="6">
        <f t="shared" si="21"/>
        <v>35</v>
      </c>
      <c r="P371" s="6">
        <f t="shared" si="22"/>
        <v>15</v>
      </c>
      <c r="Q371" s="6">
        <f t="shared" si="23"/>
        <v>50</v>
      </c>
      <c r="R371">
        <v>184</v>
      </c>
      <c r="S371">
        <v>422</v>
      </c>
      <c r="T371" s="4">
        <v>77.647999999999996</v>
      </c>
      <c r="U371" t="s">
        <v>643</v>
      </c>
      <c r="V371" t="s">
        <v>643</v>
      </c>
      <c r="W371" t="s">
        <v>55</v>
      </c>
      <c r="X371" t="s">
        <v>296</v>
      </c>
      <c r="Y371" t="s">
        <v>23</v>
      </c>
      <c r="Z371" t="s">
        <v>37</v>
      </c>
    </row>
    <row r="372" spans="1:26" x14ac:dyDescent="0.2">
      <c r="A372" s="1">
        <v>43626</v>
      </c>
      <c r="B372" t="s">
        <v>120</v>
      </c>
      <c r="C372" t="s">
        <v>27</v>
      </c>
      <c r="D372" t="s">
        <v>119</v>
      </c>
      <c r="E372" t="s">
        <v>644</v>
      </c>
      <c r="F372" s="3" t="s">
        <v>17</v>
      </c>
      <c r="G372" s="3">
        <f>WEEKDAY(A372,2)</f>
        <v>1</v>
      </c>
      <c r="H372" s="7">
        <f>N372+O372/60</f>
        <v>4.166666666666667</v>
      </c>
      <c r="I372" s="7">
        <f>P372+Q372/60</f>
        <v>5.583333333333333</v>
      </c>
      <c r="J372" s="4">
        <f>IFERROR(VLOOKUP($U372,TONGHOPVERSION!$A$3:$G$240,6,FALSE),VLOOKUP($B372,TONGHOPVERSION!$A$3:$G$240,6,FALSE))</f>
        <v>214.88804221212081</v>
      </c>
      <c r="K372" s="4">
        <f>IFERROR(VLOOKUP($U372,TONGHOPVERSION!$A$3:$G$240,7,FALSE),VLOOKUP($B372,TONGHOPVERSION!$A$3:$G$240,7,FALSE))</f>
        <v>213.88072353634405</v>
      </c>
      <c r="L372" s="2">
        <v>0.17361111111111113</v>
      </c>
      <c r="M372" s="2">
        <v>0.23263888888888887</v>
      </c>
      <c r="N372" s="6">
        <f t="shared" si="20"/>
        <v>4</v>
      </c>
      <c r="O372" s="6">
        <f t="shared" si="21"/>
        <v>10</v>
      </c>
      <c r="P372" s="6">
        <f t="shared" si="22"/>
        <v>5</v>
      </c>
      <c r="Q372" s="6">
        <f t="shared" si="23"/>
        <v>35</v>
      </c>
      <c r="R372">
        <v>184</v>
      </c>
      <c r="S372">
        <v>628</v>
      </c>
      <c r="T372" s="4">
        <v>115.55200000000001</v>
      </c>
      <c r="U372" t="s">
        <v>120</v>
      </c>
      <c r="V372" t="s">
        <v>120</v>
      </c>
      <c r="W372" t="s">
        <v>29</v>
      </c>
      <c r="X372" t="s">
        <v>16</v>
      </c>
      <c r="Y372" t="s">
        <v>30</v>
      </c>
      <c r="Z372" t="s">
        <v>37</v>
      </c>
    </row>
    <row r="373" spans="1:26" x14ac:dyDescent="0.2">
      <c r="A373" s="1">
        <v>43626</v>
      </c>
      <c r="B373" t="s">
        <v>178</v>
      </c>
      <c r="C373" t="s">
        <v>27</v>
      </c>
      <c r="D373" t="s">
        <v>177</v>
      </c>
      <c r="E373" t="s">
        <v>645</v>
      </c>
      <c r="F373" s="3" t="s">
        <v>17</v>
      </c>
      <c r="G373" s="3">
        <f>WEEKDAY(A373,2)</f>
        <v>1</v>
      </c>
      <c r="H373" s="7">
        <f>N373+O373/60</f>
        <v>8.6666666666666661</v>
      </c>
      <c r="I373" s="7">
        <f>P373+Q373/60</f>
        <v>9.6666666666666661</v>
      </c>
      <c r="J373" s="4">
        <f>IFERROR(VLOOKUP($U373,TONGHOPVERSION!$A$3:$G$240,6,FALSE),VLOOKUP($B373,TONGHOPVERSION!$A$3:$G$240,6,FALSE))</f>
        <v>187.46363998635809</v>
      </c>
      <c r="K373" s="4">
        <f>IFERROR(VLOOKUP($U373,TONGHOPVERSION!$A$3:$G$240,7,FALSE),VLOOKUP($B373,TONGHOPVERSION!$A$3:$G$240,7,FALSE))</f>
        <v>145.81561859013829</v>
      </c>
      <c r="L373" s="2">
        <v>0.3611111111111111</v>
      </c>
      <c r="M373" s="2">
        <v>0.40277777777777773</v>
      </c>
      <c r="N373" s="6">
        <f t="shared" si="20"/>
        <v>8</v>
      </c>
      <c r="O373" s="6">
        <f t="shared" si="21"/>
        <v>40</v>
      </c>
      <c r="P373" s="6">
        <f t="shared" si="22"/>
        <v>9</v>
      </c>
      <c r="Q373" s="6">
        <f t="shared" si="23"/>
        <v>40</v>
      </c>
      <c r="R373">
        <v>184</v>
      </c>
      <c r="S373">
        <v>301</v>
      </c>
      <c r="T373" s="4">
        <v>55.384</v>
      </c>
      <c r="U373" t="s">
        <v>178</v>
      </c>
      <c r="V373" t="s">
        <v>178</v>
      </c>
      <c r="W373" t="s">
        <v>29</v>
      </c>
      <c r="X373" t="s">
        <v>16</v>
      </c>
      <c r="Y373" t="s">
        <v>30</v>
      </c>
      <c r="Z373" t="s">
        <v>37</v>
      </c>
    </row>
    <row r="374" spans="1:26" x14ac:dyDescent="0.2">
      <c r="A374" s="1">
        <v>43626</v>
      </c>
      <c r="B374" t="s">
        <v>643</v>
      </c>
      <c r="C374" t="s">
        <v>27</v>
      </c>
      <c r="D374" t="s">
        <v>87</v>
      </c>
      <c r="E374" t="s">
        <v>646</v>
      </c>
      <c r="F374" s="3" t="s">
        <v>17</v>
      </c>
      <c r="G374" s="3">
        <f>WEEKDAY(A374,2)</f>
        <v>1</v>
      </c>
      <c r="H374" s="7">
        <f>N374+O374/60</f>
        <v>12.416666666666666</v>
      </c>
      <c r="I374" s="7">
        <f>P374+Q374/60</f>
        <v>13.583333333333334</v>
      </c>
      <c r="J374" s="4">
        <f>IFERROR(VLOOKUP($U374,TONGHOPVERSION!$A$3:$G$240,6,FALSE),VLOOKUP($B374,TONGHOPVERSION!$A$3:$G$240,6,FALSE))</f>
        <v>236.48215406547158</v>
      </c>
      <c r="K374" s="4">
        <f>IFERROR(VLOOKUP($U374,TONGHOPVERSION!$A$3:$G$240,7,FALSE),VLOOKUP($B374,TONGHOPVERSION!$A$3:$G$240,7,FALSE))</f>
        <v>229.41986961622271</v>
      </c>
      <c r="L374" s="2">
        <v>0.51736111111111105</v>
      </c>
      <c r="M374" s="2">
        <v>0.56597222222222221</v>
      </c>
      <c r="N374" s="6">
        <f t="shared" si="20"/>
        <v>12</v>
      </c>
      <c r="O374" s="6">
        <f t="shared" si="21"/>
        <v>25</v>
      </c>
      <c r="P374" s="6">
        <f t="shared" si="22"/>
        <v>13</v>
      </c>
      <c r="Q374" s="6">
        <f t="shared" si="23"/>
        <v>35</v>
      </c>
      <c r="R374">
        <v>184</v>
      </c>
      <c r="S374">
        <v>422</v>
      </c>
      <c r="T374" s="4">
        <v>77.647999999999996</v>
      </c>
      <c r="U374" t="s">
        <v>643</v>
      </c>
      <c r="V374" t="s">
        <v>643</v>
      </c>
      <c r="W374" t="s">
        <v>55</v>
      </c>
      <c r="X374" t="s">
        <v>296</v>
      </c>
      <c r="Y374" t="s">
        <v>23</v>
      </c>
      <c r="Z374" t="s">
        <v>37</v>
      </c>
    </row>
    <row r="375" spans="1:26" x14ac:dyDescent="0.2">
      <c r="A375" s="1">
        <v>43626</v>
      </c>
      <c r="B375" t="s">
        <v>113</v>
      </c>
      <c r="C375" t="s">
        <v>27</v>
      </c>
      <c r="D375" t="s">
        <v>83</v>
      </c>
      <c r="E375" t="s">
        <v>647</v>
      </c>
      <c r="F375" s="3" t="s">
        <v>17</v>
      </c>
      <c r="G375" s="3">
        <f>WEEKDAY(A375,2)</f>
        <v>1</v>
      </c>
      <c r="H375" s="7">
        <f>N375+O375/60</f>
        <v>8.3333333333333329E-2</v>
      </c>
      <c r="I375" s="7">
        <f>P375+Q375/60</f>
        <v>1.25</v>
      </c>
      <c r="J375" s="4">
        <f>IFERROR(VLOOKUP($U375,TONGHOPVERSION!$A$3:$G$240,6,FALSE),VLOOKUP($B375,TONGHOPVERSION!$A$3:$G$240,6,FALSE))</f>
        <v>174.57236893439588</v>
      </c>
      <c r="K375" s="4">
        <f>IFERROR(VLOOKUP($U375,TONGHOPVERSION!$A$3:$G$240,7,FALSE),VLOOKUP($B375,TONGHOPVERSION!$A$3:$G$240,7,FALSE))</f>
        <v>168.20824934473262</v>
      </c>
      <c r="L375" s="2">
        <v>3.472222222222222E-3</v>
      </c>
      <c r="M375" s="2">
        <v>5.2083333333333336E-2</v>
      </c>
      <c r="N375" s="6">
        <f t="shared" si="20"/>
        <v>0</v>
      </c>
      <c r="O375" s="6">
        <f t="shared" si="21"/>
        <v>5</v>
      </c>
      <c r="P375" s="6">
        <f t="shared" si="22"/>
        <v>1</v>
      </c>
      <c r="Q375" s="6">
        <f t="shared" si="23"/>
        <v>15</v>
      </c>
      <c r="R375">
        <v>184</v>
      </c>
      <c r="S375">
        <v>430</v>
      </c>
      <c r="T375" s="4">
        <v>79.12</v>
      </c>
      <c r="U375" t="s">
        <v>113</v>
      </c>
      <c r="V375" t="s">
        <v>113</v>
      </c>
      <c r="W375" t="s">
        <v>41</v>
      </c>
      <c r="X375" t="s">
        <v>16</v>
      </c>
      <c r="Y375" t="s">
        <v>30</v>
      </c>
      <c r="Z375" t="s">
        <v>37</v>
      </c>
    </row>
    <row r="376" spans="1:26" x14ac:dyDescent="0.2">
      <c r="A376" s="1">
        <v>43626</v>
      </c>
      <c r="B376" t="s">
        <v>115</v>
      </c>
      <c r="C376" t="s">
        <v>83</v>
      </c>
      <c r="D376" t="s">
        <v>27</v>
      </c>
      <c r="E376" t="s">
        <v>648</v>
      </c>
      <c r="F376" s="3" t="s">
        <v>17</v>
      </c>
      <c r="G376" s="3">
        <f>WEEKDAY(A376,2)</f>
        <v>1</v>
      </c>
      <c r="H376" s="7">
        <f>N376+O376/60</f>
        <v>1.9166666666666665</v>
      </c>
      <c r="I376" s="7">
        <f>P376+Q376/60</f>
        <v>3.1666666666666665</v>
      </c>
      <c r="J376" s="4">
        <f>IFERROR(VLOOKUP($U376,TONGHOPVERSION!$A$3:$G$240,6,FALSE),VLOOKUP($B376,TONGHOPVERSION!$A$3:$G$240,6,FALSE))</f>
        <v>174.57236893439588</v>
      </c>
      <c r="K376" s="4">
        <f>IFERROR(VLOOKUP($U376,TONGHOPVERSION!$A$3:$G$240,7,FALSE),VLOOKUP($B376,TONGHOPVERSION!$A$3:$G$240,7,FALSE))</f>
        <v>168.20824934473262</v>
      </c>
      <c r="L376" s="2">
        <v>7.9861111111111105E-2</v>
      </c>
      <c r="M376" s="2">
        <v>0.13194444444444445</v>
      </c>
      <c r="N376" s="6">
        <f t="shared" si="20"/>
        <v>1</v>
      </c>
      <c r="O376" s="6">
        <f t="shared" si="21"/>
        <v>55</v>
      </c>
      <c r="P376" s="6">
        <f t="shared" si="22"/>
        <v>3</v>
      </c>
      <c r="Q376" s="6">
        <f t="shared" si="23"/>
        <v>10</v>
      </c>
      <c r="R376">
        <v>184</v>
      </c>
      <c r="S376">
        <v>430</v>
      </c>
      <c r="T376" s="4">
        <v>79.12</v>
      </c>
      <c r="U376" t="s">
        <v>113</v>
      </c>
      <c r="V376" t="s">
        <v>113</v>
      </c>
      <c r="W376" t="s">
        <v>41</v>
      </c>
      <c r="X376" t="s">
        <v>16</v>
      </c>
      <c r="Y376" t="s">
        <v>30</v>
      </c>
      <c r="Z376" t="s">
        <v>37</v>
      </c>
    </row>
    <row r="377" spans="1:26" x14ac:dyDescent="0.2">
      <c r="A377" s="1">
        <v>43627</v>
      </c>
      <c r="B377" t="s">
        <v>334</v>
      </c>
      <c r="C377" t="s">
        <v>291</v>
      </c>
      <c r="D377" t="s">
        <v>27</v>
      </c>
      <c r="E377" t="s">
        <v>333</v>
      </c>
      <c r="F377" s="3" t="s">
        <v>17</v>
      </c>
      <c r="G377" s="3">
        <f>WEEKDAY(A377,2)</f>
        <v>2</v>
      </c>
      <c r="H377" s="7">
        <f>N377+O377/60</f>
        <v>22.916666666666668</v>
      </c>
      <c r="I377" s="7">
        <f>P377+Q377/60</f>
        <v>4.25</v>
      </c>
      <c r="J377" s="4">
        <f>IFERROR(VLOOKUP($U377,TONGHOPVERSION!$A$3:$G$240,6,FALSE),VLOOKUP($B377,TONGHOPVERSION!$A$3:$G$240,6,FALSE))</f>
        <v>635.3524330753927</v>
      </c>
      <c r="K377" s="4">
        <f>IFERROR(VLOOKUP($U377,TONGHOPVERSION!$A$3:$G$240,7,FALSE),VLOOKUP($B377,TONGHOPVERSION!$A$3:$G$240,7,FALSE))</f>
        <v>901.53404980758273</v>
      </c>
      <c r="L377" s="2">
        <v>0.95486111111111116</v>
      </c>
      <c r="M377" s="2">
        <v>0.17708333333333334</v>
      </c>
      <c r="N377" s="6">
        <f t="shared" si="20"/>
        <v>22</v>
      </c>
      <c r="O377" s="6">
        <f t="shared" si="21"/>
        <v>55</v>
      </c>
      <c r="P377" s="6">
        <f t="shared" si="22"/>
        <v>4</v>
      </c>
      <c r="Q377" s="6">
        <f t="shared" si="23"/>
        <v>15</v>
      </c>
      <c r="R377">
        <v>184</v>
      </c>
      <c r="S377">
        <v>3499</v>
      </c>
      <c r="T377" s="4">
        <v>643.81600000000003</v>
      </c>
      <c r="U377" t="s">
        <v>335</v>
      </c>
      <c r="V377" t="s">
        <v>335</v>
      </c>
      <c r="W377" t="s">
        <v>21</v>
      </c>
      <c r="X377" t="s">
        <v>145</v>
      </c>
      <c r="Y377" t="s">
        <v>23</v>
      </c>
      <c r="Z377" t="s">
        <v>37</v>
      </c>
    </row>
    <row r="378" spans="1:26" x14ac:dyDescent="0.2">
      <c r="A378" s="1">
        <v>43627</v>
      </c>
      <c r="B378" t="s">
        <v>321</v>
      </c>
      <c r="C378" t="s">
        <v>262</v>
      </c>
      <c r="D378" t="s">
        <v>27</v>
      </c>
      <c r="E378" t="s">
        <v>320</v>
      </c>
      <c r="F378" s="3" t="s">
        <v>17</v>
      </c>
      <c r="G378" s="3">
        <f>WEEKDAY(A378,2)</f>
        <v>2</v>
      </c>
      <c r="H378" s="7">
        <f>N378+O378/60</f>
        <v>8.9166666666666661</v>
      </c>
      <c r="I378" s="7">
        <f>P378+Q378/60</f>
        <v>14.333333333333334</v>
      </c>
      <c r="J378" s="4">
        <f>IFERROR(VLOOKUP($U378,TONGHOPVERSION!$A$3:$G$240,6,FALSE),VLOOKUP($B378,TONGHOPVERSION!$A$3:$G$240,6,FALSE))</f>
        <v>820.43278345708859</v>
      </c>
      <c r="K378" s="4">
        <f>IFERROR(VLOOKUP($U378,TONGHOPVERSION!$A$3:$G$240,7,FALSE),VLOOKUP($B378,TONGHOPVERSION!$A$3:$G$240,7,FALSE))</f>
        <v>858.33376596507389</v>
      </c>
      <c r="L378" s="2">
        <v>0.37152777777777773</v>
      </c>
      <c r="M378" s="2">
        <v>0.59722222222222221</v>
      </c>
      <c r="N378" s="6">
        <f t="shared" si="20"/>
        <v>8</v>
      </c>
      <c r="O378" s="6">
        <f t="shared" si="21"/>
        <v>55</v>
      </c>
      <c r="P378" s="6">
        <f t="shared" si="22"/>
        <v>14</v>
      </c>
      <c r="Q378" s="6">
        <f t="shared" si="23"/>
        <v>20</v>
      </c>
      <c r="R378">
        <v>184</v>
      </c>
      <c r="S378">
        <v>3553</v>
      </c>
      <c r="T378" s="4">
        <v>653.75199999999995</v>
      </c>
      <c r="U378" t="s">
        <v>322</v>
      </c>
      <c r="V378" t="s">
        <v>322</v>
      </c>
      <c r="W378" t="s">
        <v>21</v>
      </c>
      <c r="X378" t="s">
        <v>22</v>
      </c>
      <c r="Y378" t="s">
        <v>23</v>
      </c>
      <c r="Z378" t="s">
        <v>37</v>
      </c>
    </row>
    <row r="379" spans="1:26" x14ac:dyDescent="0.2">
      <c r="A379" s="1">
        <v>43627</v>
      </c>
      <c r="B379" t="s">
        <v>335</v>
      </c>
      <c r="C379" t="s">
        <v>27</v>
      </c>
      <c r="D379" t="s">
        <v>291</v>
      </c>
      <c r="E379" t="s">
        <v>649</v>
      </c>
      <c r="F379" s="3" t="s">
        <v>17</v>
      </c>
      <c r="G379" s="3">
        <f>WEEKDAY(A379,2)</f>
        <v>2</v>
      </c>
      <c r="H379" s="7">
        <f>N379+O379/60</f>
        <v>17.083333333333332</v>
      </c>
      <c r="I379" s="7">
        <f>P379+Q379/60</f>
        <v>22</v>
      </c>
      <c r="J379" s="4">
        <f>IFERROR(VLOOKUP($U379,TONGHOPVERSION!$A$3:$G$240,6,FALSE),VLOOKUP($B379,TONGHOPVERSION!$A$3:$G$240,6,FALSE))</f>
        <v>635.3524330753927</v>
      </c>
      <c r="K379" s="4">
        <f>IFERROR(VLOOKUP($U379,TONGHOPVERSION!$A$3:$G$240,7,FALSE),VLOOKUP($B379,TONGHOPVERSION!$A$3:$G$240,7,FALSE))</f>
        <v>901.53404980758273</v>
      </c>
      <c r="L379" s="2">
        <v>0.71180555555555547</v>
      </c>
      <c r="M379" s="2">
        <v>0.91666666666666663</v>
      </c>
      <c r="N379" s="6">
        <f t="shared" si="20"/>
        <v>17</v>
      </c>
      <c r="O379" s="6">
        <f t="shared" si="21"/>
        <v>5</v>
      </c>
      <c r="P379" s="6">
        <f t="shared" si="22"/>
        <v>22</v>
      </c>
      <c r="Q379" s="6">
        <f t="shared" si="23"/>
        <v>0</v>
      </c>
      <c r="R379">
        <v>184</v>
      </c>
      <c r="S379">
        <v>3499</v>
      </c>
      <c r="T379" s="4">
        <v>643.81600000000003</v>
      </c>
      <c r="U379" t="s">
        <v>335</v>
      </c>
      <c r="V379" t="s">
        <v>335</v>
      </c>
      <c r="W379" t="s">
        <v>21</v>
      </c>
      <c r="X379" t="s">
        <v>145</v>
      </c>
      <c r="Y379" t="s">
        <v>23</v>
      </c>
      <c r="Z379" t="s">
        <v>37</v>
      </c>
    </row>
    <row r="380" spans="1:26" x14ac:dyDescent="0.2">
      <c r="A380" s="1">
        <v>43627</v>
      </c>
      <c r="B380" t="s">
        <v>322</v>
      </c>
      <c r="C380" t="s">
        <v>27</v>
      </c>
      <c r="D380" t="s">
        <v>262</v>
      </c>
      <c r="E380" t="s">
        <v>323</v>
      </c>
      <c r="F380" s="3" t="s">
        <v>17</v>
      </c>
      <c r="G380" s="3">
        <f>WEEKDAY(A380,2)</f>
        <v>2</v>
      </c>
      <c r="H380" s="7">
        <f>N380+O380/60</f>
        <v>2</v>
      </c>
      <c r="I380" s="7">
        <f>P380+Q380/60</f>
        <v>7.416666666666667</v>
      </c>
      <c r="J380" s="4">
        <f>IFERROR(VLOOKUP($U380,TONGHOPVERSION!$A$3:$G$240,6,FALSE),VLOOKUP($B380,TONGHOPVERSION!$A$3:$G$240,6,FALSE))</f>
        <v>820.43278345708859</v>
      </c>
      <c r="K380" s="4">
        <f>IFERROR(VLOOKUP($U380,TONGHOPVERSION!$A$3:$G$240,7,FALSE),VLOOKUP($B380,TONGHOPVERSION!$A$3:$G$240,7,FALSE))</f>
        <v>858.33376596507389</v>
      </c>
      <c r="L380" s="2">
        <v>8.3333333333333329E-2</v>
      </c>
      <c r="M380" s="2">
        <v>0.30902777777777779</v>
      </c>
      <c r="N380" s="6">
        <f t="shared" si="20"/>
        <v>2</v>
      </c>
      <c r="O380" s="6">
        <f t="shared" si="21"/>
        <v>0</v>
      </c>
      <c r="P380" s="6">
        <f t="shared" si="22"/>
        <v>7</v>
      </c>
      <c r="Q380" s="6">
        <f t="shared" si="23"/>
        <v>25</v>
      </c>
      <c r="R380">
        <v>184</v>
      </c>
      <c r="S380">
        <v>3553</v>
      </c>
      <c r="T380" s="4">
        <v>653.75199999999995</v>
      </c>
      <c r="U380" t="s">
        <v>322</v>
      </c>
      <c r="V380" t="s">
        <v>322</v>
      </c>
      <c r="W380" t="s">
        <v>21</v>
      </c>
      <c r="X380" t="s">
        <v>22</v>
      </c>
      <c r="Y380" t="s">
        <v>23</v>
      </c>
      <c r="Z380" t="s">
        <v>37</v>
      </c>
    </row>
    <row r="381" spans="1:26" x14ac:dyDescent="0.2">
      <c r="A381" s="1">
        <v>43627</v>
      </c>
      <c r="B381" t="s">
        <v>404</v>
      </c>
      <c r="C381" t="s">
        <v>40</v>
      </c>
      <c r="D381" t="s">
        <v>35</v>
      </c>
      <c r="E381" t="s">
        <v>403</v>
      </c>
      <c r="F381" s="3" t="s">
        <v>17</v>
      </c>
      <c r="G381" s="3">
        <f>WEEKDAY(A381,2)</f>
        <v>2</v>
      </c>
      <c r="H381" s="7">
        <f>N381+O381/60</f>
        <v>0.83333333333333337</v>
      </c>
      <c r="I381" s="7">
        <f>P381+Q381/60</f>
        <v>2</v>
      </c>
      <c r="J381" s="4">
        <f>IFERROR(VLOOKUP($U381,TONGHOPVERSION!$A$3:$G$240,6,FALSE),VLOOKUP($B381,TONGHOPVERSION!$A$3:$G$240,6,FALSE))</f>
        <v>150.8755916056586</v>
      </c>
      <c r="K381" s="4">
        <f>IFERROR(VLOOKUP($U381,TONGHOPVERSION!$A$3:$G$240,7,FALSE),VLOOKUP($B381,TONGHOPVERSION!$A$3:$G$240,7,FALSE))</f>
        <v>147.53581749835828</v>
      </c>
      <c r="L381" s="2">
        <v>3.4722222222222224E-2</v>
      </c>
      <c r="M381" s="2">
        <v>8.3333333333333329E-2</v>
      </c>
      <c r="N381" s="6">
        <f t="shared" si="20"/>
        <v>0</v>
      </c>
      <c r="O381" s="6">
        <f t="shared" si="21"/>
        <v>50</v>
      </c>
      <c r="P381" s="6">
        <f t="shared" si="22"/>
        <v>2</v>
      </c>
      <c r="Q381" s="6">
        <f t="shared" si="23"/>
        <v>0</v>
      </c>
      <c r="R381">
        <v>184</v>
      </c>
      <c r="S381">
        <v>396</v>
      </c>
      <c r="T381" s="4">
        <v>72.864000000000004</v>
      </c>
      <c r="U381" t="s">
        <v>39</v>
      </c>
      <c r="V381" t="s">
        <v>39</v>
      </c>
      <c r="W381" t="s">
        <v>41</v>
      </c>
      <c r="X381" t="s">
        <v>16</v>
      </c>
      <c r="Y381" t="s">
        <v>30</v>
      </c>
      <c r="Z381" t="s">
        <v>37</v>
      </c>
    </row>
    <row r="382" spans="1:26" x14ac:dyDescent="0.2">
      <c r="A382" s="1">
        <v>43627</v>
      </c>
      <c r="B382" t="s">
        <v>63</v>
      </c>
      <c r="C382" t="s">
        <v>35</v>
      </c>
      <c r="D382" t="s">
        <v>52</v>
      </c>
      <c r="E382" t="s">
        <v>454</v>
      </c>
      <c r="F382" s="3" t="s">
        <v>17</v>
      </c>
      <c r="G382" s="3">
        <f>WEEKDAY(A382,2)</f>
        <v>2</v>
      </c>
      <c r="H382" s="7">
        <f>N382+O382/60</f>
        <v>3.0833333333333335</v>
      </c>
      <c r="I382" s="7">
        <f>P382+Q382/60</f>
        <v>4.416666666666667</v>
      </c>
      <c r="J382" s="4">
        <f>IFERROR(VLOOKUP($U382,TONGHOPVERSION!$A$3:$G$240,6,FALSE),VLOOKUP($B382,TONGHOPVERSION!$A$3:$G$240,6,FALSE))</f>
        <v>282.10893508131221</v>
      </c>
      <c r="K382" s="4">
        <f>IFERROR(VLOOKUP($U382,TONGHOPVERSION!$A$3:$G$240,7,FALSE),VLOOKUP($B382,TONGHOPVERSION!$A$3:$G$240,7,FALSE))</f>
        <v>241.11187743395101</v>
      </c>
      <c r="L382" s="2">
        <v>0.12847222222222224</v>
      </c>
      <c r="M382" s="2">
        <v>0.18402777777777779</v>
      </c>
      <c r="N382" s="6">
        <f t="shared" si="20"/>
        <v>3</v>
      </c>
      <c r="O382" s="6">
        <f t="shared" si="21"/>
        <v>5</v>
      </c>
      <c r="P382" s="6">
        <f t="shared" si="22"/>
        <v>4</v>
      </c>
      <c r="Q382" s="6">
        <f t="shared" si="23"/>
        <v>25</v>
      </c>
      <c r="R382">
        <v>184</v>
      </c>
      <c r="S382">
        <v>486</v>
      </c>
      <c r="T382" s="4">
        <v>89.424000000000007</v>
      </c>
      <c r="U382" t="s">
        <v>63</v>
      </c>
      <c r="V382" t="s">
        <v>54</v>
      </c>
      <c r="W382" t="s">
        <v>55</v>
      </c>
      <c r="X382" t="s">
        <v>56</v>
      </c>
      <c r="Y382" t="s">
        <v>23</v>
      </c>
      <c r="Z382" t="s">
        <v>37</v>
      </c>
    </row>
    <row r="383" spans="1:26" x14ac:dyDescent="0.2">
      <c r="A383" s="1">
        <v>43627</v>
      </c>
      <c r="B383" t="s">
        <v>172</v>
      </c>
      <c r="C383" t="s">
        <v>173</v>
      </c>
      <c r="D383" t="s">
        <v>27</v>
      </c>
      <c r="E383" t="s">
        <v>171</v>
      </c>
      <c r="F383" s="3" t="s">
        <v>17</v>
      </c>
      <c r="G383" s="3">
        <f>WEEKDAY(A383,2)</f>
        <v>2</v>
      </c>
      <c r="H383" s="7">
        <f>N383+O383/60</f>
        <v>23.5</v>
      </c>
      <c r="I383" s="7">
        <f>P383+Q383/60</f>
        <v>2.5</v>
      </c>
      <c r="J383" s="4">
        <f>IFERROR(VLOOKUP($U383,TONGHOPVERSION!$A$3:$G$240,6,FALSE),VLOOKUP($B383,TONGHOPVERSION!$A$3:$G$240,6,FALSE))</f>
        <v>466.02059075220279</v>
      </c>
      <c r="K383" s="4">
        <f>IFERROR(VLOOKUP($U383,TONGHOPVERSION!$A$3:$G$240,7,FALSE),VLOOKUP($B383,TONGHOPVERSION!$A$3:$G$240,7,FALSE))</f>
        <v>527.19233148560897</v>
      </c>
      <c r="L383" s="2">
        <v>0.97916666666666663</v>
      </c>
      <c r="M383" s="2">
        <v>0.10416666666666667</v>
      </c>
      <c r="N383" s="6">
        <f t="shared" si="20"/>
        <v>23</v>
      </c>
      <c r="O383" s="6">
        <f t="shared" si="21"/>
        <v>30</v>
      </c>
      <c r="P383" s="6">
        <f t="shared" si="22"/>
        <v>2</v>
      </c>
      <c r="Q383" s="6">
        <f t="shared" si="23"/>
        <v>30</v>
      </c>
      <c r="R383">
        <v>184</v>
      </c>
      <c r="S383">
        <v>1952</v>
      </c>
      <c r="T383" s="4">
        <v>359.16800000000001</v>
      </c>
      <c r="U383" t="s">
        <v>174</v>
      </c>
      <c r="V383" t="s">
        <v>174</v>
      </c>
      <c r="W383" t="s">
        <v>21</v>
      </c>
      <c r="X383" t="s">
        <v>135</v>
      </c>
      <c r="Y383" t="s">
        <v>23</v>
      </c>
      <c r="Z383" t="s">
        <v>37</v>
      </c>
    </row>
    <row r="384" spans="1:26" x14ac:dyDescent="0.2">
      <c r="A384" s="1">
        <v>43627</v>
      </c>
      <c r="B384" t="s">
        <v>455</v>
      </c>
      <c r="C384" t="s">
        <v>51</v>
      </c>
      <c r="D384" t="s">
        <v>27</v>
      </c>
      <c r="E384" t="s">
        <v>454</v>
      </c>
      <c r="F384" s="3" t="s">
        <v>17</v>
      </c>
      <c r="G384" s="3">
        <f>WEEKDAY(A384,2)</f>
        <v>2</v>
      </c>
      <c r="H384" s="7">
        <f>N384+O384/60</f>
        <v>7.416666666666667</v>
      </c>
      <c r="I384" s="7">
        <f>P384+Q384/60</f>
        <v>8.4166666666666661</v>
      </c>
      <c r="J384" s="4">
        <f>IFERROR(VLOOKUP($U384,TONGHOPVERSION!$A$3:$G$240,6,FALSE),VLOOKUP($B384,TONGHOPVERSION!$A$3:$G$240,6,FALSE))</f>
        <v>228.55256704229927</v>
      </c>
      <c r="K384" s="4">
        <f>IFERROR(VLOOKUP($U384,TONGHOPVERSION!$A$3:$G$240,7,FALSE),VLOOKUP($B384,TONGHOPVERSION!$A$3:$G$240,7,FALSE))</f>
        <v>207.06918725390202</v>
      </c>
      <c r="L384" s="2">
        <v>0.30902777777777779</v>
      </c>
      <c r="M384" s="2">
        <v>0.35069444444444442</v>
      </c>
      <c r="N384" s="6">
        <f t="shared" si="20"/>
        <v>7</v>
      </c>
      <c r="O384" s="6">
        <f t="shared" si="21"/>
        <v>25</v>
      </c>
      <c r="P384" s="6">
        <f t="shared" si="22"/>
        <v>8</v>
      </c>
      <c r="Q384" s="6">
        <f t="shared" si="23"/>
        <v>25</v>
      </c>
      <c r="R384">
        <v>184</v>
      </c>
      <c r="S384">
        <v>214</v>
      </c>
      <c r="T384" s="4">
        <v>39.375999999999998</v>
      </c>
      <c r="U384" t="s">
        <v>57</v>
      </c>
      <c r="V384" t="s">
        <v>54</v>
      </c>
      <c r="W384" t="s">
        <v>55</v>
      </c>
      <c r="X384" t="s">
        <v>56</v>
      </c>
      <c r="Y384" t="s">
        <v>23</v>
      </c>
      <c r="Z384" t="s">
        <v>37</v>
      </c>
    </row>
    <row r="385" spans="1:26" x14ac:dyDescent="0.2">
      <c r="A385" s="1">
        <v>43627</v>
      </c>
      <c r="B385" t="s">
        <v>174</v>
      </c>
      <c r="C385" t="s">
        <v>27</v>
      </c>
      <c r="D385" t="s">
        <v>173</v>
      </c>
      <c r="E385" t="s">
        <v>180</v>
      </c>
      <c r="F385" s="3" t="s">
        <v>17</v>
      </c>
      <c r="G385" s="3">
        <f>WEEKDAY(A385,2)</f>
        <v>2</v>
      </c>
      <c r="H385" s="7">
        <f>N385+O385/60</f>
        <v>10.416666666666666</v>
      </c>
      <c r="I385" s="7">
        <f>P385+Q385/60</f>
        <v>13.833333333333334</v>
      </c>
      <c r="J385" s="4">
        <f>IFERROR(VLOOKUP($U385,TONGHOPVERSION!$A$3:$G$240,6,FALSE),VLOOKUP($B385,TONGHOPVERSION!$A$3:$G$240,6,FALSE))</f>
        <v>466.02059075220279</v>
      </c>
      <c r="K385" s="4">
        <f>IFERROR(VLOOKUP($U385,TONGHOPVERSION!$A$3:$G$240,7,FALSE),VLOOKUP($B385,TONGHOPVERSION!$A$3:$G$240,7,FALSE))</f>
        <v>527.19233148560897</v>
      </c>
      <c r="L385" s="2">
        <v>0.43402777777777773</v>
      </c>
      <c r="M385" s="2">
        <v>0.57638888888888895</v>
      </c>
      <c r="N385" s="6">
        <f t="shared" si="20"/>
        <v>10</v>
      </c>
      <c r="O385" s="6">
        <f t="shared" si="21"/>
        <v>25</v>
      </c>
      <c r="P385" s="6">
        <f t="shared" si="22"/>
        <v>13</v>
      </c>
      <c r="Q385" s="6">
        <f t="shared" si="23"/>
        <v>50</v>
      </c>
      <c r="R385">
        <v>184</v>
      </c>
      <c r="S385">
        <v>1952</v>
      </c>
      <c r="T385" s="4">
        <v>359.16800000000001</v>
      </c>
      <c r="U385" t="s">
        <v>174</v>
      </c>
      <c r="V385" t="s">
        <v>174</v>
      </c>
      <c r="W385" t="s">
        <v>21</v>
      </c>
      <c r="X385" t="s">
        <v>135</v>
      </c>
      <c r="Y385" t="s">
        <v>23</v>
      </c>
      <c r="Z385" t="s">
        <v>37</v>
      </c>
    </row>
    <row r="386" spans="1:26" x14ac:dyDescent="0.2">
      <c r="A386" s="1">
        <v>43627</v>
      </c>
      <c r="B386" t="s">
        <v>53</v>
      </c>
      <c r="C386" t="s">
        <v>52</v>
      </c>
      <c r="D386" t="s">
        <v>51</v>
      </c>
      <c r="E386" t="s">
        <v>454</v>
      </c>
      <c r="F386" s="3" t="s">
        <v>17</v>
      </c>
      <c r="G386" s="3">
        <f>WEEKDAY(A386,2)</f>
        <v>2</v>
      </c>
      <c r="H386" s="7">
        <f>N386+O386/60</f>
        <v>5.166666666666667</v>
      </c>
      <c r="I386" s="7">
        <f>P386+Q386/60</f>
        <v>6.583333333333333</v>
      </c>
      <c r="J386" s="4">
        <f>IFERROR(VLOOKUP($U386,TONGHOPVERSION!$A$3:$G$240,6,FALSE),VLOOKUP($B386,TONGHOPVERSION!$A$3:$G$240,6,FALSE))</f>
        <v>396.67583025133774</v>
      </c>
      <c r="K386" s="4">
        <f>IFERROR(VLOOKUP($U386,TONGHOPVERSION!$A$3:$G$240,7,FALSE),VLOOKUP($B386,TONGHOPVERSION!$A$3:$G$240,7,FALSE))</f>
        <v>330.06021437826928</v>
      </c>
      <c r="L386" s="2">
        <v>0.21527777777777779</v>
      </c>
      <c r="M386" s="2">
        <v>0.27430555555555552</v>
      </c>
      <c r="N386" s="6">
        <f t="shared" si="20"/>
        <v>5</v>
      </c>
      <c r="O386" s="6">
        <f t="shared" si="21"/>
        <v>10</v>
      </c>
      <c r="P386" s="6">
        <f t="shared" si="22"/>
        <v>6</v>
      </c>
      <c r="Q386" s="6">
        <f t="shared" si="23"/>
        <v>35</v>
      </c>
      <c r="R386">
        <v>184</v>
      </c>
      <c r="S386">
        <v>753</v>
      </c>
      <c r="T386" s="4">
        <v>138.55199999999999</v>
      </c>
      <c r="U386" t="s">
        <v>50</v>
      </c>
      <c r="V386" t="s">
        <v>54</v>
      </c>
      <c r="W386" t="s">
        <v>55</v>
      </c>
      <c r="X386" t="s">
        <v>56</v>
      </c>
      <c r="Y386" t="s">
        <v>23</v>
      </c>
      <c r="Z386" t="s">
        <v>37</v>
      </c>
    </row>
    <row r="387" spans="1:26" x14ac:dyDescent="0.2">
      <c r="A387" s="1">
        <v>43627</v>
      </c>
      <c r="B387" t="s">
        <v>65</v>
      </c>
      <c r="C387" t="s">
        <v>66</v>
      </c>
      <c r="D387" t="s">
        <v>35</v>
      </c>
      <c r="E387" t="s">
        <v>356</v>
      </c>
      <c r="F387" s="3" t="s">
        <v>17</v>
      </c>
      <c r="G387" s="3">
        <f>WEEKDAY(A387,2)</f>
        <v>2</v>
      </c>
      <c r="H387" s="7">
        <f>N387+O387/60</f>
        <v>13.5</v>
      </c>
      <c r="I387" s="7">
        <f>P387+Q387/60</f>
        <v>15.416666666666666</v>
      </c>
      <c r="J387" s="4">
        <f>IFERROR(VLOOKUP($U387,TONGHOPVERSION!$A$3:$G$240,6,FALSE),VLOOKUP($B387,TONGHOPVERSION!$A$3:$G$240,6,FALSE))</f>
        <v>292.75199550278143</v>
      </c>
      <c r="K387" s="4">
        <f>IFERROR(VLOOKUP($U387,TONGHOPVERSION!$A$3:$G$240,7,FALSE),VLOOKUP($B387,TONGHOPVERSION!$A$3:$G$240,7,FALSE))</f>
        <v>283.06606117169179</v>
      </c>
      <c r="L387" s="2">
        <v>0.5625</v>
      </c>
      <c r="M387" s="2">
        <v>0.64236111111111105</v>
      </c>
      <c r="N387" s="6">
        <f t="shared" ref="N387:N450" si="24">HOUR(L387)</f>
        <v>13</v>
      </c>
      <c r="O387" s="6">
        <f t="shared" ref="O387:O450" si="25">MINUTE(L387)</f>
        <v>30</v>
      </c>
      <c r="P387" s="6">
        <f t="shared" ref="P387:P450" si="26">HOUR(M387)</f>
        <v>15</v>
      </c>
      <c r="Q387" s="6">
        <f t="shared" ref="Q387:Q450" si="27">MINUTE(M387)</f>
        <v>25</v>
      </c>
      <c r="R387">
        <v>184</v>
      </c>
      <c r="S387">
        <v>1062</v>
      </c>
      <c r="T387" s="4">
        <v>195.40799999999999</v>
      </c>
      <c r="U387" t="s">
        <v>67</v>
      </c>
      <c r="V387" t="s">
        <v>67</v>
      </c>
      <c r="W387" t="s">
        <v>29</v>
      </c>
      <c r="X387" t="s">
        <v>16</v>
      </c>
      <c r="Y387" t="s">
        <v>30</v>
      </c>
      <c r="Z387" t="s">
        <v>37</v>
      </c>
    </row>
    <row r="388" spans="1:26" x14ac:dyDescent="0.2">
      <c r="A388" s="1">
        <v>43627</v>
      </c>
      <c r="B388" t="s">
        <v>33</v>
      </c>
      <c r="C388" t="s">
        <v>34</v>
      </c>
      <c r="D388" t="s">
        <v>35</v>
      </c>
      <c r="E388" t="s">
        <v>524</v>
      </c>
      <c r="F388" s="3" t="s">
        <v>17</v>
      </c>
      <c r="G388" s="3">
        <f>WEEKDAY(A388,2)</f>
        <v>2</v>
      </c>
      <c r="H388" s="7">
        <f>N388+O388/60</f>
        <v>9</v>
      </c>
      <c r="I388" s="7">
        <f>P388+Q388/60</f>
        <v>10.333333333333334</v>
      </c>
      <c r="J388" s="4">
        <f>IFERROR(VLOOKUP($U388,TONGHOPVERSION!$A$3:$G$240,6,FALSE),VLOOKUP($B388,TONGHOPVERSION!$A$3:$G$240,6,FALSE))</f>
        <v>236.34688949060637</v>
      </c>
      <c r="K388" s="4">
        <f>IFERROR(VLOOKUP($U388,TONGHOPVERSION!$A$3:$G$240,7,FALSE),VLOOKUP($B388,TONGHOPVERSION!$A$3:$G$240,7,FALSE))</f>
        <v>201.94443000170284</v>
      </c>
      <c r="L388" s="2">
        <v>0.375</v>
      </c>
      <c r="M388" s="2">
        <v>0.43055555555555558</v>
      </c>
      <c r="N388" s="6">
        <f t="shared" si="24"/>
        <v>9</v>
      </c>
      <c r="O388" s="6">
        <f t="shared" si="25"/>
        <v>0</v>
      </c>
      <c r="P388" s="6">
        <f t="shared" si="26"/>
        <v>10</v>
      </c>
      <c r="Q388" s="6">
        <f t="shared" si="27"/>
        <v>20</v>
      </c>
      <c r="R388">
        <v>184</v>
      </c>
      <c r="S388">
        <v>604</v>
      </c>
      <c r="T388" s="4">
        <v>111.136</v>
      </c>
      <c r="U388" t="s">
        <v>36</v>
      </c>
      <c r="V388" t="s">
        <v>36</v>
      </c>
      <c r="W388" t="s">
        <v>36</v>
      </c>
      <c r="X388" t="s">
        <v>16</v>
      </c>
      <c r="Y388" t="s">
        <v>30</v>
      </c>
      <c r="Z388" t="s">
        <v>37</v>
      </c>
    </row>
    <row r="389" spans="1:26" x14ac:dyDescent="0.2">
      <c r="A389" s="1">
        <v>43627</v>
      </c>
      <c r="B389" t="s">
        <v>526</v>
      </c>
      <c r="C389" t="s">
        <v>34</v>
      </c>
      <c r="D389" t="s">
        <v>124</v>
      </c>
      <c r="E389" t="s">
        <v>525</v>
      </c>
      <c r="F389" s="3" t="s">
        <v>17</v>
      </c>
      <c r="G389" s="3">
        <f>WEEKDAY(A389,2)</f>
        <v>2</v>
      </c>
      <c r="H389" s="7">
        <f>N389+O389/60</f>
        <v>5.083333333333333</v>
      </c>
      <c r="I389" s="7">
        <f>P389+Q389/60</f>
        <v>6.333333333333333</v>
      </c>
      <c r="J389" s="4">
        <f>IFERROR(VLOOKUP($U389,TONGHOPVERSION!$A$3:$G$240,6,FALSE),VLOOKUP($B389,TONGHOPVERSION!$A$3:$G$240,6,FALSE))</f>
        <v>156.26131566413531</v>
      </c>
      <c r="K389" s="4">
        <f>IFERROR(VLOOKUP($U389,TONGHOPVERSION!$A$3:$G$240,7,FALSE),VLOOKUP($B389,TONGHOPVERSION!$A$3:$G$240,7,FALSE))</f>
        <v>181.64206266468781</v>
      </c>
      <c r="L389" s="2">
        <v>0.21180555555555555</v>
      </c>
      <c r="M389" s="2">
        <v>0.2638888888888889</v>
      </c>
      <c r="N389" s="6">
        <f t="shared" si="24"/>
        <v>5</v>
      </c>
      <c r="O389" s="6">
        <f t="shared" si="25"/>
        <v>5</v>
      </c>
      <c r="P389" s="6">
        <f t="shared" si="26"/>
        <v>6</v>
      </c>
      <c r="Q389" s="6">
        <f t="shared" si="27"/>
        <v>20</v>
      </c>
      <c r="R389">
        <v>184</v>
      </c>
      <c r="S389">
        <v>555</v>
      </c>
      <c r="T389" s="4">
        <v>102.12</v>
      </c>
      <c r="U389" t="s">
        <v>526</v>
      </c>
      <c r="V389" t="s">
        <v>526</v>
      </c>
      <c r="W389" t="s">
        <v>41</v>
      </c>
      <c r="X389" t="s">
        <v>16</v>
      </c>
      <c r="Y389" t="s">
        <v>30</v>
      </c>
      <c r="Z389" t="s">
        <v>37</v>
      </c>
    </row>
    <row r="390" spans="1:26" x14ac:dyDescent="0.2">
      <c r="A390" s="1">
        <v>43627</v>
      </c>
      <c r="B390" t="s">
        <v>67</v>
      </c>
      <c r="C390" t="s">
        <v>35</v>
      </c>
      <c r="D390" t="s">
        <v>66</v>
      </c>
      <c r="E390" t="s">
        <v>357</v>
      </c>
      <c r="F390" s="3" t="s">
        <v>17</v>
      </c>
      <c r="G390" s="3">
        <f>WEEKDAY(A390,2)</f>
        <v>2</v>
      </c>
      <c r="H390" s="7">
        <f>N390+O390/60</f>
        <v>10.916666666666666</v>
      </c>
      <c r="I390" s="7">
        <f>P390+Q390/60</f>
        <v>12.833333333333334</v>
      </c>
      <c r="J390" s="4">
        <f>IFERROR(VLOOKUP($U390,TONGHOPVERSION!$A$3:$G$240,6,FALSE),VLOOKUP($B390,TONGHOPVERSION!$A$3:$G$240,6,FALSE))</f>
        <v>292.75199550278143</v>
      </c>
      <c r="K390" s="4">
        <f>IFERROR(VLOOKUP($U390,TONGHOPVERSION!$A$3:$G$240,7,FALSE),VLOOKUP($B390,TONGHOPVERSION!$A$3:$G$240,7,FALSE))</f>
        <v>283.06606117169179</v>
      </c>
      <c r="L390" s="2">
        <v>0.4548611111111111</v>
      </c>
      <c r="M390" s="2">
        <v>0.53472222222222221</v>
      </c>
      <c r="N390" s="6">
        <f t="shared" si="24"/>
        <v>10</v>
      </c>
      <c r="O390" s="6">
        <f t="shared" si="25"/>
        <v>55</v>
      </c>
      <c r="P390" s="6">
        <f t="shared" si="26"/>
        <v>12</v>
      </c>
      <c r="Q390" s="6">
        <f t="shared" si="27"/>
        <v>50</v>
      </c>
      <c r="R390">
        <v>184</v>
      </c>
      <c r="S390">
        <v>1062</v>
      </c>
      <c r="T390" s="4">
        <v>195.40799999999999</v>
      </c>
      <c r="U390" t="s">
        <v>67</v>
      </c>
      <c r="V390" t="s">
        <v>67</v>
      </c>
      <c r="W390" t="s">
        <v>29</v>
      </c>
      <c r="X390" t="s">
        <v>16</v>
      </c>
      <c r="Y390" t="s">
        <v>30</v>
      </c>
      <c r="Z390" t="s">
        <v>37</v>
      </c>
    </row>
    <row r="391" spans="1:26" x14ac:dyDescent="0.2">
      <c r="A391" s="1">
        <v>43627</v>
      </c>
      <c r="B391" t="s">
        <v>36</v>
      </c>
      <c r="C391" t="s">
        <v>35</v>
      </c>
      <c r="D391" t="s">
        <v>34</v>
      </c>
      <c r="E391" t="s">
        <v>527</v>
      </c>
      <c r="F391" s="3" t="s">
        <v>17</v>
      </c>
      <c r="G391" s="3">
        <f>WEEKDAY(A391,2)</f>
        <v>2</v>
      </c>
      <c r="H391" s="7">
        <f>N391+O391/60</f>
        <v>3</v>
      </c>
      <c r="I391" s="7">
        <f>P391+Q391/60</f>
        <v>4.416666666666667</v>
      </c>
      <c r="J391" s="4">
        <f>IFERROR(VLOOKUP($U391,TONGHOPVERSION!$A$3:$G$240,6,FALSE),VLOOKUP($B391,TONGHOPVERSION!$A$3:$G$240,6,FALSE))</f>
        <v>236.34688949060637</v>
      </c>
      <c r="K391" s="4">
        <f>IFERROR(VLOOKUP($U391,TONGHOPVERSION!$A$3:$G$240,7,FALSE),VLOOKUP($B391,TONGHOPVERSION!$A$3:$G$240,7,FALSE))</f>
        <v>201.94443000170284</v>
      </c>
      <c r="L391" s="2">
        <v>0.125</v>
      </c>
      <c r="M391" s="2">
        <v>0.18402777777777779</v>
      </c>
      <c r="N391" s="6">
        <f t="shared" si="24"/>
        <v>3</v>
      </c>
      <c r="O391" s="6">
        <f t="shared" si="25"/>
        <v>0</v>
      </c>
      <c r="P391" s="6">
        <f t="shared" si="26"/>
        <v>4</v>
      </c>
      <c r="Q391" s="6">
        <f t="shared" si="27"/>
        <v>25</v>
      </c>
      <c r="R391">
        <v>184</v>
      </c>
      <c r="S391">
        <v>604</v>
      </c>
      <c r="T391" s="4">
        <v>111.136</v>
      </c>
      <c r="U391" t="s">
        <v>36</v>
      </c>
      <c r="V391" t="s">
        <v>36</v>
      </c>
      <c r="W391" t="s">
        <v>36</v>
      </c>
      <c r="X391" t="s">
        <v>16</v>
      </c>
      <c r="Y391" t="s">
        <v>30</v>
      </c>
      <c r="Z391" t="s">
        <v>37</v>
      </c>
    </row>
    <row r="392" spans="1:26" x14ac:dyDescent="0.2">
      <c r="A392" s="1">
        <v>43627</v>
      </c>
      <c r="B392" t="s">
        <v>530</v>
      </c>
      <c r="C392" t="s">
        <v>124</v>
      </c>
      <c r="D392" t="s">
        <v>34</v>
      </c>
      <c r="E392" t="s">
        <v>529</v>
      </c>
      <c r="F392" s="3" t="s">
        <v>17</v>
      </c>
      <c r="G392" s="3">
        <f>WEEKDAY(A392,2)</f>
        <v>2</v>
      </c>
      <c r="H392" s="7">
        <f>N392+O392/60</f>
        <v>7</v>
      </c>
      <c r="I392" s="7">
        <f>P392+Q392/60</f>
        <v>8.25</v>
      </c>
      <c r="J392" s="4">
        <f>IFERROR(VLOOKUP($U392,TONGHOPVERSION!$A$3:$G$240,6,FALSE),VLOOKUP($B392,TONGHOPVERSION!$A$3:$G$240,6,FALSE))</f>
        <v>156.26131566413531</v>
      </c>
      <c r="K392" s="4">
        <f>IFERROR(VLOOKUP($U392,TONGHOPVERSION!$A$3:$G$240,7,FALSE),VLOOKUP($B392,TONGHOPVERSION!$A$3:$G$240,7,FALSE))</f>
        <v>181.64206266468781</v>
      </c>
      <c r="L392" s="2">
        <v>0.29166666666666669</v>
      </c>
      <c r="M392" s="2">
        <v>0.34375</v>
      </c>
      <c r="N392" s="6">
        <f t="shared" si="24"/>
        <v>7</v>
      </c>
      <c r="O392" s="6">
        <f t="shared" si="25"/>
        <v>0</v>
      </c>
      <c r="P392" s="6">
        <f t="shared" si="26"/>
        <v>8</v>
      </c>
      <c r="Q392" s="6">
        <f t="shared" si="27"/>
        <v>15</v>
      </c>
      <c r="R392">
        <v>184</v>
      </c>
      <c r="S392">
        <v>555</v>
      </c>
      <c r="T392" s="4">
        <v>102.12</v>
      </c>
      <c r="U392" t="s">
        <v>526</v>
      </c>
      <c r="V392" t="s">
        <v>526</v>
      </c>
      <c r="W392" t="s">
        <v>41</v>
      </c>
      <c r="X392" t="s">
        <v>16</v>
      </c>
      <c r="Y392" t="s">
        <v>30</v>
      </c>
      <c r="Z392" t="s">
        <v>37</v>
      </c>
    </row>
    <row r="393" spans="1:26" x14ac:dyDescent="0.2">
      <c r="A393" s="1">
        <v>43627</v>
      </c>
      <c r="B393" t="s">
        <v>98</v>
      </c>
      <c r="C393" t="s">
        <v>99</v>
      </c>
      <c r="D393" t="s">
        <v>35</v>
      </c>
      <c r="E393" t="s">
        <v>97</v>
      </c>
      <c r="F393" s="3" t="s">
        <v>17</v>
      </c>
      <c r="G393" s="3">
        <f>WEEKDAY(A393,2)</f>
        <v>2</v>
      </c>
      <c r="H393" s="7">
        <f>N393+O393/60</f>
        <v>2.5833333333333335</v>
      </c>
      <c r="I393" s="7">
        <f>P393+Q393/60</f>
        <v>4.333333333333333</v>
      </c>
      <c r="J393" s="4">
        <f>IFERROR(VLOOKUP($U393,TONGHOPVERSION!$A$3:$G$240,6,FALSE),VLOOKUP($B393,TONGHOPVERSION!$A$3:$G$240,6,FALSE))</f>
        <v>226.29556144230276</v>
      </c>
      <c r="K393" s="4">
        <f>IFERROR(VLOOKUP($U393,TONGHOPVERSION!$A$3:$G$240,7,FALSE),VLOOKUP($B393,TONGHOPVERSION!$A$3:$G$240,7,FALSE))</f>
        <v>261.68109322915961</v>
      </c>
      <c r="L393" s="2">
        <v>0.1076388888888889</v>
      </c>
      <c r="M393" s="2">
        <v>0.18055555555555555</v>
      </c>
      <c r="N393" s="6">
        <f t="shared" si="24"/>
        <v>2</v>
      </c>
      <c r="O393" s="6">
        <f t="shared" si="25"/>
        <v>35</v>
      </c>
      <c r="P393" s="6">
        <f t="shared" si="26"/>
        <v>4</v>
      </c>
      <c r="Q393" s="6">
        <f t="shared" si="27"/>
        <v>20</v>
      </c>
      <c r="R393">
        <v>184</v>
      </c>
      <c r="S393">
        <v>956</v>
      </c>
      <c r="T393" s="4">
        <v>175.904</v>
      </c>
      <c r="U393" t="s">
        <v>100</v>
      </c>
      <c r="V393" t="s">
        <v>100</v>
      </c>
      <c r="W393" t="s">
        <v>41</v>
      </c>
      <c r="X393" t="s">
        <v>16</v>
      </c>
      <c r="Y393" t="s">
        <v>30</v>
      </c>
      <c r="Z393" t="s">
        <v>37</v>
      </c>
    </row>
    <row r="394" spans="1:26" x14ac:dyDescent="0.2">
      <c r="A394" s="1">
        <v>43627</v>
      </c>
      <c r="B394" t="s">
        <v>502</v>
      </c>
      <c r="C394" t="s">
        <v>99</v>
      </c>
      <c r="D394" t="s">
        <v>27</v>
      </c>
      <c r="E394" t="s">
        <v>501</v>
      </c>
      <c r="F394" s="3" t="s">
        <v>17</v>
      </c>
      <c r="G394" s="3">
        <f>WEEKDAY(A394,2)</f>
        <v>2</v>
      </c>
      <c r="H394" s="7">
        <f>N394+O394/60</f>
        <v>12.583333333333334</v>
      </c>
      <c r="I394" s="7">
        <f>P394+Q394/60</f>
        <v>13.583333333333334</v>
      </c>
      <c r="J394" s="4">
        <f>IFERROR(VLOOKUP($U394,TONGHOPVERSION!$A$3:$G$240,6,FALSE),VLOOKUP($B394,TONGHOPVERSION!$A$3:$G$240,6,FALSE))</f>
        <v>142.82837478473851</v>
      </c>
      <c r="K394" s="4">
        <f>IFERROR(VLOOKUP($U394,TONGHOPVERSION!$A$3:$G$240,7,FALSE),VLOOKUP($B394,TONGHOPVERSION!$A$3:$G$240,7,FALSE))</f>
        <v>131.67374266664146</v>
      </c>
      <c r="L394" s="2">
        <v>0.52430555555555558</v>
      </c>
      <c r="M394" s="2">
        <v>0.56597222222222221</v>
      </c>
      <c r="N394" s="6">
        <f t="shared" si="24"/>
        <v>12</v>
      </c>
      <c r="O394" s="6">
        <f t="shared" si="25"/>
        <v>35</v>
      </c>
      <c r="P394" s="6">
        <f t="shared" si="26"/>
        <v>13</v>
      </c>
      <c r="Q394" s="6">
        <f t="shared" si="27"/>
        <v>35</v>
      </c>
      <c r="R394">
        <v>184</v>
      </c>
      <c r="S394">
        <v>257</v>
      </c>
      <c r="T394" s="4">
        <v>47.287999999999997</v>
      </c>
      <c r="U394" t="s">
        <v>109</v>
      </c>
      <c r="V394" t="s">
        <v>109</v>
      </c>
      <c r="W394" t="s">
        <v>41</v>
      </c>
      <c r="X394" t="s">
        <v>16</v>
      </c>
      <c r="Y394" t="s">
        <v>30</v>
      </c>
      <c r="Z394" t="s">
        <v>37</v>
      </c>
    </row>
    <row r="395" spans="1:26" x14ac:dyDescent="0.2">
      <c r="A395" s="1">
        <v>43627</v>
      </c>
      <c r="B395" t="s">
        <v>65</v>
      </c>
      <c r="C395" t="s">
        <v>66</v>
      </c>
      <c r="D395" t="s">
        <v>35</v>
      </c>
      <c r="E395" t="s">
        <v>101</v>
      </c>
      <c r="F395" s="3" t="s">
        <v>17</v>
      </c>
      <c r="G395" s="3">
        <f>WEEKDAY(A395,2)</f>
        <v>2</v>
      </c>
      <c r="H395" s="7">
        <f>N395+O395/60</f>
        <v>7.583333333333333</v>
      </c>
      <c r="I395" s="7">
        <f>P395+Q395/60</f>
        <v>9.5</v>
      </c>
      <c r="J395" s="4">
        <f>IFERROR(VLOOKUP($U395,TONGHOPVERSION!$A$3:$G$240,6,FALSE),VLOOKUP($B395,TONGHOPVERSION!$A$3:$G$240,6,FALSE))</f>
        <v>292.75199550278143</v>
      </c>
      <c r="K395" s="4">
        <f>IFERROR(VLOOKUP($U395,TONGHOPVERSION!$A$3:$G$240,7,FALSE),VLOOKUP($B395,TONGHOPVERSION!$A$3:$G$240,7,FALSE))</f>
        <v>283.06606117169179</v>
      </c>
      <c r="L395" s="2">
        <v>0.31597222222222221</v>
      </c>
      <c r="M395" s="2">
        <v>0.39583333333333331</v>
      </c>
      <c r="N395" s="6">
        <f t="shared" si="24"/>
        <v>7</v>
      </c>
      <c r="O395" s="6">
        <f t="shared" si="25"/>
        <v>35</v>
      </c>
      <c r="P395" s="6">
        <f t="shared" si="26"/>
        <v>9</v>
      </c>
      <c r="Q395" s="6">
        <f t="shared" si="27"/>
        <v>30</v>
      </c>
      <c r="R395">
        <v>184</v>
      </c>
      <c r="S395">
        <v>1062</v>
      </c>
      <c r="T395" s="4">
        <v>195.40799999999999</v>
      </c>
      <c r="U395" t="s">
        <v>67</v>
      </c>
      <c r="V395" t="s">
        <v>67</v>
      </c>
      <c r="W395" t="s">
        <v>29</v>
      </c>
      <c r="X395" t="s">
        <v>16</v>
      </c>
      <c r="Y395" t="s">
        <v>30</v>
      </c>
      <c r="Z395" t="s">
        <v>37</v>
      </c>
    </row>
    <row r="396" spans="1:26" x14ac:dyDescent="0.2">
      <c r="A396" s="1">
        <v>43627</v>
      </c>
      <c r="B396" t="s">
        <v>100</v>
      </c>
      <c r="C396" t="s">
        <v>35</v>
      </c>
      <c r="D396" t="s">
        <v>99</v>
      </c>
      <c r="E396" t="s">
        <v>503</v>
      </c>
      <c r="F396" s="3" t="s">
        <v>17</v>
      </c>
      <c r="G396" s="3">
        <f>WEEKDAY(A396,2)</f>
        <v>2</v>
      </c>
      <c r="H396" s="7">
        <f>N396+O396/60</f>
        <v>10.166666666666666</v>
      </c>
      <c r="I396" s="7">
        <f>P396+Q396/60</f>
        <v>11.916666666666666</v>
      </c>
      <c r="J396" s="4">
        <f>IFERROR(VLOOKUP($U396,TONGHOPVERSION!$A$3:$G$240,6,FALSE),VLOOKUP($B396,TONGHOPVERSION!$A$3:$G$240,6,FALSE))</f>
        <v>226.29556144230276</v>
      </c>
      <c r="K396" s="4">
        <f>IFERROR(VLOOKUP($U396,TONGHOPVERSION!$A$3:$G$240,7,FALSE),VLOOKUP($B396,TONGHOPVERSION!$A$3:$G$240,7,FALSE))</f>
        <v>261.68109322915961</v>
      </c>
      <c r="L396" s="2">
        <v>0.4236111111111111</v>
      </c>
      <c r="M396" s="2">
        <v>0.49652777777777773</v>
      </c>
      <c r="N396" s="6">
        <f t="shared" si="24"/>
        <v>10</v>
      </c>
      <c r="O396" s="6">
        <f t="shared" si="25"/>
        <v>10</v>
      </c>
      <c r="P396" s="6">
        <f t="shared" si="26"/>
        <v>11</v>
      </c>
      <c r="Q396" s="6">
        <f t="shared" si="27"/>
        <v>55</v>
      </c>
      <c r="R396">
        <v>184</v>
      </c>
      <c r="S396">
        <v>956</v>
      </c>
      <c r="T396" s="4">
        <v>175.904</v>
      </c>
      <c r="U396" t="s">
        <v>100</v>
      </c>
      <c r="V396" t="s">
        <v>100</v>
      </c>
      <c r="W396" t="s">
        <v>41</v>
      </c>
      <c r="X396" t="s">
        <v>16</v>
      </c>
      <c r="Y396" t="s">
        <v>30</v>
      </c>
      <c r="Z396" t="s">
        <v>37</v>
      </c>
    </row>
    <row r="397" spans="1:26" x14ac:dyDescent="0.2">
      <c r="A397" s="1">
        <v>43627</v>
      </c>
      <c r="B397" t="s">
        <v>67</v>
      </c>
      <c r="C397" t="s">
        <v>35</v>
      </c>
      <c r="D397" t="s">
        <v>66</v>
      </c>
      <c r="E397" t="s">
        <v>103</v>
      </c>
      <c r="F397" s="3" t="s">
        <v>17</v>
      </c>
      <c r="G397" s="3">
        <f>WEEKDAY(A397,2)</f>
        <v>2</v>
      </c>
      <c r="H397" s="7">
        <f>N397+O397/60</f>
        <v>5</v>
      </c>
      <c r="I397" s="7">
        <f>P397+Q397/60</f>
        <v>6.916666666666667</v>
      </c>
      <c r="J397" s="4">
        <f>IFERROR(VLOOKUP($U397,TONGHOPVERSION!$A$3:$G$240,6,FALSE),VLOOKUP($B397,TONGHOPVERSION!$A$3:$G$240,6,FALSE))</f>
        <v>292.75199550278143</v>
      </c>
      <c r="K397" s="4">
        <f>IFERROR(VLOOKUP($U397,TONGHOPVERSION!$A$3:$G$240,7,FALSE),VLOOKUP($B397,TONGHOPVERSION!$A$3:$G$240,7,FALSE))</f>
        <v>283.06606117169179</v>
      </c>
      <c r="L397" s="2">
        <v>0.20833333333333334</v>
      </c>
      <c r="M397" s="2">
        <v>0.28819444444444448</v>
      </c>
      <c r="N397" s="6">
        <f t="shared" si="24"/>
        <v>5</v>
      </c>
      <c r="O397" s="6">
        <f t="shared" si="25"/>
        <v>0</v>
      </c>
      <c r="P397" s="6">
        <f t="shared" si="26"/>
        <v>6</v>
      </c>
      <c r="Q397" s="6">
        <f t="shared" si="27"/>
        <v>55</v>
      </c>
      <c r="R397">
        <v>184</v>
      </c>
      <c r="S397">
        <v>1062</v>
      </c>
      <c r="T397" s="4">
        <v>195.40799999999999</v>
      </c>
      <c r="U397" t="s">
        <v>67</v>
      </c>
      <c r="V397" t="s">
        <v>67</v>
      </c>
      <c r="W397" t="s">
        <v>29</v>
      </c>
      <c r="X397" t="s">
        <v>16</v>
      </c>
      <c r="Y397" t="s">
        <v>30</v>
      </c>
      <c r="Z397" t="s">
        <v>37</v>
      </c>
    </row>
    <row r="398" spans="1:26" x14ac:dyDescent="0.2">
      <c r="A398" s="1">
        <v>43627</v>
      </c>
      <c r="B398" t="s">
        <v>109</v>
      </c>
      <c r="C398" t="s">
        <v>27</v>
      </c>
      <c r="D398" t="s">
        <v>99</v>
      </c>
      <c r="E398" t="s">
        <v>108</v>
      </c>
      <c r="F398" s="3" t="s">
        <v>17</v>
      </c>
      <c r="G398" s="3">
        <f>WEEKDAY(A398,2)</f>
        <v>2</v>
      </c>
      <c r="H398" s="7">
        <f>N398+O398/60</f>
        <v>0.91666666666666663</v>
      </c>
      <c r="I398" s="7">
        <f>P398+Q398/60</f>
        <v>1.9166666666666665</v>
      </c>
      <c r="J398" s="4">
        <f>IFERROR(VLOOKUP($U398,TONGHOPVERSION!$A$3:$G$240,6,FALSE),VLOOKUP($B398,TONGHOPVERSION!$A$3:$G$240,6,FALSE))</f>
        <v>142.82837478473851</v>
      </c>
      <c r="K398" s="4">
        <f>IFERROR(VLOOKUP($U398,TONGHOPVERSION!$A$3:$G$240,7,FALSE),VLOOKUP($B398,TONGHOPVERSION!$A$3:$G$240,7,FALSE))</f>
        <v>131.67374266664146</v>
      </c>
      <c r="L398" s="2">
        <v>3.8194444444444441E-2</v>
      </c>
      <c r="M398" s="2">
        <v>7.9861111111111105E-2</v>
      </c>
      <c r="N398" s="6">
        <f t="shared" si="24"/>
        <v>0</v>
      </c>
      <c r="O398" s="6">
        <f t="shared" si="25"/>
        <v>55</v>
      </c>
      <c r="P398" s="6">
        <f t="shared" si="26"/>
        <v>1</v>
      </c>
      <c r="Q398" s="6">
        <f t="shared" si="27"/>
        <v>55</v>
      </c>
      <c r="R398">
        <v>184</v>
      </c>
      <c r="S398">
        <v>257</v>
      </c>
      <c r="T398" s="4">
        <v>47.287999999999997</v>
      </c>
      <c r="U398" t="s">
        <v>109</v>
      </c>
      <c r="V398" t="s">
        <v>109</v>
      </c>
      <c r="W398" t="s">
        <v>41</v>
      </c>
      <c r="X398" t="s">
        <v>16</v>
      </c>
      <c r="Y398" t="s">
        <v>30</v>
      </c>
      <c r="Z398" t="s">
        <v>37</v>
      </c>
    </row>
    <row r="399" spans="1:26" x14ac:dyDescent="0.2">
      <c r="A399" s="1">
        <v>43627</v>
      </c>
      <c r="B399" t="s">
        <v>94</v>
      </c>
      <c r="C399" t="s">
        <v>27</v>
      </c>
      <c r="D399" t="s">
        <v>35</v>
      </c>
      <c r="E399" t="s">
        <v>483</v>
      </c>
      <c r="F399" s="3" t="s">
        <v>17</v>
      </c>
      <c r="G399" s="3">
        <f>WEEKDAY(A399,2)</f>
        <v>2</v>
      </c>
      <c r="H399" s="7">
        <f>N399+O399/60</f>
        <v>23</v>
      </c>
      <c r="I399" s="7">
        <f>P399+Q399/60</f>
        <v>1.0833333333333333</v>
      </c>
      <c r="J399" s="4">
        <f>IFERROR(VLOOKUP($U399,TONGHOPVERSION!$A$3:$G$240,6,FALSE),VLOOKUP($B399,TONGHOPVERSION!$A$3:$G$240,6,FALSE))</f>
        <v>381.62004815649715</v>
      </c>
      <c r="K399" s="4">
        <f>IFERROR(VLOOKUP($U399,TONGHOPVERSION!$A$3:$G$240,7,FALSE),VLOOKUP($B399,TONGHOPVERSION!$A$3:$G$240,7,FALSE))</f>
        <v>329.70071085785668</v>
      </c>
      <c r="L399" s="2">
        <v>0.95833333333333337</v>
      </c>
      <c r="M399" s="2">
        <v>4.5138888888888888E-2</v>
      </c>
      <c r="N399" s="6">
        <f t="shared" si="24"/>
        <v>23</v>
      </c>
      <c r="O399" s="6">
        <f t="shared" si="25"/>
        <v>0</v>
      </c>
      <c r="P399" s="6">
        <f t="shared" si="26"/>
        <v>1</v>
      </c>
      <c r="Q399" s="6">
        <f t="shared" si="27"/>
        <v>5</v>
      </c>
      <c r="R399">
        <v>184</v>
      </c>
      <c r="S399">
        <v>1133</v>
      </c>
      <c r="T399" s="4">
        <v>208.47200000000001</v>
      </c>
      <c r="U399" t="s">
        <v>92</v>
      </c>
      <c r="V399" t="s">
        <v>92</v>
      </c>
      <c r="W399" t="s">
        <v>92</v>
      </c>
      <c r="X399" t="s">
        <v>16</v>
      </c>
      <c r="Y399" t="s">
        <v>30</v>
      </c>
      <c r="Z399" t="s">
        <v>37</v>
      </c>
    </row>
    <row r="400" spans="1:26" x14ac:dyDescent="0.2">
      <c r="A400" s="1">
        <v>43627</v>
      </c>
      <c r="B400" t="s">
        <v>33</v>
      </c>
      <c r="C400" t="s">
        <v>34</v>
      </c>
      <c r="D400" t="s">
        <v>35</v>
      </c>
      <c r="E400" t="s">
        <v>255</v>
      </c>
      <c r="F400" s="3" t="s">
        <v>17</v>
      </c>
      <c r="G400" s="3">
        <f>WEEKDAY(A400,2)</f>
        <v>2</v>
      </c>
      <c r="H400" s="7">
        <f>N400+O400/60</f>
        <v>6</v>
      </c>
      <c r="I400" s="7">
        <f>P400+Q400/60</f>
        <v>7.333333333333333</v>
      </c>
      <c r="J400" s="4">
        <f>IFERROR(VLOOKUP($U400,TONGHOPVERSION!$A$3:$G$240,6,FALSE),VLOOKUP($B400,TONGHOPVERSION!$A$3:$G$240,6,FALSE))</f>
        <v>236.34688949060637</v>
      </c>
      <c r="K400" s="4">
        <f>IFERROR(VLOOKUP($U400,TONGHOPVERSION!$A$3:$G$240,7,FALSE),VLOOKUP($B400,TONGHOPVERSION!$A$3:$G$240,7,FALSE))</f>
        <v>201.94443000170284</v>
      </c>
      <c r="L400" s="2">
        <v>0.25</v>
      </c>
      <c r="M400" s="2">
        <v>0.30555555555555552</v>
      </c>
      <c r="N400" s="6">
        <f t="shared" si="24"/>
        <v>6</v>
      </c>
      <c r="O400" s="6">
        <f t="shared" si="25"/>
        <v>0</v>
      </c>
      <c r="P400" s="6">
        <f t="shared" si="26"/>
        <v>7</v>
      </c>
      <c r="Q400" s="6">
        <f t="shared" si="27"/>
        <v>20</v>
      </c>
      <c r="R400">
        <v>184</v>
      </c>
      <c r="S400">
        <v>604</v>
      </c>
      <c r="T400" s="4">
        <v>111.136</v>
      </c>
      <c r="U400" t="s">
        <v>36</v>
      </c>
      <c r="V400" t="s">
        <v>36</v>
      </c>
      <c r="W400" t="s">
        <v>36</v>
      </c>
      <c r="X400" t="s">
        <v>16</v>
      </c>
      <c r="Y400" t="s">
        <v>30</v>
      </c>
      <c r="Z400" t="s">
        <v>37</v>
      </c>
    </row>
    <row r="401" spans="1:26" x14ac:dyDescent="0.2">
      <c r="A401" s="1">
        <v>43627</v>
      </c>
      <c r="B401" t="s">
        <v>33</v>
      </c>
      <c r="C401" t="s">
        <v>34</v>
      </c>
      <c r="D401" t="s">
        <v>35</v>
      </c>
      <c r="E401" t="s">
        <v>429</v>
      </c>
      <c r="F401" s="3" t="s">
        <v>17</v>
      </c>
      <c r="G401" s="3">
        <f>WEEKDAY(A401,2)</f>
        <v>2</v>
      </c>
      <c r="H401" s="7">
        <f>N401+O401/60</f>
        <v>1</v>
      </c>
      <c r="I401" s="7">
        <f>P401+Q401/60</f>
        <v>2.3333333333333335</v>
      </c>
      <c r="J401" s="4">
        <f>IFERROR(VLOOKUP($U401,TONGHOPVERSION!$A$3:$G$240,6,FALSE),VLOOKUP($B401,TONGHOPVERSION!$A$3:$G$240,6,FALSE))</f>
        <v>236.34688949060637</v>
      </c>
      <c r="K401" s="4">
        <f>IFERROR(VLOOKUP($U401,TONGHOPVERSION!$A$3:$G$240,7,FALSE),VLOOKUP($B401,TONGHOPVERSION!$A$3:$G$240,7,FALSE))</f>
        <v>201.94443000170284</v>
      </c>
      <c r="L401" s="2">
        <v>4.1666666666666664E-2</v>
      </c>
      <c r="M401" s="2">
        <v>9.7222222222222224E-2</v>
      </c>
      <c r="N401" s="6">
        <f t="shared" si="24"/>
        <v>1</v>
      </c>
      <c r="O401" s="6">
        <f t="shared" si="25"/>
        <v>0</v>
      </c>
      <c r="P401" s="6">
        <f t="shared" si="26"/>
        <v>2</v>
      </c>
      <c r="Q401" s="6">
        <f t="shared" si="27"/>
        <v>20</v>
      </c>
      <c r="R401">
        <v>184</v>
      </c>
      <c r="S401">
        <v>604</v>
      </c>
      <c r="T401" s="4">
        <v>111.136</v>
      </c>
      <c r="U401" t="s">
        <v>36</v>
      </c>
      <c r="V401" t="s">
        <v>36</v>
      </c>
      <c r="W401" t="s">
        <v>36</v>
      </c>
      <c r="X401" t="s">
        <v>16</v>
      </c>
      <c r="Y401" t="s">
        <v>30</v>
      </c>
      <c r="Z401" t="s">
        <v>37</v>
      </c>
    </row>
    <row r="402" spans="1:26" x14ac:dyDescent="0.2">
      <c r="A402" s="1">
        <v>43627</v>
      </c>
      <c r="B402" t="s">
        <v>370</v>
      </c>
      <c r="C402" t="s">
        <v>34</v>
      </c>
      <c r="D402" t="s">
        <v>266</v>
      </c>
      <c r="E402" t="s">
        <v>369</v>
      </c>
      <c r="F402" s="3" t="s">
        <v>17</v>
      </c>
      <c r="G402" s="3">
        <f>WEEKDAY(A402,2)</f>
        <v>2</v>
      </c>
      <c r="H402" s="7">
        <f>N402+O402/60</f>
        <v>10.5</v>
      </c>
      <c r="I402" s="7">
        <f>P402+Q402/60</f>
        <v>12</v>
      </c>
      <c r="J402" s="4">
        <f>IFERROR(VLOOKUP($U402,TONGHOPVERSION!$A$3:$G$240,6,FALSE),VLOOKUP($B402,TONGHOPVERSION!$A$3:$G$240,6,FALSE))</f>
        <v>131.66180798657265</v>
      </c>
      <c r="K402" s="4">
        <f>IFERROR(VLOOKUP($U402,TONGHOPVERSION!$A$3:$G$240,7,FALSE),VLOOKUP($B402,TONGHOPVERSION!$A$3:$G$240,7,FALSE))</f>
        <v>206.51813465495701</v>
      </c>
      <c r="L402" s="2">
        <v>0.4375</v>
      </c>
      <c r="M402" s="2">
        <v>0.5</v>
      </c>
      <c r="N402" s="6">
        <f t="shared" si="24"/>
        <v>10</v>
      </c>
      <c r="O402" s="6">
        <f t="shared" si="25"/>
        <v>30</v>
      </c>
      <c r="P402" s="6">
        <f t="shared" si="26"/>
        <v>12</v>
      </c>
      <c r="Q402" s="6">
        <f t="shared" si="27"/>
        <v>0</v>
      </c>
      <c r="R402">
        <v>184</v>
      </c>
      <c r="S402">
        <v>715</v>
      </c>
      <c r="T402" s="4">
        <v>131.56</v>
      </c>
      <c r="U402" t="s">
        <v>370</v>
      </c>
      <c r="V402" t="s">
        <v>370</v>
      </c>
      <c r="W402" t="s">
        <v>41</v>
      </c>
      <c r="X402" t="s">
        <v>16</v>
      </c>
      <c r="Y402" t="s">
        <v>30</v>
      </c>
      <c r="Z402" t="s">
        <v>37</v>
      </c>
    </row>
    <row r="403" spans="1:26" x14ac:dyDescent="0.2">
      <c r="A403" s="1">
        <v>43627</v>
      </c>
      <c r="B403" t="s">
        <v>36</v>
      </c>
      <c r="C403" t="s">
        <v>35</v>
      </c>
      <c r="D403" t="s">
        <v>34</v>
      </c>
      <c r="E403" t="s">
        <v>371</v>
      </c>
      <c r="F403" s="3" t="s">
        <v>17</v>
      </c>
      <c r="G403" s="3">
        <f>WEEKDAY(A403,2)</f>
        <v>2</v>
      </c>
      <c r="H403" s="7">
        <f>N403+O403/60</f>
        <v>8</v>
      </c>
      <c r="I403" s="7">
        <f>P403+Q403/60</f>
        <v>9.3333333333333339</v>
      </c>
      <c r="J403" s="4">
        <f>IFERROR(VLOOKUP($U403,TONGHOPVERSION!$A$3:$G$240,6,FALSE),VLOOKUP($B403,TONGHOPVERSION!$A$3:$G$240,6,FALSE))</f>
        <v>236.34688949060637</v>
      </c>
      <c r="K403" s="4">
        <f>IFERROR(VLOOKUP($U403,TONGHOPVERSION!$A$3:$G$240,7,FALSE),VLOOKUP($B403,TONGHOPVERSION!$A$3:$G$240,7,FALSE))</f>
        <v>201.94443000170284</v>
      </c>
      <c r="L403" s="2">
        <v>0.33333333333333331</v>
      </c>
      <c r="M403" s="2">
        <v>0.3888888888888889</v>
      </c>
      <c r="N403" s="6">
        <f t="shared" si="24"/>
        <v>8</v>
      </c>
      <c r="O403" s="6">
        <f t="shared" si="25"/>
        <v>0</v>
      </c>
      <c r="P403" s="6">
        <f t="shared" si="26"/>
        <v>9</v>
      </c>
      <c r="Q403" s="6">
        <f t="shared" si="27"/>
        <v>20</v>
      </c>
      <c r="R403">
        <v>184</v>
      </c>
      <c r="S403">
        <v>604</v>
      </c>
      <c r="T403" s="4">
        <v>111.136</v>
      </c>
      <c r="U403" t="s">
        <v>36</v>
      </c>
      <c r="V403" t="s">
        <v>36</v>
      </c>
      <c r="W403" t="s">
        <v>36</v>
      </c>
      <c r="X403" t="s">
        <v>16</v>
      </c>
      <c r="Y403" t="s">
        <v>30</v>
      </c>
      <c r="Z403" t="s">
        <v>37</v>
      </c>
    </row>
    <row r="404" spans="1:26" x14ac:dyDescent="0.2">
      <c r="A404" s="1">
        <v>43627</v>
      </c>
      <c r="B404" t="s">
        <v>36</v>
      </c>
      <c r="C404" t="s">
        <v>35</v>
      </c>
      <c r="D404" t="s">
        <v>34</v>
      </c>
      <c r="E404" t="s">
        <v>257</v>
      </c>
      <c r="F404" s="3" t="s">
        <v>17</v>
      </c>
      <c r="G404" s="3">
        <f>WEEKDAY(A404,2)</f>
        <v>2</v>
      </c>
      <c r="H404" s="7">
        <f>N404+O404/60</f>
        <v>4</v>
      </c>
      <c r="I404" s="7">
        <f>P404+Q404/60</f>
        <v>5.333333333333333</v>
      </c>
      <c r="J404" s="4">
        <f>IFERROR(VLOOKUP($U404,TONGHOPVERSION!$A$3:$G$240,6,FALSE),VLOOKUP($B404,TONGHOPVERSION!$A$3:$G$240,6,FALSE))</f>
        <v>236.34688949060637</v>
      </c>
      <c r="K404" s="4">
        <f>IFERROR(VLOOKUP($U404,TONGHOPVERSION!$A$3:$G$240,7,FALSE),VLOOKUP($B404,TONGHOPVERSION!$A$3:$G$240,7,FALSE))</f>
        <v>201.94443000170284</v>
      </c>
      <c r="L404" s="2">
        <v>0.16666666666666666</v>
      </c>
      <c r="M404" s="2">
        <v>0.22222222222222221</v>
      </c>
      <c r="N404" s="6">
        <f t="shared" si="24"/>
        <v>4</v>
      </c>
      <c r="O404" s="6">
        <f t="shared" si="25"/>
        <v>0</v>
      </c>
      <c r="P404" s="6">
        <f t="shared" si="26"/>
        <v>5</v>
      </c>
      <c r="Q404" s="6">
        <f t="shared" si="27"/>
        <v>20</v>
      </c>
      <c r="R404">
        <v>184</v>
      </c>
      <c r="S404">
        <v>604</v>
      </c>
      <c r="T404" s="4">
        <v>111.136</v>
      </c>
      <c r="U404" t="s">
        <v>36</v>
      </c>
      <c r="V404" t="s">
        <v>36</v>
      </c>
      <c r="W404" t="s">
        <v>36</v>
      </c>
      <c r="X404" t="s">
        <v>16</v>
      </c>
      <c r="Y404" t="s">
        <v>30</v>
      </c>
      <c r="Z404" t="s">
        <v>37</v>
      </c>
    </row>
    <row r="405" spans="1:26" x14ac:dyDescent="0.2">
      <c r="A405" s="1">
        <v>43627</v>
      </c>
      <c r="B405" t="s">
        <v>375</v>
      </c>
      <c r="C405" t="s">
        <v>266</v>
      </c>
      <c r="D405" t="s">
        <v>34</v>
      </c>
      <c r="E405" t="s">
        <v>374</v>
      </c>
      <c r="F405" s="3" t="s">
        <v>17</v>
      </c>
      <c r="G405" s="3">
        <f>WEEKDAY(A405,2)</f>
        <v>2</v>
      </c>
      <c r="H405" s="7">
        <f>N405+O405/60</f>
        <v>23.833333333333332</v>
      </c>
      <c r="I405" s="7">
        <f>P405+Q405/60</f>
        <v>1.3333333333333333</v>
      </c>
      <c r="J405" s="4">
        <f>IFERROR(VLOOKUP($U405,TONGHOPVERSION!$A$3:$G$240,6,FALSE),VLOOKUP($B405,TONGHOPVERSION!$A$3:$G$240,6,FALSE))</f>
        <v>131.66180798657265</v>
      </c>
      <c r="K405" s="4">
        <f>IFERROR(VLOOKUP($U405,TONGHOPVERSION!$A$3:$G$240,7,FALSE),VLOOKUP($B405,TONGHOPVERSION!$A$3:$G$240,7,FALSE))</f>
        <v>206.51813465495701</v>
      </c>
      <c r="L405" s="2">
        <v>0.99305555555555547</v>
      </c>
      <c r="M405" s="2">
        <v>5.5555555555555552E-2</v>
      </c>
      <c r="N405" s="6">
        <f t="shared" si="24"/>
        <v>23</v>
      </c>
      <c r="O405" s="6">
        <f t="shared" si="25"/>
        <v>50</v>
      </c>
      <c r="P405" s="6">
        <f t="shared" si="26"/>
        <v>1</v>
      </c>
      <c r="Q405" s="6">
        <f t="shared" si="27"/>
        <v>20</v>
      </c>
      <c r="R405">
        <v>184</v>
      </c>
      <c r="S405">
        <v>715</v>
      </c>
      <c r="T405" s="4">
        <v>131.56</v>
      </c>
      <c r="U405" t="s">
        <v>370</v>
      </c>
      <c r="V405" t="s">
        <v>370</v>
      </c>
      <c r="W405" t="s">
        <v>41</v>
      </c>
      <c r="X405" t="s">
        <v>16</v>
      </c>
      <c r="Y405" t="s">
        <v>30</v>
      </c>
      <c r="Z405" t="s">
        <v>37</v>
      </c>
    </row>
    <row r="406" spans="1:26" x14ac:dyDescent="0.2">
      <c r="A406" s="1">
        <v>43627</v>
      </c>
      <c r="B406" t="s">
        <v>414</v>
      </c>
      <c r="C406" t="s">
        <v>415</v>
      </c>
      <c r="D406" t="s">
        <v>27</v>
      </c>
      <c r="E406" t="s">
        <v>413</v>
      </c>
      <c r="F406" s="3" t="s">
        <v>17</v>
      </c>
      <c r="G406" s="3">
        <f>WEEKDAY(A406,2)</f>
        <v>2</v>
      </c>
      <c r="H406" s="7">
        <f>N406+O406/60</f>
        <v>6.833333333333333</v>
      </c>
      <c r="I406" s="7">
        <f>P406+Q406/60</f>
        <v>10.5</v>
      </c>
      <c r="J406" s="4">
        <f>IFERROR(VLOOKUP($U406,TONGHOPVERSION!$A$3:$G$240,6,FALSE),VLOOKUP($B406,TONGHOPVERSION!$A$3:$G$240,6,FALSE))</f>
        <v>627.67149707474209</v>
      </c>
      <c r="K406" s="4">
        <f>IFERROR(VLOOKUP($U406,TONGHOPVERSION!$A$3:$G$240,7,FALSE),VLOOKUP($B406,TONGHOPVERSION!$A$3:$G$240,7,FALSE))</f>
        <v>512.32182352111056</v>
      </c>
      <c r="L406" s="2">
        <v>0.28472222222222221</v>
      </c>
      <c r="M406" s="2">
        <v>0.4375</v>
      </c>
      <c r="N406" s="6">
        <f t="shared" si="24"/>
        <v>6</v>
      </c>
      <c r="O406" s="6">
        <f t="shared" si="25"/>
        <v>50</v>
      </c>
      <c r="P406" s="6">
        <f t="shared" si="26"/>
        <v>10</v>
      </c>
      <c r="Q406" s="6">
        <f t="shared" si="27"/>
        <v>30</v>
      </c>
      <c r="R406">
        <v>184</v>
      </c>
      <c r="S406">
        <v>1873</v>
      </c>
      <c r="T406" s="4">
        <v>344.63200000000001</v>
      </c>
      <c r="U406" t="s">
        <v>416</v>
      </c>
      <c r="V406" t="s">
        <v>416</v>
      </c>
      <c r="W406" t="s">
        <v>45</v>
      </c>
      <c r="X406" t="s">
        <v>417</v>
      </c>
      <c r="Y406" t="s">
        <v>23</v>
      </c>
      <c r="Z406" t="s">
        <v>37</v>
      </c>
    </row>
    <row r="407" spans="1:26" x14ac:dyDescent="0.2">
      <c r="A407" s="1">
        <v>43627</v>
      </c>
      <c r="B407" t="s">
        <v>416</v>
      </c>
      <c r="C407" t="s">
        <v>27</v>
      </c>
      <c r="D407" t="s">
        <v>415</v>
      </c>
      <c r="E407" t="s">
        <v>420</v>
      </c>
      <c r="F407" s="3" t="s">
        <v>17</v>
      </c>
      <c r="G407" s="3">
        <f>WEEKDAY(A407,2)</f>
        <v>2</v>
      </c>
      <c r="H407" s="7">
        <f>N407+O407/60</f>
        <v>2.8333333333333335</v>
      </c>
      <c r="I407" s="7">
        <f>P407+Q407/60</f>
        <v>6</v>
      </c>
      <c r="J407" s="4">
        <f>IFERROR(VLOOKUP($U407,TONGHOPVERSION!$A$3:$G$240,6,FALSE),VLOOKUP($B407,TONGHOPVERSION!$A$3:$G$240,6,FALSE))</f>
        <v>627.67149707474209</v>
      </c>
      <c r="K407" s="4">
        <f>IFERROR(VLOOKUP($U407,TONGHOPVERSION!$A$3:$G$240,7,FALSE),VLOOKUP($B407,TONGHOPVERSION!$A$3:$G$240,7,FALSE))</f>
        <v>512.32182352111056</v>
      </c>
      <c r="L407" s="2">
        <v>0.11805555555555557</v>
      </c>
      <c r="M407" s="2">
        <v>0.25</v>
      </c>
      <c r="N407" s="6">
        <f t="shared" si="24"/>
        <v>2</v>
      </c>
      <c r="O407" s="6">
        <f t="shared" si="25"/>
        <v>50</v>
      </c>
      <c r="P407" s="6">
        <f t="shared" si="26"/>
        <v>6</v>
      </c>
      <c r="Q407" s="6">
        <f t="shared" si="27"/>
        <v>0</v>
      </c>
      <c r="R407">
        <v>184</v>
      </c>
      <c r="S407">
        <v>1873</v>
      </c>
      <c r="T407" s="4">
        <v>344.63200000000001</v>
      </c>
      <c r="U407" t="s">
        <v>416</v>
      </c>
      <c r="V407" t="s">
        <v>416</v>
      </c>
      <c r="W407" t="s">
        <v>45</v>
      </c>
      <c r="X407" t="s">
        <v>417</v>
      </c>
      <c r="Y407" t="s">
        <v>23</v>
      </c>
      <c r="Z407" t="s">
        <v>37</v>
      </c>
    </row>
    <row r="408" spans="1:26" x14ac:dyDescent="0.2">
      <c r="A408" s="1">
        <v>43627</v>
      </c>
      <c r="B408" t="s">
        <v>92</v>
      </c>
      <c r="C408" t="s">
        <v>35</v>
      </c>
      <c r="D408" t="s">
        <v>27</v>
      </c>
      <c r="E408" t="s">
        <v>91</v>
      </c>
      <c r="F408" s="3" t="s">
        <v>17</v>
      </c>
      <c r="G408" s="3">
        <f>WEEKDAY(A408,2)</f>
        <v>2</v>
      </c>
      <c r="H408" s="7">
        <f>N408+O408/60</f>
        <v>4</v>
      </c>
      <c r="I408" s="7">
        <f>P408+Q408/60</f>
        <v>6.25</v>
      </c>
      <c r="J408" s="4">
        <f>IFERROR(VLOOKUP($U408,TONGHOPVERSION!$A$3:$G$240,6,FALSE),VLOOKUP($B408,TONGHOPVERSION!$A$3:$G$240,6,FALSE))</f>
        <v>381.62004815649715</v>
      </c>
      <c r="K408" s="4">
        <f>IFERROR(VLOOKUP($U408,TONGHOPVERSION!$A$3:$G$240,7,FALSE),VLOOKUP($B408,TONGHOPVERSION!$A$3:$G$240,7,FALSE))</f>
        <v>329.70071085785668</v>
      </c>
      <c r="L408" s="2">
        <v>0.16666666666666666</v>
      </c>
      <c r="M408" s="2">
        <v>0.26041666666666669</v>
      </c>
      <c r="N408" s="6">
        <f t="shared" si="24"/>
        <v>4</v>
      </c>
      <c r="O408" s="6">
        <f t="shared" si="25"/>
        <v>0</v>
      </c>
      <c r="P408" s="6">
        <f t="shared" si="26"/>
        <v>6</v>
      </c>
      <c r="Q408" s="6">
        <f t="shared" si="27"/>
        <v>15</v>
      </c>
      <c r="R408">
        <v>184</v>
      </c>
      <c r="S408">
        <v>1133</v>
      </c>
      <c r="T408" s="4">
        <v>208.47200000000001</v>
      </c>
      <c r="U408" t="s">
        <v>92</v>
      </c>
      <c r="V408" t="s">
        <v>92</v>
      </c>
      <c r="W408" t="s">
        <v>92</v>
      </c>
      <c r="X408" t="s">
        <v>16</v>
      </c>
      <c r="Y408" t="s">
        <v>30</v>
      </c>
      <c r="Z408" t="s">
        <v>37</v>
      </c>
    </row>
    <row r="409" spans="1:26" x14ac:dyDescent="0.2">
      <c r="A409" s="1">
        <v>43627</v>
      </c>
      <c r="B409" t="s">
        <v>159</v>
      </c>
      <c r="C409" t="s">
        <v>124</v>
      </c>
      <c r="D409" t="s">
        <v>27</v>
      </c>
      <c r="E409" t="s">
        <v>382</v>
      </c>
      <c r="F409" s="3" t="s">
        <v>17</v>
      </c>
      <c r="G409" s="3">
        <f>WEEKDAY(A409,2)</f>
        <v>2</v>
      </c>
      <c r="H409" s="7">
        <f>N409+O409/60</f>
        <v>9.8333333333333339</v>
      </c>
      <c r="I409" s="7">
        <f>P409+Q409/60</f>
        <v>11.916666666666666</v>
      </c>
      <c r="J409" s="4">
        <f>IFERROR(VLOOKUP($U409,TONGHOPVERSION!$A$3:$G$240,6,FALSE),VLOOKUP($B409,TONGHOPVERSION!$A$3:$G$240,6,FALSE))</f>
        <v>284.2128245548555</v>
      </c>
      <c r="K409" s="4">
        <f>IFERROR(VLOOKUP($U409,TONGHOPVERSION!$A$3:$G$240,7,FALSE),VLOOKUP($B409,TONGHOPVERSION!$A$3:$G$240,7,FALSE))</f>
        <v>306.08961374632247</v>
      </c>
      <c r="L409" s="2">
        <v>0.40972222222222227</v>
      </c>
      <c r="M409" s="2">
        <v>0.49652777777777773</v>
      </c>
      <c r="N409" s="6">
        <f t="shared" si="24"/>
        <v>9</v>
      </c>
      <c r="O409" s="6">
        <f t="shared" si="25"/>
        <v>50</v>
      </c>
      <c r="P409" s="6">
        <f t="shared" si="26"/>
        <v>11</v>
      </c>
      <c r="Q409" s="6">
        <f t="shared" si="27"/>
        <v>55</v>
      </c>
      <c r="R409">
        <v>184</v>
      </c>
      <c r="S409">
        <v>1107</v>
      </c>
      <c r="T409" s="4">
        <v>203.68799999999999</v>
      </c>
      <c r="U409" t="s">
        <v>123</v>
      </c>
      <c r="V409" t="s">
        <v>123</v>
      </c>
      <c r="W409" t="s">
        <v>125</v>
      </c>
      <c r="X409" t="s">
        <v>16</v>
      </c>
      <c r="Y409" t="s">
        <v>30</v>
      </c>
      <c r="Z409" t="s">
        <v>37</v>
      </c>
    </row>
    <row r="410" spans="1:26" x14ac:dyDescent="0.2">
      <c r="A410" s="1">
        <v>43627</v>
      </c>
      <c r="B410" t="s">
        <v>123</v>
      </c>
      <c r="C410" t="s">
        <v>27</v>
      </c>
      <c r="D410" t="s">
        <v>124</v>
      </c>
      <c r="E410" t="s">
        <v>385</v>
      </c>
      <c r="F410" s="3" t="s">
        <v>17</v>
      </c>
      <c r="G410" s="3">
        <f>WEEKDAY(A410,2)</f>
        <v>2</v>
      </c>
      <c r="H410" s="7">
        <f>N410+O410/60</f>
        <v>7</v>
      </c>
      <c r="I410" s="7">
        <f>P410+Q410/60</f>
        <v>9.1666666666666661</v>
      </c>
      <c r="J410" s="4">
        <f>IFERROR(VLOOKUP($U410,TONGHOPVERSION!$A$3:$G$240,6,FALSE),VLOOKUP($B410,TONGHOPVERSION!$A$3:$G$240,6,FALSE))</f>
        <v>284.2128245548555</v>
      </c>
      <c r="K410" s="4">
        <f>IFERROR(VLOOKUP($U410,TONGHOPVERSION!$A$3:$G$240,7,FALSE),VLOOKUP($B410,TONGHOPVERSION!$A$3:$G$240,7,FALSE))</f>
        <v>306.08961374632247</v>
      </c>
      <c r="L410" s="2">
        <v>0.29166666666666669</v>
      </c>
      <c r="M410" s="2">
        <v>0.38194444444444442</v>
      </c>
      <c r="N410" s="6">
        <f t="shared" si="24"/>
        <v>7</v>
      </c>
      <c r="O410" s="6">
        <f t="shared" si="25"/>
        <v>0</v>
      </c>
      <c r="P410" s="6">
        <f t="shared" si="26"/>
        <v>9</v>
      </c>
      <c r="Q410" s="6">
        <f t="shared" si="27"/>
        <v>10</v>
      </c>
      <c r="R410">
        <v>184</v>
      </c>
      <c r="S410">
        <v>1107</v>
      </c>
      <c r="T410" s="4">
        <v>203.68799999999999</v>
      </c>
      <c r="U410" t="s">
        <v>123</v>
      </c>
      <c r="V410" t="s">
        <v>123</v>
      </c>
      <c r="W410" t="s">
        <v>125</v>
      </c>
      <c r="X410" t="s">
        <v>16</v>
      </c>
      <c r="Y410" t="s">
        <v>30</v>
      </c>
      <c r="Z410" t="s">
        <v>37</v>
      </c>
    </row>
    <row r="411" spans="1:26" x14ac:dyDescent="0.2">
      <c r="A411" s="1">
        <v>43627</v>
      </c>
      <c r="B411" t="s">
        <v>236</v>
      </c>
      <c r="C411" t="s">
        <v>107</v>
      </c>
      <c r="D411" t="s">
        <v>35</v>
      </c>
      <c r="E411" t="s">
        <v>235</v>
      </c>
      <c r="F411" s="3" t="s">
        <v>17</v>
      </c>
      <c r="G411" s="3">
        <f>WEEKDAY(A411,2)</f>
        <v>2</v>
      </c>
      <c r="H411" s="7">
        <f>N411+O411/60</f>
        <v>1.9166666666666665</v>
      </c>
      <c r="I411" s="7">
        <f>P411+Q411/60</f>
        <v>3.3333333333333335</v>
      </c>
      <c r="J411" s="4">
        <f>IFERROR(VLOOKUP($U411,TONGHOPVERSION!$A$3:$G$240,6,FALSE),VLOOKUP($B411,TONGHOPVERSION!$A$3:$G$240,6,FALSE))</f>
        <v>144.22284421048835</v>
      </c>
      <c r="K411" s="4">
        <f>IFERROR(VLOOKUP($U411,TONGHOPVERSION!$A$3:$G$240,7,FALSE),VLOOKUP($B411,TONGHOPVERSION!$A$3:$G$240,7,FALSE))</f>
        <v>208.66190231342807</v>
      </c>
      <c r="L411" s="2">
        <v>7.9861111111111105E-2</v>
      </c>
      <c r="M411" s="2">
        <v>0.1388888888888889</v>
      </c>
      <c r="N411" s="6">
        <f t="shared" si="24"/>
        <v>1</v>
      </c>
      <c r="O411" s="6">
        <f t="shared" si="25"/>
        <v>55</v>
      </c>
      <c r="P411" s="6">
        <f t="shared" si="26"/>
        <v>3</v>
      </c>
      <c r="Q411" s="6">
        <f t="shared" si="27"/>
        <v>20</v>
      </c>
      <c r="R411">
        <v>184</v>
      </c>
      <c r="S411">
        <v>689</v>
      </c>
      <c r="T411" s="4">
        <v>126.776</v>
      </c>
      <c r="U411" t="s">
        <v>106</v>
      </c>
      <c r="V411" t="s">
        <v>106</v>
      </c>
      <c r="W411" t="s">
        <v>41</v>
      </c>
      <c r="X411" t="s">
        <v>16</v>
      </c>
      <c r="Y411" t="s">
        <v>30</v>
      </c>
      <c r="Z411" t="s">
        <v>37</v>
      </c>
    </row>
    <row r="412" spans="1:26" x14ac:dyDescent="0.2">
      <c r="A412" s="1">
        <v>43627</v>
      </c>
      <c r="B412" t="s">
        <v>159</v>
      </c>
      <c r="C412" t="s">
        <v>124</v>
      </c>
      <c r="D412" t="s">
        <v>27</v>
      </c>
      <c r="E412" t="s">
        <v>372</v>
      </c>
      <c r="F412" s="3" t="s">
        <v>17</v>
      </c>
      <c r="G412" s="3">
        <f>WEEKDAY(A412,2)</f>
        <v>2</v>
      </c>
      <c r="H412" s="7">
        <f>N412+O412/60</f>
        <v>1.8333333333333335</v>
      </c>
      <c r="I412" s="7">
        <f>P412+Q412/60</f>
        <v>3.9166666666666665</v>
      </c>
      <c r="J412" s="4">
        <f>IFERROR(VLOOKUP($U412,TONGHOPVERSION!$A$3:$G$240,6,FALSE),VLOOKUP($B412,TONGHOPVERSION!$A$3:$G$240,6,FALSE))</f>
        <v>284.2128245548555</v>
      </c>
      <c r="K412" s="4">
        <f>IFERROR(VLOOKUP($U412,TONGHOPVERSION!$A$3:$G$240,7,FALSE),VLOOKUP($B412,TONGHOPVERSION!$A$3:$G$240,7,FALSE))</f>
        <v>306.08961374632247</v>
      </c>
      <c r="L412" s="2">
        <v>7.6388888888888895E-2</v>
      </c>
      <c r="M412" s="2">
        <v>0.16319444444444445</v>
      </c>
      <c r="N412" s="6">
        <f t="shared" si="24"/>
        <v>1</v>
      </c>
      <c r="O412" s="6">
        <f t="shared" si="25"/>
        <v>50</v>
      </c>
      <c r="P412" s="6">
        <f t="shared" si="26"/>
        <v>3</v>
      </c>
      <c r="Q412" s="6">
        <f t="shared" si="27"/>
        <v>55</v>
      </c>
      <c r="R412">
        <v>184</v>
      </c>
      <c r="S412">
        <v>1107</v>
      </c>
      <c r="T412" s="4">
        <v>203.68799999999999</v>
      </c>
      <c r="U412" t="s">
        <v>123</v>
      </c>
      <c r="V412" t="s">
        <v>123</v>
      </c>
      <c r="W412" t="s">
        <v>125</v>
      </c>
      <c r="X412" t="s">
        <v>16</v>
      </c>
      <c r="Y412" t="s">
        <v>30</v>
      </c>
      <c r="Z412" t="s">
        <v>37</v>
      </c>
    </row>
    <row r="413" spans="1:26" x14ac:dyDescent="0.2">
      <c r="A413" s="1">
        <v>43627</v>
      </c>
      <c r="B413" t="s">
        <v>59</v>
      </c>
      <c r="C413" t="s">
        <v>27</v>
      </c>
      <c r="D413" t="s">
        <v>44</v>
      </c>
      <c r="E413" t="s">
        <v>95</v>
      </c>
      <c r="F413" s="3" t="s">
        <v>17</v>
      </c>
      <c r="G413" s="3">
        <f>WEEKDAY(A413,2)</f>
        <v>2</v>
      </c>
      <c r="H413" s="7">
        <f>N413+O413/60</f>
        <v>7.25</v>
      </c>
      <c r="I413" s="7">
        <f>P413+Q413/60</f>
        <v>9.5</v>
      </c>
      <c r="J413" s="4">
        <f>IFERROR(VLOOKUP($U413,TONGHOPVERSION!$A$3:$G$240,6,FALSE),VLOOKUP($B413,TONGHOPVERSION!$A$3:$G$240,6,FALSE))</f>
        <v>395.74921853782541</v>
      </c>
      <c r="K413" s="4">
        <f>IFERROR(VLOOKUP($U413,TONGHOPVERSION!$A$3:$G$240,7,FALSE),VLOOKUP($B413,TONGHOPVERSION!$A$3:$G$240,7,FALSE))</f>
        <v>351.3813860279069</v>
      </c>
      <c r="L413" s="2">
        <v>0.30208333333333331</v>
      </c>
      <c r="M413" s="2">
        <v>0.39583333333333331</v>
      </c>
      <c r="N413" s="6">
        <f t="shared" si="24"/>
        <v>7</v>
      </c>
      <c r="O413" s="6">
        <f t="shared" si="25"/>
        <v>15</v>
      </c>
      <c r="P413" s="6">
        <f t="shared" si="26"/>
        <v>9</v>
      </c>
      <c r="Q413" s="6">
        <f t="shared" si="27"/>
        <v>30</v>
      </c>
      <c r="R413">
        <v>184</v>
      </c>
      <c r="S413">
        <v>1086</v>
      </c>
      <c r="T413" s="4">
        <v>199.82400000000001</v>
      </c>
      <c r="U413" t="s">
        <v>59</v>
      </c>
      <c r="V413" t="s">
        <v>59</v>
      </c>
      <c r="W413" t="s">
        <v>45</v>
      </c>
      <c r="X413" t="s">
        <v>46</v>
      </c>
      <c r="Y413" t="s">
        <v>23</v>
      </c>
      <c r="Z413" t="s">
        <v>37</v>
      </c>
    </row>
    <row r="414" spans="1:26" x14ac:dyDescent="0.2">
      <c r="A414" s="1">
        <v>43627</v>
      </c>
      <c r="B414" t="s">
        <v>61</v>
      </c>
      <c r="C414" t="s">
        <v>44</v>
      </c>
      <c r="D414" t="s">
        <v>27</v>
      </c>
      <c r="E414" t="s">
        <v>96</v>
      </c>
      <c r="F414" s="3" t="s">
        <v>17</v>
      </c>
      <c r="G414" s="3">
        <f>WEEKDAY(A414,2)</f>
        <v>2</v>
      </c>
      <c r="H414" s="7">
        <f>N414+O414/60</f>
        <v>10.5</v>
      </c>
      <c r="I414" s="7">
        <f>P414+Q414/60</f>
        <v>12.666666666666666</v>
      </c>
      <c r="J414" s="4">
        <f>IFERROR(VLOOKUP($U414,TONGHOPVERSION!$A$3:$G$240,6,FALSE),VLOOKUP($B414,TONGHOPVERSION!$A$3:$G$240,6,FALSE))</f>
        <v>395.74921853782541</v>
      </c>
      <c r="K414" s="4">
        <f>IFERROR(VLOOKUP($U414,TONGHOPVERSION!$A$3:$G$240,7,FALSE),VLOOKUP($B414,TONGHOPVERSION!$A$3:$G$240,7,FALSE))</f>
        <v>351.3813860279069</v>
      </c>
      <c r="L414" s="2">
        <v>0.4375</v>
      </c>
      <c r="M414" s="2">
        <v>0.52777777777777779</v>
      </c>
      <c r="N414" s="6">
        <f t="shared" si="24"/>
        <v>10</v>
      </c>
      <c r="O414" s="6">
        <f t="shared" si="25"/>
        <v>30</v>
      </c>
      <c r="P414" s="6">
        <f t="shared" si="26"/>
        <v>12</v>
      </c>
      <c r="Q414" s="6">
        <f t="shared" si="27"/>
        <v>40</v>
      </c>
      <c r="R414">
        <v>184</v>
      </c>
      <c r="S414">
        <v>1086</v>
      </c>
      <c r="T414" s="4">
        <v>199.82400000000001</v>
      </c>
      <c r="U414" t="s">
        <v>59</v>
      </c>
      <c r="V414" t="s">
        <v>59</v>
      </c>
      <c r="W414" t="s">
        <v>45</v>
      </c>
      <c r="X414" t="s">
        <v>46</v>
      </c>
      <c r="Y414" t="s">
        <v>23</v>
      </c>
      <c r="Z414" t="s">
        <v>37</v>
      </c>
    </row>
    <row r="415" spans="1:26" x14ac:dyDescent="0.2">
      <c r="A415" s="1">
        <v>43627</v>
      </c>
      <c r="B415" t="s">
        <v>128</v>
      </c>
      <c r="C415" t="s">
        <v>34</v>
      </c>
      <c r="D415" t="s">
        <v>27</v>
      </c>
      <c r="E415" t="s">
        <v>515</v>
      </c>
      <c r="F415" s="3" t="s">
        <v>17</v>
      </c>
      <c r="G415" s="3">
        <f>WEEKDAY(A415,2)</f>
        <v>2</v>
      </c>
      <c r="H415" s="7">
        <f>N415+O415/60</f>
        <v>4</v>
      </c>
      <c r="I415" s="7">
        <f>P415+Q415/60</f>
        <v>5.5</v>
      </c>
      <c r="J415" s="4">
        <f>IFERROR(VLOOKUP($U415,TONGHOPVERSION!$A$3:$G$240,6,FALSE),VLOOKUP($B415,TONGHOPVERSION!$A$3:$G$240,6,FALSE))</f>
        <v>239.31340170869245</v>
      </c>
      <c r="K415" s="4">
        <f>IFERROR(VLOOKUP($U415,TONGHOPVERSION!$A$3:$G$240,7,FALSE),VLOOKUP($B415,TONGHOPVERSION!$A$3:$G$240,7,FALSE))</f>
        <v>208.92363712533773</v>
      </c>
      <c r="L415" s="2">
        <v>0.16666666666666666</v>
      </c>
      <c r="M415" s="2">
        <v>0.22916666666666666</v>
      </c>
      <c r="N415" s="6">
        <f t="shared" si="24"/>
        <v>4</v>
      </c>
      <c r="O415" s="6">
        <f t="shared" si="25"/>
        <v>0</v>
      </c>
      <c r="P415" s="6">
        <f t="shared" si="26"/>
        <v>5</v>
      </c>
      <c r="Q415" s="6">
        <f t="shared" si="27"/>
        <v>30</v>
      </c>
      <c r="R415">
        <v>184</v>
      </c>
      <c r="S415">
        <v>602</v>
      </c>
      <c r="T415" s="4">
        <v>110.768</v>
      </c>
      <c r="U415" t="s">
        <v>129</v>
      </c>
      <c r="V415" t="s">
        <v>129</v>
      </c>
      <c r="W415" t="s">
        <v>129</v>
      </c>
      <c r="X415" t="s">
        <v>16</v>
      </c>
      <c r="Y415" t="s">
        <v>30</v>
      </c>
      <c r="Z415" t="s">
        <v>37</v>
      </c>
    </row>
    <row r="416" spans="1:26" x14ac:dyDescent="0.2">
      <c r="A416" s="1">
        <v>43627</v>
      </c>
      <c r="B416" t="s">
        <v>118</v>
      </c>
      <c r="C416" t="s">
        <v>119</v>
      </c>
      <c r="D416" t="s">
        <v>27</v>
      </c>
      <c r="E416" t="s">
        <v>117</v>
      </c>
      <c r="F416" s="3" t="s">
        <v>17</v>
      </c>
      <c r="G416" s="3">
        <f>WEEKDAY(A416,2)</f>
        <v>2</v>
      </c>
      <c r="H416" s="7">
        <f>N416+O416/60</f>
        <v>12.5</v>
      </c>
      <c r="I416" s="7">
        <f>P416+Q416/60</f>
        <v>14</v>
      </c>
      <c r="J416" s="4">
        <f>IFERROR(VLOOKUP($U416,TONGHOPVERSION!$A$3:$G$240,6,FALSE),VLOOKUP($B416,TONGHOPVERSION!$A$3:$G$240,6,FALSE))</f>
        <v>214.88804221212081</v>
      </c>
      <c r="K416" s="4">
        <f>IFERROR(VLOOKUP($U416,TONGHOPVERSION!$A$3:$G$240,7,FALSE),VLOOKUP($B416,TONGHOPVERSION!$A$3:$G$240,7,FALSE))</f>
        <v>213.88072353634405</v>
      </c>
      <c r="L416" s="2">
        <v>0.52083333333333337</v>
      </c>
      <c r="M416" s="2">
        <v>0.58333333333333337</v>
      </c>
      <c r="N416" s="6">
        <f t="shared" si="24"/>
        <v>12</v>
      </c>
      <c r="O416" s="6">
        <f t="shared" si="25"/>
        <v>30</v>
      </c>
      <c r="P416" s="6">
        <f t="shared" si="26"/>
        <v>14</v>
      </c>
      <c r="Q416" s="6">
        <f t="shared" si="27"/>
        <v>0</v>
      </c>
      <c r="R416">
        <v>184</v>
      </c>
      <c r="S416">
        <v>628</v>
      </c>
      <c r="T416" s="4">
        <v>115.55200000000001</v>
      </c>
      <c r="U416" t="s">
        <v>120</v>
      </c>
      <c r="V416" t="s">
        <v>120</v>
      </c>
      <c r="W416" t="s">
        <v>29</v>
      </c>
      <c r="X416" t="s">
        <v>16</v>
      </c>
      <c r="Y416" t="s">
        <v>30</v>
      </c>
      <c r="Z416" t="s">
        <v>37</v>
      </c>
    </row>
    <row r="417" spans="1:26" x14ac:dyDescent="0.2">
      <c r="A417" s="1">
        <v>43627</v>
      </c>
      <c r="B417" t="s">
        <v>176</v>
      </c>
      <c r="C417" t="s">
        <v>177</v>
      </c>
      <c r="D417" t="s">
        <v>27</v>
      </c>
      <c r="E417" t="s">
        <v>175</v>
      </c>
      <c r="F417" s="3" t="s">
        <v>17</v>
      </c>
      <c r="G417" s="3">
        <f>WEEKDAY(A417,2)</f>
        <v>2</v>
      </c>
      <c r="H417" s="7">
        <f>N417+O417/60</f>
        <v>8.25</v>
      </c>
      <c r="I417" s="7">
        <f>P417+Q417/60</f>
        <v>9.3333333333333339</v>
      </c>
      <c r="J417" s="4">
        <f>IFERROR(VLOOKUP($U417,TONGHOPVERSION!$A$3:$G$240,6,FALSE),VLOOKUP($B417,TONGHOPVERSION!$A$3:$G$240,6,FALSE))</f>
        <v>187.46363998635809</v>
      </c>
      <c r="K417" s="4">
        <f>IFERROR(VLOOKUP($U417,TONGHOPVERSION!$A$3:$G$240,7,FALSE),VLOOKUP($B417,TONGHOPVERSION!$A$3:$G$240,7,FALSE))</f>
        <v>145.81561859013829</v>
      </c>
      <c r="L417" s="2">
        <v>0.34375</v>
      </c>
      <c r="M417" s="2">
        <v>0.3888888888888889</v>
      </c>
      <c r="N417" s="6">
        <f t="shared" si="24"/>
        <v>8</v>
      </c>
      <c r="O417" s="6">
        <f t="shared" si="25"/>
        <v>15</v>
      </c>
      <c r="P417" s="6">
        <f t="shared" si="26"/>
        <v>9</v>
      </c>
      <c r="Q417" s="6">
        <f t="shared" si="27"/>
        <v>20</v>
      </c>
      <c r="R417">
        <v>184</v>
      </c>
      <c r="S417">
        <v>301</v>
      </c>
      <c r="T417" s="4">
        <v>55.384</v>
      </c>
      <c r="U417" t="s">
        <v>178</v>
      </c>
      <c r="V417" t="s">
        <v>178</v>
      </c>
      <c r="W417" t="s">
        <v>29</v>
      </c>
      <c r="X417" t="s">
        <v>16</v>
      </c>
      <c r="Y417" t="s">
        <v>30</v>
      </c>
      <c r="Z417" t="s">
        <v>37</v>
      </c>
    </row>
    <row r="418" spans="1:26" x14ac:dyDescent="0.2">
      <c r="A418" s="1">
        <v>43627</v>
      </c>
      <c r="B418" t="s">
        <v>129</v>
      </c>
      <c r="C418" t="s">
        <v>27</v>
      </c>
      <c r="D418" t="s">
        <v>34</v>
      </c>
      <c r="E418" t="s">
        <v>518</v>
      </c>
      <c r="F418" s="3" t="s">
        <v>17</v>
      </c>
      <c r="G418" s="3">
        <f>WEEKDAY(A418,2)</f>
        <v>2</v>
      </c>
      <c r="H418" s="7">
        <f>N418+O418/60</f>
        <v>2</v>
      </c>
      <c r="I418" s="7">
        <f>P418+Q418/60</f>
        <v>3.3333333333333335</v>
      </c>
      <c r="J418" s="4">
        <f>IFERROR(VLOOKUP($U418,TONGHOPVERSION!$A$3:$G$240,6,FALSE),VLOOKUP($B418,TONGHOPVERSION!$A$3:$G$240,6,FALSE))</f>
        <v>239.31340170869245</v>
      </c>
      <c r="K418" s="4">
        <f>IFERROR(VLOOKUP($U418,TONGHOPVERSION!$A$3:$G$240,7,FALSE),VLOOKUP($B418,TONGHOPVERSION!$A$3:$G$240,7,FALSE))</f>
        <v>208.92363712533773</v>
      </c>
      <c r="L418" s="2">
        <v>8.3333333333333329E-2</v>
      </c>
      <c r="M418" s="2">
        <v>0.1388888888888889</v>
      </c>
      <c r="N418" s="6">
        <f t="shared" si="24"/>
        <v>2</v>
      </c>
      <c r="O418" s="6">
        <f t="shared" si="25"/>
        <v>0</v>
      </c>
      <c r="P418" s="6">
        <f t="shared" si="26"/>
        <v>3</v>
      </c>
      <c r="Q418" s="6">
        <f t="shared" si="27"/>
        <v>20</v>
      </c>
      <c r="R418">
        <v>184</v>
      </c>
      <c r="S418">
        <v>602</v>
      </c>
      <c r="T418" s="4">
        <v>110.768</v>
      </c>
      <c r="U418" t="s">
        <v>129</v>
      </c>
      <c r="V418" t="s">
        <v>129</v>
      </c>
      <c r="W418" t="s">
        <v>129</v>
      </c>
      <c r="X418" t="s">
        <v>16</v>
      </c>
      <c r="Y418" t="s">
        <v>30</v>
      </c>
      <c r="Z418" t="s">
        <v>37</v>
      </c>
    </row>
    <row r="419" spans="1:26" x14ac:dyDescent="0.2">
      <c r="A419" s="1">
        <v>43627</v>
      </c>
      <c r="B419" t="s">
        <v>120</v>
      </c>
      <c r="C419" t="s">
        <v>27</v>
      </c>
      <c r="D419" t="s">
        <v>119</v>
      </c>
      <c r="E419" t="s">
        <v>126</v>
      </c>
      <c r="F419" s="3" t="s">
        <v>17</v>
      </c>
      <c r="G419" s="3">
        <f>WEEKDAY(A419,2)</f>
        <v>2</v>
      </c>
      <c r="H419" s="7">
        <f>N419+O419/60</f>
        <v>10.25</v>
      </c>
      <c r="I419" s="7">
        <f>P419+Q419/60</f>
        <v>11.833333333333334</v>
      </c>
      <c r="J419" s="4">
        <f>IFERROR(VLOOKUP($U419,TONGHOPVERSION!$A$3:$G$240,6,FALSE),VLOOKUP($B419,TONGHOPVERSION!$A$3:$G$240,6,FALSE))</f>
        <v>214.88804221212081</v>
      </c>
      <c r="K419" s="4">
        <f>IFERROR(VLOOKUP($U419,TONGHOPVERSION!$A$3:$G$240,7,FALSE),VLOOKUP($B419,TONGHOPVERSION!$A$3:$G$240,7,FALSE))</f>
        <v>213.88072353634405</v>
      </c>
      <c r="L419" s="2">
        <v>0.42708333333333331</v>
      </c>
      <c r="M419" s="2">
        <v>0.49305555555555558</v>
      </c>
      <c r="N419" s="6">
        <f t="shared" si="24"/>
        <v>10</v>
      </c>
      <c r="O419" s="6">
        <f t="shared" si="25"/>
        <v>15</v>
      </c>
      <c r="P419" s="6">
        <f t="shared" si="26"/>
        <v>11</v>
      </c>
      <c r="Q419" s="6">
        <f t="shared" si="27"/>
        <v>50</v>
      </c>
      <c r="R419">
        <v>184</v>
      </c>
      <c r="S419">
        <v>628</v>
      </c>
      <c r="T419" s="4">
        <v>115.55200000000001</v>
      </c>
      <c r="U419" t="s">
        <v>120</v>
      </c>
      <c r="V419" t="s">
        <v>120</v>
      </c>
      <c r="W419" t="s">
        <v>29</v>
      </c>
      <c r="X419" t="s">
        <v>16</v>
      </c>
      <c r="Y419" t="s">
        <v>30</v>
      </c>
      <c r="Z419" t="s">
        <v>37</v>
      </c>
    </row>
    <row r="420" spans="1:26" x14ac:dyDescent="0.2">
      <c r="A420" s="1">
        <v>43627</v>
      </c>
      <c r="B420" t="s">
        <v>178</v>
      </c>
      <c r="C420" t="s">
        <v>27</v>
      </c>
      <c r="D420" t="s">
        <v>177</v>
      </c>
      <c r="E420" t="s">
        <v>181</v>
      </c>
      <c r="F420" s="3" t="s">
        <v>17</v>
      </c>
      <c r="G420" s="3">
        <f>WEEKDAY(A420,2)</f>
        <v>2</v>
      </c>
      <c r="H420" s="7">
        <f>N420+O420/60</f>
        <v>6.583333333333333</v>
      </c>
      <c r="I420" s="7">
        <f>P420+Q420/60</f>
        <v>7.583333333333333</v>
      </c>
      <c r="J420" s="4">
        <f>IFERROR(VLOOKUP($U420,TONGHOPVERSION!$A$3:$G$240,6,FALSE),VLOOKUP($B420,TONGHOPVERSION!$A$3:$G$240,6,FALSE))</f>
        <v>187.46363998635809</v>
      </c>
      <c r="K420" s="4">
        <f>IFERROR(VLOOKUP($U420,TONGHOPVERSION!$A$3:$G$240,7,FALSE),VLOOKUP($B420,TONGHOPVERSION!$A$3:$G$240,7,FALSE))</f>
        <v>145.81561859013829</v>
      </c>
      <c r="L420" s="2">
        <v>0.27430555555555552</v>
      </c>
      <c r="M420" s="2">
        <v>0.31597222222222221</v>
      </c>
      <c r="N420" s="6">
        <f t="shared" si="24"/>
        <v>6</v>
      </c>
      <c r="O420" s="6">
        <f t="shared" si="25"/>
        <v>35</v>
      </c>
      <c r="P420" s="6">
        <f t="shared" si="26"/>
        <v>7</v>
      </c>
      <c r="Q420" s="6">
        <f t="shared" si="27"/>
        <v>35</v>
      </c>
      <c r="R420">
        <v>184</v>
      </c>
      <c r="S420">
        <v>301</v>
      </c>
      <c r="T420" s="4">
        <v>55.384</v>
      </c>
      <c r="U420" t="s">
        <v>178</v>
      </c>
      <c r="V420" t="s">
        <v>178</v>
      </c>
      <c r="W420" t="s">
        <v>29</v>
      </c>
      <c r="X420" t="s">
        <v>16</v>
      </c>
      <c r="Y420" t="s">
        <v>30</v>
      </c>
      <c r="Z420" t="s">
        <v>37</v>
      </c>
    </row>
    <row r="421" spans="1:26" x14ac:dyDescent="0.2">
      <c r="A421" s="1">
        <v>43627</v>
      </c>
      <c r="B421" t="s">
        <v>447</v>
      </c>
      <c r="C421" t="s">
        <v>34</v>
      </c>
      <c r="D421" t="s">
        <v>448</v>
      </c>
      <c r="E421" t="s">
        <v>446</v>
      </c>
      <c r="F421" s="3" t="s">
        <v>17</v>
      </c>
      <c r="G421" s="3">
        <f>WEEKDAY(A421,2)</f>
        <v>2</v>
      </c>
      <c r="H421" s="7">
        <f>N421+O421/60</f>
        <v>17.083333333333332</v>
      </c>
      <c r="I421" s="7">
        <f>P421+Q421/60</f>
        <v>22.583333333333332</v>
      </c>
      <c r="J421" s="4">
        <f>IFERROR(VLOOKUP($U421,TONGHOPVERSION!$A$3:$G$240,6,FALSE),VLOOKUP($B421,TONGHOPVERSION!$A$3:$G$240,6,FALSE))</f>
        <v>1024.2214068484163</v>
      </c>
      <c r="K421" s="4">
        <f>IFERROR(VLOOKUP($U421,TONGHOPVERSION!$A$3:$G$240,7,FALSE),VLOOKUP($B421,TONGHOPVERSION!$A$3:$G$240,7,FALSE))</f>
        <v>974.79236364466658</v>
      </c>
      <c r="L421" s="2">
        <v>0.71180555555555547</v>
      </c>
      <c r="M421" s="2">
        <v>0.94097222222222221</v>
      </c>
      <c r="N421" s="6">
        <f t="shared" si="24"/>
        <v>17</v>
      </c>
      <c r="O421" s="6">
        <f t="shared" si="25"/>
        <v>5</v>
      </c>
      <c r="P421" s="6">
        <f t="shared" si="26"/>
        <v>22</v>
      </c>
      <c r="Q421" s="6">
        <f t="shared" si="27"/>
        <v>35</v>
      </c>
      <c r="R421">
        <v>178</v>
      </c>
      <c r="S421">
        <v>3866</v>
      </c>
      <c r="T421" s="4">
        <v>688.14800000000002</v>
      </c>
      <c r="U421" t="s">
        <v>447</v>
      </c>
      <c r="V421" t="s">
        <v>447</v>
      </c>
      <c r="W421" t="s">
        <v>21</v>
      </c>
      <c r="X421" t="s">
        <v>145</v>
      </c>
      <c r="Y421" t="s">
        <v>23</v>
      </c>
      <c r="Z421" t="s">
        <v>37</v>
      </c>
    </row>
    <row r="422" spans="1:26" x14ac:dyDescent="0.2">
      <c r="A422" s="1">
        <v>43627</v>
      </c>
      <c r="B422" t="s">
        <v>128</v>
      </c>
      <c r="C422" t="s">
        <v>34</v>
      </c>
      <c r="D422" t="s">
        <v>27</v>
      </c>
      <c r="E422" t="s">
        <v>272</v>
      </c>
      <c r="F422" s="3" t="s">
        <v>17</v>
      </c>
      <c r="G422" s="3">
        <f>WEEKDAY(A422,2)</f>
        <v>2</v>
      </c>
      <c r="H422" s="7">
        <f>N422+O422/60</f>
        <v>6.25</v>
      </c>
      <c r="I422" s="7">
        <f>P422+Q422/60</f>
        <v>7.75</v>
      </c>
      <c r="J422" s="4">
        <f>IFERROR(VLOOKUP($U422,TONGHOPVERSION!$A$3:$G$240,6,FALSE),VLOOKUP($B422,TONGHOPVERSION!$A$3:$G$240,6,FALSE))</f>
        <v>239.31340170869245</v>
      </c>
      <c r="K422" s="4">
        <f>IFERROR(VLOOKUP($U422,TONGHOPVERSION!$A$3:$G$240,7,FALSE),VLOOKUP($B422,TONGHOPVERSION!$A$3:$G$240,7,FALSE))</f>
        <v>208.92363712533773</v>
      </c>
      <c r="L422" s="2">
        <v>0.26041666666666669</v>
      </c>
      <c r="M422" s="2">
        <v>0.32291666666666669</v>
      </c>
      <c r="N422" s="6">
        <f t="shared" si="24"/>
        <v>6</v>
      </c>
      <c r="O422" s="6">
        <f t="shared" si="25"/>
        <v>15</v>
      </c>
      <c r="P422" s="6">
        <f t="shared" si="26"/>
        <v>7</v>
      </c>
      <c r="Q422" s="6">
        <f t="shared" si="27"/>
        <v>45</v>
      </c>
      <c r="R422">
        <v>178</v>
      </c>
      <c r="S422">
        <v>602</v>
      </c>
      <c r="T422" s="4">
        <v>107.15600000000001</v>
      </c>
      <c r="U422" t="s">
        <v>129</v>
      </c>
      <c r="V422" t="s">
        <v>129</v>
      </c>
      <c r="W422" t="s">
        <v>129</v>
      </c>
      <c r="X422" t="s">
        <v>16</v>
      </c>
      <c r="Y422" t="s">
        <v>30</v>
      </c>
      <c r="Z422" t="s">
        <v>37</v>
      </c>
    </row>
    <row r="423" spans="1:26" x14ac:dyDescent="0.2">
      <c r="A423" s="1">
        <v>43627</v>
      </c>
      <c r="B423" t="s">
        <v>92</v>
      </c>
      <c r="C423" t="s">
        <v>35</v>
      </c>
      <c r="D423" t="s">
        <v>27</v>
      </c>
      <c r="E423" t="s">
        <v>564</v>
      </c>
      <c r="F423" s="3" t="s">
        <v>17</v>
      </c>
      <c r="G423" s="3">
        <f>WEEKDAY(A423,2)</f>
        <v>2</v>
      </c>
      <c r="H423" s="7">
        <f>N423+O423/60</f>
        <v>1</v>
      </c>
      <c r="I423" s="7">
        <f>P423+Q423/60</f>
        <v>3.1666666666666665</v>
      </c>
      <c r="J423" s="4">
        <f>IFERROR(VLOOKUP($U423,TONGHOPVERSION!$A$3:$G$240,6,FALSE),VLOOKUP($B423,TONGHOPVERSION!$A$3:$G$240,6,FALSE))</f>
        <v>381.62004815649715</v>
      </c>
      <c r="K423" s="4">
        <f>IFERROR(VLOOKUP($U423,TONGHOPVERSION!$A$3:$G$240,7,FALSE),VLOOKUP($B423,TONGHOPVERSION!$A$3:$G$240,7,FALSE))</f>
        <v>329.70071085785668</v>
      </c>
      <c r="L423" s="2">
        <v>4.1666666666666664E-2</v>
      </c>
      <c r="M423" s="2">
        <v>0.13194444444444445</v>
      </c>
      <c r="N423" s="6">
        <f t="shared" si="24"/>
        <v>1</v>
      </c>
      <c r="O423" s="6">
        <f t="shared" si="25"/>
        <v>0</v>
      </c>
      <c r="P423" s="6">
        <f t="shared" si="26"/>
        <v>3</v>
      </c>
      <c r="Q423" s="6">
        <f t="shared" si="27"/>
        <v>10</v>
      </c>
      <c r="R423">
        <v>178</v>
      </c>
      <c r="S423">
        <v>1133</v>
      </c>
      <c r="T423" s="4">
        <v>201.67400000000001</v>
      </c>
      <c r="U423" t="s">
        <v>92</v>
      </c>
      <c r="V423" t="s">
        <v>92</v>
      </c>
      <c r="W423" t="s">
        <v>92</v>
      </c>
      <c r="X423" t="s">
        <v>16</v>
      </c>
      <c r="Y423" t="s">
        <v>30</v>
      </c>
      <c r="Z423" t="s">
        <v>37</v>
      </c>
    </row>
    <row r="424" spans="1:26" x14ac:dyDescent="0.2">
      <c r="A424" s="1">
        <v>43627</v>
      </c>
      <c r="B424" t="s">
        <v>176</v>
      </c>
      <c r="C424" t="s">
        <v>177</v>
      </c>
      <c r="D424" t="s">
        <v>27</v>
      </c>
      <c r="E424" t="s">
        <v>640</v>
      </c>
      <c r="F424" s="3" t="s">
        <v>17</v>
      </c>
      <c r="G424" s="3">
        <f>WEEKDAY(A424,2)</f>
        <v>2</v>
      </c>
      <c r="H424" s="7">
        <f>N424+O424/60</f>
        <v>10.333333333333334</v>
      </c>
      <c r="I424" s="7">
        <f>P424+Q424/60</f>
        <v>11.416666666666666</v>
      </c>
      <c r="J424" s="4">
        <f>IFERROR(VLOOKUP($U424,TONGHOPVERSION!$A$3:$G$240,6,FALSE),VLOOKUP($B424,TONGHOPVERSION!$A$3:$G$240,6,FALSE))</f>
        <v>187.46363998635809</v>
      </c>
      <c r="K424" s="4">
        <f>IFERROR(VLOOKUP($U424,TONGHOPVERSION!$A$3:$G$240,7,FALSE),VLOOKUP($B424,TONGHOPVERSION!$A$3:$G$240,7,FALSE))</f>
        <v>145.81561859013829</v>
      </c>
      <c r="L424" s="2">
        <v>0.43055555555555558</v>
      </c>
      <c r="M424" s="2">
        <v>0.47569444444444442</v>
      </c>
      <c r="N424" s="6">
        <f t="shared" si="24"/>
        <v>10</v>
      </c>
      <c r="O424" s="6">
        <f t="shared" si="25"/>
        <v>20</v>
      </c>
      <c r="P424" s="6">
        <f t="shared" si="26"/>
        <v>11</v>
      </c>
      <c r="Q424" s="6">
        <f t="shared" si="27"/>
        <v>25</v>
      </c>
      <c r="R424">
        <v>178</v>
      </c>
      <c r="S424">
        <v>301</v>
      </c>
      <c r="T424" s="4">
        <v>53.578000000000003</v>
      </c>
      <c r="U424" t="s">
        <v>178</v>
      </c>
      <c r="V424" t="s">
        <v>178</v>
      </c>
      <c r="W424" t="s">
        <v>29</v>
      </c>
      <c r="X424" t="s">
        <v>16</v>
      </c>
      <c r="Y424" t="s">
        <v>30</v>
      </c>
      <c r="Z424" t="s">
        <v>37</v>
      </c>
    </row>
    <row r="425" spans="1:26" x14ac:dyDescent="0.2">
      <c r="A425" s="1">
        <v>43627</v>
      </c>
      <c r="B425" t="s">
        <v>129</v>
      </c>
      <c r="C425" t="s">
        <v>27</v>
      </c>
      <c r="D425" t="s">
        <v>34</v>
      </c>
      <c r="E425" t="s">
        <v>275</v>
      </c>
      <c r="F425" s="3" t="s">
        <v>17</v>
      </c>
      <c r="G425" s="3">
        <f>WEEKDAY(A425,2)</f>
        <v>2</v>
      </c>
      <c r="H425" s="7">
        <f>N425+O425/60</f>
        <v>4.166666666666667</v>
      </c>
      <c r="I425" s="7">
        <f>P425+Q425/60</f>
        <v>5.5</v>
      </c>
      <c r="J425" s="4">
        <f>IFERROR(VLOOKUP($U425,TONGHOPVERSION!$A$3:$G$240,6,FALSE),VLOOKUP($B425,TONGHOPVERSION!$A$3:$G$240,6,FALSE))</f>
        <v>239.31340170869245</v>
      </c>
      <c r="K425" s="4">
        <f>IFERROR(VLOOKUP($U425,TONGHOPVERSION!$A$3:$G$240,7,FALSE),VLOOKUP($B425,TONGHOPVERSION!$A$3:$G$240,7,FALSE))</f>
        <v>208.92363712533773</v>
      </c>
      <c r="L425" s="2">
        <v>0.17361111111111113</v>
      </c>
      <c r="M425" s="2">
        <v>0.22916666666666666</v>
      </c>
      <c r="N425" s="6">
        <f t="shared" si="24"/>
        <v>4</v>
      </c>
      <c r="O425" s="6">
        <f t="shared" si="25"/>
        <v>10</v>
      </c>
      <c r="P425" s="6">
        <f t="shared" si="26"/>
        <v>5</v>
      </c>
      <c r="Q425" s="6">
        <f t="shared" si="27"/>
        <v>30</v>
      </c>
      <c r="R425">
        <v>178</v>
      </c>
      <c r="S425">
        <v>602</v>
      </c>
      <c r="T425" s="4">
        <v>107.15600000000001</v>
      </c>
      <c r="U425" t="s">
        <v>129</v>
      </c>
      <c r="V425" t="s">
        <v>129</v>
      </c>
      <c r="W425" t="s">
        <v>129</v>
      </c>
      <c r="X425" t="s">
        <v>16</v>
      </c>
      <c r="Y425" t="s">
        <v>30</v>
      </c>
      <c r="Z425" t="s">
        <v>37</v>
      </c>
    </row>
    <row r="426" spans="1:26" x14ac:dyDescent="0.2">
      <c r="A426" s="1">
        <v>43627</v>
      </c>
      <c r="B426" t="s">
        <v>129</v>
      </c>
      <c r="C426" t="s">
        <v>27</v>
      </c>
      <c r="D426" t="s">
        <v>34</v>
      </c>
      <c r="E426" t="s">
        <v>452</v>
      </c>
      <c r="F426" s="3" t="s">
        <v>17</v>
      </c>
      <c r="G426" s="3">
        <f>WEEKDAY(A426,2)</f>
        <v>2</v>
      </c>
      <c r="H426" s="7">
        <f>N426+O426/60</f>
        <v>13</v>
      </c>
      <c r="I426" s="7">
        <f>P426+Q426/60</f>
        <v>14.333333333333334</v>
      </c>
      <c r="J426" s="4">
        <f>IFERROR(VLOOKUP($U426,TONGHOPVERSION!$A$3:$G$240,6,FALSE),VLOOKUP($B426,TONGHOPVERSION!$A$3:$G$240,6,FALSE))</f>
        <v>239.31340170869245</v>
      </c>
      <c r="K426" s="4">
        <f>IFERROR(VLOOKUP($U426,TONGHOPVERSION!$A$3:$G$240,7,FALSE),VLOOKUP($B426,TONGHOPVERSION!$A$3:$G$240,7,FALSE))</f>
        <v>208.92363712533773</v>
      </c>
      <c r="L426" s="2">
        <v>0.54166666666666663</v>
      </c>
      <c r="M426" s="2">
        <v>0.59722222222222221</v>
      </c>
      <c r="N426" s="6">
        <f t="shared" si="24"/>
        <v>13</v>
      </c>
      <c r="O426" s="6">
        <f t="shared" si="25"/>
        <v>0</v>
      </c>
      <c r="P426" s="6">
        <f t="shared" si="26"/>
        <v>14</v>
      </c>
      <c r="Q426" s="6">
        <f t="shared" si="27"/>
        <v>20</v>
      </c>
      <c r="R426">
        <v>178</v>
      </c>
      <c r="S426">
        <v>602</v>
      </c>
      <c r="T426" s="4">
        <v>107.15600000000001</v>
      </c>
      <c r="U426" t="s">
        <v>129</v>
      </c>
      <c r="V426" t="s">
        <v>129</v>
      </c>
      <c r="W426" t="s">
        <v>129</v>
      </c>
      <c r="X426" t="s">
        <v>16</v>
      </c>
      <c r="Y426" t="s">
        <v>30</v>
      </c>
      <c r="Z426" t="s">
        <v>37</v>
      </c>
    </row>
    <row r="427" spans="1:26" x14ac:dyDescent="0.2">
      <c r="A427" s="1">
        <v>43627</v>
      </c>
      <c r="B427" t="s">
        <v>178</v>
      </c>
      <c r="C427" t="s">
        <v>27</v>
      </c>
      <c r="D427" t="s">
        <v>177</v>
      </c>
      <c r="E427" t="s">
        <v>645</v>
      </c>
      <c r="F427" s="3" t="s">
        <v>17</v>
      </c>
      <c r="G427" s="3">
        <f>WEEKDAY(A427,2)</f>
        <v>2</v>
      </c>
      <c r="H427" s="7">
        <f>N427+O427/60</f>
        <v>8.6666666666666661</v>
      </c>
      <c r="I427" s="7">
        <f>P427+Q427/60</f>
        <v>9.6666666666666661</v>
      </c>
      <c r="J427" s="4">
        <f>IFERROR(VLOOKUP($U427,TONGHOPVERSION!$A$3:$G$240,6,FALSE),VLOOKUP($B427,TONGHOPVERSION!$A$3:$G$240,6,FALSE))</f>
        <v>187.46363998635809</v>
      </c>
      <c r="K427" s="4">
        <f>IFERROR(VLOOKUP($U427,TONGHOPVERSION!$A$3:$G$240,7,FALSE),VLOOKUP($B427,TONGHOPVERSION!$A$3:$G$240,7,FALSE))</f>
        <v>145.81561859013829</v>
      </c>
      <c r="L427" s="2">
        <v>0.3611111111111111</v>
      </c>
      <c r="M427" s="2">
        <v>0.40277777777777773</v>
      </c>
      <c r="N427" s="6">
        <f t="shared" si="24"/>
        <v>8</v>
      </c>
      <c r="O427" s="6">
        <f t="shared" si="25"/>
        <v>40</v>
      </c>
      <c r="P427" s="6">
        <f t="shared" si="26"/>
        <v>9</v>
      </c>
      <c r="Q427" s="6">
        <f t="shared" si="27"/>
        <v>40</v>
      </c>
      <c r="R427">
        <v>178</v>
      </c>
      <c r="S427">
        <v>301</v>
      </c>
      <c r="T427" s="4">
        <v>53.578000000000003</v>
      </c>
      <c r="U427" t="s">
        <v>178</v>
      </c>
      <c r="V427" t="s">
        <v>178</v>
      </c>
      <c r="W427" t="s">
        <v>29</v>
      </c>
      <c r="X427" t="s">
        <v>16</v>
      </c>
      <c r="Y427" t="s">
        <v>30</v>
      </c>
      <c r="Z427" t="s">
        <v>37</v>
      </c>
    </row>
    <row r="428" spans="1:26" x14ac:dyDescent="0.2">
      <c r="A428" s="1">
        <v>43627</v>
      </c>
      <c r="B428" t="s">
        <v>33</v>
      </c>
      <c r="C428" t="s">
        <v>34</v>
      </c>
      <c r="D428" t="s">
        <v>35</v>
      </c>
      <c r="E428" t="s">
        <v>32</v>
      </c>
      <c r="F428" s="3" t="s">
        <v>17</v>
      </c>
      <c r="G428" s="3">
        <f>WEEKDAY(A428,2)</f>
        <v>2</v>
      </c>
      <c r="H428" s="7">
        <f>N428+O428/60</f>
        <v>10.416666666666666</v>
      </c>
      <c r="I428" s="7">
        <f>P428+Q428/60</f>
        <v>11.75</v>
      </c>
      <c r="J428" s="4">
        <f>IFERROR(VLOOKUP($U428,TONGHOPVERSION!$A$3:$G$240,6,FALSE),VLOOKUP($B428,TONGHOPVERSION!$A$3:$G$240,6,FALSE))</f>
        <v>236.34688949060637</v>
      </c>
      <c r="K428" s="4">
        <f>IFERROR(VLOOKUP($U428,TONGHOPVERSION!$A$3:$G$240,7,FALSE),VLOOKUP($B428,TONGHOPVERSION!$A$3:$G$240,7,FALSE))</f>
        <v>201.94443000170284</v>
      </c>
      <c r="L428" s="2">
        <v>0.43402777777777773</v>
      </c>
      <c r="M428" s="2">
        <v>0.48958333333333331</v>
      </c>
      <c r="N428" s="6">
        <f t="shared" si="24"/>
        <v>10</v>
      </c>
      <c r="O428" s="6">
        <f t="shared" si="25"/>
        <v>25</v>
      </c>
      <c r="P428" s="6">
        <f t="shared" si="26"/>
        <v>11</v>
      </c>
      <c r="Q428" s="6">
        <f t="shared" si="27"/>
        <v>45</v>
      </c>
      <c r="R428">
        <v>178</v>
      </c>
      <c r="S428">
        <v>604</v>
      </c>
      <c r="T428" s="4">
        <v>107.512</v>
      </c>
      <c r="U428" t="s">
        <v>36</v>
      </c>
      <c r="V428" t="s">
        <v>36</v>
      </c>
      <c r="W428" t="s">
        <v>36</v>
      </c>
      <c r="X428" t="s">
        <v>16</v>
      </c>
      <c r="Y428" t="s">
        <v>30</v>
      </c>
      <c r="Z428" t="s">
        <v>37</v>
      </c>
    </row>
    <row r="429" spans="1:26" x14ac:dyDescent="0.2">
      <c r="A429" s="1">
        <v>43627</v>
      </c>
      <c r="B429" t="s">
        <v>651</v>
      </c>
      <c r="C429" t="s">
        <v>99</v>
      </c>
      <c r="D429" t="s">
        <v>34</v>
      </c>
      <c r="E429" t="s">
        <v>650</v>
      </c>
      <c r="F429" s="3" t="s">
        <v>17</v>
      </c>
      <c r="G429" s="3">
        <f>WEEKDAY(A429,2)</f>
        <v>2</v>
      </c>
      <c r="H429" s="7">
        <f>N429+O429/60</f>
        <v>8.5</v>
      </c>
      <c r="I429" s="7">
        <f>P429+Q429/60</f>
        <v>9.5</v>
      </c>
      <c r="J429" s="4">
        <f>IFERROR(VLOOKUP($U429,TONGHOPVERSION!$A$3:$G$240,6,FALSE),VLOOKUP($B429,TONGHOPVERSION!$A$3:$G$240,6,FALSE))</f>
        <v>148.88215747877666</v>
      </c>
      <c r="K429" s="4">
        <f>IFERROR(VLOOKUP($U429,TONGHOPVERSION!$A$3:$G$240,7,FALSE),VLOOKUP($B429,TONGHOPVERSION!$A$3:$G$240,7,FALSE))</f>
        <v>141.91838472633091</v>
      </c>
      <c r="L429" s="2">
        <v>0.35416666666666669</v>
      </c>
      <c r="M429" s="2">
        <v>0.39583333333333331</v>
      </c>
      <c r="N429" s="6">
        <f t="shared" si="24"/>
        <v>8</v>
      </c>
      <c r="O429" s="6">
        <f t="shared" si="25"/>
        <v>30</v>
      </c>
      <c r="P429" s="6">
        <f t="shared" si="26"/>
        <v>9</v>
      </c>
      <c r="Q429" s="6">
        <f t="shared" si="27"/>
        <v>30</v>
      </c>
      <c r="R429">
        <v>178</v>
      </c>
      <c r="S429">
        <v>373</v>
      </c>
      <c r="T429" s="4">
        <v>66.394000000000005</v>
      </c>
      <c r="U429" t="s">
        <v>652</v>
      </c>
      <c r="V429" t="s">
        <v>652</v>
      </c>
      <c r="W429" t="s">
        <v>41</v>
      </c>
      <c r="X429" t="s">
        <v>16</v>
      </c>
      <c r="Y429" t="s">
        <v>30</v>
      </c>
      <c r="Z429" t="s">
        <v>37</v>
      </c>
    </row>
    <row r="430" spans="1:26" x14ac:dyDescent="0.2">
      <c r="A430" s="1">
        <v>43627</v>
      </c>
      <c r="B430" t="s">
        <v>652</v>
      </c>
      <c r="C430" t="s">
        <v>34</v>
      </c>
      <c r="D430" t="s">
        <v>99</v>
      </c>
      <c r="E430" t="s">
        <v>653</v>
      </c>
      <c r="F430" s="3" t="s">
        <v>17</v>
      </c>
      <c r="G430" s="3">
        <f>WEEKDAY(A430,2)</f>
        <v>2</v>
      </c>
      <c r="H430" s="7">
        <f>N430+O430/60</f>
        <v>6.833333333333333</v>
      </c>
      <c r="I430" s="7">
        <f>P430+Q430/60</f>
        <v>7.833333333333333</v>
      </c>
      <c r="J430" s="4">
        <f>IFERROR(VLOOKUP($U430,TONGHOPVERSION!$A$3:$G$240,6,FALSE),VLOOKUP($B430,TONGHOPVERSION!$A$3:$G$240,6,FALSE))</f>
        <v>148.88215747877666</v>
      </c>
      <c r="K430" s="4">
        <f>IFERROR(VLOOKUP($U430,TONGHOPVERSION!$A$3:$G$240,7,FALSE),VLOOKUP($B430,TONGHOPVERSION!$A$3:$G$240,7,FALSE))</f>
        <v>141.91838472633091</v>
      </c>
      <c r="L430" s="2">
        <v>0.28472222222222221</v>
      </c>
      <c r="M430" s="2">
        <v>0.3263888888888889</v>
      </c>
      <c r="N430" s="6">
        <f t="shared" si="24"/>
        <v>6</v>
      </c>
      <c r="O430" s="6">
        <f t="shared" si="25"/>
        <v>50</v>
      </c>
      <c r="P430" s="6">
        <f t="shared" si="26"/>
        <v>7</v>
      </c>
      <c r="Q430" s="6">
        <f t="shared" si="27"/>
        <v>50</v>
      </c>
      <c r="R430">
        <v>178</v>
      </c>
      <c r="S430">
        <v>373</v>
      </c>
      <c r="T430" s="4">
        <v>66.394000000000005</v>
      </c>
      <c r="U430" t="s">
        <v>652</v>
      </c>
      <c r="V430" t="s">
        <v>652</v>
      </c>
      <c r="W430" t="s">
        <v>41</v>
      </c>
      <c r="X430" t="s">
        <v>16</v>
      </c>
      <c r="Y430" t="s">
        <v>30</v>
      </c>
      <c r="Z430" t="s">
        <v>37</v>
      </c>
    </row>
    <row r="431" spans="1:26" x14ac:dyDescent="0.2">
      <c r="A431" s="1">
        <v>43627</v>
      </c>
      <c r="B431" t="s">
        <v>379</v>
      </c>
      <c r="C431" t="s">
        <v>144</v>
      </c>
      <c r="D431" t="s">
        <v>34</v>
      </c>
      <c r="E431" t="s">
        <v>378</v>
      </c>
      <c r="F431" s="3" t="s">
        <v>17</v>
      </c>
      <c r="G431" s="3">
        <f>WEEKDAY(A431,2)</f>
        <v>2</v>
      </c>
      <c r="H431" s="7">
        <f>N431+O431/60</f>
        <v>0.5</v>
      </c>
      <c r="I431" s="7">
        <f>P431+Q431/60</f>
        <v>5.916666666666667</v>
      </c>
      <c r="J431" s="4">
        <f>IFERROR(VLOOKUP($U431,TONGHOPVERSION!$A$3:$G$240,6,FALSE),VLOOKUP($B431,TONGHOPVERSION!$A$3:$G$240,6,FALSE))</f>
        <v>690.92257570788865</v>
      </c>
      <c r="K431" s="4">
        <f>IFERROR(VLOOKUP($U431,TONGHOPVERSION!$A$3:$G$240,7,FALSE),VLOOKUP($B431,TONGHOPVERSION!$A$3:$G$240,7,FALSE))</f>
        <v>868.84541076659445</v>
      </c>
      <c r="L431" s="2">
        <v>2.0833333333333332E-2</v>
      </c>
      <c r="M431" s="2">
        <v>0.24652777777777779</v>
      </c>
      <c r="N431" s="6">
        <f t="shared" si="24"/>
        <v>0</v>
      </c>
      <c r="O431" s="6">
        <f t="shared" si="25"/>
        <v>30</v>
      </c>
      <c r="P431" s="6">
        <f t="shared" si="26"/>
        <v>5</v>
      </c>
      <c r="Q431" s="6">
        <f t="shared" si="27"/>
        <v>55</v>
      </c>
      <c r="R431">
        <v>178</v>
      </c>
      <c r="S431">
        <v>3383</v>
      </c>
      <c r="T431" s="4">
        <v>602.17399999999998</v>
      </c>
      <c r="U431" t="s">
        <v>143</v>
      </c>
      <c r="V431" t="s">
        <v>143</v>
      </c>
      <c r="W431" t="s">
        <v>21</v>
      </c>
      <c r="X431" t="s">
        <v>145</v>
      </c>
      <c r="Y431" t="s">
        <v>23</v>
      </c>
      <c r="Z431" t="s">
        <v>37</v>
      </c>
    </row>
    <row r="432" spans="1:26" x14ac:dyDescent="0.2">
      <c r="A432" s="1">
        <v>43627</v>
      </c>
      <c r="B432" t="s">
        <v>128</v>
      </c>
      <c r="C432" t="s">
        <v>34</v>
      </c>
      <c r="D432" t="s">
        <v>27</v>
      </c>
      <c r="E432" t="s">
        <v>339</v>
      </c>
      <c r="F432" s="3" t="s">
        <v>17</v>
      </c>
      <c r="G432" s="3">
        <f>WEEKDAY(A432,2)</f>
        <v>2</v>
      </c>
      <c r="H432" s="7">
        <f>N432+O432/60</f>
        <v>14.166666666666666</v>
      </c>
      <c r="I432" s="7">
        <f>P432+Q432/60</f>
        <v>15.666666666666666</v>
      </c>
      <c r="J432" s="4">
        <f>IFERROR(VLOOKUP($U432,TONGHOPVERSION!$A$3:$G$240,6,FALSE),VLOOKUP($B432,TONGHOPVERSION!$A$3:$G$240,6,FALSE))</f>
        <v>239.31340170869245</v>
      </c>
      <c r="K432" s="4">
        <f>IFERROR(VLOOKUP($U432,TONGHOPVERSION!$A$3:$G$240,7,FALSE),VLOOKUP($B432,TONGHOPVERSION!$A$3:$G$240,7,FALSE))</f>
        <v>208.92363712533773</v>
      </c>
      <c r="L432" s="2">
        <v>0.59027777777777779</v>
      </c>
      <c r="M432" s="2">
        <v>0.65277777777777779</v>
      </c>
      <c r="N432" s="6">
        <f t="shared" si="24"/>
        <v>14</v>
      </c>
      <c r="O432" s="6">
        <f t="shared" si="25"/>
        <v>10</v>
      </c>
      <c r="P432" s="6">
        <f t="shared" si="26"/>
        <v>15</v>
      </c>
      <c r="Q432" s="6">
        <f t="shared" si="27"/>
        <v>40</v>
      </c>
      <c r="R432">
        <v>178</v>
      </c>
      <c r="S432">
        <v>602</v>
      </c>
      <c r="T432" s="4">
        <v>107.15600000000001</v>
      </c>
      <c r="U432" t="s">
        <v>129</v>
      </c>
      <c r="V432" t="s">
        <v>129</v>
      </c>
      <c r="W432" t="s">
        <v>129</v>
      </c>
      <c r="X432" t="s">
        <v>16</v>
      </c>
      <c r="Y432" t="s">
        <v>30</v>
      </c>
      <c r="Z432" t="s">
        <v>37</v>
      </c>
    </row>
    <row r="433" spans="1:26" x14ac:dyDescent="0.2">
      <c r="A433" s="1">
        <v>43627</v>
      </c>
      <c r="B433" t="s">
        <v>424</v>
      </c>
      <c r="C433" t="s">
        <v>165</v>
      </c>
      <c r="D433" t="s">
        <v>27</v>
      </c>
      <c r="E433" t="s">
        <v>423</v>
      </c>
      <c r="F433" s="3" t="s">
        <v>17</v>
      </c>
      <c r="G433" s="3">
        <f>WEEKDAY(A433,2)</f>
        <v>2</v>
      </c>
      <c r="H433" s="7">
        <f>N433+O433/60</f>
        <v>1</v>
      </c>
      <c r="I433" s="7">
        <f>P433+Q433/60</f>
        <v>7.083333333333333</v>
      </c>
      <c r="J433" s="4">
        <f>IFERROR(VLOOKUP($U433,TONGHOPVERSION!$A$3:$G$240,6,FALSE),VLOOKUP($B433,TONGHOPVERSION!$A$3:$G$240,6,FALSE))</f>
        <v>894.83087303101706</v>
      </c>
      <c r="K433" s="4">
        <f>IFERROR(VLOOKUP($U433,TONGHOPVERSION!$A$3:$G$240,7,FALSE),VLOOKUP($B433,TONGHOPVERSION!$A$3:$G$240,7,FALSE))</f>
        <v>993.76215651856978</v>
      </c>
      <c r="L433" s="2">
        <v>4.1666666666666664E-2</v>
      </c>
      <c r="M433" s="2">
        <v>0.2951388888888889</v>
      </c>
      <c r="N433" s="6">
        <f t="shared" si="24"/>
        <v>1</v>
      </c>
      <c r="O433" s="6">
        <f t="shared" si="25"/>
        <v>0</v>
      </c>
      <c r="P433" s="6">
        <f t="shared" si="26"/>
        <v>7</v>
      </c>
      <c r="Q433" s="6">
        <f t="shared" si="27"/>
        <v>5</v>
      </c>
      <c r="R433">
        <v>178</v>
      </c>
      <c r="S433">
        <v>4052</v>
      </c>
      <c r="T433" s="4">
        <v>721.25599999999997</v>
      </c>
      <c r="U433" t="s">
        <v>164</v>
      </c>
      <c r="V433" t="s">
        <v>164</v>
      </c>
      <c r="W433" t="s">
        <v>21</v>
      </c>
      <c r="X433" t="s">
        <v>145</v>
      </c>
      <c r="Y433" t="s">
        <v>23</v>
      </c>
      <c r="Z433" t="s">
        <v>37</v>
      </c>
    </row>
    <row r="434" spans="1:26" x14ac:dyDescent="0.2">
      <c r="A434" s="1">
        <v>43627</v>
      </c>
      <c r="B434" t="s">
        <v>129</v>
      </c>
      <c r="C434" t="s">
        <v>27</v>
      </c>
      <c r="D434" t="s">
        <v>34</v>
      </c>
      <c r="E434" t="s">
        <v>347</v>
      </c>
      <c r="F434" s="3" t="s">
        <v>17</v>
      </c>
      <c r="G434" s="3">
        <f>WEEKDAY(A434,2)</f>
        <v>2</v>
      </c>
      <c r="H434" s="7">
        <f>N434+O434/60</f>
        <v>12.166666666666666</v>
      </c>
      <c r="I434" s="7">
        <f>P434+Q434/60</f>
        <v>13.5</v>
      </c>
      <c r="J434" s="4">
        <f>IFERROR(VLOOKUP($U434,TONGHOPVERSION!$A$3:$G$240,6,FALSE),VLOOKUP($B434,TONGHOPVERSION!$A$3:$G$240,6,FALSE))</f>
        <v>239.31340170869245</v>
      </c>
      <c r="K434" s="4">
        <f>IFERROR(VLOOKUP($U434,TONGHOPVERSION!$A$3:$G$240,7,FALSE),VLOOKUP($B434,TONGHOPVERSION!$A$3:$G$240,7,FALSE))</f>
        <v>208.92363712533773</v>
      </c>
      <c r="L434" s="2">
        <v>0.50694444444444442</v>
      </c>
      <c r="M434" s="2">
        <v>0.5625</v>
      </c>
      <c r="N434" s="6">
        <f t="shared" si="24"/>
        <v>12</v>
      </c>
      <c r="O434" s="6">
        <f t="shared" si="25"/>
        <v>10</v>
      </c>
      <c r="P434" s="6">
        <f t="shared" si="26"/>
        <v>13</v>
      </c>
      <c r="Q434" s="6">
        <f t="shared" si="27"/>
        <v>30</v>
      </c>
      <c r="R434">
        <v>178</v>
      </c>
      <c r="S434">
        <v>602</v>
      </c>
      <c r="T434" s="4">
        <v>107.15600000000001</v>
      </c>
      <c r="U434" t="s">
        <v>129</v>
      </c>
      <c r="V434" t="s">
        <v>129</v>
      </c>
      <c r="W434" t="s">
        <v>129</v>
      </c>
      <c r="X434" t="s">
        <v>16</v>
      </c>
      <c r="Y434" t="s">
        <v>30</v>
      </c>
      <c r="Z434" t="s">
        <v>37</v>
      </c>
    </row>
    <row r="435" spans="1:26" x14ac:dyDescent="0.2">
      <c r="A435" s="1">
        <v>43627</v>
      </c>
      <c r="B435" t="s">
        <v>164</v>
      </c>
      <c r="C435" t="s">
        <v>27</v>
      </c>
      <c r="D435" t="s">
        <v>165</v>
      </c>
      <c r="E435" t="s">
        <v>163</v>
      </c>
      <c r="F435" s="3" t="s">
        <v>17</v>
      </c>
      <c r="G435" s="3">
        <f>WEEKDAY(A435,2)</f>
        <v>2</v>
      </c>
      <c r="H435" s="7">
        <f>N435+O435/60</f>
        <v>17.083333333333332</v>
      </c>
      <c r="I435" s="7">
        <f>P435+Q435/60</f>
        <v>22.5</v>
      </c>
      <c r="J435" s="4">
        <f>IFERROR(VLOOKUP($U435,TONGHOPVERSION!$A$3:$G$240,6,FALSE),VLOOKUP($B435,TONGHOPVERSION!$A$3:$G$240,6,FALSE))</f>
        <v>894.83087303101706</v>
      </c>
      <c r="K435" s="4">
        <f>IFERROR(VLOOKUP($U435,TONGHOPVERSION!$A$3:$G$240,7,FALSE),VLOOKUP($B435,TONGHOPVERSION!$A$3:$G$240,7,FALSE))</f>
        <v>993.76215651856978</v>
      </c>
      <c r="L435" s="2">
        <v>0.71180555555555547</v>
      </c>
      <c r="M435" s="2">
        <v>0.9375</v>
      </c>
      <c r="N435" s="6">
        <f t="shared" si="24"/>
        <v>17</v>
      </c>
      <c r="O435" s="6">
        <f t="shared" si="25"/>
        <v>5</v>
      </c>
      <c r="P435" s="6">
        <f t="shared" si="26"/>
        <v>22</v>
      </c>
      <c r="Q435" s="6">
        <f t="shared" si="27"/>
        <v>30</v>
      </c>
      <c r="R435">
        <v>178</v>
      </c>
      <c r="S435">
        <v>4052</v>
      </c>
      <c r="T435" s="4">
        <v>721.25599999999997</v>
      </c>
      <c r="U435" t="s">
        <v>164</v>
      </c>
      <c r="V435" t="s">
        <v>164</v>
      </c>
      <c r="W435" t="s">
        <v>21</v>
      </c>
      <c r="X435" t="s">
        <v>145</v>
      </c>
      <c r="Y435" t="s">
        <v>23</v>
      </c>
      <c r="Z435" t="s">
        <v>37</v>
      </c>
    </row>
    <row r="436" spans="1:26" x14ac:dyDescent="0.2">
      <c r="A436" s="1">
        <v>43627</v>
      </c>
      <c r="B436" t="s">
        <v>113</v>
      </c>
      <c r="C436" t="s">
        <v>27</v>
      </c>
      <c r="D436" t="s">
        <v>83</v>
      </c>
      <c r="E436" t="s">
        <v>427</v>
      </c>
      <c r="F436" s="3" t="s">
        <v>17</v>
      </c>
      <c r="G436" s="3">
        <f>WEEKDAY(A436,2)</f>
        <v>2</v>
      </c>
      <c r="H436" s="7">
        <f>N436+O436/60</f>
        <v>8</v>
      </c>
      <c r="I436" s="7">
        <f>P436+Q436/60</f>
        <v>9.1666666666666661</v>
      </c>
      <c r="J436" s="4">
        <f>IFERROR(VLOOKUP($U436,TONGHOPVERSION!$A$3:$G$240,6,FALSE),VLOOKUP($B436,TONGHOPVERSION!$A$3:$G$240,6,FALSE))</f>
        <v>174.57236893439588</v>
      </c>
      <c r="K436" s="4">
        <f>IFERROR(VLOOKUP($U436,TONGHOPVERSION!$A$3:$G$240,7,FALSE),VLOOKUP($B436,TONGHOPVERSION!$A$3:$G$240,7,FALSE))</f>
        <v>168.20824934473262</v>
      </c>
      <c r="L436" s="2">
        <v>0.33333333333333331</v>
      </c>
      <c r="M436" s="2">
        <v>0.38194444444444442</v>
      </c>
      <c r="N436" s="6">
        <f t="shared" si="24"/>
        <v>8</v>
      </c>
      <c r="O436" s="6">
        <f t="shared" si="25"/>
        <v>0</v>
      </c>
      <c r="P436" s="6">
        <f t="shared" si="26"/>
        <v>9</v>
      </c>
      <c r="Q436" s="6">
        <f t="shared" si="27"/>
        <v>10</v>
      </c>
      <c r="R436">
        <v>178</v>
      </c>
      <c r="S436">
        <v>430</v>
      </c>
      <c r="T436" s="4">
        <v>76.540000000000006</v>
      </c>
      <c r="U436" t="s">
        <v>113</v>
      </c>
      <c r="V436" t="s">
        <v>113</v>
      </c>
      <c r="W436" t="s">
        <v>41</v>
      </c>
      <c r="X436" t="s">
        <v>16</v>
      </c>
      <c r="Y436" t="s">
        <v>30</v>
      </c>
      <c r="Z436" t="s">
        <v>37</v>
      </c>
    </row>
    <row r="437" spans="1:26" x14ac:dyDescent="0.2">
      <c r="A437" s="1">
        <v>43627</v>
      </c>
      <c r="B437" t="s">
        <v>115</v>
      </c>
      <c r="C437" t="s">
        <v>83</v>
      </c>
      <c r="D437" t="s">
        <v>27</v>
      </c>
      <c r="E437" t="s">
        <v>428</v>
      </c>
      <c r="F437" s="3" t="s">
        <v>17</v>
      </c>
      <c r="G437" s="3">
        <f>WEEKDAY(A437,2)</f>
        <v>2</v>
      </c>
      <c r="H437" s="7">
        <f>N437+O437/60</f>
        <v>9.8333333333333339</v>
      </c>
      <c r="I437" s="7">
        <f>P437+Q437/60</f>
        <v>11.083333333333334</v>
      </c>
      <c r="J437" s="4">
        <f>IFERROR(VLOOKUP($U437,TONGHOPVERSION!$A$3:$G$240,6,FALSE),VLOOKUP($B437,TONGHOPVERSION!$A$3:$G$240,6,FALSE))</f>
        <v>174.57236893439588</v>
      </c>
      <c r="K437" s="4">
        <f>IFERROR(VLOOKUP($U437,TONGHOPVERSION!$A$3:$G$240,7,FALSE),VLOOKUP($B437,TONGHOPVERSION!$A$3:$G$240,7,FALSE))</f>
        <v>168.20824934473262</v>
      </c>
      <c r="L437" s="2">
        <v>0.40972222222222227</v>
      </c>
      <c r="M437" s="2">
        <v>0.46180555555555558</v>
      </c>
      <c r="N437" s="6">
        <f t="shared" si="24"/>
        <v>9</v>
      </c>
      <c r="O437" s="6">
        <f t="shared" si="25"/>
        <v>50</v>
      </c>
      <c r="P437" s="6">
        <f t="shared" si="26"/>
        <v>11</v>
      </c>
      <c r="Q437" s="6">
        <f t="shared" si="27"/>
        <v>5</v>
      </c>
      <c r="R437">
        <v>178</v>
      </c>
      <c r="S437">
        <v>430</v>
      </c>
      <c r="T437" s="4">
        <v>76.540000000000006</v>
      </c>
      <c r="U437" t="s">
        <v>113</v>
      </c>
      <c r="V437" t="s">
        <v>113</v>
      </c>
      <c r="W437" t="s">
        <v>41</v>
      </c>
      <c r="X437" t="s">
        <v>16</v>
      </c>
      <c r="Y437" t="s">
        <v>30</v>
      </c>
      <c r="Z437" t="s">
        <v>37</v>
      </c>
    </row>
    <row r="438" spans="1:26" x14ac:dyDescent="0.2">
      <c r="A438" s="1">
        <v>43627</v>
      </c>
      <c r="B438" t="s">
        <v>33</v>
      </c>
      <c r="C438" t="s">
        <v>34</v>
      </c>
      <c r="D438" t="s">
        <v>35</v>
      </c>
      <c r="E438" t="s">
        <v>478</v>
      </c>
      <c r="F438" s="3" t="s">
        <v>17</v>
      </c>
      <c r="G438" s="3">
        <f>WEEKDAY(A438,2)</f>
        <v>2</v>
      </c>
      <c r="H438" s="7">
        <f>N438+O438/60</f>
        <v>13</v>
      </c>
      <c r="I438" s="7">
        <f>P438+Q438/60</f>
        <v>14.416666666666666</v>
      </c>
      <c r="J438" s="4">
        <f>IFERROR(VLOOKUP($U438,TONGHOPVERSION!$A$3:$G$240,6,FALSE),VLOOKUP($B438,TONGHOPVERSION!$A$3:$G$240,6,FALSE))</f>
        <v>236.34688949060637</v>
      </c>
      <c r="K438" s="4">
        <f>IFERROR(VLOOKUP($U438,TONGHOPVERSION!$A$3:$G$240,7,FALSE),VLOOKUP($B438,TONGHOPVERSION!$A$3:$G$240,7,FALSE))</f>
        <v>201.94443000170284</v>
      </c>
      <c r="L438" s="2">
        <v>0.54166666666666663</v>
      </c>
      <c r="M438" s="2">
        <v>0.60069444444444442</v>
      </c>
      <c r="N438" s="6">
        <f t="shared" si="24"/>
        <v>13</v>
      </c>
      <c r="O438" s="6">
        <f t="shared" si="25"/>
        <v>0</v>
      </c>
      <c r="P438" s="6">
        <f t="shared" si="26"/>
        <v>14</v>
      </c>
      <c r="Q438" s="6">
        <f t="shared" si="27"/>
        <v>25</v>
      </c>
      <c r="R438">
        <v>184</v>
      </c>
      <c r="S438">
        <v>604</v>
      </c>
      <c r="T438" s="4">
        <v>111.136</v>
      </c>
      <c r="U438" t="s">
        <v>36</v>
      </c>
      <c r="V438" t="s">
        <v>36</v>
      </c>
      <c r="W438" t="s">
        <v>36</v>
      </c>
      <c r="X438" t="s">
        <v>16</v>
      </c>
      <c r="Y438" t="s">
        <v>30</v>
      </c>
      <c r="Z438" t="s">
        <v>37</v>
      </c>
    </row>
    <row r="439" spans="1:26" x14ac:dyDescent="0.2">
      <c r="A439" s="1">
        <v>43627</v>
      </c>
      <c r="B439" t="s">
        <v>36</v>
      </c>
      <c r="C439" t="s">
        <v>35</v>
      </c>
      <c r="D439" t="s">
        <v>34</v>
      </c>
      <c r="E439" t="s">
        <v>76</v>
      </c>
      <c r="F439" s="3" t="s">
        <v>17</v>
      </c>
      <c r="G439" s="3">
        <f>WEEKDAY(A439,2)</f>
        <v>2</v>
      </c>
      <c r="H439" s="7">
        <f>N439+O439/60</f>
        <v>23</v>
      </c>
      <c r="I439" s="7">
        <f>P439+Q439/60</f>
        <v>0.33333333333333331</v>
      </c>
      <c r="J439" s="4">
        <f>IFERROR(VLOOKUP($U439,TONGHOPVERSION!$A$3:$G$240,6,FALSE),VLOOKUP($B439,TONGHOPVERSION!$A$3:$G$240,6,FALSE))</f>
        <v>236.34688949060637</v>
      </c>
      <c r="K439" s="4">
        <f>IFERROR(VLOOKUP($U439,TONGHOPVERSION!$A$3:$G$240,7,FALSE),VLOOKUP($B439,TONGHOPVERSION!$A$3:$G$240,7,FALSE))</f>
        <v>201.94443000170284</v>
      </c>
      <c r="L439" s="2">
        <v>0.95833333333333337</v>
      </c>
      <c r="M439" s="2">
        <v>1.3888888888888888E-2</v>
      </c>
      <c r="N439" s="6">
        <f t="shared" si="24"/>
        <v>23</v>
      </c>
      <c r="O439" s="6">
        <f t="shared" si="25"/>
        <v>0</v>
      </c>
      <c r="P439" s="6">
        <f t="shared" si="26"/>
        <v>0</v>
      </c>
      <c r="Q439" s="6">
        <f t="shared" si="27"/>
        <v>20</v>
      </c>
      <c r="R439">
        <v>184</v>
      </c>
      <c r="S439">
        <v>604</v>
      </c>
      <c r="T439" s="4">
        <v>111.136</v>
      </c>
      <c r="U439" t="s">
        <v>36</v>
      </c>
      <c r="V439" t="s">
        <v>36</v>
      </c>
      <c r="W439" t="s">
        <v>36</v>
      </c>
      <c r="X439" t="s">
        <v>16</v>
      </c>
      <c r="Y439" t="s">
        <v>30</v>
      </c>
      <c r="Z439" t="s">
        <v>37</v>
      </c>
    </row>
    <row r="440" spans="1:26" x14ac:dyDescent="0.2">
      <c r="A440" s="1">
        <v>43627</v>
      </c>
      <c r="B440" t="s">
        <v>481</v>
      </c>
      <c r="C440" t="s">
        <v>435</v>
      </c>
      <c r="D440" t="s">
        <v>27</v>
      </c>
      <c r="E440" t="s">
        <v>480</v>
      </c>
      <c r="F440" s="3" t="s">
        <v>17</v>
      </c>
      <c r="G440" s="3">
        <f>WEEKDAY(A440,2)</f>
        <v>2</v>
      </c>
      <c r="H440" s="7">
        <f>N440+O440/60</f>
        <v>7.333333333333333</v>
      </c>
      <c r="I440" s="7">
        <f>P440+Q440/60</f>
        <v>10.166666666666666</v>
      </c>
      <c r="J440" s="4">
        <f>IFERROR(VLOOKUP($U440,TONGHOPVERSION!$A$3:$G$240,6,FALSE),VLOOKUP($B440,TONGHOPVERSION!$A$3:$G$240,6,FALSE))</f>
        <v>423.5973318768896</v>
      </c>
      <c r="K440" s="4">
        <f>IFERROR(VLOOKUP($U440,TONGHOPVERSION!$A$3:$G$240,7,FALSE),VLOOKUP($B440,TONGHOPVERSION!$A$3:$G$240,7,FALSE))</f>
        <v>491.6516648738675</v>
      </c>
      <c r="L440" s="2">
        <v>0.30555555555555552</v>
      </c>
      <c r="M440" s="2">
        <v>0.4236111111111111</v>
      </c>
      <c r="N440" s="6">
        <f t="shared" si="24"/>
        <v>7</v>
      </c>
      <c r="O440" s="6">
        <f t="shared" si="25"/>
        <v>20</v>
      </c>
      <c r="P440" s="6">
        <f t="shared" si="26"/>
        <v>10</v>
      </c>
      <c r="Q440" s="6">
        <f t="shared" si="27"/>
        <v>10</v>
      </c>
      <c r="R440">
        <v>184</v>
      </c>
      <c r="S440">
        <v>1489</v>
      </c>
      <c r="T440" s="4">
        <v>273.976</v>
      </c>
      <c r="U440" t="s">
        <v>482</v>
      </c>
      <c r="V440" t="s">
        <v>482</v>
      </c>
      <c r="W440" t="s">
        <v>21</v>
      </c>
      <c r="X440" t="s">
        <v>436</v>
      </c>
      <c r="Y440" t="s">
        <v>23</v>
      </c>
      <c r="Z440" t="s">
        <v>37</v>
      </c>
    </row>
    <row r="441" spans="1:26" x14ac:dyDescent="0.2">
      <c r="A441" s="1">
        <v>43627</v>
      </c>
      <c r="B441" t="s">
        <v>482</v>
      </c>
      <c r="C441" t="s">
        <v>27</v>
      </c>
      <c r="D441" t="s">
        <v>435</v>
      </c>
      <c r="E441" t="s">
        <v>484</v>
      </c>
      <c r="F441" s="3" t="s">
        <v>17</v>
      </c>
      <c r="G441" s="3">
        <f>WEEKDAY(A441,2)</f>
        <v>2</v>
      </c>
      <c r="H441" s="7">
        <f>N441+O441/60</f>
        <v>3.5833333333333335</v>
      </c>
      <c r="I441" s="7">
        <f>P441+Q441/60</f>
        <v>6.333333333333333</v>
      </c>
      <c r="J441" s="4">
        <f>IFERROR(VLOOKUP($U441,TONGHOPVERSION!$A$3:$G$240,6,FALSE),VLOOKUP($B441,TONGHOPVERSION!$A$3:$G$240,6,FALSE))</f>
        <v>423.5973318768896</v>
      </c>
      <c r="K441" s="4">
        <f>IFERROR(VLOOKUP($U441,TONGHOPVERSION!$A$3:$G$240,7,FALSE),VLOOKUP($B441,TONGHOPVERSION!$A$3:$G$240,7,FALSE))</f>
        <v>491.6516648738675</v>
      </c>
      <c r="L441" s="2">
        <v>0.14930555555555555</v>
      </c>
      <c r="M441" s="2">
        <v>0.2638888888888889</v>
      </c>
      <c r="N441" s="6">
        <f t="shared" si="24"/>
        <v>3</v>
      </c>
      <c r="O441" s="6">
        <f t="shared" si="25"/>
        <v>35</v>
      </c>
      <c r="P441" s="6">
        <f t="shared" si="26"/>
        <v>6</v>
      </c>
      <c r="Q441" s="6">
        <f t="shared" si="27"/>
        <v>20</v>
      </c>
      <c r="R441">
        <v>184</v>
      </c>
      <c r="S441">
        <v>1489</v>
      </c>
      <c r="T441" s="4">
        <v>273.976</v>
      </c>
      <c r="U441" t="s">
        <v>482</v>
      </c>
      <c r="V441" t="s">
        <v>482</v>
      </c>
      <c r="W441" t="s">
        <v>21</v>
      </c>
      <c r="X441" t="s">
        <v>436</v>
      </c>
      <c r="Y441" t="s">
        <v>23</v>
      </c>
      <c r="Z441" t="s">
        <v>37</v>
      </c>
    </row>
    <row r="442" spans="1:26" x14ac:dyDescent="0.2">
      <c r="A442" s="1">
        <v>43627</v>
      </c>
      <c r="B442" t="s">
        <v>129</v>
      </c>
      <c r="C442" t="s">
        <v>27</v>
      </c>
      <c r="D442" t="s">
        <v>34</v>
      </c>
      <c r="E442" t="s">
        <v>399</v>
      </c>
      <c r="F442" s="3" t="s">
        <v>17</v>
      </c>
      <c r="G442" s="3">
        <f>WEEKDAY(A442,2)</f>
        <v>2</v>
      </c>
      <c r="H442" s="7">
        <f>N442+O442/60</f>
        <v>11</v>
      </c>
      <c r="I442" s="7">
        <f>P442+Q442/60</f>
        <v>12.333333333333334</v>
      </c>
      <c r="J442" s="4">
        <f>IFERROR(VLOOKUP($U442,TONGHOPVERSION!$A$3:$G$240,6,FALSE),VLOOKUP($B442,TONGHOPVERSION!$A$3:$G$240,6,FALSE))</f>
        <v>239.31340170869245</v>
      </c>
      <c r="K442" s="4">
        <f>IFERROR(VLOOKUP($U442,TONGHOPVERSION!$A$3:$G$240,7,FALSE),VLOOKUP($B442,TONGHOPVERSION!$A$3:$G$240,7,FALSE))</f>
        <v>208.92363712533773</v>
      </c>
      <c r="L442" s="2">
        <v>0.45833333333333331</v>
      </c>
      <c r="M442" s="2">
        <v>0.51388888888888895</v>
      </c>
      <c r="N442" s="6">
        <f t="shared" si="24"/>
        <v>11</v>
      </c>
      <c r="O442" s="6">
        <f t="shared" si="25"/>
        <v>0</v>
      </c>
      <c r="P442" s="6">
        <f t="shared" si="26"/>
        <v>12</v>
      </c>
      <c r="Q442" s="6">
        <f t="shared" si="27"/>
        <v>20</v>
      </c>
      <c r="R442">
        <v>184</v>
      </c>
      <c r="S442">
        <v>602</v>
      </c>
      <c r="T442" s="4">
        <v>110.768</v>
      </c>
      <c r="U442" t="s">
        <v>129</v>
      </c>
      <c r="V442" t="s">
        <v>129</v>
      </c>
      <c r="W442" t="s">
        <v>129</v>
      </c>
      <c r="X442" t="s">
        <v>16</v>
      </c>
      <c r="Y442" t="s">
        <v>30</v>
      </c>
      <c r="Z442" t="s">
        <v>288</v>
      </c>
    </row>
    <row r="443" spans="1:26" x14ac:dyDescent="0.2">
      <c r="A443" s="1">
        <v>43627</v>
      </c>
      <c r="B443" t="s">
        <v>183</v>
      </c>
      <c r="C443" t="s">
        <v>66</v>
      </c>
      <c r="D443" t="s">
        <v>27</v>
      </c>
      <c r="E443" t="s">
        <v>407</v>
      </c>
      <c r="F443" s="3" t="s">
        <v>17</v>
      </c>
      <c r="G443" s="3">
        <f>WEEKDAY(A443,2)</f>
        <v>2</v>
      </c>
      <c r="H443" s="7">
        <f>N443+O443/60</f>
        <v>3.9166666666666665</v>
      </c>
      <c r="I443" s="7">
        <f>P443+Q443/60</f>
        <v>5</v>
      </c>
      <c r="J443" s="4">
        <f>IFERROR(VLOOKUP($U443,TONGHOPVERSION!$A$3:$G$240,6,FALSE),VLOOKUP($B443,TONGHOPVERSION!$A$3:$G$240,6,FALSE))</f>
        <v>184.25871592968858</v>
      </c>
      <c r="K443" s="4">
        <f>IFERROR(VLOOKUP($U443,TONGHOPVERSION!$A$3:$G$240,7,FALSE),VLOOKUP($B443,TONGHOPVERSION!$A$3:$G$240,7,FALSE))</f>
        <v>154.07262794368225</v>
      </c>
      <c r="L443" s="2">
        <v>0.16319444444444445</v>
      </c>
      <c r="M443" s="2">
        <v>0.20833333333333334</v>
      </c>
      <c r="N443" s="6">
        <f t="shared" si="24"/>
        <v>3</v>
      </c>
      <c r="O443" s="6">
        <f t="shared" si="25"/>
        <v>55</v>
      </c>
      <c r="P443" s="6">
        <f t="shared" si="26"/>
        <v>5</v>
      </c>
      <c r="Q443" s="6">
        <f t="shared" si="27"/>
        <v>0</v>
      </c>
      <c r="R443">
        <v>184</v>
      </c>
      <c r="S443">
        <v>309</v>
      </c>
      <c r="T443" s="4">
        <v>56.856000000000002</v>
      </c>
      <c r="U443" t="s">
        <v>184</v>
      </c>
      <c r="V443" t="s">
        <v>184</v>
      </c>
      <c r="W443" t="s">
        <v>29</v>
      </c>
      <c r="X443" t="s">
        <v>16</v>
      </c>
      <c r="Y443" t="s">
        <v>30</v>
      </c>
      <c r="Z443" t="s">
        <v>37</v>
      </c>
    </row>
    <row r="444" spans="1:26" x14ac:dyDescent="0.2">
      <c r="A444" s="1">
        <v>43627</v>
      </c>
      <c r="B444" t="s">
        <v>183</v>
      </c>
      <c r="C444" t="s">
        <v>66</v>
      </c>
      <c r="D444" t="s">
        <v>27</v>
      </c>
      <c r="E444" t="s">
        <v>182</v>
      </c>
      <c r="F444" s="3" t="s">
        <v>17</v>
      </c>
      <c r="G444" s="3">
        <f>WEEKDAY(A444,2)</f>
        <v>2</v>
      </c>
      <c r="H444" s="7">
        <f>N444+O444/60</f>
        <v>7.5</v>
      </c>
      <c r="I444" s="7">
        <f>P444+Q444/60</f>
        <v>8.5833333333333339</v>
      </c>
      <c r="J444" s="4">
        <f>IFERROR(VLOOKUP($U444,TONGHOPVERSION!$A$3:$G$240,6,FALSE),VLOOKUP($B444,TONGHOPVERSION!$A$3:$G$240,6,FALSE))</f>
        <v>184.25871592968858</v>
      </c>
      <c r="K444" s="4">
        <f>IFERROR(VLOOKUP($U444,TONGHOPVERSION!$A$3:$G$240,7,FALSE),VLOOKUP($B444,TONGHOPVERSION!$A$3:$G$240,7,FALSE))</f>
        <v>154.07262794368225</v>
      </c>
      <c r="L444" s="2">
        <v>0.3125</v>
      </c>
      <c r="M444" s="2">
        <v>0.3576388888888889</v>
      </c>
      <c r="N444" s="6">
        <f t="shared" si="24"/>
        <v>7</v>
      </c>
      <c r="O444" s="6">
        <f t="shared" si="25"/>
        <v>30</v>
      </c>
      <c r="P444" s="6">
        <f t="shared" si="26"/>
        <v>8</v>
      </c>
      <c r="Q444" s="6">
        <f t="shared" si="27"/>
        <v>35</v>
      </c>
      <c r="R444">
        <v>184</v>
      </c>
      <c r="S444">
        <v>309</v>
      </c>
      <c r="T444" s="4">
        <v>56.856000000000002</v>
      </c>
      <c r="U444" t="s">
        <v>184</v>
      </c>
      <c r="V444" t="s">
        <v>184</v>
      </c>
      <c r="W444" t="s">
        <v>29</v>
      </c>
      <c r="X444" t="s">
        <v>16</v>
      </c>
      <c r="Y444" t="s">
        <v>30</v>
      </c>
      <c r="Z444" t="s">
        <v>37</v>
      </c>
    </row>
    <row r="445" spans="1:26" x14ac:dyDescent="0.2">
      <c r="A445" s="1">
        <v>43627</v>
      </c>
      <c r="B445" t="s">
        <v>481</v>
      </c>
      <c r="C445" t="s">
        <v>435</v>
      </c>
      <c r="D445" t="s">
        <v>27</v>
      </c>
      <c r="E445" t="s">
        <v>654</v>
      </c>
      <c r="F445" s="3" t="s">
        <v>17</v>
      </c>
      <c r="G445" s="3">
        <f>WEEKDAY(A445,2)</f>
        <v>2</v>
      </c>
      <c r="H445" s="7">
        <f>N445+O445/60</f>
        <v>23.916666666666668</v>
      </c>
      <c r="I445" s="7">
        <f>P445+Q445/60</f>
        <v>2.5833333333333335</v>
      </c>
      <c r="J445" s="4">
        <f>IFERROR(VLOOKUP($U445,TONGHOPVERSION!$A$3:$G$240,6,FALSE),VLOOKUP($B445,TONGHOPVERSION!$A$3:$G$240,6,FALSE))</f>
        <v>423.5973318768896</v>
      </c>
      <c r="K445" s="4">
        <f>IFERROR(VLOOKUP($U445,TONGHOPVERSION!$A$3:$G$240,7,FALSE),VLOOKUP($B445,TONGHOPVERSION!$A$3:$G$240,7,FALSE))</f>
        <v>491.6516648738675</v>
      </c>
      <c r="L445" s="2">
        <v>0.99652777777777779</v>
      </c>
      <c r="M445" s="2">
        <v>0.1076388888888889</v>
      </c>
      <c r="N445" s="6">
        <f t="shared" si="24"/>
        <v>23</v>
      </c>
      <c r="O445" s="6">
        <f t="shared" si="25"/>
        <v>55</v>
      </c>
      <c r="P445" s="6">
        <f t="shared" si="26"/>
        <v>2</v>
      </c>
      <c r="Q445" s="6">
        <f t="shared" si="27"/>
        <v>35</v>
      </c>
      <c r="R445">
        <v>184</v>
      </c>
      <c r="S445">
        <v>1489</v>
      </c>
      <c r="T445" s="4">
        <v>273.976</v>
      </c>
      <c r="U445" t="s">
        <v>482</v>
      </c>
      <c r="V445" t="s">
        <v>482</v>
      </c>
      <c r="W445" t="s">
        <v>21</v>
      </c>
      <c r="X445" t="s">
        <v>436</v>
      </c>
      <c r="Y445" t="s">
        <v>23</v>
      </c>
      <c r="Z445" t="s">
        <v>37</v>
      </c>
    </row>
    <row r="446" spans="1:26" x14ac:dyDescent="0.2">
      <c r="A446" s="1">
        <v>43627</v>
      </c>
      <c r="B446" t="s">
        <v>184</v>
      </c>
      <c r="C446" t="s">
        <v>27</v>
      </c>
      <c r="D446" t="s">
        <v>66</v>
      </c>
      <c r="E446" t="s">
        <v>411</v>
      </c>
      <c r="F446" s="3" t="s">
        <v>17</v>
      </c>
      <c r="G446" s="3">
        <f>WEEKDAY(A446,2)</f>
        <v>2</v>
      </c>
      <c r="H446" s="7">
        <f>N446+O446/60</f>
        <v>2.0833333333333335</v>
      </c>
      <c r="I446" s="7">
        <f>P446+Q446/60</f>
        <v>3.25</v>
      </c>
      <c r="J446" s="4">
        <f>IFERROR(VLOOKUP($U446,TONGHOPVERSION!$A$3:$G$240,6,FALSE),VLOOKUP($B446,TONGHOPVERSION!$A$3:$G$240,6,FALSE))</f>
        <v>184.25871592968858</v>
      </c>
      <c r="K446" s="4">
        <f>IFERROR(VLOOKUP($U446,TONGHOPVERSION!$A$3:$G$240,7,FALSE),VLOOKUP($B446,TONGHOPVERSION!$A$3:$G$240,7,FALSE))</f>
        <v>154.07262794368225</v>
      </c>
      <c r="L446" s="2">
        <v>8.6805555555555566E-2</v>
      </c>
      <c r="M446" s="2">
        <v>0.13541666666666666</v>
      </c>
      <c r="N446" s="6">
        <f t="shared" si="24"/>
        <v>2</v>
      </c>
      <c r="O446" s="6">
        <f t="shared" si="25"/>
        <v>5</v>
      </c>
      <c r="P446" s="6">
        <f t="shared" si="26"/>
        <v>3</v>
      </c>
      <c r="Q446" s="6">
        <f t="shared" si="27"/>
        <v>15</v>
      </c>
      <c r="R446">
        <v>184</v>
      </c>
      <c r="S446">
        <v>309</v>
      </c>
      <c r="T446" s="4">
        <v>56.856000000000002</v>
      </c>
      <c r="U446" t="s">
        <v>184</v>
      </c>
      <c r="V446" t="s">
        <v>184</v>
      </c>
      <c r="W446" t="s">
        <v>29</v>
      </c>
      <c r="X446" t="s">
        <v>16</v>
      </c>
      <c r="Y446" t="s">
        <v>30</v>
      </c>
      <c r="Z446" t="s">
        <v>37</v>
      </c>
    </row>
    <row r="447" spans="1:26" x14ac:dyDescent="0.2">
      <c r="A447" s="1">
        <v>43627</v>
      </c>
      <c r="B447" t="s">
        <v>184</v>
      </c>
      <c r="C447" t="s">
        <v>27</v>
      </c>
      <c r="D447" t="s">
        <v>66</v>
      </c>
      <c r="E447" t="s">
        <v>188</v>
      </c>
      <c r="F447" s="3" t="s">
        <v>17</v>
      </c>
      <c r="G447" s="3">
        <f>WEEKDAY(A447,2)</f>
        <v>2</v>
      </c>
      <c r="H447" s="7">
        <f>N447+O447/60</f>
        <v>5.666666666666667</v>
      </c>
      <c r="I447" s="7">
        <f>P447+Q447/60</f>
        <v>6.833333333333333</v>
      </c>
      <c r="J447" s="4">
        <f>IFERROR(VLOOKUP($U447,TONGHOPVERSION!$A$3:$G$240,6,FALSE),VLOOKUP($B447,TONGHOPVERSION!$A$3:$G$240,6,FALSE))</f>
        <v>184.25871592968858</v>
      </c>
      <c r="K447" s="4">
        <f>IFERROR(VLOOKUP($U447,TONGHOPVERSION!$A$3:$G$240,7,FALSE),VLOOKUP($B447,TONGHOPVERSION!$A$3:$G$240,7,FALSE))</f>
        <v>154.07262794368225</v>
      </c>
      <c r="L447" s="2">
        <v>0.23611111111111113</v>
      </c>
      <c r="M447" s="2">
        <v>0.28472222222222221</v>
      </c>
      <c r="N447" s="6">
        <f t="shared" si="24"/>
        <v>5</v>
      </c>
      <c r="O447" s="6">
        <f t="shared" si="25"/>
        <v>40</v>
      </c>
      <c r="P447" s="6">
        <f t="shared" si="26"/>
        <v>6</v>
      </c>
      <c r="Q447" s="6">
        <f t="shared" si="27"/>
        <v>50</v>
      </c>
      <c r="R447">
        <v>184</v>
      </c>
      <c r="S447">
        <v>309</v>
      </c>
      <c r="T447" s="4">
        <v>56.856000000000002</v>
      </c>
      <c r="U447" t="s">
        <v>184</v>
      </c>
      <c r="V447" t="s">
        <v>184</v>
      </c>
      <c r="W447" t="s">
        <v>29</v>
      </c>
      <c r="X447" t="s">
        <v>16</v>
      </c>
      <c r="Y447" t="s">
        <v>30</v>
      </c>
      <c r="Z447" t="s">
        <v>37</v>
      </c>
    </row>
    <row r="448" spans="1:26" x14ac:dyDescent="0.2">
      <c r="A448" s="1">
        <v>43627</v>
      </c>
      <c r="B448" t="s">
        <v>482</v>
      </c>
      <c r="C448" t="s">
        <v>27</v>
      </c>
      <c r="D448" t="s">
        <v>435</v>
      </c>
      <c r="E448" t="s">
        <v>655</v>
      </c>
      <c r="F448" s="3" t="s">
        <v>17</v>
      </c>
      <c r="G448" s="3">
        <f>WEEKDAY(A448,2)</f>
        <v>2</v>
      </c>
      <c r="H448" s="7">
        <f>N448+O448/60</f>
        <v>10.083333333333334</v>
      </c>
      <c r="I448" s="7">
        <f>P448+Q448/60</f>
        <v>12.833333333333334</v>
      </c>
      <c r="J448" s="4">
        <f>IFERROR(VLOOKUP($U448,TONGHOPVERSION!$A$3:$G$240,6,FALSE),VLOOKUP($B448,TONGHOPVERSION!$A$3:$G$240,6,FALSE))</f>
        <v>423.5973318768896</v>
      </c>
      <c r="K448" s="4">
        <f>IFERROR(VLOOKUP($U448,TONGHOPVERSION!$A$3:$G$240,7,FALSE),VLOOKUP($B448,TONGHOPVERSION!$A$3:$G$240,7,FALSE))</f>
        <v>491.6516648738675</v>
      </c>
      <c r="L448" s="2">
        <v>0.4201388888888889</v>
      </c>
      <c r="M448" s="2">
        <v>0.53472222222222221</v>
      </c>
      <c r="N448" s="6">
        <f t="shared" si="24"/>
        <v>10</v>
      </c>
      <c r="O448" s="6">
        <f t="shared" si="25"/>
        <v>5</v>
      </c>
      <c r="P448" s="6">
        <f t="shared" si="26"/>
        <v>12</v>
      </c>
      <c r="Q448" s="6">
        <f t="shared" si="27"/>
        <v>50</v>
      </c>
      <c r="R448">
        <v>184</v>
      </c>
      <c r="S448">
        <v>1489</v>
      </c>
      <c r="T448" s="4">
        <v>273.976</v>
      </c>
      <c r="U448" t="s">
        <v>482</v>
      </c>
      <c r="V448" t="s">
        <v>482</v>
      </c>
      <c r="W448" t="s">
        <v>21</v>
      </c>
      <c r="X448" t="s">
        <v>436</v>
      </c>
      <c r="Y448" t="s">
        <v>23</v>
      </c>
      <c r="Z448" t="s">
        <v>37</v>
      </c>
    </row>
    <row r="449" spans="1:26" x14ac:dyDescent="0.2">
      <c r="A449" s="1">
        <v>43627</v>
      </c>
      <c r="B449" t="s">
        <v>434</v>
      </c>
      <c r="C449" t="s">
        <v>35</v>
      </c>
      <c r="D449" t="s">
        <v>435</v>
      </c>
      <c r="E449" t="s">
        <v>433</v>
      </c>
      <c r="F449" s="3" t="s">
        <v>17</v>
      </c>
      <c r="G449" s="3">
        <f>WEEKDAY(A449,2)</f>
        <v>2</v>
      </c>
      <c r="H449" s="7">
        <f>N449+O449/60</f>
        <v>3.4166666666666665</v>
      </c>
      <c r="I449" s="7">
        <f>P449+Q449/60</f>
        <v>5.5</v>
      </c>
      <c r="J449" s="4">
        <f>IFERROR(VLOOKUP($U449,TONGHOPVERSION!$A$3:$G$240,6,FALSE),VLOOKUP($B449,TONGHOPVERSION!$A$3:$G$240,6,FALSE))</f>
        <v>397.98739173850277</v>
      </c>
      <c r="K449" s="4">
        <f>IFERROR(VLOOKUP($U449,TONGHOPVERSION!$A$3:$G$240,7,FALSE),VLOOKUP($B449,TONGHOPVERSION!$A$3:$G$240,7,FALSE))</f>
        <v>395.83148533631299</v>
      </c>
      <c r="L449" s="2">
        <v>0.1423611111111111</v>
      </c>
      <c r="M449" s="2">
        <v>0.22916666666666666</v>
      </c>
      <c r="N449" s="6">
        <f t="shared" si="24"/>
        <v>3</v>
      </c>
      <c r="O449" s="6">
        <f t="shared" si="25"/>
        <v>25</v>
      </c>
      <c r="P449" s="6">
        <f t="shared" si="26"/>
        <v>5</v>
      </c>
      <c r="Q449" s="6">
        <f t="shared" si="27"/>
        <v>30</v>
      </c>
      <c r="R449">
        <v>203</v>
      </c>
      <c r="S449">
        <v>843</v>
      </c>
      <c r="T449" s="4">
        <v>171.12899999999999</v>
      </c>
      <c r="U449" t="s">
        <v>434</v>
      </c>
      <c r="V449" t="s">
        <v>434</v>
      </c>
      <c r="W449" t="s">
        <v>21</v>
      </c>
      <c r="X449" t="s">
        <v>436</v>
      </c>
      <c r="Y449" t="s">
        <v>23</v>
      </c>
      <c r="Z449" t="s">
        <v>37</v>
      </c>
    </row>
    <row r="450" spans="1:26" x14ac:dyDescent="0.2">
      <c r="A450" s="1">
        <v>43627</v>
      </c>
      <c r="B450" t="s">
        <v>230</v>
      </c>
      <c r="C450" t="s">
        <v>35</v>
      </c>
      <c r="D450" t="s">
        <v>134</v>
      </c>
      <c r="E450" t="s">
        <v>229</v>
      </c>
      <c r="F450" s="3" t="s">
        <v>17</v>
      </c>
      <c r="G450" s="3">
        <f>WEEKDAY(A450,2)</f>
        <v>2</v>
      </c>
      <c r="H450" s="7">
        <f>N450+O450/60</f>
        <v>10.333333333333334</v>
      </c>
      <c r="I450" s="7">
        <f>P450+Q450/60</f>
        <v>13.166666666666666</v>
      </c>
      <c r="J450" s="4">
        <f>IFERROR(VLOOKUP($U450,TONGHOPVERSION!$A$3:$G$240,6,FALSE),VLOOKUP($B450,TONGHOPVERSION!$A$3:$G$240,6,FALSE))</f>
        <v>398.49460740287265</v>
      </c>
      <c r="K450" s="4">
        <f>IFERROR(VLOOKUP($U450,TONGHOPVERSION!$A$3:$G$240,7,FALSE),VLOOKUP($B450,TONGHOPVERSION!$A$3:$G$240,7,FALSE))</f>
        <v>502.8326130028529</v>
      </c>
      <c r="L450" s="2">
        <v>0.43055555555555558</v>
      </c>
      <c r="M450" s="2">
        <v>0.54861111111111105</v>
      </c>
      <c r="N450" s="6">
        <f t="shared" si="24"/>
        <v>10</v>
      </c>
      <c r="O450" s="6">
        <f t="shared" si="25"/>
        <v>20</v>
      </c>
      <c r="P450" s="6">
        <f t="shared" si="26"/>
        <v>13</v>
      </c>
      <c r="Q450" s="6">
        <f t="shared" si="27"/>
        <v>10</v>
      </c>
      <c r="R450">
        <v>203</v>
      </c>
      <c r="S450">
        <v>1633</v>
      </c>
      <c r="T450" s="4">
        <v>331.49900000000002</v>
      </c>
      <c r="U450" t="s">
        <v>230</v>
      </c>
      <c r="V450" t="s">
        <v>230</v>
      </c>
      <c r="W450" t="s">
        <v>21</v>
      </c>
      <c r="X450" t="s">
        <v>135</v>
      </c>
      <c r="Y450" t="s">
        <v>23</v>
      </c>
      <c r="Z450" t="s">
        <v>37</v>
      </c>
    </row>
    <row r="451" spans="1:26" x14ac:dyDescent="0.2">
      <c r="A451" s="1">
        <v>43627</v>
      </c>
      <c r="B451" t="s">
        <v>442</v>
      </c>
      <c r="C451" t="s">
        <v>435</v>
      </c>
      <c r="D451" t="s">
        <v>35</v>
      </c>
      <c r="E451" t="s">
        <v>441</v>
      </c>
      <c r="F451" s="3" t="s">
        <v>17</v>
      </c>
      <c r="G451" s="3">
        <f>WEEKDAY(A451,2)</f>
        <v>2</v>
      </c>
      <c r="H451" s="7">
        <f>N451+O451/60</f>
        <v>6.5</v>
      </c>
      <c r="I451" s="7">
        <f>P451+Q451/60</f>
        <v>8.8333333333333339</v>
      </c>
      <c r="J451" s="4">
        <f>IFERROR(VLOOKUP($U451,TONGHOPVERSION!$A$3:$G$240,6,FALSE),VLOOKUP($B451,TONGHOPVERSION!$A$3:$G$240,6,FALSE))</f>
        <v>397.98739173850277</v>
      </c>
      <c r="K451" s="4">
        <f>IFERROR(VLOOKUP($U451,TONGHOPVERSION!$A$3:$G$240,7,FALSE),VLOOKUP($B451,TONGHOPVERSION!$A$3:$G$240,7,FALSE))</f>
        <v>395.83148533631299</v>
      </c>
      <c r="L451" s="2">
        <v>0.27083333333333331</v>
      </c>
      <c r="M451" s="2">
        <v>0.36805555555555558</v>
      </c>
      <c r="N451" s="6">
        <f t="shared" ref="N451:N514" si="28">HOUR(L451)</f>
        <v>6</v>
      </c>
      <c r="O451" s="6">
        <f t="shared" ref="O451:O514" si="29">MINUTE(L451)</f>
        <v>30</v>
      </c>
      <c r="P451" s="6">
        <f t="shared" ref="P451:P514" si="30">HOUR(M451)</f>
        <v>8</v>
      </c>
      <c r="Q451" s="6">
        <f t="shared" ref="Q451:Q514" si="31">MINUTE(M451)</f>
        <v>50</v>
      </c>
      <c r="R451">
        <v>203</v>
      </c>
      <c r="S451">
        <v>843</v>
      </c>
      <c r="T451" s="4">
        <v>171.12899999999999</v>
      </c>
      <c r="U451" t="s">
        <v>434</v>
      </c>
      <c r="V451" t="s">
        <v>434</v>
      </c>
      <c r="W451" t="s">
        <v>21</v>
      </c>
      <c r="X451" t="s">
        <v>436</v>
      </c>
      <c r="Y451" t="s">
        <v>23</v>
      </c>
      <c r="Z451" t="s">
        <v>37</v>
      </c>
    </row>
    <row r="452" spans="1:26" x14ac:dyDescent="0.2">
      <c r="A452" s="1">
        <v>43627</v>
      </c>
      <c r="B452" t="s">
        <v>94</v>
      </c>
      <c r="C452" t="s">
        <v>27</v>
      </c>
      <c r="D452" t="s">
        <v>35</v>
      </c>
      <c r="E452" t="s">
        <v>457</v>
      </c>
      <c r="F452" s="3" t="s">
        <v>17</v>
      </c>
      <c r="G452" s="3">
        <f>WEEKDAY(A452,2)</f>
        <v>2</v>
      </c>
      <c r="H452" s="7">
        <f>N452+O452/60</f>
        <v>0.5</v>
      </c>
      <c r="I452" s="7">
        <f>P452+Q452/60</f>
        <v>2.5833333333333335</v>
      </c>
      <c r="J452" s="4">
        <f>IFERROR(VLOOKUP($U452,TONGHOPVERSION!$A$3:$G$240,6,FALSE),VLOOKUP($B452,TONGHOPVERSION!$A$3:$G$240,6,FALSE))</f>
        <v>381.62004815649715</v>
      </c>
      <c r="K452" s="4">
        <f>IFERROR(VLOOKUP($U452,TONGHOPVERSION!$A$3:$G$240,7,FALSE),VLOOKUP($B452,TONGHOPVERSION!$A$3:$G$240,7,FALSE))</f>
        <v>329.70071085785668</v>
      </c>
      <c r="L452" s="2">
        <v>2.0833333333333332E-2</v>
      </c>
      <c r="M452" s="2">
        <v>0.1076388888888889</v>
      </c>
      <c r="N452" s="6">
        <f t="shared" si="28"/>
        <v>0</v>
      </c>
      <c r="O452" s="6">
        <f t="shared" si="29"/>
        <v>30</v>
      </c>
      <c r="P452" s="6">
        <f t="shared" si="30"/>
        <v>2</v>
      </c>
      <c r="Q452" s="6">
        <f t="shared" si="31"/>
        <v>35</v>
      </c>
      <c r="R452">
        <v>203</v>
      </c>
      <c r="S452">
        <v>1133</v>
      </c>
      <c r="T452" s="4">
        <v>229.999</v>
      </c>
      <c r="U452" t="s">
        <v>92</v>
      </c>
      <c r="V452" t="s">
        <v>92</v>
      </c>
      <c r="W452" t="s">
        <v>92</v>
      </c>
      <c r="X452" t="s">
        <v>16</v>
      </c>
      <c r="Y452" t="s">
        <v>30</v>
      </c>
      <c r="Z452" t="s">
        <v>37</v>
      </c>
    </row>
    <row r="453" spans="1:26" x14ac:dyDescent="0.2">
      <c r="A453" s="1">
        <v>43627</v>
      </c>
      <c r="B453" t="s">
        <v>234</v>
      </c>
      <c r="C453" t="s">
        <v>134</v>
      </c>
      <c r="D453" t="s">
        <v>35</v>
      </c>
      <c r="E453" t="s">
        <v>233</v>
      </c>
      <c r="F453" s="3" t="s">
        <v>17</v>
      </c>
      <c r="G453" s="3">
        <f>WEEKDAY(A453,2)</f>
        <v>2</v>
      </c>
      <c r="H453" s="7">
        <f>N453+O453/60</f>
        <v>23.5</v>
      </c>
      <c r="I453" s="7">
        <f>P453+Q453/60</f>
        <v>2.75</v>
      </c>
      <c r="J453" s="4">
        <f>IFERROR(VLOOKUP($U453,TONGHOPVERSION!$A$3:$G$240,6,FALSE),VLOOKUP($B453,TONGHOPVERSION!$A$3:$G$240,6,FALSE))</f>
        <v>398.49460740287265</v>
      </c>
      <c r="K453" s="4">
        <f>IFERROR(VLOOKUP($U453,TONGHOPVERSION!$A$3:$G$240,7,FALSE),VLOOKUP($B453,TONGHOPVERSION!$A$3:$G$240,7,FALSE))</f>
        <v>502.8326130028529</v>
      </c>
      <c r="L453" s="2">
        <v>0.97916666666666663</v>
      </c>
      <c r="M453" s="2">
        <v>0.11458333333333333</v>
      </c>
      <c r="N453" s="6">
        <f t="shared" si="28"/>
        <v>23</v>
      </c>
      <c r="O453" s="6">
        <f t="shared" si="29"/>
        <v>30</v>
      </c>
      <c r="P453" s="6">
        <f t="shared" si="30"/>
        <v>2</v>
      </c>
      <c r="Q453" s="6">
        <f t="shared" si="31"/>
        <v>45</v>
      </c>
      <c r="R453">
        <v>203</v>
      </c>
      <c r="S453">
        <v>1633</v>
      </c>
      <c r="T453" s="4">
        <v>331.49900000000002</v>
      </c>
      <c r="U453" t="s">
        <v>230</v>
      </c>
      <c r="V453" t="s">
        <v>230</v>
      </c>
      <c r="W453" t="s">
        <v>21</v>
      </c>
      <c r="X453" t="s">
        <v>135</v>
      </c>
      <c r="Y453" t="s">
        <v>23</v>
      </c>
      <c r="Z453" t="s">
        <v>37</v>
      </c>
    </row>
    <row r="454" spans="1:26" x14ac:dyDescent="0.2">
      <c r="A454" s="1">
        <v>43627</v>
      </c>
      <c r="B454" t="s">
        <v>657</v>
      </c>
      <c r="C454" t="s">
        <v>279</v>
      </c>
      <c r="D454" t="s">
        <v>34</v>
      </c>
      <c r="E454" t="s">
        <v>656</v>
      </c>
      <c r="F454" s="3" t="s">
        <v>17</v>
      </c>
      <c r="G454" s="3">
        <f>WEEKDAY(A454,2)</f>
        <v>2</v>
      </c>
      <c r="H454" s="7">
        <f>N454+O454/60</f>
        <v>17.416666666666668</v>
      </c>
      <c r="I454" s="7">
        <f>P454+Q454/60</f>
        <v>20.416666666666668</v>
      </c>
      <c r="J454" s="4">
        <f>IFERROR(VLOOKUP($U454,TONGHOPVERSION!$A$3:$G$240,6,FALSE),VLOOKUP($B454,TONGHOPVERSION!$A$3:$G$240,6,FALSE))</f>
        <v>438.75530357469273</v>
      </c>
      <c r="K454" s="4">
        <f>IFERROR(VLOOKUP($U454,TONGHOPVERSION!$A$3:$G$240,7,FALSE),VLOOKUP($B454,TONGHOPVERSION!$A$3:$G$240,7,FALSE))</f>
        <v>373.05607297819097</v>
      </c>
      <c r="L454" s="2">
        <v>0.72569444444444453</v>
      </c>
      <c r="M454" s="2">
        <v>0.85069444444444453</v>
      </c>
      <c r="N454" s="6">
        <f t="shared" si="28"/>
        <v>17</v>
      </c>
      <c r="O454" s="6">
        <f t="shared" si="29"/>
        <v>25</v>
      </c>
      <c r="P454" s="6">
        <f t="shared" si="30"/>
        <v>20</v>
      </c>
      <c r="Q454" s="6">
        <f t="shared" si="31"/>
        <v>25</v>
      </c>
      <c r="R454">
        <v>203</v>
      </c>
      <c r="S454">
        <v>1667</v>
      </c>
      <c r="T454" s="4">
        <v>338.40100000000001</v>
      </c>
      <c r="U454" t="s">
        <v>658</v>
      </c>
      <c r="V454" t="s">
        <v>658</v>
      </c>
      <c r="W454" t="s">
        <v>21</v>
      </c>
      <c r="X454" t="s">
        <v>197</v>
      </c>
      <c r="Y454" t="s">
        <v>23</v>
      </c>
      <c r="Z454" t="s">
        <v>24</v>
      </c>
    </row>
    <row r="455" spans="1:26" x14ac:dyDescent="0.2">
      <c r="A455" s="1">
        <v>43627</v>
      </c>
      <c r="B455" t="s">
        <v>658</v>
      </c>
      <c r="C455" t="s">
        <v>34</v>
      </c>
      <c r="D455" t="s">
        <v>279</v>
      </c>
      <c r="E455" t="s">
        <v>659</v>
      </c>
      <c r="F455" s="3" t="s">
        <v>17</v>
      </c>
      <c r="G455" s="3">
        <f>WEEKDAY(A455,2)</f>
        <v>2</v>
      </c>
      <c r="H455" s="7">
        <f>N455+O455/60</f>
        <v>13.416666666666666</v>
      </c>
      <c r="I455" s="7">
        <f>P455+Q455/60</f>
        <v>16.416666666666668</v>
      </c>
      <c r="J455" s="4">
        <f>IFERROR(VLOOKUP($U455,TONGHOPVERSION!$A$3:$G$240,6,FALSE),VLOOKUP($B455,TONGHOPVERSION!$A$3:$G$240,6,FALSE))</f>
        <v>438.75530357469273</v>
      </c>
      <c r="K455" s="4">
        <f>IFERROR(VLOOKUP($U455,TONGHOPVERSION!$A$3:$G$240,7,FALSE),VLOOKUP($B455,TONGHOPVERSION!$A$3:$G$240,7,FALSE))</f>
        <v>373.05607297819097</v>
      </c>
      <c r="L455" s="2">
        <v>0.55902777777777779</v>
      </c>
      <c r="M455" s="2">
        <v>0.68402777777777779</v>
      </c>
      <c r="N455" s="6">
        <f t="shared" si="28"/>
        <v>13</v>
      </c>
      <c r="O455" s="6">
        <f t="shared" si="29"/>
        <v>25</v>
      </c>
      <c r="P455" s="6">
        <f t="shared" si="30"/>
        <v>16</v>
      </c>
      <c r="Q455" s="6">
        <f t="shared" si="31"/>
        <v>25</v>
      </c>
      <c r="R455">
        <v>203</v>
      </c>
      <c r="S455">
        <v>1667</v>
      </c>
      <c r="T455" s="4">
        <v>338.40100000000001</v>
      </c>
      <c r="U455" t="s">
        <v>658</v>
      </c>
      <c r="V455" t="s">
        <v>658</v>
      </c>
      <c r="W455" t="s">
        <v>21</v>
      </c>
      <c r="X455" t="s">
        <v>197</v>
      </c>
      <c r="Y455" t="s">
        <v>23</v>
      </c>
      <c r="Z455" t="s">
        <v>24</v>
      </c>
    </row>
    <row r="456" spans="1:26" x14ac:dyDescent="0.2">
      <c r="A456" s="1">
        <v>43627</v>
      </c>
      <c r="B456" t="s">
        <v>36</v>
      </c>
      <c r="C456" t="s">
        <v>35</v>
      </c>
      <c r="D456" t="s">
        <v>34</v>
      </c>
      <c r="E456" t="s">
        <v>660</v>
      </c>
      <c r="F456" s="3" t="s">
        <v>17</v>
      </c>
      <c r="G456" s="3">
        <f>WEEKDAY(A456,2)</f>
        <v>2</v>
      </c>
      <c r="H456" s="7">
        <f>N456+O456/60</f>
        <v>7.666666666666667</v>
      </c>
      <c r="I456" s="7">
        <f>P456+Q456/60</f>
        <v>9</v>
      </c>
      <c r="J456" s="4">
        <f>IFERROR(VLOOKUP($U456,TONGHOPVERSION!$A$3:$G$240,6,FALSE),VLOOKUP($B456,TONGHOPVERSION!$A$3:$G$240,6,FALSE))</f>
        <v>236.34688949060637</v>
      </c>
      <c r="K456" s="4">
        <f>IFERROR(VLOOKUP($U456,TONGHOPVERSION!$A$3:$G$240,7,FALSE),VLOOKUP($B456,TONGHOPVERSION!$A$3:$G$240,7,FALSE))</f>
        <v>201.94443000170284</v>
      </c>
      <c r="L456" s="2">
        <v>0.31944444444444448</v>
      </c>
      <c r="M456" s="2">
        <v>0.375</v>
      </c>
      <c r="N456" s="6">
        <f t="shared" si="28"/>
        <v>7</v>
      </c>
      <c r="O456" s="6">
        <f t="shared" si="29"/>
        <v>40</v>
      </c>
      <c r="P456" s="6">
        <f t="shared" si="30"/>
        <v>9</v>
      </c>
      <c r="Q456" s="6">
        <f t="shared" si="31"/>
        <v>0</v>
      </c>
      <c r="R456">
        <v>203</v>
      </c>
      <c r="S456">
        <v>604</v>
      </c>
      <c r="T456" s="4">
        <v>122.61199999999999</v>
      </c>
      <c r="U456" t="s">
        <v>36</v>
      </c>
      <c r="V456" t="s">
        <v>36</v>
      </c>
      <c r="W456" t="s">
        <v>36</v>
      </c>
      <c r="X456" t="s">
        <v>16</v>
      </c>
      <c r="Y456" t="s">
        <v>30</v>
      </c>
      <c r="Z456" t="s">
        <v>37</v>
      </c>
    </row>
    <row r="457" spans="1:26" x14ac:dyDescent="0.2">
      <c r="A457" s="1">
        <v>43627</v>
      </c>
      <c r="B457" t="s">
        <v>65</v>
      </c>
      <c r="C457" t="s">
        <v>66</v>
      </c>
      <c r="D457" t="s">
        <v>35</v>
      </c>
      <c r="E457" t="s">
        <v>282</v>
      </c>
      <c r="F457" s="3" t="s">
        <v>17</v>
      </c>
      <c r="G457" s="3">
        <f>WEEKDAY(A457,2)</f>
        <v>2</v>
      </c>
      <c r="H457" s="7">
        <f>N457+O457/60</f>
        <v>4.333333333333333</v>
      </c>
      <c r="I457" s="7">
        <f>P457+Q457/60</f>
        <v>6.25</v>
      </c>
      <c r="J457" s="4">
        <f>IFERROR(VLOOKUP($U457,TONGHOPVERSION!$A$3:$G$240,6,FALSE),VLOOKUP($B457,TONGHOPVERSION!$A$3:$G$240,6,FALSE))</f>
        <v>292.75199550278143</v>
      </c>
      <c r="K457" s="4">
        <f>IFERROR(VLOOKUP($U457,TONGHOPVERSION!$A$3:$G$240,7,FALSE),VLOOKUP($B457,TONGHOPVERSION!$A$3:$G$240,7,FALSE))</f>
        <v>283.06606117169179</v>
      </c>
      <c r="L457" s="2">
        <v>0.18055555555555555</v>
      </c>
      <c r="M457" s="2">
        <v>0.26041666666666669</v>
      </c>
      <c r="N457" s="6">
        <f t="shared" si="28"/>
        <v>4</v>
      </c>
      <c r="O457" s="6">
        <f t="shared" si="29"/>
        <v>20</v>
      </c>
      <c r="P457" s="6">
        <f t="shared" si="30"/>
        <v>6</v>
      </c>
      <c r="Q457" s="6">
        <f t="shared" si="31"/>
        <v>15</v>
      </c>
      <c r="R457">
        <v>203</v>
      </c>
      <c r="S457">
        <v>1062</v>
      </c>
      <c r="T457" s="4">
        <v>215.58600000000001</v>
      </c>
      <c r="U457" t="s">
        <v>67</v>
      </c>
      <c r="V457" t="s">
        <v>67</v>
      </c>
      <c r="W457" t="s">
        <v>29</v>
      </c>
      <c r="X457" t="s">
        <v>16</v>
      </c>
      <c r="Y457" t="s">
        <v>30</v>
      </c>
      <c r="Z457" t="s">
        <v>37</v>
      </c>
    </row>
    <row r="458" spans="1:26" x14ac:dyDescent="0.2">
      <c r="A458" s="1">
        <v>43627</v>
      </c>
      <c r="B458" t="s">
        <v>33</v>
      </c>
      <c r="C458" t="s">
        <v>34</v>
      </c>
      <c r="D458" t="s">
        <v>35</v>
      </c>
      <c r="E458" t="s">
        <v>206</v>
      </c>
      <c r="F458" s="3" t="s">
        <v>17</v>
      </c>
      <c r="G458" s="3">
        <f>WEEKDAY(A458,2)</f>
        <v>2</v>
      </c>
      <c r="H458" s="7">
        <f>N458+O458/60</f>
        <v>23</v>
      </c>
      <c r="I458" s="7">
        <f>P458+Q458/60</f>
        <v>0.33333333333333331</v>
      </c>
      <c r="J458" s="4">
        <f>IFERROR(VLOOKUP($U458,TONGHOPVERSION!$A$3:$G$240,6,FALSE),VLOOKUP($B458,TONGHOPVERSION!$A$3:$G$240,6,FALSE))</f>
        <v>236.34688949060637</v>
      </c>
      <c r="K458" s="4">
        <f>IFERROR(VLOOKUP($U458,TONGHOPVERSION!$A$3:$G$240,7,FALSE),VLOOKUP($B458,TONGHOPVERSION!$A$3:$G$240,7,FALSE))</f>
        <v>201.94443000170284</v>
      </c>
      <c r="L458" s="2">
        <v>0.95833333333333337</v>
      </c>
      <c r="M458" s="2">
        <v>1.3888888888888888E-2</v>
      </c>
      <c r="N458" s="6">
        <f t="shared" si="28"/>
        <v>23</v>
      </c>
      <c r="O458" s="6">
        <f t="shared" si="29"/>
        <v>0</v>
      </c>
      <c r="P458" s="6">
        <f t="shared" si="30"/>
        <v>0</v>
      </c>
      <c r="Q458" s="6">
        <f t="shared" si="31"/>
        <v>20</v>
      </c>
      <c r="R458">
        <v>203</v>
      </c>
      <c r="S458">
        <v>604</v>
      </c>
      <c r="T458" s="4">
        <v>122.61199999999999</v>
      </c>
      <c r="U458" t="s">
        <v>36</v>
      </c>
      <c r="V458" t="s">
        <v>36</v>
      </c>
      <c r="W458" t="s">
        <v>36</v>
      </c>
      <c r="X458" t="s">
        <v>16</v>
      </c>
      <c r="Y458" t="s">
        <v>30</v>
      </c>
      <c r="Z458" t="s">
        <v>37</v>
      </c>
    </row>
    <row r="459" spans="1:26" x14ac:dyDescent="0.2">
      <c r="A459" s="1">
        <v>43627</v>
      </c>
      <c r="B459" t="s">
        <v>67</v>
      </c>
      <c r="C459" t="s">
        <v>35</v>
      </c>
      <c r="D459" t="s">
        <v>66</v>
      </c>
      <c r="E459" t="s">
        <v>225</v>
      </c>
      <c r="F459" s="3" t="s">
        <v>17</v>
      </c>
      <c r="G459" s="3">
        <f>WEEKDAY(A459,2)</f>
        <v>2</v>
      </c>
      <c r="H459" s="7">
        <f>N459+O459/60</f>
        <v>1.75</v>
      </c>
      <c r="I459" s="7">
        <f>P459+Q459/60</f>
        <v>3.6666666666666665</v>
      </c>
      <c r="J459" s="4">
        <f>IFERROR(VLOOKUP($U459,TONGHOPVERSION!$A$3:$G$240,6,FALSE),VLOOKUP($B459,TONGHOPVERSION!$A$3:$G$240,6,FALSE))</f>
        <v>292.75199550278143</v>
      </c>
      <c r="K459" s="4">
        <f>IFERROR(VLOOKUP($U459,TONGHOPVERSION!$A$3:$G$240,7,FALSE),VLOOKUP($B459,TONGHOPVERSION!$A$3:$G$240,7,FALSE))</f>
        <v>283.06606117169179</v>
      </c>
      <c r="L459" s="2">
        <v>7.2916666666666671E-2</v>
      </c>
      <c r="M459" s="2">
        <v>0.15277777777777776</v>
      </c>
      <c r="N459" s="6">
        <f t="shared" si="28"/>
        <v>1</v>
      </c>
      <c r="O459" s="6">
        <f t="shared" si="29"/>
        <v>45</v>
      </c>
      <c r="P459" s="6">
        <f t="shared" si="30"/>
        <v>3</v>
      </c>
      <c r="Q459" s="6">
        <f t="shared" si="31"/>
        <v>40</v>
      </c>
      <c r="R459">
        <v>203</v>
      </c>
      <c r="S459">
        <v>1062</v>
      </c>
      <c r="T459" s="4">
        <v>215.58600000000001</v>
      </c>
      <c r="U459" t="s">
        <v>67</v>
      </c>
      <c r="V459" t="s">
        <v>67</v>
      </c>
      <c r="W459" t="s">
        <v>29</v>
      </c>
      <c r="X459" t="s">
        <v>16</v>
      </c>
      <c r="Y459" t="s">
        <v>30</v>
      </c>
      <c r="Z459" t="s">
        <v>37</v>
      </c>
    </row>
    <row r="460" spans="1:26" x14ac:dyDescent="0.2">
      <c r="A460" s="1">
        <v>43627</v>
      </c>
      <c r="B460" t="s">
        <v>178</v>
      </c>
      <c r="C460" t="s">
        <v>27</v>
      </c>
      <c r="D460" t="s">
        <v>177</v>
      </c>
      <c r="E460" t="s">
        <v>487</v>
      </c>
      <c r="F460" s="3" t="s">
        <v>17</v>
      </c>
      <c r="G460" s="3">
        <f>WEEKDAY(A460,2)</f>
        <v>2</v>
      </c>
      <c r="H460" s="7">
        <f>N460+O460/60</f>
        <v>23.583333333333332</v>
      </c>
      <c r="I460" s="7">
        <f>P460+Q460/60</f>
        <v>0.58333333333333337</v>
      </c>
      <c r="J460" s="4">
        <f>IFERROR(VLOOKUP($U460,TONGHOPVERSION!$A$3:$G$240,6,FALSE),VLOOKUP($B460,TONGHOPVERSION!$A$3:$G$240,6,FALSE))</f>
        <v>187.46363998635809</v>
      </c>
      <c r="K460" s="4">
        <f>IFERROR(VLOOKUP($U460,TONGHOPVERSION!$A$3:$G$240,7,FALSE),VLOOKUP($B460,TONGHOPVERSION!$A$3:$G$240,7,FALSE))</f>
        <v>145.81561859013829</v>
      </c>
      <c r="L460" s="2">
        <v>0.98263888888888884</v>
      </c>
      <c r="M460" s="2">
        <v>2.4305555555555556E-2</v>
      </c>
      <c r="N460" s="6">
        <f t="shared" si="28"/>
        <v>23</v>
      </c>
      <c r="O460" s="6">
        <f t="shared" si="29"/>
        <v>35</v>
      </c>
      <c r="P460" s="6">
        <f t="shared" si="30"/>
        <v>0</v>
      </c>
      <c r="Q460" s="6">
        <f t="shared" si="31"/>
        <v>35</v>
      </c>
      <c r="R460">
        <v>203</v>
      </c>
      <c r="S460">
        <v>301</v>
      </c>
      <c r="T460" s="4">
        <v>61.103000000000002</v>
      </c>
      <c r="U460" t="s">
        <v>178</v>
      </c>
      <c r="V460" t="s">
        <v>178</v>
      </c>
      <c r="W460" t="s">
        <v>29</v>
      </c>
      <c r="X460" t="s">
        <v>16</v>
      </c>
      <c r="Y460" t="s">
        <v>30</v>
      </c>
      <c r="Z460" t="s">
        <v>37</v>
      </c>
    </row>
    <row r="461" spans="1:26" x14ac:dyDescent="0.2">
      <c r="A461" s="1">
        <v>43627</v>
      </c>
      <c r="B461" t="s">
        <v>128</v>
      </c>
      <c r="C461" t="s">
        <v>34</v>
      </c>
      <c r="D461" t="s">
        <v>27</v>
      </c>
      <c r="E461" t="s">
        <v>661</v>
      </c>
      <c r="F461" s="3" t="s">
        <v>17</v>
      </c>
      <c r="G461" s="3">
        <f>WEEKDAY(A461,2)</f>
        <v>2</v>
      </c>
      <c r="H461" s="7">
        <f>N461+O461/60</f>
        <v>9.1666666666666661</v>
      </c>
      <c r="I461" s="7">
        <f>P461+Q461/60</f>
        <v>10.666666666666666</v>
      </c>
      <c r="J461" s="4">
        <f>IFERROR(VLOOKUP($U461,TONGHOPVERSION!$A$3:$G$240,6,FALSE),VLOOKUP($B461,TONGHOPVERSION!$A$3:$G$240,6,FALSE))</f>
        <v>239.31340170869245</v>
      </c>
      <c r="K461" s="4">
        <f>IFERROR(VLOOKUP($U461,TONGHOPVERSION!$A$3:$G$240,7,FALSE),VLOOKUP($B461,TONGHOPVERSION!$A$3:$G$240,7,FALSE))</f>
        <v>208.92363712533773</v>
      </c>
      <c r="L461" s="2">
        <v>0.38194444444444442</v>
      </c>
      <c r="M461" s="2">
        <v>0.44444444444444442</v>
      </c>
      <c r="N461" s="6">
        <f t="shared" si="28"/>
        <v>9</v>
      </c>
      <c r="O461" s="6">
        <f t="shared" si="29"/>
        <v>10</v>
      </c>
      <c r="P461" s="6">
        <f t="shared" si="30"/>
        <v>10</v>
      </c>
      <c r="Q461" s="6">
        <f t="shared" si="31"/>
        <v>40</v>
      </c>
      <c r="R461">
        <v>203</v>
      </c>
      <c r="S461">
        <v>602</v>
      </c>
      <c r="T461" s="4">
        <v>122.206</v>
      </c>
      <c r="U461" t="s">
        <v>129</v>
      </c>
      <c r="V461" t="s">
        <v>129</v>
      </c>
      <c r="W461" t="s">
        <v>129</v>
      </c>
      <c r="X461" t="s">
        <v>16</v>
      </c>
      <c r="Y461" t="s">
        <v>30</v>
      </c>
      <c r="Z461" t="s">
        <v>37</v>
      </c>
    </row>
    <row r="462" spans="1:26" x14ac:dyDescent="0.2">
      <c r="A462" s="1">
        <v>43627</v>
      </c>
      <c r="B462" t="s">
        <v>129</v>
      </c>
      <c r="C462" t="s">
        <v>27</v>
      </c>
      <c r="D462" t="s">
        <v>34</v>
      </c>
      <c r="E462" t="s">
        <v>519</v>
      </c>
      <c r="F462" s="3" t="s">
        <v>17</v>
      </c>
      <c r="G462" s="3">
        <f>WEEKDAY(A462,2)</f>
        <v>2</v>
      </c>
      <c r="H462" s="7">
        <f>N462+O462/60</f>
        <v>7.166666666666667</v>
      </c>
      <c r="I462" s="7">
        <f>P462+Q462/60</f>
        <v>8.5</v>
      </c>
      <c r="J462" s="4">
        <f>IFERROR(VLOOKUP($U462,TONGHOPVERSION!$A$3:$G$240,6,FALSE),VLOOKUP($B462,TONGHOPVERSION!$A$3:$G$240,6,FALSE))</f>
        <v>239.31340170869245</v>
      </c>
      <c r="K462" s="4">
        <f>IFERROR(VLOOKUP($U462,TONGHOPVERSION!$A$3:$G$240,7,FALSE),VLOOKUP($B462,TONGHOPVERSION!$A$3:$G$240,7,FALSE))</f>
        <v>208.92363712533773</v>
      </c>
      <c r="L462" s="2">
        <v>0.2986111111111111</v>
      </c>
      <c r="M462" s="2">
        <v>0.35416666666666669</v>
      </c>
      <c r="N462" s="6">
        <f t="shared" si="28"/>
        <v>7</v>
      </c>
      <c r="O462" s="6">
        <f t="shared" si="29"/>
        <v>10</v>
      </c>
      <c r="P462" s="6">
        <f t="shared" si="30"/>
        <v>8</v>
      </c>
      <c r="Q462" s="6">
        <f t="shared" si="31"/>
        <v>30</v>
      </c>
      <c r="R462">
        <v>203</v>
      </c>
      <c r="S462">
        <v>602</v>
      </c>
      <c r="T462" s="4">
        <v>122.206</v>
      </c>
      <c r="U462" t="s">
        <v>129</v>
      </c>
      <c r="V462" t="s">
        <v>129</v>
      </c>
      <c r="W462" t="s">
        <v>129</v>
      </c>
      <c r="X462" t="s">
        <v>16</v>
      </c>
      <c r="Y462" t="s">
        <v>30</v>
      </c>
      <c r="Z462" t="s">
        <v>37</v>
      </c>
    </row>
    <row r="463" spans="1:26" x14ac:dyDescent="0.2">
      <c r="A463" s="1">
        <v>43627</v>
      </c>
      <c r="B463" t="s">
        <v>663</v>
      </c>
      <c r="C463" t="s">
        <v>66</v>
      </c>
      <c r="D463" t="s">
        <v>664</v>
      </c>
      <c r="E463" t="s">
        <v>662</v>
      </c>
      <c r="F463" s="3" t="s">
        <v>17</v>
      </c>
      <c r="G463" s="3">
        <f>WEEKDAY(A463,2)</f>
        <v>2</v>
      </c>
      <c r="H463" s="7">
        <f>N463+O463/60</f>
        <v>8.8333333333333339</v>
      </c>
      <c r="I463" s="7">
        <f>P463+Q463/60</f>
        <v>11.5</v>
      </c>
      <c r="J463" s="4">
        <f>IFERROR(VLOOKUP($U463,TONGHOPVERSION!$A$3:$G$240,6,FALSE),VLOOKUP($B463,TONGHOPVERSION!$A$3:$G$240,6,FALSE))</f>
        <v>386.03917098878026</v>
      </c>
      <c r="K463" s="4">
        <f>IFERROR(VLOOKUP($U463,TONGHOPVERSION!$A$3:$G$240,7,FALSE),VLOOKUP($B463,TONGHOPVERSION!$A$3:$G$240,7,FALSE))</f>
        <v>347.34241221794906</v>
      </c>
      <c r="L463" s="2">
        <v>0.36805555555555558</v>
      </c>
      <c r="M463" s="2">
        <v>0.47916666666666669</v>
      </c>
      <c r="N463" s="6">
        <f t="shared" si="28"/>
        <v>8</v>
      </c>
      <c r="O463" s="6">
        <f t="shared" si="29"/>
        <v>50</v>
      </c>
      <c r="P463" s="6">
        <f t="shared" si="30"/>
        <v>11</v>
      </c>
      <c r="Q463" s="6">
        <f t="shared" si="31"/>
        <v>30</v>
      </c>
      <c r="R463">
        <v>203</v>
      </c>
      <c r="S463">
        <v>1740</v>
      </c>
      <c r="T463" s="4">
        <v>353.22</v>
      </c>
      <c r="U463" t="s">
        <v>663</v>
      </c>
      <c r="V463" t="s">
        <v>663</v>
      </c>
      <c r="W463" t="s">
        <v>21</v>
      </c>
      <c r="X463" t="s">
        <v>197</v>
      </c>
      <c r="Y463" t="s">
        <v>23</v>
      </c>
      <c r="Z463" t="s">
        <v>24</v>
      </c>
    </row>
    <row r="464" spans="1:26" x14ac:dyDescent="0.2">
      <c r="A464" s="1">
        <v>43627</v>
      </c>
      <c r="B464" t="s">
        <v>666</v>
      </c>
      <c r="C464" t="s">
        <v>664</v>
      </c>
      <c r="D464" t="s">
        <v>66</v>
      </c>
      <c r="E464" t="s">
        <v>665</v>
      </c>
      <c r="F464" s="3" t="s">
        <v>17</v>
      </c>
      <c r="G464" s="3">
        <f>WEEKDAY(A464,2)</f>
        <v>2</v>
      </c>
      <c r="H464" s="7">
        <f>N464+O464/60</f>
        <v>12.5</v>
      </c>
      <c r="I464" s="7">
        <f>P464+Q464/60</f>
        <v>15.166666666666666</v>
      </c>
      <c r="J464" s="4">
        <f>IFERROR(VLOOKUP($U464,TONGHOPVERSION!$A$3:$G$240,6,FALSE),VLOOKUP($B464,TONGHOPVERSION!$A$3:$G$240,6,FALSE))</f>
        <v>386.03917098878026</v>
      </c>
      <c r="K464" s="4">
        <f>IFERROR(VLOOKUP($U464,TONGHOPVERSION!$A$3:$G$240,7,FALSE),VLOOKUP($B464,TONGHOPVERSION!$A$3:$G$240,7,FALSE))</f>
        <v>347.34241221794906</v>
      </c>
      <c r="L464" s="2">
        <v>0.52083333333333337</v>
      </c>
      <c r="M464" s="2">
        <v>0.63194444444444442</v>
      </c>
      <c r="N464" s="6">
        <f t="shared" si="28"/>
        <v>12</v>
      </c>
      <c r="O464" s="6">
        <f t="shared" si="29"/>
        <v>30</v>
      </c>
      <c r="P464" s="6">
        <f t="shared" si="30"/>
        <v>15</v>
      </c>
      <c r="Q464" s="6">
        <f t="shared" si="31"/>
        <v>10</v>
      </c>
      <c r="R464">
        <v>203</v>
      </c>
      <c r="S464">
        <v>1740</v>
      </c>
      <c r="T464" s="4">
        <v>353.22</v>
      </c>
      <c r="U464" t="s">
        <v>663</v>
      </c>
      <c r="V464" t="s">
        <v>663</v>
      </c>
      <c r="W464" t="s">
        <v>21</v>
      </c>
      <c r="X464" t="s">
        <v>197</v>
      </c>
      <c r="Y464" t="s">
        <v>23</v>
      </c>
      <c r="Z464" t="s">
        <v>24</v>
      </c>
    </row>
    <row r="465" spans="1:26" x14ac:dyDescent="0.2">
      <c r="A465" s="1">
        <v>43627</v>
      </c>
      <c r="B465" t="s">
        <v>668</v>
      </c>
      <c r="C465" t="s">
        <v>222</v>
      </c>
      <c r="D465" t="s">
        <v>66</v>
      </c>
      <c r="E465" t="s">
        <v>667</v>
      </c>
      <c r="F465" s="3" t="s">
        <v>17</v>
      </c>
      <c r="G465" s="3">
        <f>WEEKDAY(A465,2)</f>
        <v>2</v>
      </c>
      <c r="H465" s="7">
        <f>N465+O465/60</f>
        <v>4</v>
      </c>
      <c r="I465" s="7">
        <f>P465+Q465/60</f>
        <v>7.666666666666667</v>
      </c>
      <c r="J465" s="4">
        <f>IFERROR(VLOOKUP($U465,TONGHOPVERSION!$A$3:$G$240,6,FALSE),VLOOKUP($B465,TONGHOPVERSION!$A$3:$G$240,6,FALSE))</f>
        <v>505.64699962499998</v>
      </c>
      <c r="K465" s="4">
        <f>IFERROR(VLOOKUP($U465,TONGHOPVERSION!$A$3:$G$240,7,FALSE),VLOOKUP($B465,TONGHOPVERSION!$A$3:$G$240,7,FALSE))</f>
        <v>436.31569458756371</v>
      </c>
      <c r="L465" s="2">
        <v>0.16666666666666666</v>
      </c>
      <c r="M465" s="2">
        <v>0.31944444444444448</v>
      </c>
      <c r="N465" s="6">
        <f t="shared" si="28"/>
        <v>4</v>
      </c>
      <c r="O465" s="6">
        <f t="shared" si="29"/>
        <v>0</v>
      </c>
      <c r="P465" s="6">
        <f t="shared" si="30"/>
        <v>7</v>
      </c>
      <c r="Q465" s="6">
        <f t="shared" si="31"/>
        <v>40</v>
      </c>
      <c r="R465">
        <v>203</v>
      </c>
      <c r="S465">
        <v>2077</v>
      </c>
      <c r="T465" s="4">
        <v>421.63099999999997</v>
      </c>
      <c r="U465" t="s">
        <v>221</v>
      </c>
      <c r="V465" t="s">
        <v>221</v>
      </c>
      <c r="W465" t="s">
        <v>21</v>
      </c>
      <c r="X465" t="s">
        <v>197</v>
      </c>
      <c r="Y465" t="s">
        <v>23</v>
      </c>
      <c r="Z465" t="s">
        <v>24</v>
      </c>
    </row>
    <row r="466" spans="1:26" x14ac:dyDescent="0.2">
      <c r="A466" s="1">
        <v>43627</v>
      </c>
      <c r="B466" t="s">
        <v>261</v>
      </c>
      <c r="C466" t="s">
        <v>66</v>
      </c>
      <c r="D466" t="s">
        <v>262</v>
      </c>
      <c r="E466" t="s">
        <v>260</v>
      </c>
      <c r="F466" s="3" t="s">
        <v>17</v>
      </c>
      <c r="G466" s="3">
        <f>WEEKDAY(A466,2)</f>
        <v>2</v>
      </c>
      <c r="H466" s="7">
        <f>N466+O466/60</f>
        <v>16</v>
      </c>
      <c r="I466" s="7">
        <f>P466+Q466/60</f>
        <v>21</v>
      </c>
      <c r="J466" s="4">
        <f>IFERROR(VLOOKUP($U466,TONGHOPVERSION!$A$3:$G$240,6,FALSE),VLOOKUP($B466,TONGHOPVERSION!$A$3:$G$240,6,FALSE))</f>
        <v>628.37086910167432</v>
      </c>
      <c r="K466" s="4">
        <f>IFERROR(VLOOKUP($U466,TONGHOPVERSION!$A$3:$G$240,7,FALSE),VLOOKUP($B466,TONGHOPVERSION!$A$3:$G$240,7,FALSE))</f>
        <v>800.94786178298557</v>
      </c>
      <c r="L466" s="2">
        <v>0.66666666666666663</v>
      </c>
      <c r="M466" s="2">
        <v>0.875</v>
      </c>
      <c r="N466" s="6">
        <f t="shared" si="28"/>
        <v>16</v>
      </c>
      <c r="O466" s="6">
        <f t="shared" si="29"/>
        <v>0</v>
      </c>
      <c r="P466" s="6">
        <f t="shared" si="30"/>
        <v>21</v>
      </c>
      <c r="Q466" s="6">
        <f t="shared" si="31"/>
        <v>0</v>
      </c>
      <c r="R466">
        <v>203</v>
      </c>
      <c r="S466">
        <v>3302</v>
      </c>
      <c r="T466" s="4">
        <v>670.30600000000004</v>
      </c>
      <c r="U466" t="s">
        <v>261</v>
      </c>
      <c r="V466" t="s">
        <v>261</v>
      </c>
      <c r="W466" t="s">
        <v>21</v>
      </c>
      <c r="X466" t="s">
        <v>22</v>
      </c>
      <c r="Y466" t="s">
        <v>23</v>
      </c>
      <c r="Z466" t="s">
        <v>37</v>
      </c>
    </row>
    <row r="467" spans="1:26" x14ac:dyDescent="0.2">
      <c r="A467" s="1">
        <v>43627</v>
      </c>
      <c r="B467" t="s">
        <v>147</v>
      </c>
      <c r="C467" t="s">
        <v>19</v>
      </c>
      <c r="D467" t="s">
        <v>35</v>
      </c>
      <c r="E467" t="s">
        <v>146</v>
      </c>
      <c r="F467" s="3" t="s">
        <v>17</v>
      </c>
      <c r="G467" s="3">
        <f>WEEKDAY(A467,2)</f>
        <v>2</v>
      </c>
      <c r="H467" s="7">
        <f>N467+O467/60</f>
        <v>8.9166666666666661</v>
      </c>
      <c r="I467" s="7">
        <f>P467+Q467/60</f>
        <v>10.75</v>
      </c>
      <c r="J467" s="4">
        <f>IFERROR(VLOOKUP($U467,TONGHOPVERSION!$A$3:$G$240,6,FALSE),VLOOKUP($B467,TONGHOPVERSION!$A$3:$G$240,6,FALSE))</f>
        <v>276.42241165161988</v>
      </c>
      <c r="K467" s="4">
        <f>IFERROR(VLOOKUP($U467,TONGHOPVERSION!$A$3:$G$240,7,FALSE),VLOOKUP($B467,TONGHOPVERSION!$A$3:$G$240,7,FALSE))</f>
        <v>284.1111398350593</v>
      </c>
      <c r="L467" s="2">
        <v>0.37152777777777773</v>
      </c>
      <c r="M467" s="2">
        <v>0.44791666666666669</v>
      </c>
      <c r="N467" s="6">
        <f t="shared" si="28"/>
        <v>8</v>
      </c>
      <c r="O467" s="6">
        <f t="shared" si="29"/>
        <v>55</v>
      </c>
      <c r="P467" s="6">
        <f t="shared" si="30"/>
        <v>10</v>
      </c>
      <c r="Q467" s="6">
        <f t="shared" si="31"/>
        <v>45</v>
      </c>
      <c r="R467">
        <v>203</v>
      </c>
      <c r="S467">
        <v>1061</v>
      </c>
      <c r="T467" s="4">
        <v>215.38300000000001</v>
      </c>
      <c r="U467" t="s">
        <v>148</v>
      </c>
      <c r="V467" t="s">
        <v>148</v>
      </c>
      <c r="W467" t="s">
        <v>29</v>
      </c>
      <c r="X467" t="s">
        <v>16</v>
      </c>
      <c r="Y467" t="s">
        <v>30</v>
      </c>
      <c r="Z467" t="s">
        <v>37</v>
      </c>
    </row>
    <row r="468" spans="1:26" x14ac:dyDescent="0.2">
      <c r="A468" s="1">
        <v>43627</v>
      </c>
      <c r="B468" t="s">
        <v>148</v>
      </c>
      <c r="C468" t="s">
        <v>35</v>
      </c>
      <c r="D468" t="s">
        <v>19</v>
      </c>
      <c r="E468" t="s">
        <v>150</v>
      </c>
      <c r="F468" s="3" t="s">
        <v>17</v>
      </c>
      <c r="G468" s="3">
        <f>WEEKDAY(A468,2)</f>
        <v>2</v>
      </c>
      <c r="H468" s="7">
        <f>N468+O468/60</f>
        <v>6.333333333333333</v>
      </c>
      <c r="I468" s="7">
        <f>P468+Q468/60</f>
        <v>8.25</v>
      </c>
      <c r="J468" s="4">
        <f>IFERROR(VLOOKUP($U468,TONGHOPVERSION!$A$3:$G$240,6,FALSE),VLOOKUP($B468,TONGHOPVERSION!$A$3:$G$240,6,FALSE))</f>
        <v>276.42241165161988</v>
      </c>
      <c r="K468" s="4">
        <f>IFERROR(VLOOKUP($U468,TONGHOPVERSION!$A$3:$G$240,7,FALSE),VLOOKUP($B468,TONGHOPVERSION!$A$3:$G$240,7,FALSE))</f>
        <v>284.1111398350593</v>
      </c>
      <c r="L468" s="2">
        <v>0.2638888888888889</v>
      </c>
      <c r="M468" s="2">
        <v>0.34375</v>
      </c>
      <c r="N468" s="6">
        <f t="shared" si="28"/>
        <v>6</v>
      </c>
      <c r="O468" s="6">
        <f t="shared" si="29"/>
        <v>20</v>
      </c>
      <c r="P468" s="6">
        <f t="shared" si="30"/>
        <v>8</v>
      </c>
      <c r="Q468" s="6">
        <f t="shared" si="31"/>
        <v>15</v>
      </c>
      <c r="R468">
        <v>203</v>
      </c>
      <c r="S468">
        <v>1061</v>
      </c>
      <c r="T468" s="4">
        <v>215.38300000000001</v>
      </c>
      <c r="U468" t="s">
        <v>148</v>
      </c>
      <c r="V468" t="s">
        <v>148</v>
      </c>
      <c r="W468" t="s">
        <v>29</v>
      </c>
      <c r="X468" t="s">
        <v>16</v>
      </c>
      <c r="Y468" t="s">
        <v>30</v>
      </c>
      <c r="Z468" t="s">
        <v>37</v>
      </c>
    </row>
    <row r="469" spans="1:26" x14ac:dyDescent="0.2">
      <c r="A469" s="1">
        <v>43627</v>
      </c>
      <c r="B469" t="s">
        <v>268</v>
      </c>
      <c r="C469" t="s">
        <v>262</v>
      </c>
      <c r="D469" t="s">
        <v>66</v>
      </c>
      <c r="E469" t="s">
        <v>267</v>
      </c>
      <c r="F469" s="3" t="s">
        <v>17</v>
      </c>
      <c r="G469" s="3">
        <f>WEEKDAY(A469,2)</f>
        <v>2</v>
      </c>
      <c r="H469" s="7">
        <f>N469+O469/60</f>
        <v>21.916666666666668</v>
      </c>
      <c r="I469" s="7">
        <f>P469+Q469/60</f>
        <v>2.8333333333333335</v>
      </c>
      <c r="J469" s="4">
        <f>IFERROR(VLOOKUP($U469,TONGHOPVERSION!$A$3:$G$240,6,FALSE),VLOOKUP($B469,TONGHOPVERSION!$A$3:$G$240,6,FALSE))</f>
        <v>628.37086910167432</v>
      </c>
      <c r="K469" s="4">
        <f>IFERROR(VLOOKUP($U469,TONGHOPVERSION!$A$3:$G$240,7,FALSE),VLOOKUP($B469,TONGHOPVERSION!$A$3:$G$240,7,FALSE))</f>
        <v>800.94786178298557</v>
      </c>
      <c r="L469" s="2">
        <v>0.91319444444444453</v>
      </c>
      <c r="M469" s="2">
        <v>0.11805555555555557</v>
      </c>
      <c r="N469" s="6">
        <f t="shared" si="28"/>
        <v>21</v>
      </c>
      <c r="O469" s="6">
        <f t="shared" si="29"/>
        <v>55</v>
      </c>
      <c r="P469" s="6">
        <f t="shared" si="30"/>
        <v>2</v>
      </c>
      <c r="Q469" s="6">
        <f t="shared" si="31"/>
        <v>50</v>
      </c>
      <c r="R469">
        <v>203</v>
      </c>
      <c r="S469">
        <v>3302</v>
      </c>
      <c r="T469" s="4">
        <v>670.30600000000004</v>
      </c>
      <c r="U469" t="s">
        <v>261</v>
      </c>
      <c r="V469" t="s">
        <v>261</v>
      </c>
      <c r="W469" t="s">
        <v>21</v>
      </c>
      <c r="X469" t="s">
        <v>22</v>
      </c>
      <c r="Y469" t="s">
        <v>23</v>
      </c>
      <c r="Z469" t="s">
        <v>37</v>
      </c>
    </row>
    <row r="470" spans="1:26" x14ac:dyDescent="0.2">
      <c r="A470" s="1">
        <v>43627</v>
      </c>
      <c r="B470" t="s">
        <v>67</v>
      </c>
      <c r="C470" t="s">
        <v>35</v>
      </c>
      <c r="D470" t="s">
        <v>66</v>
      </c>
      <c r="E470" t="s">
        <v>287</v>
      </c>
      <c r="F470" s="3" t="s">
        <v>17</v>
      </c>
      <c r="G470" s="3">
        <f>WEEKDAY(A470,2)</f>
        <v>2</v>
      </c>
      <c r="H470" s="7">
        <f>N470+O470/60</f>
        <v>11.583333333333334</v>
      </c>
      <c r="I470" s="7">
        <f>P470+Q470/60</f>
        <v>13.5</v>
      </c>
      <c r="J470" s="4">
        <f>IFERROR(VLOOKUP($U470,TONGHOPVERSION!$A$3:$G$240,6,FALSE),VLOOKUP($B470,TONGHOPVERSION!$A$3:$G$240,6,FALSE))</f>
        <v>292.75199550278143</v>
      </c>
      <c r="K470" s="4">
        <f>IFERROR(VLOOKUP($U470,TONGHOPVERSION!$A$3:$G$240,7,FALSE),VLOOKUP($B470,TONGHOPVERSION!$A$3:$G$240,7,FALSE))</f>
        <v>283.06606117169179</v>
      </c>
      <c r="L470" s="2">
        <v>0.4826388888888889</v>
      </c>
      <c r="M470" s="2">
        <v>0.5625</v>
      </c>
      <c r="N470" s="6">
        <f t="shared" si="28"/>
        <v>11</v>
      </c>
      <c r="O470" s="6">
        <f t="shared" si="29"/>
        <v>35</v>
      </c>
      <c r="P470" s="6">
        <f t="shared" si="30"/>
        <v>13</v>
      </c>
      <c r="Q470" s="6">
        <f t="shared" si="31"/>
        <v>30</v>
      </c>
      <c r="R470">
        <v>203</v>
      </c>
      <c r="S470">
        <v>1062</v>
      </c>
      <c r="T470" s="4">
        <v>215.58600000000001</v>
      </c>
      <c r="U470" t="s">
        <v>67</v>
      </c>
      <c r="V470" t="s">
        <v>67</v>
      </c>
      <c r="W470" t="s">
        <v>29</v>
      </c>
      <c r="X470" t="s">
        <v>16</v>
      </c>
      <c r="Y470" t="s">
        <v>30</v>
      </c>
      <c r="Z470" t="s">
        <v>288</v>
      </c>
    </row>
    <row r="471" spans="1:26" x14ac:dyDescent="0.2">
      <c r="A471" s="1">
        <v>43627</v>
      </c>
      <c r="B471" t="s">
        <v>252</v>
      </c>
      <c r="C471" t="s">
        <v>168</v>
      </c>
      <c r="D471" t="s">
        <v>35</v>
      </c>
      <c r="E471" t="s">
        <v>251</v>
      </c>
      <c r="F471" s="3" t="s">
        <v>17</v>
      </c>
      <c r="G471" s="3">
        <f>WEEKDAY(A471,2)</f>
        <v>2</v>
      </c>
      <c r="H471" s="7">
        <f>N471+O471/60</f>
        <v>12.083333333333334</v>
      </c>
      <c r="I471" s="7">
        <f>P471+Q471/60</f>
        <v>14.25</v>
      </c>
      <c r="J471" s="4">
        <f>IFERROR(VLOOKUP($U471,TONGHOPVERSION!$A$3:$G$240,6,FALSE),VLOOKUP($B471,TONGHOPVERSION!$A$3:$G$240,6,FALSE))</f>
        <v>343.25439636723399</v>
      </c>
      <c r="K471" s="4">
        <f>IFERROR(VLOOKUP($U471,TONGHOPVERSION!$A$3:$G$240,7,FALSE),VLOOKUP($B471,TONGHOPVERSION!$A$3:$G$240,7,FALSE))</f>
        <v>347.63650227556832</v>
      </c>
      <c r="L471" s="2">
        <v>0.50347222222222221</v>
      </c>
      <c r="M471" s="2">
        <v>0.59375</v>
      </c>
      <c r="N471" s="6">
        <f t="shared" si="28"/>
        <v>12</v>
      </c>
      <c r="O471" s="6">
        <f t="shared" si="29"/>
        <v>5</v>
      </c>
      <c r="P471" s="6">
        <f t="shared" si="30"/>
        <v>14</v>
      </c>
      <c r="Q471" s="6">
        <f t="shared" si="31"/>
        <v>15</v>
      </c>
      <c r="R471">
        <v>203</v>
      </c>
      <c r="S471">
        <v>967</v>
      </c>
      <c r="T471" s="4">
        <v>196.30099999999999</v>
      </c>
      <c r="U471" t="s">
        <v>253</v>
      </c>
      <c r="V471" t="s">
        <v>253</v>
      </c>
      <c r="W471" t="s">
        <v>45</v>
      </c>
      <c r="X471" t="s">
        <v>170</v>
      </c>
      <c r="Y471" t="s">
        <v>23</v>
      </c>
      <c r="Z471" t="s">
        <v>37</v>
      </c>
    </row>
    <row r="472" spans="1:26" x14ac:dyDescent="0.2">
      <c r="A472" s="1">
        <v>43627</v>
      </c>
      <c r="B472" t="s">
        <v>183</v>
      </c>
      <c r="C472" t="s">
        <v>66</v>
      </c>
      <c r="D472" t="s">
        <v>27</v>
      </c>
      <c r="E472" t="s">
        <v>242</v>
      </c>
      <c r="F472" s="3" t="s">
        <v>17</v>
      </c>
      <c r="G472" s="3">
        <f>WEEKDAY(A472,2)</f>
        <v>2</v>
      </c>
      <c r="H472" s="7">
        <f>N472+O472/60</f>
        <v>0</v>
      </c>
      <c r="I472" s="7">
        <f>P472+Q472/60</f>
        <v>1.0833333333333333</v>
      </c>
      <c r="J472" s="4">
        <f>IFERROR(VLOOKUP($U472,TONGHOPVERSION!$A$3:$G$240,6,FALSE),VLOOKUP($B472,TONGHOPVERSION!$A$3:$G$240,6,FALSE))</f>
        <v>184.25871592968858</v>
      </c>
      <c r="K472" s="4">
        <f>IFERROR(VLOOKUP($U472,TONGHOPVERSION!$A$3:$G$240,7,FALSE),VLOOKUP($B472,TONGHOPVERSION!$A$3:$G$240,7,FALSE))</f>
        <v>154.07262794368225</v>
      </c>
      <c r="L472" s="2">
        <v>0</v>
      </c>
      <c r="M472" s="2">
        <v>4.5138888888888888E-2</v>
      </c>
      <c r="N472" s="6">
        <f t="shared" si="28"/>
        <v>0</v>
      </c>
      <c r="O472" s="6">
        <f t="shared" si="29"/>
        <v>0</v>
      </c>
      <c r="P472" s="6">
        <f t="shared" si="30"/>
        <v>1</v>
      </c>
      <c r="Q472" s="6">
        <f t="shared" si="31"/>
        <v>5</v>
      </c>
      <c r="R472">
        <v>203</v>
      </c>
      <c r="S472">
        <v>309</v>
      </c>
      <c r="T472" s="4">
        <v>62.726999999999997</v>
      </c>
      <c r="U472" t="s">
        <v>184</v>
      </c>
      <c r="V472" t="s">
        <v>184</v>
      </c>
      <c r="W472" t="s">
        <v>29</v>
      </c>
      <c r="X472" t="s">
        <v>16</v>
      </c>
      <c r="Y472" t="s">
        <v>30</v>
      </c>
      <c r="Z472" t="s">
        <v>37</v>
      </c>
    </row>
    <row r="473" spans="1:26" x14ac:dyDescent="0.2">
      <c r="A473" s="1">
        <v>43627</v>
      </c>
      <c r="B473" t="s">
        <v>33</v>
      </c>
      <c r="C473" t="s">
        <v>34</v>
      </c>
      <c r="D473" t="s">
        <v>35</v>
      </c>
      <c r="E473" t="s">
        <v>300</v>
      </c>
      <c r="F473" s="3" t="s">
        <v>17</v>
      </c>
      <c r="G473" s="3">
        <f>WEEKDAY(A473,2)</f>
        <v>2</v>
      </c>
      <c r="H473" s="7">
        <f>N473+O473/60</f>
        <v>5.083333333333333</v>
      </c>
      <c r="I473" s="7">
        <f>P473+Q473/60</f>
        <v>6.416666666666667</v>
      </c>
      <c r="J473" s="4">
        <f>IFERROR(VLOOKUP($U473,TONGHOPVERSION!$A$3:$G$240,6,FALSE),VLOOKUP($B473,TONGHOPVERSION!$A$3:$G$240,6,FALSE))</f>
        <v>236.34688949060637</v>
      </c>
      <c r="K473" s="4">
        <f>IFERROR(VLOOKUP($U473,TONGHOPVERSION!$A$3:$G$240,7,FALSE),VLOOKUP($B473,TONGHOPVERSION!$A$3:$G$240,7,FALSE))</f>
        <v>201.94443000170284</v>
      </c>
      <c r="L473" s="2">
        <v>0.21180555555555555</v>
      </c>
      <c r="M473" s="2">
        <v>0.2673611111111111</v>
      </c>
      <c r="N473" s="6">
        <f t="shared" si="28"/>
        <v>5</v>
      </c>
      <c r="O473" s="6">
        <f t="shared" si="29"/>
        <v>5</v>
      </c>
      <c r="P473" s="6">
        <f t="shared" si="30"/>
        <v>6</v>
      </c>
      <c r="Q473" s="6">
        <f t="shared" si="31"/>
        <v>25</v>
      </c>
      <c r="R473">
        <v>203</v>
      </c>
      <c r="S473">
        <v>604</v>
      </c>
      <c r="T473" s="4">
        <v>122.61199999999999</v>
      </c>
      <c r="U473" t="s">
        <v>36</v>
      </c>
      <c r="V473" t="s">
        <v>36</v>
      </c>
      <c r="W473" t="s">
        <v>36</v>
      </c>
      <c r="X473" t="s">
        <v>16</v>
      </c>
      <c r="Y473" t="s">
        <v>30</v>
      </c>
      <c r="Z473" t="s">
        <v>37</v>
      </c>
    </row>
    <row r="474" spans="1:26" x14ac:dyDescent="0.2">
      <c r="A474" s="1">
        <v>43627</v>
      </c>
      <c r="B474" t="s">
        <v>253</v>
      </c>
      <c r="C474" t="s">
        <v>35</v>
      </c>
      <c r="D474" t="s">
        <v>168</v>
      </c>
      <c r="E474" t="s">
        <v>256</v>
      </c>
      <c r="F474" s="3" t="s">
        <v>17</v>
      </c>
      <c r="G474" s="3">
        <f>WEEKDAY(A474,2)</f>
        <v>2</v>
      </c>
      <c r="H474" s="7">
        <f>N474+O474/60</f>
        <v>8.9166666666666661</v>
      </c>
      <c r="I474" s="7">
        <f>P474+Q474/60</f>
        <v>11.083333333333334</v>
      </c>
      <c r="J474" s="4">
        <f>IFERROR(VLOOKUP($U474,TONGHOPVERSION!$A$3:$G$240,6,FALSE),VLOOKUP($B474,TONGHOPVERSION!$A$3:$G$240,6,FALSE))</f>
        <v>343.25439636723399</v>
      </c>
      <c r="K474" s="4">
        <f>IFERROR(VLOOKUP($U474,TONGHOPVERSION!$A$3:$G$240,7,FALSE),VLOOKUP($B474,TONGHOPVERSION!$A$3:$G$240,7,FALSE))</f>
        <v>347.63650227556832</v>
      </c>
      <c r="L474" s="2">
        <v>0.37152777777777773</v>
      </c>
      <c r="M474" s="2">
        <v>0.46180555555555558</v>
      </c>
      <c r="N474" s="6">
        <f t="shared" si="28"/>
        <v>8</v>
      </c>
      <c r="O474" s="6">
        <f t="shared" si="29"/>
        <v>55</v>
      </c>
      <c r="P474" s="6">
        <f t="shared" si="30"/>
        <v>11</v>
      </c>
      <c r="Q474" s="6">
        <f t="shared" si="31"/>
        <v>5</v>
      </c>
      <c r="R474">
        <v>203</v>
      </c>
      <c r="S474">
        <v>967</v>
      </c>
      <c r="T474" s="4">
        <v>196.30099999999999</v>
      </c>
      <c r="U474" t="s">
        <v>253</v>
      </c>
      <c r="V474" t="s">
        <v>253</v>
      </c>
      <c r="W474" t="s">
        <v>45</v>
      </c>
      <c r="X474" t="s">
        <v>170</v>
      </c>
      <c r="Y474" t="s">
        <v>23</v>
      </c>
      <c r="Z474" t="s">
        <v>37</v>
      </c>
    </row>
    <row r="475" spans="1:26" x14ac:dyDescent="0.2">
      <c r="A475" s="1">
        <v>43627</v>
      </c>
      <c r="B475" t="s">
        <v>92</v>
      </c>
      <c r="C475" t="s">
        <v>35</v>
      </c>
      <c r="D475" t="s">
        <v>27</v>
      </c>
      <c r="E475" t="s">
        <v>297</v>
      </c>
      <c r="F475" s="3" t="s">
        <v>17</v>
      </c>
      <c r="G475" s="3">
        <f>WEEKDAY(A475,2)</f>
        <v>2</v>
      </c>
      <c r="H475" s="7">
        <f>N475+O475/60</f>
        <v>23</v>
      </c>
      <c r="I475" s="7">
        <f>P475+Q475/60</f>
        <v>1.1666666666666667</v>
      </c>
      <c r="J475" s="4">
        <f>IFERROR(VLOOKUP($U475,TONGHOPVERSION!$A$3:$G$240,6,FALSE),VLOOKUP($B475,TONGHOPVERSION!$A$3:$G$240,6,FALSE))</f>
        <v>381.62004815649715</v>
      </c>
      <c r="K475" s="4">
        <f>IFERROR(VLOOKUP($U475,TONGHOPVERSION!$A$3:$G$240,7,FALSE),VLOOKUP($B475,TONGHOPVERSION!$A$3:$G$240,7,FALSE))</f>
        <v>329.70071085785668</v>
      </c>
      <c r="L475" s="2">
        <v>0.95833333333333337</v>
      </c>
      <c r="M475" s="2">
        <v>4.8611111111111112E-2</v>
      </c>
      <c r="N475" s="6">
        <f t="shared" si="28"/>
        <v>23</v>
      </c>
      <c r="O475" s="6">
        <f t="shared" si="29"/>
        <v>0</v>
      </c>
      <c r="P475" s="6">
        <f t="shared" si="30"/>
        <v>1</v>
      </c>
      <c r="Q475" s="6">
        <f t="shared" si="31"/>
        <v>10</v>
      </c>
      <c r="R475">
        <v>203</v>
      </c>
      <c r="S475">
        <v>1133</v>
      </c>
      <c r="T475" s="4">
        <v>229.999</v>
      </c>
      <c r="U475" t="s">
        <v>92</v>
      </c>
      <c r="V475" t="s">
        <v>92</v>
      </c>
      <c r="W475" t="s">
        <v>92</v>
      </c>
      <c r="X475" t="s">
        <v>16</v>
      </c>
      <c r="Y475" t="s">
        <v>30</v>
      </c>
      <c r="Z475" t="s">
        <v>37</v>
      </c>
    </row>
    <row r="476" spans="1:26" x14ac:dyDescent="0.2">
      <c r="A476" s="1">
        <v>43627</v>
      </c>
      <c r="B476" t="s">
        <v>129</v>
      </c>
      <c r="C476" t="s">
        <v>27</v>
      </c>
      <c r="D476" t="s">
        <v>34</v>
      </c>
      <c r="E476" t="s">
        <v>384</v>
      </c>
      <c r="F476" s="3" t="s">
        <v>17</v>
      </c>
      <c r="G476" s="3">
        <f>WEEKDAY(A476,2)</f>
        <v>2</v>
      </c>
      <c r="H476" s="7">
        <f>N476+O476/60</f>
        <v>3</v>
      </c>
      <c r="I476" s="7">
        <f>P476+Q476/60</f>
        <v>4.333333333333333</v>
      </c>
      <c r="J476" s="4">
        <f>IFERROR(VLOOKUP($U476,TONGHOPVERSION!$A$3:$G$240,6,FALSE),VLOOKUP($B476,TONGHOPVERSION!$A$3:$G$240,6,FALSE))</f>
        <v>239.31340170869245</v>
      </c>
      <c r="K476" s="4">
        <f>IFERROR(VLOOKUP($U476,TONGHOPVERSION!$A$3:$G$240,7,FALSE),VLOOKUP($B476,TONGHOPVERSION!$A$3:$G$240,7,FALSE))</f>
        <v>208.92363712533773</v>
      </c>
      <c r="L476" s="2">
        <v>0.125</v>
      </c>
      <c r="M476" s="2">
        <v>0.18055555555555555</v>
      </c>
      <c r="N476" s="6">
        <f t="shared" si="28"/>
        <v>3</v>
      </c>
      <c r="O476" s="6">
        <f t="shared" si="29"/>
        <v>0</v>
      </c>
      <c r="P476" s="6">
        <f t="shared" si="30"/>
        <v>4</v>
      </c>
      <c r="Q476" s="6">
        <f t="shared" si="31"/>
        <v>20</v>
      </c>
      <c r="R476">
        <v>203</v>
      </c>
      <c r="S476">
        <v>602</v>
      </c>
      <c r="T476" s="4">
        <v>122.206</v>
      </c>
      <c r="U476" t="s">
        <v>129</v>
      </c>
      <c r="V476" t="s">
        <v>129</v>
      </c>
      <c r="W476" t="s">
        <v>129</v>
      </c>
      <c r="X476" t="s">
        <v>16</v>
      </c>
      <c r="Y476" t="s">
        <v>30</v>
      </c>
      <c r="Z476" t="s">
        <v>37</v>
      </c>
    </row>
    <row r="477" spans="1:26" x14ac:dyDescent="0.2">
      <c r="A477" s="1">
        <v>43627</v>
      </c>
      <c r="B477" t="s">
        <v>670</v>
      </c>
      <c r="C477" t="s">
        <v>671</v>
      </c>
      <c r="D477" t="s">
        <v>66</v>
      </c>
      <c r="E477" t="s">
        <v>669</v>
      </c>
      <c r="F477" s="3" t="s">
        <v>17</v>
      </c>
      <c r="G477" s="3">
        <f>WEEKDAY(A477,2)</f>
        <v>2</v>
      </c>
      <c r="H477" s="7">
        <f>N477+O477/60</f>
        <v>17.583333333333332</v>
      </c>
      <c r="I477" s="7">
        <f>P477+Q477/60</f>
        <v>21.583333333333332</v>
      </c>
      <c r="J477" s="4">
        <f>IFERROR(VLOOKUP($U477,TONGHOPVERSION!$A$3:$G$240,6,FALSE),VLOOKUP($B477,TONGHOPVERSION!$A$3:$G$240,6,FALSE))</f>
        <v>522.79356744230779</v>
      </c>
      <c r="K477" s="4">
        <f>IFERROR(VLOOKUP($U477,TONGHOPVERSION!$A$3:$G$240,7,FALSE),VLOOKUP($B477,TONGHOPVERSION!$A$3:$G$240,7,FALSE))</f>
        <v>426.57848523298344</v>
      </c>
      <c r="L477" s="2">
        <v>0.73263888888888884</v>
      </c>
      <c r="M477" s="2">
        <v>0.89930555555555547</v>
      </c>
      <c r="N477" s="6">
        <f t="shared" si="28"/>
        <v>17</v>
      </c>
      <c r="O477" s="6">
        <f t="shared" si="29"/>
        <v>35</v>
      </c>
      <c r="P477" s="6">
        <f t="shared" si="30"/>
        <v>21</v>
      </c>
      <c r="Q477" s="6">
        <f t="shared" si="31"/>
        <v>35</v>
      </c>
      <c r="R477">
        <v>203</v>
      </c>
      <c r="S477">
        <v>2424</v>
      </c>
      <c r="T477" s="4">
        <v>492.072</v>
      </c>
      <c r="U477" t="s">
        <v>672</v>
      </c>
      <c r="V477" t="s">
        <v>672</v>
      </c>
      <c r="W477" t="s">
        <v>21</v>
      </c>
      <c r="X477" t="s">
        <v>197</v>
      </c>
      <c r="Y477" t="s">
        <v>23</v>
      </c>
      <c r="Z477" t="s">
        <v>24</v>
      </c>
    </row>
    <row r="478" spans="1:26" x14ac:dyDescent="0.2">
      <c r="A478" s="1">
        <v>43627</v>
      </c>
      <c r="B478" t="s">
        <v>67</v>
      </c>
      <c r="C478" t="s">
        <v>35</v>
      </c>
      <c r="D478" t="s">
        <v>66</v>
      </c>
      <c r="E478" t="s">
        <v>507</v>
      </c>
      <c r="F478" s="3" t="s">
        <v>17</v>
      </c>
      <c r="G478" s="3">
        <f>WEEKDAY(A478,2)</f>
        <v>2</v>
      </c>
      <c r="H478" s="7">
        <f>N478+O478/60</f>
        <v>4.75</v>
      </c>
      <c r="I478" s="7">
        <f>P478+Q478/60</f>
        <v>6.666666666666667</v>
      </c>
      <c r="J478" s="4">
        <f>IFERROR(VLOOKUP($U478,TONGHOPVERSION!$A$3:$G$240,6,FALSE),VLOOKUP($B478,TONGHOPVERSION!$A$3:$G$240,6,FALSE))</f>
        <v>292.75199550278143</v>
      </c>
      <c r="K478" s="4">
        <f>IFERROR(VLOOKUP($U478,TONGHOPVERSION!$A$3:$G$240,7,FALSE),VLOOKUP($B478,TONGHOPVERSION!$A$3:$G$240,7,FALSE))</f>
        <v>283.06606117169179</v>
      </c>
      <c r="L478" s="2">
        <v>0.19791666666666666</v>
      </c>
      <c r="M478" s="2">
        <v>0.27777777777777779</v>
      </c>
      <c r="N478" s="6">
        <f t="shared" si="28"/>
        <v>4</v>
      </c>
      <c r="O478" s="6">
        <f t="shared" si="29"/>
        <v>45</v>
      </c>
      <c r="P478" s="6">
        <f t="shared" si="30"/>
        <v>6</v>
      </c>
      <c r="Q478" s="6">
        <f t="shared" si="31"/>
        <v>40</v>
      </c>
      <c r="R478">
        <v>203</v>
      </c>
      <c r="S478">
        <v>1062</v>
      </c>
      <c r="T478" s="4">
        <v>215.58600000000001</v>
      </c>
      <c r="U478" t="s">
        <v>67</v>
      </c>
      <c r="V478" t="s">
        <v>67</v>
      </c>
      <c r="W478" t="s">
        <v>29</v>
      </c>
      <c r="X478" t="s">
        <v>16</v>
      </c>
      <c r="Y478" t="s">
        <v>30</v>
      </c>
      <c r="Z478" t="s">
        <v>37</v>
      </c>
    </row>
    <row r="479" spans="1:26" x14ac:dyDescent="0.2">
      <c r="A479" s="1">
        <v>43627</v>
      </c>
      <c r="B479" t="s">
        <v>672</v>
      </c>
      <c r="C479" t="s">
        <v>66</v>
      </c>
      <c r="D479" t="s">
        <v>671</v>
      </c>
      <c r="E479" t="s">
        <v>673</v>
      </c>
      <c r="F479" s="3" t="s">
        <v>17</v>
      </c>
      <c r="G479" s="3">
        <f>WEEKDAY(A479,2)</f>
        <v>2</v>
      </c>
      <c r="H479" s="7">
        <f>N479+O479/60</f>
        <v>12.833333333333334</v>
      </c>
      <c r="I479" s="7">
        <f>P479+Q479/60</f>
        <v>16.583333333333332</v>
      </c>
      <c r="J479" s="4">
        <f>IFERROR(VLOOKUP($U479,TONGHOPVERSION!$A$3:$G$240,6,FALSE),VLOOKUP($B479,TONGHOPVERSION!$A$3:$G$240,6,FALSE))</f>
        <v>522.79356744230779</v>
      </c>
      <c r="K479" s="4">
        <f>IFERROR(VLOOKUP($U479,TONGHOPVERSION!$A$3:$G$240,7,FALSE),VLOOKUP($B479,TONGHOPVERSION!$A$3:$G$240,7,FALSE))</f>
        <v>426.57848523298344</v>
      </c>
      <c r="L479" s="2">
        <v>0.53472222222222221</v>
      </c>
      <c r="M479" s="2">
        <v>0.69097222222222221</v>
      </c>
      <c r="N479" s="6">
        <f t="shared" si="28"/>
        <v>12</v>
      </c>
      <c r="O479" s="6">
        <f t="shared" si="29"/>
        <v>50</v>
      </c>
      <c r="P479" s="6">
        <f t="shared" si="30"/>
        <v>16</v>
      </c>
      <c r="Q479" s="6">
        <f t="shared" si="31"/>
        <v>35</v>
      </c>
      <c r="R479">
        <v>203</v>
      </c>
      <c r="S479">
        <v>2424</v>
      </c>
      <c r="T479" s="4">
        <v>492.072</v>
      </c>
      <c r="U479" t="s">
        <v>672</v>
      </c>
      <c r="V479" t="s">
        <v>672</v>
      </c>
      <c r="W479" t="s">
        <v>21</v>
      </c>
      <c r="X479" t="s">
        <v>197</v>
      </c>
      <c r="Y479" t="s">
        <v>23</v>
      </c>
      <c r="Z479" t="s">
        <v>288</v>
      </c>
    </row>
    <row r="480" spans="1:26" x14ac:dyDescent="0.2">
      <c r="A480" s="1">
        <v>43627</v>
      </c>
      <c r="B480" t="s">
        <v>183</v>
      </c>
      <c r="C480" t="s">
        <v>66</v>
      </c>
      <c r="D480" t="s">
        <v>27</v>
      </c>
      <c r="E480" t="s">
        <v>674</v>
      </c>
      <c r="F480" s="3" t="s">
        <v>17</v>
      </c>
      <c r="G480" s="3">
        <f>WEEKDAY(A480,2)</f>
        <v>2</v>
      </c>
      <c r="H480" s="7">
        <f>N480+O480/60</f>
        <v>23.5</v>
      </c>
      <c r="I480" s="7">
        <f>P480+Q480/60</f>
        <v>0.58333333333333337</v>
      </c>
      <c r="J480" s="4">
        <f>IFERROR(VLOOKUP($U480,TONGHOPVERSION!$A$3:$G$240,6,FALSE),VLOOKUP($B480,TONGHOPVERSION!$A$3:$G$240,6,FALSE))</f>
        <v>184.25871592968858</v>
      </c>
      <c r="K480" s="4">
        <f>IFERROR(VLOOKUP($U480,TONGHOPVERSION!$A$3:$G$240,7,FALSE),VLOOKUP($B480,TONGHOPVERSION!$A$3:$G$240,7,FALSE))</f>
        <v>154.07262794368225</v>
      </c>
      <c r="L480" s="2">
        <v>0.97916666666666663</v>
      </c>
      <c r="M480" s="2">
        <v>2.4305555555555556E-2</v>
      </c>
      <c r="N480" s="6">
        <f t="shared" si="28"/>
        <v>23</v>
      </c>
      <c r="O480" s="6">
        <f t="shared" si="29"/>
        <v>30</v>
      </c>
      <c r="P480" s="6">
        <f t="shared" si="30"/>
        <v>0</v>
      </c>
      <c r="Q480" s="6">
        <f t="shared" si="31"/>
        <v>35</v>
      </c>
      <c r="R480">
        <v>203</v>
      </c>
      <c r="S480">
        <v>309</v>
      </c>
      <c r="T480" s="4">
        <v>62.726999999999997</v>
      </c>
      <c r="U480" t="s">
        <v>184</v>
      </c>
      <c r="V480" t="s">
        <v>184</v>
      </c>
      <c r="W480" t="s">
        <v>29</v>
      </c>
      <c r="X480" t="s">
        <v>16</v>
      </c>
      <c r="Y480" t="s">
        <v>30</v>
      </c>
      <c r="Z480" t="s">
        <v>31</v>
      </c>
    </row>
    <row r="481" spans="1:26" x14ac:dyDescent="0.2">
      <c r="A481" s="1">
        <v>43627</v>
      </c>
      <c r="B481" t="s">
        <v>676</v>
      </c>
      <c r="C481" t="s">
        <v>66</v>
      </c>
      <c r="D481" t="s">
        <v>677</v>
      </c>
      <c r="E481" t="s">
        <v>675</v>
      </c>
      <c r="F481" s="3" t="s">
        <v>17</v>
      </c>
      <c r="G481" s="3">
        <f>WEEKDAY(A481,2)</f>
        <v>2</v>
      </c>
      <c r="H481" s="7">
        <f>N481+O481/60</f>
        <v>7.583333333333333</v>
      </c>
      <c r="I481" s="7">
        <f>P481+Q481/60</f>
        <v>12.166666666666666</v>
      </c>
      <c r="J481" s="4">
        <f>IFERROR(VLOOKUP($U481,TONGHOPVERSION!$A$3:$G$240,6,FALSE),VLOOKUP($B481,TONGHOPVERSION!$A$3:$G$240,6,FALSE))</f>
        <v>621.10028722441427</v>
      </c>
      <c r="K481" s="4">
        <f>IFERROR(VLOOKUP($U481,TONGHOPVERSION!$A$3:$G$240,7,FALSE),VLOOKUP($B481,TONGHOPVERSION!$A$3:$G$240,7,FALSE))</f>
        <v>546.38473856509631</v>
      </c>
      <c r="L481" s="2">
        <v>0.31597222222222221</v>
      </c>
      <c r="M481" s="2">
        <v>0.50694444444444442</v>
      </c>
      <c r="N481" s="6">
        <f t="shared" si="28"/>
        <v>7</v>
      </c>
      <c r="O481" s="6">
        <f t="shared" si="29"/>
        <v>35</v>
      </c>
      <c r="P481" s="6">
        <f t="shared" si="30"/>
        <v>12</v>
      </c>
      <c r="Q481" s="6">
        <f t="shared" si="31"/>
        <v>10</v>
      </c>
      <c r="R481">
        <v>203</v>
      </c>
      <c r="S481">
        <v>3111</v>
      </c>
      <c r="T481" s="4">
        <v>631.53300000000002</v>
      </c>
      <c r="U481" t="s">
        <v>676</v>
      </c>
      <c r="V481" t="s">
        <v>676</v>
      </c>
      <c r="W481" t="s">
        <v>21</v>
      </c>
      <c r="X481" t="s">
        <v>197</v>
      </c>
      <c r="Y481" t="s">
        <v>23</v>
      </c>
      <c r="Z481" t="s">
        <v>24</v>
      </c>
    </row>
    <row r="482" spans="1:26" x14ac:dyDescent="0.2">
      <c r="A482" s="1">
        <v>43627</v>
      </c>
      <c r="B482" t="s">
        <v>679</v>
      </c>
      <c r="C482" t="s">
        <v>677</v>
      </c>
      <c r="D482" t="s">
        <v>66</v>
      </c>
      <c r="E482" t="s">
        <v>678</v>
      </c>
      <c r="F482" s="3" t="s">
        <v>17</v>
      </c>
      <c r="G482" s="3">
        <f>WEEKDAY(A482,2)</f>
        <v>2</v>
      </c>
      <c r="H482" s="7">
        <f>N482+O482/60</f>
        <v>13.333333333333334</v>
      </c>
      <c r="I482" s="7">
        <f>P482+Q482/60</f>
        <v>18</v>
      </c>
      <c r="J482" s="4">
        <f>IFERROR(VLOOKUP($U482,TONGHOPVERSION!$A$3:$G$240,6,FALSE),VLOOKUP($B482,TONGHOPVERSION!$A$3:$G$240,6,FALSE))</f>
        <v>621.10028722441427</v>
      </c>
      <c r="K482" s="4">
        <f>IFERROR(VLOOKUP($U482,TONGHOPVERSION!$A$3:$G$240,7,FALSE),VLOOKUP($B482,TONGHOPVERSION!$A$3:$G$240,7,FALSE))</f>
        <v>546.38473856509631</v>
      </c>
      <c r="L482" s="2">
        <v>0.55555555555555558</v>
      </c>
      <c r="M482" s="2">
        <v>0.75</v>
      </c>
      <c r="N482" s="6">
        <f t="shared" si="28"/>
        <v>13</v>
      </c>
      <c r="O482" s="6">
        <f t="shared" si="29"/>
        <v>20</v>
      </c>
      <c r="P482" s="6">
        <f t="shared" si="30"/>
        <v>18</v>
      </c>
      <c r="Q482" s="6">
        <f t="shared" si="31"/>
        <v>0</v>
      </c>
      <c r="R482">
        <v>203</v>
      </c>
      <c r="S482">
        <v>3111</v>
      </c>
      <c r="T482" s="4">
        <v>631.53300000000002</v>
      </c>
      <c r="U482" t="s">
        <v>676</v>
      </c>
      <c r="V482" t="s">
        <v>676</v>
      </c>
      <c r="W482" t="s">
        <v>21</v>
      </c>
      <c r="X482" t="s">
        <v>197</v>
      </c>
      <c r="Y482" t="s">
        <v>23</v>
      </c>
      <c r="Z482" t="s">
        <v>24</v>
      </c>
    </row>
    <row r="483" spans="1:26" x14ac:dyDescent="0.2">
      <c r="A483" s="1">
        <v>43627</v>
      </c>
      <c r="B483" t="s">
        <v>128</v>
      </c>
      <c r="C483" t="s">
        <v>34</v>
      </c>
      <c r="D483" t="s">
        <v>27</v>
      </c>
      <c r="E483" t="s">
        <v>198</v>
      </c>
      <c r="F483" s="3" t="s">
        <v>17</v>
      </c>
      <c r="G483" s="3">
        <f>WEEKDAY(A483,2)</f>
        <v>2</v>
      </c>
      <c r="H483" s="7">
        <f>N483+O483/60</f>
        <v>23.833333333333332</v>
      </c>
      <c r="I483" s="7">
        <f>P483+Q483/60</f>
        <v>1.3333333333333333</v>
      </c>
      <c r="J483" s="4">
        <f>IFERROR(VLOOKUP($U483,TONGHOPVERSION!$A$3:$G$240,6,FALSE),VLOOKUP($B483,TONGHOPVERSION!$A$3:$G$240,6,FALSE))</f>
        <v>239.31340170869245</v>
      </c>
      <c r="K483" s="4">
        <f>IFERROR(VLOOKUP($U483,TONGHOPVERSION!$A$3:$G$240,7,FALSE),VLOOKUP($B483,TONGHOPVERSION!$A$3:$G$240,7,FALSE))</f>
        <v>208.92363712533773</v>
      </c>
      <c r="L483" s="2">
        <v>0.99305555555555547</v>
      </c>
      <c r="M483" s="2">
        <v>5.5555555555555552E-2</v>
      </c>
      <c r="N483" s="6">
        <f t="shared" si="28"/>
        <v>23</v>
      </c>
      <c r="O483" s="6">
        <f t="shared" si="29"/>
        <v>50</v>
      </c>
      <c r="P483" s="6">
        <f t="shared" si="30"/>
        <v>1</v>
      </c>
      <c r="Q483" s="6">
        <f t="shared" si="31"/>
        <v>20</v>
      </c>
      <c r="R483">
        <v>203</v>
      </c>
      <c r="S483">
        <v>602</v>
      </c>
      <c r="T483" s="4">
        <v>122.206</v>
      </c>
      <c r="U483" t="s">
        <v>129</v>
      </c>
      <c r="V483" t="s">
        <v>129</v>
      </c>
      <c r="W483" t="s">
        <v>129</v>
      </c>
      <c r="X483" t="s">
        <v>16</v>
      </c>
      <c r="Y483" t="s">
        <v>30</v>
      </c>
      <c r="Z483" t="s">
        <v>37</v>
      </c>
    </row>
    <row r="484" spans="1:26" x14ac:dyDescent="0.2">
      <c r="A484" s="1">
        <v>43627</v>
      </c>
      <c r="B484" t="s">
        <v>204</v>
      </c>
      <c r="C484" t="s">
        <v>66</v>
      </c>
      <c r="D484" t="s">
        <v>34</v>
      </c>
      <c r="E484" t="s">
        <v>680</v>
      </c>
      <c r="F484" s="3" t="s">
        <v>17</v>
      </c>
      <c r="G484" s="3">
        <f>WEEKDAY(A484,2)</f>
        <v>2</v>
      </c>
      <c r="H484" s="7">
        <f>N484+O484/60</f>
        <v>22.083333333333332</v>
      </c>
      <c r="I484" s="7">
        <f>P484+Q484/60</f>
        <v>23.166666666666668</v>
      </c>
      <c r="J484" s="4">
        <f>IFERROR(VLOOKUP($U484,TONGHOPVERSION!$A$3:$G$240,6,FALSE),VLOOKUP($B484,TONGHOPVERSION!$A$3:$G$240,6,FALSE))</f>
        <v>165.72030426323298</v>
      </c>
      <c r="K484" s="4">
        <f>IFERROR(VLOOKUP($U484,TONGHOPVERSION!$A$3:$G$240,7,FALSE),VLOOKUP($B484,TONGHOPVERSION!$A$3:$G$240,7,FALSE))</f>
        <v>162.66584538032191</v>
      </c>
      <c r="L484" s="2">
        <v>0.92013888888888884</v>
      </c>
      <c r="M484" s="2">
        <v>0.96527777777777779</v>
      </c>
      <c r="N484" s="6">
        <f t="shared" si="28"/>
        <v>22</v>
      </c>
      <c r="O484" s="6">
        <f t="shared" si="29"/>
        <v>5</v>
      </c>
      <c r="P484" s="6">
        <f t="shared" si="30"/>
        <v>23</v>
      </c>
      <c r="Q484" s="6">
        <f t="shared" si="31"/>
        <v>10</v>
      </c>
      <c r="R484">
        <v>203</v>
      </c>
      <c r="S484">
        <v>462</v>
      </c>
      <c r="T484" s="4">
        <v>93.786000000000001</v>
      </c>
      <c r="U484" t="s">
        <v>187</v>
      </c>
      <c r="V484" t="s">
        <v>187</v>
      </c>
      <c r="W484" t="s">
        <v>29</v>
      </c>
      <c r="X484" t="s">
        <v>16</v>
      </c>
      <c r="Y484" t="s">
        <v>30</v>
      </c>
      <c r="Z484" t="s">
        <v>288</v>
      </c>
    </row>
    <row r="485" spans="1:26" x14ac:dyDescent="0.2">
      <c r="A485" s="1">
        <v>43627</v>
      </c>
      <c r="B485" t="s">
        <v>39</v>
      </c>
      <c r="C485" t="s">
        <v>35</v>
      </c>
      <c r="D485" t="s">
        <v>40</v>
      </c>
      <c r="E485" t="s">
        <v>38</v>
      </c>
      <c r="F485" s="3" t="s">
        <v>17</v>
      </c>
      <c r="G485" s="3">
        <f>WEEKDAY(A485,2)</f>
        <v>2</v>
      </c>
      <c r="H485" s="7">
        <f>N485+O485/60</f>
        <v>23</v>
      </c>
      <c r="I485" s="7">
        <f>P485+Q485/60</f>
        <v>0.16666666666666666</v>
      </c>
      <c r="J485" s="4">
        <f>IFERROR(VLOOKUP($U485,TONGHOPVERSION!$A$3:$G$240,6,FALSE),VLOOKUP($B485,TONGHOPVERSION!$A$3:$G$240,6,FALSE))</f>
        <v>150.8755916056586</v>
      </c>
      <c r="K485" s="4">
        <f>IFERROR(VLOOKUP($U485,TONGHOPVERSION!$A$3:$G$240,7,FALSE),VLOOKUP($B485,TONGHOPVERSION!$A$3:$G$240,7,FALSE))</f>
        <v>147.53581749835828</v>
      </c>
      <c r="L485" s="2">
        <v>0.95833333333333337</v>
      </c>
      <c r="M485" s="2">
        <v>6.9444444444444441E-3</v>
      </c>
      <c r="N485" s="6">
        <f t="shared" si="28"/>
        <v>23</v>
      </c>
      <c r="O485" s="6">
        <f t="shared" si="29"/>
        <v>0</v>
      </c>
      <c r="P485" s="6">
        <f t="shared" si="30"/>
        <v>0</v>
      </c>
      <c r="Q485" s="6">
        <f t="shared" si="31"/>
        <v>10</v>
      </c>
      <c r="R485">
        <v>203</v>
      </c>
      <c r="S485">
        <v>396</v>
      </c>
      <c r="T485" s="4">
        <v>80.388000000000005</v>
      </c>
      <c r="U485" t="s">
        <v>39</v>
      </c>
      <c r="V485" t="s">
        <v>39</v>
      </c>
      <c r="W485" t="s">
        <v>41</v>
      </c>
      <c r="X485" t="s">
        <v>16</v>
      </c>
      <c r="Y485" t="s">
        <v>30</v>
      </c>
      <c r="Z485" t="s">
        <v>37</v>
      </c>
    </row>
    <row r="486" spans="1:26" x14ac:dyDescent="0.2">
      <c r="A486" s="1">
        <v>43627</v>
      </c>
      <c r="B486" t="s">
        <v>33</v>
      </c>
      <c r="C486" t="s">
        <v>34</v>
      </c>
      <c r="D486" t="s">
        <v>35</v>
      </c>
      <c r="E486" t="s">
        <v>409</v>
      </c>
      <c r="F486" s="3" t="s">
        <v>17</v>
      </c>
      <c r="G486" s="3">
        <f>WEEKDAY(A486,2)</f>
        <v>2</v>
      </c>
      <c r="H486" s="7">
        <f>N486+O486/60</f>
        <v>12</v>
      </c>
      <c r="I486" s="7">
        <f>P486+Q486/60</f>
        <v>13.416666666666666</v>
      </c>
      <c r="J486" s="4">
        <f>IFERROR(VLOOKUP($U486,TONGHOPVERSION!$A$3:$G$240,6,FALSE),VLOOKUP($B486,TONGHOPVERSION!$A$3:$G$240,6,FALSE))</f>
        <v>236.34688949060637</v>
      </c>
      <c r="K486" s="4">
        <f>IFERROR(VLOOKUP($U486,TONGHOPVERSION!$A$3:$G$240,7,FALSE),VLOOKUP($B486,TONGHOPVERSION!$A$3:$G$240,7,FALSE))</f>
        <v>201.94443000170284</v>
      </c>
      <c r="L486" s="2">
        <v>0.5</v>
      </c>
      <c r="M486" s="2">
        <v>0.55902777777777779</v>
      </c>
      <c r="N486" s="6">
        <f t="shared" si="28"/>
        <v>12</v>
      </c>
      <c r="O486" s="6">
        <f t="shared" si="29"/>
        <v>0</v>
      </c>
      <c r="P486" s="6">
        <f t="shared" si="30"/>
        <v>13</v>
      </c>
      <c r="Q486" s="6">
        <f t="shared" si="31"/>
        <v>25</v>
      </c>
      <c r="R486">
        <v>203</v>
      </c>
      <c r="S486">
        <v>604</v>
      </c>
      <c r="T486" s="4">
        <v>122.61199999999999</v>
      </c>
      <c r="U486" t="s">
        <v>36</v>
      </c>
      <c r="V486" t="s">
        <v>36</v>
      </c>
      <c r="W486" t="s">
        <v>36</v>
      </c>
      <c r="X486" t="s">
        <v>16</v>
      </c>
      <c r="Y486" t="s">
        <v>30</v>
      </c>
      <c r="Z486" t="s">
        <v>37</v>
      </c>
    </row>
    <row r="487" spans="1:26" x14ac:dyDescent="0.2">
      <c r="A487" s="1">
        <v>43627</v>
      </c>
      <c r="B487" t="s">
        <v>36</v>
      </c>
      <c r="C487" t="s">
        <v>35</v>
      </c>
      <c r="D487" t="s">
        <v>34</v>
      </c>
      <c r="E487" t="s">
        <v>410</v>
      </c>
      <c r="F487" s="3" t="s">
        <v>17</v>
      </c>
      <c r="G487" s="3">
        <f>WEEKDAY(A487,2)</f>
        <v>2</v>
      </c>
      <c r="H487" s="7">
        <f>N487+O487/60</f>
        <v>10</v>
      </c>
      <c r="I487" s="7">
        <f>P487+Q487/60</f>
        <v>11.333333333333334</v>
      </c>
      <c r="J487" s="4">
        <f>IFERROR(VLOOKUP($U487,TONGHOPVERSION!$A$3:$G$240,6,FALSE),VLOOKUP($B487,TONGHOPVERSION!$A$3:$G$240,6,FALSE))</f>
        <v>236.34688949060637</v>
      </c>
      <c r="K487" s="4">
        <f>IFERROR(VLOOKUP($U487,TONGHOPVERSION!$A$3:$G$240,7,FALSE),VLOOKUP($B487,TONGHOPVERSION!$A$3:$G$240,7,FALSE))</f>
        <v>201.94443000170284</v>
      </c>
      <c r="L487" s="2">
        <v>0.41666666666666669</v>
      </c>
      <c r="M487" s="2">
        <v>0.47222222222222227</v>
      </c>
      <c r="N487" s="6">
        <f t="shared" si="28"/>
        <v>10</v>
      </c>
      <c r="O487" s="6">
        <f t="shared" si="29"/>
        <v>0</v>
      </c>
      <c r="P487" s="6">
        <f t="shared" si="30"/>
        <v>11</v>
      </c>
      <c r="Q487" s="6">
        <f t="shared" si="31"/>
        <v>20</v>
      </c>
      <c r="R487">
        <v>203</v>
      </c>
      <c r="S487">
        <v>604</v>
      </c>
      <c r="T487" s="4">
        <v>122.61199999999999</v>
      </c>
      <c r="U487" t="s">
        <v>36</v>
      </c>
      <c r="V487" t="s">
        <v>36</v>
      </c>
      <c r="W487" t="s">
        <v>36</v>
      </c>
      <c r="X487" t="s">
        <v>16</v>
      </c>
      <c r="Y487" t="s">
        <v>30</v>
      </c>
      <c r="Z487" t="s">
        <v>37</v>
      </c>
    </row>
    <row r="488" spans="1:26" x14ac:dyDescent="0.2">
      <c r="A488" s="1">
        <v>43627</v>
      </c>
      <c r="B488" t="s">
        <v>230</v>
      </c>
      <c r="C488" t="s">
        <v>35</v>
      </c>
      <c r="D488" t="s">
        <v>134</v>
      </c>
      <c r="E488" t="s">
        <v>681</v>
      </c>
      <c r="F488" s="3" t="s">
        <v>17</v>
      </c>
      <c r="G488" s="3">
        <f>WEEKDAY(A488,2)</f>
        <v>2</v>
      </c>
      <c r="H488" s="7">
        <f>N488+O488/60</f>
        <v>1.25</v>
      </c>
      <c r="I488" s="7">
        <f>P488+Q488/60</f>
        <v>4.083333333333333</v>
      </c>
      <c r="J488" s="4">
        <f>IFERROR(VLOOKUP($U488,TONGHOPVERSION!$A$3:$G$240,6,FALSE),VLOOKUP($B488,TONGHOPVERSION!$A$3:$G$240,6,FALSE))</f>
        <v>398.49460740287265</v>
      </c>
      <c r="K488" s="4">
        <f>IFERROR(VLOOKUP($U488,TONGHOPVERSION!$A$3:$G$240,7,FALSE),VLOOKUP($B488,TONGHOPVERSION!$A$3:$G$240,7,FALSE))</f>
        <v>502.8326130028529</v>
      </c>
      <c r="L488" s="2">
        <v>5.2083333333333336E-2</v>
      </c>
      <c r="M488" s="2">
        <v>0.17013888888888887</v>
      </c>
      <c r="N488" s="6">
        <f t="shared" si="28"/>
        <v>1</v>
      </c>
      <c r="O488" s="6">
        <f t="shared" si="29"/>
        <v>15</v>
      </c>
      <c r="P488" s="6">
        <f t="shared" si="30"/>
        <v>4</v>
      </c>
      <c r="Q488" s="6">
        <f t="shared" si="31"/>
        <v>5</v>
      </c>
      <c r="R488">
        <v>203</v>
      </c>
      <c r="S488">
        <v>1633</v>
      </c>
      <c r="T488" s="4">
        <v>331.49900000000002</v>
      </c>
      <c r="U488" t="s">
        <v>230</v>
      </c>
      <c r="V488" t="s">
        <v>230</v>
      </c>
      <c r="W488" t="s">
        <v>21</v>
      </c>
      <c r="X488" t="s">
        <v>135</v>
      </c>
      <c r="Y488" t="s">
        <v>23</v>
      </c>
      <c r="Z488" t="s">
        <v>37</v>
      </c>
    </row>
    <row r="489" spans="1:26" x14ac:dyDescent="0.2">
      <c r="A489" s="1">
        <v>43627</v>
      </c>
      <c r="B489" t="s">
        <v>234</v>
      </c>
      <c r="C489" t="s">
        <v>134</v>
      </c>
      <c r="D489" t="s">
        <v>35</v>
      </c>
      <c r="E489" t="s">
        <v>682</v>
      </c>
      <c r="F489" s="3" t="s">
        <v>17</v>
      </c>
      <c r="G489" s="3">
        <f>WEEKDAY(A489,2)</f>
        <v>2</v>
      </c>
      <c r="H489" s="7">
        <f>N489+O489/60</f>
        <v>5.5</v>
      </c>
      <c r="I489" s="7">
        <f>P489+Q489/60</f>
        <v>8.5</v>
      </c>
      <c r="J489" s="4">
        <f>IFERROR(VLOOKUP($U489,TONGHOPVERSION!$A$3:$G$240,6,FALSE),VLOOKUP($B489,TONGHOPVERSION!$A$3:$G$240,6,FALSE))</f>
        <v>398.49460740287265</v>
      </c>
      <c r="K489" s="4">
        <f>IFERROR(VLOOKUP($U489,TONGHOPVERSION!$A$3:$G$240,7,FALSE),VLOOKUP($B489,TONGHOPVERSION!$A$3:$G$240,7,FALSE))</f>
        <v>502.8326130028529</v>
      </c>
      <c r="L489" s="2">
        <v>0.22916666666666666</v>
      </c>
      <c r="M489" s="2">
        <v>0.35416666666666669</v>
      </c>
      <c r="N489" s="6">
        <f t="shared" si="28"/>
        <v>5</v>
      </c>
      <c r="O489" s="6">
        <f t="shared" si="29"/>
        <v>30</v>
      </c>
      <c r="P489" s="6">
        <f t="shared" si="30"/>
        <v>8</v>
      </c>
      <c r="Q489" s="6">
        <f t="shared" si="31"/>
        <v>30</v>
      </c>
      <c r="R489">
        <v>203</v>
      </c>
      <c r="S489">
        <v>1633</v>
      </c>
      <c r="T489" s="4">
        <v>331.49900000000002</v>
      </c>
      <c r="U489" t="s">
        <v>230</v>
      </c>
      <c r="V489" t="s">
        <v>230</v>
      </c>
      <c r="W489" t="s">
        <v>21</v>
      </c>
      <c r="X489" t="s">
        <v>135</v>
      </c>
      <c r="Y489" t="s">
        <v>23</v>
      </c>
      <c r="Z489" t="s">
        <v>37</v>
      </c>
    </row>
    <row r="490" spans="1:26" x14ac:dyDescent="0.2">
      <c r="A490" s="1">
        <v>43627</v>
      </c>
      <c r="B490" t="s">
        <v>176</v>
      </c>
      <c r="C490" t="s">
        <v>177</v>
      </c>
      <c r="D490" t="s">
        <v>27</v>
      </c>
      <c r="E490" t="s">
        <v>453</v>
      </c>
      <c r="F490" s="3" t="s">
        <v>17</v>
      </c>
      <c r="G490" s="3">
        <f>WEEKDAY(A490,2)</f>
        <v>2</v>
      </c>
      <c r="H490" s="7">
        <f>N490+O490/60</f>
        <v>12.333333333333334</v>
      </c>
      <c r="I490" s="7">
        <f>P490+Q490/60</f>
        <v>13.333333333333334</v>
      </c>
      <c r="J490" s="4">
        <f>IFERROR(VLOOKUP($U490,TONGHOPVERSION!$A$3:$G$240,6,FALSE),VLOOKUP($B490,TONGHOPVERSION!$A$3:$G$240,6,FALSE))</f>
        <v>187.46363998635809</v>
      </c>
      <c r="K490" s="4">
        <f>IFERROR(VLOOKUP($U490,TONGHOPVERSION!$A$3:$G$240,7,FALSE),VLOOKUP($B490,TONGHOPVERSION!$A$3:$G$240,7,FALSE))</f>
        <v>145.81561859013829</v>
      </c>
      <c r="L490" s="2">
        <v>0.51388888888888895</v>
      </c>
      <c r="M490" s="2">
        <v>0.55555555555555558</v>
      </c>
      <c r="N490" s="6">
        <f t="shared" si="28"/>
        <v>12</v>
      </c>
      <c r="O490" s="6">
        <f t="shared" si="29"/>
        <v>20</v>
      </c>
      <c r="P490" s="6">
        <f t="shared" si="30"/>
        <v>13</v>
      </c>
      <c r="Q490" s="6">
        <f t="shared" si="31"/>
        <v>20</v>
      </c>
      <c r="R490">
        <v>203</v>
      </c>
      <c r="S490">
        <v>301</v>
      </c>
      <c r="T490" s="4">
        <v>61.103000000000002</v>
      </c>
      <c r="U490" t="s">
        <v>178</v>
      </c>
      <c r="V490" t="s">
        <v>178</v>
      </c>
      <c r="W490" t="s">
        <v>29</v>
      </c>
      <c r="X490" t="s">
        <v>16</v>
      </c>
      <c r="Y490" t="s">
        <v>30</v>
      </c>
      <c r="Z490" t="s">
        <v>37</v>
      </c>
    </row>
    <row r="491" spans="1:26" x14ac:dyDescent="0.2">
      <c r="A491" s="1">
        <v>43627</v>
      </c>
      <c r="B491" t="s">
        <v>167</v>
      </c>
      <c r="C491" t="s">
        <v>168</v>
      </c>
      <c r="D491" t="s">
        <v>27</v>
      </c>
      <c r="E491" t="s">
        <v>396</v>
      </c>
      <c r="F491" s="3" t="s">
        <v>17</v>
      </c>
      <c r="G491" s="3">
        <f>WEEKDAY(A491,2)</f>
        <v>2</v>
      </c>
      <c r="H491" s="7">
        <f>N491+O491/60</f>
        <v>7.416666666666667</v>
      </c>
      <c r="I491" s="7">
        <f>P491+Q491/60</f>
        <v>9.25</v>
      </c>
      <c r="J491" s="4">
        <f>IFERROR(VLOOKUP($U491,TONGHOPVERSION!$A$3:$G$240,6,FALSE),VLOOKUP($B491,TONGHOPVERSION!$A$3:$G$240,6,FALSE))</f>
        <v>349.088066164243</v>
      </c>
      <c r="K491" s="4">
        <f>IFERROR(VLOOKUP($U491,TONGHOPVERSION!$A$3:$G$240,7,FALSE),VLOOKUP($B491,TONGHOPVERSION!$A$3:$G$240,7,FALSE))</f>
        <v>290.5657880138603</v>
      </c>
      <c r="L491" s="2">
        <v>0.30902777777777779</v>
      </c>
      <c r="M491" s="2">
        <v>0.38541666666666669</v>
      </c>
      <c r="N491" s="6">
        <f t="shared" si="28"/>
        <v>7</v>
      </c>
      <c r="O491" s="6">
        <f t="shared" si="29"/>
        <v>25</v>
      </c>
      <c r="P491" s="6">
        <f t="shared" si="30"/>
        <v>9</v>
      </c>
      <c r="Q491" s="6">
        <f t="shared" si="31"/>
        <v>15</v>
      </c>
      <c r="R491">
        <v>203</v>
      </c>
      <c r="S491">
        <v>718</v>
      </c>
      <c r="T491" s="4">
        <v>145.75399999999999</v>
      </c>
      <c r="U491" t="s">
        <v>169</v>
      </c>
      <c r="V491" t="s">
        <v>169</v>
      </c>
      <c r="W491" t="s">
        <v>45</v>
      </c>
      <c r="X491" t="s">
        <v>170</v>
      </c>
      <c r="Y491" t="s">
        <v>23</v>
      </c>
      <c r="Z491" t="s">
        <v>37</v>
      </c>
    </row>
    <row r="492" spans="1:26" x14ac:dyDescent="0.2">
      <c r="A492" s="1">
        <v>43627</v>
      </c>
      <c r="B492" t="s">
        <v>204</v>
      </c>
      <c r="C492" t="s">
        <v>66</v>
      </c>
      <c r="D492" t="s">
        <v>34</v>
      </c>
      <c r="E492" t="s">
        <v>203</v>
      </c>
      <c r="F492" s="3" t="s">
        <v>17</v>
      </c>
      <c r="G492" s="3">
        <f>WEEKDAY(A492,2)</f>
        <v>2</v>
      </c>
      <c r="H492" s="7">
        <f>N492+O492/60</f>
        <v>0.25</v>
      </c>
      <c r="I492" s="7">
        <f>P492+Q492/60</f>
        <v>1.3333333333333333</v>
      </c>
      <c r="J492" s="4">
        <f>IFERROR(VLOOKUP($U492,TONGHOPVERSION!$A$3:$G$240,6,FALSE),VLOOKUP($B492,TONGHOPVERSION!$A$3:$G$240,6,FALSE))</f>
        <v>165.72030426323298</v>
      </c>
      <c r="K492" s="4">
        <f>IFERROR(VLOOKUP($U492,TONGHOPVERSION!$A$3:$G$240,7,FALSE),VLOOKUP($B492,TONGHOPVERSION!$A$3:$G$240,7,FALSE))</f>
        <v>162.66584538032191</v>
      </c>
      <c r="L492" s="2">
        <v>1.0416666666666666E-2</v>
      </c>
      <c r="M492" s="2">
        <v>5.5555555555555552E-2</v>
      </c>
      <c r="N492" s="6">
        <f t="shared" si="28"/>
        <v>0</v>
      </c>
      <c r="O492" s="6">
        <f t="shared" si="29"/>
        <v>15</v>
      </c>
      <c r="P492" s="6">
        <f t="shared" si="30"/>
        <v>1</v>
      </c>
      <c r="Q492" s="6">
        <f t="shared" si="31"/>
        <v>20</v>
      </c>
      <c r="R492">
        <v>203</v>
      </c>
      <c r="S492">
        <v>462</v>
      </c>
      <c r="T492" s="4">
        <v>93.786000000000001</v>
      </c>
      <c r="U492" t="s">
        <v>187</v>
      </c>
      <c r="V492" t="s">
        <v>187</v>
      </c>
      <c r="W492" t="s">
        <v>29</v>
      </c>
      <c r="X492" t="s">
        <v>16</v>
      </c>
      <c r="Y492" t="s">
        <v>30</v>
      </c>
      <c r="Z492" t="s">
        <v>37</v>
      </c>
    </row>
    <row r="493" spans="1:26" x14ac:dyDescent="0.2">
      <c r="A493" s="1">
        <v>43627</v>
      </c>
      <c r="B493" t="s">
        <v>128</v>
      </c>
      <c r="C493" t="s">
        <v>34</v>
      </c>
      <c r="D493" t="s">
        <v>27</v>
      </c>
      <c r="E493" t="s">
        <v>207</v>
      </c>
      <c r="F493" s="3" t="s">
        <v>17</v>
      </c>
      <c r="G493" s="3">
        <f>WEEKDAY(A493,2)</f>
        <v>2</v>
      </c>
      <c r="H493" s="7">
        <f>N493+O493/60</f>
        <v>2</v>
      </c>
      <c r="I493" s="7">
        <f>P493+Q493/60</f>
        <v>3.4166666666666665</v>
      </c>
      <c r="J493" s="4">
        <f>IFERROR(VLOOKUP($U493,TONGHOPVERSION!$A$3:$G$240,6,FALSE),VLOOKUP($B493,TONGHOPVERSION!$A$3:$G$240,6,FALSE))</f>
        <v>239.31340170869245</v>
      </c>
      <c r="K493" s="4">
        <f>IFERROR(VLOOKUP($U493,TONGHOPVERSION!$A$3:$G$240,7,FALSE),VLOOKUP($B493,TONGHOPVERSION!$A$3:$G$240,7,FALSE))</f>
        <v>208.92363712533773</v>
      </c>
      <c r="L493" s="2">
        <v>8.3333333333333329E-2</v>
      </c>
      <c r="M493" s="2">
        <v>0.1423611111111111</v>
      </c>
      <c r="N493" s="6">
        <f t="shared" si="28"/>
        <v>2</v>
      </c>
      <c r="O493" s="6">
        <f t="shared" si="29"/>
        <v>0</v>
      </c>
      <c r="P493" s="6">
        <f t="shared" si="30"/>
        <v>3</v>
      </c>
      <c r="Q493" s="6">
        <f t="shared" si="31"/>
        <v>25</v>
      </c>
      <c r="R493">
        <v>203</v>
      </c>
      <c r="S493">
        <v>602</v>
      </c>
      <c r="T493" s="4">
        <v>122.206</v>
      </c>
      <c r="U493" t="s">
        <v>129</v>
      </c>
      <c r="V493" t="s">
        <v>129</v>
      </c>
      <c r="W493" t="s">
        <v>129</v>
      </c>
      <c r="X493" t="s">
        <v>16</v>
      </c>
      <c r="Y493" t="s">
        <v>30</v>
      </c>
      <c r="Z493" t="s">
        <v>37</v>
      </c>
    </row>
    <row r="494" spans="1:26" x14ac:dyDescent="0.2">
      <c r="A494" s="1">
        <v>43627</v>
      </c>
      <c r="B494" t="s">
        <v>106</v>
      </c>
      <c r="C494" t="s">
        <v>35</v>
      </c>
      <c r="D494" t="s">
        <v>107</v>
      </c>
      <c r="E494" t="s">
        <v>105</v>
      </c>
      <c r="F494" s="3" t="s">
        <v>17</v>
      </c>
      <c r="G494" s="3">
        <f>WEEKDAY(A494,2)</f>
        <v>2</v>
      </c>
      <c r="H494" s="7">
        <f>N494+O494/60</f>
        <v>23.75</v>
      </c>
      <c r="I494" s="7">
        <f>P494+Q494/60</f>
        <v>1.25</v>
      </c>
      <c r="J494" s="4">
        <f>IFERROR(VLOOKUP($U494,TONGHOPVERSION!$A$3:$G$240,6,FALSE),VLOOKUP($B494,TONGHOPVERSION!$A$3:$G$240,6,FALSE))</f>
        <v>144.22284421048835</v>
      </c>
      <c r="K494" s="4">
        <f>IFERROR(VLOOKUP($U494,TONGHOPVERSION!$A$3:$G$240,7,FALSE),VLOOKUP($B494,TONGHOPVERSION!$A$3:$G$240,7,FALSE))</f>
        <v>208.66190231342807</v>
      </c>
      <c r="L494" s="2">
        <v>0.98958333333333337</v>
      </c>
      <c r="M494" s="2">
        <v>5.2083333333333336E-2</v>
      </c>
      <c r="N494" s="6">
        <f t="shared" si="28"/>
        <v>23</v>
      </c>
      <c r="O494" s="6">
        <f t="shared" si="29"/>
        <v>45</v>
      </c>
      <c r="P494" s="6">
        <f t="shared" si="30"/>
        <v>1</v>
      </c>
      <c r="Q494" s="6">
        <f t="shared" si="31"/>
        <v>15</v>
      </c>
      <c r="R494">
        <v>203</v>
      </c>
      <c r="S494">
        <v>689</v>
      </c>
      <c r="T494" s="4">
        <v>139.86699999999999</v>
      </c>
      <c r="U494" t="s">
        <v>106</v>
      </c>
      <c r="V494" t="s">
        <v>106</v>
      </c>
      <c r="W494" t="s">
        <v>41</v>
      </c>
      <c r="X494" t="s">
        <v>16</v>
      </c>
      <c r="Y494" t="s">
        <v>30</v>
      </c>
      <c r="Z494" t="s">
        <v>37</v>
      </c>
    </row>
    <row r="495" spans="1:26" x14ac:dyDescent="0.2">
      <c r="A495" s="1">
        <v>43627</v>
      </c>
      <c r="B495" t="s">
        <v>169</v>
      </c>
      <c r="C495" t="s">
        <v>27</v>
      </c>
      <c r="D495" t="s">
        <v>168</v>
      </c>
      <c r="E495" t="s">
        <v>398</v>
      </c>
      <c r="F495" s="3" t="s">
        <v>17</v>
      </c>
      <c r="G495" s="3">
        <f>WEEKDAY(A495,2)</f>
        <v>2</v>
      </c>
      <c r="H495" s="7">
        <f>N495+O495/60</f>
        <v>4.5</v>
      </c>
      <c r="I495" s="7">
        <f>P495+Q495/60</f>
        <v>6.166666666666667</v>
      </c>
      <c r="J495" s="4">
        <f>IFERROR(VLOOKUP($U495,TONGHOPVERSION!$A$3:$G$240,6,FALSE),VLOOKUP($B495,TONGHOPVERSION!$A$3:$G$240,6,FALSE))</f>
        <v>349.088066164243</v>
      </c>
      <c r="K495" s="4">
        <f>IFERROR(VLOOKUP($U495,TONGHOPVERSION!$A$3:$G$240,7,FALSE),VLOOKUP($B495,TONGHOPVERSION!$A$3:$G$240,7,FALSE))</f>
        <v>290.5657880138603</v>
      </c>
      <c r="L495" s="2">
        <v>0.1875</v>
      </c>
      <c r="M495" s="2">
        <v>0.25694444444444448</v>
      </c>
      <c r="N495" s="6">
        <f t="shared" si="28"/>
        <v>4</v>
      </c>
      <c r="O495" s="6">
        <f t="shared" si="29"/>
        <v>30</v>
      </c>
      <c r="P495" s="6">
        <f t="shared" si="30"/>
        <v>6</v>
      </c>
      <c r="Q495" s="6">
        <f t="shared" si="31"/>
        <v>10</v>
      </c>
      <c r="R495">
        <v>203</v>
      </c>
      <c r="S495">
        <v>718</v>
      </c>
      <c r="T495" s="4">
        <v>145.75399999999999</v>
      </c>
      <c r="U495" t="s">
        <v>169</v>
      </c>
      <c r="V495" t="s">
        <v>169</v>
      </c>
      <c r="W495" t="s">
        <v>45</v>
      </c>
      <c r="X495" t="s">
        <v>170</v>
      </c>
      <c r="Y495" t="s">
        <v>23</v>
      </c>
      <c r="Z495" t="s">
        <v>37</v>
      </c>
    </row>
    <row r="496" spans="1:26" x14ac:dyDescent="0.2">
      <c r="A496" s="1">
        <v>43627</v>
      </c>
      <c r="B496" t="s">
        <v>94</v>
      </c>
      <c r="C496" t="s">
        <v>27</v>
      </c>
      <c r="D496" t="s">
        <v>35</v>
      </c>
      <c r="E496" t="s">
        <v>523</v>
      </c>
      <c r="F496" s="3" t="s">
        <v>17</v>
      </c>
      <c r="G496" s="3">
        <f>WEEKDAY(A496,2)</f>
        <v>2</v>
      </c>
      <c r="H496" s="7">
        <f>N496+O496/60</f>
        <v>14</v>
      </c>
      <c r="I496" s="7">
        <f>P496+Q496/60</f>
        <v>16.083333333333332</v>
      </c>
      <c r="J496" s="4">
        <f>IFERROR(VLOOKUP($U496,TONGHOPVERSION!$A$3:$G$240,6,FALSE),VLOOKUP($B496,TONGHOPVERSION!$A$3:$G$240,6,FALSE))</f>
        <v>381.62004815649715</v>
      </c>
      <c r="K496" s="4">
        <f>IFERROR(VLOOKUP($U496,TONGHOPVERSION!$A$3:$G$240,7,FALSE),VLOOKUP($B496,TONGHOPVERSION!$A$3:$G$240,7,FALSE))</f>
        <v>329.70071085785668</v>
      </c>
      <c r="L496" s="2">
        <v>0.58333333333333337</v>
      </c>
      <c r="M496" s="2">
        <v>0.67013888888888884</v>
      </c>
      <c r="N496" s="6">
        <f t="shared" si="28"/>
        <v>14</v>
      </c>
      <c r="O496" s="6">
        <f t="shared" si="29"/>
        <v>0</v>
      </c>
      <c r="P496" s="6">
        <f t="shared" si="30"/>
        <v>16</v>
      </c>
      <c r="Q496" s="6">
        <f t="shared" si="31"/>
        <v>5</v>
      </c>
      <c r="R496">
        <v>203</v>
      </c>
      <c r="S496">
        <v>1133</v>
      </c>
      <c r="T496" s="4">
        <v>229.999</v>
      </c>
      <c r="U496" t="s">
        <v>92</v>
      </c>
      <c r="V496" t="s">
        <v>92</v>
      </c>
      <c r="W496" t="s">
        <v>92</v>
      </c>
      <c r="X496" t="s">
        <v>16</v>
      </c>
      <c r="Y496" t="s">
        <v>30</v>
      </c>
      <c r="Z496" t="s">
        <v>37</v>
      </c>
    </row>
    <row r="497" spans="1:26" x14ac:dyDescent="0.2">
      <c r="A497" s="1">
        <v>43627</v>
      </c>
      <c r="B497" t="s">
        <v>178</v>
      </c>
      <c r="C497" t="s">
        <v>27</v>
      </c>
      <c r="D497" t="s">
        <v>177</v>
      </c>
      <c r="E497" t="s">
        <v>458</v>
      </c>
      <c r="F497" s="3" t="s">
        <v>17</v>
      </c>
      <c r="G497" s="3">
        <f>WEEKDAY(A497,2)</f>
        <v>2</v>
      </c>
      <c r="H497" s="7">
        <f>N497+O497/60</f>
        <v>10.666666666666666</v>
      </c>
      <c r="I497" s="7">
        <f>P497+Q497/60</f>
        <v>11.666666666666666</v>
      </c>
      <c r="J497" s="4">
        <f>IFERROR(VLOOKUP($U497,TONGHOPVERSION!$A$3:$G$240,6,FALSE),VLOOKUP($B497,TONGHOPVERSION!$A$3:$G$240,6,FALSE))</f>
        <v>187.46363998635809</v>
      </c>
      <c r="K497" s="4">
        <f>IFERROR(VLOOKUP($U497,TONGHOPVERSION!$A$3:$G$240,7,FALSE),VLOOKUP($B497,TONGHOPVERSION!$A$3:$G$240,7,FALSE))</f>
        <v>145.81561859013829</v>
      </c>
      <c r="L497" s="2">
        <v>0.44444444444444442</v>
      </c>
      <c r="M497" s="2">
        <v>0.4861111111111111</v>
      </c>
      <c r="N497" s="6">
        <f t="shared" si="28"/>
        <v>10</v>
      </c>
      <c r="O497" s="6">
        <f t="shared" si="29"/>
        <v>40</v>
      </c>
      <c r="P497" s="6">
        <f t="shared" si="30"/>
        <v>11</v>
      </c>
      <c r="Q497" s="6">
        <f t="shared" si="31"/>
        <v>40</v>
      </c>
      <c r="R497">
        <v>203</v>
      </c>
      <c r="S497">
        <v>301</v>
      </c>
      <c r="T497" s="4">
        <v>61.103000000000002</v>
      </c>
      <c r="U497" t="s">
        <v>178</v>
      </c>
      <c r="V497" t="s">
        <v>178</v>
      </c>
      <c r="W497" t="s">
        <v>29</v>
      </c>
      <c r="X497" t="s">
        <v>16</v>
      </c>
      <c r="Y497" t="s">
        <v>30</v>
      </c>
      <c r="Z497" t="s">
        <v>288</v>
      </c>
    </row>
    <row r="498" spans="1:26" x14ac:dyDescent="0.2">
      <c r="A498" s="1">
        <v>43627</v>
      </c>
      <c r="B498" t="s">
        <v>65</v>
      </c>
      <c r="C498" t="s">
        <v>66</v>
      </c>
      <c r="D498" t="s">
        <v>35</v>
      </c>
      <c r="E498" t="s">
        <v>506</v>
      </c>
      <c r="F498" s="3" t="s">
        <v>17</v>
      </c>
      <c r="G498" s="3">
        <f>WEEKDAY(A498,2)</f>
        <v>2</v>
      </c>
      <c r="H498" s="7">
        <f>N498+O498/60</f>
        <v>14.333333333333334</v>
      </c>
      <c r="I498" s="7">
        <f>P498+Q498/60</f>
        <v>16.25</v>
      </c>
      <c r="J498" s="4">
        <f>IFERROR(VLOOKUP($U498,TONGHOPVERSION!$A$3:$G$240,6,FALSE),VLOOKUP($B498,TONGHOPVERSION!$A$3:$G$240,6,FALSE))</f>
        <v>292.75199550278143</v>
      </c>
      <c r="K498" s="4">
        <f>IFERROR(VLOOKUP($U498,TONGHOPVERSION!$A$3:$G$240,7,FALSE),VLOOKUP($B498,TONGHOPVERSION!$A$3:$G$240,7,FALSE))</f>
        <v>283.06606117169179</v>
      </c>
      <c r="L498" s="2">
        <v>0.59722222222222221</v>
      </c>
      <c r="M498" s="2">
        <v>0.67708333333333337</v>
      </c>
      <c r="N498" s="6">
        <f t="shared" si="28"/>
        <v>14</v>
      </c>
      <c r="O498" s="6">
        <f t="shared" si="29"/>
        <v>20</v>
      </c>
      <c r="P498" s="6">
        <f t="shared" si="30"/>
        <v>16</v>
      </c>
      <c r="Q498" s="6">
        <f t="shared" si="31"/>
        <v>15</v>
      </c>
      <c r="R498">
        <v>184</v>
      </c>
      <c r="S498">
        <v>1062</v>
      </c>
      <c r="T498" s="4">
        <v>195.40799999999999</v>
      </c>
      <c r="U498" t="s">
        <v>67</v>
      </c>
      <c r="V498" t="s">
        <v>67</v>
      </c>
      <c r="W498" t="s">
        <v>29</v>
      </c>
      <c r="X498" t="s">
        <v>16</v>
      </c>
      <c r="Y498" t="s">
        <v>30</v>
      </c>
      <c r="Z498" t="s">
        <v>37</v>
      </c>
    </row>
    <row r="499" spans="1:26" x14ac:dyDescent="0.2">
      <c r="A499" s="1">
        <v>43627</v>
      </c>
      <c r="B499" t="s">
        <v>67</v>
      </c>
      <c r="C499" t="s">
        <v>35</v>
      </c>
      <c r="D499" t="s">
        <v>66</v>
      </c>
      <c r="E499" t="s">
        <v>258</v>
      </c>
      <c r="F499" s="3" t="s">
        <v>17</v>
      </c>
      <c r="G499" s="3">
        <f>WEEKDAY(A499,2)</f>
        <v>2</v>
      </c>
      <c r="H499" s="7">
        <f>N499+O499/60</f>
        <v>11.666666666666666</v>
      </c>
      <c r="I499" s="7">
        <f>P499+Q499/60</f>
        <v>13.583333333333334</v>
      </c>
      <c r="J499" s="4">
        <f>IFERROR(VLOOKUP($U499,TONGHOPVERSION!$A$3:$G$240,6,FALSE),VLOOKUP($B499,TONGHOPVERSION!$A$3:$G$240,6,FALSE))</f>
        <v>292.75199550278143</v>
      </c>
      <c r="K499" s="4">
        <f>IFERROR(VLOOKUP($U499,TONGHOPVERSION!$A$3:$G$240,7,FALSE),VLOOKUP($B499,TONGHOPVERSION!$A$3:$G$240,7,FALSE))</f>
        <v>283.06606117169179</v>
      </c>
      <c r="L499" s="2">
        <v>0.4861111111111111</v>
      </c>
      <c r="M499" s="2">
        <v>0.56597222222222221</v>
      </c>
      <c r="N499" s="6">
        <f t="shared" si="28"/>
        <v>11</v>
      </c>
      <c r="O499" s="6">
        <f t="shared" si="29"/>
        <v>40</v>
      </c>
      <c r="P499" s="6">
        <f t="shared" si="30"/>
        <v>13</v>
      </c>
      <c r="Q499" s="6">
        <f t="shared" si="31"/>
        <v>35</v>
      </c>
      <c r="R499">
        <v>184</v>
      </c>
      <c r="S499">
        <v>1062</v>
      </c>
      <c r="T499" s="4">
        <v>195.40799999999999</v>
      </c>
      <c r="U499" t="s">
        <v>67</v>
      </c>
      <c r="V499" t="s">
        <v>67</v>
      </c>
      <c r="W499" t="s">
        <v>29</v>
      </c>
      <c r="X499" t="s">
        <v>16</v>
      </c>
      <c r="Y499" t="s">
        <v>30</v>
      </c>
      <c r="Z499" t="s">
        <v>37</v>
      </c>
    </row>
    <row r="500" spans="1:26" x14ac:dyDescent="0.2">
      <c r="A500" s="1">
        <v>43627</v>
      </c>
      <c r="B500" t="s">
        <v>293</v>
      </c>
      <c r="C500" t="s">
        <v>291</v>
      </c>
      <c r="D500" t="s">
        <v>35</v>
      </c>
      <c r="E500" t="s">
        <v>292</v>
      </c>
      <c r="F500" s="3" t="s">
        <v>17</v>
      </c>
      <c r="G500" s="3">
        <f>WEEKDAY(A500,2)</f>
        <v>2</v>
      </c>
      <c r="H500" s="7">
        <f>N500+O500/60</f>
        <v>1.5</v>
      </c>
      <c r="I500" s="7">
        <f>P500+Q500/60</f>
        <v>6.333333333333333</v>
      </c>
      <c r="J500" s="4">
        <f>IFERROR(VLOOKUP($U500,TONGHOPVERSION!$A$3:$G$240,6,FALSE),VLOOKUP($B500,TONGHOPVERSION!$A$3:$G$240,6,FALSE))</f>
        <v>851.51844399569575</v>
      </c>
      <c r="K500" s="4">
        <f>IFERROR(VLOOKUP($U500,TONGHOPVERSION!$A$3:$G$240,7,FALSE),VLOOKUP($B500,TONGHOPVERSION!$A$3:$G$240,7,FALSE))</f>
        <v>835.14674301541368</v>
      </c>
      <c r="L500" s="2">
        <v>6.25E-2</v>
      </c>
      <c r="M500" s="2">
        <v>0.2638888888888889</v>
      </c>
      <c r="N500" s="6">
        <f t="shared" si="28"/>
        <v>1</v>
      </c>
      <c r="O500" s="6">
        <f t="shared" si="29"/>
        <v>30</v>
      </c>
      <c r="P500" s="6">
        <f t="shared" si="30"/>
        <v>6</v>
      </c>
      <c r="Q500" s="6">
        <f t="shared" si="31"/>
        <v>20</v>
      </c>
      <c r="R500">
        <v>184</v>
      </c>
      <c r="S500">
        <v>2789</v>
      </c>
      <c r="T500" s="4">
        <v>513.17600000000004</v>
      </c>
      <c r="U500" t="s">
        <v>290</v>
      </c>
      <c r="V500" t="s">
        <v>290</v>
      </c>
      <c r="W500" t="s">
        <v>21</v>
      </c>
      <c r="X500" t="s">
        <v>145</v>
      </c>
      <c r="Y500" t="s">
        <v>23</v>
      </c>
      <c r="Z500" t="s">
        <v>37</v>
      </c>
    </row>
    <row r="501" spans="1:26" x14ac:dyDescent="0.2">
      <c r="A501" s="1">
        <v>43627</v>
      </c>
      <c r="B501" t="s">
        <v>463</v>
      </c>
      <c r="C501" t="s">
        <v>35</v>
      </c>
      <c r="D501" t="s">
        <v>246</v>
      </c>
      <c r="E501" t="s">
        <v>462</v>
      </c>
      <c r="F501" s="3" t="s">
        <v>17</v>
      </c>
      <c r="G501" s="3">
        <f>WEEKDAY(A501,2)</f>
        <v>2</v>
      </c>
      <c r="H501" s="7">
        <f>N501+O501/60</f>
        <v>7.166666666666667</v>
      </c>
      <c r="I501" s="7">
        <f>P501+Q501/60</f>
        <v>8.75</v>
      </c>
      <c r="J501" s="4">
        <f>IFERROR(VLOOKUP($U501,TONGHOPVERSION!$A$3:$G$240,6,FALSE),VLOOKUP($B501,TONGHOPVERSION!$A$3:$G$240,6,FALSE))</f>
        <v>181.04859609757057</v>
      </c>
      <c r="K501" s="4">
        <f>IFERROR(VLOOKUP($U501,TONGHOPVERSION!$A$3:$G$240,7,FALSE),VLOOKUP($B501,TONGHOPVERSION!$A$3:$G$240,7,FALSE))</f>
        <v>235.01371483693978</v>
      </c>
      <c r="L501" s="2">
        <v>0.2986111111111111</v>
      </c>
      <c r="M501" s="2">
        <v>0.36458333333333331</v>
      </c>
      <c r="N501" s="6">
        <f t="shared" si="28"/>
        <v>7</v>
      </c>
      <c r="O501" s="6">
        <f t="shared" si="29"/>
        <v>10</v>
      </c>
      <c r="P501" s="6">
        <f t="shared" si="30"/>
        <v>8</v>
      </c>
      <c r="Q501" s="6">
        <f t="shared" si="31"/>
        <v>45</v>
      </c>
      <c r="R501">
        <v>184</v>
      </c>
      <c r="S501">
        <v>811</v>
      </c>
      <c r="T501" s="4">
        <v>149.22399999999999</v>
      </c>
      <c r="U501" t="s">
        <v>463</v>
      </c>
      <c r="V501" t="s">
        <v>463</v>
      </c>
      <c r="W501" t="s">
        <v>41</v>
      </c>
      <c r="X501" t="s">
        <v>16</v>
      </c>
      <c r="Y501" t="s">
        <v>30</v>
      </c>
      <c r="Z501" t="s">
        <v>37</v>
      </c>
    </row>
    <row r="502" spans="1:26" x14ac:dyDescent="0.2">
      <c r="A502" s="1">
        <v>43627</v>
      </c>
      <c r="B502" t="s">
        <v>466</v>
      </c>
      <c r="C502" t="s">
        <v>246</v>
      </c>
      <c r="D502" t="s">
        <v>35</v>
      </c>
      <c r="E502" t="s">
        <v>465</v>
      </c>
      <c r="F502" s="3" t="s">
        <v>17</v>
      </c>
      <c r="G502" s="3">
        <f>WEEKDAY(A502,2)</f>
        <v>2</v>
      </c>
      <c r="H502" s="7">
        <f>N502+O502/60</f>
        <v>9.4166666666666661</v>
      </c>
      <c r="I502" s="7">
        <f>P502+Q502/60</f>
        <v>11</v>
      </c>
      <c r="J502" s="4">
        <f>IFERROR(VLOOKUP($U502,TONGHOPVERSION!$A$3:$G$240,6,FALSE),VLOOKUP($B502,TONGHOPVERSION!$A$3:$G$240,6,FALSE))</f>
        <v>181.04859609757057</v>
      </c>
      <c r="K502" s="4">
        <f>IFERROR(VLOOKUP($U502,TONGHOPVERSION!$A$3:$G$240,7,FALSE),VLOOKUP($B502,TONGHOPVERSION!$A$3:$G$240,7,FALSE))</f>
        <v>235.01371483693978</v>
      </c>
      <c r="L502" s="2">
        <v>0.3923611111111111</v>
      </c>
      <c r="M502" s="2">
        <v>0.45833333333333331</v>
      </c>
      <c r="N502" s="6">
        <f t="shared" si="28"/>
        <v>9</v>
      </c>
      <c r="O502" s="6">
        <f t="shared" si="29"/>
        <v>25</v>
      </c>
      <c r="P502" s="6">
        <f t="shared" si="30"/>
        <v>11</v>
      </c>
      <c r="Q502" s="6">
        <f t="shared" si="31"/>
        <v>0</v>
      </c>
      <c r="R502">
        <v>184</v>
      </c>
      <c r="S502">
        <v>811</v>
      </c>
      <c r="T502" s="4">
        <v>149.22399999999999</v>
      </c>
      <c r="U502" t="s">
        <v>463</v>
      </c>
      <c r="V502" t="s">
        <v>463</v>
      </c>
      <c r="W502" t="s">
        <v>41</v>
      </c>
      <c r="X502" t="s">
        <v>16</v>
      </c>
      <c r="Y502" t="s">
        <v>30</v>
      </c>
      <c r="Z502" t="s">
        <v>37</v>
      </c>
    </row>
    <row r="503" spans="1:26" x14ac:dyDescent="0.2">
      <c r="A503" s="1">
        <v>43627</v>
      </c>
      <c r="B503" t="s">
        <v>310</v>
      </c>
      <c r="C503" t="s">
        <v>34</v>
      </c>
      <c r="D503" t="s">
        <v>262</v>
      </c>
      <c r="E503" t="s">
        <v>317</v>
      </c>
      <c r="F503" s="3" t="s">
        <v>17</v>
      </c>
      <c r="G503" s="3">
        <f>WEEKDAY(A503,2)</f>
        <v>2</v>
      </c>
      <c r="H503" s="7">
        <f>N503+O503/60</f>
        <v>17.083333333333332</v>
      </c>
      <c r="I503" s="7">
        <f>P503+Q503/60</f>
        <v>21.666666666666668</v>
      </c>
      <c r="J503" s="4">
        <f>IFERROR(VLOOKUP($U503,TONGHOPVERSION!$A$3:$G$240,6,FALSE),VLOOKUP($B503,TONGHOPVERSION!$A$3:$G$240,6,FALSE))</f>
        <v>594.66907759363221</v>
      </c>
      <c r="K503" s="4">
        <f>IFERROR(VLOOKUP($U503,TONGHOPVERSION!$A$3:$G$240,7,FALSE),VLOOKUP($B503,TONGHOPVERSION!$A$3:$G$240,7,FALSE))</f>
        <v>745.27952176507517</v>
      </c>
      <c r="L503" s="2">
        <v>0.71180555555555547</v>
      </c>
      <c r="M503" s="2">
        <v>0.90277777777777779</v>
      </c>
      <c r="N503" s="6">
        <f t="shared" si="28"/>
        <v>17</v>
      </c>
      <c r="O503" s="6">
        <f t="shared" si="29"/>
        <v>5</v>
      </c>
      <c r="P503" s="6">
        <f t="shared" si="30"/>
        <v>21</v>
      </c>
      <c r="Q503" s="6">
        <f t="shared" si="31"/>
        <v>40</v>
      </c>
      <c r="R503">
        <v>184</v>
      </c>
      <c r="S503">
        <v>2974</v>
      </c>
      <c r="T503" s="4">
        <v>547.21600000000001</v>
      </c>
      <c r="U503" t="s">
        <v>310</v>
      </c>
      <c r="V503" t="s">
        <v>310</v>
      </c>
      <c r="W503" t="s">
        <v>21</v>
      </c>
      <c r="X503" t="s">
        <v>22</v>
      </c>
      <c r="Y503" t="s">
        <v>23</v>
      </c>
      <c r="Z503" t="s">
        <v>37</v>
      </c>
    </row>
    <row r="504" spans="1:26" x14ac:dyDescent="0.2">
      <c r="A504" s="1">
        <v>43627</v>
      </c>
      <c r="B504" t="s">
        <v>172</v>
      </c>
      <c r="C504" t="s">
        <v>173</v>
      </c>
      <c r="D504" t="s">
        <v>27</v>
      </c>
      <c r="E504" t="s">
        <v>683</v>
      </c>
      <c r="F504" s="3" t="s">
        <v>17</v>
      </c>
      <c r="G504" s="3">
        <f>WEEKDAY(A504,2)</f>
        <v>2</v>
      </c>
      <c r="H504" s="7">
        <f>N504+O504/60</f>
        <v>6.833333333333333</v>
      </c>
      <c r="I504" s="7">
        <f>P504+Q504/60</f>
        <v>9.8333333333333339</v>
      </c>
      <c r="J504" s="4">
        <f>IFERROR(VLOOKUP($U504,TONGHOPVERSION!$A$3:$G$240,6,FALSE),VLOOKUP($B504,TONGHOPVERSION!$A$3:$G$240,6,FALSE))</f>
        <v>466.02059075220279</v>
      </c>
      <c r="K504" s="4">
        <f>IFERROR(VLOOKUP($U504,TONGHOPVERSION!$A$3:$G$240,7,FALSE),VLOOKUP($B504,TONGHOPVERSION!$A$3:$G$240,7,FALSE))</f>
        <v>527.19233148560897</v>
      </c>
      <c r="L504" s="2">
        <v>0.28472222222222221</v>
      </c>
      <c r="M504" s="2">
        <v>0.40972222222222227</v>
      </c>
      <c r="N504" s="6">
        <f t="shared" si="28"/>
        <v>6</v>
      </c>
      <c r="O504" s="6">
        <f t="shared" si="29"/>
        <v>50</v>
      </c>
      <c r="P504" s="6">
        <f t="shared" si="30"/>
        <v>9</v>
      </c>
      <c r="Q504" s="6">
        <f t="shared" si="31"/>
        <v>50</v>
      </c>
      <c r="R504">
        <v>184</v>
      </c>
      <c r="S504">
        <v>1952</v>
      </c>
      <c r="T504" s="4">
        <v>359.16800000000001</v>
      </c>
      <c r="U504" t="s">
        <v>174</v>
      </c>
      <c r="V504" t="s">
        <v>174</v>
      </c>
      <c r="W504" t="s">
        <v>21</v>
      </c>
      <c r="X504" t="s">
        <v>135</v>
      </c>
      <c r="Y504" t="s">
        <v>23</v>
      </c>
      <c r="Z504" t="s">
        <v>37</v>
      </c>
    </row>
    <row r="505" spans="1:26" x14ac:dyDescent="0.2">
      <c r="A505" s="1">
        <v>43627</v>
      </c>
      <c r="B505" t="s">
        <v>174</v>
      </c>
      <c r="C505" t="s">
        <v>27</v>
      </c>
      <c r="D505" t="s">
        <v>173</v>
      </c>
      <c r="E505" t="s">
        <v>684</v>
      </c>
      <c r="F505" s="3" t="s">
        <v>17</v>
      </c>
      <c r="G505" s="3">
        <f>WEEKDAY(A505,2)</f>
        <v>2</v>
      </c>
      <c r="H505" s="7">
        <f>N505+O505/60</f>
        <v>2.4166666666666665</v>
      </c>
      <c r="I505" s="7">
        <f>P505+Q505/60</f>
        <v>5.833333333333333</v>
      </c>
      <c r="J505" s="4">
        <f>IFERROR(VLOOKUP($U505,TONGHOPVERSION!$A$3:$G$240,6,FALSE),VLOOKUP($B505,TONGHOPVERSION!$A$3:$G$240,6,FALSE))</f>
        <v>466.02059075220279</v>
      </c>
      <c r="K505" s="4">
        <f>IFERROR(VLOOKUP($U505,TONGHOPVERSION!$A$3:$G$240,7,FALSE),VLOOKUP($B505,TONGHOPVERSION!$A$3:$G$240,7,FALSE))</f>
        <v>527.19233148560897</v>
      </c>
      <c r="L505" s="2">
        <v>0.10069444444444443</v>
      </c>
      <c r="M505" s="2">
        <v>0.24305555555555555</v>
      </c>
      <c r="N505" s="6">
        <f t="shared" si="28"/>
        <v>2</v>
      </c>
      <c r="O505" s="6">
        <f t="shared" si="29"/>
        <v>25</v>
      </c>
      <c r="P505" s="6">
        <f t="shared" si="30"/>
        <v>5</v>
      </c>
      <c r="Q505" s="6">
        <f t="shared" si="31"/>
        <v>50</v>
      </c>
      <c r="R505">
        <v>184</v>
      </c>
      <c r="S505">
        <v>1952</v>
      </c>
      <c r="T505" s="4">
        <v>359.16800000000001</v>
      </c>
      <c r="U505" t="s">
        <v>174</v>
      </c>
      <c r="V505" t="s">
        <v>174</v>
      </c>
      <c r="W505" t="s">
        <v>21</v>
      </c>
      <c r="X505" t="s">
        <v>135</v>
      </c>
      <c r="Y505" t="s">
        <v>23</v>
      </c>
      <c r="Z505" t="s">
        <v>37</v>
      </c>
    </row>
    <row r="506" spans="1:26" x14ac:dyDescent="0.2">
      <c r="A506" s="1">
        <v>43627</v>
      </c>
      <c r="B506" t="s">
        <v>129</v>
      </c>
      <c r="C506" t="s">
        <v>27</v>
      </c>
      <c r="D506" t="s">
        <v>34</v>
      </c>
      <c r="E506" t="s">
        <v>685</v>
      </c>
      <c r="F506" s="3" t="s">
        <v>17</v>
      </c>
      <c r="G506" s="3">
        <f>WEEKDAY(A506,2)</f>
        <v>2</v>
      </c>
      <c r="H506" s="7">
        <f>N506+O506/60</f>
        <v>12.166666666666666</v>
      </c>
      <c r="I506" s="7">
        <f>P506+Q506/60</f>
        <v>13.5</v>
      </c>
      <c r="J506" s="4">
        <f>IFERROR(VLOOKUP($U506,TONGHOPVERSION!$A$3:$G$240,6,FALSE),VLOOKUP($B506,TONGHOPVERSION!$A$3:$G$240,6,FALSE))</f>
        <v>239.31340170869245</v>
      </c>
      <c r="K506" s="4">
        <f>IFERROR(VLOOKUP($U506,TONGHOPVERSION!$A$3:$G$240,7,FALSE),VLOOKUP($B506,TONGHOPVERSION!$A$3:$G$240,7,FALSE))</f>
        <v>208.92363712533773</v>
      </c>
      <c r="L506" s="2">
        <v>0.50694444444444442</v>
      </c>
      <c r="M506" s="2">
        <v>0.5625</v>
      </c>
      <c r="N506" s="6">
        <f t="shared" si="28"/>
        <v>12</v>
      </c>
      <c r="O506" s="6">
        <f t="shared" si="29"/>
        <v>10</v>
      </c>
      <c r="P506" s="6">
        <f t="shared" si="30"/>
        <v>13</v>
      </c>
      <c r="Q506" s="6">
        <f t="shared" si="31"/>
        <v>30</v>
      </c>
      <c r="R506">
        <v>184</v>
      </c>
      <c r="S506">
        <v>602</v>
      </c>
      <c r="T506" s="4">
        <v>110.768</v>
      </c>
      <c r="U506" t="s">
        <v>129</v>
      </c>
      <c r="V506" t="s">
        <v>129</v>
      </c>
      <c r="W506" t="s">
        <v>129</v>
      </c>
      <c r="X506" t="s">
        <v>16</v>
      </c>
      <c r="Y506" t="s">
        <v>30</v>
      </c>
      <c r="Z506" t="s">
        <v>288</v>
      </c>
    </row>
    <row r="507" spans="1:26" x14ac:dyDescent="0.2">
      <c r="A507" s="1">
        <v>43627</v>
      </c>
      <c r="B507" t="s">
        <v>128</v>
      </c>
      <c r="C507" t="s">
        <v>34</v>
      </c>
      <c r="D507" t="s">
        <v>27</v>
      </c>
      <c r="E507" t="s">
        <v>514</v>
      </c>
      <c r="F507" s="3" t="s">
        <v>17</v>
      </c>
      <c r="G507" s="3">
        <f>WEEKDAY(A507,2)</f>
        <v>2</v>
      </c>
      <c r="H507" s="7">
        <f>N507+O507/60</f>
        <v>23</v>
      </c>
      <c r="I507" s="7">
        <f>P507+Q507/60</f>
        <v>0.41666666666666669</v>
      </c>
      <c r="J507" s="4">
        <f>IFERROR(VLOOKUP($U507,TONGHOPVERSION!$A$3:$G$240,6,FALSE),VLOOKUP($B507,TONGHOPVERSION!$A$3:$G$240,6,FALSE))</f>
        <v>239.31340170869245</v>
      </c>
      <c r="K507" s="4">
        <f>IFERROR(VLOOKUP($U507,TONGHOPVERSION!$A$3:$G$240,7,FALSE),VLOOKUP($B507,TONGHOPVERSION!$A$3:$G$240,7,FALSE))</f>
        <v>208.92363712533773</v>
      </c>
      <c r="L507" s="2">
        <v>0.95833333333333337</v>
      </c>
      <c r="M507" s="2">
        <v>1.7361111111111112E-2</v>
      </c>
      <c r="N507" s="6">
        <f t="shared" si="28"/>
        <v>23</v>
      </c>
      <c r="O507" s="6">
        <f t="shared" si="29"/>
        <v>0</v>
      </c>
      <c r="P507" s="6">
        <f t="shared" si="30"/>
        <v>0</v>
      </c>
      <c r="Q507" s="6">
        <f t="shared" si="31"/>
        <v>25</v>
      </c>
      <c r="R507">
        <v>184</v>
      </c>
      <c r="S507">
        <v>602</v>
      </c>
      <c r="T507" s="4">
        <v>110.768</v>
      </c>
      <c r="U507" t="s">
        <v>129</v>
      </c>
      <c r="V507" t="s">
        <v>129</v>
      </c>
      <c r="W507" t="s">
        <v>129</v>
      </c>
      <c r="X507" t="s">
        <v>16</v>
      </c>
      <c r="Y507" t="s">
        <v>30</v>
      </c>
      <c r="Z507" t="s">
        <v>37</v>
      </c>
    </row>
    <row r="508" spans="1:26" x14ac:dyDescent="0.2">
      <c r="A508" s="1">
        <v>43627</v>
      </c>
      <c r="B508" t="s">
        <v>36</v>
      </c>
      <c r="C508" t="s">
        <v>35</v>
      </c>
      <c r="D508" t="s">
        <v>34</v>
      </c>
      <c r="E508" t="s">
        <v>149</v>
      </c>
      <c r="F508" s="3" t="s">
        <v>17</v>
      </c>
      <c r="G508" s="3">
        <f>WEEKDAY(A508,2)</f>
        <v>2</v>
      </c>
      <c r="H508" s="7">
        <f>N508+O508/60</f>
        <v>14.083333333333334</v>
      </c>
      <c r="I508" s="7">
        <f>P508+Q508/60</f>
        <v>15.416666666666666</v>
      </c>
      <c r="J508" s="4">
        <f>IFERROR(VLOOKUP($U508,TONGHOPVERSION!$A$3:$G$240,6,FALSE),VLOOKUP($B508,TONGHOPVERSION!$A$3:$G$240,6,FALSE))</f>
        <v>236.34688949060637</v>
      </c>
      <c r="K508" s="4">
        <f>IFERROR(VLOOKUP($U508,TONGHOPVERSION!$A$3:$G$240,7,FALSE),VLOOKUP($B508,TONGHOPVERSION!$A$3:$G$240,7,FALSE))</f>
        <v>201.94443000170284</v>
      </c>
      <c r="L508" s="2">
        <v>0.58680555555555558</v>
      </c>
      <c r="M508" s="2">
        <v>0.64236111111111105</v>
      </c>
      <c r="N508" s="6">
        <f t="shared" si="28"/>
        <v>14</v>
      </c>
      <c r="O508" s="6">
        <f t="shared" si="29"/>
        <v>5</v>
      </c>
      <c r="P508" s="6">
        <f t="shared" si="30"/>
        <v>15</v>
      </c>
      <c r="Q508" s="6">
        <f t="shared" si="31"/>
        <v>25</v>
      </c>
      <c r="R508">
        <v>184</v>
      </c>
      <c r="S508">
        <v>604</v>
      </c>
      <c r="T508" s="4">
        <v>111.136</v>
      </c>
      <c r="U508" t="s">
        <v>36</v>
      </c>
      <c r="V508" t="s">
        <v>36</v>
      </c>
      <c r="W508" t="s">
        <v>36</v>
      </c>
      <c r="X508" t="s">
        <v>16</v>
      </c>
      <c r="Y508" t="s">
        <v>30</v>
      </c>
      <c r="Z508" t="s">
        <v>37</v>
      </c>
    </row>
    <row r="509" spans="1:26" x14ac:dyDescent="0.2">
      <c r="A509" s="1">
        <v>43627</v>
      </c>
      <c r="B509" t="s">
        <v>302</v>
      </c>
      <c r="C509" t="s">
        <v>35</v>
      </c>
      <c r="D509" t="s">
        <v>177</v>
      </c>
      <c r="E509" t="s">
        <v>504</v>
      </c>
      <c r="F509" s="3" t="s">
        <v>17</v>
      </c>
      <c r="G509" s="3">
        <f>WEEKDAY(A509,2)</f>
        <v>2</v>
      </c>
      <c r="H509" s="7">
        <f>N509+O509/60</f>
        <v>2.75</v>
      </c>
      <c r="I509" s="7">
        <f>P509+Q509/60</f>
        <v>4.916666666666667</v>
      </c>
      <c r="J509" s="4">
        <f>IFERROR(VLOOKUP($U509,TONGHOPVERSION!$A$3:$G$240,6,FALSE),VLOOKUP($B509,TONGHOPVERSION!$A$3:$G$240,6,FALSE))</f>
        <v>293.23396399985552</v>
      </c>
      <c r="K509" s="4">
        <f>IFERROR(VLOOKUP($U509,TONGHOPVERSION!$A$3:$G$240,7,FALSE),VLOOKUP($B509,TONGHOPVERSION!$A$3:$G$240,7,FALSE))</f>
        <v>332.36525256500209</v>
      </c>
      <c r="L509" s="2">
        <v>0.11458333333333333</v>
      </c>
      <c r="M509" s="2">
        <v>0.20486111111111113</v>
      </c>
      <c r="N509" s="6">
        <f t="shared" si="28"/>
        <v>2</v>
      </c>
      <c r="O509" s="6">
        <f t="shared" si="29"/>
        <v>45</v>
      </c>
      <c r="P509" s="6">
        <f t="shared" si="30"/>
        <v>4</v>
      </c>
      <c r="Q509" s="6">
        <f t="shared" si="31"/>
        <v>55</v>
      </c>
      <c r="R509">
        <v>184</v>
      </c>
      <c r="S509">
        <v>1213</v>
      </c>
      <c r="T509" s="4">
        <v>223.19200000000001</v>
      </c>
      <c r="U509" t="s">
        <v>302</v>
      </c>
      <c r="V509" t="s">
        <v>302</v>
      </c>
      <c r="W509" t="s">
        <v>29</v>
      </c>
      <c r="X509" t="s">
        <v>16</v>
      </c>
      <c r="Y509" t="s">
        <v>30</v>
      </c>
      <c r="Z509" t="s">
        <v>37</v>
      </c>
    </row>
    <row r="510" spans="1:26" x14ac:dyDescent="0.2">
      <c r="A510" s="1">
        <v>43627</v>
      </c>
      <c r="B510" t="s">
        <v>295</v>
      </c>
      <c r="C510" t="s">
        <v>35</v>
      </c>
      <c r="D510" t="s">
        <v>87</v>
      </c>
      <c r="E510" t="s">
        <v>294</v>
      </c>
      <c r="F510" s="3" t="s">
        <v>17</v>
      </c>
      <c r="G510" s="3">
        <f>WEEKDAY(A510,2)</f>
        <v>2</v>
      </c>
      <c r="H510" s="7">
        <f>N510+O510/60</f>
        <v>8.4166666666666661</v>
      </c>
      <c r="I510" s="7">
        <f>P510+Q510/60</f>
        <v>10.166666666666666</v>
      </c>
      <c r="J510" s="4">
        <f>IFERROR(VLOOKUP($U510,TONGHOPVERSION!$A$3:$G$240,6,FALSE),VLOOKUP($B510,TONGHOPVERSION!$A$3:$G$240,6,FALSE))</f>
        <v>290.63822696430168</v>
      </c>
      <c r="K510" s="4">
        <f>IFERROR(VLOOKUP($U510,TONGHOPVERSION!$A$3:$G$240,7,FALSE),VLOOKUP($B510,TONGHOPVERSION!$A$3:$G$240,7,FALSE))</f>
        <v>331.16011625361529</v>
      </c>
      <c r="L510" s="2">
        <v>0.35069444444444442</v>
      </c>
      <c r="M510" s="2">
        <v>0.4236111111111111</v>
      </c>
      <c r="N510" s="6">
        <f t="shared" si="28"/>
        <v>8</v>
      </c>
      <c r="O510" s="6">
        <f t="shared" si="29"/>
        <v>25</v>
      </c>
      <c r="P510" s="6">
        <f t="shared" si="30"/>
        <v>10</v>
      </c>
      <c r="Q510" s="6">
        <f t="shared" si="31"/>
        <v>10</v>
      </c>
      <c r="R510">
        <v>184</v>
      </c>
      <c r="S510">
        <v>872</v>
      </c>
      <c r="T510" s="4">
        <v>160.44800000000001</v>
      </c>
      <c r="U510" t="s">
        <v>295</v>
      </c>
      <c r="V510" t="s">
        <v>295</v>
      </c>
      <c r="W510" t="s">
        <v>55</v>
      </c>
      <c r="X510" t="s">
        <v>296</v>
      </c>
      <c r="Y510" t="s">
        <v>23</v>
      </c>
      <c r="Z510" t="s">
        <v>37</v>
      </c>
    </row>
    <row r="511" spans="1:26" x14ac:dyDescent="0.2">
      <c r="A511" s="1">
        <v>43627</v>
      </c>
      <c r="B511" t="s">
        <v>304</v>
      </c>
      <c r="C511" t="s">
        <v>177</v>
      </c>
      <c r="D511" t="s">
        <v>35</v>
      </c>
      <c r="E511" t="s">
        <v>505</v>
      </c>
      <c r="F511" s="3" t="s">
        <v>17</v>
      </c>
      <c r="G511" s="3">
        <f>WEEKDAY(A511,2)</f>
        <v>2</v>
      </c>
      <c r="H511" s="7">
        <f>N511+O511/60</f>
        <v>5.583333333333333</v>
      </c>
      <c r="I511" s="7">
        <f>P511+Q511/60</f>
        <v>7.75</v>
      </c>
      <c r="J511" s="4">
        <f>IFERROR(VLOOKUP($U511,TONGHOPVERSION!$A$3:$G$240,6,FALSE),VLOOKUP($B511,TONGHOPVERSION!$A$3:$G$240,6,FALSE))</f>
        <v>293.23396399985552</v>
      </c>
      <c r="K511" s="4">
        <f>IFERROR(VLOOKUP($U511,TONGHOPVERSION!$A$3:$G$240,7,FALSE),VLOOKUP($B511,TONGHOPVERSION!$A$3:$G$240,7,FALSE))</f>
        <v>332.36525256500209</v>
      </c>
      <c r="L511" s="2">
        <v>0.23263888888888887</v>
      </c>
      <c r="M511" s="2">
        <v>0.32291666666666669</v>
      </c>
      <c r="N511" s="6">
        <f t="shared" si="28"/>
        <v>5</v>
      </c>
      <c r="O511" s="6">
        <f t="shared" si="29"/>
        <v>35</v>
      </c>
      <c r="P511" s="6">
        <f t="shared" si="30"/>
        <v>7</v>
      </c>
      <c r="Q511" s="6">
        <f t="shared" si="31"/>
        <v>45</v>
      </c>
      <c r="R511">
        <v>184</v>
      </c>
      <c r="S511">
        <v>1213</v>
      </c>
      <c r="T511" s="4">
        <v>223.19200000000001</v>
      </c>
      <c r="U511" t="s">
        <v>302</v>
      </c>
      <c r="V511" t="s">
        <v>302</v>
      </c>
      <c r="W511" t="s">
        <v>29</v>
      </c>
      <c r="X511" t="s">
        <v>16</v>
      </c>
      <c r="Y511" t="s">
        <v>30</v>
      </c>
      <c r="Z511" t="s">
        <v>37</v>
      </c>
    </row>
    <row r="512" spans="1:26" x14ac:dyDescent="0.2">
      <c r="A512" s="1">
        <v>43627</v>
      </c>
      <c r="B512" t="s">
        <v>299</v>
      </c>
      <c r="C512" t="s">
        <v>87</v>
      </c>
      <c r="D512" t="s">
        <v>35</v>
      </c>
      <c r="E512" t="s">
        <v>298</v>
      </c>
      <c r="F512" s="3" t="s">
        <v>17</v>
      </c>
      <c r="G512" s="3">
        <f>WEEKDAY(A512,2)</f>
        <v>2</v>
      </c>
      <c r="H512" s="7">
        <f>N512+O512/60</f>
        <v>11.083333333333334</v>
      </c>
      <c r="I512" s="7">
        <f>P512+Q512/60</f>
        <v>12.833333333333334</v>
      </c>
      <c r="J512" s="4">
        <f>IFERROR(VLOOKUP($U512,TONGHOPVERSION!$A$3:$G$240,6,FALSE),VLOOKUP($B512,TONGHOPVERSION!$A$3:$G$240,6,FALSE))</f>
        <v>290.63822696430168</v>
      </c>
      <c r="K512" s="4">
        <f>IFERROR(VLOOKUP($U512,TONGHOPVERSION!$A$3:$G$240,7,FALSE),VLOOKUP($B512,TONGHOPVERSION!$A$3:$G$240,7,FALSE))</f>
        <v>331.16011625361529</v>
      </c>
      <c r="L512" s="2">
        <v>0.46180555555555558</v>
      </c>
      <c r="M512" s="2">
        <v>0.53472222222222221</v>
      </c>
      <c r="N512" s="6">
        <f t="shared" si="28"/>
        <v>11</v>
      </c>
      <c r="O512" s="6">
        <f t="shared" si="29"/>
        <v>5</v>
      </c>
      <c r="P512" s="6">
        <f t="shared" si="30"/>
        <v>12</v>
      </c>
      <c r="Q512" s="6">
        <f t="shared" si="31"/>
        <v>50</v>
      </c>
      <c r="R512">
        <v>184</v>
      </c>
      <c r="S512">
        <v>872</v>
      </c>
      <c r="T512" s="4">
        <v>160.44800000000001</v>
      </c>
      <c r="U512" t="s">
        <v>295</v>
      </c>
      <c r="V512" t="s">
        <v>295</v>
      </c>
      <c r="W512" t="s">
        <v>55</v>
      </c>
      <c r="X512" t="s">
        <v>296</v>
      </c>
      <c r="Y512" t="s">
        <v>23</v>
      </c>
      <c r="Z512" t="s">
        <v>37</v>
      </c>
    </row>
    <row r="513" spans="1:26" x14ac:dyDescent="0.2">
      <c r="A513" s="1">
        <v>43627</v>
      </c>
      <c r="B513" t="s">
        <v>128</v>
      </c>
      <c r="C513" t="s">
        <v>34</v>
      </c>
      <c r="D513" t="s">
        <v>27</v>
      </c>
      <c r="E513" t="s">
        <v>449</v>
      </c>
      <c r="F513" s="3" t="s">
        <v>17</v>
      </c>
      <c r="G513" s="3">
        <f>WEEKDAY(A513,2)</f>
        <v>2</v>
      </c>
      <c r="H513" s="7">
        <f>N513+O513/60</f>
        <v>10.5</v>
      </c>
      <c r="I513" s="7">
        <f>P513+Q513/60</f>
        <v>12</v>
      </c>
      <c r="J513" s="4">
        <f>IFERROR(VLOOKUP($U513,TONGHOPVERSION!$A$3:$G$240,6,FALSE),VLOOKUP($B513,TONGHOPVERSION!$A$3:$G$240,6,FALSE))</f>
        <v>239.31340170869245</v>
      </c>
      <c r="K513" s="4">
        <f>IFERROR(VLOOKUP($U513,TONGHOPVERSION!$A$3:$G$240,7,FALSE),VLOOKUP($B513,TONGHOPVERSION!$A$3:$G$240,7,FALSE))</f>
        <v>208.92363712533773</v>
      </c>
      <c r="L513" s="2">
        <v>0.4375</v>
      </c>
      <c r="M513" s="2">
        <v>0.5</v>
      </c>
      <c r="N513" s="6">
        <f t="shared" si="28"/>
        <v>10</v>
      </c>
      <c r="O513" s="6">
        <f t="shared" si="29"/>
        <v>30</v>
      </c>
      <c r="P513" s="6">
        <f t="shared" si="30"/>
        <v>12</v>
      </c>
      <c r="Q513" s="6">
        <f t="shared" si="31"/>
        <v>0</v>
      </c>
      <c r="R513">
        <v>184</v>
      </c>
      <c r="S513">
        <v>602</v>
      </c>
      <c r="T513" s="4">
        <v>110.768</v>
      </c>
      <c r="U513" t="s">
        <v>129</v>
      </c>
      <c r="V513" t="s">
        <v>129</v>
      </c>
      <c r="W513" t="s">
        <v>129</v>
      </c>
      <c r="X513" t="s">
        <v>16</v>
      </c>
      <c r="Y513" t="s">
        <v>30</v>
      </c>
      <c r="Z513" t="s">
        <v>37</v>
      </c>
    </row>
    <row r="514" spans="1:26" x14ac:dyDescent="0.2">
      <c r="A514" s="1">
        <v>43627</v>
      </c>
      <c r="B514" t="s">
        <v>129</v>
      </c>
      <c r="C514" t="s">
        <v>27</v>
      </c>
      <c r="D514" t="s">
        <v>34</v>
      </c>
      <c r="E514" t="s">
        <v>686</v>
      </c>
      <c r="F514" s="3" t="s">
        <v>17</v>
      </c>
      <c r="G514" s="3">
        <f>WEEKDAY(A514,2)</f>
        <v>2</v>
      </c>
      <c r="H514" s="7">
        <f>N514+O514/60</f>
        <v>8.5</v>
      </c>
      <c r="I514" s="7">
        <f>P514+Q514/60</f>
        <v>9.8333333333333339</v>
      </c>
      <c r="J514" s="4">
        <f>IFERROR(VLOOKUP($U514,TONGHOPVERSION!$A$3:$G$240,6,FALSE),VLOOKUP($B514,TONGHOPVERSION!$A$3:$G$240,6,FALSE))</f>
        <v>239.31340170869245</v>
      </c>
      <c r="K514" s="4">
        <f>IFERROR(VLOOKUP($U514,TONGHOPVERSION!$A$3:$G$240,7,FALSE),VLOOKUP($B514,TONGHOPVERSION!$A$3:$G$240,7,FALSE))</f>
        <v>208.92363712533773</v>
      </c>
      <c r="L514" s="2">
        <v>0.35416666666666669</v>
      </c>
      <c r="M514" s="2">
        <v>0.40972222222222227</v>
      </c>
      <c r="N514" s="6">
        <f t="shared" si="28"/>
        <v>8</v>
      </c>
      <c r="O514" s="6">
        <f t="shared" si="29"/>
        <v>30</v>
      </c>
      <c r="P514" s="6">
        <f t="shared" si="30"/>
        <v>9</v>
      </c>
      <c r="Q514" s="6">
        <f t="shared" si="31"/>
        <v>50</v>
      </c>
      <c r="R514">
        <v>184</v>
      </c>
      <c r="S514">
        <v>602</v>
      </c>
      <c r="T514" s="4">
        <v>110.768</v>
      </c>
      <c r="U514" t="s">
        <v>129</v>
      </c>
      <c r="V514" t="s">
        <v>129</v>
      </c>
      <c r="W514" t="s">
        <v>129</v>
      </c>
      <c r="X514" t="s">
        <v>16</v>
      </c>
      <c r="Y514" t="s">
        <v>30</v>
      </c>
      <c r="Z514" t="s">
        <v>37</v>
      </c>
    </row>
    <row r="515" spans="1:26" x14ac:dyDescent="0.2">
      <c r="A515" s="1">
        <v>43627</v>
      </c>
      <c r="B515" t="s">
        <v>210</v>
      </c>
      <c r="C515" t="s">
        <v>27</v>
      </c>
      <c r="D515" t="s">
        <v>107</v>
      </c>
      <c r="E515" t="s">
        <v>209</v>
      </c>
      <c r="F515" s="3" t="s">
        <v>17</v>
      </c>
      <c r="G515" s="3">
        <f>WEEKDAY(A515,2)</f>
        <v>2</v>
      </c>
      <c r="H515" s="7">
        <f>N515+O515/60</f>
        <v>4</v>
      </c>
      <c r="I515" s="7">
        <f>P515+Q515/60</f>
        <v>5.333333333333333</v>
      </c>
      <c r="J515" s="4">
        <f>IFERROR(VLOOKUP($U515,TONGHOPVERSION!$A$3:$G$240,6,FALSE),VLOOKUP($B515,TONGHOPVERSION!$A$3:$G$240,6,FALSE))</f>
        <v>154.0502166235689</v>
      </c>
      <c r="K515" s="4">
        <f>IFERROR(VLOOKUP($U515,TONGHOPVERSION!$A$3:$G$240,7,FALSE),VLOOKUP($B515,TONGHOPVERSION!$A$3:$G$240,7,FALSE))</f>
        <v>194.29488663496403</v>
      </c>
      <c r="L515" s="2">
        <v>0.16666666666666666</v>
      </c>
      <c r="M515" s="2">
        <v>0.22222222222222221</v>
      </c>
      <c r="N515" s="6">
        <f t="shared" ref="N515:N578" si="32">HOUR(L515)</f>
        <v>4</v>
      </c>
      <c r="O515" s="6">
        <f t="shared" ref="O515:O578" si="33">MINUTE(L515)</f>
        <v>0</v>
      </c>
      <c r="P515" s="6">
        <f t="shared" ref="P515:P578" si="34">HOUR(M515)</f>
        <v>5</v>
      </c>
      <c r="Q515" s="6">
        <f t="shared" ref="Q515:Q578" si="35">MINUTE(M515)</f>
        <v>20</v>
      </c>
      <c r="R515">
        <v>184</v>
      </c>
      <c r="S515">
        <v>555</v>
      </c>
      <c r="T515" s="4">
        <v>102.12</v>
      </c>
      <c r="U515" t="s">
        <v>210</v>
      </c>
      <c r="V515" t="s">
        <v>210</v>
      </c>
      <c r="W515" t="s">
        <v>41</v>
      </c>
      <c r="X515" t="s">
        <v>16</v>
      </c>
      <c r="Y515" t="s">
        <v>30</v>
      </c>
      <c r="Z515" t="s">
        <v>37</v>
      </c>
    </row>
    <row r="516" spans="1:26" x14ac:dyDescent="0.2">
      <c r="A516" s="1">
        <v>43627</v>
      </c>
      <c r="B516" t="s">
        <v>192</v>
      </c>
      <c r="C516" t="s">
        <v>27</v>
      </c>
      <c r="D516" t="s">
        <v>153</v>
      </c>
      <c r="E516" t="s">
        <v>498</v>
      </c>
      <c r="F516" s="3" t="s">
        <v>17</v>
      </c>
      <c r="G516" s="3">
        <f>WEEKDAY(A516,2)</f>
        <v>2</v>
      </c>
      <c r="H516" s="7">
        <f>N516+O516/60</f>
        <v>23.416666666666668</v>
      </c>
      <c r="I516" s="7">
        <f>P516+Q516/60</f>
        <v>1.1666666666666667</v>
      </c>
      <c r="J516" s="4">
        <f>IFERROR(VLOOKUP($U516,TONGHOPVERSION!$A$3:$G$240,6,FALSE),VLOOKUP($B516,TONGHOPVERSION!$A$3:$G$240,6,FALSE))</f>
        <v>256.8437361537259</v>
      </c>
      <c r="K516" s="4">
        <f>IFERROR(VLOOKUP($U516,TONGHOPVERSION!$A$3:$G$240,7,FALSE),VLOOKUP($B516,TONGHOPVERSION!$A$3:$G$240,7,FALSE))</f>
        <v>276.05114265368064</v>
      </c>
      <c r="L516" s="2">
        <v>0.97569444444444453</v>
      </c>
      <c r="M516" s="2">
        <v>4.8611111111111112E-2</v>
      </c>
      <c r="N516" s="6">
        <f t="shared" si="32"/>
        <v>23</v>
      </c>
      <c r="O516" s="6">
        <f t="shared" si="33"/>
        <v>25</v>
      </c>
      <c r="P516" s="6">
        <f t="shared" si="34"/>
        <v>1</v>
      </c>
      <c r="Q516" s="6">
        <f t="shared" si="35"/>
        <v>10</v>
      </c>
      <c r="R516">
        <v>184</v>
      </c>
      <c r="S516">
        <v>879</v>
      </c>
      <c r="T516" s="4">
        <v>161.73599999999999</v>
      </c>
      <c r="U516" t="s">
        <v>192</v>
      </c>
      <c r="V516" t="s">
        <v>192</v>
      </c>
      <c r="W516" t="s">
        <v>125</v>
      </c>
      <c r="X516" t="s">
        <v>16</v>
      </c>
      <c r="Y516" t="s">
        <v>30</v>
      </c>
      <c r="Z516" t="s">
        <v>37</v>
      </c>
    </row>
    <row r="517" spans="1:26" x14ac:dyDescent="0.2">
      <c r="A517" s="1">
        <v>43627</v>
      </c>
      <c r="B517" t="s">
        <v>212</v>
      </c>
      <c r="C517" t="s">
        <v>107</v>
      </c>
      <c r="D517" t="s">
        <v>27</v>
      </c>
      <c r="E517" t="s">
        <v>211</v>
      </c>
      <c r="F517" s="3" t="s">
        <v>17</v>
      </c>
      <c r="G517" s="3">
        <f>WEEKDAY(A517,2)</f>
        <v>2</v>
      </c>
      <c r="H517" s="7">
        <f>N517+O517/60</f>
        <v>6.166666666666667</v>
      </c>
      <c r="I517" s="7">
        <f>P517+Q517/60</f>
        <v>7.5</v>
      </c>
      <c r="J517" s="4">
        <f>IFERROR(VLOOKUP($U517,TONGHOPVERSION!$A$3:$G$240,6,FALSE),VLOOKUP($B517,TONGHOPVERSION!$A$3:$G$240,6,FALSE))</f>
        <v>154.0502166235689</v>
      </c>
      <c r="K517" s="4">
        <f>IFERROR(VLOOKUP($U517,TONGHOPVERSION!$A$3:$G$240,7,FALSE),VLOOKUP($B517,TONGHOPVERSION!$A$3:$G$240,7,FALSE))</f>
        <v>194.29488663496403</v>
      </c>
      <c r="L517" s="2">
        <v>0.25694444444444448</v>
      </c>
      <c r="M517" s="2">
        <v>0.3125</v>
      </c>
      <c r="N517" s="6">
        <f t="shared" si="32"/>
        <v>6</v>
      </c>
      <c r="O517" s="6">
        <f t="shared" si="33"/>
        <v>10</v>
      </c>
      <c r="P517" s="6">
        <f t="shared" si="34"/>
        <v>7</v>
      </c>
      <c r="Q517" s="6">
        <f t="shared" si="35"/>
        <v>30</v>
      </c>
      <c r="R517">
        <v>184</v>
      </c>
      <c r="S517">
        <v>555</v>
      </c>
      <c r="T517" s="4">
        <v>102.12</v>
      </c>
      <c r="U517" t="s">
        <v>210</v>
      </c>
      <c r="V517" t="s">
        <v>210</v>
      </c>
      <c r="W517" t="s">
        <v>41</v>
      </c>
      <c r="X517" t="s">
        <v>16</v>
      </c>
      <c r="Y517" t="s">
        <v>30</v>
      </c>
      <c r="Z517" t="s">
        <v>37</v>
      </c>
    </row>
    <row r="518" spans="1:26" x14ac:dyDescent="0.2">
      <c r="A518" s="1">
        <v>43627</v>
      </c>
      <c r="B518" t="s">
        <v>128</v>
      </c>
      <c r="C518" t="s">
        <v>34</v>
      </c>
      <c r="D518" t="s">
        <v>27</v>
      </c>
      <c r="E518" t="s">
        <v>307</v>
      </c>
      <c r="F518" s="3" t="s">
        <v>17</v>
      </c>
      <c r="G518" s="3">
        <f>WEEKDAY(A518,2)</f>
        <v>2</v>
      </c>
      <c r="H518" s="7">
        <f>N518+O518/60</f>
        <v>8.5</v>
      </c>
      <c r="I518" s="7">
        <f>P518+Q518/60</f>
        <v>10</v>
      </c>
      <c r="J518" s="4">
        <f>IFERROR(VLOOKUP($U518,TONGHOPVERSION!$A$3:$G$240,6,FALSE),VLOOKUP($B518,TONGHOPVERSION!$A$3:$G$240,6,FALSE))</f>
        <v>239.31340170869245</v>
      </c>
      <c r="K518" s="4">
        <f>IFERROR(VLOOKUP($U518,TONGHOPVERSION!$A$3:$G$240,7,FALSE),VLOOKUP($B518,TONGHOPVERSION!$A$3:$G$240,7,FALSE))</f>
        <v>208.92363712533773</v>
      </c>
      <c r="L518" s="2">
        <v>0.35416666666666669</v>
      </c>
      <c r="M518" s="2">
        <v>0.41666666666666669</v>
      </c>
      <c r="N518" s="6">
        <f t="shared" si="32"/>
        <v>8</v>
      </c>
      <c r="O518" s="6">
        <f t="shared" si="33"/>
        <v>30</v>
      </c>
      <c r="P518" s="6">
        <f t="shared" si="34"/>
        <v>10</v>
      </c>
      <c r="Q518" s="6">
        <f t="shared" si="35"/>
        <v>0</v>
      </c>
      <c r="R518">
        <v>184</v>
      </c>
      <c r="S518">
        <v>602</v>
      </c>
      <c r="T518" s="4">
        <v>110.768</v>
      </c>
      <c r="U518" t="s">
        <v>129</v>
      </c>
      <c r="V518" t="s">
        <v>129</v>
      </c>
      <c r="W518" t="s">
        <v>129</v>
      </c>
      <c r="X518" t="s">
        <v>16</v>
      </c>
      <c r="Y518" t="s">
        <v>30</v>
      </c>
      <c r="Z518" t="s">
        <v>37</v>
      </c>
    </row>
    <row r="519" spans="1:26" x14ac:dyDescent="0.2">
      <c r="A519" s="1">
        <v>43627</v>
      </c>
      <c r="B519" t="s">
        <v>118</v>
      </c>
      <c r="C519" t="s">
        <v>119</v>
      </c>
      <c r="D519" t="s">
        <v>27</v>
      </c>
      <c r="E519" t="s">
        <v>419</v>
      </c>
      <c r="F519" s="3" t="s">
        <v>17</v>
      </c>
      <c r="G519" s="3">
        <f>WEEKDAY(A519,2)</f>
        <v>2</v>
      </c>
      <c r="H519" s="7">
        <f>N519+O519/60</f>
        <v>13.416666666666666</v>
      </c>
      <c r="I519" s="7">
        <f>P519+Q519/60</f>
        <v>14.916666666666666</v>
      </c>
      <c r="J519" s="4">
        <f>IFERROR(VLOOKUP($U519,TONGHOPVERSION!$A$3:$G$240,6,FALSE),VLOOKUP($B519,TONGHOPVERSION!$A$3:$G$240,6,FALSE))</f>
        <v>214.88804221212081</v>
      </c>
      <c r="K519" s="4">
        <f>IFERROR(VLOOKUP($U519,TONGHOPVERSION!$A$3:$G$240,7,FALSE),VLOOKUP($B519,TONGHOPVERSION!$A$3:$G$240,7,FALSE))</f>
        <v>213.88072353634405</v>
      </c>
      <c r="L519" s="2">
        <v>0.55902777777777779</v>
      </c>
      <c r="M519" s="2">
        <v>0.62152777777777779</v>
      </c>
      <c r="N519" s="6">
        <f t="shared" si="32"/>
        <v>13</v>
      </c>
      <c r="O519" s="6">
        <f t="shared" si="33"/>
        <v>25</v>
      </c>
      <c r="P519" s="6">
        <f t="shared" si="34"/>
        <v>14</v>
      </c>
      <c r="Q519" s="6">
        <f t="shared" si="35"/>
        <v>55</v>
      </c>
      <c r="R519">
        <v>184</v>
      </c>
      <c r="S519">
        <v>628</v>
      </c>
      <c r="T519" s="4">
        <v>115.55200000000001</v>
      </c>
      <c r="U519" t="s">
        <v>120</v>
      </c>
      <c r="V519" t="s">
        <v>120</v>
      </c>
      <c r="W519" t="s">
        <v>29</v>
      </c>
      <c r="X519" t="s">
        <v>16</v>
      </c>
      <c r="Y519" t="s">
        <v>30</v>
      </c>
      <c r="Z519" t="s">
        <v>37</v>
      </c>
    </row>
    <row r="520" spans="1:26" x14ac:dyDescent="0.2">
      <c r="A520" s="1">
        <v>43627</v>
      </c>
      <c r="B520" t="s">
        <v>309</v>
      </c>
      <c r="C520" t="s">
        <v>262</v>
      </c>
      <c r="D520" t="s">
        <v>34</v>
      </c>
      <c r="E520" t="s">
        <v>308</v>
      </c>
      <c r="F520" s="3" t="s">
        <v>17</v>
      </c>
      <c r="G520" s="3">
        <f>WEEKDAY(A520,2)</f>
        <v>2</v>
      </c>
      <c r="H520" s="7">
        <f>N520+O520/60</f>
        <v>2.3333333333333335</v>
      </c>
      <c r="I520" s="7">
        <f>P520+Q520/60</f>
        <v>7.25</v>
      </c>
      <c r="J520" s="4">
        <f>IFERROR(VLOOKUP($U520,TONGHOPVERSION!$A$3:$G$240,6,FALSE),VLOOKUP($B520,TONGHOPVERSION!$A$3:$G$240,6,FALSE))</f>
        <v>594.66907759363221</v>
      </c>
      <c r="K520" s="4">
        <f>IFERROR(VLOOKUP($U520,TONGHOPVERSION!$A$3:$G$240,7,FALSE),VLOOKUP($B520,TONGHOPVERSION!$A$3:$G$240,7,FALSE))</f>
        <v>745.27952176507517</v>
      </c>
      <c r="L520" s="2">
        <v>9.7222222222222224E-2</v>
      </c>
      <c r="M520" s="2">
        <v>0.30208333333333331</v>
      </c>
      <c r="N520" s="6">
        <f t="shared" si="32"/>
        <v>2</v>
      </c>
      <c r="O520" s="6">
        <f t="shared" si="33"/>
        <v>20</v>
      </c>
      <c r="P520" s="6">
        <f t="shared" si="34"/>
        <v>7</v>
      </c>
      <c r="Q520" s="6">
        <f t="shared" si="35"/>
        <v>15</v>
      </c>
      <c r="R520">
        <v>184</v>
      </c>
      <c r="S520">
        <v>2974</v>
      </c>
      <c r="T520" s="4">
        <v>547.21600000000001</v>
      </c>
      <c r="U520" t="s">
        <v>310</v>
      </c>
      <c r="V520" t="s">
        <v>310</v>
      </c>
      <c r="W520" t="s">
        <v>21</v>
      </c>
      <c r="X520" t="s">
        <v>22</v>
      </c>
      <c r="Y520" t="s">
        <v>23</v>
      </c>
      <c r="Z520" t="s">
        <v>37</v>
      </c>
    </row>
    <row r="521" spans="1:26" x14ac:dyDescent="0.2">
      <c r="A521" s="1">
        <v>43627</v>
      </c>
      <c r="B521" t="s">
        <v>120</v>
      </c>
      <c r="C521" t="s">
        <v>27</v>
      </c>
      <c r="D521" t="s">
        <v>119</v>
      </c>
      <c r="E521" t="s">
        <v>421</v>
      </c>
      <c r="F521" s="3" t="s">
        <v>17</v>
      </c>
      <c r="G521" s="3">
        <f>WEEKDAY(A521,2)</f>
        <v>2</v>
      </c>
      <c r="H521" s="7">
        <f>N521+O521/60</f>
        <v>11.166666666666666</v>
      </c>
      <c r="I521" s="7">
        <f>P521+Q521/60</f>
        <v>12.75</v>
      </c>
      <c r="J521" s="4">
        <f>IFERROR(VLOOKUP($U521,TONGHOPVERSION!$A$3:$G$240,6,FALSE),VLOOKUP($B521,TONGHOPVERSION!$A$3:$G$240,6,FALSE))</f>
        <v>214.88804221212081</v>
      </c>
      <c r="K521" s="4">
        <f>IFERROR(VLOOKUP($U521,TONGHOPVERSION!$A$3:$G$240,7,FALSE),VLOOKUP($B521,TONGHOPVERSION!$A$3:$G$240,7,FALSE))</f>
        <v>213.88072353634405</v>
      </c>
      <c r="L521" s="2">
        <v>0.46527777777777773</v>
      </c>
      <c r="M521" s="2">
        <v>0.53125</v>
      </c>
      <c r="N521" s="6">
        <f t="shared" si="32"/>
        <v>11</v>
      </c>
      <c r="O521" s="6">
        <f t="shared" si="33"/>
        <v>10</v>
      </c>
      <c r="P521" s="6">
        <f t="shared" si="34"/>
        <v>12</v>
      </c>
      <c r="Q521" s="6">
        <f t="shared" si="35"/>
        <v>45</v>
      </c>
      <c r="R521">
        <v>184</v>
      </c>
      <c r="S521">
        <v>628</v>
      </c>
      <c r="T521" s="4">
        <v>115.55200000000001</v>
      </c>
      <c r="U521" t="s">
        <v>120</v>
      </c>
      <c r="V521" t="s">
        <v>120</v>
      </c>
      <c r="W521" t="s">
        <v>29</v>
      </c>
      <c r="X521" t="s">
        <v>16</v>
      </c>
      <c r="Y521" t="s">
        <v>30</v>
      </c>
      <c r="Z521" t="s">
        <v>37</v>
      </c>
    </row>
    <row r="522" spans="1:26" x14ac:dyDescent="0.2">
      <c r="A522" s="1">
        <v>43627</v>
      </c>
      <c r="B522" t="s">
        <v>33</v>
      </c>
      <c r="C522" t="s">
        <v>34</v>
      </c>
      <c r="D522" t="s">
        <v>35</v>
      </c>
      <c r="E522" t="s">
        <v>138</v>
      </c>
      <c r="F522" s="3" t="s">
        <v>17</v>
      </c>
      <c r="G522" s="3">
        <f>WEEKDAY(A522,2)</f>
        <v>2</v>
      </c>
      <c r="H522" s="7">
        <f>N522+O522/60</f>
        <v>11.416666666666666</v>
      </c>
      <c r="I522" s="7">
        <f>P522+Q522/60</f>
        <v>12.75</v>
      </c>
      <c r="J522" s="4">
        <f>IFERROR(VLOOKUP($U522,TONGHOPVERSION!$A$3:$G$240,6,FALSE),VLOOKUP($B522,TONGHOPVERSION!$A$3:$G$240,6,FALSE))</f>
        <v>236.34688949060637</v>
      </c>
      <c r="K522" s="4">
        <f>IFERROR(VLOOKUP($U522,TONGHOPVERSION!$A$3:$G$240,7,FALSE),VLOOKUP($B522,TONGHOPVERSION!$A$3:$G$240,7,FALSE))</f>
        <v>201.94443000170284</v>
      </c>
      <c r="L522" s="2">
        <v>0.47569444444444442</v>
      </c>
      <c r="M522" s="2">
        <v>0.53125</v>
      </c>
      <c r="N522" s="6">
        <f t="shared" si="32"/>
        <v>11</v>
      </c>
      <c r="O522" s="6">
        <f t="shared" si="33"/>
        <v>25</v>
      </c>
      <c r="P522" s="6">
        <f t="shared" si="34"/>
        <v>12</v>
      </c>
      <c r="Q522" s="6">
        <f t="shared" si="35"/>
        <v>45</v>
      </c>
      <c r="R522">
        <v>184</v>
      </c>
      <c r="S522">
        <v>604</v>
      </c>
      <c r="T522" s="4">
        <v>111.136</v>
      </c>
      <c r="U522" t="s">
        <v>36</v>
      </c>
      <c r="V522" t="s">
        <v>36</v>
      </c>
      <c r="W522" t="s">
        <v>36</v>
      </c>
      <c r="X522" t="s">
        <v>16</v>
      </c>
      <c r="Y522" t="s">
        <v>30</v>
      </c>
      <c r="Z522" t="s">
        <v>37</v>
      </c>
    </row>
    <row r="523" spans="1:26" x14ac:dyDescent="0.2">
      <c r="A523" s="1">
        <v>43627</v>
      </c>
      <c r="B523" t="s">
        <v>36</v>
      </c>
      <c r="C523" t="s">
        <v>35</v>
      </c>
      <c r="D523" t="s">
        <v>34</v>
      </c>
      <c r="E523" t="s">
        <v>139</v>
      </c>
      <c r="F523" s="3" t="s">
        <v>17</v>
      </c>
      <c r="G523" s="3">
        <f>WEEKDAY(A523,2)</f>
        <v>2</v>
      </c>
      <c r="H523" s="7">
        <f>N523+O523/60</f>
        <v>9.4166666666666661</v>
      </c>
      <c r="I523" s="7">
        <f>P523+Q523/60</f>
        <v>10.75</v>
      </c>
      <c r="J523" s="4">
        <f>IFERROR(VLOOKUP($U523,TONGHOPVERSION!$A$3:$G$240,6,FALSE),VLOOKUP($B523,TONGHOPVERSION!$A$3:$G$240,6,FALSE))</f>
        <v>236.34688949060637</v>
      </c>
      <c r="K523" s="4">
        <f>IFERROR(VLOOKUP($U523,TONGHOPVERSION!$A$3:$G$240,7,FALSE),VLOOKUP($B523,TONGHOPVERSION!$A$3:$G$240,7,FALSE))</f>
        <v>201.94443000170284</v>
      </c>
      <c r="L523" s="2">
        <v>0.3923611111111111</v>
      </c>
      <c r="M523" s="2">
        <v>0.44791666666666669</v>
      </c>
      <c r="N523" s="6">
        <f t="shared" si="32"/>
        <v>9</v>
      </c>
      <c r="O523" s="6">
        <f t="shared" si="33"/>
        <v>25</v>
      </c>
      <c r="P523" s="6">
        <f t="shared" si="34"/>
        <v>10</v>
      </c>
      <c r="Q523" s="6">
        <f t="shared" si="35"/>
        <v>45</v>
      </c>
      <c r="R523">
        <v>184</v>
      </c>
      <c r="S523">
        <v>604</v>
      </c>
      <c r="T523" s="4">
        <v>111.136</v>
      </c>
      <c r="U523" t="s">
        <v>36</v>
      </c>
      <c r="V523" t="s">
        <v>36</v>
      </c>
      <c r="W523" t="s">
        <v>36</v>
      </c>
      <c r="X523" t="s">
        <v>16</v>
      </c>
      <c r="Y523" t="s">
        <v>30</v>
      </c>
      <c r="Z523" t="s">
        <v>37</v>
      </c>
    </row>
    <row r="524" spans="1:26" x14ac:dyDescent="0.2">
      <c r="A524" s="1">
        <v>43627</v>
      </c>
      <c r="B524" t="s">
        <v>176</v>
      </c>
      <c r="C524" t="s">
        <v>177</v>
      </c>
      <c r="D524" t="s">
        <v>27</v>
      </c>
      <c r="E524" t="s">
        <v>243</v>
      </c>
      <c r="F524" s="3" t="s">
        <v>17</v>
      </c>
      <c r="G524" s="3">
        <f>WEEKDAY(A524,2)</f>
        <v>2</v>
      </c>
      <c r="H524" s="7">
        <f>N524+O524/60</f>
        <v>3.8333333333333335</v>
      </c>
      <c r="I524" s="7">
        <f>P524+Q524/60</f>
        <v>4.916666666666667</v>
      </c>
      <c r="J524" s="4">
        <f>IFERROR(VLOOKUP($U524,TONGHOPVERSION!$A$3:$G$240,6,FALSE),VLOOKUP($B524,TONGHOPVERSION!$A$3:$G$240,6,FALSE))</f>
        <v>187.46363998635809</v>
      </c>
      <c r="K524" s="4">
        <f>IFERROR(VLOOKUP($U524,TONGHOPVERSION!$A$3:$G$240,7,FALSE),VLOOKUP($B524,TONGHOPVERSION!$A$3:$G$240,7,FALSE))</f>
        <v>145.81561859013829</v>
      </c>
      <c r="L524" s="2">
        <v>0.15972222222222224</v>
      </c>
      <c r="M524" s="2">
        <v>0.20486111111111113</v>
      </c>
      <c r="N524" s="6">
        <f t="shared" si="32"/>
        <v>3</v>
      </c>
      <c r="O524" s="6">
        <f t="shared" si="33"/>
        <v>50</v>
      </c>
      <c r="P524" s="6">
        <f t="shared" si="34"/>
        <v>4</v>
      </c>
      <c r="Q524" s="6">
        <f t="shared" si="35"/>
        <v>55</v>
      </c>
      <c r="R524">
        <v>184</v>
      </c>
      <c r="S524">
        <v>301</v>
      </c>
      <c r="T524" s="4">
        <v>55.384</v>
      </c>
      <c r="U524" t="s">
        <v>178</v>
      </c>
      <c r="V524" t="s">
        <v>178</v>
      </c>
      <c r="W524" t="s">
        <v>29</v>
      </c>
      <c r="X524" t="s">
        <v>16</v>
      </c>
      <c r="Y524" t="s">
        <v>30</v>
      </c>
      <c r="Z524" t="s">
        <v>37</v>
      </c>
    </row>
    <row r="525" spans="1:26" x14ac:dyDescent="0.2">
      <c r="A525" s="1">
        <v>43627</v>
      </c>
      <c r="B525" t="s">
        <v>94</v>
      </c>
      <c r="C525" t="s">
        <v>27</v>
      </c>
      <c r="D525" t="s">
        <v>35</v>
      </c>
      <c r="E525" t="s">
        <v>359</v>
      </c>
      <c r="F525" s="3" t="s">
        <v>17</v>
      </c>
      <c r="G525" s="3">
        <f>WEEKDAY(A525,2)</f>
        <v>2</v>
      </c>
      <c r="H525" s="7">
        <f>N525+O525/60</f>
        <v>6</v>
      </c>
      <c r="I525" s="7">
        <f>P525+Q525/60</f>
        <v>8.0833333333333339</v>
      </c>
      <c r="J525" s="4">
        <f>IFERROR(VLOOKUP($U525,TONGHOPVERSION!$A$3:$G$240,6,FALSE),VLOOKUP($B525,TONGHOPVERSION!$A$3:$G$240,6,FALSE))</f>
        <v>381.62004815649715</v>
      </c>
      <c r="K525" s="4">
        <f>IFERROR(VLOOKUP($U525,TONGHOPVERSION!$A$3:$G$240,7,FALSE),VLOOKUP($B525,TONGHOPVERSION!$A$3:$G$240,7,FALSE))</f>
        <v>329.70071085785668</v>
      </c>
      <c r="L525" s="2">
        <v>0.25</v>
      </c>
      <c r="M525" s="2">
        <v>0.33680555555555558</v>
      </c>
      <c r="N525" s="6">
        <f t="shared" si="32"/>
        <v>6</v>
      </c>
      <c r="O525" s="6">
        <f t="shared" si="33"/>
        <v>0</v>
      </c>
      <c r="P525" s="6">
        <f t="shared" si="34"/>
        <v>8</v>
      </c>
      <c r="Q525" s="6">
        <f t="shared" si="35"/>
        <v>5</v>
      </c>
      <c r="R525">
        <v>184</v>
      </c>
      <c r="S525">
        <v>1133</v>
      </c>
      <c r="T525" s="4">
        <v>208.47200000000001</v>
      </c>
      <c r="U525" t="s">
        <v>92</v>
      </c>
      <c r="V525" t="s">
        <v>92</v>
      </c>
      <c r="W525" t="s">
        <v>92</v>
      </c>
      <c r="X525" t="s">
        <v>16</v>
      </c>
      <c r="Y525" t="s">
        <v>30</v>
      </c>
      <c r="Z525" t="s">
        <v>37</v>
      </c>
    </row>
    <row r="526" spans="1:26" x14ac:dyDescent="0.2">
      <c r="A526" s="1">
        <v>43627</v>
      </c>
      <c r="B526" t="s">
        <v>178</v>
      </c>
      <c r="C526" t="s">
        <v>27</v>
      </c>
      <c r="D526" t="s">
        <v>177</v>
      </c>
      <c r="E526" t="s">
        <v>248</v>
      </c>
      <c r="F526" s="3" t="s">
        <v>17</v>
      </c>
      <c r="G526" s="3">
        <f>WEEKDAY(A526,2)</f>
        <v>2</v>
      </c>
      <c r="H526" s="7">
        <f>N526+O526/60</f>
        <v>2.1666666666666665</v>
      </c>
      <c r="I526" s="7">
        <f>P526+Q526/60</f>
        <v>3.1666666666666665</v>
      </c>
      <c r="J526" s="4">
        <f>IFERROR(VLOOKUP($U526,TONGHOPVERSION!$A$3:$G$240,6,FALSE),VLOOKUP($B526,TONGHOPVERSION!$A$3:$G$240,6,FALSE))</f>
        <v>187.46363998635809</v>
      </c>
      <c r="K526" s="4">
        <f>IFERROR(VLOOKUP($U526,TONGHOPVERSION!$A$3:$G$240,7,FALSE),VLOOKUP($B526,TONGHOPVERSION!$A$3:$G$240,7,FALSE))</f>
        <v>145.81561859013829</v>
      </c>
      <c r="L526" s="2">
        <v>9.0277777777777776E-2</v>
      </c>
      <c r="M526" s="2">
        <v>0.13194444444444445</v>
      </c>
      <c r="N526" s="6">
        <f t="shared" si="32"/>
        <v>2</v>
      </c>
      <c r="O526" s="6">
        <f t="shared" si="33"/>
        <v>10</v>
      </c>
      <c r="P526" s="6">
        <f t="shared" si="34"/>
        <v>3</v>
      </c>
      <c r="Q526" s="6">
        <f t="shared" si="35"/>
        <v>10</v>
      </c>
      <c r="R526">
        <v>184</v>
      </c>
      <c r="S526">
        <v>301</v>
      </c>
      <c r="T526" s="4">
        <v>55.384</v>
      </c>
      <c r="U526" t="s">
        <v>178</v>
      </c>
      <c r="V526" t="s">
        <v>178</v>
      </c>
      <c r="W526" t="s">
        <v>29</v>
      </c>
      <c r="X526" t="s">
        <v>16</v>
      </c>
      <c r="Y526" t="s">
        <v>30</v>
      </c>
      <c r="Z526" t="s">
        <v>37</v>
      </c>
    </row>
    <row r="527" spans="1:26" x14ac:dyDescent="0.2">
      <c r="A527" s="1">
        <v>43627</v>
      </c>
      <c r="B527" t="s">
        <v>325</v>
      </c>
      <c r="C527" t="s">
        <v>35</v>
      </c>
      <c r="D527" t="s">
        <v>327</v>
      </c>
      <c r="E527" t="s">
        <v>324</v>
      </c>
      <c r="F527" s="3" t="s">
        <v>326</v>
      </c>
      <c r="G527" s="3">
        <f>WEEKDAY(A527,2)</f>
        <v>2</v>
      </c>
      <c r="H527" s="7">
        <f>N527+O527/60</f>
        <v>17.333333333333332</v>
      </c>
      <c r="I527" s="7">
        <f>P527+Q527/60</f>
        <v>21.5</v>
      </c>
      <c r="J527" s="4">
        <f>IFERROR(VLOOKUP($U527,TONGHOPVERSION!$A$3:$G$240,6,FALSE),VLOOKUP($B527,TONGHOPVERSION!$A$3:$G$240,6,FALSE))</f>
        <v>682.54250289370759</v>
      </c>
      <c r="K527" s="4">
        <f>IFERROR(VLOOKUP($U527,TONGHOPVERSION!$A$3:$G$240,7,FALSE),VLOOKUP($B527,TONGHOPVERSION!$A$3:$G$240,7,FALSE))</f>
        <v>837.46855827335276</v>
      </c>
      <c r="L527" s="2">
        <v>0.72222222222222221</v>
      </c>
      <c r="M527" s="2">
        <v>0.89583333333333337</v>
      </c>
      <c r="N527" s="6">
        <f t="shared" si="32"/>
        <v>17</v>
      </c>
      <c r="O527" s="6">
        <f t="shared" si="33"/>
        <v>20</v>
      </c>
      <c r="P527" s="6">
        <f t="shared" si="34"/>
        <v>21</v>
      </c>
      <c r="Q527" s="6">
        <f t="shared" si="35"/>
        <v>30</v>
      </c>
      <c r="R527">
        <v>280</v>
      </c>
      <c r="S527">
        <v>2757</v>
      </c>
      <c r="T527" s="4">
        <v>771.96</v>
      </c>
      <c r="U527" t="s">
        <v>325</v>
      </c>
      <c r="V527" t="s">
        <v>325</v>
      </c>
      <c r="W527" t="s">
        <v>21</v>
      </c>
      <c r="X527" t="s">
        <v>22</v>
      </c>
      <c r="Y527" t="s">
        <v>23</v>
      </c>
      <c r="Z527" t="s">
        <v>37</v>
      </c>
    </row>
    <row r="528" spans="1:26" x14ac:dyDescent="0.2">
      <c r="A528" s="1">
        <v>43627</v>
      </c>
      <c r="B528" t="s">
        <v>92</v>
      </c>
      <c r="C528" t="s">
        <v>35</v>
      </c>
      <c r="D528" t="s">
        <v>27</v>
      </c>
      <c r="E528" t="s">
        <v>328</v>
      </c>
      <c r="F528" s="3" t="s">
        <v>326</v>
      </c>
      <c r="G528" s="3">
        <f>WEEKDAY(A528,2)</f>
        <v>2</v>
      </c>
      <c r="H528" s="7">
        <f>N528+O528/60</f>
        <v>9</v>
      </c>
      <c r="I528" s="7">
        <f>P528+Q528/60</f>
        <v>11.25</v>
      </c>
      <c r="J528" s="4">
        <f>IFERROR(VLOOKUP($U528,TONGHOPVERSION!$A$3:$G$240,6,FALSE),VLOOKUP($B528,TONGHOPVERSION!$A$3:$G$240,6,FALSE))</f>
        <v>381.62004815649715</v>
      </c>
      <c r="K528" s="4">
        <f>IFERROR(VLOOKUP($U528,TONGHOPVERSION!$A$3:$G$240,7,FALSE),VLOOKUP($B528,TONGHOPVERSION!$A$3:$G$240,7,FALSE))</f>
        <v>329.70071085785668</v>
      </c>
      <c r="L528" s="2">
        <v>0.375</v>
      </c>
      <c r="M528" s="2">
        <v>0.46875</v>
      </c>
      <c r="N528" s="6">
        <f t="shared" si="32"/>
        <v>9</v>
      </c>
      <c r="O528" s="6">
        <f t="shared" si="33"/>
        <v>0</v>
      </c>
      <c r="P528" s="6">
        <f t="shared" si="34"/>
        <v>11</v>
      </c>
      <c r="Q528" s="6">
        <f t="shared" si="35"/>
        <v>15</v>
      </c>
      <c r="R528">
        <v>280</v>
      </c>
      <c r="S528">
        <v>1133</v>
      </c>
      <c r="T528" s="4">
        <v>317.24</v>
      </c>
      <c r="U528" t="s">
        <v>92</v>
      </c>
      <c r="V528" t="s">
        <v>92</v>
      </c>
      <c r="W528" t="s">
        <v>92</v>
      </c>
      <c r="X528" t="s">
        <v>16</v>
      </c>
      <c r="Y528" t="s">
        <v>30</v>
      </c>
      <c r="Z528" t="s">
        <v>37</v>
      </c>
    </row>
    <row r="529" spans="1:26" x14ac:dyDescent="0.2">
      <c r="A529" s="1">
        <v>43627</v>
      </c>
      <c r="B529" t="s">
        <v>330</v>
      </c>
      <c r="C529" t="s">
        <v>327</v>
      </c>
      <c r="D529" t="s">
        <v>35</v>
      </c>
      <c r="E529" t="s">
        <v>329</v>
      </c>
      <c r="F529" s="3" t="s">
        <v>326</v>
      </c>
      <c r="G529" s="3">
        <f>WEEKDAY(A529,2)</f>
        <v>2</v>
      </c>
      <c r="H529" s="7">
        <f>N529+O529/60</f>
        <v>1.5</v>
      </c>
      <c r="I529" s="7">
        <f>P529+Q529/60</f>
        <v>6.166666666666667</v>
      </c>
      <c r="J529" s="4">
        <f>IFERROR(VLOOKUP($U529,TONGHOPVERSION!$A$3:$G$240,6,FALSE),VLOOKUP($B529,TONGHOPVERSION!$A$3:$G$240,6,FALSE))</f>
        <v>682.54250289370759</v>
      </c>
      <c r="K529" s="4">
        <f>IFERROR(VLOOKUP($U529,TONGHOPVERSION!$A$3:$G$240,7,FALSE),VLOOKUP($B529,TONGHOPVERSION!$A$3:$G$240,7,FALSE))</f>
        <v>837.46855827335276</v>
      </c>
      <c r="L529" s="2">
        <v>6.25E-2</v>
      </c>
      <c r="M529" s="2">
        <v>0.25694444444444448</v>
      </c>
      <c r="N529" s="6">
        <f t="shared" si="32"/>
        <v>1</v>
      </c>
      <c r="O529" s="6">
        <f t="shared" si="33"/>
        <v>30</v>
      </c>
      <c r="P529" s="6">
        <f t="shared" si="34"/>
        <v>6</v>
      </c>
      <c r="Q529" s="6">
        <f t="shared" si="35"/>
        <v>10</v>
      </c>
      <c r="R529">
        <v>280</v>
      </c>
      <c r="S529">
        <v>2757</v>
      </c>
      <c r="T529" s="4">
        <v>771.96</v>
      </c>
      <c r="U529" t="s">
        <v>325</v>
      </c>
      <c r="V529" t="s">
        <v>325</v>
      </c>
      <c r="W529" t="s">
        <v>21</v>
      </c>
      <c r="X529" t="s">
        <v>22</v>
      </c>
      <c r="Y529" t="s">
        <v>23</v>
      </c>
      <c r="Z529" t="s">
        <v>37</v>
      </c>
    </row>
    <row r="530" spans="1:26" x14ac:dyDescent="0.2">
      <c r="A530" s="1">
        <v>43627</v>
      </c>
      <c r="B530" t="s">
        <v>94</v>
      </c>
      <c r="C530" t="s">
        <v>27</v>
      </c>
      <c r="D530" t="s">
        <v>35</v>
      </c>
      <c r="E530" t="s">
        <v>604</v>
      </c>
      <c r="F530" s="3" t="s">
        <v>326</v>
      </c>
      <c r="G530" s="3">
        <f>WEEKDAY(A530,2)</f>
        <v>2</v>
      </c>
      <c r="H530" s="7">
        <f>N530+O530/60</f>
        <v>12</v>
      </c>
      <c r="I530" s="7">
        <f>P530+Q530/60</f>
        <v>14.083333333333334</v>
      </c>
      <c r="J530" s="4">
        <f>IFERROR(VLOOKUP($U530,TONGHOPVERSION!$A$3:$G$240,6,FALSE),VLOOKUP($B530,TONGHOPVERSION!$A$3:$G$240,6,FALSE))</f>
        <v>381.62004815649715</v>
      </c>
      <c r="K530" s="4">
        <f>IFERROR(VLOOKUP($U530,TONGHOPVERSION!$A$3:$G$240,7,FALSE),VLOOKUP($B530,TONGHOPVERSION!$A$3:$G$240,7,FALSE))</f>
        <v>329.70071085785668</v>
      </c>
      <c r="L530" s="2">
        <v>0.5</v>
      </c>
      <c r="M530" s="2">
        <v>0.58680555555555558</v>
      </c>
      <c r="N530" s="6">
        <f t="shared" si="32"/>
        <v>12</v>
      </c>
      <c r="O530" s="6">
        <f t="shared" si="33"/>
        <v>0</v>
      </c>
      <c r="P530" s="6">
        <f t="shared" si="34"/>
        <v>14</v>
      </c>
      <c r="Q530" s="6">
        <f t="shared" si="35"/>
        <v>5</v>
      </c>
      <c r="R530">
        <v>280</v>
      </c>
      <c r="S530">
        <v>1133</v>
      </c>
      <c r="T530" s="4">
        <v>317.24</v>
      </c>
      <c r="U530" t="s">
        <v>92</v>
      </c>
      <c r="V530" t="s">
        <v>92</v>
      </c>
      <c r="W530" t="s">
        <v>92</v>
      </c>
      <c r="X530" t="s">
        <v>16</v>
      </c>
      <c r="Y530" t="s">
        <v>30</v>
      </c>
      <c r="Z530" t="s">
        <v>37</v>
      </c>
    </row>
    <row r="531" spans="1:26" x14ac:dyDescent="0.2">
      <c r="A531" s="1">
        <v>43627</v>
      </c>
      <c r="B531" t="s">
        <v>183</v>
      </c>
      <c r="C531" t="s">
        <v>66</v>
      </c>
      <c r="D531" t="s">
        <v>27</v>
      </c>
      <c r="E531" t="s">
        <v>422</v>
      </c>
      <c r="F531" s="3" t="s">
        <v>17</v>
      </c>
      <c r="G531" s="3">
        <f>WEEKDAY(A531,2)</f>
        <v>2</v>
      </c>
      <c r="H531" s="7">
        <f>N531+O531/60</f>
        <v>15.333333333333334</v>
      </c>
      <c r="I531" s="7">
        <f>P531+Q531/60</f>
        <v>16.416666666666668</v>
      </c>
      <c r="J531" s="4">
        <f>IFERROR(VLOOKUP($U531,TONGHOPVERSION!$A$3:$G$240,6,FALSE),VLOOKUP($B531,TONGHOPVERSION!$A$3:$G$240,6,FALSE))</f>
        <v>184.25871592968858</v>
      </c>
      <c r="K531" s="4">
        <f>IFERROR(VLOOKUP($U531,TONGHOPVERSION!$A$3:$G$240,7,FALSE),VLOOKUP($B531,TONGHOPVERSION!$A$3:$G$240,7,FALSE))</f>
        <v>154.07262794368225</v>
      </c>
      <c r="L531" s="2">
        <v>0.63888888888888895</v>
      </c>
      <c r="M531" s="2">
        <v>0.68402777777777779</v>
      </c>
      <c r="N531" s="6">
        <f t="shared" si="32"/>
        <v>15</v>
      </c>
      <c r="O531" s="6">
        <f t="shared" si="33"/>
        <v>20</v>
      </c>
      <c r="P531" s="6">
        <f t="shared" si="34"/>
        <v>16</v>
      </c>
      <c r="Q531" s="6">
        <f t="shared" si="35"/>
        <v>25</v>
      </c>
      <c r="R531">
        <v>184</v>
      </c>
      <c r="S531">
        <v>309</v>
      </c>
      <c r="T531" s="4">
        <v>56.856000000000002</v>
      </c>
      <c r="U531" t="s">
        <v>184</v>
      </c>
      <c r="V531" t="s">
        <v>184</v>
      </c>
      <c r="W531" t="s">
        <v>29</v>
      </c>
      <c r="X531" t="s">
        <v>16</v>
      </c>
      <c r="Y531" t="s">
        <v>30</v>
      </c>
      <c r="Z531" t="s">
        <v>37</v>
      </c>
    </row>
    <row r="532" spans="1:26" x14ac:dyDescent="0.2">
      <c r="A532" s="1">
        <v>43627</v>
      </c>
      <c r="B532" t="s">
        <v>128</v>
      </c>
      <c r="C532" t="s">
        <v>34</v>
      </c>
      <c r="D532" t="s">
        <v>27</v>
      </c>
      <c r="E532" t="s">
        <v>271</v>
      </c>
      <c r="F532" s="3" t="s">
        <v>17</v>
      </c>
      <c r="G532" s="3">
        <f>WEEKDAY(A532,2)</f>
        <v>2</v>
      </c>
      <c r="H532" s="7">
        <f>N532+O532/60</f>
        <v>1</v>
      </c>
      <c r="I532" s="7">
        <f>P532+Q532/60</f>
        <v>2.4166666666666665</v>
      </c>
      <c r="J532" s="4">
        <f>IFERROR(VLOOKUP($U532,TONGHOPVERSION!$A$3:$G$240,6,FALSE),VLOOKUP($B532,TONGHOPVERSION!$A$3:$G$240,6,FALSE))</f>
        <v>239.31340170869245</v>
      </c>
      <c r="K532" s="4">
        <f>IFERROR(VLOOKUP($U532,TONGHOPVERSION!$A$3:$G$240,7,FALSE),VLOOKUP($B532,TONGHOPVERSION!$A$3:$G$240,7,FALSE))</f>
        <v>208.92363712533773</v>
      </c>
      <c r="L532" s="2">
        <v>4.1666666666666664E-2</v>
      </c>
      <c r="M532" s="2">
        <v>0.10069444444444443</v>
      </c>
      <c r="N532" s="6">
        <f t="shared" si="32"/>
        <v>1</v>
      </c>
      <c r="O532" s="6">
        <f t="shared" si="33"/>
        <v>0</v>
      </c>
      <c r="P532" s="6">
        <f t="shared" si="34"/>
        <v>2</v>
      </c>
      <c r="Q532" s="6">
        <f t="shared" si="35"/>
        <v>25</v>
      </c>
      <c r="R532">
        <v>184</v>
      </c>
      <c r="S532">
        <v>602</v>
      </c>
      <c r="T532" s="4">
        <v>110.768</v>
      </c>
      <c r="U532" t="s">
        <v>129</v>
      </c>
      <c r="V532" t="s">
        <v>129</v>
      </c>
      <c r="W532" t="s">
        <v>129</v>
      </c>
      <c r="X532" t="s">
        <v>16</v>
      </c>
      <c r="Y532" t="s">
        <v>30</v>
      </c>
      <c r="Z532" t="s">
        <v>37</v>
      </c>
    </row>
    <row r="533" spans="1:26" x14ac:dyDescent="0.2">
      <c r="A533" s="1">
        <v>43627</v>
      </c>
      <c r="B533" t="s">
        <v>26</v>
      </c>
      <c r="C533" t="s">
        <v>19</v>
      </c>
      <c r="D533" t="s">
        <v>27</v>
      </c>
      <c r="E533" t="s">
        <v>157</v>
      </c>
      <c r="F533" s="3" t="s">
        <v>17</v>
      </c>
      <c r="G533" s="3">
        <f>WEEKDAY(A533,2)</f>
        <v>2</v>
      </c>
      <c r="H533" s="7">
        <f>N533+O533/60</f>
        <v>10.666666666666666</v>
      </c>
      <c r="I533" s="7">
        <f>P533+Q533/60</f>
        <v>11.5</v>
      </c>
      <c r="J533" s="4">
        <f>IFERROR(VLOOKUP($U533,TONGHOPVERSION!$A$3:$G$240,6,FALSE),VLOOKUP($B533,TONGHOPVERSION!$A$3:$G$240,6,FALSE))</f>
        <v>152.0752852438888</v>
      </c>
      <c r="K533" s="4">
        <f>IFERROR(VLOOKUP($U533,TONGHOPVERSION!$A$3:$G$240,7,FALSE),VLOOKUP($B533,TONGHOPVERSION!$A$3:$G$240,7,FALSE))</f>
        <v>122.84237101537613</v>
      </c>
      <c r="L533" s="2">
        <v>0.44444444444444442</v>
      </c>
      <c r="M533" s="2">
        <v>0.47916666666666669</v>
      </c>
      <c r="N533" s="6">
        <f t="shared" si="32"/>
        <v>10</v>
      </c>
      <c r="O533" s="6">
        <f t="shared" si="33"/>
        <v>40</v>
      </c>
      <c r="P533" s="6">
        <f t="shared" si="34"/>
        <v>11</v>
      </c>
      <c r="Q533" s="6">
        <f t="shared" si="35"/>
        <v>30</v>
      </c>
      <c r="R533">
        <v>184</v>
      </c>
      <c r="S533">
        <v>214</v>
      </c>
      <c r="T533" s="4">
        <v>39.375999999999998</v>
      </c>
      <c r="U533" t="s">
        <v>28</v>
      </c>
      <c r="V533" t="s">
        <v>28</v>
      </c>
      <c r="W533" t="s">
        <v>29</v>
      </c>
      <c r="X533" t="s">
        <v>16</v>
      </c>
      <c r="Y533" t="s">
        <v>30</v>
      </c>
      <c r="Z533" t="s">
        <v>37</v>
      </c>
    </row>
    <row r="534" spans="1:26" x14ac:dyDescent="0.2">
      <c r="A534" s="1">
        <v>43627</v>
      </c>
      <c r="B534" t="s">
        <v>159</v>
      </c>
      <c r="C534" t="s">
        <v>124</v>
      </c>
      <c r="D534" t="s">
        <v>27</v>
      </c>
      <c r="E534" t="s">
        <v>158</v>
      </c>
      <c r="F534" s="3" t="s">
        <v>17</v>
      </c>
      <c r="G534" s="3">
        <f>WEEKDAY(A534,2)</f>
        <v>2</v>
      </c>
      <c r="H534" s="7">
        <f>N534+O534/60</f>
        <v>6.333333333333333</v>
      </c>
      <c r="I534" s="7">
        <f>P534+Q534/60</f>
        <v>8.4166666666666661</v>
      </c>
      <c r="J534" s="4">
        <f>IFERROR(VLOOKUP($U534,TONGHOPVERSION!$A$3:$G$240,6,FALSE),VLOOKUP($B534,TONGHOPVERSION!$A$3:$G$240,6,FALSE))</f>
        <v>284.2128245548555</v>
      </c>
      <c r="K534" s="4">
        <f>IFERROR(VLOOKUP($U534,TONGHOPVERSION!$A$3:$G$240,7,FALSE),VLOOKUP($B534,TONGHOPVERSION!$A$3:$G$240,7,FALSE))</f>
        <v>306.08961374632247</v>
      </c>
      <c r="L534" s="2">
        <v>0.2638888888888889</v>
      </c>
      <c r="M534" s="2">
        <v>0.35069444444444442</v>
      </c>
      <c r="N534" s="6">
        <f t="shared" si="32"/>
        <v>6</v>
      </c>
      <c r="O534" s="6">
        <f t="shared" si="33"/>
        <v>20</v>
      </c>
      <c r="P534" s="6">
        <f t="shared" si="34"/>
        <v>8</v>
      </c>
      <c r="Q534" s="6">
        <f t="shared" si="35"/>
        <v>25</v>
      </c>
      <c r="R534">
        <v>184</v>
      </c>
      <c r="S534">
        <v>1107</v>
      </c>
      <c r="T534" s="4">
        <v>203.68799999999999</v>
      </c>
      <c r="U534" t="s">
        <v>123</v>
      </c>
      <c r="V534" t="s">
        <v>123</v>
      </c>
      <c r="W534" t="s">
        <v>125</v>
      </c>
      <c r="X534" t="s">
        <v>16</v>
      </c>
      <c r="Y534" t="s">
        <v>30</v>
      </c>
      <c r="Z534" t="s">
        <v>37</v>
      </c>
    </row>
    <row r="535" spans="1:26" x14ac:dyDescent="0.2">
      <c r="A535" s="1">
        <v>43627</v>
      </c>
      <c r="B535" t="s">
        <v>184</v>
      </c>
      <c r="C535" t="s">
        <v>27</v>
      </c>
      <c r="D535" t="s">
        <v>66</v>
      </c>
      <c r="E535" t="s">
        <v>425</v>
      </c>
      <c r="F535" s="3" t="s">
        <v>17</v>
      </c>
      <c r="G535" s="3">
        <f>WEEKDAY(A535,2)</f>
        <v>2</v>
      </c>
      <c r="H535" s="7">
        <f>N535+O535/60</f>
        <v>13.5</v>
      </c>
      <c r="I535" s="7">
        <f>P535+Q535/60</f>
        <v>14.666666666666666</v>
      </c>
      <c r="J535" s="4">
        <f>IFERROR(VLOOKUP($U535,TONGHOPVERSION!$A$3:$G$240,6,FALSE),VLOOKUP($B535,TONGHOPVERSION!$A$3:$G$240,6,FALSE))</f>
        <v>184.25871592968858</v>
      </c>
      <c r="K535" s="4">
        <f>IFERROR(VLOOKUP($U535,TONGHOPVERSION!$A$3:$G$240,7,FALSE),VLOOKUP($B535,TONGHOPVERSION!$A$3:$G$240,7,FALSE))</f>
        <v>154.07262794368225</v>
      </c>
      <c r="L535" s="2">
        <v>0.5625</v>
      </c>
      <c r="M535" s="2">
        <v>0.61111111111111105</v>
      </c>
      <c r="N535" s="6">
        <f t="shared" si="32"/>
        <v>13</v>
      </c>
      <c r="O535" s="6">
        <f t="shared" si="33"/>
        <v>30</v>
      </c>
      <c r="P535" s="6">
        <f t="shared" si="34"/>
        <v>14</v>
      </c>
      <c r="Q535" s="6">
        <f t="shared" si="35"/>
        <v>40</v>
      </c>
      <c r="R535">
        <v>184</v>
      </c>
      <c r="S535">
        <v>309</v>
      </c>
      <c r="T535" s="4">
        <v>56.856000000000002</v>
      </c>
      <c r="U535" t="s">
        <v>184</v>
      </c>
      <c r="V535" t="s">
        <v>184</v>
      </c>
      <c r="W535" t="s">
        <v>29</v>
      </c>
      <c r="X535" t="s">
        <v>16</v>
      </c>
      <c r="Y535" t="s">
        <v>30</v>
      </c>
      <c r="Z535" t="s">
        <v>37</v>
      </c>
    </row>
    <row r="536" spans="1:26" x14ac:dyDescent="0.2">
      <c r="A536" s="1">
        <v>43627</v>
      </c>
      <c r="B536" t="s">
        <v>28</v>
      </c>
      <c r="C536" t="s">
        <v>27</v>
      </c>
      <c r="D536" t="s">
        <v>19</v>
      </c>
      <c r="E536" t="s">
        <v>161</v>
      </c>
      <c r="F536" s="3" t="s">
        <v>17</v>
      </c>
      <c r="G536" s="3">
        <f>WEEKDAY(A536,2)</f>
        <v>2</v>
      </c>
      <c r="H536" s="7">
        <f>N536+O536/60</f>
        <v>9.1666666666666661</v>
      </c>
      <c r="I536" s="7">
        <f>P536+Q536/60</f>
        <v>10</v>
      </c>
      <c r="J536" s="4">
        <f>IFERROR(VLOOKUP($U536,TONGHOPVERSION!$A$3:$G$240,6,FALSE),VLOOKUP($B536,TONGHOPVERSION!$A$3:$G$240,6,FALSE))</f>
        <v>152.0752852438888</v>
      </c>
      <c r="K536" s="4">
        <f>IFERROR(VLOOKUP($U536,TONGHOPVERSION!$A$3:$G$240,7,FALSE),VLOOKUP($B536,TONGHOPVERSION!$A$3:$G$240,7,FALSE))</f>
        <v>122.84237101537613</v>
      </c>
      <c r="L536" s="2">
        <v>0.38194444444444442</v>
      </c>
      <c r="M536" s="2">
        <v>0.41666666666666669</v>
      </c>
      <c r="N536" s="6">
        <f t="shared" si="32"/>
        <v>9</v>
      </c>
      <c r="O536" s="6">
        <f t="shared" si="33"/>
        <v>10</v>
      </c>
      <c r="P536" s="6">
        <f t="shared" si="34"/>
        <v>10</v>
      </c>
      <c r="Q536" s="6">
        <f t="shared" si="35"/>
        <v>0</v>
      </c>
      <c r="R536">
        <v>184</v>
      </c>
      <c r="S536">
        <v>214</v>
      </c>
      <c r="T536" s="4">
        <v>39.375999999999998</v>
      </c>
      <c r="U536" t="s">
        <v>28</v>
      </c>
      <c r="V536" t="s">
        <v>28</v>
      </c>
      <c r="W536" t="s">
        <v>29</v>
      </c>
      <c r="X536" t="s">
        <v>16</v>
      </c>
      <c r="Y536" t="s">
        <v>30</v>
      </c>
      <c r="Z536" t="s">
        <v>37</v>
      </c>
    </row>
    <row r="537" spans="1:26" x14ac:dyDescent="0.2">
      <c r="A537" s="1">
        <v>43627</v>
      </c>
      <c r="B537" t="s">
        <v>123</v>
      </c>
      <c r="C537" t="s">
        <v>27</v>
      </c>
      <c r="D537" t="s">
        <v>124</v>
      </c>
      <c r="E537" t="s">
        <v>162</v>
      </c>
      <c r="F537" s="3" t="s">
        <v>17</v>
      </c>
      <c r="G537" s="3">
        <f>WEEKDAY(A537,2)</f>
        <v>2</v>
      </c>
      <c r="H537" s="7">
        <f>N537+O537/60</f>
        <v>3.5</v>
      </c>
      <c r="I537" s="7">
        <f>P537+Q537/60</f>
        <v>5.666666666666667</v>
      </c>
      <c r="J537" s="4">
        <f>IFERROR(VLOOKUP($U537,TONGHOPVERSION!$A$3:$G$240,6,FALSE),VLOOKUP($B537,TONGHOPVERSION!$A$3:$G$240,6,FALSE))</f>
        <v>284.2128245548555</v>
      </c>
      <c r="K537" s="4">
        <f>IFERROR(VLOOKUP($U537,TONGHOPVERSION!$A$3:$G$240,7,FALSE),VLOOKUP($B537,TONGHOPVERSION!$A$3:$G$240,7,FALSE))</f>
        <v>306.08961374632247</v>
      </c>
      <c r="L537" s="2">
        <v>0.14583333333333334</v>
      </c>
      <c r="M537" s="2">
        <v>0.23611111111111113</v>
      </c>
      <c r="N537" s="6">
        <f t="shared" si="32"/>
        <v>3</v>
      </c>
      <c r="O537" s="6">
        <f t="shared" si="33"/>
        <v>30</v>
      </c>
      <c r="P537" s="6">
        <f t="shared" si="34"/>
        <v>5</v>
      </c>
      <c r="Q537" s="6">
        <f t="shared" si="35"/>
        <v>40</v>
      </c>
      <c r="R537">
        <v>184</v>
      </c>
      <c r="S537">
        <v>1107</v>
      </c>
      <c r="T537" s="4">
        <v>203.68799999999999</v>
      </c>
      <c r="U537" t="s">
        <v>123</v>
      </c>
      <c r="V537" t="s">
        <v>123</v>
      </c>
      <c r="W537" t="s">
        <v>125</v>
      </c>
      <c r="X537" t="s">
        <v>16</v>
      </c>
      <c r="Y537" t="s">
        <v>30</v>
      </c>
      <c r="Z537" t="s">
        <v>37</v>
      </c>
    </row>
    <row r="538" spans="1:26" x14ac:dyDescent="0.2">
      <c r="A538" s="1">
        <v>43627</v>
      </c>
      <c r="B538" t="s">
        <v>688</v>
      </c>
      <c r="C538" t="s">
        <v>350</v>
      </c>
      <c r="D538" t="s">
        <v>34</v>
      </c>
      <c r="E538" t="s">
        <v>687</v>
      </c>
      <c r="F538" s="3" t="s">
        <v>17</v>
      </c>
      <c r="G538" s="3">
        <f>WEEKDAY(A538,2)</f>
        <v>2</v>
      </c>
      <c r="H538" s="7">
        <f>N538+O538/60</f>
        <v>0.83333333333333337</v>
      </c>
      <c r="I538" s="7">
        <f>P538+Q538/60</f>
        <v>5.25</v>
      </c>
      <c r="J538" s="4">
        <f>IFERROR(VLOOKUP($U538,TONGHOPVERSION!$A$3:$G$240,6,FALSE),VLOOKUP($B538,TONGHOPVERSION!$A$3:$G$240,6,FALSE))</f>
        <v>622.37329191214451</v>
      </c>
      <c r="K538" s="4">
        <f>IFERROR(VLOOKUP($U538,TONGHOPVERSION!$A$3:$G$240,7,FALSE),VLOOKUP($B538,TONGHOPVERSION!$A$3:$G$240,7,FALSE))</f>
        <v>499.56100039203494</v>
      </c>
      <c r="L538" s="2">
        <v>3.4722222222222224E-2</v>
      </c>
      <c r="M538" s="2">
        <v>0.21875</v>
      </c>
      <c r="N538" s="6">
        <f t="shared" si="32"/>
        <v>0</v>
      </c>
      <c r="O538" s="6">
        <f t="shared" si="33"/>
        <v>50</v>
      </c>
      <c r="P538" s="6">
        <f t="shared" si="34"/>
        <v>5</v>
      </c>
      <c r="Q538" s="6">
        <f t="shared" si="35"/>
        <v>15</v>
      </c>
      <c r="R538">
        <v>184</v>
      </c>
      <c r="S538">
        <v>2773</v>
      </c>
      <c r="T538" s="4">
        <v>510.23200000000003</v>
      </c>
      <c r="U538" t="s">
        <v>349</v>
      </c>
      <c r="V538" t="s">
        <v>349</v>
      </c>
      <c r="W538" t="s">
        <v>21</v>
      </c>
      <c r="X538" t="s">
        <v>22</v>
      </c>
      <c r="Y538" t="s">
        <v>23</v>
      </c>
      <c r="Z538" t="s">
        <v>24</v>
      </c>
    </row>
    <row r="539" spans="1:26" x14ac:dyDescent="0.2">
      <c r="A539" s="1">
        <v>43627</v>
      </c>
      <c r="B539" t="s">
        <v>33</v>
      </c>
      <c r="C539" t="s">
        <v>34</v>
      </c>
      <c r="D539" t="s">
        <v>35</v>
      </c>
      <c r="E539" t="s">
        <v>408</v>
      </c>
      <c r="F539" s="3" t="s">
        <v>17</v>
      </c>
      <c r="G539" s="3">
        <f>WEEKDAY(A539,2)</f>
        <v>2</v>
      </c>
      <c r="H539" s="7">
        <f>N539+O539/60</f>
        <v>8</v>
      </c>
      <c r="I539" s="7">
        <f>P539+Q539/60</f>
        <v>9.3333333333333339</v>
      </c>
      <c r="J539" s="4">
        <f>IFERROR(VLOOKUP($U539,TONGHOPVERSION!$A$3:$G$240,6,FALSE),VLOOKUP($B539,TONGHOPVERSION!$A$3:$G$240,6,FALSE))</f>
        <v>236.34688949060637</v>
      </c>
      <c r="K539" s="4">
        <f>IFERROR(VLOOKUP($U539,TONGHOPVERSION!$A$3:$G$240,7,FALSE),VLOOKUP($B539,TONGHOPVERSION!$A$3:$G$240,7,FALSE))</f>
        <v>201.94443000170284</v>
      </c>
      <c r="L539" s="2">
        <v>0.33333333333333331</v>
      </c>
      <c r="M539" s="2">
        <v>0.3888888888888889</v>
      </c>
      <c r="N539" s="6">
        <f t="shared" si="32"/>
        <v>8</v>
      </c>
      <c r="O539" s="6">
        <f t="shared" si="33"/>
        <v>0</v>
      </c>
      <c r="P539" s="6">
        <f t="shared" si="34"/>
        <v>9</v>
      </c>
      <c r="Q539" s="6">
        <f t="shared" si="35"/>
        <v>20</v>
      </c>
      <c r="R539">
        <v>184</v>
      </c>
      <c r="S539">
        <v>604</v>
      </c>
      <c r="T539" s="4">
        <v>111.136</v>
      </c>
      <c r="U539" t="s">
        <v>36</v>
      </c>
      <c r="V539" t="s">
        <v>36</v>
      </c>
      <c r="W539" t="s">
        <v>36</v>
      </c>
      <c r="X539" t="s">
        <v>16</v>
      </c>
      <c r="Y539" t="s">
        <v>30</v>
      </c>
      <c r="Z539" t="s">
        <v>37</v>
      </c>
    </row>
    <row r="540" spans="1:26" x14ac:dyDescent="0.2">
      <c r="A540" s="1">
        <v>43627</v>
      </c>
      <c r="B540" t="s">
        <v>302</v>
      </c>
      <c r="C540" t="s">
        <v>35</v>
      </c>
      <c r="D540" t="s">
        <v>177</v>
      </c>
      <c r="E540" t="s">
        <v>394</v>
      </c>
      <c r="F540" s="3" t="s">
        <v>17</v>
      </c>
      <c r="G540" s="3">
        <f>WEEKDAY(A540,2)</f>
        <v>2</v>
      </c>
      <c r="H540" s="7">
        <f>N540+O540/60</f>
        <v>10.166666666666666</v>
      </c>
      <c r="I540" s="7">
        <f>P540+Q540/60</f>
        <v>12.333333333333334</v>
      </c>
      <c r="J540" s="4">
        <f>IFERROR(VLOOKUP($U540,TONGHOPVERSION!$A$3:$G$240,6,FALSE),VLOOKUP($B540,TONGHOPVERSION!$A$3:$G$240,6,FALSE))</f>
        <v>293.23396399985552</v>
      </c>
      <c r="K540" s="4">
        <f>IFERROR(VLOOKUP($U540,TONGHOPVERSION!$A$3:$G$240,7,FALSE),VLOOKUP($B540,TONGHOPVERSION!$A$3:$G$240,7,FALSE))</f>
        <v>332.36525256500209</v>
      </c>
      <c r="L540" s="2">
        <v>0.4236111111111111</v>
      </c>
      <c r="M540" s="2">
        <v>0.51388888888888895</v>
      </c>
      <c r="N540" s="6">
        <f t="shared" si="32"/>
        <v>10</v>
      </c>
      <c r="O540" s="6">
        <f t="shared" si="33"/>
        <v>10</v>
      </c>
      <c r="P540" s="6">
        <f t="shared" si="34"/>
        <v>12</v>
      </c>
      <c r="Q540" s="6">
        <f t="shared" si="35"/>
        <v>20</v>
      </c>
      <c r="R540">
        <v>184</v>
      </c>
      <c r="S540">
        <v>1213</v>
      </c>
      <c r="T540" s="4">
        <v>223.19200000000001</v>
      </c>
      <c r="U540" t="s">
        <v>302</v>
      </c>
      <c r="V540" t="s">
        <v>302</v>
      </c>
      <c r="W540" t="s">
        <v>29</v>
      </c>
      <c r="X540" t="s">
        <v>16</v>
      </c>
      <c r="Y540" t="s">
        <v>30</v>
      </c>
      <c r="Z540" t="s">
        <v>37</v>
      </c>
    </row>
    <row r="541" spans="1:26" x14ac:dyDescent="0.2">
      <c r="A541" s="1">
        <v>43627</v>
      </c>
      <c r="B541" t="s">
        <v>304</v>
      </c>
      <c r="C541" t="s">
        <v>177</v>
      </c>
      <c r="D541" t="s">
        <v>35</v>
      </c>
      <c r="E541" t="s">
        <v>395</v>
      </c>
      <c r="F541" s="3" t="s">
        <v>17</v>
      </c>
      <c r="G541" s="3">
        <f>WEEKDAY(A541,2)</f>
        <v>2</v>
      </c>
      <c r="H541" s="7">
        <f>N541+O541/60</f>
        <v>13</v>
      </c>
      <c r="I541" s="7">
        <f>P541+Q541/60</f>
        <v>15.166666666666666</v>
      </c>
      <c r="J541" s="4">
        <f>IFERROR(VLOOKUP($U541,TONGHOPVERSION!$A$3:$G$240,6,FALSE),VLOOKUP($B541,TONGHOPVERSION!$A$3:$G$240,6,FALSE))</f>
        <v>293.23396399985552</v>
      </c>
      <c r="K541" s="4">
        <f>IFERROR(VLOOKUP($U541,TONGHOPVERSION!$A$3:$G$240,7,FALSE),VLOOKUP($B541,TONGHOPVERSION!$A$3:$G$240,7,FALSE))</f>
        <v>332.36525256500209</v>
      </c>
      <c r="L541" s="2">
        <v>0.54166666666666663</v>
      </c>
      <c r="M541" s="2">
        <v>0.63194444444444442</v>
      </c>
      <c r="N541" s="6">
        <f t="shared" si="32"/>
        <v>13</v>
      </c>
      <c r="O541" s="6">
        <f t="shared" si="33"/>
        <v>0</v>
      </c>
      <c r="P541" s="6">
        <f t="shared" si="34"/>
        <v>15</v>
      </c>
      <c r="Q541" s="6">
        <f t="shared" si="35"/>
        <v>10</v>
      </c>
      <c r="R541">
        <v>184</v>
      </c>
      <c r="S541">
        <v>1213</v>
      </c>
      <c r="T541" s="4">
        <v>223.19200000000001</v>
      </c>
      <c r="U541" t="s">
        <v>302</v>
      </c>
      <c r="V541" t="s">
        <v>302</v>
      </c>
      <c r="W541" t="s">
        <v>29</v>
      </c>
      <c r="X541" t="s">
        <v>16</v>
      </c>
      <c r="Y541" t="s">
        <v>30</v>
      </c>
      <c r="Z541" t="s">
        <v>37</v>
      </c>
    </row>
    <row r="542" spans="1:26" x14ac:dyDescent="0.2">
      <c r="A542" s="1">
        <v>43627</v>
      </c>
      <c r="B542" t="s">
        <v>252</v>
      </c>
      <c r="C542" t="s">
        <v>168</v>
      </c>
      <c r="D542" t="s">
        <v>35</v>
      </c>
      <c r="E542" t="s">
        <v>392</v>
      </c>
      <c r="F542" s="3" t="s">
        <v>17</v>
      </c>
      <c r="G542" s="3">
        <f>WEEKDAY(A542,2)</f>
        <v>2</v>
      </c>
      <c r="H542" s="7">
        <f>N542+O542/60</f>
        <v>4.916666666666667</v>
      </c>
      <c r="I542" s="7">
        <f>P542+Q542/60</f>
        <v>7.083333333333333</v>
      </c>
      <c r="J542" s="4">
        <f>IFERROR(VLOOKUP($U542,TONGHOPVERSION!$A$3:$G$240,6,FALSE),VLOOKUP($B542,TONGHOPVERSION!$A$3:$G$240,6,FALSE))</f>
        <v>343.25439636723399</v>
      </c>
      <c r="K542" s="4">
        <f>IFERROR(VLOOKUP($U542,TONGHOPVERSION!$A$3:$G$240,7,FALSE),VLOOKUP($B542,TONGHOPVERSION!$A$3:$G$240,7,FALSE))</f>
        <v>347.63650227556832</v>
      </c>
      <c r="L542" s="2">
        <v>0.20486111111111113</v>
      </c>
      <c r="M542" s="2">
        <v>0.2951388888888889</v>
      </c>
      <c r="N542" s="6">
        <f t="shared" si="32"/>
        <v>4</v>
      </c>
      <c r="O542" s="6">
        <f t="shared" si="33"/>
        <v>55</v>
      </c>
      <c r="P542" s="6">
        <f t="shared" si="34"/>
        <v>7</v>
      </c>
      <c r="Q542" s="6">
        <f t="shared" si="35"/>
        <v>5</v>
      </c>
      <c r="R542">
        <v>184</v>
      </c>
      <c r="S542">
        <v>967</v>
      </c>
      <c r="T542" s="4">
        <v>177.928</v>
      </c>
      <c r="U542" t="s">
        <v>253</v>
      </c>
      <c r="V542" t="s">
        <v>253</v>
      </c>
      <c r="W542" t="s">
        <v>45</v>
      </c>
      <c r="X542" t="s">
        <v>170</v>
      </c>
      <c r="Y542" t="s">
        <v>23</v>
      </c>
      <c r="Z542" t="s">
        <v>37</v>
      </c>
    </row>
    <row r="543" spans="1:26" x14ac:dyDescent="0.2">
      <c r="A543" s="1">
        <v>43627</v>
      </c>
      <c r="B543" t="s">
        <v>253</v>
      </c>
      <c r="C543" t="s">
        <v>35</v>
      </c>
      <c r="D543" t="s">
        <v>168</v>
      </c>
      <c r="E543" t="s">
        <v>393</v>
      </c>
      <c r="F543" s="3" t="s">
        <v>17</v>
      </c>
      <c r="G543" s="3">
        <f>WEEKDAY(A543,2)</f>
        <v>2</v>
      </c>
      <c r="H543" s="7">
        <f>N543+O543/60</f>
        <v>1.6666666666666665</v>
      </c>
      <c r="I543" s="7">
        <f>P543+Q543/60</f>
        <v>3.8333333333333335</v>
      </c>
      <c r="J543" s="4">
        <f>IFERROR(VLOOKUP($U543,TONGHOPVERSION!$A$3:$G$240,6,FALSE),VLOOKUP($B543,TONGHOPVERSION!$A$3:$G$240,6,FALSE))</f>
        <v>343.25439636723399</v>
      </c>
      <c r="K543" s="4">
        <f>IFERROR(VLOOKUP($U543,TONGHOPVERSION!$A$3:$G$240,7,FALSE),VLOOKUP($B543,TONGHOPVERSION!$A$3:$G$240,7,FALSE))</f>
        <v>347.63650227556832</v>
      </c>
      <c r="L543" s="2">
        <v>6.9444444444444434E-2</v>
      </c>
      <c r="M543" s="2">
        <v>0.15972222222222224</v>
      </c>
      <c r="N543" s="6">
        <f t="shared" si="32"/>
        <v>1</v>
      </c>
      <c r="O543" s="6">
        <f t="shared" si="33"/>
        <v>40</v>
      </c>
      <c r="P543" s="6">
        <f t="shared" si="34"/>
        <v>3</v>
      </c>
      <c r="Q543" s="6">
        <f t="shared" si="35"/>
        <v>50</v>
      </c>
      <c r="R543">
        <v>184</v>
      </c>
      <c r="S543">
        <v>967</v>
      </c>
      <c r="T543" s="4">
        <v>177.928</v>
      </c>
      <c r="U543" t="s">
        <v>253</v>
      </c>
      <c r="V543" t="s">
        <v>253</v>
      </c>
      <c r="W543" t="s">
        <v>45</v>
      </c>
      <c r="X543" t="s">
        <v>170</v>
      </c>
      <c r="Y543" t="s">
        <v>23</v>
      </c>
      <c r="Z543" t="s">
        <v>37</v>
      </c>
    </row>
    <row r="544" spans="1:26" x14ac:dyDescent="0.2">
      <c r="A544" s="1">
        <v>43627</v>
      </c>
      <c r="B544" t="s">
        <v>70</v>
      </c>
      <c r="C544" t="s">
        <v>35</v>
      </c>
      <c r="D544" t="s">
        <v>71</v>
      </c>
      <c r="E544" t="s">
        <v>69</v>
      </c>
      <c r="F544" s="3" t="s">
        <v>17</v>
      </c>
      <c r="G544" s="3">
        <f>WEEKDAY(A544,2)</f>
        <v>2</v>
      </c>
      <c r="H544" s="7">
        <f>N544+O544/60</f>
        <v>7.833333333333333</v>
      </c>
      <c r="I544" s="7">
        <f>P544+Q544/60</f>
        <v>11.083333333333334</v>
      </c>
      <c r="J544" s="4">
        <f>IFERROR(VLOOKUP($U544,TONGHOPVERSION!$A$3:$G$240,6,FALSE),VLOOKUP($B544,TONGHOPVERSION!$A$3:$G$240,6,FALSE))</f>
        <v>351.14307895297088</v>
      </c>
      <c r="K544" s="4">
        <f>IFERROR(VLOOKUP($U544,TONGHOPVERSION!$A$3:$G$240,7,FALSE),VLOOKUP($B544,TONGHOPVERSION!$A$3:$G$240,7,FALSE))</f>
        <v>523.63526717694549</v>
      </c>
      <c r="L544" s="2">
        <v>0.3263888888888889</v>
      </c>
      <c r="M544" s="2">
        <v>0.46180555555555558</v>
      </c>
      <c r="N544" s="6">
        <f t="shared" si="32"/>
        <v>7</v>
      </c>
      <c r="O544" s="6">
        <f t="shared" si="33"/>
        <v>50</v>
      </c>
      <c r="P544" s="6">
        <f t="shared" si="34"/>
        <v>11</v>
      </c>
      <c r="Q544" s="6">
        <f t="shared" si="35"/>
        <v>5</v>
      </c>
      <c r="R544">
        <v>184</v>
      </c>
      <c r="S544">
        <v>2073</v>
      </c>
      <c r="T544" s="4">
        <v>381.43200000000002</v>
      </c>
      <c r="U544" t="s">
        <v>70</v>
      </c>
      <c r="V544" t="s">
        <v>70</v>
      </c>
      <c r="W544" t="s">
        <v>45</v>
      </c>
      <c r="X544" t="s">
        <v>72</v>
      </c>
      <c r="Y544" t="s">
        <v>23</v>
      </c>
      <c r="Z544" t="s">
        <v>37</v>
      </c>
    </row>
    <row r="545" spans="1:26" x14ac:dyDescent="0.2">
      <c r="A545" s="1">
        <v>43627</v>
      </c>
      <c r="B545" t="s">
        <v>74</v>
      </c>
      <c r="C545" t="s">
        <v>71</v>
      </c>
      <c r="D545" t="s">
        <v>27</v>
      </c>
      <c r="E545" t="s">
        <v>73</v>
      </c>
      <c r="F545" s="3" t="s">
        <v>17</v>
      </c>
      <c r="G545" s="3">
        <f>WEEKDAY(A545,2)</f>
        <v>2</v>
      </c>
      <c r="H545" s="7">
        <f>N545+O545/60</f>
        <v>12</v>
      </c>
      <c r="I545" s="7">
        <f>P545+Q545/60</f>
        <v>14</v>
      </c>
      <c r="J545" s="4">
        <f>IFERROR(VLOOKUP($U545,TONGHOPVERSION!$A$3:$G$240,6,FALSE),VLOOKUP($B545,TONGHOPVERSION!$A$3:$G$240,6,FALSE))</f>
        <v>282.37915814123511</v>
      </c>
      <c r="K545" s="4">
        <f>IFERROR(VLOOKUP($U545,TONGHOPVERSION!$A$3:$G$240,7,FALSE),VLOOKUP($B545,TONGHOPVERSION!$A$3:$G$240,7,FALSE))</f>
        <v>330.61128297374086</v>
      </c>
      <c r="L545" s="2">
        <v>0.5</v>
      </c>
      <c r="M545" s="2">
        <v>0.58333333333333337</v>
      </c>
      <c r="N545" s="6">
        <f t="shared" si="32"/>
        <v>12</v>
      </c>
      <c r="O545" s="6">
        <f t="shared" si="33"/>
        <v>0</v>
      </c>
      <c r="P545" s="6">
        <f t="shared" si="34"/>
        <v>14</v>
      </c>
      <c r="Q545" s="6">
        <f t="shared" si="35"/>
        <v>0</v>
      </c>
      <c r="R545">
        <v>184</v>
      </c>
      <c r="S545">
        <v>1046</v>
      </c>
      <c r="T545" s="4">
        <v>192.464</v>
      </c>
      <c r="U545" t="s">
        <v>75</v>
      </c>
      <c r="V545" t="s">
        <v>75</v>
      </c>
      <c r="W545" t="s">
        <v>45</v>
      </c>
      <c r="X545" t="s">
        <v>72</v>
      </c>
      <c r="Y545" t="s">
        <v>23</v>
      </c>
      <c r="Z545" t="s">
        <v>37</v>
      </c>
    </row>
    <row r="546" spans="1:26" x14ac:dyDescent="0.2">
      <c r="A546" s="1">
        <v>43627</v>
      </c>
      <c r="B546" t="s">
        <v>176</v>
      </c>
      <c r="C546" t="s">
        <v>177</v>
      </c>
      <c r="D546" t="s">
        <v>27</v>
      </c>
      <c r="E546" t="s">
        <v>311</v>
      </c>
      <c r="F546" s="3" t="s">
        <v>17</v>
      </c>
      <c r="G546" s="3">
        <f>WEEKDAY(A546,2)</f>
        <v>2</v>
      </c>
      <c r="H546" s="7">
        <f>N546+O546/60</f>
        <v>12.666666666666666</v>
      </c>
      <c r="I546" s="7">
        <f>P546+Q546/60</f>
        <v>13.75</v>
      </c>
      <c r="J546" s="4">
        <f>IFERROR(VLOOKUP($U546,TONGHOPVERSION!$A$3:$G$240,6,FALSE),VLOOKUP($B546,TONGHOPVERSION!$A$3:$G$240,6,FALSE))</f>
        <v>187.46363998635809</v>
      </c>
      <c r="K546" s="4">
        <f>IFERROR(VLOOKUP($U546,TONGHOPVERSION!$A$3:$G$240,7,FALSE),VLOOKUP($B546,TONGHOPVERSION!$A$3:$G$240,7,FALSE))</f>
        <v>145.81561859013829</v>
      </c>
      <c r="L546" s="2">
        <v>0.52777777777777779</v>
      </c>
      <c r="M546" s="2">
        <v>0.57291666666666663</v>
      </c>
      <c r="N546" s="6">
        <f t="shared" si="32"/>
        <v>12</v>
      </c>
      <c r="O546" s="6">
        <f t="shared" si="33"/>
        <v>40</v>
      </c>
      <c r="P546" s="6">
        <f t="shared" si="34"/>
        <v>13</v>
      </c>
      <c r="Q546" s="6">
        <f t="shared" si="35"/>
        <v>45</v>
      </c>
      <c r="R546">
        <v>184</v>
      </c>
      <c r="S546">
        <v>301</v>
      </c>
      <c r="T546" s="4">
        <v>55.384</v>
      </c>
      <c r="U546" t="s">
        <v>178</v>
      </c>
      <c r="V546" t="s">
        <v>178</v>
      </c>
      <c r="W546" t="s">
        <v>29</v>
      </c>
      <c r="X546" t="s">
        <v>16</v>
      </c>
      <c r="Y546" t="s">
        <v>30</v>
      </c>
      <c r="Z546" t="s">
        <v>37</v>
      </c>
    </row>
    <row r="547" spans="1:26" x14ac:dyDescent="0.2">
      <c r="A547" s="1">
        <v>43627</v>
      </c>
      <c r="B547" t="s">
        <v>178</v>
      </c>
      <c r="C547" t="s">
        <v>27</v>
      </c>
      <c r="D547" t="s">
        <v>177</v>
      </c>
      <c r="E547" t="s">
        <v>312</v>
      </c>
      <c r="F547" s="3" t="s">
        <v>17</v>
      </c>
      <c r="G547" s="3">
        <f>WEEKDAY(A547,2)</f>
        <v>2</v>
      </c>
      <c r="H547" s="7">
        <f>N547+O547/60</f>
        <v>11</v>
      </c>
      <c r="I547" s="7">
        <f>P547+Q547/60</f>
        <v>12</v>
      </c>
      <c r="J547" s="4">
        <f>IFERROR(VLOOKUP($U547,TONGHOPVERSION!$A$3:$G$240,6,FALSE),VLOOKUP($B547,TONGHOPVERSION!$A$3:$G$240,6,FALSE))</f>
        <v>187.46363998635809</v>
      </c>
      <c r="K547" s="4">
        <f>IFERROR(VLOOKUP($U547,TONGHOPVERSION!$A$3:$G$240,7,FALSE),VLOOKUP($B547,TONGHOPVERSION!$A$3:$G$240,7,FALSE))</f>
        <v>145.81561859013829</v>
      </c>
      <c r="L547" s="2">
        <v>0.45833333333333331</v>
      </c>
      <c r="M547" s="2">
        <v>0.5</v>
      </c>
      <c r="N547" s="6">
        <f t="shared" si="32"/>
        <v>11</v>
      </c>
      <c r="O547" s="6">
        <f t="shared" si="33"/>
        <v>0</v>
      </c>
      <c r="P547" s="6">
        <f t="shared" si="34"/>
        <v>12</v>
      </c>
      <c r="Q547" s="6">
        <f t="shared" si="35"/>
        <v>0</v>
      </c>
      <c r="R547">
        <v>184</v>
      </c>
      <c r="S547">
        <v>301</v>
      </c>
      <c r="T547" s="4">
        <v>55.384</v>
      </c>
      <c r="U547" t="s">
        <v>178</v>
      </c>
      <c r="V547" t="s">
        <v>178</v>
      </c>
      <c r="W547" t="s">
        <v>29</v>
      </c>
      <c r="X547" t="s">
        <v>16</v>
      </c>
      <c r="Y547" t="s">
        <v>30</v>
      </c>
      <c r="Z547" t="s">
        <v>37</v>
      </c>
    </row>
    <row r="548" spans="1:26" x14ac:dyDescent="0.2">
      <c r="A548" s="1">
        <v>43627</v>
      </c>
      <c r="B548" t="s">
        <v>363</v>
      </c>
      <c r="C548" t="s">
        <v>27</v>
      </c>
      <c r="D548" t="s">
        <v>364</v>
      </c>
      <c r="E548" t="s">
        <v>362</v>
      </c>
      <c r="F548" s="3" t="s">
        <v>17</v>
      </c>
      <c r="G548" s="3">
        <f>WEEKDAY(A548,2)</f>
        <v>2</v>
      </c>
      <c r="H548" s="7">
        <f>N548+O548/60</f>
        <v>5.083333333333333</v>
      </c>
      <c r="I548" s="7">
        <f>P548+Q548/60</f>
        <v>7</v>
      </c>
      <c r="J548" s="4">
        <f>IFERROR(VLOOKUP($U548,TONGHOPVERSION!$A$3:$G$240,6,FALSE),VLOOKUP($B548,TONGHOPVERSION!$A$3:$G$240,6,FALSE))</f>
        <v>238.35931397848131</v>
      </c>
      <c r="K548" s="4">
        <f>IFERROR(VLOOKUP($U548,TONGHOPVERSION!$A$3:$G$240,7,FALSE),VLOOKUP($B548,TONGHOPVERSION!$A$3:$G$240,7,FALSE))</f>
        <v>296.77538414510411</v>
      </c>
      <c r="L548" s="2">
        <v>0.21180555555555555</v>
      </c>
      <c r="M548" s="2">
        <v>0.29166666666666669</v>
      </c>
      <c r="N548" s="6">
        <f t="shared" si="32"/>
        <v>5</v>
      </c>
      <c r="O548" s="6">
        <f t="shared" si="33"/>
        <v>5</v>
      </c>
      <c r="P548" s="6">
        <f t="shared" si="34"/>
        <v>7</v>
      </c>
      <c r="Q548" s="6">
        <f t="shared" si="35"/>
        <v>0</v>
      </c>
      <c r="R548">
        <v>184</v>
      </c>
      <c r="S548">
        <v>1014</v>
      </c>
      <c r="T548" s="4">
        <v>186.57599999999999</v>
      </c>
      <c r="U548" t="s">
        <v>363</v>
      </c>
      <c r="V548" t="s">
        <v>363</v>
      </c>
      <c r="W548" t="s">
        <v>125</v>
      </c>
      <c r="X548" t="s">
        <v>16</v>
      </c>
      <c r="Y548" t="s">
        <v>30</v>
      </c>
      <c r="Z548" t="s">
        <v>37</v>
      </c>
    </row>
    <row r="549" spans="1:26" x14ac:dyDescent="0.2">
      <c r="A549" s="1">
        <v>43627</v>
      </c>
      <c r="B549" t="s">
        <v>367</v>
      </c>
      <c r="C549" t="s">
        <v>364</v>
      </c>
      <c r="D549" t="s">
        <v>27</v>
      </c>
      <c r="E549" t="s">
        <v>366</v>
      </c>
      <c r="F549" s="3" t="s">
        <v>17</v>
      </c>
      <c r="G549" s="3">
        <f>WEEKDAY(A549,2)</f>
        <v>2</v>
      </c>
      <c r="H549" s="7">
        <f>N549+O549/60</f>
        <v>7.583333333333333</v>
      </c>
      <c r="I549" s="7">
        <f>P549+Q549/60</f>
        <v>9.5833333333333339</v>
      </c>
      <c r="J549" s="4">
        <f>IFERROR(VLOOKUP($U549,TONGHOPVERSION!$A$3:$G$240,6,FALSE),VLOOKUP($B549,TONGHOPVERSION!$A$3:$G$240,6,FALSE))</f>
        <v>238.35931397848131</v>
      </c>
      <c r="K549" s="4">
        <f>IFERROR(VLOOKUP($U549,TONGHOPVERSION!$A$3:$G$240,7,FALSE),VLOOKUP($B549,TONGHOPVERSION!$A$3:$G$240,7,FALSE))</f>
        <v>296.77538414510411</v>
      </c>
      <c r="L549" s="2">
        <v>0.31597222222222221</v>
      </c>
      <c r="M549" s="2">
        <v>0.39930555555555558</v>
      </c>
      <c r="N549" s="6">
        <f t="shared" si="32"/>
        <v>7</v>
      </c>
      <c r="O549" s="6">
        <f t="shared" si="33"/>
        <v>35</v>
      </c>
      <c r="P549" s="6">
        <f t="shared" si="34"/>
        <v>9</v>
      </c>
      <c r="Q549" s="6">
        <f t="shared" si="35"/>
        <v>35</v>
      </c>
      <c r="R549">
        <v>184</v>
      </c>
      <c r="S549">
        <v>1014</v>
      </c>
      <c r="T549" s="4">
        <v>186.57599999999999</v>
      </c>
      <c r="U549" t="s">
        <v>363</v>
      </c>
      <c r="V549" t="s">
        <v>363</v>
      </c>
      <c r="W549" t="s">
        <v>125</v>
      </c>
      <c r="X549" t="s">
        <v>16</v>
      </c>
      <c r="Y549" t="s">
        <v>30</v>
      </c>
      <c r="Z549" t="s">
        <v>37</v>
      </c>
    </row>
    <row r="550" spans="1:26" x14ac:dyDescent="0.2">
      <c r="A550" s="1">
        <v>43627</v>
      </c>
      <c r="B550" t="s">
        <v>128</v>
      </c>
      <c r="C550" t="s">
        <v>34</v>
      </c>
      <c r="D550" t="s">
        <v>27</v>
      </c>
      <c r="E550" t="s">
        <v>689</v>
      </c>
      <c r="F550" s="3" t="s">
        <v>17</v>
      </c>
      <c r="G550" s="3">
        <f>WEEKDAY(A550,2)</f>
        <v>2</v>
      </c>
      <c r="H550" s="7">
        <f>N550+O550/60</f>
        <v>3.5</v>
      </c>
      <c r="I550" s="7">
        <f>P550+Q550/60</f>
        <v>5</v>
      </c>
      <c r="J550" s="4">
        <f>IFERROR(VLOOKUP($U550,TONGHOPVERSION!$A$3:$G$240,6,FALSE),VLOOKUP($B550,TONGHOPVERSION!$A$3:$G$240,6,FALSE))</f>
        <v>239.31340170869245</v>
      </c>
      <c r="K550" s="4">
        <f>IFERROR(VLOOKUP($U550,TONGHOPVERSION!$A$3:$G$240,7,FALSE),VLOOKUP($B550,TONGHOPVERSION!$A$3:$G$240,7,FALSE))</f>
        <v>208.92363712533773</v>
      </c>
      <c r="L550" s="2">
        <v>0.14583333333333334</v>
      </c>
      <c r="M550" s="2">
        <v>0.20833333333333334</v>
      </c>
      <c r="N550" s="6">
        <f t="shared" si="32"/>
        <v>3</v>
      </c>
      <c r="O550" s="6">
        <f t="shared" si="33"/>
        <v>30</v>
      </c>
      <c r="P550" s="6">
        <f t="shared" si="34"/>
        <v>5</v>
      </c>
      <c r="Q550" s="6">
        <f t="shared" si="35"/>
        <v>0</v>
      </c>
      <c r="R550">
        <v>184</v>
      </c>
      <c r="S550">
        <v>602</v>
      </c>
      <c r="T550" s="4">
        <v>110.768</v>
      </c>
      <c r="U550" t="s">
        <v>129</v>
      </c>
      <c r="V550" t="s">
        <v>129</v>
      </c>
      <c r="W550" t="s">
        <v>129</v>
      </c>
      <c r="X550" t="s">
        <v>16</v>
      </c>
      <c r="Y550" t="s">
        <v>30</v>
      </c>
      <c r="Z550" t="s">
        <v>37</v>
      </c>
    </row>
    <row r="551" spans="1:26" x14ac:dyDescent="0.2">
      <c r="A551" s="1">
        <v>43627</v>
      </c>
      <c r="B551" t="s">
        <v>642</v>
      </c>
      <c r="C551" t="s">
        <v>87</v>
      </c>
      <c r="D551" t="s">
        <v>27</v>
      </c>
      <c r="E551" t="s">
        <v>641</v>
      </c>
      <c r="F551" s="3" t="s">
        <v>17</v>
      </c>
      <c r="G551" s="3">
        <f>WEEKDAY(A551,2)</f>
        <v>2</v>
      </c>
      <c r="H551" s="7">
        <f>N551+O551/60</f>
        <v>14.583333333333334</v>
      </c>
      <c r="I551" s="7">
        <f>P551+Q551/60</f>
        <v>15.833333333333334</v>
      </c>
      <c r="J551" s="4">
        <f>IFERROR(VLOOKUP($U551,TONGHOPVERSION!$A$3:$G$240,6,FALSE),VLOOKUP($B551,TONGHOPVERSION!$A$3:$G$240,6,FALSE))</f>
        <v>236.48215406547158</v>
      </c>
      <c r="K551" s="4">
        <f>IFERROR(VLOOKUP($U551,TONGHOPVERSION!$A$3:$G$240,7,FALSE),VLOOKUP($B551,TONGHOPVERSION!$A$3:$G$240,7,FALSE))</f>
        <v>229.41986961622271</v>
      </c>
      <c r="L551" s="2">
        <v>0.60763888888888895</v>
      </c>
      <c r="M551" s="2">
        <v>0.65972222222222221</v>
      </c>
      <c r="N551" s="6">
        <f t="shared" si="32"/>
        <v>14</v>
      </c>
      <c r="O551" s="6">
        <f t="shared" si="33"/>
        <v>35</v>
      </c>
      <c r="P551" s="6">
        <f t="shared" si="34"/>
        <v>15</v>
      </c>
      <c r="Q551" s="6">
        <f t="shared" si="35"/>
        <v>50</v>
      </c>
      <c r="R551">
        <v>184</v>
      </c>
      <c r="S551">
        <v>422</v>
      </c>
      <c r="T551" s="4">
        <v>77.647999999999996</v>
      </c>
      <c r="U551" t="s">
        <v>643</v>
      </c>
      <c r="V551" t="s">
        <v>643</v>
      </c>
      <c r="W551" t="s">
        <v>55</v>
      </c>
      <c r="X551" t="s">
        <v>296</v>
      </c>
      <c r="Y551" t="s">
        <v>23</v>
      </c>
      <c r="Z551" t="s">
        <v>37</v>
      </c>
    </row>
    <row r="552" spans="1:26" x14ac:dyDescent="0.2">
      <c r="A552" s="1">
        <v>43627</v>
      </c>
      <c r="B552" t="s">
        <v>643</v>
      </c>
      <c r="C552" t="s">
        <v>27</v>
      </c>
      <c r="D552" t="s">
        <v>87</v>
      </c>
      <c r="E552" t="s">
        <v>646</v>
      </c>
      <c r="F552" s="3" t="s">
        <v>17</v>
      </c>
      <c r="G552" s="3">
        <f>WEEKDAY(A552,2)</f>
        <v>2</v>
      </c>
      <c r="H552" s="7">
        <f>N552+O552/60</f>
        <v>12.416666666666666</v>
      </c>
      <c r="I552" s="7">
        <f>P552+Q552/60</f>
        <v>13.583333333333334</v>
      </c>
      <c r="J552" s="4">
        <f>IFERROR(VLOOKUP($U552,TONGHOPVERSION!$A$3:$G$240,6,FALSE),VLOOKUP($B552,TONGHOPVERSION!$A$3:$G$240,6,FALSE))</f>
        <v>236.48215406547158</v>
      </c>
      <c r="K552" s="4">
        <f>IFERROR(VLOOKUP($U552,TONGHOPVERSION!$A$3:$G$240,7,FALSE),VLOOKUP($B552,TONGHOPVERSION!$A$3:$G$240,7,FALSE))</f>
        <v>229.41986961622271</v>
      </c>
      <c r="L552" s="2">
        <v>0.51736111111111105</v>
      </c>
      <c r="M552" s="2">
        <v>0.56597222222222221</v>
      </c>
      <c r="N552" s="6">
        <f t="shared" si="32"/>
        <v>12</v>
      </c>
      <c r="O552" s="6">
        <f t="shared" si="33"/>
        <v>25</v>
      </c>
      <c r="P552" s="6">
        <f t="shared" si="34"/>
        <v>13</v>
      </c>
      <c r="Q552" s="6">
        <f t="shared" si="35"/>
        <v>35</v>
      </c>
      <c r="R552">
        <v>184</v>
      </c>
      <c r="S552">
        <v>422</v>
      </c>
      <c r="T552" s="4">
        <v>77.647999999999996</v>
      </c>
      <c r="U552" t="s">
        <v>643</v>
      </c>
      <c r="V552" t="s">
        <v>643</v>
      </c>
      <c r="W552" t="s">
        <v>55</v>
      </c>
      <c r="X552" t="s">
        <v>296</v>
      </c>
      <c r="Y552" t="s">
        <v>23</v>
      </c>
      <c r="Z552" t="s">
        <v>37</v>
      </c>
    </row>
    <row r="553" spans="1:26" x14ac:dyDescent="0.2">
      <c r="A553" s="1">
        <v>43627</v>
      </c>
      <c r="B553" t="s">
        <v>343</v>
      </c>
      <c r="C553" t="s">
        <v>27</v>
      </c>
      <c r="D553" t="s">
        <v>344</v>
      </c>
      <c r="E553" t="s">
        <v>342</v>
      </c>
      <c r="F553" s="3" t="s">
        <v>17</v>
      </c>
      <c r="G553" s="3">
        <f>WEEKDAY(A553,2)</f>
        <v>2</v>
      </c>
      <c r="H553" s="7">
        <f>N553+O553/60</f>
        <v>6</v>
      </c>
      <c r="I553" s="7">
        <f>P553+Q553/60</f>
        <v>8.0833333333333339</v>
      </c>
      <c r="J553" s="4">
        <f>IFERROR(VLOOKUP($U553,TONGHOPVERSION!$A$3:$G$240,6,FALSE),VLOOKUP($B553,TONGHOPVERSION!$A$3:$G$240,6,FALSE))</f>
        <v>172.16216193154037</v>
      </c>
      <c r="K553" s="4">
        <f>IFERROR(VLOOKUP($U553,TONGHOPVERSION!$A$3:$G$240,7,FALSE),VLOOKUP($B553,TONGHOPVERSION!$A$3:$G$240,7,FALSE))</f>
        <v>313.60596547233263</v>
      </c>
      <c r="L553" s="2">
        <v>0.25</v>
      </c>
      <c r="M553" s="2">
        <v>0.33680555555555558</v>
      </c>
      <c r="N553" s="6">
        <f t="shared" si="32"/>
        <v>6</v>
      </c>
      <c r="O553" s="6">
        <f t="shared" si="33"/>
        <v>0</v>
      </c>
      <c r="P553" s="6">
        <f t="shared" si="34"/>
        <v>8</v>
      </c>
      <c r="Q553" s="6">
        <f t="shared" si="35"/>
        <v>5</v>
      </c>
      <c r="R553">
        <v>184</v>
      </c>
      <c r="S553">
        <v>1148</v>
      </c>
      <c r="T553" s="4">
        <v>211.232</v>
      </c>
      <c r="U553" t="s">
        <v>343</v>
      </c>
      <c r="V553" t="s">
        <v>343</v>
      </c>
      <c r="W553" t="s">
        <v>125</v>
      </c>
      <c r="X553" t="s">
        <v>16</v>
      </c>
      <c r="Y553" t="s">
        <v>30</v>
      </c>
      <c r="Z553" t="s">
        <v>37</v>
      </c>
    </row>
    <row r="554" spans="1:26" x14ac:dyDescent="0.2">
      <c r="A554" s="1">
        <v>43627</v>
      </c>
      <c r="B554" t="s">
        <v>346</v>
      </c>
      <c r="C554" t="s">
        <v>344</v>
      </c>
      <c r="D554" t="s">
        <v>27</v>
      </c>
      <c r="E554" t="s">
        <v>345</v>
      </c>
      <c r="F554" s="3" t="s">
        <v>17</v>
      </c>
      <c r="G554" s="3">
        <f>WEEKDAY(A554,2)</f>
        <v>2</v>
      </c>
      <c r="H554" s="7">
        <f>N554+O554/60</f>
        <v>8.75</v>
      </c>
      <c r="I554" s="7">
        <f>P554+Q554/60</f>
        <v>10.833333333333334</v>
      </c>
      <c r="J554" s="4">
        <f>IFERROR(VLOOKUP($U554,TONGHOPVERSION!$A$3:$G$240,6,FALSE),VLOOKUP($B554,TONGHOPVERSION!$A$3:$G$240,6,FALSE))</f>
        <v>172.16216193154037</v>
      </c>
      <c r="K554" s="4">
        <f>IFERROR(VLOOKUP($U554,TONGHOPVERSION!$A$3:$G$240,7,FALSE),VLOOKUP($B554,TONGHOPVERSION!$A$3:$G$240,7,FALSE))</f>
        <v>313.60596547233263</v>
      </c>
      <c r="L554" s="2">
        <v>0.36458333333333331</v>
      </c>
      <c r="M554" s="2">
        <v>0.4513888888888889</v>
      </c>
      <c r="N554" s="6">
        <f t="shared" si="32"/>
        <v>8</v>
      </c>
      <c r="O554" s="6">
        <f t="shared" si="33"/>
        <v>45</v>
      </c>
      <c r="P554" s="6">
        <f t="shared" si="34"/>
        <v>10</v>
      </c>
      <c r="Q554" s="6">
        <f t="shared" si="35"/>
        <v>50</v>
      </c>
      <c r="R554">
        <v>184</v>
      </c>
      <c r="S554">
        <v>1148</v>
      </c>
      <c r="T554" s="4">
        <v>211.232</v>
      </c>
      <c r="U554" t="s">
        <v>343</v>
      </c>
      <c r="V554" t="s">
        <v>343</v>
      </c>
      <c r="W554" t="s">
        <v>125</v>
      </c>
      <c r="X554" t="s">
        <v>16</v>
      </c>
      <c r="Y554" t="s">
        <v>30</v>
      </c>
      <c r="Z554" t="s">
        <v>37</v>
      </c>
    </row>
    <row r="555" spans="1:26" x14ac:dyDescent="0.2">
      <c r="A555" s="1">
        <v>43627</v>
      </c>
      <c r="B555" t="s">
        <v>387</v>
      </c>
      <c r="C555" t="s">
        <v>195</v>
      </c>
      <c r="D555" t="s">
        <v>35</v>
      </c>
      <c r="E555" t="s">
        <v>386</v>
      </c>
      <c r="F555" s="3" t="s">
        <v>17</v>
      </c>
      <c r="G555" s="3">
        <f>WEEKDAY(A555,2)</f>
        <v>2</v>
      </c>
      <c r="H555" s="7">
        <f>N555+O555/60</f>
        <v>8.6666666666666661</v>
      </c>
      <c r="I555" s="7">
        <f>P555+Q555/60</f>
        <v>10.833333333333334</v>
      </c>
      <c r="J555" s="4">
        <f>IFERROR(VLOOKUP($U555,TONGHOPVERSION!$A$3:$G$240,6,FALSE),VLOOKUP($B555,TONGHOPVERSION!$A$3:$G$240,6,FALSE))</f>
        <v>467.85981617376331</v>
      </c>
      <c r="K555" s="4">
        <f>IFERROR(VLOOKUP($U555,TONGHOPVERSION!$A$3:$G$240,7,FALSE),VLOOKUP($B555,TONGHOPVERSION!$A$3:$G$240,7,FALSE))</f>
        <v>335.35833892879469</v>
      </c>
      <c r="L555" s="2">
        <v>0.3611111111111111</v>
      </c>
      <c r="M555" s="2">
        <v>0.4513888888888889</v>
      </c>
      <c r="N555" s="6">
        <f t="shared" si="32"/>
        <v>8</v>
      </c>
      <c r="O555" s="6">
        <f t="shared" si="33"/>
        <v>40</v>
      </c>
      <c r="P555" s="6">
        <f t="shared" si="34"/>
        <v>10</v>
      </c>
      <c r="Q555" s="6">
        <f t="shared" si="35"/>
        <v>50</v>
      </c>
      <c r="R555">
        <v>178</v>
      </c>
      <c r="S555">
        <v>792</v>
      </c>
      <c r="T555" s="4">
        <v>140.976</v>
      </c>
      <c r="U555" t="s">
        <v>388</v>
      </c>
      <c r="V555" t="s">
        <v>388</v>
      </c>
      <c r="W555" t="s">
        <v>21</v>
      </c>
      <c r="X555" t="s">
        <v>197</v>
      </c>
      <c r="Y555" t="s">
        <v>23</v>
      </c>
      <c r="Z555" t="s">
        <v>37</v>
      </c>
    </row>
    <row r="556" spans="1:26" x14ac:dyDescent="0.2">
      <c r="A556" s="1">
        <v>43627</v>
      </c>
      <c r="B556" t="s">
        <v>388</v>
      </c>
      <c r="C556" t="s">
        <v>35</v>
      </c>
      <c r="D556" t="s">
        <v>195</v>
      </c>
      <c r="E556" t="s">
        <v>389</v>
      </c>
      <c r="F556" s="3" t="s">
        <v>17</v>
      </c>
      <c r="G556" s="3">
        <f>WEEKDAY(A556,2)</f>
        <v>2</v>
      </c>
      <c r="H556" s="7">
        <f>N556+O556/60</f>
        <v>5.916666666666667</v>
      </c>
      <c r="I556" s="7">
        <f>P556+Q556/60</f>
        <v>7.833333333333333</v>
      </c>
      <c r="J556" s="4">
        <f>IFERROR(VLOOKUP($U556,TONGHOPVERSION!$A$3:$G$240,6,FALSE),VLOOKUP($B556,TONGHOPVERSION!$A$3:$G$240,6,FALSE))</f>
        <v>467.85981617376331</v>
      </c>
      <c r="K556" s="4">
        <f>IFERROR(VLOOKUP($U556,TONGHOPVERSION!$A$3:$G$240,7,FALSE),VLOOKUP($B556,TONGHOPVERSION!$A$3:$G$240,7,FALSE))</f>
        <v>335.35833892879469</v>
      </c>
      <c r="L556" s="2">
        <v>0.24652777777777779</v>
      </c>
      <c r="M556" s="2">
        <v>0.3263888888888889</v>
      </c>
      <c r="N556" s="6">
        <f t="shared" si="32"/>
        <v>5</v>
      </c>
      <c r="O556" s="6">
        <f t="shared" si="33"/>
        <v>55</v>
      </c>
      <c r="P556" s="6">
        <f t="shared" si="34"/>
        <v>7</v>
      </c>
      <c r="Q556" s="6">
        <f t="shared" si="35"/>
        <v>50</v>
      </c>
      <c r="R556">
        <v>178</v>
      </c>
      <c r="S556">
        <v>792</v>
      </c>
      <c r="T556" s="4">
        <v>140.976</v>
      </c>
      <c r="U556" t="s">
        <v>388</v>
      </c>
      <c r="V556" t="s">
        <v>388</v>
      </c>
      <c r="W556" t="s">
        <v>21</v>
      </c>
      <c r="X556" t="s">
        <v>197</v>
      </c>
      <c r="Y556" t="s">
        <v>23</v>
      </c>
      <c r="Z556" t="s">
        <v>37</v>
      </c>
    </row>
    <row r="557" spans="1:26" x14ac:dyDescent="0.2">
      <c r="A557" s="1">
        <v>43627</v>
      </c>
      <c r="B557" t="s">
        <v>284</v>
      </c>
      <c r="C557" t="s">
        <v>35</v>
      </c>
      <c r="D557" t="s">
        <v>119</v>
      </c>
      <c r="E557" t="s">
        <v>461</v>
      </c>
      <c r="F557" s="3" t="s">
        <v>17</v>
      </c>
      <c r="G557" s="3">
        <f>WEEKDAY(A557,2)</f>
        <v>2</v>
      </c>
      <c r="H557" s="7">
        <f>N557+O557/60</f>
        <v>12</v>
      </c>
      <c r="I557" s="7">
        <f>P557+Q557/60</f>
        <v>13.25</v>
      </c>
      <c r="J557" s="4">
        <f>IFERROR(VLOOKUP($U557,TONGHOPVERSION!$A$3:$G$240,6,FALSE),VLOOKUP($B557,TONGHOPVERSION!$A$3:$G$240,6,FALSE))</f>
        <v>233.52231346639445</v>
      </c>
      <c r="K557" s="4">
        <f>IFERROR(VLOOKUP($U557,TONGHOPVERSION!$A$3:$G$240,7,FALSE),VLOOKUP($B557,TONGHOPVERSION!$A$3:$G$240,7,FALSE))</f>
        <v>188.23299562906084</v>
      </c>
      <c r="L557" s="2">
        <v>0.5</v>
      </c>
      <c r="M557" s="2">
        <v>0.55208333333333337</v>
      </c>
      <c r="N557" s="6">
        <f t="shared" si="32"/>
        <v>12</v>
      </c>
      <c r="O557" s="6">
        <f t="shared" si="33"/>
        <v>0</v>
      </c>
      <c r="P557" s="6">
        <f t="shared" si="34"/>
        <v>13</v>
      </c>
      <c r="Q557" s="6">
        <f t="shared" si="35"/>
        <v>15</v>
      </c>
      <c r="R557">
        <v>178</v>
      </c>
      <c r="S557">
        <v>547</v>
      </c>
      <c r="T557" s="4">
        <v>97.366</v>
      </c>
      <c r="U557" t="s">
        <v>284</v>
      </c>
      <c r="V557" t="s">
        <v>284</v>
      </c>
      <c r="W557" t="s">
        <v>29</v>
      </c>
      <c r="X557" t="s">
        <v>16</v>
      </c>
      <c r="Y557" t="s">
        <v>30</v>
      </c>
      <c r="Z557" t="s">
        <v>37</v>
      </c>
    </row>
    <row r="558" spans="1:26" x14ac:dyDescent="0.2">
      <c r="A558" s="1">
        <v>43627</v>
      </c>
      <c r="B558" t="s">
        <v>82</v>
      </c>
      <c r="C558" t="s">
        <v>35</v>
      </c>
      <c r="D558" t="s">
        <v>83</v>
      </c>
      <c r="E558" t="s">
        <v>81</v>
      </c>
      <c r="F558" s="3" t="s">
        <v>17</v>
      </c>
      <c r="G558" s="3">
        <f>WEEKDAY(A558,2)</f>
        <v>2</v>
      </c>
      <c r="H558" s="7">
        <f>N558+O558/60</f>
        <v>0</v>
      </c>
      <c r="I558" s="7">
        <f>P558+Q558/60</f>
        <v>1.5833333333333335</v>
      </c>
      <c r="J558" s="4">
        <f>IFERROR(VLOOKUP($U558,TONGHOPVERSION!$A$3:$G$240,6,FALSE),VLOOKUP($B558,TONGHOPVERSION!$A$3:$G$240,6,FALSE))</f>
        <v>222.57043902349176</v>
      </c>
      <c r="K558" s="4">
        <f>IFERROR(VLOOKUP($U558,TONGHOPVERSION!$A$3:$G$240,7,FALSE),VLOOKUP($B558,TONGHOPVERSION!$A$3:$G$240,7,FALSE))</f>
        <v>242.23014347086047</v>
      </c>
      <c r="L558" s="2">
        <v>0</v>
      </c>
      <c r="M558" s="2">
        <v>6.5972222222222224E-2</v>
      </c>
      <c r="N558" s="6">
        <f t="shared" si="32"/>
        <v>0</v>
      </c>
      <c r="O558" s="6">
        <f t="shared" si="33"/>
        <v>0</v>
      </c>
      <c r="P558" s="6">
        <f t="shared" si="34"/>
        <v>1</v>
      </c>
      <c r="Q558" s="6">
        <f t="shared" si="35"/>
        <v>35</v>
      </c>
      <c r="R558">
        <v>178</v>
      </c>
      <c r="S558">
        <v>879</v>
      </c>
      <c r="T558" s="4">
        <v>156.46199999999999</v>
      </c>
      <c r="U558" t="s">
        <v>82</v>
      </c>
      <c r="V558" t="s">
        <v>82</v>
      </c>
      <c r="W558" t="s">
        <v>41</v>
      </c>
      <c r="X558" t="s">
        <v>16</v>
      </c>
      <c r="Y558" t="s">
        <v>30</v>
      </c>
      <c r="Z558" t="s">
        <v>37</v>
      </c>
    </row>
    <row r="559" spans="1:26" x14ac:dyDescent="0.2">
      <c r="A559" s="1">
        <v>43627</v>
      </c>
      <c r="B559" t="s">
        <v>286</v>
      </c>
      <c r="C559" t="s">
        <v>119</v>
      </c>
      <c r="D559" t="s">
        <v>35</v>
      </c>
      <c r="E559" t="s">
        <v>464</v>
      </c>
      <c r="F559" s="3" t="s">
        <v>17</v>
      </c>
      <c r="G559" s="3">
        <f>WEEKDAY(A559,2)</f>
        <v>2</v>
      </c>
      <c r="H559" s="7">
        <f>N559+O559/60</f>
        <v>13.916666666666666</v>
      </c>
      <c r="I559" s="7">
        <f>P559+Q559/60</f>
        <v>15.166666666666666</v>
      </c>
      <c r="J559" s="4">
        <f>IFERROR(VLOOKUP($U559,TONGHOPVERSION!$A$3:$G$240,6,FALSE),VLOOKUP($B559,TONGHOPVERSION!$A$3:$G$240,6,FALSE))</f>
        <v>233.52231346639445</v>
      </c>
      <c r="K559" s="4">
        <f>IFERROR(VLOOKUP($U559,TONGHOPVERSION!$A$3:$G$240,7,FALSE),VLOOKUP($B559,TONGHOPVERSION!$A$3:$G$240,7,FALSE))</f>
        <v>188.23299562906084</v>
      </c>
      <c r="L559" s="2">
        <v>0.57986111111111105</v>
      </c>
      <c r="M559" s="2">
        <v>0.63194444444444442</v>
      </c>
      <c r="N559" s="6">
        <f t="shared" si="32"/>
        <v>13</v>
      </c>
      <c r="O559" s="6">
        <f t="shared" si="33"/>
        <v>55</v>
      </c>
      <c r="P559" s="6">
        <f t="shared" si="34"/>
        <v>15</v>
      </c>
      <c r="Q559" s="6">
        <f t="shared" si="35"/>
        <v>10</v>
      </c>
      <c r="R559">
        <v>178</v>
      </c>
      <c r="S559">
        <v>547</v>
      </c>
      <c r="T559" s="4">
        <v>97.366</v>
      </c>
      <c r="U559" t="s">
        <v>284</v>
      </c>
      <c r="V559" t="s">
        <v>284</v>
      </c>
      <c r="W559" t="s">
        <v>29</v>
      </c>
      <c r="X559" t="s">
        <v>16</v>
      </c>
      <c r="Y559" t="s">
        <v>30</v>
      </c>
      <c r="Z559" t="s">
        <v>37</v>
      </c>
    </row>
    <row r="560" spans="1:26" x14ac:dyDescent="0.2">
      <c r="A560" s="1">
        <v>43627</v>
      </c>
      <c r="B560" t="s">
        <v>90</v>
      </c>
      <c r="C560" t="s">
        <v>83</v>
      </c>
      <c r="D560" t="s">
        <v>35</v>
      </c>
      <c r="E560" t="s">
        <v>89</v>
      </c>
      <c r="F560" s="3" t="s">
        <v>17</v>
      </c>
      <c r="G560" s="3">
        <f>WEEKDAY(A560,2)</f>
        <v>2</v>
      </c>
      <c r="H560" s="7">
        <f>N560+O560/60</f>
        <v>2.5833333333333335</v>
      </c>
      <c r="I560" s="7">
        <f>P560+Q560/60</f>
        <v>4.25</v>
      </c>
      <c r="J560" s="4">
        <f>IFERROR(VLOOKUP($U560,TONGHOPVERSION!$A$3:$G$240,6,FALSE),VLOOKUP($B560,TONGHOPVERSION!$A$3:$G$240,6,FALSE))</f>
        <v>222.57043902349176</v>
      </c>
      <c r="K560" s="4">
        <f>IFERROR(VLOOKUP($U560,TONGHOPVERSION!$A$3:$G$240,7,FALSE),VLOOKUP($B560,TONGHOPVERSION!$A$3:$G$240,7,FALSE))</f>
        <v>242.23014347086047</v>
      </c>
      <c r="L560" s="2">
        <v>0.1076388888888889</v>
      </c>
      <c r="M560" s="2">
        <v>0.17708333333333334</v>
      </c>
      <c r="N560" s="6">
        <f t="shared" si="32"/>
        <v>2</v>
      </c>
      <c r="O560" s="6">
        <f t="shared" si="33"/>
        <v>35</v>
      </c>
      <c r="P560" s="6">
        <f t="shared" si="34"/>
        <v>4</v>
      </c>
      <c r="Q560" s="6">
        <f t="shared" si="35"/>
        <v>15</v>
      </c>
      <c r="R560">
        <v>178</v>
      </c>
      <c r="S560">
        <v>879</v>
      </c>
      <c r="T560" s="4">
        <v>156.46199999999999</v>
      </c>
      <c r="U560" t="s">
        <v>82</v>
      </c>
      <c r="V560" t="s">
        <v>82</v>
      </c>
      <c r="W560" t="s">
        <v>41</v>
      </c>
      <c r="X560" t="s">
        <v>16</v>
      </c>
      <c r="Y560" t="s">
        <v>30</v>
      </c>
      <c r="Z560" t="s">
        <v>37</v>
      </c>
    </row>
    <row r="561" spans="1:26" x14ac:dyDescent="0.2">
      <c r="A561" s="1">
        <v>43627</v>
      </c>
      <c r="B561" t="s">
        <v>128</v>
      </c>
      <c r="C561" t="s">
        <v>34</v>
      </c>
      <c r="D561" t="s">
        <v>27</v>
      </c>
      <c r="E561" t="s">
        <v>489</v>
      </c>
      <c r="F561" s="3" t="s">
        <v>17</v>
      </c>
      <c r="G561" s="3">
        <f>WEEKDAY(A561,2)</f>
        <v>2</v>
      </c>
      <c r="H561" s="7">
        <f>N561+O561/60</f>
        <v>8</v>
      </c>
      <c r="I561" s="7">
        <f>P561+Q561/60</f>
        <v>9.5</v>
      </c>
      <c r="J561" s="4">
        <f>IFERROR(VLOOKUP($U561,TONGHOPVERSION!$A$3:$G$240,6,FALSE),VLOOKUP($B561,TONGHOPVERSION!$A$3:$G$240,6,FALSE))</f>
        <v>239.31340170869245</v>
      </c>
      <c r="K561" s="4">
        <f>IFERROR(VLOOKUP($U561,TONGHOPVERSION!$A$3:$G$240,7,FALSE),VLOOKUP($B561,TONGHOPVERSION!$A$3:$G$240,7,FALSE))</f>
        <v>208.92363712533773</v>
      </c>
      <c r="L561" s="2">
        <v>0.33333333333333331</v>
      </c>
      <c r="M561" s="2">
        <v>0.39583333333333331</v>
      </c>
      <c r="N561" s="6">
        <f t="shared" si="32"/>
        <v>8</v>
      </c>
      <c r="O561" s="6">
        <f t="shared" si="33"/>
        <v>0</v>
      </c>
      <c r="P561" s="6">
        <f t="shared" si="34"/>
        <v>9</v>
      </c>
      <c r="Q561" s="6">
        <f t="shared" si="35"/>
        <v>30</v>
      </c>
      <c r="R561">
        <v>184</v>
      </c>
      <c r="S561">
        <v>602</v>
      </c>
      <c r="T561" s="4">
        <v>110.768</v>
      </c>
      <c r="U561" t="s">
        <v>129</v>
      </c>
      <c r="V561" t="s">
        <v>129</v>
      </c>
      <c r="W561" t="s">
        <v>129</v>
      </c>
      <c r="X561" t="s">
        <v>16</v>
      </c>
      <c r="Y561" t="s">
        <v>30</v>
      </c>
      <c r="Z561" t="s">
        <v>37</v>
      </c>
    </row>
    <row r="562" spans="1:26" x14ac:dyDescent="0.2">
      <c r="A562" s="1">
        <v>43627</v>
      </c>
      <c r="B562" t="s">
        <v>26</v>
      </c>
      <c r="C562" t="s">
        <v>19</v>
      </c>
      <c r="D562" t="s">
        <v>27</v>
      </c>
      <c r="E562" t="s">
        <v>116</v>
      </c>
      <c r="F562" s="3" t="s">
        <v>17</v>
      </c>
      <c r="G562" s="3">
        <f>WEEKDAY(A562,2)</f>
        <v>2</v>
      </c>
      <c r="H562" s="7">
        <f>N562+O562/60</f>
        <v>1.5</v>
      </c>
      <c r="I562" s="7">
        <f>P562+Q562/60</f>
        <v>2.3333333333333335</v>
      </c>
      <c r="J562" s="4">
        <f>IFERROR(VLOOKUP($U562,TONGHOPVERSION!$A$3:$G$240,6,FALSE),VLOOKUP($B562,TONGHOPVERSION!$A$3:$G$240,6,FALSE))</f>
        <v>152.0752852438888</v>
      </c>
      <c r="K562" s="4">
        <f>IFERROR(VLOOKUP($U562,TONGHOPVERSION!$A$3:$G$240,7,FALSE),VLOOKUP($B562,TONGHOPVERSION!$A$3:$G$240,7,FALSE))</f>
        <v>122.84237101537613</v>
      </c>
      <c r="L562" s="2">
        <v>6.25E-2</v>
      </c>
      <c r="M562" s="2">
        <v>9.7222222222222224E-2</v>
      </c>
      <c r="N562" s="6">
        <f t="shared" si="32"/>
        <v>1</v>
      </c>
      <c r="O562" s="6">
        <f t="shared" si="33"/>
        <v>30</v>
      </c>
      <c r="P562" s="6">
        <f t="shared" si="34"/>
        <v>2</v>
      </c>
      <c r="Q562" s="6">
        <f t="shared" si="35"/>
        <v>20</v>
      </c>
      <c r="R562">
        <v>184</v>
      </c>
      <c r="S562">
        <v>214</v>
      </c>
      <c r="T562" s="4">
        <v>39.375999999999998</v>
      </c>
      <c r="U562" t="s">
        <v>28</v>
      </c>
      <c r="V562" t="s">
        <v>28</v>
      </c>
      <c r="W562" t="s">
        <v>29</v>
      </c>
      <c r="X562" t="s">
        <v>16</v>
      </c>
      <c r="Y562" t="s">
        <v>30</v>
      </c>
      <c r="Z562" t="s">
        <v>37</v>
      </c>
    </row>
    <row r="563" spans="1:26" x14ac:dyDescent="0.2">
      <c r="A563" s="1">
        <v>43627</v>
      </c>
      <c r="B563" t="s">
        <v>36</v>
      </c>
      <c r="C563" t="s">
        <v>35</v>
      </c>
      <c r="D563" t="s">
        <v>34</v>
      </c>
      <c r="E563" t="s">
        <v>490</v>
      </c>
      <c r="F563" s="3" t="s">
        <v>17</v>
      </c>
      <c r="G563" s="3">
        <f>WEEKDAY(A563,2)</f>
        <v>2</v>
      </c>
      <c r="H563" s="7">
        <f>N563+O563/60</f>
        <v>6</v>
      </c>
      <c r="I563" s="7">
        <f>P563+Q563/60</f>
        <v>7.333333333333333</v>
      </c>
      <c r="J563" s="4">
        <f>IFERROR(VLOOKUP($U563,TONGHOPVERSION!$A$3:$G$240,6,FALSE),VLOOKUP($B563,TONGHOPVERSION!$A$3:$G$240,6,FALSE))</f>
        <v>236.34688949060637</v>
      </c>
      <c r="K563" s="4">
        <f>IFERROR(VLOOKUP($U563,TONGHOPVERSION!$A$3:$G$240,7,FALSE),VLOOKUP($B563,TONGHOPVERSION!$A$3:$G$240,7,FALSE))</f>
        <v>201.94443000170284</v>
      </c>
      <c r="L563" s="2">
        <v>0.25</v>
      </c>
      <c r="M563" s="2">
        <v>0.30555555555555552</v>
      </c>
      <c r="N563" s="6">
        <f t="shared" si="32"/>
        <v>6</v>
      </c>
      <c r="O563" s="6">
        <f t="shared" si="33"/>
        <v>0</v>
      </c>
      <c r="P563" s="6">
        <f t="shared" si="34"/>
        <v>7</v>
      </c>
      <c r="Q563" s="6">
        <f t="shared" si="35"/>
        <v>20</v>
      </c>
      <c r="R563">
        <v>184</v>
      </c>
      <c r="S563">
        <v>604</v>
      </c>
      <c r="T563" s="4">
        <v>111.136</v>
      </c>
      <c r="U563" t="s">
        <v>36</v>
      </c>
      <c r="V563" t="s">
        <v>36</v>
      </c>
      <c r="W563" t="s">
        <v>36</v>
      </c>
      <c r="X563" t="s">
        <v>16</v>
      </c>
      <c r="Y563" t="s">
        <v>30</v>
      </c>
      <c r="Z563" t="s">
        <v>37</v>
      </c>
    </row>
    <row r="564" spans="1:26" x14ac:dyDescent="0.2">
      <c r="A564" s="1">
        <v>43627</v>
      </c>
      <c r="B564" t="s">
        <v>28</v>
      </c>
      <c r="C564" t="s">
        <v>27</v>
      </c>
      <c r="D564" t="s">
        <v>19</v>
      </c>
      <c r="E564" t="s">
        <v>121</v>
      </c>
      <c r="F564" s="3" t="s">
        <v>17</v>
      </c>
      <c r="G564" s="3">
        <f>WEEKDAY(A564,2)</f>
        <v>2</v>
      </c>
      <c r="H564" s="7">
        <f>N564+O564/60</f>
        <v>0</v>
      </c>
      <c r="I564" s="7">
        <f>P564+Q564/60</f>
        <v>0.83333333333333337</v>
      </c>
      <c r="J564" s="4">
        <f>IFERROR(VLOOKUP($U564,TONGHOPVERSION!$A$3:$G$240,6,FALSE),VLOOKUP($B564,TONGHOPVERSION!$A$3:$G$240,6,FALSE))</f>
        <v>152.0752852438888</v>
      </c>
      <c r="K564" s="4">
        <f>IFERROR(VLOOKUP($U564,TONGHOPVERSION!$A$3:$G$240,7,FALSE),VLOOKUP($B564,TONGHOPVERSION!$A$3:$G$240,7,FALSE))</f>
        <v>122.84237101537613</v>
      </c>
      <c r="L564" s="2">
        <v>0</v>
      </c>
      <c r="M564" s="2">
        <v>3.4722222222222224E-2</v>
      </c>
      <c r="N564" s="6">
        <f t="shared" si="32"/>
        <v>0</v>
      </c>
      <c r="O564" s="6">
        <f t="shared" si="33"/>
        <v>0</v>
      </c>
      <c r="P564" s="6">
        <f t="shared" si="34"/>
        <v>0</v>
      </c>
      <c r="Q564" s="6">
        <f t="shared" si="35"/>
        <v>50</v>
      </c>
      <c r="R564">
        <v>184</v>
      </c>
      <c r="S564">
        <v>214</v>
      </c>
      <c r="T564" s="4">
        <v>39.375999999999998</v>
      </c>
      <c r="U564" t="s">
        <v>28</v>
      </c>
      <c r="V564" t="s">
        <v>28</v>
      </c>
      <c r="W564" t="s">
        <v>29</v>
      </c>
      <c r="X564" t="s">
        <v>16</v>
      </c>
      <c r="Y564" t="s">
        <v>30</v>
      </c>
      <c r="Z564" t="s">
        <v>37</v>
      </c>
    </row>
    <row r="565" spans="1:26" x14ac:dyDescent="0.2">
      <c r="A565" s="1">
        <v>43627</v>
      </c>
      <c r="B565" t="s">
        <v>94</v>
      </c>
      <c r="C565" t="s">
        <v>27</v>
      </c>
      <c r="D565" t="s">
        <v>35</v>
      </c>
      <c r="E565" t="s">
        <v>627</v>
      </c>
      <c r="F565" s="3" t="s">
        <v>17</v>
      </c>
      <c r="G565" s="3">
        <f>WEEKDAY(A565,2)</f>
        <v>2</v>
      </c>
      <c r="H565" s="7">
        <f>N565+O565/60</f>
        <v>3</v>
      </c>
      <c r="I565" s="7">
        <f>P565+Q565/60</f>
        <v>5.083333333333333</v>
      </c>
      <c r="J565" s="4">
        <f>IFERROR(VLOOKUP($U565,TONGHOPVERSION!$A$3:$G$240,6,FALSE),VLOOKUP($B565,TONGHOPVERSION!$A$3:$G$240,6,FALSE))</f>
        <v>381.62004815649715</v>
      </c>
      <c r="K565" s="4">
        <f>IFERROR(VLOOKUP($U565,TONGHOPVERSION!$A$3:$G$240,7,FALSE),VLOOKUP($B565,TONGHOPVERSION!$A$3:$G$240,7,FALSE))</f>
        <v>329.70071085785668</v>
      </c>
      <c r="L565" s="2">
        <v>0.125</v>
      </c>
      <c r="M565" s="2">
        <v>0.21180555555555555</v>
      </c>
      <c r="N565" s="6">
        <f t="shared" si="32"/>
        <v>3</v>
      </c>
      <c r="O565" s="6">
        <f t="shared" si="33"/>
        <v>0</v>
      </c>
      <c r="P565" s="6">
        <f t="shared" si="34"/>
        <v>5</v>
      </c>
      <c r="Q565" s="6">
        <f t="shared" si="35"/>
        <v>5</v>
      </c>
      <c r="R565">
        <v>184</v>
      </c>
      <c r="S565">
        <v>1133</v>
      </c>
      <c r="T565" s="4">
        <v>208.47200000000001</v>
      </c>
      <c r="U565" t="s">
        <v>92</v>
      </c>
      <c r="V565" t="s">
        <v>92</v>
      </c>
      <c r="W565" t="s">
        <v>92</v>
      </c>
      <c r="X565" t="s">
        <v>16</v>
      </c>
      <c r="Y565" t="s">
        <v>30</v>
      </c>
      <c r="Z565" t="s">
        <v>37</v>
      </c>
    </row>
    <row r="566" spans="1:26" x14ac:dyDescent="0.2">
      <c r="A566" s="1">
        <v>43627</v>
      </c>
      <c r="B566" t="s">
        <v>33</v>
      </c>
      <c r="C566" t="s">
        <v>34</v>
      </c>
      <c r="D566" t="s">
        <v>35</v>
      </c>
      <c r="E566" t="s">
        <v>102</v>
      </c>
      <c r="F566" s="3" t="s">
        <v>17</v>
      </c>
      <c r="G566" s="3">
        <f>WEEKDAY(A566,2)</f>
        <v>2</v>
      </c>
      <c r="H566" s="7">
        <f>N566+O566/60</f>
        <v>14</v>
      </c>
      <c r="I566" s="7">
        <f>P566+Q566/60</f>
        <v>15.333333333333334</v>
      </c>
      <c r="J566" s="4">
        <f>IFERROR(VLOOKUP($U566,TONGHOPVERSION!$A$3:$G$240,6,FALSE),VLOOKUP($B566,TONGHOPVERSION!$A$3:$G$240,6,FALSE))</f>
        <v>236.34688949060637</v>
      </c>
      <c r="K566" s="4">
        <f>IFERROR(VLOOKUP($U566,TONGHOPVERSION!$A$3:$G$240,7,FALSE),VLOOKUP($B566,TONGHOPVERSION!$A$3:$G$240,7,FALSE))</f>
        <v>201.94443000170284</v>
      </c>
      <c r="L566" s="2">
        <v>0.58333333333333337</v>
      </c>
      <c r="M566" s="2">
        <v>0.63888888888888895</v>
      </c>
      <c r="N566" s="6">
        <f t="shared" si="32"/>
        <v>14</v>
      </c>
      <c r="O566" s="6">
        <f t="shared" si="33"/>
        <v>0</v>
      </c>
      <c r="P566" s="6">
        <f t="shared" si="34"/>
        <v>15</v>
      </c>
      <c r="Q566" s="6">
        <f t="shared" si="35"/>
        <v>20</v>
      </c>
      <c r="R566">
        <v>203</v>
      </c>
      <c r="S566">
        <v>604</v>
      </c>
      <c r="T566" s="4">
        <v>122.61199999999999</v>
      </c>
      <c r="U566" t="s">
        <v>36</v>
      </c>
      <c r="V566" t="s">
        <v>36</v>
      </c>
      <c r="W566" t="s">
        <v>36</v>
      </c>
      <c r="X566" t="s">
        <v>16</v>
      </c>
      <c r="Y566" t="s">
        <v>30</v>
      </c>
      <c r="Z566" t="s">
        <v>37</v>
      </c>
    </row>
    <row r="567" spans="1:26" x14ac:dyDescent="0.2">
      <c r="A567" s="1">
        <v>43627</v>
      </c>
      <c r="B567" t="s">
        <v>128</v>
      </c>
      <c r="C567" t="s">
        <v>34</v>
      </c>
      <c r="D567" t="s">
        <v>27</v>
      </c>
      <c r="E567" t="s">
        <v>338</v>
      </c>
      <c r="F567" s="3" t="s">
        <v>17</v>
      </c>
      <c r="G567" s="3">
        <f>WEEKDAY(A567,2)</f>
        <v>2</v>
      </c>
      <c r="H567" s="7">
        <f>N567+O567/60</f>
        <v>3</v>
      </c>
      <c r="I567" s="7">
        <f>P567+Q567/60</f>
        <v>4.416666666666667</v>
      </c>
      <c r="J567" s="4">
        <f>IFERROR(VLOOKUP($U567,TONGHOPVERSION!$A$3:$G$240,6,FALSE),VLOOKUP($B567,TONGHOPVERSION!$A$3:$G$240,6,FALSE))</f>
        <v>239.31340170869245</v>
      </c>
      <c r="K567" s="4">
        <f>IFERROR(VLOOKUP($U567,TONGHOPVERSION!$A$3:$G$240,7,FALSE),VLOOKUP($B567,TONGHOPVERSION!$A$3:$G$240,7,FALSE))</f>
        <v>208.92363712533773</v>
      </c>
      <c r="L567" s="2">
        <v>0.125</v>
      </c>
      <c r="M567" s="2">
        <v>0.18402777777777779</v>
      </c>
      <c r="N567" s="6">
        <f t="shared" si="32"/>
        <v>3</v>
      </c>
      <c r="O567" s="6">
        <f t="shared" si="33"/>
        <v>0</v>
      </c>
      <c r="P567" s="6">
        <f t="shared" si="34"/>
        <v>4</v>
      </c>
      <c r="Q567" s="6">
        <f t="shared" si="35"/>
        <v>25</v>
      </c>
      <c r="R567">
        <v>203</v>
      </c>
      <c r="S567">
        <v>602</v>
      </c>
      <c r="T567" s="4">
        <v>122.206</v>
      </c>
      <c r="U567" t="s">
        <v>129</v>
      </c>
      <c r="V567" t="s">
        <v>129</v>
      </c>
      <c r="W567" t="s">
        <v>129</v>
      </c>
      <c r="X567" t="s">
        <v>16</v>
      </c>
      <c r="Y567" t="s">
        <v>30</v>
      </c>
      <c r="Z567" t="s">
        <v>37</v>
      </c>
    </row>
    <row r="568" spans="1:26" x14ac:dyDescent="0.2">
      <c r="A568" s="1">
        <v>43627</v>
      </c>
      <c r="B568" t="s">
        <v>36</v>
      </c>
      <c r="C568" t="s">
        <v>35</v>
      </c>
      <c r="D568" t="s">
        <v>34</v>
      </c>
      <c r="E568" t="s">
        <v>340</v>
      </c>
      <c r="F568" s="3" t="s">
        <v>17</v>
      </c>
      <c r="G568" s="3">
        <f>WEEKDAY(A568,2)</f>
        <v>2</v>
      </c>
      <c r="H568" s="7">
        <f>N568+O568/60</f>
        <v>0.75</v>
      </c>
      <c r="I568" s="7">
        <f>P568+Q568/60</f>
        <v>2.0833333333333335</v>
      </c>
      <c r="J568" s="4">
        <f>IFERROR(VLOOKUP($U568,TONGHOPVERSION!$A$3:$G$240,6,FALSE),VLOOKUP($B568,TONGHOPVERSION!$A$3:$G$240,6,FALSE))</f>
        <v>236.34688949060637</v>
      </c>
      <c r="K568" s="4">
        <f>IFERROR(VLOOKUP($U568,TONGHOPVERSION!$A$3:$G$240,7,FALSE),VLOOKUP($B568,TONGHOPVERSION!$A$3:$G$240,7,FALSE))</f>
        <v>201.94443000170284</v>
      </c>
      <c r="L568" s="2">
        <v>3.125E-2</v>
      </c>
      <c r="M568" s="2">
        <v>8.6805555555555566E-2</v>
      </c>
      <c r="N568" s="6">
        <f t="shared" si="32"/>
        <v>0</v>
      </c>
      <c r="O568" s="6">
        <f t="shared" si="33"/>
        <v>45</v>
      </c>
      <c r="P568" s="6">
        <f t="shared" si="34"/>
        <v>2</v>
      </c>
      <c r="Q568" s="6">
        <f t="shared" si="35"/>
        <v>5</v>
      </c>
      <c r="R568">
        <v>203</v>
      </c>
      <c r="S568">
        <v>604</v>
      </c>
      <c r="T568" s="4">
        <v>122.61199999999999</v>
      </c>
      <c r="U568" t="s">
        <v>36</v>
      </c>
      <c r="V568" t="s">
        <v>36</v>
      </c>
      <c r="W568" t="s">
        <v>36</v>
      </c>
      <c r="X568" t="s">
        <v>16</v>
      </c>
      <c r="Y568" t="s">
        <v>30</v>
      </c>
      <c r="Z568" t="s">
        <v>37</v>
      </c>
    </row>
    <row r="569" spans="1:26" x14ac:dyDescent="0.2">
      <c r="A569" s="1">
        <v>43627</v>
      </c>
      <c r="B569" t="s">
        <v>36</v>
      </c>
      <c r="C569" t="s">
        <v>35</v>
      </c>
      <c r="D569" t="s">
        <v>34</v>
      </c>
      <c r="E569" t="s">
        <v>104</v>
      </c>
      <c r="F569" s="3" t="s">
        <v>17</v>
      </c>
      <c r="G569" s="3">
        <f>WEEKDAY(A569,2)</f>
        <v>2</v>
      </c>
      <c r="H569" s="7">
        <f>N569+O569/60</f>
        <v>12</v>
      </c>
      <c r="I569" s="7">
        <f>P569+Q569/60</f>
        <v>13.333333333333334</v>
      </c>
      <c r="J569" s="4">
        <f>IFERROR(VLOOKUP($U569,TONGHOPVERSION!$A$3:$G$240,6,FALSE),VLOOKUP($B569,TONGHOPVERSION!$A$3:$G$240,6,FALSE))</f>
        <v>236.34688949060637</v>
      </c>
      <c r="K569" s="4">
        <f>IFERROR(VLOOKUP($U569,TONGHOPVERSION!$A$3:$G$240,7,FALSE),VLOOKUP($B569,TONGHOPVERSION!$A$3:$G$240,7,FALSE))</f>
        <v>201.94443000170284</v>
      </c>
      <c r="L569" s="2">
        <v>0.5</v>
      </c>
      <c r="M569" s="2">
        <v>0.55555555555555558</v>
      </c>
      <c r="N569" s="6">
        <f t="shared" si="32"/>
        <v>12</v>
      </c>
      <c r="O569" s="6">
        <f t="shared" si="33"/>
        <v>0</v>
      </c>
      <c r="P569" s="6">
        <f t="shared" si="34"/>
        <v>13</v>
      </c>
      <c r="Q569" s="6">
        <f t="shared" si="35"/>
        <v>20</v>
      </c>
      <c r="R569">
        <v>203</v>
      </c>
      <c r="S569">
        <v>604</v>
      </c>
      <c r="T569" s="4">
        <v>122.61199999999999</v>
      </c>
      <c r="U569" t="s">
        <v>36</v>
      </c>
      <c r="V569" t="s">
        <v>36</v>
      </c>
      <c r="W569" t="s">
        <v>36</v>
      </c>
      <c r="X569" t="s">
        <v>16</v>
      </c>
      <c r="Y569" t="s">
        <v>30</v>
      </c>
      <c r="Z569" t="s">
        <v>37</v>
      </c>
    </row>
    <row r="570" spans="1:26" x14ac:dyDescent="0.2">
      <c r="A570" s="1">
        <v>43627</v>
      </c>
      <c r="B570" t="s">
        <v>286</v>
      </c>
      <c r="C570" t="s">
        <v>119</v>
      </c>
      <c r="D570" t="s">
        <v>35</v>
      </c>
      <c r="E570" t="s">
        <v>285</v>
      </c>
      <c r="F570" s="3" t="s">
        <v>17</v>
      </c>
      <c r="G570" s="3">
        <f>WEEKDAY(A570,2)</f>
        <v>2</v>
      </c>
      <c r="H570" s="7">
        <f>N570+O570/60</f>
        <v>9.75</v>
      </c>
      <c r="I570" s="7">
        <f>P570+Q570/60</f>
        <v>11</v>
      </c>
      <c r="J570" s="4">
        <f>IFERROR(VLOOKUP($U570,TONGHOPVERSION!$A$3:$G$240,6,FALSE),VLOOKUP($B570,TONGHOPVERSION!$A$3:$G$240,6,FALSE))</f>
        <v>233.52231346639445</v>
      </c>
      <c r="K570" s="4">
        <f>IFERROR(VLOOKUP($U570,TONGHOPVERSION!$A$3:$G$240,7,FALSE),VLOOKUP($B570,TONGHOPVERSION!$A$3:$G$240,7,FALSE))</f>
        <v>188.23299562906084</v>
      </c>
      <c r="L570" s="2">
        <v>0.40625</v>
      </c>
      <c r="M570" s="2">
        <v>0.45833333333333331</v>
      </c>
      <c r="N570" s="6">
        <f t="shared" si="32"/>
        <v>9</v>
      </c>
      <c r="O570" s="6">
        <f t="shared" si="33"/>
        <v>45</v>
      </c>
      <c r="P570" s="6">
        <f t="shared" si="34"/>
        <v>11</v>
      </c>
      <c r="Q570" s="6">
        <f t="shared" si="35"/>
        <v>0</v>
      </c>
      <c r="R570">
        <v>203</v>
      </c>
      <c r="S570">
        <v>547</v>
      </c>
      <c r="T570" s="4">
        <v>111.041</v>
      </c>
      <c r="U570" t="s">
        <v>284</v>
      </c>
      <c r="V570" t="s">
        <v>284</v>
      </c>
      <c r="W570" t="s">
        <v>29</v>
      </c>
      <c r="X570" t="s">
        <v>16</v>
      </c>
      <c r="Y570" t="s">
        <v>30</v>
      </c>
      <c r="Z570" t="s">
        <v>37</v>
      </c>
    </row>
    <row r="571" spans="1:26" x14ac:dyDescent="0.2">
      <c r="A571" s="1">
        <v>43627</v>
      </c>
      <c r="B571" t="s">
        <v>94</v>
      </c>
      <c r="C571" t="s">
        <v>27</v>
      </c>
      <c r="D571" t="s">
        <v>35</v>
      </c>
      <c r="E571" t="s">
        <v>373</v>
      </c>
      <c r="F571" s="3" t="s">
        <v>17</v>
      </c>
      <c r="G571" s="3">
        <f>WEEKDAY(A571,2)</f>
        <v>2</v>
      </c>
      <c r="H571" s="7">
        <f>N571+O571/60</f>
        <v>5</v>
      </c>
      <c r="I571" s="7">
        <f>P571+Q571/60</f>
        <v>7.083333333333333</v>
      </c>
      <c r="J571" s="4">
        <f>IFERROR(VLOOKUP($U571,TONGHOPVERSION!$A$3:$G$240,6,FALSE),VLOOKUP($B571,TONGHOPVERSION!$A$3:$G$240,6,FALSE))</f>
        <v>381.62004815649715</v>
      </c>
      <c r="K571" s="4">
        <f>IFERROR(VLOOKUP($U571,TONGHOPVERSION!$A$3:$G$240,7,FALSE),VLOOKUP($B571,TONGHOPVERSION!$A$3:$G$240,7,FALSE))</f>
        <v>329.70071085785668</v>
      </c>
      <c r="L571" s="2">
        <v>0.20833333333333334</v>
      </c>
      <c r="M571" s="2">
        <v>0.2951388888888889</v>
      </c>
      <c r="N571" s="6">
        <f t="shared" si="32"/>
        <v>5</v>
      </c>
      <c r="O571" s="6">
        <f t="shared" si="33"/>
        <v>0</v>
      </c>
      <c r="P571" s="6">
        <f t="shared" si="34"/>
        <v>7</v>
      </c>
      <c r="Q571" s="6">
        <f t="shared" si="35"/>
        <v>5</v>
      </c>
      <c r="R571">
        <v>203</v>
      </c>
      <c r="S571">
        <v>1133</v>
      </c>
      <c r="T571" s="4">
        <v>229.999</v>
      </c>
      <c r="U571" t="s">
        <v>92</v>
      </c>
      <c r="V571" t="s">
        <v>92</v>
      </c>
      <c r="W571" t="s">
        <v>92</v>
      </c>
      <c r="X571" t="s">
        <v>16</v>
      </c>
      <c r="Y571" t="s">
        <v>30</v>
      </c>
      <c r="Z571" t="s">
        <v>37</v>
      </c>
    </row>
    <row r="572" spans="1:26" x14ac:dyDescent="0.2">
      <c r="A572" s="1">
        <v>43627</v>
      </c>
      <c r="B572" t="s">
        <v>284</v>
      </c>
      <c r="C572" t="s">
        <v>35</v>
      </c>
      <c r="D572" t="s">
        <v>119</v>
      </c>
      <c r="E572" t="s">
        <v>283</v>
      </c>
      <c r="F572" s="3" t="s">
        <v>17</v>
      </c>
      <c r="G572" s="3">
        <f>WEEKDAY(A572,2)</f>
        <v>2</v>
      </c>
      <c r="H572" s="7">
        <f>N572+O572/60</f>
        <v>7.666666666666667</v>
      </c>
      <c r="I572" s="7">
        <f>P572+Q572/60</f>
        <v>8.9166666666666661</v>
      </c>
      <c r="J572" s="4">
        <f>IFERROR(VLOOKUP($U572,TONGHOPVERSION!$A$3:$G$240,6,FALSE),VLOOKUP($B572,TONGHOPVERSION!$A$3:$G$240,6,FALSE))</f>
        <v>233.52231346639445</v>
      </c>
      <c r="K572" s="4">
        <f>IFERROR(VLOOKUP($U572,TONGHOPVERSION!$A$3:$G$240,7,FALSE),VLOOKUP($B572,TONGHOPVERSION!$A$3:$G$240,7,FALSE))</f>
        <v>188.23299562906084</v>
      </c>
      <c r="L572" s="2">
        <v>0.31944444444444448</v>
      </c>
      <c r="M572" s="2">
        <v>0.37152777777777773</v>
      </c>
      <c r="N572" s="6">
        <f t="shared" si="32"/>
        <v>7</v>
      </c>
      <c r="O572" s="6">
        <f t="shared" si="33"/>
        <v>40</v>
      </c>
      <c r="P572" s="6">
        <f t="shared" si="34"/>
        <v>8</v>
      </c>
      <c r="Q572" s="6">
        <f t="shared" si="35"/>
        <v>55</v>
      </c>
      <c r="R572">
        <v>203</v>
      </c>
      <c r="S572">
        <v>547</v>
      </c>
      <c r="T572" s="4">
        <v>111.041</v>
      </c>
      <c r="U572" t="s">
        <v>284</v>
      </c>
      <c r="V572" t="s">
        <v>284</v>
      </c>
      <c r="W572" t="s">
        <v>29</v>
      </c>
      <c r="X572" t="s">
        <v>16</v>
      </c>
      <c r="Y572" t="s">
        <v>30</v>
      </c>
      <c r="Z572" t="s">
        <v>288</v>
      </c>
    </row>
    <row r="573" spans="1:26" x14ac:dyDescent="0.2">
      <c r="A573" s="1">
        <v>43627</v>
      </c>
      <c r="B573" t="s">
        <v>183</v>
      </c>
      <c r="C573" t="s">
        <v>66</v>
      </c>
      <c r="D573" t="s">
        <v>27</v>
      </c>
      <c r="E573" t="s">
        <v>185</v>
      </c>
      <c r="F573" s="3" t="s">
        <v>17</v>
      </c>
      <c r="G573" s="3">
        <f>WEEKDAY(A573,2)</f>
        <v>2</v>
      </c>
      <c r="H573" s="7">
        <f>N573+O573/60</f>
        <v>13.75</v>
      </c>
      <c r="I573" s="7">
        <f>P573+Q573/60</f>
        <v>14.833333333333334</v>
      </c>
      <c r="J573" s="4">
        <f>IFERROR(VLOOKUP($U573,TONGHOPVERSION!$A$3:$G$240,6,FALSE),VLOOKUP($B573,TONGHOPVERSION!$A$3:$G$240,6,FALSE))</f>
        <v>184.25871592968858</v>
      </c>
      <c r="K573" s="4">
        <f>IFERROR(VLOOKUP($U573,TONGHOPVERSION!$A$3:$G$240,7,FALSE),VLOOKUP($B573,TONGHOPVERSION!$A$3:$G$240,7,FALSE))</f>
        <v>154.07262794368225</v>
      </c>
      <c r="L573" s="2">
        <v>0.57291666666666663</v>
      </c>
      <c r="M573" s="2">
        <v>0.61805555555555558</v>
      </c>
      <c r="N573" s="6">
        <f t="shared" si="32"/>
        <v>13</v>
      </c>
      <c r="O573" s="6">
        <f t="shared" si="33"/>
        <v>45</v>
      </c>
      <c r="P573" s="6">
        <f t="shared" si="34"/>
        <v>14</v>
      </c>
      <c r="Q573" s="6">
        <f t="shared" si="35"/>
        <v>50</v>
      </c>
      <c r="R573">
        <v>203</v>
      </c>
      <c r="S573">
        <v>309</v>
      </c>
      <c r="T573" s="4">
        <v>62.726999999999997</v>
      </c>
      <c r="U573" t="s">
        <v>184</v>
      </c>
      <c r="V573" t="s">
        <v>184</v>
      </c>
      <c r="W573" t="s">
        <v>29</v>
      </c>
      <c r="X573" t="s">
        <v>16</v>
      </c>
      <c r="Y573" t="s">
        <v>30</v>
      </c>
      <c r="Z573" t="s">
        <v>37</v>
      </c>
    </row>
    <row r="574" spans="1:26" x14ac:dyDescent="0.2">
      <c r="A574" s="1">
        <v>43627</v>
      </c>
      <c r="B574" t="s">
        <v>187</v>
      </c>
      <c r="C574" t="s">
        <v>34</v>
      </c>
      <c r="D574" t="s">
        <v>66</v>
      </c>
      <c r="E574" t="s">
        <v>186</v>
      </c>
      <c r="F574" s="3" t="s">
        <v>17</v>
      </c>
      <c r="G574" s="3">
        <f>WEEKDAY(A574,2)</f>
        <v>2</v>
      </c>
      <c r="H574" s="7">
        <f>N574+O574/60</f>
        <v>11.833333333333334</v>
      </c>
      <c r="I574" s="7">
        <f>P574+Q574/60</f>
        <v>13</v>
      </c>
      <c r="J574" s="4">
        <f>IFERROR(VLOOKUP($U574,TONGHOPVERSION!$A$3:$G$240,6,FALSE),VLOOKUP($B574,TONGHOPVERSION!$A$3:$G$240,6,FALSE))</f>
        <v>165.72030426323298</v>
      </c>
      <c r="K574" s="4">
        <f>IFERROR(VLOOKUP($U574,TONGHOPVERSION!$A$3:$G$240,7,FALSE),VLOOKUP($B574,TONGHOPVERSION!$A$3:$G$240,7,FALSE))</f>
        <v>162.66584538032191</v>
      </c>
      <c r="L574" s="2">
        <v>0.49305555555555558</v>
      </c>
      <c r="M574" s="2">
        <v>0.54166666666666663</v>
      </c>
      <c r="N574" s="6">
        <f t="shared" si="32"/>
        <v>11</v>
      </c>
      <c r="O574" s="6">
        <f t="shared" si="33"/>
        <v>50</v>
      </c>
      <c r="P574" s="6">
        <f t="shared" si="34"/>
        <v>13</v>
      </c>
      <c r="Q574" s="6">
        <f t="shared" si="35"/>
        <v>0</v>
      </c>
      <c r="R574">
        <v>203</v>
      </c>
      <c r="S574">
        <v>462</v>
      </c>
      <c r="T574" s="4">
        <v>93.786000000000001</v>
      </c>
      <c r="U574" t="s">
        <v>187</v>
      </c>
      <c r="V574" t="s">
        <v>187</v>
      </c>
      <c r="W574" t="s">
        <v>29</v>
      </c>
      <c r="X574" t="s">
        <v>16</v>
      </c>
      <c r="Y574" t="s">
        <v>30</v>
      </c>
      <c r="Z574" t="s">
        <v>37</v>
      </c>
    </row>
    <row r="575" spans="1:26" x14ac:dyDescent="0.2">
      <c r="A575" s="1">
        <v>43627</v>
      </c>
      <c r="B575" t="s">
        <v>92</v>
      </c>
      <c r="C575" t="s">
        <v>35</v>
      </c>
      <c r="D575" t="s">
        <v>27</v>
      </c>
      <c r="E575" t="s">
        <v>418</v>
      </c>
      <c r="F575" s="3" t="s">
        <v>17</v>
      </c>
      <c r="G575" s="3">
        <f>WEEKDAY(A575,2)</f>
        <v>2</v>
      </c>
      <c r="H575" s="7">
        <f>N575+O575/60</f>
        <v>0</v>
      </c>
      <c r="I575" s="7">
        <f>P575+Q575/60</f>
        <v>2.1666666666666665</v>
      </c>
      <c r="J575" s="4">
        <f>IFERROR(VLOOKUP($U575,TONGHOPVERSION!$A$3:$G$240,6,FALSE),VLOOKUP($B575,TONGHOPVERSION!$A$3:$G$240,6,FALSE))</f>
        <v>381.62004815649715</v>
      </c>
      <c r="K575" s="4">
        <f>IFERROR(VLOOKUP($U575,TONGHOPVERSION!$A$3:$G$240,7,FALSE),VLOOKUP($B575,TONGHOPVERSION!$A$3:$G$240,7,FALSE))</f>
        <v>329.70071085785668</v>
      </c>
      <c r="L575" s="2">
        <v>0</v>
      </c>
      <c r="M575" s="2">
        <v>9.0277777777777776E-2</v>
      </c>
      <c r="N575" s="6">
        <f t="shared" si="32"/>
        <v>0</v>
      </c>
      <c r="O575" s="6">
        <f t="shared" si="33"/>
        <v>0</v>
      </c>
      <c r="P575" s="6">
        <f t="shared" si="34"/>
        <v>2</v>
      </c>
      <c r="Q575" s="6">
        <f t="shared" si="35"/>
        <v>10</v>
      </c>
      <c r="R575">
        <v>203</v>
      </c>
      <c r="S575">
        <v>1133</v>
      </c>
      <c r="T575" s="4">
        <v>229.999</v>
      </c>
      <c r="U575" t="s">
        <v>92</v>
      </c>
      <c r="V575" t="s">
        <v>92</v>
      </c>
      <c r="W575" t="s">
        <v>92</v>
      </c>
      <c r="X575" t="s">
        <v>16</v>
      </c>
      <c r="Y575" t="s">
        <v>30</v>
      </c>
      <c r="Z575" t="s">
        <v>37</v>
      </c>
    </row>
    <row r="576" spans="1:26" x14ac:dyDescent="0.2">
      <c r="A576" s="1">
        <v>43627</v>
      </c>
      <c r="B576" t="s">
        <v>92</v>
      </c>
      <c r="C576" t="s">
        <v>35</v>
      </c>
      <c r="D576" t="s">
        <v>27</v>
      </c>
      <c r="E576" t="s">
        <v>522</v>
      </c>
      <c r="F576" s="3" t="s">
        <v>17</v>
      </c>
      <c r="G576" s="3">
        <f>WEEKDAY(A576,2)</f>
        <v>2</v>
      </c>
      <c r="H576" s="7">
        <f>N576+O576/60</f>
        <v>6.25</v>
      </c>
      <c r="I576" s="7">
        <f>P576+Q576/60</f>
        <v>8.5</v>
      </c>
      <c r="J576" s="4">
        <f>IFERROR(VLOOKUP($U576,TONGHOPVERSION!$A$3:$G$240,6,FALSE),VLOOKUP($B576,TONGHOPVERSION!$A$3:$G$240,6,FALSE))</f>
        <v>381.62004815649715</v>
      </c>
      <c r="K576" s="4">
        <f>IFERROR(VLOOKUP($U576,TONGHOPVERSION!$A$3:$G$240,7,FALSE),VLOOKUP($B576,TONGHOPVERSION!$A$3:$G$240,7,FALSE))</f>
        <v>329.70071085785668</v>
      </c>
      <c r="L576" s="2">
        <v>0.26041666666666669</v>
      </c>
      <c r="M576" s="2">
        <v>0.35416666666666669</v>
      </c>
      <c r="N576" s="6">
        <f t="shared" si="32"/>
        <v>6</v>
      </c>
      <c r="O576" s="6">
        <f t="shared" si="33"/>
        <v>15</v>
      </c>
      <c r="P576" s="6">
        <f t="shared" si="34"/>
        <v>8</v>
      </c>
      <c r="Q576" s="6">
        <f t="shared" si="35"/>
        <v>30</v>
      </c>
      <c r="R576">
        <v>203</v>
      </c>
      <c r="S576">
        <v>1133</v>
      </c>
      <c r="T576" s="4">
        <v>229.999</v>
      </c>
      <c r="U576" t="s">
        <v>92</v>
      </c>
      <c r="V576" t="s">
        <v>92</v>
      </c>
      <c r="W576" t="s">
        <v>92</v>
      </c>
      <c r="X576" t="s">
        <v>16</v>
      </c>
      <c r="Y576" t="s">
        <v>30</v>
      </c>
      <c r="Z576" t="s">
        <v>37</v>
      </c>
    </row>
    <row r="577" spans="1:26" x14ac:dyDescent="0.2">
      <c r="A577" s="1">
        <v>43627</v>
      </c>
      <c r="B577" t="s">
        <v>129</v>
      </c>
      <c r="C577" t="s">
        <v>27</v>
      </c>
      <c r="D577" t="s">
        <v>34</v>
      </c>
      <c r="E577" t="s">
        <v>189</v>
      </c>
      <c r="F577" s="3" t="s">
        <v>17</v>
      </c>
      <c r="G577" s="3">
        <f>WEEKDAY(A577,2)</f>
        <v>2</v>
      </c>
      <c r="H577" s="7">
        <f>N577+O577/60</f>
        <v>9</v>
      </c>
      <c r="I577" s="7">
        <f>P577+Q577/60</f>
        <v>10.333333333333334</v>
      </c>
      <c r="J577" s="4">
        <f>IFERROR(VLOOKUP($U577,TONGHOPVERSION!$A$3:$G$240,6,FALSE),VLOOKUP($B577,TONGHOPVERSION!$A$3:$G$240,6,FALSE))</f>
        <v>239.31340170869245</v>
      </c>
      <c r="K577" s="4">
        <f>IFERROR(VLOOKUP($U577,TONGHOPVERSION!$A$3:$G$240,7,FALSE),VLOOKUP($B577,TONGHOPVERSION!$A$3:$G$240,7,FALSE))</f>
        <v>208.92363712533773</v>
      </c>
      <c r="L577" s="2">
        <v>0.375</v>
      </c>
      <c r="M577" s="2">
        <v>0.43055555555555558</v>
      </c>
      <c r="N577" s="6">
        <f t="shared" si="32"/>
        <v>9</v>
      </c>
      <c r="O577" s="6">
        <f t="shared" si="33"/>
        <v>0</v>
      </c>
      <c r="P577" s="6">
        <f t="shared" si="34"/>
        <v>10</v>
      </c>
      <c r="Q577" s="6">
        <f t="shared" si="35"/>
        <v>20</v>
      </c>
      <c r="R577">
        <v>203</v>
      </c>
      <c r="S577">
        <v>602</v>
      </c>
      <c r="T577" s="4">
        <v>122.206</v>
      </c>
      <c r="U577" t="s">
        <v>129</v>
      </c>
      <c r="V577" t="s">
        <v>129</v>
      </c>
      <c r="W577" t="s">
        <v>129</v>
      </c>
      <c r="X577" t="s">
        <v>16</v>
      </c>
      <c r="Y577" t="s">
        <v>30</v>
      </c>
      <c r="Z577" t="s">
        <v>37</v>
      </c>
    </row>
    <row r="578" spans="1:26" x14ac:dyDescent="0.2">
      <c r="A578" s="1">
        <v>43627</v>
      </c>
      <c r="B578" t="s">
        <v>94</v>
      </c>
      <c r="C578" t="s">
        <v>27</v>
      </c>
      <c r="D578" t="s">
        <v>35</v>
      </c>
      <c r="E578" t="s">
        <v>154</v>
      </c>
      <c r="F578" s="3" t="s">
        <v>17</v>
      </c>
      <c r="G578" s="3">
        <f>WEEKDAY(A578,2)</f>
        <v>2</v>
      </c>
      <c r="H578" s="7">
        <f>N578+O578/60</f>
        <v>3</v>
      </c>
      <c r="I578" s="7">
        <f>P578+Q578/60</f>
        <v>5.166666666666667</v>
      </c>
      <c r="J578" s="4">
        <f>IFERROR(VLOOKUP($U578,TONGHOPVERSION!$A$3:$G$240,6,FALSE),VLOOKUP($B578,TONGHOPVERSION!$A$3:$G$240,6,FALSE))</f>
        <v>381.62004815649715</v>
      </c>
      <c r="K578" s="4">
        <f>IFERROR(VLOOKUP($U578,TONGHOPVERSION!$A$3:$G$240,7,FALSE),VLOOKUP($B578,TONGHOPVERSION!$A$3:$G$240,7,FALSE))</f>
        <v>329.70071085785668</v>
      </c>
      <c r="L578" s="2">
        <v>0.125</v>
      </c>
      <c r="M578" s="2">
        <v>0.21527777777777779</v>
      </c>
      <c r="N578" s="6">
        <f t="shared" si="32"/>
        <v>3</v>
      </c>
      <c r="O578" s="6">
        <f t="shared" si="33"/>
        <v>0</v>
      </c>
      <c r="P578" s="6">
        <f t="shared" si="34"/>
        <v>5</v>
      </c>
      <c r="Q578" s="6">
        <f t="shared" si="35"/>
        <v>10</v>
      </c>
      <c r="R578">
        <v>203</v>
      </c>
      <c r="S578">
        <v>1133</v>
      </c>
      <c r="T578" s="4">
        <v>229.999</v>
      </c>
      <c r="U578" t="s">
        <v>92</v>
      </c>
      <c r="V578" t="s">
        <v>92</v>
      </c>
      <c r="W578" t="s">
        <v>92</v>
      </c>
      <c r="X578" t="s">
        <v>16</v>
      </c>
      <c r="Y578" t="s">
        <v>30</v>
      </c>
      <c r="Z578" t="s">
        <v>37</v>
      </c>
    </row>
    <row r="579" spans="1:26" x14ac:dyDescent="0.2">
      <c r="A579" s="1">
        <v>43627</v>
      </c>
      <c r="B579" t="s">
        <v>123</v>
      </c>
      <c r="C579" t="s">
        <v>27</v>
      </c>
      <c r="D579" t="s">
        <v>124</v>
      </c>
      <c r="E579" t="s">
        <v>122</v>
      </c>
      <c r="F579" s="3" t="s">
        <v>17</v>
      </c>
      <c r="G579" s="3">
        <f>WEEKDAY(A579,2)</f>
        <v>2</v>
      </c>
      <c r="H579" s="7">
        <f>N579+O579/60</f>
        <v>23</v>
      </c>
      <c r="I579" s="7">
        <f>P579+Q579/60</f>
        <v>1.1666666666666667</v>
      </c>
      <c r="J579" s="4">
        <f>IFERROR(VLOOKUP($U579,TONGHOPVERSION!$A$3:$G$240,6,FALSE),VLOOKUP($B579,TONGHOPVERSION!$A$3:$G$240,6,FALSE))</f>
        <v>284.2128245548555</v>
      </c>
      <c r="K579" s="4">
        <f>IFERROR(VLOOKUP($U579,TONGHOPVERSION!$A$3:$G$240,7,FALSE),VLOOKUP($B579,TONGHOPVERSION!$A$3:$G$240,7,FALSE))</f>
        <v>306.08961374632247</v>
      </c>
      <c r="L579" s="2">
        <v>0.95833333333333337</v>
      </c>
      <c r="M579" s="2">
        <v>4.8611111111111112E-2</v>
      </c>
      <c r="N579" s="6">
        <f t="shared" ref="N579:N642" si="36">HOUR(L579)</f>
        <v>23</v>
      </c>
      <c r="O579" s="6">
        <f t="shared" ref="O579:O642" si="37">MINUTE(L579)</f>
        <v>0</v>
      </c>
      <c r="P579" s="6">
        <f t="shared" ref="P579:P642" si="38">HOUR(M579)</f>
        <v>1</v>
      </c>
      <c r="Q579" s="6">
        <f t="shared" ref="Q579:Q642" si="39">MINUTE(M579)</f>
        <v>10</v>
      </c>
      <c r="R579">
        <v>203</v>
      </c>
      <c r="S579">
        <v>1107</v>
      </c>
      <c r="T579" s="4">
        <v>224.721</v>
      </c>
      <c r="U579" t="s">
        <v>123</v>
      </c>
      <c r="V579" t="s">
        <v>123</v>
      </c>
      <c r="W579" t="s">
        <v>125</v>
      </c>
      <c r="X579" t="s">
        <v>16</v>
      </c>
      <c r="Y579" t="s">
        <v>30</v>
      </c>
      <c r="Z579" t="s">
        <v>37</v>
      </c>
    </row>
    <row r="580" spans="1:26" x14ac:dyDescent="0.2">
      <c r="A580" s="1">
        <v>43627</v>
      </c>
      <c r="B580" t="s">
        <v>176</v>
      </c>
      <c r="C580" t="s">
        <v>177</v>
      </c>
      <c r="D580" t="s">
        <v>27</v>
      </c>
      <c r="E580" t="s">
        <v>493</v>
      </c>
      <c r="F580" s="3" t="s">
        <v>17</v>
      </c>
      <c r="G580" s="3">
        <f>WEEKDAY(A580,2)</f>
        <v>2</v>
      </c>
      <c r="H580" s="7">
        <f>N580+O580/60</f>
        <v>6.75</v>
      </c>
      <c r="I580" s="7">
        <f>P580+Q580/60</f>
        <v>7.833333333333333</v>
      </c>
      <c r="J580" s="4">
        <f>IFERROR(VLOOKUP($U580,TONGHOPVERSION!$A$3:$G$240,6,FALSE),VLOOKUP($B580,TONGHOPVERSION!$A$3:$G$240,6,FALSE))</f>
        <v>187.46363998635809</v>
      </c>
      <c r="K580" s="4">
        <f>IFERROR(VLOOKUP($U580,TONGHOPVERSION!$A$3:$G$240,7,FALSE),VLOOKUP($B580,TONGHOPVERSION!$A$3:$G$240,7,FALSE))</f>
        <v>145.81561859013829</v>
      </c>
      <c r="L580" s="2">
        <v>0.28125</v>
      </c>
      <c r="M580" s="2">
        <v>0.3263888888888889</v>
      </c>
      <c r="N580" s="6">
        <f t="shared" si="36"/>
        <v>6</v>
      </c>
      <c r="O580" s="6">
        <f t="shared" si="37"/>
        <v>45</v>
      </c>
      <c r="P580" s="6">
        <f t="shared" si="38"/>
        <v>7</v>
      </c>
      <c r="Q580" s="6">
        <f t="shared" si="39"/>
        <v>50</v>
      </c>
      <c r="R580">
        <v>184</v>
      </c>
      <c r="S580">
        <v>301</v>
      </c>
      <c r="T580" s="4">
        <v>55.384</v>
      </c>
      <c r="U580" t="s">
        <v>178</v>
      </c>
      <c r="V580" t="s">
        <v>178</v>
      </c>
      <c r="W580" t="s">
        <v>29</v>
      </c>
      <c r="X580" t="s">
        <v>16</v>
      </c>
      <c r="Y580" t="s">
        <v>30</v>
      </c>
      <c r="Z580" t="s">
        <v>37</v>
      </c>
    </row>
    <row r="581" spans="1:26" x14ac:dyDescent="0.2">
      <c r="A581" s="1">
        <v>43627</v>
      </c>
      <c r="B581" t="s">
        <v>178</v>
      </c>
      <c r="C581" t="s">
        <v>27</v>
      </c>
      <c r="D581" t="s">
        <v>177</v>
      </c>
      <c r="E581" t="s">
        <v>495</v>
      </c>
      <c r="F581" s="3" t="s">
        <v>17</v>
      </c>
      <c r="G581" s="3">
        <f>WEEKDAY(A581,2)</f>
        <v>2</v>
      </c>
      <c r="H581" s="7">
        <f>N581+O581/60</f>
        <v>5.083333333333333</v>
      </c>
      <c r="I581" s="7">
        <f>P581+Q581/60</f>
        <v>6.083333333333333</v>
      </c>
      <c r="J581" s="4">
        <f>IFERROR(VLOOKUP($U581,TONGHOPVERSION!$A$3:$G$240,6,FALSE),VLOOKUP($B581,TONGHOPVERSION!$A$3:$G$240,6,FALSE))</f>
        <v>187.46363998635809</v>
      </c>
      <c r="K581" s="4">
        <f>IFERROR(VLOOKUP($U581,TONGHOPVERSION!$A$3:$G$240,7,FALSE),VLOOKUP($B581,TONGHOPVERSION!$A$3:$G$240,7,FALSE))</f>
        <v>145.81561859013829</v>
      </c>
      <c r="L581" s="2">
        <v>0.21180555555555555</v>
      </c>
      <c r="M581" s="2">
        <v>0.25347222222222221</v>
      </c>
      <c r="N581" s="6">
        <f t="shared" si="36"/>
        <v>5</v>
      </c>
      <c r="O581" s="6">
        <f t="shared" si="37"/>
        <v>5</v>
      </c>
      <c r="P581" s="6">
        <f t="shared" si="38"/>
        <v>6</v>
      </c>
      <c r="Q581" s="6">
        <f t="shared" si="39"/>
        <v>5</v>
      </c>
      <c r="R581">
        <v>184</v>
      </c>
      <c r="S581">
        <v>301</v>
      </c>
      <c r="T581" s="4">
        <v>55.384</v>
      </c>
      <c r="U581" t="s">
        <v>178</v>
      </c>
      <c r="V581" t="s">
        <v>178</v>
      </c>
      <c r="W581" t="s">
        <v>29</v>
      </c>
      <c r="X581" t="s">
        <v>16</v>
      </c>
      <c r="Y581" t="s">
        <v>30</v>
      </c>
      <c r="Z581" t="s">
        <v>37</v>
      </c>
    </row>
    <row r="582" spans="1:26" x14ac:dyDescent="0.2">
      <c r="A582" s="1">
        <v>43627</v>
      </c>
      <c r="B582" t="s">
        <v>133</v>
      </c>
      <c r="C582" t="s">
        <v>27</v>
      </c>
      <c r="D582" t="s">
        <v>134</v>
      </c>
      <c r="E582" t="s">
        <v>132</v>
      </c>
      <c r="F582" s="3" t="s">
        <v>17</v>
      </c>
      <c r="G582" s="3">
        <f>WEEKDAY(A582,2)</f>
        <v>2</v>
      </c>
      <c r="H582" s="7">
        <f>N582+O582/60</f>
        <v>9.4166666666666661</v>
      </c>
      <c r="I582" s="7">
        <f>P582+Q582/60</f>
        <v>13.083333333333334</v>
      </c>
      <c r="J582" s="4">
        <f>IFERROR(VLOOKUP($U582,TONGHOPVERSION!$A$3:$G$240,6,FALSE),VLOOKUP($B582,TONGHOPVERSION!$A$3:$G$240,6,FALSE))</f>
        <v>401.34366795269432</v>
      </c>
      <c r="K582" s="4">
        <f>IFERROR(VLOOKUP($U582,TONGHOPVERSION!$A$3:$G$240,7,FALSE),VLOOKUP($B582,TONGHOPVERSION!$A$3:$G$240,7,FALSE))</f>
        <v>581.55853960552042</v>
      </c>
      <c r="L582" s="2">
        <v>0.3923611111111111</v>
      </c>
      <c r="M582" s="2">
        <v>0.54513888888888895</v>
      </c>
      <c r="N582" s="6">
        <f t="shared" si="36"/>
        <v>9</v>
      </c>
      <c r="O582" s="6">
        <f t="shared" si="37"/>
        <v>25</v>
      </c>
      <c r="P582" s="6">
        <f t="shared" si="38"/>
        <v>13</v>
      </c>
      <c r="Q582" s="6">
        <f t="shared" si="39"/>
        <v>5</v>
      </c>
      <c r="R582">
        <v>184</v>
      </c>
      <c r="S582">
        <v>2203</v>
      </c>
      <c r="T582" s="4">
        <v>405.35199999999998</v>
      </c>
      <c r="U582" t="s">
        <v>133</v>
      </c>
      <c r="V582" t="s">
        <v>133</v>
      </c>
      <c r="W582" t="s">
        <v>21</v>
      </c>
      <c r="X582" t="s">
        <v>135</v>
      </c>
      <c r="Y582" t="s">
        <v>23</v>
      </c>
      <c r="Z582" t="s">
        <v>37</v>
      </c>
    </row>
    <row r="583" spans="1:26" x14ac:dyDescent="0.2">
      <c r="A583" s="1">
        <v>43627</v>
      </c>
      <c r="B583" t="s">
        <v>497</v>
      </c>
      <c r="C583" t="s">
        <v>27</v>
      </c>
      <c r="D583" t="s">
        <v>40</v>
      </c>
      <c r="E583" t="s">
        <v>496</v>
      </c>
      <c r="F583" s="3" t="s">
        <v>17</v>
      </c>
      <c r="G583" s="3">
        <f>WEEKDAY(A583,2)</f>
        <v>2</v>
      </c>
      <c r="H583" s="7">
        <f>N583+O583/60</f>
        <v>0</v>
      </c>
      <c r="I583" s="7">
        <f>P583+Q583/60</f>
        <v>1.5833333333333335</v>
      </c>
      <c r="J583" s="4">
        <f>IFERROR(VLOOKUP($U583,TONGHOPVERSION!$A$3:$G$240,6,FALSE),VLOOKUP($B583,TONGHOPVERSION!$A$3:$G$240,6,FALSE))</f>
        <v>207.05375269337415</v>
      </c>
      <c r="K583" s="4">
        <f>IFERROR(VLOOKUP($U583,TONGHOPVERSION!$A$3:$G$240,7,FALSE),VLOOKUP($B583,TONGHOPVERSION!$A$3:$G$240,7,FALSE))</f>
        <v>235.00797913462452</v>
      </c>
      <c r="L583" s="2">
        <v>0</v>
      </c>
      <c r="M583" s="2">
        <v>6.5972222222222224E-2</v>
      </c>
      <c r="N583" s="6">
        <f t="shared" si="36"/>
        <v>0</v>
      </c>
      <c r="O583" s="6">
        <f t="shared" si="37"/>
        <v>0</v>
      </c>
      <c r="P583" s="6">
        <f t="shared" si="38"/>
        <v>1</v>
      </c>
      <c r="Q583" s="6">
        <f t="shared" si="39"/>
        <v>35</v>
      </c>
      <c r="R583">
        <v>184</v>
      </c>
      <c r="S583">
        <v>740</v>
      </c>
      <c r="T583" s="4">
        <v>136.16</v>
      </c>
      <c r="U583" t="s">
        <v>497</v>
      </c>
      <c r="V583" t="s">
        <v>497</v>
      </c>
      <c r="W583" t="s">
        <v>41</v>
      </c>
      <c r="X583" t="s">
        <v>16</v>
      </c>
      <c r="Y583" t="s">
        <v>30</v>
      </c>
      <c r="Z583" t="s">
        <v>37</v>
      </c>
    </row>
    <row r="584" spans="1:26" x14ac:dyDescent="0.2">
      <c r="A584" s="1">
        <v>43627</v>
      </c>
      <c r="B584" t="s">
        <v>137</v>
      </c>
      <c r="C584" t="s">
        <v>134</v>
      </c>
      <c r="D584" t="s">
        <v>27</v>
      </c>
      <c r="E584" t="s">
        <v>368</v>
      </c>
      <c r="F584" s="3" t="s">
        <v>17</v>
      </c>
      <c r="G584" s="3">
        <f>WEEKDAY(A584,2)</f>
        <v>2</v>
      </c>
      <c r="H584" s="7">
        <f>N584+O584/60</f>
        <v>23.75</v>
      </c>
      <c r="I584" s="7">
        <f>P584+Q584/60</f>
        <v>3.4166666666666665</v>
      </c>
      <c r="J584" s="4">
        <f>IFERROR(VLOOKUP($U584,TONGHOPVERSION!$A$3:$G$240,6,FALSE),VLOOKUP($B584,TONGHOPVERSION!$A$3:$G$240,6,FALSE))</f>
        <v>401.34366795269432</v>
      </c>
      <c r="K584" s="4">
        <f>IFERROR(VLOOKUP($U584,TONGHOPVERSION!$A$3:$G$240,7,FALSE),VLOOKUP($B584,TONGHOPVERSION!$A$3:$G$240,7,FALSE))</f>
        <v>581.55853960552042</v>
      </c>
      <c r="L584" s="2">
        <v>0.98958333333333337</v>
      </c>
      <c r="M584" s="2">
        <v>0.1423611111111111</v>
      </c>
      <c r="N584" s="6">
        <f t="shared" si="36"/>
        <v>23</v>
      </c>
      <c r="O584" s="6">
        <f t="shared" si="37"/>
        <v>45</v>
      </c>
      <c r="P584" s="6">
        <f t="shared" si="38"/>
        <v>3</v>
      </c>
      <c r="Q584" s="6">
        <f t="shared" si="39"/>
        <v>25</v>
      </c>
      <c r="R584">
        <v>184</v>
      </c>
      <c r="S584">
        <v>2203</v>
      </c>
      <c r="T584" s="4">
        <v>405.35199999999998</v>
      </c>
      <c r="U584" t="s">
        <v>133</v>
      </c>
      <c r="V584" t="s">
        <v>133</v>
      </c>
      <c r="W584" t="s">
        <v>21</v>
      </c>
      <c r="X584" t="s">
        <v>135</v>
      </c>
      <c r="Y584" t="s">
        <v>23</v>
      </c>
      <c r="Z584" t="s">
        <v>37</v>
      </c>
    </row>
    <row r="585" spans="1:26" x14ac:dyDescent="0.2">
      <c r="A585" s="1">
        <v>43627</v>
      </c>
      <c r="B585" t="s">
        <v>500</v>
      </c>
      <c r="C585" t="s">
        <v>40</v>
      </c>
      <c r="D585" t="s">
        <v>27</v>
      </c>
      <c r="E585" t="s">
        <v>499</v>
      </c>
      <c r="F585" s="3" t="s">
        <v>17</v>
      </c>
      <c r="G585" s="3">
        <f>WEEKDAY(A585,2)</f>
        <v>2</v>
      </c>
      <c r="H585" s="7">
        <f>N585+O585/60</f>
        <v>2.25</v>
      </c>
      <c r="I585" s="7">
        <f>P585+Q585/60</f>
        <v>3.8333333333333335</v>
      </c>
      <c r="J585" s="4">
        <f>IFERROR(VLOOKUP($U585,TONGHOPVERSION!$A$3:$G$240,6,FALSE),VLOOKUP($B585,TONGHOPVERSION!$A$3:$G$240,6,FALSE))</f>
        <v>207.05375269337415</v>
      </c>
      <c r="K585" s="4">
        <f>IFERROR(VLOOKUP($U585,TONGHOPVERSION!$A$3:$G$240,7,FALSE),VLOOKUP($B585,TONGHOPVERSION!$A$3:$G$240,7,FALSE))</f>
        <v>235.00797913462452</v>
      </c>
      <c r="L585" s="2">
        <v>9.375E-2</v>
      </c>
      <c r="M585" s="2">
        <v>0.15972222222222224</v>
      </c>
      <c r="N585" s="6">
        <f t="shared" si="36"/>
        <v>2</v>
      </c>
      <c r="O585" s="6">
        <f t="shared" si="37"/>
        <v>15</v>
      </c>
      <c r="P585" s="6">
        <f t="shared" si="38"/>
        <v>3</v>
      </c>
      <c r="Q585" s="6">
        <f t="shared" si="39"/>
        <v>50</v>
      </c>
      <c r="R585">
        <v>184</v>
      </c>
      <c r="S585">
        <v>740</v>
      </c>
      <c r="T585" s="4">
        <v>136.16</v>
      </c>
      <c r="U585" t="s">
        <v>497</v>
      </c>
      <c r="V585" t="s">
        <v>497</v>
      </c>
      <c r="W585" t="s">
        <v>41</v>
      </c>
      <c r="X585" t="s">
        <v>16</v>
      </c>
      <c r="Y585" t="s">
        <v>30</v>
      </c>
      <c r="Z585" t="s">
        <v>37</v>
      </c>
    </row>
    <row r="586" spans="1:26" x14ac:dyDescent="0.2">
      <c r="A586" s="1">
        <v>43627</v>
      </c>
      <c r="B586" t="s">
        <v>438</v>
      </c>
      <c r="C586" t="s">
        <v>35</v>
      </c>
      <c r="D586" t="s">
        <v>439</v>
      </c>
      <c r="E586" t="s">
        <v>437</v>
      </c>
      <c r="F586" s="3" t="s">
        <v>17</v>
      </c>
      <c r="G586" s="3">
        <f>WEEKDAY(A586,2)</f>
        <v>2</v>
      </c>
      <c r="H586" s="7">
        <f>N586+O586/60</f>
        <v>9.3333333333333339</v>
      </c>
      <c r="I586" s="7">
        <f>P586+Q586/60</f>
        <v>11.5</v>
      </c>
      <c r="J586" s="4">
        <f>IFERROR(VLOOKUP($U586,TONGHOPVERSION!$A$3:$G$240,6,FALSE),VLOOKUP($B586,TONGHOPVERSION!$A$3:$G$240,6,FALSE))</f>
        <v>352.0849431463634</v>
      </c>
      <c r="K586" s="4">
        <f>IFERROR(VLOOKUP($U586,TONGHOPVERSION!$A$3:$G$240,7,FALSE),VLOOKUP($B586,TONGHOPVERSION!$A$3:$G$240,7,FALSE))</f>
        <v>364.1167200111874</v>
      </c>
      <c r="L586" s="2">
        <v>0.3888888888888889</v>
      </c>
      <c r="M586" s="2">
        <v>0.47916666666666669</v>
      </c>
      <c r="N586" s="6">
        <f t="shared" si="36"/>
        <v>9</v>
      </c>
      <c r="O586" s="6">
        <f t="shared" si="37"/>
        <v>20</v>
      </c>
      <c r="P586" s="6">
        <f t="shared" si="38"/>
        <v>11</v>
      </c>
      <c r="Q586" s="6">
        <f t="shared" si="39"/>
        <v>30</v>
      </c>
      <c r="R586">
        <v>184</v>
      </c>
      <c r="S586">
        <v>1123</v>
      </c>
      <c r="T586" s="4">
        <v>206.63200000000001</v>
      </c>
      <c r="U586" t="s">
        <v>438</v>
      </c>
      <c r="V586" t="s">
        <v>438</v>
      </c>
      <c r="W586" t="s">
        <v>55</v>
      </c>
      <c r="X586" t="s">
        <v>440</v>
      </c>
      <c r="Y586" t="s">
        <v>23</v>
      </c>
      <c r="Z586" t="s">
        <v>37</v>
      </c>
    </row>
    <row r="587" spans="1:26" x14ac:dyDescent="0.2">
      <c r="A587" s="1">
        <v>43627</v>
      </c>
      <c r="B587" t="s">
        <v>43</v>
      </c>
      <c r="C587" t="s">
        <v>35</v>
      </c>
      <c r="D587" t="s">
        <v>44</v>
      </c>
      <c r="E587" t="s">
        <v>140</v>
      </c>
      <c r="F587" s="3" t="s">
        <v>17</v>
      </c>
      <c r="G587" s="3">
        <f>WEEKDAY(A587,2)</f>
        <v>2</v>
      </c>
      <c r="H587" s="7">
        <f>N587+O587/60</f>
        <v>0.25</v>
      </c>
      <c r="I587" s="7">
        <f>P587+Q587/60</f>
        <v>3.9166666666666665</v>
      </c>
      <c r="J587" s="4">
        <f>IFERROR(VLOOKUP($U587,TONGHOPVERSION!$A$3:$G$240,6,FALSE),VLOOKUP($B587,TONGHOPVERSION!$A$3:$G$240,6,FALSE))</f>
        <v>463.92137539570234</v>
      </c>
      <c r="K587" s="4">
        <f>IFERROR(VLOOKUP($U587,TONGHOPVERSION!$A$3:$G$240,7,FALSE),VLOOKUP($B587,TONGHOPVERSION!$A$3:$G$240,7,FALSE))</f>
        <v>559.81108270218749</v>
      </c>
      <c r="L587" s="2">
        <v>1.0416666666666666E-2</v>
      </c>
      <c r="M587" s="2">
        <v>0.16319444444444445</v>
      </c>
      <c r="N587" s="6">
        <f t="shared" si="36"/>
        <v>0</v>
      </c>
      <c r="O587" s="6">
        <f t="shared" si="37"/>
        <v>15</v>
      </c>
      <c r="P587" s="6">
        <f t="shared" si="38"/>
        <v>3</v>
      </c>
      <c r="Q587" s="6">
        <f t="shared" si="39"/>
        <v>55</v>
      </c>
      <c r="R587">
        <v>184</v>
      </c>
      <c r="S587">
        <v>2187</v>
      </c>
      <c r="T587" s="4">
        <v>402.40800000000002</v>
      </c>
      <c r="U587" t="s">
        <v>43</v>
      </c>
      <c r="V587" t="s">
        <v>43</v>
      </c>
      <c r="W587" t="s">
        <v>45</v>
      </c>
      <c r="X587" t="s">
        <v>46</v>
      </c>
      <c r="Y587" t="s">
        <v>23</v>
      </c>
      <c r="Z587" t="s">
        <v>37</v>
      </c>
    </row>
    <row r="588" spans="1:26" x14ac:dyDescent="0.2">
      <c r="A588" s="1">
        <v>43627</v>
      </c>
      <c r="B588" t="s">
        <v>444</v>
      </c>
      <c r="C588" t="s">
        <v>439</v>
      </c>
      <c r="D588" t="s">
        <v>35</v>
      </c>
      <c r="E588" t="s">
        <v>443</v>
      </c>
      <c r="F588" s="3" t="s">
        <v>17</v>
      </c>
      <c r="G588" s="3">
        <f>WEEKDAY(A588,2)</f>
        <v>2</v>
      </c>
      <c r="H588" s="7">
        <f>N588+O588/60</f>
        <v>12.5</v>
      </c>
      <c r="I588" s="7">
        <f>P588+Q588/60</f>
        <v>14.5</v>
      </c>
      <c r="J588" s="4">
        <f>IFERROR(VLOOKUP($U588,TONGHOPVERSION!$A$3:$G$240,6,FALSE),VLOOKUP($B588,TONGHOPVERSION!$A$3:$G$240,6,FALSE))</f>
        <v>352.0849431463634</v>
      </c>
      <c r="K588" s="4">
        <f>IFERROR(VLOOKUP($U588,TONGHOPVERSION!$A$3:$G$240,7,FALSE),VLOOKUP($B588,TONGHOPVERSION!$A$3:$G$240,7,FALSE))</f>
        <v>364.1167200111874</v>
      </c>
      <c r="L588" s="2">
        <v>0.52083333333333337</v>
      </c>
      <c r="M588" s="2">
        <v>0.60416666666666663</v>
      </c>
      <c r="N588" s="6">
        <f t="shared" si="36"/>
        <v>12</v>
      </c>
      <c r="O588" s="6">
        <f t="shared" si="37"/>
        <v>30</v>
      </c>
      <c r="P588" s="6">
        <f t="shared" si="38"/>
        <v>14</v>
      </c>
      <c r="Q588" s="6">
        <f t="shared" si="39"/>
        <v>30</v>
      </c>
      <c r="R588">
        <v>184</v>
      </c>
      <c r="S588">
        <v>1123</v>
      </c>
      <c r="T588" s="4">
        <v>206.63200000000001</v>
      </c>
      <c r="U588" t="s">
        <v>438</v>
      </c>
      <c r="V588" t="s">
        <v>438</v>
      </c>
      <c r="W588" t="s">
        <v>55</v>
      </c>
      <c r="X588" t="s">
        <v>440</v>
      </c>
      <c r="Y588" t="s">
        <v>23</v>
      </c>
      <c r="Z588" t="s">
        <v>37</v>
      </c>
    </row>
    <row r="589" spans="1:26" x14ac:dyDescent="0.2">
      <c r="A589" s="1">
        <v>43627</v>
      </c>
      <c r="B589" t="s">
        <v>48</v>
      </c>
      <c r="C589" t="s">
        <v>44</v>
      </c>
      <c r="D589" t="s">
        <v>35</v>
      </c>
      <c r="E589" t="s">
        <v>141</v>
      </c>
      <c r="F589" s="3" t="s">
        <v>17</v>
      </c>
      <c r="G589" s="3">
        <f>WEEKDAY(A589,2)</f>
        <v>2</v>
      </c>
      <c r="H589" s="7">
        <f>N589+O589/60</f>
        <v>5.083333333333333</v>
      </c>
      <c r="I589" s="7">
        <f>P589+Q589/60</f>
        <v>8.4166666666666661</v>
      </c>
      <c r="J589" s="4">
        <f>IFERROR(VLOOKUP($U589,TONGHOPVERSION!$A$3:$G$240,6,FALSE),VLOOKUP($B589,TONGHOPVERSION!$A$3:$G$240,6,FALSE))</f>
        <v>463.92137539570234</v>
      </c>
      <c r="K589" s="4">
        <f>IFERROR(VLOOKUP($U589,TONGHOPVERSION!$A$3:$G$240,7,FALSE),VLOOKUP($B589,TONGHOPVERSION!$A$3:$G$240,7,FALSE))</f>
        <v>559.81108270218749</v>
      </c>
      <c r="L589" s="2">
        <v>0.21180555555555555</v>
      </c>
      <c r="M589" s="2">
        <v>0.35069444444444442</v>
      </c>
      <c r="N589" s="6">
        <f t="shared" si="36"/>
        <v>5</v>
      </c>
      <c r="O589" s="6">
        <f t="shared" si="37"/>
        <v>5</v>
      </c>
      <c r="P589" s="6">
        <f t="shared" si="38"/>
        <v>8</v>
      </c>
      <c r="Q589" s="6">
        <f t="shared" si="39"/>
        <v>25</v>
      </c>
      <c r="R589">
        <v>184</v>
      </c>
      <c r="S589">
        <v>2187</v>
      </c>
      <c r="T589" s="4">
        <v>402.40800000000002</v>
      </c>
      <c r="U589" t="s">
        <v>43</v>
      </c>
      <c r="V589" t="s">
        <v>43</v>
      </c>
      <c r="W589" t="s">
        <v>45</v>
      </c>
      <c r="X589" t="s">
        <v>46</v>
      </c>
      <c r="Y589" t="s">
        <v>23</v>
      </c>
      <c r="Z589" t="s">
        <v>37</v>
      </c>
    </row>
    <row r="590" spans="1:26" x14ac:dyDescent="0.2">
      <c r="A590" s="1">
        <v>43627</v>
      </c>
      <c r="B590" t="s">
        <v>33</v>
      </c>
      <c r="C590" t="s">
        <v>34</v>
      </c>
      <c r="D590" t="s">
        <v>35</v>
      </c>
      <c r="E590" t="s">
        <v>488</v>
      </c>
      <c r="F590" s="3" t="s">
        <v>17</v>
      </c>
      <c r="G590" s="3">
        <f>WEEKDAY(A590,2)</f>
        <v>2</v>
      </c>
      <c r="H590" s="7">
        <f>N590+O590/60</f>
        <v>3</v>
      </c>
      <c r="I590" s="7">
        <f>P590+Q590/60</f>
        <v>4.333333333333333</v>
      </c>
      <c r="J590" s="4">
        <f>IFERROR(VLOOKUP($U590,TONGHOPVERSION!$A$3:$G$240,6,FALSE),VLOOKUP($B590,TONGHOPVERSION!$A$3:$G$240,6,FALSE))</f>
        <v>236.34688949060637</v>
      </c>
      <c r="K590" s="4">
        <f>IFERROR(VLOOKUP($U590,TONGHOPVERSION!$A$3:$G$240,7,FALSE),VLOOKUP($B590,TONGHOPVERSION!$A$3:$G$240,7,FALSE))</f>
        <v>201.94443000170284</v>
      </c>
      <c r="L590" s="2">
        <v>0.125</v>
      </c>
      <c r="M590" s="2">
        <v>0.18055555555555555</v>
      </c>
      <c r="N590" s="6">
        <f t="shared" si="36"/>
        <v>3</v>
      </c>
      <c r="O590" s="6">
        <f t="shared" si="37"/>
        <v>0</v>
      </c>
      <c r="P590" s="6">
        <f t="shared" si="38"/>
        <v>4</v>
      </c>
      <c r="Q590" s="6">
        <f t="shared" si="39"/>
        <v>20</v>
      </c>
      <c r="R590">
        <v>184</v>
      </c>
      <c r="S590">
        <v>604</v>
      </c>
      <c r="T590" s="4">
        <v>111.136</v>
      </c>
      <c r="U590" t="s">
        <v>36</v>
      </c>
      <c r="V590" t="s">
        <v>36</v>
      </c>
      <c r="W590" t="s">
        <v>36</v>
      </c>
      <c r="X590" t="s">
        <v>16</v>
      </c>
      <c r="Y590" t="s">
        <v>30</v>
      </c>
      <c r="Z590" t="s">
        <v>37</v>
      </c>
    </row>
    <row r="591" spans="1:26" x14ac:dyDescent="0.2">
      <c r="A591" s="1">
        <v>43627</v>
      </c>
      <c r="B591" t="s">
        <v>128</v>
      </c>
      <c r="C591" t="s">
        <v>34</v>
      </c>
      <c r="D591" t="s">
        <v>27</v>
      </c>
      <c r="E591" t="s">
        <v>397</v>
      </c>
      <c r="F591" s="3" t="s">
        <v>17</v>
      </c>
      <c r="G591" s="3">
        <f>WEEKDAY(A591,2)</f>
        <v>2</v>
      </c>
      <c r="H591" s="7">
        <f>N591+O591/60</f>
        <v>13</v>
      </c>
      <c r="I591" s="7">
        <f>P591+Q591/60</f>
        <v>14.416666666666666</v>
      </c>
      <c r="J591" s="4">
        <f>IFERROR(VLOOKUP($U591,TONGHOPVERSION!$A$3:$G$240,6,FALSE),VLOOKUP($B591,TONGHOPVERSION!$A$3:$G$240,6,FALSE))</f>
        <v>239.31340170869245</v>
      </c>
      <c r="K591" s="4">
        <f>IFERROR(VLOOKUP($U591,TONGHOPVERSION!$A$3:$G$240,7,FALSE),VLOOKUP($B591,TONGHOPVERSION!$A$3:$G$240,7,FALSE))</f>
        <v>208.92363712533773</v>
      </c>
      <c r="L591" s="2">
        <v>0.54166666666666663</v>
      </c>
      <c r="M591" s="2">
        <v>0.60069444444444442</v>
      </c>
      <c r="N591" s="6">
        <f t="shared" si="36"/>
        <v>13</v>
      </c>
      <c r="O591" s="6">
        <f t="shared" si="37"/>
        <v>0</v>
      </c>
      <c r="P591" s="6">
        <f t="shared" si="38"/>
        <v>14</v>
      </c>
      <c r="Q591" s="6">
        <f t="shared" si="39"/>
        <v>25</v>
      </c>
      <c r="R591">
        <v>184</v>
      </c>
      <c r="S591">
        <v>602</v>
      </c>
      <c r="T591" s="4">
        <v>110.768</v>
      </c>
      <c r="U591" t="s">
        <v>129</v>
      </c>
      <c r="V591" t="s">
        <v>129</v>
      </c>
      <c r="W591" t="s">
        <v>129</v>
      </c>
      <c r="X591" t="s">
        <v>16</v>
      </c>
      <c r="Y591" t="s">
        <v>30</v>
      </c>
      <c r="Z591" t="s">
        <v>37</v>
      </c>
    </row>
    <row r="592" spans="1:26" x14ac:dyDescent="0.2">
      <c r="A592" s="1">
        <v>43627</v>
      </c>
      <c r="B592" t="s">
        <v>36</v>
      </c>
      <c r="C592" t="s">
        <v>35</v>
      </c>
      <c r="D592" t="s">
        <v>34</v>
      </c>
      <c r="E592" t="s">
        <v>479</v>
      </c>
      <c r="F592" s="3" t="s">
        <v>17</v>
      </c>
      <c r="G592" s="3">
        <f>WEEKDAY(A592,2)</f>
        <v>2</v>
      </c>
      <c r="H592" s="7">
        <f>N592+O592/60</f>
        <v>11</v>
      </c>
      <c r="I592" s="7">
        <f>P592+Q592/60</f>
        <v>12.333333333333334</v>
      </c>
      <c r="J592" s="4">
        <f>IFERROR(VLOOKUP($U592,TONGHOPVERSION!$A$3:$G$240,6,FALSE),VLOOKUP($B592,TONGHOPVERSION!$A$3:$G$240,6,FALSE))</f>
        <v>236.34688949060637</v>
      </c>
      <c r="K592" s="4">
        <f>IFERROR(VLOOKUP($U592,TONGHOPVERSION!$A$3:$G$240,7,FALSE),VLOOKUP($B592,TONGHOPVERSION!$A$3:$G$240,7,FALSE))</f>
        <v>201.94443000170284</v>
      </c>
      <c r="L592" s="2">
        <v>0.45833333333333331</v>
      </c>
      <c r="M592" s="2">
        <v>0.51388888888888895</v>
      </c>
      <c r="N592" s="6">
        <f t="shared" si="36"/>
        <v>11</v>
      </c>
      <c r="O592" s="6">
        <f t="shared" si="37"/>
        <v>0</v>
      </c>
      <c r="P592" s="6">
        <f t="shared" si="38"/>
        <v>12</v>
      </c>
      <c r="Q592" s="6">
        <f t="shared" si="39"/>
        <v>20</v>
      </c>
      <c r="R592">
        <v>184</v>
      </c>
      <c r="S592">
        <v>604</v>
      </c>
      <c r="T592" s="4">
        <v>111.136</v>
      </c>
      <c r="U592" t="s">
        <v>36</v>
      </c>
      <c r="V592" t="s">
        <v>36</v>
      </c>
      <c r="W592" t="s">
        <v>36</v>
      </c>
      <c r="X592" t="s">
        <v>16</v>
      </c>
      <c r="Y592" t="s">
        <v>30</v>
      </c>
      <c r="Z592" t="s">
        <v>37</v>
      </c>
    </row>
    <row r="593" spans="1:26" x14ac:dyDescent="0.2">
      <c r="A593" s="1">
        <v>43627</v>
      </c>
      <c r="B593" t="s">
        <v>265</v>
      </c>
      <c r="C593" t="s">
        <v>35</v>
      </c>
      <c r="D593" t="s">
        <v>266</v>
      </c>
      <c r="E593" t="s">
        <v>430</v>
      </c>
      <c r="F593" s="3" t="s">
        <v>17</v>
      </c>
      <c r="G593" s="3">
        <f>WEEKDAY(A593,2)</f>
        <v>2</v>
      </c>
      <c r="H593" s="7">
        <f>N593+O593/60</f>
        <v>5.083333333333333</v>
      </c>
      <c r="I593" s="7">
        <f>P593+Q593/60</f>
        <v>7.25</v>
      </c>
      <c r="J593" s="4">
        <f>IFERROR(VLOOKUP($U593,TONGHOPVERSION!$A$3:$G$240,6,FALSE),VLOOKUP($B593,TONGHOPVERSION!$A$3:$G$240,6,FALSE))</f>
        <v>308.7453322478957</v>
      </c>
      <c r="K593" s="4">
        <f>IFERROR(VLOOKUP($U593,TONGHOPVERSION!$A$3:$G$240,7,FALSE),VLOOKUP($B593,TONGHOPVERSION!$A$3:$G$240,7,FALSE))</f>
        <v>330.16909384151558</v>
      </c>
      <c r="L593" s="2">
        <v>0.21180555555555555</v>
      </c>
      <c r="M593" s="2">
        <v>0.30208333333333331</v>
      </c>
      <c r="N593" s="6">
        <f t="shared" si="36"/>
        <v>5</v>
      </c>
      <c r="O593" s="6">
        <f t="shared" si="37"/>
        <v>5</v>
      </c>
      <c r="P593" s="6">
        <f t="shared" si="38"/>
        <v>7</v>
      </c>
      <c r="Q593" s="6">
        <f t="shared" si="39"/>
        <v>15</v>
      </c>
      <c r="R593">
        <v>184</v>
      </c>
      <c r="S593">
        <v>1217</v>
      </c>
      <c r="T593" s="4">
        <v>223.928</v>
      </c>
      <c r="U593" t="s">
        <v>265</v>
      </c>
      <c r="V593" t="s">
        <v>265</v>
      </c>
      <c r="W593" t="s">
        <v>125</v>
      </c>
      <c r="X593" t="s">
        <v>16</v>
      </c>
      <c r="Y593" t="s">
        <v>30</v>
      </c>
      <c r="Z593" t="s">
        <v>37</v>
      </c>
    </row>
    <row r="594" spans="1:26" x14ac:dyDescent="0.2">
      <c r="A594" s="1">
        <v>43627</v>
      </c>
      <c r="B594" t="s">
        <v>129</v>
      </c>
      <c r="C594" t="s">
        <v>27</v>
      </c>
      <c r="D594" t="s">
        <v>34</v>
      </c>
      <c r="E594" t="s">
        <v>491</v>
      </c>
      <c r="F594" s="3" t="s">
        <v>17</v>
      </c>
      <c r="G594" s="3">
        <f>WEEKDAY(A594,2)</f>
        <v>2</v>
      </c>
      <c r="H594" s="7">
        <f>N594+O594/60</f>
        <v>1</v>
      </c>
      <c r="I594" s="7">
        <f>P594+Q594/60</f>
        <v>2.3333333333333335</v>
      </c>
      <c r="J594" s="4">
        <f>IFERROR(VLOOKUP($U594,TONGHOPVERSION!$A$3:$G$240,6,FALSE),VLOOKUP($B594,TONGHOPVERSION!$A$3:$G$240,6,FALSE))</f>
        <v>239.31340170869245</v>
      </c>
      <c r="K594" s="4">
        <f>IFERROR(VLOOKUP($U594,TONGHOPVERSION!$A$3:$G$240,7,FALSE),VLOOKUP($B594,TONGHOPVERSION!$A$3:$G$240,7,FALSE))</f>
        <v>208.92363712533773</v>
      </c>
      <c r="L594" s="2">
        <v>4.1666666666666664E-2</v>
      </c>
      <c r="M594" s="2">
        <v>9.7222222222222224E-2</v>
      </c>
      <c r="N594" s="6">
        <f t="shared" si="36"/>
        <v>1</v>
      </c>
      <c r="O594" s="6">
        <f t="shared" si="37"/>
        <v>0</v>
      </c>
      <c r="P594" s="6">
        <f t="shared" si="38"/>
        <v>2</v>
      </c>
      <c r="Q594" s="6">
        <f t="shared" si="39"/>
        <v>20</v>
      </c>
      <c r="R594">
        <v>184</v>
      </c>
      <c r="S594">
        <v>602</v>
      </c>
      <c r="T594" s="4">
        <v>110.768</v>
      </c>
      <c r="U594" t="s">
        <v>129</v>
      </c>
      <c r="V594" t="s">
        <v>129</v>
      </c>
      <c r="W594" t="s">
        <v>129</v>
      </c>
      <c r="X594" t="s">
        <v>16</v>
      </c>
      <c r="Y594" t="s">
        <v>30</v>
      </c>
      <c r="Z594" t="s">
        <v>37</v>
      </c>
    </row>
    <row r="595" spans="1:26" x14ac:dyDescent="0.2">
      <c r="A595" s="1">
        <v>43627</v>
      </c>
      <c r="B595" t="s">
        <v>270</v>
      </c>
      <c r="C595" t="s">
        <v>266</v>
      </c>
      <c r="D595" t="s">
        <v>35</v>
      </c>
      <c r="E595" t="s">
        <v>432</v>
      </c>
      <c r="F595" s="3" t="s">
        <v>17</v>
      </c>
      <c r="G595" s="3">
        <f>WEEKDAY(A595,2)</f>
        <v>2</v>
      </c>
      <c r="H595" s="7">
        <f>N595+O595/60</f>
        <v>8.0833333333333339</v>
      </c>
      <c r="I595" s="7">
        <f>P595+Q595/60</f>
        <v>10.166666666666666</v>
      </c>
      <c r="J595" s="4">
        <f>IFERROR(VLOOKUP($U595,TONGHOPVERSION!$A$3:$G$240,6,FALSE),VLOOKUP($B595,TONGHOPVERSION!$A$3:$G$240,6,FALSE))</f>
        <v>308.7453322478957</v>
      </c>
      <c r="K595" s="4">
        <f>IFERROR(VLOOKUP($U595,TONGHOPVERSION!$A$3:$G$240,7,FALSE),VLOOKUP($B595,TONGHOPVERSION!$A$3:$G$240,7,FALSE))</f>
        <v>330.16909384151558</v>
      </c>
      <c r="L595" s="2">
        <v>0.33680555555555558</v>
      </c>
      <c r="M595" s="2">
        <v>0.4236111111111111</v>
      </c>
      <c r="N595" s="6">
        <f t="shared" si="36"/>
        <v>8</v>
      </c>
      <c r="O595" s="6">
        <f t="shared" si="37"/>
        <v>5</v>
      </c>
      <c r="P595" s="6">
        <f t="shared" si="38"/>
        <v>10</v>
      </c>
      <c r="Q595" s="6">
        <f t="shared" si="39"/>
        <v>10</v>
      </c>
      <c r="R595">
        <v>184</v>
      </c>
      <c r="S595">
        <v>1217</v>
      </c>
      <c r="T595" s="4">
        <v>223.928</v>
      </c>
      <c r="U595" t="s">
        <v>265</v>
      </c>
      <c r="V595" t="s">
        <v>265</v>
      </c>
      <c r="W595" t="s">
        <v>125</v>
      </c>
      <c r="X595" t="s">
        <v>16</v>
      </c>
      <c r="Y595" t="s">
        <v>30</v>
      </c>
      <c r="Z595" t="s">
        <v>37</v>
      </c>
    </row>
    <row r="596" spans="1:26" x14ac:dyDescent="0.2">
      <c r="A596" s="1">
        <v>43627</v>
      </c>
      <c r="B596" t="s">
        <v>128</v>
      </c>
      <c r="C596" t="s">
        <v>34</v>
      </c>
      <c r="D596" t="s">
        <v>27</v>
      </c>
      <c r="E596" t="s">
        <v>381</v>
      </c>
      <c r="F596" s="3" t="s">
        <v>17</v>
      </c>
      <c r="G596" s="3">
        <f>WEEKDAY(A596,2)</f>
        <v>2</v>
      </c>
      <c r="H596" s="7">
        <f>N596+O596/60</f>
        <v>5.583333333333333</v>
      </c>
      <c r="I596" s="7">
        <f>P596+Q596/60</f>
        <v>7.083333333333333</v>
      </c>
      <c r="J596" s="4">
        <f>IFERROR(VLOOKUP($U596,TONGHOPVERSION!$A$3:$G$240,6,FALSE),VLOOKUP($B596,TONGHOPVERSION!$A$3:$G$240,6,FALSE))</f>
        <v>239.31340170869245</v>
      </c>
      <c r="K596" s="4">
        <f>IFERROR(VLOOKUP($U596,TONGHOPVERSION!$A$3:$G$240,7,FALSE),VLOOKUP($B596,TONGHOPVERSION!$A$3:$G$240,7,FALSE))</f>
        <v>208.92363712533773</v>
      </c>
      <c r="L596" s="2">
        <v>0.23263888888888887</v>
      </c>
      <c r="M596" s="2">
        <v>0.2951388888888889</v>
      </c>
      <c r="N596" s="6">
        <f t="shared" si="36"/>
        <v>5</v>
      </c>
      <c r="O596" s="6">
        <f t="shared" si="37"/>
        <v>35</v>
      </c>
      <c r="P596" s="6">
        <f t="shared" si="38"/>
        <v>7</v>
      </c>
      <c r="Q596" s="6">
        <f t="shared" si="39"/>
        <v>5</v>
      </c>
      <c r="R596">
        <v>178</v>
      </c>
      <c r="S596">
        <v>602</v>
      </c>
      <c r="T596" s="4">
        <v>107.15600000000001</v>
      </c>
      <c r="U596" t="s">
        <v>129</v>
      </c>
      <c r="V596" t="s">
        <v>129</v>
      </c>
      <c r="W596" t="s">
        <v>129</v>
      </c>
      <c r="X596" t="s">
        <v>16</v>
      </c>
      <c r="Y596" t="s">
        <v>30</v>
      </c>
      <c r="Z596" t="s">
        <v>37</v>
      </c>
    </row>
    <row r="597" spans="1:26" x14ac:dyDescent="0.2">
      <c r="A597" s="1">
        <v>43627</v>
      </c>
      <c r="B597" t="s">
        <v>290</v>
      </c>
      <c r="C597" t="s">
        <v>35</v>
      </c>
      <c r="D597" t="s">
        <v>291</v>
      </c>
      <c r="E597" t="s">
        <v>289</v>
      </c>
      <c r="F597" s="3" t="s">
        <v>17</v>
      </c>
      <c r="G597" s="3">
        <f>WEEKDAY(A597,2)</f>
        <v>2</v>
      </c>
      <c r="H597" s="7">
        <f>N597+O597/60</f>
        <v>18.333333333333332</v>
      </c>
      <c r="I597" s="7">
        <f>P597+Q597/60</f>
        <v>22.333333333333332</v>
      </c>
      <c r="J597" s="4">
        <f>IFERROR(VLOOKUP($U597,TONGHOPVERSION!$A$3:$G$240,6,FALSE),VLOOKUP($B597,TONGHOPVERSION!$A$3:$G$240,6,FALSE))</f>
        <v>851.51844399569575</v>
      </c>
      <c r="K597" s="4">
        <f>IFERROR(VLOOKUP($U597,TONGHOPVERSION!$A$3:$G$240,7,FALSE),VLOOKUP($B597,TONGHOPVERSION!$A$3:$G$240,7,FALSE))</f>
        <v>835.14674301541368</v>
      </c>
      <c r="L597" s="2">
        <v>0.76388888888888884</v>
      </c>
      <c r="M597" s="2">
        <v>0.93055555555555547</v>
      </c>
      <c r="N597" s="6">
        <f t="shared" si="36"/>
        <v>18</v>
      </c>
      <c r="O597" s="6">
        <f t="shared" si="37"/>
        <v>20</v>
      </c>
      <c r="P597" s="6">
        <f t="shared" si="38"/>
        <v>22</v>
      </c>
      <c r="Q597" s="6">
        <f t="shared" si="39"/>
        <v>20</v>
      </c>
      <c r="R597">
        <v>178</v>
      </c>
      <c r="S597">
        <v>2789</v>
      </c>
      <c r="T597" s="4">
        <v>496.44200000000001</v>
      </c>
      <c r="U597" t="s">
        <v>290</v>
      </c>
      <c r="V597" t="s">
        <v>290</v>
      </c>
      <c r="W597" t="s">
        <v>21</v>
      </c>
      <c r="X597" t="s">
        <v>145</v>
      </c>
      <c r="Y597" t="s">
        <v>23</v>
      </c>
      <c r="Z597" t="s">
        <v>37</v>
      </c>
    </row>
    <row r="598" spans="1:26" x14ac:dyDescent="0.2">
      <c r="A598" s="1">
        <v>43627</v>
      </c>
      <c r="B598" t="s">
        <v>118</v>
      </c>
      <c r="C598" t="s">
        <v>119</v>
      </c>
      <c r="D598" t="s">
        <v>27</v>
      </c>
      <c r="E598" t="s">
        <v>160</v>
      </c>
      <c r="F598" s="3" t="s">
        <v>17</v>
      </c>
      <c r="G598" s="3">
        <f>WEEKDAY(A598,2)</f>
        <v>2</v>
      </c>
      <c r="H598" s="7">
        <f>N598+O598/60</f>
        <v>1.5</v>
      </c>
      <c r="I598" s="7">
        <f>P598+Q598/60</f>
        <v>3</v>
      </c>
      <c r="J598" s="4">
        <f>IFERROR(VLOOKUP($U598,TONGHOPVERSION!$A$3:$G$240,6,FALSE),VLOOKUP($B598,TONGHOPVERSION!$A$3:$G$240,6,FALSE))</f>
        <v>214.88804221212081</v>
      </c>
      <c r="K598" s="4">
        <f>IFERROR(VLOOKUP($U598,TONGHOPVERSION!$A$3:$G$240,7,FALSE),VLOOKUP($B598,TONGHOPVERSION!$A$3:$G$240,7,FALSE))</f>
        <v>213.88072353634405</v>
      </c>
      <c r="L598" s="2">
        <v>6.25E-2</v>
      </c>
      <c r="M598" s="2">
        <v>0.125</v>
      </c>
      <c r="N598" s="6">
        <f t="shared" si="36"/>
        <v>1</v>
      </c>
      <c r="O598" s="6">
        <f t="shared" si="37"/>
        <v>30</v>
      </c>
      <c r="P598" s="6">
        <f t="shared" si="38"/>
        <v>3</v>
      </c>
      <c r="Q598" s="6">
        <f t="shared" si="39"/>
        <v>0</v>
      </c>
      <c r="R598">
        <v>178</v>
      </c>
      <c r="S598">
        <v>628</v>
      </c>
      <c r="T598" s="4">
        <v>111.78400000000001</v>
      </c>
      <c r="U598" t="s">
        <v>120</v>
      </c>
      <c r="V598" t="s">
        <v>120</v>
      </c>
      <c r="W598" t="s">
        <v>29</v>
      </c>
      <c r="X598" t="s">
        <v>16</v>
      </c>
      <c r="Y598" t="s">
        <v>30</v>
      </c>
      <c r="Z598" t="s">
        <v>37</v>
      </c>
    </row>
    <row r="599" spans="1:26" x14ac:dyDescent="0.2">
      <c r="A599" s="1">
        <v>43627</v>
      </c>
      <c r="B599" t="s">
        <v>274</v>
      </c>
      <c r="C599" t="s">
        <v>71</v>
      </c>
      <c r="D599" t="s">
        <v>35</v>
      </c>
      <c r="E599" t="s">
        <v>273</v>
      </c>
      <c r="F599" s="3" t="s">
        <v>17</v>
      </c>
      <c r="G599" s="3">
        <f>WEEKDAY(A599,2)</f>
        <v>2</v>
      </c>
      <c r="H599" s="7">
        <f>N599+O599/60</f>
        <v>11.333333333333334</v>
      </c>
      <c r="I599" s="7">
        <f>P599+Q599/60</f>
        <v>14.583333333333334</v>
      </c>
      <c r="J599" s="4">
        <f>IFERROR(VLOOKUP($U599,TONGHOPVERSION!$A$3:$G$240,6,FALSE),VLOOKUP($B599,TONGHOPVERSION!$A$3:$G$240,6,FALSE))</f>
        <v>351.14307895297088</v>
      </c>
      <c r="K599" s="4">
        <f>IFERROR(VLOOKUP($U599,TONGHOPVERSION!$A$3:$G$240,7,FALSE),VLOOKUP($B599,TONGHOPVERSION!$A$3:$G$240,7,FALSE))</f>
        <v>523.63526717694549</v>
      </c>
      <c r="L599" s="2">
        <v>0.47222222222222227</v>
      </c>
      <c r="M599" s="2">
        <v>0.60763888888888895</v>
      </c>
      <c r="N599" s="6">
        <f t="shared" si="36"/>
        <v>11</v>
      </c>
      <c r="O599" s="6">
        <f t="shared" si="37"/>
        <v>20</v>
      </c>
      <c r="P599" s="6">
        <f t="shared" si="38"/>
        <v>14</v>
      </c>
      <c r="Q599" s="6">
        <f t="shared" si="39"/>
        <v>35</v>
      </c>
      <c r="R599">
        <v>178</v>
      </c>
      <c r="S599">
        <v>2073</v>
      </c>
      <c r="T599" s="4">
        <v>368.99400000000003</v>
      </c>
      <c r="U599" t="s">
        <v>70</v>
      </c>
      <c r="V599" t="s">
        <v>70</v>
      </c>
      <c r="W599" t="s">
        <v>45</v>
      </c>
      <c r="X599" t="s">
        <v>72</v>
      </c>
      <c r="Y599" t="s">
        <v>23</v>
      </c>
      <c r="Z599" t="s">
        <v>37</v>
      </c>
    </row>
    <row r="600" spans="1:26" x14ac:dyDescent="0.2">
      <c r="A600" s="1">
        <v>43627</v>
      </c>
      <c r="B600" t="s">
        <v>75</v>
      </c>
      <c r="C600" t="s">
        <v>27</v>
      </c>
      <c r="D600" t="s">
        <v>71</v>
      </c>
      <c r="E600" t="s">
        <v>276</v>
      </c>
      <c r="F600" s="3" t="s">
        <v>17</v>
      </c>
      <c r="G600" s="3">
        <f>WEEKDAY(A600,2)</f>
        <v>2</v>
      </c>
      <c r="H600" s="7">
        <f>N600+O600/60</f>
        <v>8.25</v>
      </c>
      <c r="I600" s="7">
        <f>P600+Q600/60</f>
        <v>10.25</v>
      </c>
      <c r="J600" s="4">
        <f>IFERROR(VLOOKUP($U600,TONGHOPVERSION!$A$3:$G$240,6,FALSE),VLOOKUP($B600,TONGHOPVERSION!$A$3:$G$240,6,FALSE))</f>
        <v>282.37915814123511</v>
      </c>
      <c r="K600" s="4">
        <f>IFERROR(VLOOKUP($U600,TONGHOPVERSION!$A$3:$G$240,7,FALSE),VLOOKUP($B600,TONGHOPVERSION!$A$3:$G$240,7,FALSE))</f>
        <v>330.61128297374086</v>
      </c>
      <c r="L600" s="2">
        <v>0.34375</v>
      </c>
      <c r="M600" s="2">
        <v>0.42708333333333331</v>
      </c>
      <c r="N600" s="6">
        <f t="shared" si="36"/>
        <v>8</v>
      </c>
      <c r="O600" s="6">
        <f t="shared" si="37"/>
        <v>15</v>
      </c>
      <c r="P600" s="6">
        <f t="shared" si="38"/>
        <v>10</v>
      </c>
      <c r="Q600" s="6">
        <f t="shared" si="39"/>
        <v>15</v>
      </c>
      <c r="R600">
        <v>178</v>
      </c>
      <c r="S600">
        <v>1046</v>
      </c>
      <c r="T600" s="4">
        <v>186.18799999999999</v>
      </c>
      <c r="U600" t="s">
        <v>75</v>
      </c>
      <c r="V600" t="s">
        <v>75</v>
      </c>
      <c r="W600" t="s">
        <v>45</v>
      </c>
      <c r="X600" t="s">
        <v>72</v>
      </c>
      <c r="Y600" t="s">
        <v>23</v>
      </c>
      <c r="Z600" t="s">
        <v>37</v>
      </c>
    </row>
    <row r="601" spans="1:26" x14ac:dyDescent="0.2">
      <c r="A601" s="1">
        <v>43627</v>
      </c>
      <c r="B601" t="s">
        <v>129</v>
      </c>
      <c r="C601" t="s">
        <v>27</v>
      </c>
      <c r="D601" t="s">
        <v>34</v>
      </c>
      <c r="E601" t="s">
        <v>412</v>
      </c>
      <c r="F601" s="3" t="s">
        <v>17</v>
      </c>
      <c r="G601" s="3">
        <f>WEEKDAY(A601,2)</f>
        <v>2</v>
      </c>
      <c r="H601" s="7">
        <f>N601+O601/60</f>
        <v>3.5833333333333335</v>
      </c>
      <c r="I601" s="7">
        <f>P601+Q601/60</f>
        <v>4.916666666666667</v>
      </c>
      <c r="J601" s="4">
        <f>IFERROR(VLOOKUP($U601,TONGHOPVERSION!$A$3:$G$240,6,FALSE),VLOOKUP($B601,TONGHOPVERSION!$A$3:$G$240,6,FALSE))</f>
        <v>239.31340170869245</v>
      </c>
      <c r="K601" s="4">
        <f>IFERROR(VLOOKUP($U601,TONGHOPVERSION!$A$3:$G$240,7,FALSE),VLOOKUP($B601,TONGHOPVERSION!$A$3:$G$240,7,FALSE))</f>
        <v>208.92363712533773</v>
      </c>
      <c r="L601" s="2">
        <v>0.14930555555555555</v>
      </c>
      <c r="M601" s="2">
        <v>0.20486111111111113</v>
      </c>
      <c r="N601" s="6">
        <f t="shared" si="36"/>
        <v>3</v>
      </c>
      <c r="O601" s="6">
        <f t="shared" si="37"/>
        <v>35</v>
      </c>
      <c r="P601" s="6">
        <f t="shared" si="38"/>
        <v>4</v>
      </c>
      <c r="Q601" s="6">
        <f t="shared" si="39"/>
        <v>55</v>
      </c>
      <c r="R601">
        <v>178</v>
      </c>
      <c r="S601">
        <v>602</v>
      </c>
      <c r="T601" s="4">
        <v>107.15600000000001</v>
      </c>
      <c r="U601" t="s">
        <v>129</v>
      </c>
      <c r="V601" t="s">
        <v>129</v>
      </c>
      <c r="W601" t="s">
        <v>129</v>
      </c>
      <c r="X601" t="s">
        <v>16</v>
      </c>
      <c r="Y601" t="s">
        <v>30</v>
      </c>
      <c r="Z601" t="s">
        <v>288</v>
      </c>
    </row>
    <row r="602" spans="1:26" x14ac:dyDescent="0.2">
      <c r="A602" s="1">
        <v>43627</v>
      </c>
      <c r="B602" t="s">
        <v>92</v>
      </c>
      <c r="C602" t="s">
        <v>35</v>
      </c>
      <c r="D602" t="s">
        <v>27</v>
      </c>
      <c r="E602" t="s">
        <v>690</v>
      </c>
      <c r="F602" s="3" t="s">
        <v>17</v>
      </c>
      <c r="G602" s="3">
        <f>WEEKDAY(A602,2)</f>
        <v>2</v>
      </c>
      <c r="H602" s="7">
        <f>N602+O602/60</f>
        <v>13</v>
      </c>
      <c r="I602" s="7">
        <f>P602+Q602/60</f>
        <v>15.25</v>
      </c>
      <c r="J602" s="4">
        <f>IFERROR(VLOOKUP($U602,TONGHOPVERSION!$A$3:$G$240,6,FALSE),VLOOKUP($B602,TONGHOPVERSION!$A$3:$G$240,6,FALSE))</f>
        <v>381.62004815649715</v>
      </c>
      <c r="K602" s="4">
        <f>IFERROR(VLOOKUP($U602,TONGHOPVERSION!$A$3:$G$240,7,FALSE),VLOOKUP($B602,TONGHOPVERSION!$A$3:$G$240,7,FALSE))</f>
        <v>329.70071085785668</v>
      </c>
      <c r="L602" s="2">
        <v>0.54166666666666663</v>
      </c>
      <c r="M602" s="2">
        <v>0.63541666666666663</v>
      </c>
      <c r="N602" s="6">
        <f t="shared" si="36"/>
        <v>13</v>
      </c>
      <c r="O602" s="6">
        <f t="shared" si="37"/>
        <v>0</v>
      </c>
      <c r="P602" s="6">
        <f t="shared" si="38"/>
        <v>15</v>
      </c>
      <c r="Q602" s="6">
        <f t="shared" si="39"/>
        <v>15</v>
      </c>
      <c r="R602">
        <v>184</v>
      </c>
      <c r="S602">
        <v>1133</v>
      </c>
      <c r="T602" s="4">
        <v>208.47200000000001</v>
      </c>
      <c r="U602" t="s">
        <v>92</v>
      </c>
      <c r="V602" t="s">
        <v>92</v>
      </c>
      <c r="W602" t="s">
        <v>92</v>
      </c>
      <c r="X602" t="s">
        <v>16</v>
      </c>
      <c r="Y602" t="s">
        <v>30</v>
      </c>
      <c r="Z602" t="s">
        <v>37</v>
      </c>
    </row>
    <row r="603" spans="1:26" x14ac:dyDescent="0.2">
      <c r="A603" s="1">
        <v>43627</v>
      </c>
      <c r="B603" t="s">
        <v>43</v>
      </c>
      <c r="C603" t="s">
        <v>35</v>
      </c>
      <c r="D603" t="s">
        <v>44</v>
      </c>
      <c r="E603" t="s">
        <v>42</v>
      </c>
      <c r="F603" s="3" t="s">
        <v>17</v>
      </c>
      <c r="G603" s="3">
        <f>WEEKDAY(A603,2)</f>
        <v>2</v>
      </c>
      <c r="H603" s="7">
        <f>N603+O603/60</f>
        <v>3.1666666666666665</v>
      </c>
      <c r="I603" s="7">
        <f>P603+Q603/60</f>
        <v>6.833333333333333</v>
      </c>
      <c r="J603" s="4">
        <f>IFERROR(VLOOKUP($U603,TONGHOPVERSION!$A$3:$G$240,6,FALSE),VLOOKUP($B603,TONGHOPVERSION!$A$3:$G$240,6,FALSE))</f>
        <v>463.92137539570234</v>
      </c>
      <c r="K603" s="4">
        <f>IFERROR(VLOOKUP($U603,TONGHOPVERSION!$A$3:$G$240,7,FALSE),VLOOKUP($B603,TONGHOPVERSION!$A$3:$G$240,7,FALSE))</f>
        <v>559.81108270218749</v>
      </c>
      <c r="L603" s="2">
        <v>0.13194444444444445</v>
      </c>
      <c r="M603" s="2">
        <v>0.28472222222222221</v>
      </c>
      <c r="N603" s="6">
        <f t="shared" si="36"/>
        <v>3</v>
      </c>
      <c r="O603" s="6">
        <f t="shared" si="37"/>
        <v>10</v>
      </c>
      <c r="P603" s="6">
        <f t="shared" si="38"/>
        <v>6</v>
      </c>
      <c r="Q603" s="6">
        <f t="shared" si="39"/>
        <v>50</v>
      </c>
      <c r="R603">
        <v>184</v>
      </c>
      <c r="S603">
        <v>2187</v>
      </c>
      <c r="T603" s="4">
        <v>402.40800000000002</v>
      </c>
      <c r="U603" t="s">
        <v>43</v>
      </c>
      <c r="V603" t="s">
        <v>43</v>
      </c>
      <c r="W603" t="s">
        <v>45</v>
      </c>
      <c r="X603" t="s">
        <v>46</v>
      </c>
      <c r="Y603" t="s">
        <v>23</v>
      </c>
      <c r="Z603" t="s">
        <v>37</v>
      </c>
    </row>
    <row r="604" spans="1:26" x14ac:dyDescent="0.2">
      <c r="A604" s="1">
        <v>43627</v>
      </c>
      <c r="B604" t="s">
        <v>48</v>
      </c>
      <c r="C604" t="s">
        <v>44</v>
      </c>
      <c r="D604" t="s">
        <v>35</v>
      </c>
      <c r="E604" t="s">
        <v>47</v>
      </c>
      <c r="F604" s="3" t="s">
        <v>17</v>
      </c>
      <c r="G604" s="3">
        <f>WEEKDAY(A604,2)</f>
        <v>2</v>
      </c>
      <c r="H604" s="7">
        <f>N604+O604/60</f>
        <v>7.833333333333333</v>
      </c>
      <c r="I604" s="7">
        <f>P604+Q604/60</f>
        <v>11.166666666666666</v>
      </c>
      <c r="J604" s="4">
        <f>IFERROR(VLOOKUP($U604,TONGHOPVERSION!$A$3:$G$240,6,FALSE),VLOOKUP($B604,TONGHOPVERSION!$A$3:$G$240,6,FALSE))</f>
        <v>463.92137539570234</v>
      </c>
      <c r="K604" s="4">
        <f>IFERROR(VLOOKUP($U604,TONGHOPVERSION!$A$3:$G$240,7,FALSE),VLOOKUP($B604,TONGHOPVERSION!$A$3:$G$240,7,FALSE))</f>
        <v>559.81108270218749</v>
      </c>
      <c r="L604" s="2">
        <v>0.3263888888888889</v>
      </c>
      <c r="M604" s="2">
        <v>0.46527777777777773</v>
      </c>
      <c r="N604" s="6">
        <f t="shared" si="36"/>
        <v>7</v>
      </c>
      <c r="O604" s="6">
        <f t="shared" si="37"/>
        <v>50</v>
      </c>
      <c r="P604" s="6">
        <f t="shared" si="38"/>
        <v>11</v>
      </c>
      <c r="Q604" s="6">
        <f t="shared" si="39"/>
        <v>10</v>
      </c>
      <c r="R604">
        <v>184</v>
      </c>
      <c r="S604">
        <v>2187</v>
      </c>
      <c r="T604" s="4">
        <v>402.40800000000002</v>
      </c>
      <c r="U604" t="s">
        <v>43</v>
      </c>
      <c r="V604" t="s">
        <v>43</v>
      </c>
      <c r="W604" t="s">
        <v>45</v>
      </c>
      <c r="X604" t="s">
        <v>46</v>
      </c>
      <c r="Y604" t="s">
        <v>23</v>
      </c>
      <c r="Z604" t="s">
        <v>37</v>
      </c>
    </row>
    <row r="605" spans="1:26" x14ac:dyDescent="0.2">
      <c r="A605" s="1">
        <v>43627</v>
      </c>
      <c r="B605" t="s">
        <v>270</v>
      </c>
      <c r="C605" t="s">
        <v>266</v>
      </c>
      <c r="D605" t="s">
        <v>35</v>
      </c>
      <c r="E605" t="s">
        <v>445</v>
      </c>
      <c r="F605" s="3" t="s">
        <v>17</v>
      </c>
      <c r="G605" s="3">
        <f>WEEKDAY(A605,2)</f>
        <v>2</v>
      </c>
      <c r="H605" s="7">
        <f>N605+O605/60</f>
        <v>0</v>
      </c>
      <c r="I605" s="7">
        <f>P605+Q605/60</f>
        <v>2.0833333333333335</v>
      </c>
      <c r="J605" s="4">
        <f>IFERROR(VLOOKUP($U605,TONGHOPVERSION!$A$3:$G$240,6,FALSE),VLOOKUP($B605,TONGHOPVERSION!$A$3:$G$240,6,FALSE))</f>
        <v>308.7453322478957</v>
      </c>
      <c r="K605" s="4">
        <f>IFERROR(VLOOKUP($U605,TONGHOPVERSION!$A$3:$G$240,7,FALSE),VLOOKUP($B605,TONGHOPVERSION!$A$3:$G$240,7,FALSE))</f>
        <v>330.16909384151558</v>
      </c>
      <c r="L605" s="2">
        <v>0</v>
      </c>
      <c r="M605" s="2">
        <v>8.6805555555555566E-2</v>
      </c>
      <c r="N605" s="6">
        <f t="shared" si="36"/>
        <v>0</v>
      </c>
      <c r="O605" s="6">
        <f t="shared" si="37"/>
        <v>0</v>
      </c>
      <c r="P605" s="6">
        <f t="shared" si="38"/>
        <v>2</v>
      </c>
      <c r="Q605" s="6">
        <f t="shared" si="39"/>
        <v>5</v>
      </c>
      <c r="R605">
        <v>184</v>
      </c>
      <c r="S605">
        <v>1217</v>
      </c>
      <c r="T605" s="4">
        <v>223.928</v>
      </c>
      <c r="U605" t="s">
        <v>265</v>
      </c>
      <c r="V605" t="s">
        <v>265</v>
      </c>
      <c r="W605" t="s">
        <v>125</v>
      </c>
      <c r="X605" t="s">
        <v>16</v>
      </c>
      <c r="Y605" t="s">
        <v>30</v>
      </c>
      <c r="Z605" t="s">
        <v>37</v>
      </c>
    </row>
    <row r="606" spans="1:26" x14ac:dyDescent="0.2">
      <c r="A606" s="1">
        <v>43627</v>
      </c>
      <c r="B606" t="s">
        <v>252</v>
      </c>
      <c r="C606" t="s">
        <v>168</v>
      </c>
      <c r="D606" t="s">
        <v>35</v>
      </c>
      <c r="E606" t="s">
        <v>259</v>
      </c>
      <c r="F606" s="3" t="s">
        <v>17</v>
      </c>
      <c r="G606" s="3">
        <f>WEEKDAY(A606,2)</f>
        <v>2</v>
      </c>
      <c r="H606" s="7">
        <f>N606+O606/60</f>
        <v>8.9166666666666661</v>
      </c>
      <c r="I606" s="7">
        <f>P606+Q606/60</f>
        <v>11.083333333333334</v>
      </c>
      <c r="J606" s="4">
        <f>IFERROR(VLOOKUP($U606,TONGHOPVERSION!$A$3:$G$240,6,FALSE),VLOOKUP($B606,TONGHOPVERSION!$A$3:$G$240,6,FALSE))</f>
        <v>343.25439636723399</v>
      </c>
      <c r="K606" s="4">
        <f>IFERROR(VLOOKUP($U606,TONGHOPVERSION!$A$3:$G$240,7,FALSE),VLOOKUP($B606,TONGHOPVERSION!$A$3:$G$240,7,FALSE))</f>
        <v>347.63650227556832</v>
      </c>
      <c r="L606" s="2">
        <v>0.37152777777777773</v>
      </c>
      <c r="M606" s="2">
        <v>0.46180555555555558</v>
      </c>
      <c r="N606" s="6">
        <f t="shared" si="36"/>
        <v>8</v>
      </c>
      <c r="O606" s="6">
        <f t="shared" si="37"/>
        <v>55</v>
      </c>
      <c r="P606" s="6">
        <f t="shared" si="38"/>
        <v>11</v>
      </c>
      <c r="Q606" s="6">
        <f t="shared" si="39"/>
        <v>5</v>
      </c>
      <c r="R606">
        <v>184</v>
      </c>
      <c r="S606">
        <v>967</v>
      </c>
      <c r="T606" s="4">
        <v>177.928</v>
      </c>
      <c r="U606" t="s">
        <v>253</v>
      </c>
      <c r="V606" t="s">
        <v>253</v>
      </c>
      <c r="W606" t="s">
        <v>45</v>
      </c>
      <c r="X606" t="s">
        <v>170</v>
      </c>
      <c r="Y606" t="s">
        <v>23</v>
      </c>
      <c r="Z606" t="s">
        <v>37</v>
      </c>
    </row>
    <row r="607" spans="1:26" x14ac:dyDescent="0.2">
      <c r="A607" s="1">
        <v>43627</v>
      </c>
      <c r="B607" t="s">
        <v>253</v>
      </c>
      <c r="C607" t="s">
        <v>35</v>
      </c>
      <c r="D607" t="s">
        <v>168</v>
      </c>
      <c r="E607" t="s">
        <v>263</v>
      </c>
      <c r="F607" s="3" t="s">
        <v>17</v>
      </c>
      <c r="G607" s="3">
        <f>WEEKDAY(A607,2)</f>
        <v>2</v>
      </c>
      <c r="H607" s="7">
        <f>N607+O607/60</f>
        <v>5.583333333333333</v>
      </c>
      <c r="I607" s="7">
        <f>P607+Q607/60</f>
        <v>7.75</v>
      </c>
      <c r="J607" s="4">
        <f>IFERROR(VLOOKUP($U607,TONGHOPVERSION!$A$3:$G$240,6,FALSE),VLOOKUP($B607,TONGHOPVERSION!$A$3:$G$240,6,FALSE))</f>
        <v>343.25439636723399</v>
      </c>
      <c r="K607" s="4">
        <f>IFERROR(VLOOKUP($U607,TONGHOPVERSION!$A$3:$G$240,7,FALSE),VLOOKUP($B607,TONGHOPVERSION!$A$3:$G$240,7,FALSE))</f>
        <v>347.63650227556832</v>
      </c>
      <c r="L607" s="2">
        <v>0.23263888888888887</v>
      </c>
      <c r="M607" s="2">
        <v>0.32291666666666669</v>
      </c>
      <c r="N607" s="6">
        <f t="shared" si="36"/>
        <v>5</v>
      </c>
      <c r="O607" s="6">
        <f t="shared" si="37"/>
        <v>35</v>
      </c>
      <c r="P607" s="6">
        <f t="shared" si="38"/>
        <v>7</v>
      </c>
      <c r="Q607" s="6">
        <f t="shared" si="39"/>
        <v>45</v>
      </c>
      <c r="R607">
        <v>184</v>
      </c>
      <c r="S607">
        <v>967</v>
      </c>
      <c r="T607" s="4">
        <v>177.928</v>
      </c>
      <c r="U607" t="s">
        <v>253</v>
      </c>
      <c r="V607" t="s">
        <v>253</v>
      </c>
      <c r="W607" t="s">
        <v>45</v>
      </c>
      <c r="X607" t="s">
        <v>170</v>
      </c>
      <c r="Y607" t="s">
        <v>23</v>
      </c>
      <c r="Z607" t="s">
        <v>37</v>
      </c>
    </row>
    <row r="608" spans="1:26" x14ac:dyDescent="0.2">
      <c r="A608" s="1">
        <v>43627</v>
      </c>
      <c r="B608" t="s">
        <v>284</v>
      </c>
      <c r="C608" t="s">
        <v>35</v>
      </c>
      <c r="D608" t="s">
        <v>119</v>
      </c>
      <c r="E608" t="s">
        <v>390</v>
      </c>
      <c r="F608" s="3" t="s">
        <v>17</v>
      </c>
      <c r="G608" s="3">
        <f>WEEKDAY(A608,2)</f>
        <v>2</v>
      </c>
      <c r="H608" s="7">
        <f>N608+O608/60</f>
        <v>1.5</v>
      </c>
      <c r="I608" s="7">
        <f>P608+Q608/60</f>
        <v>2.75</v>
      </c>
      <c r="J608" s="4">
        <f>IFERROR(VLOOKUP($U608,TONGHOPVERSION!$A$3:$G$240,6,FALSE),VLOOKUP($B608,TONGHOPVERSION!$A$3:$G$240,6,FALSE))</f>
        <v>233.52231346639445</v>
      </c>
      <c r="K608" s="4">
        <f>IFERROR(VLOOKUP($U608,TONGHOPVERSION!$A$3:$G$240,7,FALSE),VLOOKUP($B608,TONGHOPVERSION!$A$3:$G$240,7,FALSE))</f>
        <v>188.23299562906084</v>
      </c>
      <c r="L608" s="2">
        <v>6.25E-2</v>
      </c>
      <c r="M608" s="2">
        <v>0.11458333333333333</v>
      </c>
      <c r="N608" s="6">
        <f t="shared" si="36"/>
        <v>1</v>
      </c>
      <c r="O608" s="6">
        <f t="shared" si="37"/>
        <v>30</v>
      </c>
      <c r="P608" s="6">
        <f t="shared" si="38"/>
        <v>2</v>
      </c>
      <c r="Q608" s="6">
        <f t="shared" si="39"/>
        <v>45</v>
      </c>
      <c r="R608">
        <v>184</v>
      </c>
      <c r="S608">
        <v>547</v>
      </c>
      <c r="T608" s="4">
        <v>100.648</v>
      </c>
      <c r="U608" t="s">
        <v>284</v>
      </c>
      <c r="V608" t="s">
        <v>284</v>
      </c>
      <c r="W608" t="s">
        <v>29</v>
      </c>
      <c r="X608" t="s">
        <v>16</v>
      </c>
      <c r="Y608" t="s">
        <v>30</v>
      </c>
      <c r="Z608" t="s">
        <v>37</v>
      </c>
    </row>
    <row r="609" spans="1:26" x14ac:dyDescent="0.2">
      <c r="A609" s="1">
        <v>43627</v>
      </c>
      <c r="B609" t="s">
        <v>265</v>
      </c>
      <c r="C609" t="s">
        <v>35</v>
      </c>
      <c r="D609" t="s">
        <v>266</v>
      </c>
      <c r="E609" t="s">
        <v>431</v>
      </c>
      <c r="F609" s="3" t="s">
        <v>17</v>
      </c>
      <c r="G609" s="3">
        <f>WEEKDAY(A609,2)</f>
        <v>2</v>
      </c>
      <c r="H609" s="7">
        <f>N609+O609/60</f>
        <v>11.833333333333334</v>
      </c>
      <c r="I609" s="7">
        <f>P609+Q609/60</f>
        <v>14</v>
      </c>
      <c r="J609" s="4">
        <f>IFERROR(VLOOKUP($U609,TONGHOPVERSION!$A$3:$G$240,6,FALSE),VLOOKUP($B609,TONGHOPVERSION!$A$3:$G$240,6,FALSE))</f>
        <v>308.7453322478957</v>
      </c>
      <c r="K609" s="4">
        <f>IFERROR(VLOOKUP($U609,TONGHOPVERSION!$A$3:$G$240,7,FALSE),VLOOKUP($B609,TONGHOPVERSION!$A$3:$G$240,7,FALSE))</f>
        <v>330.16909384151558</v>
      </c>
      <c r="L609" s="2">
        <v>0.49305555555555558</v>
      </c>
      <c r="M609" s="2">
        <v>0.58333333333333337</v>
      </c>
      <c r="N609" s="6">
        <f t="shared" si="36"/>
        <v>11</v>
      </c>
      <c r="O609" s="6">
        <f t="shared" si="37"/>
        <v>50</v>
      </c>
      <c r="P609" s="6">
        <f t="shared" si="38"/>
        <v>14</v>
      </c>
      <c r="Q609" s="6">
        <f t="shared" si="39"/>
        <v>0</v>
      </c>
      <c r="R609">
        <v>184</v>
      </c>
      <c r="S609">
        <v>1217</v>
      </c>
      <c r="T609" s="4">
        <v>223.928</v>
      </c>
      <c r="U609" t="s">
        <v>265</v>
      </c>
      <c r="V609" t="s">
        <v>265</v>
      </c>
      <c r="W609" t="s">
        <v>125</v>
      </c>
      <c r="X609" t="s">
        <v>16</v>
      </c>
      <c r="Y609" t="s">
        <v>30</v>
      </c>
      <c r="Z609" t="s">
        <v>37</v>
      </c>
    </row>
    <row r="610" spans="1:26" x14ac:dyDescent="0.2">
      <c r="A610" s="1">
        <v>43627</v>
      </c>
      <c r="B610" t="s">
        <v>286</v>
      </c>
      <c r="C610" t="s">
        <v>119</v>
      </c>
      <c r="D610" t="s">
        <v>35</v>
      </c>
      <c r="E610" t="s">
        <v>391</v>
      </c>
      <c r="F610" s="3" t="s">
        <v>17</v>
      </c>
      <c r="G610" s="3">
        <f>WEEKDAY(A610,2)</f>
        <v>2</v>
      </c>
      <c r="H610" s="7">
        <f>N610+O610/60</f>
        <v>3.4166666666666665</v>
      </c>
      <c r="I610" s="7">
        <f>P610+Q610/60</f>
        <v>4.666666666666667</v>
      </c>
      <c r="J610" s="4">
        <f>IFERROR(VLOOKUP($U610,TONGHOPVERSION!$A$3:$G$240,6,FALSE),VLOOKUP($B610,TONGHOPVERSION!$A$3:$G$240,6,FALSE))</f>
        <v>233.52231346639445</v>
      </c>
      <c r="K610" s="4">
        <f>IFERROR(VLOOKUP($U610,TONGHOPVERSION!$A$3:$G$240,7,FALSE),VLOOKUP($B610,TONGHOPVERSION!$A$3:$G$240,7,FALSE))</f>
        <v>188.23299562906084</v>
      </c>
      <c r="L610" s="2">
        <v>0.1423611111111111</v>
      </c>
      <c r="M610" s="2">
        <v>0.19444444444444445</v>
      </c>
      <c r="N610" s="6">
        <f t="shared" si="36"/>
        <v>3</v>
      </c>
      <c r="O610" s="6">
        <f t="shared" si="37"/>
        <v>25</v>
      </c>
      <c r="P610" s="6">
        <f t="shared" si="38"/>
        <v>4</v>
      </c>
      <c r="Q610" s="6">
        <f t="shared" si="39"/>
        <v>40</v>
      </c>
      <c r="R610">
        <v>184</v>
      </c>
      <c r="S610">
        <v>547</v>
      </c>
      <c r="T610" s="4">
        <v>100.648</v>
      </c>
      <c r="U610" t="s">
        <v>284</v>
      </c>
      <c r="V610" t="s">
        <v>284</v>
      </c>
      <c r="W610" t="s">
        <v>29</v>
      </c>
      <c r="X610" t="s">
        <v>16</v>
      </c>
      <c r="Y610" t="s">
        <v>30</v>
      </c>
      <c r="Z610" t="s">
        <v>37</v>
      </c>
    </row>
    <row r="611" spans="1:26" x14ac:dyDescent="0.2">
      <c r="A611" s="1">
        <v>43627</v>
      </c>
      <c r="B611" t="s">
        <v>314</v>
      </c>
      <c r="C611" t="s">
        <v>34</v>
      </c>
      <c r="D611" t="s">
        <v>19</v>
      </c>
      <c r="E611" t="s">
        <v>313</v>
      </c>
      <c r="F611" s="3" t="s">
        <v>17</v>
      </c>
      <c r="G611" s="3">
        <f>WEEKDAY(A611,2)</f>
        <v>2</v>
      </c>
      <c r="H611" s="7">
        <f>N611+O611/60</f>
        <v>8.0833333333333339</v>
      </c>
      <c r="I611" s="7">
        <f>P611+Q611/60</f>
        <v>9.25</v>
      </c>
      <c r="J611" s="4">
        <f>IFERROR(VLOOKUP($U611,TONGHOPVERSION!$A$3:$G$240,6,FALSE),VLOOKUP($B611,TONGHOPVERSION!$A$3:$G$240,6,FALSE))</f>
        <v>204.28649980369786</v>
      </c>
      <c r="K611" s="4">
        <f>IFERROR(VLOOKUP($U611,TONGHOPVERSION!$A$3:$G$240,7,FALSE),VLOOKUP($B611,TONGHOPVERSION!$A$3:$G$240,7,FALSE))</f>
        <v>171.52300327227937</v>
      </c>
      <c r="L611" s="2">
        <v>0.33680555555555558</v>
      </c>
      <c r="M611" s="2">
        <v>0.38541666666666669</v>
      </c>
      <c r="N611" s="6">
        <f t="shared" si="36"/>
        <v>8</v>
      </c>
      <c r="O611" s="6">
        <f t="shared" si="37"/>
        <v>5</v>
      </c>
      <c r="P611" s="6">
        <f t="shared" si="38"/>
        <v>9</v>
      </c>
      <c r="Q611" s="6">
        <f t="shared" si="39"/>
        <v>15</v>
      </c>
      <c r="R611">
        <v>178</v>
      </c>
      <c r="S611">
        <v>475</v>
      </c>
      <c r="T611" s="4">
        <v>84.55</v>
      </c>
      <c r="U611" t="s">
        <v>314</v>
      </c>
      <c r="V611" t="s">
        <v>314</v>
      </c>
      <c r="W611" t="s">
        <v>29</v>
      </c>
      <c r="X611" t="s">
        <v>16</v>
      </c>
      <c r="Y611" t="s">
        <v>30</v>
      </c>
      <c r="Z611" t="s">
        <v>37</v>
      </c>
    </row>
    <row r="612" spans="1:26" x14ac:dyDescent="0.2">
      <c r="A612" s="1">
        <v>43627</v>
      </c>
      <c r="B612" t="s">
        <v>316</v>
      </c>
      <c r="C612" t="s">
        <v>19</v>
      </c>
      <c r="D612" t="s">
        <v>34</v>
      </c>
      <c r="E612" t="s">
        <v>315</v>
      </c>
      <c r="F612" s="3" t="s">
        <v>17</v>
      </c>
      <c r="G612" s="3">
        <f>WEEKDAY(A612,2)</f>
        <v>2</v>
      </c>
      <c r="H612" s="7">
        <f>N612+O612/60</f>
        <v>9.9166666666666661</v>
      </c>
      <c r="I612" s="7">
        <f>P612+Q612/60</f>
        <v>11</v>
      </c>
      <c r="J612" s="4">
        <f>IFERROR(VLOOKUP($U612,TONGHOPVERSION!$A$3:$G$240,6,FALSE),VLOOKUP($B612,TONGHOPVERSION!$A$3:$G$240,6,FALSE))</f>
        <v>204.28649980369786</v>
      </c>
      <c r="K612" s="4">
        <f>IFERROR(VLOOKUP($U612,TONGHOPVERSION!$A$3:$G$240,7,FALSE),VLOOKUP($B612,TONGHOPVERSION!$A$3:$G$240,7,FALSE))</f>
        <v>171.52300327227937</v>
      </c>
      <c r="L612" s="2">
        <v>0.41319444444444442</v>
      </c>
      <c r="M612" s="2">
        <v>0.45833333333333331</v>
      </c>
      <c r="N612" s="6">
        <f t="shared" si="36"/>
        <v>9</v>
      </c>
      <c r="O612" s="6">
        <f t="shared" si="37"/>
        <v>55</v>
      </c>
      <c r="P612" s="6">
        <f t="shared" si="38"/>
        <v>11</v>
      </c>
      <c r="Q612" s="6">
        <f t="shared" si="39"/>
        <v>0</v>
      </c>
      <c r="R612">
        <v>178</v>
      </c>
      <c r="S612">
        <v>475</v>
      </c>
      <c r="T612" s="4">
        <v>84.55</v>
      </c>
      <c r="U612" t="s">
        <v>314</v>
      </c>
      <c r="V612" t="s">
        <v>314</v>
      </c>
      <c r="W612" t="s">
        <v>29</v>
      </c>
      <c r="X612" t="s">
        <v>16</v>
      </c>
      <c r="Y612" t="s">
        <v>30</v>
      </c>
      <c r="Z612" t="s">
        <v>37</v>
      </c>
    </row>
    <row r="613" spans="1:26" x14ac:dyDescent="0.2">
      <c r="A613" s="1">
        <v>43627</v>
      </c>
      <c r="B613" t="s">
        <v>143</v>
      </c>
      <c r="C613" t="s">
        <v>34</v>
      </c>
      <c r="D613" t="s">
        <v>144</v>
      </c>
      <c r="E613" t="s">
        <v>142</v>
      </c>
      <c r="F613" s="3" t="s">
        <v>17</v>
      </c>
      <c r="G613" s="3">
        <f>WEEKDAY(A613,2)</f>
        <v>2</v>
      </c>
      <c r="H613" s="7">
        <f>N613+O613/60</f>
        <v>17.083333333333332</v>
      </c>
      <c r="I613" s="7">
        <f>P613+Q613/60</f>
        <v>22</v>
      </c>
      <c r="J613" s="4">
        <f>IFERROR(VLOOKUP($U613,TONGHOPVERSION!$A$3:$G$240,6,FALSE),VLOOKUP($B613,TONGHOPVERSION!$A$3:$G$240,6,FALSE))</f>
        <v>690.92257570788865</v>
      </c>
      <c r="K613" s="4">
        <f>IFERROR(VLOOKUP($U613,TONGHOPVERSION!$A$3:$G$240,7,FALSE),VLOOKUP($B613,TONGHOPVERSION!$A$3:$G$240,7,FALSE))</f>
        <v>868.84541076659445</v>
      </c>
      <c r="L613" s="2">
        <v>0.71180555555555547</v>
      </c>
      <c r="M613" s="2">
        <v>0.91666666666666663</v>
      </c>
      <c r="N613" s="6">
        <f t="shared" si="36"/>
        <v>17</v>
      </c>
      <c r="O613" s="6">
        <f t="shared" si="37"/>
        <v>5</v>
      </c>
      <c r="P613" s="6">
        <f t="shared" si="38"/>
        <v>22</v>
      </c>
      <c r="Q613" s="6">
        <f t="shared" si="39"/>
        <v>0</v>
      </c>
      <c r="R613">
        <v>178</v>
      </c>
      <c r="S613">
        <v>3383</v>
      </c>
      <c r="T613" s="4">
        <v>602.17399999999998</v>
      </c>
      <c r="U613" t="s">
        <v>143</v>
      </c>
      <c r="V613" t="s">
        <v>143</v>
      </c>
      <c r="W613" t="s">
        <v>21</v>
      </c>
      <c r="X613" t="s">
        <v>145</v>
      </c>
      <c r="Y613" t="s">
        <v>23</v>
      </c>
      <c r="Z613" t="s">
        <v>37</v>
      </c>
    </row>
    <row r="614" spans="1:26" x14ac:dyDescent="0.2">
      <c r="A614" s="1">
        <v>43627</v>
      </c>
      <c r="B614" t="s">
        <v>451</v>
      </c>
      <c r="C614" t="s">
        <v>448</v>
      </c>
      <c r="D614" t="s">
        <v>34</v>
      </c>
      <c r="E614" t="s">
        <v>450</v>
      </c>
      <c r="F614" s="3" t="s">
        <v>17</v>
      </c>
      <c r="G614" s="3">
        <f>WEEKDAY(A614,2)</f>
        <v>2</v>
      </c>
      <c r="H614" s="7">
        <f>N614+O614/60</f>
        <v>1</v>
      </c>
      <c r="I614" s="7">
        <f>P614+Q614/60</f>
        <v>7.166666666666667</v>
      </c>
      <c r="J614" s="4">
        <f>IFERROR(VLOOKUP($U614,TONGHOPVERSION!$A$3:$G$240,6,FALSE),VLOOKUP($B614,TONGHOPVERSION!$A$3:$G$240,6,FALSE))</f>
        <v>1024.2214068484163</v>
      </c>
      <c r="K614" s="4">
        <f>IFERROR(VLOOKUP($U614,TONGHOPVERSION!$A$3:$G$240,7,FALSE),VLOOKUP($B614,TONGHOPVERSION!$A$3:$G$240,7,FALSE))</f>
        <v>974.79236364466658</v>
      </c>
      <c r="L614" s="2">
        <v>4.1666666666666664E-2</v>
      </c>
      <c r="M614" s="2">
        <v>0.2986111111111111</v>
      </c>
      <c r="N614" s="6">
        <f t="shared" si="36"/>
        <v>1</v>
      </c>
      <c r="O614" s="6">
        <f t="shared" si="37"/>
        <v>0</v>
      </c>
      <c r="P614" s="6">
        <f t="shared" si="38"/>
        <v>7</v>
      </c>
      <c r="Q614" s="6">
        <f t="shared" si="39"/>
        <v>10</v>
      </c>
      <c r="R614">
        <v>178</v>
      </c>
      <c r="S614">
        <v>3866</v>
      </c>
      <c r="T614" s="4">
        <v>688.14800000000002</v>
      </c>
      <c r="U614" t="s">
        <v>447</v>
      </c>
      <c r="V614" t="s">
        <v>447</v>
      </c>
      <c r="W614" t="s">
        <v>21</v>
      </c>
      <c r="X614" t="s">
        <v>145</v>
      </c>
      <c r="Y614" t="s">
        <v>23</v>
      </c>
      <c r="Z614" t="s">
        <v>37</v>
      </c>
    </row>
    <row r="615" spans="1:26" x14ac:dyDescent="0.2">
      <c r="A615" s="1">
        <v>43627</v>
      </c>
      <c r="B615" t="s">
        <v>65</v>
      </c>
      <c r="C615" t="s">
        <v>66</v>
      </c>
      <c r="D615" t="s">
        <v>35</v>
      </c>
      <c r="E615" t="s">
        <v>254</v>
      </c>
      <c r="F615" s="3" t="s">
        <v>17</v>
      </c>
      <c r="G615" s="3">
        <f>WEEKDAY(A615,2)</f>
        <v>2</v>
      </c>
      <c r="H615" s="7">
        <f>N615+O615/60</f>
        <v>1.5833333333333335</v>
      </c>
      <c r="I615" s="7">
        <f>P615+Q615/60</f>
        <v>3.5</v>
      </c>
      <c r="J615" s="4">
        <f>IFERROR(VLOOKUP($U615,TONGHOPVERSION!$A$3:$G$240,6,FALSE),VLOOKUP($B615,TONGHOPVERSION!$A$3:$G$240,6,FALSE))</f>
        <v>292.75199550278143</v>
      </c>
      <c r="K615" s="4">
        <f>IFERROR(VLOOKUP($U615,TONGHOPVERSION!$A$3:$G$240,7,FALSE),VLOOKUP($B615,TONGHOPVERSION!$A$3:$G$240,7,FALSE))</f>
        <v>283.06606117169179</v>
      </c>
      <c r="L615" s="2">
        <v>6.5972222222222224E-2</v>
      </c>
      <c r="M615" s="2">
        <v>0.14583333333333334</v>
      </c>
      <c r="N615" s="6">
        <f t="shared" si="36"/>
        <v>1</v>
      </c>
      <c r="O615" s="6">
        <f t="shared" si="37"/>
        <v>35</v>
      </c>
      <c r="P615" s="6">
        <f t="shared" si="38"/>
        <v>3</v>
      </c>
      <c r="Q615" s="6">
        <f t="shared" si="39"/>
        <v>30</v>
      </c>
      <c r="R615">
        <v>184</v>
      </c>
      <c r="S615">
        <v>1062</v>
      </c>
      <c r="T615" s="4">
        <v>195.40799999999999</v>
      </c>
      <c r="U615" t="s">
        <v>67</v>
      </c>
      <c r="V615" t="s">
        <v>67</v>
      </c>
      <c r="W615" t="s">
        <v>29</v>
      </c>
      <c r="X615" t="s">
        <v>16</v>
      </c>
      <c r="Y615" t="s">
        <v>30</v>
      </c>
      <c r="Z615" t="s">
        <v>37</v>
      </c>
    </row>
    <row r="616" spans="1:26" x14ac:dyDescent="0.2">
      <c r="A616" s="1">
        <v>43627</v>
      </c>
      <c r="B616" t="s">
        <v>302</v>
      </c>
      <c r="C616" t="s">
        <v>35</v>
      </c>
      <c r="D616" t="s">
        <v>177</v>
      </c>
      <c r="E616" t="s">
        <v>301</v>
      </c>
      <c r="F616" s="3" t="s">
        <v>17</v>
      </c>
      <c r="G616" s="3">
        <f>WEEKDAY(A616,2)</f>
        <v>2</v>
      </c>
      <c r="H616" s="7">
        <f>N616+O616/60</f>
        <v>4.5</v>
      </c>
      <c r="I616" s="7">
        <f>P616+Q616/60</f>
        <v>6.666666666666667</v>
      </c>
      <c r="J616" s="4">
        <f>IFERROR(VLOOKUP($U616,TONGHOPVERSION!$A$3:$G$240,6,FALSE),VLOOKUP($B616,TONGHOPVERSION!$A$3:$G$240,6,FALSE))</f>
        <v>293.23396399985552</v>
      </c>
      <c r="K616" s="4">
        <f>IFERROR(VLOOKUP($U616,TONGHOPVERSION!$A$3:$G$240,7,FALSE),VLOOKUP($B616,TONGHOPVERSION!$A$3:$G$240,7,FALSE))</f>
        <v>332.36525256500209</v>
      </c>
      <c r="L616" s="2">
        <v>0.1875</v>
      </c>
      <c r="M616" s="2">
        <v>0.27777777777777779</v>
      </c>
      <c r="N616" s="6">
        <f t="shared" si="36"/>
        <v>4</v>
      </c>
      <c r="O616" s="6">
        <f t="shared" si="37"/>
        <v>30</v>
      </c>
      <c r="P616" s="6">
        <f t="shared" si="38"/>
        <v>6</v>
      </c>
      <c r="Q616" s="6">
        <f t="shared" si="39"/>
        <v>40</v>
      </c>
      <c r="R616">
        <v>184</v>
      </c>
      <c r="S616">
        <v>1213</v>
      </c>
      <c r="T616" s="4">
        <v>223.19200000000001</v>
      </c>
      <c r="U616" t="s">
        <v>302</v>
      </c>
      <c r="V616" t="s">
        <v>302</v>
      </c>
      <c r="W616" t="s">
        <v>29</v>
      </c>
      <c r="X616" t="s">
        <v>16</v>
      </c>
      <c r="Y616" t="s">
        <v>30</v>
      </c>
      <c r="Z616" t="s">
        <v>37</v>
      </c>
    </row>
    <row r="617" spans="1:26" x14ac:dyDescent="0.2">
      <c r="A617" s="1">
        <v>43627</v>
      </c>
      <c r="B617" t="s">
        <v>152</v>
      </c>
      <c r="C617" t="s">
        <v>35</v>
      </c>
      <c r="D617" t="s">
        <v>153</v>
      </c>
      <c r="E617" t="s">
        <v>151</v>
      </c>
      <c r="F617" s="3" t="s">
        <v>17</v>
      </c>
      <c r="G617" s="3">
        <f>WEEKDAY(A617,2)</f>
        <v>2</v>
      </c>
      <c r="H617" s="7">
        <f>N617+O617/60</f>
        <v>11.25</v>
      </c>
      <c r="I617" s="7">
        <f>P617+Q617/60</f>
        <v>12.083333333333334</v>
      </c>
      <c r="J617" s="4">
        <f>IFERROR(VLOOKUP($U617,TONGHOPVERSION!$A$3:$G$240,6,FALSE),VLOOKUP($B617,TONGHOPVERSION!$A$3:$G$240,6,FALSE))</f>
        <v>120.60036818801788</v>
      </c>
      <c r="K617" s="4">
        <f>IFERROR(VLOOKUP($U617,TONGHOPVERSION!$A$3:$G$240,7,FALSE),VLOOKUP($B617,TONGHOPVERSION!$A$3:$G$240,7,FALSE))</f>
        <v>128.91356356400408</v>
      </c>
      <c r="L617" s="2">
        <v>0.46875</v>
      </c>
      <c r="M617" s="2">
        <v>0.50347222222222221</v>
      </c>
      <c r="N617" s="6">
        <f t="shared" si="36"/>
        <v>11</v>
      </c>
      <c r="O617" s="6">
        <f t="shared" si="37"/>
        <v>15</v>
      </c>
      <c r="P617" s="6">
        <f t="shared" si="38"/>
        <v>12</v>
      </c>
      <c r="Q617" s="6">
        <f t="shared" si="39"/>
        <v>5</v>
      </c>
      <c r="R617">
        <v>184</v>
      </c>
      <c r="S617">
        <v>261</v>
      </c>
      <c r="T617" s="4">
        <v>48.024000000000001</v>
      </c>
      <c r="U617" t="s">
        <v>152</v>
      </c>
      <c r="V617" t="s">
        <v>152</v>
      </c>
      <c r="W617" t="s">
        <v>41</v>
      </c>
      <c r="X617" t="s">
        <v>16</v>
      </c>
      <c r="Y617" t="s">
        <v>30</v>
      </c>
      <c r="Z617" t="s">
        <v>37</v>
      </c>
    </row>
    <row r="618" spans="1:26" x14ac:dyDescent="0.2">
      <c r="A618" s="1">
        <v>43627</v>
      </c>
      <c r="B618" t="s">
        <v>304</v>
      </c>
      <c r="C618" t="s">
        <v>177</v>
      </c>
      <c r="D618" t="s">
        <v>35</v>
      </c>
      <c r="E618" t="s">
        <v>303</v>
      </c>
      <c r="F618" s="3" t="s">
        <v>17</v>
      </c>
      <c r="G618" s="3">
        <f>WEEKDAY(A618,2)</f>
        <v>2</v>
      </c>
      <c r="H618" s="7">
        <f>N618+O618/60</f>
        <v>7.333333333333333</v>
      </c>
      <c r="I618" s="7">
        <f>P618+Q618/60</f>
        <v>9.5</v>
      </c>
      <c r="J618" s="4">
        <f>IFERROR(VLOOKUP($U618,TONGHOPVERSION!$A$3:$G$240,6,FALSE),VLOOKUP($B618,TONGHOPVERSION!$A$3:$G$240,6,FALSE))</f>
        <v>293.23396399985552</v>
      </c>
      <c r="K618" s="4">
        <f>IFERROR(VLOOKUP($U618,TONGHOPVERSION!$A$3:$G$240,7,FALSE),VLOOKUP($B618,TONGHOPVERSION!$A$3:$G$240,7,FALSE))</f>
        <v>332.36525256500209</v>
      </c>
      <c r="L618" s="2">
        <v>0.30555555555555552</v>
      </c>
      <c r="M618" s="2">
        <v>0.39583333333333331</v>
      </c>
      <c r="N618" s="6">
        <f t="shared" si="36"/>
        <v>7</v>
      </c>
      <c r="O618" s="6">
        <f t="shared" si="37"/>
        <v>20</v>
      </c>
      <c r="P618" s="6">
        <f t="shared" si="38"/>
        <v>9</v>
      </c>
      <c r="Q618" s="6">
        <f t="shared" si="39"/>
        <v>30</v>
      </c>
      <c r="R618">
        <v>184</v>
      </c>
      <c r="S618">
        <v>1213</v>
      </c>
      <c r="T618" s="4">
        <v>223.19200000000001</v>
      </c>
      <c r="U618" t="s">
        <v>302</v>
      </c>
      <c r="V618" t="s">
        <v>302</v>
      </c>
      <c r="W618" t="s">
        <v>29</v>
      </c>
      <c r="X618" t="s">
        <v>16</v>
      </c>
      <c r="Y618" t="s">
        <v>30</v>
      </c>
      <c r="Z618" t="s">
        <v>37</v>
      </c>
    </row>
    <row r="619" spans="1:26" x14ac:dyDescent="0.2">
      <c r="A619" s="1">
        <v>43627</v>
      </c>
      <c r="B619" t="s">
        <v>156</v>
      </c>
      <c r="C619" t="s">
        <v>153</v>
      </c>
      <c r="D619" t="s">
        <v>35</v>
      </c>
      <c r="E619" t="s">
        <v>155</v>
      </c>
      <c r="F619" s="3" t="s">
        <v>17</v>
      </c>
      <c r="G619" s="3">
        <f>WEEKDAY(A619,2)</f>
        <v>2</v>
      </c>
      <c r="H619" s="7">
        <f>N619+O619/60</f>
        <v>12.75</v>
      </c>
      <c r="I619" s="7">
        <f>P619+Q619/60</f>
        <v>13.583333333333334</v>
      </c>
      <c r="J619" s="4">
        <f>IFERROR(VLOOKUP($U619,TONGHOPVERSION!$A$3:$G$240,6,FALSE),VLOOKUP($B619,TONGHOPVERSION!$A$3:$G$240,6,FALSE))</f>
        <v>120.60036818801788</v>
      </c>
      <c r="K619" s="4">
        <f>IFERROR(VLOOKUP($U619,TONGHOPVERSION!$A$3:$G$240,7,FALSE),VLOOKUP($B619,TONGHOPVERSION!$A$3:$G$240,7,FALSE))</f>
        <v>128.91356356400408</v>
      </c>
      <c r="L619" s="2">
        <v>0.53125</v>
      </c>
      <c r="M619" s="2">
        <v>0.56597222222222221</v>
      </c>
      <c r="N619" s="6">
        <f t="shared" si="36"/>
        <v>12</v>
      </c>
      <c r="O619" s="6">
        <f t="shared" si="37"/>
        <v>45</v>
      </c>
      <c r="P619" s="6">
        <f t="shared" si="38"/>
        <v>13</v>
      </c>
      <c r="Q619" s="6">
        <f t="shared" si="39"/>
        <v>35</v>
      </c>
      <c r="R619">
        <v>184</v>
      </c>
      <c r="S619">
        <v>261</v>
      </c>
      <c r="T619" s="4">
        <v>48.024000000000001</v>
      </c>
      <c r="U619" t="s">
        <v>152</v>
      </c>
      <c r="V619" t="s">
        <v>152</v>
      </c>
      <c r="W619" t="s">
        <v>41</v>
      </c>
      <c r="X619" t="s">
        <v>16</v>
      </c>
      <c r="Y619" t="s">
        <v>30</v>
      </c>
      <c r="Z619" t="s">
        <v>37</v>
      </c>
    </row>
    <row r="620" spans="1:26" x14ac:dyDescent="0.2">
      <c r="A620" s="1">
        <v>43627</v>
      </c>
      <c r="B620" t="s">
        <v>50</v>
      </c>
      <c r="C620" t="s">
        <v>51</v>
      </c>
      <c r="D620" t="s">
        <v>52</v>
      </c>
      <c r="E620" t="s">
        <v>49</v>
      </c>
      <c r="F620" s="3" t="s">
        <v>17</v>
      </c>
      <c r="G620" s="3">
        <f>WEEKDAY(A620,2)</f>
        <v>2</v>
      </c>
      <c r="H620" s="7">
        <f>N620+O620/60</f>
        <v>10.75</v>
      </c>
      <c r="I620" s="7">
        <f>P620+Q620/60</f>
        <v>12.083333333333334</v>
      </c>
      <c r="J620" s="4">
        <f>IFERROR(VLOOKUP($U620,TONGHOPVERSION!$A$3:$G$240,6,FALSE),VLOOKUP($B620,TONGHOPVERSION!$A$3:$G$240,6,FALSE))</f>
        <v>396.67583025133774</v>
      </c>
      <c r="K620" s="4">
        <f>IFERROR(VLOOKUP($U620,TONGHOPVERSION!$A$3:$G$240,7,FALSE),VLOOKUP($B620,TONGHOPVERSION!$A$3:$G$240,7,FALSE))</f>
        <v>330.06021437826928</v>
      </c>
      <c r="L620" s="2">
        <v>0.44791666666666669</v>
      </c>
      <c r="M620" s="2">
        <v>0.50347222222222221</v>
      </c>
      <c r="N620" s="6">
        <f t="shared" si="36"/>
        <v>10</v>
      </c>
      <c r="O620" s="6">
        <f t="shared" si="37"/>
        <v>45</v>
      </c>
      <c r="P620" s="6">
        <f t="shared" si="38"/>
        <v>12</v>
      </c>
      <c r="Q620" s="6">
        <f t="shared" si="39"/>
        <v>5</v>
      </c>
      <c r="R620">
        <v>184</v>
      </c>
      <c r="S620">
        <v>753</v>
      </c>
      <c r="T620" s="4">
        <v>138.55199999999999</v>
      </c>
      <c r="U620" t="s">
        <v>53</v>
      </c>
      <c r="V620" t="s">
        <v>54</v>
      </c>
      <c r="W620" t="s">
        <v>55</v>
      </c>
      <c r="X620" t="s">
        <v>56</v>
      </c>
      <c r="Y620" t="s">
        <v>23</v>
      </c>
      <c r="Z620" t="s">
        <v>37</v>
      </c>
    </row>
    <row r="621" spans="1:26" x14ac:dyDescent="0.2">
      <c r="A621" s="1">
        <v>43627</v>
      </c>
      <c r="B621" t="s">
        <v>57</v>
      </c>
      <c r="C621" t="s">
        <v>27</v>
      </c>
      <c r="D621" t="s">
        <v>51</v>
      </c>
      <c r="E621" t="s">
        <v>49</v>
      </c>
      <c r="F621" s="3" t="s">
        <v>17</v>
      </c>
      <c r="G621" s="3">
        <f>WEEKDAY(A621,2)</f>
        <v>2</v>
      </c>
      <c r="H621" s="7">
        <f>N621+O621/60</f>
        <v>8.8333333333333339</v>
      </c>
      <c r="I621" s="7">
        <f>P621+Q621/60</f>
        <v>9.9166666666666661</v>
      </c>
      <c r="J621" s="4">
        <f>IFERROR(VLOOKUP($U621,TONGHOPVERSION!$A$3:$G$240,6,FALSE),VLOOKUP($B621,TONGHOPVERSION!$A$3:$G$240,6,FALSE))</f>
        <v>228.55256704229927</v>
      </c>
      <c r="K621" s="4">
        <f>IFERROR(VLOOKUP($U621,TONGHOPVERSION!$A$3:$G$240,7,FALSE),VLOOKUP($B621,TONGHOPVERSION!$A$3:$G$240,7,FALSE))</f>
        <v>207.06918725390202</v>
      </c>
      <c r="L621" s="2">
        <v>0.36805555555555558</v>
      </c>
      <c r="M621" s="2">
        <v>0.41319444444444442</v>
      </c>
      <c r="N621" s="6">
        <f t="shared" si="36"/>
        <v>8</v>
      </c>
      <c r="O621" s="6">
        <f t="shared" si="37"/>
        <v>50</v>
      </c>
      <c r="P621" s="6">
        <f t="shared" si="38"/>
        <v>9</v>
      </c>
      <c r="Q621" s="6">
        <f t="shared" si="39"/>
        <v>55</v>
      </c>
      <c r="R621">
        <v>184</v>
      </c>
      <c r="S621">
        <v>214</v>
      </c>
      <c r="T621" s="4">
        <v>39.375999999999998</v>
      </c>
      <c r="U621" t="s">
        <v>57</v>
      </c>
      <c r="V621" t="s">
        <v>54</v>
      </c>
      <c r="W621" t="s">
        <v>55</v>
      </c>
      <c r="X621" t="s">
        <v>56</v>
      </c>
      <c r="Y621" t="s">
        <v>23</v>
      </c>
      <c r="Z621" t="s">
        <v>37</v>
      </c>
    </row>
    <row r="622" spans="1:26" x14ac:dyDescent="0.2">
      <c r="A622" s="1">
        <v>43627</v>
      </c>
      <c r="B622" t="s">
        <v>59</v>
      </c>
      <c r="C622" t="s">
        <v>27</v>
      </c>
      <c r="D622" t="s">
        <v>44</v>
      </c>
      <c r="E622" t="s">
        <v>58</v>
      </c>
      <c r="F622" s="3" t="s">
        <v>17</v>
      </c>
      <c r="G622" s="3">
        <f>WEEKDAY(A622,2)</f>
        <v>2</v>
      </c>
      <c r="H622" s="7">
        <f>N622+O622/60</f>
        <v>1.9166666666666665</v>
      </c>
      <c r="I622" s="7">
        <f>P622+Q622/60</f>
        <v>4.166666666666667</v>
      </c>
      <c r="J622" s="4">
        <f>IFERROR(VLOOKUP($U622,TONGHOPVERSION!$A$3:$G$240,6,FALSE),VLOOKUP($B622,TONGHOPVERSION!$A$3:$G$240,6,FALSE))</f>
        <v>395.74921853782541</v>
      </c>
      <c r="K622" s="4">
        <f>IFERROR(VLOOKUP($U622,TONGHOPVERSION!$A$3:$G$240,7,FALSE),VLOOKUP($B622,TONGHOPVERSION!$A$3:$G$240,7,FALSE))</f>
        <v>351.3813860279069</v>
      </c>
      <c r="L622" s="2">
        <v>7.9861111111111105E-2</v>
      </c>
      <c r="M622" s="2">
        <v>0.17361111111111113</v>
      </c>
      <c r="N622" s="6">
        <f t="shared" si="36"/>
        <v>1</v>
      </c>
      <c r="O622" s="6">
        <f t="shared" si="37"/>
        <v>55</v>
      </c>
      <c r="P622" s="6">
        <f t="shared" si="38"/>
        <v>4</v>
      </c>
      <c r="Q622" s="6">
        <f t="shared" si="39"/>
        <v>10</v>
      </c>
      <c r="R622">
        <v>184</v>
      </c>
      <c r="S622">
        <v>1086</v>
      </c>
      <c r="T622" s="4">
        <v>199.82400000000001</v>
      </c>
      <c r="U622" t="s">
        <v>59</v>
      </c>
      <c r="V622" t="s">
        <v>59</v>
      </c>
      <c r="W622" t="s">
        <v>45</v>
      </c>
      <c r="X622" t="s">
        <v>46</v>
      </c>
      <c r="Y622" t="s">
        <v>23</v>
      </c>
      <c r="Z622" t="s">
        <v>37</v>
      </c>
    </row>
    <row r="623" spans="1:26" x14ac:dyDescent="0.2">
      <c r="A623" s="1">
        <v>43627</v>
      </c>
      <c r="B623" t="s">
        <v>61</v>
      </c>
      <c r="C623" t="s">
        <v>44</v>
      </c>
      <c r="D623" t="s">
        <v>27</v>
      </c>
      <c r="E623" t="s">
        <v>60</v>
      </c>
      <c r="F623" s="3" t="s">
        <v>17</v>
      </c>
      <c r="G623" s="3">
        <f>WEEKDAY(A623,2)</f>
        <v>2</v>
      </c>
      <c r="H623" s="7">
        <f>N623+O623/60</f>
        <v>5.166666666666667</v>
      </c>
      <c r="I623" s="7">
        <f>P623+Q623/60</f>
        <v>7.333333333333333</v>
      </c>
      <c r="J623" s="4">
        <f>IFERROR(VLOOKUP($U623,TONGHOPVERSION!$A$3:$G$240,6,FALSE),VLOOKUP($B623,TONGHOPVERSION!$A$3:$G$240,6,FALSE))</f>
        <v>395.74921853782541</v>
      </c>
      <c r="K623" s="4">
        <f>IFERROR(VLOOKUP($U623,TONGHOPVERSION!$A$3:$G$240,7,FALSE),VLOOKUP($B623,TONGHOPVERSION!$A$3:$G$240,7,FALSE))</f>
        <v>351.3813860279069</v>
      </c>
      <c r="L623" s="2">
        <v>0.21527777777777779</v>
      </c>
      <c r="M623" s="2">
        <v>0.30555555555555552</v>
      </c>
      <c r="N623" s="6">
        <f t="shared" si="36"/>
        <v>5</v>
      </c>
      <c r="O623" s="6">
        <f t="shared" si="37"/>
        <v>10</v>
      </c>
      <c r="P623" s="6">
        <f t="shared" si="38"/>
        <v>7</v>
      </c>
      <c r="Q623" s="6">
        <f t="shared" si="39"/>
        <v>20</v>
      </c>
      <c r="R623">
        <v>184</v>
      </c>
      <c r="S623">
        <v>1086</v>
      </c>
      <c r="T623" s="4">
        <v>199.82400000000001</v>
      </c>
      <c r="U623" t="s">
        <v>59</v>
      </c>
      <c r="V623" t="s">
        <v>59</v>
      </c>
      <c r="W623" t="s">
        <v>45</v>
      </c>
      <c r="X623" t="s">
        <v>46</v>
      </c>
      <c r="Y623" t="s">
        <v>23</v>
      </c>
      <c r="Z623" t="s">
        <v>37</v>
      </c>
    </row>
    <row r="624" spans="1:26" x14ac:dyDescent="0.2">
      <c r="A624" s="1">
        <v>43627</v>
      </c>
      <c r="B624" t="s">
        <v>62</v>
      </c>
      <c r="C624" t="s">
        <v>52</v>
      </c>
      <c r="D624" t="s">
        <v>35</v>
      </c>
      <c r="E624" t="s">
        <v>49</v>
      </c>
      <c r="F624" s="3" t="s">
        <v>17</v>
      </c>
      <c r="G624" s="3">
        <f>WEEKDAY(A624,2)</f>
        <v>2</v>
      </c>
      <c r="H624" s="7">
        <f>N624+O624/60</f>
        <v>12.916666666666666</v>
      </c>
      <c r="I624" s="7">
        <f>P624+Q624/60</f>
        <v>14.083333333333334</v>
      </c>
      <c r="J624" s="4">
        <f>IFERROR(VLOOKUP($U624,TONGHOPVERSION!$A$3:$G$240,6,FALSE),VLOOKUP($B624,TONGHOPVERSION!$A$3:$G$240,6,FALSE))</f>
        <v>282.10893508131221</v>
      </c>
      <c r="K624" s="4">
        <f>IFERROR(VLOOKUP($U624,TONGHOPVERSION!$A$3:$G$240,7,FALSE),VLOOKUP($B624,TONGHOPVERSION!$A$3:$G$240,7,FALSE))</f>
        <v>241.11187743395101</v>
      </c>
      <c r="L624" s="2">
        <v>0.53819444444444442</v>
      </c>
      <c r="M624" s="2">
        <v>0.58680555555555558</v>
      </c>
      <c r="N624" s="6">
        <f t="shared" si="36"/>
        <v>12</v>
      </c>
      <c r="O624" s="6">
        <f t="shared" si="37"/>
        <v>55</v>
      </c>
      <c r="P624" s="6">
        <f t="shared" si="38"/>
        <v>14</v>
      </c>
      <c r="Q624" s="6">
        <f t="shared" si="39"/>
        <v>5</v>
      </c>
      <c r="R624">
        <v>184</v>
      </c>
      <c r="S624">
        <v>486</v>
      </c>
      <c r="T624" s="4">
        <v>89.424000000000007</v>
      </c>
      <c r="U624" t="s">
        <v>63</v>
      </c>
      <c r="V624" t="s">
        <v>54</v>
      </c>
      <c r="W624" t="s">
        <v>55</v>
      </c>
      <c r="X624" t="s">
        <v>56</v>
      </c>
      <c r="Y624" t="s">
        <v>23</v>
      </c>
      <c r="Z624" t="s">
        <v>37</v>
      </c>
    </row>
    <row r="625" spans="1:26" x14ac:dyDescent="0.2">
      <c r="A625" s="1">
        <v>43627</v>
      </c>
      <c r="B625" t="s">
        <v>278</v>
      </c>
      <c r="C625" t="s">
        <v>279</v>
      </c>
      <c r="D625" t="s">
        <v>66</v>
      </c>
      <c r="E625" t="s">
        <v>277</v>
      </c>
      <c r="F625" s="3" t="s">
        <v>17</v>
      </c>
      <c r="G625" s="3">
        <f>WEEKDAY(A625,2)</f>
        <v>2</v>
      </c>
      <c r="H625" s="7">
        <f>N625+O625/60</f>
        <v>18.583333333333332</v>
      </c>
      <c r="I625" s="7">
        <f>P625+Q625/60</f>
        <v>22.083333333333332</v>
      </c>
      <c r="J625" s="4">
        <f>IFERROR(VLOOKUP($U625,TONGHOPVERSION!$A$3:$G$240,6,FALSE),VLOOKUP($B625,TONGHOPVERSION!$A$3:$G$240,6,FALSE))</f>
        <v>462.16810949252476</v>
      </c>
      <c r="K625" s="4">
        <f>IFERROR(VLOOKUP($U625,TONGHOPVERSION!$A$3:$G$240,7,FALSE),VLOOKUP($B625,TONGHOPVERSION!$A$3:$G$240,7,FALSE))</f>
        <v>410.65799824762848</v>
      </c>
      <c r="L625" s="2">
        <v>0.77430555555555547</v>
      </c>
      <c r="M625" s="2">
        <v>0.92013888888888884</v>
      </c>
      <c r="N625" s="6">
        <f t="shared" si="36"/>
        <v>18</v>
      </c>
      <c r="O625" s="6">
        <f t="shared" si="37"/>
        <v>35</v>
      </c>
      <c r="P625" s="6">
        <f t="shared" si="38"/>
        <v>22</v>
      </c>
      <c r="Q625" s="6">
        <f t="shared" si="39"/>
        <v>5</v>
      </c>
      <c r="R625">
        <v>203</v>
      </c>
      <c r="S625">
        <v>2129</v>
      </c>
      <c r="T625" s="4">
        <v>432.18700000000001</v>
      </c>
      <c r="U625" t="s">
        <v>280</v>
      </c>
      <c r="V625" t="s">
        <v>280</v>
      </c>
      <c r="W625" t="s">
        <v>21</v>
      </c>
      <c r="X625" t="s">
        <v>197</v>
      </c>
      <c r="Y625" t="s">
        <v>23</v>
      </c>
      <c r="Z625" t="s">
        <v>24</v>
      </c>
    </row>
    <row r="626" spans="1:26" x14ac:dyDescent="0.2">
      <c r="A626" s="1">
        <v>43627</v>
      </c>
      <c r="B626" t="s">
        <v>280</v>
      </c>
      <c r="C626" t="s">
        <v>66</v>
      </c>
      <c r="D626" t="s">
        <v>279</v>
      </c>
      <c r="E626" t="s">
        <v>281</v>
      </c>
      <c r="F626" s="3" t="s">
        <v>17</v>
      </c>
      <c r="G626" s="3">
        <f>WEEKDAY(A626,2)</f>
        <v>2</v>
      </c>
      <c r="H626" s="7">
        <f>N626+O626/60</f>
        <v>14.416666666666666</v>
      </c>
      <c r="I626" s="7">
        <f>P626+Q626/60</f>
        <v>17.916666666666668</v>
      </c>
      <c r="J626" s="4">
        <f>IFERROR(VLOOKUP($U626,TONGHOPVERSION!$A$3:$G$240,6,FALSE),VLOOKUP($B626,TONGHOPVERSION!$A$3:$G$240,6,FALSE))</f>
        <v>462.16810949252476</v>
      </c>
      <c r="K626" s="4">
        <f>IFERROR(VLOOKUP($U626,TONGHOPVERSION!$A$3:$G$240,7,FALSE),VLOOKUP($B626,TONGHOPVERSION!$A$3:$G$240,7,FALSE))</f>
        <v>410.65799824762848</v>
      </c>
      <c r="L626" s="2">
        <v>0.60069444444444442</v>
      </c>
      <c r="M626" s="2">
        <v>0.74652777777777779</v>
      </c>
      <c r="N626" s="6">
        <f t="shared" si="36"/>
        <v>14</v>
      </c>
      <c r="O626" s="6">
        <f t="shared" si="37"/>
        <v>25</v>
      </c>
      <c r="P626" s="6">
        <f t="shared" si="38"/>
        <v>17</v>
      </c>
      <c r="Q626" s="6">
        <f t="shared" si="39"/>
        <v>55</v>
      </c>
      <c r="R626">
        <v>203</v>
      </c>
      <c r="S626">
        <v>2129</v>
      </c>
      <c r="T626" s="4">
        <v>432.18700000000001</v>
      </c>
      <c r="U626" t="s">
        <v>280</v>
      </c>
      <c r="V626" t="s">
        <v>280</v>
      </c>
      <c r="W626" t="s">
        <v>21</v>
      </c>
      <c r="X626" t="s">
        <v>197</v>
      </c>
      <c r="Y626" t="s">
        <v>23</v>
      </c>
      <c r="Z626" t="s">
        <v>24</v>
      </c>
    </row>
    <row r="627" spans="1:26" x14ac:dyDescent="0.2">
      <c r="A627" s="1">
        <v>43627</v>
      </c>
      <c r="B627" t="s">
        <v>92</v>
      </c>
      <c r="C627" t="s">
        <v>35</v>
      </c>
      <c r="D627" t="s">
        <v>27</v>
      </c>
      <c r="E627" t="s">
        <v>130</v>
      </c>
      <c r="F627" s="3" t="s">
        <v>17</v>
      </c>
      <c r="G627" s="3">
        <f>WEEKDAY(A627,2)</f>
        <v>2</v>
      </c>
      <c r="H627" s="7">
        <f>N627+O627/60</f>
        <v>2</v>
      </c>
      <c r="I627" s="7">
        <f>P627+Q627/60</f>
        <v>4.166666666666667</v>
      </c>
      <c r="J627" s="4">
        <f>IFERROR(VLOOKUP($U627,TONGHOPVERSION!$A$3:$G$240,6,FALSE),VLOOKUP($B627,TONGHOPVERSION!$A$3:$G$240,6,FALSE))</f>
        <v>381.62004815649715</v>
      </c>
      <c r="K627" s="4">
        <f>IFERROR(VLOOKUP($U627,TONGHOPVERSION!$A$3:$G$240,7,FALSE),VLOOKUP($B627,TONGHOPVERSION!$A$3:$G$240,7,FALSE))</f>
        <v>329.70071085785668</v>
      </c>
      <c r="L627" s="2">
        <v>8.3333333333333329E-2</v>
      </c>
      <c r="M627" s="2">
        <v>0.17361111111111113</v>
      </c>
      <c r="N627" s="6">
        <f t="shared" si="36"/>
        <v>2</v>
      </c>
      <c r="O627" s="6">
        <f t="shared" si="37"/>
        <v>0</v>
      </c>
      <c r="P627" s="6">
        <f t="shared" si="38"/>
        <v>4</v>
      </c>
      <c r="Q627" s="6">
        <f t="shared" si="39"/>
        <v>10</v>
      </c>
      <c r="R627">
        <v>203</v>
      </c>
      <c r="S627">
        <v>1133</v>
      </c>
      <c r="T627" s="4">
        <v>229.999</v>
      </c>
      <c r="U627" t="s">
        <v>92</v>
      </c>
      <c r="V627" t="s">
        <v>92</v>
      </c>
      <c r="W627" t="s">
        <v>92</v>
      </c>
      <c r="X627" t="s">
        <v>16</v>
      </c>
      <c r="Y627" t="s">
        <v>30</v>
      </c>
      <c r="Z627" t="s">
        <v>37</v>
      </c>
    </row>
    <row r="628" spans="1:26" x14ac:dyDescent="0.2">
      <c r="A628" s="1">
        <v>43627</v>
      </c>
      <c r="B628" t="s">
        <v>245</v>
      </c>
      <c r="C628" t="s">
        <v>246</v>
      </c>
      <c r="D628" t="s">
        <v>27</v>
      </c>
      <c r="E628" t="s">
        <v>244</v>
      </c>
      <c r="F628" s="3" t="s">
        <v>17</v>
      </c>
      <c r="G628" s="3">
        <f>WEEKDAY(A628,2)</f>
        <v>2</v>
      </c>
      <c r="H628" s="7">
        <f>N628+O628/60</f>
        <v>7.5</v>
      </c>
      <c r="I628" s="7">
        <f>P628+Q628/60</f>
        <v>8.5833333333333339</v>
      </c>
      <c r="J628" s="4">
        <f>IFERROR(VLOOKUP($U628,TONGHOPVERSION!$A$3:$G$240,6,FALSE),VLOOKUP($B628,TONGHOPVERSION!$A$3:$G$240,6,FALSE))</f>
        <v>159.31349741767471</v>
      </c>
      <c r="K628" s="4">
        <f>IFERROR(VLOOKUP($U628,TONGHOPVERSION!$A$3:$G$240,7,FALSE),VLOOKUP($B628,TONGHOPVERSION!$A$3:$G$240,7,FALSE))</f>
        <v>161.80118112969026</v>
      </c>
      <c r="L628" s="2">
        <v>0.3125</v>
      </c>
      <c r="M628" s="2">
        <v>0.3576388888888889</v>
      </c>
      <c r="N628" s="6">
        <f t="shared" si="36"/>
        <v>7</v>
      </c>
      <c r="O628" s="6">
        <f t="shared" si="37"/>
        <v>30</v>
      </c>
      <c r="P628" s="6">
        <f t="shared" si="38"/>
        <v>8</v>
      </c>
      <c r="Q628" s="6">
        <f t="shared" si="39"/>
        <v>35</v>
      </c>
      <c r="R628">
        <v>203</v>
      </c>
      <c r="S628">
        <v>383</v>
      </c>
      <c r="T628" s="4">
        <v>77.748999999999995</v>
      </c>
      <c r="U628" t="s">
        <v>247</v>
      </c>
      <c r="V628" t="s">
        <v>247</v>
      </c>
      <c r="W628" t="s">
        <v>41</v>
      </c>
      <c r="X628" t="s">
        <v>16</v>
      </c>
      <c r="Y628" t="s">
        <v>30</v>
      </c>
      <c r="Z628" t="s">
        <v>37</v>
      </c>
    </row>
    <row r="629" spans="1:26" x14ac:dyDescent="0.2">
      <c r="A629" s="1">
        <v>43627</v>
      </c>
      <c r="B629" t="s">
        <v>184</v>
      </c>
      <c r="C629" t="s">
        <v>27</v>
      </c>
      <c r="D629" t="s">
        <v>66</v>
      </c>
      <c r="E629" t="s">
        <v>476</v>
      </c>
      <c r="F629" s="3" t="s">
        <v>17</v>
      </c>
      <c r="G629" s="3">
        <f>WEEKDAY(A629,2)</f>
        <v>2</v>
      </c>
      <c r="H629" s="7">
        <f>N629+O629/60</f>
        <v>11.833333333333334</v>
      </c>
      <c r="I629" s="7">
        <f>P629+Q629/60</f>
        <v>13</v>
      </c>
      <c r="J629" s="4">
        <f>IFERROR(VLOOKUP($U629,TONGHOPVERSION!$A$3:$G$240,6,FALSE),VLOOKUP($B629,TONGHOPVERSION!$A$3:$G$240,6,FALSE))</f>
        <v>184.25871592968858</v>
      </c>
      <c r="K629" s="4">
        <f>IFERROR(VLOOKUP($U629,TONGHOPVERSION!$A$3:$G$240,7,FALSE),VLOOKUP($B629,TONGHOPVERSION!$A$3:$G$240,7,FALSE))</f>
        <v>154.07262794368225</v>
      </c>
      <c r="L629" s="2">
        <v>0.49305555555555558</v>
      </c>
      <c r="M629" s="2">
        <v>0.54166666666666663</v>
      </c>
      <c r="N629" s="6">
        <f t="shared" si="36"/>
        <v>11</v>
      </c>
      <c r="O629" s="6">
        <f t="shared" si="37"/>
        <v>50</v>
      </c>
      <c r="P629" s="6">
        <f t="shared" si="38"/>
        <v>13</v>
      </c>
      <c r="Q629" s="6">
        <f t="shared" si="39"/>
        <v>0</v>
      </c>
      <c r="R629">
        <v>203</v>
      </c>
      <c r="S629">
        <v>309</v>
      </c>
      <c r="T629" s="4">
        <v>62.726999999999997</v>
      </c>
      <c r="U629" t="s">
        <v>184</v>
      </c>
      <c r="V629" t="s">
        <v>184</v>
      </c>
      <c r="W629" t="s">
        <v>29</v>
      </c>
      <c r="X629" t="s">
        <v>16</v>
      </c>
      <c r="Y629" t="s">
        <v>30</v>
      </c>
      <c r="Z629" t="s">
        <v>37</v>
      </c>
    </row>
    <row r="630" spans="1:26" x14ac:dyDescent="0.2">
      <c r="A630" s="1">
        <v>43627</v>
      </c>
      <c r="B630" t="s">
        <v>247</v>
      </c>
      <c r="C630" t="s">
        <v>27</v>
      </c>
      <c r="D630" t="s">
        <v>246</v>
      </c>
      <c r="E630" t="s">
        <v>249</v>
      </c>
      <c r="F630" s="3" t="s">
        <v>17</v>
      </c>
      <c r="G630" s="3">
        <f>WEEKDAY(A630,2)</f>
        <v>2</v>
      </c>
      <c r="H630" s="7">
        <f>N630+O630/60</f>
        <v>5.666666666666667</v>
      </c>
      <c r="I630" s="7">
        <f>P630+Q630/60</f>
        <v>6.833333333333333</v>
      </c>
      <c r="J630" s="4">
        <f>IFERROR(VLOOKUP($U630,TONGHOPVERSION!$A$3:$G$240,6,FALSE),VLOOKUP($B630,TONGHOPVERSION!$A$3:$G$240,6,FALSE))</f>
        <v>159.31349741767471</v>
      </c>
      <c r="K630" s="4">
        <f>IFERROR(VLOOKUP($U630,TONGHOPVERSION!$A$3:$G$240,7,FALSE),VLOOKUP($B630,TONGHOPVERSION!$A$3:$G$240,7,FALSE))</f>
        <v>161.80118112969026</v>
      </c>
      <c r="L630" s="2">
        <v>0.23611111111111113</v>
      </c>
      <c r="M630" s="2">
        <v>0.28472222222222221</v>
      </c>
      <c r="N630" s="6">
        <f t="shared" si="36"/>
        <v>5</v>
      </c>
      <c r="O630" s="6">
        <f t="shared" si="37"/>
        <v>40</v>
      </c>
      <c r="P630" s="6">
        <f t="shared" si="38"/>
        <v>6</v>
      </c>
      <c r="Q630" s="6">
        <f t="shared" si="39"/>
        <v>50</v>
      </c>
      <c r="R630">
        <v>203</v>
      </c>
      <c r="S630">
        <v>383</v>
      </c>
      <c r="T630" s="4">
        <v>77.748999999999995</v>
      </c>
      <c r="U630" t="s">
        <v>247</v>
      </c>
      <c r="V630" t="s">
        <v>247</v>
      </c>
      <c r="W630" t="s">
        <v>41</v>
      </c>
      <c r="X630" t="s">
        <v>16</v>
      </c>
      <c r="Y630" t="s">
        <v>30</v>
      </c>
      <c r="Z630" t="s">
        <v>37</v>
      </c>
    </row>
    <row r="631" spans="1:26" x14ac:dyDescent="0.2">
      <c r="A631" s="1">
        <v>43627</v>
      </c>
      <c r="B631" t="s">
        <v>65</v>
      </c>
      <c r="C631" t="s">
        <v>66</v>
      </c>
      <c r="D631" t="s">
        <v>35</v>
      </c>
      <c r="E631" t="s">
        <v>64</v>
      </c>
      <c r="F631" s="3" t="s">
        <v>17</v>
      </c>
      <c r="G631" s="3">
        <f>WEEKDAY(A631,2)</f>
        <v>2</v>
      </c>
      <c r="H631" s="7">
        <f>N631+O631/60</f>
        <v>8.8333333333333339</v>
      </c>
      <c r="I631" s="7">
        <f>P631+Q631/60</f>
        <v>10.75</v>
      </c>
      <c r="J631" s="4">
        <f>IFERROR(VLOOKUP($U631,TONGHOPVERSION!$A$3:$G$240,6,FALSE),VLOOKUP($B631,TONGHOPVERSION!$A$3:$G$240,6,FALSE))</f>
        <v>292.75199550278143</v>
      </c>
      <c r="K631" s="4">
        <f>IFERROR(VLOOKUP($U631,TONGHOPVERSION!$A$3:$G$240,7,FALSE),VLOOKUP($B631,TONGHOPVERSION!$A$3:$G$240,7,FALSE))</f>
        <v>283.06606117169179</v>
      </c>
      <c r="L631" s="2">
        <v>0.36805555555555558</v>
      </c>
      <c r="M631" s="2">
        <v>0.44791666666666669</v>
      </c>
      <c r="N631" s="6">
        <f t="shared" si="36"/>
        <v>8</v>
      </c>
      <c r="O631" s="6">
        <f t="shared" si="37"/>
        <v>50</v>
      </c>
      <c r="P631" s="6">
        <f t="shared" si="38"/>
        <v>10</v>
      </c>
      <c r="Q631" s="6">
        <f t="shared" si="39"/>
        <v>45</v>
      </c>
      <c r="R631">
        <v>203</v>
      </c>
      <c r="S631">
        <v>1062</v>
      </c>
      <c r="T631" s="4">
        <v>215.58600000000001</v>
      </c>
      <c r="U631" t="s">
        <v>67</v>
      </c>
      <c r="V631" t="s">
        <v>67</v>
      </c>
      <c r="W631" t="s">
        <v>29</v>
      </c>
      <c r="X631" t="s">
        <v>16</v>
      </c>
      <c r="Y631" t="s">
        <v>30</v>
      </c>
      <c r="Z631" t="s">
        <v>37</v>
      </c>
    </row>
    <row r="632" spans="1:26" x14ac:dyDescent="0.2">
      <c r="A632" s="1">
        <v>43627</v>
      </c>
      <c r="B632" t="s">
        <v>67</v>
      </c>
      <c r="C632" t="s">
        <v>35</v>
      </c>
      <c r="D632" t="s">
        <v>66</v>
      </c>
      <c r="E632" t="s">
        <v>68</v>
      </c>
      <c r="F632" s="3" t="s">
        <v>17</v>
      </c>
      <c r="G632" s="3">
        <f>WEEKDAY(A632,2)</f>
        <v>2</v>
      </c>
      <c r="H632" s="7">
        <f>N632+O632/60</f>
        <v>6.25</v>
      </c>
      <c r="I632" s="7">
        <f>P632+Q632/60</f>
        <v>8.1666666666666661</v>
      </c>
      <c r="J632" s="4">
        <f>IFERROR(VLOOKUP($U632,TONGHOPVERSION!$A$3:$G$240,6,FALSE),VLOOKUP($B632,TONGHOPVERSION!$A$3:$G$240,6,FALSE))</f>
        <v>292.75199550278143</v>
      </c>
      <c r="K632" s="4">
        <f>IFERROR(VLOOKUP($U632,TONGHOPVERSION!$A$3:$G$240,7,FALSE),VLOOKUP($B632,TONGHOPVERSION!$A$3:$G$240,7,FALSE))</f>
        <v>283.06606117169179</v>
      </c>
      <c r="L632" s="2">
        <v>0.26041666666666669</v>
      </c>
      <c r="M632" s="2">
        <v>0.34027777777777773</v>
      </c>
      <c r="N632" s="6">
        <f t="shared" si="36"/>
        <v>6</v>
      </c>
      <c r="O632" s="6">
        <f t="shared" si="37"/>
        <v>15</v>
      </c>
      <c r="P632" s="6">
        <f t="shared" si="38"/>
        <v>8</v>
      </c>
      <c r="Q632" s="6">
        <f t="shared" si="39"/>
        <v>10</v>
      </c>
      <c r="R632">
        <v>203</v>
      </c>
      <c r="S632">
        <v>1062</v>
      </c>
      <c r="T632" s="4">
        <v>215.58600000000001</v>
      </c>
      <c r="U632" t="s">
        <v>67</v>
      </c>
      <c r="V632" t="s">
        <v>67</v>
      </c>
      <c r="W632" t="s">
        <v>29</v>
      </c>
      <c r="X632" t="s">
        <v>16</v>
      </c>
      <c r="Y632" t="s">
        <v>30</v>
      </c>
      <c r="Z632" t="s">
        <v>37</v>
      </c>
    </row>
    <row r="633" spans="1:26" x14ac:dyDescent="0.2">
      <c r="A633" s="1">
        <v>43627</v>
      </c>
      <c r="B633" t="s">
        <v>510</v>
      </c>
      <c r="C633" t="s">
        <v>35</v>
      </c>
      <c r="D633" t="s">
        <v>173</v>
      </c>
      <c r="E633" t="s">
        <v>528</v>
      </c>
      <c r="F633" s="3" t="s">
        <v>17</v>
      </c>
      <c r="G633" s="3">
        <f>WEEKDAY(A633,2)</f>
        <v>2</v>
      </c>
      <c r="H633" s="7">
        <f>N633+O633/60</f>
        <v>11.583333333333334</v>
      </c>
      <c r="I633" s="7">
        <f>P633+Q633/60</f>
        <v>14</v>
      </c>
      <c r="J633" s="4">
        <f>IFERROR(VLOOKUP($U633,TONGHOPVERSION!$A$3:$G$240,6,FALSE),VLOOKUP($B633,TONGHOPVERSION!$A$3:$G$240,6,FALSE))</f>
        <v>524.34786512385949</v>
      </c>
      <c r="K633" s="4">
        <f>IFERROR(VLOOKUP($U633,TONGHOPVERSION!$A$3:$G$240,7,FALSE),VLOOKUP($B633,TONGHOPVERSION!$A$3:$G$240,7,FALSE))</f>
        <v>478.47904156320539</v>
      </c>
      <c r="L633" s="2">
        <v>0.4826388888888889</v>
      </c>
      <c r="M633" s="2">
        <v>0.58333333333333337</v>
      </c>
      <c r="N633" s="6">
        <f t="shared" si="36"/>
        <v>11</v>
      </c>
      <c r="O633" s="6">
        <f t="shared" si="37"/>
        <v>35</v>
      </c>
      <c r="P633" s="6">
        <f t="shared" si="38"/>
        <v>14</v>
      </c>
      <c r="Q633" s="6">
        <f t="shared" si="39"/>
        <v>0</v>
      </c>
      <c r="R633">
        <v>203</v>
      </c>
      <c r="S633">
        <v>1503</v>
      </c>
      <c r="T633" s="4">
        <v>305.10899999999998</v>
      </c>
      <c r="U633" t="s">
        <v>510</v>
      </c>
      <c r="V633" t="s">
        <v>510</v>
      </c>
      <c r="W633" t="s">
        <v>21</v>
      </c>
      <c r="X633" t="s">
        <v>135</v>
      </c>
      <c r="Y633" t="s">
        <v>23</v>
      </c>
      <c r="Z633" t="s">
        <v>37</v>
      </c>
    </row>
    <row r="634" spans="1:26" x14ac:dyDescent="0.2">
      <c r="A634" s="1">
        <v>43627</v>
      </c>
      <c r="B634" t="s">
        <v>265</v>
      </c>
      <c r="C634" t="s">
        <v>35</v>
      </c>
      <c r="D634" t="s">
        <v>266</v>
      </c>
      <c r="E634" t="s">
        <v>264</v>
      </c>
      <c r="F634" s="3" t="s">
        <v>17</v>
      </c>
      <c r="G634" s="3">
        <f>WEEKDAY(A634,2)</f>
        <v>2</v>
      </c>
      <c r="H634" s="7">
        <f>N634+O634/60</f>
        <v>8.3333333333333329E-2</v>
      </c>
      <c r="I634" s="7">
        <f>P634+Q634/60</f>
        <v>2.25</v>
      </c>
      <c r="J634" s="4">
        <f>IFERROR(VLOOKUP($U634,TONGHOPVERSION!$A$3:$G$240,6,FALSE),VLOOKUP($B634,TONGHOPVERSION!$A$3:$G$240,6,FALSE))</f>
        <v>308.7453322478957</v>
      </c>
      <c r="K634" s="4">
        <f>IFERROR(VLOOKUP($U634,TONGHOPVERSION!$A$3:$G$240,7,FALSE),VLOOKUP($B634,TONGHOPVERSION!$A$3:$G$240,7,FALSE))</f>
        <v>330.16909384151558</v>
      </c>
      <c r="L634" s="2">
        <v>3.472222222222222E-3</v>
      </c>
      <c r="M634" s="2">
        <v>9.375E-2</v>
      </c>
      <c r="N634" s="6">
        <f t="shared" si="36"/>
        <v>0</v>
      </c>
      <c r="O634" s="6">
        <f t="shared" si="37"/>
        <v>5</v>
      </c>
      <c r="P634" s="6">
        <f t="shared" si="38"/>
        <v>2</v>
      </c>
      <c r="Q634" s="6">
        <f t="shared" si="39"/>
        <v>15</v>
      </c>
      <c r="R634">
        <v>203</v>
      </c>
      <c r="S634">
        <v>1217</v>
      </c>
      <c r="T634" s="4">
        <v>247.05099999999999</v>
      </c>
      <c r="U634" t="s">
        <v>265</v>
      </c>
      <c r="V634" t="s">
        <v>265</v>
      </c>
      <c r="W634" t="s">
        <v>125</v>
      </c>
      <c r="X634" t="s">
        <v>16</v>
      </c>
      <c r="Y634" t="s">
        <v>30</v>
      </c>
      <c r="Z634" t="s">
        <v>37</v>
      </c>
    </row>
    <row r="635" spans="1:26" x14ac:dyDescent="0.2">
      <c r="A635" s="1">
        <v>43627</v>
      </c>
      <c r="B635" t="s">
        <v>270</v>
      </c>
      <c r="C635" t="s">
        <v>266</v>
      </c>
      <c r="D635" t="s">
        <v>35</v>
      </c>
      <c r="E635" t="s">
        <v>269</v>
      </c>
      <c r="F635" s="3" t="s">
        <v>17</v>
      </c>
      <c r="G635" s="3">
        <f>WEEKDAY(A635,2)</f>
        <v>2</v>
      </c>
      <c r="H635" s="7">
        <f>N635+O635/60</f>
        <v>2.9166666666666665</v>
      </c>
      <c r="I635" s="7">
        <f>P635+Q635/60</f>
        <v>5</v>
      </c>
      <c r="J635" s="4">
        <f>IFERROR(VLOOKUP($U635,TONGHOPVERSION!$A$3:$G$240,6,FALSE),VLOOKUP($B635,TONGHOPVERSION!$A$3:$G$240,6,FALSE))</f>
        <v>308.7453322478957</v>
      </c>
      <c r="K635" s="4">
        <f>IFERROR(VLOOKUP($U635,TONGHOPVERSION!$A$3:$G$240,7,FALSE),VLOOKUP($B635,TONGHOPVERSION!$A$3:$G$240,7,FALSE))</f>
        <v>330.16909384151558</v>
      </c>
      <c r="L635" s="2">
        <v>0.12152777777777778</v>
      </c>
      <c r="M635" s="2">
        <v>0.20833333333333334</v>
      </c>
      <c r="N635" s="6">
        <f t="shared" si="36"/>
        <v>2</v>
      </c>
      <c r="O635" s="6">
        <f t="shared" si="37"/>
        <v>55</v>
      </c>
      <c r="P635" s="6">
        <f t="shared" si="38"/>
        <v>5</v>
      </c>
      <c r="Q635" s="6">
        <f t="shared" si="39"/>
        <v>0</v>
      </c>
      <c r="R635">
        <v>203</v>
      </c>
      <c r="S635">
        <v>1217</v>
      </c>
      <c r="T635" s="4">
        <v>247.05099999999999</v>
      </c>
      <c r="U635" t="s">
        <v>265</v>
      </c>
      <c r="V635" t="s">
        <v>265</v>
      </c>
      <c r="W635" t="s">
        <v>125</v>
      </c>
      <c r="X635" t="s">
        <v>16</v>
      </c>
      <c r="Y635" t="s">
        <v>30</v>
      </c>
      <c r="Z635" t="s">
        <v>37</v>
      </c>
    </row>
    <row r="636" spans="1:26" x14ac:dyDescent="0.2">
      <c r="A636" s="1">
        <v>43627</v>
      </c>
      <c r="B636" t="s">
        <v>692</v>
      </c>
      <c r="C636" t="s">
        <v>66</v>
      </c>
      <c r="D636" t="s">
        <v>693</v>
      </c>
      <c r="E636" t="s">
        <v>691</v>
      </c>
      <c r="F636" s="3" t="s">
        <v>17</v>
      </c>
      <c r="G636" s="3">
        <f>WEEKDAY(A636,2)</f>
        <v>2</v>
      </c>
      <c r="H636" s="7">
        <f>N636+O636/60</f>
        <v>8.5</v>
      </c>
      <c r="I636" s="7">
        <f>P636+Q636/60</f>
        <v>14.25</v>
      </c>
      <c r="J636" s="4">
        <f>IFERROR(VLOOKUP($U636,TONGHOPVERSION!$A$3:$G$240,6,FALSE),VLOOKUP($B636,TONGHOPVERSION!$A$3:$G$240,6,FALSE))</f>
        <v>782.89905310666666</v>
      </c>
      <c r="K636" s="4">
        <f>IFERROR(VLOOKUP($U636,TONGHOPVERSION!$A$3:$G$240,7,FALSE),VLOOKUP($B636,TONGHOPVERSION!$A$3:$G$240,7,FALSE))</f>
        <v>673.04650458879189</v>
      </c>
      <c r="L636" s="2">
        <v>0.35416666666666669</v>
      </c>
      <c r="M636" s="2">
        <v>0.59375</v>
      </c>
      <c r="N636" s="6">
        <f t="shared" si="36"/>
        <v>8</v>
      </c>
      <c r="O636" s="6">
        <f t="shared" si="37"/>
        <v>30</v>
      </c>
      <c r="P636" s="6">
        <f t="shared" si="38"/>
        <v>14</v>
      </c>
      <c r="Q636" s="6">
        <f t="shared" si="39"/>
        <v>15</v>
      </c>
      <c r="R636">
        <v>203</v>
      </c>
      <c r="S636">
        <v>4071</v>
      </c>
      <c r="T636" s="4">
        <v>826.41300000000001</v>
      </c>
      <c r="U636" t="s">
        <v>692</v>
      </c>
      <c r="V636" t="s">
        <v>692</v>
      </c>
      <c r="W636" t="s">
        <v>21</v>
      </c>
      <c r="X636" t="s">
        <v>197</v>
      </c>
      <c r="Y636" t="s">
        <v>23</v>
      </c>
      <c r="Z636" t="s">
        <v>24</v>
      </c>
    </row>
    <row r="637" spans="1:26" x14ac:dyDescent="0.2">
      <c r="A637" s="1">
        <v>43627</v>
      </c>
      <c r="B637" t="s">
        <v>695</v>
      </c>
      <c r="C637" t="s">
        <v>693</v>
      </c>
      <c r="D637" t="s">
        <v>66</v>
      </c>
      <c r="E637" t="s">
        <v>694</v>
      </c>
      <c r="F637" s="3" t="s">
        <v>17</v>
      </c>
      <c r="G637" s="3">
        <f>WEEKDAY(A637,2)</f>
        <v>2</v>
      </c>
      <c r="H637" s="7">
        <f>N637+O637/60</f>
        <v>15.166666666666666</v>
      </c>
      <c r="I637" s="7">
        <f>P637+Q637/60</f>
        <v>20.666666666666668</v>
      </c>
      <c r="J637" s="4">
        <f>IFERROR(VLOOKUP($U637,TONGHOPVERSION!$A$3:$G$240,6,FALSE),VLOOKUP($B637,TONGHOPVERSION!$A$3:$G$240,6,FALSE))</f>
        <v>782.89905310666666</v>
      </c>
      <c r="K637" s="4">
        <f>IFERROR(VLOOKUP($U637,TONGHOPVERSION!$A$3:$G$240,7,FALSE),VLOOKUP($B637,TONGHOPVERSION!$A$3:$G$240,7,FALSE))</f>
        <v>673.04650458879189</v>
      </c>
      <c r="L637" s="2">
        <v>0.63194444444444442</v>
      </c>
      <c r="M637" s="2">
        <v>0.86111111111111116</v>
      </c>
      <c r="N637" s="6">
        <f t="shared" si="36"/>
        <v>15</v>
      </c>
      <c r="O637" s="6">
        <f t="shared" si="37"/>
        <v>10</v>
      </c>
      <c r="P637" s="6">
        <f t="shared" si="38"/>
        <v>20</v>
      </c>
      <c r="Q637" s="6">
        <f t="shared" si="39"/>
        <v>40</v>
      </c>
      <c r="R637">
        <v>203</v>
      </c>
      <c r="S637">
        <v>4071</v>
      </c>
      <c r="T637" s="4">
        <v>826.41300000000001</v>
      </c>
      <c r="U637" t="s">
        <v>692</v>
      </c>
      <c r="V637" t="s">
        <v>692</v>
      </c>
      <c r="W637" t="s">
        <v>21</v>
      </c>
      <c r="X637" t="s">
        <v>197</v>
      </c>
      <c r="Y637" t="s">
        <v>23</v>
      </c>
      <c r="Z637" t="s">
        <v>24</v>
      </c>
    </row>
    <row r="638" spans="1:26" x14ac:dyDescent="0.2">
      <c r="A638" s="1">
        <v>43627</v>
      </c>
      <c r="B638" t="s">
        <v>65</v>
      </c>
      <c r="C638" t="s">
        <v>66</v>
      </c>
      <c r="D638" t="s">
        <v>35</v>
      </c>
      <c r="E638" t="s">
        <v>472</v>
      </c>
      <c r="F638" s="3" t="s">
        <v>17</v>
      </c>
      <c r="G638" s="3">
        <f>WEEKDAY(A638,2)</f>
        <v>2</v>
      </c>
      <c r="H638" s="7">
        <f>N638+O638/60</f>
        <v>23</v>
      </c>
      <c r="I638" s="7">
        <f>P638+Q638/60</f>
        <v>0.91666666666666663</v>
      </c>
      <c r="J638" s="4">
        <f>IFERROR(VLOOKUP($U638,TONGHOPVERSION!$A$3:$G$240,6,FALSE),VLOOKUP($B638,TONGHOPVERSION!$A$3:$G$240,6,FALSE))</f>
        <v>292.75199550278143</v>
      </c>
      <c r="K638" s="4">
        <f>IFERROR(VLOOKUP($U638,TONGHOPVERSION!$A$3:$G$240,7,FALSE),VLOOKUP($B638,TONGHOPVERSION!$A$3:$G$240,7,FALSE))</f>
        <v>283.06606117169179</v>
      </c>
      <c r="L638" s="2">
        <v>0.95833333333333337</v>
      </c>
      <c r="M638" s="2">
        <v>3.8194444444444441E-2</v>
      </c>
      <c r="N638" s="6">
        <f t="shared" si="36"/>
        <v>23</v>
      </c>
      <c r="O638" s="6">
        <f t="shared" si="37"/>
        <v>0</v>
      </c>
      <c r="P638" s="6">
        <f t="shared" si="38"/>
        <v>0</v>
      </c>
      <c r="Q638" s="6">
        <f t="shared" si="39"/>
        <v>55</v>
      </c>
      <c r="R638">
        <v>203</v>
      </c>
      <c r="S638">
        <v>1062</v>
      </c>
      <c r="T638" s="4">
        <v>215.58600000000001</v>
      </c>
      <c r="U638" t="s">
        <v>67</v>
      </c>
      <c r="V638" t="s">
        <v>67</v>
      </c>
      <c r="W638" t="s">
        <v>29</v>
      </c>
      <c r="X638" t="s">
        <v>16</v>
      </c>
      <c r="Y638" t="s">
        <v>30</v>
      </c>
      <c r="Z638" t="s">
        <v>37</v>
      </c>
    </row>
    <row r="639" spans="1:26" x14ac:dyDescent="0.2">
      <c r="A639" s="1">
        <v>43627</v>
      </c>
      <c r="B639" t="s">
        <v>92</v>
      </c>
      <c r="C639" t="s">
        <v>35</v>
      </c>
      <c r="D639" t="s">
        <v>27</v>
      </c>
      <c r="E639" t="s">
        <v>358</v>
      </c>
      <c r="F639" s="3" t="s">
        <v>17</v>
      </c>
      <c r="G639" s="3">
        <f>WEEKDAY(A639,2)</f>
        <v>2</v>
      </c>
      <c r="H639" s="7">
        <f>N639+O639/60</f>
        <v>3</v>
      </c>
      <c r="I639" s="7">
        <f>P639+Q639/60</f>
        <v>5.166666666666667</v>
      </c>
      <c r="J639" s="4">
        <f>IFERROR(VLOOKUP($U639,TONGHOPVERSION!$A$3:$G$240,6,FALSE),VLOOKUP($B639,TONGHOPVERSION!$A$3:$G$240,6,FALSE))</f>
        <v>381.62004815649715</v>
      </c>
      <c r="K639" s="4">
        <f>IFERROR(VLOOKUP($U639,TONGHOPVERSION!$A$3:$G$240,7,FALSE),VLOOKUP($B639,TONGHOPVERSION!$A$3:$G$240,7,FALSE))</f>
        <v>329.70071085785668</v>
      </c>
      <c r="L639" s="2">
        <v>0.125</v>
      </c>
      <c r="M639" s="2">
        <v>0.21527777777777779</v>
      </c>
      <c r="N639" s="6">
        <f t="shared" si="36"/>
        <v>3</v>
      </c>
      <c r="O639" s="6">
        <f t="shared" si="37"/>
        <v>0</v>
      </c>
      <c r="P639" s="6">
        <f t="shared" si="38"/>
        <v>5</v>
      </c>
      <c r="Q639" s="6">
        <f t="shared" si="39"/>
        <v>10</v>
      </c>
      <c r="R639">
        <v>203</v>
      </c>
      <c r="S639">
        <v>1133</v>
      </c>
      <c r="T639" s="4">
        <v>229.999</v>
      </c>
      <c r="U639" t="s">
        <v>92</v>
      </c>
      <c r="V639" t="s">
        <v>92</v>
      </c>
      <c r="W639" t="s">
        <v>92</v>
      </c>
      <c r="X639" t="s">
        <v>16</v>
      </c>
      <c r="Y639" t="s">
        <v>30</v>
      </c>
      <c r="Z639" t="s">
        <v>37</v>
      </c>
    </row>
    <row r="640" spans="1:26" x14ac:dyDescent="0.2">
      <c r="A640" s="1">
        <v>43627</v>
      </c>
      <c r="B640" t="s">
        <v>184</v>
      </c>
      <c r="C640" t="s">
        <v>27</v>
      </c>
      <c r="D640" t="s">
        <v>66</v>
      </c>
      <c r="E640" t="s">
        <v>696</v>
      </c>
      <c r="F640" s="3" t="s">
        <v>17</v>
      </c>
      <c r="G640" s="3">
        <f>WEEKDAY(A640,2)</f>
        <v>2</v>
      </c>
      <c r="H640" s="7">
        <f>N640+O640/60</f>
        <v>6.5</v>
      </c>
      <c r="I640" s="7">
        <f>P640+Q640/60</f>
        <v>7.666666666666667</v>
      </c>
      <c r="J640" s="4">
        <f>IFERROR(VLOOKUP($U640,TONGHOPVERSION!$A$3:$G$240,6,FALSE),VLOOKUP($B640,TONGHOPVERSION!$A$3:$G$240,6,FALSE))</f>
        <v>184.25871592968858</v>
      </c>
      <c r="K640" s="4">
        <f>IFERROR(VLOOKUP($U640,TONGHOPVERSION!$A$3:$G$240,7,FALSE),VLOOKUP($B640,TONGHOPVERSION!$A$3:$G$240,7,FALSE))</f>
        <v>154.07262794368225</v>
      </c>
      <c r="L640" s="2">
        <v>0.27083333333333331</v>
      </c>
      <c r="M640" s="2">
        <v>0.31944444444444448</v>
      </c>
      <c r="N640" s="6">
        <f t="shared" si="36"/>
        <v>6</v>
      </c>
      <c r="O640" s="6">
        <f t="shared" si="37"/>
        <v>30</v>
      </c>
      <c r="P640" s="6">
        <f t="shared" si="38"/>
        <v>7</v>
      </c>
      <c r="Q640" s="6">
        <f t="shared" si="39"/>
        <v>40</v>
      </c>
      <c r="R640">
        <v>203</v>
      </c>
      <c r="S640">
        <v>309</v>
      </c>
      <c r="T640" s="4">
        <v>62.726999999999997</v>
      </c>
      <c r="U640" t="s">
        <v>184</v>
      </c>
      <c r="V640" t="s">
        <v>184</v>
      </c>
      <c r="W640" t="s">
        <v>29</v>
      </c>
      <c r="X640" t="s">
        <v>16</v>
      </c>
      <c r="Y640" t="s">
        <v>30</v>
      </c>
      <c r="Z640" t="s">
        <v>31</v>
      </c>
    </row>
    <row r="641" spans="1:26" x14ac:dyDescent="0.2">
      <c r="A641" s="1">
        <v>43627</v>
      </c>
      <c r="B641" t="s">
        <v>176</v>
      </c>
      <c r="C641" t="s">
        <v>177</v>
      </c>
      <c r="D641" t="s">
        <v>27</v>
      </c>
      <c r="E641" t="s">
        <v>697</v>
      </c>
      <c r="F641" s="3" t="s">
        <v>17</v>
      </c>
      <c r="G641" s="3">
        <f>WEEKDAY(A641,2)</f>
        <v>2</v>
      </c>
      <c r="H641" s="7">
        <f>N641+O641/60</f>
        <v>1.25</v>
      </c>
      <c r="I641" s="7">
        <f>P641+Q641/60</f>
        <v>2.3333333333333335</v>
      </c>
      <c r="J641" s="4">
        <f>IFERROR(VLOOKUP($U641,TONGHOPVERSION!$A$3:$G$240,6,FALSE),VLOOKUP($B641,TONGHOPVERSION!$A$3:$G$240,6,FALSE))</f>
        <v>187.46363998635809</v>
      </c>
      <c r="K641" s="4">
        <f>IFERROR(VLOOKUP($U641,TONGHOPVERSION!$A$3:$G$240,7,FALSE),VLOOKUP($B641,TONGHOPVERSION!$A$3:$G$240,7,FALSE))</f>
        <v>145.81561859013829</v>
      </c>
      <c r="L641" s="2">
        <v>5.2083333333333336E-2</v>
      </c>
      <c r="M641" s="2">
        <v>9.7222222222222224E-2</v>
      </c>
      <c r="N641" s="6">
        <f t="shared" si="36"/>
        <v>1</v>
      </c>
      <c r="O641" s="6">
        <f t="shared" si="37"/>
        <v>15</v>
      </c>
      <c r="P641" s="6">
        <f t="shared" si="38"/>
        <v>2</v>
      </c>
      <c r="Q641" s="6">
        <f t="shared" si="39"/>
        <v>20</v>
      </c>
      <c r="R641">
        <v>203</v>
      </c>
      <c r="S641">
        <v>301</v>
      </c>
      <c r="T641" s="4">
        <v>61.103000000000002</v>
      </c>
      <c r="U641" t="s">
        <v>178</v>
      </c>
      <c r="V641" t="s">
        <v>178</v>
      </c>
      <c r="W641" t="s">
        <v>29</v>
      </c>
      <c r="X641" t="s">
        <v>16</v>
      </c>
      <c r="Y641" t="s">
        <v>30</v>
      </c>
      <c r="Z641" t="s">
        <v>37</v>
      </c>
    </row>
    <row r="642" spans="1:26" x14ac:dyDescent="0.2">
      <c r="A642" s="1">
        <v>43627</v>
      </c>
      <c r="B642" t="s">
        <v>194</v>
      </c>
      <c r="C642" t="s">
        <v>195</v>
      </c>
      <c r="D642" t="s">
        <v>27</v>
      </c>
      <c r="E642" t="s">
        <v>193</v>
      </c>
      <c r="F642" s="3" t="s">
        <v>17</v>
      </c>
      <c r="G642" s="3">
        <f>WEEKDAY(A642,2)</f>
        <v>2</v>
      </c>
      <c r="H642" s="7">
        <f>N642+O642/60</f>
        <v>7.25</v>
      </c>
      <c r="I642" s="7">
        <f>P642+Q642/60</f>
        <v>10.25</v>
      </c>
      <c r="J642" s="4">
        <f>IFERROR(VLOOKUP($U642,TONGHOPVERSION!$A$3:$G$240,6,FALSE),VLOOKUP($B642,TONGHOPVERSION!$A$3:$G$240,6,FALSE))</f>
        <v>547.42184353136531</v>
      </c>
      <c r="K642" s="4">
        <f>IFERROR(VLOOKUP($U642,TONGHOPVERSION!$A$3:$G$240,7,FALSE),VLOOKUP($B642,TONGHOPVERSION!$A$3:$G$240,7,FALSE))</f>
        <v>479.39020299358214</v>
      </c>
      <c r="L642" s="2">
        <v>0.30208333333333331</v>
      </c>
      <c r="M642" s="2">
        <v>0.42708333333333331</v>
      </c>
      <c r="N642" s="6">
        <f t="shared" si="36"/>
        <v>7</v>
      </c>
      <c r="O642" s="6">
        <f t="shared" si="37"/>
        <v>15</v>
      </c>
      <c r="P642" s="6">
        <f t="shared" si="38"/>
        <v>10</v>
      </c>
      <c r="Q642" s="6">
        <f t="shared" si="39"/>
        <v>15</v>
      </c>
      <c r="R642">
        <v>203</v>
      </c>
      <c r="S642">
        <v>1530</v>
      </c>
      <c r="T642" s="4">
        <v>310.58999999999997</v>
      </c>
      <c r="U642" t="s">
        <v>196</v>
      </c>
      <c r="V642" t="s">
        <v>196</v>
      </c>
      <c r="W642" t="s">
        <v>21</v>
      </c>
      <c r="X642" t="s">
        <v>197</v>
      </c>
      <c r="Y642" t="s">
        <v>23</v>
      </c>
      <c r="Z642" t="s">
        <v>37</v>
      </c>
    </row>
    <row r="643" spans="1:26" x14ac:dyDescent="0.2">
      <c r="A643" s="1">
        <v>43627</v>
      </c>
      <c r="B643" t="s">
        <v>196</v>
      </c>
      <c r="C643" t="s">
        <v>27</v>
      </c>
      <c r="D643" t="s">
        <v>195</v>
      </c>
      <c r="E643" t="s">
        <v>199</v>
      </c>
      <c r="F643" s="3" t="s">
        <v>17</v>
      </c>
      <c r="G643" s="3">
        <f>WEEKDAY(A643,2)</f>
        <v>2</v>
      </c>
      <c r="H643" s="7">
        <f>N643+O643/60</f>
        <v>3.0833333333333335</v>
      </c>
      <c r="I643" s="7">
        <f>P643+Q643/60</f>
        <v>6.166666666666667</v>
      </c>
      <c r="J643" s="4">
        <f>IFERROR(VLOOKUP($U643,TONGHOPVERSION!$A$3:$G$240,6,FALSE),VLOOKUP($B643,TONGHOPVERSION!$A$3:$G$240,6,FALSE))</f>
        <v>547.42184353136531</v>
      </c>
      <c r="K643" s="4">
        <f>IFERROR(VLOOKUP($U643,TONGHOPVERSION!$A$3:$G$240,7,FALSE),VLOOKUP($B643,TONGHOPVERSION!$A$3:$G$240,7,FALSE))</f>
        <v>479.39020299358214</v>
      </c>
      <c r="L643" s="2">
        <v>0.12847222222222224</v>
      </c>
      <c r="M643" s="2">
        <v>0.25694444444444448</v>
      </c>
      <c r="N643" s="6">
        <f t="shared" ref="N643:N706" si="40">HOUR(L643)</f>
        <v>3</v>
      </c>
      <c r="O643" s="6">
        <f t="shared" ref="O643:O706" si="41">MINUTE(L643)</f>
        <v>5</v>
      </c>
      <c r="P643" s="6">
        <f t="shared" ref="P643:P706" si="42">HOUR(M643)</f>
        <v>6</v>
      </c>
      <c r="Q643" s="6">
        <f t="shared" ref="Q643:Q706" si="43">MINUTE(M643)</f>
        <v>10</v>
      </c>
      <c r="R643">
        <v>203</v>
      </c>
      <c r="S643">
        <v>1530</v>
      </c>
      <c r="T643" s="4">
        <v>310.58999999999997</v>
      </c>
      <c r="U643" t="s">
        <v>196</v>
      </c>
      <c r="V643" t="s">
        <v>196</v>
      </c>
      <c r="W643" t="s">
        <v>21</v>
      </c>
      <c r="X643" t="s">
        <v>197</v>
      </c>
      <c r="Y643" t="s">
        <v>23</v>
      </c>
      <c r="Z643" t="s">
        <v>37</v>
      </c>
    </row>
    <row r="644" spans="1:26" x14ac:dyDescent="0.2">
      <c r="A644" s="1">
        <v>43627</v>
      </c>
      <c r="B644" t="s">
        <v>129</v>
      </c>
      <c r="C644" t="s">
        <v>27</v>
      </c>
      <c r="D644" t="s">
        <v>34</v>
      </c>
      <c r="E644" t="s">
        <v>341</v>
      </c>
      <c r="F644" s="3" t="s">
        <v>17</v>
      </c>
      <c r="G644" s="3">
        <f>WEEKDAY(A644,2)</f>
        <v>2</v>
      </c>
      <c r="H644" s="7">
        <f>N644+O644/60</f>
        <v>23</v>
      </c>
      <c r="I644" s="7">
        <f>P644+Q644/60</f>
        <v>0.33333333333333331</v>
      </c>
      <c r="J644" s="4">
        <f>IFERROR(VLOOKUP($U644,TONGHOPVERSION!$A$3:$G$240,6,FALSE),VLOOKUP($B644,TONGHOPVERSION!$A$3:$G$240,6,FALSE))</f>
        <v>239.31340170869245</v>
      </c>
      <c r="K644" s="4">
        <f>IFERROR(VLOOKUP($U644,TONGHOPVERSION!$A$3:$G$240,7,FALSE),VLOOKUP($B644,TONGHOPVERSION!$A$3:$G$240,7,FALSE))</f>
        <v>208.92363712533773</v>
      </c>
      <c r="L644" s="2">
        <v>0.95833333333333337</v>
      </c>
      <c r="M644" s="2">
        <v>1.3888888888888888E-2</v>
      </c>
      <c r="N644" s="6">
        <f t="shared" si="40"/>
        <v>23</v>
      </c>
      <c r="O644" s="6">
        <f t="shared" si="41"/>
        <v>0</v>
      </c>
      <c r="P644" s="6">
        <f t="shared" si="42"/>
        <v>0</v>
      </c>
      <c r="Q644" s="6">
        <f t="shared" si="43"/>
        <v>20</v>
      </c>
      <c r="R644">
        <v>203</v>
      </c>
      <c r="S644">
        <v>602</v>
      </c>
      <c r="T644" s="4">
        <v>122.206</v>
      </c>
      <c r="U644" t="s">
        <v>129</v>
      </c>
      <c r="V644" t="s">
        <v>129</v>
      </c>
      <c r="W644" t="s">
        <v>129</v>
      </c>
      <c r="X644" t="s">
        <v>16</v>
      </c>
      <c r="Y644" t="s">
        <v>30</v>
      </c>
      <c r="Z644" t="s">
        <v>37</v>
      </c>
    </row>
    <row r="645" spans="1:26" x14ac:dyDescent="0.2">
      <c r="A645" s="1">
        <v>43627</v>
      </c>
      <c r="B645" t="s">
        <v>192</v>
      </c>
      <c r="C645" t="s">
        <v>27</v>
      </c>
      <c r="D645" t="s">
        <v>153</v>
      </c>
      <c r="E645" t="s">
        <v>485</v>
      </c>
      <c r="F645" s="3" t="s">
        <v>17</v>
      </c>
      <c r="G645" s="3">
        <f>WEEKDAY(A645,2)</f>
        <v>2</v>
      </c>
      <c r="H645" s="7">
        <f>N645+O645/60</f>
        <v>11.5</v>
      </c>
      <c r="I645" s="7">
        <f>P645+Q645/60</f>
        <v>13.25</v>
      </c>
      <c r="J645" s="4">
        <f>IFERROR(VLOOKUP($U645,TONGHOPVERSION!$A$3:$G$240,6,FALSE),VLOOKUP($B645,TONGHOPVERSION!$A$3:$G$240,6,FALSE))</f>
        <v>256.8437361537259</v>
      </c>
      <c r="K645" s="4">
        <f>IFERROR(VLOOKUP($U645,TONGHOPVERSION!$A$3:$G$240,7,FALSE),VLOOKUP($B645,TONGHOPVERSION!$A$3:$G$240,7,FALSE))</f>
        <v>276.05114265368064</v>
      </c>
      <c r="L645" s="2">
        <v>0.47916666666666669</v>
      </c>
      <c r="M645" s="2">
        <v>0.55208333333333337</v>
      </c>
      <c r="N645" s="6">
        <f t="shared" si="40"/>
        <v>11</v>
      </c>
      <c r="O645" s="6">
        <f t="shared" si="41"/>
        <v>30</v>
      </c>
      <c r="P645" s="6">
        <f t="shared" si="42"/>
        <v>13</v>
      </c>
      <c r="Q645" s="6">
        <f t="shared" si="43"/>
        <v>15</v>
      </c>
      <c r="R645">
        <v>203</v>
      </c>
      <c r="S645">
        <v>879</v>
      </c>
      <c r="T645" s="4">
        <v>178.43700000000001</v>
      </c>
      <c r="U645" t="s">
        <v>192</v>
      </c>
      <c r="V645" t="s">
        <v>192</v>
      </c>
      <c r="W645" t="s">
        <v>125</v>
      </c>
      <c r="X645" t="s">
        <v>16</v>
      </c>
      <c r="Y645" t="s">
        <v>30</v>
      </c>
      <c r="Z645" t="s">
        <v>37</v>
      </c>
    </row>
    <row r="646" spans="1:26" x14ac:dyDescent="0.2">
      <c r="A646" s="1">
        <v>43627</v>
      </c>
      <c r="B646" t="s">
        <v>191</v>
      </c>
      <c r="C646" t="s">
        <v>153</v>
      </c>
      <c r="D646" t="s">
        <v>27</v>
      </c>
      <c r="E646" t="s">
        <v>486</v>
      </c>
      <c r="F646" s="3" t="s">
        <v>17</v>
      </c>
      <c r="G646" s="3">
        <f>WEEKDAY(A646,2)</f>
        <v>2</v>
      </c>
      <c r="H646" s="7">
        <f>N646+O646/60</f>
        <v>13.916666666666666</v>
      </c>
      <c r="I646" s="7">
        <f>P646+Q646/60</f>
        <v>15.75</v>
      </c>
      <c r="J646" s="4">
        <f>IFERROR(VLOOKUP($U646,TONGHOPVERSION!$A$3:$G$240,6,FALSE),VLOOKUP($B646,TONGHOPVERSION!$A$3:$G$240,6,FALSE))</f>
        <v>256.8437361537259</v>
      </c>
      <c r="K646" s="4">
        <f>IFERROR(VLOOKUP($U646,TONGHOPVERSION!$A$3:$G$240,7,FALSE),VLOOKUP($B646,TONGHOPVERSION!$A$3:$G$240,7,FALSE))</f>
        <v>276.05114265368064</v>
      </c>
      <c r="L646" s="2">
        <v>0.57986111111111105</v>
      </c>
      <c r="M646" s="2">
        <v>0.65625</v>
      </c>
      <c r="N646" s="6">
        <f t="shared" si="40"/>
        <v>13</v>
      </c>
      <c r="O646" s="6">
        <f t="shared" si="41"/>
        <v>55</v>
      </c>
      <c r="P646" s="6">
        <f t="shared" si="42"/>
        <v>15</v>
      </c>
      <c r="Q646" s="6">
        <f t="shared" si="43"/>
        <v>45</v>
      </c>
      <c r="R646">
        <v>203</v>
      </c>
      <c r="S646">
        <v>879</v>
      </c>
      <c r="T646" s="4">
        <v>178.43700000000001</v>
      </c>
      <c r="U646" t="s">
        <v>192</v>
      </c>
      <c r="V646" t="s">
        <v>192</v>
      </c>
      <c r="W646" t="s">
        <v>125</v>
      </c>
      <c r="X646" t="s">
        <v>16</v>
      </c>
      <c r="Y646" t="s">
        <v>30</v>
      </c>
      <c r="Z646" t="s">
        <v>37</v>
      </c>
    </row>
    <row r="647" spans="1:26" x14ac:dyDescent="0.2">
      <c r="A647" s="1">
        <v>43627</v>
      </c>
      <c r="B647" t="s">
        <v>128</v>
      </c>
      <c r="C647" t="s">
        <v>34</v>
      </c>
      <c r="D647" t="s">
        <v>27</v>
      </c>
      <c r="E647" t="s">
        <v>127</v>
      </c>
      <c r="F647" s="3" t="s">
        <v>17</v>
      </c>
      <c r="G647" s="3">
        <f>WEEKDAY(A647,2)</f>
        <v>2</v>
      </c>
      <c r="H647" s="7">
        <f>N647+O647/60</f>
        <v>7</v>
      </c>
      <c r="I647" s="7">
        <f>P647+Q647/60</f>
        <v>8.5</v>
      </c>
      <c r="J647" s="4">
        <f>IFERROR(VLOOKUP($U647,TONGHOPVERSION!$A$3:$G$240,6,FALSE),VLOOKUP($B647,TONGHOPVERSION!$A$3:$G$240,6,FALSE))</f>
        <v>239.31340170869245</v>
      </c>
      <c r="K647" s="4">
        <f>IFERROR(VLOOKUP($U647,TONGHOPVERSION!$A$3:$G$240,7,FALSE),VLOOKUP($B647,TONGHOPVERSION!$A$3:$G$240,7,FALSE))</f>
        <v>208.92363712533773</v>
      </c>
      <c r="L647" s="2">
        <v>0.29166666666666669</v>
      </c>
      <c r="M647" s="2">
        <v>0.35416666666666669</v>
      </c>
      <c r="N647" s="6">
        <f t="shared" si="40"/>
        <v>7</v>
      </c>
      <c r="O647" s="6">
        <f t="shared" si="41"/>
        <v>0</v>
      </c>
      <c r="P647" s="6">
        <f t="shared" si="42"/>
        <v>8</v>
      </c>
      <c r="Q647" s="6">
        <f t="shared" si="43"/>
        <v>30</v>
      </c>
      <c r="R647">
        <v>203</v>
      </c>
      <c r="S647">
        <v>602</v>
      </c>
      <c r="T647" s="4">
        <v>122.206</v>
      </c>
      <c r="U647" t="s">
        <v>129</v>
      </c>
      <c r="V647" t="s">
        <v>129</v>
      </c>
      <c r="W647" t="s">
        <v>129</v>
      </c>
      <c r="X647" t="s">
        <v>16</v>
      </c>
      <c r="Y647" t="s">
        <v>30</v>
      </c>
      <c r="Z647" t="s">
        <v>37</v>
      </c>
    </row>
    <row r="648" spans="1:26" x14ac:dyDescent="0.2">
      <c r="A648" s="1">
        <v>43627</v>
      </c>
      <c r="B648" t="s">
        <v>128</v>
      </c>
      <c r="C648" t="s">
        <v>34</v>
      </c>
      <c r="D648" t="s">
        <v>27</v>
      </c>
      <c r="E648" t="s">
        <v>360</v>
      </c>
      <c r="F648" s="3" t="s">
        <v>17</v>
      </c>
      <c r="G648" s="3">
        <f>WEEKDAY(A648,2)</f>
        <v>2</v>
      </c>
      <c r="H648" s="7">
        <f>N648+O648/60</f>
        <v>12</v>
      </c>
      <c r="I648" s="7">
        <f>P648+Q648/60</f>
        <v>13.416666666666666</v>
      </c>
      <c r="J648" s="4">
        <f>IFERROR(VLOOKUP($U648,TONGHOPVERSION!$A$3:$G$240,6,FALSE),VLOOKUP($B648,TONGHOPVERSION!$A$3:$G$240,6,FALSE))</f>
        <v>239.31340170869245</v>
      </c>
      <c r="K648" s="4">
        <f>IFERROR(VLOOKUP($U648,TONGHOPVERSION!$A$3:$G$240,7,FALSE),VLOOKUP($B648,TONGHOPVERSION!$A$3:$G$240,7,FALSE))</f>
        <v>208.92363712533773</v>
      </c>
      <c r="L648" s="2">
        <v>0.5</v>
      </c>
      <c r="M648" s="2">
        <v>0.55902777777777779</v>
      </c>
      <c r="N648" s="6">
        <f t="shared" si="40"/>
        <v>12</v>
      </c>
      <c r="O648" s="6">
        <f t="shared" si="41"/>
        <v>0</v>
      </c>
      <c r="P648" s="6">
        <f t="shared" si="42"/>
        <v>13</v>
      </c>
      <c r="Q648" s="6">
        <f t="shared" si="43"/>
        <v>25</v>
      </c>
      <c r="R648">
        <v>203</v>
      </c>
      <c r="S648">
        <v>602</v>
      </c>
      <c r="T648" s="4">
        <v>122.206</v>
      </c>
      <c r="U648" t="s">
        <v>129</v>
      </c>
      <c r="V648" t="s">
        <v>129</v>
      </c>
      <c r="W648" t="s">
        <v>129</v>
      </c>
      <c r="X648" t="s">
        <v>16</v>
      </c>
      <c r="Y648" t="s">
        <v>30</v>
      </c>
      <c r="Z648" t="s">
        <v>37</v>
      </c>
    </row>
    <row r="649" spans="1:26" x14ac:dyDescent="0.2">
      <c r="A649" s="1">
        <v>43627</v>
      </c>
      <c r="B649" t="s">
        <v>129</v>
      </c>
      <c r="C649" t="s">
        <v>27</v>
      </c>
      <c r="D649" t="s">
        <v>34</v>
      </c>
      <c r="E649" t="s">
        <v>131</v>
      </c>
      <c r="F649" s="3" t="s">
        <v>17</v>
      </c>
      <c r="G649" s="3">
        <f>WEEKDAY(A649,2)</f>
        <v>2</v>
      </c>
      <c r="H649" s="7">
        <f>N649+O649/60</f>
        <v>5</v>
      </c>
      <c r="I649" s="7">
        <f>P649+Q649/60</f>
        <v>6.333333333333333</v>
      </c>
      <c r="J649" s="4">
        <f>IFERROR(VLOOKUP($U649,TONGHOPVERSION!$A$3:$G$240,6,FALSE),VLOOKUP($B649,TONGHOPVERSION!$A$3:$G$240,6,FALSE))</f>
        <v>239.31340170869245</v>
      </c>
      <c r="K649" s="4">
        <f>IFERROR(VLOOKUP($U649,TONGHOPVERSION!$A$3:$G$240,7,FALSE),VLOOKUP($B649,TONGHOPVERSION!$A$3:$G$240,7,FALSE))</f>
        <v>208.92363712533773</v>
      </c>
      <c r="L649" s="2">
        <v>0.20833333333333334</v>
      </c>
      <c r="M649" s="2">
        <v>0.2638888888888889</v>
      </c>
      <c r="N649" s="6">
        <f t="shared" si="40"/>
        <v>5</v>
      </c>
      <c r="O649" s="6">
        <f t="shared" si="41"/>
        <v>0</v>
      </c>
      <c r="P649" s="6">
        <f t="shared" si="42"/>
        <v>6</v>
      </c>
      <c r="Q649" s="6">
        <f t="shared" si="43"/>
        <v>20</v>
      </c>
      <c r="R649">
        <v>203</v>
      </c>
      <c r="S649">
        <v>602</v>
      </c>
      <c r="T649" s="4">
        <v>122.206</v>
      </c>
      <c r="U649" t="s">
        <v>129</v>
      </c>
      <c r="V649" t="s">
        <v>129</v>
      </c>
      <c r="W649" t="s">
        <v>129</v>
      </c>
      <c r="X649" t="s">
        <v>16</v>
      </c>
      <c r="Y649" t="s">
        <v>30</v>
      </c>
      <c r="Z649" t="s">
        <v>37</v>
      </c>
    </row>
    <row r="650" spans="1:26" x14ac:dyDescent="0.2">
      <c r="A650" s="1">
        <v>43627</v>
      </c>
      <c r="B650" t="s">
        <v>129</v>
      </c>
      <c r="C650" t="s">
        <v>27</v>
      </c>
      <c r="D650" t="s">
        <v>34</v>
      </c>
      <c r="E650" t="s">
        <v>361</v>
      </c>
      <c r="F650" s="3" t="s">
        <v>17</v>
      </c>
      <c r="G650" s="3">
        <f>WEEKDAY(A650,2)</f>
        <v>2</v>
      </c>
      <c r="H650" s="7">
        <f>N650+O650/60</f>
        <v>10</v>
      </c>
      <c r="I650" s="7">
        <f>P650+Q650/60</f>
        <v>11.333333333333334</v>
      </c>
      <c r="J650" s="4">
        <f>IFERROR(VLOOKUP($U650,TONGHOPVERSION!$A$3:$G$240,6,FALSE),VLOOKUP($B650,TONGHOPVERSION!$A$3:$G$240,6,FALSE))</f>
        <v>239.31340170869245</v>
      </c>
      <c r="K650" s="4">
        <f>IFERROR(VLOOKUP($U650,TONGHOPVERSION!$A$3:$G$240,7,FALSE),VLOOKUP($B650,TONGHOPVERSION!$A$3:$G$240,7,FALSE))</f>
        <v>208.92363712533773</v>
      </c>
      <c r="L650" s="2">
        <v>0.41666666666666669</v>
      </c>
      <c r="M650" s="2">
        <v>0.47222222222222227</v>
      </c>
      <c r="N650" s="6">
        <f t="shared" si="40"/>
        <v>10</v>
      </c>
      <c r="O650" s="6">
        <f t="shared" si="41"/>
        <v>0</v>
      </c>
      <c r="P650" s="6">
        <f t="shared" si="42"/>
        <v>11</v>
      </c>
      <c r="Q650" s="6">
        <f t="shared" si="43"/>
        <v>20</v>
      </c>
      <c r="R650">
        <v>203</v>
      </c>
      <c r="S650">
        <v>602</v>
      </c>
      <c r="T650" s="4">
        <v>122.206</v>
      </c>
      <c r="U650" t="s">
        <v>129</v>
      </c>
      <c r="V650" t="s">
        <v>129</v>
      </c>
      <c r="W650" t="s">
        <v>129</v>
      </c>
      <c r="X650" t="s">
        <v>16</v>
      </c>
      <c r="Y650" t="s">
        <v>30</v>
      </c>
      <c r="Z650" t="s">
        <v>37</v>
      </c>
    </row>
    <row r="651" spans="1:26" x14ac:dyDescent="0.2">
      <c r="A651" s="1">
        <v>43627</v>
      </c>
      <c r="B651" t="s">
        <v>191</v>
      </c>
      <c r="C651" t="s">
        <v>153</v>
      </c>
      <c r="D651" t="s">
        <v>27</v>
      </c>
      <c r="E651" t="s">
        <v>190</v>
      </c>
      <c r="F651" s="3" t="s">
        <v>17</v>
      </c>
      <c r="G651" s="3">
        <f>WEEKDAY(A651,2)</f>
        <v>2</v>
      </c>
      <c r="H651" s="7">
        <f>N651+O651/60</f>
        <v>2</v>
      </c>
      <c r="I651" s="7">
        <f>P651+Q651/60</f>
        <v>3.8333333333333335</v>
      </c>
      <c r="J651" s="4">
        <f>IFERROR(VLOOKUP($U651,TONGHOPVERSION!$A$3:$G$240,6,FALSE),VLOOKUP($B651,TONGHOPVERSION!$A$3:$G$240,6,FALSE))</f>
        <v>256.8437361537259</v>
      </c>
      <c r="K651" s="4">
        <f>IFERROR(VLOOKUP($U651,TONGHOPVERSION!$A$3:$G$240,7,FALSE),VLOOKUP($B651,TONGHOPVERSION!$A$3:$G$240,7,FALSE))</f>
        <v>276.05114265368064</v>
      </c>
      <c r="L651" s="2">
        <v>8.3333333333333329E-2</v>
      </c>
      <c r="M651" s="2">
        <v>0.15972222222222224</v>
      </c>
      <c r="N651" s="6">
        <f t="shared" si="40"/>
        <v>2</v>
      </c>
      <c r="O651" s="6">
        <f t="shared" si="41"/>
        <v>0</v>
      </c>
      <c r="P651" s="6">
        <f t="shared" si="42"/>
        <v>3</v>
      </c>
      <c r="Q651" s="6">
        <f t="shared" si="43"/>
        <v>50</v>
      </c>
      <c r="R651">
        <v>203</v>
      </c>
      <c r="S651">
        <v>879</v>
      </c>
      <c r="T651" s="4">
        <v>178.43700000000001</v>
      </c>
      <c r="U651" t="s">
        <v>192</v>
      </c>
      <c r="V651" t="s">
        <v>192</v>
      </c>
      <c r="W651" t="s">
        <v>125</v>
      </c>
      <c r="X651" t="s">
        <v>16</v>
      </c>
      <c r="Y651" t="s">
        <v>30</v>
      </c>
      <c r="Z651" t="s">
        <v>37</v>
      </c>
    </row>
    <row r="652" spans="1:26" x14ac:dyDescent="0.2">
      <c r="A652" s="1">
        <v>43627</v>
      </c>
      <c r="B652" t="s">
        <v>33</v>
      </c>
      <c r="C652" t="s">
        <v>34</v>
      </c>
      <c r="D652" t="s">
        <v>35</v>
      </c>
      <c r="E652" t="s">
        <v>698</v>
      </c>
      <c r="F652" s="3" t="s">
        <v>17</v>
      </c>
      <c r="G652" s="3">
        <f>WEEKDAY(A652,2)</f>
        <v>2</v>
      </c>
      <c r="H652" s="7">
        <f>N652+O652/60</f>
        <v>15.583333333333334</v>
      </c>
      <c r="I652" s="7">
        <f>P652+Q652/60</f>
        <v>16.916666666666668</v>
      </c>
      <c r="J652" s="4">
        <f>IFERROR(VLOOKUP($U652,TONGHOPVERSION!$A$3:$G$240,6,FALSE),VLOOKUP($B652,TONGHOPVERSION!$A$3:$G$240,6,FALSE))</f>
        <v>236.34688949060637</v>
      </c>
      <c r="K652" s="4">
        <f>IFERROR(VLOOKUP($U652,TONGHOPVERSION!$A$3:$G$240,7,FALSE),VLOOKUP($B652,TONGHOPVERSION!$A$3:$G$240,7,FALSE))</f>
        <v>201.94443000170284</v>
      </c>
      <c r="L652" s="2">
        <v>0.64930555555555558</v>
      </c>
      <c r="M652" s="2">
        <v>0.70486111111111116</v>
      </c>
      <c r="N652" s="6">
        <f t="shared" si="40"/>
        <v>15</v>
      </c>
      <c r="O652" s="6">
        <f t="shared" si="41"/>
        <v>35</v>
      </c>
      <c r="P652" s="6">
        <f t="shared" si="42"/>
        <v>16</v>
      </c>
      <c r="Q652" s="6">
        <f t="shared" si="43"/>
        <v>55</v>
      </c>
      <c r="R652">
        <v>203</v>
      </c>
      <c r="S652">
        <v>604</v>
      </c>
      <c r="T652" s="4">
        <v>122.61199999999999</v>
      </c>
      <c r="U652" t="s">
        <v>36</v>
      </c>
      <c r="V652" t="s">
        <v>36</v>
      </c>
      <c r="W652" t="s">
        <v>36</v>
      </c>
      <c r="X652" t="s">
        <v>16</v>
      </c>
      <c r="Y652" t="s">
        <v>30</v>
      </c>
      <c r="Z652" t="s">
        <v>37</v>
      </c>
    </row>
    <row r="653" spans="1:26" x14ac:dyDescent="0.2">
      <c r="A653" s="1">
        <v>43627</v>
      </c>
      <c r="B653" t="s">
        <v>36</v>
      </c>
      <c r="C653" t="s">
        <v>35</v>
      </c>
      <c r="D653" t="s">
        <v>34</v>
      </c>
      <c r="E653" t="s">
        <v>699</v>
      </c>
      <c r="F653" s="3" t="s">
        <v>17</v>
      </c>
      <c r="G653" s="3">
        <f>WEEKDAY(A653,2)</f>
        <v>2</v>
      </c>
      <c r="H653" s="7">
        <f>N653+O653/60</f>
        <v>13.416666666666666</v>
      </c>
      <c r="I653" s="7">
        <f>P653+Q653/60</f>
        <v>14.75</v>
      </c>
      <c r="J653" s="4">
        <f>IFERROR(VLOOKUP($U653,TONGHOPVERSION!$A$3:$G$240,6,FALSE),VLOOKUP($B653,TONGHOPVERSION!$A$3:$G$240,6,FALSE))</f>
        <v>236.34688949060637</v>
      </c>
      <c r="K653" s="4">
        <f>IFERROR(VLOOKUP($U653,TONGHOPVERSION!$A$3:$G$240,7,FALSE),VLOOKUP($B653,TONGHOPVERSION!$A$3:$G$240,7,FALSE))</f>
        <v>201.94443000170284</v>
      </c>
      <c r="L653" s="2">
        <v>0.55902777777777779</v>
      </c>
      <c r="M653" s="2">
        <v>0.61458333333333337</v>
      </c>
      <c r="N653" s="6">
        <f t="shared" si="40"/>
        <v>13</v>
      </c>
      <c r="O653" s="6">
        <f t="shared" si="41"/>
        <v>25</v>
      </c>
      <c r="P653" s="6">
        <f t="shared" si="42"/>
        <v>14</v>
      </c>
      <c r="Q653" s="6">
        <f t="shared" si="43"/>
        <v>45</v>
      </c>
      <c r="R653">
        <v>203</v>
      </c>
      <c r="S653">
        <v>604</v>
      </c>
      <c r="T653" s="4">
        <v>122.61199999999999</v>
      </c>
      <c r="U653" t="s">
        <v>36</v>
      </c>
      <c r="V653" t="s">
        <v>36</v>
      </c>
      <c r="W653" t="s">
        <v>36</v>
      </c>
      <c r="X653" t="s">
        <v>16</v>
      </c>
      <c r="Y653" t="s">
        <v>30</v>
      </c>
      <c r="Z653" t="s">
        <v>37</v>
      </c>
    </row>
    <row r="654" spans="1:26" x14ac:dyDescent="0.2">
      <c r="A654" s="1">
        <v>43627</v>
      </c>
      <c r="B654" t="s">
        <v>167</v>
      </c>
      <c r="C654" t="s">
        <v>168</v>
      </c>
      <c r="D654" t="s">
        <v>27</v>
      </c>
      <c r="E654" t="s">
        <v>166</v>
      </c>
      <c r="F654" s="3" t="s">
        <v>17</v>
      </c>
      <c r="G654" s="3">
        <f>WEEKDAY(A654,2)</f>
        <v>2</v>
      </c>
      <c r="H654" s="7">
        <f>N654+O654/60</f>
        <v>4.333333333333333</v>
      </c>
      <c r="I654" s="7">
        <f>P654+Q654/60</f>
        <v>6.166666666666667</v>
      </c>
      <c r="J654" s="4">
        <f>IFERROR(VLOOKUP($U654,TONGHOPVERSION!$A$3:$G$240,6,FALSE),VLOOKUP($B654,TONGHOPVERSION!$A$3:$G$240,6,FALSE))</f>
        <v>349.088066164243</v>
      </c>
      <c r="K654" s="4">
        <f>IFERROR(VLOOKUP($U654,TONGHOPVERSION!$A$3:$G$240,7,FALSE),VLOOKUP($B654,TONGHOPVERSION!$A$3:$G$240,7,FALSE))</f>
        <v>290.5657880138603</v>
      </c>
      <c r="L654" s="2">
        <v>0.18055555555555555</v>
      </c>
      <c r="M654" s="2">
        <v>0.25694444444444448</v>
      </c>
      <c r="N654" s="6">
        <f t="shared" si="40"/>
        <v>4</v>
      </c>
      <c r="O654" s="6">
        <f t="shared" si="41"/>
        <v>20</v>
      </c>
      <c r="P654" s="6">
        <f t="shared" si="42"/>
        <v>6</v>
      </c>
      <c r="Q654" s="6">
        <f t="shared" si="43"/>
        <v>10</v>
      </c>
      <c r="R654">
        <v>203</v>
      </c>
      <c r="S654">
        <v>718</v>
      </c>
      <c r="T654" s="4">
        <v>145.75399999999999</v>
      </c>
      <c r="U654" t="s">
        <v>169</v>
      </c>
      <c r="V654" t="s">
        <v>169</v>
      </c>
      <c r="W654" t="s">
        <v>45</v>
      </c>
      <c r="X654" t="s">
        <v>170</v>
      </c>
      <c r="Y654" t="s">
        <v>23</v>
      </c>
      <c r="Z654" t="s">
        <v>37</v>
      </c>
    </row>
    <row r="655" spans="1:26" x14ac:dyDescent="0.2">
      <c r="A655" s="1">
        <v>43627</v>
      </c>
      <c r="B655" t="s">
        <v>33</v>
      </c>
      <c r="C655" t="s">
        <v>34</v>
      </c>
      <c r="D655" t="s">
        <v>35</v>
      </c>
      <c r="E655" t="s">
        <v>214</v>
      </c>
      <c r="F655" s="3" t="s">
        <v>17</v>
      </c>
      <c r="G655" s="3">
        <f>WEEKDAY(A655,2)</f>
        <v>2</v>
      </c>
      <c r="H655" s="7">
        <f>N655+O655/60</f>
        <v>10</v>
      </c>
      <c r="I655" s="7">
        <f>P655+Q655/60</f>
        <v>11.333333333333334</v>
      </c>
      <c r="J655" s="4">
        <f>IFERROR(VLOOKUP($U655,TONGHOPVERSION!$A$3:$G$240,6,FALSE),VLOOKUP($B655,TONGHOPVERSION!$A$3:$G$240,6,FALSE))</f>
        <v>236.34688949060637</v>
      </c>
      <c r="K655" s="4">
        <f>IFERROR(VLOOKUP($U655,TONGHOPVERSION!$A$3:$G$240,7,FALSE),VLOOKUP($B655,TONGHOPVERSION!$A$3:$G$240,7,FALSE))</f>
        <v>201.94443000170284</v>
      </c>
      <c r="L655" s="2">
        <v>0.41666666666666669</v>
      </c>
      <c r="M655" s="2">
        <v>0.47222222222222227</v>
      </c>
      <c r="N655" s="6">
        <f t="shared" si="40"/>
        <v>10</v>
      </c>
      <c r="O655" s="6">
        <f t="shared" si="41"/>
        <v>0</v>
      </c>
      <c r="P655" s="6">
        <f t="shared" si="42"/>
        <v>11</v>
      </c>
      <c r="Q655" s="6">
        <f t="shared" si="43"/>
        <v>20</v>
      </c>
      <c r="R655">
        <v>203</v>
      </c>
      <c r="S655">
        <v>604</v>
      </c>
      <c r="T655" s="4">
        <v>122.61199999999999</v>
      </c>
      <c r="U655" t="s">
        <v>36</v>
      </c>
      <c r="V655" t="s">
        <v>36</v>
      </c>
      <c r="W655" t="s">
        <v>36</v>
      </c>
      <c r="X655" t="s">
        <v>16</v>
      </c>
      <c r="Y655" t="s">
        <v>30</v>
      </c>
      <c r="Z655" t="s">
        <v>37</v>
      </c>
    </row>
    <row r="656" spans="1:26" x14ac:dyDescent="0.2">
      <c r="A656" s="1">
        <v>43627</v>
      </c>
      <c r="B656" t="s">
        <v>169</v>
      </c>
      <c r="C656" t="s">
        <v>27</v>
      </c>
      <c r="D656" t="s">
        <v>168</v>
      </c>
      <c r="E656" t="s">
        <v>179</v>
      </c>
      <c r="F656" s="3" t="s">
        <v>17</v>
      </c>
      <c r="G656" s="3">
        <f>WEEKDAY(A656,2)</f>
        <v>2</v>
      </c>
      <c r="H656" s="7">
        <f>N656+O656/60</f>
        <v>1.6666666666666665</v>
      </c>
      <c r="I656" s="7">
        <f>P656+Q656/60</f>
        <v>3.3333333333333335</v>
      </c>
      <c r="J656" s="4">
        <f>IFERROR(VLOOKUP($U656,TONGHOPVERSION!$A$3:$G$240,6,FALSE),VLOOKUP($B656,TONGHOPVERSION!$A$3:$G$240,6,FALSE))</f>
        <v>349.088066164243</v>
      </c>
      <c r="K656" s="4">
        <f>IFERROR(VLOOKUP($U656,TONGHOPVERSION!$A$3:$G$240,7,FALSE),VLOOKUP($B656,TONGHOPVERSION!$A$3:$G$240,7,FALSE))</f>
        <v>290.5657880138603</v>
      </c>
      <c r="L656" s="2">
        <v>6.9444444444444434E-2</v>
      </c>
      <c r="M656" s="2">
        <v>0.1388888888888889</v>
      </c>
      <c r="N656" s="6">
        <f t="shared" si="40"/>
        <v>1</v>
      </c>
      <c r="O656" s="6">
        <f t="shared" si="41"/>
        <v>40</v>
      </c>
      <c r="P656" s="6">
        <f t="shared" si="42"/>
        <v>3</v>
      </c>
      <c r="Q656" s="6">
        <f t="shared" si="43"/>
        <v>20</v>
      </c>
      <c r="R656">
        <v>203</v>
      </c>
      <c r="S656">
        <v>718</v>
      </c>
      <c r="T656" s="4">
        <v>145.75399999999999</v>
      </c>
      <c r="U656" t="s">
        <v>169</v>
      </c>
      <c r="V656" t="s">
        <v>169</v>
      </c>
      <c r="W656" t="s">
        <v>45</v>
      </c>
      <c r="X656" t="s">
        <v>170</v>
      </c>
      <c r="Y656" t="s">
        <v>23</v>
      </c>
      <c r="Z656" t="s">
        <v>37</v>
      </c>
    </row>
    <row r="657" spans="1:26" x14ac:dyDescent="0.2">
      <c r="A657" s="1">
        <v>43627</v>
      </c>
      <c r="B657" t="s">
        <v>129</v>
      </c>
      <c r="C657" t="s">
        <v>27</v>
      </c>
      <c r="D657" t="s">
        <v>34</v>
      </c>
      <c r="E657" t="s">
        <v>208</v>
      </c>
      <c r="F657" s="3" t="s">
        <v>17</v>
      </c>
      <c r="G657" s="3">
        <f>WEEKDAY(A657,2)</f>
        <v>2</v>
      </c>
      <c r="H657" s="7">
        <f>N657+O657/60</f>
        <v>6.916666666666667</v>
      </c>
      <c r="I657" s="7">
        <f>P657+Q657/60</f>
        <v>8.25</v>
      </c>
      <c r="J657" s="4">
        <f>IFERROR(VLOOKUP($U657,TONGHOPVERSION!$A$3:$G$240,6,FALSE),VLOOKUP($B657,TONGHOPVERSION!$A$3:$G$240,6,FALSE))</f>
        <v>239.31340170869245</v>
      </c>
      <c r="K657" s="4">
        <f>IFERROR(VLOOKUP($U657,TONGHOPVERSION!$A$3:$G$240,7,FALSE),VLOOKUP($B657,TONGHOPVERSION!$A$3:$G$240,7,FALSE))</f>
        <v>208.92363712533773</v>
      </c>
      <c r="L657" s="2">
        <v>0.28819444444444448</v>
      </c>
      <c r="M657" s="2">
        <v>0.34375</v>
      </c>
      <c r="N657" s="6">
        <f t="shared" si="40"/>
        <v>6</v>
      </c>
      <c r="O657" s="6">
        <f t="shared" si="41"/>
        <v>55</v>
      </c>
      <c r="P657" s="6">
        <f t="shared" si="42"/>
        <v>8</v>
      </c>
      <c r="Q657" s="6">
        <f t="shared" si="43"/>
        <v>15</v>
      </c>
      <c r="R657">
        <v>203</v>
      </c>
      <c r="S657">
        <v>602</v>
      </c>
      <c r="T657" s="4">
        <v>122.206</v>
      </c>
      <c r="U657" t="s">
        <v>129</v>
      </c>
      <c r="V657" t="s">
        <v>129</v>
      </c>
      <c r="W657" t="s">
        <v>129</v>
      </c>
      <c r="X657" t="s">
        <v>16</v>
      </c>
      <c r="Y657" t="s">
        <v>30</v>
      </c>
      <c r="Z657" t="s">
        <v>288</v>
      </c>
    </row>
    <row r="658" spans="1:26" x14ac:dyDescent="0.2">
      <c r="A658" s="1">
        <v>43627</v>
      </c>
      <c r="B658" t="s">
        <v>33</v>
      </c>
      <c r="C658" t="s">
        <v>34</v>
      </c>
      <c r="D658" t="s">
        <v>35</v>
      </c>
      <c r="E658" t="s">
        <v>406</v>
      </c>
      <c r="F658" s="3" t="s">
        <v>17</v>
      </c>
      <c r="G658" s="3">
        <f>WEEKDAY(A658,2)</f>
        <v>2</v>
      </c>
      <c r="H658" s="7">
        <f>N658+O658/60</f>
        <v>8.9166666666666661</v>
      </c>
      <c r="I658" s="7">
        <f>P658+Q658/60</f>
        <v>10.25</v>
      </c>
      <c r="J658" s="4">
        <f>IFERROR(VLOOKUP($U658,TONGHOPVERSION!$A$3:$G$240,6,FALSE),VLOOKUP($B658,TONGHOPVERSION!$A$3:$G$240,6,FALSE))</f>
        <v>236.34688949060637</v>
      </c>
      <c r="K658" s="4">
        <f>IFERROR(VLOOKUP($U658,TONGHOPVERSION!$A$3:$G$240,7,FALSE),VLOOKUP($B658,TONGHOPVERSION!$A$3:$G$240,7,FALSE))</f>
        <v>201.94443000170284</v>
      </c>
      <c r="L658" s="2">
        <v>0.37152777777777773</v>
      </c>
      <c r="M658" s="2">
        <v>0.42708333333333331</v>
      </c>
      <c r="N658" s="6">
        <f t="shared" si="40"/>
        <v>8</v>
      </c>
      <c r="O658" s="6">
        <f t="shared" si="41"/>
        <v>55</v>
      </c>
      <c r="P658" s="6">
        <f t="shared" si="42"/>
        <v>10</v>
      </c>
      <c r="Q658" s="6">
        <f t="shared" si="43"/>
        <v>15</v>
      </c>
      <c r="R658">
        <v>203</v>
      </c>
      <c r="S658">
        <v>604</v>
      </c>
      <c r="T658" s="4">
        <v>122.61199999999999</v>
      </c>
      <c r="U658" t="s">
        <v>36</v>
      </c>
      <c r="V658" t="s">
        <v>36</v>
      </c>
      <c r="W658" t="s">
        <v>36</v>
      </c>
      <c r="X658" t="s">
        <v>16</v>
      </c>
      <c r="Y658" t="s">
        <v>30</v>
      </c>
      <c r="Z658" t="s">
        <v>37</v>
      </c>
    </row>
    <row r="659" spans="1:26" x14ac:dyDescent="0.2">
      <c r="A659" s="1">
        <v>43627</v>
      </c>
      <c r="B659" t="s">
        <v>33</v>
      </c>
      <c r="C659" t="s">
        <v>34</v>
      </c>
      <c r="D659" t="s">
        <v>35</v>
      </c>
      <c r="E659" t="s">
        <v>459</v>
      </c>
      <c r="F659" s="3" t="s">
        <v>17</v>
      </c>
      <c r="G659" s="3">
        <f>WEEKDAY(A659,2)</f>
        <v>2</v>
      </c>
      <c r="H659" s="7">
        <f>N659+O659/60</f>
        <v>4</v>
      </c>
      <c r="I659" s="7">
        <f>P659+Q659/60</f>
        <v>5.333333333333333</v>
      </c>
      <c r="J659" s="4">
        <f>IFERROR(VLOOKUP($U659,TONGHOPVERSION!$A$3:$G$240,6,FALSE),VLOOKUP($B659,TONGHOPVERSION!$A$3:$G$240,6,FALSE))</f>
        <v>236.34688949060637</v>
      </c>
      <c r="K659" s="4">
        <f>IFERROR(VLOOKUP($U659,TONGHOPVERSION!$A$3:$G$240,7,FALSE),VLOOKUP($B659,TONGHOPVERSION!$A$3:$G$240,7,FALSE))</f>
        <v>201.94443000170284</v>
      </c>
      <c r="L659" s="2">
        <v>0.16666666666666666</v>
      </c>
      <c r="M659" s="2">
        <v>0.22222222222222221</v>
      </c>
      <c r="N659" s="6">
        <f t="shared" si="40"/>
        <v>4</v>
      </c>
      <c r="O659" s="6">
        <f t="shared" si="41"/>
        <v>0</v>
      </c>
      <c r="P659" s="6">
        <f t="shared" si="42"/>
        <v>5</v>
      </c>
      <c r="Q659" s="6">
        <f t="shared" si="43"/>
        <v>20</v>
      </c>
      <c r="R659">
        <v>203</v>
      </c>
      <c r="S659">
        <v>604</v>
      </c>
      <c r="T659" s="4">
        <v>122.61199999999999</v>
      </c>
      <c r="U659" t="s">
        <v>36</v>
      </c>
      <c r="V659" t="s">
        <v>36</v>
      </c>
      <c r="W659" t="s">
        <v>36</v>
      </c>
      <c r="X659" t="s">
        <v>16</v>
      </c>
      <c r="Y659" t="s">
        <v>30</v>
      </c>
      <c r="Z659" t="s">
        <v>37</v>
      </c>
    </row>
    <row r="660" spans="1:26" x14ac:dyDescent="0.2">
      <c r="A660" s="1">
        <v>43627</v>
      </c>
      <c r="B660" t="s">
        <v>36</v>
      </c>
      <c r="C660" t="s">
        <v>35</v>
      </c>
      <c r="D660" t="s">
        <v>34</v>
      </c>
      <c r="E660" t="s">
        <v>215</v>
      </c>
      <c r="F660" s="3" t="s">
        <v>17</v>
      </c>
      <c r="G660" s="3">
        <f>WEEKDAY(A660,2)</f>
        <v>2</v>
      </c>
      <c r="H660" s="7">
        <f>N660+O660/60</f>
        <v>7</v>
      </c>
      <c r="I660" s="7">
        <f>P660+Q660/60</f>
        <v>8.3333333333333339</v>
      </c>
      <c r="J660" s="4">
        <f>IFERROR(VLOOKUP($U660,TONGHOPVERSION!$A$3:$G$240,6,FALSE),VLOOKUP($B660,TONGHOPVERSION!$A$3:$G$240,6,FALSE))</f>
        <v>236.34688949060637</v>
      </c>
      <c r="K660" s="4">
        <f>IFERROR(VLOOKUP($U660,TONGHOPVERSION!$A$3:$G$240,7,FALSE),VLOOKUP($B660,TONGHOPVERSION!$A$3:$G$240,7,FALSE))</f>
        <v>201.94443000170284</v>
      </c>
      <c r="L660" s="2">
        <v>0.29166666666666669</v>
      </c>
      <c r="M660" s="2">
        <v>0.34722222222222227</v>
      </c>
      <c r="N660" s="6">
        <f t="shared" si="40"/>
        <v>7</v>
      </c>
      <c r="O660" s="6">
        <f t="shared" si="41"/>
        <v>0</v>
      </c>
      <c r="P660" s="6">
        <f t="shared" si="42"/>
        <v>8</v>
      </c>
      <c r="Q660" s="6">
        <f t="shared" si="43"/>
        <v>20</v>
      </c>
      <c r="R660">
        <v>203</v>
      </c>
      <c r="S660">
        <v>604</v>
      </c>
      <c r="T660" s="4">
        <v>122.61199999999999</v>
      </c>
      <c r="U660" t="s">
        <v>36</v>
      </c>
      <c r="V660" t="s">
        <v>36</v>
      </c>
      <c r="W660" t="s">
        <v>36</v>
      </c>
      <c r="X660" t="s">
        <v>16</v>
      </c>
      <c r="Y660" t="s">
        <v>30</v>
      </c>
      <c r="Z660" t="s">
        <v>37</v>
      </c>
    </row>
    <row r="661" spans="1:26" x14ac:dyDescent="0.2">
      <c r="A661" s="1">
        <v>43627</v>
      </c>
      <c r="B661" t="s">
        <v>36</v>
      </c>
      <c r="C661" t="s">
        <v>35</v>
      </c>
      <c r="D661" t="s">
        <v>34</v>
      </c>
      <c r="E661" t="s">
        <v>460</v>
      </c>
      <c r="F661" s="3" t="s">
        <v>17</v>
      </c>
      <c r="G661" s="3">
        <f>WEEKDAY(A661,2)</f>
        <v>2</v>
      </c>
      <c r="H661" s="7">
        <f>N661+O661/60</f>
        <v>2</v>
      </c>
      <c r="I661" s="7">
        <f>P661+Q661/60</f>
        <v>3.3333333333333335</v>
      </c>
      <c r="J661" s="4">
        <f>IFERROR(VLOOKUP($U661,TONGHOPVERSION!$A$3:$G$240,6,FALSE),VLOOKUP($B661,TONGHOPVERSION!$A$3:$G$240,6,FALSE))</f>
        <v>236.34688949060637</v>
      </c>
      <c r="K661" s="4">
        <f>IFERROR(VLOOKUP($U661,TONGHOPVERSION!$A$3:$G$240,7,FALSE),VLOOKUP($B661,TONGHOPVERSION!$A$3:$G$240,7,FALSE))</f>
        <v>201.94443000170284</v>
      </c>
      <c r="L661" s="2">
        <v>8.3333333333333329E-2</v>
      </c>
      <c r="M661" s="2">
        <v>0.1388888888888889</v>
      </c>
      <c r="N661" s="6">
        <f t="shared" si="40"/>
        <v>2</v>
      </c>
      <c r="O661" s="6">
        <f t="shared" si="41"/>
        <v>0</v>
      </c>
      <c r="P661" s="6">
        <f t="shared" si="42"/>
        <v>3</v>
      </c>
      <c r="Q661" s="6">
        <f t="shared" si="43"/>
        <v>20</v>
      </c>
      <c r="R661">
        <v>203</v>
      </c>
      <c r="S661">
        <v>604</v>
      </c>
      <c r="T661" s="4">
        <v>122.61199999999999</v>
      </c>
      <c r="U661" t="s">
        <v>36</v>
      </c>
      <c r="V661" t="s">
        <v>36</v>
      </c>
      <c r="W661" t="s">
        <v>36</v>
      </c>
      <c r="X661" t="s">
        <v>16</v>
      </c>
      <c r="Y661" t="s">
        <v>30</v>
      </c>
      <c r="Z661" t="s">
        <v>37</v>
      </c>
    </row>
    <row r="662" spans="1:26" x14ac:dyDescent="0.2">
      <c r="A662" s="1">
        <v>43627</v>
      </c>
      <c r="B662" t="s">
        <v>92</v>
      </c>
      <c r="C662" t="s">
        <v>35</v>
      </c>
      <c r="D662" t="s">
        <v>27</v>
      </c>
      <c r="E662" t="s">
        <v>569</v>
      </c>
      <c r="F662" s="3" t="s">
        <v>17</v>
      </c>
      <c r="G662" s="3">
        <f>WEEKDAY(A662,2)</f>
        <v>2</v>
      </c>
      <c r="H662" s="7">
        <f>N662+O662/60</f>
        <v>12</v>
      </c>
      <c r="I662" s="7">
        <f>P662+Q662/60</f>
        <v>14.25</v>
      </c>
      <c r="J662" s="4">
        <f>IFERROR(VLOOKUP($U662,TONGHOPVERSION!$A$3:$G$240,6,FALSE),VLOOKUP($B662,TONGHOPVERSION!$A$3:$G$240,6,FALSE))</f>
        <v>381.62004815649715</v>
      </c>
      <c r="K662" s="4">
        <f>IFERROR(VLOOKUP($U662,TONGHOPVERSION!$A$3:$G$240,7,FALSE),VLOOKUP($B662,TONGHOPVERSION!$A$3:$G$240,7,FALSE))</f>
        <v>329.70071085785668</v>
      </c>
      <c r="L662" s="2">
        <v>0.5</v>
      </c>
      <c r="M662" s="2">
        <v>0.59375</v>
      </c>
      <c r="N662" s="6">
        <f t="shared" si="40"/>
        <v>12</v>
      </c>
      <c r="O662" s="6">
        <f t="shared" si="41"/>
        <v>0</v>
      </c>
      <c r="P662" s="6">
        <f t="shared" si="42"/>
        <v>14</v>
      </c>
      <c r="Q662" s="6">
        <f t="shared" si="43"/>
        <v>15</v>
      </c>
      <c r="R662">
        <v>203</v>
      </c>
      <c r="S662">
        <v>1133</v>
      </c>
      <c r="T662" s="4">
        <v>229.999</v>
      </c>
      <c r="U662" t="s">
        <v>92</v>
      </c>
      <c r="V662" t="s">
        <v>92</v>
      </c>
      <c r="W662" t="s">
        <v>92</v>
      </c>
      <c r="X662" t="s">
        <v>16</v>
      </c>
      <c r="Y662" t="s">
        <v>30</v>
      </c>
      <c r="Z662" t="s">
        <v>37</v>
      </c>
    </row>
    <row r="663" spans="1:26" x14ac:dyDescent="0.2">
      <c r="A663" s="1">
        <v>43627</v>
      </c>
      <c r="B663" t="s">
        <v>120</v>
      </c>
      <c r="C663" t="s">
        <v>27</v>
      </c>
      <c r="D663" t="s">
        <v>119</v>
      </c>
      <c r="E663" t="s">
        <v>426</v>
      </c>
      <c r="F663" s="3" t="s">
        <v>17</v>
      </c>
      <c r="G663" s="3">
        <f>WEEKDAY(A663,2)</f>
        <v>2</v>
      </c>
      <c r="H663" s="7">
        <f>N663+O663/60</f>
        <v>23.25</v>
      </c>
      <c r="I663" s="7">
        <f>P663+Q663/60</f>
        <v>0.83333333333333337</v>
      </c>
      <c r="J663" s="4">
        <f>IFERROR(VLOOKUP($U663,TONGHOPVERSION!$A$3:$G$240,6,FALSE),VLOOKUP($B663,TONGHOPVERSION!$A$3:$G$240,6,FALSE))</f>
        <v>214.88804221212081</v>
      </c>
      <c r="K663" s="4">
        <f>IFERROR(VLOOKUP($U663,TONGHOPVERSION!$A$3:$G$240,7,FALSE),VLOOKUP($B663,TONGHOPVERSION!$A$3:$G$240,7,FALSE))</f>
        <v>213.88072353634405</v>
      </c>
      <c r="L663" s="2">
        <v>0.96875</v>
      </c>
      <c r="M663" s="2">
        <v>3.4722222222222224E-2</v>
      </c>
      <c r="N663" s="6">
        <f t="shared" si="40"/>
        <v>23</v>
      </c>
      <c r="O663" s="6">
        <f t="shared" si="41"/>
        <v>15</v>
      </c>
      <c r="P663" s="6">
        <f t="shared" si="42"/>
        <v>0</v>
      </c>
      <c r="Q663" s="6">
        <f t="shared" si="43"/>
        <v>50</v>
      </c>
      <c r="R663">
        <v>203</v>
      </c>
      <c r="S663">
        <v>628</v>
      </c>
      <c r="T663" s="4">
        <v>127.48399999999999</v>
      </c>
      <c r="U663" t="s">
        <v>120</v>
      </c>
      <c r="V663" t="s">
        <v>120</v>
      </c>
      <c r="W663" t="s">
        <v>29</v>
      </c>
      <c r="X663" t="s">
        <v>16</v>
      </c>
      <c r="Y663" t="s">
        <v>30</v>
      </c>
      <c r="Z663" t="s">
        <v>37</v>
      </c>
    </row>
    <row r="664" spans="1:26" x14ac:dyDescent="0.2">
      <c r="A664" s="1">
        <v>43627</v>
      </c>
      <c r="B664" t="s">
        <v>26</v>
      </c>
      <c r="C664" t="s">
        <v>19</v>
      </c>
      <c r="D664" t="s">
        <v>27</v>
      </c>
      <c r="E664" t="s">
        <v>110</v>
      </c>
      <c r="F664" s="3" t="s">
        <v>17</v>
      </c>
      <c r="G664" s="3">
        <f>WEEKDAY(A664,2)</f>
        <v>2</v>
      </c>
      <c r="H664" s="7">
        <f>N664+O664/60</f>
        <v>4.5</v>
      </c>
      <c r="I664" s="7">
        <f>P664+Q664/60</f>
        <v>5.333333333333333</v>
      </c>
      <c r="J664" s="4">
        <f>IFERROR(VLOOKUP($U664,TONGHOPVERSION!$A$3:$G$240,6,FALSE),VLOOKUP($B664,TONGHOPVERSION!$A$3:$G$240,6,FALSE))</f>
        <v>152.0752852438888</v>
      </c>
      <c r="K664" s="4">
        <f>IFERROR(VLOOKUP($U664,TONGHOPVERSION!$A$3:$G$240,7,FALSE),VLOOKUP($B664,TONGHOPVERSION!$A$3:$G$240,7,FALSE))</f>
        <v>122.84237101537613</v>
      </c>
      <c r="L664" s="2">
        <v>0.1875</v>
      </c>
      <c r="M664" s="2">
        <v>0.22222222222222221</v>
      </c>
      <c r="N664" s="6">
        <f t="shared" si="40"/>
        <v>4</v>
      </c>
      <c r="O664" s="6">
        <f t="shared" si="41"/>
        <v>30</v>
      </c>
      <c r="P664" s="6">
        <f t="shared" si="42"/>
        <v>5</v>
      </c>
      <c r="Q664" s="6">
        <f t="shared" si="43"/>
        <v>20</v>
      </c>
      <c r="R664">
        <v>203</v>
      </c>
      <c r="S664">
        <v>214</v>
      </c>
      <c r="T664" s="4">
        <v>43.442</v>
      </c>
      <c r="U664" t="s">
        <v>28</v>
      </c>
      <c r="V664" t="s">
        <v>28</v>
      </c>
      <c r="W664" t="s">
        <v>29</v>
      </c>
      <c r="X664" t="s">
        <v>16</v>
      </c>
      <c r="Y664" t="s">
        <v>30</v>
      </c>
      <c r="Z664" t="s">
        <v>37</v>
      </c>
    </row>
    <row r="665" spans="1:26" x14ac:dyDescent="0.2">
      <c r="A665" s="1">
        <v>43627</v>
      </c>
      <c r="B665" t="s">
        <v>28</v>
      </c>
      <c r="C665" t="s">
        <v>27</v>
      </c>
      <c r="D665" t="s">
        <v>19</v>
      </c>
      <c r="E665" t="s">
        <v>111</v>
      </c>
      <c r="F665" s="3" t="s">
        <v>17</v>
      </c>
      <c r="G665" s="3">
        <f>WEEKDAY(A665,2)</f>
        <v>2</v>
      </c>
      <c r="H665" s="7">
        <f>N665+O665/60</f>
        <v>3</v>
      </c>
      <c r="I665" s="7">
        <f>P665+Q665/60</f>
        <v>3.8333333333333335</v>
      </c>
      <c r="J665" s="4">
        <f>IFERROR(VLOOKUP($U665,TONGHOPVERSION!$A$3:$G$240,6,FALSE),VLOOKUP($B665,TONGHOPVERSION!$A$3:$G$240,6,FALSE))</f>
        <v>152.0752852438888</v>
      </c>
      <c r="K665" s="4">
        <f>IFERROR(VLOOKUP($U665,TONGHOPVERSION!$A$3:$G$240,7,FALSE),VLOOKUP($B665,TONGHOPVERSION!$A$3:$G$240,7,FALSE))</f>
        <v>122.84237101537613</v>
      </c>
      <c r="L665" s="2">
        <v>0.125</v>
      </c>
      <c r="M665" s="2">
        <v>0.15972222222222224</v>
      </c>
      <c r="N665" s="6">
        <f t="shared" si="40"/>
        <v>3</v>
      </c>
      <c r="O665" s="6">
        <f t="shared" si="41"/>
        <v>0</v>
      </c>
      <c r="P665" s="6">
        <f t="shared" si="42"/>
        <v>3</v>
      </c>
      <c r="Q665" s="6">
        <f t="shared" si="43"/>
        <v>50</v>
      </c>
      <c r="R665">
        <v>203</v>
      </c>
      <c r="S665">
        <v>214</v>
      </c>
      <c r="T665" s="4">
        <v>43.442</v>
      </c>
      <c r="U665" t="s">
        <v>28</v>
      </c>
      <c r="V665" t="s">
        <v>28</v>
      </c>
      <c r="W665" t="s">
        <v>29</v>
      </c>
      <c r="X665" t="s">
        <v>16</v>
      </c>
      <c r="Y665" t="s">
        <v>30</v>
      </c>
      <c r="Z665" t="s">
        <v>37</v>
      </c>
    </row>
    <row r="666" spans="1:26" x14ac:dyDescent="0.2">
      <c r="A666" s="1">
        <v>43627</v>
      </c>
      <c r="B666" t="s">
        <v>113</v>
      </c>
      <c r="C666" t="s">
        <v>27</v>
      </c>
      <c r="D666" t="s">
        <v>83</v>
      </c>
      <c r="E666" t="s">
        <v>112</v>
      </c>
      <c r="F666" s="3" t="s">
        <v>17</v>
      </c>
      <c r="G666" s="3">
        <f>WEEKDAY(A666,2)</f>
        <v>2</v>
      </c>
      <c r="H666" s="7">
        <f>N666+O666/60</f>
        <v>6</v>
      </c>
      <c r="I666" s="7">
        <f>P666+Q666/60</f>
        <v>7.166666666666667</v>
      </c>
      <c r="J666" s="4">
        <f>IFERROR(VLOOKUP($U666,TONGHOPVERSION!$A$3:$G$240,6,FALSE),VLOOKUP($B666,TONGHOPVERSION!$A$3:$G$240,6,FALSE))</f>
        <v>174.57236893439588</v>
      </c>
      <c r="K666" s="4">
        <f>IFERROR(VLOOKUP($U666,TONGHOPVERSION!$A$3:$G$240,7,FALSE),VLOOKUP($B666,TONGHOPVERSION!$A$3:$G$240,7,FALSE))</f>
        <v>168.20824934473262</v>
      </c>
      <c r="L666" s="2">
        <v>0.25</v>
      </c>
      <c r="M666" s="2">
        <v>0.2986111111111111</v>
      </c>
      <c r="N666" s="6">
        <f t="shared" si="40"/>
        <v>6</v>
      </c>
      <c r="O666" s="6">
        <f t="shared" si="41"/>
        <v>0</v>
      </c>
      <c r="P666" s="6">
        <f t="shared" si="42"/>
        <v>7</v>
      </c>
      <c r="Q666" s="6">
        <f t="shared" si="43"/>
        <v>10</v>
      </c>
      <c r="R666">
        <v>203</v>
      </c>
      <c r="S666">
        <v>430</v>
      </c>
      <c r="T666" s="4">
        <v>87.29</v>
      </c>
      <c r="U666" t="s">
        <v>113</v>
      </c>
      <c r="V666" t="s">
        <v>113</v>
      </c>
      <c r="W666" t="s">
        <v>41</v>
      </c>
      <c r="X666" t="s">
        <v>16</v>
      </c>
      <c r="Y666" t="s">
        <v>30</v>
      </c>
      <c r="Z666" t="s">
        <v>37</v>
      </c>
    </row>
    <row r="667" spans="1:26" x14ac:dyDescent="0.2">
      <c r="A667" s="1">
        <v>43627</v>
      </c>
      <c r="B667" t="s">
        <v>115</v>
      </c>
      <c r="C667" t="s">
        <v>83</v>
      </c>
      <c r="D667" t="s">
        <v>27</v>
      </c>
      <c r="E667" t="s">
        <v>114</v>
      </c>
      <c r="F667" s="3" t="s">
        <v>17</v>
      </c>
      <c r="G667" s="3">
        <f>WEEKDAY(A667,2)</f>
        <v>2</v>
      </c>
      <c r="H667" s="7">
        <f>N667+O667/60</f>
        <v>7.833333333333333</v>
      </c>
      <c r="I667" s="7">
        <f>P667+Q667/60</f>
        <v>9.0833333333333339</v>
      </c>
      <c r="J667" s="4">
        <f>IFERROR(VLOOKUP($U667,TONGHOPVERSION!$A$3:$G$240,6,FALSE),VLOOKUP($B667,TONGHOPVERSION!$A$3:$G$240,6,FALSE))</f>
        <v>174.57236893439588</v>
      </c>
      <c r="K667" s="4">
        <f>IFERROR(VLOOKUP($U667,TONGHOPVERSION!$A$3:$G$240,7,FALSE),VLOOKUP($B667,TONGHOPVERSION!$A$3:$G$240,7,FALSE))</f>
        <v>168.20824934473262</v>
      </c>
      <c r="L667" s="2">
        <v>0.3263888888888889</v>
      </c>
      <c r="M667" s="2">
        <v>0.37847222222222227</v>
      </c>
      <c r="N667" s="6">
        <f t="shared" si="40"/>
        <v>7</v>
      </c>
      <c r="O667" s="6">
        <f t="shared" si="41"/>
        <v>50</v>
      </c>
      <c r="P667" s="6">
        <f t="shared" si="42"/>
        <v>9</v>
      </c>
      <c r="Q667" s="6">
        <f t="shared" si="43"/>
        <v>5</v>
      </c>
      <c r="R667">
        <v>203</v>
      </c>
      <c r="S667">
        <v>430</v>
      </c>
      <c r="T667" s="4">
        <v>87.29</v>
      </c>
      <c r="U667" t="s">
        <v>113</v>
      </c>
      <c r="V667" t="s">
        <v>113</v>
      </c>
      <c r="W667" t="s">
        <v>41</v>
      </c>
      <c r="X667" t="s">
        <v>16</v>
      </c>
      <c r="Y667" t="s">
        <v>30</v>
      </c>
      <c r="Z667" t="s">
        <v>37</v>
      </c>
    </row>
    <row r="668" spans="1:26" x14ac:dyDescent="0.2">
      <c r="A668" s="1">
        <v>43627</v>
      </c>
      <c r="B668" t="s">
        <v>159</v>
      </c>
      <c r="C668" t="s">
        <v>124</v>
      </c>
      <c r="D668" t="s">
        <v>27</v>
      </c>
      <c r="E668" t="s">
        <v>492</v>
      </c>
      <c r="F668" s="3" t="s">
        <v>17</v>
      </c>
      <c r="G668" s="3">
        <f>WEEKDAY(A668,2)</f>
        <v>2</v>
      </c>
      <c r="H668" s="7">
        <f>N668+O668/60</f>
        <v>13.75</v>
      </c>
      <c r="I668" s="7">
        <f>P668+Q668/60</f>
        <v>15.833333333333334</v>
      </c>
      <c r="J668" s="4">
        <f>IFERROR(VLOOKUP($U668,TONGHOPVERSION!$A$3:$G$240,6,FALSE),VLOOKUP($B668,TONGHOPVERSION!$A$3:$G$240,6,FALSE))</f>
        <v>284.2128245548555</v>
      </c>
      <c r="K668" s="4">
        <f>IFERROR(VLOOKUP($U668,TONGHOPVERSION!$A$3:$G$240,7,FALSE),VLOOKUP($B668,TONGHOPVERSION!$A$3:$G$240,7,FALSE))</f>
        <v>306.08961374632247</v>
      </c>
      <c r="L668" s="2">
        <v>0.57291666666666663</v>
      </c>
      <c r="M668" s="2">
        <v>0.65972222222222221</v>
      </c>
      <c r="N668" s="6">
        <f t="shared" si="40"/>
        <v>13</v>
      </c>
      <c r="O668" s="6">
        <f t="shared" si="41"/>
        <v>45</v>
      </c>
      <c r="P668" s="6">
        <f t="shared" si="42"/>
        <v>15</v>
      </c>
      <c r="Q668" s="6">
        <f t="shared" si="43"/>
        <v>50</v>
      </c>
      <c r="R668">
        <v>203</v>
      </c>
      <c r="S668">
        <v>1107</v>
      </c>
      <c r="T668" s="4">
        <v>224.721</v>
      </c>
      <c r="U668" t="s">
        <v>123</v>
      </c>
      <c r="V668" t="s">
        <v>123</v>
      </c>
      <c r="W668" t="s">
        <v>125</v>
      </c>
      <c r="X668" t="s">
        <v>16</v>
      </c>
      <c r="Y668" t="s">
        <v>30</v>
      </c>
      <c r="Z668" t="s">
        <v>37</v>
      </c>
    </row>
    <row r="669" spans="1:26" x14ac:dyDescent="0.2">
      <c r="A669" s="1">
        <v>43627</v>
      </c>
      <c r="B669" t="s">
        <v>184</v>
      </c>
      <c r="C669" t="s">
        <v>27</v>
      </c>
      <c r="D669" t="s">
        <v>66</v>
      </c>
      <c r="E669" t="s">
        <v>456</v>
      </c>
      <c r="F669" s="3" t="s">
        <v>17</v>
      </c>
      <c r="G669" s="3">
        <f>WEEKDAY(A669,2)</f>
        <v>2</v>
      </c>
      <c r="H669" s="7">
        <f>N669+O669/60</f>
        <v>23.75</v>
      </c>
      <c r="I669" s="7">
        <f>P669+Q669/60</f>
        <v>0.91666666666666663</v>
      </c>
      <c r="J669" s="4">
        <f>IFERROR(VLOOKUP($U669,TONGHOPVERSION!$A$3:$G$240,6,FALSE),VLOOKUP($B669,TONGHOPVERSION!$A$3:$G$240,6,FALSE))</f>
        <v>184.25871592968858</v>
      </c>
      <c r="K669" s="4">
        <f>IFERROR(VLOOKUP($U669,TONGHOPVERSION!$A$3:$G$240,7,FALSE),VLOOKUP($B669,TONGHOPVERSION!$A$3:$G$240,7,FALSE))</f>
        <v>154.07262794368225</v>
      </c>
      <c r="L669" s="2">
        <v>0.98958333333333337</v>
      </c>
      <c r="M669" s="2">
        <v>3.8194444444444441E-2</v>
      </c>
      <c r="N669" s="6">
        <f t="shared" si="40"/>
        <v>23</v>
      </c>
      <c r="O669" s="6">
        <f t="shared" si="41"/>
        <v>45</v>
      </c>
      <c r="P669" s="6">
        <f t="shared" si="42"/>
        <v>0</v>
      </c>
      <c r="Q669" s="6">
        <f t="shared" si="43"/>
        <v>55</v>
      </c>
      <c r="R669">
        <v>203</v>
      </c>
      <c r="S669">
        <v>309</v>
      </c>
      <c r="T669" s="4">
        <v>62.726999999999997</v>
      </c>
      <c r="U669" t="s">
        <v>184</v>
      </c>
      <c r="V669" t="s">
        <v>184</v>
      </c>
      <c r="W669" t="s">
        <v>29</v>
      </c>
      <c r="X669" t="s">
        <v>16</v>
      </c>
      <c r="Y669" t="s">
        <v>30</v>
      </c>
      <c r="Z669" t="s">
        <v>37</v>
      </c>
    </row>
    <row r="670" spans="1:26" x14ac:dyDescent="0.2">
      <c r="A670" s="1">
        <v>43627</v>
      </c>
      <c r="B670" t="s">
        <v>123</v>
      </c>
      <c r="C670" t="s">
        <v>27</v>
      </c>
      <c r="D670" t="s">
        <v>124</v>
      </c>
      <c r="E670" t="s">
        <v>494</v>
      </c>
      <c r="F670" s="3" t="s">
        <v>17</v>
      </c>
      <c r="G670" s="3">
        <f>WEEKDAY(A670,2)</f>
        <v>2</v>
      </c>
      <c r="H670" s="7">
        <f>N670+O670/60</f>
        <v>10.916666666666666</v>
      </c>
      <c r="I670" s="7">
        <f>P670+Q670/60</f>
        <v>13.083333333333334</v>
      </c>
      <c r="J670" s="4">
        <f>IFERROR(VLOOKUP($U670,TONGHOPVERSION!$A$3:$G$240,6,FALSE),VLOOKUP($B670,TONGHOPVERSION!$A$3:$G$240,6,FALSE))</f>
        <v>284.2128245548555</v>
      </c>
      <c r="K670" s="4">
        <f>IFERROR(VLOOKUP($U670,TONGHOPVERSION!$A$3:$G$240,7,FALSE),VLOOKUP($B670,TONGHOPVERSION!$A$3:$G$240,7,FALSE))</f>
        <v>306.08961374632247</v>
      </c>
      <c r="L670" s="2">
        <v>0.4548611111111111</v>
      </c>
      <c r="M670" s="2">
        <v>0.54513888888888895</v>
      </c>
      <c r="N670" s="6">
        <f t="shared" si="40"/>
        <v>10</v>
      </c>
      <c r="O670" s="6">
        <f t="shared" si="41"/>
        <v>55</v>
      </c>
      <c r="P670" s="6">
        <f t="shared" si="42"/>
        <v>13</v>
      </c>
      <c r="Q670" s="6">
        <f t="shared" si="43"/>
        <v>5</v>
      </c>
      <c r="R670">
        <v>203</v>
      </c>
      <c r="S670">
        <v>1107</v>
      </c>
      <c r="T670" s="4">
        <v>224.721</v>
      </c>
      <c r="U670" t="s">
        <v>123</v>
      </c>
      <c r="V670" t="s">
        <v>123</v>
      </c>
      <c r="W670" t="s">
        <v>125</v>
      </c>
      <c r="X670" t="s">
        <v>16</v>
      </c>
      <c r="Y670" t="s">
        <v>30</v>
      </c>
      <c r="Z670" t="s">
        <v>37</v>
      </c>
    </row>
    <row r="671" spans="1:26" x14ac:dyDescent="0.2">
      <c r="A671" s="1">
        <v>43627</v>
      </c>
      <c r="B671" t="s">
        <v>701</v>
      </c>
      <c r="C671" t="s">
        <v>66</v>
      </c>
      <c r="D671" t="s">
        <v>702</v>
      </c>
      <c r="E671" t="s">
        <v>700</v>
      </c>
      <c r="F671" s="3" t="s">
        <v>17</v>
      </c>
      <c r="G671" s="3">
        <f>WEEKDAY(A671,2)</f>
        <v>2</v>
      </c>
      <c r="H671" s="7">
        <f>N671+O671/60</f>
        <v>15.166666666666666</v>
      </c>
      <c r="I671" s="7">
        <f>P671+Q671/60</f>
        <v>18.083333333333332</v>
      </c>
      <c r="J671" s="4">
        <f>IFERROR(VLOOKUP($U671,TONGHOPVERSION!$A$3:$G$240,6,FALSE),VLOOKUP($B671,TONGHOPVERSION!$A$3:$G$240,6,FALSE))</f>
        <v>377.83719868916279</v>
      </c>
      <c r="K671" s="4">
        <f>IFERROR(VLOOKUP($U671,TONGHOPVERSION!$A$3:$G$240,7,FALSE),VLOOKUP($B671,TONGHOPVERSION!$A$3:$G$240,7,FALSE))</f>
        <v>331.20985771466917</v>
      </c>
      <c r="L671" s="2">
        <v>0.63194444444444442</v>
      </c>
      <c r="M671" s="2">
        <v>0.75347222222222221</v>
      </c>
      <c r="N671" s="6">
        <f t="shared" si="40"/>
        <v>15</v>
      </c>
      <c r="O671" s="6">
        <f t="shared" si="41"/>
        <v>10</v>
      </c>
      <c r="P671" s="6">
        <f t="shared" si="42"/>
        <v>18</v>
      </c>
      <c r="Q671" s="6">
        <f t="shared" si="43"/>
        <v>5</v>
      </c>
      <c r="R671">
        <v>203</v>
      </c>
      <c r="S671">
        <v>1595</v>
      </c>
      <c r="T671" s="4">
        <v>323.78500000000003</v>
      </c>
      <c r="U671" t="s">
        <v>701</v>
      </c>
      <c r="V671" t="s">
        <v>701</v>
      </c>
      <c r="W671" t="s">
        <v>21</v>
      </c>
      <c r="X671" t="s">
        <v>197</v>
      </c>
      <c r="Y671" t="s">
        <v>23</v>
      </c>
      <c r="Z671" t="s">
        <v>24</v>
      </c>
    </row>
    <row r="672" spans="1:26" x14ac:dyDescent="0.2">
      <c r="A672" s="1">
        <v>43627</v>
      </c>
      <c r="B672" t="s">
        <v>704</v>
      </c>
      <c r="C672" t="s">
        <v>702</v>
      </c>
      <c r="D672" t="s">
        <v>66</v>
      </c>
      <c r="E672" t="s">
        <v>703</v>
      </c>
      <c r="F672" s="3" t="s">
        <v>17</v>
      </c>
      <c r="G672" s="3">
        <f>WEEKDAY(A672,2)</f>
        <v>2</v>
      </c>
      <c r="H672" s="7">
        <f>N672+O672/60</f>
        <v>19.083333333333332</v>
      </c>
      <c r="I672" s="7">
        <f>P672+Q672/60</f>
        <v>21.75</v>
      </c>
      <c r="J672" s="4">
        <f>IFERROR(VLOOKUP($U672,TONGHOPVERSION!$A$3:$G$240,6,FALSE),VLOOKUP($B672,TONGHOPVERSION!$A$3:$G$240,6,FALSE))</f>
        <v>377.83719868916279</v>
      </c>
      <c r="K672" s="4">
        <f>IFERROR(VLOOKUP($U672,TONGHOPVERSION!$A$3:$G$240,7,FALSE),VLOOKUP($B672,TONGHOPVERSION!$A$3:$G$240,7,FALSE))</f>
        <v>331.20985771466917</v>
      </c>
      <c r="L672" s="2">
        <v>0.79513888888888884</v>
      </c>
      <c r="M672" s="2">
        <v>0.90625</v>
      </c>
      <c r="N672" s="6">
        <f t="shared" si="40"/>
        <v>19</v>
      </c>
      <c r="O672" s="6">
        <f t="shared" si="41"/>
        <v>5</v>
      </c>
      <c r="P672" s="6">
        <f t="shared" si="42"/>
        <v>21</v>
      </c>
      <c r="Q672" s="6">
        <f t="shared" si="43"/>
        <v>45</v>
      </c>
      <c r="R672">
        <v>203</v>
      </c>
      <c r="S672">
        <v>1595</v>
      </c>
      <c r="T672" s="4">
        <v>323.78500000000003</v>
      </c>
      <c r="U672" t="s">
        <v>701</v>
      </c>
      <c r="V672" t="s">
        <v>701</v>
      </c>
      <c r="W672" t="s">
        <v>21</v>
      </c>
      <c r="X672" t="s">
        <v>197</v>
      </c>
      <c r="Y672" t="s">
        <v>23</v>
      </c>
      <c r="Z672" t="s">
        <v>24</v>
      </c>
    </row>
    <row r="673" spans="1:26" x14ac:dyDescent="0.2">
      <c r="A673" s="1">
        <v>43627</v>
      </c>
      <c r="B673" t="s">
        <v>152</v>
      </c>
      <c r="C673" t="s">
        <v>35</v>
      </c>
      <c r="D673" t="s">
        <v>153</v>
      </c>
      <c r="E673" t="s">
        <v>351</v>
      </c>
      <c r="F673" s="3" t="s">
        <v>17</v>
      </c>
      <c r="G673" s="3">
        <f>WEEKDAY(A673,2)</f>
        <v>2</v>
      </c>
      <c r="H673" s="7">
        <f>N673+O673/60</f>
        <v>7.916666666666667</v>
      </c>
      <c r="I673" s="7">
        <f>P673+Q673/60</f>
        <v>8.75</v>
      </c>
      <c r="J673" s="4">
        <f>IFERROR(VLOOKUP($U673,TONGHOPVERSION!$A$3:$G$240,6,FALSE),VLOOKUP($B673,TONGHOPVERSION!$A$3:$G$240,6,FALSE))</f>
        <v>120.60036818801788</v>
      </c>
      <c r="K673" s="4">
        <f>IFERROR(VLOOKUP($U673,TONGHOPVERSION!$A$3:$G$240,7,FALSE),VLOOKUP($B673,TONGHOPVERSION!$A$3:$G$240,7,FALSE))</f>
        <v>128.91356356400408</v>
      </c>
      <c r="L673" s="2">
        <v>0.3298611111111111</v>
      </c>
      <c r="M673" s="2">
        <v>0.36458333333333331</v>
      </c>
      <c r="N673" s="6">
        <f t="shared" si="40"/>
        <v>7</v>
      </c>
      <c r="O673" s="6">
        <f t="shared" si="41"/>
        <v>55</v>
      </c>
      <c r="P673" s="6">
        <f t="shared" si="42"/>
        <v>8</v>
      </c>
      <c r="Q673" s="6">
        <f t="shared" si="43"/>
        <v>45</v>
      </c>
      <c r="R673">
        <v>203</v>
      </c>
      <c r="S673">
        <v>261</v>
      </c>
      <c r="T673" s="4">
        <v>52.982999999999997</v>
      </c>
      <c r="U673" t="s">
        <v>152</v>
      </c>
      <c r="V673" t="s">
        <v>152</v>
      </c>
      <c r="W673" t="s">
        <v>41</v>
      </c>
      <c r="X673" t="s">
        <v>16</v>
      </c>
      <c r="Y673" t="s">
        <v>30</v>
      </c>
      <c r="Z673" t="s">
        <v>37</v>
      </c>
    </row>
    <row r="674" spans="1:26" x14ac:dyDescent="0.2">
      <c r="A674" s="1">
        <v>43627</v>
      </c>
      <c r="B674" t="s">
        <v>156</v>
      </c>
      <c r="C674" t="s">
        <v>153</v>
      </c>
      <c r="D674" t="s">
        <v>35</v>
      </c>
      <c r="E674" t="s">
        <v>352</v>
      </c>
      <c r="F674" s="3" t="s">
        <v>17</v>
      </c>
      <c r="G674" s="3">
        <f>WEEKDAY(A674,2)</f>
        <v>2</v>
      </c>
      <c r="H674" s="7">
        <f>N674+O674/60</f>
        <v>6.416666666666667</v>
      </c>
      <c r="I674" s="7">
        <f>P674+Q674/60</f>
        <v>7.25</v>
      </c>
      <c r="J674" s="4">
        <f>IFERROR(VLOOKUP($U674,TONGHOPVERSION!$A$3:$G$240,6,FALSE),VLOOKUP($B674,TONGHOPVERSION!$A$3:$G$240,6,FALSE))</f>
        <v>120.60036818801788</v>
      </c>
      <c r="K674" s="4">
        <f>IFERROR(VLOOKUP($U674,TONGHOPVERSION!$A$3:$G$240,7,FALSE),VLOOKUP($B674,TONGHOPVERSION!$A$3:$G$240,7,FALSE))</f>
        <v>128.91356356400408</v>
      </c>
      <c r="L674" s="2">
        <v>0.2673611111111111</v>
      </c>
      <c r="M674" s="2">
        <v>0.30208333333333331</v>
      </c>
      <c r="N674" s="6">
        <f t="shared" si="40"/>
        <v>6</v>
      </c>
      <c r="O674" s="6">
        <f t="shared" si="41"/>
        <v>25</v>
      </c>
      <c r="P674" s="6">
        <f t="shared" si="42"/>
        <v>7</v>
      </c>
      <c r="Q674" s="6">
        <f t="shared" si="43"/>
        <v>15</v>
      </c>
      <c r="R674">
        <v>203</v>
      </c>
      <c r="S674">
        <v>261</v>
      </c>
      <c r="T674" s="4">
        <v>52.982999999999997</v>
      </c>
      <c r="U674" t="s">
        <v>152</v>
      </c>
      <c r="V674" t="s">
        <v>152</v>
      </c>
      <c r="W674" t="s">
        <v>41</v>
      </c>
      <c r="X674" t="s">
        <v>16</v>
      </c>
      <c r="Y674" t="s">
        <v>30</v>
      </c>
      <c r="Z674" t="s">
        <v>37</v>
      </c>
    </row>
    <row r="675" spans="1:26" x14ac:dyDescent="0.2">
      <c r="A675" s="1">
        <v>43627</v>
      </c>
      <c r="B675" t="s">
        <v>92</v>
      </c>
      <c r="C675" t="s">
        <v>35</v>
      </c>
      <c r="D675" t="s">
        <v>27</v>
      </c>
      <c r="E675" t="s">
        <v>573</v>
      </c>
      <c r="F675" s="3" t="s">
        <v>17</v>
      </c>
      <c r="G675" s="3">
        <f>WEEKDAY(A675,2)</f>
        <v>2</v>
      </c>
      <c r="H675" s="7">
        <f>N675+O675/60</f>
        <v>0.5</v>
      </c>
      <c r="I675" s="7">
        <f>P675+Q675/60</f>
        <v>2.6666666666666665</v>
      </c>
      <c r="J675" s="4">
        <f>IFERROR(VLOOKUP($U675,TONGHOPVERSION!$A$3:$G$240,6,FALSE),VLOOKUP($B675,TONGHOPVERSION!$A$3:$G$240,6,FALSE))</f>
        <v>381.62004815649715</v>
      </c>
      <c r="K675" s="4">
        <f>IFERROR(VLOOKUP($U675,TONGHOPVERSION!$A$3:$G$240,7,FALSE),VLOOKUP($B675,TONGHOPVERSION!$A$3:$G$240,7,FALSE))</f>
        <v>329.70071085785668</v>
      </c>
      <c r="L675" s="2">
        <v>2.0833333333333332E-2</v>
      </c>
      <c r="M675" s="2">
        <v>0.1111111111111111</v>
      </c>
      <c r="N675" s="6">
        <f t="shared" si="40"/>
        <v>0</v>
      </c>
      <c r="O675" s="6">
        <f t="shared" si="41"/>
        <v>30</v>
      </c>
      <c r="P675" s="6">
        <f t="shared" si="42"/>
        <v>2</v>
      </c>
      <c r="Q675" s="6">
        <f t="shared" si="43"/>
        <v>40</v>
      </c>
      <c r="R675">
        <v>203</v>
      </c>
      <c r="S675">
        <v>1133</v>
      </c>
      <c r="T675" s="4">
        <v>229.999</v>
      </c>
      <c r="U675" t="s">
        <v>92</v>
      </c>
      <c r="V675" t="s">
        <v>92</v>
      </c>
      <c r="W675" t="s">
        <v>92</v>
      </c>
      <c r="X675" t="s">
        <v>16</v>
      </c>
      <c r="Y675" t="s">
        <v>30</v>
      </c>
      <c r="Z675" t="s">
        <v>37</v>
      </c>
    </row>
    <row r="676" spans="1:26" x14ac:dyDescent="0.2">
      <c r="A676" s="1">
        <v>43627</v>
      </c>
      <c r="B676" t="s">
        <v>192</v>
      </c>
      <c r="C676" t="s">
        <v>27</v>
      </c>
      <c r="D676" t="s">
        <v>153</v>
      </c>
      <c r="E676" t="s">
        <v>354</v>
      </c>
      <c r="F676" s="3" t="s">
        <v>17</v>
      </c>
      <c r="G676" s="3">
        <f>WEEKDAY(A676,2)</f>
        <v>2</v>
      </c>
      <c r="H676" s="7">
        <f>N676+O676/60</f>
        <v>3.5833333333333335</v>
      </c>
      <c r="I676" s="7">
        <f>P676+Q676/60</f>
        <v>5.333333333333333</v>
      </c>
      <c r="J676" s="4">
        <f>IFERROR(VLOOKUP($U676,TONGHOPVERSION!$A$3:$G$240,6,FALSE),VLOOKUP($B676,TONGHOPVERSION!$A$3:$G$240,6,FALSE))</f>
        <v>256.8437361537259</v>
      </c>
      <c r="K676" s="4">
        <f>IFERROR(VLOOKUP($U676,TONGHOPVERSION!$A$3:$G$240,7,FALSE),VLOOKUP($B676,TONGHOPVERSION!$A$3:$G$240,7,FALSE))</f>
        <v>276.05114265368064</v>
      </c>
      <c r="L676" s="2">
        <v>0.14930555555555555</v>
      </c>
      <c r="M676" s="2">
        <v>0.22222222222222221</v>
      </c>
      <c r="N676" s="6">
        <f t="shared" si="40"/>
        <v>3</v>
      </c>
      <c r="O676" s="6">
        <f t="shared" si="41"/>
        <v>35</v>
      </c>
      <c r="P676" s="6">
        <f t="shared" si="42"/>
        <v>5</v>
      </c>
      <c r="Q676" s="6">
        <f t="shared" si="43"/>
        <v>20</v>
      </c>
      <c r="R676">
        <v>203</v>
      </c>
      <c r="S676">
        <v>879</v>
      </c>
      <c r="T676" s="4">
        <v>178.43700000000001</v>
      </c>
      <c r="U676" t="s">
        <v>192</v>
      </c>
      <c r="V676" t="s">
        <v>192</v>
      </c>
      <c r="W676" t="s">
        <v>125</v>
      </c>
      <c r="X676" t="s">
        <v>16</v>
      </c>
      <c r="Y676" t="s">
        <v>30</v>
      </c>
      <c r="Z676" t="s">
        <v>37</v>
      </c>
    </row>
    <row r="677" spans="1:26" x14ac:dyDescent="0.2">
      <c r="A677" s="1">
        <v>43627</v>
      </c>
      <c r="B677" t="s">
        <v>191</v>
      </c>
      <c r="C677" t="s">
        <v>153</v>
      </c>
      <c r="D677" t="s">
        <v>27</v>
      </c>
      <c r="E677" t="s">
        <v>355</v>
      </c>
      <c r="F677" s="3" t="s">
        <v>17</v>
      </c>
      <c r="G677" s="3">
        <f>WEEKDAY(A677,2)</f>
        <v>2</v>
      </c>
      <c r="H677" s="7">
        <f>N677+O677/60</f>
        <v>9.5</v>
      </c>
      <c r="I677" s="7">
        <f>P677+Q677/60</f>
        <v>11.333333333333334</v>
      </c>
      <c r="J677" s="4">
        <f>IFERROR(VLOOKUP($U677,TONGHOPVERSION!$A$3:$G$240,6,FALSE),VLOOKUP($B677,TONGHOPVERSION!$A$3:$G$240,6,FALSE))</f>
        <v>256.8437361537259</v>
      </c>
      <c r="K677" s="4">
        <f>IFERROR(VLOOKUP($U677,TONGHOPVERSION!$A$3:$G$240,7,FALSE),VLOOKUP($B677,TONGHOPVERSION!$A$3:$G$240,7,FALSE))</f>
        <v>276.05114265368064</v>
      </c>
      <c r="L677" s="2">
        <v>0.39583333333333331</v>
      </c>
      <c r="M677" s="2">
        <v>0.47222222222222227</v>
      </c>
      <c r="N677" s="6">
        <f t="shared" si="40"/>
        <v>9</v>
      </c>
      <c r="O677" s="6">
        <f t="shared" si="41"/>
        <v>30</v>
      </c>
      <c r="P677" s="6">
        <f t="shared" si="42"/>
        <v>11</v>
      </c>
      <c r="Q677" s="6">
        <f t="shared" si="43"/>
        <v>20</v>
      </c>
      <c r="R677">
        <v>203</v>
      </c>
      <c r="S677">
        <v>879</v>
      </c>
      <c r="T677" s="4">
        <v>178.43700000000001</v>
      </c>
      <c r="U677" t="s">
        <v>192</v>
      </c>
      <c r="V677" t="s">
        <v>192</v>
      </c>
      <c r="W677" t="s">
        <v>125</v>
      </c>
      <c r="X677" t="s">
        <v>16</v>
      </c>
      <c r="Y677" t="s">
        <v>30</v>
      </c>
      <c r="Z677" t="s">
        <v>37</v>
      </c>
    </row>
    <row r="678" spans="1:26" x14ac:dyDescent="0.2">
      <c r="A678" s="1">
        <v>43627</v>
      </c>
      <c r="B678" t="s">
        <v>184</v>
      </c>
      <c r="C678" t="s">
        <v>27</v>
      </c>
      <c r="D678" t="s">
        <v>66</v>
      </c>
      <c r="E678" t="s">
        <v>705</v>
      </c>
      <c r="F678" s="3" t="s">
        <v>17</v>
      </c>
      <c r="G678" s="3">
        <f>WEEKDAY(A678,2)</f>
        <v>2</v>
      </c>
      <c r="H678" s="7">
        <f>N678+O678/60</f>
        <v>11.75</v>
      </c>
      <c r="I678" s="7">
        <f>P678+Q678/60</f>
        <v>12.916666666666666</v>
      </c>
      <c r="J678" s="4">
        <f>IFERROR(VLOOKUP($U678,TONGHOPVERSION!$A$3:$G$240,6,FALSE),VLOOKUP($B678,TONGHOPVERSION!$A$3:$G$240,6,FALSE))</f>
        <v>184.25871592968858</v>
      </c>
      <c r="K678" s="4">
        <f>IFERROR(VLOOKUP($U678,TONGHOPVERSION!$A$3:$G$240,7,FALSE),VLOOKUP($B678,TONGHOPVERSION!$A$3:$G$240,7,FALSE))</f>
        <v>154.07262794368225</v>
      </c>
      <c r="L678" s="2">
        <v>0.48958333333333331</v>
      </c>
      <c r="M678" s="2">
        <v>0.53819444444444442</v>
      </c>
      <c r="N678" s="6">
        <f t="shared" si="40"/>
        <v>11</v>
      </c>
      <c r="O678" s="6">
        <f t="shared" si="41"/>
        <v>45</v>
      </c>
      <c r="P678" s="6">
        <f t="shared" si="42"/>
        <v>12</v>
      </c>
      <c r="Q678" s="6">
        <f t="shared" si="43"/>
        <v>55</v>
      </c>
      <c r="R678">
        <v>203</v>
      </c>
      <c r="S678">
        <v>309</v>
      </c>
      <c r="T678" s="4">
        <v>62.726999999999997</v>
      </c>
      <c r="U678" t="s">
        <v>184</v>
      </c>
      <c r="V678" t="s">
        <v>184</v>
      </c>
      <c r="W678" t="s">
        <v>29</v>
      </c>
      <c r="X678" t="s">
        <v>16</v>
      </c>
      <c r="Y678" t="s">
        <v>30</v>
      </c>
      <c r="Z678" t="s">
        <v>31</v>
      </c>
    </row>
    <row r="679" spans="1:26" x14ac:dyDescent="0.2">
      <c r="A679" s="1">
        <v>43627</v>
      </c>
      <c r="B679" t="s">
        <v>33</v>
      </c>
      <c r="C679" t="s">
        <v>34</v>
      </c>
      <c r="D679" t="s">
        <v>35</v>
      </c>
      <c r="E679" t="s">
        <v>376</v>
      </c>
      <c r="F679" s="3" t="s">
        <v>17</v>
      </c>
      <c r="G679" s="3">
        <f>WEEKDAY(A679,2)</f>
        <v>2</v>
      </c>
      <c r="H679" s="7">
        <f>N679+O679/60</f>
        <v>7.083333333333333</v>
      </c>
      <c r="I679" s="7">
        <f>P679+Q679/60</f>
        <v>8.4166666666666661</v>
      </c>
      <c r="J679" s="4">
        <f>IFERROR(VLOOKUP($U679,TONGHOPVERSION!$A$3:$G$240,6,FALSE),VLOOKUP($B679,TONGHOPVERSION!$A$3:$G$240,6,FALSE))</f>
        <v>236.34688949060637</v>
      </c>
      <c r="K679" s="4">
        <f>IFERROR(VLOOKUP($U679,TONGHOPVERSION!$A$3:$G$240,7,FALSE),VLOOKUP($B679,TONGHOPVERSION!$A$3:$G$240,7,FALSE))</f>
        <v>201.94443000170284</v>
      </c>
      <c r="L679" s="2">
        <v>0.2951388888888889</v>
      </c>
      <c r="M679" s="2">
        <v>0.35069444444444442</v>
      </c>
      <c r="N679" s="6">
        <f t="shared" si="40"/>
        <v>7</v>
      </c>
      <c r="O679" s="6">
        <f t="shared" si="41"/>
        <v>5</v>
      </c>
      <c r="P679" s="6">
        <f t="shared" si="42"/>
        <v>8</v>
      </c>
      <c r="Q679" s="6">
        <f t="shared" si="43"/>
        <v>25</v>
      </c>
      <c r="R679">
        <v>203</v>
      </c>
      <c r="S679">
        <v>604</v>
      </c>
      <c r="T679" s="4">
        <v>122.61199999999999</v>
      </c>
      <c r="U679" t="s">
        <v>36</v>
      </c>
      <c r="V679" t="s">
        <v>36</v>
      </c>
      <c r="W679" t="s">
        <v>36</v>
      </c>
      <c r="X679" t="s">
        <v>16</v>
      </c>
      <c r="Y679" t="s">
        <v>30</v>
      </c>
      <c r="Z679" t="s">
        <v>37</v>
      </c>
    </row>
    <row r="680" spans="1:26" x14ac:dyDescent="0.2">
      <c r="A680" s="1">
        <v>43627</v>
      </c>
      <c r="B680" t="s">
        <v>36</v>
      </c>
      <c r="C680" t="s">
        <v>35</v>
      </c>
      <c r="D680" t="s">
        <v>34</v>
      </c>
      <c r="E680" t="s">
        <v>318</v>
      </c>
      <c r="F680" s="3" t="s">
        <v>17</v>
      </c>
      <c r="G680" s="3">
        <f>WEEKDAY(A680,2)</f>
        <v>2</v>
      </c>
      <c r="H680" s="7">
        <f>N680+O680/60</f>
        <v>5</v>
      </c>
      <c r="I680" s="7">
        <f>P680+Q680/60</f>
        <v>6.416666666666667</v>
      </c>
      <c r="J680" s="4">
        <f>IFERROR(VLOOKUP($U680,TONGHOPVERSION!$A$3:$G$240,6,FALSE),VLOOKUP($B680,TONGHOPVERSION!$A$3:$G$240,6,FALSE))</f>
        <v>236.34688949060637</v>
      </c>
      <c r="K680" s="4">
        <f>IFERROR(VLOOKUP($U680,TONGHOPVERSION!$A$3:$G$240,7,FALSE),VLOOKUP($B680,TONGHOPVERSION!$A$3:$G$240,7,FALSE))</f>
        <v>201.94443000170284</v>
      </c>
      <c r="L680" s="2">
        <v>0.20833333333333334</v>
      </c>
      <c r="M680" s="2">
        <v>0.2673611111111111</v>
      </c>
      <c r="N680" s="6">
        <f t="shared" si="40"/>
        <v>5</v>
      </c>
      <c r="O680" s="6">
        <f t="shared" si="41"/>
        <v>0</v>
      </c>
      <c r="P680" s="6">
        <f t="shared" si="42"/>
        <v>6</v>
      </c>
      <c r="Q680" s="6">
        <f t="shared" si="43"/>
        <v>25</v>
      </c>
      <c r="R680">
        <v>203</v>
      </c>
      <c r="S680">
        <v>604</v>
      </c>
      <c r="T680" s="4">
        <v>122.61199999999999</v>
      </c>
      <c r="U680" t="s">
        <v>36</v>
      </c>
      <c r="V680" t="s">
        <v>36</v>
      </c>
      <c r="W680" t="s">
        <v>36</v>
      </c>
      <c r="X680" t="s">
        <v>16</v>
      </c>
      <c r="Y680" t="s">
        <v>30</v>
      </c>
      <c r="Z680" t="s">
        <v>37</v>
      </c>
    </row>
    <row r="681" spans="1:26" x14ac:dyDescent="0.2">
      <c r="A681" s="1">
        <v>43627</v>
      </c>
      <c r="B681" t="s">
        <v>82</v>
      </c>
      <c r="C681" t="s">
        <v>35</v>
      </c>
      <c r="D681" t="s">
        <v>83</v>
      </c>
      <c r="E681" t="s">
        <v>377</v>
      </c>
      <c r="F681" s="3" t="s">
        <v>17</v>
      </c>
      <c r="G681" s="3">
        <f>WEEKDAY(A681,2)</f>
        <v>2</v>
      </c>
      <c r="H681" s="7">
        <f>N681+O681/60</f>
        <v>9.0833333333333339</v>
      </c>
      <c r="I681" s="7">
        <f>P681+Q681/60</f>
        <v>10.666666666666666</v>
      </c>
      <c r="J681" s="4">
        <f>IFERROR(VLOOKUP($U681,TONGHOPVERSION!$A$3:$G$240,6,FALSE),VLOOKUP($B681,TONGHOPVERSION!$A$3:$G$240,6,FALSE))</f>
        <v>222.57043902349176</v>
      </c>
      <c r="K681" s="4">
        <f>IFERROR(VLOOKUP($U681,TONGHOPVERSION!$A$3:$G$240,7,FALSE),VLOOKUP($B681,TONGHOPVERSION!$A$3:$G$240,7,FALSE))</f>
        <v>242.23014347086047</v>
      </c>
      <c r="L681" s="2">
        <v>0.37847222222222227</v>
      </c>
      <c r="M681" s="2">
        <v>0.44444444444444442</v>
      </c>
      <c r="N681" s="6">
        <f t="shared" si="40"/>
        <v>9</v>
      </c>
      <c r="O681" s="6">
        <f t="shared" si="41"/>
        <v>5</v>
      </c>
      <c r="P681" s="6">
        <f t="shared" si="42"/>
        <v>10</v>
      </c>
      <c r="Q681" s="6">
        <f t="shared" si="43"/>
        <v>40</v>
      </c>
      <c r="R681">
        <v>203</v>
      </c>
      <c r="S681">
        <v>879</v>
      </c>
      <c r="T681" s="4">
        <v>178.43700000000001</v>
      </c>
      <c r="U681" t="s">
        <v>82</v>
      </c>
      <c r="V681" t="s">
        <v>82</v>
      </c>
      <c r="W681" t="s">
        <v>41</v>
      </c>
      <c r="X681" t="s">
        <v>16</v>
      </c>
      <c r="Y681" t="s">
        <v>30</v>
      </c>
      <c r="Z681" t="s">
        <v>37</v>
      </c>
    </row>
    <row r="682" spans="1:26" x14ac:dyDescent="0.2">
      <c r="A682" s="1">
        <v>43627</v>
      </c>
      <c r="B682" t="s">
        <v>509</v>
      </c>
      <c r="C682" t="s">
        <v>173</v>
      </c>
      <c r="D682" t="s">
        <v>35</v>
      </c>
      <c r="E682" t="s">
        <v>508</v>
      </c>
      <c r="F682" s="3" t="s">
        <v>17</v>
      </c>
      <c r="G682" s="3">
        <f>WEEKDAY(A682,2)</f>
        <v>2</v>
      </c>
      <c r="H682" s="7">
        <f>N682+O682/60</f>
        <v>0.66666666666666663</v>
      </c>
      <c r="I682" s="7">
        <f>P682+Q682/60</f>
        <v>3.25</v>
      </c>
      <c r="J682" s="4">
        <f>IFERROR(VLOOKUP($U682,TONGHOPVERSION!$A$3:$G$240,6,FALSE),VLOOKUP($B682,TONGHOPVERSION!$A$3:$G$240,6,FALSE))</f>
        <v>524.34786512385949</v>
      </c>
      <c r="K682" s="4">
        <f>IFERROR(VLOOKUP($U682,TONGHOPVERSION!$A$3:$G$240,7,FALSE),VLOOKUP($B682,TONGHOPVERSION!$A$3:$G$240,7,FALSE))</f>
        <v>478.47904156320539</v>
      </c>
      <c r="L682" s="2">
        <v>2.7777777777777776E-2</v>
      </c>
      <c r="M682" s="2">
        <v>0.13541666666666666</v>
      </c>
      <c r="N682" s="6">
        <f t="shared" si="40"/>
        <v>0</v>
      </c>
      <c r="O682" s="6">
        <f t="shared" si="41"/>
        <v>40</v>
      </c>
      <c r="P682" s="6">
        <f t="shared" si="42"/>
        <v>3</v>
      </c>
      <c r="Q682" s="6">
        <f t="shared" si="43"/>
        <v>15</v>
      </c>
      <c r="R682">
        <v>203</v>
      </c>
      <c r="S682">
        <v>1503</v>
      </c>
      <c r="T682" s="4">
        <v>305.10899999999998</v>
      </c>
      <c r="U682" t="s">
        <v>510</v>
      </c>
      <c r="V682" t="s">
        <v>510</v>
      </c>
      <c r="W682" t="s">
        <v>21</v>
      </c>
      <c r="X682" t="s">
        <v>135</v>
      </c>
      <c r="Y682" t="s">
        <v>23</v>
      </c>
      <c r="Z682" t="s">
        <v>37</v>
      </c>
    </row>
    <row r="683" spans="1:26" x14ac:dyDescent="0.2">
      <c r="A683" s="1">
        <v>43627</v>
      </c>
      <c r="B683" t="s">
        <v>90</v>
      </c>
      <c r="C683" t="s">
        <v>83</v>
      </c>
      <c r="D683" t="s">
        <v>35</v>
      </c>
      <c r="E683" t="s">
        <v>380</v>
      </c>
      <c r="F683" s="3" t="s">
        <v>17</v>
      </c>
      <c r="G683" s="3">
        <f>WEEKDAY(A683,2)</f>
        <v>2</v>
      </c>
      <c r="H683" s="7">
        <f>N683+O683/60</f>
        <v>11.333333333333334</v>
      </c>
      <c r="I683" s="7">
        <f>P683+Q683/60</f>
        <v>13</v>
      </c>
      <c r="J683" s="4">
        <f>IFERROR(VLOOKUP($U683,TONGHOPVERSION!$A$3:$G$240,6,FALSE),VLOOKUP($B683,TONGHOPVERSION!$A$3:$G$240,6,FALSE))</f>
        <v>222.57043902349176</v>
      </c>
      <c r="K683" s="4">
        <f>IFERROR(VLOOKUP($U683,TONGHOPVERSION!$A$3:$G$240,7,FALSE),VLOOKUP($B683,TONGHOPVERSION!$A$3:$G$240,7,FALSE))</f>
        <v>242.23014347086047</v>
      </c>
      <c r="L683" s="2">
        <v>0.47222222222222227</v>
      </c>
      <c r="M683" s="2">
        <v>0.54166666666666663</v>
      </c>
      <c r="N683" s="6">
        <f t="shared" si="40"/>
        <v>11</v>
      </c>
      <c r="O683" s="6">
        <f t="shared" si="41"/>
        <v>20</v>
      </c>
      <c r="P683" s="6">
        <f t="shared" si="42"/>
        <v>13</v>
      </c>
      <c r="Q683" s="6">
        <f t="shared" si="43"/>
        <v>0</v>
      </c>
      <c r="R683">
        <v>203</v>
      </c>
      <c r="S683">
        <v>879</v>
      </c>
      <c r="T683" s="4">
        <v>178.43700000000001</v>
      </c>
      <c r="U683" t="s">
        <v>82</v>
      </c>
      <c r="V683" t="s">
        <v>82</v>
      </c>
      <c r="W683" t="s">
        <v>41</v>
      </c>
      <c r="X683" t="s">
        <v>16</v>
      </c>
      <c r="Y683" t="s">
        <v>30</v>
      </c>
      <c r="Z683" t="s">
        <v>37</v>
      </c>
    </row>
    <row r="684" spans="1:26" x14ac:dyDescent="0.2">
      <c r="A684" s="1">
        <v>43627</v>
      </c>
      <c r="B684" t="s">
        <v>553</v>
      </c>
      <c r="C684" t="s">
        <v>534</v>
      </c>
      <c r="D684" t="s">
        <v>35</v>
      </c>
      <c r="E684" t="s">
        <v>552</v>
      </c>
      <c r="F684" s="3" t="s">
        <v>533</v>
      </c>
      <c r="G684" s="3">
        <f>WEEKDAY(A684,2)</f>
        <v>2</v>
      </c>
      <c r="H684" s="7">
        <f>N684+O684/60</f>
        <v>11.916666666666666</v>
      </c>
      <c r="I684" s="7">
        <f>P684+Q684/60</f>
        <v>22.75</v>
      </c>
      <c r="J684" s="4">
        <f>IFERROR(VLOOKUP($U684,TONGHOPVERSION!$A$3:$G$240,6,FALSE),VLOOKUP($B684,TONGHOPVERSION!$A$3:$G$240,6,FALSE))</f>
        <v>3128.8519361000003</v>
      </c>
      <c r="K684" s="4">
        <f>IFERROR(VLOOKUP($U684,TONGHOPVERSION!$A$3:$G$240,7,FALSE),VLOOKUP($B684,TONGHOPVERSION!$A$3:$G$240,7,FALSE))</f>
        <v>3585.5290256020285</v>
      </c>
      <c r="L684" s="2">
        <v>0.49652777777777773</v>
      </c>
      <c r="M684" s="2">
        <v>0.94791666666666663</v>
      </c>
      <c r="N684" s="6">
        <f t="shared" si="40"/>
        <v>11</v>
      </c>
      <c r="O684" s="6">
        <f t="shared" si="41"/>
        <v>55</v>
      </c>
      <c r="P684" s="6">
        <f t="shared" si="42"/>
        <v>22</v>
      </c>
      <c r="Q684" s="6">
        <f t="shared" si="43"/>
        <v>45</v>
      </c>
      <c r="R684">
        <v>274</v>
      </c>
      <c r="S684">
        <v>8747</v>
      </c>
      <c r="T684" s="4">
        <v>2396.6779999999999</v>
      </c>
      <c r="U684" t="s">
        <v>532</v>
      </c>
      <c r="V684" t="s">
        <v>532</v>
      </c>
      <c r="W684" t="s">
        <v>535</v>
      </c>
      <c r="X684" t="s">
        <v>536</v>
      </c>
      <c r="Y684" t="s">
        <v>23</v>
      </c>
      <c r="Z684" t="s">
        <v>37</v>
      </c>
    </row>
    <row r="685" spans="1:26" x14ac:dyDescent="0.2">
      <c r="A685" s="1">
        <v>43627</v>
      </c>
      <c r="B685" t="s">
        <v>707</v>
      </c>
      <c r="C685" t="s">
        <v>547</v>
      </c>
      <c r="D685" t="s">
        <v>35</v>
      </c>
      <c r="E685" t="s">
        <v>706</v>
      </c>
      <c r="F685" s="3" t="s">
        <v>533</v>
      </c>
      <c r="G685" s="3">
        <f>WEEKDAY(A685,2)</f>
        <v>2</v>
      </c>
      <c r="H685" s="7">
        <f>N685+O685/60</f>
        <v>10.166666666666666</v>
      </c>
      <c r="I685" s="7">
        <f>P685+Q685/60</f>
        <v>22</v>
      </c>
      <c r="J685" s="4">
        <f>IFERROR(VLOOKUP($U685,TONGHOPVERSION!$A$3:$G$240,6,FALSE),VLOOKUP($B685,TONGHOPVERSION!$A$3:$G$240,6,FALSE))</f>
        <v>2793.2643464443472</v>
      </c>
      <c r="K685" s="4">
        <f>IFERROR(VLOOKUP($U685,TONGHOPVERSION!$A$3:$G$240,7,FALSE),VLOOKUP($B685,TONGHOPVERSION!$A$3:$G$240,7,FALSE))</f>
        <v>3158.3749324071009</v>
      </c>
      <c r="L685" s="2">
        <v>0.4236111111111111</v>
      </c>
      <c r="M685" s="2">
        <v>0.91666666666666663</v>
      </c>
      <c r="N685" s="6">
        <f t="shared" si="40"/>
        <v>10</v>
      </c>
      <c r="O685" s="6">
        <f t="shared" si="41"/>
        <v>10</v>
      </c>
      <c r="P685" s="6">
        <f t="shared" si="42"/>
        <v>22</v>
      </c>
      <c r="Q685" s="6">
        <f t="shared" si="43"/>
        <v>0</v>
      </c>
      <c r="R685">
        <v>274</v>
      </c>
      <c r="S685">
        <v>9275</v>
      </c>
      <c r="T685" s="4">
        <v>2541.35</v>
      </c>
      <c r="U685" t="s">
        <v>546</v>
      </c>
      <c r="V685" t="s">
        <v>546</v>
      </c>
      <c r="W685" t="s">
        <v>535</v>
      </c>
      <c r="X685" t="s">
        <v>548</v>
      </c>
      <c r="Y685" t="s">
        <v>23</v>
      </c>
      <c r="Z685" t="s">
        <v>37</v>
      </c>
    </row>
    <row r="686" spans="1:26" x14ac:dyDescent="0.2">
      <c r="A686" s="1">
        <v>43627</v>
      </c>
      <c r="B686" t="s">
        <v>709</v>
      </c>
      <c r="C686" t="s">
        <v>35</v>
      </c>
      <c r="D686" t="s">
        <v>239</v>
      </c>
      <c r="E686" t="s">
        <v>708</v>
      </c>
      <c r="F686" s="3" t="s">
        <v>533</v>
      </c>
      <c r="G686" s="3">
        <f>WEEKDAY(A686,2)</f>
        <v>2</v>
      </c>
      <c r="H686" s="7">
        <f>N686+O686/60</f>
        <v>3.1666666666666665</v>
      </c>
      <c r="I686" s="7">
        <f>P686+Q686/60</f>
        <v>6.75</v>
      </c>
      <c r="J686" s="4">
        <f>IFERROR(VLOOKUP($U686,TONGHOPVERSION!$A$3:$G$240,6,FALSE),VLOOKUP($B686,TONGHOPVERSION!$A$3:$G$240,6,FALSE))</f>
        <v>607.52041782763956</v>
      </c>
      <c r="K686" s="4">
        <f>IFERROR(VLOOKUP($U686,TONGHOPVERSION!$A$3:$G$240,7,FALSE),VLOOKUP($B686,TONGHOPVERSION!$A$3:$G$240,7,FALSE))</f>
        <v>611.50800115662446</v>
      </c>
      <c r="L686" s="2">
        <v>0.13194444444444445</v>
      </c>
      <c r="M686" s="2">
        <v>0.28125</v>
      </c>
      <c r="N686" s="6">
        <f t="shared" si="40"/>
        <v>3</v>
      </c>
      <c r="O686" s="6">
        <f t="shared" si="41"/>
        <v>10</v>
      </c>
      <c r="P686" s="6">
        <f t="shared" si="42"/>
        <v>6</v>
      </c>
      <c r="Q686" s="6">
        <f t="shared" si="43"/>
        <v>45</v>
      </c>
      <c r="R686">
        <v>274</v>
      </c>
      <c r="S686">
        <v>2342</v>
      </c>
      <c r="T686" s="4">
        <v>641.70799999999997</v>
      </c>
      <c r="U686" t="s">
        <v>709</v>
      </c>
      <c r="V686" t="s">
        <v>709</v>
      </c>
      <c r="W686" t="s">
        <v>21</v>
      </c>
      <c r="X686" t="s">
        <v>197</v>
      </c>
      <c r="Y686" t="s">
        <v>23</v>
      </c>
      <c r="Z686" t="s">
        <v>37</v>
      </c>
    </row>
    <row r="687" spans="1:26" x14ac:dyDescent="0.2">
      <c r="A687" s="1">
        <v>43627</v>
      </c>
      <c r="B687" t="s">
        <v>540</v>
      </c>
      <c r="C687" t="s">
        <v>35</v>
      </c>
      <c r="D687" t="s">
        <v>539</v>
      </c>
      <c r="E687" t="s">
        <v>710</v>
      </c>
      <c r="F687" s="3" t="s">
        <v>533</v>
      </c>
      <c r="G687" s="3">
        <f>WEEKDAY(A687,2)</f>
        <v>2</v>
      </c>
      <c r="H687" s="7">
        <f>N687+O687/60</f>
        <v>16.75</v>
      </c>
      <c r="I687" s="7">
        <f>P687+Q687/60</f>
        <v>2.25</v>
      </c>
      <c r="J687" s="4">
        <f>IFERROR(VLOOKUP($U687,TONGHOPVERSION!$A$3:$G$240,6,FALSE),VLOOKUP($B687,TONGHOPVERSION!$A$3:$G$240,6,FALSE))</f>
        <v>2131.5541476187504</v>
      </c>
      <c r="K687" s="4">
        <f>IFERROR(VLOOKUP($U687,TONGHOPVERSION!$A$3:$G$240,7,FALSE),VLOOKUP($B687,TONGHOPVERSION!$A$3:$G$240,7,FALSE))</f>
        <v>2429.8321357713371</v>
      </c>
      <c r="L687" s="2">
        <v>0.69791666666666663</v>
      </c>
      <c r="M687" s="2">
        <v>9.375E-2</v>
      </c>
      <c r="N687" s="6">
        <f t="shared" si="40"/>
        <v>16</v>
      </c>
      <c r="O687" s="6">
        <f t="shared" si="41"/>
        <v>45</v>
      </c>
      <c r="P687" s="6">
        <f t="shared" si="42"/>
        <v>2</v>
      </c>
      <c r="Q687" s="6">
        <f t="shared" si="43"/>
        <v>15</v>
      </c>
      <c r="R687">
        <v>274</v>
      </c>
      <c r="S687">
        <v>7749</v>
      </c>
      <c r="T687" s="4">
        <v>2123.2260000000001</v>
      </c>
      <c r="U687" t="s">
        <v>540</v>
      </c>
      <c r="V687" t="s">
        <v>540</v>
      </c>
      <c r="W687" t="s">
        <v>541</v>
      </c>
      <c r="X687" t="s">
        <v>542</v>
      </c>
      <c r="Y687" t="s">
        <v>23</v>
      </c>
      <c r="Z687" t="s">
        <v>37</v>
      </c>
    </row>
    <row r="688" spans="1:26" x14ac:dyDescent="0.2">
      <c r="A688" s="1">
        <v>43627</v>
      </c>
      <c r="B688" t="s">
        <v>712</v>
      </c>
      <c r="C688" t="s">
        <v>239</v>
      </c>
      <c r="D688" t="s">
        <v>35</v>
      </c>
      <c r="E688" t="s">
        <v>711</v>
      </c>
      <c r="F688" s="3" t="s">
        <v>533</v>
      </c>
      <c r="G688" s="3">
        <f>WEEKDAY(A688,2)</f>
        <v>2</v>
      </c>
      <c r="H688" s="7">
        <f>N688+O688/60</f>
        <v>7.75</v>
      </c>
      <c r="I688" s="7">
        <f>P688+Q688/60</f>
        <v>11.5</v>
      </c>
      <c r="J688" s="4">
        <f>IFERROR(VLOOKUP($U688,TONGHOPVERSION!$A$3:$G$240,6,FALSE),VLOOKUP($B688,TONGHOPVERSION!$A$3:$G$240,6,FALSE))</f>
        <v>607.52041782763956</v>
      </c>
      <c r="K688" s="4">
        <f>IFERROR(VLOOKUP($U688,TONGHOPVERSION!$A$3:$G$240,7,FALSE),VLOOKUP($B688,TONGHOPVERSION!$A$3:$G$240,7,FALSE))</f>
        <v>611.50800115662446</v>
      </c>
      <c r="L688" s="2">
        <v>0.32291666666666669</v>
      </c>
      <c r="M688" s="2">
        <v>0.47916666666666669</v>
      </c>
      <c r="N688" s="6">
        <f t="shared" si="40"/>
        <v>7</v>
      </c>
      <c r="O688" s="6">
        <f t="shared" si="41"/>
        <v>45</v>
      </c>
      <c r="P688" s="6">
        <f t="shared" si="42"/>
        <v>11</v>
      </c>
      <c r="Q688" s="6">
        <f t="shared" si="43"/>
        <v>30</v>
      </c>
      <c r="R688">
        <v>274</v>
      </c>
      <c r="S688">
        <v>2342</v>
      </c>
      <c r="T688" s="4">
        <v>641.70799999999997</v>
      </c>
      <c r="U688" t="s">
        <v>709</v>
      </c>
      <c r="V688" t="s">
        <v>709</v>
      </c>
      <c r="W688" t="s">
        <v>21</v>
      </c>
      <c r="X688" t="s">
        <v>197</v>
      </c>
      <c r="Y688" t="s">
        <v>23</v>
      </c>
      <c r="Z688" t="s">
        <v>37</v>
      </c>
    </row>
    <row r="689" spans="1:26" x14ac:dyDescent="0.2">
      <c r="A689" s="1">
        <v>43627</v>
      </c>
      <c r="B689" t="s">
        <v>92</v>
      </c>
      <c r="C689" t="s">
        <v>35</v>
      </c>
      <c r="D689" t="s">
        <v>27</v>
      </c>
      <c r="E689" t="s">
        <v>586</v>
      </c>
      <c r="F689" s="3" t="s">
        <v>533</v>
      </c>
      <c r="G689" s="3">
        <f>WEEKDAY(A689,2)</f>
        <v>2</v>
      </c>
      <c r="H689" s="7">
        <f>N689+O689/60</f>
        <v>11</v>
      </c>
      <c r="I689" s="7">
        <f>P689+Q689/60</f>
        <v>13.25</v>
      </c>
      <c r="J689" s="4">
        <f>IFERROR(VLOOKUP($U689,TONGHOPVERSION!$A$3:$G$240,6,FALSE),VLOOKUP($B689,TONGHOPVERSION!$A$3:$G$240,6,FALSE))</f>
        <v>381.62004815649715</v>
      </c>
      <c r="K689" s="4">
        <f>IFERROR(VLOOKUP($U689,TONGHOPVERSION!$A$3:$G$240,7,FALSE),VLOOKUP($B689,TONGHOPVERSION!$A$3:$G$240,7,FALSE))</f>
        <v>329.70071085785668</v>
      </c>
      <c r="L689" s="2">
        <v>0.45833333333333331</v>
      </c>
      <c r="M689" s="2">
        <v>0.55208333333333337</v>
      </c>
      <c r="N689" s="6">
        <f t="shared" si="40"/>
        <v>11</v>
      </c>
      <c r="O689" s="6">
        <f t="shared" si="41"/>
        <v>0</v>
      </c>
      <c r="P689" s="6">
        <f t="shared" si="42"/>
        <v>13</v>
      </c>
      <c r="Q689" s="6">
        <f t="shared" si="43"/>
        <v>15</v>
      </c>
      <c r="R689">
        <v>274</v>
      </c>
      <c r="S689">
        <v>1133</v>
      </c>
      <c r="T689" s="4">
        <v>310.44200000000001</v>
      </c>
      <c r="U689" t="s">
        <v>92</v>
      </c>
      <c r="V689" t="s">
        <v>92</v>
      </c>
      <c r="W689" t="s">
        <v>92</v>
      </c>
      <c r="X689" t="s">
        <v>16</v>
      </c>
      <c r="Y689" t="s">
        <v>30</v>
      </c>
      <c r="Z689" t="s">
        <v>37</v>
      </c>
    </row>
    <row r="690" spans="1:26" x14ac:dyDescent="0.2">
      <c r="A690" s="1">
        <v>43627</v>
      </c>
      <c r="B690" t="s">
        <v>571</v>
      </c>
      <c r="C690" t="s">
        <v>144</v>
      </c>
      <c r="D690" t="s">
        <v>27</v>
      </c>
      <c r="E690" t="s">
        <v>570</v>
      </c>
      <c r="F690" s="3" t="s">
        <v>533</v>
      </c>
      <c r="G690" s="3">
        <f>WEEKDAY(A690,2)</f>
        <v>2</v>
      </c>
      <c r="H690" s="7">
        <f>N690+O690/60</f>
        <v>1.5</v>
      </c>
      <c r="I690" s="7">
        <f>P690+Q690/60</f>
        <v>7.25</v>
      </c>
      <c r="J690" s="4">
        <f>IFERROR(VLOOKUP($U690,TONGHOPVERSION!$A$3:$G$240,6,FALSE),VLOOKUP($B690,TONGHOPVERSION!$A$3:$G$240,6,FALSE))</f>
        <v>1262.8791112553388</v>
      </c>
      <c r="K690" s="4">
        <f>IFERROR(VLOOKUP($U690,TONGHOPVERSION!$A$3:$G$240,7,FALSE),VLOOKUP($B690,TONGHOPVERSION!$A$3:$G$240,7,FALSE))</f>
        <v>751.87721357593648</v>
      </c>
      <c r="L690" s="2">
        <v>6.25E-2</v>
      </c>
      <c r="M690" s="2">
        <v>0.30208333333333331</v>
      </c>
      <c r="N690" s="6">
        <f t="shared" si="40"/>
        <v>1</v>
      </c>
      <c r="O690" s="6">
        <f t="shared" si="41"/>
        <v>30</v>
      </c>
      <c r="P690" s="6">
        <f t="shared" si="42"/>
        <v>7</v>
      </c>
      <c r="Q690" s="6">
        <f t="shared" si="43"/>
        <v>15</v>
      </c>
      <c r="R690">
        <v>274</v>
      </c>
      <c r="S690">
        <v>3906</v>
      </c>
      <c r="T690" s="4">
        <v>1070.2439999999999</v>
      </c>
      <c r="U690" t="s">
        <v>557</v>
      </c>
      <c r="V690" t="s">
        <v>557</v>
      </c>
      <c r="W690" t="s">
        <v>21</v>
      </c>
      <c r="X690" t="s">
        <v>145</v>
      </c>
      <c r="Y690" t="s">
        <v>23</v>
      </c>
      <c r="Z690" t="s">
        <v>37</v>
      </c>
    </row>
    <row r="691" spans="1:26" x14ac:dyDescent="0.2">
      <c r="A691" s="1">
        <v>43627</v>
      </c>
      <c r="B691" t="s">
        <v>579</v>
      </c>
      <c r="C691" t="s">
        <v>27</v>
      </c>
      <c r="D691" t="s">
        <v>534</v>
      </c>
      <c r="E691" t="s">
        <v>713</v>
      </c>
      <c r="F691" s="3" t="s">
        <v>533</v>
      </c>
      <c r="G691" s="3">
        <f>WEEKDAY(A691,2)</f>
        <v>2</v>
      </c>
      <c r="H691" s="7">
        <f>N691+O691/60</f>
        <v>15.333333333333334</v>
      </c>
      <c r="I691" s="7">
        <f>P691+Q691/60</f>
        <v>4.5</v>
      </c>
      <c r="J691" s="4">
        <f>IFERROR(VLOOKUP($U691,TONGHOPVERSION!$A$3:$G$240,6,FALSE),VLOOKUP($B691,TONGHOPVERSION!$A$3:$G$240,6,FALSE))</f>
        <v>2887.9737059333333</v>
      </c>
      <c r="K691" s="4">
        <f>IFERROR(VLOOKUP($U691,TONGHOPVERSION!$A$3:$G$240,7,FALSE),VLOOKUP($B691,TONGHOPVERSION!$A$3:$G$240,7,FALSE))</f>
        <v>3683.8633695487197</v>
      </c>
      <c r="L691" s="2">
        <v>0.63888888888888895</v>
      </c>
      <c r="M691" s="2">
        <v>0.1875</v>
      </c>
      <c r="N691" s="6">
        <f t="shared" si="40"/>
        <v>15</v>
      </c>
      <c r="O691" s="6">
        <f t="shared" si="41"/>
        <v>20</v>
      </c>
      <c r="P691" s="6">
        <f t="shared" si="42"/>
        <v>4</v>
      </c>
      <c r="Q691" s="6">
        <f t="shared" si="43"/>
        <v>30</v>
      </c>
      <c r="R691">
        <v>274</v>
      </c>
      <c r="S691">
        <v>9666</v>
      </c>
      <c r="T691" s="4">
        <v>2648.4839999999999</v>
      </c>
      <c r="U691" t="s">
        <v>579</v>
      </c>
      <c r="V691" t="s">
        <v>579</v>
      </c>
      <c r="W691" t="s">
        <v>535</v>
      </c>
      <c r="X691" t="s">
        <v>536</v>
      </c>
      <c r="Y691" t="s">
        <v>23</v>
      </c>
      <c r="Z691" t="s">
        <v>37</v>
      </c>
    </row>
    <row r="692" spans="1:26" x14ac:dyDescent="0.2">
      <c r="A692" s="1">
        <v>43627</v>
      </c>
      <c r="B692" t="s">
        <v>94</v>
      </c>
      <c r="C692" t="s">
        <v>27</v>
      </c>
      <c r="D692" t="s">
        <v>35</v>
      </c>
      <c r="E692" t="s">
        <v>588</v>
      </c>
      <c r="F692" s="3" t="s">
        <v>533</v>
      </c>
      <c r="G692" s="3">
        <f>WEEKDAY(A692,2)</f>
        <v>2</v>
      </c>
      <c r="H692" s="7">
        <f>N692+O692/60</f>
        <v>8</v>
      </c>
      <c r="I692" s="7">
        <f>P692+Q692/60</f>
        <v>10.083333333333334</v>
      </c>
      <c r="J692" s="4">
        <f>IFERROR(VLOOKUP($U692,TONGHOPVERSION!$A$3:$G$240,6,FALSE),VLOOKUP($B692,TONGHOPVERSION!$A$3:$G$240,6,FALSE))</f>
        <v>381.62004815649715</v>
      </c>
      <c r="K692" s="4">
        <f>IFERROR(VLOOKUP($U692,TONGHOPVERSION!$A$3:$G$240,7,FALSE),VLOOKUP($B692,TONGHOPVERSION!$A$3:$G$240,7,FALSE))</f>
        <v>329.70071085785668</v>
      </c>
      <c r="L692" s="2">
        <v>0.33333333333333331</v>
      </c>
      <c r="M692" s="2">
        <v>0.4201388888888889</v>
      </c>
      <c r="N692" s="6">
        <f t="shared" si="40"/>
        <v>8</v>
      </c>
      <c r="O692" s="6">
        <f t="shared" si="41"/>
        <v>0</v>
      </c>
      <c r="P692" s="6">
        <f t="shared" si="42"/>
        <v>10</v>
      </c>
      <c r="Q692" s="6">
        <f t="shared" si="43"/>
        <v>5</v>
      </c>
      <c r="R692">
        <v>274</v>
      </c>
      <c r="S692">
        <v>1133</v>
      </c>
      <c r="T692" s="4">
        <v>310.44200000000001</v>
      </c>
      <c r="U692" t="s">
        <v>92</v>
      </c>
      <c r="V692" t="s">
        <v>92</v>
      </c>
      <c r="W692" t="s">
        <v>92</v>
      </c>
      <c r="X692" t="s">
        <v>16</v>
      </c>
      <c r="Y692" t="s">
        <v>30</v>
      </c>
      <c r="Z692" t="s">
        <v>37</v>
      </c>
    </row>
    <row r="693" spans="1:26" x14ac:dyDescent="0.2">
      <c r="A693" s="1">
        <v>43627</v>
      </c>
      <c r="B693" t="s">
        <v>562</v>
      </c>
      <c r="C693" t="s">
        <v>35</v>
      </c>
      <c r="D693" t="s">
        <v>144</v>
      </c>
      <c r="E693" t="s">
        <v>561</v>
      </c>
      <c r="F693" s="3" t="s">
        <v>533</v>
      </c>
      <c r="G693" s="3">
        <f>WEEKDAY(A693,2)</f>
        <v>2</v>
      </c>
      <c r="H693" s="7">
        <f>N693+O693/60</f>
        <v>17.333333333333332</v>
      </c>
      <c r="I693" s="7">
        <f>P693+Q693/60</f>
        <v>21.666666666666668</v>
      </c>
      <c r="J693" s="4">
        <f>IFERROR(VLOOKUP($U693,TONGHOPVERSION!$A$3:$G$240,6,FALSE),VLOOKUP($B693,TONGHOPVERSION!$A$3:$G$240,6,FALSE))</f>
        <v>1167.1839195</v>
      </c>
      <c r="K693" s="4">
        <f>IFERROR(VLOOKUP($U693,TONGHOPVERSION!$A$3:$G$240,7,FALSE),VLOOKUP($B693,TONGHOPVERSION!$A$3:$G$240,7,FALSE))</f>
        <v>730.30771397736817</v>
      </c>
      <c r="L693" s="2">
        <v>0.72222222222222221</v>
      </c>
      <c r="M693" s="2">
        <v>0.90277777777777779</v>
      </c>
      <c r="N693" s="6">
        <f t="shared" si="40"/>
        <v>17</v>
      </c>
      <c r="O693" s="6">
        <f t="shared" si="41"/>
        <v>20</v>
      </c>
      <c r="P693" s="6">
        <f t="shared" si="42"/>
        <v>21</v>
      </c>
      <c r="Q693" s="6">
        <f t="shared" si="43"/>
        <v>40</v>
      </c>
      <c r="R693">
        <v>311</v>
      </c>
      <c r="S693">
        <v>3236</v>
      </c>
      <c r="T693" s="4">
        <v>1006.396</v>
      </c>
      <c r="U693" t="s">
        <v>562</v>
      </c>
      <c r="V693" t="s">
        <v>562</v>
      </c>
      <c r="W693" t="s">
        <v>21</v>
      </c>
      <c r="X693" t="s">
        <v>145</v>
      </c>
      <c r="Y693" t="s">
        <v>23</v>
      </c>
      <c r="Z693" t="s">
        <v>37</v>
      </c>
    </row>
    <row r="694" spans="1:26" x14ac:dyDescent="0.2">
      <c r="A694" s="1">
        <v>43627</v>
      </c>
      <c r="B694" t="s">
        <v>92</v>
      </c>
      <c r="C694" t="s">
        <v>35</v>
      </c>
      <c r="D694" t="s">
        <v>27</v>
      </c>
      <c r="E694" t="s">
        <v>714</v>
      </c>
      <c r="F694" s="3" t="s">
        <v>533</v>
      </c>
      <c r="G694" s="3">
        <f>WEEKDAY(A694,2)</f>
        <v>2</v>
      </c>
      <c r="H694" s="7">
        <f>N694+O694/60</f>
        <v>9.5</v>
      </c>
      <c r="I694" s="7">
        <f>P694+Q694/60</f>
        <v>11.75</v>
      </c>
      <c r="J694" s="4">
        <f>IFERROR(VLOOKUP($U694,TONGHOPVERSION!$A$3:$G$240,6,FALSE),VLOOKUP($B694,TONGHOPVERSION!$A$3:$G$240,6,FALSE))</f>
        <v>381.62004815649715</v>
      </c>
      <c r="K694" s="4">
        <f>IFERROR(VLOOKUP($U694,TONGHOPVERSION!$A$3:$G$240,7,FALSE),VLOOKUP($B694,TONGHOPVERSION!$A$3:$G$240,7,FALSE))</f>
        <v>329.70071085785668</v>
      </c>
      <c r="L694" s="2">
        <v>0.39583333333333331</v>
      </c>
      <c r="M694" s="2">
        <v>0.48958333333333331</v>
      </c>
      <c r="N694" s="6">
        <f t="shared" si="40"/>
        <v>9</v>
      </c>
      <c r="O694" s="6">
        <f t="shared" si="41"/>
        <v>30</v>
      </c>
      <c r="P694" s="6">
        <f t="shared" si="42"/>
        <v>11</v>
      </c>
      <c r="Q694" s="6">
        <f t="shared" si="43"/>
        <v>45</v>
      </c>
      <c r="R694">
        <v>311</v>
      </c>
      <c r="S694">
        <v>1133</v>
      </c>
      <c r="T694" s="4">
        <v>352.363</v>
      </c>
      <c r="U694" t="s">
        <v>92</v>
      </c>
      <c r="V694" t="s">
        <v>92</v>
      </c>
      <c r="W694" t="s">
        <v>92</v>
      </c>
      <c r="X694" t="s">
        <v>16</v>
      </c>
      <c r="Y694" t="s">
        <v>30</v>
      </c>
      <c r="Z694" t="s">
        <v>37</v>
      </c>
    </row>
    <row r="695" spans="1:26" x14ac:dyDescent="0.2">
      <c r="A695" s="1">
        <v>43627</v>
      </c>
      <c r="B695" t="s">
        <v>568</v>
      </c>
      <c r="C695" t="s">
        <v>144</v>
      </c>
      <c r="D695" t="s">
        <v>35</v>
      </c>
      <c r="E695" t="s">
        <v>567</v>
      </c>
      <c r="F695" s="3" t="s">
        <v>533</v>
      </c>
      <c r="G695" s="3">
        <f>WEEKDAY(A695,2)</f>
        <v>2</v>
      </c>
      <c r="H695" s="7">
        <f>N695+O695/60</f>
        <v>1.5</v>
      </c>
      <c r="I695" s="7">
        <f>P695+Q695/60</f>
        <v>6.666666666666667</v>
      </c>
      <c r="J695" s="4">
        <f>IFERROR(VLOOKUP($U695,TONGHOPVERSION!$A$3:$G$240,6,FALSE),VLOOKUP($B695,TONGHOPVERSION!$A$3:$G$240,6,FALSE))</f>
        <v>1167.1839195</v>
      </c>
      <c r="K695" s="4">
        <f>IFERROR(VLOOKUP($U695,TONGHOPVERSION!$A$3:$G$240,7,FALSE),VLOOKUP($B695,TONGHOPVERSION!$A$3:$G$240,7,FALSE))</f>
        <v>730.30771397736817</v>
      </c>
      <c r="L695" s="2">
        <v>6.25E-2</v>
      </c>
      <c r="M695" s="2">
        <v>0.27777777777777779</v>
      </c>
      <c r="N695" s="6">
        <f t="shared" si="40"/>
        <v>1</v>
      </c>
      <c r="O695" s="6">
        <f t="shared" si="41"/>
        <v>30</v>
      </c>
      <c r="P695" s="6">
        <f t="shared" si="42"/>
        <v>6</v>
      </c>
      <c r="Q695" s="6">
        <f t="shared" si="43"/>
        <v>40</v>
      </c>
      <c r="R695">
        <v>311</v>
      </c>
      <c r="S695">
        <v>3236</v>
      </c>
      <c r="T695" s="4">
        <v>1006.396</v>
      </c>
      <c r="U695" t="s">
        <v>562</v>
      </c>
      <c r="V695" t="s">
        <v>562</v>
      </c>
      <c r="W695" t="s">
        <v>21</v>
      </c>
      <c r="X695" t="s">
        <v>145</v>
      </c>
      <c r="Y695" t="s">
        <v>23</v>
      </c>
      <c r="Z695" t="s">
        <v>37</v>
      </c>
    </row>
    <row r="696" spans="1:26" x14ac:dyDescent="0.2">
      <c r="A696" s="1">
        <v>43627</v>
      </c>
      <c r="B696" t="s">
        <v>94</v>
      </c>
      <c r="C696" t="s">
        <v>27</v>
      </c>
      <c r="D696" t="s">
        <v>35</v>
      </c>
      <c r="E696" t="s">
        <v>331</v>
      </c>
      <c r="F696" s="3" t="s">
        <v>533</v>
      </c>
      <c r="G696" s="3">
        <f>WEEKDAY(A696,2)</f>
        <v>2</v>
      </c>
      <c r="H696" s="7">
        <f>N696+O696/60</f>
        <v>13</v>
      </c>
      <c r="I696" s="7">
        <f>P696+Q696/60</f>
        <v>15.166666666666666</v>
      </c>
      <c r="J696" s="4">
        <f>IFERROR(VLOOKUP($U696,TONGHOPVERSION!$A$3:$G$240,6,FALSE),VLOOKUP($B696,TONGHOPVERSION!$A$3:$G$240,6,FALSE))</f>
        <v>381.62004815649715</v>
      </c>
      <c r="K696" s="4">
        <f>IFERROR(VLOOKUP($U696,TONGHOPVERSION!$A$3:$G$240,7,FALSE),VLOOKUP($B696,TONGHOPVERSION!$A$3:$G$240,7,FALSE))</f>
        <v>329.70071085785668</v>
      </c>
      <c r="L696" s="2">
        <v>0.54166666666666663</v>
      </c>
      <c r="M696" s="2">
        <v>0.63194444444444442</v>
      </c>
      <c r="N696" s="6">
        <f t="shared" si="40"/>
        <v>13</v>
      </c>
      <c r="O696" s="6">
        <f t="shared" si="41"/>
        <v>0</v>
      </c>
      <c r="P696" s="6">
        <f t="shared" si="42"/>
        <v>15</v>
      </c>
      <c r="Q696" s="6">
        <f t="shared" si="43"/>
        <v>10</v>
      </c>
      <c r="R696">
        <v>311</v>
      </c>
      <c r="S696">
        <v>1133</v>
      </c>
      <c r="T696" s="4">
        <v>352.363</v>
      </c>
      <c r="U696" t="s">
        <v>92</v>
      </c>
      <c r="V696" t="s">
        <v>92</v>
      </c>
      <c r="W696" t="s">
        <v>92</v>
      </c>
      <c r="X696" t="s">
        <v>16</v>
      </c>
      <c r="Y696" t="s">
        <v>30</v>
      </c>
      <c r="Z696" t="s">
        <v>37</v>
      </c>
    </row>
    <row r="697" spans="1:26" x14ac:dyDescent="0.2">
      <c r="A697" s="1">
        <v>43627</v>
      </c>
      <c r="B697" t="s">
        <v>716</v>
      </c>
      <c r="C697" t="s">
        <v>717</v>
      </c>
      <c r="D697" t="s">
        <v>35</v>
      </c>
      <c r="E697" t="s">
        <v>715</v>
      </c>
      <c r="F697" s="3" t="s">
        <v>533</v>
      </c>
      <c r="G697" s="3">
        <f>WEEKDAY(A697,2)</f>
        <v>2</v>
      </c>
      <c r="H697" s="7">
        <f>N697+O697/60</f>
        <v>16</v>
      </c>
      <c r="I697" s="7">
        <f>P697+Q697/60</f>
        <v>0.91666666666666663</v>
      </c>
      <c r="J697" s="4">
        <f>IFERROR(VLOOKUP($U697,TONGHOPVERSION!$A$3:$G$240,6,FALSE),VLOOKUP($B697,TONGHOPVERSION!$A$3:$G$240,6,FALSE))</f>
        <v>2020.6191410649351</v>
      </c>
      <c r="K697" s="4">
        <f>IFERROR(VLOOKUP($U697,TONGHOPVERSION!$A$3:$G$240,7,FALSE),VLOOKUP($B697,TONGHOPVERSION!$A$3:$G$240,7,FALSE))</f>
        <v>2793.8286744303928</v>
      </c>
      <c r="L697" s="2">
        <v>0.66666666666666663</v>
      </c>
      <c r="M697" s="2">
        <v>3.8194444444444441E-2</v>
      </c>
      <c r="N697" s="6">
        <f t="shared" si="40"/>
        <v>16</v>
      </c>
      <c r="O697" s="6">
        <f t="shared" si="41"/>
        <v>0</v>
      </c>
      <c r="P697" s="6">
        <f t="shared" si="42"/>
        <v>0</v>
      </c>
      <c r="Q697" s="6">
        <f t="shared" si="43"/>
        <v>55</v>
      </c>
      <c r="R697">
        <v>311</v>
      </c>
      <c r="S697">
        <v>6724</v>
      </c>
      <c r="T697" s="4">
        <v>2091.1640000000002</v>
      </c>
      <c r="U697" t="s">
        <v>718</v>
      </c>
      <c r="V697" t="s">
        <v>718</v>
      </c>
      <c r="W697" t="s">
        <v>535</v>
      </c>
      <c r="X697" t="s">
        <v>719</v>
      </c>
      <c r="Y697" t="s">
        <v>23</v>
      </c>
      <c r="Z697" t="s">
        <v>37</v>
      </c>
    </row>
    <row r="698" spans="1:26" x14ac:dyDescent="0.2">
      <c r="A698" s="1">
        <v>43627</v>
      </c>
      <c r="B698" t="s">
        <v>718</v>
      </c>
      <c r="C698" t="s">
        <v>35</v>
      </c>
      <c r="D698" t="s">
        <v>717</v>
      </c>
      <c r="E698" t="s">
        <v>720</v>
      </c>
      <c r="F698" s="3" t="s">
        <v>533</v>
      </c>
      <c r="G698" s="3">
        <f>WEEKDAY(A698,2)</f>
        <v>2</v>
      </c>
      <c r="H698" s="7">
        <f>N698+O698/60</f>
        <v>4.5</v>
      </c>
      <c r="I698" s="7">
        <f>P698+Q698/60</f>
        <v>14</v>
      </c>
      <c r="J698" s="4">
        <f>IFERROR(VLOOKUP($U698,TONGHOPVERSION!$A$3:$G$240,6,FALSE),VLOOKUP($B698,TONGHOPVERSION!$A$3:$G$240,6,FALSE))</f>
        <v>2020.6191410649351</v>
      </c>
      <c r="K698" s="4">
        <f>IFERROR(VLOOKUP($U698,TONGHOPVERSION!$A$3:$G$240,7,FALSE),VLOOKUP($B698,TONGHOPVERSION!$A$3:$G$240,7,FALSE))</f>
        <v>2793.8286744303928</v>
      </c>
      <c r="L698" s="2">
        <v>0.1875</v>
      </c>
      <c r="M698" s="2">
        <v>0.58333333333333337</v>
      </c>
      <c r="N698" s="6">
        <f t="shared" si="40"/>
        <v>4</v>
      </c>
      <c r="O698" s="6">
        <f t="shared" si="41"/>
        <v>30</v>
      </c>
      <c r="P698" s="6">
        <f t="shared" si="42"/>
        <v>14</v>
      </c>
      <c r="Q698" s="6">
        <f t="shared" si="43"/>
        <v>0</v>
      </c>
      <c r="R698">
        <v>311</v>
      </c>
      <c r="S698">
        <v>6724</v>
      </c>
      <c r="T698" s="4">
        <v>2091.1640000000002</v>
      </c>
      <c r="U698" t="s">
        <v>718</v>
      </c>
      <c r="V698" t="s">
        <v>718</v>
      </c>
      <c r="W698" t="s">
        <v>535</v>
      </c>
      <c r="X698" t="s">
        <v>719</v>
      </c>
      <c r="Y698" t="s">
        <v>23</v>
      </c>
      <c r="Z698" t="s">
        <v>37</v>
      </c>
    </row>
    <row r="699" spans="1:26" x14ac:dyDescent="0.2">
      <c r="A699" s="1">
        <v>43627</v>
      </c>
      <c r="B699" t="s">
        <v>92</v>
      </c>
      <c r="C699" t="s">
        <v>35</v>
      </c>
      <c r="D699" t="s">
        <v>27</v>
      </c>
      <c r="E699" t="s">
        <v>626</v>
      </c>
      <c r="F699" s="3" t="s">
        <v>533</v>
      </c>
      <c r="G699" s="3">
        <f>WEEKDAY(A699,2)</f>
        <v>2</v>
      </c>
      <c r="H699" s="7">
        <f>N699+O699/60</f>
        <v>5</v>
      </c>
      <c r="I699" s="7">
        <f>P699+Q699/60</f>
        <v>7.25</v>
      </c>
      <c r="J699" s="4">
        <f>IFERROR(VLOOKUP($U699,TONGHOPVERSION!$A$3:$G$240,6,FALSE),VLOOKUP($B699,TONGHOPVERSION!$A$3:$G$240,6,FALSE))</f>
        <v>381.62004815649715</v>
      </c>
      <c r="K699" s="4">
        <f>IFERROR(VLOOKUP($U699,TONGHOPVERSION!$A$3:$G$240,7,FALSE),VLOOKUP($B699,TONGHOPVERSION!$A$3:$G$240,7,FALSE))</f>
        <v>329.70071085785668</v>
      </c>
      <c r="L699" s="2">
        <v>0.20833333333333334</v>
      </c>
      <c r="M699" s="2">
        <v>0.30208333333333331</v>
      </c>
      <c r="N699" s="6">
        <f t="shared" si="40"/>
        <v>5</v>
      </c>
      <c r="O699" s="6">
        <f t="shared" si="41"/>
        <v>0</v>
      </c>
      <c r="P699" s="6">
        <f t="shared" si="42"/>
        <v>7</v>
      </c>
      <c r="Q699" s="6">
        <f t="shared" si="43"/>
        <v>15</v>
      </c>
      <c r="R699">
        <v>274</v>
      </c>
      <c r="S699">
        <v>1133</v>
      </c>
      <c r="T699" s="4">
        <v>310.44200000000001</v>
      </c>
      <c r="U699" t="s">
        <v>92</v>
      </c>
      <c r="V699" t="s">
        <v>92</v>
      </c>
      <c r="W699" t="s">
        <v>92</v>
      </c>
      <c r="X699" t="s">
        <v>16</v>
      </c>
      <c r="Y699" t="s">
        <v>30</v>
      </c>
      <c r="Z699" t="s">
        <v>37</v>
      </c>
    </row>
    <row r="700" spans="1:26" x14ac:dyDescent="0.2">
      <c r="A700" s="1">
        <v>43627</v>
      </c>
      <c r="B700" t="s">
        <v>92</v>
      </c>
      <c r="C700" t="s">
        <v>35</v>
      </c>
      <c r="D700" t="s">
        <v>27</v>
      </c>
      <c r="E700" t="s">
        <v>405</v>
      </c>
      <c r="F700" s="3" t="s">
        <v>533</v>
      </c>
      <c r="G700" s="3">
        <f>WEEKDAY(A700,2)</f>
        <v>2</v>
      </c>
      <c r="H700" s="7">
        <f>N700+O700/60</f>
        <v>13</v>
      </c>
      <c r="I700" s="7">
        <f>P700+Q700/60</f>
        <v>15.25</v>
      </c>
      <c r="J700" s="4">
        <f>IFERROR(VLOOKUP($U700,TONGHOPVERSION!$A$3:$G$240,6,FALSE),VLOOKUP($B700,TONGHOPVERSION!$A$3:$G$240,6,FALSE))</f>
        <v>381.62004815649715</v>
      </c>
      <c r="K700" s="4">
        <f>IFERROR(VLOOKUP($U700,TONGHOPVERSION!$A$3:$G$240,7,FALSE),VLOOKUP($B700,TONGHOPVERSION!$A$3:$G$240,7,FALSE))</f>
        <v>329.70071085785668</v>
      </c>
      <c r="L700" s="2">
        <v>0.54166666666666663</v>
      </c>
      <c r="M700" s="2">
        <v>0.63541666666666663</v>
      </c>
      <c r="N700" s="6">
        <f t="shared" si="40"/>
        <v>13</v>
      </c>
      <c r="O700" s="6">
        <f t="shared" si="41"/>
        <v>0</v>
      </c>
      <c r="P700" s="6">
        <f t="shared" si="42"/>
        <v>15</v>
      </c>
      <c r="Q700" s="6">
        <f t="shared" si="43"/>
        <v>15</v>
      </c>
      <c r="R700">
        <v>274</v>
      </c>
      <c r="S700">
        <v>1133</v>
      </c>
      <c r="T700" s="4">
        <v>310.44200000000001</v>
      </c>
      <c r="U700" t="s">
        <v>92</v>
      </c>
      <c r="V700" t="s">
        <v>92</v>
      </c>
      <c r="W700" t="s">
        <v>92</v>
      </c>
      <c r="X700" t="s">
        <v>16</v>
      </c>
      <c r="Y700" t="s">
        <v>30</v>
      </c>
      <c r="Z700" t="s">
        <v>37</v>
      </c>
    </row>
    <row r="701" spans="1:26" x14ac:dyDescent="0.2">
      <c r="A701" s="1">
        <v>43627</v>
      </c>
      <c r="B701" t="s">
        <v>94</v>
      </c>
      <c r="C701" t="s">
        <v>27</v>
      </c>
      <c r="D701" t="s">
        <v>35</v>
      </c>
      <c r="E701" t="s">
        <v>319</v>
      </c>
      <c r="F701" s="3" t="s">
        <v>533</v>
      </c>
      <c r="G701" s="3">
        <f>WEEKDAY(A701,2)</f>
        <v>2</v>
      </c>
      <c r="H701" s="7">
        <f>N701+O701/60</f>
        <v>2</v>
      </c>
      <c r="I701" s="7">
        <f>P701+Q701/60</f>
        <v>4.083333333333333</v>
      </c>
      <c r="J701" s="4">
        <f>IFERROR(VLOOKUP($U701,TONGHOPVERSION!$A$3:$G$240,6,FALSE),VLOOKUP($B701,TONGHOPVERSION!$A$3:$G$240,6,FALSE))</f>
        <v>381.62004815649715</v>
      </c>
      <c r="K701" s="4">
        <f>IFERROR(VLOOKUP($U701,TONGHOPVERSION!$A$3:$G$240,7,FALSE),VLOOKUP($B701,TONGHOPVERSION!$A$3:$G$240,7,FALSE))</f>
        <v>329.70071085785668</v>
      </c>
      <c r="L701" s="2">
        <v>8.3333333333333329E-2</v>
      </c>
      <c r="M701" s="2">
        <v>0.17013888888888887</v>
      </c>
      <c r="N701" s="6">
        <f t="shared" si="40"/>
        <v>2</v>
      </c>
      <c r="O701" s="6">
        <f t="shared" si="41"/>
        <v>0</v>
      </c>
      <c r="P701" s="6">
        <f t="shared" si="42"/>
        <v>4</v>
      </c>
      <c r="Q701" s="6">
        <f t="shared" si="43"/>
        <v>5</v>
      </c>
      <c r="R701">
        <v>274</v>
      </c>
      <c r="S701">
        <v>1133</v>
      </c>
      <c r="T701" s="4">
        <v>310.44200000000001</v>
      </c>
      <c r="U701" t="s">
        <v>92</v>
      </c>
      <c r="V701" t="s">
        <v>92</v>
      </c>
      <c r="W701" t="s">
        <v>92</v>
      </c>
      <c r="X701" t="s">
        <v>16</v>
      </c>
      <c r="Y701" t="s">
        <v>30</v>
      </c>
      <c r="Z701" t="s">
        <v>37</v>
      </c>
    </row>
    <row r="702" spans="1:26" x14ac:dyDescent="0.2">
      <c r="A702" s="1">
        <v>43627</v>
      </c>
      <c r="B702" t="s">
        <v>94</v>
      </c>
      <c r="C702" t="s">
        <v>27</v>
      </c>
      <c r="D702" t="s">
        <v>35</v>
      </c>
      <c r="E702" t="s">
        <v>336</v>
      </c>
      <c r="F702" s="3" t="s">
        <v>533</v>
      </c>
      <c r="G702" s="3">
        <f>WEEKDAY(A702,2)</f>
        <v>2</v>
      </c>
      <c r="H702" s="7">
        <f>N702+O702/60</f>
        <v>10</v>
      </c>
      <c r="I702" s="7">
        <f>P702+Q702/60</f>
        <v>12.083333333333334</v>
      </c>
      <c r="J702" s="4">
        <f>IFERROR(VLOOKUP($U702,TONGHOPVERSION!$A$3:$G$240,6,FALSE),VLOOKUP($B702,TONGHOPVERSION!$A$3:$G$240,6,FALSE))</f>
        <v>381.62004815649715</v>
      </c>
      <c r="K702" s="4">
        <f>IFERROR(VLOOKUP($U702,TONGHOPVERSION!$A$3:$G$240,7,FALSE),VLOOKUP($B702,TONGHOPVERSION!$A$3:$G$240,7,FALSE))</f>
        <v>329.70071085785668</v>
      </c>
      <c r="L702" s="2">
        <v>0.41666666666666669</v>
      </c>
      <c r="M702" s="2">
        <v>0.50347222222222221</v>
      </c>
      <c r="N702" s="6">
        <f t="shared" si="40"/>
        <v>10</v>
      </c>
      <c r="O702" s="6">
        <f t="shared" si="41"/>
        <v>0</v>
      </c>
      <c r="P702" s="6">
        <f t="shared" si="42"/>
        <v>12</v>
      </c>
      <c r="Q702" s="6">
        <f t="shared" si="43"/>
        <v>5</v>
      </c>
      <c r="R702">
        <v>274</v>
      </c>
      <c r="S702">
        <v>1133</v>
      </c>
      <c r="T702" s="4">
        <v>310.44200000000001</v>
      </c>
      <c r="U702" t="s">
        <v>92</v>
      </c>
      <c r="V702" t="s">
        <v>92</v>
      </c>
      <c r="W702" t="s">
        <v>92</v>
      </c>
      <c r="X702" t="s">
        <v>16</v>
      </c>
      <c r="Y702" t="s">
        <v>30</v>
      </c>
      <c r="Z702" t="s">
        <v>37</v>
      </c>
    </row>
    <row r="703" spans="1:26" x14ac:dyDescent="0.2">
      <c r="A703" s="1">
        <v>43627</v>
      </c>
      <c r="B703" t="s">
        <v>722</v>
      </c>
      <c r="C703" t="s">
        <v>27</v>
      </c>
      <c r="D703" t="s">
        <v>547</v>
      </c>
      <c r="E703" t="s">
        <v>721</v>
      </c>
      <c r="F703" s="3" t="s">
        <v>533</v>
      </c>
      <c r="G703" s="3">
        <f>WEEKDAY(A703,2)</f>
        <v>2</v>
      </c>
      <c r="H703" s="7">
        <f>N703+O703/60</f>
        <v>17.666666666666668</v>
      </c>
      <c r="I703" s="7">
        <f>P703+Q703/60</f>
        <v>7.25</v>
      </c>
      <c r="J703" s="4">
        <f>IFERROR(VLOOKUP($U703,TONGHOPVERSION!$A$3:$G$240,6,FALSE),VLOOKUP($B703,TONGHOPVERSION!$A$3:$G$240,6,FALSE))</f>
        <v>2862.826718084445</v>
      </c>
      <c r="K703" s="4">
        <f>IFERROR(VLOOKUP($U703,TONGHOPVERSION!$A$3:$G$240,7,FALSE),VLOOKUP($B703,TONGHOPVERSION!$A$3:$G$240,7,FALSE))</f>
        <v>3312.8098872373275</v>
      </c>
      <c r="L703" s="2">
        <v>0.73611111111111116</v>
      </c>
      <c r="M703" s="2">
        <v>0.30208333333333331</v>
      </c>
      <c r="N703" s="6">
        <f t="shared" si="40"/>
        <v>17</v>
      </c>
      <c r="O703" s="6">
        <f t="shared" si="41"/>
        <v>40</v>
      </c>
      <c r="P703" s="6">
        <f t="shared" si="42"/>
        <v>7</v>
      </c>
      <c r="Q703" s="6">
        <f t="shared" si="43"/>
        <v>15</v>
      </c>
      <c r="R703">
        <v>274</v>
      </c>
      <c r="S703">
        <v>10229</v>
      </c>
      <c r="T703" s="4">
        <v>2802.7460000000001</v>
      </c>
      <c r="U703" t="s">
        <v>722</v>
      </c>
      <c r="V703" t="s">
        <v>722</v>
      </c>
      <c r="W703" t="s">
        <v>535</v>
      </c>
      <c r="X703" t="s">
        <v>548</v>
      </c>
      <c r="Y703" t="s">
        <v>23</v>
      </c>
      <c r="Z703" t="s">
        <v>37</v>
      </c>
    </row>
    <row r="704" spans="1:26" x14ac:dyDescent="0.2">
      <c r="A704" s="1">
        <v>43627</v>
      </c>
      <c r="B704" t="s">
        <v>544</v>
      </c>
      <c r="C704" t="s">
        <v>35</v>
      </c>
      <c r="D704" t="s">
        <v>262</v>
      </c>
      <c r="E704" t="s">
        <v>543</v>
      </c>
      <c r="F704" s="3" t="s">
        <v>533</v>
      </c>
      <c r="G704" s="3">
        <f>WEEKDAY(A704,2)</f>
        <v>2</v>
      </c>
      <c r="H704" s="7">
        <f>N704+O704/60</f>
        <v>3.4166666666666665</v>
      </c>
      <c r="I704" s="7">
        <f>P704+Q704/60</f>
        <v>7.583333333333333</v>
      </c>
      <c r="J704" s="4">
        <f>IFERROR(VLOOKUP($U704,TONGHOPVERSION!$A$3:$G$240,6,FALSE),VLOOKUP($B704,TONGHOPVERSION!$A$3:$G$240,6,FALSE))</f>
        <v>747.44583446486399</v>
      </c>
      <c r="K704" s="4">
        <f>IFERROR(VLOOKUP($U704,TONGHOPVERSION!$A$3:$G$240,7,FALSE),VLOOKUP($B704,TONGHOPVERSION!$A$3:$G$240,7,FALSE))</f>
        <v>706.65951962199745</v>
      </c>
      <c r="L704" s="2">
        <v>0.1423611111111111</v>
      </c>
      <c r="M704" s="2">
        <v>0.31597222222222221</v>
      </c>
      <c r="N704" s="6">
        <f t="shared" si="40"/>
        <v>3</v>
      </c>
      <c r="O704" s="6">
        <f t="shared" si="41"/>
        <v>25</v>
      </c>
      <c r="P704" s="6">
        <f t="shared" si="42"/>
        <v>7</v>
      </c>
      <c r="Q704" s="6">
        <f t="shared" si="43"/>
        <v>35</v>
      </c>
      <c r="R704">
        <v>274</v>
      </c>
      <c r="S704">
        <v>2691</v>
      </c>
      <c r="T704" s="4">
        <v>737.33399999999995</v>
      </c>
      <c r="U704" t="s">
        <v>544</v>
      </c>
      <c r="V704" t="s">
        <v>544</v>
      </c>
      <c r="W704" t="s">
        <v>21</v>
      </c>
      <c r="X704" t="s">
        <v>22</v>
      </c>
      <c r="Y704" t="s">
        <v>23</v>
      </c>
      <c r="Z704" t="s">
        <v>37</v>
      </c>
    </row>
    <row r="705" spans="1:26" x14ac:dyDescent="0.2">
      <c r="A705" s="1">
        <v>43627</v>
      </c>
      <c r="B705" t="s">
        <v>92</v>
      </c>
      <c r="C705" t="s">
        <v>35</v>
      </c>
      <c r="D705" t="s">
        <v>27</v>
      </c>
      <c r="E705" t="s">
        <v>213</v>
      </c>
      <c r="F705" s="3" t="s">
        <v>533</v>
      </c>
      <c r="G705" s="3">
        <f>WEEKDAY(A705,2)</f>
        <v>2</v>
      </c>
      <c r="H705" s="7">
        <f>N705+O705/60</f>
        <v>14.583333333333334</v>
      </c>
      <c r="I705" s="7">
        <f>P705+Q705/60</f>
        <v>16.75</v>
      </c>
      <c r="J705" s="4">
        <f>IFERROR(VLOOKUP($U705,TONGHOPVERSION!$A$3:$G$240,6,FALSE),VLOOKUP($B705,TONGHOPVERSION!$A$3:$G$240,6,FALSE))</f>
        <v>381.62004815649715</v>
      </c>
      <c r="K705" s="4">
        <f>IFERROR(VLOOKUP($U705,TONGHOPVERSION!$A$3:$G$240,7,FALSE),VLOOKUP($B705,TONGHOPVERSION!$A$3:$G$240,7,FALSE))</f>
        <v>329.70071085785668</v>
      </c>
      <c r="L705" s="2">
        <v>0.60763888888888895</v>
      </c>
      <c r="M705" s="2">
        <v>0.69791666666666663</v>
      </c>
      <c r="N705" s="6">
        <f t="shared" si="40"/>
        <v>14</v>
      </c>
      <c r="O705" s="6">
        <f t="shared" si="41"/>
        <v>35</v>
      </c>
      <c r="P705" s="6">
        <f t="shared" si="42"/>
        <v>16</v>
      </c>
      <c r="Q705" s="6">
        <f t="shared" si="43"/>
        <v>45</v>
      </c>
      <c r="R705">
        <v>274</v>
      </c>
      <c r="S705">
        <v>1133</v>
      </c>
      <c r="T705" s="4">
        <v>310.44200000000001</v>
      </c>
      <c r="U705" t="s">
        <v>92</v>
      </c>
      <c r="V705" t="s">
        <v>92</v>
      </c>
      <c r="W705" t="s">
        <v>92</v>
      </c>
      <c r="X705" t="s">
        <v>16</v>
      </c>
      <c r="Y705" t="s">
        <v>30</v>
      </c>
      <c r="Z705" t="s">
        <v>37</v>
      </c>
    </row>
    <row r="706" spans="1:26" x14ac:dyDescent="0.2">
      <c r="A706" s="1">
        <v>43627</v>
      </c>
      <c r="B706" t="s">
        <v>550</v>
      </c>
      <c r="C706" t="s">
        <v>262</v>
      </c>
      <c r="D706" t="s">
        <v>35</v>
      </c>
      <c r="E706" t="s">
        <v>549</v>
      </c>
      <c r="F706" s="3" t="s">
        <v>533</v>
      </c>
      <c r="G706" s="3">
        <f>WEEKDAY(A706,2)</f>
        <v>2</v>
      </c>
      <c r="H706" s="7">
        <f>N706+O706/60</f>
        <v>9.0833333333333339</v>
      </c>
      <c r="I706" s="7">
        <f>P706+Q706/60</f>
        <v>13.75</v>
      </c>
      <c r="J706" s="4">
        <f>IFERROR(VLOOKUP($U706,TONGHOPVERSION!$A$3:$G$240,6,FALSE),VLOOKUP($B706,TONGHOPVERSION!$A$3:$G$240,6,FALSE))</f>
        <v>747.44583446486399</v>
      </c>
      <c r="K706" s="4">
        <f>IFERROR(VLOOKUP($U706,TONGHOPVERSION!$A$3:$G$240,7,FALSE),VLOOKUP($B706,TONGHOPVERSION!$A$3:$G$240,7,FALSE))</f>
        <v>706.65951962199745</v>
      </c>
      <c r="L706" s="2">
        <v>0.37847222222222227</v>
      </c>
      <c r="M706" s="2">
        <v>0.57291666666666663</v>
      </c>
      <c r="N706" s="6">
        <f t="shared" si="40"/>
        <v>9</v>
      </c>
      <c r="O706" s="6">
        <f t="shared" si="41"/>
        <v>5</v>
      </c>
      <c r="P706" s="6">
        <f t="shared" si="42"/>
        <v>13</v>
      </c>
      <c r="Q706" s="6">
        <f t="shared" si="43"/>
        <v>45</v>
      </c>
      <c r="R706">
        <v>274</v>
      </c>
      <c r="S706">
        <v>2691</v>
      </c>
      <c r="T706" s="4">
        <v>737.33399999999995</v>
      </c>
      <c r="U706" t="s">
        <v>544</v>
      </c>
      <c r="V706" t="s">
        <v>544</v>
      </c>
      <c r="W706" t="s">
        <v>21</v>
      </c>
      <c r="X706" t="s">
        <v>22</v>
      </c>
      <c r="Y706" t="s">
        <v>23</v>
      </c>
      <c r="Z706" t="s">
        <v>37</v>
      </c>
    </row>
    <row r="707" spans="1:26" x14ac:dyDescent="0.2">
      <c r="A707" s="1">
        <v>43627</v>
      </c>
      <c r="B707" t="s">
        <v>94</v>
      </c>
      <c r="C707" t="s">
        <v>27</v>
      </c>
      <c r="D707" t="s">
        <v>35</v>
      </c>
      <c r="E707" t="s">
        <v>551</v>
      </c>
      <c r="F707" s="3" t="s">
        <v>533</v>
      </c>
      <c r="G707" s="3">
        <f>WEEKDAY(A707,2)</f>
        <v>2</v>
      </c>
      <c r="H707" s="7">
        <f>N707+O707/60</f>
        <v>0</v>
      </c>
      <c r="I707" s="7">
        <f>P707+Q707/60</f>
        <v>2.0833333333333335</v>
      </c>
      <c r="J707" s="4">
        <f>IFERROR(VLOOKUP($U707,TONGHOPVERSION!$A$3:$G$240,6,FALSE),VLOOKUP($B707,TONGHOPVERSION!$A$3:$G$240,6,FALSE))</f>
        <v>381.62004815649715</v>
      </c>
      <c r="K707" s="4">
        <f>IFERROR(VLOOKUP($U707,TONGHOPVERSION!$A$3:$G$240,7,FALSE),VLOOKUP($B707,TONGHOPVERSION!$A$3:$G$240,7,FALSE))</f>
        <v>329.70071085785668</v>
      </c>
      <c r="L707" s="2">
        <v>0</v>
      </c>
      <c r="M707" s="2">
        <v>8.6805555555555566E-2</v>
      </c>
      <c r="N707" s="6">
        <f t="shared" ref="N707:N770" si="44">HOUR(L707)</f>
        <v>0</v>
      </c>
      <c r="O707" s="6">
        <f t="shared" ref="O707:O770" si="45">MINUTE(L707)</f>
        <v>0</v>
      </c>
      <c r="P707" s="6">
        <f t="shared" ref="P707:P770" si="46">HOUR(M707)</f>
        <v>2</v>
      </c>
      <c r="Q707" s="6">
        <f t="shared" ref="Q707:Q770" si="47">MINUTE(M707)</f>
        <v>5</v>
      </c>
      <c r="R707">
        <v>274</v>
      </c>
      <c r="S707">
        <v>1133</v>
      </c>
      <c r="T707" s="4">
        <v>310.44200000000001</v>
      </c>
      <c r="U707" t="s">
        <v>92</v>
      </c>
      <c r="V707" t="s">
        <v>92</v>
      </c>
      <c r="W707" t="s">
        <v>92</v>
      </c>
      <c r="X707" t="s">
        <v>16</v>
      </c>
      <c r="Y707" t="s">
        <v>30</v>
      </c>
      <c r="Z707" t="s">
        <v>37</v>
      </c>
    </row>
    <row r="708" spans="1:26" x14ac:dyDescent="0.2">
      <c r="A708" s="1">
        <v>43627</v>
      </c>
      <c r="B708" t="s">
        <v>557</v>
      </c>
      <c r="C708" t="s">
        <v>27</v>
      </c>
      <c r="D708" t="s">
        <v>144</v>
      </c>
      <c r="E708" t="s">
        <v>556</v>
      </c>
      <c r="F708" s="3" t="s">
        <v>533</v>
      </c>
      <c r="G708" s="3">
        <f>WEEKDAY(A708,2)</f>
        <v>2</v>
      </c>
      <c r="H708" s="7">
        <f>N708+O708/60</f>
        <v>17.833333333333332</v>
      </c>
      <c r="I708" s="7">
        <f>P708+Q708/60</f>
        <v>22.916666666666668</v>
      </c>
      <c r="J708" s="4">
        <f>IFERROR(VLOOKUP($U708,TONGHOPVERSION!$A$3:$G$240,6,FALSE),VLOOKUP($B708,TONGHOPVERSION!$A$3:$G$240,6,FALSE))</f>
        <v>1262.8791112553388</v>
      </c>
      <c r="K708" s="4">
        <f>IFERROR(VLOOKUP($U708,TONGHOPVERSION!$A$3:$G$240,7,FALSE),VLOOKUP($B708,TONGHOPVERSION!$A$3:$G$240,7,FALSE))</f>
        <v>751.87721357593648</v>
      </c>
      <c r="L708" s="2">
        <v>0.74305555555555547</v>
      </c>
      <c r="M708" s="2">
        <v>0.95486111111111116</v>
      </c>
      <c r="N708" s="6">
        <f t="shared" si="44"/>
        <v>17</v>
      </c>
      <c r="O708" s="6">
        <f t="shared" si="45"/>
        <v>50</v>
      </c>
      <c r="P708" s="6">
        <f t="shared" si="46"/>
        <v>22</v>
      </c>
      <c r="Q708" s="6">
        <f t="shared" si="47"/>
        <v>55</v>
      </c>
      <c r="R708">
        <v>274</v>
      </c>
      <c r="S708">
        <v>3906</v>
      </c>
      <c r="T708" s="4">
        <v>1070.2439999999999</v>
      </c>
      <c r="U708" t="s">
        <v>557</v>
      </c>
      <c r="V708" t="s">
        <v>557</v>
      </c>
      <c r="W708" t="s">
        <v>21</v>
      </c>
      <c r="X708" t="s">
        <v>145</v>
      </c>
      <c r="Y708" t="s">
        <v>23</v>
      </c>
      <c r="Z708" t="s">
        <v>37</v>
      </c>
    </row>
    <row r="709" spans="1:26" x14ac:dyDescent="0.2">
      <c r="A709" s="1">
        <v>43627</v>
      </c>
      <c r="B709" t="s">
        <v>167</v>
      </c>
      <c r="C709" t="s">
        <v>168</v>
      </c>
      <c r="D709" t="s">
        <v>27</v>
      </c>
      <c r="E709" t="s">
        <v>554</v>
      </c>
      <c r="F709" s="3" t="s">
        <v>533</v>
      </c>
      <c r="G709" s="3">
        <f>WEEKDAY(A709,2)</f>
        <v>2</v>
      </c>
      <c r="H709" s="7">
        <f>N709+O709/60</f>
        <v>13</v>
      </c>
      <c r="I709" s="7">
        <f>P709+Q709/60</f>
        <v>14.833333333333334</v>
      </c>
      <c r="J709" s="4">
        <f>IFERROR(VLOOKUP($U709,TONGHOPVERSION!$A$3:$G$240,6,FALSE),VLOOKUP($B709,TONGHOPVERSION!$A$3:$G$240,6,FALSE))</f>
        <v>349.088066164243</v>
      </c>
      <c r="K709" s="4">
        <f>IFERROR(VLOOKUP($U709,TONGHOPVERSION!$A$3:$G$240,7,FALSE),VLOOKUP($B709,TONGHOPVERSION!$A$3:$G$240,7,FALSE))</f>
        <v>290.5657880138603</v>
      </c>
      <c r="L709" s="2">
        <v>0.54166666666666663</v>
      </c>
      <c r="M709" s="2">
        <v>0.61805555555555558</v>
      </c>
      <c r="N709" s="6">
        <f t="shared" si="44"/>
        <v>13</v>
      </c>
      <c r="O709" s="6">
        <f t="shared" si="45"/>
        <v>0</v>
      </c>
      <c r="P709" s="6">
        <f t="shared" si="46"/>
        <v>14</v>
      </c>
      <c r="Q709" s="6">
        <f t="shared" si="47"/>
        <v>50</v>
      </c>
      <c r="R709">
        <v>274</v>
      </c>
      <c r="S709">
        <v>718</v>
      </c>
      <c r="T709" s="4">
        <v>196.732</v>
      </c>
      <c r="U709" t="s">
        <v>169</v>
      </c>
      <c r="V709" t="s">
        <v>169</v>
      </c>
      <c r="W709" t="s">
        <v>45</v>
      </c>
      <c r="X709" t="s">
        <v>170</v>
      </c>
      <c r="Y709" t="s">
        <v>23</v>
      </c>
      <c r="Z709" t="s">
        <v>37</v>
      </c>
    </row>
    <row r="710" spans="1:26" x14ac:dyDescent="0.2">
      <c r="A710" s="1">
        <v>43627</v>
      </c>
      <c r="B710" t="s">
        <v>169</v>
      </c>
      <c r="C710" t="s">
        <v>27</v>
      </c>
      <c r="D710" t="s">
        <v>168</v>
      </c>
      <c r="E710" t="s">
        <v>555</v>
      </c>
      <c r="F710" s="3" t="s">
        <v>533</v>
      </c>
      <c r="G710" s="3">
        <f>WEEKDAY(A710,2)</f>
        <v>2</v>
      </c>
      <c r="H710" s="7">
        <f>N710+O710/60</f>
        <v>10.333333333333334</v>
      </c>
      <c r="I710" s="7">
        <f>P710+Q710/60</f>
        <v>12</v>
      </c>
      <c r="J710" s="4">
        <f>IFERROR(VLOOKUP($U710,TONGHOPVERSION!$A$3:$G$240,6,FALSE),VLOOKUP($B710,TONGHOPVERSION!$A$3:$G$240,6,FALSE))</f>
        <v>349.088066164243</v>
      </c>
      <c r="K710" s="4">
        <f>IFERROR(VLOOKUP($U710,TONGHOPVERSION!$A$3:$G$240,7,FALSE),VLOOKUP($B710,TONGHOPVERSION!$A$3:$G$240,7,FALSE))</f>
        <v>290.5657880138603</v>
      </c>
      <c r="L710" s="2">
        <v>0.43055555555555558</v>
      </c>
      <c r="M710" s="2">
        <v>0.5</v>
      </c>
      <c r="N710" s="6">
        <f t="shared" si="44"/>
        <v>10</v>
      </c>
      <c r="O710" s="6">
        <f t="shared" si="45"/>
        <v>20</v>
      </c>
      <c r="P710" s="6">
        <f t="shared" si="46"/>
        <v>12</v>
      </c>
      <c r="Q710" s="6">
        <f t="shared" si="47"/>
        <v>0</v>
      </c>
      <c r="R710">
        <v>274</v>
      </c>
      <c r="S710">
        <v>718</v>
      </c>
      <c r="T710" s="4">
        <v>196.732</v>
      </c>
      <c r="U710" t="s">
        <v>169</v>
      </c>
      <c r="V710" t="s">
        <v>169</v>
      </c>
      <c r="W710" t="s">
        <v>45</v>
      </c>
      <c r="X710" t="s">
        <v>170</v>
      </c>
      <c r="Y710" t="s">
        <v>23</v>
      </c>
      <c r="Z710" t="s">
        <v>37</v>
      </c>
    </row>
    <row r="711" spans="1:26" x14ac:dyDescent="0.2">
      <c r="A711" s="1">
        <v>43627</v>
      </c>
      <c r="B711" t="s">
        <v>559</v>
      </c>
      <c r="C711" t="s">
        <v>539</v>
      </c>
      <c r="D711" t="s">
        <v>27</v>
      </c>
      <c r="E711" t="s">
        <v>558</v>
      </c>
      <c r="F711" s="3" t="s">
        <v>533</v>
      </c>
      <c r="G711" s="3">
        <f>WEEKDAY(A711,2)</f>
        <v>2</v>
      </c>
      <c r="H711" s="7">
        <f>N711+O711/60</f>
        <v>0.25</v>
      </c>
      <c r="I711" s="7">
        <f>P711+Q711/60</f>
        <v>9.1666666666666661</v>
      </c>
      <c r="J711" s="4">
        <f>IFERROR(VLOOKUP($U711,TONGHOPVERSION!$A$3:$G$240,6,FALSE),VLOOKUP($B711,TONGHOPVERSION!$A$3:$G$240,6,FALSE))</f>
        <v>2174.0844660030534</v>
      </c>
      <c r="K711" s="4">
        <f>IFERROR(VLOOKUP($U711,TONGHOPVERSION!$A$3:$G$240,7,FALSE),VLOOKUP($B711,TONGHOPVERSION!$A$3:$G$240,7,FALSE))</f>
        <v>2175.806312320286</v>
      </c>
      <c r="L711" s="2">
        <v>1.0416666666666666E-2</v>
      </c>
      <c r="M711" s="2">
        <v>0.38194444444444442</v>
      </c>
      <c r="N711" s="6">
        <f t="shared" si="44"/>
        <v>0</v>
      </c>
      <c r="O711" s="6">
        <f t="shared" si="45"/>
        <v>15</v>
      </c>
      <c r="P711" s="6">
        <f t="shared" si="46"/>
        <v>9</v>
      </c>
      <c r="Q711" s="6">
        <f t="shared" si="47"/>
        <v>10</v>
      </c>
      <c r="R711">
        <v>274</v>
      </c>
      <c r="S711">
        <v>6833</v>
      </c>
      <c r="T711" s="4">
        <v>1872.242</v>
      </c>
      <c r="U711" t="s">
        <v>560</v>
      </c>
      <c r="V711" t="s">
        <v>560</v>
      </c>
      <c r="W711" t="s">
        <v>541</v>
      </c>
      <c r="X711" t="s">
        <v>542</v>
      </c>
      <c r="Y711" t="s">
        <v>23</v>
      </c>
      <c r="Z711" t="s">
        <v>37</v>
      </c>
    </row>
    <row r="712" spans="1:26" x14ac:dyDescent="0.2">
      <c r="A712" s="1">
        <v>43627</v>
      </c>
      <c r="B712" t="s">
        <v>92</v>
      </c>
      <c r="C712" t="s">
        <v>35</v>
      </c>
      <c r="D712" t="s">
        <v>27</v>
      </c>
      <c r="E712" t="s">
        <v>566</v>
      </c>
      <c r="F712" s="3" t="s">
        <v>533</v>
      </c>
      <c r="G712" s="3">
        <f>WEEKDAY(A712,2)</f>
        <v>2</v>
      </c>
      <c r="H712" s="7">
        <f>N712+O712/60</f>
        <v>7.75</v>
      </c>
      <c r="I712" s="7">
        <f>P712+Q712/60</f>
        <v>10</v>
      </c>
      <c r="J712" s="4">
        <f>IFERROR(VLOOKUP($U712,TONGHOPVERSION!$A$3:$G$240,6,FALSE),VLOOKUP($B712,TONGHOPVERSION!$A$3:$G$240,6,FALSE))</f>
        <v>381.62004815649715</v>
      </c>
      <c r="K712" s="4">
        <f>IFERROR(VLOOKUP($U712,TONGHOPVERSION!$A$3:$G$240,7,FALSE),VLOOKUP($B712,TONGHOPVERSION!$A$3:$G$240,7,FALSE))</f>
        <v>329.70071085785668</v>
      </c>
      <c r="L712" s="2">
        <v>0.32291666666666669</v>
      </c>
      <c r="M712" s="2">
        <v>0.41666666666666669</v>
      </c>
      <c r="N712" s="6">
        <f t="shared" si="44"/>
        <v>7</v>
      </c>
      <c r="O712" s="6">
        <f t="shared" si="45"/>
        <v>45</v>
      </c>
      <c r="P712" s="6">
        <f t="shared" si="46"/>
        <v>10</v>
      </c>
      <c r="Q712" s="6">
        <f t="shared" si="47"/>
        <v>0</v>
      </c>
      <c r="R712">
        <v>274</v>
      </c>
      <c r="S712">
        <v>1133</v>
      </c>
      <c r="T712" s="4">
        <v>310.44200000000001</v>
      </c>
      <c r="U712" t="s">
        <v>92</v>
      </c>
      <c r="V712" t="s">
        <v>92</v>
      </c>
      <c r="W712" t="s">
        <v>92</v>
      </c>
      <c r="X712" t="s">
        <v>16</v>
      </c>
      <c r="Y712" t="s">
        <v>30</v>
      </c>
      <c r="Z712" t="s">
        <v>37</v>
      </c>
    </row>
    <row r="713" spans="1:26" x14ac:dyDescent="0.2">
      <c r="A713" s="1">
        <v>43627</v>
      </c>
      <c r="B713" t="s">
        <v>94</v>
      </c>
      <c r="C713" t="s">
        <v>27</v>
      </c>
      <c r="D713" t="s">
        <v>35</v>
      </c>
      <c r="E713" t="s">
        <v>575</v>
      </c>
      <c r="F713" s="3" t="s">
        <v>533</v>
      </c>
      <c r="G713" s="3">
        <f>WEEKDAY(A713,2)</f>
        <v>2</v>
      </c>
      <c r="H713" s="7">
        <f>N713+O713/60</f>
        <v>4</v>
      </c>
      <c r="I713" s="7">
        <f>P713+Q713/60</f>
        <v>6.166666666666667</v>
      </c>
      <c r="J713" s="4">
        <f>IFERROR(VLOOKUP($U713,TONGHOPVERSION!$A$3:$G$240,6,FALSE),VLOOKUP($B713,TONGHOPVERSION!$A$3:$G$240,6,FALSE))</f>
        <v>381.62004815649715</v>
      </c>
      <c r="K713" s="4">
        <f>IFERROR(VLOOKUP($U713,TONGHOPVERSION!$A$3:$G$240,7,FALSE),VLOOKUP($B713,TONGHOPVERSION!$A$3:$G$240,7,FALSE))</f>
        <v>329.70071085785668</v>
      </c>
      <c r="L713" s="2">
        <v>0.16666666666666666</v>
      </c>
      <c r="M713" s="2">
        <v>0.25694444444444448</v>
      </c>
      <c r="N713" s="6">
        <f t="shared" si="44"/>
        <v>4</v>
      </c>
      <c r="O713" s="6">
        <f t="shared" si="45"/>
        <v>0</v>
      </c>
      <c r="P713" s="6">
        <f t="shared" si="46"/>
        <v>6</v>
      </c>
      <c r="Q713" s="6">
        <f t="shared" si="47"/>
        <v>10</v>
      </c>
      <c r="R713">
        <v>274</v>
      </c>
      <c r="S713">
        <v>1133</v>
      </c>
      <c r="T713" s="4">
        <v>310.44200000000001</v>
      </c>
      <c r="U713" t="s">
        <v>92</v>
      </c>
      <c r="V713" t="s">
        <v>92</v>
      </c>
      <c r="W713" t="s">
        <v>92</v>
      </c>
      <c r="X713" t="s">
        <v>16</v>
      </c>
      <c r="Y713" t="s">
        <v>30</v>
      </c>
      <c r="Z713" t="s">
        <v>37</v>
      </c>
    </row>
    <row r="714" spans="1:26" x14ac:dyDescent="0.2">
      <c r="A714" s="1">
        <v>43627</v>
      </c>
      <c r="B714" t="s">
        <v>560</v>
      </c>
      <c r="C714" t="s">
        <v>27</v>
      </c>
      <c r="D714" t="s">
        <v>539</v>
      </c>
      <c r="E714" t="s">
        <v>576</v>
      </c>
      <c r="F714" s="3" t="s">
        <v>533</v>
      </c>
      <c r="G714" s="3">
        <f>WEEKDAY(A714,2)</f>
        <v>2</v>
      </c>
      <c r="H714" s="7">
        <f>N714+O714/60</f>
        <v>13.75</v>
      </c>
      <c r="I714" s="7">
        <f>P714+Q714/60</f>
        <v>22.25</v>
      </c>
      <c r="J714" s="4">
        <f>IFERROR(VLOOKUP($U714,TONGHOPVERSION!$A$3:$G$240,6,FALSE),VLOOKUP($B714,TONGHOPVERSION!$A$3:$G$240,6,FALSE))</f>
        <v>2174.0844660030534</v>
      </c>
      <c r="K714" s="4">
        <f>IFERROR(VLOOKUP($U714,TONGHOPVERSION!$A$3:$G$240,7,FALSE),VLOOKUP($B714,TONGHOPVERSION!$A$3:$G$240,7,FALSE))</f>
        <v>2175.806312320286</v>
      </c>
      <c r="L714" s="2">
        <v>0.57291666666666663</v>
      </c>
      <c r="M714" s="2">
        <v>0.92708333333333337</v>
      </c>
      <c r="N714" s="6">
        <f t="shared" si="44"/>
        <v>13</v>
      </c>
      <c r="O714" s="6">
        <f t="shared" si="45"/>
        <v>45</v>
      </c>
      <c r="P714" s="6">
        <f t="shared" si="46"/>
        <v>22</v>
      </c>
      <c r="Q714" s="6">
        <f t="shared" si="47"/>
        <v>15</v>
      </c>
      <c r="R714">
        <v>274</v>
      </c>
      <c r="S714">
        <v>6833</v>
      </c>
      <c r="T714" s="4">
        <v>1872.242</v>
      </c>
      <c r="U714" t="s">
        <v>560</v>
      </c>
      <c r="V714" t="s">
        <v>560</v>
      </c>
      <c r="W714" t="s">
        <v>541</v>
      </c>
      <c r="X714" t="s">
        <v>542</v>
      </c>
      <c r="Y714" t="s">
        <v>23</v>
      </c>
      <c r="Z714" t="s">
        <v>37</v>
      </c>
    </row>
    <row r="715" spans="1:26" x14ac:dyDescent="0.2">
      <c r="A715" s="1">
        <v>43627</v>
      </c>
      <c r="B715" t="s">
        <v>581</v>
      </c>
      <c r="C715" t="s">
        <v>35</v>
      </c>
      <c r="D715" t="s">
        <v>448</v>
      </c>
      <c r="E715" t="s">
        <v>580</v>
      </c>
      <c r="F715" s="3" t="s">
        <v>582</v>
      </c>
      <c r="G715" s="3">
        <f>WEEKDAY(A715,2)</f>
        <v>2</v>
      </c>
      <c r="H715" s="7">
        <f>N715+O715/60</f>
        <v>17.333333333333332</v>
      </c>
      <c r="I715" s="7">
        <f>P715+Q715/60</f>
        <v>22.583333333333332</v>
      </c>
      <c r="J715" s="4">
        <f>IFERROR(VLOOKUP($U715,TONGHOPVERSION!$A$3:$G$240,6,FALSE),VLOOKUP($B715,TONGHOPVERSION!$A$3:$G$240,6,FALSE))</f>
        <v>1109.0247820000002</v>
      </c>
      <c r="K715" s="4">
        <f>IFERROR(VLOOKUP($U715,TONGHOPVERSION!$A$3:$G$240,7,FALSE),VLOOKUP($B715,TONGHOPVERSION!$A$3:$G$240,7,FALSE))</f>
        <v>861.58097594528226</v>
      </c>
      <c r="L715" s="2">
        <v>0.72222222222222221</v>
      </c>
      <c r="M715" s="2">
        <v>0.94097222222222221</v>
      </c>
      <c r="N715" s="6">
        <f t="shared" si="44"/>
        <v>17</v>
      </c>
      <c r="O715" s="6">
        <f t="shared" si="45"/>
        <v>20</v>
      </c>
      <c r="P715" s="6">
        <f t="shared" si="46"/>
        <v>22</v>
      </c>
      <c r="Q715" s="6">
        <f t="shared" si="47"/>
        <v>35</v>
      </c>
      <c r="R715">
        <v>305</v>
      </c>
      <c r="S715">
        <v>3727</v>
      </c>
      <c r="T715" s="4">
        <v>1136.7349999999999</v>
      </c>
      <c r="U715" t="s">
        <v>581</v>
      </c>
      <c r="V715" t="s">
        <v>581</v>
      </c>
      <c r="W715" t="s">
        <v>21</v>
      </c>
      <c r="X715" t="s">
        <v>145</v>
      </c>
      <c r="Y715" t="s">
        <v>23</v>
      </c>
      <c r="Z715" t="s">
        <v>37</v>
      </c>
    </row>
    <row r="716" spans="1:26" x14ac:dyDescent="0.2">
      <c r="A716" s="1">
        <v>43627</v>
      </c>
      <c r="B716" t="s">
        <v>92</v>
      </c>
      <c r="C716" t="s">
        <v>35</v>
      </c>
      <c r="D716" t="s">
        <v>27</v>
      </c>
      <c r="E716" t="s">
        <v>723</v>
      </c>
      <c r="F716" s="3" t="s">
        <v>582</v>
      </c>
      <c r="G716" s="3">
        <f>WEEKDAY(A716,2)</f>
        <v>2</v>
      </c>
      <c r="H716" s="7">
        <f>N716+O716/60</f>
        <v>8.5</v>
      </c>
      <c r="I716" s="7">
        <f>P716+Q716/60</f>
        <v>10.75</v>
      </c>
      <c r="J716" s="4">
        <f>IFERROR(VLOOKUP($U716,TONGHOPVERSION!$A$3:$G$240,6,FALSE),VLOOKUP($B716,TONGHOPVERSION!$A$3:$G$240,6,FALSE))</f>
        <v>381.62004815649715</v>
      </c>
      <c r="K716" s="4">
        <f>IFERROR(VLOOKUP($U716,TONGHOPVERSION!$A$3:$G$240,7,FALSE),VLOOKUP($B716,TONGHOPVERSION!$A$3:$G$240,7,FALSE))</f>
        <v>329.70071085785668</v>
      </c>
      <c r="L716" s="2">
        <v>0.35416666666666669</v>
      </c>
      <c r="M716" s="2">
        <v>0.44791666666666669</v>
      </c>
      <c r="N716" s="6">
        <f t="shared" si="44"/>
        <v>8</v>
      </c>
      <c r="O716" s="6">
        <f t="shared" si="45"/>
        <v>30</v>
      </c>
      <c r="P716" s="6">
        <f t="shared" si="46"/>
        <v>10</v>
      </c>
      <c r="Q716" s="6">
        <f t="shared" si="47"/>
        <v>45</v>
      </c>
      <c r="R716">
        <v>305</v>
      </c>
      <c r="S716">
        <v>1133</v>
      </c>
      <c r="T716" s="4">
        <v>345.565</v>
      </c>
      <c r="U716" t="s">
        <v>92</v>
      </c>
      <c r="V716" t="s">
        <v>92</v>
      </c>
      <c r="W716" t="s">
        <v>92</v>
      </c>
      <c r="X716" t="s">
        <v>16</v>
      </c>
      <c r="Y716" t="s">
        <v>30</v>
      </c>
      <c r="Z716" t="s">
        <v>37</v>
      </c>
    </row>
    <row r="717" spans="1:26" x14ac:dyDescent="0.2">
      <c r="A717" s="1">
        <v>43627</v>
      </c>
      <c r="B717" t="s">
        <v>624</v>
      </c>
      <c r="C717" t="s">
        <v>448</v>
      </c>
      <c r="D717" t="s">
        <v>35</v>
      </c>
      <c r="E717" t="s">
        <v>623</v>
      </c>
      <c r="F717" s="3" t="s">
        <v>582</v>
      </c>
      <c r="G717" s="3">
        <f>WEEKDAY(A717,2)</f>
        <v>2</v>
      </c>
      <c r="H717" s="7">
        <f>N717+O717/60</f>
        <v>1</v>
      </c>
      <c r="I717" s="7">
        <f>P717+Q717/60</f>
        <v>6.833333333333333</v>
      </c>
      <c r="J717" s="4">
        <f>IFERROR(VLOOKUP($U717,TONGHOPVERSION!$A$3:$G$240,6,FALSE),VLOOKUP($B717,TONGHOPVERSION!$A$3:$G$240,6,FALSE))</f>
        <v>1109.0247820000002</v>
      </c>
      <c r="K717" s="4">
        <f>IFERROR(VLOOKUP($U717,TONGHOPVERSION!$A$3:$G$240,7,FALSE),VLOOKUP($B717,TONGHOPVERSION!$A$3:$G$240,7,FALSE))</f>
        <v>861.58097594528226</v>
      </c>
      <c r="L717" s="2">
        <v>4.1666666666666664E-2</v>
      </c>
      <c r="M717" s="2">
        <v>0.28472222222222221</v>
      </c>
      <c r="N717" s="6">
        <f t="shared" si="44"/>
        <v>1</v>
      </c>
      <c r="O717" s="6">
        <f t="shared" si="45"/>
        <v>0</v>
      </c>
      <c r="P717" s="6">
        <f t="shared" si="46"/>
        <v>6</v>
      </c>
      <c r="Q717" s="6">
        <f t="shared" si="47"/>
        <v>50</v>
      </c>
      <c r="R717">
        <v>305</v>
      </c>
      <c r="S717">
        <v>3727</v>
      </c>
      <c r="T717" s="4">
        <v>1136.7349999999999</v>
      </c>
      <c r="U717" t="s">
        <v>581</v>
      </c>
      <c r="V717" t="s">
        <v>581</v>
      </c>
      <c r="W717" t="s">
        <v>21</v>
      </c>
      <c r="X717" t="s">
        <v>145</v>
      </c>
      <c r="Y717" t="s">
        <v>23</v>
      </c>
      <c r="Z717" t="s">
        <v>37</v>
      </c>
    </row>
    <row r="718" spans="1:26" x14ac:dyDescent="0.2">
      <c r="A718" s="1">
        <v>43627</v>
      </c>
      <c r="B718" t="s">
        <v>94</v>
      </c>
      <c r="C718" t="s">
        <v>27</v>
      </c>
      <c r="D718" t="s">
        <v>35</v>
      </c>
      <c r="E718" t="s">
        <v>724</v>
      </c>
      <c r="F718" s="3" t="s">
        <v>582</v>
      </c>
      <c r="G718" s="3">
        <f>WEEKDAY(A718,2)</f>
        <v>2</v>
      </c>
      <c r="H718" s="7">
        <f>N718+O718/60</f>
        <v>12.5</v>
      </c>
      <c r="I718" s="7">
        <f>P718+Q718/60</f>
        <v>14.583333333333334</v>
      </c>
      <c r="J718" s="4">
        <f>IFERROR(VLOOKUP($U718,TONGHOPVERSION!$A$3:$G$240,6,FALSE),VLOOKUP($B718,TONGHOPVERSION!$A$3:$G$240,6,FALSE))</f>
        <v>381.62004815649715</v>
      </c>
      <c r="K718" s="4">
        <f>IFERROR(VLOOKUP($U718,TONGHOPVERSION!$A$3:$G$240,7,FALSE),VLOOKUP($B718,TONGHOPVERSION!$A$3:$G$240,7,FALSE))</f>
        <v>329.70071085785668</v>
      </c>
      <c r="L718" s="2">
        <v>0.52083333333333337</v>
      </c>
      <c r="M718" s="2">
        <v>0.60763888888888895</v>
      </c>
      <c r="N718" s="6">
        <f t="shared" si="44"/>
        <v>12</v>
      </c>
      <c r="O718" s="6">
        <f t="shared" si="45"/>
        <v>30</v>
      </c>
      <c r="P718" s="6">
        <f t="shared" si="46"/>
        <v>14</v>
      </c>
      <c r="Q718" s="6">
        <f t="shared" si="47"/>
        <v>35</v>
      </c>
      <c r="R718">
        <v>305</v>
      </c>
      <c r="S718">
        <v>1133</v>
      </c>
      <c r="T718" s="4">
        <v>345.565</v>
      </c>
      <c r="U718" t="s">
        <v>92</v>
      </c>
      <c r="V718" t="s">
        <v>92</v>
      </c>
      <c r="W718" t="s">
        <v>92</v>
      </c>
      <c r="X718" t="s">
        <v>16</v>
      </c>
      <c r="Y718" t="s">
        <v>30</v>
      </c>
      <c r="Z718" t="s">
        <v>37</v>
      </c>
    </row>
    <row r="719" spans="1:26" x14ac:dyDescent="0.2">
      <c r="A719" s="1">
        <v>43627</v>
      </c>
      <c r="B719" t="s">
        <v>92</v>
      </c>
      <c r="C719" t="s">
        <v>35</v>
      </c>
      <c r="D719" t="s">
        <v>27</v>
      </c>
      <c r="E719" t="s">
        <v>725</v>
      </c>
      <c r="F719" s="3" t="s">
        <v>582</v>
      </c>
      <c r="G719" s="3">
        <f>WEEKDAY(A719,2)</f>
        <v>2</v>
      </c>
      <c r="H719" s="7">
        <f>N719+O719/60</f>
        <v>12</v>
      </c>
      <c r="I719" s="7">
        <f>P719+Q719/60</f>
        <v>14.166666666666666</v>
      </c>
      <c r="J719" s="4">
        <f>IFERROR(VLOOKUP($U719,TONGHOPVERSION!$A$3:$G$240,6,FALSE),VLOOKUP($B719,TONGHOPVERSION!$A$3:$G$240,6,FALSE))</f>
        <v>381.62004815649715</v>
      </c>
      <c r="K719" s="4">
        <f>IFERROR(VLOOKUP($U719,TONGHOPVERSION!$A$3:$G$240,7,FALSE),VLOOKUP($B719,TONGHOPVERSION!$A$3:$G$240,7,FALSE))</f>
        <v>329.70071085785668</v>
      </c>
      <c r="L719" s="2">
        <v>0.5</v>
      </c>
      <c r="M719" s="2">
        <v>0.59027777777777779</v>
      </c>
      <c r="N719" s="6">
        <f t="shared" si="44"/>
        <v>12</v>
      </c>
      <c r="O719" s="6">
        <f t="shared" si="45"/>
        <v>0</v>
      </c>
      <c r="P719" s="6">
        <f t="shared" si="46"/>
        <v>14</v>
      </c>
      <c r="Q719" s="6">
        <f t="shared" si="47"/>
        <v>10</v>
      </c>
      <c r="R719">
        <v>305</v>
      </c>
      <c r="S719">
        <v>1133</v>
      </c>
      <c r="T719" s="4">
        <v>345.565</v>
      </c>
      <c r="U719" t="s">
        <v>92</v>
      </c>
      <c r="V719" t="s">
        <v>92</v>
      </c>
      <c r="W719" t="s">
        <v>92</v>
      </c>
      <c r="X719" t="s">
        <v>16</v>
      </c>
      <c r="Y719" t="s">
        <v>30</v>
      </c>
      <c r="Z719" t="s">
        <v>37</v>
      </c>
    </row>
    <row r="720" spans="1:26" x14ac:dyDescent="0.2">
      <c r="A720" s="1">
        <v>43627</v>
      </c>
      <c r="B720" t="s">
        <v>321</v>
      </c>
      <c r="C720" t="s">
        <v>262</v>
      </c>
      <c r="D720" t="s">
        <v>27</v>
      </c>
      <c r="E720" t="s">
        <v>587</v>
      </c>
      <c r="F720" s="3" t="s">
        <v>582</v>
      </c>
      <c r="G720" s="3">
        <f>WEEKDAY(A720,2)</f>
        <v>2</v>
      </c>
      <c r="H720" s="7">
        <f>N720+O720/60</f>
        <v>1.25</v>
      </c>
      <c r="I720" s="7">
        <f>P720+Q720/60</f>
        <v>6.5</v>
      </c>
      <c r="J720" s="4">
        <f>IFERROR(VLOOKUP($U720,TONGHOPVERSION!$A$3:$G$240,6,FALSE),VLOOKUP($B720,TONGHOPVERSION!$A$3:$G$240,6,FALSE))</f>
        <v>820.43278345708859</v>
      </c>
      <c r="K720" s="4">
        <f>IFERROR(VLOOKUP($U720,TONGHOPVERSION!$A$3:$G$240,7,FALSE),VLOOKUP($B720,TONGHOPVERSION!$A$3:$G$240,7,FALSE))</f>
        <v>858.33376596507389</v>
      </c>
      <c r="L720" s="2">
        <v>5.2083333333333336E-2</v>
      </c>
      <c r="M720" s="2">
        <v>0.27083333333333331</v>
      </c>
      <c r="N720" s="6">
        <f t="shared" si="44"/>
        <v>1</v>
      </c>
      <c r="O720" s="6">
        <f t="shared" si="45"/>
        <v>15</v>
      </c>
      <c r="P720" s="6">
        <f t="shared" si="46"/>
        <v>6</v>
      </c>
      <c r="Q720" s="6">
        <f t="shared" si="47"/>
        <v>30</v>
      </c>
      <c r="R720">
        <v>305</v>
      </c>
      <c r="S720">
        <v>3553</v>
      </c>
      <c r="T720" s="4">
        <v>1083.665</v>
      </c>
      <c r="U720" t="s">
        <v>322</v>
      </c>
      <c r="V720" t="s">
        <v>322</v>
      </c>
      <c r="W720" t="s">
        <v>21</v>
      </c>
      <c r="X720" t="s">
        <v>22</v>
      </c>
      <c r="Y720" t="s">
        <v>23</v>
      </c>
      <c r="Z720" t="s">
        <v>37</v>
      </c>
    </row>
    <row r="721" spans="1:26" x14ac:dyDescent="0.2">
      <c r="A721" s="1">
        <v>43627</v>
      </c>
      <c r="B721" t="s">
        <v>94</v>
      </c>
      <c r="C721" t="s">
        <v>27</v>
      </c>
      <c r="D721" t="s">
        <v>35</v>
      </c>
      <c r="E721" t="s">
        <v>572</v>
      </c>
      <c r="F721" s="3" t="s">
        <v>582</v>
      </c>
      <c r="G721" s="3">
        <f>WEEKDAY(A721,2)</f>
        <v>2</v>
      </c>
      <c r="H721" s="7">
        <f>N721+O721/60</f>
        <v>9</v>
      </c>
      <c r="I721" s="7">
        <f>P721+Q721/60</f>
        <v>11.083333333333334</v>
      </c>
      <c r="J721" s="4">
        <f>IFERROR(VLOOKUP($U721,TONGHOPVERSION!$A$3:$G$240,6,FALSE),VLOOKUP($B721,TONGHOPVERSION!$A$3:$G$240,6,FALSE))</f>
        <v>381.62004815649715</v>
      </c>
      <c r="K721" s="4">
        <f>IFERROR(VLOOKUP($U721,TONGHOPVERSION!$A$3:$G$240,7,FALSE),VLOOKUP($B721,TONGHOPVERSION!$A$3:$G$240,7,FALSE))</f>
        <v>329.70071085785668</v>
      </c>
      <c r="L721" s="2">
        <v>0.375</v>
      </c>
      <c r="M721" s="2">
        <v>0.46180555555555558</v>
      </c>
      <c r="N721" s="6">
        <f t="shared" si="44"/>
        <v>9</v>
      </c>
      <c r="O721" s="6">
        <f t="shared" si="45"/>
        <v>0</v>
      </c>
      <c r="P721" s="6">
        <f t="shared" si="46"/>
        <v>11</v>
      </c>
      <c r="Q721" s="6">
        <f t="shared" si="47"/>
        <v>5</v>
      </c>
      <c r="R721">
        <v>305</v>
      </c>
      <c r="S721">
        <v>1133</v>
      </c>
      <c r="T721" s="4">
        <v>345.565</v>
      </c>
      <c r="U721" t="s">
        <v>92</v>
      </c>
      <c r="V721" t="s">
        <v>92</v>
      </c>
      <c r="W721" t="s">
        <v>92</v>
      </c>
      <c r="X721" t="s">
        <v>16</v>
      </c>
      <c r="Y721" t="s">
        <v>30</v>
      </c>
      <c r="Z721" t="s">
        <v>37</v>
      </c>
    </row>
    <row r="722" spans="1:26" x14ac:dyDescent="0.2">
      <c r="A722" s="1">
        <v>43627</v>
      </c>
      <c r="B722" t="s">
        <v>621</v>
      </c>
      <c r="C722" t="s">
        <v>27</v>
      </c>
      <c r="D722" t="s">
        <v>448</v>
      </c>
      <c r="E722" t="s">
        <v>625</v>
      </c>
      <c r="F722" s="3" t="s">
        <v>582</v>
      </c>
      <c r="G722" s="3">
        <f>WEEKDAY(A722,2)</f>
        <v>2</v>
      </c>
      <c r="H722" s="7">
        <f>N722+O722/60</f>
        <v>23.083333333333332</v>
      </c>
      <c r="I722" s="7">
        <f>P722+Q722/60</f>
        <v>5</v>
      </c>
      <c r="J722" s="4">
        <f>IFERROR(VLOOKUP($U722,TONGHOPVERSION!$A$3:$G$240,6,FALSE),VLOOKUP($B722,TONGHOPVERSION!$A$3:$G$240,6,FALSE))</f>
        <v>1154.2431420497994</v>
      </c>
      <c r="K722" s="4">
        <f>IFERROR(VLOOKUP($U722,TONGHOPVERSION!$A$3:$G$240,7,FALSE),VLOOKUP($B722,TONGHOPVERSION!$A$3:$G$240,7,FALSE))</f>
        <v>934.60071887375227</v>
      </c>
      <c r="L722" s="2">
        <v>0.96180555555555547</v>
      </c>
      <c r="M722" s="2">
        <v>0.20833333333333334</v>
      </c>
      <c r="N722" s="6">
        <f t="shared" si="44"/>
        <v>23</v>
      </c>
      <c r="O722" s="6">
        <f t="shared" si="45"/>
        <v>5</v>
      </c>
      <c r="P722" s="6">
        <f t="shared" si="46"/>
        <v>5</v>
      </c>
      <c r="Q722" s="6">
        <f t="shared" si="47"/>
        <v>0</v>
      </c>
      <c r="R722">
        <v>305</v>
      </c>
      <c r="S722">
        <v>4381</v>
      </c>
      <c r="T722" s="4">
        <v>1336.2049999999999</v>
      </c>
      <c r="U722" t="s">
        <v>621</v>
      </c>
      <c r="V722" t="s">
        <v>621</v>
      </c>
      <c r="W722" t="s">
        <v>21</v>
      </c>
      <c r="X722" t="s">
        <v>145</v>
      </c>
      <c r="Y722" t="s">
        <v>23</v>
      </c>
      <c r="Z722" t="s">
        <v>37</v>
      </c>
    </row>
    <row r="723" spans="1:26" x14ac:dyDescent="0.2">
      <c r="A723" s="1">
        <v>43627</v>
      </c>
      <c r="B723" t="s">
        <v>633</v>
      </c>
      <c r="C723" t="s">
        <v>469</v>
      </c>
      <c r="D723" t="s">
        <v>27</v>
      </c>
      <c r="E723" t="s">
        <v>632</v>
      </c>
      <c r="F723" s="3" t="s">
        <v>582</v>
      </c>
      <c r="G723" s="3">
        <f>WEEKDAY(A723,2)</f>
        <v>2</v>
      </c>
      <c r="H723" s="7">
        <f>N723+O723/60</f>
        <v>7.166666666666667</v>
      </c>
      <c r="I723" s="7">
        <f>P723+Q723/60</f>
        <v>11.833333333333334</v>
      </c>
      <c r="J723" s="4">
        <f>IFERROR(VLOOKUP($U723,TONGHOPVERSION!$A$3:$G$240,6,FALSE),VLOOKUP($B723,TONGHOPVERSION!$A$3:$G$240,6,FALSE))</f>
        <v>769.51324561176466</v>
      </c>
      <c r="K723" s="4">
        <f>IFERROR(VLOOKUP($U723,TONGHOPVERSION!$A$3:$G$240,7,FALSE),VLOOKUP($B723,TONGHOPVERSION!$A$3:$G$240,7,FALSE))</f>
        <v>705.95203322462453</v>
      </c>
      <c r="L723" s="2">
        <v>0.2986111111111111</v>
      </c>
      <c r="M723" s="2">
        <v>0.49305555555555558</v>
      </c>
      <c r="N723" s="6">
        <f t="shared" si="44"/>
        <v>7</v>
      </c>
      <c r="O723" s="6">
        <f t="shared" si="45"/>
        <v>10</v>
      </c>
      <c r="P723" s="6">
        <f t="shared" si="46"/>
        <v>11</v>
      </c>
      <c r="Q723" s="6">
        <f t="shared" si="47"/>
        <v>50</v>
      </c>
      <c r="R723">
        <v>305</v>
      </c>
      <c r="S723">
        <v>2739</v>
      </c>
      <c r="T723" s="4">
        <v>835.39499999999998</v>
      </c>
      <c r="U723" t="s">
        <v>634</v>
      </c>
      <c r="V723" t="s">
        <v>634</v>
      </c>
      <c r="W723" t="s">
        <v>21</v>
      </c>
      <c r="X723" t="s">
        <v>197</v>
      </c>
      <c r="Y723" t="s">
        <v>23</v>
      </c>
      <c r="Z723" t="s">
        <v>37</v>
      </c>
    </row>
    <row r="724" spans="1:26" x14ac:dyDescent="0.2">
      <c r="A724" s="1">
        <v>43627</v>
      </c>
      <c r="B724" t="s">
        <v>322</v>
      </c>
      <c r="C724" t="s">
        <v>27</v>
      </c>
      <c r="D724" t="s">
        <v>262</v>
      </c>
      <c r="E724" t="s">
        <v>589</v>
      </c>
      <c r="F724" s="3" t="s">
        <v>582</v>
      </c>
      <c r="G724" s="3">
        <f>WEEKDAY(A724,2)</f>
        <v>2</v>
      </c>
      <c r="H724" s="7">
        <f>N724+O724/60</f>
        <v>16.666666666666668</v>
      </c>
      <c r="I724" s="7">
        <f>P724+Q724/60</f>
        <v>21.666666666666668</v>
      </c>
      <c r="J724" s="4">
        <f>IFERROR(VLOOKUP($U724,TONGHOPVERSION!$A$3:$G$240,6,FALSE),VLOOKUP($B724,TONGHOPVERSION!$A$3:$G$240,6,FALSE))</f>
        <v>820.43278345708859</v>
      </c>
      <c r="K724" s="4">
        <f>IFERROR(VLOOKUP($U724,TONGHOPVERSION!$A$3:$G$240,7,FALSE),VLOOKUP($B724,TONGHOPVERSION!$A$3:$G$240,7,FALSE))</f>
        <v>858.33376596507389</v>
      </c>
      <c r="L724" s="2">
        <v>0.69444444444444453</v>
      </c>
      <c r="M724" s="2">
        <v>0.90277777777777779</v>
      </c>
      <c r="N724" s="6">
        <f t="shared" si="44"/>
        <v>16</v>
      </c>
      <c r="O724" s="6">
        <f t="shared" si="45"/>
        <v>40</v>
      </c>
      <c r="P724" s="6">
        <f t="shared" si="46"/>
        <v>21</v>
      </c>
      <c r="Q724" s="6">
        <f t="shared" si="47"/>
        <v>40</v>
      </c>
      <c r="R724">
        <v>305</v>
      </c>
      <c r="S724">
        <v>3553</v>
      </c>
      <c r="T724" s="4">
        <v>1083.665</v>
      </c>
      <c r="U724" t="s">
        <v>322</v>
      </c>
      <c r="V724" t="s">
        <v>322</v>
      </c>
      <c r="W724" t="s">
        <v>21</v>
      </c>
      <c r="X724" t="s">
        <v>22</v>
      </c>
      <c r="Y724" t="s">
        <v>23</v>
      </c>
      <c r="Z724" t="s">
        <v>37</v>
      </c>
    </row>
    <row r="725" spans="1:26" x14ac:dyDescent="0.2">
      <c r="A725" s="1">
        <v>43627</v>
      </c>
      <c r="B725" t="s">
        <v>634</v>
      </c>
      <c r="C725" t="s">
        <v>27</v>
      </c>
      <c r="D725" t="s">
        <v>469</v>
      </c>
      <c r="E725" t="s">
        <v>635</v>
      </c>
      <c r="F725" s="3" t="s">
        <v>582</v>
      </c>
      <c r="G725" s="3">
        <f>WEEKDAY(A725,2)</f>
        <v>2</v>
      </c>
      <c r="H725" s="7">
        <f>N725+O725/60</f>
        <v>0.41666666666666669</v>
      </c>
      <c r="I725" s="7">
        <f>P725+Q725/60</f>
        <v>4.666666666666667</v>
      </c>
      <c r="J725" s="4">
        <f>IFERROR(VLOOKUP($U725,TONGHOPVERSION!$A$3:$G$240,6,FALSE),VLOOKUP($B725,TONGHOPVERSION!$A$3:$G$240,6,FALSE))</f>
        <v>769.51324561176466</v>
      </c>
      <c r="K725" s="4">
        <f>IFERROR(VLOOKUP($U725,TONGHOPVERSION!$A$3:$G$240,7,FALSE),VLOOKUP($B725,TONGHOPVERSION!$A$3:$G$240,7,FALSE))</f>
        <v>705.95203322462453</v>
      </c>
      <c r="L725" s="2">
        <v>1.7361111111111112E-2</v>
      </c>
      <c r="M725" s="2">
        <v>0.19444444444444445</v>
      </c>
      <c r="N725" s="6">
        <f t="shared" si="44"/>
        <v>0</v>
      </c>
      <c r="O725" s="6">
        <f t="shared" si="45"/>
        <v>25</v>
      </c>
      <c r="P725" s="6">
        <f t="shared" si="46"/>
        <v>4</v>
      </c>
      <c r="Q725" s="6">
        <f t="shared" si="47"/>
        <v>40</v>
      </c>
      <c r="R725">
        <v>305</v>
      </c>
      <c r="S725">
        <v>2739</v>
      </c>
      <c r="T725" s="4">
        <v>835.39499999999998</v>
      </c>
      <c r="U725" t="s">
        <v>634</v>
      </c>
      <c r="V725" t="s">
        <v>634</v>
      </c>
      <c r="W725" t="s">
        <v>21</v>
      </c>
      <c r="X725" t="s">
        <v>197</v>
      </c>
      <c r="Y725" t="s">
        <v>23</v>
      </c>
      <c r="Z725" t="s">
        <v>37</v>
      </c>
    </row>
    <row r="726" spans="1:26" x14ac:dyDescent="0.2">
      <c r="A726" s="1">
        <v>43627</v>
      </c>
      <c r="B726" t="s">
        <v>613</v>
      </c>
      <c r="C726" t="s">
        <v>35</v>
      </c>
      <c r="D726" t="s">
        <v>469</v>
      </c>
      <c r="E726" t="s">
        <v>612</v>
      </c>
      <c r="F726" s="3" t="s">
        <v>582</v>
      </c>
      <c r="G726" s="3">
        <f>WEEKDAY(A726,2)</f>
        <v>2</v>
      </c>
      <c r="H726" s="7">
        <f>N726+O726/60</f>
        <v>3.1666666666666665</v>
      </c>
      <c r="I726" s="7">
        <f>P726+Q726/60</f>
        <v>6.416666666666667</v>
      </c>
      <c r="J726" s="4">
        <f>IFERROR(VLOOKUP($U726,TONGHOPVERSION!$A$3:$G$240,6,FALSE),VLOOKUP($B726,TONGHOPVERSION!$A$3:$G$240,6,FALSE))</f>
        <v>860.26419790248883</v>
      </c>
      <c r="K726" s="4">
        <f>IFERROR(VLOOKUP($U726,TONGHOPVERSION!$A$3:$G$240,7,FALSE),VLOOKUP($B726,TONGHOPVERSION!$A$3:$G$240,7,FALSE))</f>
        <v>566.53295503940694</v>
      </c>
      <c r="L726" s="2">
        <v>0.13194444444444445</v>
      </c>
      <c r="M726" s="2">
        <v>0.2673611111111111</v>
      </c>
      <c r="N726" s="6">
        <f t="shared" si="44"/>
        <v>3</v>
      </c>
      <c r="O726" s="6">
        <f t="shared" si="45"/>
        <v>10</v>
      </c>
      <c r="P726" s="6">
        <f t="shared" si="46"/>
        <v>6</v>
      </c>
      <c r="Q726" s="6">
        <f t="shared" si="47"/>
        <v>25</v>
      </c>
      <c r="R726">
        <v>305</v>
      </c>
      <c r="S726">
        <v>1942</v>
      </c>
      <c r="T726" s="4">
        <v>592.30999999999995</v>
      </c>
      <c r="U726" t="s">
        <v>613</v>
      </c>
      <c r="V726" t="s">
        <v>613</v>
      </c>
      <c r="W726" t="s">
        <v>21</v>
      </c>
      <c r="X726" t="s">
        <v>197</v>
      </c>
      <c r="Y726" t="s">
        <v>23</v>
      </c>
      <c r="Z726" t="s">
        <v>37</v>
      </c>
    </row>
    <row r="727" spans="1:26" x14ac:dyDescent="0.2">
      <c r="A727" s="1">
        <v>43627</v>
      </c>
      <c r="B727" t="s">
        <v>615</v>
      </c>
      <c r="C727" t="s">
        <v>469</v>
      </c>
      <c r="D727" t="s">
        <v>35</v>
      </c>
      <c r="E727" t="s">
        <v>614</v>
      </c>
      <c r="F727" s="3" t="s">
        <v>582</v>
      </c>
      <c r="G727" s="3">
        <f>WEEKDAY(A727,2)</f>
        <v>2</v>
      </c>
      <c r="H727" s="7">
        <f>N727+O727/60</f>
        <v>7.833333333333333</v>
      </c>
      <c r="I727" s="7">
        <f>P727+Q727/60</f>
        <v>11.583333333333334</v>
      </c>
      <c r="J727" s="4">
        <f>IFERROR(VLOOKUP($U727,TONGHOPVERSION!$A$3:$G$240,6,FALSE),VLOOKUP($B727,TONGHOPVERSION!$A$3:$G$240,6,FALSE))</f>
        <v>860.26419790248883</v>
      </c>
      <c r="K727" s="4">
        <f>IFERROR(VLOOKUP($U727,TONGHOPVERSION!$A$3:$G$240,7,FALSE),VLOOKUP($B727,TONGHOPVERSION!$A$3:$G$240,7,FALSE))</f>
        <v>566.53295503940694</v>
      </c>
      <c r="L727" s="2">
        <v>0.3263888888888889</v>
      </c>
      <c r="M727" s="2">
        <v>0.4826388888888889</v>
      </c>
      <c r="N727" s="6">
        <f t="shared" si="44"/>
        <v>7</v>
      </c>
      <c r="O727" s="6">
        <f t="shared" si="45"/>
        <v>50</v>
      </c>
      <c r="P727" s="6">
        <f t="shared" si="46"/>
        <v>11</v>
      </c>
      <c r="Q727" s="6">
        <f t="shared" si="47"/>
        <v>35</v>
      </c>
      <c r="R727">
        <v>305</v>
      </c>
      <c r="S727">
        <v>1942</v>
      </c>
      <c r="T727" s="4">
        <v>592.30999999999995</v>
      </c>
      <c r="U727" t="s">
        <v>613</v>
      </c>
      <c r="V727" t="s">
        <v>613</v>
      </c>
      <c r="W727" t="s">
        <v>21</v>
      </c>
      <c r="X727" t="s">
        <v>197</v>
      </c>
      <c r="Y727" t="s">
        <v>23</v>
      </c>
      <c r="Z727" t="s">
        <v>37</v>
      </c>
    </row>
    <row r="728" spans="1:26" x14ac:dyDescent="0.2">
      <c r="A728" s="1">
        <v>43627</v>
      </c>
      <c r="B728" t="s">
        <v>606</v>
      </c>
      <c r="C728" t="s">
        <v>35</v>
      </c>
      <c r="D728" t="s">
        <v>607</v>
      </c>
      <c r="E728" t="s">
        <v>605</v>
      </c>
      <c r="F728" s="3" t="s">
        <v>582</v>
      </c>
      <c r="G728" s="3">
        <f>WEEKDAY(A728,2)</f>
        <v>2</v>
      </c>
      <c r="H728" s="7">
        <f>N728+O728/60</f>
        <v>1.1666666666666667</v>
      </c>
      <c r="I728" s="7">
        <f>P728+Q728/60</f>
        <v>6.083333333333333</v>
      </c>
      <c r="J728" s="4">
        <f>IFERROR(VLOOKUP($U728,TONGHOPVERSION!$A$3:$G$240,6,FALSE),VLOOKUP($B728,TONGHOPVERSION!$A$3:$G$240,6,FALSE))</f>
        <v>1808.1057318802998</v>
      </c>
      <c r="K728" s="4">
        <f>IFERROR(VLOOKUP($U728,TONGHOPVERSION!$A$3:$G$240,7,FALSE),VLOOKUP($B728,TONGHOPVERSION!$A$3:$G$240,7,FALSE))</f>
        <v>1680.4038390398905</v>
      </c>
      <c r="L728" s="2">
        <v>4.8611111111111112E-2</v>
      </c>
      <c r="M728" s="2">
        <v>0.25347222222222221</v>
      </c>
      <c r="N728" s="6">
        <f t="shared" si="44"/>
        <v>1</v>
      </c>
      <c r="O728" s="6">
        <f t="shared" si="45"/>
        <v>10</v>
      </c>
      <c r="P728" s="6">
        <f t="shared" si="46"/>
        <v>6</v>
      </c>
      <c r="Q728" s="6">
        <f t="shared" si="47"/>
        <v>5</v>
      </c>
      <c r="R728">
        <v>305</v>
      </c>
      <c r="S728">
        <v>3666</v>
      </c>
      <c r="T728" s="4">
        <v>1118.1300000000001</v>
      </c>
      <c r="U728" t="s">
        <v>606</v>
      </c>
      <c r="V728" t="s">
        <v>606</v>
      </c>
      <c r="W728" t="s">
        <v>21</v>
      </c>
      <c r="X728" t="s">
        <v>145</v>
      </c>
      <c r="Y728" t="s">
        <v>23</v>
      </c>
      <c r="Z728" t="s">
        <v>37</v>
      </c>
    </row>
    <row r="729" spans="1:26" x14ac:dyDescent="0.2">
      <c r="A729" s="1">
        <v>43627</v>
      </c>
      <c r="B729" t="s">
        <v>603</v>
      </c>
      <c r="C729" t="s">
        <v>35</v>
      </c>
      <c r="D729" t="s">
        <v>165</v>
      </c>
      <c r="E729" t="s">
        <v>608</v>
      </c>
      <c r="F729" s="3" t="s">
        <v>582</v>
      </c>
      <c r="G729" s="3">
        <f>WEEKDAY(A729,2)</f>
        <v>2</v>
      </c>
      <c r="H729" s="7">
        <f>N729+O729/60</f>
        <v>17.666666666666668</v>
      </c>
      <c r="I729" s="7">
        <f>P729+Q729/60</f>
        <v>21.916666666666668</v>
      </c>
      <c r="J729" s="4">
        <f>IFERROR(VLOOKUP($U729,TONGHOPVERSION!$A$3:$G$240,6,FALSE),VLOOKUP($B729,TONGHOPVERSION!$A$3:$G$240,6,FALSE))</f>
        <v>1067.6217643437499</v>
      </c>
      <c r="K729" s="4">
        <f>IFERROR(VLOOKUP($U729,TONGHOPVERSION!$A$3:$G$240,7,FALSE),VLOOKUP($B729,TONGHOPVERSION!$A$3:$G$240,7,FALSE))</f>
        <v>926.75196564777127</v>
      </c>
      <c r="L729" s="2">
        <v>0.73611111111111116</v>
      </c>
      <c r="M729" s="2">
        <v>0.91319444444444453</v>
      </c>
      <c r="N729" s="6">
        <f t="shared" si="44"/>
        <v>17</v>
      </c>
      <c r="O729" s="6">
        <f t="shared" si="45"/>
        <v>40</v>
      </c>
      <c r="P729" s="6">
        <f t="shared" si="46"/>
        <v>21</v>
      </c>
      <c r="Q729" s="6">
        <f t="shared" si="47"/>
        <v>55</v>
      </c>
      <c r="R729">
        <v>305</v>
      </c>
      <c r="S729">
        <v>3388</v>
      </c>
      <c r="T729" s="4">
        <v>1033.3399999999999</v>
      </c>
      <c r="U729" t="s">
        <v>603</v>
      </c>
      <c r="V729" t="s">
        <v>603</v>
      </c>
      <c r="W729" t="s">
        <v>21</v>
      </c>
      <c r="X729" t="s">
        <v>145</v>
      </c>
      <c r="Y729" t="s">
        <v>23</v>
      </c>
      <c r="Z729" t="s">
        <v>37</v>
      </c>
    </row>
    <row r="730" spans="1:26" x14ac:dyDescent="0.2">
      <c r="A730" s="1">
        <v>43627</v>
      </c>
      <c r="B730" t="s">
        <v>610</v>
      </c>
      <c r="C730" t="s">
        <v>607</v>
      </c>
      <c r="D730" t="s">
        <v>35</v>
      </c>
      <c r="E730" t="s">
        <v>609</v>
      </c>
      <c r="F730" s="3" t="s">
        <v>582</v>
      </c>
      <c r="G730" s="3">
        <f>WEEKDAY(A730,2)</f>
        <v>2</v>
      </c>
      <c r="H730" s="7">
        <f>N730+O730/60</f>
        <v>7.583333333333333</v>
      </c>
      <c r="I730" s="7">
        <f>P730+Q730/60</f>
        <v>13.583333333333334</v>
      </c>
      <c r="J730" s="4">
        <f>IFERROR(VLOOKUP($U730,TONGHOPVERSION!$A$3:$G$240,6,FALSE),VLOOKUP($B730,TONGHOPVERSION!$A$3:$G$240,6,FALSE))</f>
        <v>1808.1057318802998</v>
      </c>
      <c r="K730" s="4">
        <f>IFERROR(VLOOKUP($U730,TONGHOPVERSION!$A$3:$G$240,7,FALSE),VLOOKUP($B730,TONGHOPVERSION!$A$3:$G$240,7,FALSE))</f>
        <v>1680.4038390398905</v>
      </c>
      <c r="L730" s="2">
        <v>0.31597222222222221</v>
      </c>
      <c r="M730" s="2">
        <v>0.56597222222222221</v>
      </c>
      <c r="N730" s="6">
        <f t="shared" si="44"/>
        <v>7</v>
      </c>
      <c r="O730" s="6">
        <f t="shared" si="45"/>
        <v>35</v>
      </c>
      <c r="P730" s="6">
        <f t="shared" si="46"/>
        <v>13</v>
      </c>
      <c r="Q730" s="6">
        <f t="shared" si="47"/>
        <v>35</v>
      </c>
      <c r="R730">
        <v>305</v>
      </c>
      <c r="S730">
        <v>3666</v>
      </c>
      <c r="T730" s="4">
        <v>1118.1300000000001</v>
      </c>
      <c r="U730" t="s">
        <v>606</v>
      </c>
      <c r="V730" t="s">
        <v>606</v>
      </c>
      <c r="W730" t="s">
        <v>21</v>
      </c>
      <c r="X730" t="s">
        <v>145</v>
      </c>
      <c r="Y730" t="s">
        <v>23</v>
      </c>
      <c r="Z730" t="s">
        <v>37</v>
      </c>
    </row>
    <row r="731" spans="1:26" x14ac:dyDescent="0.2">
      <c r="A731" s="1">
        <v>43627</v>
      </c>
      <c r="B731" t="s">
        <v>598</v>
      </c>
      <c r="C731" t="s">
        <v>35</v>
      </c>
      <c r="D731" t="s">
        <v>597</v>
      </c>
      <c r="E731" t="s">
        <v>611</v>
      </c>
      <c r="F731" s="3" t="s">
        <v>582</v>
      </c>
      <c r="G731" s="3">
        <f>WEEKDAY(A731,2)</f>
        <v>2</v>
      </c>
      <c r="H731" s="7">
        <f>N731+O731/60</f>
        <v>16.5</v>
      </c>
      <c r="I731" s="7">
        <f>P731+Q731/60</f>
        <v>5</v>
      </c>
      <c r="J731" s="4">
        <f>IFERROR(VLOOKUP($U731,TONGHOPVERSION!$A$3:$G$240,6,FALSE),VLOOKUP($B731,TONGHOPVERSION!$A$3:$G$240,6,FALSE))</f>
        <v>3482.6602030633589</v>
      </c>
      <c r="K731" s="4">
        <f>IFERROR(VLOOKUP($U731,TONGHOPVERSION!$A$3:$G$240,7,FALSE),VLOOKUP($B731,TONGHOPVERSION!$A$3:$G$240,7,FALSE))</f>
        <v>3860.4291571828453</v>
      </c>
      <c r="L731" s="2">
        <v>0.6875</v>
      </c>
      <c r="M731" s="2">
        <v>0.20833333333333334</v>
      </c>
      <c r="N731" s="6">
        <f t="shared" si="44"/>
        <v>16</v>
      </c>
      <c r="O731" s="6">
        <f t="shared" si="45"/>
        <v>30</v>
      </c>
      <c r="P731" s="6">
        <f t="shared" si="46"/>
        <v>5</v>
      </c>
      <c r="Q731" s="6">
        <f t="shared" si="47"/>
        <v>0</v>
      </c>
      <c r="R731">
        <v>305</v>
      </c>
      <c r="S731">
        <v>9194</v>
      </c>
      <c r="T731" s="4">
        <v>2804.17</v>
      </c>
      <c r="U731" t="s">
        <v>598</v>
      </c>
      <c r="V731" t="s">
        <v>598</v>
      </c>
      <c r="W731" t="s">
        <v>535</v>
      </c>
      <c r="X731" t="s">
        <v>599</v>
      </c>
      <c r="Y731" t="s">
        <v>23</v>
      </c>
      <c r="Z731" t="s">
        <v>37</v>
      </c>
    </row>
    <row r="732" spans="1:26" x14ac:dyDescent="0.2">
      <c r="A732" s="1">
        <v>43627</v>
      </c>
      <c r="B732" t="s">
        <v>92</v>
      </c>
      <c r="C732" t="s">
        <v>35</v>
      </c>
      <c r="D732" t="s">
        <v>27</v>
      </c>
      <c r="E732" t="s">
        <v>600</v>
      </c>
      <c r="F732" s="3" t="s">
        <v>582</v>
      </c>
      <c r="G732" s="3">
        <f>WEEKDAY(A732,2)</f>
        <v>2</v>
      </c>
      <c r="H732" s="7">
        <f>N732+O732/60</f>
        <v>8</v>
      </c>
      <c r="I732" s="7">
        <f>P732+Q732/60</f>
        <v>10.25</v>
      </c>
      <c r="J732" s="4">
        <f>IFERROR(VLOOKUP($U732,TONGHOPVERSION!$A$3:$G$240,6,FALSE),VLOOKUP($B732,TONGHOPVERSION!$A$3:$G$240,6,FALSE))</f>
        <v>381.62004815649715</v>
      </c>
      <c r="K732" s="4">
        <f>IFERROR(VLOOKUP($U732,TONGHOPVERSION!$A$3:$G$240,7,FALSE),VLOOKUP($B732,TONGHOPVERSION!$A$3:$G$240,7,FALSE))</f>
        <v>329.70071085785668</v>
      </c>
      <c r="L732" s="2">
        <v>0.33333333333333331</v>
      </c>
      <c r="M732" s="2">
        <v>0.42708333333333331</v>
      </c>
      <c r="N732" s="6">
        <f t="shared" si="44"/>
        <v>8</v>
      </c>
      <c r="O732" s="6">
        <f t="shared" si="45"/>
        <v>0</v>
      </c>
      <c r="P732" s="6">
        <f t="shared" si="46"/>
        <v>10</v>
      </c>
      <c r="Q732" s="6">
        <f t="shared" si="47"/>
        <v>15</v>
      </c>
      <c r="R732">
        <v>305</v>
      </c>
      <c r="S732">
        <v>1133</v>
      </c>
      <c r="T732" s="4">
        <v>345.565</v>
      </c>
      <c r="U732" t="s">
        <v>92</v>
      </c>
      <c r="V732" t="s">
        <v>92</v>
      </c>
      <c r="W732" t="s">
        <v>92</v>
      </c>
      <c r="X732" t="s">
        <v>16</v>
      </c>
      <c r="Y732" t="s">
        <v>30</v>
      </c>
      <c r="Z732" t="s">
        <v>37</v>
      </c>
    </row>
    <row r="733" spans="1:26" x14ac:dyDescent="0.2">
      <c r="A733" s="1">
        <v>43627</v>
      </c>
      <c r="B733" t="s">
        <v>602</v>
      </c>
      <c r="C733" t="s">
        <v>165</v>
      </c>
      <c r="D733" t="s">
        <v>35</v>
      </c>
      <c r="E733" t="s">
        <v>601</v>
      </c>
      <c r="F733" s="3" t="s">
        <v>582</v>
      </c>
      <c r="G733" s="3">
        <f>WEEKDAY(A733,2)</f>
        <v>2</v>
      </c>
      <c r="H733" s="7">
        <f>N733+O733/60</f>
        <v>1.25</v>
      </c>
      <c r="I733" s="7">
        <f>P733+Q733/60</f>
        <v>6.666666666666667</v>
      </c>
      <c r="J733" s="4">
        <f>IFERROR(VLOOKUP($U733,TONGHOPVERSION!$A$3:$G$240,6,FALSE),VLOOKUP($B733,TONGHOPVERSION!$A$3:$G$240,6,FALSE))</f>
        <v>1067.6217643437499</v>
      </c>
      <c r="K733" s="4">
        <f>IFERROR(VLOOKUP($U733,TONGHOPVERSION!$A$3:$G$240,7,FALSE),VLOOKUP($B733,TONGHOPVERSION!$A$3:$G$240,7,FALSE))</f>
        <v>926.75196564777127</v>
      </c>
      <c r="L733" s="2">
        <v>5.2083333333333336E-2</v>
      </c>
      <c r="M733" s="2">
        <v>0.27777777777777779</v>
      </c>
      <c r="N733" s="6">
        <f t="shared" si="44"/>
        <v>1</v>
      </c>
      <c r="O733" s="6">
        <f t="shared" si="45"/>
        <v>15</v>
      </c>
      <c r="P733" s="6">
        <f t="shared" si="46"/>
        <v>6</v>
      </c>
      <c r="Q733" s="6">
        <f t="shared" si="47"/>
        <v>40</v>
      </c>
      <c r="R733">
        <v>305</v>
      </c>
      <c r="S733">
        <v>3388</v>
      </c>
      <c r="T733" s="4">
        <v>1033.3399999999999</v>
      </c>
      <c r="U733" t="s">
        <v>603</v>
      </c>
      <c r="V733" t="s">
        <v>603</v>
      </c>
      <c r="W733" t="s">
        <v>21</v>
      </c>
      <c r="X733" t="s">
        <v>145</v>
      </c>
      <c r="Y733" t="s">
        <v>23</v>
      </c>
      <c r="Z733" t="s">
        <v>37</v>
      </c>
    </row>
    <row r="734" spans="1:26" x14ac:dyDescent="0.2">
      <c r="A734" s="1">
        <v>43627</v>
      </c>
      <c r="B734" t="s">
        <v>94</v>
      </c>
      <c r="C734" t="s">
        <v>27</v>
      </c>
      <c r="D734" t="s">
        <v>35</v>
      </c>
      <c r="E734" t="s">
        <v>563</v>
      </c>
      <c r="F734" s="3" t="s">
        <v>582</v>
      </c>
      <c r="G734" s="3">
        <f>WEEKDAY(A734,2)</f>
        <v>2</v>
      </c>
      <c r="H734" s="7">
        <f>N734+O734/60</f>
        <v>11.5</v>
      </c>
      <c r="I734" s="7">
        <f>P734+Q734/60</f>
        <v>13.666666666666666</v>
      </c>
      <c r="J734" s="4">
        <f>IFERROR(VLOOKUP($U734,TONGHOPVERSION!$A$3:$G$240,6,FALSE),VLOOKUP($B734,TONGHOPVERSION!$A$3:$G$240,6,FALSE))</f>
        <v>381.62004815649715</v>
      </c>
      <c r="K734" s="4">
        <f>IFERROR(VLOOKUP($U734,TONGHOPVERSION!$A$3:$G$240,7,FALSE),VLOOKUP($B734,TONGHOPVERSION!$A$3:$G$240,7,FALSE))</f>
        <v>329.70071085785668</v>
      </c>
      <c r="L734" s="2">
        <v>0.47916666666666669</v>
      </c>
      <c r="M734" s="2">
        <v>0.56944444444444442</v>
      </c>
      <c r="N734" s="6">
        <f t="shared" si="44"/>
        <v>11</v>
      </c>
      <c r="O734" s="6">
        <f t="shared" si="45"/>
        <v>30</v>
      </c>
      <c r="P734" s="6">
        <f t="shared" si="46"/>
        <v>13</v>
      </c>
      <c r="Q734" s="6">
        <f t="shared" si="47"/>
        <v>40</v>
      </c>
      <c r="R734">
        <v>305</v>
      </c>
      <c r="S734">
        <v>1133</v>
      </c>
      <c r="T734" s="4">
        <v>345.565</v>
      </c>
      <c r="U734" t="s">
        <v>92</v>
      </c>
      <c r="V734" t="s">
        <v>92</v>
      </c>
      <c r="W734" t="s">
        <v>92</v>
      </c>
      <c r="X734" t="s">
        <v>16</v>
      </c>
      <c r="Y734" t="s">
        <v>30</v>
      </c>
      <c r="Z734" t="s">
        <v>37</v>
      </c>
    </row>
    <row r="735" spans="1:26" x14ac:dyDescent="0.2">
      <c r="A735" s="1">
        <v>43627</v>
      </c>
      <c r="B735" t="s">
        <v>596</v>
      </c>
      <c r="C735" t="s">
        <v>597</v>
      </c>
      <c r="D735" t="s">
        <v>35</v>
      </c>
      <c r="E735" t="s">
        <v>595</v>
      </c>
      <c r="F735" s="3" t="s">
        <v>582</v>
      </c>
      <c r="G735" s="3">
        <f>WEEKDAY(A735,2)</f>
        <v>2</v>
      </c>
      <c r="H735" s="7">
        <f>N735+O735/60</f>
        <v>12</v>
      </c>
      <c r="I735" s="7">
        <f>P735+Q735/60</f>
        <v>23.75</v>
      </c>
      <c r="J735" s="4">
        <f>IFERROR(VLOOKUP($U735,TONGHOPVERSION!$A$3:$G$240,6,FALSE),VLOOKUP($B735,TONGHOPVERSION!$A$3:$G$240,6,FALSE))</f>
        <v>3482.6602030633589</v>
      </c>
      <c r="K735" s="4">
        <f>IFERROR(VLOOKUP($U735,TONGHOPVERSION!$A$3:$G$240,7,FALSE),VLOOKUP($B735,TONGHOPVERSION!$A$3:$G$240,7,FALSE))</f>
        <v>3860.4291571828453</v>
      </c>
      <c r="L735" s="2">
        <v>0.5</v>
      </c>
      <c r="M735" s="2">
        <v>0.98958333333333337</v>
      </c>
      <c r="N735" s="6">
        <f t="shared" si="44"/>
        <v>12</v>
      </c>
      <c r="O735" s="6">
        <f t="shared" si="45"/>
        <v>0</v>
      </c>
      <c r="P735" s="6">
        <f t="shared" si="46"/>
        <v>23</v>
      </c>
      <c r="Q735" s="6">
        <f t="shared" si="47"/>
        <v>45</v>
      </c>
      <c r="R735">
        <v>305</v>
      </c>
      <c r="S735">
        <v>9194</v>
      </c>
      <c r="T735" s="4">
        <v>2804.17</v>
      </c>
      <c r="U735" t="s">
        <v>598</v>
      </c>
      <c r="V735" t="s">
        <v>598</v>
      </c>
      <c r="W735" t="s">
        <v>535</v>
      </c>
      <c r="X735" t="s">
        <v>599</v>
      </c>
      <c r="Y735" t="s">
        <v>23</v>
      </c>
      <c r="Z735" t="s">
        <v>37</v>
      </c>
    </row>
    <row r="736" spans="1:26" x14ac:dyDescent="0.2">
      <c r="A736" s="1">
        <v>43627</v>
      </c>
      <c r="B736" t="s">
        <v>630</v>
      </c>
      <c r="C736" t="s">
        <v>448</v>
      </c>
      <c r="D736" t="s">
        <v>27</v>
      </c>
      <c r="E736" t="s">
        <v>637</v>
      </c>
      <c r="F736" s="3" t="s">
        <v>582</v>
      </c>
      <c r="G736" s="3">
        <f>WEEKDAY(A736,2)</f>
        <v>2</v>
      </c>
      <c r="H736" s="7">
        <f>N736+O736/60</f>
        <v>0.5</v>
      </c>
      <c r="I736" s="7">
        <f>P736+Q736/60</f>
        <v>6.5</v>
      </c>
      <c r="J736" s="4">
        <f>IFERROR(VLOOKUP($U736,TONGHOPVERSION!$A$3:$G$240,6,FALSE),VLOOKUP($B736,TONGHOPVERSION!$A$3:$G$240,6,FALSE))</f>
        <v>1154.2431420497994</v>
      </c>
      <c r="K736" s="4">
        <f>IFERROR(VLOOKUP($U736,TONGHOPVERSION!$A$3:$G$240,7,FALSE),VLOOKUP($B736,TONGHOPVERSION!$A$3:$G$240,7,FALSE))</f>
        <v>934.60071887375227</v>
      </c>
      <c r="L736" s="2">
        <v>2.0833333333333332E-2</v>
      </c>
      <c r="M736" s="2">
        <v>0.27083333333333331</v>
      </c>
      <c r="N736" s="6">
        <f t="shared" si="44"/>
        <v>0</v>
      </c>
      <c r="O736" s="6">
        <f t="shared" si="45"/>
        <v>30</v>
      </c>
      <c r="P736" s="6">
        <f t="shared" si="46"/>
        <v>6</v>
      </c>
      <c r="Q736" s="6">
        <f t="shared" si="47"/>
        <v>30</v>
      </c>
      <c r="R736">
        <v>305</v>
      </c>
      <c r="S736">
        <v>4381</v>
      </c>
      <c r="T736" s="4">
        <v>1336.2049999999999</v>
      </c>
      <c r="U736" t="s">
        <v>621</v>
      </c>
      <c r="V736" t="s">
        <v>621</v>
      </c>
      <c r="W736" t="s">
        <v>21</v>
      </c>
      <c r="X736" t="s">
        <v>145</v>
      </c>
      <c r="Y736" t="s">
        <v>23</v>
      </c>
      <c r="Z736" t="s">
        <v>37</v>
      </c>
    </row>
    <row r="737" spans="1:26" x14ac:dyDescent="0.2">
      <c r="A737" s="1">
        <v>43627</v>
      </c>
      <c r="B737" t="s">
        <v>592</v>
      </c>
      <c r="C737" t="s">
        <v>27</v>
      </c>
      <c r="D737" t="s">
        <v>327</v>
      </c>
      <c r="E737" t="s">
        <v>631</v>
      </c>
      <c r="F737" s="3" t="s">
        <v>582</v>
      </c>
      <c r="G737" s="3">
        <f>WEEKDAY(A737,2)</f>
        <v>2</v>
      </c>
      <c r="H737" s="7">
        <f>N737+O737/60</f>
        <v>17</v>
      </c>
      <c r="I737" s="7">
        <f>P737+Q737/60</f>
        <v>21.833333333333332</v>
      </c>
      <c r="J737" s="4">
        <f>IFERROR(VLOOKUP($U737,TONGHOPVERSION!$A$3:$G$240,6,FALSE),VLOOKUP($B737,TONGHOPVERSION!$A$3:$G$240,6,FALSE))</f>
        <v>738.29027600000006</v>
      </c>
      <c r="K737" s="4">
        <f>IFERROR(VLOOKUP($U737,TONGHOPVERSION!$A$3:$G$240,7,FALSE),VLOOKUP($B737,TONGHOPVERSION!$A$3:$G$240,7,FALSE))</f>
        <v>892.40898820173231</v>
      </c>
      <c r="L737" s="2">
        <v>0.70833333333333337</v>
      </c>
      <c r="M737" s="2">
        <v>0.90972222222222221</v>
      </c>
      <c r="N737" s="6">
        <f t="shared" si="44"/>
        <v>17</v>
      </c>
      <c r="O737" s="6">
        <f t="shared" si="45"/>
        <v>0</v>
      </c>
      <c r="P737" s="6">
        <f t="shared" si="46"/>
        <v>21</v>
      </c>
      <c r="Q737" s="6">
        <f t="shared" si="47"/>
        <v>50</v>
      </c>
      <c r="R737">
        <v>305</v>
      </c>
      <c r="S737">
        <v>3528</v>
      </c>
      <c r="T737" s="4">
        <v>1076.04</v>
      </c>
      <c r="U737" t="s">
        <v>592</v>
      </c>
      <c r="V737" t="s">
        <v>592</v>
      </c>
      <c r="W737" t="s">
        <v>21</v>
      </c>
      <c r="X737" t="s">
        <v>22</v>
      </c>
      <c r="Y737" t="s">
        <v>23</v>
      </c>
      <c r="Z737" t="s">
        <v>37</v>
      </c>
    </row>
    <row r="738" spans="1:26" x14ac:dyDescent="0.2">
      <c r="A738" s="1">
        <v>43627</v>
      </c>
      <c r="B738" t="s">
        <v>59</v>
      </c>
      <c r="C738" t="s">
        <v>27</v>
      </c>
      <c r="D738" t="s">
        <v>44</v>
      </c>
      <c r="E738" t="s">
        <v>593</v>
      </c>
      <c r="F738" s="3" t="s">
        <v>582</v>
      </c>
      <c r="G738" s="3">
        <f>WEEKDAY(A738,2)</f>
        <v>2</v>
      </c>
      <c r="H738" s="7">
        <f>N738+O738/60</f>
        <v>9</v>
      </c>
      <c r="I738" s="7">
        <f>P738+Q738/60</f>
        <v>11.25</v>
      </c>
      <c r="J738" s="4">
        <f>IFERROR(VLOOKUP($U738,TONGHOPVERSION!$A$3:$G$240,6,FALSE),VLOOKUP($B738,TONGHOPVERSION!$A$3:$G$240,6,FALSE))</f>
        <v>395.74921853782541</v>
      </c>
      <c r="K738" s="4">
        <f>IFERROR(VLOOKUP($U738,TONGHOPVERSION!$A$3:$G$240,7,FALSE),VLOOKUP($B738,TONGHOPVERSION!$A$3:$G$240,7,FALSE))</f>
        <v>351.3813860279069</v>
      </c>
      <c r="L738" s="2">
        <v>0.375</v>
      </c>
      <c r="M738" s="2">
        <v>0.46875</v>
      </c>
      <c r="N738" s="6">
        <f t="shared" si="44"/>
        <v>9</v>
      </c>
      <c r="O738" s="6">
        <f t="shared" si="45"/>
        <v>0</v>
      </c>
      <c r="P738" s="6">
        <f t="shared" si="46"/>
        <v>11</v>
      </c>
      <c r="Q738" s="6">
        <f t="shared" si="47"/>
        <v>15</v>
      </c>
      <c r="R738">
        <v>305</v>
      </c>
      <c r="S738">
        <v>1086</v>
      </c>
      <c r="T738" s="4">
        <v>331.23</v>
      </c>
      <c r="U738" t="s">
        <v>59</v>
      </c>
      <c r="V738" t="s">
        <v>59</v>
      </c>
      <c r="W738" t="s">
        <v>45</v>
      </c>
      <c r="X738" t="s">
        <v>46</v>
      </c>
      <c r="Y738" t="s">
        <v>23</v>
      </c>
      <c r="Z738" t="s">
        <v>37</v>
      </c>
    </row>
    <row r="739" spans="1:26" x14ac:dyDescent="0.2">
      <c r="A739" s="1">
        <v>43627</v>
      </c>
      <c r="B739" t="s">
        <v>61</v>
      </c>
      <c r="C739" t="s">
        <v>44</v>
      </c>
      <c r="D739" t="s">
        <v>27</v>
      </c>
      <c r="E739" t="s">
        <v>594</v>
      </c>
      <c r="F739" s="3" t="s">
        <v>582</v>
      </c>
      <c r="G739" s="3">
        <f>WEEKDAY(A739,2)</f>
        <v>2</v>
      </c>
      <c r="H739" s="7">
        <f>N739+O739/60</f>
        <v>12.75</v>
      </c>
      <c r="I739" s="7">
        <f>P739+Q739/60</f>
        <v>14.916666666666666</v>
      </c>
      <c r="J739" s="4">
        <f>IFERROR(VLOOKUP($U739,TONGHOPVERSION!$A$3:$G$240,6,FALSE),VLOOKUP($B739,TONGHOPVERSION!$A$3:$G$240,6,FALSE))</f>
        <v>395.74921853782541</v>
      </c>
      <c r="K739" s="4">
        <f>IFERROR(VLOOKUP($U739,TONGHOPVERSION!$A$3:$G$240,7,FALSE),VLOOKUP($B739,TONGHOPVERSION!$A$3:$G$240,7,FALSE))</f>
        <v>351.3813860279069</v>
      </c>
      <c r="L739" s="2">
        <v>0.53125</v>
      </c>
      <c r="M739" s="2">
        <v>0.62152777777777779</v>
      </c>
      <c r="N739" s="6">
        <f t="shared" si="44"/>
        <v>12</v>
      </c>
      <c r="O739" s="6">
        <f t="shared" si="45"/>
        <v>45</v>
      </c>
      <c r="P739" s="6">
        <f t="shared" si="46"/>
        <v>14</v>
      </c>
      <c r="Q739" s="6">
        <f t="shared" si="47"/>
        <v>55</v>
      </c>
      <c r="R739">
        <v>305</v>
      </c>
      <c r="S739">
        <v>1086</v>
      </c>
      <c r="T739" s="4">
        <v>331.23</v>
      </c>
      <c r="U739" t="s">
        <v>59</v>
      </c>
      <c r="V739" t="s">
        <v>59</v>
      </c>
      <c r="W739" t="s">
        <v>45</v>
      </c>
      <c r="X739" t="s">
        <v>46</v>
      </c>
      <c r="Y739" t="s">
        <v>23</v>
      </c>
      <c r="Z739" t="s">
        <v>37</v>
      </c>
    </row>
    <row r="740" spans="1:26" x14ac:dyDescent="0.2">
      <c r="A740" s="1">
        <v>43627</v>
      </c>
      <c r="B740" t="s">
        <v>630</v>
      </c>
      <c r="C740" t="s">
        <v>448</v>
      </c>
      <c r="D740" t="s">
        <v>27</v>
      </c>
      <c r="E740" t="s">
        <v>629</v>
      </c>
      <c r="F740" s="3" t="s">
        <v>582</v>
      </c>
      <c r="G740" s="3">
        <f>WEEKDAY(A740,2)</f>
        <v>2</v>
      </c>
      <c r="H740" s="7">
        <f>N740+O740/60</f>
        <v>6.416666666666667</v>
      </c>
      <c r="I740" s="7">
        <f>P740+Q740/60</f>
        <v>12.416666666666666</v>
      </c>
      <c r="J740" s="4">
        <f>IFERROR(VLOOKUP($U740,TONGHOPVERSION!$A$3:$G$240,6,FALSE),VLOOKUP($B740,TONGHOPVERSION!$A$3:$G$240,6,FALSE))</f>
        <v>1154.2431420497994</v>
      </c>
      <c r="K740" s="4">
        <f>IFERROR(VLOOKUP($U740,TONGHOPVERSION!$A$3:$G$240,7,FALSE),VLOOKUP($B740,TONGHOPVERSION!$A$3:$G$240,7,FALSE))</f>
        <v>934.60071887375227</v>
      </c>
      <c r="L740" s="2">
        <v>0.2673611111111111</v>
      </c>
      <c r="M740" s="2">
        <v>0.51736111111111105</v>
      </c>
      <c r="N740" s="6">
        <f t="shared" si="44"/>
        <v>6</v>
      </c>
      <c r="O740" s="6">
        <f t="shared" si="45"/>
        <v>25</v>
      </c>
      <c r="P740" s="6">
        <f t="shared" si="46"/>
        <v>12</v>
      </c>
      <c r="Q740" s="6">
        <f t="shared" si="47"/>
        <v>25</v>
      </c>
      <c r="R740">
        <v>305</v>
      </c>
      <c r="S740">
        <v>4381</v>
      </c>
      <c r="T740" s="4">
        <v>1336.2049999999999</v>
      </c>
      <c r="U740" t="s">
        <v>621</v>
      </c>
      <c r="V740" t="s">
        <v>621</v>
      </c>
      <c r="W740" t="s">
        <v>21</v>
      </c>
      <c r="X740" t="s">
        <v>145</v>
      </c>
      <c r="Y740" t="s">
        <v>23</v>
      </c>
      <c r="Z740" t="s">
        <v>37</v>
      </c>
    </row>
    <row r="741" spans="1:26" x14ac:dyDescent="0.2">
      <c r="A741" s="1">
        <v>43627</v>
      </c>
      <c r="B741" t="s">
        <v>617</v>
      </c>
      <c r="C741" t="s">
        <v>618</v>
      </c>
      <c r="D741" t="s">
        <v>27</v>
      </c>
      <c r="E741" t="s">
        <v>616</v>
      </c>
      <c r="F741" s="3" t="s">
        <v>582</v>
      </c>
      <c r="G741" s="3">
        <f>WEEKDAY(A741,2)</f>
        <v>2</v>
      </c>
      <c r="H741" s="7">
        <f>N741+O741/60</f>
        <v>0.58333333333333337</v>
      </c>
      <c r="I741" s="7">
        <f>P741+Q741/60</f>
        <v>9.3333333333333339</v>
      </c>
      <c r="J741" s="4">
        <f>IFERROR(VLOOKUP($U741,TONGHOPVERSION!$A$3:$G$240,6,FALSE),VLOOKUP($B741,TONGHOPVERSION!$A$3:$G$240,6,FALSE))</f>
        <v>2455.9660260595392</v>
      </c>
      <c r="K741" s="4">
        <f>IFERROR(VLOOKUP($U741,TONGHOPVERSION!$A$3:$G$240,7,FALSE),VLOOKUP($B741,TONGHOPVERSION!$A$3:$G$240,7,FALSE))</f>
        <v>2483.2377684499274</v>
      </c>
      <c r="L741" s="2">
        <v>2.4305555555555556E-2</v>
      </c>
      <c r="M741" s="2">
        <v>0.3888888888888889</v>
      </c>
      <c r="N741" s="6">
        <f t="shared" si="44"/>
        <v>0</v>
      </c>
      <c r="O741" s="6">
        <f t="shared" si="45"/>
        <v>35</v>
      </c>
      <c r="P741" s="6">
        <f t="shared" si="46"/>
        <v>9</v>
      </c>
      <c r="Q741" s="6">
        <f t="shared" si="47"/>
        <v>20</v>
      </c>
      <c r="R741">
        <v>305</v>
      </c>
      <c r="S741">
        <v>6680</v>
      </c>
      <c r="T741" s="4">
        <v>2037.4</v>
      </c>
      <c r="U741" t="s">
        <v>619</v>
      </c>
      <c r="V741" t="s">
        <v>619</v>
      </c>
      <c r="W741" t="s">
        <v>541</v>
      </c>
      <c r="X741" t="s">
        <v>542</v>
      </c>
      <c r="Y741" t="s">
        <v>23</v>
      </c>
      <c r="Z741" t="s">
        <v>37</v>
      </c>
    </row>
    <row r="742" spans="1:26" x14ac:dyDescent="0.2">
      <c r="A742" s="1">
        <v>43627</v>
      </c>
      <c r="B742" t="s">
        <v>619</v>
      </c>
      <c r="C742" t="s">
        <v>27</v>
      </c>
      <c r="D742" t="s">
        <v>618</v>
      </c>
      <c r="E742" t="s">
        <v>628</v>
      </c>
      <c r="F742" s="3" t="s">
        <v>582</v>
      </c>
      <c r="G742" s="3">
        <f>WEEKDAY(A742,2)</f>
        <v>2</v>
      </c>
      <c r="H742" s="7">
        <f>N742+O742/60</f>
        <v>14.083333333333334</v>
      </c>
      <c r="I742" s="7">
        <f>P742+Q742/60</f>
        <v>22.583333333333332</v>
      </c>
      <c r="J742" s="4">
        <f>IFERROR(VLOOKUP($U742,TONGHOPVERSION!$A$3:$G$240,6,FALSE),VLOOKUP($B742,TONGHOPVERSION!$A$3:$G$240,6,FALSE))</f>
        <v>2455.9660260595392</v>
      </c>
      <c r="K742" s="4">
        <f>IFERROR(VLOOKUP($U742,TONGHOPVERSION!$A$3:$G$240,7,FALSE),VLOOKUP($B742,TONGHOPVERSION!$A$3:$G$240,7,FALSE))</f>
        <v>2483.2377684499274</v>
      </c>
      <c r="L742" s="2">
        <v>0.58680555555555558</v>
      </c>
      <c r="M742" s="2">
        <v>0.94097222222222221</v>
      </c>
      <c r="N742" s="6">
        <f t="shared" si="44"/>
        <v>14</v>
      </c>
      <c r="O742" s="6">
        <f t="shared" si="45"/>
        <v>5</v>
      </c>
      <c r="P742" s="6">
        <f t="shared" si="46"/>
        <v>22</v>
      </c>
      <c r="Q742" s="6">
        <f t="shared" si="47"/>
        <v>35</v>
      </c>
      <c r="R742">
        <v>305</v>
      </c>
      <c r="S742">
        <v>6680</v>
      </c>
      <c r="T742" s="4">
        <v>2037.4</v>
      </c>
      <c r="U742" t="s">
        <v>619</v>
      </c>
      <c r="V742" t="s">
        <v>619</v>
      </c>
      <c r="W742" t="s">
        <v>541</v>
      </c>
      <c r="X742" t="s">
        <v>542</v>
      </c>
      <c r="Y742" t="s">
        <v>23</v>
      </c>
      <c r="Z742" t="s">
        <v>37</v>
      </c>
    </row>
    <row r="743" spans="1:26" x14ac:dyDescent="0.2">
      <c r="A743" s="1">
        <v>43627</v>
      </c>
      <c r="B743" t="s">
        <v>92</v>
      </c>
      <c r="C743" t="s">
        <v>35</v>
      </c>
      <c r="D743" t="s">
        <v>27</v>
      </c>
      <c r="E743" t="s">
        <v>574</v>
      </c>
      <c r="F743" s="3" t="s">
        <v>582</v>
      </c>
      <c r="G743" s="3">
        <f>WEEKDAY(A743,2)</f>
        <v>2</v>
      </c>
      <c r="H743" s="7">
        <f>N743+O743/60</f>
        <v>10</v>
      </c>
      <c r="I743" s="7">
        <f>P743+Q743/60</f>
        <v>12.25</v>
      </c>
      <c r="J743" s="4">
        <f>IFERROR(VLOOKUP($U743,TONGHOPVERSION!$A$3:$G$240,6,FALSE),VLOOKUP($B743,TONGHOPVERSION!$A$3:$G$240,6,FALSE))</f>
        <v>381.62004815649715</v>
      </c>
      <c r="K743" s="4">
        <f>IFERROR(VLOOKUP($U743,TONGHOPVERSION!$A$3:$G$240,7,FALSE),VLOOKUP($B743,TONGHOPVERSION!$A$3:$G$240,7,FALSE))</f>
        <v>329.70071085785668</v>
      </c>
      <c r="L743" s="2">
        <v>0.41666666666666669</v>
      </c>
      <c r="M743" s="2">
        <v>0.51041666666666663</v>
      </c>
      <c r="N743" s="6">
        <f t="shared" si="44"/>
        <v>10</v>
      </c>
      <c r="O743" s="6">
        <f t="shared" si="45"/>
        <v>0</v>
      </c>
      <c r="P743" s="6">
        <f t="shared" si="46"/>
        <v>12</v>
      </c>
      <c r="Q743" s="6">
        <f t="shared" si="47"/>
        <v>15</v>
      </c>
      <c r="R743">
        <v>305</v>
      </c>
      <c r="S743">
        <v>1133</v>
      </c>
      <c r="T743" s="4">
        <v>345.565</v>
      </c>
      <c r="U743" t="s">
        <v>92</v>
      </c>
      <c r="V743" t="s">
        <v>92</v>
      </c>
      <c r="W743" t="s">
        <v>92</v>
      </c>
      <c r="X743" t="s">
        <v>16</v>
      </c>
      <c r="Y743" t="s">
        <v>30</v>
      </c>
      <c r="Z743" t="s">
        <v>37</v>
      </c>
    </row>
    <row r="744" spans="1:26" x14ac:dyDescent="0.2">
      <c r="A744" s="1">
        <v>43627</v>
      </c>
      <c r="B744" t="s">
        <v>591</v>
      </c>
      <c r="C744" t="s">
        <v>327</v>
      </c>
      <c r="D744" t="s">
        <v>27</v>
      </c>
      <c r="E744" t="s">
        <v>590</v>
      </c>
      <c r="F744" s="3" t="s">
        <v>582</v>
      </c>
      <c r="G744" s="3">
        <f>WEEKDAY(A744,2)</f>
        <v>2</v>
      </c>
      <c r="H744" s="7">
        <f>N744+O744/60</f>
        <v>1</v>
      </c>
      <c r="I744" s="7">
        <f>P744+Q744/60</f>
        <v>6.416666666666667</v>
      </c>
      <c r="J744" s="4">
        <f>IFERROR(VLOOKUP($U744,TONGHOPVERSION!$A$3:$G$240,6,FALSE),VLOOKUP($B744,TONGHOPVERSION!$A$3:$G$240,6,FALSE))</f>
        <v>738.29027600000006</v>
      </c>
      <c r="K744" s="4">
        <f>IFERROR(VLOOKUP($U744,TONGHOPVERSION!$A$3:$G$240,7,FALSE),VLOOKUP($B744,TONGHOPVERSION!$A$3:$G$240,7,FALSE))</f>
        <v>892.40898820173231</v>
      </c>
      <c r="L744" s="2">
        <v>4.1666666666666664E-2</v>
      </c>
      <c r="M744" s="2">
        <v>0.2673611111111111</v>
      </c>
      <c r="N744" s="6">
        <f t="shared" si="44"/>
        <v>1</v>
      </c>
      <c r="O744" s="6">
        <f t="shared" si="45"/>
        <v>0</v>
      </c>
      <c r="P744" s="6">
        <f t="shared" si="46"/>
        <v>6</v>
      </c>
      <c r="Q744" s="6">
        <f t="shared" si="47"/>
        <v>25</v>
      </c>
      <c r="R744">
        <v>305</v>
      </c>
      <c r="S744">
        <v>3528</v>
      </c>
      <c r="T744" s="4">
        <v>1076.04</v>
      </c>
      <c r="U744" t="s">
        <v>592</v>
      </c>
      <c r="V744" t="s">
        <v>592</v>
      </c>
      <c r="W744" t="s">
        <v>21</v>
      </c>
      <c r="X744" t="s">
        <v>22</v>
      </c>
      <c r="Y744" t="s">
        <v>23</v>
      </c>
      <c r="Z744" t="s">
        <v>37</v>
      </c>
    </row>
    <row r="745" spans="1:26" x14ac:dyDescent="0.2">
      <c r="A745" s="1">
        <v>43627</v>
      </c>
      <c r="B745" t="s">
        <v>94</v>
      </c>
      <c r="C745" t="s">
        <v>27</v>
      </c>
      <c r="D745" t="s">
        <v>35</v>
      </c>
      <c r="E745" t="s">
        <v>565</v>
      </c>
      <c r="F745" s="3" t="s">
        <v>582</v>
      </c>
      <c r="G745" s="3">
        <f>WEEKDAY(A745,2)</f>
        <v>2</v>
      </c>
      <c r="H745" s="7">
        <f>N745+O745/60</f>
        <v>7</v>
      </c>
      <c r="I745" s="7">
        <f>P745+Q745/60</f>
        <v>9.0833333333333339</v>
      </c>
      <c r="J745" s="4">
        <f>IFERROR(VLOOKUP($U745,TONGHOPVERSION!$A$3:$G$240,6,FALSE),VLOOKUP($B745,TONGHOPVERSION!$A$3:$G$240,6,FALSE))</f>
        <v>381.62004815649715</v>
      </c>
      <c r="K745" s="4">
        <f>IFERROR(VLOOKUP($U745,TONGHOPVERSION!$A$3:$G$240,7,FALSE),VLOOKUP($B745,TONGHOPVERSION!$A$3:$G$240,7,FALSE))</f>
        <v>329.70071085785668</v>
      </c>
      <c r="L745" s="2">
        <v>0.29166666666666669</v>
      </c>
      <c r="M745" s="2">
        <v>0.37847222222222227</v>
      </c>
      <c r="N745" s="6">
        <f t="shared" si="44"/>
        <v>7</v>
      </c>
      <c r="O745" s="6">
        <f t="shared" si="45"/>
        <v>0</v>
      </c>
      <c r="P745" s="6">
        <f t="shared" si="46"/>
        <v>9</v>
      </c>
      <c r="Q745" s="6">
        <f t="shared" si="47"/>
        <v>5</v>
      </c>
      <c r="R745">
        <v>305</v>
      </c>
      <c r="S745">
        <v>1133</v>
      </c>
      <c r="T745" s="4">
        <v>345.565</v>
      </c>
      <c r="U745" t="s">
        <v>92</v>
      </c>
      <c r="V745" t="s">
        <v>92</v>
      </c>
      <c r="W745" t="s">
        <v>92</v>
      </c>
      <c r="X745" t="s">
        <v>16</v>
      </c>
      <c r="Y745" t="s">
        <v>30</v>
      </c>
      <c r="Z745" t="s">
        <v>37</v>
      </c>
    </row>
    <row r="746" spans="1:26" x14ac:dyDescent="0.2">
      <c r="A746" s="1">
        <v>43627</v>
      </c>
      <c r="B746" t="s">
        <v>621</v>
      </c>
      <c r="C746" t="s">
        <v>27</v>
      </c>
      <c r="D746" t="s">
        <v>448</v>
      </c>
      <c r="E746" t="s">
        <v>620</v>
      </c>
      <c r="F746" s="3" t="s">
        <v>582</v>
      </c>
      <c r="G746" s="3">
        <f>WEEKDAY(A746,2)</f>
        <v>2</v>
      </c>
      <c r="H746" s="7">
        <f>N746+O746/60</f>
        <v>17.083333333333332</v>
      </c>
      <c r="I746" s="7">
        <f>P746+Q746/60</f>
        <v>23</v>
      </c>
      <c r="J746" s="4">
        <f>IFERROR(VLOOKUP($U746,TONGHOPVERSION!$A$3:$G$240,6,FALSE),VLOOKUP($B746,TONGHOPVERSION!$A$3:$G$240,6,FALSE))</f>
        <v>1154.2431420497994</v>
      </c>
      <c r="K746" s="4">
        <f>IFERROR(VLOOKUP($U746,TONGHOPVERSION!$A$3:$G$240,7,FALSE),VLOOKUP($B746,TONGHOPVERSION!$A$3:$G$240,7,FALSE))</f>
        <v>934.60071887375227</v>
      </c>
      <c r="L746" s="2">
        <v>0.71180555555555547</v>
      </c>
      <c r="M746" s="2">
        <v>0.95833333333333337</v>
      </c>
      <c r="N746" s="6">
        <f t="shared" si="44"/>
        <v>17</v>
      </c>
      <c r="O746" s="6">
        <f t="shared" si="45"/>
        <v>5</v>
      </c>
      <c r="P746" s="6">
        <f t="shared" si="46"/>
        <v>23</v>
      </c>
      <c r="Q746" s="6">
        <f t="shared" si="47"/>
        <v>0</v>
      </c>
      <c r="R746">
        <v>305</v>
      </c>
      <c r="S746">
        <v>4381</v>
      </c>
      <c r="T746" s="4">
        <v>1336.2049999999999</v>
      </c>
      <c r="U746" t="s">
        <v>621</v>
      </c>
      <c r="V746" t="s">
        <v>621</v>
      </c>
      <c r="W746" t="s">
        <v>21</v>
      </c>
      <c r="X746" t="s">
        <v>145</v>
      </c>
      <c r="Y746" t="s">
        <v>23</v>
      </c>
      <c r="Z746" t="s">
        <v>37</v>
      </c>
    </row>
    <row r="747" spans="1:26" x14ac:dyDescent="0.2">
      <c r="A747" s="1">
        <v>43627</v>
      </c>
      <c r="B747" t="s">
        <v>92</v>
      </c>
      <c r="C747" t="s">
        <v>35</v>
      </c>
      <c r="D747" t="s">
        <v>27</v>
      </c>
      <c r="E747" t="s">
        <v>726</v>
      </c>
      <c r="F747" s="3" t="s">
        <v>582</v>
      </c>
      <c r="G747" s="3">
        <f>WEEKDAY(A747,2)</f>
        <v>2</v>
      </c>
      <c r="H747" s="7">
        <f>N747+O747/60</f>
        <v>4</v>
      </c>
      <c r="I747" s="7">
        <f>P747+Q747/60</f>
        <v>6.166666666666667</v>
      </c>
      <c r="J747" s="4">
        <f>IFERROR(VLOOKUP($U747,TONGHOPVERSION!$A$3:$G$240,6,FALSE),VLOOKUP($B747,TONGHOPVERSION!$A$3:$G$240,6,FALSE))</f>
        <v>381.62004815649715</v>
      </c>
      <c r="K747" s="4">
        <f>IFERROR(VLOOKUP($U747,TONGHOPVERSION!$A$3:$G$240,7,FALSE),VLOOKUP($B747,TONGHOPVERSION!$A$3:$G$240,7,FALSE))</f>
        <v>329.70071085785668</v>
      </c>
      <c r="L747" s="2">
        <v>0.16666666666666666</v>
      </c>
      <c r="M747" s="2">
        <v>0.25694444444444448</v>
      </c>
      <c r="N747" s="6">
        <f t="shared" si="44"/>
        <v>4</v>
      </c>
      <c r="O747" s="6">
        <f t="shared" si="45"/>
        <v>0</v>
      </c>
      <c r="P747" s="6">
        <f t="shared" si="46"/>
        <v>6</v>
      </c>
      <c r="Q747" s="6">
        <f t="shared" si="47"/>
        <v>10</v>
      </c>
      <c r="R747">
        <v>305</v>
      </c>
      <c r="S747">
        <v>1133</v>
      </c>
      <c r="T747" s="4">
        <v>345.565</v>
      </c>
      <c r="U747" t="s">
        <v>92</v>
      </c>
      <c r="V747" t="s">
        <v>92</v>
      </c>
      <c r="W747" t="s">
        <v>92</v>
      </c>
      <c r="X747" t="s">
        <v>16</v>
      </c>
      <c r="Y747" t="s">
        <v>30</v>
      </c>
      <c r="Z747" t="s">
        <v>37</v>
      </c>
    </row>
    <row r="748" spans="1:26" x14ac:dyDescent="0.2">
      <c r="A748" s="1">
        <v>43627</v>
      </c>
      <c r="B748" t="s">
        <v>728</v>
      </c>
      <c r="C748" t="s">
        <v>27</v>
      </c>
      <c r="D748" t="s">
        <v>597</v>
      </c>
      <c r="E748" t="s">
        <v>727</v>
      </c>
      <c r="F748" s="3" t="s">
        <v>582</v>
      </c>
      <c r="G748" s="3">
        <f>WEEKDAY(A748,2)</f>
        <v>2</v>
      </c>
      <c r="H748" s="7">
        <f>N748+O748/60</f>
        <v>14.75</v>
      </c>
      <c r="I748" s="7">
        <f>P748+Q748/60</f>
        <v>4.5</v>
      </c>
      <c r="J748" s="4">
        <f>IFERROR(VLOOKUP($U748,TONGHOPVERSION!$A$3:$G$240,6,FALSE),VLOOKUP($B748,TONGHOPVERSION!$A$3:$G$240,6,FALSE))</f>
        <v>3411.0693799748119</v>
      </c>
      <c r="K748" s="4">
        <f>IFERROR(VLOOKUP($U748,TONGHOPVERSION!$A$3:$G$240,7,FALSE),VLOOKUP($B748,TONGHOPVERSION!$A$3:$G$240,7,FALSE))</f>
        <v>4049.4190919972707</v>
      </c>
      <c r="L748" s="2">
        <v>0.61458333333333337</v>
      </c>
      <c r="M748" s="2">
        <v>0.1875</v>
      </c>
      <c r="N748" s="6">
        <f t="shared" si="44"/>
        <v>14</v>
      </c>
      <c r="O748" s="6">
        <f t="shared" si="45"/>
        <v>45</v>
      </c>
      <c r="P748" s="6">
        <f t="shared" si="46"/>
        <v>4</v>
      </c>
      <c r="Q748" s="6">
        <f t="shared" si="47"/>
        <v>30</v>
      </c>
      <c r="R748">
        <v>305</v>
      </c>
      <c r="S748">
        <v>10116</v>
      </c>
      <c r="T748" s="4">
        <v>3085.38</v>
      </c>
      <c r="U748" t="s">
        <v>728</v>
      </c>
      <c r="V748" t="s">
        <v>728</v>
      </c>
      <c r="W748" t="s">
        <v>535</v>
      </c>
      <c r="X748" t="s">
        <v>599</v>
      </c>
      <c r="Y748" t="s">
        <v>23</v>
      </c>
      <c r="Z748" t="s">
        <v>37</v>
      </c>
    </row>
    <row r="749" spans="1:26" x14ac:dyDescent="0.2">
      <c r="A749" s="1">
        <v>43627</v>
      </c>
      <c r="B749" t="s">
        <v>94</v>
      </c>
      <c r="C749" t="s">
        <v>27</v>
      </c>
      <c r="D749" t="s">
        <v>35</v>
      </c>
      <c r="E749" t="s">
        <v>93</v>
      </c>
      <c r="F749" s="3" t="s">
        <v>582</v>
      </c>
      <c r="G749" s="3">
        <f>WEEKDAY(A749,2)</f>
        <v>2</v>
      </c>
      <c r="H749" s="7">
        <f>N749+O749/60</f>
        <v>1</v>
      </c>
      <c r="I749" s="7">
        <f>P749+Q749/60</f>
        <v>3.0833333333333335</v>
      </c>
      <c r="J749" s="4">
        <f>IFERROR(VLOOKUP($U749,TONGHOPVERSION!$A$3:$G$240,6,FALSE),VLOOKUP($B749,TONGHOPVERSION!$A$3:$G$240,6,FALSE))</f>
        <v>381.62004815649715</v>
      </c>
      <c r="K749" s="4">
        <f>IFERROR(VLOOKUP($U749,TONGHOPVERSION!$A$3:$G$240,7,FALSE),VLOOKUP($B749,TONGHOPVERSION!$A$3:$G$240,7,FALSE))</f>
        <v>329.70071085785668</v>
      </c>
      <c r="L749" s="2">
        <v>4.1666666666666664E-2</v>
      </c>
      <c r="M749" s="2">
        <v>0.12847222222222224</v>
      </c>
      <c r="N749" s="6">
        <f t="shared" si="44"/>
        <v>1</v>
      </c>
      <c r="O749" s="6">
        <f t="shared" si="45"/>
        <v>0</v>
      </c>
      <c r="P749" s="6">
        <f t="shared" si="46"/>
        <v>3</v>
      </c>
      <c r="Q749" s="6">
        <f t="shared" si="47"/>
        <v>5</v>
      </c>
      <c r="R749">
        <v>305</v>
      </c>
      <c r="S749">
        <v>1133</v>
      </c>
      <c r="T749" s="4">
        <v>345.565</v>
      </c>
      <c r="U749" t="s">
        <v>92</v>
      </c>
      <c r="V749" t="s">
        <v>92</v>
      </c>
      <c r="W749" t="s">
        <v>92</v>
      </c>
      <c r="X749" t="s">
        <v>16</v>
      </c>
      <c r="Y749" t="s">
        <v>30</v>
      </c>
      <c r="Z749" t="s">
        <v>37</v>
      </c>
    </row>
    <row r="750" spans="1:26" x14ac:dyDescent="0.2">
      <c r="A750" s="1">
        <v>43627</v>
      </c>
      <c r="B750" t="s">
        <v>544</v>
      </c>
      <c r="C750" t="s">
        <v>35</v>
      </c>
      <c r="D750" t="s">
        <v>262</v>
      </c>
      <c r="E750" t="s">
        <v>636</v>
      </c>
      <c r="F750" s="3" t="s">
        <v>582</v>
      </c>
      <c r="G750" s="3">
        <f>WEEKDAY(A750,2)</f>
        <v>2</v>
      </c>
      <c r="H750" s="7">
        <f>N750+O750/60</f>
        <v>16.666666666666668</v>
      </c>
      <c r="I750" s="7">
        <f>P750+Q750/60</f>
        <v>20.833333333333332</v>
      </c>
      <c r="J750" s="4">
        <f>IFERROR(VLOOKUP($U750,TONGHOPVERSION!$A$3:$G$240,6,FALSE),VLOOKUP($B750,TONGHOPVERSION!$A$3:$G$240,6,FALSE))</f>
        <v>747.44583446486399</v>
      </c>
      <c r="K750" s="4">
        <f>IFERROR(VLOOKUP($U750,TONGHOPVERSION!$A$3:$G$240,7,FALSE),VLOOKUP($B750,TONGHOPVERSION!$A$3:$G$240,7,FALSE))</f>
        <v>706.65951962199745</v>
      </c>
      <c r="L750" s="2">
        <v>0.69444444444444453</v>
      </c>
      <c r="M750" s="2">
        <v>0.86805555555555547</v>
      </c>
      <c r="N750" s="6">
        <f t="shared" si="44"/>
        <v>16</v>
      </c>
      <c r="O750" s="6">
        <f t="shared" si="45"/>
        <v>40</v>
      </c>
      <c r="P750" s="6">
        <f t="shared" si="46"/>
        <v>20</v>
      </c>
      <c r="Q750" s="6">
        <f t="shared" si="47"/>
        <v>50</v>
      </c>
      <c r="R750">
        <v>305</v>
      </c>
      <c r="S750">
        <v>2691</v>
      </c>
      <c r="T750" s="4">
        <v>820.755</v>
      </c>
      <c r="U750" t="s">
        <v>544</v>
      </c>
      <c r="V750" t="s">
        <v>544</v>
      </c>
      <c r="W750" t="s">
        <v>21</v>
      </c>
      <c r="X750" t="s">
        <v>22</v>
      </c>
      <c r="Y750" t="s">
        <v>23</v>
      </c>
      <c r="Z750" t="s">
        <v>37</v>
      </c>
    </row>
    <row r="751" spans="1:26" x14ac:dyDescent="0.2">
      <c r="A751" s="1">
        <v>43627</v>
      </c>
      <c r="B751" t="s">
        <v>92</v>
      </c>
      <c r="C751" t="s">
        <v>35</v>
      </c>
      <c r="D751" t="s">
        <v>27</v>
      </c>
      <c r="E751" t="s">
        <v>583</v>
      </c>
      <c r="F751" s="3" t="s">
        <v>582</v>
      </c>
      <c r="G751" s="3">
        <f>WEEKDAY(A751,2)</f>
        <v>2</v>
      </c>
      <c r="H751" s="7">
        <f>N751+O751/60</f>
        <v>7</v>
      </c>
      <c r="I751" s="7">
        <f>P751+Q751/60</f>
        <v>9.25</v>
      </c>
      <c r="J751" s="4">
        <f>IFERROR(VLOOKUP($U751,TONGHOPVERSION!$A$3:$G$240,6,FALSE),VLOOKUP($B751,TONGHOPVERSION!$A$3:$G$240,6,FALSE))</f>
        <v>381.62004815649715</v>
      </c>
      <c r="K751" s="4">
        <f>IFERROR(VLOOKUP($U751,TONGHOPVERSION!$A$3:$G$240,7,FALSE),VLOOKUP($B751,TONGHOPVERSION!$A$3:$G$240,7,FALSE))</f>
        <v>329.70071085785668</v>
      </c>
      <c r="L751" s="2">
        <v>0.29166666666666669</v>
      </c>
      <c r="M751" s="2">
        <v>0.38541666666666669</v>
      </c>
      <c r="N751" s="6">
        <f t="shared" si="44"/>
        <v>7</v>
      </c>
      <c r="O751" s="6">
        <f t="shared" si="45"/>
        <v>0</v>
      </c>
      <c r="P751" s="6">
        <f t="shared" si="46"/>
        <v>9</v>
      </c>
      <c r="Q751" s="6">
        <f t="shared" si="47"/>
        <v>15</v>
      </c>
      <c r="R751">
        <v>305</v>
      </c>
      <c r="S751">
        <v>1133</v>
      </c>
      <c r="T751" s="4">
        <v>345.565</v>
      </c>
      <c r="U751" t="s">
        <v>92</v>
      </c>
      <c r="V751" t="s">
        <v>92</v>
      </c>
      <c r="W751" t="s">
        <v>92</v>
      </c>
      <c r="X751" t="s">
        <v>16</v>
      </c>
      <c r="Y751" t="s">
        <v>30</v>
      </c>
      <c r="Z751" t="s">
        <v>37</v>
      </c>
    </row>
    <row r="752" spans="1:26" x14ac:dyDescent="0.2">
      <c r="A752" s="1">
        <v>43627</v>
      </c>
      <c r="B752" t="s">
        <v>550</v>
      </c>
      <c r="C752" t="s">
        <v>262</v>
      </c>
      <c r="D752" t="s">
        <v>35</v>
      </c>
      <c r="E752" t="s">
        <v>584</v>
      </c>
      <c r="F752" s="3" t="s">
        <v>582</v>
      </c>
      <c r="G752" s="3">
        <f>WEEKDAY(A752,2)</f>
        <v>2</v>
      </c>
      <c r="H752" s="7">
        <f>N752+O752/60</f>
        <v>1.0833333333333333</v>
      </c>
      <c r="I752" s="7">
        <f>P752+Q752/60</f>
        <v>5.75</v>
      </c>
      <c r="J752" s="4">
        <f>IFERROR(VLOOKUP($U752,TONGHOPVERSION!$A$3:$G$240,6,FALSE),VLOOKUP($B752,TONGHOPVERSION!$A$3:$G$240,6,FALSE))</f>
        <v>747.44583446486399</v>
      </c>
      <c r="K752" s="4">
        <f>IFERROR(VLOOKUP($U752,TONGHOPVERSION!$A$3:$G$240,7,FALSE),VLOOKUP($B752,TONGHOPVERSION!$A$3:$G$240,7,FALSE))</f>
        <v>706.65951962199745</v>
      </c>
      <c r="L752" s="2">
        <v>4.5138888888888888E-2</v>
      </c>
      <c r="M752" s="2">
        <v>0.23958333333333334</v>
      </c>
      <c r="N752" s="6">
        <f t="shared" si="44"/>
        <v>1</v>
      </c>
      <c r="O752" s="6">
        <f t="shared" si="45"/>
        <v>5</v>
      </c>
      <c r="P752" s="6">
        <f t="shared" si="46"/>
        <v>5</v>
      </c>
      <c r="Q752" s="6">
        <f t="shared" si="47"/>
        <v>45</v>
      </c>
      <c r="R752">
        <v>305</v>
      </c>
      <c r="S752">
        <v>2691</v>
      </c>
      <c r="T752" s="4">
        <v>820.755</v>
      </c>
      <c r="U752" t="s">
        <v>544</v>
      </c>
      <c r="V752" t="s">
        <v>544</v>
      </c>
      <c r="W752" t="s">
        <v>21</v>
      </c>
      <c r="X752" t="s">
        <v>22</v>
      </c>
      <c r="Y752" t="s">
        <v>23</v>
      </c>
      <c r="Z752" t="s">
        <v>37</v>
      </c>
    </row>
    <row r="753" spans="1:26" x14ac:dyDescent="0.2">
      <c r="A753" s="1">
        <v>43627</v>
      </c>
      <c r="B753" t="s">
        <v>94</v>
      </c>
      <c r="C753" t="s">
        <v>27</v>
      </c>
      <c r="D753" t="s">
        <v>35</v>
      </c>
      <c r="E753" t="s">
        <v>585</v>
      </c>
      <c r="F753" s="3" t="s">
        <v>582</v>
      </c>
      <c r="G753" s="3">
        <f>WEEKDAY(A753,2)</f>
        <v>2</v>
      </c>
      <c r="H753" s="7">
        <f>N753+O753/60</f>
        <v>10.5</v>
      </c>
      <c r="I753" s="7">
        <f>P753+Q753/60</f>
        <v>12.583333333333334</v>
      </c>
      <c r="J753" s="4">
        <f>IFERROR(VLOOKUP($U753,TONGHOPVERSION!$A$3:$G$240,6,FALSE),VLOOKUP($B753,TONGHOPVERSION!$A$3:$G$240,6,FALSE))</f>
        <v>381.62004815649715</v>
      </c>
      <c r="K753" s="4">
        <f>IFERROR(VLOOKUP($U753,TONGHOPVERSION!$A$3:$G$240,7,FALSE),VLOOKUP($B753,TONGHOPVERSION!$A$3:$G$240,7,FALSE))</f>
        <v>329.70071085785668</v>
      </c>
      <c r="L753" s="2">
        <v>0.4375</v>
      </c>
      <c r="M753" s="2">
        <v>0.52430555555555558</v>
      </c>
      <c r="N753" s="6">
        <f t="shared" si="44"/>
        <v>10</v>
      </c>
      <c r="O753" s="6">
        <f t="shared" si="45"/>
        <v>30</v>
      </c>
      <c r="P753" s="6">
        <f t="shared" si="46"/>
        <v>12</v>
      </c>
      <c r="Q753" s="6">
        <f t="shared" si="47"/>
        <v>35</v>
      </c>
      <c r="R753">
        <v>305</v>
      </c>
      <c r="S753">
        <v>1133</v>
      </c>
      <c r="T753" s="4">
        <v>345.565</v>
      </c>
      <c r="U753" t="s">
        <v>92</v>
      </c>
      <c r="V753" t="s">
        <v>92</v>
      </c>
      <c r="W753" t="s">
        <v>92</v>
      </c>
      <c r="X753" t="s">
        <v>16</v>
      </c>
      <c r="Y753" t="s">
        <v>30</v>
      </c>
      <c r="Z753" t="s">
        <v>37</v>
      </c>
    </row>
    <row r="754" spans="1:26" x14ac:dyDescent="0.2">
      <c r="A754" s="1">
        <v>43627</v>
      </c>
      <c r="B754" t="s">
        <v>118</v>
      </c>
      <c r="C754" t="s">
        <v>119</v>
      </c>
      <c r="D754" t="s">
        <v>27</v>
      </c>
      <c r="E754" t="s">
        <v>639</v>
      </c>
      <c r="F754" s="3" t="s">
        <v>17</v>
      </c>
      <c r="G754" s="3">
        <f>WEEKDAY(A754,2)</f>
        <v>2</v>
      </c>
      <c r="H754" s="7">
        <f>N754+O754/60</f>
        <v>6.25</v>
      </c>
      <c r="I754" s="7">
        <f>P754+Q754/60</f>
        <v>7.75</v>
      </c>
      <c r="J754" s="4">
        <f>IFERROR(VLOOKUP($U754,TONGHOPVERSION!$A$3:$G$240,6,FALSE),VLOOKUP($B754,TONGHOPVERSION!$A$3:$G$240,6,FALSE))</f>
        <v>214.88804221212081</v>
      </c>
      <c r="K754" s="4">
        <f>IFERROR(VLOOKUP($U754,TONGHOPVERSION!$A$3:$G$240,7,FALSE),VLOOKUP($B754,TONGHOPVERSION!$A$3:$G$240,7,FALSE))</f>
        <v>213.88072353634405</v>
      </c>
      <c r="L754" s="2">
        <v>0.26041666666666669</v>
      </c>
      <c r="M754" s="2">
        <v>0.32291666666666669</v>
      </c>
      <c r="N754" s="6">
        <f t="shared" si="44"/>
        <v>6</v>
      </c>
      <c r="O754" s="6">
        <f t="shared" si="45"/>
        <v>15</v>
      </c>
      <c r="P754" s="6">
        <f t="shared" si="46"/>
        <v>7</v>
      </c>
      <c r="Q754" s="6">
        <f t="shared" si="47"/>
        <v>45</v>
      </c>
      <c r="R754">
        <v>184</v>
      </c>
      <c r="S754">
        <v>628</v>
      </c>
      <c r="T754" s="4">
        <v>115.55200000000001</v>
      </c>
      <c r="U754" t="s">
        <v>120</v>
      </c>
      <c r="V754" t="s">
        <v>120</v>
      </c>
      <c r="W754" t="s">
        <v>29</v>
      </c>
      <c r="X754" t="s">
        <v>16</v>
      </c>
      <c r="Y754" t="s">
        <v>30</v>
      </c>
      <c r="Z754" t="s">
        <v>37</v>
      </c>
    </row>
    <row r="755" spans="1:26" x14ac:dyDescent="0.2">
      <c r="A755" s="1">
        <v>43627</v>
      </c>
      <c r="B755" t="s">
        <v>120</v>
      </c>
      <c r="C755" t="s">
        <v>27</v>
      </c>
      <c r="D755" t="s">
        <v>119</v>
      </c>
      <c r="E755" t="s">
        <v>644</v>
      </c>
      <c r="F755" s="3" t="s">
        <v>17</v>
      </c>
      <c r="G755" s="3">
        <f>WEEKDAY(A755,2)</f>
        <v>2</v>
      </c>
      <c r="H755" s="7">
        <f>N755+O755/60</f>
        <v>4.166666666666667</v>
      </c>
      <c r="I755" s="7">
        <f>P755+Q755/60</f>
        <v>5.583333333333333</v>
      </c>
      <c r="J755" s="4">
        <f>IFERROR(VLOOKUP($U755,TONGHOPVERSION!$A$3:$G$240,6,FALSE),VLOOKUP($B755,TONGHOPVERSION!$A$3:$G$240,6,FALSE))</f>
        <v>214.88804221212081</v>
      </c>
      <c r="K755" s="4">
        <f>IFERROR(VLOOKUP($U755,TONGHOPVERSION!$A$3:$G$240,7,FALSE),VLOOKUP($B755,TONGHOPVERSION!$A$3:$G$240,7,FALSE))</f>
        <v>213.88072353634405</v>
      </c>
      <c r="L755" s="2">
        <v>0.17361111111111113</v>
      </c>
      <c r="M755" s="2">
        <v>0.23263888888888887</v>
      </c>
      <c r="N755" s="6">
        <f t="shared" si="44"/>
        <v>4</v>
      </c>
      <c r="O755" s="6">
        <f t="shared" si="45"/>
        <v>10</v>
      </c>
      <c r="P755" s="6">
        <f t="shared" si="46"/>
        <v>5</v>
      </c>
      <c r="Q755" s="6">
        <f t="shared" si="47"/>
        <v>35</v>
      </c>
      <c r="R755">
        <v>184</v>
      </c>
      <c r="S755">
        <v>628</v>
      </c>
      <c r="T755" s="4">
        <v>115.55200000000001</v>
      </c>
      <c r="U755" t="s">
        <v>120</v>
      </c>
      <c r="V755" t="s">
        <v>120</v>
      </c>
      <c r="W755" t="s">
        <v>29</v>
      </c>
      <c r="X755" t="s">
        <v>16</v>
      </c>
      <c r="Y755" t="s">
        <v>30</v>
      </c>
      <c r="Z755" t="s">
        <v>37</v>
      </c>
    </row>
    <row r="756" spans="1:26" x14ac:dyDescent="0.2">
      <c r="A756" s="1">
        <v>43627</v>
      </c>
      <c r="B756" t="s">
        <v>113</v>
      </c>
      <c r="C756" t="s">
        <v>27</v>
      </c>
      <c r="D756" t="s">
        <v>83</v>
      </c>
      <c r="E756" t="s">
        <v>647</v>
      </c>
      <c r="F756" s="3" t="s">
        <v>17</v>
      </c>
      <c r="G756" s="3">
        <f>WEEKDAY(A756,2)</f>
        <v>2</v>
      </c>
      <c r="H756" s="7">
        <f>N756+O756/60</f>
        <v>8.3333333333333329E-2</v>
      </c>
      <c r="I756" s="7">
        <f>P756+Q756/60</f>
        <v>1.25</v>
      </c>
      <c r="J756" s="4">
        <f>IFERROR(VLOOKUP($U756,TONGHOPVERSION!$A$3:$G$240,6,FALSE),VLOOKUP($B756,TONGHOPVERSION!$A$3:$G$240,6,FALSE))</f>
        <v>174.57236893439588</v>
      </c>
      <c r="K756" s="4">
        <f>IFERROR(VLOOKUP($U756,TONGHOPVERSION!$A$3:$G$240,7,FALSE),VLOOKUP($B756,TONGHOPVERSION!$A$3:$G$240,7,FALSE))</f>
        <v>168.20824934473262</v>
      </c>
      <c r="L756" s="2">
        <v>3.472222222222222E-3</v>
      </c>
      <c r="M756" s="2">
        <v>5.2083333333333336E-2</v>
      </c>
      <c r="N756" s="6">
        <f t="shared" si="44"/>
        <v>0</v>
      </c>
      <c r="O756" s="6">
        <f t="shared" si="45"/>
        <v>5</v>
      </c>
      <c r="P756" s="6">
        <f t="shared" si="46"/>
        <v>1</v>
      </c>
      <c r="Q756" s="6">
        <f t="shared" si="47"/>
        <v>15</v>
      </c>
      <c r="R756">
        <v>184</v>
      </c>
      <c r="S756">
        <v>430</v>
      </c>
      <c r="T756" s="4">
        <v>79.12</v>
      </c>
      <c r="U756" t="s">
        <v>113</v>
      </c>
      <c r="V756" t="s">
        <v>113</v>
      </c>
      <c r="W756" t="s">
        <v>41</v>
      </c>
      <c r="X756" t="s">
        <v>16</v>
      </c>
      <c r="Y756" t="s">
        <v>30</v>
      </c>
      <c r="Z756" t="s">
        <v>37</v>
      </c>
    </row>
    <row r="757" spans="1:26" x14ac:dyDescent="0.2">
      <c r="A757" s="1">
        <v>43627</v>
      </c>
      <c r="B757" t="s">
        <v>115</v>
      </c>
      <c r="C757" t="s">
        <v>83</v>
      </c>
      <c r="D757" t="s">
        <v>27</v>
      </c>
      <c r="E757" t="s">
        <v>648</v>
      </c>
      <c r="F757" s="3" t="s">
        <v>17</v>
      </c>
      <c r="G757" s="3">
        <f>WEEKDAY(A757,2)</f>
        <v>2</v>
      </c>
      <c r="H757" s="7">
        <f>N757+O757/60</f>
        <v>1.9166666666666665</v>
      </c>
      <c r="I757" s="7">
        <f>P757+Q757/60</f>
        <v>3.1666666666666665</v>
      </c>
      <c r="J757" s="4">
        <f>IFERROR(VLOOKUP($U757,TONGHOPVERSION!$A$3:$G$240,6,FALSE),VLOOKUP($B757,TONGHOPVERSION!$A$3:$G$240,6,FALSE))</f>
        <v>174.57236893439588</v>
      </c>
      <c r="K757" s="4">
        <f>IFERROR(VLOOKUP($U757,TONGHOPVERSION!$A$3:$G$240,7,FALSE),VLOOKUP($B757,TONGHOPVERSION!$A$3:$G$240,7,FALSE))</f>
        <v>168.20824934473262</v>
      </c>
      <c r="L757" s="2">
        <v>7.9861111111111105E-2</v>
      </c>
      <c r="M757" s="2">
        <v>0.13194444444444445</v>
      </c>
      <c r="N757" s="6">
        <f t="shared" si="44"/>
        <v>1</v>
      </c>
      <c r="O757" s="6">
        <f t="shared" si="45"/>
        <v>55</v>
      </c>
      <c r="P757" s="6">
        <f t="shared" si="46"/>
        <v>3</v>
      </c>
      <c r="Q757" s="6">
        <f t="shared" si="47"/>
        <v>10</v>
      </c>
      <c r="R757">
        <v>184</v>
      </c>
      <c r="S757">
        <v>430</v>
      </c>
      <c r="T757" s="4">
        <v>79.12</v>
      </c>
      <c r="U757" t="s">
        <v>113</v>
      </c>
      <c r="V757" t="s">
        <v>113</v>
      </c>
      <c r="W757" t="s">
        <v>41</v>
      </c>
      <c r="X757" t="s">
        <v>16</v>
      </c>
      <c r="Y757" t="s">
        <v>30</v>
      </c>
      <c r="Z757" t="s">
        <v>37</v>
      </c>
    </row>
    <row r="758" spans="1:26" x14ac:dyDescent="0.2">
      <c r="A758" s="1">
        <v>43628</v>
      </c>
      <c r="B758" t="s">
        <v>133</v>
      </c>
      <c r="C758" t="s">
        <v>27</v>
      </c>
      <c r="D758" t="s">
        <v>134</v>
      </c>
      <c r="E758" t="s">
        <v>365</v>
      </c>
      <c r="F758" s="3" t="s">
        <v>17</v>
      </c>
      <c r="G758" s="3">
        <f>WEEKDAY(A758,2)</f>
        <v>3</v>
      </c>
      <c r="H758" s="7">
        <f>N758+O758/60</f>
        <v>19.083333333333332</v>
      </c>
      <c r="I758" s="7">
        <f>P758+Q758/60</f>
        <v>22.75</v>
      </c>
      <c r="J758" s="4">
        <f>IFERROR(VLOOKUP($U758,TONGHOPVERSION!$A$3:$G$240,6,FALSE),VLOOKUP($B758,TONGHOPVERSION!$A$3:$G$240,6,FALSE))</f>
        <v>401.34366795269432</v>
      </c>
      <c r="K758" s="4">
        <f>IFERROR(VLOOKUP($U758,TONGHOPVERSION!$A$3:$G$240,7,FALSE),VLOOKUP($B758,TONGHOPVERSION!$A$3:$G$240,7,FALSE))</f>
        <v>581.55853960552042</v>
      </c>
      <c r="L758" s="2">
        <v>0.79513888888888884</v>
      </c>
      <c r="M758" s="2">
        <v>0.94791666666666663</v>
      </c>
      <c r="N758" s="6">
        <f t="shared" si="44"/>
        <v>19</v>
      </c>
      <c r="O758" s="6">
        <f t="shared" si="45"/>
        <v>5</v>
      </c>
      <c r="P758" s="6">
        <f t="shared" si="46"/>
        <v>22</v>
      </c>
      <c r="Q758" s="6">
        <f t="shared" si="47"/>
        <v>45</v>
      </c>
      <c r="R758">
        <v>184</v>
      </c>
      <c r="S758">
        <v>2203</v>
      </c>
      <c r="T758" s="4">
        <v>405.35199999999998</v>
      </c>
      <c r="U758" t="s">
        <v>133</v>
      </c>
      <c r="V758" t="s">
        <v>133</v>
      </c>
      <c r="W758" t="s">
        <v>21</v>
      </c>
      <c r="X758" t="s">
        <v>135</v>
      </c>
      <c r="Y758" t="s">
        <v>23</v>
      </c>
      <c r="Z758" t="s">
        <v>37</v>
      </c>
    </row>
    <row r="759" spans="1:26" x14ac:dyDescent="0.2">
      <c r="A759" s="1">
        <v>43628</v>
      </c>
      <c r="B759" t="s">
        <v>343</v>
      </c>
      <c r="C759" t="s">
        <v>27</v>
      </c>
      <c r="D759" t="s">
        <v>344</v>
      </c>
      <c r="E759" t="s">
        <v>342</v>
      </c>
      <c r="F759" s="3" t="s">
        <v>17</v>
      </c>
      <c r="G759" s="3">
        <f>WEEKDAY(A759,2)</f>
        <v>3</v>
      </c>
      <c r="H759" s="7">
        <f>N759+O759/60</f>
        <v>6</v>
      </c>
      <c r="I759" s="7">
        <f>P759+Q759/60</f>
        <v>8.0833333333333339</v>
      </c>
      <c r="J759" s="4">
        <f>IFERROR(VLOOKUP($U759,TONGHOPVERSION!$A$3:$G$240,6,FALSE),VLOOKUP($B759,TONGHOPVERSION!$A$3:$G$240,6,FALSE))</f>
        <v>172.16216193154037</v>
      </c>
      <c r="K759" s="4">
        <f>IFERROR(VLOOKUP($U759,TONGHOPVERSION!$A$3:$G$240,7,FALSE),VLOOKUP($B759,TONGHOPVERSION!$A$3:$G$240,7,FALSE))</f>
        <v>313.60596547233263</v>
      </c>
      <c r="L759" s="2">
        <v>0.25</v>
      </c>
      <c r="M759" s="2">
        <v>0.33680555555555558</v>
      </c>
      <c r="N759" s="6">
        <f t="shared" si="44"/>
        <v>6</v>
      </c>
      <c r="O759" s="6">
        <f t="shared" si="45"/>
        <v>0</v>
      </c>
      <c r="P759" s="6">
        <f t="shared" si="46"/>
        <v>8</v>
      </c>
      <c r="Q759" s="6">
        <f t="shared" si="47"/>
        <v>5</v>
      </c>
      <c r="R759">
        <v>184</v>
      </c>
      <c r="S759">
        <v>1148</v>
      </c>
      <c r="T759" s="4">
        <v>211.232</v>
      </c>
      <c r="U759" t="s">
        <v>343</v>
      </c>
      <c r="V759" t="s">
        <v>343</v>
      </c>
      <c r="W759" t="s">
        <v>125</v>
      </c>
      <c r="X759" t="s">
        <v>16</v>
      </c>
      <c r="Y759" t="s">
        <v>30</v>
      </c>
      <c r="Z759" t="s">
        <v>37</v>
      </c>
    </row>
    <row r="760" spans="1:26" x14ac:dyDescent="0.2">
      <c r="A760" s="1">
        <v>43628</v>
      </c>
      <c r="B760" t="s">
        <v>137</v>
      </c>
      <c r="C760" t="s">
        <v>134</v>
      </c>
      <c r="D760" t="s">
        <v>27</v>
      </c>
      <c r="E760" t="s">
        <v>368</v>
      </c>
      <c r="F760" s="3" t="s">
        <v>17</v>
      </c>
      <c r="G760" s="3">
        <f>WEEKDAY(A760,2)</f>
        <v>3</v>
      </c>
      <c r="H760" s="7">
        <f>N760+O760/60</f>
        <v>23.75</v>
      </c>
      <c r="I760" s="7">
        <f>P760+Q760/60</f>
        <v>3.4166666666666665</v>
      </c>
      <c r="J760" s="4">
        <f>IFERROR(VLOOKUP($U760,TONGHOPVERSION!$A$3:$G$240,6,FALSE),VLOOKUP($B760,TONGHOPVERSION!$A$3:$G$240,6,FALSE))</f>
        <v>401.34366795269432</v>
      </c>
      <c r="K760" s="4">
        <f>IFERROR(VLOOKUP($U760,TONGHOPVERSION!$A$3:$G$240,7,FALSE),VLOOKUP($B760,TONGHOPVERSION!$A$3:$G$240,7,FALSE))</f>
        <v>581.55853960552042</v>
      </c>
      <c r="L760" s="2">
        <v>0.98958333333333337</v>
      </c>
      <c r="M760" s="2">
        <v>0.1423611111111111</v>
      </c>
      <c r="N760" s="6">
        <f t="shared" si="44"/>
        <v>23</v>
      </c>
      <c r="O760" s="6">
        <f t="shared" si="45"/>
        <v>45</v>
      </c>
      <c r="P760" s="6">
        <f t="shared" si="46"/>
        <v>3</v>
      </c>
      <c r="Q760" s="6">
        <f t="shared" si="47"/>
        <v>25</v>
      </c>
      <c r="R760">
        <v>184</v>
      </c>
      <c r="S760">
        <v>2203</v>
      </c>
      <c r="T760" s="4">
        <v>405.35199999999998</v>
      </c>
      <c r="U760" t="s">
        <v>133</v>
      </c>
      <c r="V760" t="s">
        <v>133</v>
      </c>
      <c r="W760" t="s">
        <v>21</v>
      </c>
      <c r="X760" t="s">
        <v>135</v>
      </c>
      <c r="Y760" t="s">
        <v>23</v>
      </c>
      <c r="Z760" t="s">
        <v>37</v>
      </c>
    </row>
    <row r="761" spans="1:26" x14ac:dyDescent="0.2">
      <c r="A761" s="1">
        <v>43628</v>
      </c>
      <c r="B761" t="s">
        <v>346</v>
      </c>
      <c r="C761" t="s">
        <v>344</v>
      </c>
      <c r="D761" t="s">
        <v>27</v>
      </c>
      <c r="E761" t="s">
        <v>345</v>
      </c>
      <c r="F761" s="3" t="s">
        <v>17</v>
      </c>
      <c r="G761" s="3">
        <f>WEEKDAY(A761,2)</f>
        <v>3</v>
      </c>
      <c r="H761" s="7">
        <f>N761+O761/60</f>
        <v>8.75</v>
      </c>
      <c r="I761" s="7">
        <f>P761+Q761/60</f>
        <v>10.833333333333334</v>
      </c>
      <c r="J761" s="4">
        <f>IFERROR(VLOOKUP($U761,TONGHOPVERSION!$A$3:$G$240,6,FALSE),VLOOKUP($B761,TONGHOPVERSION!$A$3:$G$240,6,FALSE))</f>
        <v>172.16216193154037</v>
      </c>
      <c r="K761" s="4">
        <f>IFERROR(VLOOKUP($U761,TONGHOPVERSION!$A$3:$G$240,7,FALSE),VLOOKUP($B761,TONGHOPVERSION!$A$3:$G$240,7,FALSE))</f>
        <v>313.60596547233263</v>
      </c>
      <c r="L761" s="2">
        <v>0.36458333333333331</v>
      </c>
      <c r="M761" s="2">
        <v>0.4513888888888889</v>
      </c>
      <c r="N761" s="6">
        <f t="shared" si="44"/>
        <v>8</v>
      </c>
      <c r="O761" s="6">
        <f t="shared" si="45"/>
        <v>45</v>
      </c>
      <c r="P761" s="6">
        <f t="shared" si="46"/>
        <v>10</v>
      </c>
      <c r="Q761" s="6">
        <f t="shared" si="47"/>
        <v>50</v>
      </c>
      <c r="R761">
        <v>184</v>
      </c>
      <c r="S761">
        <v>1148</v>
      </c>
      <c r="T761" s="4">
        <v>211.232</v>
      </c>
      <c r="U761" t="s">
        <v>343</v>
      </c>
      <c r="V761" t="s">
        <v>343</v>
      </c>
      <c r="W761" t="s">
        <v>125</v>
      </c>
      <c r="X761" t="s">
        <v>16</v>
      </c>
      <c r="Y761" t="s">
        <v>30</v>
      </c>
      <c r="Z761" t="s">
        <v>37</v>
      </c>
    </row>
    <row r="762" spans="1:26" x14ac:dyDescent="0.2">
      <c r="A762" s="1">
        <v>43628</v>
      </c>
      <c r="B762" t="s">
        <v>152</v>
      </c>
      <c r="C762" t="s">
        <v>35</v>
      </c>
      <c r="D762" t="s">
        <v>153</v>
      </c>
      <c r="E762" t="s">
        <v>351</v>
      </c>
      <c r="F762" s="3" t="s">
        <v>17</v>
      </c>
      <c r="G762" s="3">
        <f>WEEKDAY(A762,2)</f>
        <v>3</v>
      </c>
      <c r="H762" s="7">
        <f>N762+O762/60</f>
        <v>7.916666666666667</v>
      </c>
      <c r="I762" s="7">
        <f>P762+Q762/60</f>
        <v>8.75</v>
      </c>
      <c r="J762" s="4">
        <f>IFERROR(VLOOKUP($U762,TONGHOPVERSION!$A$3:$G$240,6,FALSE),VLOOKUP($B762,TONGHOPVERSION!$A$3:$G$240,6,FALSE))</f>
        <v>120.60036818801788</v>
      </c>
      <c r="K762" s="4">
        <f>IFERROR(VLOOKUP($U762,TONGHOPVERSION!$A$3:$G$240,7,FALSE),VLOOKUP($B762,TONGHOPVERSION!$A$3:$G$240,7,FALSE))</f>
        <v>128.91356356400408</v>
      </c>
      <c r="L762" s="2">
        <v>0.3298611111111111</v>
      </c>
      <c r="M762" s="2">
        <v>0.36458333333333331</v>
      </c>
      <c r="N762" s="6">
        <f t="shared" si="44"/>
        <v>7</v>
      </c>
      <c r="O762" s="6">
        <f t="shared" si="45"/>
        <v>55</v>
      </c>
      <c r="P762" s="6">
        <f t="shared" si="46"/>
        <v>8</v>
      </c>
      <c r="Q762" s="6">
        <f t="shared" si="47"/>
        <v>45</v>
      </c>
      <c r="R762">
        <v>184</v>
      </c>
      <c r="S762">
        <v>261</v>
      </c>
      <c r="T762" s="4">
        <v>48.024000000000001</v>
      </c>
      <c r="U762" t="s">
        <v>152</v>
      </c>
      <c r="V762" t="s">
        <v>152</v>
      </c>
      <c r="W762" t="s">
        <v>41</v>
      </c>
      <c r="X762" t="s">
        <v>16</v>
      </c>
      <c r="Y762" t="s">
        <v>30</v>
      </c>
      <c r="Z762" t="s">
        <v>37</v>
      </c>
    </row>
    <row r="763" spans="1:26" x14ac:dyDescent="0.2">
      <c r="A763" s="1">
        <v>43628</v>
      </c>
      <c r="B763" t="s">
        <v>156</v>
      </c>
      <c r="C763" t="s">
        <v>153</v>
      </c>
      <c r="D763" t="s">
        <v>35</v>
      </c>
      <c r="E763" t="s">
        <v>352</v>
      </c>
      <c r="F763" s="3" t="s">
        <v>17</v>
      </c>
      <c r="G763" s="3">
        <f>WEEKDAY(A763,2)</f>
        <v>3</v>
      </c>
      <c r="H763" s="7">
        <f>N763+O763/60</f>
        <v>6.416666666666667</v>
      </c>
      <c r="I763" s="7">
        <f>P763+Q763/60</f>
        <v>7.25</v>
      </c>
      <c r="J763" s="4">
        <f>IFERROR(VLOOKUP($U763,TONGHOPVERSION!$A$3:$G$240,6,FALSE),VLOOKUP($B763,TONGHOPVERSION!$A$3:$G$240,6,FALSE))</f>
        <v>120.60036818801788</v>
      </c>
      <c r="K763" s="4">
        <f>IFERROR(VLOOKUP($U763,TONGHOPVERSION!$A$3:$G$240,7,FALSE),VLOOKUP($B763,TONGHOPVERSION!$A$3:$G$240,7,FALSE))</f>
        <v>128.91356356400408</v>
      </c>
      <c r="L763" s="2">
        <v>0.2673611111111111</v>
      </c>
      <c r="M763" s="2">
        <v>0.30208333333333331</v>
      </c>
      <c r="N763" s="6">
        <f t="shared" si="44"/>
        <v>6</v>
      </c>
      <c r="O763" s="6">
        <f t="shared" si="45"/>
        <v>25</v>
      </c>
      <c r="P763" s="6">
        <f t="shared" si="46"/>
        <v>7</v>
      </c>
      <c r="Q763" s="6">
        <f t="shared" si="47"/>
        <v>15</v>
      </c>
      <c r="R763">
        <v>184</v>
      </c>
      <c r="S763">
        <v>261</v>
      </c>
      <c r="T763" s="4">
        <v>48.024000000000001</v>
      </c>
      <c r="U763" t="s">
        <v>152</v>
      </c>
      <c r="V763" t="s">
        <v>152</v>
      </c>
      <c r="W763" t="s">
        <v>41</v>
      </c>
      <c r="X763" t="s">
        <v>16</v>
      </c>
      <c r="Y763" t="s">
        <v>30</v>
      </c>
      <c r="Z763" t="s">
        <v>37</v>
      </c>
    </row>
    <row r="764" spans="1:26" x14ac:dyDescent="0.2">
      <c r="A764" s="1">
        <v>43628</v>
      </c>
      <c r="B764" t="s">
        <v>192</v>
      </c>
      <c r="C764" t="s">
        <v>27</v>
      </c>
      <c r="D764" t="s">
        <v>153</v>
      </c>
      <c r="E764" t="s">
        <v>354</v>
      </c>
      <c r="F764" s="3" t="s">
        <v>17</v>
      </c>
      <c r="G764" s="3">
        <f>WEEKDAY(A764,2)</f>
        <v>3</v>
      </c>
      <c r="H764" s="7">
        <f>N764+O764/60</f>
        <v>3.5833333333333335</v>
      </c>
      <c r="I764" s="7">
        <f>P764+Q764/60</f>
        <v>5.333333333333333</v>
      </c>
      <c r="J764" s="4">
        <f>IFERROR(VLOOKUP($U764,TONGHOPVERSION!$A$3:$G$240,6,FALSE),VLOOKUP($B764,TONGHOPVERSION!$A$3:$G$240,6,FALSE))</f>
        <v>256.8437361537259</v>
      </c>
      <c r="K764" s="4">
        <f>IFERROR(VLOOKUP($U764,TONGHOPVERSION!$A$3:$G$240,7,FALSE),VLOOKUP($B764,TONGHOPVERSION!$A$3:$G$240,7,FALSE))</f>
        <v>276.05114265368064</v>
      </c>
      <c r="L764" s="2">
        <v>0.14930555555555555</v>
      </c>
      <c r="M764" s="2">
        <v>0.22222222222222221</v>
      </c>
      <c r="N764" s="6">
        <f t="shared" si="44"/>
        <v>3</v>
      </c>
      <c r="O764" s="6">
        <f t="shared" si="45"/>
        <v>35</v>
      </c>
      <c r="P764" s="6">
        <f t="shared" si="46"/>
        <v>5</v>
      </c>
      <c r="Q764" s="6">
        <f t="shared" si="47"/>
        <v>20</v>
      </c>
      <c r="R764">
        <v>184</v>
      </c>
      <c r="S764">
        <v>879</v>
      </c>
      <c r="T764" s="4">
        <v>161.73599999999999</v>
      </c>
      <c r="U764" t="s">
        <v>192</v>
      </c>
      <c r="V764" t="s">
        <v>192</v>
      </c>
      <c r="W764" t="s">
        <v>125</v>
      </c>
      <c r="X764" t="s">
        <v>16</v>
      </c>
      <c r="Y764" t="s">
        <v>30</v>
      </c>
      <c r="Z764" t="s">
        <v>37</v>
      </c>
    </row>
    <row r="765" spans="1:26" x14ac:dyDescent="0.2">
      <c r="A765" s="1">
        <v>43628</v>
      </c>
      <c r="B765" t="s">
        <v>191</v>
      </c>
      <c r="C765" t="s">
        <v>153</v>
      </c>
      <c r="D765" t="s">
        <v>27</v>
      </c>
      <c r="E765" t="s">
        <v>355</v>
      </c>
      <c r="F765" s="3" t="s">
        <v>17</v>
      </c>
      <c r="G765" s="3">
        <f>WEEKDAY(A765,2)</f>
        <v>3</v>
      </c>
      <c r="H765" s="7">
        <f>N765+O765/60</f>
        <v>9.4166666666666661</v>
      </c>
      <c r="I765" s="7">
        <f>P765+Q765/60</f>
        <v>11.25</v>
      </c>
      <c r="J765" s="4">
        <f>IFERROR(VLOOKUP($U765,TONGHOPVERSION!$A$3:$G$240,6,FALSE),VLOOKUP($B765,TONGHOPVERSION!$A$3:$G$240,6,FALSE))</f>
        <v>256.8437361537259</v>
      </c>
      <c r="K765" s="4">
        <f>IFERROR(VLOOKUP($U765,TONGHOPVERSION!$A$3:$G$240,7,FALSE),VLOOKUP($B765,TONGHOPVERSION!$A$3:$G$240,7,FALSE))</f>
        <v>276.05114265368064</v>
      </c>
      <c r="L765" s="2">
        <v>0.3923611111111111</v>
      </c>
      <c r="M765" s="2">
        <v>0.46875</v>
      </c>
      <c r="N765" s="6">
        <f t="shared" si="44"/>
        <v>9</v>
      </c>
      <c r="O765" s="6">
        <f t="shared" si="45"/>
        <v>25</v>
      </c>
      <c r="P765" s="6">
        <f t="shared" si="46"/>
        <v>11</v>
      </c>
      <c r="Q765" s="6">
        <f t="shared" si="47"/>
        <v>15</v>
      </c>
      <c r="R765">
        <v>184</v>
      </c>
      <c r="S765">
        <v>879</v>
      </c>
      <c r="T765" s="4">
        <v>161.73599999999999</v>
      </c>
      <c r="U765" t="s">
        <v>192</v>
      </c>
      <c r="V765" t="s">
        <v>192</v>
      </c>
      <c r="W765" t="s">
        <v>125</v>
      </c>
      <c r="X765" t="s">
        <v>16</v>
      </c>
      <c r="Y765" t="s">
        <v>30</v>
      </c>
      <c r="Z765" t="s">
        <v>37</v>
      </c>
    </row>
    <row r="766" spans="1:26" x14ac:dyDescent="0.2">
      <c r="A766" s="1">
        <v>43628</v>
      </c>
      <c r="B766" t="s">
        <v>39</v>
      </c>
      <c r="C766" t="s">
        <v>35</v>
      </c>
      <c r="D766" t="s">
        <v>40</v>
      </c>
      <c r="E766" t="s">
        <v>38</v>
      </c>
      <c r="F766" s="3" t="s">
        <v>17</v>
      </c>
      <c r="G766" s="3">
        <f>WEEKDAY(A766,2)</f>
        <v>3</v>
      </c>
      <c r="H766" s="7">
        <f>N766+O766/60</f>
        <v>23</v>
      </c>
      <c r="I766" s="7">
        <f>P766+Q766/60</f>
        <v>0.16666666666666666</v>
      </c>
      <c r="J766" s="4">
        <f>IFERROR(VLOOKUP($U766,TONGHOPVERSION!$A$3:$G$240,6,FALSE),VLOOKUP($B766,TONGHOPVERSION!$A$3:$G$240,6,FALSE))</f>
        <v>150.8755916056586</v>
      </c>
      <c r="K766" s="4">
        <f>IFERROR(VLOOKUP($U766,TONGHOPVERSION!$A$3:$G$240,7,FALSE),VLOOKUP($B766,TONGHOPVERSION!$A$3:$G$240,7,FALSE))</f>
        <v>147.53581749835828</v>
      </c>
      <c r="L766" s="2">
        <v>0.95833333333333337</v>
      </c>
      <c r="M766" s="2">
        <v>6.9444444444444441E-3</v>
      </c>
      <c r="N766" s="6">
        <f t="shared" si="44"/>
        <v>23</v>
      </c>
      <c r="O766" s="6">
        <f t="shared" si="45"/>
        <v>0</v>
      </c>
      <c r="P766" s="6">
        <f t="shared" si="46"/>
        <v>0</v>
      </c>
      <c r="Q766" s="6">
        <f t="shared" si="47"/>
        <v>10</v>
      </c>
      <c r="R766">
        <v>184</v>
      </c>
      <c r="S766">
        <v>396</v>
      </c>
      <c r="T766" s="4">
        <v>72.864000000000004</v>
      </c>
      <c r="U766" t="s">
        <v>39</v>
      </c>
      <c r="V766" t="s">
        <v>39</v>
      </c>
      <c r="W766" t="s">
        <v>41</v>
      </c>
      <c r="X766" t="s">
        <v>16</v>
      </c>
      <c r="Y766" t="s">
        <v>30</v>
      </c>
      <c r="Z766" t="s">
        <v>37</v>
      </c>
    </row>
    <row r="767" spans="1:26" x14ac:dyDescent="0.2">
      <c r="A767" s="1">
        <v>43628</v>
      </c>
      <c r="B767" t="s">
        <v>92</v>
      </c>
      <c r="C767" t="s">
        <v>35</v>
      </c>
      <c r="D767" t="s">
        <v>27</v>
      </c>
      <c r="E767" t="s">
        <v>564</v>
      </c>
      <c r="F767" s="3" t="s">
        <v>17</v>
      </c>
      <c r="G767" s="3">
        <f>WEEKDAY(A767,2)</f>
        <v>3</v>
      </c>
      <c r="H767" s="7">
        <f>N767+O767/60</f>
        <v>1</v>
      </c>
      <c r="I767" s="7">
        <f>P767+Q767/60</f>
        <v>3.1666666666666665</v>
      </c>
      <c r="J767" s="4">
        <f>IFERROR(VLOOKUP($U767,TONGHOPVERSION!$A$3:$G$240,6,FALSE),VLOOKUP($B767,TONGHOPVERSION!$A$3:$G$240,6,FALSE))</f>
        <v>381.62004815649715</v>
      </c>
      <c r="K767" s="4">
        <f>IFERROR(VLOOKUP($U767,TONGHOPVERSION!$A$3:$G$240,7,FALSE),VLOOKUP($B767,TONGHOPVERSION!$A$3:$G$240,7,FALSE))</f>
        <v>329.70071085785668</v>
      </c>
      <c r="L767" s="2">
        <v>4.1666666666666664E-2</v>
      </c>
      <c r="M767" s="2">
        <v>0.13194444444444445</v>
      </c>
      <c r="N767" s="6">
        <f t="shared" si="44"/>
        <v>1</v>
      </c>
      <c r="O767" s="6">
        <f t="shared" si="45"/>
        <v>0</v>
      </c>
      <c r="P767" s="6">
        <f t="shared" si="46"/>
        <v>3</v>
      </c>
      <c r="Q767" s="6">
        <f t="shared" si="47"/>
        <v>10</v>
      </c>
      <c r="R767">
        <v>184</v>
      </c>
      <c r="S767">
        <v>1133</v>
      </c>
      <c r="T767" s="4">
        <v>208.47200000000001</v>
      </c>
      <c r="U767" t="s">
        <v>92</v>
      </c>
      <c r="V767" t="s">
        <v>92</v>
      </c>
      <c r="W767" t="s">
        <v>92</v>
      </c>
      <c r="X767" t="s">
        <v>16</v>
      </c>
      <c r="Y767" t="s">
        <v>30</v>
      </c>
      <c r="Z767" t="s">
        <v>37</v>
      </c>
    </row>
    <row r="768" spans="1:26" x14ac:dyDescent="0.2">
      <c r="A768" s="1">
        <v>43628</v>
      </c>
      <c r="B768" t="s">
        <v>274</v>
      </c>
      <c r="C768" t="s">
        <v>71</v>
      </c>
      <c r="D768" t="s">
        <v>35</v>
      </c>
      <c r="E768" t="s">
        <v>273</v>
      </c>
      <c r="F768" s="3" t="s">
        <v>17</v>
      </c>
      <c r="G768" s="3">
        <f>WEEKDAY(A768,2)</f>
        <v>3</v>
      </c>
      <c r="H768" s="7">
        <f>N768+O768/60</f>
        <v>11.333333333333334</v>
      </c>
      <c r="I768" s="7">
        <f>P768+Q768/60</f>
        <v>14.583333333333334</v>
      </c>
      <c r="J768" s="4">
        <f>IFERROR(VLOOKUP($U768,TONGHOPVERSION!$A$3:$G$240,6,FALSE),VLOOKUP($B768,TONGHOPVERSION!$A$3:$G$240,6,FALSE))</f>
        <v>351.14307895297088</v>
      </c>
      <c r="K768" s="4">
        <f>IFERROR(VLOOKUP($U768,TONGHOPVERSION!$A$3:$G$240,7,FALSE),VLOOKUP($B768,TONGHOPVERSION!$A$3:$G$240,7,FALSE))</f>
        <v>523.63526717694549</v>
      </c>
      <c r="L768" s="2">
        <v>0.47222222222222227</v>
      </c>
      <c r="M768" s="2">
        <v>0.60763888888888895</v>
      </c>
      <c r="N768" s="6">
        <f t="shared" si="44"/>
        <v>11</v>
      </c>
      <c r="O768" s="6">
        <f t="shared" si="45"/>
        <v>20</v>
      </c>
      <c r="P768" s="6">
        <f t="shared" si="46"/>
        <v>14</v>
      </c>
      <c r="Q768" s="6">
        <f t="shared" si="47"/>
        <v>35</v>
      </c>
      <c r="R768">
        <v>184</v>
      </c>
      <c r="S768">
        <v>2073</v>
      </c>
      <c r="T768" s="4">
        <v>381.43200000000002</v>
      </c>
      <c r="U768" t="s">
        <v>70</v>
      </c>
      <c r="V768" t="s">
        <v>70</v>
      </c>
      <c r="W768" t="s">
        <v>45</v>
      </c>
      <c r="X768" t="s">
        <v>72</v>
      </c>
      <c r="Y768" t="s">
        <v>23</v>
      </c>
      <c r="Z768" t="s">
        <v>37</v>
      </c>
    </row>
    <row r="769" spans="1:26" x14ac:dyDescent="0.2">
      <c r="A769" s="1">
        <v>43628</v>
      </c>
      <c r="B769" t="s">
        <v>75</v>
      </c>
      <c r="C769" t="s">
        <v>27</v>
      </c>
      <c r="D769" t="s">
        <v>71</v>
      </c>
      <c r="E769" t="s">
        <v>276</v>
      </c>
      <c r="F769" s="3" t="s">
        <v>17</v>
      </c>
      <c r="G769" s="3">
        <f>WEEKDAY(A769,2)</f>
        <v>3</v>
      </c>
      <c r="H769" s="7">
        <f>N769+O769/60</f>
        <v>8.25</v>
      </c>
      <c r="I769" s="7">
        <f>P769+Q769/60</f>
        <v>10.25</v>
      </c>
      <c r="J769" s="4">
        <f>IFERROR(VLOOKUP($U769,TONGHOPVERSION!$A$3:$G$240,6,FALSE),VLOOKUP($B769,TONGHOPVERSION!$A$3:$G$240,6,FALSE))</f>
        <v>282.37915814123511</v>
      </c>
      <c r="K769" s="4">
        <f>IFERROR(VLOOKUP($U769,TONGHOPVERSION!$A$3:$G$240,7,FALSE),VLOOKUP($B769,TONGHOPVERSION!$A$3:$G$240,7,FALSE))</f>
        <v>330.61128297374086</v>
      </c>
      <c r="L769" s="2">
        <v>0.34375</v>
      </c>
      <c r="M769" s="2">
        <v>0.42708333333333331</v>
      </c>
      <c r="N769" s="6">
        <f t="shared" si="44"/>
        <v>8</v>
      </c>
      <c r="O769" s="6">
        <f t="shared" si="45"/>
        <v>15</v>
      </c>
      <c r="P769" s="6">
        <f t="shared" si="46"/>
        <v>10</v>
      </c>
      <c r="Q769" s="6">
        <f t="shared" si="47"/>
        <v>15</v>
      </c>
      <c r="R769">
        <v>184</v>
      </c>
      <c r="S769">
        <v>1046</v>
      </c>
      <c r="T769" s="4">
        <v>192.464</v>
      </c>
      <c r="U769" t="s">
        <v>75</v>
      </c>
      <c r="V769" t="s">
        <v>75</v>
      </c>
      <c r="W769" t="s">
        <v>45</v>
      </c>
      <c r="X769" t="s">
        <v>72</v>
      </c>
      <c r="Y769" t="s">
        <v>23</v>
      </c>
      <c r="Z769" t="s">
        <v>37</v>
      </c>
    </row>
    <row r="770" spans="1:26" x14ac:dyDescent="0.2">
      <c r="A770" s="1">
        <v>43628</v>
      </c>
      <c r="B770" t="s">
        <v>210</v>
      </c>
      <c r="C770" t="s">
        <v>27</v>
      </c>
      <c r="D770" t="s">
        <v>107</v>
      </c>
      <c r="E770" t="s">
        <v>209</v>
      </c>
      <c r="F770" s="3" t="s">
        <v>17</v>
      </c>
      <c r="G770" s="3">
        <f>WEEKDAY(A770,2)</f>
        <v>3</v>
      </c>
      <c r="H770" s="7">
        <f>N770+O770/60</f>
        <v>4</v>
      </c>
      <c r="I770" s="7">
        <f>P770+Q770/60</f>
        <v>5.333333333333333</v>
      </c>
      <c r="J770" s="4">
        <f>IFERROR(VLOOKUP($U770,TONGHOPVERSION!$A$3:$G$240,6,FALSE),VLOOKUP($B770,TONGHOPVERSION!$A$3:$G$240,6,FALSE))</f>
        <v>154.0502166235689</v>
      </c>
      <c r="K770" s="4">
        <f>IFERROR(VLOOKUP($U770,TONGHOPVERSION!$A$3:$G$240,7,FALSE),VLOOKUP($B770,TONGHOPVERSION!$A$3:$G$240,7,FALSE))</f>
        <v>194.29488663496403</v>
      </c>
      <c r="L770" s="2">
        <v>0.16666666666666666</v>
      </c>
      <c r="M770" s="2">
        <v>0.22222222222222221</v>
      </c>
      <c r="N770" s="6">
        <f t="shared" si="44"/>
        <v>4</v>
      </c>
      <c r="O770" s="6">
        <f t="shared" si="45"/>
        <v>0</v>
      </c>
      <c r="P770" s="6">
        <f t="shared" si="46"/>
        <v>5</v>
      </c>
      <c r="Q770" s="6">
        <f t="shared" si="47"/>
        <v>20</v>
      </c>
      <c r="R770">
        <v>184</v>
      </c>
      <c r="S770">
        <v>555</v>
      </c>
      <c r="T770" s="4">
        <v>102.12</v>
      </c>
      <c r="U770" t="s">
        <v>210</v>
      </c>
      <c r="V770" t="s">
        <v>210</v>
      </c>
      <c r="W770" t="s">
        <v>41</v>
      </c>
      <c r="X770" t="s">
        <v>16</v>
      </c>
      <c r="Y770" t="s">
        <v>30</v>
      </c>
      <c r="Z770" t="s">
        <v>37</v>
      </c>
    </row>
    <row r="771" spans="1:26" x14ac:dyDescent="0.2">
      <c r="A771" s="1">
        <v>43628</v>
      </c>
      <c r="B771" t="s">
        <v>212</v>
      </c>
      <c r="C771" t="s">
        <v>107</v>
      </c>
      <c r="D771" t="s">
        <v>27</v>
      </c>
      <c r="E771" t="s">
        <v>211</v>
      </c>
      <c r="F771" s="3" t="s">
        <v>17</v>
      </c>
      <c r="G771" s="3">
        <f>WEEKDAY(A771,2)</f>
        <v>3</v>
      </c>
      <c r="H771" s="7">
        <f>N771+O771/60</f>
        <v>6</v>
      </c>
      <c r="I771" s="7">
        <f>P771+Q771/60</f>
        <v>7.333333333333333</v>
      </c>
      <c r="J771" s="4">
        <f>IFERROR(VLOOKUP($U771,TONGHOPVERSION!$A$3:$G$240,6,FALSE),VLOOKUP($B771,TONGHOPVERSION!$A$3:$G$240,6,FALSE))</f>
        <v>154.0502166235689</v>
      </c>
      <c r="K771" s="4">
        <f>IFERROR(VLOOKUP($U771,TONGHOPVERSION!$A$3:$G$240,7,FALSE),VLOOKUP($B771,TONGHOPVERSION!$A$3:$G$240,7,FALSE))</f>
        <v>194.29488663496403</v>
      </c>
      <c r="L771" s="2">
        <v>0.25</v>
      </c>
      <c r="M771" s="2">
        <v>0.30555555555555552</v>
      </c>
      <c r="N771" s="6">
        <f t="shared" ref="N771:N834" si="48">HOUR(L771)</f>
        <v>6</v>
      </c>
      <c r="O771" s="6">
        <f t="shared" ref="O771:O834" si="49">MINUTE(L771)</f>
        <v>0</v>
      </c>
      <c r="P771" s="6">
        <f t="shared" ref="P771:P834" si="50">HOUR(M771)</f>
        <v>7</v>
      </c>
      <c r="Q771" s="6">
        <f t="shared" ref="Q771:Q834" si="51">MINUTE(M771)</f>
        <v>20</v>
      </c>
      <c r="R771">
        <v>184</v>
      </c>
      <c r="S771">
        <v>555</v>
      </c>
      <c r="T771" s="4">
        <v>102.12</v>
      </c>
      <c r="U771" t="s">
        <v>210</v>
      </c>
      <c r="V771" t="s">
        <v>210</v>
      </c>
      <c r="W771" t="s">
        <v>41</v>
      </c>
      <c r="X771" t="s">
        <v>16</v>
      </c>
      <c r="Y771" t="s">
        <v>30</v>
      </c>
      <c r="Z771" t="s">
        <v>37</v>
      </c>
    </row>
    <row r="772" spans="1:26" x14ac:dyDescent="0.2">
      <c r="A772" s="1">
        <v>43628</v>
      </c>
      <c r="B772" t="s">
        <v>252</v>
      </c>
      <c r="C772" t="s">
        <v>168</v>
      </c>
      <c r="D772" t="s">
        <v>35</v>
      </c>
      <c r="E772" t="s">
        <v>392</v>
      </c>
      <c r="F772" s="3" t="s">
        <v>17</v>
      </c>
      <c r="G772" s="3">
        <f>WEEKDAY(A772,2)</f>
        <v>3</v>
      </c>
      <c r="H772" s="7">
        <f>N772+O772/60</f>
        <v>5.083333333333333</v>
      </c>
      <c r="I772" s="7">
        <f>P772+Q772/60</f>
        <v>7.25</v>
      </c>
      <c r="J772" s="4">
        <f>IFERROR(VLOOKUP($U772,TONGHOPVERSION!$A$3:$G$240,6,FALSE),VLOOKUP($B772,TONGHOPVERSION!$A$3:$G$240,6,FALSE))</f>
        <v>343.25439636723399</v>
      </c>
      <c r="K772" s="4">
        <f>IFERROR(VLOOKUP($U772,TONGHOPVERSION!$A$3:$G$240,7,FALSE),VLOOKUP($B772,TONGHOPVERSION!$A$3:$G$240,7,FALSE))</f>
        <v>347.63650227556832</v>
      </c>
      <c r="L772" s="2">
        <v>0.21180555555555555</v>
      </c>
      <c r="M772" s="2">
        <v>0.30208333333333331</v>
      </c>
      <c r="N772" s="6">
        <f t="shared" si="48"/>
        <v>5</v>
      </c>
      <c r="O772" s="6">
        <f t="shared" si="49"/>
        <v>5</v>
      </c>
      <c r="P772" s="6">
        <f t="shared" si="50"/>
        <v>7</v>
      </c>
      <c r="Q772" s="6">
        <f t="shared" si="51"/>
        <v>15</v>
      </c>
      <c r="R772">
        <v>184</v>
      </c>
      <c r="S772">
        <v>967</v>
      </c>
      <c r="T772" s="4">
        <v>177.928</v>
      </c>
      <c r="U772" t="s">
        <v>253</v>
      </c>
      <c r="V772" t="s">
        <v>253</v>
      </c>
      <c r="W772" t="s">
        <v>45</v>
      </c>
      <c r="X772" t="s">
        <v>170</v>
      </c>
      <c r="Y772" t="s">
        <v>23</v>
      </c>
      <c r="Z772" t="s">
        <v>37</v>
      </c>
    </row>
    <row r="773" spans="1:26" x14ac:dyDescent="0.2">
      <c r="A773" s="1">
        <v>43628</v>
      </c>
      <c r="B773" t="s">
        <v>370</v>
      </c>
      <c r="C773" t="s">
        <v>34</v>
      </c>
      <c r="D773" t="s">
        <v>266</v>
      </c>
      <c r="E773" t="s">
        <v>369</v>
      </c>
      <c r="F773" s="3" t="s">
        <v>17</v>
      </c>
      <c r="G773" s="3">
        <f>WEEKDAY(A773,2)</f>
        <v>3</v>
      </c>
      <c r="H773" s="7">
        <f>N773+O773/60</f>
        <v>10.5</v>
      </c>
      <c r="I773" s="7">
        <f>P773+Q773/60</f>
        <v>12</v>
      </c>
      <c r="J773" s="4">
        <f>IFERROR(VLOOKUP($U773,TONGHOPVERSION!$A$3:$G$240,6,FALSE),VLOOKUP($B773,TONGHOPVERSION!$A$3:$G$240,6,FALSE))</f>
        <v>131.66180798657265</v>
      </c>
      <c r="K773" s="4">
        <f>IFERROR(VLOOKUP($U773,TONGHOPVERSION!$A$3:$G$240,7,FALSE),VLOOKUP($B773,TONGHOPVERSION!$A$3:$G$240,7,FALSE))</f>
        <v>206.51813465495701</v>
      </c>
      <c r="L773" s="2">
        <v>0.4375</v>
      </c>
      <c r="M773" s="2">
        <v>0.5</v>
      </c>
      <c r="N773" s="6">
        <f t="shared" si="48"/>
        <v>10</v>
      </c>
      <c r="O773" s="6">
        <f t="shared" si="49"/>
        <v>30</v>
      </c>
      <c r="P773" s="6">
        <f t="shared" si="50"/>
        <v>12</v>
      </c>
      <c r="Q773" s="6">
        <f t="shared" si="51"/>
        <v>0</v>
      </c>
      <c r="R773">
        <v>184</v>
      </c>
      <c r="S773">
        <v>715</v>
      </c>
      <c r="T773" s="4">
        <v>131.56</v>
      </c>
      <c r="U773" t="s">
        <v>370</v>
      </c>
      <c r="V773" t="s">
        <v>370</v>
      </c>
      <c r="W773" t="s">
        <v>41</v>
      </c>
      <c r="X773" t="s">
        <v>16</v>
      </c>
      <c r="Y773" t="s">
        <v>30</v>
      </c>
      <c r="Z773" t="s">
        <v>37</v>
      </c>
    </row>
    <row r="774" spans="1:26" x14ac:dyDescent="0.2">
      <c r="A774" s="1">
        <v>43628</v>
      </c>
      <c r="B774" t="s">
        <v>253</v>
      </c>
      <c r="C774" t="s">
        <v>35</v>
      </c>
      <c r="D774" t="s">
        <v>168</v>
      </c>
      <c r="E774" t="s">
        <v>393</v>
      </c>
      <c r="F774" s="3" t="s">
        <v>17</v>
      </c>
      <c r="G774" s="3">
        <f>WEEKDAY(A774,2)</f>
        <v>3</v>
      </c>
      <c r="H774" s="7">
        <f>N774+O774/60</f>
        <v>1.8333333333333335</v>
      </c>
      <c r="I774" s="7">
        <f>P774+Q774/60</f>
        <v>4</v>
      </c>
      <c r="J774" s="4">
        <f>IFERROR(VLOOKUP($U774,TONGHOPVERSION!$A$3:$G$240,6,FALSE),VLOOKUP($B774,TONGHOPVERSION!$A$3:$G$240,6,FALSE))</f>
        <v>343.25439636723399</v>
      </c>
      <c r="K774" s="4">
        <f>IFERROR(VLOOKUP($U774,TONGHOPVERSION!$A$3:$G$240,7,FALSE),VLOOKUP($B774,TONGHOPVERSION!$A$3:$G$240,7,FALSE))</f>
        <v>347.63650227556832</v>
      </c>
      <c r="L774" s="2">
        <v>7.6388888888888895E-2</v>
      </c>
      <c r="M774" s="2">
        <v>0.16666666666666666</v>
      </c>
      <c r="N774" s="6">
        <f t="shared" si="48"/>
        <v>1</v>
      </c>
      <c r="O774" s="6">
        <f t="shared" si="49"/>
        <v>50</v>
      </c>
      <c r="P774" s="6">
        <f t="shared" si="50"/>
        <v>4</v>
      </c>
      <c r="Q774" s="6">
        <f t="shared" si="51"/>
        <v>0</v>
      </c>
      <c r="R774">
        <v>184</v>
      </c>
      <c r="S774">
        <v>967</v>
      </c>
      <c r="T774" s="4">
        <v>177.928</v>
      </c>
      <c r="U774" t="s">
        <v>253</v>
      </c>
      <c r="V774" t="s">
        <v>253</v>
      </c>
      <c r="W774" t="s">
        <v>45</v>
      </c>
      <c r="X774" t="s">
        <v>170</v>
      </c>
      <c r="Y774" t="s">
        <v>23</v>
      </c>
      <c r="Z774" t="s">
        <v>37</v>
      </c>
    </row>
    <row r="775" spans="1:26" x14ac:dyDescent="0.2">
      <c r="A775" s="1">
        <v>43628</v>
      </c>
      <c r="B775" t="s">
        <v>36</v>
      </c>
      <c r="C775" t="s">
        <v>35</v>
      </c>
      <c r="D775" t="s">
        <v>34</v>
      </c>
      <c r="E775" t="s">
        <v>371</v>
      </c>
      <c r="F775" s="3" t="s">
        <v>17</v>
      </c>
      <c r="G775" s="3">
        <f>WEEKDAY(A775,2)</f>
        <v>3</v>
      </c>
      <c r="H775" s="7">
        <f>N775+O775/60</f>
        <v>8</v>
      </c>
      <c r="I775" s="7">
        <f>P775+Q775/60</f>
        <v>9.3333333333333339</v>
      </c>
      <c r="J775" s="4">
        <f>IFERROR(VLOOKUP($U775,TONGHOPVERSION!$A$3:$G$240,6,FALSE),VLOOKUP($B775,TONGHOPVERSION!$A$3:$G$240,6,FALSE))</f>
        <v>236.34688949060637</v>
      </c>
      <c r="K775" s="4">
        <f>IFERROR(VLOOKUP($U775,TONGHOPVERSION!$A$3:$G$240,7,FALSE),VLOOKUP($B775,TONGHOPVERSION!$A$3:$G$240,7,FALSE))</f>
        <v>201.94443000170284</v>
      </c>
      <c r="L775" s="2">
        <v>0.33333333333333331</v>
      </c>
      <c r="M775" s="2">
        <v>0.3888888888888889</v>
      </c>
      <c r="N775" s="6">
        <f t="shared" si="48"/>
        <v>8</v>
      </c>
      <c r="O775" s="6">
        <f t="shared" si="49"/>
        <v>0</v>
      </c>
      <c r="P775" s="6">
        <f t="shared" si="50"/>
        <v>9</v>
      </c>
      <c r="Q775" s="6">
        <f t="shared" si="51"/>
        <v>20</v>
      </c>
      <c r="R775">
        <v>184</v>
      </c>
      <c r="S775">
        <v>604</v>
      </c>
      <c r="T775" s="4">
        <v>111.136</v>
      </c>
      <c r="U775" t="s">
        <v>36</v>
      </c>
      <c r="V775" t="s">
        <v>36</v>
      </c>
      <c r="W775" t="s">
        <v>36</v>
      </c>
      <c r="X775" t="s">
        <v>16</v>
      </c>
      <c r="Y775" t="s">
        <v>30</v>
      </c>
      <c r="Z775" t="s">
        <v>37</v>
      </c>
    </row>
    <row r="776" spans="1:26" x14ac:dyDescent="0.2">
      <c r="A776" s="1">
        <v>43628</v>
      </c>
      <c r="B776" t="s">
        <v>375</v>
      </c>
      <c r="C776" t="s">
        <v>266</v>
      </c>
      <c r="D776" t="s">
        <v>34</v>
      </c>
      <c r="E776" t="s">
        <v>374</v>
      </c>
      <c r="F776" s="3" t="s">
        <v>17</v>
      </c>
      <c r="G776" s="3">
        <f>WEEKDAY(A776,2)</f>
        <v>3</v>
      </c>
      <c r="H776" s="7">
        <f>N776+O776/60</f>
        <v>23.833333333333332</v>
      </c>
      <c r="I776" s="7">
        <f>P776+Q776/60</f>
        <v>1.3333333333333333</v>
      </c>
      <c r="J776" s="4">
        <f>IFERROR(VLOOKUP($U776,TONGHOPVERSION!$A$3:$G$240,6,FALSE),VLOOKUP($B776,TONGHOPVERSION!$A$3:$G$240,6,FALSE))</f>
        <v>131.66180798657265</v>
      </c>
      <c r="K776" s="4">
        <f>IFERROR(VLOOKUP($U776,TONGHOPVERSION!$A$3:$G$240,7,FALSE),VLOOKUP($B776,TONGHOPVERSION!$A$3:$G$240,7,FALSE))</f>
        <v>206.51813465495701</v>
      </c>
      <c r="L776" s="2">
        <v>0.99305555555555547</v>
      </c>
      <c r="M776" s="2">
        <v>5.5555555555555552E-2</v>
      </c>
      <c r="N776" s="6">
        <f t="shared" si="48"/>
        <v>23</v>
      </c>
      <c r="O776" s="6">
        <f t="shared" si="49"/>
        <v>50</v>
      </c>
      <c r="P776" s="6">
        <f t="shared" si="50"/>
        <v>1</v>
      </c>
      <c r="Q776" s="6">
        <f t="shared" si="51"/>
        <v>20</v>
      </c>
      <c r="R776">
        <v>184</v>
      </c>
      <c r="S776">
        <v>715</v>
      </c>
      <c r="T776" s="4">
        <v>131.56</v>
      </c>
      <c r="U776" t="s">
        <v>370</v>
      </c>
      <c r="V776" t="s">
        <v>370</v>
      </c>
      <c r="W776" t="s">
        <v>41</v>
      </c>
      <c r="X776" t="s">
        <v>16</v>
      </c>
      <c r="Y776" t="s">
        <v>30</v>
      </c>
      <c r="Z776" t="s">
        <v>37</v>
      </c>
    </row>
    <row r="777" spans="1:26" x14ac:dyDescent="0.2">
      <c r="A777" s="1">
        <v>43628</v>
      </c>
      <c r="B777" t="s">
        <v>502</v>
      </c>
      <c r="C777" t="s">
        <v>99</v>
      </c>
      <c r="D777" t="s">
        <v>27</v>
      </c>
      <c r="E777" t="s">
        <v>501</v>
      </c>
      <c r="F777" s="3" t="s">
        <v>17</v>
      </c>
      <c r="G777" s="3">
        <f>WEEKDAY(A777,2)</f>
        <v>3</v>
      </c>
      <c r="H777" s="7">
        <f>N777+O777/60</f>
        <v>12.333333333333334</v>
      </c>
      <c r="I777" s="7">
        <f>P777+Q777/60</f>
        <v>13.333333333333334</v>
      </c>
      <c r="J777" s="4">
        <f>IFERROR(VLOOKUP($U777,TONGHOPVERSION!$A$3:$G$240,6,FALSE),VLOOKUP($B777,TONGHOPVERSION!$A$3:$G$240,6,FALSE))</f>
        <v>142.82837478473851</v>
      </c>
      <c r="K777" s="4">
        <f>IFERROR(VLOOKUP($U777,TONGHOPVERSION!$A$3:$G$240,7,FALSE),VLOOKUP($B777,TONGHOPVERSION!$A$3:$G$240,7,FALSE))</f>
        <v>131.67374266664146</v>
      </c>
      <c r="L777" s="2">
        <v>0.51388888888888895</v>
      </c>
      <c r="M777" s="2">
        <v>0.55555555555555558</v>
      </c>
      <c r="N777" s="6">
        <f t="shared" si="48"/>
        <v>12</v>
      </c>
      <c r="O777" s="6">
        <f t="shared" si="49"/>
        <v>20</v>
      </c>
      <c r="P777" s="6">
        <f t="shared" si="50"/>
        <v>13</v>
      </c>
      <c r="Q777" s="6">
        <f t="shared" si="51"/>
        <v>20</v>
      </c>
      <c r="R777">
        <v>184</v>
      </c>
      <c r="S777">
        <v>257</v>
      </c>
      <c r="T777" s="4">
        <v>47.287999999999997</v>
      </c>
      <c r="U777" t="s">
        <v>109</v>
      </c>
      <c r="V777" t="s">
        <v>109</v>
      </c>
      <c r="W777" t="s">
        <v>41</v>
      </c>
      <c r="X777" t="s">
        <v>16</v>
      </c>
      <c r="Y777" t="s">
        <v>30</v>
      </c>
      <c r="Z777" t="s">
        <v>37</v>
      </c>
    </row>
    <row r="778" spans="1:26" x14ac:dyDescent="0.2">
      <c r="A778" s="1">
        <v>43628</v>
      </c>
      <c r="B778" t="s">
        <v>33</v>
      </c>
      <c r="C778" t="s">
        <v>34</v>
      </c>
      <c r="D778" t="s">
        <v>35</v>
      </c>
      <c r="E778" t="s">
        <v>300</v>
      </c>
      <c r="F778" s="3" t="s">
        <v>17</v>
      </c>
      <c r="G778" s="3">
        <f>WEEKDAY(A778,2)</f>
        <v>3</v>
      </c>
      <c r="H778" s="7">
        <f>N778+O778/60</f>
        <v>2</v>
      </c>
      <c r="I778" s="7">
        <f>P778+Q778/60</f>
        <v>3.3333333333333335</v>
      </c>
      <c r="J778" s="4">
        <f>IFERROR(VLOOKUP($U778,TONGHOPVERSION!$A$3:$G$240,6,FALSE),VLOOKUP($B778,TONGHOPVERSION!$A$3:$G$240,6,FALSE))</f>
        <v>236.34688949060637</v>
      </c>
      <c r="K778" s="4">
        <f>IFERROR(VLOOKUP($U778,TONGHOPVERSION!$A$3:$G$240,7,FALSE),VLOOKUP($B778,TONGHOPVERSION!$A$3:$G$240,7,FALSE))</f>
        <v>201.94443000170284</v>
      </c>
      <c r="L778" s="2">
        <v>8.3333333333333329E-2</v>
      </c>
      <c r="M778" s="2">
        <v>0.1388888888888889</v>
      </c>
      <c r="N778" s="6">
        <f t="shared" si="48"/>
        <v>2</v>
      </c>
      <c r="O778" s="6">
        <f t="shared" si="49"/>
        <v>0</v>
      </c>
      <c r="P778" s="6">
        <f t="shared" si="50"/>
        <v>3</v>
      </c>
      <c r="Q778" s="6">
        <f t="shared" si="51"/>
        <v>20</v>
      </c>
      <c r="R778">
        <v>184</v>
      </c>
      <c r="S778">
        <v>604</v>
      </c>
      <c r="T778" s="4">
        <v>111.136</v>
      </c>
      <c r="U778" t="s">
        <v>36</v>
      </c>
      <c r="V778" t="s">
        <v>36</v>
      </c>
      <c r="W778" t="s">
        <v>36</v>
      </c>
      <c r="X778" t="s">
        <v>16</v>
      </c>
      <c r="Y778" t="s">
        <v>30</v>
      </c>
      <c r="Z778" t="s">
        <v>37</v>
      </c>
    </row>
    <row r="779" spans="1:26" x14ac:dyDescent="0.2">
      <c r="A779" s="1">
        <v>43628</v>
      </c>
      <c r="B779" t="s">
        <v>100</v>
      </c>
      <c r="C779" t="s">
        <v>35</v>
      </c>
      <c r="D779" t="s">
        <v>99</v>
      </c>
      <c r="E779" t="s">
        <v>503</v>
      </c>
      <c r="F779" s="3" t="s">
        <v>17</v>
      </c>
      <c r="G779" s="3">
        <f>WEEKDAY(A779,2)</f>
        <v>3</v>
      </c>
      <c r="H779" s="7">
        <f>N779+O779/60</f>
        <v>9.9166666666666661</v>
      </c>
      <c r="I779" s="7">
        <f>P779+Q779/60</f>
        <v>11.666666666666666</v>
      </c>
      <c r="J779" s="4">
        <f>IFERROR(VLOOKUP($U779,TONGHOPVERSION!$A$3:$G$240,6,FALSE),VLOOKUP($B779,TONGHOPVERSION!$A$3:$G$240,6,FALSE))</f>
        <v>226.29556144230276</v>
      </c>
      <c r="K779" s="4">
        <f>IFERROR(VLOOKUP($U779,TONGHOPVERSION!$A$3:$G$240,7,FALSE),VLOOKUP($B779,TONGHOPVERSION!$A$3:$G$240,7,FALSE))</f>
        <v>261.68109322915961</v>
      </c>
      <c r="L779" s="2">
        <v>0.41319444444444442</v>
      </c>
      <c r="M779" s="2">
        <v>0.4861111111111111</v>
      </c>
      <c r="N779" s="6">
        <f t="shared" si="48"/>
        <v>9</v>
      </c>
      <c r="O779" s="6">
        <f t="shared" si="49"/>
        <v>55</v>
      </c>
      <c r="P779" s="6">
        <f t="shared" si="50"/>
        <v>11</v>
      </c>
      <c r="Q779" s="6">
        <f t="shared" si="51"/>
        <v>40</v>
      </c>
      <c r="R779">
        <v>184</v>
      </c>
      <c r="S779">
        <v>956</v>
      </c>
      <c r="T779" s="4">
        <v>175.904</v>
      </c>
      <c r="U779" t="s">
        <v>100</v>
      </c>
      <c r="V779" t="s">
        <v>100</v>
      </c>
      <c r="W779" t="s">
        <v>41</v>
      </c>
      <c r="X779" t="s">
        <v>16</v>
      </c>
      <c r="Y779" t="s">
        <v>30</v>
      </c>
      <c r="Z779" t="s">
        <v>37</v>
      </c>
    </row>
    <row r="780" spans="1:26" x14ac:dyDescent="0.2">
      <c r="A780" s="1">
        <v>43628</v>
      </c>
      <c r="B780" t="s">
        <v>227</v>
      </c>
      <c r="C780" t="s">
        <v>35</v>
      </c>
      <c r="D780" t="s">
        <v>228</v>
      </c>
      <c r="E780" t="s">
        <v>226</v>
      </c>
      <c r="F780" s="3" t="s">
        <v>17</v>
      </c>
      <c r="G780" s="3">
        <f>WEEKDAY(A780,2)</f>
        <v>3</v>
      </c>
      <c r="H780" s="7">
        <f>N780+O780/60</f>
        <v>4</v>
      </c>
      <c r="I780" s="7">
        <f>P780+Q780/60</f>
        <v>5.833333333333333</v>
      </c>
      <c r="J780" s="4">
        <f>IFERROR(VLOOKUP($U780,TONGHOPVERSION!$A$3:$G$240,6,FALSE),VLOOKUP($B780,TONGHOPVERSION!$A$3:$G$240,6,FALSE))</f>
        <v>206.38932138906318</v>
      </c>
      <c r="K780" s="4">
        <f>IFERROR(VLOOKUP($U780,TONGHOPVERSION!$A$3:$G$240,7,FALSE),VLOOKUP($B780,TONGHOPVERSION!$A$3:$G$240,7,FALSE))</f>
        <v>262.45868422811373</v>
      </c>
      <c r="L780" s="2">
        <v>0.16666666666666666</v>
      </c>
      <c r="M780" s="2">
        <v>0.24305555555555555</v>
      </c>
      <c r="N780" s="6">
        <f t="shared" si="48"/>
        <v>4</v>
      </c>
      <c r="O780" s="6">
        <f t="shared" si="49"/>
        <v>0</v>
      </c>
      <c r="P780" s="6">
        <f t="shared" si="50"/>
        <v>5</v>
      </c>
      <c r="Q780" s="6">
        <f t="shared" si="51"/>
        <v>50</v>
      </c>
      <c r="R780">
        <v>184</v>
      </c>
      <c r="S780">
        <v>958</v>
      </c>
      <c r="T780" s="4">
        <v>176.27199999999999</v>
      </c>
      <c r="U780" t="s">
        <v>227</v>
      </c>
      <c r="V780" t="s">
        <v>227</v>
      </c>
      <c r="W780" t="s">
        <v>41</v>
      </c>
      <c r="X780" t="s">
        <v>16</v>
      </c>
      <c r="Y780" t="s">
        <v>30</v>
      </c>
      <c r="Z780" t="s">
        <v>37</v>
      </c>
    </row>
    <row r="781" spans="1:26" x14ac:dyDescent="0.2">
      <c r="A781" s="1">
        <v>43628</v>
      </c>
      <c r="B781" t="s">
        <v>232</v>
      </c>
      <c r="C781" t="s">
        <v>228</v>
      </c>
      <c r="D781" t="s">
        <v>35</v>
      </c>
      <c r="E781" t="s">
        <v>231</v>
      </c>
      <c r="F781" s="3" t="s">
        <v>17</v>
      </c>
      <c r="G781" s="3">
        <f>WEEKDAY(A781,2)</f>
        <v>3</v>
      </c>
      <c r="H781" s="7">
        <f>N781+O781/60</f>
        <v>6.5</v>
      </c>
      <c r="I781" s="7">
        <f>P781+Q781/60</f>
        <v>8.25</v>
      </c>
      <c r="J781" s="4">
        <f>IFERROR(VLOOKUP($U781,TONGHOPVERSION!$A$3:$G$240,6,FALSE),VLOOKUP($B781,TONGHOPVERSION!$A$3:$G$240,6,FALSE))</f>
        <v>206.38932138906318</v>
      </c>
      <c r="K781" s="4">
        <f>IFERROR(VLOOKUP($U781,TONGHOPVERSION!$A$3:$G$240,7,FALSE),VLOOKUP($B781,TONGHOPVERSION!$A$3:$G$240,7,FALSE))</f>
        <v>262.45868422811373</v>
      </c>
      <c r="L781" s="2">
        <v>0.27083333333333331</v>
      </c>
      <c r="M781" s="2">
        <v>0.34375</v>
      </c>
      <c r="N781" s="6">
        <f t="shared" si="48"/>
        <v>6</v>
      </c>
      <c r="O781" s="6">
        <f t="shared" si="49"/>
        <v>30</v>
      </c>
      <c r="P781" s="6">
        <f t="shared" si="50"/>
        <v>8</v>
      </c>
      <c r="Q781" s="6">
        <f t="shared" si="51"/>
        <v>15</v>
      </c>
      <c r="R781">
        <v>184</v>
      </c>
      <c r="S781">
        <v>958</v>
      </c>
      <c r="T781" s="4">
        <v>176.27199999999999</v>
      </c>
      <c r="U781" t="s">
        <v>227</v>
      </c>
      <c r="V781" t="s">
        <v>227</v>
      </c>
      <c r="W781" t="s">
        <v>41</v>
      </c>
      <c r="X781" t="s">
        <v>16</v>
      </c>
      <c r="Y781" t="s">
        <v>30</v>
      </c>
      <c r="Z781" t="s">
        <v>37</v>
      </c>
    </row>
    <row r="782" spans="1:26" x14ac:dyDescent="0.2">
      <c r="A782" s="1">
        <v>43628</v>
      </c>
      <c r="B782" t="s">
        <v>128</v>
      </c>
      <c r="C782" t="s">
        <v>34</v>
      </c>
      <c r="D782" t="s">
        <v>27</v>
      </c>
      <c r="E782" t="s">
        <v>381</v>
      </c>
      <c r="F782" s="3" t="s">
        <v>17</v>
      </c>
      <c r="G782" s="3">
        <f>WEEKDAY(A782,2)</f>
        <v>3</v>
      </c>
      <c r="H782" s="7">
        <f>N782+O782/60</f>
        <v>5</v>
      </c>
      <c r="I782" s="7">
        <f>P782+Q782/60</f>
        <v>6.5</v>
      </c>
      <c r="J782" s="4">
        <f>IFERROR(VLOOKUP($U782,TONGHOPVERSION!$A$3:$G$240,6,FALSE),VLOOKUP($B782,TONGHOPVERSION!$A$3:$G$240,6,FALSE))</f>
        <v>239.31340170869245</v>
      </c>
      <c r="K782" s="4">
        <f>IFERROR(VLOOKUP($U782,TONGHOPVERSION!$A$3:$G$240,7,FALSE),VLOOKUP($B782,TONGHOPVERSION!$A$3:$G$240,7,FALSE))</f>
        <v>208.92363712533773</v>
      </c>
      <c r="L782" s="2">
        <v>0.20833333333333334</v>
      </c>
      <c r="M782" s="2">
        <v>0.27083333333333331</v>
      </c>
      <c r="N782" s="6">
        <f t="shared" si="48"/>
        <v>5</v>
      </c>
      <c r="O782" s="6">
        <f t="shared" si="49"/>
        <v>0</v>
      </c>
      <c r="P782" s="6">
        <f t="shared" si="50"/>
        <v>6</v>
      </c>
      <c r="Q782" s="6">
        <f t="shared" si="51"/>
        <v>30</v>
      </c>
      <c r="R782">
        <v>184</v>
      </c>
      <c r="S782">
        <v>602</v>
      </c>
      <c r="T782" s="4">
        <v>110.768</v>
      </c>
      <c r="U782" t="s">
        <v>129</v>
      </c>
      <c r="V782" t="s">
        <v>129</v>
      </c>
      <c r="W782" t="s">
        <v>129</v>
      </c>
      <c r="X782" t="s">
        <v>16</v>
      </c>
      <c r="Y782" t="s">
        <v>30</v>
      </c>
      <c r="Z782" t="s">
        <v>37</v>
      </c>
    </row>
    <row r="783" spans="1:26" x14ac:dyDescent="0.2">
      <c r="A783" s="1">
        <v>43628</v>
      </c>
      <c r="B783" t="s">
        <v>129</v>
      </c>
      <c r="C783" t="s">
        <v>27</v>
      </c>
      <c r="D783" t="s">
        <v>34</v>
      </c>
      <c r="E783" t="s">
        <v>384</v>
      </c>
      <c r="F783" s="3" t="s">
        <v>17</v>
      </c>
      <c r="G783" s="3">
        <f>WEEKDAY(A783,2)</f>
        <v>3</v>
      </c>
      <c r="H783" s="7">
        <f>N783+O783/60</f>
        <v>3</v>
      </c>
      <c r="I783" s="7">
        <f>P783+Q783/60</f>
        <v>4.333333333333333</v>
      </c>
      <c r="J783" s="4">
        <f>IFERROR(VLOOKUP($U783,TONGHOPVERSION!$A$3:$G$240,6,FALSE),VLOOKUP($B783,TONGHOPVERSION!$A$3:$G$240,6,FALSE))</f>
        <v>239.31340170869245</v>
      </c>
      <c r="K783" s="4">
        <f>IFERROR(VLOOKUP($U783,TONGHOPVERSION!$A$3:$G$240,7,FALSE),VLOOKUP($B783,TONGHOPVERSION!$A$3:$G$240,7,FALSE))</f>
        <v>208.92363712533773</v>
      </c>
      <c r="L783" s="2">
        <v>0.125</v>
      </c>
      <c r="M783" s="2">
        <v>0.18055555555555555</v>
      </c>
      <c r="N783" s="6">
        <f t="shared" si="48"/>
        <v>3</v>
      </c>
      <c r="O783" s="6">
        <f t="shared" si="49"/>
        <v>0</v>
      </c>
      <c r="P783" s="6">
        <f t="shared" si="50"/>
        <v>4</v>
      </c>
      <c r="Q783" s="6">
        <f t="shared" si="51"/>
        <v>20</v>
      </c>
      <c r="R783">
        <v>184</v>
      </c>
      <c r="S783">
        <v>602</v>
      </c>
      <c r="T783" s="4">
        <v>110.768</v>
      </c>
      <c r="U783" t="s">
        <v>129</v>
      </c>
      <c r="V783" t="s">
        <v>129</v>
      </c>
      <c r="W783" t="s">
        <v>129</v>
      </c>
      <c r="X783" t="s">
        <v>16</v>
      </c>
      <c r="Y783" t="s">
        <v>30</v>
      </c>
      <c r="Z783" t="s">
        <v>37</v>
      </c>
    </row>
    <row r="784" spans="1:26" x14ac:dyDescent="0.2">
      <c r="A784" s="1">
        <v>43628</v>
      </c>
      <c r="B784" t="s">
        <v>59</v>
      </c>
      <c r="C784" t="s">
        <v>27</v>
      </c>
      <c r="D784" t="s">
        <v>44</v>
      </c>
      <c r="E784" t="s">
        <v>95</v>
      </c>
      <c r="F784" s="3" t="s">
        <v>17</v>
      </c>
      <c r="G784" s="3">
        <f>WEEKDAY(A784,2)</f>
        <v>3</v>
      </c>
      <c r="H784" s="7">
        <f>N784+O784/60</f>
        <v>7.25</v>
      </c>
      <c r="I784" s="7">
        <f>P784+Q784/60</f>
        <v>9.5</v>
      </c>
      <c r="J784" s="4">
        <f>IFERROR(VLOOKUP($U784,TONGHOPVERSION!$A$3:$G$240,6,FALSE),VLOOKUP($B784,TONGHOPVERSION!$A$3:$G$240,6,FALSE))</f>
        <v>395.74921853782541</v>
      </c>
      <c r="K784" s="4">
        <f>IFERROR(VLOOKUP($U784,TONGHOPVERSION!$A$3:$G$240,7,FALSE),VLOOKUP($B784,TONGHOPVERSION!$A$3:$G$240,7,FALSE))</f>
        <v>351.3813860279069</v>
      </c>
      <c r="L784" s="2">
        <v>0.30208333333333331</v>
      </c>
      <c r="M784" s="2">
        <v>0.39583333333333331</v>
      </c>
      <c r="N784" s="6">
        <f t="shared" si="48"/>
        <v>7</v>
      </c>
      <c r="O784" s="6">
        <f t="shared" si="49"/>
        <v>15</v>
      </c>
      <c r="P784" s="6">
        <f t="shared" si="50"/>
        <v>9</v>
      </c>
      <c r="Q784" s="6">
        <f t="shared" si="51"/>
        <v>30</v>
      </c>
      <c r="R784">
        <v>184</v>
      </c>
      <c r="S784">
        <v>1086</v>
      </c>
      <c r="T784" s="4">
        <v>199.82400000000001</v>
      </c>
      <c r="U784" t="s">
        <v>59</v>
      </c>
      <c r="V784" t="s">
        <v>59</v>
      </c>
      <c r="W784" t="s">
        <v>45</v>
      </c>
      <c r="X784" t="s">
        <v>46</v>
      </c>
      <c r="Y784" t="s">
        <v>23</v>
      </c>
      <c r="Z784" t="s">
        <v>37</v>
      </c>
    </row>
    <row r="785" spans="1:26" x14ac:dyDescent="0.2">
      <c r="A785" s="1">
        <v>43628</v>
      </c>
      <c r="B785" t="s">
        <v>61</v>
      </c>
      <c r="C785" t="s">
        <v>44</v>
      </c>
      <c r="D785" t="s">
        <v>27</v>
      </c>
      <c r="E785" t="s">
        <v>96</v>
      </c>
      <c r="F785" s="3" t="s">
        <v>17</v>
      </c>
      <c r="G785" s="3">
        <f>WEEKDAY(A785,2)</f>
        <v>3</v>
      </c>
      <c r="H785" s="7">
        <f>N785+O785/60</f>
        <v>10.5</v>
      </c>
      <c r="I785" s="7">
        <f>P785+Q785/60</f>
        <v>12.666666666666666</v>
      </c>
      <c r="J785" s="4">
        <f>IFERROR(VLOOKUP($U785,TONGHOPVERSION!$A$3:$G$240,6,FALSE),VLOOKUP($B785,TONGHOPVERSION!$A$3:$G$240,6,FALSE))</f>
        <v>395.74921853782541</v>
      </c>
      <c r="K785" s="4">
        <f>IFERROR(VLOOKUP($U785,TONGHOPVERSION!$A$3:$G$240,7,FALSE),VLOOKUP($B785,TONGHOPVERSION!$A$3:$G$240,7,FALSE))</f>
        <v>351.3813860279069</v>
      </c>
      <c r="L785" s="2">
        <v>0.4375</v>
      </c>
      <c r="M785" s="2">
        <v>0.52777777777777779</v>
      </c>
      <c r="N785" s="6">
        <f t="shared" si="48"/>
        <v>10</v>
      </c>
      <c r="O785" s="6">
        <f t="shared" si="49"/>
        <v>30</v>
      </c>
      <c r="P785" s="6">
        <f t="shared" si="50"/>
        <v>12</v>
      </c>
      <c r="Q785" s="6">
        <f t="shared" si="51"/>
        <v>40</v>
      </c>
      <c r="R785">
        <v>184</v>
      </c>
      <c r="S785">
        <v>1086</v>
      </c>
      <c r="T785" s="4">
        <v>199.82400000000001</v>
      </c>
      <c r="U785" t="s">
        <v>59</v>
      </c>
      <c r="V785" t="s">
        <v>59</v>
      </c>
      <c r="W785" t="s">
        <v>45</v>
      </c>
      <c r="X785" t="s">
        <v>46</v>
      </c>
      <c r="Y785" t="s">
        <v>23</v>
      </c>
      <c r="Z785" t="s">
        <v>37</v>
      </c>
    </row>
    <row r="786" spans="1:26" x14ac:dyDescent="0.2">
      <c r="A786" s="1">
        <v>43628</v>
      </c>
      <c r="B786" t="s">
        <v>33</v>
      </c>
      <c r="C786" t="s">
        <v>34</v>
      </c>
      <c r="D786" t="s">
        <v>35</v>
      </c>
      <c r="E786" t="s">
        <v>488</v>
      </c>
      <c r="F786" s="3" t="s">
        <v>17</v>
      </c>
      <c r="G786" s="3">
        <f>WEEKDAY(A786,2)</f>
        <v>3</v>
      </c>
      <c r="H786" s="7">
        <f>N786+O786/60</f>
        <v>3</v>
      </c>
      <c r="I786" s="7">
        <f>P786+Q786/60</f>
        <v>4.333333333333333</v>
      </c>
      <c r="J786" s="4">
        <f>IFERROR(VLOOKUP($U786,TONGHOPVERSION!$A$3:$G$240,6,FALSE),VLOOKUP($B786,TONGHOPVERSION!$A$3:$G$240,6,FALSE))</f>
        <v>236.34688949060637</v>
      </c>
      <c r="K786" s="4">
        <f>IFERROR(VLOOKUP($U786,TONGHOPVERSION!$A$3:$G$240,7,FALSE),VLOOKUP($B786,TONGHOPVERSION!$A$3:$G$240,7,FALSE))</f>
        <v>201.94443000170284</v>
      </c>
      <c r="L786" s="2">
        <v>0.125</v>
      </c>
      <c r="M786" s="2">
        <v>0.18055555555555555</v>
      </c>
      <c r="N786" s="6">
        <f t="shared" si="48"/>
        <v>3</v>
      </c>
      <c r="O786" s="6">
        <f t="shared" si="49"/>
        <v>0</v>
      </c>
      <c r="P786" s="6">
        <f t="shared" si="50"/>
        <v>4</v>
      </c>
      <c r="Q786" s="6">
        <f t="shared" si="51"/>
        <v>20</v>
      </c>
      <c r="R786">
        <v>184</v>
      </c>
      <c r="S786">
        <v>604</v>
      </c>
      <c r="T786" s="4">
        <v>111.136</v>
      </c>
      <c r="U786" t="s">
        <v>36</v>
      </c>
      <c r="V786" t="s">
        <v>36</v>
      </c>
      <c r="W786" t="s">
        <v>36</v>
      </c>
      <c r="X786" t="s">
        <v>16</v>
      </c>
      <c r="Y786" t="s">
        <v>30</v>
      </c>
      <c r="Z786" t="s">
        <v>37</v>
      </c>
    </row>
    <row r="787" spans="1:26" x14ac:dyDescent="0.2">
      <c r="A787" s="1">
        <v>43628</v>
      </c>
      <c r="B787" t="s">
        <v>128</v>
      </c>
      <c r="C787" t="s">
        <v>34</v>
      </c>
      <c r="D787" t="s">
        <v>27</v>
      </c>
      <c r="E787" t="s">
        <v>489</v>
      </c>
      <c r="F787" s="3" t="s">
        <v>17</v>
      </c>
      <c r="G787" s="3">
        <f>WEEKDAY(A787,2)</f>
        <v>3</v>
      </c>
      <c r="H787" s="7">
        <f>N787+O787/60</f>
        <v>8</v>
      </c>
      <c r="I787" s="7">
        <f>P787+Q787/60</f>
        <v>9.5</v>
      </c>
      <c r="J787" s="4">
        <f>IFERROR(VLOOKUP($U787,TONGHOPVERSION!$A$3:$G$240,6,FALSE),VLOOKUP($B787,TONGHOPVERSION!$A$3:$G$240,6,FALSE))</f>
        <v>239.31340170869245</v>
      </c>
      <c r="K787" s="4">
        <f>IFERROR(VLOOKUP($U787,TONGHOPVERSION!$A$3:$G$240,7,FALSE),VLOOKUP($B787,TONGHOPVERSION!$A$3:$G$240,7,FALSE))</f>
        <v>208.92363712533773</v>
      </c>
      <c r="L787" s="2">
        <v>0.33333333333333331</v>
      </c>
      <c r="M787" s="2">
        <v>0.39583333333333331</v>
      </c>
      <c r="N787" s="6">
        <f t="shared" si="48"/>
        <v>8</v>
      </c>
      <c r="O787" s="6">
        <f t="shared" si="49"/>
        <v>0</v>
      </c>
      <c r="P787" s="6">
        <f t="shared" si="50"/>
        <v>9</v>
      </c>
      <c r="Q787" s="6">
        <f t="shared" si="51"/>
        <v>30</v>
      </c>
      <c r="R787">
        <v>184</v>
      </c>
      <c r="S787">
        <v>602</v>
      </c>
      <c r="T787" s="4">
        <v>110.768</v>
      </c>
      <c r="U787" t="s">
        <v>129</v>
      </c>
      <c r="V787" t="s">
        <v>129</v>
      </c>
      <c r="W787" t="s">
        <v>129</v>
      </c>
      <c r="X787" t="s">
        <v>16</v>
      </c>
      <c r="Y787" t="s">
        <v>30</v>
      </c>
      <c r="Z787" t="s">
        <v>37</v>
      </c>
    </row>
    <row r="788" spans="1:26" x14ac:dyDescent="0.2">
      <c r="A788" s="1">
        <v>43628</v>
      </c>
      <c r="B788" t="s">
        <v>36</v>
      </c>
      <c r="C788" t="s">
        <v>35</v>
      </c>
      <c r="D788" t="s">
        <v>34</v>
      </c>
      <c r="E788" t="s">
        <v>490</v>
      </c>
      <c r="F788" s="3" t="s">
        <v>17</v>
      </c>
      <c r="G788" s="3">
        <f>WEEKDAY(A788,2)</f>
        <v>3</v>
      </c>
      <c r="H788" s="7">
        <f>N788+O788/60</f>
        <v>6</v>
      </c>
      <c r="I788" s="7">
        <f>P788+Q788/60</f>
        <v>7.333333333333333</v>
      </c>
      <c r="J788" s="4">
        <f>IFERROR(VLOOKUP($U788,TONGHOPVERSION!$A$3:$G$240,6,FALSE),VLOOKUP($B788,TONGHOPVERSION!$A$3:$G$240,6,FALSE))</f>
        <v>236.34688949060637</v>
      </c>
      <c r="K788" s="4">
        <f>IFERROR(VLOOKUP($U788,TONGHOPVERSION!$A$3:$G$240,7,FALSE),VLOOKUP($B788,TONGHOPVERSION!$A$3:$G$240,7,FALSE))</f>
        <v>201.94443000170284</v>
      </c>
      <c r="L788" s="2">
        <v>0.25</v>
      </c>
      <c r="M788" s="2">
        <v>0.30555555555555552</v>
      </c>
      <c r="N788" s="6">
        <f t="shared" si="48"/>
        <v>6</v>
      </c>
      <c r="O788" s="6">
        <f t="shared" si="49"/>
        <v>0</v>
      </c>
      <c r="P788" s="6">
        <f t="shared" si="50"/>
        <v>7</v>
      </c>
      <c r="Q788" s="6">
        <f t="shared" si="51"/>
        <v>20</v>
      </c>
      <c r="R788">
        <v>184</v>
      </c>
      <c r="S788">
        <v>604</v>
      </c>
      <c r="T788" s="4">
        <v>111.136</v>
      </c>
      <c r="U788" t="s">
        <v>36</v>
      </c>
      <c r="V788" t="s">
        <v>36</v>
      </c>
      <c r="W788" t="s">
        <v>36</v>
      </c>
      <c r="X788" t="s">
        <v>16</v>
      </c>
      <c r="Y788" t="s">
        <v>30</v>
      </c>
      <c r="Z788" t="s">
        <v>37</v>
      </c>
    </row>
    <row r="789" spans="1:26" x14ac:dyDescent="0.2">
      <c r="A789" s="1">
        <v>43628</v>
      </c>
      <c r="B789" t="s">
        <v>118</v>
      </c>
      <c r="C789" t="s">
        <v>119</v>
      </c>
      <c r="D789" t="s">
        <v>27</v>
      </c>
      <c r="E789" t="s">
        <v>117</v>
      </c>
      <c r="F789" s="3" t="s">
        <v>17</v>
      </c>
      <c r="G789" s="3">
        <f>WEEKDAY(A789,2)</f>
        <v>3</v>
      </c>
      <c r="H789" s="7">
        <f>N789+O789/60</f>
        <v>12.583333333333334</v>
      </c>
      <c r="I789" s="7">
        <f>P789+Q789/60</f>
        <v>14.083333333333334</v>
      </c>
      <c r="J789" s="4">
        <f>IFERROR(VLOOKUP($U789,TONGHOPVERSION!$A$3:$G$240,6,FALSE),VLOOKUP($B789,TONGHOPVERSION!$A$3:$G$240,6,FALSE))</f>
        <v>214.88804221212081</v>
      </c>
      <c r="K789" s="4">
        <f>IFERROR(VLOOKUP($U789,TONGHOPVERSION!$A$3:$G$240,7,FALSE),VLOOKUP($B789,TONGHOPVERSION!$A$3:$G$240,7,FALSE))</f>
        <v>213.88072353634405</v>
      </c>
      <c r="L789" s="2">
        <v>0.52430555555555558</v>
      </c>
      <c r="M789" s="2">
        <v>0.58680555555555558</v>
      </c>
      <c r="N789" s="6">
        <f t="shared" si="48"/>
        <v>12</v>
      </c>
      <c r="O789" s="6">
        <f t="shared" si="49"/>
        <v>35</v>
      </c>
      <c r="P789" s="6">
        <f t="shared" si="50"/>
        <v>14</v>
      </c>
      <c r="Q789" s="6">
        <f t="shared" si="51"/>
        <v>5</v>
      </c>
      <c r="R789">
        <v>184</v>
      </c>
      <c r="S789">
        <v>628</v>
      </c>
      <c r="T789" s="4">
        <v>115.55200000000001</v>
      </c>
      <c r="U789" t="s">
        <v>120</v>
      </c>
      <c r="V789" t="s">
        <v>120</v>
      </c>
      <c r="W789" t="s">
        <v>29</v>
      </c>
      <c r="X789" t="s">
        <v>16</v>
      </c>
      <c r="Y789" t="s">
        <v>30</v>
      </c>
      <c r="Z789" t="s">
        <v>37</v>
      </c>
    </row>
    <row r="790" spans="1:26" x14ac:dyDescent="0.2">
      <c r="A790" s="1">
        <v>43628</v>
      </c>
      <c r="B790" t="s">
        <v>129</v>
      </c>
      <c r="C790" t="s">
        <v>27</v>
      </c>
      <c r="D790" t="s">
        <v>34</v>
      </c>
      <c r="E790" t="s">
        <v>491</v>
      </c>
      <c r="F790" s="3" t="s">
        <v>17</v>
      </c>
      <c r="G790" s="3">
        <f>WEEKDAY(A790,2)</f>
        <v>3</v>
      </c>
      <c r="H790" s="7">
        <f>N790+O790/60</f>
        <v>1</v>
      </c>
      <c r="I790" s="7">
        <f>P790+Q790/60</f>
        <v>2.3333333333333335</v>
      </c>
      <c r="J790" s="4">
        <f>IFERROR(VLOOKUP($U790,TONGHOPVERSION!$A$3:$G$240,6,FALSE),VLOOKUP($B790,TONGHOPVERSION!$A$3:$G$240,6,FALSE))</f>
        <v>239.31340170869245</v>
      </c>
      <c r="K790" s="4">
        <f>IFERROR(VLOOKUP($U790,TONGHOPVERSION!$A$3:$G$240,7,FALSE),VLOOKUP($B790,TONGHOPVERSION!$A$3:$G$240,7,FALSE))</f>
        <v>208.92363712533773</v>
      </c>
      <c r="L790" s="2">
        <v>4.1666666666666664E-2</v>
      </c>
      <c r="M790" s="2">
        <v>9.7222222222222224E-2</v>
      </c>
      <c r="N790" s="6">
        <f t="shared" si="48"/>
        <v>1</v>
      </c>
      <c r="O790" s="6">
        <f t="shared" si="49"/>
        <v>0</v>
      </c>
      <c r="P790" s="6">
        <f t="shared" si="50"/>
        <v>2</v>
      </c>
      <c r="Q790" s="6">
        <f t="shared" si="51"/>
        <v>20</v>
      </c>
      <c r="R790">
        <v>184</v>
      </c>
      <c r="S790">
        <v>602</v>
      </c>
      <c r="T790" s="4">
        <v>110.768</v>
      </c>
      <c r="U790" t="s">
        <v>129</v>
      </c>
      <c r="V790" t="s">
        <v>129</v>
      </c>
      <c r="W790" t="s">
        <v>129</v>
      </c>
      <c r="X790" t="s">
        <v>16</v>
      </c>
      <c r="Y790" t="s">
        <v>30</v>
      </c>
      <c r="Z790" t="s">
        <v>37</v>
      </c>
    </row>
    <row r="791" spans="1:26" x14ac:dyDescent="0.2">
      <c r="A791" s="1">
        <v>43628</v>
      </c>
      <c r="B791" t="s">
        <v>94</v>
      </c>
      <c r="C791" t="s">
        <v>27</v>
      </c>
      <c r="D791" t="s">
        <v>35</v>
      </c>
      <c r="E791" t="s">
        <v>483</v>
      </c>
      <c r="F791" s="3" t="s">
        <v>17</v>
      </c>
      <c r="G791" s="3">
        <f>WEEKDAY(A791,2)</f>
        <v>3</v>
      </c>
      <c r="H791" s="7">
        <f>N791+O791/60</f>
        <v>23</v>
      </c>
      <c r="I791" s="7">
        <f>P791+Q791/60</f>
        <v>1.0833333333333333</v>
      </c>
      <c r="J791" s="4">
        <f>IFERROR(VLOOKUP($U791,TONGHOPVERSION!$A$3:$G$240,6,FALSE),VLOOKUP($B791,TONGHOPVERSION!$A$3:$G$240,6,FALSE))</f>
        <v>381.62004815649715</v>
      </c>
      <c r="K791" s="4">
        <f>IFERROR(VLOOKUP($U791,TONGHOPVERSION!$A$3:$G$240,7,FALSE),VLOOKUP($B791,TONGHOPVERSION!$A$3:$G$240,7,FALSE))</f>
        <v>329.70071085785668</v>
      </c>
      <c r="L791" s="2">
        <v>0.95833333333333337</v>
      </c>
      <c r="M791" s="2">
        <v>4.5138888888888888E-2</v>
      </c>
      <c r="N791" s="6">
        <f t="shared" si="48"/>
        <v>23</v>
      </c>
      <c r="O791" s="6">
        <f t="shared" si="49"/>
        <v>0</v>
      </c>
      <c r="P791" s="6">
        <f t="shared" si="50"/>
        <v>1</v>
      </c>
      <c r="Q791" s="6">
        <f t="shared" si="51"/>
        <v>5</v>
      </c>
      <c r="R791">
        <v>184</v>
      </c>
      <c r="S791">
        <v>1133</v>
      </c>
      <c r="T791" s="4">
        <v>208.47200000000001</v>
      </c>
      <c r="U791" t="s">
        <v>92</v>
      </c>
      <c r="V791" t="s">
        <v>92</v>
      </c>
      <c r="W791" t="s">
        <v>92</v>
      </c>
      <c r="X791" t="s">
        <v>16</v>
      </c>
      <c r="Y791" t="s">
        <v>30</v>
      </c>
      <c r="Z791" t="s">
        <v>37</v>
      </c>
    </row>
    <row r="792" spans="1:26" x14ac:dyDescent="0.2">
      <c r="A792" s="1">
        <v>43628</v>
      </c>
      <c r="B792" t="s">
        <v>120</v>
      </c>
      <c r="C792" t="s">
        <v>27</v>
      </c>
      <c r="D792" t="s">
        <v>119</v>
      </c>
      <c r="E792" t="s">
        <v>126</v>
      </c>
      <c r="F792" s="3" t="s">
        <v>17</v>
      </c>
      <c r="G792" s="3">
        <f>WEEKDAY(A792,2)</f>
        <v>3</v>
      </c>
      <c r="H792" s="7">
        <f>N792+O792/60</f>
        <v>10.333333333333334</v>
      </c>
      <c r="I792" s="7">
        <f>P792+Q792/60</f>
        <v>11.916666666666666</v>
      </c>
      <c r="J792" s="4">
        <f>IFERROR(VLOOKUP($U792,TONGHOPVERSION!$A$3:$G$240,6,FALSE),VLOOKUP($B792,TONGHOPVERSION!$A$3:$G$240,6,FALSE))</f>
        <v>214.88804221212081</v>
      </c>
      <c r="K792" s="4">
        <f>IFERROR(VLOOKUP($U792,TONGHOPVERSION!$A$3:$G$240,7,FALSE),VLOOKUP($B792,TONGHOPVERSION!$A$3:$G$240,7,FALSE))</f>
        <v>213.88072353634405</v>
      </c>
      <c r="L792" s="2">
        <v>0.43055555555555558</v>
      </c>
      <c r="M792" s="2">
        <v>0.49652777777777773</v>
      </c>
      <c r="N792" s="6">
        <f t="shared" si="48"/>
        <v>10</v>
      </c>
      <c r="O792" s="6">
        <f t="shared" si="49"/>
        <v>20</v>
      </c>
      <c r="P792" s="6">
        <f t="shared" si="50"/>
        <v>11</v>
      </c>
      <c r="Q792" s="6">
        <f t="shared" si="51"/>
        <v>55</v>
      </c>
      <c r="R792">
        <v>184</v>
      </c>
      <c r="S792">
        <v>628</v>
      </c>
      <c r="T792" s="4">
        <v>115.55200000000001</v>
      </c>
      <c r="U792" t="s">
        <v>120</v>
      </c>
      <c r="V792" t="s">
        <v>120</v>
      </c>
      <c r="W792" t="s">
        <v>29</v>
      </c>
      <c r="X792" t="s">
        <v>16</v>
      </c>
      <c r="Y792" t="s">
        <v>30</v>
      </c>
      <c r="Z792" t="s">
        <v>37</v>
      </c>
    </row>
    <row r="793" spans="1:26" x14ac:dyDescent="0.2">
      <c r="A793" s="1">
        <v>43628</v>
      </c>
      <c r="B793" t="s">
        <v>414</v>
      </c>
      <c r="C793" t="s">
        <v>415</v>
      </c>
      <c r="D793" t="s">
        <v>27</v>
      </c>
      <c r="E793" t="s">
        <v>413</v>
      </c>
      <c r="F793" s="3" t="s">
        <v>17</v>
      </c>
      <c r="G793" s="3">
        <f>WEEKDAY(A793,2)</f>
        <v>3</v>
      </c>
      <c r="H793" s="7">
        <f>N793+O793/60</f>
        <v>7.083333333333333</v>
      </c>
      <c r="I793" s="7">
        <f>P793+Q793/60</f>
        <v>10.75</v>
      </c>
      <c r="J793" s="4">
        <f>IFERROR(VLOOKUP($U793,TONGHOPVERSION!$A$3:$G$240,6,FALSE),VLOOKUP($B793,TONGHOPVERSION!$A$3:$G$240,6,FALSE))</f>
        <v>627.67149707474209</v>
      </c>
      <c r="K793" s="4">
        <f>IFERROR(VLOOKUP($U793,TONGHOPVERSION!$A$3:$G$240,7,FALSE),VLOOKUP($B793,TONGHOPVERSION!$A$3:$G$240,7,FALSE))</f>
        <v>512.32182352111056</v>
      </c>
      <c r="L793" s="2">
        <v>0.2951388888888889</v>
      </c>
      <c r="M793" s="2">
        <v>0.44791666666666669</v>
      </c>
      <c r="N793" s="6">
        <f t="shared" si="48"/>
        <v>7</v>
      </c>
      <c r="O793" s="6">
        <f t="shared" si="49"/>
        <v>5</v>
      </c>
      <c r="P793" s="6">
        <f t="shared" si="50"/>
        <v>10</v>
      </c>
      <c r="Q793" s="6">
        <f t="shared" si="51"/>
        <v>45</v>
      </c>
      <c r="R793">
        <v>184</v>
      </c>
      <c r="S793">
        <v>1873</v>
      </c>
      <c r="T793" s="4">
        <v>344.63200000000001</v>
      </c>
      <c r="U793" t="s">
        <v>416</v>
      </c>
      <c r="V793" t="s">
        <v>416</v>
      </c>
      <c r="W793" t="s">
        <v>45</v>
      </c>
      <c r="X793" t="s">
        <v>417</v>
      </c>
      <c r="Y793" t="s">
        <v>23</v>
      </c>
      <c r="Z793" t="s">
        <v>37</v>
      </c>
    </row>
    <row r="794" spans="1:26" x14ac:dyDescent="0.2">
      <c r="A794" s="1">
        <v>43628</v>
      </c>
      <c r="B794" t="s">
        <v>26</v>
      </c>
      <c r="C794" t="s">
        <v>19</v>
      </c>
      <c r="D794" t="s">
        <v>27</v>
      </c>
      <c r="E794" t="s">
        <v>116</v>
      </c>
      <c r="F794" s="3" t="s">
        <v>17</v>
      </c>
      <c r="G794" s="3">
        <f>WEEKDAY(A794,2)</f>
        <v>3</v>
      </c>
      <c r="H794" s="7">
        <f>N794+O794/60</f>
        <v>1.5</v>
      </c>
      <c r="I794" s="7">
        <f>P794+Q794/60</f>
        <v>2.3333333333333335</v>
      </c>
      <c r="J794" s="4">
        <f>IFERROR(VLOOKUP($U794,TONGHOPVERSION!$A$3:$G$240,6,FALSE),VLOOKUP($B794,TONGHOPVERSION!$A$3:$G$240,6,FALSE))</f>
        <v>152.0752852438888</v>
      </c>
      <c r="K794" s="4">
        <f>IFERROR(VLOOKUP($U794,TONGHOPVERSION!$A$3:$G$240,7,FALSE),VLOOKUP($B794,TONGHOPVERSION!$A$3:$G$240,7,FALSE))</f>
        <v>122.84237101537613</v>
      </c>
      <c r="L794" s="2">
        <v>6.25E-2</v>
      </c>
      <c r="M794" s="2">
        <v>9.7222222222222224E-2</v>
      </c>
      <c r="N794" s="6">
        <f t="shared" si="48"/>
        <v>1</v>
      </c>
      <c r="O794" s="6">
        <f t="shared" si="49"/>
        <v>30</v>
      </c>
      <c r="P794" s="6">
        <f t="shared" si="50"/>
        <v>2</v>
      </c>
      <c r="Q794" s="6">
        <f t="shared" si="51"/>
        <v>20</v>
      </c>
      <c r="R794">
        <v>184</v>
      </c>
      <c r="S794">
        <v>214</v>
      </c>
      <c r="T794" s="4">
        <v>39.375999999999998</v>
      </c>
      <c r="U794" t="s">
        <v>28</v>
      </c>
      <c r="V794" t="s">
        <v>28</v>
      </c>
      <c r="W794" t="s">
        <v>29</v>
      </c>
      <c r="X794" t="s">
        <v>16</v>
      </c>
      <c r="Y794" t="s">
        <v>30</v>
      </c>
      <c r="Z794" t="s">
        <v>37</v>
      </c>
    </row>
    <row r="795" spans="1:26" x14ac:dyDescent="0.2">
      <c r="A795" s="1">
        <v>43628</v>
      </c>
      <c r="B795" t="s">
        <v>416</v>
      </c>
      <c r="C795" t="s">
        <v>27</v>
      </c>
      <c r="D795" t="s">
        <v>415</v>
      </c>
      <c r="E795" t="s">
        <v>420</v>
      </c>
      <c r="F795" s="3" t="s">
        <v>17</v>
      </c>
      <c r="G795" s="3">
        <f>WEEKDAY(A795,2)</f>
        <v>3</v>
      </c>
      <c r="H795" s="7">
        <f>N795+O795/60</f>
        <v>3.0833333333333335</v>
      </c>
      <c r="I795" s="7">
        <f>P795+Q795/60</f>
        <v>6.25</v>
      </c>
      <c r="J795" s="4">
        <f>IFERROR(VLOOKUP($U795,TONGHOPVERSION!$A$3:$G$240,6,FALSE),VLOOKUP($B795,TONGHOPVERSION!$A$3:$G$240,6,FALSE))</f>
        <v>627.67149707474209</v>
      </c>
      <c r="K795" s="4">
        <f>IFERROR(VLOOKUP($U795,TONGHOPVERSION!$A$3:$G$240,7,FALSE),VLOOKUP($B795,TONGHOPVERSION!$A$3:$G$240,7,FALSE))</f>
        <v>512.32182352111056</v>
      </c>
      <c r="L795" s="2">
        <v>0.12847222222222224</v>
      </c>
      <c r="M795" s="2">
        <v>0.26041666666666669</v>
      </c>
      <c r="N795" s="6">
        <f t="shared" si="48"/>
        <v>3</v>
      </c>
      <c r="O795" s="6">
        <f t="shared" si="49"/>
        <v>5</v>
      </c>
      <c r="P795" s="6">
        <f t="shared" si="50"/>
        <v>6</v>
      </c>
      <c r="Q795" s="6">
        <f t="shared" si="51"/>
        <v>15</v>
      </c>
      <c r="R795">
        <v>184</v>
      </c>
      <c r="S795">
        <v>1873</v>
      </c>
      <c r="T795" s="4">
        <v>344.63200000000001</v>
      </c>
      <c r="U795" t="s">
        <v>416</v>
      </c>
      <c r="V795" t="s">
        <v>416</v>
      </c>
      <c r="W795" t="s">
        <v>45</v>
      </c>
      <c r="X795" t="s">
        <v>417</v>
      </c>
      <c r="Y795" t="s">
        <v>23</v>
      </c>
      <c r="Z795" t="s">
        <v>37</v>
      </c>
    </row>
    <row r="796" spans="1:26" x14ac:dyDescent="0.2">
      <c r="A796" s="1">
        <v>43628</v>
      </c>
      <c r="B796" t="s">
        <v>28</v>
      </c>
      <c r="C796" t="s">
        <v>27</v>
      </c>
      <c r="D796" t="s">
        <v>19</v>
      </c>
      <c r="E796" t="s">
        <v>121</v>
      </c>
      <c r="F796" s="3" t="s">
        <v>17</v>
      </c>
      <c r="G796" s="3">
        <f>WEEKDAY(A796,2)</f>
        <v>3</v>
      </c>
      <c r="H796" s="7">
        <f>N796+O796/60</f>
        <v>0</v>
      </c>
      <c r="I796" s="7">
        <f>P796+Q796/60</f>
        <v>0.83333333333333337</v>
      </c>
      <c r="J796" s="4">
        <f>IFERROR(VLOOKUP($U796,TONGHOPVERSION!$A$3:$G$240,6,FALSE),VLOOKUP($B796,TONGHOPVERSION!$A$3:$G$240,6,FALSE))</f>
        <v>152.0752852438888</v>
      </c>
      <c r="K796" s="4">
        <f>IFERROR(VLOOKUP($U796,TONGHOPVERSION!$A$3:$G$240,7,FALSE),VLOOKUP($B796,TONGHOPVERSION!$A$3:$G$240,7,FALSE))</f>
        <v>122.84237101537613</v>
      </c>
      <c r="L796" s="2">
        <v>0</v>
      </c>
      <c r="M796" s="2">
        <v>3.4722222222222224E-2</v>
      </c>
      <c r="N796" s="6">
        <f t="shared" si="48"/>
        <v>0</v>
      </c>
      <c r="O796" s="6">
        <f t="shared" si="49"/>
        <v>0</v>
      </c>
      <c r="P796" s="6">
        <f t="shared" si="50"/>
        <v>0</v>
      </c>
      <c r="Q796" s="6">
        <f t="shared" si="51"/>
        <v>50</v>
      </c>
      <c r="R796">
        <v>184</v>
      </c>
      <c r="S796">
        <v>214</v>
      </c>
      <c r="T796" s="4">
        <v>39.375999999999998</v>
      </c>
      <c r="U796" t="s">
        <v>28</v>
      </c>
      <c r="V796" t="s">
        <v>28</v>
      </c>
      <c r="W796" t="s">
        <v>29</v>
      </c>
      <c r="X796" t="s">
        <v>16</v>
      </c>
      <c r="Y796" t="s">
        <v>30</v>
      </c>
      <c r="Z796" t="s">
        <v>37</v>
      </c>
    </row>
    <row r="797" spans="1:26" x14ac:dyDescent="0.2">
      <c r="A797" s="1">
        <v>43628</v>
      </c>
      <c r="B797" t="s">
        <v>192</v>
      </c>
      <c r="C797" t="s">
        <v>27</v>
      </c>
      <c r="D797" t="s">
        <v>153</v>
      </c>
      <c r="E797" t="s">
        <v>485</v>
      </c>
      <c r="F797" s="3" t="s">
        <v>17</v>
      </c>
      <c r="G797" s="3">
        <f>WEEKDAY(A797,2)</f>
        <v>3</v>
      </c>
      <c r="H797" s="7">
        <f>N797+O797/60</f>
        <v>11.5</v>
      </c>
      <c r="I797" s="7">
        <f>P797+Q797/60</f>
        <v>13.25</v>
      </c>
      <c r="J797" s="4">
        <f>IFERROR(VLOOKUP($U797,TONGHOPVERSION!$A$3:$G$240,6,FALSE),VLOOKUP($B797,TONGHOPVERSION!$A$3:$G$240,6,FALSE))</f>
        <v>256.8437361537259</v>
      </c>
      <c r="K797" s="4">
        <f>IFERROR(VLOOKUP($U797,TONGHOPVERSION!$A$3:$G$240,7,FALSE),VLOOKUP($B797,TONGHOPVERSION!$A$3:$G$240,7,FALSE))</f>
        <v>276.05114265368064</v>
      </c>
      <c r="L797" s="2">
        <v>0.47916666666666669</v>
      </c>
      <c r="M797" s="2">
        <v>0.55208333333333337</v>
      </c>
      <c r="N797" s="6">
        <f t="shared" si="48"/>
        <v>11</v>
      </c>
      <c r="O797" s="6">
        <f t="shared" si="49"/>
        <v>30</v>
      </c>
      <c r="P797" s="6">
        <f t="shared" si="50"/>
        <v>13</v>
      </c>
      <c r="Q797" s="6">
        <f t="shared" si="51"/>
        <v>15</v>
      </c>
      <c r="R797">
        <v>184</v>
      </c>
      <c r="S797">
        <v>879</v>
      </c>
      <c r="T797" s="4">
        <v>161.73599999999999</v>
      </c>
      <c r="U797" t="s">
        <v>192</v>
      </c>
      <c r="V797" t="s">
        <v>192</v>
      </c>
      <c r="W797" t="s">
        <v>125</v>
      </c>
      <c r="X797" t="s">
        <v>16</v>
      </c>
      <c r="Y797" t="s">
        <v>30</v>
      </c>
      <c r="Z797" t="s">
        <v>37</v>
      </c>
    </row>
    <row r="798" spans="1:26" x14ac:dyDescent="0.2">
      <c r="A798" s="1">
        <v>43628</v>
      </c>
      <c r="B798" t="s">
        <v>191</v>
      </c>
      <c r="C798" t="s">
        <v>153</v>
      </c>
      <c r="D798" t="s">
        <v>27</v>
      </c>
      <c r="E798" t="s">
        <v>486</v>
      </c>
      <c r="F798" s="3" t="s">
        <v>17</v>
      </c>
      <c r="G798" s="3">
        <f>WEEKDAY(A798,2)</f>
        <v>3</v>
      </c>
      <c r="H798" s="7">
        <f>N798+O798/60</f>
        <v>13.916666666666666</v>
      </c>
      <c r="I798" s="7">
        <f>P798+Q798/60</f>
        <v>15.75</v>
      </c>
      <c r="J798" s="4">
        <f>IFERROR(VLOOKUP($U798,TONGHOPVERSION!$A$3:$G$240,6,FALSE),VLOOKUP($B798,TONGHOPVERSION!$A$3:$G$240,6,FALSE))</f>
        <v>256.8437361537259</v>
      </c>
      <c r="K798" s="4">
        <f>IFERROR(VLOOKUP($U798,TONGHOPVERSION!$A$3:$G$240,7,FALSE),VLOOKUP($B798,TONGHOPVERSION!$A$3:$G$240,7,FALSE))</f>
        <v>276.05114265368064</v>
      </c>
      <c r="L798" s="2">
        <v>0.57986111111111105</v>
      </c>
      <c r="M798" s="2">
        <v>0.65625</v>
      </c>
      <c r="N798" s="6">
        <f t="shared" si="48"/>
        <v>13</v>
      </c>
      <c r="O798" s="6">
        <f t="shared" si="49"/>
        <v>55</v>
      </c>
      <c r="P798" s="6">
        <f t="shared" si="50"/>
        <v>15</v>
      </c>
      <c r="Q798" s="6">
        <f t="shared" si="51"/>
        <v>45</v>
      </c>
      <c r="R798">
        <v>184</v>
      </c>
      <c r="S798">
        <v>879</v>
      </c>
      <c r="T798" s="4">
        <v>161.73599999999999</v>
      </c>
      <c r="U798" t="s">
        <v>192</v>
      </c>
      <c r="V798" t="s">
        <v>192</v>
      </c>
      <c r="W798" t="s">
        <v>125</v>
      </c>
      <c r="X798" t="s">
        <v>16</v>
      </c>
      <c r="Y798" t="s">
        <v>30</v>
      </c>
      <c r="Z798" t="s">
        <v>37</v>
      </c>
    </row>
    <row r="799" spans="1:26" x14ac:dyDescent="0.2">
      <c r="A799" s="1">
        <v>43628</v>
      </c>
      <c r="B799" t="s">
        <v>167</v>
      </c>
      <c r="C799" t="s">
        <v>168</v>
      </c>
      <c r="D799" t="s">
        <v>27</v>
      </c>
      <c r="E799" t="s">
        <v>166</v>
      </c>
      <c r="F799" s="3" t="s">
        <v>17</v>
      </c>
      <c r="G799" s="3">
        <f>WEEKDAY(A799,2)</f>
        <v>3</v>
      </c>
      <c r="H799" s="7">
        <f>N799+O799/60</f>
        <v>4.333333333333333</v>
      </c>
      <c r="I799" s="7">
        <f>P799+Q799/60</f>
        <v>6.166666666666667</v>
      </c>
      <c r="J799" s="4">
        <f>IFERROR(VLOOKUP($U799,TONGHOPVERSION!$A$3:$G$240,6,FALSE),VLOOKUP($B799,TONGHOPVERSION!$A$3:$G$240,6,FALSE))</f>
        <v>349.088066164243</v>
      </c>
      <c r="K799" s="4">
        <f>IFERROR(VLOOKUP($U799,TONGHOPVERSION!$A$3:$G$240,7,FALSE),VLOOKUP($B799,TONGHOPVERSION!$A$3:$G$240,7,FALSE))</f>
        <v>290.5657880138603</v>
      </c>
      <c r="L799" s="2">
        <v>0.18055555555555555</v>
      </c>
      <c r="M799" s="2">
        <v>0.25694444444444448</v>
      </c>
      <c r="N799" s="6">
        <f t="shared" si="48"/>
        <v>4</v>
      </c>
      <c r="O799" s="6">
        <f t="shared" si="49"/>
        <v>20</v>
      </c>
      <c r="P799" s="6">
        <f t="shared" si="50"/>
        <v>6</v>
      </c>
      <c r="Q799" s="6">
        <f t="shared" si="51"/>
        <v>10</v>
      </c>
      <c r="R799">
        <v>184</v>
      </c>
      <c r="S799">
        <v>718</v>
      </c>
      <c r="T799" s="4">
        <v>132.11199999999999</v>
      </c>
      <c r="U799" t="s">
        <v>169</v>
      </c>
      <c r="V799" t="s">
        <v>169</v>
      </c>
      <c r="W799" t="s">
        <v>45</v>
      </c>
      <c r="X799" t="s">
        <v>170</v>
      </c>
      <c r="Y799" t="s">
        <v>23</v>
      </c>
      <c r="Z799" t="s">
        <v>37</v>
      </c>
    </row>
    <row r="800" spans="1:26" x14ac:dyDescent="0.2">
      <c r="A800" s="1">
        <v>43628</v>
      </c>
      <c r="B800" t="s">
        <v>176</v>
      </c>
      <c r="C800" t="s">
        <v>177</v>
      </c>
      <c r="D800" t="s">
        <v>27</v>
      </c>
      <c r="E800" t="s">
        <v>311</v>
      </c>
      <c r="F800" s="3" t="s">
        <v>17</v>
      </c>
      <c r="G800" s="3">
        <f>WEEKDAY(A800,2)</f>
        <v>3</v>
      </c>
      <c r="H800" s="7">
        <f>N800+O800/60</f>
        <v>12.666666666666666</v>
      </c>
      <c r="I800" s="7">
        <f>P800+Q800/60</f>
        <v>13.75</v>
      </c>
      <c r="J800" s="4">
        <f>IFERROR(VLOOKUP($U800,TONGHOPVERSION!$A$3:$G$240,6,FALSE),VLOOKUP($B800,TONGHOPVERSION!$A$3:$G$240,6,FALSE))</f>
        <v>187.46363998635809</v>
      </c>
      <c r="K800" s="4">
        <f>IFERROR(VLOOKUP($U800,TONGHOPVERSION!$A$3:$G$240,7,FALSE),VLOOKUP($B800,TONGHOPVERSION!$A$3:$G$240,7,FALSE))</f>
        <v>145.81561859013829</v>
      </c>
      <c r="L800" s="2">
        <v>0.52777777777777779</v>
      </c>
      <c r="M800" s="2">
        <v>0.57291666666666663</v>
      </c>
      <c r="N800" s="6">
        <f t="shared" si="48"/>
        <v>12</v>
      </c>
      <c r="O800" s="6">
        <f t="shared" si="49"/>
        <v>40</v>
      </c>
      <c r="P800" s="6">
        <f t="shared" si="50"/>
        <v>13</v>
      </c>
      <c r="Q800" s="6">
        <f t="shared" si="51"/>
        <v>45</v>
      </c>
      <c r="R800">
        <v>184</v>
      </c>
      <c r="S800">
        <v>301</v>
      </c>
      <c r="T800" s="4">
        <v>55.384</v>
      </c>
      <c r="U800" t="s">
        <v>178</v>
      </c>
      <c r="V800" t="s">
        <v>178</v>
      </c>
      <c r="W800" t="s">
        <v>29</v>
      </c>
      <c r="X800" t="s">
        <v>16</v>
      </c>
      <c r="Y800" t="s">
        <v>30</v>
      </c>
      <c r="Z800" t="s">
        <v>37</v>
      </c>
    </row>
    <row r="801" spans="1:26" x14ac:dyDescent="0.2">
      <c r="A801" s="1">
        <v>43628</v>
      </c>
      <c r="B801" t="s">
        <v>176</v>
      </c>
      <c r="C801" t="s">
        <v>177</v>
      </c>
      <c r="D801" t="s">
        <v>27</v>
      </c>
      <c r="E801" t="s">
        <v>175</v>
      </c>
      <c r="F801" s="3" t="s">
        <v>17</v>
      </c>
      <c r="G801" s="3">
        <f>WEEKDAY(A801,2)</f>
        <v>3</v>
      </c>
      <c r="H801" s="7">
        <f>N801+O801/60</f>
        <v>8.5833333333333339</v>
      </c>
      <c r="I801" s="7">
        <f>P801+Q801/60</f>
        <v>9.6666666666666661</v>
      </c>
      <c r="J801" s="4">
        <f>IFERROR(VLOOKUP($U801,TONGHOPVERSION!$A$3:$G$240,6,FALSE),VLOOKUP($B801,TONGHOPVERSION!$A$3:$G$240,6,FALSE))</f>
        <v>187.46363998635809</v>
      </c>
      <c r="K801" s="4">
        <f>IFERROR(VLOOKUP($U801,TONGHOPVERSION!$A$3:$G$240,7,FALSE),VLOOKUP($B801,TONGHOPVERSION!$A$3:$G$240,7,FALSE))</f>
        <v>145.81561859013829</v>
      </c>
      <c r="L801" s="2">
        <v>0.3576388888888889</v>
      </c>
      <c r="M801" s="2">
        <v>0.40277777777777773</v>
      </c>
      <c r="N801" s="6">
        <f t="shared" si="48"/>
        <v>8</v>
      </c>
      <c r="O801" s="6">
        <f t="shared" si="49"/>
        <v>35</v>
      </c>
      <c r="P801" s="6">
        <f t="shared" si="50"/>
        <v>9</v>
      </c>
      <c r="Q801" s="6">
        <f t="shared" si="51"/>
        <v>40</v>
      </c>
      <c r="R801">
        <v>184</v>
      </c>
      <c r="S801">
        <v>301</v>
      </c>
      <c r="T801" s="4">
        <v>55.384</v>
      </c>
      <c r="U801" t="s">
        <v>178</v>
      </c>
      <c r="V801" t="s">
        <v>178</v>
      </c>
      <c r="W801" t="s">
        <v>29</v>
      </c>
      <c r="X801" t="s">
        <v>16</v>
      </c>
      <c r="Y801" t="s">
        <v>30</v>
      </c>
      <c r="Z801" t="s">
        <v>37</v>
      </c>
    </row>
    <row r="802" spans="1:26" x14ac:dyDescent="0.2">
      <c r="A802" s="1">
        <v>43628</v>
      </c>
      <c r="B802" t="s">
        <v>169</v>
      </c>
      <c r="C802" t="s">
        <v>27</v>
      </c>
      <c r="D802" t="s">
        <v>168</v>
      </c>
      <c r="E802" t="s">
        <v>179</v>
      </c>
      <c r="F802" s="3" t="s">
        <v>17</v>
      </c>
      <c r="G802" s="3">
        <f>WEEKDAY(A802,2)</f>
        <v>3</v>
      </c>
      <c r="H802" s="7">
        <f>N802+O802/60</f>
        <v>1.6666666666666665</v>
      </c>
      <c r="I802" s="7">
        <f>P802+Q802/60</f>
        <v>3.3333333333333335</v>
      </c>
      <c r="J802" s="4">
        <f>IFERROR(VLOOKUP($U802,TONGHOPVERSION!$A$3:$G$240,6,FALSE),VLOOKUP($B802,TONGHOPVERSION!$A$3:$G$240,6,FALSE))</f>
        <v>349.088066164243</v>
      </c>
      <c r="K802" s="4">
        <f>IFERROR(VLOOKUP($U802,TONGHOPVERSION!$A$3:$G$240,7,FALSE),VLOOKUP($B802,TONGHOPVERSION!$A$3:$G$240,7,FALSE))</f>
        <v>290.5657880138603</v>
      </c>
      <c r="L802" s="2">
        <v>6.9444444444444434E-2</v>
      </c>
      <c r="M802" s="2">
        <v>0.1388888888888889</v>
      </c>
      <c r="N802" s="6">
        <f t="shared" si="48"/>
        <v>1</v>
      </c>
      <c r="O802" s="6">
        <f t="shared" si="49"/>
        <v>40</v>
      </c>
      <c r="P802" s="6">
        <f t="shared" si="50"/>
        <v>3</v>
      </c>
      <c r="Q802" s="6">
        <f t="shared" si="51"/>
        <v>20</v>
      </c>
      <c r="R802">
        <v>184</v>
      </c>
      <c r="S802">
        <v>718</v>
      </c>
      <c r="T802" s="4">
        <v>132.11199999999999</v>
      </c>
      <c r="U802" t="s">
        <v>169</v>
      </c>
      <c r="V802" t="s">
        <v>169</v>
      </c>
      <c r="W802" t="s">
        <v>45</v>
      </c>
      <c r="X802" t="s">
        <v>170</v>
      </c>
      <c r="Y802" t="s">
        <v>23</v>
      </c>
      <c r="Z802" t="s">
        <v>37</v>
      </c>
    </row>
    <row r="803" spans="1:26" x14ac:dyDescent="0.2">
      <c r="A803" s="1">
        <v>43628</v>
      </c>
      <c r="B803" t="s">
        <v>178</v>
      </c>
      <c r="C803" t="s">
        <v>27</v>
      </c>
      <c r="D803" t="s">
        <v>177</v>
      </c>
      <c r="E803" t="s">
        <v>312</v>
      </c>
      <c r="F803" s="3" t="s">
        <v>17</v>
      </c>
      <c r="G803" s="3">
        <f>WEEKDAY(A803,2)</f>
        <v>3</v>
      </c>
      <c r="H803" s="7">
        <f>N803+O803/60</f>
        <v>11</v>
      </c>
      <c r="I803" s="7">
        <f>P803+Q803/60</f>
        <v>12</v>
      </c>
      <c r="J803" s="4">
        <f>IFERROR(VLOOKUP($U803,TONGHOPVERSION!$A$3:$G$240,6,FALSE),VLOOKUP($B803,TONGHOPVERSION!$A$3:$G$240,6,FALSE))</f>
        <v>187.46363998635809</v>
      </c>
      <c r="K803" s="4">
        <f>IFERROR(VLOOKUP($U803,TONGHOPVERSION!$A$3:$G$240,7,FALSE),VLOOKUP($B803,TONGHOPVERSION!$A$3:$G$240,7,FALSE))</f>
        <v>145.81561859013829</v>
      </c>
      <c r="L803" s="2">
        <v>0.45833333333333331</v>
      </c>
      <c r="M803" s="2">
        <v>0.5</v>
      </c>
      <c r="N803" s="6">
        <f t="shared" si="48"/>
        <v>11</v>
      </c>
      <c r="O803" s="6">
        <f t="shared" si="49"/>
        <v>0</v>
      </c>
      <c r="P803" s="6">
        <f t="shared" si="50"/>
        <v>12</v>
      </c>
      <c r="Q803" s="6">
        <f t="shared" si="51"/>
        <v>0</v>
      </c>
      <c r="R803">
        <v>184</v>
      </c>
      <c r="S803">
        <v>301</v>
      </c>
      <c r="T803" s="4">
        <v>55.384</v>
      </c>
      <c r="U803" t="s">
        <v>178</v>
      </c>
      <c r="V803" t="s">
        <v>178</v>
      </c>
      <c r="W803" t="s">
        <v>29</v>
      </c>
      <c r="X803" t="s">
        <v>16</v>
      </c>
      <c r="Y803" t="s">
        <v>30</v>
      </c>
      <c r="Z803" t="s">
        <v>37</v>
      </c>
    </row>
    <row r="804" spans="1:26" x14ac:dyDescent="0.2">
      <c r="A804" s="1">
        <v>43628</v>
      </c>
      <c r="B804" t="s">
        <v>178</v>
      </c>
      <c r="C804" t="s">
        <v>27</v>
      </c>
      <c r="D804" t="s">
        <v>177</v>
      </c>
      <c r="E804" t="s">
        <v>181</v>
      </c>
      <c r="F804" s="3" t="s">
        <v>17</v>
      </c>
      <c r="G804" s="3">
        <f>WEEKDAY(A804,2)</f>
        <v>3</v>
      </c>
      <c r="H804" s="7">
        <f>N804+O804/60</f>
        <v>6.916666666666667</v>
      </c>
      <c r="I804" s="7">
        <f>P804+Q804/60</f>
        <v>7.916666666666667</v>
      </c>
      <c r="J804" s="4">
        <f>IFERROR(VLOOKUP($U804,TONGHOPVERSION!$A$3:$G$240,6,FALSE),VLOOKUP($B804,TONGHOPVERSION!$A$3:$G$240,6,FALSE))</f>
        <v>187.46363998635809</v>
      </c>
      <c r="K804" s="4">
        <f>IFERROR(VLOOKUP($U804,TONGHOPVERSION!$A$3:$G$240,7,FALSE),VLOOKUP($B804,TONGHOPVERSION!$A$3:$G$240,7,FALSE))</f>
        <v>145.81561859013829</v>
      </c>
      <c r="L804" s="2">
        <v>0.28819444444444448</v>
      </c>
      <c r="M804" s="2">
        <v>0.3298611111111111</v>
      </c>
      <c r="N804" s="6">
        <f t="shared" si="48"/>
        <v>6</v>
      </c>
      <c r="O804" s="6">
        <f t="shared" si="49"/>
        <v>55</v>
      </c>
      <c r="P804" s="6">
        <f t="shared" si="50"/>
        <v>7</v>
      </c>
      <c r="Q804" s="6">
        <f t="shared" si="51"/>
        <v>55</v>
      </c>
      <c r="R804">
        <v>184</v>
      </c>
      <c r="S804">
        <v>301</v>
      </c>
      <c r="T804" s="4">
        <v>55.384</v>
      </c>
      <c r="U804" t="s">
        <v>178</v>
      </c>
      <c r="V804" t="s">
        <v>178</v>
      </c>
      <c r="W804" t="s">
        <v>29</v>
      </c>
      <c r="X804" t="s">
        <v>16</v>
      </c>
      <c r="Y804" t="s">
        <v>30</v>
      </c>
      <c r="Z804" t="s">
        <v>37</v>
      </c>
    </row>
    <row r="805" spans="1:26" x14ac:dyDescent="0.2">
      <c r="A805" s="1">
        <v>43628</v>
      </c>
      <c r="B805" t="s">
        <v>33</v>
      </c>
      <c r="C805" t="s">
        <v>34</v>
      </c>
      <c r="D805" t="s">
        <v>35</v>
      </c>
      <c r="E805" t="s">
        <v>214</v>
      </c>
      <c r="F805" s="3" t="s">
        <v>17</v>
      </c>
      <c r="G805" s="3">
        <f>WEEKDAY(A805,2)</f>
        <v>3</v>
      </c>
      <c r="H805" s="7">
        <f>N805+O805/60</f>
        <v>10</v>
      </c>
      <c r="I805" s="7">
        <f>P805+Q805/60</f>
        <v>11.333333333333334</v>
      </c>
      <c r="J805" s="4">
        <f>IFERROR(VLOOKUP($U805,TONGHOPVERSION!$A$3:$G$240,6,FALSE),VLOOKUP($B805,TONGHOPVERSION!$A$3:$G$240,6,FALSE))</f>
        <v>236.34688949060637</v>
      </c>
      <c r="K805" s="4">
        <f>IFERROR(VLOOKUP($U805,TONGHOPVERSION!$A$3:$G$240,7,FALSE),VLOOKUP($B805,TONGHOPVERSION!$A$3:$G$240,7,FALSE))</f>
        <v>201.94443000170284</v>
      </c>
      <c r="L805" s="2">
        <v>0.41666666666666669</v>
      </c>
      <c r="M805" s="2">
        <v>0.47222222222222227</v>
      </c>
      <c r="N805" s="6">
        <f t="shared" si="48"/>
        <v>10</v>
      </c>
      <c r="O805" s="6">
        <f t="shared" si="49"/>
        <v>0</v>
      </c>
      <c r="P805" s="6">
        <f t="shared" si="50"/>
        <v>11</v>
      </c>
      <c r="Q805" s="6">
        <f t="shared" si="51"/>
        <v>20</v>
      </c>
      <c r="R805">
        <v>178</v>
      </c>
      <c r="S805">
        <v>604</v>
      </c>
      <c r="T805" s="4">
        <v>107.512</v>
      </c>
      <c r="U805" t="s">
        <v>36</v>
      </c>
      <c r="V805" t="s">
        <v>36</v>
      </c>
      <c r="W805" t="s">
        <v>36</v>
      </c>
      <c r="X805" t="s">
        <v>16</v>
      </c>
      <c r="Y805" t="s">
        <v>30</v>
      </c>
      <c r="Z805" t="s">
        <v>37</v>
      </c>
    </row>
    <row r="806" spans="1:26" x14ac:dyDescent="0.2">
      <c r="A806" s="1">
        <v>43628</v>
      </c>
      <c r="B806" t="s">
        <v>447</v>
      </c>
      <c r="C806" t="s">
        <v>34</v>
      </c>
      <c r="D806" t="s">
        <v>448</v>
      </c>
      <c r="E806" t="s">
        <v>446</v>
      </c>
      <c r="F806" s="3" t="s">
        <v>17</v>
      </c>
      <c r="G806" s="3">
        <f>WEEKDAY(A806,2)</f>
        <v>3</v>
      </c>
      <c r="H806" s="7">
        <f>N806+O806/60</f>
        <v>17.083333333333332</v>
      </c>
      <c r="I806" s="7">
        <f>P806+Q806/60</f>
        <v>22.583333333333332</v>
      </c>
      <c r="J806" s="4">
        <f>IFERROR(VLOOKUP($U806,TONGHOPVERSION!$A$3:$G$240,6,FALSE),VLOOKUP($B806,TONGHOPVERSION!$A$3:$G$240,6,FALSE))</f>
        <v>1024.2214068484163</v>
      </c>
      <c r="K806" s="4">
        <f>IFERROR(VLOOKUP($U806,TONGHOPVERSION!$A$3:$G$240,7,FALSE),VLOOKUP($B806,TONGHOPVERSION!$A$3:$G$240,7,FALSE))</f>
        <v>974.79236364466658</v>
      </c>
      <c r="L806" s="2">
        <v>0.71180555555555547</v>
      </c>
      <c r="M806" s="2">
        <v>0.94097222222222221</v>
      </c>
      <c r="N806" s="6">
        <f t="shared" si="48"/>
        <v>17</v>
      </c>
      <c r="O806" s="6">
        <f t="shared" si="49"/>
        <v>5</v>
      </c>
      <c r="P806" s="6">
        <f t="shared" si="50"/>
        <v>22</v>
      </c>
      <c r="Q806" s="6">
        <f t="shared" si="51"/>
        <v>35</v>
      </c>
      <c r="R806">
        <v>178</v>
      </c>
      <c r="S806">
        <v>3866</v>
      </c>
      <c r="T806" s="4">
        <v>688.14800000000002</v>
      </c>
      <c r="U806" t="s">
        <v>447</v>
      </c>
      <c r="V806" t="s">
        <v>447</v>
      </c>
      <c r="W806" t="s">
        <v>21</v>
      </c>
      <c r="X806" t="s">
        <v>145</v>
      </c>
      <c r="Y806" t="s">
        <v>23</v>
      </c>
      <c r="Z806" t="s">
        <v>37</v>
      </c>
    </row>
    <row r="807" spans="1:26" x14ac:dyDescent="0.2">
      <c r="A807" s="1">
        <v>43628</v>
      </c>
      <c r="B807" t="s">
        <v>36</v>
      </c>
      <c r="C807" t="s">
        <v>35</v>
      </c>
      <c r="D807" t="s">
        <v>34</v>
      </c>
      <c r="E807" t="s">
        <v>149</v>
      </c>
      <c r="F807" s="3" t="s">
        <v>17</v>
      </c>
      <c r="G807" s="3">
        <f>WEEKDAY(A807,2)</f>
        <v>3</v>
      </c>
      <c r="H807" s="7">
        <f>N807+O807/60</f>
        <v>14</v>
      </c>
      <c r="I807" s="7">
        <f>P807+Q807/60</f>
        <v>15.333333333333334</v>
      </c>
      <c r="J807" s="4">
        <f>IFERROR(VLOOKUP($U807,TONGHOPVERSION!$A$3:$G$240,6,FALSE),VLOOKUP($B807,TONGHOPVERSION!$A$3:$G$240,6,FALSE))</f>
        <v>236.34688949060637</v>
      </c>
      <c r="K807" s="4">
        <f>IFERROR(VLOOKUP($U807,TONGHOPVERSION!$A$3:$G$240,7,FALSE),VLOOKUP($B807,TONGHOPVERSION!$A$3:$G$240,7,FALSE))</f>
        <v>201.94443000170284</v>
      </c>
      <c r="L807" s="2">
        <v>0.58333333333333337</v>
      </c>
      <c r="M807" s="2">
        <v>0.63888888888888895</v>
      </c>
      <c r="N807" s="6">
        <f t="shared" si="48"/>
        <v>14</v>
      </c>
      <c r="O807" s="6">
        <f t="shared" si="49"/>
        <v>0</v>
      </c>
      <c r="P807" s="6">
        <f t="shared" si="50"/>
        <v>15</v>
      </c>
      <c r="Q807" s="6">
        <f t="shared" si="51"/>
        <v>20</v>
      </c>
      <c r="R807">
        <v>178</v>
      </c>
      <c r="S807">
        <v>604</v>
      </c>
      <c r="T807" s="4">
        <v>107.512</v>
      </c>
      <c r="U807" t="s">
        <v>36</v>
      </c>
      <c r="V807" t="s">
        <v>36</v>
      </c>
      <c r="W807" t="s">
        <v>36</v>
      </c>
      <c r="X807" t="s">
        <v>16</v>
      </c>
      <c r="Y807" t="s">
        <v>30</v>
      </c>
      <c r="Z807" t="s">
        <v>37</v>
      </c>
    </row>
    <row r="808" spans="1:26" x14ac:dyDescent="0.2">
      <c r="A808" s="1">
        <v>43628</v>
      </c>
      <c r="B808" t="s">
        <v>451</v>
      </c>
      <c r="C808" t="s">
        <v>448</v>
      </c>
      <c r="D808" t="s">
        <v>34</v>
      </c>
      <c r="E808" t="s">
        <v>450</v>
      </c>
      <c r="F808" s="3" t="s">
        <v>17</v>
      </c>
      <c r="G808" s="3">
        <f>WEEKDAY(A808,2)</f>
        <v>3</v>
      </c>
      <c r="H808" s="7">
        <f>N808+O808/60</f>
        <v>1</v>
      </c>
      <c r="I808" s="7">
        <f>P808+Q808/60</f>
        <v>7.166666666666667</v>
      </c>
      <c r="J808" s="4">
        <f>IFERROR(VLOOKUP($U808,TONGHOPVERSION!$A$3:$G$240,6,FALSE),VLOOKUP($B808,TONGHOPVERSION!$A$3:$G$240,6,FALSE))</f>
        <v>1024.2214068484163</v>
      </c>
      <c r="K808" s="4">
        <f>IFERROR(VLOOKUP($U808,TONGHOPVERSION!$A$3:$G$240,7,FALSE),VLOOKUP($B808,TONGHOPVERSION!$A$3:$G$240,7,FALSE))</f>
        <v>974.79236364466658</v>
      </c>
      <c r="L808" s="2">
        <v>4.1666666666666664E-2</v>
      </c>
      <c r="M808" s="2">
        <v>0.2986111111111111</v>
      </c>
      <c r="N808" s="6">
        <f t="shared" si="48"/>
        <v>1</v>
      </c>
      <c r="O808" s="6">
        <f t="shared" si="49"/>
        <v>0</v>
      </c>
      <c r="P808" s="6">
        <f t="shared" si="50"/>
        <v>7</v>
      </c>
      <c r="Q808" s="6">
        <f t="shared" si="51"/>
        <v>10</v>
      </c>
      <c r="R808">
        <v>178</v>
      </c>
      <c r="S808">
        <v>3866</v>
      </c>
      <c r="T808" s="4">
        <v>688.14800000000002</v>
      </c>
      <c r="U808" t="s">
        <v>447</v>
      </c>
      <c r="V808" t="s">
        <v>447</v>
      </c>
      <c r="W808" t="s">
        <v>21</v>
      </c>
      <c r="X808" t="s">
        <v>145</v>
      </c>
      <c r="Y808" t="s">
        <v>23</v>
      </c>
      <c r="Z808" t="s">
        <v>37</v>
      </c>
    </row>
    <row r="809" spans="1:26" x14ac:dyDescent="0.2">
      <c r="A809" s="1">
        <v>43628</v>
      </c>
      <c r="B809" t="s">
        <v>143</v>
      </c>
      <c r="C809" t="s">
        <v>34</v>
      </c>
      <c r="D809" t="s">
        <v>144</v>
      </c>
      <c r="E809" t="s">
        <v>142</v>
      </c>
      <c r="F809" s="3" t="s">
        <v>17</v>
      </c>
      <c r="G809" s="3">
        <f>WEEKDAY(A809,2)</f>
        <v>3</v>
      </c>
      <c r="H809" s="7">
        <f>N809+O809/60</f>
        <v>17.083333333333332</v>
      </c>
      <c r="I809" s="7">
        <f>P809+Q809/60</f>
        <v>22</v>
      </c>
      <c r="J809" s="4">
        <f>IFERROR(VLOOKUP($U809,TONGHOPVERSION!$A$3:$G$240,6,FALSE),VLOOKUP($B809,TONGHOPVERSION!$A$3:$G$240,6,FALSE))</f>
        <v>690.92257570788865</v>
      </c>
      <c r="K809" s="4">
        <f>IFERROR(VLOOKUP($U809,TONGHOPVERSION!$A$3:$G$240,7,FALSE),VLOOKUP($B809,TONGHOPVERSION!$A$3:$G$240,7,FALSE))</f>
        <v>868.84541076659445</v>
      </c>
      <c r="L809" s="2">
        <v>0.71180555555555547</v>
      </c>
      <c r="M809" s="2">
        <v>0.91666666666666663</v>
      </c>
      <c r="N809" s="6">
        <f t="shared" si="48"/>
        <v>17</v>
      </c>
      <c r="O809" s="6">
        <f t="shared" si="49"/>
        <v>5</v>
      </c>
      <c r="P809" s="6">
        <f t="shared" si="50"/>
        <v>22</v>
      </c>
      <c r="Q809" s="6">
        <f t="shared" si="51"/>
        <v>0</v>
      </c>
      <c r="R809">
        <v>178</v>
      </c>
      <c r="S809">
        <v>3383</v>
      </c>
      <c r="T809" s="4">
        <v>602.17399999999998</v>
      </c>
      <c r="U809" t="s">
        <v>143</v>
      </c>
      <c r="V809" t="s">
        <v>143</v>
      </c>
      <c r="W809" t="s">
        <v>21</v>
      </c>
      <c r="X809" t="s">
        <v>145</v>
      </c>
      <c r="Y809" t="s">
        <v>23</v>
      </c>
      <c r="Z809" t="s">
        <v>37</v>
      </c>
    </row>
    <row r="810" spans="1:26" x14ac:dyDescent="0.2">
      <c r="A810" s="1">
        <v>43628</v>
      </c>
      <c r="B810" t="s">
        <v>36</v>
      </c>
      <c r="C810" t="s">
        <v>35</v>
      </c>
      <c r="D810" t="s">
        <v>34</v>
      </c>
      <c r="E810" t="s">
        <v>104</v>
      </c>
      <c r="F810" s="3" t="s">
        <v>17</v>
      </c>
      <c r="G810" s="3">
        <f>WEEKDAY(A810,2)</f>
        <v>3</v>
      </c>
      <c r="H810" s="7">
        <f>N810+O810/60</f>
        <v>12</v>
      </c>
      <c r="I810" s="7">
        <f>P810+Q810/60</f>
        <v>13.333333333333334</v>
      </c>
      <c r="J810" s="4">
        <f>IFERROR(VLOOKUP($U810,TONGHOPVERSION!$A$3:$G$240,6,FALSE),VLOOKUP($B810,TONGHOPVERSION!$A$3:$G$240,6,FALSE))</f>
        <v>236.34688949060637</v>
      </c>
      <c r="K810" s="4">
        <f>IFERROR(VLOOKUP($U810,TONGHOPVERSION!$A$3:$G$240,7,FALSE),VLOOKUP($B810,TONGHOPVERSION!$A$3:$G$240,7,FALSE))</f>
        <v>201.94443000170284</v>
      </c>
      <c r="L810" s="2">
        <v>0.5</v>
      </c>
      <c r="M810" s="2">
        <v>0.55555555555555558</v>
      </c>
      <c r="N810" s="6">
        <f t="shared" si="48"/>
        <v>12</v>
      </c>
      <c r="O810" s="6">
        <f t="shared" si="49"/>
        <v>0</v>
      </c>
      <c r="P810" s="6">
        <f t="shared" si="50"/>
        <v>13</v>
      </c>
      <c r="Q810" s="6">
        <f t="shared" si="51"/>
        <v>20</v>
      </c>
      <c r="R810">
        <v>178</v>
      </c>
      <c r="S810">
        <v>604</v>
      </c>
      <c r="T810" s="4">
        <v>107.512</v>
      </c>
      <c r="U810" t="s">
        <v>36</v>
      </c>
      <c r="V810" t="s">
        <v>36</v>
      </c>
      <c r="W810" t="s">
        <v>36</v>
      </c>
      <c r="X810" t="s">
        <v>16</v>
      </c>
      <c r="Y810" t="s">
        <v>30</v>
      </c>
      <c r="Z810" t="s">
        <v>37</v>
      </c>
    </row>
    <row r="811" spans="1:26" x14ac:dyDescent="0.2">
      <c r="A811" s="1">
        <v>43628</v>
      </c>
      <c r="B811" t="s">
        <v>302</v>
      </c>
      <c r="C811" t="s">
        <v>35</v>
      </c>
      <c r="D811" t="s">
        <v>177</v>
      </c>
      <c r="E811" t="s">
        <v>504</v>
      </c>
      <c r="F811" s="3" t="s">
        <v>17</v>
      </c>
      <c r="G811" s="3">
        <f>WEEKDAY(A811,2)</f>
        <v>3</v>
      </c>
      <c r="H811" s="7">
        <f>N811+O811/60</f>
        <v>2.75</v>
      </c>
      <c r="I811" s="7">
        <f>P811+Q811/60</f>
        <v>4.916666666666667</v>
      </c>
      <c r="J811" s="4">
        <f>IFERROR(VLOOKUP($U811,TONGHOPVERSION!$A$3:$G$240,6,FALSE),VLOOKUP($B811,TONGHOPVERSION!$A$3:$G$240,6,FALSE))</f>
        <v>293.23396399985552</v>
      </c>
      <c r="K811" s="4">
        <f>IFERROR(VLOOKUP($U811,TONGHOPVERSION!$A$3:$G$240,7,FALSE),VLOOKUP($B811,TONGHOPVERSION!$A$3:$G$240,7,FALSE))</f>
        <v>332.36525256500209</v>
      </c>
      <c r="L811" s="2">
        <v>0.11458333333333333</v>
      </c>
      <c r="M811" s="2">
        <v>0.20486111111111113</v>
      </c>
      <c r="N811" s="6">
        <f t="shared" si="48"/>
        <v>2</v>
      </c>
      <c r="O811" s="6">
        <f t="shared" si="49"/>
        <v>45</v>
      </c>
      <c r="P811" s="6">
        <f t="shared" si="50"/>
        <v>4</v>
      </c>
      <c r="Q811" s="6">
        <f t="shared" si="51"/>
        <v>55</v>
      </c>
      <c r="R811">
        <v>178</v>
      </c>
      <c r="S811">
        <v>1213</v>
      </c>
      <c r="T811" s="4">
        <v>215.91399999999999</v>
      </c>
      <c r="U811" t="s">
        <v>302</v>
      </c>
      <c r="V811" t="s">
        <v>302</v>
      </c>
      <c r="W811" t="s">
        <v>29</v>
      </c>
      <c r="X811" t="s">
        <v>16</v>
      </c>
      <c r="Y811" t="s">
        <v>30</v>
      </c>
      <c r="Z811" t="s">
        <v>37</v>
      </c>
    </row>
    <row r="812" spans="1:26" x14ac:dyDescent="0.2">
      <c r="A812" s="1">
        <v>43628</v>
      </c>
      <c r="B812" t="s">
        <v>304</v>
      </c>
      <c r="C812" t="s">
        <v>177</v>
      </c>
      <c r="D812" t="s">
        <v>35</v>
      </c>
      <c r="E812" t="s">
        <v>505</v>
      </c>
      <c r="F812" s="3" t="s">
        <v>17</v>
      </c>
      <c r="G812" s="3">
        <f>WEEKDAY(A812,2)</f>
        <v>3</v>
      </c>
      <c r="H812" s="7">
        <f>N812+O812/60</f>
        <v>5.583333333333333</v>
      </c>
      <c r="I812" s="7">
        <f>P812+Q812/60</f>
        <v>7.75</v>
      </c>
      <c r="J812" s="4">
        <f>IFERROR(VLOOKUP($U812,TONGHOPVERSION!$A$3:$G$240,6,FALSE),VLOOKUP($B812,TONGHOPVERSION!$A$3:$G$240,6,FALSE))</f>
        <v>293.23396399985552</v>
      </c>
      <c r="K812" s="4">
        <f>IFERROR(VLOOKUP($U812,TONGHOPVERSION!$A$3:$G$240,7,FALSE),VLOOKUP($B812,TONGHOPVERSION!$A$3:$G$240,7,FALSE))</f>
        <v>332.36525256500209</v>
      </c>
      <c r="L812" s="2">
        <v>0.23263888888888887</v>
      </c>
      <c r="M812" s="2">
        <v>0.32291666666666669</v>
      </c>
      <c r="N812" s="6">
        <f t="shared" si="48"/>
        <v>5</v>
      </c>
      <c r="O812" s="6">
        <f t="shared" si="49"/>
        <v>35</v>
      </c>
      <c r="P812" s="6">
        <f t="shared" si="50"/>
        <v>7</v>
      </c>
      <c r="Q812" s="6">
        <f t="shared" si="51"/>
        <v>45</v>
      </c>
      <c r="R812">
        <v>178</v>
      </c>
      <c r="S812">
        <v>1213</v>
      </c>
      <c r="T812" s="4">
        <v>215.91399999999999</v>
      </c>
      <c r="U812" t="s">
        <v>302</v>
      </c>
      <c r="V812" t="s">
        <v>302</v>
      </c>
      <c r="W812" t="s">
        <v>29</v>
      </c>
      <c r="X812" t="s">
        <v>16</v>
      </c>
      <c r="Y812" t="s">
        <v>30</v>
      </c>
      <c r="Z812" t="s">
        <v>37</v>
      </c>
    </row>
    <row r="813" spans="1:26" x14ac:dyDescent="0.2">
      <c r="A813" s="1">
        <v>43628</v>
      </c>
      <c r="B813" t="s">
        <v>183</v>
      </c>
      <c r="C813" t="s">
        <v>66</v>
      </c>
      <c r="D813" t="s">
        <v>27</v>
      </c>
      <c r="E813" t="s">
        <v>422</v>
      </c>
      <c r="F813" s="3" t="s">
        <v>17</v>
      </c>
      <c r="G813" s="3">
        <f>WEEKDAY(A813,2)</f>
        <v>3</v>
      </c>
      <c r="H813" s="7">
        <f>N813+O813/60</f>
        <v>13.833333333333334</v>
      </c>
      <c r="I813" s="7">
        <f>P813+Q813/60</f>
        <v>14.916666666666666</v>
      </c>
      <c r="J813" s="4">
        <f>IFERROR(VLOOKUP($U813,TONGHOPVERSION!$A$3:$G$240,6,FALSE),VLOOKUP($B813,TONGHOPVERSION!$A$3:$G$240,6,FALSE))</f>
        <v>184.25871592968858</v>
      </c>
      <c r="K813" s="4">
        <f>IFERROR(VLOOKUP($U813,TONGHOPVERSION!$A$3:$G$240,7,FALSE),VLOOKUP($B813,TONGHOPVERSION!$A$3:$G$240,7,FALSE))</f>
        <v>154.07262794368225</v>
      </c>
      <c r="L813" s="2">
        <v>0.57638888888888895</v>
      </c>
      <c r="M813" s="2">
        <v>0.62152777777777779</v>
      </c>
      <c r="N813" s="6">
        <f t="shared" si="48"/>
        <v>13</v>
      </c>
      <c r="O813" s="6">
        <f t="shared" si="49"/>
        <v>50</v>
      </c>
      <c r="P813" s="6">
        <f t="shared" si="50"/>
        <v>14</v>
      </c>
      <c r="Q813" s="6">
        <f t="shared" si="51"/>
        <v>55</v>
      </c>
      <c r="R813">
        <v>178</v>
      </c>
      <c r="S813">
        <v>309</v>
      </c>
      <c r="T813" s="4">
        <v>55.002000000000002</v>
      </c>
      <c r="U813" t="s">
        <v>184</v>
      </c>
      <c r="V813" t="s">
        <v>184</v>
      </c>
      <c r="W813" t="s">
        <v>29</v>
      </c>
      <c r="X813" t="s">
        <v>16</v>
      </c>
      <c r="Y813" t="s">
        <v>30</v>
      </c>
      <c r="Z813" t="s">
        <v>37</v>
      </c>
    </row>
    <row r="814" spans="1:26" x14ac:dyDescent="0.2">
      <c r="A814" s="1">
        <v>43628</v>
      </c>
      <c r="B814" t="s">
        <v>424</v>
      </c>
      <c r="C814" t="s">
        <v>165</v>
      </c>
      <c r="D814" t="s">
        <v>27</v>
      </c>
      <c r="E814" t="s">
        <v>423</v>
      </c>
      <c r="F814" s="3" t="s">
        <v>17</v>
      </c>
      <c r="G814" s="3">
        <f>WEEKDAY(A814,2)</f>
        <v>3</v>
      </c>
      <c r="H814" s="7">
        <f>N814+O814/60</f>
        <v>1</v>
      </c>
      <c r="I814" s="7">
        <f>P814+Q814/60</f>
        <v>7.083333333333333</v>
      </c>
      <c r="J814" s="4">
        <f>IFERROR(VLOOKUP($U814,TONGHOPVERSION!$A$3:$G$240,6,FALSE),VLOOKUP($B814,TONGHOPVERSION!$A$3:$G$240,6,FALSE))</f>
        <v>894.83087303101706</v>
      </c>
      <c r="K814" s="4">
        <f>IFERROR(VLOOKUP($U814,TONGHOPVERSION!$A$3:$G$240,7,FALSE),VLOOKUP($B814,TONGHOPVERSION!$A$3:$G$240,7,FALSE))</f>
        <v>993.76215651856978</v>
      </c>
      <c r="L814" s="2">
        <v>4.1666666666666664E-2</v>
      </c>
      <c r="M814" s="2">
        <v>0.2951388888888889</v>
      </c>
      <c r="N814" s="6">
        <f t="shared" si="48"/>
        <v>1</v>
      </c>
      <c r="O814" s="6">
        <f t="shared" si="49"/>
        <v>0</v>
      </c>
      <c r="P814" s="6">
        <f t="shared" si="50"/>
        <v>7</v>
      </c>
      <c r="Q814" s="6">
        <f t="shared" si="51"/>
        <v>5</v>
      </c>
      <c r="R814">
        <v>178</v>
      </c>
      <c r="S814">
        <v>4052</v>
      </c>
      <c r="T814" s="4">
        <v>721.25599999999997</v>
      </c>
      <c r="U814" t="s">
        <v>164</v>
      </c>
      <c r="V814" t="s">
        <v>164</v>
      </c>
      <c r="W814" t="s">
        <v>21</v>
      </c>
      <c r="X814" t="s">
        <v>145</v>
      </c>
      <c r="Y814" t="s">
        <v>23</v>
      </c>
      <c r="Z814" t="s">
        <v>37</v>
      </c>
    </row>
    <row r="815" spans="1:26" x14ac:dyDescent="0.2">
      <c r="A815" s="1">
        <v>43628</v>
      </c>
      <c r="B815" t="s">
        <v>184</v>
      </c>
      <c r="C815" t="s">
        <v>27</v>
      </c>
      <c r="D815" t="s">
        <v>66</v>
      </c>
      <c r="E815" t="s">
        <v>425</v>
      </c>
      <c r="F815" s="3" t="s">
        <v>17</v>
      </c>
      <c r="G815" s="3">
        <f>WEEKDAY(A815,2)</f>
        <v>3</v>
      </c>
      <c r="H815" s="7">
        <f>N815+O815/60</f>
        <v>12</v>
      </c>
      <c r="I815" s="7">
        <f>P815+Q815/60</f>
        <v>13.166666666666666</v>
      </c>
      <c r="J815" s="4">
        <f>IFERROR(VLOOKUP($U815,TONGHOPVERSION!$A$3:$G$240,6,FALSE),VLOOKUP($B815,TONGHOPVERSION!$A$3:$G$240,6,FALSE))</f>
        <v>184.25871592968858</v>
      </c>
      <c r="K815" s="4">
        <f>IFERROR(VLOOKUP($U815,TONGHOPVERSION!$A$3:$G$240,7,FALSE),VLOOKUP($B815,TONGHOPVERSION!$A$3:$G$240,7,FALSE))</f>
        <v>154.07262794368225</v>
      </c>
      <c r="L815" s="2">
        <v>0.5</v>
      </c>
      <c r="M815" s="2">
        <v>0.54861111111111105</v>
      </c>
      <c r="N815" s="6">
        <f t="shared" si="48"/>
        <v>12</v>
      </c>
      <c r="O815" s="6">
        <f t="shared" si="49"/>
        <v>0</v>
      </c>
      <c r="P815" s="6">
        <f t="shared" si="50"/>
        <v>13</v>
      </c>
      <c r="Q815" s="6">
        <f t="shared" si="51"/>
        <v>10</v>
      </c>
      <c r="R815">
        <v>178</v>
      </c>
      <c r="S815">
        <v>309</v>
      </c>
      <c r="T815" s="4">
        <v>55.002000000000002</v>
      </c>
      <c r="U815" t="s">
        <v>184</v>
      </c>
      <c r="V815" t="s">
        <v>184</v>
      </c>
      <c r="W815" t="s">
        <v>29</v>
      </c>
      <c r="X815" t="s">
        <v>16</v>
      </c>
      <c r="Y815" t="s">
        <v>30</v>
      </c>
      <c r="Z815" t="s">
        <v>37</v>
      </c>
    </row>
    <row r="816" spans="1:26" x14ac:dyDescent="0.2">
      <c r="A816" s="1">
        <v>43628</v>
      </c>
      <c r="B816" t="s">
        <v>164</v>
      </c>
      <c r="C816" t="s">
        <v>27</v>
      </c>
      <c r="D816" t="s">
        <v>165</v>
      </c>
      <c r="E816" t="s">
        <v>163</v>
      </c>
      <c r="F816" s="3" t="s">
        <v>17</v>
      </c>
      <c r="G816" s="3">
        <f>WEEKDAY(A816,2)</f>
        <v>3</v>
      </c>
      <c r="H816" s="7">
        <f>N816+O816/60</f>
        <v>17.083333333333332</v>
      </c>
      <c r="I816" s="7">
        <f>P816+Q816/60</f>
        <v>22.5</v>
      </c>
      <c r="J816" s="4">
        <f>IFERROR(VLOOKUP($U816,TONGHOPVERSION!$A$3:$G$240,6,FALSE),VLOOKUP($B816,TONGHOPVERSION!$A$3:$G$240,6,FALSE))</f>
        <v>894.83087303101706</v>
      </c>
      <c r="K816" s="4">
        <f>IFERROR(VLOOKUP($U816,TONGHOPVERSION!$A$3:$G$240,7,FALSE),VLOOKUP($B816,TONGHOPVERSION!$A$3:$G$240,7,FALSE))</f>
        <v>993.76215651856978</v>
      </c>
      <c r="L816" s="2">
        <v>0.71180555555555547</v>
      </c>
      <c r="M816" s="2">
        <v>0.9375</v>
      </c>
      <c r="N816" s="6">
        <f t="shared" si="48"/>
        <v>17</v>
      </c>
      <c r="O816" s="6">
        <f t="shared" si="49"/>
        <v>5</v>
      </c>
      <c r="P816" s="6">
        <f t="shared" si="50"/>
        <v>22</v>
      </c>
      <c r="Q816" s="6">
        <f t="shared" si="51"/>
        <v>30</v>
      </c>
      <c r="R816">
        <v>178</v>
      </c>
      <c r="S816">
        <v>4052</v>
      </c>
      <c r="T816" s="4">
        <v>721.25599999999997</v>
      </c>
      <c r="U816" t="s">
        <v>164</v>
      </c>
      <c r="V816" t="s">
        <v>164</v>
      </c>
      <c r="W816" t="s">
        <v>21</v>
      </c>
      <c r="X816" t="s">
        <v>145</v>
      </c>
      <c r="Y816" t="s">
        <v>23</v>
      </c>
      <c r="Z816" t="s">
        <v>37</v>
      </c>
    </row>
    <row r="817" spans="1:26" x14ac:dyDescent="0.2">
      <c r="A817" s="1">
        <v>43628</v>
      </c>
      <c r="B817" t="s">
        <v>113</v>
      </c>
      <c r="C817" t="s">
        <v>27</v>
      </c>
      <c r="D817" t="s">
        <v>83</v>
      </c>
      <c r="E817" t="s">
        <v>427</v>
      </c>
      <c r="F817" s="3" t="s">
        <v>17</v>
      </c>
      <c r="G817" s="3">
        <f>WEEKDAY(A817,2)</f>
        <v>3</v>
      </c>
      <c r="H817" s="7">
        <f>N817+O817/60</f>
        <v>8</v>
      </c>
      <c r="I817" s="7">
        <f>P817+Q817/60</f>
        <v>9.1666666666666661</v>
      </c>
      <c r="J817" s="4">
        <f>IFERROR(VLOOKUP($U817,TONGHOPVERSION!$A$3:$G$240,6,FALSE),VLOOKUP($B817,TONGHOPVERSION!$A$3:$G$240,6,FALSE))</f>
        <v>174.57236893439588</v>
      </c>
      <c r="K817" s="4">
        <f>IFERROR(VLOOKUP($U817,TONGHOPVERSION!$A$3:$G$240,7,FALSE),VLOOKUP($B817,TONGHOPVERSION!$A$3:$G$240,7,FALSE))</f>
        <v>168.20824934473262</v>
      </c>
      <c r="L817" s="2">
        <v>0.33333333333333331</v>
      </c>
      <c r="M817" s="2">
        <v>0.38194444444444442</v>
      </c>
      <c r="N817" s="6">
        <f t="shared" si="48"/>
        <v>8</v>
      </c>
      <c r="O817" s="6">
        <f t="shared" si="49"/>
        <v>0</v>
      </c>
      <c r="P817" s="6">
        <f t="shared" si="50"/>
        <v>9</v>
      </c>
      <c r="Q817" s="6">
        <f t="shared" si="51"/>
        <v>10</v>
      </c>
      <c r="R817">
        <v>178</v>
      </c>
      <c r="S817">
        <v>430</v>
      </c>
      <c r="T817" s="4">
        <v>76.540000000000006</v>
      </c>
      <c r="U817" t="s">
        <v>113</v>
      </c>
      <c r="V817" t="s">
        <v>113</v>
      </c>
      <c r="W817" t="s">
        <v>41</v>
      </c>
      <c r="X817" t="s">
        <v>16</v>
      </c>
      <c r="Y817" t="s">
        <v>30</v>
      </c>
      <c r="Z817" t="s">
        <v>37</v>
      </c>
    </row>
    <row r="818" spans="1:26" x14ac:dyDescent="0.2">
      <c r="A818" s="1">
        <v>43628</v>
      </c>
      <c r="B818" t="s">
        <v>115</v>
      </c>
      <c r="C818" t="s">
        <v>83</v>
      </c>
      <c r="D818" t="s">
        <v>27</v>
      </c>
      <c r="E818" t="s">
        <v>428</v>
      </c>
      <c r="F818" s="3" t="s">
        <v>17</v>
      </c>
      <c r="G818" s="3">
        <f>WEEKDAY(A818,2)</f>
        <v>3</v>
      </c>
      <c r="H818" s="7">
        <f>N818+O818/60</f>
        <v>9.8333333333333339</v>
      </c>
      <c r="I818" s="7">
        <f>P818+Q818/60</f>
        <v>11.083333333333334</v>
      </c>
      <c r="J818" s="4">
        <f>IFERROR(VLOOKUP($U818,TONGHOPVERSION!$A$3:$G$240,6,FALSE),VLOOKUP($B818,TONGHOPVERSION!$A$3:$G$240,6,FALSE))</f>
        <v>174.57236893439588</v>
      </c>
      <c r="K818" s="4">
        <f>IFERROR(VLOOKUP($U818,TONGHOPVERSION!$A$3:$G$240,7,FALSE),VLOOKUP($B818,TONGHOPVERSION!$A$3:$G$240,7,FALSE))</f>
        <v>168.20824934473262</v>
      </c>
      <c r="L818" s="2">
        <v>0.40972222222222227</v>
      </c>
      <c r="M818" s="2">
        <v>0.46180555555555558</v>
      </c>
      <c r="N818" s="6">
        <f t="shared" si="48"/>
        <v>9</v>
      </c>
      <c r="O818" s="6">
        <f t="shared" si="49"/>
        <v>50</v>
      </c>
      <c r="P818" s="6">
        <f t="shared" si="50"/>
        <v>11</v>
      </c>
      <c r="Q818" s="6">
        <f t="shared" si="51"/>
        <v>5</v>
      </c>
      <c r="R818">
        <v>178</v>
      </c>
      <c r="S818">
        <v>430</v>
      </c>
      <c r="T818" s="4">
        <v>76.540000000000006</v>
      </c>
      <c r="U818" t="s">
        <v>113</v>
      </c>
      <c r="V818" t="s">
        <v>113</v>
      </c>
      <c r="W818" t="s">
        <v>41</v>
      </c>
      <c r="X818" t="s">
        <v>16</v>
      </c>
      <c r="Y818" t="s">
        <v>30</v>
      </c>
      <c r="Z818" t="s">
        <v>37</v>
      </c>
    </row>
    <row r="819" spans="1:26" x14ac:dyDescent="0.2">
      <c r="A819" s="1">
        <v>43628</v>
      </c>
      <c r="B819" t="s">
        <v>252</v>
      </c>
      <c r="C819" t="s">
        <v>168</v>
      </c>
      <c r="D819" t="s">
        <v>35</v>
      </c>
      <c r="E819" t="s">
        <v>251</v>
      </c>
      <c r="F819" s="3" t="s">
        <v>17</v>
      </c>
      <c r="G819" s="3">
        <f>WEEKDAY(A819,2)</f>
        <v>3</v>
      </c>
      <c r="H819" s="7">
        <f>N819+O819/60</f>
        <v>12.083333333333334</v>
      </c>
      <c r="I819" s="7">
        <f>P819+Q819/60</f>
        <v>14.25</v>
      </c>
      <c r="J819" s="4">
        <f>IFERROR(VLOOKUP($U819,TONGHOPVERSION!$A$3:$G$240,6,FALSE),VLOOKUP($B819,TONGHOPVERSION!$A$3:$G$240,6,FALSE))</f>
        <v>343.25439636723399</v>
      </c>
      <c r="K819" s="4">
        <f>IFERROR(VLOOKUP($U819,TONGHOPVERSION!$A$3:$G$240,7,FALSE),VLOOKUP($B819,TONGHOPVERSION!$A$3:$G$240,7,FALSE))</f>
        <v>347.63650227556832</v>
      </c>
      <c r="L819" s="2">
        <v>0.50347222222222221</v>
      </c>
      <c r="M819" s="2">
        <v>0.59375</v>
      </c>
      <c r="N819" s="6">
        <f t="shared" si="48"/>
        <v>12</v>
      </c>
      <c r="O819" s="6">
        <f t="shared" si="49"/>
        <v>5</v>
      </c>
      <c r="P819" s="6">
        <f t="shared" si="50"/>
        <v>14</v>
      </c>
      <c r="Q819" s="6">
        <f t="shared" si="51"/>
        <v>15</v>
      </c>
      <c r="R819">
        <v>184</v>
      </c>
      <c r="S819">
        <v>967</v>
      </c>
      <c r="T819" s="4">
        <v>177.928</v>
      </c>
      <c r="U819" t="s">
        <v>253</v>
      </c>
      <c r="V819" t="s">
        <v>253</v>
      </c>
      <c r="W819" t="s">
        <v>45</v>
      </c>
      <c r="X819" t="s">
        <v>170</v>
      </c>
      <c r="Y819" t="s">
        <v>23</v>
      </c>
      <c r="Z819" t="s">
        <v>37</v>
      </c>
    </row>
    <row r="820" spans="1:26" x14ac:dyDescent="0.2">
      <c r="A820" s="1">
        <v>43628</v>
      </c>
      <c r="B820" t="s">
        <v>33</v>
      </c>
      <c r="C820" t="s">
        <v>34</v>
      </c>
      <c r="D820" t="s">
        <v>35</v>
      </c>
      <c r="E820" t="s">
        <v>255</v>
      </c>
      <c r="F820" s="3" t="s">
        <v>17</v>
      </c>
      <c r="G820" s="3">
        <f>WEEKDAY(A820,2)</f>
        <v>3</v>
      </c>
      <c r="H820" s="7">
        <f>N820+O820/60</f>
        <v>6</v>
      </c>
      <c r="I820" s="7">
        <f>P820+Q820/60</f>
        <v>7.333333333333333</v>
      </c>
      <c r="J820" s="4">
        <f>IFERROR(VLOOKUP($U820,TONGHOPVERSION!$A$3:$G$240,6,FALSE),VLOOKUP($B820,TONGHOPVERSION!$A$3:$G$240,6,FALSE))</f>
        <v>236.34688949060637</v>
      </c>
      <c r="K820" s="4">
        <f>IFERROR(VLOOKUP($U820,TONGHOPVERSION!$A$3:$G$240,7,FALSE),VLOOKUP($B820,TONGHOPVERSION!$A$3:$G$240,7,FALSE))</f>
        <v>201.94443000170284</v>
      </c>
      <c r="L820" s="2">
        <v>0.25</v>
      </c>
      <c r="M820" s="2">
        <v>0.30555555555555552</v>
      </c>
      <c r="N820" s="6">
        <f t="shared" si="48"/>
        <v>6</v>
      </c>
      <c r="O820" s="6">
        <f t="shared" si="49"/>
        <v>0</v>
      </c>
      <c r="P820" s="6">
        <f t="shared" si="50"/>
        <v>7</v>
      </c>
      <c r="Q820" s="6">
        <f t="shared" si="51"/>
        <v>20</v>
      </c>
      <c r="R820">
        <v>184</v>
      </c>
      <c r="S820">
        <v>604</v>
      </c>
      <c r="T820" s="4">
        <v>111.136</v>
      </c>
      <c r="U820" t="s">
        <v>36</v>
      </c>
      <c r="V820" t="s">
        <v>36</v>
      </c>
      <c r="W820" t="s">
        <v>36</v>
      </c>
      <c r="X820" t="s">
        <v>16</v>
      </c>
      <c r="Y820" t="s">
        <v>30</v>
      </c>
      <c r="Z820" t="s">
        <v>37</v>
      </c>
    </row>
    <row r="821" spans="1:26" x14ac:dyDescent="0.2">
      <c r="A821" s="1">
        <v>43628</v>
      </c>
      <c r="B821" t="s">
        <v>33</v>
      </c>
      <c r="C821" t="s">
        <v>34</v>
      </c>
      <c r="D821" t="s">
        <v>35</v>
      </c>
      <c r="E821" t="s">
        <v>429</v>
      </c>
      <c r="F821" s="3" t="s">
        <v>17</v>
      </c>
      <c r="G821" s="3">
        <f>WEEKDAY(A821,2)</f>
        <v>3</v>
      </c>
      <c r="H821" s="7">
        <f>N821+O821/60</f>
        <v>1</v>
      </c>
      <c r="I821" s="7">
        <f>P821+Q821/60</f>
        <v>2.3333333333333335</v>
      </c>
      <c r="J821" s="4">
        <f>IFERROR(VLOOKUP($U821,TONGHOPVERSION!$A$3:$G$240,6,FALSE),VLOOKUP($B821,TONGHOPVERSION!$A$3:$G$240,6,FALSE))</f>
        <v>236.34688949060637</v>
      </c>
      <c r="K821" s="4">
        <f>IFERROR(VLOOKUP($U821,TONGHOPVERSION!$A$3:$G$240,7,FALSE),VLOOKUP($B821,TONGHOPVERSION!$A$3:$G$240,7,FALSE))</f>
        <v>201.94443000170284</v>
      </c>
      <c r="L821" s="2">
        <v>4.1666666666666664E-2</v>
      </c>
      <c r="M821" s="2">
        <v>9.7222222222222224E-2</v>
      </c>
      <c r="N821" s="6">
        <f t="shared" si="48"/>
        <v>1</v>
      </c>
      <c r="O821" s="6">
        <f t="shared" si="49"/>
        <v>0</v>
      </c>
      <c r="P821" s="6">
        <f t="shared" si="50"/>
        <v>2</v>
      </c>
      <c r="Q821" s="6">
        <f t="shared" si="51"/>
        <v>20</v>
      </c>
      <c r="R821">
        <v>184</v>
      </c>
      <c r="S821">
        <v>604</v>
      </c>
      <c r="T821" s="4">
        <v>111.136</v>
      </c>
      <c r="U821" t="s">
        <v>36</v>
      </c>
      <c r="V821" t="s">
        <v>36</v>
      </c>
      <c r="W821" t="s">
        <v>36</v>
      </c>
      <c r="X821" t="s">
        <v>16</v>
      </c>
      <c r="Y821" t="s">
        <v>30</v>
      </c>
      <c r="Z821" t="s">
        <v>37</v>
      </c>
    </row>
    <row r="822" spans="1:26" x14ac:dyDescent="0.2">
      <c r="A822" s="1">
        <v>43628</v>
      </c>
      <c r="B822" t="s">
        <v>253</v>
      </c>
      <c r="C822" t="s">
        <v>35</v>
      </c>
      <c r="D822" t="s">
        <v>168</v>
      </c>
      <c r="E822" t="s">
        <v>256</v>
      </c>
      <c r="F822" s="3" t="s">
        <v>17</v>
      </c>
      <c r="G822" s="3">
        <f>WEEKDAY(A822,2)</f>
        <v>3</v>
      </c>
      <c r="H822" s="7">
        <f>N822+O822/60</f>
        <v>9.1666666666666661</v>
      </c>
      <c r="I822" s="7">
        <f>P822+Q822/60</f>
        <v>11.333333333333334</v>
      </c>
      <c r="J822" s="4">
        <f>IFERROR(VLOOKUP($U822,TONGHOPVERSION!$A$3:$G$240,6,FALSE),VLOOKUP($B822,TONGHOPVERSION!$A$3:$G$240,6,FALSE))</f>
        <v>343.25439636723399</v>
      </c>
      <c r="K822" s="4">
        <f>IFERROR(VLOOKUP($U822,TONGHOPVERSION!$A$3:$G$240,7,FALSE),VLOOKUP($B822,TONGHOPVERSION!$A$3:$G$240,7,FALSE))</f>
        <v>347.63650227556832</v>
      </c>
      <c r="L822" s="2">
        <v>0.38194444444444442</v>
      </c>
      <c r="M822" s="2">
        <v>0.47222222222222227</v>
      </c>
      <c r="N822" s="6">
        <f t="shared" si="48"/>
        <v>9</v>
      </c>
      <c r="O822" s="6">
        <f t="shared" si="49"/>
        <v>10</v>
      </c>
      <c r="P822" s="6">
        <f t="shared" si="50"/>
        <v>11</v>
      </c>
      <c r="Q822" s="6">
        <f t="shared" si="51"/>
        <v>20</v>
      </c>
      <c r="R822">
        <v>184</v>
      </c>
      <c r="S822">
        <v>967</v>
      </c>
      <c r="T822" s="4">
        <v>177.928</v>
      </c>
      <c r="U822" t="s">
        <v>253</v>
      </c>
      <c r="V822" t="s">
        <v>253</v>
      </c>
      <c r="W822" t="s">
        <v>45</v>
      </c>
      <c r="X822" t="s">
        <v>170</v>
      </c>
      <c r="Y822" t="s">
        <v>23</v>
      </c>
      <c r="Z822" t="s">
        <v>37</v>
      </c>
    </row>
    <row r="823" spans="1:26" x14ac:dyDescent="0.2">
      <c r="A823" s="1">
        <v>43628</v>
      </c>
      <c r="B823" t="s">
        <v>36</v>
      </c>
      <c r="C823" t="s">
        <v>35</v>
      </c>
      <c r="D823" t="s">
        <v>34</v>
      </c>
      <c r="E823" t="s">
        <v>257</v>
      </c>
      <c r="F823" s="3" t="s">
        <v>17</v>
      </c>
      <c r="G823" s="3">
        <f>WEEKDAY(A823,2)</f>
        <v>3</v>
      </c>
      <c r="H823" s="7">
        <f>N823+O823/60</f>
        <v>4</v>
      </c>
      <c r="I823" s="7">
        <f>P823+Q823/60</f>
        <v>5.333333333333333</v>
      </c>
      <c r="J823" s="4">
        <f>IFERROR(VLOOKUP($U823,TONGHOPVERSION!$A$3:$G$240,6,FALSE),VLOOKUP($B823,TONGHOPVERSION!$A$3:$G$240,6,FALSE))</f>
        <v>236.34688949060637</v>
      </c>
      <c r="K823" s="4">
        <f>IFERROR(VLOOKUP($U823,TONGHOPVERSION!$A$3:$G$240,7,FALSE),VLOOKUP($B823,TONGHOPVERSION!$A$3:$G$240,7,FALSE))</f>
        <v>201.94443000170284</v>
      </c>
      <c r="L823" s="2">
        <v>0.16666666666666666</v>
      </c>
      <c r="M823" s="2">
        <v>0.22222222222222221</v>
      </c>
      <c r="N823" s="6">
        <f t="shared" si="48"/>
        <v>4</v>
      </c>
      <c r="O823" s="6">
        <f t="shared" si="49"/>
        <v>0</v>
      </c>
      <c r="P823" s="6">
        <f t="shared" si="50"/>
        <v>5</v>
      </c>
      <c r="Q823" s="6">
        <f t="shared" si="51"/>
        <v>20</v>
      </c>
      <c r="R823">
        <v>184</v>
      </c>
      <c r="S823">
        <v>604</v>
      </c>
      <c r="T823" s="4">
        <v>111.136</v>
      </c>
      <c r="U823" t="s">
        <v>36</v>
      </c>
      <c r="V823" t="s">
        <v>36</v>
      </c>
      <c r="W823" t="s">
        <v>36</v>
      </c>
      <c r="X823" t="s">
        <v>16</v>
      </c>
      <c r="Y823" t="s">
        <v>30</v>
      </c>
      <c r="Z823" t="s">
        <v>37</v>
      </c>
    </row>
    <row r="824" spans="1:26" x14ac:dyDescent="0.2">
      <c r="A824" s="1">
        <v>43628</v>
      </c>
      <c r="B824" t="s">
        <v>26</v>
      </c>
      <c r="C824" t="s">
        <v>19</v>
      </c>
      <c r="D824" t="s">
        <v>27</v>
      </c>
      <c r="E824" t="s">
        <v>110</v>
      </c>
      <c r="F824" s="3" t="s">
        <v>17</v>
      </c>
      <c r="G824" s="3">
        <f>WEEKDAY(A824,2)</f>
        <v>3</v>
      </c>
      <c r="H824" s="7">
        <f>N824+O824/60</f>
        <v>4.833333333333333</v>
      </c>
      <c r="I824" s="7">
        <f>P824+Q824/60</f>
        <v>5.666666666666667</v>
      </c>
      <c r="J824" s="4">
        <f>IFERROR(VLOOKUP($U824,TONGHOPVERSION!$A$3:$G$240,6,FALSE),VLOOKUP($B824,TONGHOPVERSION!$A$3:$G$240,6,FALSE))</f>
        <v>152.0752852438888</v>
      </c>
      <c r="K824" s="4">
        <f>IFERROR(VLOOKUP($U824,TONGHOPVERSION!$A$3:$G$240,7,FALSE),VLOOKUP($B824,TONGHOPVERSION!$A$3:$G$240,7,FALSE))</f>
        <v>122.84237101537613</v>
      </c>
      <c r="L824" s="2">
        <v>0.20138888888888887</v>
      </c>
      <c r="M824" s="2">
        <v>0.23611111111111113</v>
      </c>
      <c r="N824" s="6">
        <f t="shared" si="48"/>
        <v>4</v>
      </c>
      <c r="O824" s="6">
        <f t="shared" si="49"/>
        <v>50</v>
      </c>
      <c r="P824" s="6">
        <f t="shared" si="50"/>
        <v>5</v>
      </c>
      <c r="Q824" s="6">
        <f t="shared" si="51"/>
        <v>40</v>
      </c>
      <c r="R824">
        <v>184</v>
      </c>
      <c r="S824">
        <v>214</v>
      </c>
      <c r="T824" s="4">
        <v>39.375999999999998</v>
      </c>
      <c r="U824" t="s">
        <v>28</v>
      </c>
      <c r="V824" t="s">
        <v>28</v>
      </c>
      <c r="W824" t="s">
        <v>29</v>
      </c>
      <c r="X824" t="s">
        <v>16</v>
      </c>
      <c r="Y824" t="s">
        <v>30</v>
      </c>
      <c r="Z824" t="s">
        <v>37</v>
      </c>
    </row>
    <row r="825" spans="1:26" x14ac:dyDescent="0.2">
      <c r="A825" s="1">
        <v>43628</v>
      </c>
      <c r="B825" t="s">
        <v>28</v>
      </c>
      <c r="C825" t="s">
        <v>27</v>
      </c>
      <c r="D825" t="s">
        <v>19</v>
      </c>
      <c r="E825" t="s">
        <v>111</v>
      </c>
      <c r="F825" s="3" t="s">
        <v>17</v>
      </c>
      <c r="G825" s="3">
        <f>WEEKDAY(A825,2)</f>
        <v>3</v>
      </c>
      <c r="H825" s="7">
        <f>N825+O825/60</f>
        <v>3.3333333333333335</v>
      </c>
      <c r="I825" s="7">
        <f>P825+Q825/60</f>
        <v>4.166666666666667</v>
      </c>
      <c r="J825" s="4">
        <f>IFERROR(VLOOKUP($U825,TONGHOPVERSION!$A$3:$G$240,6,FALSE),VLOOKUP($B825,TONGHOPVERSION!$A$3:$G$240,6,FALSE))</f>
        <v>152.0752852438888</v>
      </c>
      <c r="K825" s="4">
        <f>IFERROR(VLOOKUP($U825,TONGHOPVERSION!$A$3:$G$240,7,FALSE),VLOOKUP($B825,TONGHOPVERSION!$A$3:$G$240,7,FALSE))</f>
        <v>122.84237101537613</v>
      </c>
      <c r="L825" s="2">
        <v>0.1388888888888889</v>
      </c>
      <c r="M825" s="2">
        <v>0.17361111111111113</v>
      </c>
      <c r="N825" s="6">
        <f t="shared" si="48"/>
        <v>3</v>
      </c>
      <c r="O825" s="6">
        <f t="shared" si="49"/>
        <v>20</v>
      </c>
      <c r="P825" s="6">
        <f t="shared" si="50"/>
        <v>4</v>
      </c>
      <c r="Q825" s="6">
        <f t="shared" si="51"/>
        <v>10</v>
      </c>
      <c r="R825">
        <v>184</v>
      </c>
      <c r="S825">
        <v>214</v>
      </c>
      <c r="T825" s="4">
        <v>39.375999999999998</v>
      </c>
      <c r="U825" t="s">
        <v>28</v>
      </c>
      <c r="V825" t="s">
        <v>28</v>
      </c>
      <c r="W825" t="s">
        <v>29</v>
      </c>
      <c r="X825" t="s">
        <v>16</v>
      </c>
      <c r="Y825" t="s">
        <v>30</v>
      </c>
      <c r="Z825" t="s">
        <v>37</v>
      </c>
    </row>
    <row r="826" spans="1:26" x14ac:dyDescent="0.2">
      <c r="A826" s="1">
        <v>43628</v>
      </c>
      <c r="B826" t="s">
        <v>159</v>
      </c>
      <c r="C826" t="s">
        <v>124</v>
      </c>
      <c r="D826" t="s">
        <v>27</v>
      </c>
      <c r="E826" t="s">
        <v>382</v>
      </c>
      <c r="F826" s="3" t="s">
        <v>17</v>
      </c>
      <c r="G826" s="3">
        <f>WEEKDAY(A826,2)</f>
        <v>3</v>
      </c>
      <c r="H826" s="7">
        <f>N826+O826/60</f>
        <v>9.8333333333333339</v>
      </c>
      <c r="I826" s="7">
        <f>P826+Q826/60</f>
        <v>11.916666666666666</v>
      </c>
      <c r="J826" s="4">
        <f>IFERROR(VLOOKUP($U826,TONGHOPVERSION!$A$3:$G$240,6,FALSE),VLOOKUP($B826,TONGHOPVERSION!$A$3:$G$240,6,FALSE))</f>
        <v>284.2128245548555</v>
      </c>
      <c r="K826" s="4">
        <f>IFERROR(VLOOKUP($U826,TONGHOPVERSION!$A$3:$G$240,7,FALSE),VLOOKUP($B826,TONGHOPVERSION!$A$3:$G$240,7,FALSE))</f>
        <v>306.08961374632247</v>
      </c>
      <c r="L826" s="2">
        <v>0.40972222222222227</v>
      </c>
      <c r="M826" s="2">
        <v>0.49652777777777773</v>
      </c>
      <c r="N826" s="6">
        <f t="shared" si="48"/>
        <v>9</v>
      </c>
      <c r="O826" s="6">
        <f t="shared" si="49"/>
        <v>50</v>
      </c>
      <c r="P826" s="6">
        <f t="shared" si="50"/>
        <v>11</v>
      </c>
      <c r="Q826" s="6">
        <f t="shared" si="51"/>
        <v>55</v>
      </c>
      <c r="R826">
        <v>184</v>
      </c>
      <c r="S826">
        <v>1107</v>
      </c>
      <c r="T826" s="4">
        <v>203.68799999999999</v>
      </c>
      <c r="U826" t="s">
        <v>123</v>
      </c>
      <c r="V826" t="s">
        <v>123</v>
      </c>
      <c r="W826" t="s">
        <v>125</v>
      </c>
      <c r="X826" t="s">
        <v>16</v>
      </c>
      <c r="Y826" t="s">
        <v>30</v>
      </c>
      <c r="Z826" t="s">
        <v>37</v>
      </c>
    </row>
    <row r="827" spans="1:26" x14ac:dyDescent="0.2">
      <c r="A827" s="1">
        <v>43628</v>
      </c>
      <c r="B827" t="s">
        <v>129</v>
      </c>
      <c r="C827" t="s">
        <v>27</v>
      </c>
      <c r="D827" t="s">
        <v>34</v>
      </c>
      <c r="E827" t="s">
        <v>353</v>
      </c>
      <c r="F827" s="3" t="s">
        <v>17</v>
      </c>
      <c r="G827" s="3">
        <f>WEEKDAY(A827,2)</f>
        <v>3</v>
      </c>
      <c r="H827" s="7">
        <f>N827+O827/60</f>
        <v>13.416666666666666</v>
      </c>
      <c r="I827" s="7">
        <f>P827+Q827/60</f>
        <v>14.75</v>
      </c>
      <c r="J827" s="4">
        <f>IFERROR(VLOOKUP($U827,TONGHOPVERSION!$A$3:$G$240,6,FALSE),VLOOKUP($B827,TONGHOPVERSION!$A$3:$G$240,6,FALSE))</f>
        <v>239.31340170869245</v>
      </c>
      <c r="K827" s="4">
        <f>IFERROR(VLOOKUP($U827,TONGHOPVERSION!$A$3:$G$240,7,FALSE),VLOOKUP($B827,TONGHOPVERSION!$A$3:$G$240,7,FALSE))</f>
        <v>208.92363712533773</v>
      </c>
      <c r="L827" s="2">
        <v>0.55902777777777779</v>
      </c>
      <c r="M827" s="2">
        <v>0.61458333333333337</v>
      </c>
      <c r="N827" s="6">
        <f t="shared" si="48"/>
        <v>13</v>
      </c>
      <c r="O827" s="6">
        <f t="shared" si="49"/>
        <v>25</v>
      </c>
      <c r="P827" s="6">
        <f t="shared" si="50"/>
        <v>14</v>
      </c>
      <c r="Q827" s="6">
        <f t="shared" si="51"/>
        <v>45</v>
      </c>
      <c r="R827">
        <v>184</v>
      </c>
      <c r="S827">
        <v>602</v>
      </c>
      <c r="T827" s="4">
        <v>110.768</v>
      </c>
      <c r="U827" t="s">
        <v>129</v>
      </c>
      <c r="V827" t="s">
        <v>129</v>
      </c>
      <c r="W827" t="s">
        <v>129</v>
      </c>
      <c r="X827" t="s">
        <v>16</v>
      </c>
      <c r="Y827" t="s">
        <v>30</v>
      </c>
      <c r="Z827" t="s">
        <v>37</v>
      </c>
    </row>
    <row r="828" spans="1:26" x14ac:dyDescent="0.2">
      <c r="A828" s="1">
        <v>43628</v>
      </c>
      <c r="B828" t="s">
        <v>123</v>
      </c>
      <c r="C828" t="s">
        <v>27</v>
      </c>
      <c r="D828" t="s">
        <v>124</v>
      </c>
      <c r="E828" t="s">
        <v>385</v>
      </c>
      <c r="F828" s="3" t="s">
        <v>17</v>
      </c>
      <c r="G828" s="3">
        <f>WEEKDAY(A828,2)</f>
        <v>3</v>
      </c>
      <c r="H828" s="7">
        <f>N828+O828/60</f>
        <v>7</v>
      </c>
      <c r="I828" s="7">
        <f>P828+Q828/60</f>
        <v>9.1666666666666661</v>
      </c>
      <c r="J828" s="4">
        <f>IFERROR(VLOOKUP($U828,TONGHOPVERSION!$A$3:$G$240,6,FALSE),VLOOKUP($B828,TONGHOPVERSION!$A$3:$G$240,6,FALSE))</f>
        <v>284.2128245548555</v>
      </c>
      <c r="K828" s="4">
        <f>IFERROR(VLOOKUP($U828,TONGHOPVERSION!$A$3:$G$240,7,FALSE),VLOOKUP($B828,TONGHOPVERSION!$A$3:$G$240,7,FALSE))</f>
        <v>306.08961374632247</v>
      </c>
      <c r="L828" s="2">
        <v>0.29166666666666669</v>
      </c>
      <c r="M828" s="2">
        <v>0.38194444444444442</v>
      </c>
      <c r="N828" s="6">
        <f t="shared" si="48"/>
        <v>7</v>
      </c>
      <c r="O828" s="6">
        <f t="shared" si="49"/>
        <v>0</v>
      </c>
      <c r="P828" s="6">
        <f t="shared" si="50"/>
        <v>9</v>
      </c>
      <c r="Q828" s="6">
        <f t="shared" si="51"/>
        <v>10</v>
      </c>
      <c r="R828">
        <v>184</v>
      </c>
      <c r="S828">
        <v>1107</v>
      </c>
      <c r="T828" s="4">
        <v>203.68799999999999</v>
      </c>
      <c r="U828" t="s">
        <v>123</v>
      </c>
      <c r="V828" t="s">
        <v>123</v>
      </c>
      <c r="W828" t="s">
        <v>125</v>
      </c>
      <c r="X828" t="s">
        <v>16</v>
      </c>
      <c r="Y828" t="s">
        <v>30</v>
      </c>
      <c r="Z828" t="s">
        <v>37</v>
      </c>
    </row>
    <row r="829" spans="1:26" x14ac:dyDescent="0.2">
      <c r="A829" s="1">
        <v>43628</v>
      </c>
      <c r="B829" t="s">
        <v>33</v>
      </c>
      <c r="C829" t="s">
        <v>34</v>
      </c>
      <c r="D829" t="s">
        <v>35</v>
      </c>
      <c r="E829" t="s">
        <v>729</v>
      </c>
      <c r="F829" s="3" t="s">
        <v>17</v>
      </c>
      <c r="G829" s="3">
        <f>WEEKDAY(A829,2)</f>
        <v>3</v>
      </c>
      <c r="H829" s="7">
        <f>N829+O829/60</f>
        <v>9.9166666666666661</v>
      </c>
      <c r="I829" s="7">
        <f>P829+Q829/60</f>
        <v>11.25</v>
      </c>
      <c r="J829" s="4">
        <f>IFERROR(VLOOKUP($U829,TONGHOPVERSION!$A$3:$G$240,6,FALSE),VLOOKUP($B829,TONGHOPVERSION!$A$3:$G$240,6,FALSE))</f>
        <v>236.34688949060637</v>
      </c>
      <c r="K829" s="4">
        <f>IFERROR(VLOOKUP($U829,TONGHOPVERSION!$A$3:$G$240,7,FALSE),VLOOKUP($B829,TONGHOPVERSION!$A$3:$G$240,7,FALSE))</f>
        <v>201.94443000170284</v>
      </c>
      <c r="L829" s="2">
        <v>0.41319444444444442</v>
      </c>
      <c r="M829" s="2">
        <v>0.46875</v>
      </c>
      <c r="N829" s="6">
        <f t="shared" si="48"/>
        <v>9</v>
      </c>
      <c r="O829" s="6">
        <f t="shared" si="49"/>
        <v>55</v>
      </c>
      <c r="P829" s="6">
        <f t="shared" si="50"/>
        <v>11</v>
      </c>
      <c r="Q829" s="6">
        <f t="shared" si="51"/>
        <v>15</v>
      </c>
      <c r="R829">
        <v>203</v>
      </c>
      <c r="S829">
        <v>604</v>
      </c>
      <c r="T829" s="4">
        <v>122.61199999999999</v>
      </c>
      <c r="U829" t="s">
        <v>36</v>
      </c>
      <c r="V829" t="s">
        <v>36</v>
      </c>
      <c r="W829" t="s">
        <v>36</v>
      </c>
      <c r="X829" t="s">
        <v>16</v>
      </c>
      <c r="Y829" t="s">
        <v>30</v>
      </c>
      <c r="Z829" t="s">
        <v>37</v>
      </c>
    </row>
    <row r="830" spans="1:26" x14ac:dyDescent="0.2">
      <c r="A830" s="1">
        <v>43628</v>
      </c>
      <c r="B830" t="s">
        <v>36</v>
      </c>
      <c r="C830" t="s">
        <v>35</v>
      </c>
      <c r="D830" t="s">
        <v>34</v>
      </c>
      <c r="E830" t="s">
        <v>660</v>
      </c>
      <c r="F830" s="3" t="s">
        <v>17</v>
      </c>
      <c r="G830" s="3">
        <f>WEEKDAY(A830,2)</f>
        <v>3</v>
      </c>
      <c r="H830" s="7">
        <f>N830+O830/60</f>
        <v>7.5</v>
      </c>
      <c r="I830" s="7">
        <f>P830+Q830/60</f>
        <v>8.8333333333333339</v>
      </c>
      <c r="J830" s="4">
        <f>IFERROR(VLOOKUP($U830,TONGHOPVERSION!$A$3:$G$240,6,FALSE),VLOOKUP($B830,TONGHOPVERSION!$A$3:$G$240,6,FALSE))</f>
        <v>236.34688949060637</v>
      </c>
      <c r="K830" s="4">
        <f>IFERROR(VLOOKUP($U830,TONGHOPVERSION!$A$3:$G$240,7,FALSE),VLOOKUP($B830,TONGHOPVERSION!$A$3:$G$240,7,FALSE))</f>
        <v>201.94443000170284</v>
      </c>
      <c r="L830" s="2">
        <v>0.3125</v>
      </c>
      <c r="M830" s="2">
        <v>0.36805555555555558</v>
      </c>
      <c r="N830" s="6">
        <f t="shared" si="48"/>
        <v>7</v>
      </c>
      <c r="O830" s="6">
        <f t="shared" si="49"/>
        <v>30</v>
      </c>
      <c r="P830" s="6">
        <f t="shared" si="50"/>
        <v>8</v>
      </c>
      <c r="Q830" s="6">
        <f t="shared" si="51"/>
        <v>50</v>
      </c>
      <c r="R830">
        <v>203</v>
      </c>
      <c r="S830">
        <v>604</v>
      </c>
      <c r="T830" s="4">
        <v>122.61199999999999</v>
      </c>
      <c r="U830" t="s">
        <v>36</v>
      </c>
      <c r="V830" t="s">
        <v>36</v>
      </c>
      <c r="W830" t="s">
        <v>36</v>
      </c>
      <c r="X830" t="s">
        <v>16</v>
      </c>
      <c r="Y830" t="s">
        <v>30</v>
      </c>
      <c r="Z830" t="s">
        <v>37</v>
      </c>
    </row>
    <row r="831" spans="1:26" x14ac:dyDescent="0.2">
      <c r="A831" s="1">
        <v>43628</v>
      </c>
      <c r="B831" t="s">
        <v>36</v>
      </c>
      <c r="C831" t="s">
        <v>35</v>
      </c>
      <c r="D831" t="s">
        <v>34</v>
      </c>
      <c r="E831" t="s">
        <v>527</v>
      </c>
      <c r="F831" s="3" t="s">
        <v>17</v>
      </c>
      <c r="G831" s="3">
        <f>WEEKDAY(A831,2)</f>
        <v>3</v>
      </c>
      <c r="H831" s="7">
        <f>N831+O831/60</f>
        <v>3.5</v>
      </c>
      <c r="I831" s="7">
        <f>P831+Q831/60</f>
        <v>4.916666666666667</v>
      </c>
      <c r="J831" s="4">
        <f>IFERROR(VLOOKUP($U831,TONGHOPVERSION!$A$3:$G$240,6,FALSE),VLOOKUP($B831,TONGHOPVERSION!$A$3:$G$240,6,FALSE))</f>
        <v>236.34688949060637</v>
      </c>
      <c r="K831" s="4">
        <f>IFERROR(VLOOKUP($U831,TONGHOPVERSION!$A$3:$G$240,7,FALSE),VLOOKUP($B831,TONGHOPVERSION!$A$3:$G$240,7,FALSE))</f>
        <v>201.94443000170284</v>
      </c>
      <c r="L831" s="2">
        <v>0.14583333333333334</v>
      </c>
      <c r="M831" s="2">
        <v>0.20486111111111113</v>
      </c>
      <c r="N831" s="6">
        <f t="shared" si="48"/>
        <v>3</v>
      </c>
      <c r="O831" s="6">
        <f t="shared" si="49"/>
        <v>30</v>
      </c>
      <c r="P831" s="6">
        <f t="shared" si="50"/>
        <v>4</v>
      </c>
      <c r="Q831" s="6">
        <f t="shared" si="51"/>
        <v>55</v>
      </c>
      <c r="R831">
        <v>203</v>
      </c>
      <c r="S831">
        <v>604</v>
      </c>
      <c r="T831" s="4">
        <v>122.61199999999999</v>
      </c>
      <c r="U831" t="s">
        <v>36</v>
      </c>
      <c r="V831" t="s">
        <v>36</v>
      </c>
      <c r="W831" t="s">
        <v>36</v>
      </c>
      <c r="X831" t="s">
        <v>16</v>
      </c>
      <c r="Y831" t="s">
        <v>30</v>
      </c>
      <c r="Z831" t="s">
        <v>37</v>
      </c>
    </row>
    <row r="832" spans="1:26" x14ac:dyDescent="0.2">
      <c r="A832" s="1">
        <v>43628</v>
      </c>
      <c r="B832" t="s">
        <v>33</v>
      </c>
      <c r="C832" t="s">
        <v>34</v>
      </c>
      <c r="D832" t="s">
        <v>35</v>
      </c>
      <c r="E832" t="s">
        <v>406</v>
      </c>
      <c r="F832" s="3" t="s">
        <v>17</v>
      </c>
      <c r="G832" s="3">
        <f>WEEKDAY(A832,2)</f>
        <v>3</v>
      </c>
      <c r="H832" s="7">
        <f>N832+O832/60</f>
        <v>5.416666666666667</v>
      </c>
      <c r="I832" s="7">
        <f>P832+Q832/60</f>
        <v>6.75</v>
      </c>
      <c r="J832" s="4">
        <f>IFERROR(VLOOKUP($U832,TONGHOPVERSION!$A$3:$G$240,6,FALSE),VLOOKUP($B832,TONGHOPVERSION!$A$3:$G$240,6,FALSE))</f>
        <v>236.34688949060637</v>
      </c>
      <c r="K832" s="4">
        <f>IFERROR(VLOOKUP($U832,TONGHOPVERSION!$A$3:$G$240,7,FALSE),VLOOKUP($B832,TONGHOPVERSION!$A$3:$G$240,7,FALSE))</f>
        <v>201.94443000170284</v>
      </c>
      <c r="L832" s="2">
        <v>0.22569444444444445</v>
      </c>
      <c r="M832" s="2">
        <v>0.28125</v>
      </c>
      <c r="N832" s="6">
        <f t="shared" si="48"/>
        <v>5</v>
      </c>
      <c r="O832" s="6">
        <f t="shared" si="49"/>
        <v>25</v>
      </c>
      <c r="P832" s="6">
        <f t="shared" si="50"/>
        <v>6</v>
      </c>
      <c r="Q832" s="6">
        <f t="shared" si="51"/>
        <v>45</v>
      </c>
      <c r="R832">
        <v>203</v>
      </c>
      <c r="S832">
        <v>604</v>
      </c>
      <c r="T832" s="4">
        <v>122.61199999999999</v>
      </c>
      <c r="U832" t="s">
        <v>36</v>
      </c>
      <c r="V832" t="s">
        <v>36</v>
      </c>
      <c r="W832" t="s">
        <v>36</v>
      </c>
      <c r="X832" t="s">
        <v>16</v>
      </c>
      <c r="Y832" t="s">
        <v>30</v>
      </c>
      <c r="Z832" t="s">
        <v>288</v>
      </c>
    </row>
    <row r="833" spans="1:26" x14ac:dyDescent="0.2">
      <c r="A833" s="1">
        <v>43628</v>
      </c>
      <c r="B833" t="s">
        <v>468</v>
      </c>
      <c r="C833" t="s">
        <v>66</v>
      </c>
      <c r="D833" t="s">
        <v>469</v>
      </c>
      <c r="E833" t="s">
        <v>467</v>
      </c>
      <c r="F833" s="3" t="s">
        <v>17</v>
      </c>
      <c r="G833" s="3">
        <f>WEEKDAY(A833,2)</f>
        <v>3</v>
      </c>
      <c r="H833" s="7">
        <f>N833+O833/60</f>
        <v>12.833333333333334</v>
      </c>
      <c r="I833" s="7">
        <f>P833+Q833/60</f>
        <v>16.833333333333332</v>
      </c>
      <c r="J833" s="4">
        <f>IFERROR(VLOOKUP($U833,TONGHOPVERSION!$A$3:$G$240,6,FALSE),VLOOKUP($B833,TONGHOPVERSION!$A$3:$G$240,6,FALSE))</f>
        <v>578.68727208930932</v>
      </c>
      <c r="K833" s="4">
        <f>IFERROR(VLOOKUP($U833,TONGHOPVERSION!$A$3:$G$240,7,FALSE),VLOOKUP($B833,TONGHOPVERSION!$A$3:$G$240,7,FALSE))</f>
        <v>440.84129460618277</v>
      </c>
      <c r="L833" s="2">
        <v>0.53472222222222221</v>
      </c>
      <c r="M833" s="2">
        <v>0.70138888888888884</v>
      </c>
      <c r="N833" s="6">
        <f t="shared" si="48"/>
        <v>12</v>
      </c>
      <c r="O833" s="6">
        <f t="shared" si="49"/>
        <v>50</v>
      </c>
      <c r="P833" s="6">
        <f t="shared" si="50"/>
        <v>16</v>
      </c>
      <c r="Q833" s="6">
        <f t="shared" si="51"/>
        <v>50</v>
      </c>
      <c r="R833">
        <v>203</v>
      </c>
      <c r="S833">
        <v>2483</v>
      </c>
      <c r="T833" s="4">
        <v>504.04899999999998</v>
      </c>
      <c r="U833" t="s">
        <v>468</v>
      </c>
      <c r="V833" t="s">
        <v>468</v>
      </c>
      <c r="W833" t="s">
        <v>21</v>
      </c>
      <c r="X833" t="s">
        <v>197</v>
      </c>
      <c r="Y833" t="s">
        <v>23</v>
      </c>
      <c r="Z833" t="s">
        <v>24</v>
      </c>
    </row>
    <row r="834" spans="1:26" x14ac:dyDescent="0.2">
      <c r="A834" s="1">
        <v>43628</v>
      </c>
      <c r="B834" t="s">
        <v>471</v>
      </c>
      <c r="C834" t="s">
        <v>469</v>
      </c>
      <c r="D834" t="s">
        <v>66</v>
      </c>
      <c r="E834" t="s">
        <v>470</v>
      </c>
      <c r="F834" s="3" t="s">
        <v>17</v>
      </c>
      <c r="G834" s="3">
        <f>WEEKDAY(A834,2)</f>
        <v>3</v>
      </c>
      <c r="H834" s="7">
        <f>N834+O834/60</f>
        <v>17.833333333333332</v>
      </c>
      <c r="I834" s="7">
        <f>P834+Q834/60</f>
        <v>21.833333333333332</v>
      </c>
      <c r="J834" s="4">
        <f>IFERROR(VLOOKUP($U834,TONGHOPVERSION!$A$3:$G$240,6,FALSE),VLOOKUP($B834,TONGHOPVERSION!$A$3:$G$240,6,FALSE))</f>
        <v>578.68727208930932</v>
      </c>
      <c r="K834" s="4">
        <f>IFERROR(VLOOKUP($U834,TONGHOPVERSION!$A$3:$G$240,7,FALSE),VLOOKUP($B834,TONGHOPVERSION!$A$3:$G$240,7,FALSE))</f>
        <v>440.84129460618277</v>
      </c>
      <c r="L834" s="2">
        <v>0.74305555555555547</v>
      </c>
      <c r="M834" s="2">
        <v>0.90972222222222221</v>
      </c>
      <c r="N834" s="6">
        <f t="shared" si="48"/>
        <v>17</v>
      </c>
      <c r="O834" s="6">
        <f t="shared" si="49"/>
        <v>50</v>
      </c>
      <c r="P834" s="6">
        <f t="shared" si="50"/>
        <v>21</v>
      </c>
      <c r="Q834" s="6">
        <f t="shared" si="51"/>
        <v>50</v>
      </c>
      <c r="R834">
        <v>203</v>
      </c>
      <c r="S834">
        <v>2483</v>
      </c>
      <c r="T834" s="4">
        <v>504.04899999999998</v>
      </c>
      <c r="U834" t="s">
        <v>468</v>
      </c>
      <c r="V834" t="s">
        <v>468</v>
      </c>
      <c r="W834" t="s">
        <v>21</v>
      </c>
      <c r="X834" t="s">
        <v>197</v>
      </c>
      <c r="Y834" t="s">
        <v>23</v>
      </c>
      <c r="Z834" t="s">
        <v>24</v>
      </c>
    </row>
    <row r="835" spans="1:26" x14ac:dyDescent="0.2">
      <c r="A835" s="1">
        <v>43628</v>
      </c>
      <c r="B835" t="s">
        <v>67</v>
      </c>
      <c r="C835" t="s">
        <v>35</v>
      </c>
      <c r="D835" t="s">
        <v>66</v>
      </c>
      <c r="E835" t="s">
        <v>730</v>
      </c>
      <c r="F835" s="3" t="s">
        <v>17</v>
      </c>
      <c r="G835" s="3">
        <f>WEEKDAY(A835,2)</f>
        <v>3</v>
      </c>
      <c r="H835" s="7">
        <f>N835+O835/60</f>
        <v>1.5833333333333335</v>
      </c>
      <c r="I835" s="7">
        <f>P835+Q835/60</f>
        <v>3.5</v>
      </c>
      <c r="J835" s="4">
        <f>IFERROR(VLOOKUP($U835,TONGHOPVERSION!$A$3:$G$240,6,FALSE),VLOOKUP($B835,TONGHOPVERSION!$A$3:$G$240,6,FALSE))</f>
        <v>292.75199550278143</v>
      </c>
      <c r="K835" s="4">
        <f>IFERROR(VLOOKUP($U835,TONGHOPVERSION!$A$3:$G$240,7,FALSE),VLOOKUP($B835,TONGHOPVERSION!$A$3:$G$240,7,FALSE))</f>
        <v>283.06606117169179</v>
      </c>
      <c r="L835" s="2">
        <v>6.5972222222222224E-2</v>
      </c>
      <c r="M835" s="2">
        <v>0.14583333333333334</v>
      </c>
      <c r="N835" s="6">
        <f t="shared" ref="N835:N898" si="52">HOUR(L835)</f>
        <v>1</v>
      </c>
      <c r="O835" s="6">
        <f t="shared" ref="O835:O898" si="53">MINUTE(L835)</f>
        <v>35</v>
      </c>
      <c r="P835" s="6">
        <f t="shared" ref="P835:P898" si="54">HOUR(M835)</f>
        <v>3</v>
      </c>
      <c r="Q835" s="6">
        <f t="shared" ref="Q835:Q898" si="55">MINUTE(M835)</f>
        <v>30</v>
      </c>
      <c r="R835">
        <v>203</v>
      </c>
      <c r="S835">
        <v>1062</v>
      </c>
      <c r="T835" s="4">
        <v>215.58600000000001</v>
      </c>
      <c r="U835" t="s">
        <v>67</v>
      </c>
      <c r="V835" t="s">
        <v>67</v>
      </c>
      <c r="W835" t="s">
        <v>29</v>
      </c>
      <c r="X835" t="s">
        <v>16</v>
      </c>
      <c r="Y835" t="s">
        <v>30</v>
      </c>
      <c r="Z835" t="s">
        <v>37</v>
      </c>
    </row>
    <row r="836" spans="1:26" x14ac:dyDescent="0.2">
      <c r="A836" s="1">
        <v>43628</v>
      </c>
      <c r="B836" t="s">
        <v>65</v>
      </c>
      <c r="C836" t="s">
        <v>66</v>
      </c>
      <c r="D836" t="s">
        <v>35</v>
      </c>
      <c r="E836" t="s">
        <v>472</v>
      </c>
      <c r="F836" s="3" t="s">
        <v>17</v>
      </c>
      <c r="G836" s="3">
        <f>WEEKDAY(A836,2)</f>
        <v>3</v>
      </c>
      <c r="H836" s="7">
        <f>N836+O836/60</f>
        <v>23</v>
      </c>
      <c r="I836" s="7">
        <f>P836+Q836/60</f>
        <v>0.91666666666666663</v>
      </c>
      <c r="J836" s="4">
        <f>IFERROR(VLOOKUP($U836,TONGHOPVERSION!$A$3:$G$240,6,FALSE),VLOOKUP($B836,TONGHOPVERSION!$A$3:$G$240,6,FALSE))</f>
        <v>292.75199550278143</v>
      </c>
      <c r="K836" s="4">
        <f>IFERROR(VLOOKUP($U836,TONGHOPVERSION!$A$3:$G$240,7,FALSE),VLOOKUP($B836,TONGHOPVERSION!$A$3:$G$240,7,FALSE))</f>
        <v>283.06606117169179</v>
      </c>
      <c r="L836" s="2">
        <v>0.95833333333333337</v>
      </c>
      <c r="M836" s="2">
        <v>3.8194444444444441E-2</v>
      </c>
      <c r="N836" s="6">
        <f t="shared" si="52"/>
        <v>23</v>
      </c>
      <c r="O836" s="6">
        <f t="shared" si="53"/>
        <v>0</v>
      </c>
      <c r="P836" s="6">
        <f t="shared" si="54"/>
        <v>0</v>
      </c>
      <c r="Q836" s="6">
        <f t="shared" si="55"/>
        <v>55</v>
      </c>
      <c r="R836">
        <v>203</v>
      </c>
      <c r="S836">
        <v>1062</v>
      </c>
      <c r="T836" s="4">
        <v>215.58600000000001</v>
      </c>
      <c r="U836" t="s">
        <v>67</v>
      </c>
      <c r="V836" t="s">
        <v>67</v>
      </c>
      <c r="W836" t="s">
        <v>29</v>
      </c>
      <c r="X836" t="s">
        <v>16</v>
      </c>
      <c r="Y836" t="s">
        <v>30</v>
      </c>
      <c r="Z836" t="s">
        <v>37</v>
      </c>
    </row>
    <row r="837" spans="1:26" x14ac:dyDescent="0.2">
      <c r="A837" s="1">
        <v>43628</v>
      </c>
      <c r="B837" t="s">
        <v>67</v>
      </c>
      <c r="C837" t="s">
        <v>35</v>
      </c>
      <c r="D837" t="s">
        <v>66</v>
      </c>
      <c r="E837" t="s">
        <v>507</v>
      </c>
      <c r="F837" s="3" t="s">
        <v>17</v>
      </c>
      <c r="G837" s="3">
        <f>WEEKDAY(A837,2)</f>
        <v>3</v>
      </c>
      <c r="H837" s="7">
        <f>N837+O837/60</f>
        <v>6.916666666666667</v>
      </c>
      <c r="I837" s="7">
        <f>P837+Q837/60</f>
        <v>8.8333333333333339</v>
      </c>
      <c r="J837" s="4">
        <f>IFERROR(VLOOKUP($U837,TONGHOPVERSION!$A$3:$G$240,6,FALSE),VLOOKUP($B837,TONGHOPVERSION!$A$3:$G$240,6,FALSE))</f>
        <v>292.75199550278143</v>
      </c>
      <c r="K837" s="4">
        <f>IFERROR(VLOOKUP($U837,TONGHOPVERSION!$A$3:$G$240,7,FALSE),VLOOKUP($B837,TONGHOPVERSION!$A$3:$G$240,7,FALSE))</f>
        <v>283.06606117169179</v>
      </c>
      <c r="L837" s="2">
        <v>0.28819444444444448</v>
      </c>
      <c r="M837" s="2">
        <v>0.36805555555555558</v>
      </c>
      <c r="N837" s="6">
        <f t="shared" si="52"/>
        <v>6</v>
      </c>
      <c r="O837" s="6">
        <f t="shared" si="53"/>
        <v>55</v>
      </c>
      <c r="P837" s="6">
        <f t="shared" si="54"/>
        <v>8</v>
      </c>
      <c r="Q837" s="6">
        <f t="shared" si="55"/>
        <v>50</v>
      </c>
      <c r="R837">
        <v>203</v>
      </c>
      <c r="S837">
        <v>1062</v>
      </c>
      <c r="T837" s="4">
        <v>215.58600000000001</v>
      </c>
      <c r="U837" t="s">
        <v>67</v>
      </c>
      <c r="V837" t="s">
        <v>67</v>
      </c>
      <c r="W837" t="s">
        <v>29</v>
      </c>
      <c r="X837" t="s">
        <v>16</v>
      </c>
      <c r="Y837" t="s">
        <v>30</v>
      </c>
      <c r="Z837" t="s">
        <v>37</v>
      </c>
    </row>
    <row r="838" spans="1:26" x14ac:dyDescent="0.2">
      <c r="A838" s="1">
        <v>43628</v>
      </c>
      <c r="B838" t="s">
        <v>65</v>
      </c>
      <c r="C838" t="s">
        <v>66</v>
      </c>
      <c r="D838" t="s">
        <v>35</v>
      </c>
      <c r="E838" t="s">
        <v>731</v>
      </c>
      <c r="F838" s="3" t="s">
        <v>17</v>
      </c>
      <c r="G838" s="3">
        <f>WEEKDAY(A838,2)</f>
        <v>3</v>
      </c>
      <c r="H838" s="7">
        <f>N838+O838/60</f>
        <v>4.166666666666667</v>
      </c>
      <c r="I838" s="7">
        <f>P838+Q838/60</f>
        <v>6.083333333333333</v>
      </c>
      <c r="J838" s="4">
        <f>IFERROR(VLOOKUP($U838,TONGHOPVERSION!$A$3:$G$240,6,FALSE),VLOOKUP($B838,TONGHOPVERSION!$A$3:$G$240,6,FALSE))</f>
        <v>292.75199550278143</v>
      </c>
      <c r="K838" s="4">
        <f>IFERROR(VLOOKUP($U838,TONGHOPVERSION!$A$3:$G$240,7,FALSE),VLOOKUP($B838,TONGHOPVERSION!$A$3:$G$240,7,FALSE))</f>
        <v>283.06606117169179</v>
      </c>
      <c r="L838" s="2">
        <v>0.17361111111111113</v>
      </c>
      <c r="M838" s="2">
        <v>0.25347222222222221</v>
      </c>
      <c r="N838" s="6">
        <f t="shared" si="52"/>
        <v>4</v>
      </c>
      <c r="O838" s="6">
        <f t="shared" si="53"/>
        <v>10</v>
      </c>
      <c r="P838" s="6">
        <f t="shared" si="54"/>
        <v>6</v>
      </c>
      <c r="Q838" s="6">
        <f t="shared" si="55"/>
        <v>5</v>
      </c>
      <c r="R838">
        <v>203</v>
      </c>
      <c r="S838">
        <v>1062</v>
      </c>
      <c r="T838" s="4">
        <v>215.58600000000001</v>
      </c>
      <c r="U838" t="s">
        <v>67</v>
      </c>
      <c r="V838" t="s">
        <v>67</v>
      </c>
      <c r="W838" t="s">
        <v>29</v>
      </c>
      <c r="X838" t="s">
        <v>16</v>
      </c>
      <c r="Y838" t="s">
        <v>30</v>
      </c>
      <c r="Z838" t="s">
        <v>288</v>
      </c>
    </row>
    <row r="839" spans="1:26" x14ac:dyDescent="0.2">
      <c r="A839" s="1">
        <v>43628</v>
      </c>
      <c r="B839" t="s">
        <v>176</v>
      </c>
      <c r="C839" t="s">
        <v>177</v>
      </c>
      <c r="D839" t="s">
        <v>27</v>
      </c>
      <c r="E839" t="s">
        <v>697</v>
      </c>
      <c r="F839" s="3" t="s">
        <v>17</v>
      </c>
      <c r="G839" s="3">
        <f>WEEKDAY(A839,2)</f>
        <v>3</v>
      </c>
      <c r="H839" s="7">
        <f>N839+O839/60</f>
        <v>1.25</v>
      </c>
      <c r="I839" s="7">
        <f>P839+Q839/60</f>
        <v>2.3333333333333335</v>
      </c>
      <c r="J839" s="4">
        <f>IFERROR(VLOOKUP($U839,TONGHOPVERSION!$A$3:$G$240,6,FALSE),VLOOKUP($B839,TONGHOPVERSION!$A$3:$G$240,6,FALSE))</f>
        <v>187.46363998635809</v>
      </c>
      <c r="K839" s="4">
        <f>IFERROR(VLOOKUP($U839,TONGHOPVERSION!$A$3:$G$240,7,FALSE),VLOOKUP($B839,TONGHOPVERSION!$A$3:$G$240,7,FALSE))</f>
        <v>145.81561859013829</v>
      </c>
      <c r="L839" s="2">
        <v>5.2083333333333336E-2</v>
      </c>
      <c r="M839" s="2">
        <v>9.7222222222222224E-2</v>
      </c>
      <c r="N839" s="6">
        <f t="shared" si="52"/>
        <v>1</v>
      </c>
      <c r="O839" s="6">
        <f t="shared" si="53"/>
        <v>15</v>
      </c>
      <c r="P839" s="6">
        <f t="shared" si="54"/>
        <v>2</v>
      </c>
      <c r="Q839" s="6">
        <f t="shared" si="55"/>
        <v>20</v>
      </c>
      <c r="R839">
        <v>203</v>
      </c>
      <c r="S839">
        <v>301</v>
      </c>
      <c r="T839" s="4">
        <v>61.103000000000002</v>
      </c>
      <c r="U839" t="s">
        <v>178</v>
      </c>
      <c r="V839" t="s">
        <v>178</v>
      </c>
      <c r="W839" t="s">
        <v>29</v>
      </c>
      <c r="X839" t="s">
        <v>16</v>
      </c>
      <c r="Y839" t="s">
        <v>30</v>
      </c>
      <c r="Z839" t="s">
        <v>37</v>
      </c>
    </row>
    <row r="840" spans="1:26" x14ac:dyDescent="0.2">
      <c r="A840" s="1">
        <v>43628</v>
      </c>
      <c r="B840" t="s">
        <v>481</v>
      </c>
      <c r="C840" t="s">
        <v>435</v>
      </c>
      <c r="D840" t="s">
        <v>27</v>
      </c>
      <c r="E840" t="s">
        <v>480</v>
      </c>
      <c r="F840" s="3" t="s">
        <v>17</v>
      </c>
      <c r="G840" s="3">
        <f>WEEKDAY(A840,2)</f>
        <v>3</v>
      </c>
      <c r="H840" s="7">
        <f>N840+O840/60</f>
        <v>7.333333333333333</v>
      </c>
      <c r="I840" s="7">
        <f>P840+Q840/60</f>
        <v>10.166666666666666</v>
      </c>
      <c r="J840" s="4">
        <f>IFERROR(VLOOKUP($U840,TONGHOPVERSION!$A$3:$G$240,6,FALSE),VLOOKUP($B840,TONGHOPVERSION!$A$3:$G$240,6,FALSE))</f>
        <v>423.5973318768896</v>
      </c>
      <c r="K840" s="4">
        <f>IFERROR(VLOOKUP($U840,TONGHOPVERSION!$A$3:$G$240,7,FALSE),VLOOKUP($B840,TONGHOPVERSION!$A$3:$G$240,7,FALSE))</f>
        <v>491.6516648738675</v>
      </c>
      <c r="L840" s="2">
        <v>0.30555555555555552</v>
      </c>
      <c r="M840" s="2">
        <v>0.4236111111111111</v>
      </c>
      <c r="N840" s="6">
        <f t="shared" si="52"/>
        <v>7</v>
      </c>
      <c r="O840" s="6">
        <f t="shared" si="53"/>
        <v>20</v>
      </c>
      <c r="P840" s="6">
        <f t="shared" si="54"/>
        <v>10</v>
      </c>
      <c r="Q840" s="6">
        <f t="shared" si="55"/>
        <v>10</v>
      </c>
      <c r="R840">
        <v>203</v>
      </c>
      <c r="S840">
        <v>1489</v>
      </c>
      <c r="T840" s="4">
        <v>302.267</v>
      </c>
      <c r="U840" t="s">
        <v>482</v>
      </c>
      <c r="V840" t="s">
        <v>482</v>
      </c>
      <c r="W840" t="s">
        <v>21</v>
      </c>
      <c r="X840" t="s">
        <v>436</v>
      </c>
      <c r="Y840" t="s">
        <v>23</v>
      </c>
      <c r="Z840" t="s">
        <v>37</v>
      </c>
    </row>
    <row r="841" spans="1:26" x14ac:dyDescent="0.2">
      <c r="A841" s="1">
        <v>43628</v>
      </c>
      <c r="B841" t="s">
        <v>118</v>
      </c>
      <c r="C841" t="s">
        <v>119</v>
      </c>
      <c r="D841" t="s">
        <v>27</v>
      </c>
      <c r="E841" t="s">
        <v>419</v>
      </c>
      <c r="F841" s="3" t="s">
        <v>17</v>
      </c>
      <c r="G841" s="3">
        <f>WEEKDAY(A841,2)</f>
        <v>3</v>
      </c>
      <c r="H841" s="7">
        <f>N841+O841/60</f>
        <v>13.416666666666666</v>
      </c>
      <c r="I841" s="7">
        <f>P841+Q841/60</f>
        <v>14.916666666666666</v>
      </c>
      <c r="J841" s="4">
        <f>IFERROR(VLOOKUP($U841,TONGHOPVERSION!$A$3:$G$240,6,FALSE),VLOOKUP($B841,TONGHOPVERSION!$A$3:$G$240,6,FALSE))</f>
        <v>214.88804221212081</v>
      </c>
      <c r="K841" s="4">
        <f>IFERROR(VLOOKUP($U841,TONGHOPVERSION!$A$3:$G$240,7,FALSE),VLOOKUP($B841,TONGHOPVERSION!$A$3:$G$240,7,FALSE))</f>
        <v>213.88072353634405</v>
      </c>
      <c r="L841" s="2">
        <v>0.55902777777777779</v>
      </c>
      <c r="M841" s="2">
        <v>0.62152777777777779</v>
      </c>
      <c r="N841" s="6">
        <f t="shared" si="52"/>
        <v>13</v>
      </c>
      <c r="O841" s="6">
        <f t="shared" si="53"/>
        <v>25</v>
      </c>
      <c r="P841" s="6">
        <f t="shared" si="54"/>
        <v>14</v>
      </c>
      <c r="Q841" s="6">
        <f t="shared" si="55"/>
        <v>55</v>
      </c>
      <c r="R841">
        <v>203</v>
      </c>
      <c r="S841">
        <v>628</v>
      </c>
      <c r="T841" s="4">
        <v>127.48399999999999</v>
      </c>
      <c r="U841" t="s">
        <v>120</v>
      </c>
      <c r="V841" t="s">
        <v>120</v>
      </c>
      <c r="W841" t="s">
        <v>29</v>
      </c>
      <c r="X841" t="s">
        <v>16</v>
      </c>
      <c r="Y841" t="s">
        <v>30</v>
      </c>
      <c r="Z841" t="s">
        <v>37</v>
      </c>
    </row>
    <row r="842" spans="1:26" x14ac:dyDescent="0.2">
      <c r="A842" s="1">
        <v>43628</v>
      </c>
      <c r="B842" t="s">
        <v>482</v>
      </c>
      <c r="C842" t="s">
        <v>27</v>
      </c>
      <c r="D842" t="s">
        <v>435</v>
      </c>
      <c r="E842" t="s">
        <v>484</v>
      </c>
      <c r="F842" s="3" t="s">
        <v>17</v>
      </c>
      <c r="G842" s="3">
        <f>WEEKDAY(A842,2)</f>
        <v>3</v>
      </c>
      <c r="H842" s="7">
        <f>N842+O842/60</f>
        <v>3.5833333333333335</v>
      </c>
      <c r="I842" s="7">
        <f>P842+Q842/60</f>
        <v>6.333333333333333</v>
      </c>
      <c r="J842" s="4">
        <f>IFERROR(VLOOKUP($U842,TONGHOPVERSION!$A$3:$G$240,6,FALSE),VLOOKUP($B842,TONGHOPVERSION!$A$3:$G$240,6,FALSE))</f>
        <v>423.5973318768896</v>
      </c>
      <c r="K842" s="4">
        <f>IFERROR(VLOOKUP($U842,TONGHOPVERSION!$A$3:$G$240,7,FALSE),VLOOKUP($B842,TONGHOPVERSION!$A$3:$G$240,7,FALSE))</f>
        <v>491.6516648738675</v>
      </c>
      <c r="L842" s="2">
        <v>0.14930555555555555</v>
      </c>
      <c r="M842" s="2">
        <v>0.2638888888888889</v>
      </c>
      <c r="N842" s="6">
        <f t="shared" si="52"/>
        <v>3</v>
      </c>
      <c r="O842" s="6">
        <f t="shared" si="53"/>
        <v>35</v>
      </c>
      <c r="P842" s="6">
        <f t="shared" si="54"/>
        <v>6</v>
      </c>
      <c r="Q842" s="6">
        <f t="shared" si="55"/>
        <v>20</v>
      </c>
      <c r="R842">
        <v>203</v>
      </c>
      <c r="S842">
        <v>1489</v>
      </c>
      <c r="T842" s="4">
        <v>302.267</v>
      </c>
      <c r="U842" t="s">
        <v>482</v>
      </c>
      <c r="V842" t="s">
        <v>482</v>
      </c>
      <c r="W842" t="s">
        <v>21</v>
      </c>
      <c r="X842" t="s">
        <v>436</v>
      </c>
      <c r="Y842" t="s">
        <v>23</v>
      </c>
      <c r="Z842" t="s">
        <v>37</v>
      </c>
    </row>
    <row r="843" spans="1:26" x14ac:dyDescent="0.2">
      <c r="A843" s="1">
        <v>43628</v>
      </c>
      <c r="B843" t="s">
        <v>120</v>
      </c>
      <c r="C843" t="s">
        <v>27</v>
      </c>
      <c r="D843" t="s">
        <v>119</v>
      </c>
      <c r="E843" t="s">
        <v>421</v>
      </c>
      <c r="F843" s="3" t="s">
        <v>17</v>
      </c>
      <c r="G843" s="3">
        <f>WEEKDAY(A843,2)</f>
        <v>3</v>
      </c>
      <c r="H843" s="7">
        <f>N843+O843/60</f>
        <v>11.166666666666666</v>
      </c>
      <c r="I843" s="7">
        <f>P843+Q843/60</f>
        <v>12.75</v>
      </c>
      <c r="J843" s="4">
        <f>IFERROR(VLOOKUP($U843,TONGHOPVERSION!$A$3:$G$240,6,FALSE),VLOOKUP($B843,TONGHOPVERSION!$A$3:$G$240,6,FALSE))</f>
        <v>214.88804221212081</v>
      </c>
      <c r="K843" s="4">
        <f>IFERROR(VLOOKUP($U843,TONGHOPVERSION!$A$3:$G$240,7,FALSE),VLOOKUP($B843,TONGHOPVERSION!$A$3:$G$240,7,FALSE))</f>
        <v>213.88072353634405</v>
      </c>
      <c r="L843" s="2">
        <v>0.46527777777777773</v>
      </c>
      <c r="M843" s="2">
        <v>0.53125</v>
      </c>
      <c r="N843" s="6">
        <f t="shared" si="52"/>
        <v>11</v>
      </c>
      <c r="O843" s="6">
        <f t="shared" si="53"/>
        <v>10</v>
      </c>
      <c r="P843" s="6">
        <f t="shared" si="54"/>
        <v>12</v>
      </c>
      <c r="Q843" s="6">
        <f t="shared" si="55"/>
        <v>45</v>
      </c>
      <c r="R843">
        <v>203</v>
      </c>
      <c r="S843">
        <v>628</v>
      </c>
      <c r="T843" s="4">
        <v>127.48399999999999</v>
      </c>
      <c r="U843" t="s">
        <v>120</v>
      </c>
      <c r="V843" t="s">
        <v>120</v>
      </c>
      <c r="W843" t="s">
        <v>29</v>
      </c>
      <c r="X843" t="s">
        <v>16</v>
      </c>
      <c r="Y843" t="s">
        <v>30</v>
      </c>
      <c r="Z843" t="s">
        <v>37</v>
      </c>
    </row>
    <row r="844" spans="1:26" x14ac:dyDescent="0.2">
      <c r="A844" s="1">
        <v>43628</v>
      </c>
      <c r="B844" t="s">
        <v>733</v>
      </c>
      <c r="C844" t="s">
        <v>27</v>
      </c>
      <c r="D844" t="s">
        <v>734</v>
      </c>
      <c r="E844" t="s">
        <v>732</v>
      </c>
      <c r="F844" s="3" t="s">
        <v>17</v>
      </c>
      <c r="G844" s="3">
        <f>WEEKDAY(A844,2)</f>
        <v>3</v>
      </c>
      <c r="H844" s="7">
        <f>N844+O844/60</f>
        <v>10.333333333333334</v>
      </c>
      <c r="I844" s="7">
        <f>P844+Q844/60</f>
        <v>13.833333333333334</v>
      </c>
      <c r="J844" s="4">
        <f>IFERROR(VLOOKUP($U844,TONGHOPVERSION!$A$3:$G$240,6,FALSE),VLOOKUP($B844,TONGHOPVERSION!$A$3:$G$240,6,FALSE))</f>
        <v>552.57833325714284</v>
      </c>
      <c r="K844" s="4">
        <f>IFERROR(VLOOKUP($U844,TONGHOPVERSION!$A$3:$G$240,7,FALSE),VLOOKUP($B844,TONGHOPVERSION!$A$3:$G$240,7,FALSE))</f>
        <v>448.80975091956486</v>
      </c>
      <c r="L844" s="2">
        <v>0.43055555555555558</v>
      </c>
      <c r="M844" s="2">
        <v>0.57638888888888895</v>
      </c>
      <c r="N844" s="6">
        <f t="shared" si="52"/>
        <v>10</v>
      </c>
      <c r="O844" s="6">
        <f t="shared" si="53"/>
        <v>20</v>
      </c>
      <c r="P844" s="6">
        <f t="shared" si="54"/>
        <v>13</v>
      </c>
      <c r="Q844" s="6">
        <f t="shared" si="55"/>
        <v>50</v>
      </c>
      <c r="R844">
        <v>203</v>
      </c>
      <c r="S844">
        <v>1918</v>
      </c>
      <c r="T844" s="4">
        <v>389.35399999999998</v>
      </c>
      <c r="U844" t="s">
        <v>733</v>
      </c>
      <c r="V844" t="s">
        <v>733</v>
      </c>
      <c r="W844" t="s">
        <v>21</v>
      </c>
      <c r="X844" t="s">
        <v>197</v>
      </c>
      <c r="Y844" t="s">
        <v>23</v>
      </c>
      <c r="Z844" t="s">
        <v>24</v>
      </c>
    </row>
    <row r="845" spans="1:26" x14ac:dyDescent="0.2">
      <c r="A845" s="1">
        <v>43628</v>
      </c>
      <c r="B845" t="s">
        <v>736</v>
      </c>
      <c r="C845" t="s">
        <v>734</v>
      </c>
      <c r="D845" t="s">
        <v>27</v>
      </c>
      <c r="E845" t="s">
        <v>735</v>
      </c>
      <c r="F845" s="3" t="s">
        <v>17</v>
      </c>
      <c r="G845" s="3">
        <f>WEEKDAY(A845,2)</f>
        <v>3</v>
      </c>
      <c r="H845" s="7">
        <f>N845+O845/60</f>
        <v>14.833333333333334</v>
      </c>
      <c r="I845" s="7">
        <f>P845+Q845/60</f>
        <v>18.583333333333332</v>
      </c>
      <c r="J845" s="4">
        <f>IFERROR(VLOOKUP($U845,TONGHOPVERSION!$A$3:$G$240,6,FALSE),VLOOKUP($B845,TONGHOPVERSION!$A$3:$G$240,6,FALSE))</f>
        <v>552.57833325714284</v>
      </c>
      <c r="K845" s="4">
        <f>IFERROR(VLOOKUP($U845,TONGHOPVERSION!$A$3:$G$240,7,FALSE),VLOOKUP($B845,TONGHOPVERSION!$A$3:$G$240,7,FALSE))</f>
        <v>448.80975091956486</v>
      </c>
      <c r="L845" s="2">
        <v>0.61805555555555558</v>
      </c>
      <c r="M845" s="2">
        <v>0.77430555555555547</v>
      </c>
      <c r="N845" s="6">
        <f t="shared" si="52"/>
        <v>14</v>
      </c>
      <c r="O845" s="6">
        <f t="shared" si="53"/>
        <v>50</v>
      </c>
      <c r="P845" s="6">
        <f t="shared" si="54"/>
        <v>18</v>
      </c>
      <c r="Q845" s="6">
        <f t="shared" si="55"/>
        <v>35</v>
      </c>
      <c r="R845">
        <v>203</v>
      </c>
      <c r="S845">
        <v>1918</v>
      </c>
      <c r="T845" s="4">
        <v>389.35399999999998</v>
      </c>
      <c r="U845" t="s">
        <v>733</v>
      </c>
      <c r="V845" t="s">
        <v>733</v>
      </c>
      <c r="W845" t="s">
        <v>21</v>
      </c>
      <c r="X845" t="s">
        <v>197</v>
      </c>
      <c r="Y845" t="s">
        <v>23</v>
      </c>
      <c r="Z845" t="s">
        <v>24</v>
      </c>
    </row>
    <row r="846" spans="1:26" x14ac:dyDescent="0.2">
      <c r="A846" s="1">
        <v>43628</v>
      </c>
      <c r="B846" t="s">
        <v>65</v>
      </c>
      <c r="C846" t="s">
        <v>66</v>
      </c>
      <c r="D846" t="s">
        <v>35</v>
      </c>
      <c r="E846" t="s">
        <v>506</v>
      </c>
      <c r="F846" s="3" t="s">
        <v>17</v>
      </c>
      <c r="G846" s="3">
        <f>WEEKDAY(A846,2)</f>
        <v>3</v>
      </c>
      <c r="H846" s="7">
        <f>N846+O846/60</f>
        <v>0.41666666666666669</v>
      </c>
      <c r="I846" s="7">
        <f>P846+Q846/60</f>
        <v>2.3333333333333335</v>
      </c>
      <c r="J846" s="4">
        <f>IFERROR(VLOOKUP($U846,TONGHOPVERSION!$A$3:$G$240,6,FALSE),VLOOKUP($B846,TONGHOPVERSION!$A$3:$G$240,6,FALSE))</f>
        <v>292.75199550278143</v>
      </c>
      <c r="K846" s="4">
        <f>IFERROR(VLOOKUP($U846,TONGHOPVERSION!$A$3:$G$240,7,FALSE),VLOOKUP($B846,TONGHOPVERSION!$A$3:$G$240,7,FALSE))</f>
        <v>283.06606117169179</v>
      </c>
      <c r="L846" s="2">
        <v>1.7361111111111112E-2</v>
      </c>
      <c r="M846" s="2">
        <v>9.7222222222222224E-2</v>
      </c>
      <c r="N846" s="6">
        <f t="shared" si="52"/>
        <v>0</v>
      </c>
      <c r="O846" s="6">
        <f t="shared" si="53"/>
        <v>25</v>
      </c>
      <c r="P846" s="6">
        <f t="shared" si="54"/>
        <v>2</v>
      </c>
      <c r="Q846" s="6">
        <f t="shared" si="55"/>
        <v>20</v>
      </c>
      <c r="R846">
        <v>203</v>
      </c>
      <c r="S846">
        <v>1062</v>
      </c>
      <c r="T846" s="4">
        <v>215.58600000000001</v>
      </c>
      <c r="U846" t="s">
        <v>67</v>
      </c>
      <c r="V846" t="s">
        <v>67</v>
      </c>
      <c r="W846" t="s">
        <v>29</v>
      </c>
      <c r="X846" t="s">
        <v>16</v>
      </c>
      <c r="Y846" t="s">
        <v>30</v>
      </c>
      <c r="Z846" t="s">
        <v>37</v>
      </c>
    </row>
    <row r="847" spans="1:26" x14ac:dyDescent="0.2">
      <c r="A847" s="1">
        <v>43628</v>
      </c>
      <c r="B847" t="s">
        <v>113</v>
      </c>
      <c r="C847" t="s">
        <v>27</v>
      </c>
      <c r="D847" t="s">
        <v>83</v>
      </c>
      <c r="E847" t="s">
        <v>112</v>
      </c>
      <c r="F847" s="3" t="s">
        <v>17</v>
      </c>
      <c r="G847" s="3">
        <f>WEEKDAY(A847,2)</f>
        <v>3</v>
      </c>
      <c r="H847" s="7">
        <f>N847+O847/60</f>
        <v>6</v>
      </c>
      <c r="I847" s="7">
        <f>P847+Q847/60</f>
        <v>7.166666666666667</v>
      </c>
      <c r="J847" s="4">
        <f>IFERROR(VLOOKUP($U847,TONGHOPVERSION!$A$3:$G$240,6,FALSE),VLOOKUP($B847,TONGHOPVERSION!$A$3:$G$240,6,FALSE))</f>
        <v>174.57236893439588</v>
      </c>
      <c r="K847" s="4">
        <f>IFERROR(VLOOKUP($U847,TONGHOPVERSION!$A$3:$G$240,7,FALSE),VLOOKUP($B847,TONGHOPVERSION!$A$3:$G$240,7,FALSE))</f>
        <v>168.20824934473262</v>
      </c>
      <c r="L847" s="2">
        <v>0.25</v>
      </c>
      <c r="M847" s="2">
        <v>0.2986111111111111</v>
      </c>
      <c r="N847" s="6">
        <f t="shared" si="52"/>
        <v>6</v>
      </c>
      <c r="O847" s="6">
        <f t="shared" si="53"/>
        <v>0</v>
      </c>
      <c r="P847" s="6">
        <f t="shared" si="54"/>
        <v>7</v>
      </c>
      <c r="Q847" s="6">
        <f t="shared" si="55"/>
        <v>10</v>
      </c>
      <c r="R847">
        <v>203</v>
      </c>
      <c r="S847">
        <v>430</v>
      </c>
      <c r="T847" s="4">
        <v>87.29</v>
      </c>
      <c r="U847" t="s">
        <v>113</v>
      </c>
      <c r="V847" t="s">
        <v>113</v>
      </c>
      <c r="W847" t="s">
        <v>41</v>
      </c>
      <c r="X847" t="s">
        <v>16</v>
      </c>
      <c r="Y847" t="s">
        <v>30</v>
      </c>
      <c r="Z847" t="s">
        <v>37</v>
      </c>
    </row>
    <row r="848" spans="1:26" x14ac:dyDescent="0.2">
      <c r="A848" s="1">
        <v>43628</v>
      </c>
      <c r="B848" t="s">
        <v>115</v>
      </c>
      <c r="C848" t="s">
        <v>83</v>
      </c>
      <c r="D848" t="s">
        <v>27</v>
      </c>
      <c r="E848" t="s">
        <v>114</v>
      </c>
      <c r="F848" s="3" t="s">
        <v>17</v>
      </c>
      <c r="G848" s="3">
        <f>WEEKDAY(A848,2)</f>
        <v>3</v>
      </c>
      <c r="H848" s="7">
        <f>N848+O848/60</f>
        <v>7.833333333333333</v>
      </c>
      <c r="I848" s="7">
        <f>P848+Q848/60</f>
        <v>9.0833333333333339</v>
      </c>
      <c r="J848" s="4">
        <f>IFERROR(VLOOKUP($U848,TONGHOPVERSION!$A$3:$G$240,6,FALSE),VLOOKUP($B848,TONGHOPVERSION!$A$3:$G$240,6,FALSE))</f>
        <v>174.57236893439588</v>
      </c>
      <c r="K848" s="4">
        <f>IFERROR(VLOOKUP($U848,TONGHOPVERSION!$A$3:$G$240,7,FALSE),VLOOKUP($B848,TONGHOPVERSION!$A$3:$G$240,7,FALSE))</f>
        <v>168.20824934473262</v>
      </c>
      <c r="L848" s="2">
        <v>0.3263888888888889</v>
      </c>
      <c r="M848" s="2">
        <v>0.37847222222222227</v>
      </c>
      <c r="N848" s="6">
        <f t="shared" si="52"/>
        <v>7</v>
      </c>
      <c r="O848" s="6">
        <f t="shared" si="53"/>
        <v>50</v>
      </c>
      <c r="P848" s="6">
        <f t="shared" si="54"/>
        <v>9</v>
      </c>
      <c r="Q848" s="6">
        <f t="shared" si="55"/>
        <v>5</v>
      </c>
      <c r="R848">
        <v>203</v>
      </c>
      <c r="S848">
        <v>430</v>
      </c>
      <c r="T848" s="4">
        <v>87.29</v>
      </c>
      <c r="U848" t="s">
        <v>113</v>
      </c>
      <c r="V848" t="s">
        <v>113</v>
      </c>
      <c r="W848" t="s">
        <v>41</v>
      </c>
      <c r="X848" t="s">
        <v>16</v>
      </c>
      <c r="Y848" t="s">
        <v>30</v>
      </c>
      <c r="Z848" t="s">
        <v>37</v>
      </c>
    </row>
    <row r="849" spans="1:26" x14ac:dyDescent="0.2">
      <c r="A849" s="1">
        <v>43628</v>
      </c>
      <c r="B849" t="s">
        <v>92</v>
      </c>
      <c r="C849" t="s">
        <v>35</v>
      </c>
      <c r="D849" t="s">
        <v>27</v>
      </c>
      <c r="E849" t="s">
        <v>358</v>
      </c>
      <c r="F849" s="3" t="s">
        <v>17</v>
      </c>
      <c r="G849" s="3">
        <f>WEEKDAY(A849,2)</f>
        <v>3</v>
      </c>
      <c r="H849" s="7">
        <f>N849+O849/60</f>
        <v>3</v>
      </c>
      <c r="I849" s="7">
        <f>P849+Q849/60</f>
        <v>5.166666666666667</v>
      </c>
      <c r="J849" s="4">
        <f>IFERROR(VLOOKUP($U849,TONGHOPVERSION!$A$3:$G$240,6,FALSE),VLOOKUP($B849,TONGHOPVERSION!$A$3:$G$240,6,FALSE))</f>
        <v>381.62004815649715</v>
      </c>
      <c r="K849" s="4">
        <f>IFERROR(VLOOKUP($U849,TONGHOPVERSION!$A$3:$G$240,7,FALSE),VLOOKUP($B849,TONGHOPVERSION!$A$3:$G$240,7,FALSE))</f>
        <v>329.70071085785668</v>
      </c>
      <c r="L849" s="2">
        <v>0.125</v>
      </c>
      <c r="M849" s="2">
        <v>0.21527777777777779</v>
      </c>
      <c r="N849" s="6">
        <f t="shared" si="52"/>
        <v>3</v>
      </c>
      <c r="O849" s="6">
        <f t="shared" si="53"/>
        <v>0</v>
      </c>
      <c r="P849" s="6">
        <f t="shared" si="54"/>
        <v>5</v>
      </c>
      <c r="Q849" s="6">
        <f t="shared" si="55"/>
        <v>10</v>
      </c>
      <c r="R849">
        <v>203</v>
      </c>
      <c r="S849">
        <v>1133</v>
      </c>
      <c r="T849" s="4">
        <v>229.999</v>
      </c>
      <c r="U849" t="s">
        <v>92</v>
      </c>
      <c r="V849" t="s">
        <v>92</v>
      </c>
      <c r="W849" t="s">
        <v>92</v>
      </c>
      <c r="X849" t="s">
        <v>16</v>
      </c>
      <c r="Y849" t="s">
        <v>30</v>
      </c>
      <c r="Z849" t="s">
        <v>37</v>
      </c>
    </row>
    <row r="850" spans="1:26" x14ac:dyDescent="0.2">
      <c r="A850" s="1">
        <v>43628</v>
      </c>
      <c r="B850" t="s">
        <v>176</v>
      </c>
      <c r="C850" t="s">
        <v>177</v>
      </c>
      <c r="D850" t="s">
        <v>27</v>
      </c>
      <c r="E850" t="s">
        <v>453</v>
      </c>
      <c r="F850" s="3" t="s">
        <v>17</v>
      </c>
      <c r="G850" s="3">
        <f>WEEKDAY(A850,2)</f>
        <v>3</v>
      </c>
      <c r="H850" s="7">
        <f>N850+O850/60</f>
        <v>10.666666666666666</v>
      </c>
      <c r="I850" s="7">
        <f>P850+Q850/60</f>
        <v>11.75</v>
      </c>
      <c r="J850" s="4">
        <f>IFERROR(VLOOKUP($U850,TONGHOPVERSION!$A$3:$G$240,6,FALSE),VLOOKUP($B850,TONGHOPVERSION!$A$3:$G$240,6,FALSE))</f>
        <v>187.46363998635809</v>
      </c>
      <c r="K850" s="4">
        <f>IFERROR(VLOOKUP($U850,TONGHOPVERSION!$A$3:$G$240,7,FALSE),VLOOKUP($B850,TONGHOPVERSION!$A$3:$G$240,7,FALSE))</f>
        <v>145.81561859013829</v>
      </c>
      <c r="L850" s="2">
        <v>0.44444444444444442</v>
      </c>
      <c r="M850" s="2">
        <v>0.48958333333333331</v>
      </c>
      <c r="N850" s="6">
        <f t="shared" si="52"/>
        <v>10</v>
      </c>
      <c r="O850" s="6">
        <f t="shared" si="53"/>
        <v>40</v>
      </c>
      <c r="P850" s="6">
        <f t="shared" si="54"/>
        <v>11</v>
      </c>
      <c r="Q850" s="6">
        <f t="shared" si="55"/>
        <v>45</v>
      </c>
      <c r="R850">
        <v>203</v>
      </c>
      <c r="S850">
        <v>301</v>
      </c>
      <c r="T850" s="4">
        <v>61.103000000000002</v>
      </c>
      <c r="U850" t="s">
        <v>178</v>
      </c>
      <c r="V850" t="s">
        <v>178</v>
      </c>
      <c r="W850" t="s">
        <v>29</v>
      </c>
      <c r="X850" t="s">
        <v>16</v>
      </c>
      <c r="Y850" t="s">
        <v>30</v>
      </c>
      <c r="Z850" t="s">
        <v>37</v>
      </c>
    </row>
    <row r="851" spans="1:26" x14ac:dyDescent="0.2">
      <c r="A851" s="1">
        <v>43628</v>
      </c>
      <c r="B851" t="s">
        <v>178</v>
      </c>
      <c r="C851" t="s">
        <v>27</v>
      </c>
      <c r="D851" t="s">
        <v>177</v>
      </c>
      <c r="E851" t="s">
        <v>458</v>
      </c>
      <c r="F851" s="3" t="s">
        <v>17</v>
      </c>
      <c r="G851" s="3">
        <f>WEEKDAY(A851,2)</f>
        <v>3</v>
      </c>
      <c r="H851" s="7">
        <f>N851+O851/60</f>
        <v>9</v>
      </c>
      <c r="I851" s="7">
        <f>P851+Q851/60</f>
        <v>10</v>
      </c>
      <c r="J851" s="4">
        <f>IFERROR(VLOOKUP($U851,TONGHOPVERSION!$A$3:$G$240,6,FALSE),VLOOKUP($B851,TONGHOPVERSION!$A$3:$G$240,6,FALSE))</f>
        <v>187.46363998635809</v>
      </c>
      <c r="K851" s="4">
        <f>IFERROR(VLOOKUP($U851,TONGHOPVERSION!$A$3:$G$240,7,FALSE),VLOOKUP($B851,TONGHOPVERSION!$A$3:$G$240,7,FALSE))</f>
        <v>145.81561859013829</v>
      </c>
      <c r="L851" s="2">
        <v>0.375</v>
      </c>
      <c r="M851" s="2">
        <v>0.41666666666666669</v>
      </c>
      <c r="N851" s="6">
        <f t="shared" si="52"/>
        <v>9</v>
      </c>
      <c r="O851" s="6">
        <f t="shared" si="53"/>
        <v>0</v>
      </c>
      <c r="P851" s="6">
        <f t="shared" si="54"/>
        <v>10</v>
      </c>
      <c r="Q851" s="6">
        <f t="shared" si="55"/>
        <v>0</v>
      </c>
      <c r="R851">
        <v>203</v>
      </c>
      <c r="S851">
        <v>301</v>
      </c>
      <c r="T851" s="4">
        <v>61.103000000000002</v>
      </c>
      <c r="U851" t="s">
        <v>178</v>
      </c>
      <c r="V851" t="s">
        <v>178</v>
      </c>
      <c r="W851" t="s">
        <v>29</v>
      </c>
      <c r="X851" t="s">
        <v>16</v>
      </c>
      <c r="Y851" t="s">
        <v>30</v>
      </c>
      <c r="Z851" t="s">
        <v>37</v>
      </c>
    </row>
    <row r="852" spans="1:26" x14ac:dyDescent="0.2">
      <c r="A852" s="1">
        <v>43628</v>
      </c>
      <c r="B852" t="s">
        <v>183</v>
      </c>
      <c r="C852" t="s">
        <v>66</v>
      </c>
      <c r="D852" t="s">
        <v>27</v>
      </c>
      <c r="E852" t="s">
        <v>407</v>
      </c>
      <c r="F852" s="3" t="s">
        <v>17</v>
      </c>
      <c r="G852" s="3">
        <f>WEEKDAY(A852,2)</f>
        <v>3</v>
      </c>
      <c r="H852" s="7">
        <f>N852+O852/60</f>
        <v>3.9166666666666665</v>
      </c>
      <c r="I852" s="7">
        <f>P852+Q852/60</f>
        <v>5</v>
      </c>
      <c r="J852" s="4">
        <f>IFERROR(VLOOKUP($U852,TONGHOPVERSION!$A$3:$G$240,6,FALSE),VLOOKUP($B852,TONGHOPVERSION!$A$3:$G$240,6,FALSE))</f>
        <v>184.25871592968858</v>
      </c>
      <c r="K852" s="4">
        <f>IFERROR(VLOOKUP($U852,TONGHOPVERSION!$A$3:$G$240,7,FALSE),VLOOKUP($B852,TONGHOPVERSION!$A$3:$G$240,7,FALSE))</f>
        <v>154.07262794368225</v>
      </c>
      <c r="L852" s="2">
        <v>0.16319444444444445</v>
      </c>
      <c r="M852" s="2">
        <v>0.20833333333333334</v>
      </c>
      <c r="N852" s="6">
        <f t="shared" si="52"/>
        <v>3</v>
      </c>
      <c r="O852" s="6">
        <f t="shared" si="53"/>
        <v>55</v>
      </c>
      <c r="P852" s="6">
        <f t="shared" si="54"/>
        <v>5</v>
      </c>
      <c r="Q852" s="6">
        <f t="shared" si="55"/>
        <v>0</v>
      </c>
      <c r="R852">
        <v>203</v>
      </c>
      <c r="S852">
        <v>309</v>
      </c>
      <c r="T852" s="4">
        <v>62.726999999999997</v>
      </c>
      <c r="U852" t="s">
        <v>184</v>
      </c>
      <c r="V852" t="s">
        <v>184</v>
      </c>
      <c r="W852" t="s">
        <v>29</v>
      </c>
      <c r="X852" t="s">
        <v>16</v>
      </c>
      <c r="Y852" t="s">
        <v>30</v>
      </c>
      <c r="Z852" t="s">
        <v>37</v>
      </c>
    </row>
    <row r="853" spans="1:26" x14ac:dyDescent="0.2">
      <c r="A853" s="1">
        <v>43628</v>
      </c>
      <c r="B853" t="s">
        <v>106</v>
      </c>
      <c r="C853" t="s">
        <v>35</v>
      </c>
      <c r="D853" t="s">
        <v>107</v>
      </c>
      <c r="E853" t="s">
        <v>105</v>
      </c>
      <c r="F853" s="3" t="s">
        <v>17</v>
      </c>
      <c r="G853" s="3">
        <f>WEEKDAY(A853,2)</f>
        <v>3</v>
      </c>
      <c r="H853" s="7">
        <f>N853+O853/60</f>
        <v>23.75</v>
      </c>
      <c r="I853" s="7">
        <f>P853+Q853/60</f>
        <v>1.25</v>
      </c>
      <c r="J853" s="4">
        <f>IFERROR(VLOOKUP($U853,TONGHOPVERSION!$A$3:$G$240,6,FALSE),VLOOKUP($B853,TONGHOPVERSION!$A$3:$G$240,6,FALSE))</f>
        <v>144.22284421048835</v>
      </c>
      <c r="K853" s="4">
        <f>IFERROR(VLOOKUP($U853,TONGHOPVERSION!$A$3:$G$240,7,FALSE),VLOOKUP($B853,TONGHOPVERSION!$A$3:$G$240,7,FALSE))</f>
        <v>208.66190231342807</v>
      </c>
      <c r="L853" s="2">
        <v>0.98958333333333337</v>
      </c>
      <c r="M853" s="2">
        <v>5.2083333333333336E-2</v>
      </c>
      <c r="N853" s="6">
        <f t="shared" si="52"/>
        <v>23</v>
      </c>
      <c r="O853" s="6">
        <f t="shared" si="53"/>
        <v>45</v>
      </c>
      <c r="P853" s="6">
        <f t="shared" si="54"/>
        <v>1</v>
      </c>
      <c r="Q853" s="6">
        <f t="shared" si="55"/>
        <v>15</v>
      </c>
      <c r="R853">
        <v>203</v>
      </c>
      <c r="S853">
        <v>689</v>
      </c>
      <c r="T853" s="4">
        <v>139.86699999999999</v>
      </c>
      <c r="U853" t="s">
        <v>106</v>
      </c>
      <c r="V853" t="s">
        <v>106</v>
      </c>
      <c r="W853" t="s">
        <v>41</v>
      </c>
      <c r="X853" t="s">
        <v>16</v>
      </c>
      <c r="Y853" t="s">
        <v>30</v>
      </c>
      <c r="Z853" t="s">
        <v>37</v>
      </c>
    </row>
    <row r="854" spans="1:26" x14ac:dyDescent="0.2">
      <c r="A854" s="1">
        <v>43628</v>
      </c>
      <c r="B854" t="s">
        <v>94</v>
      </c>
      <c r="C854" t="s">
        <v>27</v>
      </c>
      <c r="D854" t="s">
        <v>35</v>
      </c>
      <c r="E854" t="s">
        <v>523</v>
      </c>
      <c r="F854" s="3" t="s">
        <v>17</v>
      </c>
      <c r="G854" s="3">
        <f>WEEKDAY(A854,2)</f>
        <v>3</v>
      </c>
      <c r="H854" s="7">
        <f>N854+O854/60</f>
        <v>14</v>
      </c>
      <c r="I854" s="7">
        <f>P854+Q854/60</f>
        <v>16.083333333333332</v>
      </c>
      <c r="J854" s="4">
        <f>IFERROR(VLOOKUP($U854,TONGHOPVERSION!$A$3:$G$240,6,FALSE),VLOOKUP($B854,TONGHOPVERSION!$A$3:$G$240,6,FALSE))</f>
        <v>381.62004815649715</v>
      </c>
      <c r="K854" s="4">
        <f>IFERROR(VLOOKUP($U854,TONGHOPVERSION!$A$3:$G$240,7,FALSE),VLOOKUP($B854,TONGHOPVERSION!$A$3:$G$240,7,FALSE))</f>
        <v>329.70071085785668</v>
      </c>
      <c r="L854" s="2">
        <v>0.58333333333333337</v>
      </c>
      <c r="M854" s="2">
        <v>0.67013888888888884</v>
      </c>
      <c r="N854" s="6">
        <f t="shared" si="52"/>
        <v>14</v>
      </c>
      <c r="O854" s="6">
        <f t="shared" si="53"/>
        <v>0</v>
      </c>
      <c r="P854" s="6">
        <f t="shared" si="54"/>
        <v>16</v>
      </c>
      <c r="Q854" s="6">
        <f t="shared" si="55"/>
        <v>5</v>
      </c>
      <c r="R854">
        <v>203</v>
      </c>
      <c r="S854">
        <v>1133</v>
      </c>
      <c r="T854" s="4">
        <v>229.999</v>
      </c>
      <c r="U854" t="s">
        <v>92</v>
      </c>
      <c r="V854" t="s">
        <v>92</v>
      </c>
      <c r="W854" t="s">
        <v>92</v>
      </c>
      <c r="X854" t="s">
        <v>16</v>
      </c>
      <c r="Y854" t="s">
        <v>30</v>
      </c>
      <c r="Z854" t="s">
        <v>37</v>
      </c>
    </row>
    <row r="855" spans="1:26" x14ac:dyDescent="0.2">
      <c r="A855" s="1">
        <v>43628</v>
      </c>
      <c r="B855" t="s">
        <v>194</v>
      </c>
      <c r="C855" t="s">
        <v>195</v>
      </c>
      <c r="D855" t="s">
        <v>27</v>
      </c>
      <c r="E855" t="s">
        <v>193</v>
      </c>
      <c r="F855" s="3" t="s">
        <v>17</v>
      </c>
      <c r="G855" s="3">
        <f>WEEKDAY(A855,2)</f>
        <v>3</v>
      </c>
      <c r="H855" s="7">
        <f>N855+O855/60</f>
        <v>7.25</v>
      </c>
      <c r="I855" s="7">
        <f>P855+Q855/60</f>
        <v>10.25</v>
      </c>
      <c r="J855" s="4">
        <f>IFERROR(VLOOKUP($U855,TONGHOPVERSION!$A$3:$G$240,6,FALSE),VLOOKUP($B855,TONGHOPVERSION!$A$3:$G$240,6,FALSE))</f>
        <v>547.42184353136531</v>
      </c>
      <c r="K855" s="4">
        <f>IFERROR(VLOOKUP($U855,TONGHOPVERSION!$A$3:$G$240,7,FALSE),VLOOKUP($B855,TONGHOPVERSION!$A$3:$G$240,7,FALSE))</f>
        <v>479.39020299358214</v>
      </c>
      <c r="L855" s="2">
        <v>0.30208333333333331</v>
      </c>
      <c r="M855" s="2">
        <v>0.42708333333333331</v>
      </c>
      <c r="N855" s="6">
        <f t="shared" si="52"/>
        <v>7</v>
      </c>
      <c r="O855" s="6">
        <f t="shared" si="53"/>
        <v>15</v>
      </c>
      <c r="P855" s="6">
        <f t="shared" si="54"/>
        <v>10</v>
      </c>
      <c r="Q855" s="6">
        <f t="shared" si="55"/>
        <v>15</v>
      </c>
      <c r="R855">
        <v>203</v>
      </c>
      <c r="S855">
        <v>1530</v>
      </c>
      <c r="T855" s="4">
        <v>310.58999999999997</v>
      </c>
      <c r="U855" t="s">
        <v>196</v>
      </c>
      <c r="V855" t="s">
        <v>196</v>
      </c>
      <c r="W855" t="s">
        <v>21</v>
      </c>
      <c r="X855" t="s">
        <v>197</v>
      </c>
      <c r="Y855" t="s">
        <v>23</v>
      </c>
      <c r="Z855" t="s">
        <v>37</v>
      </c>
    </row>
    <row r="856" spans="1:26" x14ac:dyDescent="0.2">
      <c r="A856" s="1">
        <v>43628</v>
      </c>
      <c r="B856" t="s">
        <v>261</v>
      </c>
      <c r="C856" t="s">
        <v>66</v>
      </c>
      <c r="D856" t="s">
        <v>262</v>
      </c>
      <c r="E856" t="s">
        <v>260</v>
      </c>
      <c r="F856" s="3" t="s">
        <v>17</v>
      </c>
      <c r="G856" s="3">
        <f>WEEKDAY(A856,2)</f>
        <v>3</v>
      </c>
      <c r="H856" s="7">
        <f>N856+O856/60</f>
        <v>14.5</v>
      </c>
      <c r="I856" s="7">
        <f>P856+Q856/60</f>
        <v>19.5</v>
      </c>
      <c r="J856" s="4">
        <f>IFERROR(VLOOKUP($U856,TONGHOPVERSION!$A$3:$G$240,6,FALSE),VLOOKUP($B856,TONGHOPVERSION!$A$3:$G$240,6,FALSE))</f>
        <v>628.37086910167432</v>
      </c>
      <c r="K856" s="4">
        <f>IFERROR(VLOOKUP($U856,TONGHOPVERSION!$A$3:$G$240,7,FALSE),VLOOKUP($B856,TONGHOPVERSION!$A$3:$G$240,7,FALSE))</f>
        <v>800.94786178298557</v>
      </c>
      <c r="L856" s="2">
        <v>0.60416666666666663</v>
      </c>
      <c r="M856" s="2">
        <v>0.8125</v>
      </c>
      <c r="N856" s="6">
        <f t="shared" si="52"/>
        <v>14</v>
      </c>
      <c r="O856" s="6">
        <f t="shared" si="53"/>
        <v>30</v>
      </c>
      <c r="P856" s="6">
        <f t="shared" si="54"/>
        <v>19</v>
      </c>
      <c r="Q856" s="6">
        <f t="shared" si="55"/>
        <v>30</v>
      </c>
      <c r="R856">
        <v>203</v>
      </c>
      <c r="S856">
        <v>3302</v>
      </c>
      <c r="T856" s="4">
        <v>670.30600000000004</v>
      </c>
      <c r="U856" t="s">
        <v>261</v>
      </c>
      <c r="V856" t="s">
        <v>261</v>
      </c>
      <c r="W856" t="s">
        <v>21</v>
      </c>
      <c r="X856" t="s">
        <v>22</v>
      </c>
      <c r="Y856" t="s">
        <v>23</v>
      </c>
      <c r="Z856" t="s">
        <v>37</v>
      </c>
    </row>
    <row r="857" spans="1:26" x14ac:dyDescent="0.2">
      <c r="A857" s="1">
        <v>43628</v>
      </c>
      <c r="B857" t="s">
        <v>268</v>
      </c>
      <c r="C857" t="s">
        <v>262</v>
      </c>
      <c r="D857" t="s">
        <v>66</v>
      </c>
      <c r="E857" t="s">
        <v>267</v>
      </c>
      <c r="F857" s="3" t="s">
        <v>17</v>
      </c>
      <c r="G857" s="3">
        <f>WEEKDAY(A857,2)</f>
        <v>3</v>
      </c>
      <c r="H857" s="7">
        <f>N857+O857/60</f>
        <v>21.333333333333332</v>
      </c>
      <c r="I857" s="7">
        <f>P857+Q857/60</f>
        <v>2.25</v>
      </c>
      <c r="J857" s="4">
        <f>IFERROR(VLOOKUP($U857,TONGHOPVERSION!$A$3:$G$240,6,FALSE),VLOOKUP($B857,TONGHOPVERSION!$A$3:$G$240,6,FALSE))</f>
        <v>628.37086910167432</v>
      </c>
      <c r="K857" s="4">
        <f>IFERROR(VLOOKUP($U857,TONGHOPVERSION!$A$3:$G$240,7,FALSE),VLOOKUP($B857,TONGHOPVERSION!$A$3:$G$240,7,FALSE))</f>
        <v>800.94786178298557</v>
      </c>
      <c r="L857" s="2">
        <v>0.88888888888888884</v>
      </c>
      <c r="M857" s="2">
        <v>9.375E-2</v>
      </c>
      <c r="N857" s="6">
        <f t="shared" si="52"/>
        <v>21</v>
      </c>
      <c r="O857" s="6">
        <f t="shared" si="53"/>
        <v>20</v>
      </c>
      <c r="P857" s="6">
        <f t="shared" si="54"/>
        <v>2</v>
      </c>
      <c r="Q857" s="6">
        <f t="shared" si="55"/>
        <v>15</v>
      </c>
      <c r="R857">
        <v>203</v>
      </c>
      <c r="S857">
        <v>3302</v>
      </c>
      <c r="T857" s="4">
        <v>670.30600000000004</v>
      </c>
      <c r="U857" t="s">
        <v>261</v>
      </c>
      <c r="V857" t="s">
        <v>261</v>
      </c>
      <c r="W857" t="s">
        <v>21</v>
      </c>
      <c r="X857" t="s">
        <v>22</v>
      </c>
      <c r="Y857" t="s">
        <v>23</v>
      </c>
      <c r="Z857" t="s">
        <v>37</v>
      </c>
    </row>
    <row r="858" spans="1:26" x14ac:dyDescent="0.2">
      <c r="A858" s="1">
        <v>43628</v>
      </c>
      <c r="B858" t="s">
        <v>196</v>
      </c>
      <c r="C858" t="s">
        <v>27</v>
      </c>
      <c r="D858" t="s">
        <v>195</v>
      </c>
      <c r="E858" t="s">
        <v>199</v>
      </c>
      <c r="F858" s="3" t="s">
        <v>17</v>
      </c>
      <c r="G858" s="3">
        <f>WEEKDAY(A858,2)</f>
        <v>3</v>
      </c>
      <c r="H858" s="7">
        <f>N858+O858/60</f>
        <v>3.0833333333333335</v>
      </c>
      <c r="I858" s="7">
        <f>P858+Q858/60</f>
        <v>6.166666666666667</v>
      </c>
      <c r="J858" s="4">
        <f>IFERROR(VLOOKUP($U858,TONGHOPVERSION!$A$3:$G$240,6,FALSE),VLOOKUP($B858,TONGHOPVERSION!$A$3:$G$240,6,FALSE))</f>
        <v>547.42184353136531</v>
      </c>
      <c r="K858" s="4">
        <f>IFERROR(VLOOKUP($U858,TONGHOPVERSION!$A$3:$G$240,7,FALSE),VLOOKUP($B858,TONGHOPVERSION!$A$3:$G$240,7,FALSE))</f>
        <v>479.39020299358214</v>
      </c>
      <c r="L858" s="2">
        <v>0.12847222222222224</v>
      </c>
      <c r="M858" s="2">
        <v>0.25694444444444448</v>
      </c>
      <c r="N858" s="6">
        <f t="shared" si="52"/>
        <v>3</v>
      </c>
      <c r="O858" s="6">
        <f t="shared" si="53"/>
        <v>5</v>
      </c>
      <c r="P858" s="6">
        <f t="shared" si="54"/>
        <v>6</v>
      </c>
      <c r="Q858" s="6">
        <f t="shared" si="55"/>
        <v>10</v>
      </c>
      <c r="R858">
        <v>203</v>
      </c>
      <c r="S858">
        <v>1530</v>
      </c>
      <c r="T858" s="4">
        <v>310.58999999999997</v>
      </c>
      <c r="U858" t="s">
        <v>196</v>
      </c>
      <c r="V858" t="s">
        <v>196</v>
      </c>
      <c r="W858" t="s">
        <v>21</v>
      </c>
      <c r="X858" t="s">
        <v>197</v>
      </c>
      <c r="Y858" t="s">
        <v>23</v>
      </c>
      <c r="Z858" t="s">
        <v>37</v>
      </c>
    </row>
    <row r="859" spans="1:26" x14ac:dyDescent="0.2">
      <c r="A859" s="1">
        <v>43628</v>
      </c>
      <c r="B859" t="s">
        <v>184</v>
      </c>
      <c r="C859" t="s">
        <v>27</v>
      </c>
      <c r="D859" t="s">
        <v>66</v>
      </c>
      <c r="E859" t="s">
        <v>737</v>
      </c>
      <c r="F859" s="3" t="s">
        <v>17</v>
      </c>
      <c r="G859" s="3">
        <f>WEEKDAY(A859,2)</f>
        <v>3</v>
      </c>
      <c r="H859" s="7">
        <f>N859+O859/60</f>
        <v>12.333333333333334</v>
      </c>
      <c r="I859" s="7">
        <f>P859+Q859/60</f>
        <v>13.5</v>
      </c>
      <c r="J859" s="4">
        <f>IFERROR(VLOOKUP($U859,TONGHOPVERSION!$A$3:$G$240,6,FALSE),VLOOKUP($B859,TONGHOPVERSION!$A$3:$G$240,6,FALSE))</f>
        <v>184.25871592968858</v>
      </c>
      <c r="K859" s="4">
        <f>IFERROR(VLOOKUP($U859,TONGHOPVERSION!$A$3:$G$240,7,FALSE),VLOOKUP($B859,TONGHOPVERSION!$A$3:$G$240,7,FALSE))</f>
        <v>154.07262794368225</v>
      </c>
      <c r="L859" s="2">
        <v>0.51388888888888895</v>
      </c>
      <c r="M859" s="2">
        <v>0.5625</v>
      </c>
      <c r="N859" s="6">
        <f t="shared" si="52"/>
        <v>12</v>
      </c>
      <c r="O859" s="6">
        <f t="shared" si="53"/>
        <v>20</v>
      </c>
      <c r="P859" s="6">
        <f t="shared" si="54"/>
        <v>13</v>
      </c>
      <c r="Q859" s="6">
        <f t="shared" si="55"/>
        <v>30</v>
      </c>
      <c r="R859">
        <v>203</v>
      </c>
      <c r="S859">
        <v>309</v>
      </c>
      <c r="T859" s="4">
        <v>62.726999999999997</v>
      </c>
      <c r="U859" t="s">
        <v>184</v>
      </c>
      <c r="V859" t="s">
        <v>184</v>
      </c>
      <c r="W859" t="s">
        <v>29</v>
      </c>
      <c r="X859" t="s">
        <v>16</v>
      </c>
      <c r="Y859" t="s">
        <v>30</v>
      </c>
      <c r="Z859" t="s">
        <v>31</v>
      </c>
    </row>
    <row r="860" spans="1:26" x14ac:dyDescent="0.2">
      <c r="A860" s="1">
        <v>43628</v>
      </c>
      <c r="B860" t="s">
        <v>218</v>
      </c>
      <c r="C860" t="s">
        <v>66</v>
      </c>
      <c r="D860" t="s">
        <v>219</v>
      </c>
      <c r="E860" t="s">
        <v>217</v>
      </c>
      <c r="F860" s="3" t="s">
        <v>17</v>
      </c>
      <c r="G860" s="3">
        <f>WEEKDAY(A860,2)</f>
        <v>3</v>
      </c>
      <c r="H860" s="7">
        <f>N860+O860/60</f>
        <v>12.833333333333334</v>
      </c>
      <c r="I860" s="7">
        <f>P860+Q860/60</f>
        <v>15.333333333333334</v>
      </c>
      <c r="J860" s="4">
        <f>IFERROR(VLOOKUP($U860,TONGHOPVERSION!$A$3:$G$240,6,FALSE),VLOOKUP($B860,TONGHOPVERSION!$A$3:$G$240,6,FALSE))</f>
        <v>325.82316026504782</v>
      </c>
      <c r="K860" s="4">
        <f>IFERROR(VLOOKUP($U860,TONGHOPVERSION!$A$3:$G$240,7,FALSE),VLOOKUP($B860,TONGHOPVERSION!$A$3:$G$240,7,FALSE))</f>
        <v>295.27678687126377</v>
      </c>
      <c r="L860" s="2">
        <v>0.53472222222222221</v>
      </c>
      <c r="M860" s="2">
        <v>0.63888888888888895</v>
      </c>
      <c r="N860" s="6">
        <f t="shared" si="52"/>
        <v>12</v>
      </c>
      <c r="O860" s="6">
        <f t="shared" si="53"/>
        <v>50</v>
      </c>
      <c r="P860" s="6">
        <f t="shared" si="54"/>
        <v>15</v>
      </c>
      <c r="Q860" s="6">
        <f t="shared" si="55"/>
        <v>20</v>
      </c>
      <c r="R860">
        <v>203</v>
      </c>
      <c r="S860">
        <v>1180</v>
      </c>
      <c r="T860" s="4">
        <v>239.54</v>
      </c>
      <c r="U860" t="s">
        <v>218</v>
      </c>
      <c r="V860" t="s">
        <v>218</v>
      </c>
      <c r="W860" t="s">
        <v>21</v>
      </c>
      <c r="X860" t="s">
        <v>197</v>
      </c>
      <c r="Y860" t="s">
        <v>23</v>
      </c>
      <c r="Z860" t="s">
        <v>24</v>
      </c>
    </row>
    <row r="861" spans="1:26" x14ac:dyDescent="0.2">
      <c r="A861" s="1">
        <v>43628</v>
      </c>
      <c r="B861" t="s">
        <v>224</v>
      </c>
      <c r="C861" t="s">
        <v>219</v>
      </c>
      <c r="D861" t="s">
        <v>66</v>
      </c>
      <c r="E861" t="s">
        <v>223</v>
      </c>
      <c r="F861" s="3" t="s">
        <v>17</v>
      </c>
      <c r="G861" s="3">
        <f>WEEKDAY(A861,2)</f>
        <v>3</v>
      </c>
      <c r="H861" s="7">
        <f>N861+O861/60</f>
        <v>16.333333333333332</v>
      </c>
      <c r="I861" s="7">
        <f>P861+Q861/60</f>
        <v>18.666666666666668</v>
      </c>
      <c r="J861" s="4">
        <f>IFERROR(VLOOKUP($U861,TONGHOPVERSION!$A$3:$G$240,6,FALSE),VLOOKUP($B861,TONGHOPVERSION!$A$3:$G$240,6,FALSE))</f>
        <v>325.82316026504782</v>
      </c>
      <c r="K861" s="4">
        <f>IFERROR(VLOOKUP($U861,TONGHOPVERSION!$A$3:$G$240,7,FALSE),VLOOKUP($B861,TONGHOPVERSION!$A$3:$G$240,7,FALSE))</f>
        <v>295.27678687126377</v>
      </c>
      <c r="L861" s="2">
        <v>0.68055555555555547</v>
      </c>
      <c r="M861" s="2">
        <v>0.77777777777777779</v>
      </c>
      <c r="N861" s="6">
        <f t="shared" si="52"/>
        <v>16</v>
      </c>
      <c r="O861" s="6">
        <f t="shared" si="53"/>
        <v>20</v>
      </c>
      <c r="P861" s="6">
        <f t="shared" si="54"/>
        <v>18</v>
      </c>
      <c r="Q861" s="6">
        <f t="shared" si="55"/>
        <v>40</v>
      </c>
      <c r="R861">
        <v>203</v>
      </c>
      <c r="S861">
        <v>1180</v>
      </c>
      <c r="T861" s="4">
        <v>239.54</v>
      </c>
      <c r="U861" t="s">
        <v>218</v>
      </c>
      <c r="V861" t="s">
        <v>218</v>
      </c>
      <c r="W861" t="s">
        <v>21</v>
      </c>
      <c r="X861" t="s">
        <v>197</v>
      </c>
      <c r="Y861" t="s">
        <v>23</v>
      </c>
      <c r="Z861" t="s">
        <v>24</v>
      </c>
    </row>
    <row r="862" spans="1:26" x14ac:dyDescent="0.2">
      <c r="A862" s="1">
        <v>43628</v>
      </c>
      <c r="B862" t="s">
        <v>184</v>
      </c>
      <c r="C862" t="s">
        <v>27</v>
      </c>
      <c r="D862" t="s">
        <v>66</v>
      </c>
      <c r="E862" t="s">
        <v>411</v>
      </c>
      <c r="F862" s="3" t="s">
        <v>17</v>
      </c>
      <c r="G862" s="3">
        <f>WEEKDAY(A862,2)</f>
        <v>3</v>
      </c>
      <c r="H862" s="7">
        <f>N862+O862/60</f>
        <v>2.0833333333333335</v>
      </c>
      <c r="I862" s="7">
        <f>P862+Q862/60</f>
        <v>3.25</v>
      </c>
      <c r="J862" s="4">
        <f>IFERROR(VLOOKUP($U862,TONGHOPVERSION!$A$3:$G$240,6,FALSE),VLOOKUP($B862,TONGHOPVERSION!$A$3:$G$240,6,FALSE))</f>
        <v>184.25871592968858</v>
      </c>
      <c r="K862" s="4">
        <f>IFERROR(VLOOKUP($U862,TONGHOPVERSION!$A$3:$G$240,7,FALSE),VLOOKUP($B862,TONGHOPVERSION!$A$3:$G$240,7,FALSE))</f>
        <v>154.07262794368225</v>
      </c>
      <c r="L862" s="2">
        <v>8.6805555555555566E-2</v>
      </c>
      <c r="M862" s="2">
        <v>0.13541666666666666</v>
      </c>
      <c r="N862" s="6">
        <f t="shared" si="52"/>
        <v>2</v>
      </c>
      <c r="O862" s="6">
        <f t="shared" si="53"/>
        <v>5</v>
      </c>
      <c r="P862" s="6">
        <f t="shared" si="54"/>
        <v>3</v>
      </c>
      <c r="Q862" s="6">
        <f t="shared" si="55"/>
        <v>15</v>
      </c>
      <c r="R862">
        <v>203</v>
      </c>
      <c r="S862">
        <v>309</v>
      </c>
      <c r="T862" s="4">
        <v>62.726999999999997</v>
      </c>
      <c r="U862" t="s">
        <v>184</v>
      </c>
      <c r="V862" t="s">
        <v>184</v>
      </c>
      <c r="W862" t="s">
        <v>29</v>
      </c>
      <c r="X862" t="s">
        <v>16</v>
      </c>
      <c r="Y862" t="s">
        <v>30</v>
      </c>
      <c r="Z862" t="s">
        <v>37</v>
      </c>
    </row>
    <row r="863" spans="1:26" x14ac:dyDescent="0.2">
      <c r="A863" s="1">
        <v>43628</v>
      </c>
      <c r="B863" t="s">
        <v>739</v>
      </c>
      <c r="C863" t="s">
        <v>279</v>
      </c>
      <c r="D863" t="s">
        <v>35</v>
      </c>
      <c r="E863" t="s">
        <v>738</v>
      </c>
      <c r="F863" s="3" t="s">
        <v>17</v>
      </c>
      <c r="G863" s="3">
        <f>WEEKDAY(A863,2)</f>
        <v>3</v>
      </c>
      <c r="H863" s="7">
        <f>N863+O863/60</f>
        <v>8.25</v>
      </c>
      <c r="I863" s="7">
        <f>P863+Q863/60</f>
        <v>10.75</v>
      </c>
      <c r="J863" s="4">
        <f>IFERROR(VLOOKUP($U863,TONGHOPVERSION!$A$3:$G$240,6,FALSE),VLOOKUP($B863,TONGHOPVERSION!$A$3:$G$240,6,FALSE))</f>
        <v>351.1790987825496</v>
      </c>
      <c r="K863" s="4">
        <f>IFERROR(VLOOKUP($U863,TONGHOPVERSION!$A$3:$G$240,7,FALSE),VLOOKUP($B863,TONGHOPVERSION!$A$3:$G$240,7,FALSE))</f>
        <v>374.97155534573915</v>
      </c>
      <c r="L863" s="2">
        <v>0.34375</v>
      </c>
      <c r="M863" s="2">
        <v>0.44791666666666669</v>
      </c>
      <c r="N863" s="6">
        <f t="shared" si="52"/>
        <v>8</v>
      </c>
      <c r="O863" s="6">
        <f t="shared" si="53"/>
        <v>15</v>
      </c>
      <c r="P863" s="6">
        <f t="shared" si="54"/>
        <v>10</v>
      </c>
      <c r="Q863" s="6">
        <f t="shared" si="55"/>
        <v>45</v>
      </c>
      <c r="R863">
        <v>203</v>
      </c>
      <c r="S863">
        <v>1075</v>
      </c>
      <c r="T863" s="4">
        <v>218.22499999999999</v>
      </c>
      <c r="U863" t="s">
        <v>740</v>
      </c>
      <c r="V863" t="s">
        <v>740</v>
      </c>
      <c r="W863" t="s">
        <v>21</v>
      </c>
      <c r="X863" t="s">
        <v>197</v>
      </c>
      <c r="Y863" t="s">
        <v>23</v>
      </c>
      <c r="Z863" t="s">
        <v>37</v>
      </c>
    </row>
    <row r="864" spans="1:26" x14ac:dyDescent="0.2">
      <c r="A864" s="1">
        <v>43628</v>
      </c>
      <c r="B864" t="s">
        <v>740</v>
      </c>
      <c r="C864" t="s">
        <v>35</v>
      </c>
      <c r="D864" t="s">
        <v>279</v>
      </c>
      <c r="E864" t="s">
        <v>741</v>
      </c>
      <c r="F864" s="3" t="s">
        <v>17</v>
      </c>
      <c r="G864" s="3">
        <f>WEEKDAY(A864,2)</f>
        <v>3</v>
      </c>
      <c r="H864" s="7">
        <f>N864+O864/60</f>
        <v>4.916666666666667</v>
      </c>
      <c r="I864" s="7">
        <f>P864+Q864/60</f>
        <v>7.25</v>
      </c>
      <c r="J864" s="4">
        <f>IFERROR(VLOOKUP($U864,TONGHOPVERSION!$A$3:$G$240,6,FALSE),VLOOKUP($B864,TONGHOPVERSION!$A$3:$G$240,6,FALSE))</f>
        <v>351.1790987825496</v>
      </c>
      <c r="K864" s="4">
        <f>IFERROR(VLOOKUP($U864,TONGHOPVERSION!$A$3:$G$240,7,FALSE),VLOOKUP($B864,TONGHOPVERSION!$A$3:$G$240,7,FALSE))</f>
        <v>374.97155534573915</v>
      </c>
      <c r="L864" s="2">
        <v>0.20486111111111113</v>
      </c>
      <c r="M864" s="2">
        <v>0.30208333333333331</v>
      </c>
      <c r="N864" s="6">
        <f t="shared" si="52"/>
        <v>4</v>
      </c>
      <c r="O864" s="6">
        <f t="shared" si="53"/>
        <v>55</v>
      </c>
      <c r="P864" s="6">
        <f t="shared" si="54"/>
        <v>7</v>
      </c>
      <c r="Q864" s="6">
        <f t="shared" si="55"/>
        <v>15</v>
      </c>
      <c r="R864">
        <v>203</v>
      </c>
      <c r="S864">
        <v>1075</v>
      </c>
      <c r="T864" s="4">
        <v>218.22499999999999</v>
      </c>
      <c r="U864" t="s">
        <v>740</v>
      </c>
      <c r="V864" t="s">
        <v>740</v>
      </c>
      <c r="W864" t="s">
        <v>21</v>
      </c>
      <c r="X864" t="s">
        <v>197</v>
      </c>
      <c r="Y864" t="s">
        <v>23</v>
      </c>
      <c r="Z864" t="s">
        <v>37</v>
      </c>
    </row>
    <row r="865" spans="1:26" x14ac:dyDescent="0.2">
      <c r="A865" s="1">
        <v>43628</v>
      </c>
      <c r="B865" t="s">
        <v>94</v>
      </c>
      <c r="C865" t="s">
        <v>27</v>
      </c>
      <c r="D865" t="s">
        <v>35</v>
      </c>
      <c r="E865" t="s">
        <v>319</v>
      </c>
      <c r="F865" s="3" t="s">
        <v>17</v>
      </c>
      <c r="G865" s="3">
        <f>WEEKDAY(A865,2)</f>
        <v>3</v>
      </c>
      <c r="H865" s="7">
        <f>N865+O865/60</f>
        <v>2</v>
      </c>
      <c r="I865" s="7">
        <f>P865+Q865/60</f>
        <v>4.083333333333333</v>
      </c>
      <c r="J865" s="4">
        <f>IFERROR(VLOOKUP($U865,TONGHOPVERSION!$A$3:$G$240,6,FALSE),VLOOKUP($B865,TONGHOPVERSION!$A$3:$G$240,6,FALSE))</f>
        <v>381.62004815649715</v>
      </c>
      <c r="K865" s="4">
        <f>IFERROR(VLOOKUP($U865,TONGHOPVERSION!$A$3:$G$240,7,FALSE),VLOOKUP($B865,TONGHOPVERSION!$A$3:$G$240,7,FALSE))</f>
        <v>329.70071085785668</v>
      </c>
      <c r="L865" s="2">
        <v>8.3333333333333329E-2</v>
      </c>
      <c r="M865" s="2">
        <v>0.17013888888888887</v>
      </c>
      <c r="N865" s="6">
        <f t="shared" si="52"/>
        <v>2</v>
      </c>
      <c r="O865" s="6">
        <f t="shared" si="53"/>
        <v>0</v>
      </c>
      <c r="P865" s="6">
        <f t="shared" si="54"/>
        <v>4</v>
      </c>
      <c r="Q865" s="6">
        <f t="shared" si="55"/>
        <v>5</v>
      </c>
      <c r="R865">
        <v>203</v>
      </c>
      <c r="S865">
        <v>1133</v>
      </c>
      <c r="T865" s="4">
        <v>229.999</v>
      </c>
      <c r="U865" t="s">
        <v>92</v>
      </c>
      <c r="V865" t="s">
        <v>92</v>
      </c>
      <c r="W865" t="s">
        <v>92</v>
      </c>
      <c r="X865" t="s">
        <v>16</v>
      </c>
      <c r="Y865" t="s">
        <v>30</v>
      </c>
      <c r="Z865" t="s">
        <v>37</v>
      </c>
    </row>
    <row r="866" spans="1:26" x14ac:dyDescent="0.2">
      <c r="A866" s="1">
        <v>43628</v>
      </c>
      <c r="B866" t="s">
        <v>36</v>
      </c>
      <c r="C866" t="s">
        <v>35</v>
      </c>
      <c r="D866" t="s">
        <v>34</v>
      </c>
      <c r="E866" t="s">
        <v>400</v>
      </c>
      <c r="F866" s="3" t="s">
        <v>17</v>
      </c>
      <c r="G866" s="3">
        <f>WEEKDAY(A866,2)</f>
        <v>3</v>
      </c>
      <c r="H866" s="7">
        <f>N866+O866/60</f>
        <v>2.6666666666666665</v>
      </c>
      <c r="I866" s="7">
        <f>P866+Q866/60</f>
        <v>4</v>
      </c>
      <c r="J866" s="4">
        <f>IFERROR(VLOOKUP($U866,TONGHOPVERSION!$A$3:$G$240,6,FALSE),VLOOKUP($B866,TONGHOPVERSION!$A$3:$G$240,6,FALSE))</f>
        <v>236.34688949060637</v>
      </c>
      <c r="K866" s="4">
        <f>IFERROR(VLOOKUP($U866,TONGHOPVERSION!$A$3:$G$240,7,FALSE),VLOOKUP($B866,TONGHOPVERSION!$A$3:$G$240,7,FALSE))</f>
        <v>201.94443000170284</v>
      </c>
      <c r="L866" s="2">
        <v>0.1111111111111111</v>
      </c>
      <c r="M866" s="2">
        <v>0.16666666666666666</v>
      </c>
      <c r="N866" s="6">
        <f t="shared" si="52"/>
        <v>2</v>
      </c>
      <c r="O866" s="6">
        <f t="shared" si="53"/>
        <v>40</v>
      </c>
      <c r="P866" s="6">
        <f t="shared" si="54"/>
        <v>4</v>
      </c>
      <c r="Q866" s="6">
        <f t="shared" si="55"/>
        <v>0</v>
      </c>
      <c r="R866">
        <v>203</v>
      </c>
      <c r="S866">
        <v>604</v>
      </c>
      <c r="T866" s="4">
        <v>122.61199999999999</v>
      </c>
      <c r="U866" t="s">
        <v>36</v>
      </c>
      <c r="V866" t="s">
        <v>36</v>
      </c>
      <c r="W866" t="s">
        <v>36</v>
      </c>
      <c r="X866" t="s">
        <v>16</v>
      </c>
      <c r="Y866" t="s">
        <v>30</v>
      </c>
      <c r="Z866" t="s">
        <v>37</v>
      </c>
    </row>
    <row r="867" spans="1:26" x14ac:dyDescent="0.2">
      <c r="A867" s="1">
        <v>43628</v>
      </c>
      <c r="B867" t="s">
        <v>404</v>
      </c>
      <c r="C867" t="s">
        <v>40</v>
      </c>
      <c r="D867" t="s">
        <v>35</v>
      </c>
      <c r="E867" t="s">
        <v>403</v>
      </c>
      <c r="F867" s="3" t="s">
        <v>17</v>
      </c>
      <c r="G867" s="3">
        <f>WEEKDAY(A867,2)</f>
        <v>3</v>
      </c>
      <c r="H867" s="7">
        <f>N867+O867/60</f>
        <v>0.83333333333333337</v>
      </c>
      <c r="I867" s="7">
        <f>P867+Q867/60</f>
        <v>2</v>
      </c>
      <c r="J867" s="4">
        <f>IFERROR(VLOOKUP($U867,TONGHOPVERSION!$A$3:$G$240,6,FALSE),VLOOKUP($B867,TONGHOPVERSION!$A$3:$G$240,6,FALSE))</f>
        <v>150.8755916056586</v>
      </c>
      <c r="K867" s="4">
        <f>IFERROR(VLOOKUP($U867,TONGHOPVERSION!$A$3:$G$240,7,FALSE),VLOOKUP($B867,TONGHOPVERSION!$A$3:$G$240,7,FALSE))</f>
        <v>147.53581749835828</v>
      </c>
      <c r="L867" s="2">
        <v>3.4722222222222224E-2</v>
      </c>
      <c r="M867" s="2">
        <v>8.3333333333333329E-2</v>
      </c>
      <c r="N867" s="6">
        <f t="shared" si="52"/>
        <v>0</v>
      </c>
      <c r="O867" s="6">
        <f t="shared" si="53"/>
        <v>50</v>
      </c>
      <c r="P867" s="6">
        <f t="shared" si="54"/>
        <v>2</v>
      </c>
      <c r="Q867" s="6">
        <f t="shared" si="55"/>
        <v>0</v>
      </c>
      <c r="R867">
        <v>203</v>
      </c>
      <c r="S867">
        <v>396</v>
      </c>
      <c r="T867" s="4">
        <v>80.388000000000005</v>
      </c>
      <c r="U867" t="s">
        <v>39</v>
      </c>
      <c r="V867" t="s">
        <v>39</v>
      </c>
      <c r="W867" t="s">
        <v>41</v>
      </c>
      <c r="X867" t="s">
        <v>16</v>
      </c>
      <c r="Y867" t="s">
        <v>30</v>
      </c>
      <c r="Z867" t="s">
        <v>37</v>
      </c>
    </row>
    <row r="868" spans="1:26" x14ac:dyDescent="0.2">
      <c r="A868" s="1">
        <v>43628</v>
      </c>
      <c r="B868" t="s">
        <v>33</v>
      </c>
      <c r="C868" t="s">
        <v>34</v>
      </c>
      <c r="D868" t="s">
        <v>35</v>
      </c>
      <c r="E868" t="s">
        <v>524</v>
      </c>
      <c r="F868" s="3" t="s">
        <v>17</v>
      </c>
      <c r="G868" s="3">
        <f>WEEKDAY(A868,2)</f>
        <v>3</v>
      </c>
      <c r="H868" s="7">
        <f>N868+O868/60</f>
        <v>9.4166666666666661</v>
      </c>
      <c r="I868" s="7">
        <f>P868+Q868/60</f>
        <v>10.75</v>
      </c>
      <c r="J868" s="4">
        <f>IFERROR(VLOOKUP($U868,TONGHOPVERSION!$A$3:$G$240,6,FALSE),VLOOKUP($B868,TONGHOPVERSION!$A$3:$G$240,6,FALSE))</f>
        <v>236.34688949060637</v>
      </c>
      <c r="K868" s="4">
        <f>IFERROR(VLOOKUP($U868,TONGHOPVERSION!$A$3:$G$240,7,FALSE),VLOOKUP($B868,TONGHOPVERSION!$A$3:$G$240,7,FALSE))</f>
        <v>201.94443000170284</v>
      </c>
      <c r="L868" s="2">
        <v>0.3923611111111111</v>
      </c>
      <c r="M868" s="2">
        <v>0.44791666666666669</v>
      </c>
      <c r="N868" s="6">
        <f t="shared" si="52"/>
        <v>9</v>
      </c>
      <c r="O868" s="6">
        <f t="shared" si="53"/>
        <v>25</v>
      </c>
      <c r="P868" s="6">
        <f t="shared" si="54"/>
        <v>10</v>
      </c>
      <c r="Q868" s="6">
        <f t="shared" si="55"/>
        <v>45</v>
      </c>
      <c r="R868">
        <v>203</v>
      </c>
      <c r="S868">
        <v>604</v>
      </c>
      <c r="T868" s="4">
        <v>122.61199999999999</v>
      </c>
      <c r="U868" t="s">
        <v>36</v>
      </c>
      <c r="V868" t="s">
        <v>36</v>
      </c>
      <c r="W868" t="s">
        <v>36</v>
      </c>
      <c r="X868" t="s">
        <v>16</v>
      </c>
      <c r="Y868" t="s">
        <v>30</v>
      </c>
      <c r="Z868" t="s">
        <v>37</v>
      </c>
    </row>
    <row r="869" spans="1:26" x14ac:dyDescent="0.2">
      <c r="A869" s="1">
        <v>43628</v>
      </c>
      <c r="B869" t="s">
        <v>526</v>
      </c>
      <c r="C869" t="s">
        <v>34</v>
      </c>
      <c r="D869" t="s">
        <v>124</v>
      </c>
      <c r="E869" t="s">
        <v>525</v>
      </c>
      <c r="F869" s="3" t="s">
        <v>17</v>
      </c>
      <c r="G869" s="3">
        <f>WEEKDAY(A869,2)</f>
        <v>3</v>
      </c>
      <c r="H869" s="7">
        <f>N869+O869/60</f>
        <v>5.583333333333333</v>
      </c>
      <c r="I869" s="7">
        <f>P869+Q869/60</f>
        <v>6.833333333333333</v>
      </c>
      <c r="J869" s="4">
        <f>IFERROR(VLOOKUP($U869,TONGHOPVERSION!$A$3:$G$240,6,FALSE),VLOOKUP($B869,TONGHOPVERSION!$A$3:$G$240,6,FALSE))</f>
        <v>156.26131566413531</v>
      </c>
      <c r="K869" s="4">
        <f>IFERROR(VLOOKUP($U869,TONGHOPVERSION!$A$3:$G$240,7,FALSE),VLOOKUP($B869,TONGHOPVERSION!$A$3:$G$240,7,FALSE))</f>
        <v>181.64206266468781</v>
      </c>
      <c r="L869" s="2">
        <v>0.23263888888888887</v>
      </c>
      <c r="M869" s="2">
        <v>0.28472222222222221</v>
      </c>
      <c r="N869" s="6">
        <f t="shared" si="52"/>
        <v>5</v>
      </c>
      <c r="O869" s="6">
        <f t="shared" si="53"/>
        <v>35</v>
      </c>
      <c r="P869" s="6">
        <f t="shared" si="54"/>
        <v>6</v>
      </c>
      <c r="Q869" s="6">
        <f t="shared" si="55"/>
        <v>50</v>
      </c>
      <c r="R869">
        <v>203</v>
      </c>
      <c r="S869">
        <v>555</v>
      </c>
      <c r="T869" s="4">
        <v>112.66500000000001</v>
      </c>
      <c r="U869" t="s">
        <v>526</v>
      </c>
      <c r="V869" t="s">
        <v>526</v>
      </c>
      <c r="W869" t="s">
        <v>41</v>
      </c>
      <c r="X869" t="s">
        <v>16</v>
      </c>
      <c r="Y869" t="s">
        <v>30</v>
      </c>
      <c r="Z869" t="s">
        <v>37</v>
      </c>
    </row>
    <row r="870" spans="1:26" x14ac:dyDescent="0.2">
      <c r="A870" s="1">
        <v>43628</v>
      </c>
      <c r="B870" t="s">
        <v>463</v>
      </c>
      <c r="C870" t="s">
        <v>35</v>
      </c>
      <c r="D870" t="s">
        <v>246</v>
      </c>
      <c r="E870" t="s">
        <v>462</v>
      </c>
      <c r="F870" s="3" t="s">
        <v>17</v>
      </c>
      <c r="G870" s="3">
        <f>WEEKDAY(A870,2)</f>
        <v>3</v>
      </c>
      <c r="H870" s="7">
        <f>N870+O870/60</f>
        <v>11.583333333333334</v>
      </c>
      <c r="I870" s="7">
        <f>P870+Q870/60</f>
        <v>13.166666666666666</v>
      </c>
      <c r="J870" s="4">
        <f>IFERROR(VLOOKUP($U870,TONGHOPVERSION!$A$3:$G$240,6,FALSE),VLOOKUP($B870,TONGHOPVERSION!$A$3:$G$240,6,FALSE))</f>
        <v>181.04859609757057</v>
      </c>
      <c r="K870" s="4">
        <f>IFERROR(VLOOKUP($U870,TONGHOPVERSION!$A$3:$G$240,7,FALSE),VLOOKUP($B870,TONGHOPVERSION!$A$3:$G$240,7,FALSE))</f>
        <v>235.01371483693978</v>
      </c>
      <c r="L870" s="2">
        <v>0.4826388888888889</v>
      </c>
      <c r="M870" s="2">
        <v>0.54861111111111105</v>
      </c>
      <c r="N870" s="6">
        <f t="shared" si="52"/>
        <v>11</v>
      </c>
      <c r="O870" s="6">
        <f t="shared" si="53"/>
        <v>35</v>
      </c>
      <c r="P870" s="6">
        <f t="shared" si="54"/>
        <v>13</v>
      </c>
      <c r="Q870" s="6">
        <f t="shared" si="55"/>
        <v>10</v>
      </c>
      <c r="R870">
        <v>203</v>
      </c>
      <c r="S870">
        <v>811</v>
      </c>
      <c r="T870" s="4">
        <v>164.63300000000001</v>
      </c>
      <c r="U870" t="s">
        <v>463</v>
      </c>
      <c r="V870" t="s">
        <v>463</v>
      </c>
      <c r="W870" t="s">
        <v>41</v>
      </c>
      <c r="X870" t="s">
        <v>16</v>
      </c>
      <c r="Y870" t="s">
        <v>30</v>
      </c>
      <c r="Z870" t="s">
        <v>37</v>
      </c>
    </row>
    <row r="871" spans="1:26" x14ac:dyDescent="0.2">
      <c r="A871" s="1">
        <v>43628</v>
      </c>
      <c r="B871" t="s">
        <v>530</v>
      </c>
      <c r="C871" t="s">
        <v>124</v>
      </c>
      <c r="D871" t="s">
        <v>34</v>
      </c>
      <c r="E871" t="s">
        <v>529</v>
      </c>
      <c r="F871" s="3" t="s">
        <v>17</v>
      </c>
      <c r="G871" s="3">
        <f>WEEKDAY(A871,2)</f>
        <v>3</v>
      </c>
      <c r="H871" s="7">
        <f>N871+O871/60</f>
        <v>7.5</v>
      </c>
      <c r="I871" s="7">
        <f>P871+Q871/60</f>
        <v>8.75</v>
      </c>
      <c r="J871" s="4">
        <f>IFERROR(VLOOKUP($U871,TONGHOPVERSION!$A$3:$G$240,6,FALSE),VLOOKUP($B871,TONGHOPVERSION!$A$3:$G$240,6,FALSE))</f>
        <v>156.26131566413531</v>
      </c>
      <c r="K871" s="4">
        <f>IFERROR(VLOOKUP($U871,TONGHOPVERSION!$A$3:$G$240,7,FALSE),VLOOKUP($B871,TONGHOPVERSION!$A$3:$G$240,7,FALSE))</f>
        <v>181.64206266468781</v>
      </c>
      <c r="L871" s="2">
        <v>0.3125</v>
      </c>
      <c r="M871" s="2">
        <v>0.36458333333333331</v>
      </c>
      <c r="N871" s="6">
        <f t="shared" si="52"/>
        <v>7</v>
      </c>
      <c r="O871" s="6">
        <f t="shared" si="53"/>
        <v>30</v>
      </c>
      <c r="P871" s="6">
        <f t="shared" si="54"/>
        <v>8</v>
      </c>
      <c r="Q871" s="6">
        <f t="shared" si="55"/>
        <v>45</v>
      </c>
      <c r="R871">
        <v>203</v>
      </c>
      <c r="S871">
        <v>555</v>
      </c>
      <c r="T871" s="4">
        <v>112.66500000000001</v>
      </c>
      <c r="U871" t="s">
        <v>526</v>
      </c>
      <c r="V871" t="s">
        <v>526</v>
      </c>
      <c r="W871" t="s">
        <v>41</v>
      </c>
      <c r="X871" t="s">
        <v>16</v>
      </c>
      <c r="Y871" t="s">
        <v>30</v>
      </c>
      <c r="Z871" t="s">
        <v>37</v>
      </c>
    </row>
    <row r="872" spans="1:26" x14ac:dyDescent="0.2">
      <c r="A872" s="1">
        <v>43628</v>
      </c>
      <c r="B872" t="s">
        <v>466</v>
      </c>
      <c r="C872" t="s">
        <v>246</v>
      </c>
      <c r="D872" t="s">
        <v>35</v>
      </c>
      <c r="E872" t="s">
        <v>465</v>
      </c>
      <c r="F872" s="3" t="s">
        <v>17</v>
      </c>
      <c r="G872" s="3">
        <f>WEEKDAY(A872,2)</f>
        <v>3</v>
      </c>
      <c r="H872" s="7">
        <f>N872+O872/60</f>
        <v>13.833333333333334</v>
      </c>
      <c r="I872" s="7">
        <f>P872+Q872/60</f>
        <v>15.416666666666666</v>
      </c>
      <c r="J872" s="4">
        <f>IFERROR(VLOOKUP($U872,TONGHOPVERSION!$A$3:$G$240,6,FALSE),VLOOKUP($B872,TONGHOPVERSION!$A$3:$G$240,6,FALSE))</f>
        <v>181.04859609757057</v>
      </c>
      <c r="K872" s="4">
        <f>IFERROR(VLOOKUP($U872,TONGHOPVERSION!$A$3:$G$240,7,FALSE),VLOOKUP($B872,TONGHOPVERSION!$A$3:$G$240,7,FALSE))</f>
        <v>235.01371483693978</v>
      </c>
      <c r="L872" s="2">
        <v>0.57638888888888895</v>
      </c>
      <c r="M872" s="2">
        <v>0.64236111111111105</v>
      </c>
      <c r="N872" s="6">
        <f t="shared" si="52"/>
        <v>13</v>
      </c>
      <c r="O872" s="6">
        <f t="shared" si="53"/>
        <v>50</v>
      </c>
      <c r="P872" s="6">
        <f t="shared" si="54"/>
        <v>15</v>
      </c>
      <c r="Q872" s="6">
        <f t="shared" si="55"/>
        <v>25</v>
      </c>
      <c r="R872">
        <v>203</v>
      </c>
      <c r="S872">
        <v>811</v>
      </c>
      <c r="T872" s="4">
        <v>164.63300000000001</v>
      </c>
      <c r="U872" t="s">
        <v>463</v>
      </c>
      <c r="V872" t="s">
        <v>463</v>
      </c>
      <c r="W872" t="s">
        <v>41</v>
      </c>
      <c r="X872" t="s">
        <v>16</v>
      </c>
      <c r="Y872" t="s">
        <v>30</v>
      </c>
      <c r="Z872" t="s">
        <v>37</v>
      </c>
    </row>
    <row r="873" spans="1:26" x14ac:dyDescent="0.2">
      <c r="A873" s="1">
        <v>43628</v>
      </c>
      <c r="B873" t="s">
        <v>238</v>
      </c>
      <c r="C873" t="s">
        <v>66</v>
      </c>
      <c r="D873" t="s">
        <v>239</v>
      </c>
      <c r="E873" t="s">
        <v>237</v>
      </c>
      <c r="F873" s="3" t="s">
        <v>17</v>
      </c>
      <c r="G873" s="3">
        <f>WEEKDAY(A873,2)</f>
        <v>3</v>
      </c>
      <c r="H873" s="7">
        <f>N873+O873/60</f>
        <v>13.833333333333334</v>
      </c>
      <c r="I873" s="7">
        <f>P873+Q873/60</f>
        <v>18.75</v>
      </c>
      <c r="J873" s="4">
        <f>IFERROR(VLOOKUP($U873,TONGHOPVERSION!$A$3:$G$240,6,FALSE),VLOOKUP($B873,TONGHOPVERSION!$A$3:$G$240,6,FALSE))</f>
        <v>675.16023476973703</v>
      </c>
      <c r="K873" s="4">
        <f>IFERROR(VLOOKUP($U873,TONGHOPVERSION!$A$3:$G$240,7,FALSE),VLOOKUP($B873,TONGHOPVERSION!$A$3:$G$240,7,FALSE))</f>
        <v>572.56880930841339</v>
      </c>
      <c r="L873" s="2">
        <v>0.57638888888888895</v>
      </c>
      <c r="M873" s="2">
        <v>0.78125</v>
      </c>
      <c r="N873" s="6">
        <f t="shared" si="52"/>
        <v>13</v>
      </c>
      <c r="O873" s="6">
        <f t="shared" si="53"/>
        <v>50</v>
      </c>
      <c r="P873" s="6">
        <f t="shared" si="54"/>
        <v>18</v>
      </c>
      <c r="Q873" s="6">
        <f t="shared" si="55"/>
        <v>45</v>
      </c>
      <c r="R873">
        <v>203</v>
      </c>
      <c r="S873">
        <v>3195</v>
      </c>
      <c r="T873" s="4">
        <v>648.58500000000004</v>
      </c>
      <c r="U873" t="s">
        <v>238</v>
      </c>
      <c r="V873" t="s">
        <v>238</v>
      </c>
      <c r="W873" t="s">
        <v>21</v>
      </c>
      <c r="X873" t="s">
        <v>197</v>
      </c>
      <c r="Y873" t="s">
        <v>23</v>
      </c>
      <c r="Z873" t="s">
        <v>24</v>
      </c>
    </row>
    <row r="874" spans="1:26" x14ac:dyDescent="0.2">
      <c r="A874" s="1">
        <v>43628</v>
      </c>
      <c r="B874" t="s">
        <v>241</v>
      </c>
      <c r="C874" t="s">
        <v>239</v>
      </c>
      <c r="D874" t="s">
        <v>66</v>
      </c>
      <c r="E874" t="s">
        <v>240</v>
      </c>
      <c r="F874" s="3" t="s">
        <v>17</v>
      </c>
      <c r="G874" s="3">
        <f>WEEKDAY(A874,2)</f>
        <v>3</v>
      </c>
      <c r="H874" s="7">
        <f>N874+O874/60</f>
        <v>19.75</v>
      </c>
      <c r="I874" s="7">
        <f>P874+Q874/60</f>
        <v>0.91666666666666663</v>
      </c>
      <c r="J874" s="4">
        <f>IFERROR(VLOOKUP($U874,TONGHOPVERSION!$A$3:$G$240,6,FALSE),VLOOKUP($B874,TONGHOPVERSION!$A$3:$G$240,6,FALSE))</f>
        <v>675.16023476973703</v>
      </c>
      <c r="K874" s="4">
        <f>IFERROR(VLOOKUP($U874,TONGHOPVERSION!$A$3:$G$240,7,FALSE),VLOOKUP($B874,TONGHOPVERSION!$A$3:$G$240,7,FALSE))</f>
        <v>572.56880930841339</v>
      </c>
      <c r="L874" s="2">
        <v>0.82291666666666663</v>
      </c>
      <c r="M874" s="2">
        <v>3.8194444444444441E-2</v>
      </c>
      <c r="N874" s="6">
        <f t="shared" si="52"/>
        <v>19</v>
      </c>
      <c r="O874" s="6">
        <f t="shared" si="53"/>
        <v>45</v>
      </c>
      <c r="P874" s="6">
        <f t="shared" si="54"/>
        <v>0</v>
      </c>
      <c r="Q874" s="6">
        <f t="shared" si="55"/>
        <v>55</v>
      </c>
      <c r="R874">
        <v>203</v>
      </c>
      <c r="S874">
        <v>3195</v>
      </c>
      <c r="T874" s="4">
        <v>648.58500000000004</v>
      </c>
      <c r="U874" t="s">
        <v>238</v>
      </c>
      <c r="V874" t="s">
        <v>238</v>
      </c>
      <c r="W874" t="s">
        <v>21</v>
      </c>
      <c r="X874" t="s">
        <v>197</v>
      </c>
      <c r="Y874" t="s">
        <v>23</v>
      </c>
      <c r="Z874" t="s">
        <v>24</v>
      </c>
    </row>
    <row r="875" spans="1:26" x14ac:dyDescent="0.2">
      <c r="A875" s="1">
        <v>43628</v>
      </c>
      <c r="B875" t="s">
        <v>67</v>
      </c>
      <c r="C875" t="s">
        <v>35</v>
      </c>
      <c r="D875" t="s">
        <v>66</v>
      </c>
      <c r="E875" t="s">
        <v>258</v>
      </c>
      <c r="F875" s="3" t="s">
        <v>17</v>
      </c>
      <c r="G875" s="3">
        <f>WEEKDAY(A875,2)</f>
        <v>3</v>
      </c>
      <c r="H875" s="7">
        <f>N875+O875/60</f>
        <v>4</v>
      </c>
      <c r="I875" s="7">
        <f>P875+Q875/60</f>
        <v>5.916666666666667</v>
      </c>
      <c r="J875" s="4">
        <f>IFERROR(VLOOKUP($U875,TONGHOPVERSION!$A$3:$G$240,6,FALSE),VLOOKUP($B875,TONGHOPVERSION!$A$3:$G$240,6,FALSE))</f>
        <v>292.75199550278143</v>
      </c>
      <c r="K875" s="4">
        <f>IFERROR(VLOOKUP($U875,TONGHOPVERSION!$A$3:$G$240,7,FALSE),VLOOKUP($B875,TONGHOPVERSION!$A$3:$G$240,7,FALSE))</f>
        <v>283.06606117169179</v>
      </c>
      <c r="L875" s="2">
        <v>0.16666666666666666</v>
      </c>
      <c r="M875" s="2">
        <v>0.24652777777777779</v>
      </c>
      <c r="N875" s="6">
        <f t="shared" si="52"/>
        <v>4</v>
      </c>
      <c r="O875" s="6">
        <f t="shared" si="53"/>
        <v>0</v>
      </c>
      <c r="P875" s="6">
        <f t="shared" si="54"/>
        <v>5</v>
      </c>
      <c r="Q875" s="6">
        <f t="shared" si="55"/>
        <v>55</v>
      </c>
      <c r="R875">
        <v>203</v>
      </c>
      <c r="S875">
        <v>1062</v>
      </c>
      <c r="T875" s="4">
        <v>215.58600000000001</v>
      </c>
      <c r="U875" t="s">
        <v>67</v>
      </c>
      <c r="V875" t="s">
        <v>67</v>
      </c>
      <c r="W875" t="s">
        <v>29</v>
      </c>
      <c r="X875" t="s">
        <v>16</v>
      </c>
      <c r="Y875" t="s">
        <v>30</v>
      </c>
      <c r="Z875" t="s">
        <v>37</v>
      </c>
    </row>
    <row r="876" spans="1:26" x14ac:dyDescent="0.2">
      <c r="A876" s="1">
        <v>43628</v>
      </c>
      <c r="B876" t="s">
        <v>183</v>
      </c>
      <c r="C876" t="s">
        <v>66</v>
      </c>
      <c r="D876" t="s">
        <v>27</v>
      </c>
      <c r="E876" t="s">
        <v>182</v>
      </c>
      <c r="F876" s="3" t="s">
        <v>17</v>
      </c>
      <c r="G876" s="3">
        <f>WEEKDAY(A876,2)</f>
        <v>3</v>
      </c>
      <c r="H876" s="7">
        <f>N876+O876/60</f>
        <v>7.5</v>
      </c>
      <c r="I876" s="7">
        <f>P876+Q876/60</f>
        <v>8.5833333333333339</v>
      </c>
      <c r="J876" s="4">
        <f>IFERROR(VLOOKUP($U876,TONGHOPVERSION!$A$3:$G$240,6,FALSE),VLOOKUP($B876,TONGHOPVERSION!$A$3:$G$240,6,FALSE))</f>
        <v>184.25871592968858</v>
      </c>
      <c r="K876" s="4">
        <f>IFERROR(VLOOKUP($U876,TONGHOPVERSION!$A$3:$G$240,7,FALSE),VLOOKUP($B876,TONGHOPVERSION!$A$3:$G$240,7,FALSE))</f>
        <v>154.07262794368225</v>
      </c>
      <c r="L876" s="2">
        <v>0.3125</v>
      </c>
      <c r="M876" s="2">
        <v>0.3576388888888889</v>
      </c>
      <c r="N876" s="6">
        <f t="shared" si="52"/>
        <v>7</v>
      </c>
      <c r="O876" s="6">
        <f t="shared" si="53"/>
        <v>30</v>
      </c>
      <c r="P876" s="6">
        <f t="shared" si="54"/>
        <v>8</v>
      </c>
      <c r="Q876" s="6">
        <f t="shared" si="55"/>
        <v>35</v>
      </c>
      <c r="R876">
        <v>203</v>
      </c>
      <c r="S876">
        <v>309</v>
      </c>
      <c r="T876" s="4">
        <v>62.726999999999997</v>
      </c>
      <c r="U876" t="s">
        <v>184</v>
      </c>
      <c r="V876" t="s">
        <v>184</v>
      </c>
      <c r="W876" t="s">
        <v>29</v>
      </c>
      <c r="X876" t="s">
        <v>16</v>
      </c>
      <c r="Y876" t="s">
        <v>30</v>
      </c>
      <c r="Z876" t="s">
        <v>37</v>
      </c>
    </row>
    <row r="877" spans="1:26" x14ac:dyDescent="0.2">
      <c r="A877" s="1">
        <v>43628</v>
      </c>
      <c r="B877" t="s">
        <v>184</v>
      </c>
      <c r="C877" t="s">
        <v>27</v>
      </c>
      <c r="D877" t="s">
        <v>66</v>
      </c>
      <c r="E877" t="s">
        <v>476</v>
      </c>
      <c r="F877" s="3" t="s">
        <v>17</v>
      </c>
      <c r="G877" s="3">
        <f>WEEKDAY(A877,2)</f>
        <v>3</v>
      </c>
      <c r="H877" s="7">
        <f>N877+O877/60</f>
        <v>11.666666666666666</v>
      </c>
      <c r="I877" s="7">
        <f>P877+Q877/60</f>
        <v>12.833333333333334</v>
      </c>
      <c r="J877" s="4">
        <f>IFERROR(VLOOKUP($U877,TONGHOPVERSION!$A$3:$G$240,6,FALSE),VLOOKUP($B877,TONGHOPVERSION!$A$3:$G$240,6,FALSE))</f>
        <v>184.25871592968858</v>
      </c>
      <c r="K877" s="4">
        <f>IFERROR(VLOOKUP($U877,TONGHOPVERSION!$A$3:$G$240,7,FALSE),VLOOKUP($B877,TONGHOPVERSION!$A$3:$G$240,7,FALSE))</f>
        <v>154.07262794368225</v>
      </c>
      <c r="L877" s="2">
        <v>0.4861111111111111</v>
      </c>
      <c r="M877" s="2">
        <v>0.53472222222222221</v>
      </c>
      <c r="N877" s="6">
        <f t="shared" si="52"/>
        <v>11</v>
      </c>
      <c r="O877" s="6">
        <f t="shared" si="53"/>
        <v>40</v>
      </c>
      <c r="P877" s="6">
        <f t="shared" si="54"/>
        <v>12</v>
      </c>
      <c r="Q877" s="6">
        <f t="shared" si="55"/>
        <v>50</v>
      </c>
      <c r="R877">
        <v>203</v>
      </c>
      <c r="S877">
        <v>309</v>
      </c>
      <c r="T877" s="4">
        <v>62.726999999999997</v>
      </c>
      <c r="U877" t="s">
        <v>184</v>
      </c>
      <c r="V877" t="s">
        <v>184</v>
      </c>
      <c r="W877" t="s">
        <v>29</v>
      </c>
      <c r="X877" t="s">
        <v>16</v>
      </c>
      <c r="Y877" t="s">
        <v>30</v>
      </c>
      <c r="Z877" t="s">
        <v>37</v>
      </c>
    </row>
    <row r="878" spans="1:26" x14ac:dyDescent="0.2">
      <c r="A878" s="1">
        <v>43628</v>
      </c>
      <c r="B878" t="s">
        <v>236</v>
      </c>
      <c r="C878" t="s">
        <v>107</v>
      </c>
      <c r="D878" t="s">
        <v>35</v>
      </c>
      <c r="E878" t="s">
        <v>235</v>
      </c>
      <c r="F878" s="3" t="s">
        <v>17</v>
      </c>
      <c r="G878" s="3">
        <f>WEEKDAY(A878,2)</f>
        <v>3</v>
      </c>
      <c r="H878" s="7">
        <f>N878+O878/60</f>
        <v>1.9166666666666665</v>
      </c>
      <c r="I878" s="7">
        <f>P878+Q878/60</f>
        <v>3.3333333333333335</v>
      </c>
      <c r="J878" s="4">
        <f>IFERROR(VLOOKUP($U878,TONGHOPVERSION!$A$3:$G$240,6,FALSE),VLOOKUP($B878,TONGHOPVERSION!$A$3:$G$240,6,FALSE))</f>
        <v>144.22284421048835</v>
      </c>
      <c r="K878" s="4">
        <f>IFERROR(VLOOKUP($U878,TONGHOPVERSION!$A$3:$G$240,7,FALSE),VLOOKUP($B878,TONGHOPVERSION!$A$3:$G$240,7,FALSE))</f>
        <v>208.66190231342807</v>
      </c>
      <c r="L878" s="2">
        <v>7.9861111111111105E-2</v>
      </c>
      <c r="M878" s="2">
        <v>0.1388888888888889</v>
      </c>
      <c r="N878" s="6">
        <f t="shared" si="52"/>
        <v>1</v>
      </c>
      <c r="O878" s="6">
        <f t="shared" si="53"/>
        <v>55</v>
      </c>
      <c r="P878" s="6">
        <f t="shared" si="54"/>
        <v>3</v>
      </c>
      <c r="Q878" s="6">
        <f t="shared" si="55"/>
        <v>20</v>
      </c>
      <c r="R878">
        <v>203</v>
      </c>
      <c r="S878">
        <v>689</v>
      </c>
      <c r="T878" s="4">
        <v>139.86699999999999</v>
      </c>
      <c r="U878" t="s">
        <v>106</v>
      </c>
      <c r="V878" t="s">
        <v>106</v>
      </c>
      <c r="W878" t="s">
        <v>41</v>
      </c>
      <c r="X878" t="s">
        <v>16</v>
      </c>
      <c r="Y878" t="s">
        <v>30</v>
      </c>
      <c r="Z878" t="s">
        <v>37</v>
      </c>
    </row>
    <row r="879" spans="1:26" x14ac:dyDescent="0.2">
      <c r="A879" s="1">
        <v>43628</v>
      </c>
      <c r="B879" t="s">
        <v>92</v>
      </c>
      <c r="C879" t="s">
        <v>35</v>
      </c>
      <c r="D879" t="s">
        <v>27</v>
      </c>
      <c r="E879" t="s">
        <v>297</v>
      </c>
      <c r="F879" s="3" t="s">
        <v>17</v>
      </c>
      <c r="G879" s="3">
        <f>WEEKDAY(A879,2)</f>
        <v>3</v>
      </c>
      <c r="H879" s="7">
        <f>N879+O879/60</f>
        <v>23</v>
      </c>
      <c r="I879" s="7">
        <f>P879+Q879/60</f>
        <v>1.1666666666666667</v>
      </c>
      <c r="J879" s="4">
        <f>IFERROR(VLOOKUP($U879,TONGHOPVERSION!$A$3:$G$240,6,FALSE),VLOOKUP($B879,TONGHOPVERSION!$A$3:$G$240,6,FALSE))</f>
        <v>381.62004815649715</v>
      </c>
      <c r="K879" s="4">
        <f>IFERROR(VLOOKUP($U879,TONGHOPVERSION!$A$3:$G$240,7,FALSE),VLOOKUP($B879,TONGHOPVERSION!$A$3:$G$240,7,FALSE))</f>
        <v>329.70071085785668</v>
      </c>
      <c r="L879" s="2">
        <v>0.95833333333333337</v>
      </c>
      <c r="M879" s="2">
        <v>4.8611111111111112E-2</v>
      </c>
      <c r="N879" s="6">
        <f t="shared" si="52"/>
        <v>23</v>
      </c>
      <c r="O879" s="6">
        <f t="shared" si="53"/>
        <v>0</v>
      </c>
      <c r="P879" s="6">
        <f t="shared" si="54"/>
        <v>1</v>
      </c>
      <c r="Q879" s="6">
        <f t="shared" si="55"/>
        <v>10</v>
      </c>
      <c r="R879">
        <v>184</v>
      </c>
      <c r="S879">
        <v>1133</v>
      </c>
      <c r="T879" s="4">
        <v>208.47200000000001</v>
      </c>
      <c r="U879" t="s">
        <v>92</v>
      </c>
      <c r="V879" t="s">
        <v>92</v>
      </c>
      <c r="W879" t="s">
        <v>92</v>
      </c>
      <c r="X879" t="s">
        <v>16</v>
      </c>
      <c r="Y879" t="s">
        <v>30</v>
      </c>
      <c r="Z879" t="s">
        <v>37</v>
      </c>
    </row>
    <row r="880" spans="1:26" x14ac:dyDescent="0.2">
      <c r="A880" s="1">
        <v>43628</v>
      </c>
      <c r="B880" t="s">
        <v>43</v>
      </c>
      <c r="C880" t="s">
        <v>35</v>
      </c>
      <c r="D880" t="s">
        <v>44</v>
      </c>
      <c r="E880" t="s">
        <v>140</v>
      </c>
      <c r="F880" s="3" t="s">
        <v>17</v>
      </c>
      <c r="G880" s="3">
        <f>WEEKDAY(A880,2)</f>
        <v>3</v>
      </c>
      <c r="H880" s="7">
        <f>N880+O880/60</f>
        <v>0.25</v>
      </c>
      <c r="I880" s="7">
        <f>P880+Q880/60</f>
        <v>3.9166666666666665</v>
      </c>
      <c r="J880" s="4">
        <f>IFERROR(VLOOKUP($U880,TONGHOPVERSION!$A$3:$G$240,6,FALSE),VLOOKUP($B880,TONGHOPVERSION!$A$3:$G$240,6,FALSE))</f>
        <v>463.92137539570234</v>
      </c>
      <c r="K880" s="4">
        <f>IFERROR(VLOOKUP($U880,TONGHOPVERSION!$A$3:$G$240,7,FALSE),VLOOKUP($B880,TONGHOPVERSION!$A$3:$G$240,7,FALSE))</f>
        <v>559.81108270218749</v>
      </c>
      <c r="L880" s="2">
        <v>1.0416666666666666E-2</v>
      </c>
      <c r="M880" s="2">
        <v>0.16319444444444445</v>
      </c>
      <c r="N880" s="6">
        <f t="shared" si="52"/>
        <v>0</v>
      </c>
      <c r="O880" s="6">
        <f t="shared" si="53"/>
        <v>15</v>
      </c>
      <c r="P880" s="6">
        <f t="shared" si="54"/>
        <v>3</v>
      </c>
      <c r="Q880" s="6">
        <f t="shared" si="55"/>
        <v>55</v>
      </c>
      <c r="R880">
        <v>184</v>
      </c>
      <c r="S880">
        <v>2187</v>
      </c>
      <c r="T880" s="4">
        <v>402.40800000000002</v>
      </c>
      <c r="U880" t="s">
        <v>43</v>
      </c>
      <c r="V880" t="s">
        <v>43</v>
      </c>
      <c r="W880" t="s">
        <v>45</v>
      </c>
      <c r="X880" t="s">
        <v>46</v>
      </c>
      <c r="Y880" t="s">
        <v>23</v>
      </c>
      <c r="Z880" t="s">
        <v>37</v>
      </c>
    </row>
    <row r="881" spans="1:26" x14ac:dyDescent="0.2">
      <c r="A881" s="1">
        <v>43628</v>
      </c>
      <c r="B881" t="s">
        <v>152</v>
      </c>
      <c r="C881" t="s">
        <v>35</v>
      </c>
      <c r="D881" t="s">
        <v>153</v>
      </c>
      <c r="E881" t="s">
        <v>151</v>
      </c>
      <c r="F881" s="3" t="s">
        <v>17</v>
      </c>
      <c r="G881" s="3">
        <f>WEEKDAY(A881,2)</f>
        <v>3</v>
      </c>
      <c r="H881" s="7">
        <f>N881+O881/60</f>
        <v>11</v>
      </c>
      <c r="I881" s="7">
        <f>P881+Q881/60</f>
        <v>11.833333333333334</v>
      </c>
      <c r="J881" s="4">
        <f>IFERROR(VLOOKUP($U881,TONGHOPVERSION!$A$3:$G$240,6,FALSE),VLOOKUP($B881,TONGHOPVERSION!$A$3:$G$240,6,FALSE))</f>
        <v>120.60036818801788</v>
      </c>
      <c r="K881" s="4">
        <f>IFERROR(VLOOKUP($U881,TONGHOPVERSION!$A$3:$G$240,7,FALSE),VLOOKUP($B881,TONGHOPVERSION!$A$3:$G$240,7,FALSE))</f>
        <v>128.91356356400408</v>
      </c>
      <c r="L881" s="2">
        <v>0.45833333333333331</v>
      </c>
      <c r="M881" s="2">
        <v>0.49305555555555558</v>
      </c>
      <c r="N881" s="6">
        <f t="shared" si="52"/>
        <v>11</v>
      </c>
      <c r="O881" s="6">
        <f t="shared" si="53"/>
        <v>0</v>
      </c>
      <c r="P881" s="6">
        <f t="shared" si="54"/>
        <v>11</v>
      </c>
      <c r="Q881" s="6">
        <f t="shared" si="55"/>
        <v>50</v>
      </c>
      <c r="R881">
        <v>184</v>
      </c>
      <c r="S881">
        <v>261</v>
      </c>
      <c r="T881" s="4">
        <v>48.024000000000001</v>
      </c>
      <c r="U881" t="s">
        <v>152</v>
      </c>
      <c r="V881" t="s">
        <v>152</v>
      </c>
      <c r="W881" t="s">
        <v>41</v>
      </c>
      <c r="X881" t="s">
        <v>16</v>
      </c>
      <c r="Y881" t="s">
        <v>30</v>
      </c>
      <c r="Z881" t="s">
        <v>37</v>
      </c>
    </row>
    <row r="882" spans="1:26" x14ac:dyDescent="0.2">
      <c r="A882" s="1">
        <v>43628</v>
      </c>
      <c r="B882" t="s">
        <v>48</v>
      </c>
      <c r="C882" t="s">
        <v>44</v>
      </c>
      <c r="D882" t="s">
        <v>35</v>
      </c>
      <c r="E882" t="s">
        <v>141</v>
      </c>
      <c r="F882" s="3" t="s">
        <v>17</v>
      </c>
      <c r="G882" s="3">
        <f>WEEKDAY(A882,2)</f>
        <v>3</v>
      </c>
      <c r="H882" s="7">
        <f>N882+O882/60</f>
        <v>5.083333333333333</v>
      </c>
      <c r="I882" s="7">
        <f>P882+Q882/60</f>
        <v>8.4166666666666661</v>
      </c>
      <c r="J882" s="4">
        <f>IFERROR(VLOOKUP($U882,TONGHOPVERSION!$A$3:$G$240,6,FALSE),VLOOKUP($B882,TONGHOPVERSION!$A$3:$G$240,6,FALSE))</f>
        <v>463.92137539570234</v>
      </c>
      <c r="K882" s="4">
        <f>IFERROR(VLOOKUP($U882,TONGHOPVERSION!$A$3:$G$240,7,FALSE),VLOOKUP($B882,TONGHOPVERSION!$A$3:$G$240,7,FALSE))</f>
        <v>559.81108270218749</v>
      </c>
      <c r="L882" s="2">
        <v>0.21180555555555555</v>
      </c>
      <c r="M882" s="2">
        <v>0.35069444444444442</v>
      </c>
      <c r="N882" s="6">
        <f t="shared" si="52"/>
        <v>5</v>
      </c>
      <c r="O882" s="6">
        <f t="shared" si="53"/>
        <v>5</v>
      </c>
      <c r="P882" s="6">
        <f t="shared" si="54"/>
        <v>8</v>
      </c>
      <c r="Q882" s="6">
        <f t="shared" si="55"/>
        <v>25</v>
      </c>
      <c r="R882">
        <v>184</v>
      </c>
      <c r="S882">
        <v>2187</v>
      </c>
      <c r="T882" s="4">
        <v>402.40800000000002</v>
      </c>
      <c r="U882" t="s">
        <v>43</v>
      </c>
      <c r="V882" t="s">
        <v>43</v>
      </c>
      <c r="W882" t="s">
        <v>45</v>
      </c>
      <c r="X882" t="s">
        <v>46</v>
      </c>
      <c r="Y882" t="s">
        <v>23</v>
      </c>
      <c r="Z882" t="s">
        <v>37</v>
      </c>
    </row>
    <row r="883" spans="1:26" x14ac:dyDescent="0.2">
      <c r="A883" s="1">
        <v>43628</v>
      </c>
      <c r="B883" t="s">
        <v>156</v>
      </c>
      <c r="C883" t="s">
        <v>153</v>
      </c>
      <c r="D883" t="s">
        <v>35</v>
      </c>
      <c r="E883" t="s">
        <v>155</v>
      </c>
      <c r="F883" s="3" t="s">
        <v>17</v>
      </c>
      <c r="G883" s="3">
        <f>WEEKDAY(A883,2)</f>
        <v>3</v>
      </c>
      <c r="H883" s="7">
        <f>N883+O883/60</f>
        <v>12.5</v>
      </c>
      <c r="I883" s="7">
        <f>P883+Q883/60</f>
        <v>13.333333333333334</v>
      </c>
      <c r="J883" s="4">
        <f>IFERROR(VLOOKUP($U883,TONGHOPVERSION!$A$3:$G$240,6,FALSE),VLOOKUP($B883,TONGHOPVERSION!$A$3:$G$240,6,FALSE))</f>
        <v>120.60036818801788</v>
      </c>
      <c r="K883" s="4">
        <f>IFERROR(VLOOKUP($U883,TONGHOPVERSION!$A$3:$G$240,7,FALSE),VLOOKUP($B883,TONGHOPVERSION!$A$3:$G$240,7,FALSE))</f>
        <v>128.91356356400408</v>
      </c>
      <c r="L883" s="2">
        <v>0.52083333333333337</v>
      </c>
      <c r="M883" s="2">
        <v>0.55555555555555558</v>
      </c>
      <c r="N883" s="6">
        <f t="shared" si="52"/>
        <v>12</v>
      </c>
      <c r="O883" s="6">
        <f t="shared" si="53"/>
        <v>30</v>
      </c>
      <c r="P883" s="6">
        <f t="shared" si="54"/>
        <v>13</v>
      </c>
      <c r="Q883" s="6">
        <f t="shared" si="55"/>
        <v>20</v>
      </c>
      <c r="R883">
        <v>184</v>
      </c>
      <c r="S883">
        <v>261</v>
      </c>
      <c r="T883" s="4">
        <v>48.024000000000001</v>
      </c>
      <c r="U883" t="s">
        <v>152</v>
      </c>
      <c r="V883" t="s">
        <v>152</v>
      </c>
      <c r="W883" t="s">
        <v>41</v>
      </c>
      <c r="X883" t="s">
        <v>16</v>
      </c>
      <c r="Y883" t="s">
        <v>30</v>
      </c>
      <c r="Z883" t="s">
        <v>37</v>
      </c>
    </row>
    <row r="884" spans="1:26" x14ac:dyDescent="0.2">
      <c r="A884" s="1">
        <v>43628</v>
      </c>
      <c r="B884" t="s">
        <v>128</v>
      </c>
      <c r="C884" t="s">
        <v>34</v>
      </c>
      <c r="D884" t="s">
        <v>27</v>
      </c>
      <c r="E884" t="s">
        <v>449</v>
      </c>
      <c r="F884" s="3" t="s">
        <v>17</v>
      </c>
      <c r="G884" s="3">
        <f>WEEKDAY(A884,2)</f>
        <v>3</v>
      </c>
      <c r="H884" s="7">
        <f>N884+O884/60</f>
        <v>10</v>
      </c>
      <c r="I884" s="7">
        <f>P884+Q884/60</f>
        <v>11.5</v>
      </c>
      <c r="J884" s="4">
        <f>IFERROR(VLOOKUP($U884,TONGHOPVERSION!$A$3:$G$240,6,FALSE),VLOOKUP($B884,TONGHOPVERSION!$A$3:$G$240,6,FALSE))</f>
        <v>239.31340170869245</v>
      </c>
      <c r="K884" s="4">
        <f>IFERROR(VLOOKUP($U884,TONGHOPVERSION!$A$3:$G$240,7,FALSE),VLOOKUP($B884,TONGHOPVERSION!$A$3:$G$240,7,FALSE))</f>
        <v>208.92363712533773</v>
      </c>
      <c r="L884" s="2">
        <v>0.41666666666666669</v>
      </c>
      <c r="M884" s="2">
        <v>0.47916666666666669</v>
      </c>
      <c r="N884" s="6">
        <f t="shared" si="52"/>
        <v>10</v>
      </c>
      <c r="O884" s="6">
        <f t="shared" si="53"/>
        <v>0</v>
      </c>
      <c r="P884" s="6">
        <f t="shared" si="54"/>
        <v>11</v>
      </c>
      <c r="Q884" s="6">
        <f t="shared" si="55"/>
        <v>30</v>
      </c>
      <c r="R884">
        <v>184</v>
      </c>
      <c r="S884">
        <v>602</v>
      </c>
      <c r="T884" s="4">
        <v>110.768</v>
      </c>
      <c r="U884" t="s">
        <v>129</v>
      </c>
      <c r="V884" t="s">
        <v>129</v>
      </c>
      <c r="W884" t="s">
        <v>129</v>
      </c>
      <c r="X884" t="s">
        <v>16</v>
      </c>
      <c r="Y884" t="s">
        <v>30</v>
      </c>
      <c r="Z884" t="s">
        <v>37</v>
      </c>
    </row>
    <row r="885" spans="1:26" x14ac:dyDescent="0.2">
      <c r="A885" s="1">
        <v>43628</v>
      </c>
      <c r="B885" t="s">
        <v>334</v>
      </c>
      <c r="C885" t="s">
        <v>291</v>
      </c>
      <c r="D885" t="s">
        <v>27</v>
      </c>
      <c r="E885" t="s">
        <v>333</v>
      </c>
      <c r="F885" s="3" t="s">
        <v>17</v>
      </c>
      <c r="G885" s="3">
        <f>WEEKDAY(A885,2)</f>
        <v>3</v>
      </c>
      <c r="H885" s="7">
        <f>N885+O885/60</f>
        <v>23.916666666666668</v>
      </c>
      <c r="I885" s="7">
        <f>P885+Q885/60</f>
        <v>5.25</v>
      </c>
      <c r="J885" s="4">
        <f>IFERROR(VLOOKUP($U885,TONGHOPVERSION!$A$3:$G$240,6,FALSE),VLOOKUP($B885,TONGHOPVERSION!$A$3:$G$240,6,FALSE))</f>
        <v>635.3524330753927</v>
      </c>
      <c r="K885" s="4">
        <f>IFERROR(VLOOKUP($U885,TONGHOPVERSION!$A$3:$G$240,7,FALSE),VLOOKUP($B885,TONGHOPVERSION!$A$3:$G$240,7,FALSE))</f>
        <v>901.53404980758273</v>
      </c>
      <c r="L885" s="2">
        <v>0.99652777777777779</v>
      </c>
      <c r="M885" s="2">
        <v>0.21875</v>
      </c>
      <c r="N885" s="6">
        <f t="shared" si="52"/>
        <v>23</v>
      </c>
      <c r="O885" s="6">
        <f t="shared" si="53"/>
        <v>55</v>
      </c>
      <c r="P885" s="6">
        <f t="shared" si="54"/>
        <v>5</v>
      </c>
      <c r="Q885" s="6">
        <f t="shared" si="55"/>
        <v>15</v>
      </c>
      <c r="R885">
        <v>184</v>
      </c>
      <c r="S885">
        <v>3499</v>
      </c>
      <c r="T885" s="4">
        <v>643.81600000000003</v>
      </c>
      <c r="U885" t="s">
        <v>335</v>
      </c>
      <c r="V885" t="s">
        <v>335</v>
      </c>
      <c r="W885" t="s">
        <v>21</v>
      </c>
      <c r="X885" t="s">
        <v>145</v>
      </c>
      <c r="Y885" t="s">
        <v>23</v>
      </c>
      <c r="Z885" t="s">
        <v>37</v>
      </c>
    </row>
    <row r="886" spans="1:26" x14ac:dyDescent="0.2">
      <c r="A886" s="1">
        <v>43628</v>
      </c>
      <c r="B886" t="s">
        <v>309</v>
      </c>
      <c r="C886" t="s">
        <v>262</v>
      </c>
      <c r="D886" t="s">
        <v>34</v>
      </c>
      <c r="E886" t="s">
        <v>308</v>
      </c>
      <c r="F886" s="3" t="s">
        <v>17</v>
      </c>
      <c r="G886" s="3">
        <f>WEEKDAY(A886,2)</f>
        <v>3</v>
      </c>
      <c r="H886" s="7">
        <f>N886+O886/60</f>
        <v>2.3333333333333335</v>
      </c>
      <c r="I886" s="7">
        <f>P886+Q886/60</f>
        <v>7.25</v>
      </c>
      <c r="J886" s="4">
        <f>IFERROR(VLOOKUP($U886,TONGHOPVERSION!$A$3:$G$240,6,FALSE),VLOOKUP($B886,TONGHOPVERSION!$A$3:$G$240,6,FALSE))</f>
        <v>594.66907759363221</v>
      </c>
      <c r="K886" s="4">
        <f>IFERROR(VLOOKUP($U886,TONGHOPVERSION!$A$3:$G$240,7,FALSE),VLOOKUP($B886,TONGHOPVERSION!$A$3:$G$240,7,FALSE))</f>
        <v>745.27952176507517</v>
      </c>
      <c r="L886" s="2">
        <v>9.7222222222222224E-2</v>
      </c>
      <c r="M886" s="2">
        <v>0.30208333333333331</v>
      </c>
      <c r="N886" s="6">
        <f t="shared" si="52"/>
        <v>2</v>
      </c>
      <c r="O886" s="6">
        <f t="shared" si="53"/>
        <v>20</v>
      </c>
      <c r="P886" s="6">
        <f t="shared" si="54"/>
        <v>7</v>
      </c>
      <c r="Q886" s="6">
        <f t="shared" si="55"/>
        <v>15</v>
      </c>
      <c r="R886">
        <v>184</v>
      </c>
      <c r="S886">
        <v>2974</v>
      </c>
      <c r="T886" s="4">
        <v>547.21600000000001</v>
      </c>
      <c r="U886" t="s">
        <v>310</v>
      </c>
      <c r="V886" t="s">
        <v>310</v>
      </c>
      <c r="W886" t="s">
        <v>21</v>
      </c>
      <c r="X886" t="s">
        <v>22</v>
      </c>
      <c r="Y886" t="s">
        <v>23</v>
      </c>
      <c r="Z886" t="s">
        <v>37</v>
      </c>
    </row>
    <row r="887" spans="1:26" x14ac:dyDescent="0.2">
      <c r="A887" s="1">
        <v>43628</v>
      </c>
      <c r="B887" t="s">
        <v>335</v>
      </c>
      <c r="C887" t="s">
        <v>27</v>
      </c>
      <c r="D887" t="s">
        <v>291</v>
      </c>
      <c r="E887" t="s">
        <v>649</v>
      </c>
      <c r="F887" s="3" t="s">
        <v>17</v>
      </c>
      <c r="G887" s="3">
        <f>WEEKDAY(A887,2)</f>
        <v>3</v>
      </c>
      <c r="H887" s="7">
        <f>N887+O887/60</f>
        <v>17.333333333333332</v>
      </c>
      <c r="I887" s="7">
        <f>P887+Q887/60</f>
        <v>22.333333333333332</v>
      </c>
      <c r="J887" s="4">
        <f>IFERROR(VLOOKUP($U887,TONGHOPVERSION!$A$3:$G$240,6,FALSE),VLOOKUP($B887,TONGHOPVERSION!$A$3:$G$240,6,FALSE))</f>
        <v>635.3524330753927</v>
      </c>
      <c r="K887" s="4">
        <f>IFERROR(VLOOKUP($U887,TONGHOPVERSION!$A$3:$G$240,7,FALSE),VLOOKUP($B887,TONGHOPVERSION!$A$3:$G$240,7,FALSE))</f>
        <v>901.53404980758273</v>
      </c>
      <c r="L887" s="2">
        <v>0.72222222222222221</v>
      </c>
      <c r="M887" s="2">
        <v>0.93055555555555547</v>
      </c>
      <c r="N887" s="6">
        <f t="shared" si="52"/>
        <v>17</v>
      </c>
      <c r="O887" s="6">
        <f t="shared" si="53"/>
        <v>20</v>
      </c>
      <c r="P887" s="6">
        <f t="shared" si="54"/>
        <v>22</v>
      </c>
      <c r="Q887" s="6">
        <f t="shared" si="55"/>
        <v>20</v>
      </c>
      <c r="R887">
        <v>184</v>
      </c>
      <c r="S887">
        <v>3499</v>
      </c>
      <c r="T887" s="4">
        <v>643.81600000000003</v>
      </c>
      <c r="U887" t="s">
        <v>335</v>
      </c>
      <c r="V887" t="s">
        <v>335</v>
      </c>
      <c r="W887" t="s">
        <v>21</v>
      </c>
      <c r="X887" t="s">
        <v>145</v>
      </c>
      <c r="Y887" t="s">
        <v>23</v>
      </c>
      <c r="Z887" t="s">
        <v>37</v>
      </c>
    </row>
    <row r="888" spans="1:26" x14ac:dyDescent="0.2">
      <c r="A888" s="1">
        <v>43628</v>
      </c>
      <c r="B888" t="s">
        <v>321</v>
      </c>
      <c r="C888" t="s">
        <v>262</v>
      </c>
      <c r="D888" t="s">
        <v>27</v>
      </c>
      <c r="E888" t="s">
        <v>320</v>
      </c>
      <c r="F888" s="3" t="s">
        <v>17</v>
      </c>
      <c r="G888" s="3">
        <f>WEEKDAY(A888,2)</f>
        <v>3</v>
      </c>
      <c r="H888" s="7">
        <f>N888+O888/60</f>
        <v>8.9166666666666661</v>
      </c>
      <c r="I888" s="7">
        <f>P888+Q888/60</f>
        <v>14.333333333333334</v>
      </c>
      <c r="J888" s="4">
        <f>IFERROR(VLOOKUP($U888,TONGHOPVERSION!$A$3:$G$240,6,FALSE),VLOOKUP($B888,TONGHOPVERSION!$A$3:$G$240,6,FALSE))</f>
        <v>820.43278345708859</v>
      </c>
      <c r="K888" s="4">
        <f>IFERROR(VLOOKUP($U888,TONGHOPVERSION!$A$3:$G$240,7,FALSE),VLOOKUP($B888,TONGHOPVERSION!$A$3:$G$240,7,FALSE))</f>
        <v>858.33376596507389</v>
      </c>
      <c r="L888" s="2">
        <v>0.37152777777777773</v>
      </c>
      <c r="M888" s="2">
        <v>0.59722222222222221</v>
      </c>
      <c r="N888" s="6">
        <f t="shared" si="52"/>
        <v>8</v>
      </c>
      <c r="O888" s="6">
        <f t="shared" si="53"/>
        <v>55</v>
      </c>
      <c r="P888" s="6">
        <f t="shared" si="54"/>
        <v>14</v>
      </c>
      <c r="Q888" s="6">
        <f t="shared" si="55"/>
        <v>20</v>
      </c>
      <c r="R888">
        <v>184</v>
      </c>
      <c r="S888">
        <v>3553</v>
      </c>
      <c r="T888" s="4">
        <v>653.75199999999995</v>
      </c>
      <c r="U888" t="s">
        <v>322</v>
      </c>
      <c r="V888" t="s">
        <v>322</v>
      </c>
      <c r="W888" t="s">
        <v>21</v>
      </c>
      <c r="X888" t="s">
        <v>22</v>
      </c>
      <c r="Y888" t="s">
        <v>23</v>
      </c>
      <c r="Z888" t="s">
        <v>37</v>
      </c>
    </row>
    <row r="889" spans="1:26" x14ac:dyDescent="0.2">
      <c r="A889" s="1">
        <v>43628</v>
      </c>
      <c r="B889" t="s">
        <v>322</v>
      </c>
      <c r="C889" t="s">
        <v>27</v>
      </c>
      <c r="D889" t="s">
        <v>262</v>
      </c>
      <c r="E889" t="s">
        <v>323</v>
      </c>
      <c r="F889" s="3" t="s">
        <v>17</v>
      </c>
      <c r="G889" s="3">
        <f>WEEKDAY(A889,2)</f>
        <v>3</v>
      </c>
      <c r="H889" s="7">
        <f>N889+O889/60</f>
        <v>2</v>
      </c>
      <c r="I889" s="7">
        <f>P889+Q889/60</f>
        <v>7.416666666666667</v>
      </c>
      <c r="J889" s="4">
        <f>IFERROR(VLOOKUP($U889,TONGHOPVERSION!$A$3:$G$240,6,FALSE),VLOOKUP($B889,TONGHOPVERSION!$A$3:$G$240,6,FALSE))</f>
        <v>820.43278345708859</v>
      </c>
      <c r="K889" s="4">
        <f>IFERROR(VLOOKUP($U889,TONGHOPVERSION!$A$3:$G$240,7,FALSE),VLOOKUP($B889,TONGHOPVERSION!$A$3:$G$240,7,FALSE))</f>
        <v>858.33376596507389</v>
      </c>
      <c r="L889" s="2">
        <v>8.3333333333333329E-2</v>
      </c>
      <c r="M889" s="2">
        <v>0.30902777777777779</v>
      </c>
      <c r="N889" s="6">
        <f t="shared" si="52"/>
        <v>2</v>
      </c>
      <c r="O889" s="6">
        <f t="shared" si="53"/>
        <v>0</v>
      </c>
      <c r="P889" s="6">
        <f t="shared" si="54"/>
        <v>7</v>
      </c>
      <c r="Q889" s="6">
        <f t="shared" si="55"/>
        <v>25</v>
      </c>
      <c r="R889">
        <v>184</v>
      </c>
      <c r="S889">
        <v>3553</v>
      </c>
      <c r="T889" s="4">
        <v>653.75199999999995</v>
      </c>
      <c r="U889" t="s">
        <v>322</v>
      </c>
      <c r="V889" t="s">
        <v>322</v>
      </c>
      <c r="W889" t="s">
        <v>21</v>
      </c>
      <c r="X889" t="s">
        <v>22</v>
      </c>
      <c r="Y889" t="s">
        <v>23</v>
      </c>
      <c r="Z889" t="s">
        <v>37</v>
      </c>
    </row>
    <row r="890" spans="1:26" x14ac:dyDescent="0.2">
      <c r="A890" s="1">
        <v>43628</v>
      </c>
      <c r="B890" t="s">
        <v>36</v>
      </c>
      <c r="C890" t="s">
        <v>35</v>
      </c>
      <c r="D890" t="s">
        <v>34</v>
      </c>
      <c r="E890" t="s">
        <v>742</v>
      </c>
      <c r="F890" s="3" t="s">
        <v>17</v>
      </c>
      <c r="G890" s="3">
        <f>WEEKDAY(A890,2)</f>
        <v>3</v>
      </c>
      <c r="H890" s="7">
        <f>N890+O890/60</f>
        <v>14.833333333333334</v>
      </c>
      <c r="I890" s="7">
        <f>P890+Q890/60</f>
        <v>16.166666666666668</v>
      </c>
      <c r="J890" s="4">
        <f>IFERROR(VLOOKUP($U890,TONGHOPVERSION!$A$3:$G$240,6,FALSE),VLOOKUP($B890,TONGHOPVERSION!$A$3:$G$240,6,FALSE))</f>
        <v>236.34688949060637</v>
      </c>
      <c r="K890" s="4">
        <f>IFERROR(VLOOKUP($U890,TONGHOPVERSION!$A$3:$G$240,7,FALSE),VLOOKUP($B890,TONGHOPVERSION!$A$3:$G$240,7,FALSE))</f>
        <v>201.94443000170284</v>
      </c>
      <c r="L890" s="2">
        <v>0.61805555555555558</v>
      </c>
      <c r="M890" s="2">
        <v>0.67361111111111116</v>
      </c>
      <c r="N890" s="6">
        <f t="shared" si="52"/>
        <v>14</v>
      </c>
      <c r="O890" s="6">
        <f t="shared" si="53"/>
        <v>50</v>
      </c>
      <c r="P890" s="6">
        <f t="shared" si="54"/>
        <v>16</v>
      </c>
      <c r="Q890" s="6">
        <f t="shared" si="55"/>
        <v>10</v>
      </c>
      <c r="R890">
        <v>184</v>
      </c>
      <c r="S890">
        <v>604</v>
      </c>
      <c r="T890" s="4">
        <v>111.136</v>
      </c>
      <c r="U890" t="s">
        <v>36</v>
      </c>
      <c r="V890" t="s">
        <v>36</v>
      </c>
      <c r="W890" t="s">
        <v>36</v>
      </c>
      <c r="X890" t="s">
        <v>16</v>
      </c>
      <c r="Y890" t="s">
        <v>30</v>
      </c>
      <c r="Z890" t="s">
        <v>37</v>
      </c>
    </row>
    <row r="891" spans="1:26" x14ac:dyDescent="0.2">
      <c r="A891" s="1">
        <v>43628</v>
      </c>
      <c r="B891" t="s">
        <v>167</v>
      </c>
      <c r="C891" t="s">
        <v>168</v>
      </c>
      <c r="D891" t="s">
        <v>27</v>
      </c>
      <c r="E891" t="s">
        <v>396</v>
      </c>
      <c r="F891" s="3" t="s">
        <v>17</v>
      </c>
      <c r="G891" s="3">
        <f>WEEKDAY(A891,2)</f>
        <v>3</v>
      </c>
      <c r="H891" s="7">
        <f>N891+O891/60</f>
        <v>7.416666666666667</v>
      </c>
      <c r="I891" s="7">
        <f>P891+Q891/60</f>
        <v>9.25</v>
      </c>
      <c r="J891" s="4">
        <f>IFERROR(VLOOKUP($U891,TONGHOPVERSION!$A$3:$G$240,6,FALSE),VLOOKUP($B891,TONGHOPVERSION!$A$3:$G$240,6,FALSE))</f>
        <v>349.088066164243</v>
      </c>
      <c r="K891" s="4">
        <f>IFERROR(VLOOKUP($U891,TONGHOPVERSION!$A$3:$G$240,7,FALSE),VLOOKUP($B891,TONGHOPVERSION!$A$3:$G$240,7,FALSE))</f>
        <v>290.5657880138603</v>
      </c>
      <c r="L891" s="2">
        <v>0.30902777777777779</v>
      </c>
      <c r="M891" s="2">
        <v>0.38541666666666669</v>
      </c>
      <c r="N891" s="6">
        <f t="shared" si="52"/>
        <v>7</v>
      </c>
      <c r="O891" s="6">
        <f t="shared" si="53"/>
        <v>25</v>
      </c>
      <c r="P891" s="6">
        <f t="shared" si="54"/>
        <v>9</v>
      </c>
      <c r="Q891" s="6">
        <f t="shared" si="55"/>
        <v>15</v>
      </c>
      <c r="R891">
        <v>184</v>
      </c>
      <c r="S891">
        <v>718</v>
      </c>
      <c r="T891" s="4">
        <v>132.11199999999999</v>
      </c>
      <c r="U891" t="s">
        <v>169</v>
      </c>
      <c r="V891" t="s">
        <v>169</v>
      </c>
      <c r="W891" t="s">
        <v>45</v>
      </c>
      <c r="X891" t="s">
        <v>170</v>
      </c>
      <c r="Y891" t="s">
        <v>23</v>
      </c>
      <c r="Z891" t="s">
        <v>37</v>
      </c>
    </row>
    <row r="892" spans="1:26" x14ac:dyDescent="0.2">
      <c r="A892" s="1">
        <v>43628</v>
      </c>
      <c r="B892" t="s">
        <v>310</v>
      </c>
      <c r="C892" t="s">
        <v>34</v>
      </c>
      <c r="D892" t="s">
        <v>262</v>
      </c>
      <c r="E892" t="s">
        <v>317</v>
      </c>
      <c r="F892" s="3" t="s">
        <v>17</v>
      </c>
      <c r="G892" s="3">
        <f>WEEKDAY(A892,2)</f>
        <v>3</v>
      </c>
      <c r="H892" s="7">
        <f>N892+O892/60</f>
        <v>17.083333333333332</v>
      </c>
      <c r="I892" s="7">
        <f>P892+Q892/60</f>
        <v>21.666666666666668</v>
      </c>
      <c r="J892" s="4">
        <f>IFERROR(VLOOKUP($U892,TONGHOPVERSION!$A$3:$G$240,6,FALSE),VLOOKUP($B892,TONGHOPVERSION!$A$3:$G$240,6,FALSE))</f>
        <v>594.66907759363221</v>
      </c>
      <c r="K892" s="4">
        <f>IFERROR(VLOOKUP($U892,TONGHOPVERSION!$A$3:$G$240,7,FALSE),VLOOKUP($B892,TONGHOPVERSION!$A$3:$G$240,7,FALSE))</f>
        <v>745.27952176507517</v>
      </c>
      <c r="L892" s="2">
        <v>0.71180555555555547</v>
      </c>
      <c r="M892" s="2">
        <v>0.90277777777777779</v>
      </c>
      <c r="N892" s="6">
        <f t="shared" si="52"/>
        <v>17</v>
      </c>
      <c r="O892" s="6">
        <f t="shared" si="53"/>
        <v>5</v>
      </c>
      <c r="P892" s="6">
        <f t="shared" si="54"/>
        <v>21</v>
      </c>
      <c r="Q892" s="6">
        <f t="shared" si="55"/>
        <v>40</v>
      </c>
      <c r="R892">
        <v>184</v>
      </c>
      <c r="S892">
        <v>2974</v>
      </c>
      <c r="T892" s="4">
        <v>547.21600000000001</v>
      </c>
      <c r="U892" t="s">
        <v>310</v>
      </c>
      <c r="V892" t="s">
        <v>310</v>
      </c>
      <c r="W892" t="s">
        <v>21</v>
      </c>
      <c r="X892" t="s">
        <v>22</v>
      </c>
      <c r="Y892" t="s">
        <v>23</v>
      </c>
      <c r="Z892" t="s">
        <v>37</v>
      </c>
    </row>
    <row r="893" spans="1:26" x14ac:dyDescent="0.2">
      <c r="A893" s="1">
        <v>43628</v>
      </c>
      <c r="B893" t="s">
        <v>169</v>
      </c>
      <c r="C893" t="s">
        <v>27</v>
      </c>
      <c r="D893" t="s">
        <v>168</v>
      </c>
      <c r="E893" t="s">
        <v>398</v>
      </c>
      <c r="F893" s="3" t="s">
        <v>17</v>
      </c>
      <c r="G893" s="3">
        <f>WEEKDAY(A893,2)</f>
        <v>3</v>
      </c>
      <c r="H893" s="7">
        <f>N893+O893/60</f>
        <v>4.5</v>
      </c>
      <c r="I893" s="7">
        <f>P893+Q893/60</f>
        <v>6.166666666666667</v>
      </c>
      <c r="J893" s="4">
        <f>IFERROR(VLOOKUP($U893,TONGHOPVERSION!$A$3:$G$240,6,FALSE),VLOOKUP($B893,TONGHOPVERSION!$A$3:$G$240,6,FALSE))</f>
        <v>349.088066164243</v>
      </c>
      <c r="K893" s="4">
        <f>IFERROR(VLOOKUP($U893,TONGHOPVERSION!$A$3:$G$240,7,FALSE),VLOOKUP($B893,TONGHOPVERSION!$A$3:$G$240,7,FALSE))</f>
        <v>290.5657880138603</v>
      </c>
      <c r="L893" s="2">
        <v>0.1875</v>
      </c>
      <c r="M893" s="2">
        <v>0.25694444444444448</v>
      </c>
      <c r="N893" s="6">
        <f t="shared" si="52"/>
        <v>4</v>
      </c>
      <c r="O893" s="6">
        <f t="shared" si="53"/>
        <v>30</v>
      </c>
      <c r="P893" s="6">
        <f t="shared" si="54"/>
        <v>6</v>
      </c>
      <c r="Q893" s="6">
        <f t="shared" si="55"/>
        <v>10</v>
      </c>
      <c r="R893">
        <v>184</v>
      </c>
      <c r="S893">
        <v>718</v>
      </c>
      <c r="T893" s="4">
        <v>132.11199999999999</v>
      </c>
      <c r="U893" t="s">
        <v>169</v>
      </c>
      <c r="V893" t="s">
        <v>169</v>
      </c>
      <c r="W893" t="s">
        <v>45</v>
      </c>
      <c r="X893" t="s">
        <v>170</v>
      </c>
      <c r="Y893" t="s">
        <v>23</v>
      </c>
      <c r="Z893" t="s">
        <v>37</v>
      </c>
    </row>
    <row r="894" spans="1:26" x14ac:dyDescent="0.2">
      <c r="A894" s="1">
        <v>43628</v>
      </c>
      <c r="B894" t="s">
        <v>94</v>
      </c>
      <c r="C894" t="s">
        <v>27</v>
      </c>
      <c r="D894" t="s">
        <v>35</v>
      </c>
      <c r="E894" t="s">
        <v>336</v>
      </c>
      <c r="F894" s="3" t="s">
        <v>17</v>
      </c>
      <c r="G894" s="3">
        <f>WEEKDAY(A894,2)</f>
        <v>3</v>
      </c>
      <c r="H894" s="7">
        <f>N894+O894/60</f>
        <v>10</v>
      </c>
      <c r="I894" s="7">
        <f>P894+Q894/60</f>
        <v>12.083333333333334</v>
      </c>
      <c r="J894" s="4">
        <f>IFERROR(VLOOKUP($U894,TONGHOPVERSION!$A$3:$G$240,6,FALSE),VLOOKUP($B894,TONGHOPVERSION!$A$3:$G$240,6,FALSE))</f>
        <v>381.62004815649715</v>
      </c>
      <c r="K894" s="4">
        <f>IFERROR(VLOOKUP($U894,TONGHOPVERSION!$A$3:$G$240,7,FALSE),VLOOKUP($B894,TONGHOPVERSION!$A$3:$G$240,7,FALSE))</f>
        <v>329.70071085785668</v>
      </c>
      <c r="L894" s="2">
        <v>0.41666666666666669</v>
      </c>
      <c r="M894" s="2">
        <v>0.50347222222222221</v>
      </c>
      <c r="N894" s="6">
        <f t="shared" si="52"/>
        <v>10</v>
      </c>
      <c r="O894" s="6">
        <f t="shared" si="53"/>
        <v>0</v>
      </c>
      <c r="P894" s="6">
        <f t="shared" si="54"/>
        <v>12</v>
      </c>
      <c r="Q894" s="6">
        <f t="shared" si="55"/>
        <v>5</v>
      </c>
      <c r="R894">
        <v>184</v>
      </c>
      <c r="S894">
        <v>1133</v>
      </c>
      <c r="T894" s="4">
        <v>208.47200000000001</v>
      </c>
      <c r="U894" t="s">
        <v>92</v>
      </c>
      <c r="V894" t="s">
        <v>92</v>
      </c>
      <c r="W894" t="s">
        <v>92</v>
      </c>
      <c r="X894" t="s">
        <v>16</v>
      </c>
      <c r="Y894" t="s">
        <v>30</v>
      </c>
      <c r="Z894" t="s">
        <v>37</v>
      </c>
    </row>
    <row r="895" spans="1:26" x14ac:dyDescent="0.2">
      <c r="A895" s="1">
        <v>43628</v>
      </c>
      <c r="B895" t="s">
        <v>191</v>
      </c>
      <c r="C895" t="s">
        <v>153</v>
      </c>
      <c r="D895" t="s">
        <v>27</v>
      </c>
      <c r="E895" t="s">
        <v>190</v>
      </c>
      <c r="F895" s="3" t="s">
        <v>17</v>
      </c>
      <c r="G895" s="3">
        <f>WEEKDAY(A895,2)</f>
        <v>3</v>
      </c>
      <c r="H895" s="7">
        <f>N895+O895/60</f>
        <v>1.8333333333333335</v>
      </c>
      <c r="I895" s="7">
        <f>P895+Q895/60</f>
        <v>3.6666666666666665</v>
      </c>
      <c r="J895" s="4">
        <f>IFERROR(VLOOKUP($U895,TONGHOPVERSION!$A$3:$G$240,6,FALSE),VLOOKUP($B895,TONGHOPVERSION!$A$3:$G$240,6,FALSE))</f>
        <v>256.8437361537259</v>
      </c>
      <c r="K895" s="4">
        <f>IFERROR(VLOOKUP($U895,TONGHOPVERSION!$A$3:$G$240,7,FALSE),VLOOKUP($B895,TONGHOPVERSION!$A$3:$G$240,7,FALSE))</f>
        <v>276.05114265368064</v>
      </c>
      <c r="L895" s="2">
        <v>7.6388888888888895E-2</v>
      </c>
      <c r="M895" s="2">
        <v>0.15277777777777776</v>
      </c>
      <c r="N895" s="6">
        <f t="shared" si="52"/>
        <v>1</v>
      </c>
      <c r="O895" s="6">
        <f t="shared" si="53"/>
        <v>50</v>
      </c>
      <c r="P895" s="6">
        <f t="shared" si="54"/>
        <v>3</v>
      </c>
      <c r="Q895" s="6">
        <f t="shared" si="55"/>
        <v>40</v>
      </c>
      <c r="R895">
        <v>184</v>
      </c>
      <c r="S895">
        <v>879</v>
      </c>
      <c r="T895" s="4">
        <v>161.73599999999999</v>
      </c>
      <c r="U895" t="s">
        <v>192</v>
      </c>
      <c r="V895" t="s">
        <v>192</v>
      </c>
      <c r="W895" t="s">
        <v>125</v>
      </c>
      <c r="X895" t="s">
        <v>16</v>
      </c>
      <c r="Y895" t="s">
        <v>30</v>
      </c>
      <c r="Z895" t="s">
        <v>37</v>
      </c>
    </row>
    <row r="896" spans="1:26" x14ac:dyDescent="0.2">
      <c r="A896" s="1">
        <v>43628</v>
      </c>
      <c r="B896" t="s">
        <v>128</v>
      </c>
      <c r="C896" t="s">
        <v>34</v>
      </c>
      <c r="D896" t="s">
        <v>27</v>
      </c>
      <c r="E896" t="s">
        <v>339</v>
      </c>
      <c r="F896" s="3" t="s">
        <v>17</v>
      </c>
      <c r="G896" s="3">
        <f>WEEKDAY(A896,2)</f>
        <v>3</v>
      </c>
      <c r="H896" s="7">
        <f>N896+O896/60</f>
        <v>14</v>
      </c>
      <c r="I896" s="7">
        <f>P896+Q896/60</f>
        <v>15.5</v>
      </c>
      <c r="J896" s="4">
        <f>IFERROR(VLOOKUP($U896,TONGHOPVERSION!$A$3:$G$240,6,FALSE),VLOOKUP($B896,TONGHOPVERSION!$A$3:$G$240,6,FALSE))</f>
        <v>239.31340170869245</v>
      </c>
      <c r="K896" s="4">
        <f>IFERROR(VLOOKUP($U896,TONGHOPVERSION!$A$3:$G$240,7,FALSE),VLOOKUP($B896,TONGHOPVERSION!$A$3:$G$240,7,FALSE))</f>
        <v>208.92363712533773</v>
      </c>
      <c r="L896" s="2">
        <v>0.58333333333333337</v>
      </c>
      <c r="M896" s="2">
        <v>0.64583333333333337</v>
      </c>
      <c r="N896" s="6">
        <f t="shared" si="52"/>
        <v>14</v>
      </c>
      <c r="O896" s="6">
        <f t="shared" si="53"/>
        <v>0</v>
      </c>
      <c r="P896" s="6">
        <f t="shared" si="54"/>
        <v>15</v>
      </c>
      <c r="Q896" s="6">
        <f t="shared" si="55"/>
        <v>30</v>
      </c>
      <c r="R896">
        <v>184</v>
      </c>
      <c r="S896">
        <v>602</v>
      </c>
      <c r="T896" s="4">
        <v>110.768</v>
      </c>
      <c r="U896" t="s">
        <v>129</v>
      </c>
      <c r="V896" t="s">
        <v>129</v>
      </c>
      <c r="W896" t="s">
        <v>129</v>
      </c>
      <c r="X896" t="s">
        <v>16</v>
      </c>
      <c r="Y896" t="s">
        <v>30</v>
      </c>
      <c r="Z896" t="s">
        <v>37</v>
      </c>
    </row>
    <row r="897" spans="1:26" x14ac:dyDescent="0.2">
      <c r="A897" s="1">
        <v>43628</v>
      </c>
      <c r="B897" t="s">
        <v>26</v>
      </c>
      <c r="C897" t="s">
        <v>19</v>
      </c>
      <c r="D897" t="s">
        <v>27</v>
      </c>
      <c r="E897" t="s">
        <v>157</v>
      </c>
      <c r="F897" s="3" t="s">
        <v>17</v>
      </c>
      <c r="G897" s="3">
        <f>WEEKDAY(A897,2)</f>
        <v>3</v>
      </c>
      <c r="H897" s="7">
        <f>N897+O897/60</f>
        <v>10.5</v>
      </c>
      <c r="I897" s="7">
        <f>P897+Q897/60</f>
        <v>11.333333333333334</v>
      </c>
      <c r="J897" s="4">
        <f>IFERROR(VLOOKUP($U897,TONGHOPVERSION!$A$3:$G$240,6,FALSE),VLOOKUP($B897,TONGHOPVERSION!$A$3:$G$240,6,FALSE))</f>
        <v>152.0752852438888</v>
      </c>
      <c r="K897" s="4">
        <f>IFERROR(VLOOKUP($U897,TONGHOPVERSION!$A$3:$G$240,7,FALSE),VLOOKUP($B897,TONGHOPVERSION!$A$3:$G$240,7,FALSE))</f>
        <v>122.84237101537613</v>
      </c>
      <c r="L897" s="2">
        <v>0.4375</v>
      </c>
      <c r="M897" s="2">
        <v>0.47222222222222227</v>
      </c>
      <c r="N897" s="6">
        <f t="shared" si="52"/>
        <v>10</v>
      </c>
      <c r="O897" s="6">
        <f t="shared" si="53"/>
        <v>30</v>
      </c>
      <c r="P897" s="6">
        <f t="shared" si="54"/>
        <v>11</v>
      </c>
      <c r="Q897" s="6">
        <f t="shared" si="55"/>
        <v>20</v>
      </c>
      <c r="R897">
        <v>184</v>
      </c>
      <c r="S897">
        <v>214</v>
      </c>
      <c r="T897" s="4">
        <v>39.375999999999998</v>
      </c>
      <c r="U897" t="s">
        <v>28</v>
      </c>
      <c r="V897" t="s">
        <v>28</v>
      </c>
      <c r="W897" t="s">
        <v>29</v>
      </c>
      <c r="X897" t="s">
        <v>16</v>
      </c>
      <c r="Y897" t="s">
        <v>30</v>
      </c>
      <c r="Z897" t="s">
        <v>37</v>
      </c>
    </row>
    <row r="898" spans="1:26" x14ac:dyDescent="0.2">
      <c r="A898" s="1">
        <v>43628</v>
      </c>
      <c r="B898" t="s">
        <v>129</v>
      </c>
      <c r="C898" t="s">
        <v>27</v>
      </c>
      <c r="D898" t="s">
        <v>34</v>
      </c>
      <c r="E898" t="s">
        <v>347</v>
      </c>
      <c r="F898" s="3" t="s">
        <v>17</v>
      </c>
      <c r="G898" s="3">
        <f>WEEKDAY(A898,2)</f>
        <v>3</v>
      </c>
      <c r="H898" s="7">
        <f>N898+O898/60</f>
        <v>12</v>
      </c>
      <c r="I898" s="7">
        <f>P898+Q898/60</f>
        <v>13.333333333333334</v>
      </c>
      <c r="J898" s="4">
        <f>IFERROR(VLOOKUP($U898,TONGHOPVERSION!$A$3:$G$240,6,FALSE),VLOOKUP($B898,TONGHOPVERSION!$A$3:$G$240,6,FALSE))</f>
        <v>239.31340170869245</v>
      </c>
      <c r="K898" s="4">
        <f>IFERROR(VLOOKUP($U898,TONGHOPVERSION!$A$3:$G$240,7,FALSE),VLOOKUP($B898,TONGHOPVERSION!$A$3:$G$240,7,FALSE))</f>
        <v>208.92363712533773</v>
      </c>
      <c r="L898" s="2">
        <v>0.5</v>
      </c>
      <c r="M898" s="2">
        <v>0.55555555555555558</v>
      </c>
      <c r="N898" s="6">
        <f t="shared" si="52"/>
        <v>12</v>
      </c>
      <c r="O898" s="6">
        <f t="shared" si="53"/>
        <v>0</v>
      </c>
      <c r="P898" s="6">
        <f t="shared" si="54"/>
        <v>13</v>
      </c>
      <c r="Q898" s="6">
        <f t="shared" si="55"/>
        <v>20</v>
      </c>
      <c r="R898">
        <v>184</v>
      </c>
      <c r="S898">
        <v>602</v>
      </c>
      <c r="T898" s="4">
        <v>110.768</v>
      </c>
      <c r="U898" t="s">
        <v>129</v>
      </c>
      <c r="V898" t="s">
        <v>129</v>
      </c>
      <c r="W898" t="s">
        <v>129</v>
      </c>
      <c r="X898" t="s">
        <v>16</v>
      </c>
      <c r="Y898" t="s">
        <v>30</v>
      </c>
      <c r="Z898" t="s">
        <v>37</v>
      </c>
    </row>
    <row r="899" spans="1:26" x14ac:dyDescent="0.2">
      <c r="A899" s="1">
        <v>43628</v>
      </c>
      <c r="B899" t="s">
        <v>28</v>
      </c>
      <c r="C899" t="s">
        <v>27</v>
      </c>
      <c r="D899" t="s">
        <v>19</v>
      </c>
      <c r="E899" t="s">
        <v>161</v>
      </c>
      <c r="F899" s="3" t="s">
        <v>17</v>
      </c>
      <c r="G899" s="3">
        <f>WEEKDAY(A899,2)</f>
        <v>3</v>
      </c>
      <c r="H899" s="7">
        <f>N899+O899/60</f>
        <v>9</v>
      </c>
      <c r="I899" s="7">
        <f>P899+Q899/60</f>
        <v>9.8333333333333339</v>
      </c>
      <c r="J899" s="4">
        <f>IFERROR(VLOOKUP($U899,TONGHOPVERSION!$A$3:$G$240,6,FALSE),VLOOKUP($B899,TONGHOPVERSION!$A$3:$G$240,6,FALSE))</f>
        <v>152.0752852438888</v>
      </c>
      <c r="K899" s="4">
        <f>IFERROR(VLOOKUP($U899,TONGHOPVERSION!$A$3:$G$240,7,FALSE),VLOOKUP($B899,TONGHOPVERSION!$A$3:$G$240,7,FALSE))</f>
        <v>122.84237101537613</v>
      </c>
      <c r="L899" s="2">
        <v>0.375</v>
      </c>
      <c r="M899" s="2">
        <v>0.40972222222222227</v>
      </c>
      <c r="N899" s="6">
        <f t="shared" ref="N899:N962" si="56">HOUR(L899)</f>
        <v>9</v>
      </c>
      <c r="O899" s="6">
        <f t="shared" ref="O899:O962" si="57">MINUTE(L899)</f>
        <v>0</v>
      </c>
      <c r="P899" s="6">
        <f t="shared" ref="P899:P962" si="58">HOUR(M899)</f>
        <v>9</v>
      </c>
      <c r="Q899" s="6">
        <f t="shared" ref="Q899:Q962" si="59">MINUTE(M899)</f>
        <v>50</v>
      </c>
      <c r="R899">
        <v>184</v>
      </c>
      <c r="S899">
        <v>214</v>
      </c>
      <c r="T899" s="4">
        <v>39.375999999999998</v>
      </c>
      <c r="U899" t="s">
        <v>28</v>
      </c>
      <c r="V899" t="s">
        <v>28</v>
      </c>
      <c r="W899" t="s">
        <v>29</v>
      </c>
      <c r="X899" t="s">
        <v>16</v>
      </c>
      <c r="Y899" t="s">
        <v>30</v>
      </c>
      <c r="Z899" t="s">
        <v>37</v>
      </c>
    </row>
    <row r="900" spans="1:26" x14ac:dyDescent="0.2">
      <c r="A900" s="1">
        <v>43628</v>
      </c>
      <c r="B900" t="s">
        <v>59</v>
      </c>
      <c r="C900" t="s">
        <v>27</v>
      </c>
      <c r="D900" t="s">
        <v>44</v>
      </c>
      <c r="E900" t="s">
        <v>58</v>
      </c>
      <c r="F900" s="3" t="s">
        <v>17</v>
      </c>
      <c r="G900" s="3">
        <f>WEEKDAY(A900,2)</f>
        <v>3</v>
      </c>
      <c r="H900" s="7">
        <f>N900+O900/60</f>
        <v>1.9166666666666665</v>
      </c>
      <c r="I900" s="7">
        <f>P900+Q900/60</f>
        <v>4.166666666666667</v>
      </c>
      <c r="J900" s="4">
        <f>IFERROR(VLOOKUP($U900,TONGHOPVERSION!$A$3:$G$240,6,FALSE),VLOOKUP($B900,TONGHOPVERSION!$A$3:$G$240,6,FALSE))</f>
        <v>395.74921853782541</v>
      </c>
      <c r="K900" s="4">
        <f>IFERROR(VLOOKUP($U900,TONGHOPVERSION!$A$3:$G$240,7,FALSE),VLOOKUP($B900,TONGHOPVERSION!$A$3:$G$240,7,FALSE))</f>
        <v>351.3813860279069</v>
      </c>
      <c r="L900" s="2">
        <v>7.9861111111111105E-2</v>
      </c>
      <c r="M900" s="2">
        <v>0.17361111111111113</v>
      </c>
      <c r="N900" s="6">
        <f t="shared" si="56"/>
        <v>1</v>
      </c>
      <c r="O900" s="6">
        <f t="shared" si="57"/>
        <v>55</v>
      </c>
      <c r="P900" s="6">
        <f t="shared" si="58"/>
        <v>4</v>
      </c>
      <c r="Q900" s="6">
        <f t="shared" si="59"/>
        <v>10</v>
      </c>
      <c r="R900">
        <v>184</v>
      </c>
      <c r="S900">
        <v>1086</v>
      </c>
      <c r="T900" s="4">
        <v>199.82400000000001</v>
      </c>
      <c r="U900" t="s">
        <v>59</v>
      </c>
      <c r="V900" t="s">
        <v>59</v>
      </c>
      <c r="W900" t="s">
        <v>45</v>
      </c>
      <c r="X900" t="s">
        <v>46</v>
      </c>
      <c r="Y900" t="s">
        <v>23</v>
      </c>
      <c r="Z900" t="s">
        <v>37</v>
      </c>
    </row>
    <row r="901" spans="1:26" x14ac:dyDescent="0.2">
      <c r="A901" s="1">
        <v>43628</v>
      </c>
      <c r="B901" t="s">
        <v>61</v>
      </c>
      <c r="C901" t="s">
        <v>44</v>
      </c>
      <c r="D901" t="s">
        <v>27</v>
      </c>
      <c r="E901" t="s">
        <v>60</v>
      </c>
      <c r="F901" s="3" t="s">
        <v>17</v>
      </c>
      <c r="G901" s="3">
        <f>WEEKDAY(A901,2)</f>
        <v>3</v>
      </c>
      <c r="H901" s="7">
        <f>N901+O901/60</f>
        <v>5.166666666666667</v>
      </c>
      <c r="I901" s="7">
        <f>P901+Q901/60</f>
        <v>7.333333333333333</v>
      </c>
      <c r="J901" s="4">
        <f>IFERROR(VLOOKUP($U901,TONGHOPVERSION!$A$3:$G$240,6,FALSE),VLOOKUP($B901,TONGHOPVERSION!$A$3:$G$240,6,FALSE))</f>
        <v>395.74921853782541</v>
      </c>
      <c r="K901" s="4">
        <f>IFERROR(VLOOKUP($U901,TONGHOPVERSION!$A$3:$G$240,7,FALSE),VLOOKUP($B901,TONGHOPVERSION!$A$3:$G$240,7,FALSE))</f>
        <v>351.3813860279069</v>
      </c>
      <c r="L901" s="2">
        <v>0.21527777777777779</v>
      </c>
      <c r="M901" s="2">
        <v>0.30555555555555552</v>
      </c>
      <c r="N901" s="6">
        <f t="shared" si="56"/>
        <v>5</v>
      </c>
      <c r="O901" s="6">
        <f t="shared" si="57"/>
        <v>10</v>
      </c>
      <c r="P901" s="6">
        <f t="shared" si="58"/>
        <v>7</v>
      </c>
      <c r="Q901" s="6">
        <f t="shared" si="59"/>
        <v>20</v>
      </c>
      <c r="R901">
        <v>184</v>
      </c>
      <c r="S901">
        <v>1086</v>
      </c>
      <c r="T901" s="4">
        <v>199.82400000000001</v>
      </c>
      <c r="U901" t="s">
        <v>59</v>
      </c>
      <c r="V901" t="s">
        <v>59</v>
      </c>
      <c r="W901" t="s">
        <v>45</v>
      </c>
      <c r="X901" t="s">
        <v>46</v>
      </c>
      <c r="Y901" t="s">
        <v>23</v>
      </c>
      <c r="Z901" t="s">
        <v>37</v>
      </c>
    </row>
    <row r="902" spans="1:26" x14ac:dyDescent="0.2">
      <c r="A902" s="1">
        <v>43628</v>
      </c>
      <c r="B902" t="s">
        <v>65</v>
      </c>
      <c r="C902" t="s">
        <v>66</v>
      </c>
      <c r="D902" t="s">
        <v>35</v>
      </c>
      <c r="E902" t="s">
        <v>743</v>
      </c>
      <c r="F902" s="3" t="s">
        <v>17</v>
      </c>
      <c r="G902" s="3">
        <f>WEEKDAY(A902,2)</f>
        <v>3</v>
      </c>
      <c r="H902" s="7">
        <f>N902+O902/60</f>
        <v>8.8333333333333339</v>
      </c>
      <c r="I902" s="7">
        <f>P902+Q902/60</f>
        <v>10.75</v>
      </c>
      <c r="J902" s="4">
        <f>IFERROR(VLOOKUP($U902,TONGHOPVERSION!$A$3:$G$240,6,FALSE),VLOOKUP($B902,TONGHOPVERSION!$A$3:$G$240,6,FALSE))</f>
        <v>292.75199550278143</v>
      </c>
      <c r="K902" s="4">
        <f>IFERROR(VLOOKUP($U902,TONGHOPVERSION!$A$3:$G$240,7,FALSE),VLOOKUP($B902,TONGHOPVERSION!$A$3:$G$240,7,FALSE))</f>
        <v>283.06606117169179</v>
      </c>
      <c r="L902" s="2">
        <v>0.36805555555555558</v>
      </c>
      <c r="M902" s="2">
        <v>0.44791666666666669</v>
      </c>
      <c r="N902" s="6">
        <f t="shared" si="56"/>
        <v>8</v>
      </c>
      <c r="O902" s="6">
        <f t="shared" si="57"/>
        <v>50</v>
      </c>
      <c r="P902" s="6">
        <f t="shared" si="58"/>
        <v>10</v>
      </c>
      <c r="Q902" s="6">
        <f t="shared" si="59"/>
        <v>45</v>
      </c>
      <c r="R902">
        <v>184</v>
      </c>
      <c r="S902">
        <v>1062</v>
      </c>
      <c r="T902" s="4">
        <v>195.40799999999999</v>
      </c>
      <c r="U902" t="s">
        <v>67</v>
      </c>
      <c r="V902" t="s">
        <v>67</v>
      </c>
      <c r="W902" t="s">
        <v>29</v>
      </c>
      <c r="X902" t="s">
        <v>16</v>
      </c>
      <c r="Y902" t="s">
        <v>30</v>
      </c>
      <c r="Z902" t="s">
        <v>37</v>
      </c>
    </row>
    <row r="903" spans="1:26" x14ac:dyDescent="0.2">
      <c r="A903" s="1">
        <v>43628</v>
      </c>
      <c r="B903" t="s">
        <v>147</v>
      </c>
      <c r="C903" t="s">
        <v>19</v>
      </c>
      <c r="D903" t="s">
        <v>35</v>
      </c>
      <c r="E903" t="s">
        <v>520</v>
      </c>
      <c r="F903" s="3" t="s">
        <v>17</v>
      </c>
      <c r="G903" s="3">
        <f>WEEKDAY(A903,2)</f>
        <v>3</v>
      </c>
      <c r="H903" s="7">
        <f>N903+O903/60</f>
        <v>3.5833333333333335</v>
      </c>
      <c r="I903" s="7">
        <f>P903+Q903/60</f>
        <v>5.416666666666667</v>
      </c>
      <c r="J903" s="4">
        <f>IFERROR(VLOOKUP($U903,TONGHOPVERSION!$A$3:$G$240,6,FALSE),VLOOKUP($B903,TONGHOPVERSION!$A$3:$G$240,6,FALSE))</f>
        <v>276.42241165161988</v>
      </c>
      <c r="K903" s="4">
        <f>IFERROR(VLOOKUP($U903,TONGHOPVERSION!$A$3:$G$240,7,FALSE),VLOOKUP($B903,TONGHOPVERSION!$A$3:$G$240,7,FALSE))</f>
        <v>284.1111398350593</v>
      </c>
      <c r="L903" s="2">
        <v>0.14930555555555555</v>
      </c>
      <c r="M903" s="2">
        <v>0.22569444444444445</v>
      </c>
      <c r="N903" s="6">
        <f t="shared" si="56"/>
        <v>3</v>
      </c>
      <c r="O903" s="6">
        <f t="shared" si="57"/>
        <v>35</v>
      </c>
      <c r="P903" s="6">
        <f t="shared" si="58"/>
        <v>5</v>
      </c>
      <c r="Q903" s="6">
        <f t="shared" si="59"/>
        <v>25</v>
      </c>
      <c r="R903">
        <v>184</v>
      </c>
      <c r="S903">
        <v>1061</v>
      </c>
      <c r="T903" s="4">
        <v>195.22399999999999</v>
      </c>
      <c r="U903" t="s">
        <v>148</v>
      </c>
      <c r="V903" t="s">
        <v>148</v>
      </c>
      <c r="W903" t="s">
        <v>29</v>
      </c>
      <c r="X903" t="s">
        <v>16</v>
      </c>
      <c r="Y903" t="s">
        <v>30</v>
      </c>
      <c r="Z903" t="s">
        <v>37</v>
      </c>
    </row>
    <row r="904" spans="1:26" x14ac:dyDescent="0.2">
      <c r="A904" s="1">
        <v>43628</v>
      </c>
      <c r="B904" t="s">
        <v>67</v>
      </c>
      <c r="C904" t="s">
        <v>35</v>
      </c>
      <c r="D904" t="s">
        <v>66</v>
      </c>
      <c r="E904" t="s">
        <v>744</v>
      </c>
      <c r="F904" s="3" t="s">
        <v>17</v>
      </c>
      <c r="G904" s="3">
        <f>WEEKDAY(A904,2)</f>
        <v>3</v>
      </c>
      <c r="H904" s="7">
        <f>N904+O904/60</f>
        <v>6.25</v>
      </c>
      <c r="I904" s="7">
        <f>P904+Q904/60</f>
        <v>8.1666666666666661</v>
      </c>
      <c r="J904" s="4">
        <f>IFERROR(VLOOKUP($U904,TONGHOPVERSION!$A$3:$G$240,6,FALSE),VLOOKUP($B904,TONGHOPVERSION!$A$3:$G$240,6,FALSE))</f>
        <v>292.75199550278143</v>
      </c>
      <c r="K904" s="4">
        <f>IFERROR(VLOOKUP($U904,TONGHOPVERSION!$A$3:$G$240,7,FALSE),VLOOKUP($B904,TONGHOPVERSION!$A$3:$G$240,7,FALSE))</f>
        <v>283.06606117169179</v>
      </c>
      <c r="L904" s="2">
        <v>0.26041666666666669</v>
      </c>
      <c r="M904" s="2">
        <v>0.34027777777777773</v>
      </c>
      <c r="N904" s="6">
        <f t="shared" si="56"/>
        <v>6</v>
      </c>
      <c r="O904" s="6">
        <f t="shared" si="57"/>
        <v>15</v>
      </c>
      <c r="P904" s="6">
        <f t="shared" si="58"/>
        <v>8</v>
      </c>
      <c r="Q904" s="6">
        <f t="shared" si="59"/>
        <v>10</v>
      </c>
      <c r="R904">
        <v>184</v>
      </c>
      <c r="S904">
        <v>1062</v>
      </c>
      <c r="T904" s="4">
        <v>195.40799999999999</v>
      </c>
      <c r="U904" t="s">
        <v>67</v>
      </c>
      <c r="V904" t="s">
        <v>67</v>
      </c>
      <c r="W904" t="s">
        <v>29</v>
      </c>
      <c r="X904" t="s">
        <v>16</v>
      </c>
      <c r="Y904" t="s">
        <v>30</v>
      </c>
      <c r="Z904" t="s">
        <v>37</v>
      </c>
    </row>
    <row r="905" spans="1:26" x14ac:dyDescent="0.2">
      <c r="A905" s="1">
        <v>43628</v>
      </c>
      <c r="B905" t="s">
        <v>148</v>
      </c>
      <c r="C905" t="s">
        <v>35</v>
      </c>
      <c r="D905" t="s">
        <v>19</v>
      </c>
      <c r="E905" t="s">
        <v>521</v>
      </c>
      <c r="F905" s="3" t="s">
        <v>17</v>
      </c>
      <c r="G905" s="3">
        <f>WEEKDAY(A905,2)</f>
        <v>3</v>
      </c>
      <c r="H905" s="7">
        <f>N905+O905/60</f>
        <v>1</v>
      </c>
      <c r="I905" s="7">
        <f>P905+Q905/60</f>
        <v>2.9166666666666665</v>
      </c>
      <c r="J905" s="4">
        <f>IFERROR(VLOOKUP($U905,TONGHOPVERSION!$A$3:$G$240,6,FALSE),VLOOKUP($B905,TONGHOPVERSION!$A$3:$G$240,6,FALSE))</f>
        <v>276.42241165161988</v>
      </c>
      <c r="K905" s="4">
        <f>IFERROR(VLOOKUP($U905,TONGHOPVERSION!$A$3:$G$240,7,FALSE),VLOOKUP($B905,TONGHOPVERSION!$A$3:$G$240,7,FALSE))</f>
        <v>284.1111398350593</v>
      </c>
      <c r="L905" s="2">
        <v>4.1666666666666664E-2</v>
      </c>
      <c r="M905" s="2">
        <v>0.12152777777777778</v>
      </c>
      <c r="N905" s="6">
        <f t="shared" si="56"/>
        <v>1</v>
      </c>
      <c r="O905" s="6">
        <f t="shared" si="57"/>
        <v>0</v>
      </c>
      <c r="P905" s="6">
        <f t="shared" si="58"/>
        <v>2</v>
      </c>
      <c r="Q905" s="6">
        <f t="shared" si="59"/>
        <v>55</v>
      </c>
      <c r="R905">
        <v>184</v>
      </c>
      <c r="S905">
        <v>1061</v>
      </c>
      <c r="T905" s="4">
        <v>195.22399999999999</v>
      </c>
      <c r="U905" t="s">
        <v>148</v>
      </c>
      <c r="V905" t="s">
        <v>148</v>
      </c>
      <c r="W905" t="s">
        <v>29</v>
      </c>
      <c r="X905" t="s">
        <v>16</v>
      </c>
      <c r="Y905" t="s">
        <v>30</v>
      </c>
      <c r="Z905" t="s">
        <v>37</v>
      </c>
    </row>
    <row r="906" spans="1:26" x14ac:dyDescent="0.2">
      <c r="A906" s="1">
        <v>43628</v>
      </c>
      <c r="B906" t="s">
        <v>325</v>
      </c>
      <c r="C906" t="s">
        <v>35</v>
      </c>
      <c r="D906" t="s">
        <v>327</v>
      </c>
      <c r="E906" t="s">
        <v>324</v>
      </c>
      <c r="F906" s="3" t="s">
        <v>17</v>
      </c>
      <c r="G906" s="3">
        <f>WEEKDAY(A906,2)</f>
        <v>3</v>
      </c>
      <c r="H906" s="7">
        <f>N906+O906/60</f>
        <v>17.333333333333332</v>
      </c>
      <c r="I906" s="7">
        <f>P906+Q906/60</f>
        <v>21.5</v>
      </c>
      <c r="J906" s="4">
        <f>IFERROR(VLOOKUP($U906,TONGHOPVERSION!$A$3:$G$240,6,FALSE),VLOOKUP($B906,TONGHOPVERSION!$A$3:$G$240,6,FALSE))</f>
        <v>682.54250289370759</v>
      </c>
      <c r="K906" s="4">
        <f>IFERROR(VLOOKUP($U906,TONGHOPVERSION!$A$3:$G$240,7,FALSE),VLOOKUP($B906,TONGHOPVERSION!$A$3:$G$240,7,FALSE))</f>
        <v>837.46855827335276</v>
      </c>
      <c r="L906" s="2">
        <v>0.72222222222222221</v>
      </c>
      <c r="M906" s="2">
        <v>0.89583333333333337</v>
      </c>
      <c r="N906" s="6">
        <f t="shared" si="56"/>
        <v>17</v>
      </c>
      <c r="O906" s="6">
        <f t="shared" si="57"/>
        <v>20</v>
      </c>
      <c r="P906" s="6">
        <f t="shared" si="58"/>
        <v>21</v>
      </c>
      <c r="Q906" s="6">
        <f t="shared" si="59"/>
        <v>30</v>
      </c>
      <c r="R906">
        <v>184</v>
      </c>
      <c r="S906">
        <v>2757</v>
      </c>
      <c r="T906" s="4">
        <v>507.28800000000001</v>
      </c>
      <c r="U906" t="s">
        <v>325</v>
      </c>
      <c r="V906" t="s">
        <v>325</v>
      </c>
      <c r="W906" t="s">
        <v>21</v>
      </c>
      <c r="X906" t="s">
        <v>22</v>
      </c>
      <c r="Y906" t="s">
        <v>23</v>
      </c>
      <c r="Z906" t="s">
        <v>37</v>
      </c>
    </row>
    <row r="907" spans="1:26" x14ac:dyDescent="0.2">
      <c r="A907" s="1">
        <v>43628</v>
      </c>
      <c r="B907" t="s">
        <v>295</v>
      </c>
      <c r="C907" t="s">
        <v>35</v>
      </c>
      <c r="D907" t="s">
        <v>87</v>
      </c>
      <c r="E907" t="s">
        <v>306</v>
      </c>
      <c r="F907" s="3" t="s">
        <v>17</v>
      </c>
      <c r="G907" s="3">
        <f>WEEKDAY(A907,2)</f>
        <v>3</v>
      </c>
      <c r="H907" s="7">
        <f>N907+O907/60</f>
        <v>11.583333333333334</v>
      </c>
      <c r="I907" s="7">
        <f>P907+Q907/60</f>
        <v>13.333333333333334</v>
      </c>
      <c r="J907" s="4">
        <f>IFERROR(VLOOKUP($U907,TONGHOPVERSION!$A$3:$G$240,6,FALSE),VLOOKUP($B907,TONGHOPVERSION!$A$3:$G$240,6,FALSE))</f>
        <v>290.63822696430168</v>
      </c>
      <c r="K907" s="4">
        <f>IFERROR(VLOOKUP($U907,TONGHOPVERSION!$A$3:$G$240,7,FALSE),VLOOKUP($B907,TONGHOPVERSION!$A$3:$G$240,7,FALSE))</f>
        <v>331.16011625361529</v>
      </c>
      <c r="L907" s="2">
        <v>0.4826388888888889</v>
      </c>
      <c r="M907" s="2">
        <v>0.55555555555555558</v>
      </c>
      <c r="N907" s="6">
        <f t="shared" si="56"/>
        <v>11</v>
      </c>
      <c r="O907" s="6">
        <f t="shared" si="57"/>
        <v>35</v>
      </c>
      <c r="P907" s="6">
        <f t="shared" si="58"/>
        <v>13</v>
      </c>
      <c r="Q907" s="6">
        <f t="shared" si="59"/>
        <v>20</v>
      </c>
      <c r="R907">
        <v>184</v>
      </c>
      <c r="S907">
        <v>872</v>
      </c>
      <c r="T907" s="4">
        <v>160.44800000000001</v>
      </c>
      <c r="U907" t="s">
        <v>295</v>
      </c>
      <c r="V907" t="s">
        <v>295</v>
      </c>
      <c r="W907" t="s">
        <v>55</v>
      </c>
      <c r="X907" t="s">
        <v>296</v>
      </c>
      <c r="Y907" t="s">
        <v>23</v>
      </c>
      <c r="Z907" t="s">
        <v>37</v>
      </c>
    </row>
    <row r="908" spans="1:26" x14ac:dyDescent="0.2">
      <c r="A908" s="1">
        <v>43628</v>
      </c>
      <c r="B908" t="s">
        <v>299</v>
      </c>
      <c r="C908" t="s">
        <v>87</v>
      </c>
      <c r="D908" t="s">
        <v>35</v>
      </c>
      <c r="E908" t="s">
        <v>305</v>
      </c>
      <c r="F908" s="3" t="s">
        <v>17</v>
      </c>
      <c r="G908" s="3">
        <f>WEEKDAY(A908,2)</f>
        <v>3</v>
      </c>
      <c r="H908" s="7">
        <f>N908+O908/60</f>
        <v>14</v>
      </c>
      <c r="I908" s="7">
        <f>P908+Q908/60</f>
        <v>15.75</v>
      </c>
      <c r="J908" s="4">
        <f>IFERROR(VLOOKUP($U908,TONGHOPVERSION!$A$3:$G$240,6,FALSE),VLOOKUP($B908,TONGHOPVERSION!$A$3:$G$240,6,FALSE))</f>
        <v>290.63822696430168</v>
      </c>
      <c r="K908" s="4">
        <f>IFERROR(VLOOKUP($U908,TONGHOPVERSION!$A$3:$G$240,7,FALSE),VLOOKUP($B908,TONGHOPVERSION!$A$3:$G$240,7,FALSE))</f>
        <v>331.16011625361529</v>
      </c>
      <c r="L908" s="2">
        <v>0.58333333333333337</v>
      </c>
      <c r="M908" s="2">
        <v>0.65625</v>
      </c>
      <c r="N908" s="6">
        <f t="shared" si="56"/>
        <v>14</v>
      </c>
      <c r="O908" s="6">
        <f t="shared" si="57"/>
        <v>0</v>
      </c>
      <c r="P908" s="6">
        <f t="shared" si="58"/>
        <v>15</v>
      </c>
      <c r="Q908" s="6">
        <f t="shared" si="59"/>
        <v>45</v>
      </c>
      <c r="R908">
        <v>184</v>
      </c>
      <c r="S908">
        <v>872</v>
      </c>
      <c r="T908" s="4">
        <v>160.44800000000001</v>
      </c>
      <c r="U908" t="s">
        <v>295</v>
      </c>
      <c r="V908" t="s">
        <v>295</v>
      </c>
      <c r="W908" t="s">
        <v>55</v>
      </c>
      <c r="X908" t="s">
        <v>296</v>
      </c>
      <c r="Y908" t="s">
        <v>23</v>
      </c>
      <c r="Z908" t="s">
        <v>37</v>
      </c>
    </row>
    <row r="909" spans="1:26" x14ac:dyDescent="0.2">
      <c r="A909" s="1">
        <v>43628</v>
      </c>
      <c r="B909" t="s">
        <v>92</v>
      </c>
      <c r="C909" t="s">
        <v>35</v>
      </c>
      <c r="D909" t="s">
        <v>27</v>
      </c>
      <c r="E909" t="s">
        <v>328</v>
      </c>
      <c r="F909" s="3" t="s">
        <v>326</v>
      </c>
      <c r="G909" s="3">
        <f>WEEKDAY(A909,2)</f>
        <v>3</v>
      </c>
      <c r="H909" s="7">
        <f>N909+O909/60</f>
        <v>9</v>
      </c>
      <c r="I909" s="7">
        <f>P909+Q909/60</f>
        <v>11.25</v>
      </c>
      <c r="J909" s="4">
        <f>IFERROR(VLOOKUP($U909,TONGHOPVERSION!$A$3:$G$240,6,FALSE),VLOOKUP($B909,TONGHOPVERSION!$A$3:$G$240,6,FALSE))</f>
        <v>381.62004815649715</v>
      </c>
      <c r="K909" s="4">
        <f>IFERROR(VLOOKUP($U909,TONGHOPVERSION!$A$3:$G$240,7,FALSE),VLOOKUP($B909,TONGHOPVERSION!$A$3:$G$240,7,FALSE))</f>
        <v>329.70071085785668</v>
      </c>
      <c r="L909" s="2">
        <v>0.375</v>
      </c>
      <c r="M909" s="2">
        <v>0.46875</v>
      </c>
      <c r="N909" s="6">
        <f t="shared" si="56"/>
        <v>9</v>
      </c>
      <c r="O909" s="6">
        <f t="shared" si="57"/>
        <v>0</v>
      </c>
      <c r="P909" s="6">
        <f t="shared" si="58"/>
        <v>11</v>
      </c>
      <c r="Q909" s="6">
        <f t="shared" si="59"/>
        <v>15</v>
      </c>
      <c r="R909">
        <v>280</v>
      </c>
      <c r="S909">
        <v>1133</v>
      </c>
      <c r="T909" s="4">
        <v>317.24</v>
      </c>
      <c r="U909" t="s">
        <v>92</v>
      </c>
      <c r="V909" t="s">
        <v>92</v>
      </c>
      <c r="W909" t="s">
        <v>92</v>
      </c>
      <c r="X909" t="s">
        <v>16</v>
      </c>
      <c r="Y909" t="s">
        <v>30</v>
      </c>
      <c r="Z909" t="s">
        <v>37</v>
      </c>
    </row>
    <row r="910" spans="1:26" x14ac:dyDescent="0.2">
      <c r="A910" s="1">
        <v>43628</v>
      </c>
      <c r="B910" t="s">
        <v>330</v>
      </c>
      <c r="C910" t="s">
        <v>327</v>
      </c>
      <c r="D910" t="s">
        <v>35</v>
      </c>
      <c r="E910" t="s">
        <v>329</v>
      </c>
      <c r="F910" s="3" t="s">
        <v>326</v>
      </c>
      <c r="G910" s="3">
        <f>WEEKDAY(A910,2)</f>
        <v>3</v>
      </c>
      <c r="H910" s="7">
        <f>N910+O910/60</f>
        <v>1.5</v>
      </c>
      <c r="I910" s="7">
        <f>P910+Q910/60</f>
        <v>6.166666666666667</v>
      </c>
      <c r="J910" s="4">
        <f>IFERROR(VLOOKUP($U910,TONGHOPVERSION!$A$3:$G$240,6,FALSE),VLOOKUP($B910,TONGHOPVERSION!$A$3:$G$240,6,FALSE))</f>
        <v>682.54250289370759</v>
      </c>
      <c r="K910" s="4">
        <f>IFERROR(VLOOKUP($U910,TONGHOPVERSION!$A$3:$G$240,7,FALSE),VLOOKUP($B910,TONGHOPVERSION!$A$3:$G$240,7,FALSE))</f>
        <v>837.46855827335276</v>
      </c>
      <c r="L910" s="2">
        <v>6.25E-2</v>
      </c>
      <c r="M910" s="2">
        <v>0.25694444444444448</v>
      </c>
      <c r="N910" s="6">
        <f t="shared" si="56"/>
        <v>1</v>
      </c>
      <c r="O910" s="6">
        <f t="shared" si="57"/>
        <v>30</v>
      </c>
      <c r="P910" s="6">
        <f t="shared" si="58"/>
        <v>6</v>
      </c>
      <c r="Q910" s="6">
        <f t="shared" si="59"/>
        <v>10</v>
      </c>
      <c r="R910">
        <v>280</v>
      </c>
      <c r="S910">
        <v>2757</v>
      </c>
      <c r="T910" s="4">
        <v>771.96</v>
      </c>
      <c r="U910" t="s">
        <v>325</v>
      </c>
      <c r="V910" t="s">
        <v>325</v>
      </c>
      <c r="W910" t="s">
        <v>21</v>
      </c>
      <c r="X910" t="s">
        <v>22</v>
      </c>
      <c r="Y910" t="s">
        <v>23</v>
      </c>
      <c r="Z910" t="s">
        <v>37</v>
      </c>
    </row>
    <row r="911" spans="1:26" x14ac:dyDescent="0.2">
      <c r="A911" s="1">
        <v>43628</v>
      </c>
      <c r="B911" t="s">
        <v>94</v>
      </c>
      <c r="C911" t="s">
        <v>27</v>
      </c>
      <c r="D911" t="s">
        <v>35</v>
      </c>
      <c r="E911" t="s">
        <v>331</v>
      </c>
      <c r="F911" s="3" t="s">
        <v>326</v>
      </c>
      <c r="G911" s="3">
        <f>WEEKDAY(A911,2)</f>
        <v>3</v>
      </c>
      <c r="H911" s="7">
        <f>N911+O911/60</f>
        <v>13</v>
      </c>
      <c r="I911" s="7">
        <f>P911+Q911/60</f>
        <v>15.166666666666666</v>
      </c>
      <c r="J911" s="4">
        <f>IFERROR(VLOOKUP($U911,TONGHOPVERSION!$A$3:$G$240,6,FALSE),VLOOKUP($B911,TONGHOPVERSION!$A$3:$G$240,6,FALSE))</f>
        <v>381.62004815649715</v>
      </c>
      <c r="K911" s="4">
        <f>IFERROR(VLOOKUP($U911,TONGHOPVERSION!$A$3:$G$240,7,FALSE),VLOOKUP($B911,TONGHOPVERSION!$A$3:$G$240,7,FALSE))</f>
        <v>329.70071085785668</v>
      </c>
      <c r="L911" s="2">
        <v>0.54166666666666663</v>
      </c>
      <c r="M911" s="2">
        <v>0.63194444444444442</v>
      </c>
      <c r="N911" s="6">
        <f t="shared" si="56"/>
        <v>13</v>
      </c>
      <c r="O911" s="6">
        <f t="shared" si="57"/>
        <v>0</v>
      </c>
      <c r="P911" s="6">
        <f t="shared" si="58"/>
        <v>15</v>
      </c>
      <c r="Q911" s="6">
        <f t="shared" si="59"/>
        <v>10</v>
      </c>
      <c r="R911">
        <v>280</v>
      </c>
      <c r="S911">
        <v>1133</v>
      </c>
      <c r="T911" s="4">
        <v>317.24</v>
      </c>
      <c r="U911" t="s">
        <v>92</v>
      </c>
      <c r="V911" t="s">
        <v>92</v>
      </c>
      <c r="W911" t="s">
        <v>92</v>
      </c>
      <c r="X911" t="s">
        <v>16</v>
      </c>
      <c r="Y911" t="s">
        <v>30</v>
      </c>
      <c r="Z911" t="s">
        <v>37</v>
      </c>
    </row>
    <row r="912" spans="1:26" x14ac:dyDescent="0.2">
      <c r="A912" s="1">
        <v>43628</v>
      </c>
      <c r="B912" t="s">
        <v>290</v>
      </c>
      <c r="C912" t="s">
        <v>35</v>
      </c>
      <c r="D912" t="s">
        <v>291</v>
      </c>
      <c r="E912" t="s">
        <v>289</v>
      </c>
      <c r="F912" s="3" t="s">
        <v>17</v>
      </c>
      <c r="G912" s="3">
        <f>WEEKDAY(A912,2)</f>
        <v>3</v>
      </c>
      <c r="H912" s="7">
        <f>N912+O912/60</f>
        <v>18.333333333333332</v>
      </c>
      <c r="I912" s="7">
        <f>P912+Q912/60</f>
        <v>22.333333333333332</v>
      </c>
      <c r="J912" s="4">
        <f>IFERROR(VLOOKUP($U912,TONGHOPVERSION!$A$3:$G$240,6,FALSE),VLOOKUP($B912,TONGHOPVERSION!$A$3:$G$240,6,FALSE))</f>
        <v>851.51844399569575</v>
      </c>
      <c r="K912" s="4">
        <f>IFERROR(VLOOKUP($U912,TONGHOPVERSION!$A$3:$G$240,7,FALSE),VLOOKUP($B912,TONGHOPVERSION!$A$3:$G$240,7,FALSE))</f>
        <v>835.14674301541368</v>
      </c>
      <c r="L912" s="2">
        <v>0.76388888888888884</v>
      </c>
      <c r="M912" s="2">
        <v>0.93055555555555547</v>
      </c>
      <c r="N912" s="6">
        <f t="shared" si="56"/>
        <v>18</v>
      </c>
      <c r="O912" s="6">
        <f t="shared" si="57"/>
        <v>20</v>
      </c>
      <c r="P912" s="6">
        <f t="shared" si="58"/>
        <v>22</v>
      </c>
      <c r="Q912" s="6">
        <f t="shared" si="59"/>
        <v>20</v>
      </c>
      <c r="R912">
        <v>184</v>
      </c>
      <c r="S912">
        <v>2789</v>
      </c>
      <c r="T912" s="4">
        <v>513.17600000000004</v>
      </c>
      <c r="U912" t="s">
        <v>290</v>
      </c>
      <c r="V912" t="s">
        <v>290</v>
      </c>
      <c r="W912" t="s">
        <v>21</v>
      </c>
      <c r="X912" t="s">
        <v>145</v>
      </c>
      <c r="Y912" t="s">
        <v>23</v>
      </c>
      <c r="Z912" t="s">
        <v>37</v>
      </c>
    </row>
    <row r="913" spans="1:26" x14ac:dyDescent="0.2">
      <c r="A913" s="1">
        <v>43628</v>
      </c>
      <c r="B913" t="s">
        <v>302</v>
      </c>
      <c r="C913" t="s">
        <v>35</v>
      </c>
      <c r="D913" t="s">
        <v>177</v>
      </c>
      <c r="E913" t="s">
        <v>394</v>
      </c>
      <c r="F913" s="3" t="s">
        <v>17</v>
      </c>
      <c r="G913" s="3">
        <f>WEEKDAY(A913,2)</f>
        <v>3</v>
      </c>
      <c r="H913" s="7">
        <f>N913+O913/60</f>
        <v>9.6666666666666661</v>
      </c>
      <c r="I913" s="7">
        <f>P913+Q913/60</f>
        <v>11.833333333333334</v>
      </c>
      <c r="J913" s="4">
        <f>IFERROR(VLOOKUP($U913,TONGHOPVERSION!$A$3:$G$240,6,FALSE),VLOOKUP($B913,TONGHOPVERSION!$A$3:$G$240,6,FALSE))</f>
        <v>293.23396399985552</v>
      </c>
      <c r="K913" s="4">
        <f>IFERROR(VLOOKUP($U913,TONGHOPVERSION!$A$3:$G$240,7,FALSE),VLOOKUP($B913,TONGHOPVERSION!$A$3:$G$240,7,FALSE))</f>
        <v>332.36525256500209</v>
      </c>
      <c r="L913" s="2">
        <v>0.40277777777777773</v>
      </c>
      <c r="M913" s="2">
        <v>0.49305555555555558</v>
      </c>
      <c r="N913" s="6">
        <f t="shared" si="56"/>
        <v>9</v>
      </c>
      <c r="O913" s="6">
        <f t="shared" si="57"/>
        <v>40</v>
      </c>
      <c r="P913" s="6">
        <f t="shared" si="58"/>
        <v>11</v>
      </c>
      <c r="Q913" s="6">
        <f t="shared" si="59"/>
        <v>50</v>
      </c>
      <c r="R913">
        <v>184</v>
      </c>
      <c r="S913">
        <v>1213</v>
      </c>
      <c r="T913" s="4">
        <v>223.19200000000001</v>
      </c>
      <c r="U913" t="s">
        <v>302</v>
      </c>
      <c r="V913" t="s">
        <v>302</v>
      </c>
      <c r="W913" t="s">
        <v>29</v>
      </c>
      <c r="X913" t="s">
        <v>16</v>
      </c>
      <c r="Y913" t="s">
        <v>30</v>
      </c>
      <c r="Z913" t="s">
        <v>37</v>
      </c>
    </row>
    <row r="914" spans="1:26" x14ac:dyDescent="0.2">
      <c r="A914" s="1">
        <v>43628</v>
      </c>
      <c r="B914" t="s">
        <v>230</v>
      </c>
      <c r="C914" t="s">
        <v>35</v>
      </c>
      <c r="D914" t="s">
        <v>134</v>
      </c>
      <c r="E914" t="s">
        <v>681</v>
      </c>
      <c r="F914" s="3" t="s">
        <v>17</v>
      </c>
      <c r="G914" s="3">
        <f>WEEKDAY(A914,2)</f>
        <v>3</v>
      </c>
      <c r="H914" s="7">
        <f>N914+O914/60</f>
        <v>1.25</v>
      </c>
      <c r="I914" s="7">
        <f>P914+Q914/60</f>
        <v>4.083333333333333</v>
      </c>
      <c r="J914" s="4">
        <f>IFERROR(VLOOKUP($U914,TONGHOPVERSION!$A$3:$G$240,6,FALSE),VLOOKUP($B914,TONGHOPVERSION!$A$3:$G$240,6,FALSE))</f>
        <v>398.49460740287265</v>
      </c>
      <c r="K914" s="4">
        <f>IFERROR(VLOOKUP($U914,TONGHOPVERSION!$A$3:$G$240,7,FALSE),VLOOKUP($B914,TONGHOPVERSION!$A$3:$G$240,7,FALSE))</f>
        <v>502.8326130028529</v>
      </c>
      <c r="L914" s="2">
        <v>5.2083333333333336E-2</v>
      </c>
      <c r="M914" s="2">
        <v>0.17013888888888887</v>
      </c>
      <c r="N914" s="6">
        <f t="shared" si="56"/>
        <v>1</v>
      </c>
      <c r="O914" s="6">
        <f t="shared" si="57"/>
        <v>15</v>
      </c>
      <c r="P914" s="6">
        <f t="shared" si="58"/>
        <v>4</v>
      </c>
      <c r="Q914" s="6">
        <f t="shared" si="59"/>
        <v>5</v>
      </c>
      <c r="R914">
        <v>184</v>
      </c>
      <c r="S914">
        <v>1633</v>
      </c>
      <c r="T914" s="4">
        <v>300.47199999999998</v>
      </c>
      <c r="U914" t="s">
        <v>230</v>
      </c>
      <c r="V914" t="s">
        <v>230</v>
      </c>
      <c r="W914" t="s">
        <v>21</v>
      </c>
      <c r="X914" t="s">
        <v>135</v>
      </c>
      <c r="Y914" t="s">
        <v>23</v>
      </c>
      <c r="Z914" t="s">
        <v>37</v>
      </c>
    </row>
    <row r="915" spans="1:26" x14ac:dyDescent="0.2">
      <c r="A915" s="1">
        <v>43628</v>
      </c>
      <c r="B915" t="s">
        <v>304</v>
      </c>
      <c r="C915" t="s">
        <v>177</v>
      </c>
      <c r="D915" t="s">
        <v>35</v>
      </c>
      <c r="E915" t="s">
        <v>395</v>
      </c>
      <c r="F915" s="3" t="s">
        <v>17</v>
      </c>
      <c r="G915" s="3">
        <f>WEEKDAY(A915,2)</f>
        <v>3</v>
      </c>
      <c r="H915" s="7">
        <f>N915+O915/60</f>
        <v>12.5</v>
      </c>
      <c r="I915" s="7">
        <f>P915+Q915/60</f>
        <v>14.666666666666666</v>
      </c>
      <c r="J915" s="4">
        <f>IFERROR(VLOOKUP($U915,TONGHOPVERSION!$A$3:$G$240,6,FALSE),VLOOKUP($B915,TONGHOPVERSION!$A$3:$G$240,6,FALSE))</f>
        <v>293.23396399985552</v>
      </c>
      <c r="K915" s="4">
        <f>IFERROR(VLOOKUP($U915,TONGHOPVERSION!$A$3:$G$240,7,FALSE),VLOOKUP($B915,TONGHOPVERSION!$A$3:$G$240,7,FALSE))</f>
        <v>332.36525256500209</v>
      </c>
      <c r="L915" s="2">
        <v>0.52083333333333337</v>
      </c>
      <c r="M915" s="2">
        <v>0.61111111111111105</v>
      </c>
      <c r="N915" s="6">
        <f t="shared" si="56"/>
        <v>12</v>
      </c>
      <c r="O915" s="6">
        <f t="shared" si="57"/>
        <v>30</v>
      </c>
      <c r="P915" s="6">
        <f t="shared" si="58"/>
        <v>14</v>
      </c>
      <c r="Q915" s="6">
        <f t="shared" si="59"/>
        <v>40</v>
      </c>
      <c r="R915">
        <v>184</v>
      </c>
      <c r="S915">
        <v>1213</v>
      </c>
      <c r="T915" s="4">
        <v>223.19200000000001</v>
      </c>
      <c r="U915" t="s">
        <v>302</v>
      </c>
      <c r="V915" t="s">
        <v>302</v>
      </c>
      <c r="W915" t="s">
        <v>29</v>
      </c>
      <c r="X915" t="s">
        <v>16</v>
      </c>
      <c r="Y915" t="s">
        <v>30</v>
      </c>
      <c r="Z915" t="s">
        <v>37</v>
      </c>
    </row>
    <row r="916" spans="1:26" x14ac:dyDescent="0.2">
      <c r="A916" s="1">
        <v>43628</v>
      </c>
      <c r="B916" t="s">
        <v>234</v>
      </c>
      <c r="C916" t="s">
        <v>134</v>
      </c>
      <c r="D916" t="s">
        <v>35</v>
      </c>
      <c r="E916" t="s">
        <v>682</v>
      </c>
      <c r="F916" s="3" t="s">
        <v>17</v>
      </c>
      <c r="G916" s="3">
        <f>WEEKDAY(A916,2)</f>
        <v>3</v>
      </c>
      <c r="H916" s="7">
        <f>N916+O916/60</f>
        <v>5.5</v>
      </c>
      <c r="I916" s="7">
        <f>P916+Q916/60</f>
        <v>8.75</v>
      </c>
      <c r="J916" s="4">
        <f>IFERROR(VLOOKUP($U916,TONGHOPVERSION!$A$3:$G$240,6,FALSE),VLOOKUP($B916,TONGHOPVERSION!$A$3:$G$240,6,FALSE))</f>
        <v>398.49460740287265</v>
      </c>
      <c r="K916" s="4">
        <f>IFERROR(VLOOKUP($U916,TONGHOPVERSION!$A$3:$G$240,7,FALSE),VLOOKUP($B916,TONGHOPVERSION!$A$3:$G$240,7,FALSE))</f>
        <v>502.8326130028529</v>
      </c>
      <c r="L916" s="2">
        <v>0.22916666666666666</v>
      </c>
      <c r="M916" s="2">
        <v>0.36458333333333331</v>
      </c>
      <c r="N916" s="6">
        <f t="shared" si="56"/>
        <v>5</v>
      </c>
      <c r="O916" s="6">
        <f t="shared" si="57"/>
        <v>30</v>
      </c>
      <c r="P916" s="6">
        <f t="shared" si="58"/>
        <v>8</v>
      </c>
      <c r="Q916" s="6">
        <f t="shared" si="59"/>
        <v>45</v>
      </c>
      <c r="R916">
        <v>184</v>
      </c>
      <c r="S916">
        <v>1633</v>
      </c>
      <c r="T916" s="4">
        <v>300.47199999999998</v>
      </c>
      <c r="U916" t="s">
        <v>230</v>
      </c>
      <c r="V916" t="s">
        <v>230</v>
      </c>
      <c r="W916" t="s">
        <v>21</v>
      </c>
      <c r="X916" t="s">
        <v>135</v>
      </c>
      <c r="Y916" t="s">
        <v>23</v>
      </c>
      <c r="Z916" t="s">
        <v>37</v>
      </c>
    </row>
    <row r="917" spans="1:26" x14ac:dyDescent="0.2">
      <c r="A917" s="1">
        <v>43628</v>
      </c>
      <c r="B917" t="s">
        <v>33</v>
      </c>
      <c r="C917" t="s">
        <v>34</v>
      </c>
      <c r="D917" t="s">
        <v>35</v>
      </c>
      <c r="E917" t="s">
        <v>408</v>
      </c>
      <c r="F917" s="3" t="s">
        <v>17</v>
      </c>
      <c r="G917" s="3">
        <f>WEEKDAY(A917,2)</f>
        <v>3</v>
      </c>
      <c r="H917" s="7">
        <f>N917+O917/60</f>
        <v>8</v>
      </c>
      <c r="I917" s="7">
        <f>P917+Q917/60</f>
        <v>9.3333333333333339</v>
      </c>
      <c r="J917" s="4">
        <f>IFERROR(VLOOKUP($U917,TONGHOPVERSION!$A$3:$G$240,6,FALSE),VLOOKUP($B917,TONGHOPVERSION!$A$3:$G$240,6,FALSE))</f>
        <v>236.34688949060637</v>
      </c>
      <c r="K917" s="4">
        <f>IFERROR(VLOOKUP($U917,TONGHOPVERSION!$A$3:$G$240,7,FALSE),VLOOKUP($B917,TONGHOPVERSION!$A$3:$G$240,7,FALSE))</f>
        <v>201.94443000170284</v>
      </c>
      <c r="L917" s="2">
        <v>0.33333333333333331</v>
      </c>
      <c r="M917" s="2">
        <v>0.3888888888888889</v>
      </c>
      <c r="N917" s="6">
        <f t="shared" si="56"/>
        <v>8</v>
      </c>
      <c r="O917" s="6">
        <f t="shared" si="57"/>
        <v>0</v>
      </c>
      <c r="P917" s="6">
        <f t="shared" si="58"/>
        <v>9</v>
      </c>
      <c r="Q917" s="6">
        <f t="shared" si="59"/>
        <v>20</v>
      </c>
      <c r="R917">
        <v>184</v>
      </c>
      <c r="S917">
        <v>604</v>
      </c>
      <c r="T917" s="4">
        <v>111.136</v>
      </c>
      <c r="U917" t="s">
        <v>36</v>
      </c>
      <c r="V917" t="s">
        <v>36</v>
      </c>
      <c r="W917" t="s">
        <v>36</v>
      </c>
      <c r="X917" t="s">
        <v>16</v>
      </c>
      <c r="Y917" t="s">
        <v>30</v>
      </c>
      <c r="Z917" t="s">
        <v>37</v>
      </c>
    </row>
    <row r="918" spans="1:26" x14ac:dyDescent="0.2">
      <c r="A918" s="1">
        <v>43628</v>
      </c>
      <c r="B918" t="s">
        <v>33</v>
      </c>
      <c r="C918" t="s">
        <v>34</v>
      </c>
      <c r="D918" t="s">
        <v>35</v>
      </c>
      <c r="E918" t="s">
        <v>409</v>
      </c>
      <c r="F918" s="3" t="s">
        <v>17</v>
      </c>
      <c r="G918" s="3">
        <f>WEEKDAY(A918,2)</f>
        <v>3</v>
      </c>
      <c r="H918" s="7">
        <f>N918+O918/60</f>
        <v>12</v>
      </c>
      <c r="I918" s="7">
        <f>P918+Q918/60</f>
        <v>13.416666666666666</v>
      </c>
      <c r="J918" s="4">
        <f>IFERROR(VLOOKUP($U918,TONGHOPVERSION!$A$3:$G$240,6,FALSE),VLOOKUP($B918,TONGHOPVERSION!$A$3:$G$240,6,FALSE))</f>
        <v>236.34688949060637</v>
      </c>
      <c r="K918" s="4">
        <f>IFERROR(VLOOKUP($U918,TONGHOPVERSION!$A$3:$G$240,7,FALSE),VLOOKUP($B918,TONGHOPVERSION!$A$3:$G$240,7,FALSE))</f>
        <v>201.94443000170284</v>
      </c>
      <c r="L918" s="2">
        <v>0.5</v>
      </c>
      <c r="M918" s="2">
        <v>0.55902777777777779</v>
      </c>
      <c r="N918" s="6">
        <f t="shared" si="56"/>
        <v>12</v>
      </c>
      <c r="O918" s="6">
        <f t="shared" si="57"/>
        <v>0</v>
      </c>
      <c r="P918" s="6">
        <f t="shared" si="58"/>
        <v>13</v>
      </c>
      <c r="Q918" s="6">
        <f t="shared" si="59"/>
        <v>25</v>
      </c>
      <c r="R918">
        <v>184</v>
      </c>
      <c r="S918">
        <v>604</v>
      </c>
      <c r="T918" s="4">
        <v>111.136</v>
      </c>
      <c r="U918" t="s">
        <v>36</v>
      </c>
      <c r="V918" t="s">
        <v>36</v>
      </c>
      <c r="W918" t="s">
        <v>36</v>
      </c>
      <c r="X918" t="s">
        <v>16</v>
      </c>
      <c r="Y918" t="s">
        <v>30</v>
      </c>
      <c r="Z918" t="s">
        <v>37</v>
      </c>
    </row>
    <row r="919" spans="1:26" x14ac:dyDescent="0.2">
      <c r="A919" s="1">
        <v>43628</v>
      </c>
      <c r="B919" t="s">
        <v>128</v>
      </c>
      <c r="C919" t="s">
        <v>34</v>
      </c>
      <c r="D919" t="s">
        <v>27</v>
      </c>
      <c r="E919" t="s">
        <v>515</v>
      </c>
      <c r="F919" s="3" t="s">
        <v>17</v>
      </c>
      <c r="G919" s="3">
        <f>WEEKDAY(A919,2)</f>
        <v>3</v>
      </c>
      <c r="H919" s="7">
        <f>N919+O919/60</f>
        <v>3.8333333333333335</v>
      </c>
      <c r="I919" s="7">
        <f>P919+Q919/60</f>
        <v>5.333333333333333</v>
      </c>
      <c r="J919" s="4">
        <f>IFERROR(VLOOKUP($U919,TONGHOPVERSION!$A$3:$G$240,6,FALSE),VLOOKUP($B919,TONGHOPVERSION!$A$3:$G$240,6,FALSE))</f>
        <v>239.31340170869245</v>
      </c>
      <c r="K919" s="4">
        <f>IFERROR(VLOOKUP($U919,TONGHOPVERSION!$A$3:$G$240,7,FALSE),VLOOKUP($B919,TONGHOPVERSION!$A$3:$G$240,7,FALSE))</f>
        <v>208.92363712533773</v>
      </c>
      <c r="L919" s="2">
        <v>0.15972222222222224</v>
      </c>
      <c r="M919" s="2">
        <v>0.22222222222222221</v>
      </c>
      <c r="N919" s="6">
        <f t="shared" si="56"/>
        <v>3</v>
      </c>
      <c r="O919" s="6">
        <f t="shared" si="57"/>
        <v>50</v>
      </c>
      <c r="P919" s="6">
        <f t="shared" si="58"/>
        <v>5</v>
      </c>
      <c r="Q919" s="6">
        <f t="shared" si="59"/>
        <v>20</v>
      </c>
      <c r="R919">
        <v>184</v>
      </c>
      <c r="S919">
        <v>602</v>
      </c>
      <c r="T919" s="4">
        <v>110.768</v>
      </c>
      <c r="U919" t="s">
        <v>129</v>
      </c>
      <c r="V919" t="s">
        <v>129</v>
      </c>
      <c r="W919" t="s">
        <v>129</v>
      </c>
      <c r="X919" t="s">
        <v>16</v>
      </c>
      <c r="Y919" t="s">
        <v>30</v>
      </c>
      <c r="Z919" t="s">
        <v>37</v>
      </c>
    </row>
    <row r="920" spans="1:26" x14ac:dyDescent="0.2">
      <c r="A920" s="1">
        <v>43628</v>
      </c>
      <c r="B920" t="s">
        <v>36</v>
      </c>
      <c r="C920" t="s">
        <v>35</v>
      </c>
      <c r="D920" t="s">
        <v>34</v>
      </c>
      <c r="E920" t="s">
        <v>410</v>
      </c>
      <c r="F920" s="3" t="s">
        <v>17</v>
      </c>
      <c r="G920" s="3">
        <f>WEEKDAY(A920,2)</f>
        <v>3</v>
      </c>
      <c r="H920" s="7">
        <f>N920+O920/60</f>
        <v>10</v>
      </c>
      <c r="I920" s="7">
        <f>P920+Q920/60</f>
        <v>11.333333333333334</v>
      </c>
      <c r="J920" s="4">
        <f>IFERROR(VLOOKUP($U920,TONGHOPVERSION!$A$3:$G$240,6,FALSE),VLOOKUP($B920,TONGHOPVERSION!$A$3:$G$240,6,FALSE))</f>
        <v>236.34688949060637</v>
      </c>
      <c r="K920" s="4">
        <f>IFERROR(VLOOKUP($U920,TONGHOPVERSION!$A$3:$G$240,7,FALSE),VLOOKUP($B920,TONGHOPVERSION!$A$3:$G$240,7,FALSE))</f>
        <v>201.94443000170284</v>
      </c>
      <c r="L920" s="2">
        <v>0.41666666666666669</v>
      </c>
      <c r="M920" s="2">
        <v>0.47222222222222227</v>
      </c>
      <c r="N920" s="6">
        <f t="shared" si="56"/>
        <v>10</v>
      </c>
      <c r="O920" s="6">
        <f t="shared" si="57"/>
        <v>0</v>
      </c>
      <c r="P920" s="6">
        <f t="shared" si="58"/>
        <v>11</v>
      </c>
      <c r="Q920" s="6">
        <f t="shared" si="59"/>
        <v>20</v>
      </c>
      <c r="R920">
        <v>184</v>
      </c>
      <c r="S920">
        <v>604</v>
      </c>
      <c r="T920" s="4">
        <v>111.136</v>
      </c>
      <c r="U920" t="s">
        <v>36</v>
      </c>
      <c r="V920" t="s">
        <v>36</v>
      </c>
      <c r="W920" t="s">
        <v>36</v>
      </c>
      <c r="X920" t="s">
        <v>16</v>
      </c>
      <c r="Y920" t="s">
        <v>30</v>
      </c>
      <c r="Z920" t="s">
        <v>37</v>
      </c>
    </row>
    <row r="921" spans="1:26" x14ac:dyDescent="0.2">
      <c r="A921" s="1">
        <v>43628</v>
      </c>
      <c r="B921" t="s">
        <v>92</v>
      </c>
      <c r="C921" t="s">
        <v>35</v>
      </c>
      <c r="D921" t="s">
        <v>27</v>
      </c>
      <c r="E921" t="s">
        <v>745</v>
      </c>
      <c r="F921" s="3" t="s">
        <v>17</v>
      </c>
      <c r="G921" s="3">
        <f>WEEKDAY(A921,2)</f>
        <v>3</v>
      </c>
      <c r="H921" s="7">
        <f>N921+O921/60</f>
        <v>15.166666666666666</v>
      </c>
      <c r="I921" s="7">
        <f>P921+Q921/60</f>
        <v>17.333333333333332</v>
      </c>
      <c r="J921" s="4">
        <f>IFERROR(VLOOKUP($U921,TONGHOPVERSION!$A$3:$G$240,6,FALSE),VLOOKUP($B921,TONGHOPVERSION!$A$3:$G$240,6,FALSE))</f>
        <v>381.62004815649715</v>
      </c>
      <c r="K921" s="4">
        <f>IFERROR(VLOOKUP($U921,TONGHOPVERSION!$A$3:$G$240,7,FALSE),VLOOKUP($B921,TONGHOPVERSION!$A$3:$G$240,7,FALSE))</f>
        <v>329.70071085785668</v>
      </c>
      <c r="L921" s="2">
        <v>0.63194444444444442</v>
      </c>
      <c r="M921" s="2">
        <v>0.72222222222222221</v>
      </c>
      <c r="N921" s="6">
        <f t="shared" si="56"/>
        <v>15</v>
      </c>
      <c r="O921" s="6">
        <f t="shared" si="57"/>
        <v>10</v>
      </c>
      <c r="P921" s="6">
        <f t="shared" si="58"/>
        <v>17</v>
      </c>
      <c r="Q921" s="6">
        <f t="shared" si="59"/>
        <v>20</v>
      </c>
      <c r="R921">
        <v>184</v>
      </c>
      <c r="S921">
        <v>1133</v>
      </c>
      <c r="T921" s="4">
        <v>208.47200000000001</v>
      </c>
      <c r="U921" t="s">
        <v>92</v>
      </c>
      <c r="V921" t="s">
        <v>92</v>
      </c>
      <c r="W921" t="s">
        <v>92</v>
      </c>
      <c r="X921" t="s">
        <v>16</v>
      </c>
      <c r="Y921" t="s">
        <v>30</v>
      </c>
      <c r="Z921" t="s">
        <v>37</v>
      </c>
    </row>
    <row r="922" spans="1:26" x14ac:dyDescent="0.2">
      <c r="A922" s="1">
        <v>43628</v>
      </c>
      <c r="B922" t="s">
        <v>129</v>
      </c>
      <c r="C922" t="s">
        <v>27</v>
      </c>
      <c r="D922" t="s">
        <v>34</v>
      </c>
      <c r="E922" t="s">
        <v>518</v>
      </c>
      <c r="F922" s="3" t="s">
        <v>17</v>
      </c>
      <c r="G922" s="3">
        <f>WEEKDAY(A922,2)</f>
        <v>3</v>
      </c>
      <c r="H922" s="7">
        <f>N922+O922/60</f>
        <v>1.8333333333333335</v>
      </c>
      <c r="I922" s="7">
        <f>P922+Q922/60</f>
        <v>3.1666666666666665</v>
      </c>
      <c r="J922" s="4">
        <f>IFERROR(VLOOKUP($U922,TONGHOPVERSION!$A$3:$G$240,6,FALSE),VLOOKUP($B922,TONGHOPVERSION!$A$3:$G$240,6,FALSE))</f>
        <v>239.31340170869245</v>
      </c>
      <c r="K922" s="4">
        <f>IFERROR(VLOOKUP($U922,TONGHOPVERSION!$A$3:$G$240,7,FALSE),VLOOKUP($B922,TONGHOPVERSION!$A$3:$G$240,7,FALSE))</f>
        <v>208.92363712533773</v>
      </c>
      <c r="L922" s="2">
        <v>7.6388888888888895E-2</v>
      </c>
      <c r="M922" s="2">
        <v>0.13194444444444445</v>
      </c>
      <c r="N922" s="6">
        <f t="shared" si="56"/>
        <v>1</v>
      </c>
      <c r="O922" s="6">
        <f t="shared" si="57"/>
        <v>50</v>
      </c>
      <c r="P922" s="6">
        <f t="shared" si="58"/>
        <v>3</v>
      </c>
      <c r="Q922" s="6">
        <f t="shared" si="59"/>
        <v>10</v>
      </c>
      <c r="R922">
        <v>184</v>
      </c>
      <c r="S922">
        <v>602</v>
      </c>
      <c r="T922" s="4">
        <v>110.768</v>
      </c>
      <c r="U922" t="s">
        <v>129</v>
      </c>
      <c r="V922" t="s">
        <v>129</v>
      </c>
      <c r="W922" t="s">
        <v>129</v>
      </c>
      <c r="X922" t="s">
        <v>16</v>
      </c>
      <c r="Y922" t="s">
        <v>30</v>
      </c>
      <c r="Z922" t="s">
        <v>37</v>
      </c>
    </row>
    <row r="923" spans="1:26" x14ac:dyDescent="0.2">
      <c r="A923" s="1">
        <v>43628</v>
      </c>
      <c r="B923" t="s">
        <v>129</v>
      </c>
      <c r="C923" t="s">
        <v>27</v>
      </c>
      <c r="D923" t="s">
        <v>34</v>
      </c>
      <c r="E923" t="s">
        <v>412</v>
      </c>
      <c r="F923" s="3" t="s">
        <v>17</v>
      </c>
      <c r="G923" s="3">
        <f>WEEKDAY(A923,2)</f>
        <v>3</v>
      </c>
      <c r="H923" s="7">
        <f>N923+O923/60</f>
        <v>6</v>
      </c>
      <c r="I923" s="7">
        <f>P923+Q923/60</f>
        <v>7.333333333333333</v>
      </c>
      <c r="J923" s="4">
        <f>IFERROR(VLOOKUP($U923,TONGHOPVERSION!$A$3:$G$240,6,FALSE),VLOOKUP($B923,TONGHOPVERSION!$A$3:$G$240,6,FALSE))</f>
        <v>239.31340170869245</v>
      </c>
      <c r="K923" s="4">
        <f>IFERROR(VLOOKUP($U923,TONGHOPVERSION!$A$3:$G$240,7,FALSE),VLOOKUP($B923,TONGHOPVERSION!$A$3:$G$240,7,FALSE))</f>
        <v>208.92363712533773</v>
      </c>
      <c r="L923" s="2">
        <v>0.25</v>
      </c>
      <c r="M923" s="2">
        <v>0.30555555555555552</v>
      </c>
      <c r="N923" s="6">
        <f t="shared" si="56"/>
        <v>6</v>
      </c>
      <c r="O923" s="6">
        <f t="shared" si="57"/>
        <v>0</v>
      </c>
      <c r="P923" s="6">
        <f t="shared" si="58"/>
        <v>7</v>
      </c>
      <c r="Q923" s="6">
        <f t="shared" si="59"/>
        <v>20</v>
      </c>
      <c r="R923">
        <v>184</v>
      </c>
      <c r="S923">
        <v>602</v>
      </c>
      <c r="T923" s="4">
        <v>110.768</v>
      </c>
      <c r="U923" t="s">
        <v>129</v>
      </c>
      <c r="V923" t="s">
        <v>129</v>
      </c>
      <c r="W923" t="s">
        <v>129</v>
      </c>
      <c r="X923" t="s">
        <v>16</v>
      </c>
      <c r="Y923" t="s">
        <v>30</v>
      </c>
      <c r="Z923" t="s">
        <v>37</v>
      </c>
    </row>
    <row r="924" spans="1:26" x14ac:dyDescent="0.2">
      <c r="A924" s="1">
        <v>43628</v>
      </c>
      <c r="B924" t="s">
        <v>147</v>
      </c>
      <c r="C924" t="s">
        <v>19</v>
      </c>
      <c r="D924" t="s">
        <v>35</v>
      </c>
      <c r="E924" t="s">
        <v>146</v>
      </c>
      <c r="F924" s="3" t="s">
        <v>17</v>
      </c>
      <c r="G924" s="3">
        <f>WEEKDAY(A924,2)</f>
        <v>3</v>
      </c>
      <c r="H924" s="7">
        <f>N924+O924/60</f>
        <v>9.25</v>
      </c>
      <c r="I924" s="7">
        <f>P924+Q924/60</f>
        <v>11.083333333333334</v>
      </c>
      <c r="J924" s="4">
        <f>IFERROR(VLOOKUP($U924,TONGHOPVERSION!$A$3:$G$240,6,FALSE),VLOOKUP($B924,TONGHOPVERSION!$A$3:$G$240,6,FALSE))</f>
        <v>276.42241165161988</v>
      </c>
      <c r="K924" s="4">
        <f>IFERROR(VLOOKUP($U924,TONGHOPVERSION!$A$3:$G$240,7,FALSE),VLOOKUP($B924,TONGHOPVERSION!$A$3:$G$240,7,FALSE))</f>
        <v>284.1111398350593</v>
      </c>
      <c r="L924" s="2">
        <v>0.38541666666666669</v>
      </c>
      <c r="M924" s="2">
        <v>0.46180555555555558</v>
      </c>
      <c r="N924" s="6">
        <f t="shared" si="56"/>
        <v>9</v>
      </c>
      <c r="O924" s="6">
        <f t="shared" si="57"/>
        <v>15</v>
      </c>
      <c r="P924" s="6">
        <f t="shared" si="58"/>
        <v>11</v>
      </c>
      <c r="Q924" s="6">
        <f t="shared" si="59"/>
        <v>5</v>
      </c>
      <c r="R924">
        <v>184</v>
      </c>
      <c r="S924">
        <v>1061</v>
      </c>
      <c r="T924" s="4">
        <v>195.22399999999999</v>
      </c>
      <c r="U924" t="s">
        <v>148</v>
      </c>
      <c r="V924" t="s">
        <v>148</v>
      </c>
      <c r="W924" t="s">
        <v>29</v>
      </c>
      <c r="X924" t="s">
        <v>16</v>
      </c>
      <c r="Y924" t="s">
        <v>30</v>
      </c>
      <c r="Z924" t="s">
        <v>37</v>
      </c>
    </row>
    <row r="925" spans="1:26" x14ac:dyDescent="0.2">
      <c r="A925" s="1">
        <v>43628</v>
      </c>
      <c r="B925" t="s">
        <v>148</v>
      </c>
      <c r="C925" t="s">
        <v>35</v>
      </c>
      <c r="D925" t="s">
        <v>19</v>
      </c>
      <c r="E925" t="s">
        <v>150</v>
      </c>
      <c r="F925" s="3" t="s">
        <v>17</v>
      </c>
      <c r="G925" s="3">
        <f>WEEKDAY(A925,2)</f>
        <v>3</v>
      </c>
      <c r="H925" s="7">
        <f>N925+O925/60</f>
        <v>6.666666666666667</v>
      </c>
      <c r="I925" s="7">
        <f>P925+Q925/60</f>
        <v>8.5833333333333339</v>
      </c>
      <c r="J925" s="4">
        <f>IFERROR(VLOOKUP($U925,TONGHOPVERSION!$A$3:$G$240,6,FALSE),VLOOKUP($B925,TONGHOPVERSION!$A$3:$G$240,6,FALSE))</f>
        <v>276.42241165161988</v>
      </c>
      <c r="K925" s="4">
        <f>IFERROR(VLOOKUP($U925,TONGHOPVERSION!$A$3:$G$240,7,FALSE),VLOOKUP($B925,TONGHOPVERSION!$A$3:$G$240,7,FALSE))</f>
        <v>284.1111398350593</v>
      </c>
      <c r="L925" s="2">
        <v>0.27777777777777779</v>
      </c>
      <c r="M925" s="2">
        <v>0.3576388888888889</v>
      </c>
      <c r="N925" s="6">
        <f t="shared" si="56"/>
        <v>6</v>
      </c>
      <c r="O925" s="6">
        <f t="shared" si="57"/>
        <v>40</v>
      </c>
      <c r="P925" s="6">
        <f t="shared" si="58"/>
        <v>8</v>
      </c>
      <c r="Q925" s="6">
        <f t="shared" si="59"/>
        <v>35</v>
      </c>
      <c r="R925">
        <v>184</v>
      </c>
      <c r="S925">
        <v>1061</v>
      </c>
      <c r="T925" s="4">
        <v>195.22399999999999</v>
      </c>
      <c r="U925" t="s">
        <v>148</v>
      </c>
      <c r="V925" t="s">
        <v>148</v>
      </c>
      <c r="W925" t="s">
        <v>29</v>
      </c>
      <c r="X925" t="s">
        <v>16</v>
      </c>
      <c r="Y925" t="s">
        <v>30</v>
      </c>
      <c r="Z925" t="s">
        <v>37</v>
      </c>
    </row>
    <row r="926" spans="1:26" x14ac:dyDescent="0.2">
      <c r="A926" s="1">
        <v>43628</v>
      </c>
      <c r="B926" t="s">
        <v>284</v>
      </c>
      <c r="C926" t="s">
        <v>35</v>
      </c>
      <c r="D926" t="s">
        <v>119</v>
      </c>
      <c r="E926" t="s">
        <v>461</v>
      </c>
      <c r="F926" s="3" t="s">
        <v>17</v>
      </c>
      <c r="G926" s="3">
        <f>WEEKDAY(A926,2)</f>
        <v>3</v>
      </c>
      <c r="H926" s="7">
        <f>N926+O926/60</f>
        <v>12</v>
      </c>
      <c r="I926" s="7">
        <f>P926+Q926/60</f>
        <v>13.25</v>
      </c>
      <c r="J926" s="4">
        <f>IFERROR(VLOOKUP($U926,TONGHOPVERSION!$A$3:$G$240,6,FALSE),VLOOKUP($B926,TONGHOPVERSION!$A$3:$G$240,6,FALSE))</f>
        <v>233.52231346639445</v>
      </c>
      <c r="K926" s="4">
        <f>IFERROR(VLOOKUP($U926,TONGHOPVERSION!$A$3:$G$240,7,FALSE),VLOOKUP($B926,TONGHOPVERSION!$A$3:$G$240,7,FALSE))</f>
        <v>188.23299562906084</v>
      </c>
      <c r="L926" s="2">
        <v>0.5</v>
      </c>
      <c r="M926" s="2">
        <v>0.55208333333333337</v>
      </c>
      <c r="N926" s="6">
        <f t="shared" si="56"/>
        <v>12</v>
      </c>
      <c r="O926" s="6">
        <f t="shared" si="57"/>
        <v>0</v>
      </c>
      <c r="P926" s="6">
        <f t="shared" si="58"/>
        <v>13</v>
      </c>
      <c r="Q926" s="6">
        <f t="shared" si="59"/>
        <v>15</v>
      </c>
      <c r="R926">
        <v>184</v>
      </c>
      <c r="S926">
        <v>547</v>
      </c>
      <c r="T926" s="4">
        <v>100.648</v>
      </c>
      <c r="U926" t="s">
        <v>284</v>
      </c>
      <c r="V926" t="s">
        <v>284</v>
      </c>
      <c r="W926" t="s">
        <v>29</v>
      </c>
      <c r="X926" t="s">
        <v>16</v>
      </c>
      <c r="Y926" t="s">
        <v>30</v>
      </c>
      <c r="Z926" t="s">
        <v>37</v>
      </c>
    </row>
    <row r="927" spans="1:26" x14ac:dyDescent="0.2">
      <c r="A927" s="1">
        <v>43628</v>
      </c>
      <c r="B927" t="s">
        <v>92</v>
      </c>
      <c r="C927" t="s">
        <v>35</v>
      </c>
      <c r="D927" t="s">
        <v>27</v>
      </c>
      <c r="E927" t="s">
        <v>418</v>
      </c>
      <c r="F927" s="3" t="s">
        <v>17</v>
      </c>
      <c r="G927" s="3">
        <f>WEEKDAY(A927,2)</f>
        <v>3</v>
      </c>
      <c r="H927" s="7">
        <f>N927+O927/60</f>
        <v>0</v>
      </c>
      <c r="I927" s="7">
        <f>P927+Q927/60</f>
        <v>2.1666666666666665</v>
      </c>
      <c r="J927" s="4">
        <f>IFERROR(VLOOKUP($U927,TONGHOPVERSION!$A$3:$G$240,6,FALSE),VLOOKUP($B927,TONGHOPVERSION!$A$3:$G$240,6,FALSE))</f>
        <v>381.62004815649715</v>
      </c>
      <c r="K927" s="4">
        <f>IFERROR(VLOOKUP($U927,TONGHOPVERSION!$A$3:$G$240,7,FALSE),VLOOKUP($B927,TONGHOPVERSION!$A$3:$G$240,7,FALSE))</f>
        <v>329.70071085785668</v>
      </c>
      <c r="L927" s="2">
        <v>0</v>
      </c>
      <c r="M927" s="2">
        <v>9.0277777777777776E-2</v>
      </c>
      <c r="N927" s="6">
        <f t="shared" si="56"/>
        <v>0</v>
      </c>
      <c r="O927" s="6">
        <f t="shared" si="57"/>
        <v>0</v>
      </c>
      <c r="P927" s="6">
        <f t="shared" si="58"/>
        <v>2</v>
      </c>
      <c r="Q927" s="6">
        <f t="shared" si="59"/>
        <v>10</v>
      </c>
      <c r="R927">
        <v>184</v>
      </c>
      <c r="S927">
        <v>1133</v>
      </c>
      <c r="T927" s="4">
        <v>208.47200000000001</v>
      </c>
      <c r="U927" t="s">
        <v>92</v>
      </c>
      <c r="V927" t="s">
        <v>92</v>
      </c>
      <c r="W927" t="s">
        <v>92</v>
      </c>
      <c r="X927" t="s">
        <v>16</v>
      </c>
      <c r="Y927" t="s">
        <v>30</v>
      </c>
      <c r="Z927" t="s">
        <v>37</v>
      </c>
    </row>
    <row r="928" spans="1:26" x14ac:dyDescent="0.2">
      <c r="A928" s="1">
        <v>43628</v>
      </c>
      <c r="B928" t="s">
        <v>286</v>
      </c>
      <c r="C928" t="s">
        <v>119</v>
      </c>
      <c r="D928" t="s">
        <v>35</v>
      </c>
      <c r="E928" t="s">
        <v>464</v>
      </c>
      <c r="F928" s="3" t="s">
        <v>17</v>
      </c>
      <c r="G928" s="3">
        <f>WEEKDAY(A928,2)</f>
        <v>3</v>
      </c>
      <c r="H928" s="7">
        <f>N928+O928/60</f>
        <v>13.916666666666666</v>
      </c>
      <c r="I928" s="7">
        <f>P928+Q928/60</f>
        <v>15.166666666666666</v>
      </c>
      <c r="J928" s="4">
        <f>IFERROR(VLOOKUP($U928,TONGHOPVERSION!$A$3:$G$240,6,FALSE),VLOOKUP($B928,TONGHOPVERSION!$A$3:$G$240,6,FALSE))</f>
        <v>233.52231346639445</v>
      </c>
      <c r="K928" s="4">
        <f>IFERROR(VLOOKUP($U928,TONGHOPVERSION!$A$3:$G$240,7,FALSE),VLOOKUP($B928,TONGHOPVERSION!$A$3:$G$240,7,FALSE))</f>
        <v>188.23299562906084</v>
      </c>
      <c r="L928" s="2">
        <v>0.57986111111111105</v>
      </c>
      <c r="M928" s="2">
        <v>0.63194444444444442</v>
      </c>
      <c r="N928" s="6">
        <f t="shared" si="56"/>
        <v>13</v>
      </c>
      <c r="O928" s="6">
        <f t="shared" si="57"/>
        <v>55</v>
      </c>
      <c r="P928" s="6">
        <f t="shared" si="58"/>
        <v>15</v>
      </c>
      <c r="Q928" s="6">
        <f t="shared" si="59"/>
        <v>10</v>
      </c>
      <c r="R928">
        <v>184</v>
      </c>
      <c r="S928">
        <v>547</v>
      </c>
      <c r="T928" s="4">
        <v>100.648</v>
      </c>
      <c r="U928" t="s">
        <v>284</v>
      </c>
      <c r="V928" t="s">
        <v>284</v>
      </c>
      <c r="W928" t="s">
        <v>29</v>
      </c>
      <c r="X928" t="s">
        <v>16</v>
      </c>
      <c r="Y928" t="s">
        <v>30</v>
      </c>
      <c r="Z928" t="s">
        <v>37</v>
      </c>
    </row>
    <row r="929" spans="1:26" x14ac:dyDescent="0.2">
      <c r="A929" s="1">
        <v>43628</v>
      </c>
      <c r="B929" t="s">
        <v>94</v>
      </c>
      <c r="C929" t="s">
        <v>27</v>
      </c>
      <c r="D929" t="s">
        <v>35</v>
      </c>
      <c r="E929" t="s">
        <v>154</v>
      </c>
      <c r="F929" s="3" t="s">
        <v>17</v>
      </c>
      <c r="G929" s="3">
        <f>WEEKDAY(A929,2)</f>
        <v>3</v>
      </c>
      <c r="H929" s="7">
        <f>N929+O929/60</f>
        <v>3</v>
      </c>
      <c r="I929" s="7">
        <f>P929+Q929/60</f>
        <v>5.166666666666667</v>
      </c>
      <c r="J929" s="4">
        <f>IFERROR(VLOOKUP($U929,TONGHOPVERSION!$A$3:$G$240,6,FALSE),VLOOKUP($B929,TONGHOPVERSION!$A$3:$G$240,6,FALSE))</f>
        <v>381.62004815649715</v>
      </c>
      <c r="K929" s="4">
        <f>IFERROR(VLOOKUP($U929,TONGHOPVERSION!$A$3:$G$240,7,FALSE),VLOOKUP($B929,TONGHOPVERSION!$A$3:$G$240,7,FALSE))</f>
        <v>329.70071085785668</v>
      </c>
      <c r="L929" s="2">
        <v>0.125</v>
      </c>
      <c r="M929" s="2">
        <v>0.21527777777777779</v>
      </c>
      <c r="N929" s="6">
        <f t="shared" si="56"/>
        <v>3</v>
      </c>
      <c r="O929" s="6">
        <f t="shared" si="57"/>
        <v>0</v>
      </c>
      <c r="P929" s="6">
        <f t="shared" si="58"/>
        <v>5</v>
      </c>
      <c r="Q929" s="6">
        <f t="shared" si="59"/>
        <v>10</v>
      </c>
      <c r="R929">
        <v>184</v>
      </c>
      <c r="S929">
        <v>1133</v>
      </c>
      <c r="T929" s="4">
        <v>208.47200000000001</v>
      </c>
      <c r="U929" t="s">
        <v>92</v>
      </c>
      <c r="V929" t="s">
        <v>92</v>
      </c>
      <c r="W929" t="s">
        <v>92</v>
      </c>
      <c r="X929" t="s">
        <v>16</v>
      </c>
      <c r="Y929" t="s">
        <v>30</v>
      </c>
      <c r="Z929" t="s">
        <v>37</v>
      </c>
    </row>
    <row r="930" spans="1:26" x14ac:dyDescent="0.2">
      <c r="A930" s="1">
        <v>43628</v>
      </c>
      <c r="B930" t="s">
        <v>43</v>
      </c>
      <c r="C930" t="s">
        <v>35</v>
      </c>
      <c r="D930" t="s">
        <v>44</v>
      </c>
      <c r="E930" t="s">
        <v>42</v>
      </c>
      <c r="F930" s="3" t="s">
        <v>17</v>
      </c>
      <c r="G930" s="3">
        <f>WEEKDAY(A930,2)</f>
        <v>3</v>
      </c>
      <c r="H930" s="7">
        <f>N930+O930/60</f>
        <v>3.3333333333333335</v>
      </c>
      <c r="I930" s="7">
        <f>P930+Q930/60</f>
        <v>7</v>
      </c>
      <c r="J930" s="4">
        <f>IFERROR(VLOOKUP($U930,TONGHOPVERSION!$A$3:$G$240,6,FALSE),VLOOKUP($B930,TONGHOPVERSION!$A$3:$G$240,6,FALSE))</f>
        <v>463.92137539570234</v>
      </c>
      <c r="K930" s="4">
        <f>IFERROR(VLOOKUP($U930,TONGHOPVERSION!$A$3:$G$240,7,FALSE),VLOOKUP($B930,TONGHOPVERSION!$A$3:$G$240,7,FALSE))</f>
        <v>559.81108270218749</v>
      </c>
      <c r="L930" s="2">
        <v>0.1388888888888889</v>
      </c>
      <c r="M930" s="2">
        <v>0.29166666666666669</v>
      </c>
      <c r="N930" s="6">
        <f t="shared" si="56"/>
        <v>3</v>
      </c>
      <c r="O930" s="6">
        <f t="shared" si="57"/>
        <v>20</v>
      </c>
      <c r="P930" s="6">
        <f t="shared" si="58"/>
        <v>7</v>
      </c>
      <c r="Q930" s="6">
        <f t="shared" si="59"/>
        <v>0</v>
      </c>
      <c r="R930">
        <v>184</v>
      </c>
      <c r="S930">
        <v>2187</v>
      </c>
      <c r="T930" s="4">
        <v>402.40800000000002</v>
      </c>
      <c r="U930" t="s">
        <v>43</v>
      </c>
      <c r="V930" t="s">
        <v>43</v>
      </c>
      <c r="W930" t="s">
        <v>45</v>
      </c>
      <c r="X930" t="s">
        <v>46</v>
      </c>
      <c r="Y930" t="s">
        <v>23</v>
      </c>
      <c r="Z930" t="s">
        <v>37</v>
      </c>
    </row>
    <row r="931" spans="1:26" x14ac:dyDescent="0.2">
      <c r="A931" s="1">
        <v>43628</v>
      </c>
      <c r="B931" t="s">
        <v>94</v>
      </c>
      <c r="C931" t="s">
        <v>27</v>
      </c>
      <c r="D931" t="s">
        <v>35</v>
      </c>
      <c r="E931" t="s">
        <v>457</v>
      </c>
      <c r="F931" s="3" t="s">
        <v>17</v>
      </c>
      <c r="G931" s="3">
        <f>WEEKDAY(A931,2)</f>
        <v>3</v>
      </c>
      <c r="H931" s="7">
        <f>N931+O931/60</f>
        <v>0.25</v>
      </c>
      <c r="I931" s="7">
        <f>P931+Q931/60</f>
        <v>2.3333333333333335</v>
      </c>
      <c r="J931" s="4">
        <f>IFERROR(VLOOKUP($U931,TONGHOPVERSION!$A$3:$G$240,6,FALSE),VLOOKUP($B931,TONGHOPVERSION!$A$3:$G$240,6,FALSE))</f>
        <v>381.62004815649715</v>
      </c>
      <c r="K931" s="4">
        <f>IFERROR(VLOOKUP($U931,TONGHOPVERSION!$A$3:$G$240,7,FALSE),VLOOKUP($B931,TONGHOPVERSION!$A$3:$G$240,7,FALSE))</f>
        <v>329.70071085785668</v>
      </c>
      <c r="L931" s="2">
        <v>1.0416666666666666E-2</v>
      </c>
      <c r="M931" s="2">
        <v>9.7222222222222224E-2</v>
      </c>
      <c r="N931" s="6">
        <f t="shared" si="56"/>
        <v>0</v>
      </c>
      <c r="O931" s="6">
        <f t="shared" si="57"/>
        <v>15</v>
      </c>
      <c r="P931" s="6">
        <f t="shared" si="58"/>
        <v>2</v>
      </c>
      <c r="Q931" s="6">
        <f t="shared" si="59"/>
        <v>20</v>
      </c>
      <c r="R931">
        <v>184</v>
      </c>
      <c r="S931">
        <v>1133</v>
      </c>
      <c r="T931" s="4">
        <v>208.47200000000001</v>
      </c>
      <c r="U931" t="s">
        <v>92</v>
      </c>
      <c r="V931" t="s">
        <v>92</v>
      </c>
      <c r="W931" t="s">
        <v>92</v>
      </c>
      <c r="X931" t="s">
        <v>16</v>
      </c>
      <c r="Y931" t="s">
        <v>30</v>
      </c>
      <c r="Z931" t="s">
        <v>37</v>
      </c>
    </row>
    <row r="932" spans="1:26" x14ac:dyDescent="0.2">
      <c r="A932" s="1">
        <v>43628</v>
      </c>
      <c r="B932" t="s">
        <v>48</v>
      </c>
      <c r="C932" t="s">
        <v>44</v>
      </c>
      <c r="D932" t="s">
        <v>35</v>
      </c>
      <c r="E932" t="s">
        <v>47</v>
      </c>
      <c r="F932" s="3" t="s">
        <v>17</v>
      </c>
      <c r="G932" s="3">
        <f>WEEKDAY(A932,2)</f>
        <v>3</v>
      </c>
      <c r="H932" s="7">
        <f>N932+O932/60</f>
        <v>8</v>
      </c>
      <c r="I932" s="7">
        <f>P932+Q932/60</f>
        <v>11.333333333333334</v>
      </c>
      <c r="J932" s="4">
        <f>IFERROR(VLOOKUP($U932,TONGHOPVERSION!$A$3:$G$240,6,FALSE),VLOOKUP($B932,TONGHOPVERSION!$A$3:$G$240,6,FALSE))</f>
        <v>463.92137539570234</v>
      </c>
      <c r="K932" s="4">
        <f>IFERROR(VLOOKUP($U932,TONGHOPVERSION!$A$3:$G$240,7,FALSE),VLOOKUP($B932,TONGHOPVERSION!$A$3:$G$240,7,FALSE))</f>
        <v>559.81108270218749</v>
      </c>
      <c r="L932" s="2">
        <v>0.33333333333333331</v>
      </c>
      <c r="M932" s="2">
        <v>0.47222222222222227</v>
      </c>
      <c r="N932" s="6">
        <f t="shared" si="56"/>
        <v>8</v>
      </c>
      <c r="O932" s="6">
        <f t="shared" si="57"/>
        <v>0</v>
      </c>
      <c r="P932" s="6">
        <f t="shared" si="58"/>
        <v>11</v>
      </c>
      <c r="Q932" s="6">
        <f t="shared" si="59"/>
        <v>20</v>
      </c>
      <c r="R932">
        <v>184</v>
      </c>
      <c r="S932">
        <v>2187</v>
      </c>
      <c r="T932" s="4">
        <v>402.40800000000002</v>
      </c>
      <c r="U932" t="s">
        <v>43</v>
      </c>
      <c r="V932" t="s">
        <v>43</v>
      </c>
      <c r="W932" t="s">
        <v>45</v>
      </c>
      <c r="X932" t="s">
        <v>46</v>
      </c>
      <c r="Y932" t="s">
        <v>23</v>
      </c>
      <c r="Z932" t="s">
        <v>37</v>
      </c>
    </row>
    <row r="933" spans="1:26" x14ac:dyDescent="0.2">
      <c r="A933" s="1">
        <v>43628</v>
      </c>
      <c r="B933" t="s">
        <v>302</v>
      </c>
      <c r="C933" t="s">
        <v>35</v>
      </c>
      <c r="D933" t="s">
        <v>177</v>
      </c>
      <c r="E933" t="s">
        <v>301</v>
      </c>
      <c r="F933" s="3" t="s">
        <v>17</v>
      </c>
      <c r="G933" s="3">
        <f>WEEKDAY(A933,2)</f>
        <v>3</v>
      </c>
      <c r="H933" s="7">
        <f>N933+O933/60</f>
        <v>4.5</v>
      </c>
      <c r="I933" s="7">
        <f>P933+Q933/60</f>
        <v>6.666666666666667</v>
      </c>
      <c r="J933" s="4">
        <f>IFERROR(VLOOKUP($U933,TONGHOPVERSION!$A$3:$G$240,6,FALSE),VLOOKUP($B933,TONGHOPVERSION!$A$3:$G$240,6,FALSE))</f>
        <v>293.23396399985552</v>
      </c>
      <c r="K933" s="4">
        <f>IFERROR(VLOOKUP($U933,TONGHOPVERSION!$A$3:$G$240,7,FALSE),VLOOKUP($B933,TONGHOPVERSION!$A$3:$G$240,7,FALSE))</f>
        <v>332.36525256500209</v>
      </c>
      <c r="L933" s="2">
        <v>0.1875</v>
      </c>
      <c r="M933" s="2">
        <v>0.27777777777777779</v>
      </c>
      <c r="N933" s="6">
        <f t="shared" si="56"/>
        <v>4</v>
      </c>
      <c r="O933" s="6">
        <f t="shared" si="57"/>
        <v>30</v>
      </c>
      <c r="P933" s="6">
        <f t="shared" si="58"/>
        <v>6</v>
      </c>
      <c r="Q933" s="6">
        <f t="shared" si="59"/>
        <v>40</v>
      </c>
      <c r="R933">
        <v>184</v>
      </c>
      <c r="S933">
        <v>1213</v>
      </c>
      <c r="T933" s="4">
        <v>223.19200000000001</v>
      </c>
      <c r="U933" t="s">
        <v>302</v>
      </c>
      <c r="V933" t="s">
        <v>302</v>
      </c>
      <c r="W933" t="s">
        <v>29</v>
      </c>
      <c r="X933" t="s">
        <v>16</v>
      </c>
      <c r="Y933" t="s">
        <v>30</v>
      </c>
      <c r="Z933" t="s">
        <v>37</v>
      </c>
    </row>
    <row r="934" spans="1:26" x14ac:dyDescent="0.2">
      <c r="A934" s="1">
        <v>43628</v>
      </c>
      <c r="B934" t="s">
        <v>265</v>
      </c>
      <c r="C934" t="s">
        <v>35</v>
      </c>
      <c r="D934" t="s">
        <v>266</v>
      </c>
      <c r="E934" t="s">
        <v>431</v>
      </c>
      <c r="F934" s="3" t="s">
        <v>17</v>
      </c>
      <c r="G934" s="3">
        <f>WEEKDAY(A934,2)</f>
        <v>3</v>
      </c>
      <c r="H934" s="7">
        <f>N934+O934/60</f>
        <v>11.916666666666666</v>
      </c>
      <c r="I934" s="7">
        <f>P934+Q934/60</f>
        <v>14.083333333333334</v>
      </c>
      <c r="J934" s="4">
        <f>IFERROR(VLOOKUP($U934,TONGHOPVERSION!$A$3:$G$240,6,FALSE),VLOOKUP($B934,TONGHOPVERSION!$A$3:$G$240,6,FALSE))</f>
        <v>308.7453322478957</v>
      </c>
      <c r="K934" s="4">
        <f>IFERROR(VLOOKUP($U934,TONGHOPVERSION!$A$3:$G$240,7,FALSE),VLOOKUP($B934,TONGHOPVERSION!$A$3:$G$240,7,FALSE))</f>
        <v>330.16909384151558</v>
      </c>
      <c r="L934" s="2">
        <v>0.49652777777777773</v>
      </c>
      <c r="M934" s="2">
        <v>0.58680555555555558</v>
      </c>
      <c r="N934" s="6">
        <f t="shared" si="56"/>
        <v>11</v>
      </c>
      <c r="O934" s="6">
        <f t="shared" si="57"/>
        <v>55</v>
      </c>
      <c r="P934" s="6">
        <f t="shared" si="58"/>
        <v>14</v>
      </c>
      <c r="Q934" s="6">
        <f t="shared" si="59"/>
        <v>5</v>
      </c>
      <c r="R934">
        <v>184</v>
      </c>
      <c r="S934">
        <v>1217</v>
      </c>
      <c r="T934" s="4">
        <v>223.928</v>
      </c>
      <c r="U934" t="s">
        <v>265</v>
      </c>
      <c r="V934" t="s">
        <v>265</v>
      </c>
      <c r="W934" t="s">
        <v>125</v>
      </c>
      <c r="X934" t="s">
        <v>16</v>
      </c>
      <c r="Y934" t="s">
        <v>30</v>
      </c>
      <c r="Z934" t="s">
        <v>37</v>
      </c>
    </row>
    <row r="935" spans="1:26" x14ac:dyDescent="0.2">
      <c r="A935" s="1">
        <v>43628</v>
      </c>
      <c r="B935" t="s">
        <v>304</v>
      </c>
      <c r="C935" t="s">
        <v>177</v>
      </c>
      <c r="D935" t="s">
        <v>35</v>
      </c>
      <c r="E935" t="s">
        <v>303</v>
      </c>
      <c r="F935" s="3" t="s">
        <v>17</v>
      </c>
      <c r="G935" s="3">
        <f>WEEKDAY(A935,2)</f>
        <v>3</v>
      </c>
      <c r="H935" s="7">
        <f>N935+O935/60</f>
        <v>7.333333333333333</v>
      </c>
      <c r="I935" s="7">
        <f>P935+Q935/60</f>
        <v>9.5</v>
      </c>
      <c r="J935" s="4">
        <f>IFERROR(VLOOKUP($U935,TONGHOPVERSION!$A$3:$G$240,6,FALSE),VLOOKUP($B935,TONGHOPVERSION!$A$3:$G$240,6,FALSE))</f>
        <v>293.23396399985552</v>
      </c>
      <c r="K935" s="4">
        <f>IFERROR(VLOOKUP($U935,TONGHOPVERSION!$A$3:$G$240,7,FALSE),VLOOKUP($B935,TONGHOPVERSION!$A$3:$G$240,7,FALSE))</f>
        <v>332.36525256500209</v>
      </c>
      <c r="L935" s="2">
        <v>0.30555555555555552</v>
      </c>
      <c r="M935" s="2">
        <v>0.39583333333333331</v>
      </c>
      <c r="N935" s="6">
        <f t="shared" si="56"/>
        <v>7</v>
      </c>
      <c r="O935" s="6">
        <f t="shared" si="57"/>
        <v>20</v>
      </c>
      <c r="P935" s="6">
        <f t="shared" si="58"/>
        <v>9</v>
      </c>
      <c r="Q935" s="6">
        <f t="shared" si="59"/>
        <v>30</v>
      </c>
      <c r="R935">
        <v>184</v>
      </c>
      <c r="S935">
        <v>1213</v>
      </c>
      <c r="T935" s="4">
        <v>223.19200000000001</v>
      </c>
      <c r="U935" t="s">
        <v>302</v>
      </c>
      <c r="V935" t="s">
        <v>302</v>
      </c>
      <c r="W935" t="s">
        <v>29</v>
      </c>
      <c r="X935" t="s">
        <v>16</v>
      </c>
      <c r="Y935" t="s">
        <v>30</v>
      </c>
      <c r="Z935" t="s">
        <v>37</v>
      </c>
    </row>
    <row r="936" spans="1:26" x14ac:dyDescent="0.2">
      <c r="A936" s="1">
        <v>43628</v>
      </c>
      <c r="B936" t="s">
        <v>94</v>
      </c>
      <c r="C936" t="s">
        <v>27</v>
      </c>
      <c r="D936" t="s">
        <v>35</v>
      </c>
      <c r="E936" t="s">
        <v>627</v>
      </c>
      <c r="F936" s="3" t="s">
        <v>17</v>
      </c>
      <c r="G936" s="3">
        <f>WEEKDAY(A936,2)</f>
        <v>3</v>
      </c>
      <c r="H936" s="7">
        <f>N936+O936/60</f>
        <v>1.5</v>
      </c>
      <c r="I936" s="7">
        <f>P936+Q936/60</f>
        <v>3.5833333333333335</v>
      </c>
      <c r="J936" s="4">
        <f>IFERROR(VLOOKUP($U936,TONGHOPVERSION!$A$3:$G$240,6,FALSE),VLOOKUP($B936,TONGHOPVERSION!$A$3:$G$240,6,FALSE))</f>
        <v>381.62004815649715</v>
      </c>
      <c r="K936" s="4">
        <f>IFERROR(VLOOKUP($U936,TONGHOPVERSION!$A$3:$G$240,7,FALSE),VLOOKUP($B936,TONGHOPVERSION!$A$3:$G$240,7,FALSE))</f>
        <v>329.70071085785668</v>
      </c>
      <c r="L936" s="2">
        <v>6.25E-2</v>
      </c>
      <c r="M936" s="2">
        <v>0.14930555555555555</v>
      </c>
      <c r="N936" s="6">
        <f t="shared" si="56"/>
        <v>1</v>
      </c>
      <c r="O936" s="6">
        <f t="shared" si="57"/>
        <v>30</v>
      </c>
      <c r="P936" s="6">
        <f t="shared" si="58"/>
        <v>3</v>
      </c>
      <c r="Q936" s="6">
        <f t="shared" si="59"/>
        <v>35</v>
      </c>
      <c r="R936">
        <v>184</v>
      </c>
      <c r="S936">
        <v>1133</v>
      </c>
      <c r="T936" s="4">
        <v>208.47200000000001</v>
      </c>
      <c r="U936" t="s">
        <v>92</v>
      </c>
      <c r="V936" t="s">
        <v>92</v>
      </c>
      <c r="W936" t="s">
        <v>92</v>
      </c>
      <c r="X936" t="s">
        <v>16</v>
      </c>
      <c r="Y936" t="s">
        <v>30</v>
      </c>
      <c r="Z936" t="s">
        <v>37</v>
      </c>
    </row>
    <row r="937" spans="1:26" x14ac:dyDescent="0.2">
      <c r="A937" s="1">
        <v>43628</v>
      </c>
      <c r="B937" t="s">
        <v>50</v>
      </c>
      <c r="C937" t="s">
        <v>51</v>
      </c>
      <c r="D937" t="s">
        <v>52</v>
      </c>
      <c r="E937" t="s">
        <v>49</v>
      </c>
      <c r="F937" s="3" t="s">
        <v>17</v>
      </c>
      <c r="G937" s="3">
        <f>WEEKDAY(A937,2)</f>
        <v>3</v>
      </c>
      <c r="H937" s="7">
        <f>N937+O937/60</f>
        <v>10.75</v>
      </c>
      <c r="I937" s="7">
        <f>P937+Q937/60</f>
        <v>12.083333333333334</v>
      </c>
      <c r="J937" s="4">
        <f>IFERROR(VLOOKUP($U937,TONGHOPVERSION!$A$3:$G$240,6,FALSE),VLOOKUP($B937,TONGHOPVERSION!$A$3:$G$240,6,FALSE))</f>
        <v>396.67583025133774</v>
      </c>
      <c r="K937" s="4">
        <f>IFERROR(VLOOKUP($U937,TONGHOPVERSION!$A$3:$G$240,7,FALSE),VLOOKUP($B937,TONGHOPVERSION!$A$3:$G$240,7,FALSE))</f>
        <v>330.06021437826928</v>
      </c>
      <c r="L937" s="2">
        <v>0.44791666666666669</v>
      </c>
      <c r="M937" s="2">
        <v>0.50347222222222221</v>
      </c>
      <c r="N937" s="6">
        <f t="shared" si="56"/>
        <v>10</v>
      </c>
      <c r="O937" s="6">
        <f t="shared" si="57"/>
        <v>45</v>
      </c>
      <c r="P937" s="6">
        <f t="shared" si="58"/>
        <v>12</v>
      </c>
      <c r="Q937" s="6">
        <f t="shared" si="59"/>
        <v>5</v>
      </c>
      <c r="R937">
        <v>184</v>
      </c>
      <c r="S937">
        <v>753</v>
      </c>
      <c r="T937" s="4">
        <v>138.55199999999999</v>
      </c>
      <c r="U937" t="s">
        <v>53</v>
      </c>
      <c r="V937" t="s">
        <v>54</v>
      </c>
      <c r="W937" t="s">
        <v>55</v>
      </c>
      <c r="X937" t="s">
        <v>56</v>
      </c>
      <c r="Y937" t="s">
        <v>23</v>
      </c>
      <c r="Z937" t="s">
        <v>37</v>
      </c>
    </row>
    <row r="938" spans="1:26" x14ac:dyDescent="0.2">
      <c r="A938" s="1">
        <v>43628</v>
      </c>
      <c r="B938" t="s">
        <v>474</v>
      </c>
      <c r="C938" t="s">
        <v>439</v>
      </c>
      <c r="D938" t="s">
        <v>27</v>
      </c>
      <c r="E938" t="s">
        <v>473</v>
      </c>
      <c r="F938" s="3" t="s">
        <v>17</v>
      </c>
      <c r="G938" s="3">
        <f>WEEKDAY(A938,2)</f>
        <v>3</v>
      </c>
      <c r="H938" s="7">
        <f>N938+O938/60</f>
        <v>5.666666666666667</v>
      </c>
      <c r="I938" s="7">
        <f>P938+Q938/60</f>
        <v>8.0833333333333339</v>
      </c>
      <c r="J938" s="4">
        <f>IFERROR(VLOOKUP($U938,TONGHOPVERSION!$A$3:$G$240,6,FALSE),VLOOKUP($B938,TONGHOPVERSION!$A$3:$G$240,6,FALSE))</f>
        <v>390.22697421270959</v>
      </c>
      <c r="K938" s="4">
        <f>IFERROR(VLOOKUP($U938,TONGHOPVERSION!$A$3:$G$240,7,FALSE),VLOOKUP($B938,TONGHOPVERSION!$A$3:$G$240,7,FALSE))</f>
        <v>402.95988068001799</v>
      </c>
      <c r="L938" s="2">
        <v>0.23611111111111113</v>
      </c>
      <c r="M938" s="2">
        <v>0.33680555555555558</v>
      </c>
      <c r="N938" s="6">
        <f t="shared" si="56"/>
        <v>5</v>
      </c>
      <c r="O938" s="6">
        <f t="shared" si="57"/>
        <v>40</v>
      </c>
      <c r="P938" s="6">
        <f t="shared" si="58"/>
        <v>8</v>
      </c>
      <c r="Q938" s="6">
        <f t="shared" si="59"/>
        <v>5</v>
      </c>
      <c r="R938">
        <v>184</v>
      </c>
      <c r="S938">
        <v>1321</v>
      </c>
      <c r="T938" s="4">
        <v>243.06399999999999</v>
      </c>
      <c r="U938" t="s">
        <v>475</v>
      </c>
      <c r="V938" t="s">
        <v>475</v>
      </c>
      <c r="W938" t="s">
        <v>55</v>
      </c>
      <c r="X938" t="s">
        <v>440</v>
      </c>
      <c r="Y938" t="s">
        <v>23</v>
      </c>
      <c r="Z938" t="s">
        <v>37</v>
      </c>
    </row>
    <row r="939" spans="1:26" x14ac:dyDescent="0.2">
      <c r="A939" s="1">
        <v>43628</v>
      </c>
      <c r="B939" t="s">
        <v>57</v>
      </c>
      <c r="C939" t="s">
        <v>27</v>
      </c>
      <c r="D939" t="s">
        <v>51</v>
      </c>
      <c r="E939" t="s">
        <v>49</v>
      </c>
      <c r="F939" s="3" t="s">
        <v>17</v>
      </c>
      <c r="G939" s="3">
        <f>WEEKDAY(A939,2)</f>
        <v>3</v>
      </c>
      <c r="H939" s="7">
        <f>N939+O939/60</f>
        <v>8.8333333333333339</v>
      </c>
      <c r="I939" s="7">
        <f>P939+Q939/60</f>
        <v>9.9166666666666661</v>
      </c>
      <c r="J939" s="4">
        <f>IFERROR(VLOOKUP($U939,TONGHOPVERSION!$A$3:$G$240,6,FALSE),VLOOKUP($B939,TONGHOPVERSION!$A$3:$G$240,6,FALSE))</f>
        <v>228.55256704229927</v>
      </c>
      <c r="K939" s="4">
        <f>IFERROR(VLOOKUP($U939,TONGHOPVERSION!$A$3:$G$240,7,FALSE),VLOOKUP($B939,TONGHOPVERSION!$A$3:$G$240,7,FALSE))</f>
        <v>207.06918725390202</v>
      </c>
      <c r="L939" s="2">
        <v>0.36805555555555558</v>
      </c>
      <c r="M939" s="2">
        <v>0.41319444444444442</v>
      </c>
      <c r="N939" s="6">
        <f t="shared" si="56"/>
        <v>8</v>
      </c>
      <c r="O939" s="6">
        <f t="shared" si="57"/>
        <v>50</v>
      </c>
      <c r="P939" s="6">
        <f t="shared" si="58"/>
        <v>9</v>
      </c>
      <c r="Q939" s="6">
        <f t="shared" si="59"/>
        <v>55</v>
      </c>
      <c r="R939">
        <v>184</v>
      </c>
      <c r="S939">
        <v>214</v>
      </c>
      <c r="T939" s="4">
        <v>39.375999999999998</v>
      </c>
      <c r="U939" t="s">
        <v>57</v>
      </c>
      <c r="V939" t="s">
        <v>54</v>
      </c>
      <c r="W939" t="s">
        <v>55</v>
      </c>
      <c r="X939" t="s">
        <v>56</v>
      </c>
      <c r="Y939" t="s">
        <v>23</v>
      </c>
      <c r="Z939" t="s">
        <v>37</v>
      </c>
    </row>
    <row r="940" spans="1:26" x14ac:dyDescent="0.2">
      <c r="A940" s="1">
        <v>43628</v>
      </c>
      <c r="B940" t="s">
        <v>475</v>
      </c>
      <c r="C940" t="s">
        <v>27</v>
      </c>
      <c r="D940" t="s">
        <v>439</v>
      </c>
      <c r="E940" t="s">
        <v>477</v>
      </c>
      <c r="F940" s="3" t="s">
        <v>17</v>
      </c>
      <c r="G940" s="3">
        <f>WEEKDAY(A940,2)</f>
        <v>3</v>
      </c>
      <c r="H940" s="7">
        <f>N940+O940/60</f>
        <v>2.5</v>
      </c>
      <c r="I940" s="7">
        <f>P940+Q940/60</f>
        <v>4.583333333333333</v>
      </c>
      <c r="J940" s="4">
        <f>IFERROR(VLOOKUP($U940,TONGHOPVERSION!$A$3:$G$240,6,FALSE),VLOOKUP($B940,TONGHOPVERSION!$A$3:$G$240,6,FALSE))</f>
        <v>390.22697421270959</v>
      </c>
      <c r="K940" s="4">
        <f>IFERROR(VLOOKUP($U940,TONGHOPVERSION!$A$3:$G$240,7,FALSE),VLOOKUP($B940,TONGHOPVERSION!$A$3:$G$240,7,FALSE))</f>
        <v>402.95988068001799</v>
      </c>
      <c r="L940" s="2">
        <v>0.10416666666666667</v>
      </c>
      <c r="M940" s="2">
        <v>0.19097222222222221</v>
      </c>
      <c r="N940" s="6">
        <f t="shared" si="56"/>
        <v>2</v>
      </c>
      <c r="O940" s="6">
        <f t="shared" si="57"/>
        <v>30</v>
      </c>
      <c r="P940" s="6">
        <f t="shared" si="58"/>
        <v>4</v>
      </c>
      <c r="Q940" s="6">
        <f t="shared" si="59"/>
        <v>35</v>
      </c>
      <c r="R940">
        <v>184</v>
      </c>
      <c r="S940">
        <v>1321</v>
      </c>
      <c r="T940" s="4">
        <v>243.06399999999999</v>
      </c>
      <c r="U940" t="s">
        <v>475</v>
      </c>
      <c r="V940" t="s">
        <v>475</v>
      </c>
      <c r="W940" t="s">
        <v>55</v>
      </c>
      <c r="X940" t="s">
        <v>440</v>
      </c>
      <c r="Y940" t="s">
        <v>23</v>
      </c>
      <c r="Z940" t="s">
        <v>37</v>
      </c>
    </row>
    <row r="941" spans="1:26" x14ac:dyDescent="0.2">
      <c r="A941" s="1">
        <v>43628</v>
      </c>
      <c r="B941" t="s">
        <v>62</v>
      </c>
      <c r="C941" t="s">
        <v>52</v>
      </c>
      <c r="D941" t="s">
        <v>35</v>
      </c>
      <c r="E941" t="s">
        <v>49</v>
      </c>
      <c r="F941" s="3" t="s">
        <v>17</v>
      </c>
      <c r="G941" s="3">
        <f>WEEKDAY(A941,2)</f>
        <v>3</v>
      </c>
      <c r="H941" s="7">
        <f>N941+O941/60</f>
        <v>12.916666666666666</v>
      </c>
      <c r="I941" s="7">
        <f>P941+Q941/60</f>
        <v>14.083333333333334</v>
      </c>
      <c r="J941" s="4">
        <f>IFERROR(VLOOKUP($U941,TONGHOPVERSION!$A$3:$G$240,6,FALSE),VLOOKUP($B941,TONGHOPVERSION!$A$3:$G$240,6,FALSE))</f>
        <v>282.10893508131221</v>
      </c>
      <c r="K941" s="4">
        <f>IFERROR(VLOOKUP($U941,TONGHOPVERSION!$A$3:$G$240,7,FALSE),VLOOKUP($B941,TONGHOPVERSION!$A$3:$G$240,7,FALSE))</f>
        <v>241.11187743395101</v>
      </c>
      <c r="L941" s="2">
        <v>0.53819444444444442</v>
      </c>
      <c r="M941" s="2">
        <v>0.58680555555555558</v>
      </c>
      <c r="N941" s="6">
        <f t="shared" si="56"/>
        <v>12</v>
      </c>
      <c r="O941" s="6">
        <f t="shared" si="57"/>
        <v>55</v>
      </c>
      <c r="P941" s="6">
        <f t="shared" si="58"/>
        <v>14</v>
      </c>
      <c r="Q941" s="6">
        <f t="shared" si="59"/>
        <v>5</v>
      </c>
      <c r="R941">
        <v>184</v>
      </c>
      <c r="S941">
        <v>486</v>
      </c>
      <c r="T941" s="4">
        <v>89.424000000000007</v>
      </c>
      <c r="U941" t="s">
        <v>63</v>
      </c>
      <c r="V941" t="s">
        <v>54</v>
      </c>
      <c r="W941" t="s">
        <v>55</v>
      </c>
      <c r="X941" t="s">
        <v>56</v>
      </c>
      <c r="Y941" t="s">
        <v>23</v>
      </c>
      <c r="Z941" t="s">
        <v>37</v>
      </c>
    </row>
    <row r="942" spans="1:26" x14ac:dyDescent="0.2">
      <c r="A942" s="1">
        <v>43628</v>
      </c>
      <c r="B942" t="s">
        <v>302</v>
      </c>
      <c r="C942" t="s">
        <v>35</v>
      </c>
      <c r="D942" t="s">
        <v>177</v>
      </c>
      <c r="E942" t="s">
        <v>401</v>
      </c>
      <c r="F942" s="3" t="s">
        <v>17</v>
      </c>
      <c r="G942" s="3">
        <f>WEEKDAY(A942,2)</f>
        <v>3</v>
      </c>
      <c r="H942" s="7">
        <f>N942+O942/60</f>
        <v>6.666666666666667</v>
      </c>
      <c r="I942" s="7">
        <f>P942+Q942/60</f>
        <v>8.8333333333333339</v>
      </c>
      <c r="J942" s="4">
        <f>IFERROR(VLOOKUP($U942,TONGHOPVERSION!$A$3:$G$240,6,FALSE),VLOOKUP($B942,TONGHOPVERSION!$A$3:$G$240,6,FALSE))</f>
        <v>293.23396399985552</v>
      </c>
      <c r="K942" s="4">
        <f>IFERROR(VLOOKUP($U942,TONGHOPVERSION!$A$3:$G$240,7,FALSE),VLOOKUP($B942,TONGHOPVERSION!$A$3:$G$240,7,FALSE))</f>
        <v>332.36525256500209</v>
      </c>
      <c r="L942" s="2">
        <v>0.27777777777777779</v>
      </c>
      <c r="M942" s="2">
        <v>0.36805555555555558</v>
      </c>
      <c r="N942" s="6">
        <f t="shared" si="56"/>
        <v>6</v>
      </c>
      <c r="O942" s="6">
        <f t="shared" si="57"/>
        <v>40</v>
      </c>
      <c r="P942" s="6">
        <f t="shared" si="58"/>
        <v>8</v>
      </c>
      <c r="Q942" s="6">
        <f t="shared" si="59"/>
        <v>50</v>
      </c>
      <c r="R942">
        <v>178</v>
      </c>
      <c r="S942">
        <v>1213</v>
      </c>
      <c r="T942" s="4">
        <v>215.91399999999999</v>
      </c>
      <c r="U942" t="s">
        <v>302</v>
      </c>
      <c r="V942" t="s">
        <v>302</v>
      </c>
      <c r="W942" t="s">
        <v>29</v>
      </c>
      <c r="X942" t="s">
        <v>16</v>
      </c>
      <c r="Y942" t="s">
        <v>30</v>
      </c>
      <c r="Z942" t="s">
        <v>37</v>
      </c>
    </row>
    <row r="943" spans="1:26" x14ac:dyDescent="0.2">
      <c r="A943" s="1">
        <v>43628</v>
      </c>
      <c r="B943" t="s">
        <v>304</v>
      </c>
      <c r="C943" t="s">
        <v>177</v>
      </c>
      <c r="D943" t="s">
        <v>35</v>
      </c>
      <c r="E943" t="s">
        <v>402</v>
      </c>
      <c r="F943" s="3" t="s">
        <v>17</v>
      </c>
      <c r="G943" s="3">
        <f>WEEKDAY(A943,2)</f>
        <v>3</v>
      </c>
      <c r="H943" s="7">
        <f>N943+O943/60</f>
        <v>9.5</v>
      </c>
      <c r="I943" s="7">
        <f>P943+Q943/60</f>
        <v>11.666666666666666</v>
      </c>
      <c r="J943" s="4">
        <f>IFERROR(VLOOKUP($U943,TONGHOPVERSION!$A$3:$G$240,6,FALSE),VLOOKUP($B943,TONGHOPVERSION!$A$3:$G$240,6,FALSE))</f>
        <v>293.23396399985552</v>
      </c>
      <c r="K943" s="4">
        <f>IFERROR(VLOOKUP($U943,TONGHOPVERSION!$A$3:$G$240,7,FALSE),VLOOKUP($B943,TONGHOPVERSION!$A$3:$G$240,7,FALSE))</f>
        <v>332.36525256500209</v>
      </c>
      <c r="L943" s="2">
        <v>0.39583333333333331</v>
      </c>
      <c r="M943" s="2">
        <v>0.4861111111111111</v>
      </c>
      <c r="N943" s="6">
        <f t="shared" si="56"/>
        <v>9</v>
      </c>
      <c r="O943" s="6">
        <f t="shared" si="57"/>
        <v>30</v>
      </c>
      <c r="P943" s="6">
        <f t="shared" si="58"/>
        <v>11</v>
      </c>
      <c r="Q943" s="6">
        <f t="shared" si="59"/>
        <v>40</v>
      </c>
      <c r="R943">
        <v>178</v>
      </c>
      <c r="S943">
        <v>1213</v>
      </c>
      <c r="T943" s="4">
        <v>215.91399999999999</v>
      </c>
      <c r="U943" t="s">
        <v>302</v>
      </c>
      <c r="V943" t="s">
        <v>302</v>
      </c>
      <c r="W943" t="s">
        <v>29</v>
      </c>
      <c r="X943" t="s">
        <v>16</v>
      </c>
      <c r="Y943" t="s">
        <v>30</v>
      </c>
      <c r="Z943" t="s">
        <v>37</v>
      </c>
    </row>
    <row r="944" spans="1:26" x14ac:dyDescent="0.2">
      <c r="A944" s="1">
        <v>43628</v>
      </c>
      <c r="B944" t="s">
        <v>33</v>
      </c>
      <c r="C944" t="s">
        <v>34</v>
      </c>
      <c r="D944" t="s">
        <v>35</v>
      </c>
      <c r="E944" t="s">
        <v>459</v>
      </c>
      <c r="F944" s="3" t="s">
        <v>17</v>
      </c>
      <c r="G944" s="3">
        <f>WEEKDAY(A944,2)</f>
        <v>3</v>
      </c>
      <c r="H944" s="7">
        <f>N944+O944/60</f>
        <v>4.25</v>
      </c>
      <c r="I944" s="7">
        <f>P944+Q944/60</f>
        <v>5.583333333333333</v>
      </c>
      <c r="J944" s="4">
        <f>IFERROR(VLOOKUP($U944,TONGHOPVERSION!$A$3:$G$240,6,FALSE),VLOOKUP($B944,TONGHOPVERSION!$A$3:$G$240,6,FALSE))</f>
        <v>236.34688949060637</v>
      </c>
      <c r="K944" s="4">
        <f>IFERROR(VLOOKUP($U944,TONGHOPVERSION!$A$3:$G$240,7,FALSE),VLOOKUP($B944,TONGHOPVERSION!$A$3:$G$240,7,FALSE))</f>
        <v>201.94443000170284</v>
      </c>
      <c r="L944" s="2">
        <v>0.17708333333333334</v>
      </c>
      <c r="M944" s="2">
        <v>0.23263888888888887</v>
      </c>
      <c r="N944" s="6">
        <f t="shared" si="56"/>
        <v>4</v>
      </c>
      <c r="O944" s="6">
        <f t="shared" si="57"/>
        <v>15</v>
      </c>
      <c r="P944" s="6">
        <f t="shared" si="58"/>
        <v>5</v>
      </c>
      <c r="Q944" s="6">
        <f t="shared" si="59"/>
        <v>35</v>
      </c>
      <c r="R944">
        <v>178</v>
      </c>
      <c r="S944">
        <v>604</v>
      </c>
      <c r="T944" s="4">
        <v>107.512</v>
      </c>
      <c r="U944" t="s">
        <v>36</v>
      </c>
      <c r="V944" t="s">
        <v>36</v>
      </c>
      <c r="W944" t="s">
        <v>36</v>
      </c>
      <c r="X944" t="s">
        <v>16</v>
      </c>
      <c r="Y944" t="s">
        <v>30</v>
      </c>
      <c r="Z944" t="s">
        <v>37</v>
      </c>
    </row>
    <row r="945" spans="1:26" x14ac:dyDescent="0.2">
      <c r="A945" s="1">
        <v>43628</v>
      </c>
      <c r="B945" t="s">
        <v>36</v>
      </c>
      <c r="C945" t="s">
        <v>35</v>
      </c>
      <c r="D945" t="s">
        <v>34</v>
      </c>
      <c r="E945" t="s">
        <v>460</v>
      </c>
      <c r="F945" s="3" t="s">
        <v>17</v>
      </c>
      <c r="G945" s="3">
        <f>WEEKDAY(A945,2)</f>
        <v>3</v>
      </c>
      <c r="H945" s="7">
        <f>N945+O945/60</f>
        <v>2.25</v>
      </c>
      <c r="I945" s="7">
        <f>P945+Q945/60</f>
        <v>3.5833333333333335</v>
      </c>
      <c r="J945" s="4">
        <f>IFERROR(VLOOKUP($U945,TONGHOPVERSION!$A$3:$G$240,6,FALSE),VLOOKUP($B945,TONGHOPVERSION!$A$3:$G$240,6,FALSE))</f>
        <v>236.34688949060637</v>
      </c>
      <c r="K945" s="4">
        <f>IFERROR(VLOOKUP($U945,TONGHOPVERSION!$A$3:$G$240,7,FALSE),VLOOKUP($B945,TONGHOPVERSION!$A$3:$G$240,7,FALSE))</f>
        <v>201.94443000170284</v>
      </c>
      <c r="L945" s="2">
        <v>9.375E-2</v>
      </c>
      <c r="M945" s="2">
        <v>0.14930555555555555</v>
      </c>
      <c r="N945" s="6">
        <f t="shared" si="56"/>
        <v>2</v>
      </c>
      <c r="O945" s="6">
        <f t="shared" si="57"/>
        <v>15</v>
      </c>
      <c r="P945" s="6">
        <f t="shared" si="58"/>
        <v>3</v>
      </c>
      <c r="Q945" s="6">
        <f t="shared" si="59"/>
        <v>35</v>
      </c>
      <c r="R945">
        <v>178</v>
      </c>
      <c r="S945">
        <v>604</v>
      </c>
      <c r="T945" s="4">
        <v>107.512</v>
      </c>
      <c r="U945" t="s">
        <v>36</v>
      </c>
      <c r="V945" t="s">
        <v>36</v>
      </c>
      <c r="W945" t="s">
        <v>36</v>
      </c>
      <c r="X945" t="s">
        <v>16</v>
      </c>
      <c r="Y945" t="s">
        <v>30</v>
      </c>
      <c r="Z945" t="s">
        <v>37</v>
      </c>
    </row>
    <row r="946" spans="1:26" x14ac:dyDescent="0.2">
      <c r="A946" s="1">
        <v>43628</v>
      </c>
      <c r="B946" t="s">
        <v>92</v>
      </c>
      <c r="C946" t="s">
        <v>35</v>
      </c>
      <c r="D946" t="s">
        <v>27</v>
      </c>
      <c r="E946" t="s">
        <v>405</v>
      </c>
      <c r="F946" s="3" t="s">
        <v>17</v>
      </c>
      <c r="G946" s="3">
        <f>WEEKDAY(A946,2)</f>
        <v>3</v>
      </c>
      <c r="H946" s="7">
        <f>N946+O946/60</f>
        <v>13</v>
      </c>
      <c r="I946" s="7">
        <f>P946+Q946/60</f>
        <v>15.25</v>
      </c>
      <c r="J946" s="4">
        <f>IFERROR(VLOOKUP($U946,TONGHOPVERSION!$A$3:$G$240,6,FALSE),VLOOKUP($B946,TONGHOPVERSION!$A$3:$G$240,6,FALSE))</f>
        <v>381.62004815649715</v>
      </c>
      <c r="K946" s="4">
        <f>IFERROR(VLOOKUP($U946,TONGHOPVERSION!$A$3:$G$240,7,FALSE),VLOOKUP($B946,TONGHOPVERSION!$A$3:$G$240,7,FALSE))</f>
        <v>329.70071085785668</v>
      </c>
      <c r="L946" s="2">
        <v>0.54166666666666663</v>
      </c>
      <c r="M946" s="2">
        <v>0.63541666666666663</v>
      </c>
      <c r="N946" s="6">
        <f t="shared" si="56"/>
        <v>13</v>
      </c>
      <c r="O946" s="6">
        <f t="shared" si="57"/>
        <v>0</v>
      </c>
      <c r="P946" s="6">
        <f t="shared" si="58"/>
        <v>15</v>
      </c>
      <c r="Q946" s="6">
        <f t="shared" si="59"/>
        <v>15</v>
      </c>
      <c r="R946">
        <v>178</v>
      </c>
      <c r="S946">
        <v>1133</v>
      </c>
      <c r="T946" s="4">
        <v>201.67400000000001</v>
      </c>
      <c r="U946" t="s">
        <v>92</v>
      </c>
      <c r="V946" t="s">
        <v>92</v>
      </c>
      <c r="W946" t="s">
        <v>92</v>
      </c>
      <c r="X946" t="s">
        <v>16</v>
      </c>
      <c r="Y946" t="s">
        <v>30</v>
      </c>
      <c r="Z946" t="s">
        <v>37</v>
      </c>
    </row>
    <row r="947" spans="1:26" x14ac:dyDescent="0.2">
      <c r="A947" s="1">
        <v>43628</v>
      </c>
      <c r="B947" t="s">
        <v>94</v>
      </c>
      <c r="C947" t="s">
        <v>27</v>
      </c>
      <c r="D947" t="s">
        <v>35</v>
      </c>
      <c r="E947" t="s">
        <v>746</v>
      </c>
      <c r="F947" s="3" t="s">
        <v>17</v>
      </c>
      <c r="G947" s="3">
        <f>WEEKDAY(A947,2)</f>
        <v>3</v>
      </c>
      <c r="H947" s="7">
        <f>N947+O947/60</f>
        <v>23.5</v>
      </c>
      <c r="I947" s="7">
        <f>P947+Q947/60</f>
        <v>1.5833333333333335</v>
      </c>
      <c r="J947" s="4">
        <f>IFERROR(VLOOKUP($U947,TONGHOPVERSION!$A$3:$G$240,6,FALSE),VLOOKUP($B947,TONGHOPVERSION!$A$3:$G$240,6,FALSE))</f>
        <v>381.62004815649715</v>
      </c>
      <c r="K947" s="4">
        <f>IFERROR(VLOOKUP($U947,TONGHOPVERSION!$A$3:$G$240,7,FALSE),VLOOKUP($B947,TONGHOPVERSION!$A$3:$G$240,7,FALSE))</f>
        <v>329.70071085785668</v>
      </c>
      <c r="L947" s="2">
        <v>0.97916666666666663</v>
      </c>
      <c r="M947" s="2">
        <v>6.5972222222222224E-2</v>
      </c>
      <c r="N947" s="6">
        <f t="shared" si="56"/>
        <v>23</v>
      </c>
      <c r="O947" s="6">
        <f t="shared" si="57"/>
        <v>30</v>
      </c>
      <c r="P947" s="6">
        <f t="shared" si="58"/>
        <v>1</v>
      </c>
      <c r="Q947" s="6">
        <f t="shared" si="59"/>
        <v>35</v>
      </c>
      <c r="R947">
        <v>178</v>
      </c>
      <c r="S947">
        <v>1133</v>
      </c>
      <c r="T947" s="4">
        <v>201.67400000000001</v>
      </c>
      <c r="U947" t="s">
        <v>92</v>
      </c>
      <c r="V947" t="s">
        <v>92</v>
      </c>
      <c r="W947" t="s">
        <v>92</v>
      </c>
      <c r="X947" t="s">
        <v>16</v>
      </c>
      <c r="Y947" t="s">
        <v>30</v>
      </c>
      <c r="Z947" t="s">
        <v>37</v>
      </c>
    </row>
    <row r="948" spans="1:26" x14ac:dyDescent="0.2">
      <c r="A948" s="1">
        <v>43628</v>
      </c>
      <c r="B948" t="s">
        <v>33</v>
      </c>
      <c r="C948" t="s">
        <v>34</v>
      </c>
      <c r="D948" t="s">
        <v>35</v>
      </c>
      <c r="E948" t="s">
        <v>138</v>
      </c>
      <c r="F948" s="3" t="s">
        <v>17</v>
      </c>
      <c r="G948" s="3">
        <f>WEEKDAY(A948,2)</f>
        <v>3</v>
      </c>
      <c r="H948" s="7">
        <f>N948+O948/60</f>
        <v>11</v>
      </c>
      <c r="I948" s="7">
        <f>P948+Q948/60</f>
        <v>12.333333333333334</v>
      </c>
      <c r="J948" s="4">
        <f>IFERROR(VLOOKUP($U948,TONGHOPVERSION!$A$3:$G$240,6,FALSE),VLOOKUP($B948,TONGHOPVERSION!$A$3:$G$240,6,FALSE))</f>
        <v>236.34688949060637</v>
      </c>
      <c r="K948" s="4">
        <f>IFERROR(VLOOKUP($U948,TONGHOPVERSION!$A$3:$G$240,7,FALSE),VLOOKUP($B948,TONGHOPVERSION!$A$3:$G$240,7,FALSE))</f>
        <v>201.94443000170284</v>
      </c>
      <c r="L948" s="2">
        <v>0.45833333333333331</v>
      </c>
      <c r="M948" s="2">
        <v>0.51388888888888895</v>
      </c>
      <c r="N948" s="6">
        <f t="shared" si="56"/>
        <v>11</v>
      </c>
      <c r="O948" s="6">
        <f t="shared" si="57"/>
        <v>0</v>
      </c>
      <c r="P948" s="6">
        <f t="shared" si="58"/>
        <v>12</v>
      </c>
      <c r="Q948" s="6">
        <f t="shared" si="59"/>
        <v>20</v>
      </c>
      <c r="R948">
        <v>184</v>
      </c>
      <c r="S948">
        <v>604</v>
      </c>
      <c r="T948" s="4">
        <v>111.136</v>
      </c>
      <c r="U948" t="s">
        <v>36</v>
      </c>
      <c r="V948" t="s">
        <v>36</v>
      </c>
      <c r="W948" t="s">
        <v>36</v>
      </c>
      <c r="X948" t="s">
        <v>16</v>
      </c>
      <c r="Y948" t="s">
        <v>30</v>
      </c>
      <c r="Z948" t="s">
        <v>37</v>
      </c>
    </row>
    <row r="949" spans="1:26" x14ac:dyDescent="0.2">
      <c r="A949" s="1">
        <v>43628</v>
      </c>
      <c r="B949" t="s">
        <v>36</v>
      </c>
      <c r="C949" t="s">
        <v>35</v>
      </c>
      <c r="D949" t="s">
        <v>34</v>
      </c>
      <c r="E949" t="s">
        <v>76</v>
      </c>
      <c r="F949" s="3" t="s">
        <v>17</v>
      </c>
      <c r="G949" s="3">
        <f>WEEKDAY(A949,2)</f>
        <v>3</v>
      </c>
      <c r="H949" s="7">
        <f>N949+O949/60</f>
        <v>23</v>
      </c>
      <c r="I949" s="7">
        <f>P949+Q949/60</f>
        <v>0.33333333333333331</v>
      </c>
      <c r="J949" s="4">
        <f>IFERROR(VLOOKUP($U949,TONGHOPVERSION!$A$3:$G$240,6,FALSE),VLOOKUP($B949,TONGHOPVERSION!$A$3:$G$240,6,FALSE))</f>
        <v>236.34688949060637</v>
      </c>
      <c r="K949" s="4">
        <f>IFERROR(VLOOKUP($U949,TONGHOPVERSION!$A$3:$G$240,7,FALSE),VLOOKUP($B949,TONGHOPVERSION!$A$3:$G$240,7,FALSE))</f>
        <v>201.94443000170284</v>
      </c>
      <c r="L949" s="2">
        <v>0.95833333333333337</v>
      </c>
      <c r="M949" s="2">
        <v>1.3888888888888888E-2</v>
      </c>
      <c r="N949" s="6">
        <f t="shared" si="56"/>
        <v>23</v>
      </c>
      <c r="O949" s="6">
        <f t="shared" si="57"/>
        <v>0</v>
      </c>
      <c r="P949" s="6">
        <f t="shared" si="58"/>
        <v>0</v>
      </c>
      <c r="Q949" s="6">
        <f t="shared" si="59"/>
        <v>20</v>
      </c>
      <c r="R949">
        <v>184</v>
      </c>
      <c r="S949">
        <v>604</v>
      </c>
      <c r="T949" s="4">
        <v>111.136</v>
      </c>
      <c r="U949" t="s">
        <v>36</v>
      </c>
      <c r="V949" t="s">
        <v>36</v>
      </c>
      <c r="W949" t="s">
        <v>36</v>
      </c>
      <c r="X949" t="s">
        <v>16</v>
      </c>
      <c r="Y949" t="s">
        <v>30</v>
      </c>
      <c r="Z949" t="s">
        <v>37</v>
      </c>
    </row>
    <row r="950" spans="1:26" x14ac:dyDescent="0.2">
      <c r="A950" s="1">
        <v>43628</v>
      </c>
      <c r="B950" t="s">
        <v>36</v>
      </c>
      <c r="C950" t="s">
        <v>35</v>
      </c>
      <c r="D950" t="s">
        <v>34</v>
      </c>
      <c r="E950" t="s">
        <v>139</v>
      </c>
      <c r="F950" s="3" t="s">
        <v>17</v>
      </c>
      <c r="G950" s="3">
        <f>WEEKDAY(A950,2)</f>
        <v>3</v>
      </c>
      <c r="H950" s="7">
        <f>N950+O950/60</f>
        <v>9</v>
      </c>
      <c r="I950" s="7">
        <f>P950+Q950/60</f>
        <v>10.333333333333334</v>
      </c>
      <c r="J950" s="4">
        <f>IFERROR(VLOOKUP($U950,TONGHOPVERSION!$A$3:$G$240,6,FALSE),VLOOKUP($B950,TONGHOPVERSION!$A$3:$G$240,6,FALSE))</f>
        <v>236.34688949060637</v>
      </c>
      <c r="K950" s="4">
        <f>IFERROR(VLOOKUP($U950,TONGHOPVERSION!$A$3:$G$240,7,FALSE),VLOOKUP($B950,TONGHOPVERSION!$A$3:$G$240,7,FALSE))</f>
        <v>201.94443000170284</v>
      </c>
      <c r="L950" s="2">
        <v>0.375</v>
      </c>
      <c r="M950" s="2">
        <v>0.43055555555555558</v>
      </c>
      <c r="N950" s="6">
        <f t="shared" si="56"/>
        <v>9</v>
      </c>
      <c r="O950" s="6">
        <f t="shared" si="57"/>
        <v>0</v>
      </c>
      <c r="P950" s="6">
        <f t="shared" si="58"/>
        <v>10</v>
      </c>
      <c r="Q950" s="6">
        <f t="shared" si="59"/>
        <v>20</v>
      </c>
      <c r="R950">
        <v>184</v>
      </c>
      <c r="S950">
        <v>604</v>
      </c>
      <c r="T950" s="4">
        <v>111.136</v>
      </c>
      <c r="U950" t="s">
        <v>36</v>
      </c>
      <c r="V950" t="s">
        <v>36</v>
      </c>
      <c r="W950" t="s">
        <v>36</v>
      </c>
      <c r="X950" t="s">
        <v>16</v>
      </c>
      <c r="Y950" t="s">
        <v>30</v>
      </c>
      <c r="Z950" t="s">
        <v>37</v>
      </c>
    </row>
    <row r="951" spans="1:26" x14ac:dyDescent="0.2">
      <c r="A951" s="1">
        <v>43628</v>
      </c>
      <c r="B951" t="s">
        <v>94</v>
      </c>
      <c r="C951" t="s">
        <v>27</v>
      </c>
      <c r="D951" t="s">
        <v>35</v>
      </c>
      <c r="E951" t="s">
        <v>575</v>
      </c>
      <c r="F951" s="3" t="s">
        <v>17</v>
      </c>
      <c r="G951" s="3">
        <f>WEEKDAY(A951,2)</f>
        <v>3</v>
      </c>
      <c r="H951" s="7">
        <f>N951+O951/60</f>
        <v>4</v>
      </c>
      <c r="I951" s="7">
        <f>P951+Q951/60</f>
        <v>6.166666666666667</v>
      </c>
      <c r="J951" s="4">
        <f>IFERROR(VLOOKUP($U951,TONGHOPVERSION!$A$3:$G$240,6,FALSE),VLOOKUP($B951,TONGHOPVERSION!$A$3:$G$240,6,FALSE))</f>
        <v>381.62004815649715</v>
      </c>
      <c r="K951" s="4">
        <f>IFERROR(VLOOKUP($U951,TONGHOPVERSION!$A$3:$G$240,7,FALSE),VLOOKUP($B951,TONGHOPVERSION!$A$3:$G$240,7,FALSE))</f>
        <v>329.70071085785668</v>
      </c>
      <c r="L951" s="2">
        <v>0.16666666666666666</v>
      </c>
      <c r="M951" s="2">
        <v>0.25694444444444448</v>
      </c>
      <c r="N951" s="6">
        <f t="shared" si="56"/>
        <v>4</v>
      </c>
      <c r="O951" s="6">
        <f t="shared" si="57"/>
        <v>0</v>
      </c>
      <c r="P951" s="6">
        <f t="shared" si="58"/>
        <v>6</v>
      </c>
      <c r="Q951" s="6">
        <f t="shared" si="59"/>
        <v>10</v>
      </c>
      <c r="R951">
        <v>184</v>
      </c>
      <c r="S951">
        <v>1133</v>
      </c>
      <c r="T951" s="4">
        <v>208.47200000000001</v>
      </c>
      <c r="U951" t="s">
        <v>92</v>
      </c>
      <c r="V951" t="s">
        <v>92</v>
      </c>
      <c r="W951" t="s">
        <v>92</v>
      </c>
      <c r="X951" t="s">
        <v>16</v>
      </c>
      <c r="Y951" t="s">
        <v>30</v>
      </c>
      <c r="Z951" t="s">
        <v>37</v>
      </c>
    </row>
    <row r="952" spans="1:26" x14ac:dyDescent="0.2">
      <c r="A952" s="1">
        <v>43628</v>
      </c>
      <c r="B952" t="s">
        <v>113</v>
      </c>
      <c r="C952" t="s">
        <v>27</v>
      </c>
      <c r="D952" t="s">
        <v>83</v>
      </c>
      <c r="E952" t="s">
        <v>647</v>
      </c>
      <c r="F952" s="3" t="s">
        <v>17</v>
      </c>
      <c r="G952" s="3">
        <f>WEEKDAY(A952,2)</f>
        <v>3</v>
      </c>
      <c r="H952" s="7">
        <f>N952+O952/60</f>
        <v>8.3333333333333329E-2</v>
      </c>
      <c r="I952" s="7">
        <f>P952+Q952/60</f>
        <v>1.25</v>
      </c>
      <c r="J952" s="4">
        <f>IFERROR(VLOOKUP($U952,TONGHOPVERSION!$A$3:$G$240,6,FALSE),VLOOKUP($B952,TONGHOPVERSION!$A$3:$G$240,6,FALSE))</f>
        <v>174.57236893439588</v>
      </c>
      <c r="K952" s="4">
        <f>IFERROR(VLOOKUP($U952,TONGHOPVERSION!$A$3:$G$240,7,FALSE),VLOOKUP($B952,TONGHOPVERSION!$A$3:$G$240,7,FALSE))</f>
        <v>168.20824934473262</v>
      </c>
      <c r="L952" s="2">
        <v>3.472222222222222E-3</v>
      </c>
      <c r="M952" s="2">
        <v>5.2083333333333336E-2</v>
      </c>
      <c r="N952" s="6">
        <f t="shared" si="56"/>
        <v>0</v>
      </c>
      <c r="O952" s="6">
        <f t="shared" si="57"/>
        <v>5</v>
      </c>
      <c r="P952" s="6">
        <f t="shared" si="58"/>
        <v>1</v>
      </c>
      <c r="Q952" s="6">
        <f t="shared" si="59"/>
        <v>15</v>
      </c>
      <c r="R952">
        <v>184</v>
      </c>
      <c r="S952">
        <v>430</v>
      </c>
      <c r="T952" s="4">
        <v>79.12</v>
      </c>
      <c r="U952" t="s">
        <v>113</v>
      </c>
      <c r="V952" t="s">
        <v>113</v>
      </c>
      <c r="W952" t="s">
        <v>41</v>
      </c>
      <c r="X952" t="s">
        <v>16</v>
      </c>
      <c r="Y952" t="s">
        <v>30</v>
      </c>
      <c r="Z952" t="s">
        <v>37</v>
      </c>
    </row>
    <row r="953" spans="1:26" x14ac:dyDescent="0.2">
      <c r="A953" s="1">
        <v>43628</v>
      </c>
      <c r="B953" t="s">
        <v>115</v>
      </c>
      <c r="C953" t="s">
        <v>83</v>
      </c>
      <c r="D953" t="s">
        <v>27</v>
      </c>
      <c r="E953" t="s">
        <v>648</v>
      </c>
      <c r="F953" s="3" t="s">
        <v>17</v>
      </c>
      <c r="G953" s="3">
        <f>WEEKDAY(A953,2)</f>
        <v>3</v>
      </c>
      <c r="H953" s="7">
        <f>N953+O953/60</f>
        <v>1.9166666666666665</v>
      </c>
      <c r="I953" s="7">
        <f>P953+Q953/60</f>
        <v>3.1666666666666665</v>
      </c>
      <c r="J953" s="4">
        <f>IFERROR(VLOOKUP($U953,TONGHOPVERSION!$A$3:$G$240,6,FALSE),VLOOKUP($B953,TONGHOPVERSION!$A$3:$G$240,6,FALSE))</f>
        <v>174.57236893439588</v>
      </c>
      <c r="K953" s="4">
        <f>IFERROR(VLOOKUP($U953,TONGHOPVERSION!$A$3:$G$240,7,FALSE),VLOOKUP($B953,TONGHOPVERSION!$A$3:$G$240,7,FALSE))</f>
        <v>168.20824934473262</v>
      </c>
      <c r="L953" s="2">
        <v>7.9861111111111105E-2</v>
      </c>
      <c r="M953" s="2">
        <v>0.13194444444444445</v>
      </c>
      <c r="N953" s="6">
        <f t="shared" si="56"/>
        <v>1</v>
      </c>
      <c r="O953" s="6">
        <f t="shared" si="57"/>
        <v>55</v>
      </c>
      <c r="P953" s="6">
        <f t="shared" si="58"/>
        <v>3</v>
      </c>
      <c r="Q953" s="6">
        <f t="shared" si="59"/>
        <v>10</v>
      </c>
      <c r="R953">
        <v>184</v>
      </c>
      <c r="S953">
        <v>430</v>
      </c>
      <c r="T953" s="4">
        <v>79.12</v>
      </c>
      <c r="U953" t="s">
        <v>113</v>
      </c>
      <c r="V953" t="s">
        <v>113</v>
      </c>
      <c r="W953" t="s">
        <v>41</v>
      </c>
      <c r="X953" t="s">
        <v>16</v>
      </c>
      <c r="Y953" t="s">
        <v>30</v>
      </c>
      <c r="Z953" t="s">
        <v>37</v>
      </c>
    </row>
    <row r="954" spans="1:26" x14ac:dyDescent="0.2">
      <c r="A954" s="1">
        <v>43628</v>
      </c>
      <c r="B954" t="s">
        <v>278</v>
      </c>
      <c r="C954" t="s">
        <v>279</v>
      </c>
      <c r="D954" t="s">
        <v>66</v>
      </c>
      <c r="E954" t="s">
        <v>277</v>
      </c>
      <c r="F954" s="3" t="s">
        <v>17</v>
      </c>
      <c r="G954" s="3">
        <f>WEEKDAY(A954,2)</f>
        <v>3</v>
      </c>
      <c r="H954" s="7">
        <f>N954+O954/60</f>
        <v>18.583333333333332</v>
      </c>
      <c r="I954" s="7">
        <f>P954+Q954/60</f>
        <v>22.083333333333332</v>
      </c>
      <c r="J954" s="4">
        <f>IFERROR(VLOOKUP($U954,TONGHOPVERSION!$A$3:$G$240,6,FALSE),VLOOKUP($B954,TONGHOPVERSION!$A$3:$G$240,6,FALSE))</f>
        <v>462.16810949252476</v>
      </c>
      <c r="K954" s="4">
        <f>IFERROR(VLOOKUP($U954,TONGHOPVERSION!$A$3:$G$240,7,FALSE),VLOOKUP($B954,TONGHOPVERSION!$A$3:$G$240,7,FALSE))</f>
        <v>410.65799824762848</v>
      </c>
      <c r="L954" s="2">
        <v>0.77430555555555547</v>
      </c>
      <c r="M954" s="2">
        <v>0.92013888888888884</v>
      </c>
      <c r="N954" s="6">
        <f t="shared" si="56"/>
        <v>18</v>
      </c>
      <c r="O954" s="6">
        <f t="shared" si="57"/>
        <v>35</v>
      </c>
      <c r="P954" s="6">
        <f t="shared" si="58"/>
        <v>22</v>
      </c>
      <c r="Q954" s="6">
        <f t="shared" si="59"/>
        <v>5</v>
      </c>
      <c r="R954">
        <v>203</v>
      </c>
      <c r="S954">
        <v>2129</v>
      </c>
      <c r="T954" s="4">
        <v>432.18700000000001</v>
      </c>
      <c r="U954" t="s">
        <v>280</v>
      </c>
      <c r="V954" t="s">
        <v>280</v>
      </c>
      <c r="W954" t="s">
        <v>21</v>
      </c>
      <c r="X954" t="s">
        <v>197</v>
      </c>
      <c r="Y954" t="s">
        <v>23</v>
      </c>
      <c r="Z954" t="s">
        <v>24</v>
      </c>
    </row>
    <row r="955" spans="1:26" x14ac:dyDescent="0.2">
      <c r="A955" s="1">
        <v>43628</v>
      </c>
      <c r="B955" t="s">
        <v>280</v>
      </c>
      <c r="C955" t="s">
        <v>66</v>
      </c>
      <c r="D955" t="s">
        <v>279</v>
      </c>
      <c r="E955" t="s">
        <v>281</v>
      </c>
      <c r="F955" s="3" t="s">
        <v>17</v>
      </c>
      <c r="G955" s="3">
        <f>WEEKDAY(A955,2)</f>
        <v>3</v>
      </c>
      <c r="H955" s="7">
        <f>N955+O955/60</f>
        <v>14</v>
      </c>
      <c r="I955" s="7">
        <f>P955+Q955/60</f>
        <v>17.5</v>
      </c>
      <c r="J955" s="4">
        <f>IFERROR(VLOOKUP($U955,TONGHOPVERSION!$A$3:$G$240,6,FALSE),VLOOKUP($B955,TONGHOPVERSION!$A$3:$G$240,6,FALSE))</f>
        <v>462.16810949252476</v>
      </c>
      <c r="K955" s="4">
        <f>IFERROR(VLOOKUP($U955,TONGHOPVERSION!$A$3:$G$240,7,FALSE),VLOOKUP($B955,TONGHOPVERSION!$A$3:$G$240,7,FALSE))</f>
        <v>410.65799824762848</v>
      </c>
      <c r="L955" s="2">
        <v>0.58333333333333337</v>
      </c>
      <c r="M955" s="2">
        <v>0.72916666666666663</v>
      </c>
      <c r="N955" s="6">
        <f t="shared" si="56"/>
        <v>14</v>
      </c>
      <c r="O955" s="6">
        <f t="shared" si="57"/>
        <v>0</v>
      </c>
      <c r="P955" s="6">
        <f t="shared" si="58"/>
        <v>17</v>
      </c>
      <c r="Q955" s="6">
        <f t="shared" si="59"/>
        <v>30</v>
      </c>
      <c r="R955">
        <v>203</v>
      </c>
      <c r="S955">
        <v>2129</v>
      </c>
      <c r="T955" s="4">
        <v>432.18700000000001</v>
      </c>
      <c r="U955" t="s">
        <v>280</v>
      </c>
      <c r="V955" t="s">
        <v>280</v>
      </c>
      <c r="W955" t="s">
        <v>21</v>
      </c>
      <c r="X955" t="s">
        <v>197</v>
      </c>
      <c r="Y955" t="s">
        <v>23</v>
      </c>
      <c r="Z955" t="s">
        <v>24</v>
      </c>
    </row>
    <row r="956" spans="1:26" x14ac:dyDescent="0.2">
      <c r="A956" s="1">
        <v>43628</v>
      </c>
      <c r="B956" t="s">
        <v>387</v>
      </c>
      <c r="C956" t="s">
        <v>195</v>
      </c>
      <c r="D956" t="s">
        <v>35</v>
      </c>
      <c r="E956" t="s">
        <v>386</v>
      </c>
      <c r="F956" s="3" t="s">
        <v>17</v>
      </c>
      <c r="G956" s="3">
        <f>WEEKDAY(A956,2)</f>
        <v>3</v>
      </c>
      <c r="H956" s="7">
        <f>N956+O956/60</f>
        <v>8.3333333333333339</v>
      </c>
      <c r="I956" s="7">
        <f>P956+Q956/60</f>
        <v>10.5</v>
      </c>
      <c r="J956" s="4">
        <f>IFERROR(VLOOKUP($U956,TONGHOPVERSION!$A$3:$G$240,6,FALSE),VLOOKUP($B956,TONGHOPVERSION!$A$3:$G$240,6,FALSE))</f>
        <v>467.85981617376331</v>
      </c>
      <c r="K956" s="4">
        <f>IFERROR(VLOOKUP($U956,TONGHOPVERSION!$A$3:$G$240,7,FALSE),VLOOKUP($B956,TONGHOPVERSION!$A$3:$G$240,7,FALSE))</f>
        <v>335.35833892879469</v>
      </c>
      <c r="L956" s="2">
        <v>0.34722222222222227</v>
      </c>
      <c r="M956" s="2">
        <v>0.4375</v>
      </c>
      <c r="N956" s="6">
        <f t="shared" si="56"/>
        <v>8</v>
      </c>
      <c r="O956" s="6">
        <f t="shared" si="57"/>
        <v>20</v>
      </c>
      <c r="P956" s="6">
        <f t="shared" si="58"/>
        <v>10</v>
      </c>
      <c r="Q956" s="6">
        <f t="shared" si="59"/>
        <v>30</v>
      </c>
      <c r="R956">
        <v>203</v>
      </c>
      <c r="S956">
        <v>792</v>
      </c>
      <c r="T956" s="4">
        <v>160.77600000000001</v>
      </c>
      <c r="U956" t="s">
        <v>388</v>
      </c>
      <c r="V956" t="s">
        <v>388</v>
      </c>
      <c r="W956" t="s">
        <v>21</v>
      </c>
      <c r="X956" t="s">
        <v>197</v>
      </c>
      <c r="Y956" t="s">
        <v>23</v>
      </c>
      <c r="Z956" t="s">
        <v>37</v>
      </c>
    </row>
    <row r="957" spans="1:26" x14ac:dyDescent="0.2">
      <c r="A957" s="1">
        <v>43628</v>
      </c>
      <c r="B957" t="s">
        <v>388</v>
      </c>
      <c r="C957" t="s">
        <v>35</v>
      </c>
      <c r="D957" t="s">
        <v>195</v>
      </c>
      <c r="E957" t="s">
        <v>389</v>
      </c>
      <c r="F957" s="3" t="s">
        <v>17</v>
      </c>
      <c r="G957" s="3">
        <f>WEEKDAY(A957,2)</f>
        <v>3</v>
      </c>
      <c r="H957" s="7">
        <f>N957+O957/60</f>
        <v>5.416666666666667</v>
      </c>
      <c r="I957" s="7">
        <f>P957+Q957/60</f>
        <v>7.333333333333333</v>
      </c>
      <c r="J957" s="4">
        <f>IFERROR(VLOOKUP($U957,TONGHOPVERSION!$A$3:$G$240,6,FALSE),VLOOKUP($B957,TONGHOPVERSION!$A$3:$G$240,6,FALSE))</f>
        <v>467.85981617376331</v>
      </c>
      <c r="K957" s="4">
        <f>IFERROR(VLOOKUP($U957,TONGHOPVERSION!$A$3:$G$240,7,FALSE),VLOOKUP($B957,TONGHOPVERSION!$A$3:$G$240,7,FALSE))</f>
        <v>335.35833892879469</v>
      </c>
      <c r="L957" s="2">
        <v>0.22569444444444445</v>
      </c>
      <c r="M957" s="2">
        <v>0.30555555555555552</v>
      </c>
      <c r="N957" s="6">
        <f t="shared" si="56"/>
        <v>5</v>
      </c>
      <c r="O957" s="6">
        <f t="shared" si="57"/>
        <v>25</v>
      </c>
      <c r="P957" s="6">
        <f t="shared" si="58"/>
        <v>7</v>
      </c>
      <c r="Q957" s="6">
        <f t="shared" si="59"/>
        <v>20</v>
      </c>
      <c r="R957">
        <v>203</v>
      </c>
      <c r="S957">
        <v>792</v>
      </c>
      <c r="T957" s="4">
        <v>160.77600000000001</v>
      </c>
      <c r="U957" t="s">
        <v>388</v>
      </c>
      <c r="V957" t="s">
        <v>388</v>
      </c>
      <c r="W957" t="s">
        <v>21</v>
      </c>
      <c r="X957" t="s">
        <v>197</v>
      </c>
      <c r="Y957" t="s">
        <v>23</v>
      </c>
      <c r="Z957" t="s">
        <v>37</v>
      </c>
    </row>
    <row r="958" spans="1:26" x14ac:dyDescent="0.2">
      <c r="A958" s="1">
        <v>43628</v>
      </c>
      <c r="B958" t="s">
        <v>67</v>
      </c>
      <c r="C958" t="s">
        <v>35</v>
      </c>
      <c r="D958" t="s">
        <v>66</v>
      </c>
      <c r="E958" t="s">
        <v>287</v>
      </c>
      <c r="F958" s="3" t="s">
        <v>17</v>
      </c>
      <c r="G958" s="3">
        <f>WEEKDAY(A958,2)</f>
        <v>3</v>
      </c>
      <c r="H958" s="7">
        <f>N958+O958/60</f>
        <v>11.25</v>
      </c>
      <c r="I958" s="7">
        <f>P958+Q958/60</f>
        <v>13.166666666666666</v>
      </c>
      <c r="J958" s="4">
        <f>IFERROR(VLOOKUP($U958,TONGHOPVERSION!$A$3:$G$240,6,FALSE),VLOOKUP($B958,TONGHOPVERSION!$A$3:$G$240,6,FALSE))</f>
        <v>292.75199550278143</v>
      </c>
      <c r="K958" s="4">
        <f>IFERROR(VLOOKUP($U958,TONGHOPVERSION!$A$3:$G$240,7,FALSE),VLOOKUP($B958,TONGHOPVERSION!$A$3:$G$240,7,FALSE))</f>
        <v>283.06606117169179</v>
      </c>
      <c r="L958" s="2">
        <v>0.46875</v>
      </c>
      <c r="M958" s="2">
        <v>0.54861111111111105</v>
      </c>
      <c r="N958" s="6">
        <f t="shared" si="56"/>
        <v>11</v>
      </c>
      <c r="O958" s="6">
        <f t="shared" si="57"/>
        <v>15</v>
      </c>
      <c r="P958" s="6">
        <f t="shared" si="58"/>
        <v>13</v>
      </c>
      <c r="Q958" s="6">
        <f t="shared" si="59"/>
        <v>10</v>
      </c>
      <c r="R958">
        <v>203</v>
      </c>
      <c r="S958">
        <v>1062</v>
      </c>
      <c r="T958" s="4">
        <v>215.58600000000001</v>
      </c>
      <c r="U958" t="s">
        <v>67</v>
      </c>
      <c r="V958" t="s">
        <v>67</v>
      </c>
      <c r="W958" t="s">
        <v>29</v>
      </c>
      <c r="X958" t="s">
        <v>16</v>
      </c>
      <c r="Y958" t="s">
        <v>30</v>
      </c>
      <c r="Z958" t="s">
        <v>37</v>
      </c>
    </row>
    <row r="959" spans="1:26" x14ac:dyDescent="0.2">
      <c r="A959" s="1">
        <v>43628</v>
      </c>
      <c r="B959" t="s">
        <v>284</v>
      </c>
      <c r="C959" t="s">
        <v>35</v>
      </c>
      <c r="D959" t="s">
        <v>119</v>
      </c>
      <c r="E959" t="s">
        <v>390</v>
      </c>
      <c r="F959" s="3" t="s">
        <v>17</v>
      </c>
      <c r="G959" s="3">
        <f>WEEKDAY(A959,2)</f>
        <v>3</v>
      </c>
      <c r="H959" s="7">
        <f>N959+O959/60</f>
        <v>1.5</v>
      </c>
      <c r="I959" s="7">
        <f>P959+Q959/60</f>
        <v>2.75</v>
      </c>
      <c r="J959" s="4">
        <f>IFERROR(VLOOKUP($U959,TONGHOPVERSION!$A$3:$G$240,6,FALSE),VLOOKUP($B959,TONGHOPVERSION!$A$3:$G$240,6,FALSE))</f>
        <v>233.52231346639445</v>
      </c>
      <c r="K959" s="4">
        <f>IFERROR(VLOOKUP($U959,TONGHOPVERSION!$A$3:$G$240,7,FALSE),VLOOKUP($B959,TONGHOPVERSION!$A$3:$G$240,7,FALSE))</f>
        <v>188.23299562906084</v>
      </c>
      <c r="L959" s="2">
        <v>6.25E-2</v>
      </c>
      <c r="M959" s="2">
        <v>0.11458333333333333</v>
      </c>
      <c r="N959" s="6">
        <f t="shared" si="56"/>
        <v>1</v>
      </c>
      <c r="O959" s="6">
        <f t="shared" si="57"/>
        <v>30</v>
      </c>
      <c r="P959" s="6">
        <f t="shared" si="58"/>
        <v>2</v>
      </c>
      <c r="Q959" s="6">
        <f t="shared" si="59"/>
        <v>45</v>
      </c>
      <c r="R959">
        <v>203</v>
      </c>
      <c r="S959">
        <v>547</v>
      </c>
      <c r="T959" s="4">
        <v>111.041</v>
      </c>
      <c r="U959" t="s">
        <v>284</v>
      </c>
      <c r="V959" t="s">
        <v>284</v>
      </c>
      <c r="W959" t="s">
        <v>29</v>
      </c>
      <c r="X959" t="s">
        <v>16</v>
      </c>
      <c r="Y959" t="s">
        <v>30</v>
      </c>
      <c r="Z959" t="s">
        <v>37</v>
      </c>
    </row>
    <row r="960" spans="1:26" x14ac:dyDescent="0.2">
      <c r="A960" s="1">
        <v>43628</v>
      </c>
      <c r="B960" t="s">
        <v>286</v>
      </c>
      <c r="C960" t="s">
        <v>119</v>
      </c>
      <c r="D960" t="s">
        <v>35</v>
      </c>
      <c r="E960" t="s">
        <v>391</v>
      </c>
      <c r="F960" s="3" t="s">
        <v>17</v>
      </c>
      <c r="G960" s="3">
        <f>WEEKDAY(A960,2)</f>
        <v>3</v>
      </c>
      <c r="H960" s="7">
        <f>N960+O960/60</f>
        <v>3.4166666666666665</v>
      </c>
      <c r="I960" s="7">
        <f>P960+Q960/60</f>
        <v>4.666666666666667</v>
      </c>
      <c r="J960" s="4">
        <f>IFERROR(VLOOKUP($U960,TONGHOPVERSION!$A$3:$G$240,6,FALSE),VLOOKUP($B960,TONGHOPVERSION!$A$3:$G$240,6,FALSE))</f>
        <v>233.52231346639445</v>
      </c>
      <c r="K960" s="4">
        <f>IFERROR(VLOOKUP($U960,TONGHOPVERSION!$A$3:$G$240,7,FALSE),VLOOKUP($B960,TONGHOPVERSION!$A$3:$G$240,7,FALSE))</f>
        <v>188.23299562906084</v>
      </c>
      <c r="L960" s="2">
        <v>0.1423611111111111</v>
      </c>
      <c r="M960" s="2">
        <v>0.19444444444444445</v>
      </c>
      <c r="N960" s="6">
        <f t="shared" si="56"/>
        <v>3</v>
      </c>
      <c r="O960" s="6">
        <f t="shared" si="57"/>
        <v>25</v>
      </c>
      <c r="P960" s="6">
        <f t="shared" si="58"/>
        <v>4</v>
      </c>
      <c r="Q960" s="6">
        <f t="shared" si="59"/>
        <v>40</v>
      </c>
      <c r="R960">
        <v>203</v>
      </c>
      <c r="S960">
        <v>547</v>
      </c>
      <c r="T960" s="4">
        <v>111.041</v>
      </c>
      <c r="U960" t="s">
        <v>284</v>
      </c>
      <c r="V960" t="s">
        <v>284</v>
      </c>
      <c r="W960" t="s">
        <v>29</v>
      </c>
      <c r="X960" t="s">
        <v>16</v>
      </c>
      <c r="Y960" t="s">
        <v>30</v>
      </c>
      <c r="Z960" t="s">
        <v>37</v>
      </c>
    </row>
    <row r="961" spans="1:26" x14ac:dyDescent="0.2">
      <c r="A961" s="1">
        <v>43628</v>
      </c>
      <c r="B961" t="s">
        <v>128</v>
      </c>
      <c r="C961" t="s">
        <v>34</v>
      </c>
      <c r="D961" t="s">
        <v>27</v>
      </c>
      <c r="E961" t="s">
        <v>127</v>
      </c>
      <c r="F961" s="3" t="s">
        <v>17</v>
      </c>
      <c r="G961" s="3">
        <f>WEEKDAY(A961,2)</f>
        <v>3</v>
      </c>
      <c r="H961" s="7">
        <f>N961+O961/60</f>
        <v>6.916666666666667</v>
      </c>
      <c r="I961" s="7">
        <f>P961+Q961/60</f>
        <v>8.4166666666666661</v>
      </c>
      <c r="J961" s="4">
        <f>IFERROR(VLOOKUP($U961,TONGHOPVERSION!$A$3:$G$240,6,FALSE),VLOOKUP($B961,TONGHOPVERSION!$A$3:$G$240,6,FALSE))</f>
        <v>239.31340170869245</v>
      </c>
      <c r="K961" s="4">
        <f>IFERROR(VLOOKUP($U961,TONGHOPVERSION!$A$3:$G$240,7,FALSE),VLOOKUP($B961,TONGHOPVERSION!$A$3:$G$240,7,FALSE))</f>
        <v>208.92363712533773</v>
      </c>
      <c r="L961" s="2">
        <v>0.28819444444444448</v>
      </c>
      <c r="M961" s="2">
        <v>0.35069444444444442</v>
      </c>
      <c r="N961" s="6">
        <f t="shared" si="56"/>
        <v>6</v>
      </c>
      <c r="O961" s="6">
        <f t="shared" si="57"/>
        <v>55</v>
      </c>
      <c r="P961" s="6">
        <f t="shared" si="58"/>
        <v>8</v>
      </c>
      <c r="Q961" s="6">
        <f t="shared" si="59"/>
        <v>25</v>
      </c>
      <c r="R961">
        <v>203</v>
      </c>
      <c r="S961">
        <v>602</v>
      </c>
      <c r="T961" s="4">
        <v>122.206</v>
      </c>
      <c r="U961" t="s">
        <v>129</v>
      </c>
      <c r="V961" t="s">
        <v>129</v>
      </c>
      <c r="W961" t="s">
        <v>129</v>
      </c>
      <c r="X961" t="s">
        <v>16</v>
      </c>
      <c r="Y961" t="s">
        <v>30</v>
      </c>
      <c r="Z961" t="s">
        <v>37</v>
      </c>
    </row>
    <row r="962" spans="1:26" x14ac:dyDescent="0.2">
      <c r="A962" s="1">
        <v>43628</v>
      </c>
      <c r="B962" t="s">
        <v>128</v>
      </c>
      <c r="C962" t="s">
        <v>34</v>
      </c>
      <c r="D962" t="s">
        <v>27</v>
      </c>
      <c r="E962" t="s">
        <v>360</v>
      </c>
      <c r="F962" s="3" t="s">
        <v>17</v>
      </c>
      <c r="G962" s="3">
        <f>WEEKDAY(A962,2)</f>
        <v>3</v>
      </c>
      <c r="H962" s="7">
        <f>N962+O962/60</f>
        <v>12</v>
      </c>
      <c r="I962" s="7">
        <f>P962+Q962/60</f>
        <v>13.416666666666666</v>
      </c>
      <c r="J962" s="4">
        <f>IFERROR(VLOOKUP($U962,TONGHOPVERSION!$A$3:$G$240,6,FALSE),VLOOKUP($B962,TONGHOPVERSION!$A$3:$G$240,6,FALSE))</f>
        <v>239.31340170869245</v>
      </c>
      <c r="K962" s="4">
        <f>IFERROR(VLOOKUP($U962,TONGHOPVERSION!$A$3:$G$240,7,FALSE),VLOOKUP($B962,TONGHOPVERSION!$A$3:$G$240,7,FALSE))</f>
        <v>208.92363712533773</v>
      </c>
      <c r="L962" s="2">
        <v>0.5</v>
      </c>
      <c r="M962" s="2">
        <v>0.55902777777777779</v>
      </c>
      <c r="N962" s="6">
        <f t="shared" si="56"/>
        <v>12</v>
      </c>
      <c r="O962" s="6">
        <f t="shared" si="57"/>
        <v>0</v>
      </c>
      <c r="P962" s="6">
        <f t="shared" si="58"/>
        <v>13</v>
      </c>
      <c r="Q962" s="6">
        <f t="shared" si="59"/>
        <v>25</v>
      </c>
      <c r="R962">
        <v>203</v>
      </c>
      <c r="S962">
        <v>602</v>
      </c>
      <c r="T962" s="4">
        <v>122.206</v>
      </c>
      <c r="U962" t="s">
        <v>129</v>
      </c>
      <c r="V962" t="s">
        <v>129</v>
      </c>
      <c r="W962" t="s">
        <v>129</v>
      </c>
      <c r="X962" t="s">
        <v>16</v>
      </c>
      <c r="Y962" t="s">
        <v>30</v>
      </c>
      <c r="Z962" t="s">
        <v>37</v>
      </c>
    </row>
    <row r="963" spans="1:26" x14ac:dyDescent="0.2">
      <c r="A963" s="1">
        <v>43628</v>
      </c>
      <c r="B963" t="s">
        <v>159</v>
      </c>
      <c r="C963" t="s">
        <v>124</v>
      </c>
      <c r="D963" t="s">
        <v>27</v>
      </c>
      <c r="E963" t="s">
        <v>372</v>
      </c>
      <c r="F963" s="3" t="s">
        <v>17</v>
      </c>
      <c r="G963" s="3">
        <f>WEEKDAY(A963,2)</f>
        <v>3</v>
      </c>
      <c r="H963" s="7">
        <f>N963+O963/60</f>
        <v>1.8333333333333335</v>
      </c>
      <c r="I963" s="7">
        <f>P963+Q963/60</f>
        <v>3.9166666666666665</v>
      </c>
      <c r="J963" s="4">
        <f>IFERROR(VLOOKUP($U963,TONGHOPVERSION!$A$3:$G$240,6,FALSE),VLOOKUP($B963,TONGHOPVERSION!$A$3:$G$240,6,FALSE))</f>
        <v>284.2128245548555</v>
      </c>
      <c r="K963" s="4">
        <f>IFERROR(VLOOKUP($U963,TONGHOPVERSION!$A$3:$G$240,7,FALSE),VLOOKUP($B963,TONGHOPVERSION!$A$3:$G$240,7,FALSE))</f>
        <v>306.08961374632247</v>
      </c>
      <c r="L963" s="2">
        <v>7.6388888888888895E-2</v>
      </c>
      <c r="M963" s="2">
        <v>0.16319444444444445</v>
      </c>
      <c r="N963" s="6">
        <f t="shared" ref="N963:N1026" si="60">HOUR(L963)</f>
        <v>1</v>
      </c>
      <c r="O963" s="6">
        <f t="shared" ref="O963:O1026" si="61">MINUTE(L963)</f>
        <v>50</v>
      </c>
      <c r="P963" s="6">
        <f t="shared" ref="P963:P1026" si="62">HOUR(M963)</f>
        <v>3</v>
      </c>
      <c r="Q963" s="6">
        <f t="shared" ref="Q963:Q1026" si="63">MINUTE(M963)</f>
        <v>55</v>
      </c>
      <c r="R963">
        <v>203</v>
      </c>
      <c r="S963">
        <v>1107</v>
      </c>
      <c r="T963" s="4">
        <v>224.721</v>
      </c>
      <c r="U963" t="s">
        <v>123</v>
      </c>
      <c r="V963" t="s">
        <v>123</v>
      </c>
      <c r="W963" t="s">
        <v>125</v>
      </c>
      <c r="X963" t="s">
        <v>16</v>
      </c>
      <c r="Y963" t="s">
        <v>30</v>
      </c>
      <c r="Z963" t="s">
        <v>37</v>
      </c>
    </row>
    <row r="964" spans="1:26" x14ac:dyDescent="0.2">
      <c r="A964" s="1">
        <v>43628</v>
      </c>
      <c r="B964" t="s">
        <v>129</v>
      </c>
      <c r="C964" t="s">
        <v>27</v>
      </c>
      <c r="D964" t="s">
        <v>34</v>
      </c>
      <c r="E964" t="s">
        <v>131</v>
      </c>
      <c r="F964" s="3" t="s">
        <v>17</v>
      </c>
      <c r="G964" s="3">
        <f>WEEKDAY(A964,2)</f>
        <v>3</v>
      </c>
      <c r="H964" s="7">
        <f>N964+O964/60</f>
        <v>4.916666666666667</v>
      </c>
      <c r="I964" s="7">
        <f>P964+Q964/60</f>
        <v>6.25</v>
      </c>
      <c r="J964" s="4">
        <f>IFERROR(VLOOKUP($U964,TONGHOPVERSION!$A$3:$G$240,6,FALSE),VLOOKUP($B964,TONGHOPVERSION!$A$3:$G$240,6,FALSE))</f>
        <v>239.31340170869245</v>
      </c>
      <c r="K964" s="4">
        <f>IFERROR(VLOOKUP($U964,TONGHOPVERSION!$A$3:$G$240,7,FALSE),VLOOKUP($B964,TONGHOPVERSION!$A$3:$G$240,7,FALSE))</f>
        <v>208.92363712533773</v>
      </c>
      <c r="L964" s="2">
        <v>0.20486111111111113</v>
      </c>
      <c r="M964" s="2">
        <v>0.26041666666666669</v>
      </c>
      <c r="N964" s="6">
        <f t="shared" si="60"/>
        <v>4</v>
      </c>
      <c r="O964" s="6">
        <f t="shared" si="61"/>
        <v>55</v>
      </c>
      <c r="P964" s="6">
        <f t="shared" si="62"/>
        <v>6</v>
      </c>
      <c r="Q964" s="6">
        <f t="shared" si="63"/>
        <v>15</v>
      </c>
      <c r="R964">
        <v>203</v>
      </c>
      <c r="S964">
        <v>602</v>
      </c>
      <c r="T964" s="4">
        <v>122.206</v>
      </c>
      <c r="U964" t="s">
        <v>129</v>
      </c>
      <c r="V964" t="s">
        <v>129</v>
      </c>
      <c r="W964" t="s">
        <v>129</v>
      </c>
      <c r="X964" t="s">
        <v>16</v>
      </c>
      <c r="Y964" t="s">
        <v>30</v>
      </c>
      <c r="Z964" t="s">
        <v>37</v>
      </c>
    </row>
    <row r="965" spans="1:26" x14ac:dyDescent="0.2">
      <c r="A965" s="1">
        <v>43628</v>
      </c>
      <c r="B965" t="s">
        <v>129</v>
      </c>
      <c r="C965" t="s">
        <v>27</v>
      </c>
      <c r="D965" t="s">
        <v>34</v>
      </c>
      <c r="E965" t="s">
        <v>361</v>
      </c>
      <c r="F965" s="3" t="s">
        <v>17</v>
      </c>
      <c r="G965" s="3">
        <f>WEEKDAY(A965,2)</f>
        <v>3</v>
      </c>
      <c r="H965" s="7">
        <f>N965+O965/60</f>
        <v>10</v>
      </c>
      <c r="I965" s="7">
        <f>P965+Q965/60</f>
        <v>11.333333333333334</v>
      </c>
      <c r="J965" s="4">
        <f>IFERROR(VLOOKUP($U965,TONGHOPVERSION!$A$3:$G$240,6,FALSE),VLOOKUP($B965,TONGHOPVERSION!$A$3:$G$240,6,FALSE))</f>
        <v>239.31340170869245</v>
      </c>
      <c r="K965" s="4">
        <f>IFERROR(VLOOKUP($U965,TONGHOPVERSION!$A$3:$G$240,7,FALSE),VLOOKUP($B965,TONGHOPVERSION!$A$3:$G$240,7,FALSE))</f>
        <v>208.92363712533773</v>
      </c>
      <c r="L965" s="2">
        <v>0.41666666666666669</v>
      </c>
      <c r="M965" s="2">
        <v>0.47222222222222227</v>
      </c>
      <c r="N965" s="6">
        <f t="shared" si="60"/>
        <v>10</v>
      </c>
      <c r="O965" s="6">
        <f t="shared" si="61"/>
        <v>0</v>
      </c>
      <c r="P965" s="6">
        <f t="shared" si="62"/>
        <v>11</v>
      </c>
      <c r="Q965" s="6">
        <f t="shared" si="63"/>
        <v>20</v>
      </c>
      <c r="R965">
        <v>203</v>
      </c>
      <c r="S965">
        <v>602</v>
      </c>
      <c r="T965" s="4">
        <v>122.206</v>
      </c>
      <c r="U965" t="s">
        <v>129</v>
      </c>
      <c r="V965" t="s">
        <v>129</v>
      </c>
      <c r="W965" t="s">
        <v>129</v>
      </c>
      <c r="X965" t="s">
        <v>16</v>
      </c>
      <c r="Y965" t="s">
        <v>30</v>
      </c>
      <c r="Z965" t="s">
        <v>37</v>
      </c>
    </row>
    <row r="966" spans="1:26" x14ac:dyDescent="0.2">
      <c r="A966" s="1">
        <v>43628</v>
      </c>
      <c r="B966" t="s">
        <v>123</v>
      </c>
      <c r="C966" t="s">
        <v>27</v>
      </c>
      <c r="D966" t="s">
        <v>124</v>
      </c>
      <c r="E966" t="s">
        <v>122</v>
      </c>
      <c r="F966" s="3" t="s">
        <v>17</v>
      </c>
      <c r="G966" s="3">
        <f>WEEKDAY(A966,2)</f>
        <v>3</v>
      </c>
      <c r="H966" s="7">
        <f>N966+O966/60</f>
        <v>23</v>
      </c>
      <c r="I966" s="7">
        <f>P966+Q966/60</f>
        <v>1</v>
      </c>
      <c r="J966" s="4">
        <f>IFERROR(VLOOKUP($U966,TONGHOPVERSION!$A$3:$G$240,6,FALSE),VLOOKUP($B966,TONGHOPVERSION!$A$3:$G$240,6,FALSE))</f>
        <v>284.2128245548555</v>
      </c>
      <c r="K966" s="4">
        <f>IFERROR(VLOOKUP($U966,TONGHOPVERSION!$A$3:$G$240,7,FALSE),VLOOKUP($B966,TONGHOPVERSION!$A$3:$G$240,7,FALSE))</f>
        <v>306.08961374632247</v>
      </c>
      <c r="L966" s="2">
        <v>0.95833333333333337</v>
      </c>
      <c r="M966" s="2">
        <v>4.1666666666666664E-2</v>
      </c>
      <c r="N966" s="6">
        <f t="shared" si="60"/>
        <v>23</v>
      </c>
      <c r="O966" s="6">
        <f t="shared" si="61"/>
        <v>0</v>
      </c>
      <c r="P966" s="6">
        <f t="shared" si="62"/>
        <v>1</v>
      </c>
      <c r="Q966" s="6">
        <f t="shared" si="63"/>
        <v>0</v>
      </c>
      <c r="R966">
        <v>203</v>
      </c>
      <c r="S966">
        <v>1107</v>
      </c>
      <c r="T966" s="4">
        <v>224.721</v>
      </c>
      <c r="U966" t="s">
        <v>123</v>
      </c>
      <c r="V966" t="s">
        <v>123</v>
      </c>
      <c r="W966" t="s">
        <v>125</v>
      </c>
      <c r="X966" t="s">
        <v>16</v>
      </c>
      <c r="Y966" t="s">
        <v>30</v>
      </c>
      <c r="Z966" t="s">
        <v>37</v>
      </c>
    </row>
    <row r="967" spans="1:26" x14ac:dyDescent="0.2">
      <c r="A967" s="1">
        <v>43628</v>
      </c>
      <c r="B967" t="s">
        <v>438</v>
      </c>
      <c r="C967" t="s">
        <v>35</v>
      </c>
      <c r="D967" t="s">
        <v>439</v>
      </c>
      <c r="E967" t="s">
        <v>437</v>
      </c>
      <c r="F967" s="3" t="s">
        <v>17</v>
      </c>
      <c r="G967" s="3">
        <f>WEEKDAY(A967,2)</f>
        <v>3</v>
      </c>
      <c r="H967" s="7">
        <f>N967+O967/60</f>
        <v>9.3333333333333339</v>
      </c>
      <c r="I967" s="7">
        <f>P967+Q967/60</f>
        <v>11.5</v>
      </c>
      <c r="J967" s="4">
        <f>IFERROR(VLOOKUP($U967,TONGHOPVERSION!$A$3:$G$240,6,FALSE),VLOOKUP($B967,TONGHOPVERSION!$A$3:$G$240,6,FALSE))</f>
        <v>352.0849431463634</v>
      </c>
      <c r="K967" s="4">
        <f>IFERROR(VLOOKUP($U967,TONGHOPVERSION!$A$3:$G$240,7,FALSE),VLOOKUP($B967,TONGHOPVERSION!$A$3:$G$240,7,FALSE))</f>
        <v>364.1167200111874</v>
      </c>
      <c r="L967" s="2">
        <v>0.3888888888888889</v>
      </c>
      <c r="M967" s="2">
        <v>0.47916666666666669</v>
      </c>
      <c r="N967" s="6">
        <f t="shared" si="60"/>
        <v>9</v>
      </c>
      <c r="O967" s="6">
        <f t="shared" si="61"/>
        <v>20</v>
      </c>
      <c r="P967" s="6">
        <f t="shared" si="62"/>
        <v>11</v>
      </c>
      <c r="Q967" s="6">
        <f t="shared" si="63"/>
        <v>30</v>
      </c>
      <c r="R967">
        <v>184</v>
      </c>
      <c r="S967">
        <v>1123</v>
      </c>
      <c r="T967" s="4">
        <v>206.63200000000001</v>
      </c>
      <c r="U967" t="s">
        <v>438</v>
      </c>
      <c r="V967" t="s">
        <v>438</v>
      </c>
      <c r="W967" t="s">
        <v>55</v>
      </c>
      <c r="X967" t="s">
        <v>440</v>
      </c>
      <c r="Y967" t="s">
        <v>23</v>
      </c>
      <c r="Z967" t="s">
        <v>37</v>
      </c>
    </row>
    <row r="968" spans="1:26" x14ac:dyDescent="0.2">
      <c r="A968" s="1">
        <v>43628</v>
      </c>
      <c r="B968" t="s">
        <v>444</v>
      </c>
      <c r="C968" t="s">
        <v>439</v>
      </c>
      <c r="D968" t="s">
        <v>35</v>
      </c>
      <c r="E968" t="s">
        <v>443</v>
      </c>
      <c r="F968" s="3" t="s">
        <v>17</v>
      </c>
      <c r="G968" s="3">
        <f>WEEKDAY(A968,2)</f>
        <v>3</v>
      </c>
      <c r="H968" s="7">
        <f>N968+O968/60</f>
        <v>12.5</v>
      </c>
      <c r="I968" s="7">
        <f>P968+Q968/60</f>
        <v>14.5</v>
      </c>
      <c r="J968" s="4">
        <f>IFERROR(VLOOKUP($U968,TONGHOPVERSION!$A$3:$G$240,6,FALSE),VLOOKUP($B968,TONGHOPVERSION!$A$3:$G$240,6,FALSE))</f>
        <v>352.0849431463634</v>
      </c>
      <c r="K968" s="4">
        <f>IFERROR(VLOOKUP($U968,TONGHOPVERSION!$A$3:$G$240,7,FALSE),VLOOKUP($B968,TONGHOPVERSION!$A$3:$G$240,7,FALSE))</f>
        <v>364.1167200111874</v>
      </c>
      <c r="L968" s="2">
        <v>0.52083333333333337</v>
      </c>
      <c r="M968" s="2">
        <v>0.60416666666666663</v>
      </c>
      <c r="N968" s="6">
        <f t="shared" si="60"/>
        <v>12</v>
      </c>
      <c r="O968" s="6">
        <f t="shared" si="61"/>
        <v>30</v>
      </c>
      <c r="P968" s="6">
        <f t="shared" si="62"/>
        <v>14</v>
      </c>
      <c r="Q968" s="6">
        <f t="shared" si="63"/>
        <v>30</v>
      </c>
      <c r="R968">
        <v>184</v>
      </c>
      <c r="S968">
        <v>1123</v>
      </c>
      <c r="T968" s="4">
        <v>206.63200000000001</v>
      </c>
      <c r="U968" t="s">
        <v>438</v>
      </c>
      <c r="V968" t="s">
        <v>438</v>
      </c>
      <c r="W968" t="s">
        <v>55</v>
      </c>
      <c r="X968" t="s">
        <v>440</v>
      </c>
      <c r="Y968" t="s">
        <v>23</v>
      </c>
      <c r="Z968" t="s">
        <v>37</v>
      </c>
    </row>
    <row r="969" spans="1:26" x14ac:dyDescent="0.2">
      <c r="A969" s="1">
        <v>43628</v>
      </c>
      <c r="B969" t="s">
        <v>94</v>
      </c>
      <c r="C969" t="s">
        <v>27</v>
      </c>
      <c r="D969" t="s">
        <v>35</v>
      </c>
      <c r="E969" t="s">
        <v>216</v>
      </c>
      <c r="F969" s="3" t="s">
        <v>17</v>
      </c>
      <c r="G969" s="3">
        <f>WEEKDAY(A969,2)</f>
        <v>3</v>
      </c>
      <c r="H969" s="7">
        <f>N969+O969/60</f>
        <v>4.666666666666667</v>
      </c>
      <c r="I969" s="7">
        <f>P969+Q969/60</f>
        <v>6.833333333333333</v>
      </c>
      <c r="J969" s="4">
        <f>IFERROR(VLOOKUP($U969,TONGHOPVERSION!$A$3:$G$240,6,FALSE),VLOOKUP($B969,TONGHOPVERSION!$A$3:$G$240,6,FALSE))</f>
        <v>381.62004815649715</v>
      </c>
      <c r="K969" s="4">
        <f>IFERROR(VLOOKUP($U969,TONGHOPVERSION!$A$3:$G$240,7,FALSE),VLOOKUP($B969,TONGHOPVERSION!$A$3:$G$240,7,FALSE))</f>
        <v>329.70071085785668</v>
      </c>
      <c r="L969" s="2">
        <v>0.19444444444444445</v>
      </c>
      <c r="M969" s="2">
        <v>0.28472222222222221</v>
      </c>
      <c r="N969" s="6">
        <f t="shared" si="60"/>
        <v>4</v>
      </c>
      <c r="O969" s="6">
        <f t="shared" si="61"/>
        <v>40</v>
      </c>
      <c r="P969" s="6">
        <f t="shared" si="62"/>
        <v>6</v>
      </c>
      <c r="Q969" s="6">
        <f t="shared" si="63"/>
        <v>50</v>
      </c>
      <c r="R969">
        <v>184</v>
      </c>
      <c r="S969">
        <v>1133</v>
      </c>
      <c r="T969" s="4">
        <v>208.47200000000001</v>
      </c>
      <c r="U969" t="s">
        <v>92</v>
      </c>
      <c r="V969" t="s">
        <v>92</v>
      </c>
      <c r="W969" t="s">
        <v>92</v>
      </c>
      <c r="X969" t="s">
        <v>16</v>
      </c>
      <c r="Y969" t="s">
        <v>30</v>
      </c>
      <c r="Z969" t="s">
        <v>37</v>
      </c>
    </row>
    <row r="970" spans="1:26" x14ac:dyDescent="0.2">
      <c r="A970" s="1">
        <v>43628</v>
      </c>
      <c r="B970" t="s">
        <v>128</v>
      </c>
      <c r="C970" t="s">
        <v>34</v>
      </c>
      <c r="D970" t="s">
        <v>27</v>
      </c>
      <c r="E970" t="s">
        <v>689</v>
      </c>
      <c r="F970" s="3" t="s">
        <v>17</v>
      </c>
      <c r="G970" s="3">
        <f>WEEKDAY(A970,2)</f>
        <v>3</v>
      </c>
      <c r="H970" s="7">
        <f>N970+O970/60</f>
        <v>3.5</v>
      </c>
      <c r="I970" s="7">
        <f>P970+Q970/60</f>
        <v>5</v>
      </c>
      <c r="J970" s="4">
        <f>IFERROR(VLOOKUP($U970,TONGHOPVERSION!$A$3:$G$240,6,FALSE),VLOOKUP($B970,TONGHOPVERSION!$A$3:$G$240,6,FALSE))</f>
        <v>239.31340170869245</v>
      </c>
      <c r="K970" s="4">
        <f>IFERROR(VLOOKUP($U970,TONGHOPVERSION!$A$3:$G$240,7,FALSE),VLOOKUP($B970,TONGHOPVERSION!$A$3:$G$240,7,FALSE))</f>
        <v>208.92363712533773</v>
      </c>
      <c r="L970" s="2">
        <v>0.14583333333333334</v>
      </c>
      <c r="M970" s="2">
        <v>0.20833333333333334</v>
      </c>
      <c r="N970" s="6">
        <f t="shared" si="60"/>
        <v>3</v>
      </c>
      <c r="O970" s="6">
        <f t="shared" si="61"/>
        <v>30</v>
      </c>
      <c r="P970" s="6">
        <f t="shared" si="62"/>
        <v>5</v>
      </c>
      <c r="Q970" s="6">
        <f t="shared" si="63"/>
        <v>0</v>
      </c>
      <c r="R970">
        <v>178</v>
      </c>
      <c r="S970">
        <v>602</v>
      </c>
      <c r="T970" s="4">
        <v>107.15600000000001</v>
      </c>
      <c r="U970" t="s">
        <v>129</v>
      </c>
      <c r="V970" t="s">
        <v>129</v>
      </c>
      <c r="W970" t="s">
        <v>129</v>
      </c>
      <c r="X970" t="s">
        <v>16</v>
      </c>
      <c r="Y970" t="s">
        <v>30</v>
      </c>
      <c r="Z970" t="s">
        <v>37</v>
      </c>
    </row>
    <row r="971" spans="1:26" x14ac:dyDescent="0.2">
      <c r="A971" s="1">
        <v>43628</v>
      </c>
      <c r="B971" t="s">
        <v>245</v>
      </c>
      <c r="C971" t="s">
        <v>246</v>
      </c>
      <c r="D971" t="s">
        <v>27</v>
      </c>
      <c r="E971" t="s">
        <v>244</v>
      </c>
      <c r="F971" s="3" t="s">
        <v>17</v>
      </c>
      <c r="G971" s="3">
        <f>WEEKDAY(A971,2)</f>
        <v>3</v>
      </c>
      <c r="H971" s="7">
        <f>N971+O971/60</f>
        <v>7.5</v>
      </c>
      <c r="I971" s="7">
        <f>P971+Q971/60</f>
        <v>8.5833333333333339</v>
      </c>
      <c r="J971" s="4">
        <f>IFERROR(VLOOKUP($U971,TONGHOPVERSION!$A$3:$G$240,6,FALSE),VLOOKUP($B971,TONGHOPVERSION!$A$3:$G$240,6,FALSE))</f>
        <v>159.31349741767471</v>
      </c>
      <c r="K971" s="4">
        <f>IFERROR(VLOOKUP($U971,TONGHOPVERSION!$A$3:$G$240,7,FALSE),VLOOKUP($B971,TONGHOPVERSION!$A$3:$G$240,7,FALSE))</f>
        <v>161.80118112969026</v>
      </c>
      <c r="L971" s="2">
        <v>0.3125</v>
      </c>
      <c r="M971" s="2">
        <v>0.3576388888888889</v>
      </c>
      <c r="N971" s="6">
        <f t="shared" si="60"/>
        <v>7</v>
      </c>
      <c r="O971" s="6">
        <f t="shared" si="61"/>
        <v>30</v>
      </c>
      <c r="P971" s="6">
        <f t="shared" si="62"/>
        <v>8</v>
      </c>
      <c r="Q971" s="6">
        <f t="shared" si="63"/>
        <v>35</v>
      </c>
      <c r="R971">
        <v>178</v>
      </c>
      <c r="S971">
        <v>383</v>
      </c>
      <c r="T971" s="4">
        <v>68.174000000000007</v>
      </c>
      <c r="U971" t="s">
        <v>247</v>
      </c>
      <c r="V971" t="s">
        <v>247</v>
      </c>
      <c r="W971" t="s">
        <v>41</v>
      </c>
      <c r="X971" t="s">
        <v>16</v>
      </c>
      <c r="Y971" t="s">
        <v>30</v>
      </c>
      <c r="Z971" t="s">
        <v>37</v>
      </c>
    </row>
    <row r="972" spans="1:26" x14ac:dyDescent="0.2">
      <c r="A972" s="1">
        <v>43628</v>
      </c>
      <c r="B972" t="s">
        <v>642</v>
      </c>
      <c r="C972" t="s">
        <v>87</v>
      </c>
      <c r="D972" t="s">
        <v>27</v>
      </c>
      <c r="E972" t="s">
        <v>747</v>
      </c>
      <c r="F972" s="3" t="s">
        <v>17</v>
      </c>
      <c r="G972" s="3">
        <f>WEEKDAY(A972,2)</f>
        <v>3</v>
      </c>
      <c r="H972" s="7">
        <f>N972+O972/60</f>
        <v>11.333333333333334</v>
      </c>
      <c r="I972" s="7">
        <f>P972+Q972/60</f>
        <v>12.583333333333334</v>
      </c>
      <c r="J972" s="4">
        <f>IFERROR(VLOOKUP($U972,TONGHOPVERSION!$A$3:$G$240,6,FALSE),VLOOKUP($B972,TONGHOPVERSION!$A$3:$G$240,6,FALSE))</f>
        <v>236.48215406547158</v>
      </c>
      <c r="K972" s="4">
        <f>IFERROR(VLOOKUP($U972,TONGHOPVERSION!$A$3:$G$240,7,FALSE),VLOOKUP($B972,TONGHOPVERSION!$A$3:$G$240,7,FALSE))</f>
        <v>229.41986961622271</v>
      </c>
      <c r="L972" s="2">
        <v>0.47222222222222227</v>
      </c>
      <c r="M972" s="2">
        <v>0.52430555555555558</v>
      </c>
      <c r="N972" s="6">
        <f t="shared" si="60"/>
        <v>11</v>
      </c>
      <c r="O972" s="6">
        <f t="shared" si="61"/>
        <v>20</v>
      </c>
      <c r="P972" s="6">
        <f t="shared" si="62"/>
        <v>12</v>
      </c>
      <c r="Q972" s="6">
        <f t="shared" si="63"/>
        <v>35</v>
      </c>
      <c r="R972">
        <v>178</v>
      </c>
      <c r="S972">
        <v>422</v>
      </c>
      <c r="T972" s="4">
        <v>75.116</v>
      </c>
      <c r="U972" t="s">
        <v>643</v>
      </c>
      <c r="V972" t="s">
        <v>643</v>
      </c>
      <c r="W972" t="s">
        <v>55</v>
      </c>
      <c r="X972" t="s">
        <v>296</v>
      </c>
      <c r="Y972" t="s">
        <v>23</v>
      </c>
      <c r="Z972" t="s">
        <v>37</v>
      </c>
    </row>
    <row r="973" spans="1:26" x14ac:dyDescent="0.2">
      <c r="A973" s="1">
        <v>43628</v>
      </c>
      <c r="B973" t="s">
        <v>129</v>
      </c>
      <c r="C973" t="s">
        <v>27</v>
      </c>
      <c r="D973" t="s">
        <v>34</v>
      </c>
      <c r="E973" t="s">
        <v>748</v>
      </c>
      <c r="F973" s="3" t="s">
        <v>17</v>
      </c>
      <c r="G973" s="3">
        <f>WEEKDAY(A973,2)</f>
        <v>3</v>
      </c>
      <c r="H973" s="7">
        <f>N973+O973/60</f>
        <v>1.5</v>
      </c>
      <c r="I973" s="7">
        <f>P973+Q973/60</f>
        <v>2.8333333333333335</v>
      </c>
      <c r="J973" s="4">
        <f>IFERROR(VLOOKUP($U973,TONGHOPVERSION!$A$3:$G$240,6,FALSE),VLOOKUP($B973,TONGHOPVERSION!$A$3:$G$240,6,FALSE))</f>
        <v>239.31340170869245</v>
      </c>
      <c r="K973" s="4">
        <f>IFERROR(VLOOKUP($U973,TONGHOPVERSION!$A$3:$G$240,7,FALSE),VLOOKUP($B973,TONGHOPVERSION!$A$3:$G$240,7,FALSE))</f>
        <v>208.92363712533773</v>
      </c>
      <c r="L973" s="2">
        <v>6.25E-2</v>
      </c>
      <c r="M973" s="2">
        <v>0.11805555555555557</v>
      </c>
      <c r="N973" s="6">
        <f t="shared" si="60"/>
        <v>1</v>
      </c>
      <c r="O973" s="6">
        <f t="shared" si="61"/>
        <v>30</v>
      </c>
      <c r="P973" s="6">
        <f t="shared" si="62"/>
        <v>2</v>
      </c>
      <c r="Q973" s="6">
        <f t="shared" si="63"/>
        <v>50</v>
      </c>
      <c r="R973">
        <v>178</v>
      </c>
      <c r="S973">
        <v>602</v>
      </c>
      <c r="T973" s="4">
        <v>107.15600000000001</v>
      </c>
      <c r="U973" t="s">
        <v>129</v>
      </c>
      <c r="V973" t="s">
        <v>129</v>
      </c>
      <c r="W973" t="s">
        <v>129</v>
      </c>
      <c r="X973" t="s">
        <v>16</v>
      </c>
      <c r="Y973" t="s">
        <v>30</v>
      </c>
      <c r="Z973" t="s">
        <v>37</v>
      </c>
    </row>
    <row r="974" spans="1:26" x14ac:dyDescent="0.2">
      <c r="A974" s="1">
        <v>43628</v>
      </c>
      <c r="B974" t="s">
        <v>247</v>
      </c>
      <c r="C974" t="s">
        <v>27</v>
      </c>
      <c r="D974" t="s">
        <v>246</v>
      </c>
      <c r="E974" t="s">
        <v>249</v>
      </c>
      <c r="F974" s="3" t="s">
        <v>17</v>
      </c>
      <c r="G974" s="3">
        <f>WEEKDAY(A974,2)</f>
        <v>3</v>
      </c>
      <c r="H974" s="7">
        <f>N974+O974/60</f>
        <v>5.666666666666667</v>
      </c>
      <c r="I974" s="7">
        <f>P974+Q974/60</f>
        <v>6.833333333333333</v>
      </c>
      <c r="J974" s="4">
        <f>IFERROR(VLOOKUP($U974,TONGHOPVERSION!$A$3:$G$240,6,FALSE),VLOOKUP($B974,TONGHOPVERSION!$A$3:$G$240,6,FALSE))</f>
        <v>159.31349741767471</v>
      </c>
      <c r="K974" s="4">
        <f>IFERROR(VLOOKUP($U974,TONGHOPVERSION!$A$3:$G$240,7,FALSE),VLOOKUP($B974,TONGHOPVERSION!$A$3:$G$240,7,FALSE))</f>
        <v>161.80118112969026</v>
      </c>
      <c r="L974" s="2">
        <v>0.23611111111111113</v>
      </c>
      <c r="M974" s="2">
        <v>0.28472222222222221</v>
      </c>
      <c r="N974" s="6">
        <f t="shared" si="60"/>
        <v>5</v>
      </c>
      <c r="O974" s="6">
        <f t="shared" si="61"/>
        <v>40</v>
      </c>
      <c r="P974" s="6">
        <f t="shared" si="62"/>
        <v>6</v>
      </c>
      <c r="Q974" s="6">
        <f t="shared" si="63"/>
        <v>50</v>
      </c>
      <c r="R974">
        <v>178</v>
      </c>
      <c r="S974">
        <v>383</v>
      </c>
      <c r="T974" s="4">
        <v>68.174000000000007</v>
      </c>
      <c r="U974" t="s">
        <v>247</v>
      </c>
      <c r="V974" t="s">
        <v>247</v>
      </c>
      <c r="W974" t="s">
        <v>41</v>
      </c>
      <c r="X974" t="s">
        <v>16</v>
      </c>
      <c r="Y974" t="s">
        <v>30</v>
      </c>
      <c r="Z974" t="s">
        <v>37</v>
      </c>
    </row>
    <row r="975" spans="1:26" x14ac:dyDescent="0.2">
      <c r="A975" s="1">
        <v>43628</v>
      </c>
      <c r="B975" t="s">
        <v>643</v>
      </c>
      <c r="C975" t="s">
        <v>27</v>
      </c>
      <c r="D975" t="s">
        <v>87</v>
      </c>
      <c r="E975" t="s">
        <v>749</v>
      </c>
      <c r="F975" s="3" t="s">
        <v>17</v>
      </c>
      <c r="G975" s="3">
        <f>WEEKDAY(A975,2)</f>
        <v>3</v>
      </c>
      <c r="H975" s="7">
        <f>N975+O975/60</f>
        <v>9.3333333333333339</v>
      </c>
      <c r="I975" s="7">
        <f>P975+Q975/60</f>
        <v>10.5</v>
      </c>
      <c r="J975" s="4">
        <f>IFERROR(VLOOKUP($U975,TONGHOPVERSION!$A$3:$G$240,6,FALSE),VLOOKUP($B975,TONGHOPVERSION!$A$3:$G$240,6,FALSE))</f>
        <v>236.48215406547158</v>
      </c>
      <c r="K975" s="4">
        <f>IFERROR(VLOOKUP($U975,TONGHOPVERSION!$A$3:$G$240,7,FALSE),VLOOKUP($B975,TONGHOPVERSION!$A$3:$G$240,7,FALSE))</f>
        <v>229.41986961622271</v>
      </c>
      <c r="L975" s="2">
        <v>0.3888888888888889</v>
      </c>
      <c r="M975" s="2">
        <v>0.4375</v>
      </c>
      <c r="N975" s="6">
        <f t="shared" si="60"/>
        <v>9</v>
      </c>
      <c r="O975" s="6">
        <f t="shared" si="61"/>
        <v>20</v>
      </c>
      <c r="P975" s="6">
        <f t="shared" si="62"/>
        <v>10</v>
      </c>
      <c r="Q975" s="6">
        <f t="shared" si="63"/>
        <v>30</v>
      </c>
      <c r="R975">
        <v>178</v>
      </c>
      <c r="S975">
        <v>422</v>
      </c>
      <c r="T975" s="4">
        <v>75.116</v>
      </c>
      <c r="U975" t="s">
        <v>643</v>
      </c>
      <c r="V975" t="s">
        <v>643</v>
      </c>
      <c r="W975" t="s">
        <v>55</v>
      </c>
      <c r="X975" t="s">
        <v>296</v>
      </c>
      <c r="Y975" t="s">
        <v>23</v>
      </c>
      <c r="Z975" t="s">
        <v>37</v>
      </c>
    </row>
    <row r="976" spans="1:26" x14ac:dyDescent="0.2">
      <c r="A976" s="1">
        <v>43628</v>
      </c>
      <c r="B976" t="s">
        <v>192</v>
      </c>
      <c r="C976" t="s">
        <v>27</v>
      </c>
      <c r="D976" t="s">
        <v>153</v>
      </c>
      <c r="E976" t="s">
        <v>498</v>
      </c>
      <c r="F976" s="3" t="s">
        <v>17</v>
      </c>
      <c r="G976" s="3">
        <f>WEEKDAY(A976,2)</f>
        <v>3</v>
      </c>
      <c r="H976" s="7">
        <f>N976+O976/60</f>
        <v>23.416666666666668</v>
      </c>
      <c r="I976" s="7">
        <f>P976+Q976/60</f>
        <v>1.1666666666666667</v>
      </c>
      <c r="J976" s="4">
        <f>IFERROR(VLOOKUP($U976,TONGHOPVERSION!$A$3:$G$240,6,FALSE),VLOOKUP($B976,TONGHOPVERSION!$A$3:$G$240,6,FALSE))</f>
        <v>256.8437361537259</v>
      </c>
      <c r="K976" s="4">
        <f>IFERROR(VLOOKUP($U976,TONGHOPVERSION!$A$3:$G$240,7,FALSE),VLOOKUP($B976,TONGHOPVERSION!$A$3:$G$240,7,FALSE))</f>
        <v>276.05114265368064</v>
      </c>
      <c r="L976" s="2">
        <v>0.97569444444444453</v>
      </c>
      <c r="M976" s="2">
        <v>4.8611111111111112E-2</v>
      </c>
      <c r="N976" s="6">
        <f t="shared" si="60"/>
        <v>23</v>
      </c>
      <c r="O976" s="6">
        <f t="shared" si="61"/>
        <v>25</v>
      </c>
      <c r="P976" s="6">
        <f t="shared" si="62"/>
        <v>1</v>
      </c>
      <c r="Q976" s="6">
        <f t="shared" si="63"/>
        <v>10</v>
      </c>
      <c r="R976">
        <v>178</v>
      </c>
      <c r="S976">
        <v>879</v>
      </c>
      <c r="T976" s="4">
        <v>156.46199999999999</v>
      </c>
      <c r="U976" t="s">
        <v>192</v>
      </c>
      <c r="V976" t="s">
        <v>192</v>
      </c>
      <c r="W976" t="s">
        <v>125</v>
      </c>
      <c r="X976" t="s">
        <v>16</v>
      </c>
      <c r="Y976" t="s">
        <v>30</v>
      </c>
      <c r="Z976" t="s">
        <v>37</v>
      </c>
    </row>
    <row r="977" spans="1:26" x14ac:dyDescent="0.2">
      <c r="A977" s="1">
        <v>43628</v>
      </c>
      <c r="B977" t="s">
        <v>65</v>
      </c>
      <c r="C977" t="s">
        <v>66</v>
      </c>
      <c r="D977" t="s">
        <v>35</v>
      </c>
      <c r="E977" t="s">
        <v>356</v>
      </c>
      <c r="F977" s="3" t="s">
        <v>17</v>
      </c>
      <c r="G977" s="3">
        <f>WEEKDAY(A977,2)</f>
        <v>3</v>
      </c>
      <c r="H977" s="7">
        <f>N977+O977/60</f>
        <v>13.666666666666666</v>
      </c>
      <c r="I977" s="7">
        <f>P977+Q977/60</f>
        <v>15.583333333333334</v>
      </c>
      <c r="J977" s="4">
        <f>IFERROR(VLOOKUP($U977,TONGHOPVERSION!$A$3:$G$240,6,FALSE),VLOOKUP($B977,TONGHOPVERSION!$A$3:$G$240,6,FALSE))</f>
        <v>292.75199550278143</v>
      </c>
      <c r="K977" s="4">
        <f>IFERROR(VLOOKUP($U977,TONGHOPVERSION!$A$3:$G$240,7,FALSE),VLOOKUP($B977,TONGHOPVERSION!$A$3:$G$240,7,FALSE))</f>
        <v>283.06606117169179</v>
      </c>
      <c r="L977" s="2">
        <v>0.56944444444444442</v>
      </c>
      <c r="M977" s="2">
        <v>0.64930555555555558</v>
      </c>
      <c r="N977" s="6">
        <f t="shared" si="60"/>
        <v>13</v>
      </c>
      <c r="O977" s="6">
        <f t="shared" si="61"/>
        <v>40</v>
      </c>
      <c r="P977" s="6">
        <f t="shared" si="62"/>
        <v>15</v>
      </c>
      <c r="Q977" s="6">
        <f t="shared" si="63"/>
        <v>35</v>
      </c>
      <c r="R977">
        <v>184</v>
      </c>
      <c r="S977">
        <v>1062</v>
      </c>
      <c r="T977" s="4">
        <v>195.40799999999999</v>
      </c>
      <c r="U977" t="s">
        <v>67</v>
      </c>
      <c r="V977" t="s">
        <v>67</v>
      </c>
      <c r="W977" t="s">
        <v>29</v>
      </c>
      <c r="X977" t="s">
        <v>16</v>
      </c>
      <c r="Y977" t="s">
        <v>30</v>
      </c>
      <c r="Z977" t="s">
        <v>37</v>
      </c>
    </row>
    <row r="978" spans="1:26" x14ac:dyDescent="0.2">
      <c r="A978" s="1">
        <v>43628</v>
      </c>
      <c r="B978" t="s">
        <v>128</v>
      </c>
      <c r="C978" t="s">
        <v>34</v>
      </c>
      <c r="D978" t="s">
        <v>27</v>
      </c>
      <c r="E978" t="s">
        <v>338</v>
      </c>
      <c r="F978" s="3" t="s">
        <v>17</v>
      </c>
      <c r="G978" s="3">
        <f>WEEKDAY(A978,2)</f>
        <v>3</v>
      </c>
      <c r="H978" s="7">
        <f>N978+O978/60</f>
        <v>3</v>
      </c>
      <c r="I978" s="7">
        <f>P978+Q978/60</f>
        <v>4.416666666666667</v>
      </c>
      <c r="J978" s="4">
        <f>IFERROR(VLOOKUP($U978,TONGHOPVERSION!$A$3:$G$240,6,FALSE),VLOOKUP($B978,TONGHOPVERSION!$A$3:$G$240,6,FALSE))</f>
        <v>239.31340170869245</v>
      </c>
      <c r="K978" s="4">
        <f>IFERROR(VLOOKUP($U978,TONGHOPVERSION!$A$3:$G$240,7,FALSE),VLOOKUP($B978,TONGHOPVERSION!$A$3:$G$240,7,FALSE))</f>
        <v>208.92363712533773</v>
      </c>
      <c r="L978" s="2">
        <v>0.125</v>
      </c>
      <c r="M978" s="2">
        <v>0.18402777777777779</v>
      </c>
      <c r="N978" s="6">
        <f t="shared" si="60"/>
        <v>3</v>
      </c>
      <c r="O978" s="6">
        <f t="shared" si="61"/>
        <v>0</v>
      </c>
      <c r="P978" s="6">
        <f t="shared" si="62"/>
        <v>4</v>
      </c>
      <c r="Q978" s="6">
        <f t="shared" si="63"/>
        <v>25</v>
      </c>
      <c r="R978">
        <v>184</v>
      </c>
      <c r="S978">
        <v>602</v>
      </c>
      <c r="T978" s="4">
        <v>110.768</v>
      </c>
      <c r="U978" t="s">
        <v>129</v>
      </c>
      <c r="V978" t="s">
        <v>129</v>
      </c>
      <c r="W978" t="s">
        <v>129</v>
      </c>
      <c r="X978" t="s">
        <v>16</v>
      </c>
      <c r="Y978" t="s">
        <v>30</v>
      </c>
      <c r="Z978" t="s">
        <v>37</v>
      </c>
    </row>
    <row r="979" spans="1:26" x14ac:dyDescent="0.2">
      <c r="A979" s="1">
        <v>43628</v>
      </c>
      <c r="B979" t="s">
        <v>67</v>
      </c>
      <c r="C979" t="s">
        <v>35</v>
      </c>
      <c r="D979" t="s">
        <v>66</v>
      </c>
      <c r="E979" t="s">
        <v>357</v>
      </c>
      <c r="F979" s="3" t="s">
        <v>17</v>
      </c>
      <c r="G979" s="3">
        <f>WEEKDAY(A979,2)</f>
        <v>3</v>
      </c>
      <c r="H979" s="7">
        <f>N979+O979/60</f>
        <v>11.083333333333334</v>
      </c>
      <c r="I979" s="7">
        <f>P979+Q979/60</f>
        <v>13</v>
      </c>
      <c r="J979" s="4">
        <f>IFERROR(VLOOKUP($U979,TONGHOPVERSION!$A$3:$G$240,6,FALSE),VLOOKUP($B979,TONGHOPVERSION!$A$3:$G$240,6,FALSE))</f>
        <v>292.75199550278143</v>
      </c>
      <c r="K979" s="4">
        <f>IFERROR(VLOOKUP($U979,TONGHOPVERSION!$A$3:$G$240,7,FALSE),VLOOKUP($B979,TONGHOPVERSION!$A$3:$G$240,7,FALSE))</f>
        <v>283.06606117169179</v>
      </c>
      <c r="L979" s="2">
        <v>0.46180555555555558</v>
      </c>
      <c r="M979" s="2">
        <v>0.54166666666666663</v>
      </c>
      <c r="N979" s="6">
        <f t="shared" si="60"/>
        <v>11</v>
      </c>
      <c r="O979" s="6">
        <f t="shared" si="61"/>
        <v>5</v>
      </c>
      <c r="P979" s="6">
        <f t="shared" si="62"/>
        <v>13</v>
      </c>
      <c r="Q979" s="6">
        <f t="shared" si="63"/>
        <v>0</v>
      </c>
      <c r="R979">
        <v>184</v>
      </c>
      <c r="S979">
        <v>1062</v>
      </c>
      <c r="T979" s="4">
        <v>195.40799999999999</v>
      </c>
      <c r="U979" t="s">
        <v>67</v>
      </c>
      <c r="V979" t="s">
        <v>67</v>
      </c>
      <c r="W979" t="s">
        <v>29</v>
      </c>
      <c r="X979" t="s">
        <v>16</v>
      </c>
      <c r="Y979" t="s">
        <v>30</v>
      </c>
      <c r="Z979" t="s">
        <v>37</v>
      </c>
    </row>
    <row r="980" spans="1:26" x14ac:dyDescent="0.2">
      <c r="A980" s="1">
        <v>43628</v>
      </c>
      <c r="B980" t="s">
        <v>36</v>
      </c>
      <c r="C980" t="s">
        <v>35</v>
      </c>
      <c r="D980" t="s">
        <v>34</v>
      </c>
      <c r="E980" t="s">
        <v>340</v>
      </c>
      <c r="F980" s="3" t="s">
        <v>17</v>
      </c>
      <c r="G980" s="3">
        <f>WEEKDAY(A980,2)</f>
        <v>3</v>
      </c>
      <c r="H980" s="7">
        <f>N980+O980/60</f>
        <v>1</v>
      </c>
      <c r="I980" s="7">
        <f>P980+Q980/60</f>
        <v>2.3333333333333335</v>
      </c>
      <c r="J980" s="4">
        <f>IFERROR(VLOOKUP($U980,TONGHOPVERSION!$A$3:$G$240,6,FALSE),VLOOKUP($B980,TONGHOPVERSION!$A$3:$G$240,6,FALSE))</f>
        <v>236.34688949060637</v>
      </c>
      <c r="K980" s="4">
        <f>IFERROR(VLOOKUP($U980,TONGHOPVERSION!$A$3:$G$240,7,FALSE),VLOOKUP($B980,TONGHOPVERSION!$A$3:$G$240,7,FALSE))</f>
        <v>201.94443000170284</v>
      </c>
      <c r="L980" s="2">
        <v>4.1666666666666664E-2</v>
      </c>
      <c r="M980" s="2">
        <v>9.7222222222222224E-2</v>
      </c>
      <c r="N980" s="6">
        <f t="shared" si="60"/>
        <v>1</v>
      </c>
      <c r="O980" s="6">
        <f t="shared" si="61"/>
        <v>0</v>
      </c>
      <c r="P980" s="6">
        <f t="shared" si="62"/>
        <v>2</v>
      </c>
      <c r="Q980" s="6">
        <f t="shared" si="63"/>
        <v>20</v>
      </c>
      <c r="R980">
        <v>184</v>
      </c>
      <c r="S980">
        <v>604</v>
      </c>
      <c r="T980" s="4">
        <v>111.136</v>
      </c>
      <c r="U980" t="s">
        <v>36</v>
      </c>
      <c r="V980" t="s">
        <v>36</v>
      </c>
      <c r="W980" t="s">
        <v>36</v>
      </c>
      <c r="X980" t="s">
        <v>16</v>
      </c>
      <c r="Y980" t="s">
        <v>30</v>
      </c>
      <c r="Z980" t="s">
        <v>37</v>
      </c>
    </row>
    <row r="981" spans="1:26" x14ac:dyDescent="0.2">
      <c r="A981" s="1">
        <v>43628</v>
      </c>
      <c r="B981" t="s">
        <v>94</v>
      </c>
      <c r="C981" t="s">
        <v>27</v>
      </c>
      <c r="D981" t="s">
        <v>35</v>
      </c>
      <c r="E981" t="s">
        <v>359</v>
      </c>
      <c r="F981" s="3" t="s">
        <v>17</v>
      </c>
      <c r="G981" s="3">
        <f>WEEKDAY(A981,2)</f>
        <v>3</v>
      </c>
      <c r="H981" s="7">
        <f>N981+O981/60</f>
        <v>6</v>
      </c>
      <c r="I981" s="7">
        <f>P981+Q981/60</f>
        <v>8.0833333333333339</v>
      </c>
      <c r="J981" s="4">
        <f>IFERROR(VLOOKUP($U981,TONGHOPVERSION!$A$3:$G$240,6,FALSE),VLOOKUP($B981,TONGHOPVERSION!$A$3:$G$240,6,FALSE))</f>
        <v>381.62004815649715</v>
      </c>
      <c r="K981" s="4">
        <f>IFERROR(VLOOKUP($U981,TONGHOPVERSION!$A$3:$G$240,7,FALSE),VLOOKUP($B981,TONGHOPVERSION!$A$3:$G$240,7,FALSE))</f>
        <v>329.70071085785668</v>
      </c>
      <c r="L981" s="2">
        <v>0.25</v>
      </c>
      <c r="M981" s="2">
        <v>0.33680555555555558</v>
      </c>
      <c r="N981" s="6">
        <f t="shared" si="60"/>
        <v>6</v>
      </c>
      <c r="O981" s="6">
        <f t="shared" si="61"/>
        <v>0</v>
      </c>
      <c r="P981" s="6">
        <f t="shared" si="62"/>
        <v>8</v>
      </c>
      <c r="Q981" s="6">
        <f t="shared" si="63"/>
        <v>5</v>
      </c>
      <c r="R981">
        <v>184</v>
      </c>
      <c r="S981">
        <v>1133</v>
      </c>
      <c r="T981" s="4">
        <v>208.47200000000001</v>
      </c>
      <c r="U981" t="s">
        <v>92</v>
      </c>
      <c r="V981" t="s">
        <v>92</v>
      </c>
      <c r="W981" t="s">
        <v>92</v>
      </c>
      <c r="X981" t="s">
        <v>16</v>
      </c>
      <c r="Y981" t="s">
        <v>30</v>
      </c>
      <c r="Z981" t="s">
        <v>37</v>
      </c>
    </row>
    <row r="982" spans="1:26" x14ac:dyDescent="0.2">
      <c r="A982" s="1">
        <v>43628</v>
      </c>
      <c r="B982" t="s">
        <v>70</v>
      </c>
      <c r="C982" t="s">
        <v>35</v>
      </c>
      <c r="D982" t="s">
        <v>71</v>
      </c>
      <c r="E982" t="s">
        <v>69</v>
      </c>
      <c r="F982" s="3" t="s">
        <v>17</v>
      </c>
      <c r="G982" s="3">
        <f>WEEKDAY(A982,2)</f>
        <v>3</v>
      </c>
      <c r="H982" s="7">
        <f>N982+O982/60</f>
        <v>7.833333333333333</v>
      </c>
      <c r="I982" s="7">
        <f>P982+Q982/60</f>
        <v>11.083333333333334</v>
      </c>
      <c r="J982" s="4">
        <f>IFERROR(VLOOKUP($U982,TONGHOPVERSION!$A$3:$G$240,6,FALSE),VLOOKUP($B982,TONGHOPVERSION!$A$3:$G$240,6,FALSE))</f>
        <v>351.14307895297088</v>
      </c>
      <c r="K982" s="4">
        <f>IFERROR(VLOOKUP($U982,TONGHOPVERSION!$A$3:$G$240,7,FALSE),VLOOKUP($B982,TONGHOPVERSION!$A$3:$G$240,7,FALSE))</f>
        <v>523.63526717694549</v>
      </c>
      <c r="L982" s="2">
        <v>0.3263888888888889</v>
      </c>
      <c r="M982" s="2">
        <v>0.46180555555555558</v>
      </c>
      <c r="N982" s="6">
        <f t="shared" si="60"/>
        <v>7</v>
      </c>
      <c r="O982" s="6">
        <f t="shared" si="61"/>
        <v>50</v>
      </c>
      <c r="P982" s="6">
        <f t="shared" si="62"/>
        <v>11</v>
      </c>
      <c r="Q982" s="6">
        <f t="shared" si="63"/>
        <v>5</v>
      </c>
      <c r="R982">
        <v>184</v>
      </c>
      <c r="S982">
        <v>2073</v>
      </c>
      <c r="T982" s="4">
        <v>381.43200000000002</v>
      </c>
      <c r="U982" t="s">
        <v>70</v>
      </c>
      <c r="V982" t="s">
        <v>70</v>
      </c>
      <c r="W982" t="s">
        <v>45</v>
      </c>
      <c r="X982" t="s">
        <v>72</v>
      </c>
      <c r="Y982" t="s">
        <v>23</v>
      </c>
      <c r="Z982" t="s">
        <v>37</v>
      </c>
    </row>
    <row r="983" spans="1:26" x14ac:dyDescent="0.2">
      <c r="A983" s="1">
        <v>43628</v>
      </c>
      <c r="B983" t="s">
        <v>74</v>
      </c>
      <c r="C983" t="s">
        <v>71</v>
      </c>
      <c r="D983" t="s">
        <v>27</v>
      </c>
      <c r="E983" t="s">
        <v>73</v>
      </c>
      <c r="F983" s="3" t="s">
        <v>17</v>
      </c>
      <c r="G983" s="3">
        <f>WEEKDAY(A983,2)</f>
        <v>3</v>
      </c>
      <c r="H983" s="7">
        <f>N983+O983/60</f>
        <v>12</v>
      </c>
      <c r="I983" s="7">
        <f>P983+Q983/60</f>
        <v>14</v>
      </c>
      <c r="J983" s="4">
        <f>IFERROR(VLOOKUP($U983,TONGHOPVERSION!$A$3:$G$240,6,FALSE),VLOOKUP($B983,TONGHOPVERSION!$A$3:$G$240,6,FALSE))</f>
        <v>282.37915814123511</v>
      </c>
      <c r="K983" s="4">
        <f>IFERROR(VLOOKUP($U983,TONGHOPVERSION!$A$3:$G$240,7,FALSE),VLOOKUP($B983,TONGHOPVERSION!$A$3:$G$240,7,FALSE))</f>
        <v>330.61128297374086</v>
      </c>
      <c r="L983" s="2">
        <v>0.5</v>
      </c>
      <c r="M983" s="2">
        <v>0.58333333333333337</v>
      </c>
      <c r="N983" s="6">
        <f t="shared" si="60"/>
        <v>12</v>
      </c>
      <c r="O983" s="6">
        <f t="shared" si="61"/>
        <v>0</v>
      </c>
      <c r="P983" s="6">
        <f t="shared" si="62"/>
        <v>14</v>
      </c>
      <c r="Q983" s="6">
        <f t="shared" si="63"/>
        <v>0</v>
      </c>
      <c r="R983">
        <v>184</v>
      </c>
      <c r="S983">
        <v>1046</v>
      </c>
      <c r="T983" s="4">
        <v>192.464</v>
      </c>
      <c r="U983" t="s">
        <v>75</v>
      </c>
      <c r="V983" t="s">
        <v>75</v>
      </c>
      <c r="W983" t="s">
        <v>45</v>
      </c>
      <c r="X983" t="s">
        <v>72</v>
      </c>
      <c r="Y983" t="s">
        <v>23</v>
      </c>
      <c r="Z983" t="s">
        <v>37</v>
      </c>
    </row>
    <row r="984" spans="1:26" x14ac:dyDescent="0.2">
      <c r="A984" s="1">
        <v>43628</v>
      </c>
      <c r="B984" t="s">
        <v>94</v>
      </c>
      <c r="C984" t="s">
        <v>27</v>
      </c>
      <c r="D984" t="s">
        <v>35</v>
      </c>
      <c r="E984" t="s">
        <v>373</v>
      </c>
      <c r="F984" s="3" t="s">
        <v>17</v>
      </c>
      <c r="G984" s="3">
        <f>WEEKDAY(A984,2)</f>
        <v>3</v>
      </c>
      <c r="H984" s="7">
        <f>N984+O984/60</f>
        <v>5</v>
      </c>
      <c r="I984" s="7">
        <f>P984+Q984/60</f>
        <v>7.083333333333333</v>
      </c>
      <c r="J984" s="4">
        <f>IFERROR(VLOOKUP($U984,TONGHOPVERSION!$A$3:$G$240,6,FALSE),VLOOKUP($B984,TONGHOPVERSION!$A$3:$G$240,6,FALSE))</f>
        <v>381.62004815649715</v>
      </c>
      <c r="K984" s="4">
        <f>IFERROR(VLOOKUP($U984,TONGHOPVERSION!$A$3:$G$240,7,FALSE),VLOOKUP($B984,TONGHOPVERSION!$A$3:$G$240,7,FALSE))</f>
        <v>329.70071085785668</v>
      </c>
      <c r="L984" s="2">
        <v>0.20833333333333334</v>
      </c>
      <c r="M984" s="2">
        <v>0.2951388888888889</v>
      </c>
      <c r="N984" s="6">
        <f t="shared" si="60"/>
        <v>5</v>
      </c>
      <c r="O984" s="6">
        <f t="shared" si="61"/>
        <v>0</v>
      </c>
      <c r="P984" s="6">
        <f t="shared" si="62"/>
        <v>7</v>
      </c>
      <c r="Q984" s="6">
        <f t="shared" si="63"/>
        <v>5</v>
      </c>
      <c r="R984">
        <v>184</v>
      </c>
      <c r="S984">
        <v>1133</v>
      </c>
      <c r="T984" s="4">
        <v>208.47200000000001</v>
      </c>
      <c r="U984" t="s">
        <v>92</v>
      </c>
      <c r="V984" t="s">
        <v>92</v>
      </c>
      <c r="W984" t="s">
        <v>92</v>
      </c>
      <c r="X984" t="s">
        <v>16</v>
      </c>
      <c r="Y984" t="s">
        <v>30</v>
      </c>
      <c r="Z984" t="s">
        <v>37</v>
      </c>
    </row>
    <row r="985" spans="1:26" x14ac:dyDescent="0.2">
      <c r="A985" s="1">
        <v>43628</v>
      </c>
      <c r="B985" t="s">
        <v>497</v>
      </c>
      <c r="C985" t="s">
        <v>27</v>
      </c>
      <c r="D985" t="s">
        <v>40</v>
      </c>
      <c r="E985" t="s">
        <v>496</v>
      </c>
      <c r="F985" s="3" t="s">
        <v>17</v>
      </c>
      <c r="G985" s="3">
        <f>WEEKDAY(A985,2)</f>
        <v>3</v>
      </c>
      <c r="H985" s="7">
        <f>N985+O985/60</f>
        <v>0</v>
      </c>
      <c r="I985" s="7">
        <f>P985+Q985/60</f>
        <v>1.5833333333333335</v>
      </c>
      <c r="J985" s="4">
        <f>IFERROR(VLOOKUP($U985,TONGHOPVERSION!$A$3:$G$240,6,FALSE),VLOOKUP($B985,TONGHOPVERSION!$A$3:$G$240,6,FALSE))</f>
        <v>207.05375269337415</v>
      </c>
      <c r="K985" s="4">
        <f>IFERROR(VLOOKUP($U985,TONGHOPVERSION!$A$3:$G$240,7,FALSE),VLOOKUP($B985,TONGHOPVERSION!$A$3:$G$240,7,FALSE))</f>
        <v>235.00797913462452</v>
      </c>
      <c r="L985" s="2">
        <v>0</v>
      </c>
      <c r="M985" s="2">
        <v>6.5972222222222224E-2</v>
      </c>
      <c r="N985" s="6">
        <f t="shared" si="60"/>
        <v>0</v>
      </c>
      <c r="O985" s="6">
        <f t="shared" si="61"/>
        <v>0</v>
      </c>
      <c r="P985" s="6">
        <f t="shared" si="62"/>
        <v>1</v>
      </c>
      <c r="Q985" s="6">
        <f t="shared" si="63"/>
        <v>35</v>
      </c>
      <c r="R985">
        <v>184</v>
      </c>
      <c r="S985">
        <v>740</v>
      </c>
      <c r="T985" s="4">
        <v>136.16</v>
      </c>
      <c r="U985" t="s">
        <v>497</v>
      </c>
      <c r="V985" t="s">
        <v>497</v>
      </c>
      <c r="W985" t="s">
        <v>41</v>
      </c>
      <c r="X985" t="s">
        <v>16</v>
      </c>
      <c r="Y985" t="s">
        <v>30</v>
      </c>
      <c r="Z985" t="s">
        <v>37</v>
      </c>
    </row>
    <row r="986" spans="1:26" x14ac:dyDescent="0.2">
      <c r="A986" s="1">
        <v>43628</v>
      </c>
      <c r="B986" t="s">
        <v>500</v>
      </c>
      <c r="C986" t="s">
        <v>40</v>
      </c>
      <c r="D986" t="s">
        <v>27</v>
      </c>
      <c r="E986" t="s">
        <v>499</v>
      </c>
      <c r="F986" s="3" t="s">
        <v>17</v>
      </c>
      <c r="G986" s="3">
        <f>WEEKDAY(A986,2)</f>
        <v>3</v>
      </c>
      <c r="H986" s="7">
        <f>N986+O986/60</f>
        <v>2.25</v>
      </c>
      <c r="I986" s="7">
        <f>P986+Q986/60</f>
        <v>3.8333333333333335</v>
      </c>
      <c r="J986" s="4">
        <f>IFERROR(VLOOKUP($U986,TONGHOPVERSION!$A$3:$G$240,6,FALSE),VLOOKUP($B986,TONGHOPVERSION!$A$3:$G$240,6,FALSE))</f>
        <v>207.05375269337415</v>
      </c>
      <c r="K986" s="4">
        <f>IFERROR(VLOOKUP($U986,TONGHOPVERSION!$A$3:$G$240,7,FALSE),VLOOKUP($B986,TONGHOPVERSION!$A$3:$G$240,7,FALSE))</f>
        <v>235.00797913462452</v>
      </c>
      <c r="L986" s="2">
        <v>9.375E-2</v>
      </c>
      <c r="M986" s="2">
        <v>0.15972222222222224</v>
      </c>
      <c r="N986" s="6">
        <f t="shared" si="60"/>
        <v>2</v>
      </c>
      <c r="O986" s="6">
        <f t="shared" si="61"/>
        <v>15</v>
      </c>
      <c r="P986" s="6">
        <f t="shared" si="62"/>
        <v>3</v>
      </c>
      <c r="Q986" s="6">
        <f t="shared" si="63"/>
        <v>50</v>
      </c>
      <c r="R986">
        <v>184</v>
      </c>
      <c r="S986">
        <v>740</v>
      </c>
      <c r="T986" s="4">
        <v>136.16</v>
      </c>
      <c r="U986" t="s">
        <v>497</v>
      </c>
      <c r="V986" t="s">
        <v>497</v>
      </c>
      <c r="W986" t="s">
        <v>41</v>
      </c>
      <c r="X986" t="s">
        <v>16</v>
      </c>
      <c r="Y986" t="s">
        <v>30</v>
      </c>
      <c r="Z986" t="s">
        <v>37</v>
      </c>
    </row>
    <row r="987" spans="1:26" x14ac:dyDescent="0.2">
      <c r="A987" s="1">
        <v>43628</v>
      </c>
      <c r="B987" t="s">
        <v>128</v>
      </c>
      <c r="C987" t="s">
        <v>34</v>
      </c>
      <c r="D987" t="s">
        <v>27</v>
      </c>
      <c r="E987" t="s">
        <v>397</v>
      </c>
      <c r="F987" s="3" t="s">
        <v>17</v>
      </c>
      <c r="G987" s="3">
        <f>WEEKDAY(A987,2)</f>
        <v>3</v>
      </c>
      <c r="H987" s="7">
        <f>N987+O987/60</f>
        <v>13.5</v>
      </c>
      <c r="I987" s="7">
        <f>P987+Q987/60</f>
        <v>14.916666666666666</v>
      </c>
      <c r="J987" s="4">
        <f>IFERROR(VLOOKUP($U987,TONGHOPVERSION!$A$3:$G$240,6,FALSE),VLOOKUP($B987,TONGHOPVERSION!$A$3:$G$240,6,FALSE))</f>
        <v>239.31340170869245</v>
      </c>
      <c r="K987" s="4">
        <f>IFERROR(VLOOKUP($U987,TONGHOPVERSION!$A$3:$G$240,7,FALSE),VLOOKUP($B987,TONGHOPVERSION!$A$3:$G$240,7,FALSE))</f>
        <v>208.92363712533773</v>
      </c>
      <c r="L987" s="2">
        <v>0.5625</v>
      </c>
      <c r="M987" s="2">
        <v>0.62152777777777779</v>
      </c>
      <c r="N987" s="6">
        <f t="shared" si="60"/>
        <v>13</v>
      </c>
      <c r="O987" s="6">
        <f t="shared" si="61"/>
        <v>30</v>
      </c>
      <c r="P987" s="6">
        <f t="shared" si="62"/>
        <v>14</v>
      </c>
      <c r="Q987" s="6">
        <f t="shared" si="63"/>
        <v>55</v>
      </c>
      <c r="R987">
        <v>178</v>
      </c>
      <c r="S987">
        <v>602</v>
      </c>
      <c r="T987" s="4">
        <v>107.15600000000001</v>
      </c>
      <c r="U987" t="s">
        <v>129</v>
      </c>
      <c r="V987" t="s">
        <v>129</v>
      </c>
      <c r="W987" t="s">
        <v>129</v>
      </c>
      <c r="X987" t="s">
        <v>16</v>
      </c>
      <c r="Y987" t="s">
        <v>30</v>
      </c>
      <c r="Z987" t="s">
        <v>37</v>
      </c>
    </row>
    <row r="988" spans="1:26" x14ac:dyDescent="0.2">
      <c r="A988" s="1">
        <v>43628</v>
      </c>
      <c r="B988" t="s">
        <v>293</v>
      </c>
      <c r="C988" t="s">
        <v>291</v>
      </c>
      <c r="D988" t="s">
        <v>35</v>
      </c>
      <c r="E988" t="s">
        <v>292</v>
      </c>
      <c r="F988" s="3" t="s">
        <v>17</v>
      </c>
      <c r="G988" s="3">
        <f>WEEKDAY(A988,2)</f>
        <v>3</v>
      </c>
      <c r="H988" s="7">
        <f>N988+O988/60</f>
        <v>1.4166666666666667</v>
      </c>
      <c r="I988" s="7">
        <f>P988+Q988/60</f>
        <v>6.25</v>
      </c>
      <c r="J988" s="4">
        <f>IFERROR(VLOOKUP($U988,TONGHOPVERSION!$A$3:$G$240,6,FALSE),VLOOKUP($B988,TONGHOPVERSION!$A$3:$G$240,6,FALSE))</f>
        <v>851.51844399569575</v>
      </c>
      <c r="K988" s="4">
        <f>IFERROR(VLOOKUP($U988,TONGHOPVERSION!$A$3:$G$240,7,FALSE),VLOOKUP($B988,TONGHOPVERSION!$A$3:$G$240,7,FALSE))</f>
        <v>835.14674301541368</v>
      </c>
      <c r="L988" s="2">
        <v>5.9027777777777783E-2</v>
      </c>
      <c r="M988" s="2">
        <v>0.26041666666666669</v>
      </c>
      <c r="N988" s="6">
        <f t="shared" si="60"/>
        <v>1</v>
      </c>
      <c r="O988" s="6">
        <f t="shared" si="61"/>
        <v>25</v>
      </c>
      <c r="P988" s="6">
        <f t="shared" si="62"/>
        <v>6</v>
      </c>
      <c r="Q988" s="6">
        <f t="shared" si="63"/>
        <v>15</v>
      </c>
      <c r="R988">
        <v>178</v>
      </c>
      <c r="S988">
        <v>2789</v>
      </c>
      <c r="T988" s="4">
        <v>496.44200000000001</v>
      </c>
      <c r="U988" t="s">
        <v>290</v>
      </c>
      <c r="V988" t="s">
        <v>290</v>
      </c>
      <c r="W988" t="s">
        <v>21</v>
      </c>
      <c r="X988" t="s">
        <v>145</v>
      </c>
      <c r="Y988" t="s">
        <v>23</v>
      </c>
      <c r="Z988" t="s">
        <v>37</v>
      </c>
    </row>
    <row r="989" spans="1:26" x14ac:dyDescent="0.2">
      <c r="A989" s="1">
        <v>43628</v>
      </c>
      <c r="B989" t="s">
        <v>36</v>
      </c>
      <c r="C989" t="s">
        <v>35</v>
      </c>
      <c r="D989" t="s">
        <v>34</v>
      </c>
      <c r="E989" t="s">
        <v>215</v>
      </c>
      <c r="F989" s="3" t="s">
        <v>17</v>
      </c>
      <c r="G989" s="3">
        <f>WEEKDAY(A989,2)</f>
        <v>3</v>
      </c>
      <c r="H989" s="7">
        <f>N989+O989/60</f>
        <v>7</v>
      </c>
      <c r="I989" s="7">
        <f>P989+Q989/60</f>
        <v>8.3333333333333339</v>
      </c>
      <c r="J989" s="4">
        <f>IFERROR(VLOOKUP($U989,TONGHOPVERSION!$A$3:$G$240,6,FALSE),VLOOKUP($B989,TONGHOPVERSION!$A$3:$G$240,6,FALSE))</f>
        <v>236.34688949060637</v>
      </c>
      <c r="K989" s="4">
        <f>IFERROR(VLOOKUP($U989,TONGHOPVERSION!$A$3:$G$240,7,FALSE),VLOOKUP($B989,TONGHOPVERSION!$A$3:$G$240,7,FALSE))</f>
        <v>201.94443000170284</v>
      </c>
      <c r="L989" s="2">
        <v>0.29166666666666669</v>
      </c>
      <c r="M989" s="2">
        <v>0.34722222222222227</v>
      </c>
      <c r="N989" s="6">
        <f t="shared" si="60"/>
        <v>7</v>
      </c>
      <c r="O989" s="6">
        <f t="shared" si="61"/>
        <v>0</v>
      </c>
      <c r="P989" s="6">
        <f t="shared" si="62"/>
        <v>8</v>
      </c>
      <c r="Q989" s="6">
        <f t="shared" si="63"/>
        <v>20</v>
      </c>
      <c r="R989">
        <v>178</v>
      </c>
      <c r="S989">
        <v>604</v>
      </c>
      <c r="T989" s="4">
        <v>107.512</v>
      </c>
      <c r="U989" t="s">
        <v>36</v>
      </c>
      <c r="V989" t="s">
        <v>36</v>
      </c>
      <c r="W989" t="s">
        <v>36</v>
      </c>
      <c r="X989" t="s">
        <v>16</v>
      </c>
      <c r="Y989" t="s">
        <v>30</v>
      </c>
      <c r="Z989" t="s">
        <v>37</v>
      </c>
    </row>
    <row r="990" spans="1:26" x14ac:dyDescent="0.2">
      <c r="A990" s="1">
        <v>43628</v>
      </c>
      <c r="B990" t="s">
        <v>98</v>
      </c>
      <c r="C990" t="s">
        <v>99</v>
      </c>
      <c r="D990" t="s">
        <v>35</v>
      </c>
      <c r="E990" t="s">
        <v>97</v>
      </c>
      <c r="F990" s="3" t="s">
        <v>17</v>
      </c>
      <c r="G990" s="3">
        <f>WEEKDAY(A990,2)</f>
        <v>3</v>
      </c>
      <c r="H990" s="7">
        <f>N990+O990/60</f>
        <v>2.5833333333333335</v>
      </c>
      <c r="I990" s="7">
        <f>P990+Q990/60</f>
        <v>4.333333333333333</v>
      </c>
      <c r="J990" s="4">
        <f>IFERROR(VLOOKUP($U990,TONGHOPVERSION!$A$3:$G$240,6,FALSE),VLOOKUP($B990,TONGHOPVERSION!$A$3:$G$240,6,FALSE))</f>
        <v>226.29556144230276</v>
      </c>
      <c r="K990" s="4">
        <f>IFERROR(VLOOKUP($U990,TONGHOPVERSION!$A$3:$G$240,7,FALSE),VLOOKUP($B990,TONGHOPVERSION!$A$3:$G$240,7,FALSE))</f>
        <v>261.68109322915961</v>
      </c>
      <c r="L990" s="2">
        <v>0.1076388888888889</v>
      </c>
      <c r="M990" s="2">
        <v>0.18055555555555555</v>
      </c>
      <c r="N990" s="6">
        <f t="shared" si="60"/>
        <v>2</v>
      </c>
      <c r="O990" s="6">
        <f t="shared" si="61"/>
        <v>35</v>
      </c>
      <c r="P990" s="6">
        <f t="shared" si="62"/>
        <v>4</v>
      </c>
      <c r="Q990" s="6">
        <f t="shared" si="63"/>
        <v>20</v>
      </c>
      <c r="R990">
        <v>184</v>
      </c>
      <c r="S990">
        <v>956</v>
      </c>
      <c r="T990" s="4">
        <v>175.904</v>
      </c>
      <c r="U990" t="s">
        <v>100</v>
      </c>
      <c r="V990" t="s">
        <v>100</v>
      </c>
      <c r="W990" t="s">
        <v>41</v>
      </c>
      <c r="X990" t="s">
        <v>16</v>
      </c>
      <c r="Y990" t="s">
        <v>30</v>
      </c>
      <c r="Z990" t="s">
        <v>37</v>
      </c>
    </row>
    <row r="991" spans="1:26" x14ac:dyDescent="0.2">
      <c r="A991" s="1">
        <v>43628</v>
      </c>
      <c r="B991" t="s">
        <v>128</v>
      </c>
      <c r="C991" t="s">
        <v>34</v>
      </c>
      <c r="D991" t="s">
        <v>27</v>
      </c>
      <c r="E991" t="s">
        <v>661</v>
      </c>
      <c r="F991" s="3" t="s">
        <v>17</v>
      </c>
      <c r="G991" s="3">
        <f>WEEKDAY(A991,2)</f>
        <v>3</v>
      </c>
      <c r="H991" s="7">
        <f>N991+O991/60</f>
        <v>9.9166666666666661</v>
      </c>
      <c r="I991" s="7">
        <f>P991+Q991/60</f>
        <v>11.416666666666666</v>
      </c>
      <c r="J991" s="4">
        <f>IFERROR(VLOOKUP($U991,TONGHOPVERSION!$A$3:$G$240,6,FALSE),VLOOKUP($B991,TONGHOPVERSION!$A$3:$G$240,6,FALSE))</f>
        <v>239.31340170869245</v>
      </c>
      <c r="K991" s="4">
        <f>IFERROR(VLOOKUP($U991,TONGHOPVERSION!$A$3:$G$240,7,FALSE),VLOOKUP($B991,TONGHOPVERSION!$A$3:$G$240,7,FALSE))</f>
        <v>208.92363712533773</v>
      </c>
      <c r="L991" s="2">
        <v>0.41319444444444442</v>
      </c>
      <c r="M991" s="2">
        <v>0.47569444444444442</v>
      </c>
      <c r="N991" s="6">
        <f t="shared" si="60"/>
        <v>9</v>
      </c>
      <c r="O991" s="6">
        <f t="shared" si="61"/>
        <v>55</v>
      </c>
      <c r="P991" s="6">
        <f t="shared" si="62"/>
        <v>11</v>
      </c>
      <c r="Q991" s="6">
        <f t="shared" si="63"/>
        <v>25</v>
      </c>
      <c r="R991">
        <v>184</v>
      </c>
      <c r="S991">
        <v>602</v>
      </c>
      <c r="T991" s="4">
        <v>110.768</v>
      </c>
      <c r="U991" t="s">
        <v>129</v>
      </c>
      <c r="V991" t="s">
        <v>129</v>
      </c>
      <c r="W991" t="s">
        <v>129</v>
      </c>
      <c r="X991" t="s">
        <v>16</v>
      </c>
      <c r="Y991" t="s">
        <v>30</v>
      </c>
      <c r="Z991" t="s">
        <v>37</v>
      </c>
    </row>
    <row r="992" spans="1:26" x14ac:dyDescent="0.2">
      <c r="A992" s="1">
        <v>43628</v>
      </c>
      <c r="B992" t="s">
        <v>92</v>
      </c>
      <c r="C992" t="s">
        <v>35</v>
      </c>
      <c r="D992" t="s">
        <v>27</v>
      </c>
      <c r="E992" t="s">
        <v>626</v>
      </c>
      <c r="F992" s="3" t="s">
        <v>17</v>
      </c>
      <c r="G992" s="3">
        <f>WEEKDAY(A992,2)</f>
        <v>3</v>
      </c>
      <c r="H992" s="7">
        <f>N992+O992/60</f>
        <v>5</v>
      </c>
      <c r="I992" s="7">
        <f>P992+Q992/60</f>
        <v>7.25</v>
      </c>
      <c r="J992" s="4">
        <f>IFERROR(VLOOKUP($U992,TONGHOPVERSION!$A$3:$G$240,6,FALSE),VLOOKUP($B992,TONGHOPVERSION!$A$3:$G$240,6,FALSE))</f>
        <v>381.62004815649715</v>
      </c>
      <c r="K992" s="4">
        <f>IFERROR(VLOOKUP($U992,TONGHOPVERSION!$A$3:$G$240,7,FALSE),VLOOKUP($B992,TONGHOPVERSION!$A$3:$G$240,7,FALSE))</f>
        <v>329.70071085785668</v>
      </c>
      <c r="L992" s="2">
        <v>0.20833333333333334</v>
      </c>
      <c r="M992" s="2">
        <v>0.30208333333333331</v>
      </c>
      <c r="N992" s="6">
        <f t="shared" si="60"/>
        <v>5</v>
      </c>
      <c r="O992" s="6">
        <f t="shared" si="61"/>
        <v>0</v>
      </c>
      <c r="P992" s="6">
        <f t="shared" si="62"/>
        <v>7</v>
      </c>
      <c r="Q992" s="6">
        <f t="shared" si="63"/>
        <v>15</v>
      </c>
      <c r="R992">
        <v>184</v>
      </c>
      <c r="S992">
        <v>1133</v>
      </c>
      <c r="T992" s="4">
        <v>208.47200000000001</v>
      </c>
      <c r="U992" t="s">
        <v>92</v>
      </c>
      <c r="V992" t="s">
        <v>92</v>
      </c>
      <c r="W992" t="s">
        <v>92</v>
      </c>
      <c r="X992" t="s">
        <v>16</v>
      </c>
      <c r="Y992" t="s">
        <v>30</v>
      </c>
      <c r="Z992" t="s">
        <v>37</v>
      </c>
    </row>
    <row r="993" spans="1:26" x14ac:dyDescent="0.2">
      <c r="A993" s="1">
        <v>43628</v>
      </c>
      <c r="B993" t="s">
        <v>109</v>
      </c>
      <c r="C993" t="s">
        <v>27</v>
      </c>
      <c r="D993" t="s">
        <v>99</v>
      </c>
      <c r="E993" t="s">
        <v>108</v>
      </c>
      <c r="F993" s="3" t="s">
        <v>17</v>
      </c>
      <c r="G993" s="3">
        <f>WEEKDAY(A993,2)</f>
        <v>3</v>
      </c>
      <c r="H993" s="7">
        <f>N993+O993/60</f>
        <v>0.91666666666666663</v>
      </c>
      <c r="I993" s="7">
        <f>P993+Q993/60</f>
        <v>1.9166666666666665</v>
      </c>
      <c r="J993" s="4">
        <f>IFERROR(VLOOKUP($U993,TONGHOPVERSION!$A$3:$G$240,6,FALSE),VLOOKUP($B993,TONGHOPVERSION!$A$3:$G$240,6,FALSE))</f>
        <v>142.82837478473851</v>
      </c>
      <c r="K993" s="4">
        <f>IFERROR(VLOOKUP($U993,TONGHOPVERSION!$A$3:$G$240,7,FALSE),VLOOKUP($B993,TONGHOPVERSION!$A$3:$G$240,7,FALSE))</f>
        <v>131.67374266664146</v>
      </c>
      <c r="L993" s="2">
        <v>3.8194444444444441E-2</v>
      </c>
      <c r="M993" s="2">
        <v>7.9861111111111105E-2</v>
      </c>
      <c r="N993" s="6">
        <f t="shared" si="60"/>
        <v>0</v>
      </c>
      <c r="O993" s="6">
        <f t="shared" si="61"/>
        <v>55</v>
      </c>
      <c r="P993" s="6">
        <f t="shared" si="62"/>
        <v>1</v>
      </c>
      <c r="Q993" s="6">
        <f t="shared" si="63"/>
        <v>55</v>
      </c>
      <c r="R993">
        <v>184</v>
      </c>
      <c r="S993">
        <v>257</v>
      </c>
      <c r="T993" s="4">
        <v>47.287999999999997</v>
      </c>
      <c r="U993" t="s">
        <v>109</v>
      </c>
      <c r="V993" t="s">
        <v>109</v>
      </c>
      <c r="W993" t="s">
        <v>41</v>
      </c>
      <c r="X993" t="s">
        <v>16</v>
      </c>
      <c r="Y993" t="s">
        <v>30</v>
      </c>
      <c r="Z993" t="s">
        <v>37</v>
      </c>
    </row>
    <row r="994" spans="1:26" x14ac:dyDescent="0.2">
      <c r="A994" s="1">
        <v>43628</v>
      </c>
      <c r="B994" t="s">
        <v>129</v>
      </c>
      <c r="C994" t="s">
        <v>27</v>
      </c>
      <c r="D994" t="s">
        <v>34</v>
      </c>
      <c r="E994" t="s">
        <v>341</v>
      </c>
      <c r="F994" s="3" t="s">
        <v>17</v>
      </c>
      <c r="G994" s="3">
        <f>WEEKDAY(A994,2)</f>
        <v>3</v>
      </c>
      <c r="H994" s="7">
        <f>N994+O994/60</f>
        <v>23</v>
      </c>
      <c r="I994" s="7">
        <f>P994+Q994/60</f>
        <v>0.33333333333333331</v>
      </c>
      <c r="J994" s="4">
        <f>IFERROR(VLOOKUP($U994,TONGHOPVERSION!$A$3:$G$240,6,FALSE),VLOOKUP($B994,TONGHOPVERSION!$A$3:$G$240,6,FALSE))</f>
        <v>239.31340170869245</v>
      </c>
      <c r="K994" s="4">
        <f>IFERROR(VLOOKUP($U994,TONGHOPVERSION!$A$3:$G$240,7,FALSE),VLOOKUP($B994,TONGHOPVERSION!$A$3:$G$240,7,FALSE))</f>
        <v>208.92363712533773</v>
      </c>
      <c r="L994" s="2">
        <v>0.95833333333333337</v>
      </c>
      <c r="M994" s="2">
        <v>1.3888888888888888E-2</v>
      </c>
      <c r="N994" s="6">
        <f t="shared" si="60"/>
        <v>23</v>
      </c>
      <c r="O994" s="6">
        <f t="shared" si="61"/>
        <v>0</v>
      </c>
      <c r="P994" s="6">
        <f t="shared" si="62"/>
        <v>0</v>
      </c>
      <c r="Q994" s="6">
        <f t="shared" si="63"/>
        <v>20</v>
      </c>
      <c r="R994">
        <v>184</v>
      </c>
      <c r="S994">
        <v>602</v>
      </c>
      <c r="T994" s="4">
        <v>110.768</v>
      </c>
      <c r="U994" t="s">
        <v>129</v>
      </c>
      <c r="V994" t="s">
        <v>129</v>
      </c>
      <c r="W994" t="s">
        <v>129</v>
      </c>
      <c r="X994" t="s">
        <v>16</v>
      </c>
      <c r="Y994" t="s">
        <v>30</v>
      </c>
      <c r="Z994" t="s">
        <v>37</v>
      </c>
    </row>
    <row r="995" spans="1:26" x14ac:dyDescent="0.2">
      <c r="A995" s="1">
        <v>43628</v>
      </c>
      <c r="B995" t="s">
        <v>129</v>
      </c>
      <c r="C995" t="s">
        <v>27</v>
      </c>
      <c r="D995" t="s">
        <v>34</v>
      </c>
      <c r="E995" t="s">
        <v>519</v>
      </c>
      <c r="F995" s="3" t="s">
        <v>17</v>
      </c>
      <c r="G995" s="3">
        <f>WEEKDAY(A995,2)</f>
        <v>3</v>
      </c>
      <c r="H995" s="7">
        <f>N995+O995/60</f>
        <v>7.916666666666667</v>
      </c>
      <c r="I995" s="7">
        <f>P995+Q995/60</f>
        <v>9.25</v>
      </c>
      <c r="J995" s="4">
        <f>IFERROR(VLOOKUP($U995,TONGHOPVERSION!$A$3:$G$240,6,FALSE),VLOOKUP($B995,TONGHOPVERSION!$A$3:$G$240,6,FALSE))</f>
        <v>239.31340170869245</v>
      </c>
      <c r="K995" s="4">
        <f>IFERROR(VLOOKUP($U995,TONGHOPVERSION!$A$3:$G$240,7,FALSE),VLOOKUP($B995,TONGHOPVERSION!$A$3:$G$240,7,FALSE))</f>
        <v>208.92363712533773</v>
      </c>
      <c r="L995" s="2">
        <v>0.3298611111111111</v>
      </c>
      <c r="M995" s="2">
        <v>0.38541666666666669</v>
      </c>
      <c r="N995" s="6">
        <f t="shared" si="60"/>
        <v>7</v>
      </c>
      <c r="O995" s="6">
        <f t="shared" si="61"/>
        <v>55</v>
      </c>
      <c r="P995" s="6">
        <f t="shared" si="62"/>
        <v>9</v>
      </c>
      <c r="Q995" s="6">
        <f t="shared" si="63"/>
        <v>15</v>
      </c>
      <c r="R995">
        <v>184</v>
      </c>
      <c r="S995">
        <v>602</v>
      </c>
      <c r="T995" s="4">
        <v>110.768</v>
      </c>
      <c r="U995" t="s">
        <v>129</v>
      </c>
      <c r="V995" t="s">
        <v>129</v>
      </c>
      <c r="W995" t="s">
        <v>129</v>
      </c>
      <c r="X995" t="s">
        <v>16</v>
      </c>
      <c r="Y995" t="s">
        <v>30</v>
      </c>
      <c r="Z995" t="s">
        <v>37</v>
      </c>
    </row>
    <row r="996" spans="1:26" x14ac:dyDescent="0.2">
      <c r="A996" s="1">
        <v>43628</v>
      </c>
      <c r="B996" t="s">
        <v>63</v>
      </c>
      <c r="C996" t="s">
        <v>35</v>
      </c>
      <c r="D996" t="s">
        <v>52</v>
      </c>
      <c r="E996" t="s">
        <v>454</v>
      </c>
      <c r="F996" s="3" t="s">
        <v>17</v>
      </c>
      <c r="G996" s="3">
        <f>WEEKDAY(A996,2)</f>
        <v>3</v>
      </c>
      <c r="H996" s="7">
        <f>N996+O996/60</f>
        <v>3.0833333333333335</v>
      </c>
      <c r="I996" s="7">
        <f>P996+Q996/60</f>
        <v>4.416666666666667</v>
      </c>
      <c r="J996" s="4">
        <f>IFERROR(VLOOKUP($U996,TONGHOPVERSION!$A$3:$G$240,6,FALSE),VLOOKUP($B996,TONGHOPVERSION!$A$3:$G$240,6,FALSE))</f>
        <v>282.10893508131221</v>
      </c>
      <c r="K996" s="4">
        <f>IFERROR(VLOOKUP($U996,TONGHOPVERSION!$A$3:$G$240,7,FALSE),VLOOKUP($B996,TONGHOPVERSION!$A$3:$G$240,7,FALSE))</f>
        <v>241.11187743395101</v>
      </c>
      <c r="L996" s="2">
        <v>0.12847222222222224</v>
      </c>
      <c r="M996" s="2">
        <v>0.18402777777777779</v>
      </c>
      <c r="N996" s="6">
        <f t="shared" si="60"/>
        <v>3</v>
      </c>
      <c r="O996" s="6">
        <f t="shared" si="61"/>
        <v>5</v>
      </c>
      <c r="P996" s="6">
        <f t="shared" si="62"/>
        <v>4</v>
      </c>
      <c r="Q996" s="6">
        <f t="shared" si="63"/>
        <v>25</v>
      </c>
      <c r="R996">
        <v>184</v>
      </c>
      <c r="S996">
        <v>486</v>
      </c>
      <c r="T996" s="4">
        <v>89.424000000000007</v>
      </c>
      <c r="U996" t="s">
        <v>63</v>
      </c>
      <c r="V996" t="s">
        <v>54</v>
      </c>
      <c r="W996" t="s">
        <v>55</v>
      </c>
      <c r="X996" t="s">
        <v>56</v>
      </c>
      <c r="Y996" t="s">
        <v>23</v>
      </c>
      <c r="Z996" t="s">
        <v>37</v>
      </c>
    </row>
    <row r="997" spans="1:26" x14ac:dyDescent="0.2">
      <c r="A997" s="1">
        <v>43628</v>
      </c>
      <c r="B997" t="s">
        <v>172</v>
      </c>
      <c r="C997" t="s">
        <v>173</v>
      </c>
      <c r="D997" t="s">
        <v>27</v>
      </c>
      <c r="E997" t="s">
        <v>171</v>
      </c>
      <c r="F997" s="3" t="s">
        <v>17</v>
      </c>
      <c r="G997" s="3">
        <f>WEEKDAY(A997,2)</f>
        <v>3</v>
      </c>
      <c r="H997" s="7">
        <f>N997+O997/60</f>
        <v>23.5</v>
      </c>
      <c r="I997" s="7">
        <f>P997+Q997/60</f>
        <v>2.5</v>
      </c>
      <c r="J997" s="4">
        <f>IFERROR(VLOOKUP($U997,TONGHOPVERSION!$A$3:$G$240,6,FALSE),VLOOKUP($B997,TONGHOPVERSION!$A$3:$G$240,6,FALSE))</f>
        <v>466.02059075220279</v>
      </c>
      <c r="K997" s="4">
        <f>IFERROR(VLOOKUP($U997,TONGHOPVERSION!$A$3:$G$240,7,FALSE),VLOOKUP($B997,TONGHOPVERSION!$A$3:$G$240,7,FALSE))</f>
        <v>527.19233148560897</v>
      </c>
      <c r="L997" s="2">
        <v>0.97916666666666663</v>
      </c>
      <c r="M997" s="2">
        <v>0.10416666666666667</v>
      </c>
      <c r="N997" s="6">
        <f t="shared" si="60"/>
        <v>23</v>
      </c>
      <c r="O997" s="6">
        <f t="shared" si="61"/>
        <v>30</v>
      </c>
      <c r="P997" s="6">
        <f t="shared" si="62"/>
        <v>2</v>
      </c>
      <c r="Q997" s="6">
        <f t="shared" si="63"/>
        <v>30</v>
      </c>
      <c r="R997">
        <v>184</v>
      </c>
      <c r="S997">
        <v>1952</v>
      </c>
      <c r="T997" s="4">
        <v>359.16800000000001</v>
      </c>
      <c r="U997" t="s">
        <v>174</v>
      </c>
      <c r="V997" t="s">
        <v>174</v>
      </c>
      <c r="W997" t="s">
        <v>21</v>
      </c>
      <c r="X997" t="s">
        <v>135</v>
      </c>
      <c r="Y997" t="s">
        <v>23</v>
      </c>
      <c r="Z997" t="s">
        <v>37</v>
      </c>
    </row>
    <row r="998" spans="1:26" x14ac:dyDescent="0.2">
      <c r="A998" s="1">
        <v>43628</v>
      </c>
      <c r="B998" t="s">
        <v>455</v>
      </c>
      <c r="C998" t="s">
        <v>51</v>
      </c>
      <c r="D998" t="s">
        <v>27</v>
      </c>
      <c r="E998" t="s">
        <v>454</v>
      </c>
      <c r="F998" s="3" t="s">
        <v>17</v>
      </c>
      <c r="G998" s="3">
        <f>WEEKDAY(A998,2)</f>
        <v>3</v>
      </c>
      <c r="H998" s="7">
        <f>N998+O998/60</f>
        <v>7.416666666666667</v>
      </c>
      <c r="I998" s="7">
        <f>P998+Q998/60</f>
        <v>8.4166666666666661</v>
      </c>
      <c r="J998" s="4">
        <f>IFERROR(VLOOKUP($U998,TONGHOPVERSION!$A$3:$G$240,6,FALSE),VLOOKUP($B998,TONGHOPVERSION!$A$3:$G$240,6,FALSE))</f>
        <v>228.55256704229927</v>
      </c>
      <c r="K998" s="4">
        <f>IFERROR(VLOOKUP($U998,TONGHOPVERSION!$A$3:$G$240,7,FALSE),VLOOKUP($B998,TONGHOPVERSION!$A$3:$G$240,7,FALSE))</f>
        <v>207.06918725390202</v>
      </c>
      <c r="L998" s="2">
        <v>0.30902777777777779</v>
      </c>
      <c r="M998" s="2">
        <v>0.35069444444444442</v>
      </c>
      <c r="N998" s="6">
        <f t="shared" si="60"/>
        <v>7</v>
      </c>
      <c r="O998" s="6">
        <f t="shared" si="61"/>
        <v>25</v>
      </c>
      <c r="P998" s="6">
        <f t="shared" si="62"/>
        <v>8</v>
      </c>
      <c r="Q998" s="6">
        <f t="shared" si="63"/>
        <v>25</v>
      </c>
      <c r="R998">
        <v>184</v>
      </c>
      <c r="S998">
        <v>214</v>
      </c>
      <c r="T998" s="4">
        <v>39.375999999999998</v>
      </c>
      <c r="U998" t="s">
        <v>57</v>
      </c>
      <c r="V998" t="s">
        <v>54</v>
      </c>
      <c r="W998" t="s">
        <v>55</v>
      </c>
      <c r="X998" t="s">
        <v>56</v>
      </c>
      <c r="Y998" t="s">
        <v>23</v>
      </c>
      <c r="Z998" t="s">
        <v>37</v>
      </c>
    </row>
    <row r="999" spans="1:26" x14ac:dyDescent="0.2">
      <c r="A999" s="1">
        <v>43628</v>
      </c>
      <c r="B999" t="s">
        <v>174</v>
      </c>
      <c r="C999" t="s">
        <v>27</v>
      </c>
      <c r="D999" t="s">
        <v>173</v>
      </c>
      <c r="E999" t="s">
        <v>180</v>
      </c>
      <c r="F999" s="3" t="s">
        <v>17</v>
      </c>
      <c r="G999" s="3">
        <f>WEEKDAY(A999,2)</f>
        <v>3</v>
      </c>
      <c r="H999" s="7">
        <f>N999+O999/60</f>
        <v>10.416666666666666</v>
      </c>
      <c r="I999" s="7">
        <f>P999+Q999/60</f>
        <v>13.833333333333334</v>
      </c>
      <c r="J999" s="4">
        <f>IFERROR(VLOOKUP($U999,TONGHOPVERSION!$A$3:$G$240,6,FALSE),VLOOKUP($B999,TONGHOPVERSION!$A$3:$G$240,6,FALSE))</f>
        <v>466.02059075220279</v>
      </c>
      <c r="K999" s="4">
        <f>IFERROR(VLOOKUP($U999,TONGHOPVERSION!$A$3:$G$240,7,FALSE),VLOOKUP($B999,TONGHOPVERSION!$A$3:$G$240,7,FALSE))</f>
        <v>527.19233148560897</v>
      </c>
      <c r="L999" s="2">
        <v>0.43402777777777773</v>
      </c>
      <c r="M999" s="2">
        <v>0.57638888888888895</v>
      </c>
      <c r="N999" s="6">
        <f t="shared" si="60"/>
        <v>10</v>
      </c>
      <c r="O999" s="6">
        <f t="shared" si="61"/>
        <v>25</v>
      </c>
      <c r="P999" s="6">
        <f t="shared" si="62"/>
        <v>13</v>
      </c>
      <c r="Q999" s="6">
        <f t="shared" si="63"/>
        <v>50</v>
      </c>
      <c r="R999">
        <v>184</v>
      </c>
      <c r="S999">
        <v>1952</v>
      </c>
      <c r="T999" s="4">
        <v>359.16800000000001</v>
      </c>
      <c r="U999" t="s">
        <v>174</v>
      </c>
      <c r="V999" t="s">
        <v>174</v>
      </c>
      <c r="W999" t="s">
        <v>21</v>
      </c>
      <c r="X999" t="s">
        <v>135</v>
      </c>
      <c r="Y999" t="s">
        <v>23</v>
      </c>
      <c r="Z999" t="s">
        <v>37</v>
      </c>
    </row>
    <row r="1000" spans="1:26" x14ac:dyDescent="0.2">
      <c r="A1000" s="1">
        <v>43628</v>
      </c>
      <c r="B1000" t="s">
        <v>270</v>
      </c>
      <c r="C1000" t="s">
        <v>266</v>
      </c>
      <c r="D1000" t="s">
        <v>35</v>
      </c>
      <c r="E1000" t="s">
        <v>445</v>
      </c>
      <c r="F1000" s="3" t="s">
        <v>17</v>
      </c>
      <c r="G1000" s="3">
        <f>WEEKDAY(A1000,2)</f>
        <v>3</v>
      </c>
      <c r="H1000" s="7">
        <f>N1000+O1000/60</f>
        <v>0</v>
      </c>
      <c r="I1000" s="7">
        <f>P1000+Q1000/60</f>
        <v>2.0833333333333335</v>
      </c>
      <c r="J1000" s="4">
        <f>IFERROR(VLOOKUP($U1000,TONGHOPVERSION!$A$3:$G$240,6,FALSE),VLOOKUP($B1000,TONGHOPVERSION!$A$3:$G$240,6,FALSE))</f>
        <v>308.7453322478957</v>
      </c>
      <c r="K1000" s="4">
        <f>IFERROR(VLOOKUP($U1000,TONGHOPVERSION!$A$3:$G$240,7,FALSE),VLOOKUP($B1000,TONGHOPVERSION!$A$3:$G$240,7,FALSE))</f>
        <v>330.16909384151558</v>
      </c>
      <c r="L1000" s="2">
        <v>0</v>
      </c>
      <c r="M1000" s="2">
        <v>8.6805555555555566E-2</v>
      </c>
      <c r="N1000" s="6">
        <f t="shared" si="60"/>
        <v>0</v>
      </c>
      <c r="O1000" s="6">
        <f t="shared" si="61"/>
        <v>0</v>
      </c>
      <c r="P1000" s="6">
        <f t="shared" si="62"/>
        <v>2</v>
      </c>
      <c r="Q1000" s="6">
        <f t="shared" si="63"/>
        <v>5</v>
      </c>
      <c r="R1000">
        <v>184</v>
      </c>
      <c r="S1000">
        <v>1217</v>
      </c>
      <c r="T1000" s="4">
        <v>223.928</v>
      </c>
      <c r="U1000" t="s">
        <v>265</v>
      </c>
      <c r="V1000" t="s">
        <v>265</v>
      </c>
      <c r="W1000" t="s">
        <v>125</v>
      </c>
      <c r="X1000" t="s">
        <v>16</v>
      </c>
      <c r="Y1000" t="s">
        <v>30</v>
      </c>
      <c r="Z1000" t="s">
        <v>37</v>
      </c>
    </row>
    <row r="1001" spans="1:26" x14ac:dyDescent="0.2">
      <c r="A1001" s="1">
        <v>43628</v>
      </c>
      <c r="B1001" t="s">
        <v>53</v>
      </c>
      <c r="C1001" t="s">
        <v>52</v>
      </c>
      <c r="D1001" t="s">
        <v>51</v>
      </c>
      <c r="E1001" t="s">
        <v>454</v>
      </c>
      <c r="F1001" s="3" t="s">
        <v>17</v>
      </c>
      <c r="G1001" s="3">
        <f>WEEKDAY(A1001,2)</f>
        <v>3</v>
      </c>
      <c r="H1001" s="7">
        <f>N1001+O1001/60</f>
        <v>5.166666666666667</v>
      </c>
      <c r="I1001" s="7">
        <f>P1001+Q1001/60</f>
        <v>6.583333333333333</v>
      </c>
      <c r="J1001" s="4">
        <f>IFERROR(VLOOKUP($U1001,TONGHOPVERSION!$A$3:$G$240,6,FALSE),VLOOKUP($B1001,TONGHOPVERSION!$A$3:$G$240,6,FALSE))</f>
        <v>396.67583025133774</v>
      </c>
      <c r="K1001" s="4">
        <f>IFERROR(VLOOKUP($U1001,TONGHOPVERSION!$A$3:$G$240,7,FALSE),VLOOKUP($B1001,TONGHOPVERSION!$A$3:$G$240,7,FALSE))</f>
        <v>330.06021437826928</v>
      </c>
      <c r="L1001" s="2">
        <v>0.21527777777777779</v>
      </c>
      <c r="M1001" s="2">
        <v>0.27430555555555552</v>
      </c>
      <c r="N1001" s="6">
        <f t="shared" si="60"/>
        <v>5</v>
      </c>
      <c r="O1001" s="6">
        <f t="shared" si="61"/>
        <v>10</v>
      </c>
      <c r="P1001" s="6">
        <f t="shared" si="62"/>
        <v>6</v>
      </c>
      <c r="Q1001" s="6">
        <f t="shared" si="63"/>
        <v>35</v>
      </c>
      <c r="R1001">
        <v>184</v>
      </c>
      <c r="S1001">
        <v>753</v>
      </c>
      <c r="T1001" s="4">
        <v>138.55199999999999</v>
      </c>
      <c r="U1001" t="s">
        <v>50</v>
      </c>
      <c r="V1001" t="s">
        <v>54</v>
      </c>
      <c r="W1001" t="s">
        <v>55</v>
      </c>
      <c r="X1001" t="s">
        <v>56</v>
      </c>
      <c r="Y1001" t="s">
        <v>23</v>
      </c>
      <c r="Z1001" t="s">
        <v>37</v>
      </c>
    </row>
    <row r="1002" spans="1:26" x14ac:dyDescent="0.2">
      <c r="A1002" s="1">
        <v>43628</v>
      </c>
      <c r="B1002" t="s">
        <v>33</v>
      </c>
      <c r="C1002" t="s">
        <v>34</v>
      </c>
      <c r="D1002" t="s">
        <v>35</v>
      </c>
      <c r="E1002" t="s">
        <v>376</v>
      </c>
      <c r="F1002" s="3" t="s">
        <v>17</v>
      </c>
      <c r="G1002" s="3">
        <f>WEEKDAY(A1002,2)</f>
        <v>3</v>
      </c>
      <c r="H1002" s="7">
        <f>N1002+O1002/60</f>
        <v>7</v>
      </c>
      <c r="I1002" s="7">
        <f>P1002+Q1002/60</f>
        <v>8.3333333333333339</v>
      </c>
      <c r="J1002" s="4">
        <f>IFERROR(VLOOKUP($U1002,TONGHOPVERSION!$A$3:$G$240,6,FALSE),VLOOKUP($B1002,TONGHOPVERSION!$A$3:$G$240,6,FALSE))</f>
        <v>236.34688949060637</v>
      </c>
      <c r="K1002" s="4">
        <f>IFERROR(VLOOKUP($U1002,TONGHOPVERSION!$A$3:$G$240,7,FALSE),VLOOKUP($B1002,TONGHOPVERSION!$A$3:$G$240,7,FALSE))</f>
        <v>201.94443000170284</v>
      </c>
      <c r="L1002" s="2">
        <v>0.29166666666666669</v>
      </c>
      <c r="M1002" s="2">
        <v>0.34722222222222227</v>
      </c>
      <c r="N1002" s="6">
        <f t="shared" si="60"/>
        <v>7</v>
      </c>
      <c r="O1002" s="6">
        <f t="shared" si="61"/>
        <v>0</v>
      </c>
      <c r="P1002" s="6">
        <f t="shared" si="62"/>
        <v>8</v>
      </c>
      <c r="Q1002" s="6">
        <f t="shared" si="63"/>
        <v>20</v>
      </c>
      <c r="R1002">
        <v>178</v>
      </c>
      <c r="S1002">
        <v>604</v>
      </c>
      <c r="T1002" s="4">
        <v>107.512</v>
      </c>
      <c r="U1002" t="s">
        <v>36</v>
      </c>
      <c r="V1002" t="s">
        <v>36</v>
      </c>
      <c r="W1002" t="s">
        <v>36</v>
      </c>
      <c r="X1002" t="s">
        <v>16</v>
      </c>
      <c r="Y1002" t="s">
        <v>30</v>
      </c>
      <c r="Z1002" t="s">
        <v>37</v>
      </c>
    </row>
    <row r="1003" spans="1:26" x14ac:dyDescent="0.2">
      <c r="A1003" s="1">
        <v>43628</v>
      </c>
      <c r="B1003" t="s">
        <v>92</v>
      </c>
      <c r="C1003" t="s">
        <v>35</v>
      </c>
      <c r="D1003" t="s">
        <v>27</v>
      </c>
      <c r="E1003" t="s">
        <v>213</v>
      </c>
      <c r="F1003" s="3" t="s">
        <v>17</v>
      </c>
      <c r="G1003" s="3">
        <f>WEEKDAY(A1003,2)</f>
        <v>3</v>
      </c>
      <c r="H1003" s="7">
        <f>N1003+O1003/60</f>
        <v>14</v>
      </c>
      <c r="I1003" s="7">
        <f>P1003+Q1003/60</f>
        <v>16.166666666666668</v>
      </c>
      <c r="J1003" s="4">
        <f>IFERROR(VLOOKUP($U1003,TONGHOPVERSION!$A$3:$G$240,6,FALSE),VLOOKUP($B1003,TONGHOPVERSION!$A$3:$G$240,6,FALSE))</f>
        <v>381.62004815649715</v>
      </c>
      <c r="K1003" s="4">
        <f>IFERROR(VLOOKUP($U1003,TONGHOPVERSION!$A$3:$G$240,7,FALSE),VLOOKUP($B1003,TONGHOPVERSION!$A$3:$G$240,7,FALSE))</f>
        <v>329.70071085785668</v>
      </c>
      <c r="L1003" s="2">
        <v>0.58333333333333337</v>
      </c>
      <c r="M1003" s="2">
        <v>0.67361111111111116</v>
      </c>
      <c r="N1003" s="6">
        <f t="shared" si="60"/>
        <v>14</v>
      </c>
      <c r="O1003" s="6">
        <f t="shared" si="61"/>
        <v>0</v>
      </c>
      <c r="P1003" s="6">
        <f t="shared" si="62"/>
        <v>16</v>
      </c>
      <c r="Q1003" s="6">
        <f t="shared" si="63"/>
        <v>10</v>
      </c>
      <c r="R1003">
        <v>178</v>
      </c>
      <c r="S1003">
        <v>1133</v>
      </c>
      <c r="T1003" s="4">
        <v>201.67400000000001</v>
      </c>
      <c r="U1003" t="s">
        <v>92</v>
      </c>
      <c r="V1003" t="s">
        <v>92</v>
      </c>
      <c r="W1003" t="s">
        <v>92</v>
      </c>
      <c r="X1003" t="s">
        <v>16</v>
      </c>
      <c r="Y1003" t="s">
        <v>30</v>
      </c>
      <c r="Z1003" t="s">
        <v>37</v>
      </c>
    </row>
    <row r="1004" spans="1:26" x14ac:dyDescent="0.2">
      <c r="A1004" s="1">
        <v>43628</v>
      </c>
      <c r="B1004" t="s">
        <v>82</v>
      </c>
      <c r="C1004" t="s">
        <v>35</v>
      </c>
      <c r="D1004" t="s">
        <v>83</v>
      </c>
      <c r="E1004" t="s">
        <v>377</v>
      </c>
      <c r="F1004" s="3" t="s">
        <v>17</v>
      </c>
      <c r="G1004" s="3">
        <f>WEEKDAY(A1004,2)</f>
        <v>3</v>
      </c>
      <c r="H1004" s="7">
        <f>N1004+O1004/60</f>
        <v>9</v>
      </c>
      <c r="I1004" s="7">
        <f>P1004+Q1004/60</f>
        <v>10.583333333333334</v>
      </c>
      <c r="J1004" s="4">
        <f>IFERROR(VLOOKUP($U1004,TONGHOPVERSION!$A$3:$G$240,6,FALSE),VLOOKUP($B1004,TONGHOPVERSION!$A$3:$G$240,6,FALSE))</f>
        <v>222.57043902349176</v>
      </c>
      <c r="K1004" s="4">
        <f>IFERROR(VLOOKUP($U1004,TONGHOPVERSION!$A$3:$G$240,7,FALSE),VLOOKUP($B1004,TONGHOPVERSION!$A$3:$G$240,7,FALSE))</f>
        <v>242.23014347086047</v>
      </c>
      <c r="L1004" s="2">
        <v>0.375</v>
      </c>
      <c r="M1004" s="2">
        <v>0.44097222222222227</v>
      </c>
      <c r="N1004" s="6">
        <f t="shared" si="60"/>
        <v>9</v>
      </c>
      <c r="O1004" s="6">
        <f t="shared" si="61"/>
        <v>0</v>
      </c>
      <c r="P1004" s="6">
        <f t="shared" si="62"/>
        <v>10</v>
      </c>
      <c r="Q1004" s="6">
        <f t="shared" si="63"/>
        <v>35</v>
      </c>
      <c r="R1004">
        <v>178</v>
      </c>
      <c r="S1004">
        <v>879</v>
      </c>
      <c r="T1004" s="4">
        <v>156.46199999999999</v>
      </c>
      <c r="U1004" t="s">
        <v>82</v>
      </c>
      <c r="V1004" t="s">
        <v>82</v>
      </c>
      <c r="W1004" t="s">
        <v>41</v>
      </c>
      <c r="X1004" t="s">
        <v>16</v>
      </c>
      <c r="Y1004" t="s">
        <v>30</v>
      </c>
      <c r="Z1004" t="s">
        <v>37</v>
      </c>
    </row>
    <row r="1005" spans="1:26" x14ac:dyDescent="0.2">
      <c r="A1005" s="1">
        <v>43628</v>
      </c>
      <c r="B1005" t="s">
        <v>379</v>
      </c>
      <c r="C1005" t="s">
        <v>144</v>
      </c>
      <c r="D1005" t="s">
        <v>34</v>
      </c>
      <c r="E1005" t="s">
        <v>378</v>
      </c>
      <c r="F1005" s="3" t="s">
        <v>17</v>
      </c>
      <c r="G1005" s="3">
        <f>WEEKDAY(A1005,2)</f>
        <v>3</v>
      </c>
      <c r="H1005" s="7">
        <f>N1005+O1005/60</f>
        <v>0.5</v>
      </c>
      <c r="I1005" s="7">
        <f>P1005+Q1005/60</f>
        <v>5.916666666666667</v>
      </c>
      <c r="J1005" s="4">
        <f>IFERROR(VLOOKUP($U1005,TONGHOPVERSION!$A$3:$G$240,6,FALSE),VLOOKUP($B1005,TONGHOPVERSION!$A$3:$G$240,6,FALSE))</f>
        <v>690.92257570788865</v>
      </c>
      <c r="K1005" s="4">
        <f>IFERROR(VLOOKUP($U1005,TONGHOPVERSION!$A$3:$G$240,7,FALSE),VLOOKUP($B1005,TONGHOPVERSION!$A$3:$G$240,7,FALSE))</f>
        <v>868.84541076659445</v>
      </c>
      <c r="L1005" s="2">
        <v>2.0833333333333332E-2</v>
      </c>
      <c r="M1005" s="2">
        <v>0.24652777777777779</v>
      </c>
      <c r="N1005" s="6">
        <f t="shared" si="60"/>
        <v>0</v>
      </c>
      <c r="O1005" s="6">
        <f t="shared" si="61"/>
        <v>30</v>
      </c>
      <c r="P1005" s="6">
        <f t="shared" si="62"/>
        <v>5</v>
      </c>
      <c r="Q1005" s="6">
        <f t="shared" si="63"/>
        <v>55</v>
      </c>
      <c r="R1005">
        <v>178</v>
      </c>
      <c r="S1005">
        <v>3383</v>
      </c>
      <c r="T1005" s="4">
        <v>602.17399999999998</v>
      </c>
      <c r="U1005" t="s">
        <v>143</v>
      </c>
      <c r="V1005" t="s">
        <v>143</v>
      </c>
      <c r="W1005" t="s">
        <v>21</v>
      </c>
      <c r="X1005" t="s">
        <v>145</v>
      </c>
      <c r="Y1005" t="s">
        <v>23</v>
      </c>
      <c r="Z1005" t="s">
        <v>37</v>
      </c>
    </row>
    <row r="1006" spans="1:26" x14ac:dyDescent="0.2">
      <c r="A1006" s="1">
        <v>43628</v>
      </c>
      <c r="B1006" t="s">
        <v>120</v>
      </c>
      <c r="C1006" t="s">
        <v>27</v>
      </c>
      <c r="D1006" t="s">
        <v>119</v>
      </c>
      <c r="E1006" t="s">
        <v>426</v>
      </c>
      <c r="F1006" s="3" t="s">
        <v>17</v>
      </c>
      <c r="G1006" s="3">
        <f>WEEKDAY(A1006,2)</f>
        <v>3</v>
      </c>
      <c r="H1006" s="7">
        <f>N1006+O1006/60</f>
        <v>23.25</v>
      </c>
      <c r="I1006" s="7">
        <f>P1006+Q1006/60</f>
        <v>0.66666666666666663</v>
      </c>
      <c r="J1006" s="4">
        <f>IFERROR(VLOOKUP($U1006,TONGHOPVERSION!$A$3:$G$240,6,FALSE),VLOOKUP($B1006,TONGHOPVERSION!$A$3:$G$240,6,FALSE))</f>
        <v>214.88804221212081</v>
      </c>
      <c r="K1006" s="4">
        <f>IFERROR(VLOOKUP($U1006,TONGHOPVERSION!$A$3:$G$240,7,FALSE),VLOOKUP($B1006,TONGHOPVERSION!$A$3:$G$240,7,FALSE))</f>
        <v>213.88072353634405</v>
      </c>
      <c r="L1006" s="2">
        <v>0.96875</v>
      </c>
      <c r="M1006" s="2">
        <v>2.7777777777777776E-2</v>
      </c>
      <c r="N1006" s="6">
        <f t="shared" si="60"/>
        <v>23</v>
      </c>
      <c r="O1006" s="6">
        <f t="shared" si="61"/>
        <v>15</v>
      </c>
      <c r="P1006" s="6">
        <f t="shared" si="62"/>
        <v>0</v>
      </c>
      <c r="Q1006" s="6">
        <f t="shared" si="63"/>
        <v>40</v>
      </c>
      <c r="R1006">
        <v>178</v>
      </c>
      <c r="S1006">
        <v>628</v>
      </c>
      <c r="T1006" s="4">
        <v>111.78400000000001</v>
      </c>
      <c r="U1006" t="s">
        <v>120</v>
      </c>
      <c r="V1006" t="s">
        <v>120</v>
      </c>
      <c r="W1006" t="s">
        <v>29</v>
      </c>
      <c r="X1006" t="s">
        <v>16</v>
      </c>
      <c r="Y1006" t="s">
        <v>30</v>
      </c>
      <c r="Z1006" t="s">
        <v>37</v>
      </c>
    </row>
    <row r="1007" spans="1:26" x14ac:dyDescent="0.2">
      <c r="A1007" s="1">
        <v>43628</v>
      </c>
      <c r="B1007" t="s">
        <v>90</v>
      </c>
      <c r="C1007" t="s">
        <v>83</v>
      </c>
      <c r="D1007" t="s">
        <v>35</v>
      </c>
      <c r="E1007" t="s">
        <v>380</v>
      </c>
      <c r="F1007" s="3" t="s">
        <v>17</v>
      </c>
      <c r="G1007" s="3">
        <f>WEEKDAY(A1007,2)</f>
        <v>3</v>
      </c>
      <c r="H1007" s="7">
        <f>N1007+O1007/60</f>
        <v>11.25</v>
      </c>
      <c r="I1007" s="7">
        <f>P1007+Q1007/60</f>
        <v>12.916666666666666</v>
      </c>
      <c r="J1007" s="4">
        <f>IFERROR(VLOOKUP($U1007,TONGHOPVERSION!$A$3:$G$240,6,FALSE),VLOOKUP($B1007,TONGHOPVERSION!$A$3:$G$240,6,FALSE))</f>
        <v>222.57043902349176</v>
      </c>
      <c r="K1007" s="4">
        <f>IFERROR(VLOOKUP($U1007,TONGHOPVERSION!$A$3:$G$240,7,FALSE),VLOOKUP($B1007,TONGHOPVERSION!$A$3:$G$240,7,FALSE))</f>
        <v>242.23014347086047</v>
      </c>
      <c r="L1007" s="2">
        <v>0.46875</v>
      </c>
      <c r="M1007" s="2">
        <v>0.53819444444444442</v>
      </c>
      <c r="N1007" s="6">
        <f t="shared" si="60"/>
        <v>11</v>
      </c>
      <c r="O1007" s="6">
        <f t="shared" si="61"/>
        <v>15</v>
      </c>
      <c r="P1007" s="6">
        <f t="shared" si="62"/>
        <v>12</v>
      </c>
      <c r="Q1007" s="6">
        <f t="shared" si="63"/>
        <v>55</v>
      </c>
      <c r="R1007">
        <v>178</v>
      </c>
      <c r="S1007">
        <v>879</v>
      </c>
      <c r="T1007" s="4">
        <v>156.46199999999999</v>
      </c>
      <c r="U1007" t="s">
        <v>82</v>
      </c>
      <c r="V1007" t="s">
        <v>82</v>
      </c>
      <c r="W1007" t="s">
        <v>41</v>
      </c>
      <c r="X1007" t="s">
        <v>16</v>
      </c>
      <c r="Y1007" t="s">
        <v>30</v>
      </c>
      <c r="Z1007" t="s">
        <v>37</v>
      </c>
    </row>
    <row r="1008" spans="1:26" x14ac:dyDescent="0.2">
      <c r="A1008" s="1">
        <v>43628</v>
      </c>
      <c r="B1008" t="s">
        <v>183</v>
      </c>
      <c r="C1008" t="s">
        <v>66</v>
      </c>
      <c r="D1008" t="s">
        <v>27</v>
      </c>
      <c r="E1008" t="s">
        <v>185</v>
      </c>
      <c r="F1008" s="3" t="s">
        <v>17</v>
      </c>
      <c r="G1008" s="3">
        <f>WEEKDAY(A1008,2)</f>
        <v>3</v>
      </c>
      <c r="H1008" s="7">
        <f>N1008+O1008/60</f>
        <v>13.75</v>
      </c>
      <c r="I1008" s="7">
        <f>P1008+Q1008/60</f>
        <v>14.833333333333334</v>
      </c>
      <c r="J1008" s="4">
        <f>IFERROR(VLOOKUP($U1008,TONGHOPVERSION!$A$3:$G$240,6,FALSE),VLOOKUP($B1008,TONGHOPVERSION!$A$3:$G$240,6,FALSE))</f>
        <v>184.25871592968858</v>
      </c>
      <c r="K1008" s="4">
        <f>IFERROR(VLOOKUP($U1008,TONGHOPVERSION!$A$3:$G$240,7,FALSE),VLOOKUP($B1008,TONGHOPVERSION!$A$3:$G$240,7,FALSE))</f>
        <v>154.07262794368225</v>
      </c>
      <c r="L1008" s="2">
        <v>0.57291666666666663</v>
      </c>
      <c r="M1008" s="2">
        <v>0.61805555555555558</v>
      </c>
      <c r="N1008" s="6">
        <f t="shared" si="60"/>
        <v>13</v>
      </c>
      <c r="O1008" s="6">
        <f t="shared" si="61"/>
        <v>45</v>
      </c>
      <c r="P1008" s="6">
        <f t="shared" si="62"/>
        <v>14</v>
      </c>
      <c r="Q1008" s="6">
        <f t="shared" si="63"/>
        <v>50</v>
      </c>
      <c r="R1008">
        <v>184</v>
      </c>
      <c r="S1008">
        <v>309</v>
      </c>
      <c r="T1008" s="4">
        <v>56.856000000000002</v>
      </c>
      <c r="U1008" t="s">
        <v>184</v>
      </c>
      <c r="V1008" t="s">
        <v>184</v>
      </c>
      <c r="W1008" t="s">
        <v>29</v>
      </c>
      <c r="X1008" t="s">
        <v>16</v>
      </c>
      <c r="Y1008" t="s">
        <v>30</v>
      </c>
      <c r="Z1008" t="s">
        <v>37</v>
      </c>
    </row>
    <row r="1009" spans="1:26" x14ac:dyDescent="0.2">
      <c r="A1009" s="1">
        <v>43628</v>
      </c>
      <c r="B1009" t="s">
        <v>187</v>
      </c>
      <c r="C1009" t="s">
        <v>34</v>
      </c>
      <c r="D1009" t="s">
        <v>66</v>
      </c>
      <c r="E1009" t="s">
        <v>186</v>
      </c>
      <c r="F1009" s="3" t="s">
        <v>17</v>
      </c>
      <c r="G1009" s="3">
        <f>WEEKDAY(A1009,2)</f>
        <v>3</v>
      </c>
      <c r="H1009" s="7">
        <f>N1009+O1009/60</f>
        <v>11.833333333333334</v>
      </c>
      <c r="I1009" s="7">
        <f>P1009+Q1009/60</f>
        <v>13</v>
      </c>
      <c r="J1009" s="4">
        <f>IFERROR(VLOOKUP($U1009,TONGHOPVERSION!$A$3:$G$240,6,FALSE),VLOOKUP($B1009,TONGHOPVERSION!$A$3:$G$240,6,FALSE))</f>
        <v>165.72030426323298</v>
      </c>
      <c r="K1009" s="4">
        <f>IFERROR(VLOOKUP($U1009,TONGHOPVERSION!$A$3:$G$240,7,FALSE),VLOOKUP($B1009,TONGHOPVERSION!$A$3:$G$240,7,FALSE))</f>
        <v>162.66584538032191</v>
      </c>
      <c r="L1009" s="2">
        <v>0.49305555555555558</v>
      </c>
      <c r="M1009" s="2">
        <v>0.54166666666666663</v>
      </c>
      <c r="N1009" s="6">
        <f t="shared" si="60"/>
        <v>11</v>
      </c>
      <c r="O1009" s="6">
        <f t="shared" si="61"/>
        <v>50</v>
      </c>
      <c r="P1009" s="6">
        <f t="shared" si="62"/>
        <v>13</v>
      </c>
      <c r="Q1009" s="6">
        <f t="shared" si="63"/>
        <v>0</v>
      </c>
      <c r="R1009">
        <v>184</v>
      </c>
      <c r="S1009">
        <v>462</v>
      </c>
      <c r="T1009" s="4">
        <v>85.007999999999996</v>
      </c>
      <c r="U1009" t="s">
        <v>187</v>
      </c>
      <c r="V1009" t="s">
        <v>187</v>
      </c>
      <c r="W1009" t="s">
        <v>29</v>
      </c>
      <c r="X1009" t="s">
        <v>16</v>
      </c>
      <c r="Y1009" t="s">
        <v>30</v>
      </c>
      <c r="Z1009" t="s">
        <v>37</v>
      </c>
    </row>
    <row r="1010" spans="1:26" x14ac:dyDescent="0.2">
      <c r="A1010" s="1">
        <v>43628</v>
      </c>
      <c r="B1010" t="s">
        <v>92</v>
      </c>
      <c r="C1010" t="s">
        <v>35</v>
      </c>
      <c r="D1010" t="s">
        <v>27</v>
      </c>
      <c r="E1010" t="s">
        <v>573</v>
      </c>
      <c r="F1010" s="3" t="s">
        <v>17</v>
      </c>
      <c r="G1010" s="3">
        <f>WEEKDAY(A1010,2)</f>
        <v>3</v>
      </c>
      <c r="H1010" s="7">
        <f>N1010+O1010/60</f>
        <v>0.5</v>
      </c>
      <c r="I1010" s="7">
        <f>P1010+Q1010/60</f>
        <v>2.6666666666666665</v>
      </c>
      <c r="J1010" s="4">
        <f>IFERROR(VLOOKUP($U1010,TONGHOPVERSION!$A$3:$G$240,6,FALSE),VLOOKUP($B1010,TONGHOPVERSION!$A$3:$G$240,6,FALSE))</f>
        <v>381.62004815649715</v>
      </c>
      <c r="K1010" s="4">
        <f>IFERROR(VLOOKUP($U1010,TONGHOPVERSION!$A$3:$G$240,7,FALSE),VLOOKUP($B1010,TONGHOPVERSION!$A$3:$G$240,7,FALSE))</f>
        <v>329.70071085785668</v>
      </c>
      <c r="L1010" s="2">
        <v>2.0833333333333332E-2</v>
      </c>
      <c r="M1010" s="2">
        <v>0.1111111111111111</v>
      </c>
      <c r="N1010" s="6">
        <f t="shared" si="60"/>
        <v>0</v>
      </c>
      <c r="O1010" s="6">
        <f t="shared" si="61"/>
        <v>30</v>
      </c>
      <c r="P1010" s="6">
        <f t="shared" si="62"/>
        <v>2</v>
      </c>
      <c r="Q1010" s="6">
        <f t="shared" si="63"/>
        <v>40</v>
      </c>
      <c r="R1010">
        <v>184</v>
      </c>
      <c r="S1010">
        <v>1133</v>
      </c>
      <c r="T1010" s="4">
        <v>208.47200000000001</v>
      </c>
      <c r="U1010" t="s">
        <v>92</v>
      </c>
      <c r="V1010" t="s">
        <v>92</v>
      </c>
      <c r="W1010" t="s">
        <v>92</v>
      </c>
      <c r="X1010" t="s">
        <v>16</v>
      </c>
      <c r="Y1010" t="s">
        <v>30</v>
      </c>
      <c r="Z1010" t="s">
        <v>37</v>
      </c>
    </row>
    <row r="1011" spans="1:26" x14ac:dyDescent="0.2">
      <c r="A1011" s="1">
        <v>43628</v>
      </c>
      <c r="B1011" t="s">
        <v>159</v>
      </c>
      <c r="C1011" t="s">
        <v>124</v>
      </c>
      <c r="D1011" t="s">
        <v>27</v>
      </c>
      <c r="E1011" t="s">
        <v>158</v>
      </c>
      <c r="F1011" s="3" t="s">
        <v>17</v>
      </c>
      <c r="G1011" s="3">
        <f>WEEKDAY(A1011,2)</f>
        <v>3</v>
      </c>
      <c r="H1011" s="7">
        <f>N1011+O1011/60</f>
        <v>6.75</v>
      </c>
      <c r="I1011" s="7">
        <f>P1011+Q1011/60</f>
        <v>8.8333333333333339</v>
      </c>
      <c r="J1011" s="4">
        <f>IFERROR(VLOOKUP($U1011,TONGHOPVERSION!$A$3:$G$240,6,FALSE),VLOOKUP($B1011,TONGHOPVERSION!$A$3:$G$240,6,FALSE))</f>
        <v>284.2128245548555</v>
      </c>
      <c r="K1011" s="4">
        <f>IFERROR(VLOOKUP($U1011,TONGHOPVERSION!$A$3:$G$240,7,FALSE),VLOOKUP($B1011,TONGHOPVERSION!$A$3:$G$240,7,FALSE))</f>
        <v>306.08961374632247</v>
      </c>
      <c r="L1011" s="2">
        <v>0.28125</v>
      </c>
      <c r="M1011" s="2">
        <v>0.36805555555555558</v>
      </c>
      <c r="N1011" s="6">
        <f t="shared" si="60"/>
        <v>6</v>
      </c>
      <c r="O1011" s="6">
        <f t="shared" si="61"/>
        <v>45</v>
      </c>
      <c r="P1011" s="6">
        <f t="shared" si="62"/>
        <v>8</v>
      </c>
      <c r="Q1011" s="6">
        <f t="shared" si="63"/>
        <v>50</v>
      </c>
      <c r="R1011">
        <v>184</v>
      </c>
      <c r="S1011">
        <v>1107</v>
      </c>
      <c r="T1011" s="4">
        <v>203.68799999999999</v>
      </c>
      <c r="U1011" t="s">
        <v>123</v>
      </c>
      <c r="V1011" t="s">
        <v>123</v>
      </c>
      <c r="W1011" t="s">
        <v>125</v>
      </c>
      <c r="X1011" t="s">
        <v>16</v>
      </c>
      <c r="Y1011" t="s">
        <v>30</v>
      </c>
      <c r="Z1011" t="s">
        <v>37</v>
      </c>
    </row>
    <row r="1012" spans="1:26" x14ac:dyDescent="0.2">
      <c r="A1012" s="1">
        <v>43628</v>
      </c>
      <c r="B1012" t="s">
        <v>129</v>
      </c>
      <c r="C1012" t="s">
        <v>27</v>
      </c>
      <c r="D1012" t="s">
        <v>34</v>
      </c>
      <c r="E1012" t="s">
        <v>189</v>
      </c>
      <c r="F1012" s="3" t="s">
        <v>17</v>
      </c>
      <c r="G1012" s="3">
        <f>WEEKDAY(A1012,2)</f>
        <v>3</v>
      </c>
      <c r="H1012" s="7">
        <f>N1012+O1012/60</f>
        <v>9.6666666666666661</v>
      </c>
      <c r="I1012" s="7">
        <f>P1012+Q1012/60</f>
        <v>11</v>
      </c>
      <c r="J1012" s="4">
        <f>IFERROR(VLOOKUP($U1012,TONGHOPVERSION!$A$3:$G$240,6,FALSE),VLOOKUP($B1012,TONGHOPVERSION!$A$3:$G$240,6,FALSE))</f>
        <v>239.31340170869245</v>
      </c>
      <c r="K1012" s="4">
        <f>IFERROR(VLOOKUP($U1012,TONGHOPVERSION!$A$3:$G$240,7,FALSE),VLOOKUP($B1012,TONGHOPVERSION!$A$3:$G$240,7,FALSE))</f>
        <v>208.92363712533773</v>
      </c>
      <c r="L1012" s="2">
        <v>0.40277777777777773</v>
      </c>
      <c r="M1012" s="2">
        <v>0.45833333333333331</v>
      </c>
      <c r="N1012" s="6">
        <f t="shared" si="60"/>
        <v>9</v>
      </c>
      <c r="O1012" s="6">
        <f t="shared" si="61"/>
        <v>40</v>
      </c>
      <c r="P1012" s="6">
        <f t="shared" si="62"/>
        <v>11</v>
      </c>
      <c r="Q1012" s="6">
        <f t="shared" si="63"/>
        <v>0</v>
      </c>
      <c r="R1012">
        <v>184</v>
      </c>
      <c r="S1012">
        <v>602</v>
      </c>
      <c r="T1012" s="4">
        <v>110.768</v>
      </c>
      <c r="U1012" t="s">
        <v>129</v>
      </c>
      <c r="V1012" t="s">
        <v>129</v>
      </c>
      <c r="W1012" t="s">
        <v>129</v>
      </c>
      <c r="X1012" t="s">
        <v>16</v>
      </c>
      <c r="Y1012" t="s">
        <v>30</v>
      </c>
      <c r="Z1012" t="s">
        <v>37</v>
      </c>
    </row>
    <row r="1013" spans="1:26" x14ac:dyDescent="0.2">
      <c r="A1013" s="1">
        <v>43628</v>
      </c>
      <c r="B1013" t="s">
        <v>123</v>
      </c>
      <c r="C1013" t="s">
        <v>27</v>
      </c>
      <c r="D1013" t="s">
        <v>124</v>
      </c>
      <c r="E1013" t="s">
        <v>162</v>
      </c>
      <c r="F1013" s="3" t="s">
        <v>17</v>
      </c>
      <c r="G1013" s="3">
        <f>WEEKDAY(A1013,2)</f>
        <v>3</v>
      </c>
      <c r="H1013" s="7">
        <f>N1013+O1013/60</f>
        <v>3.5</v>
      </c>
      <c r="I1013" s="7">
        <f>P1013+Q1013/60</f>
        <v>5.666666666666667</v>
      </c>
      <c r="J1013" s="4">
        <f>IFERROR(VLOOKUP($U1013,TONGHOPVERSION!$A$3:$G$240,6,FALSE),VLOOKUP($B1013,TONGHOPVERSION!$A$3:$G$240,6,FALSE))</f>
        <v>284.2128245548555</v>
      </c>
      <c r="K1013" s="4">
        <f>IFERROR(VLOOKUP($U1013,TONGHOPVERSION!$A$3:$G$240,7,FALSE),VLOOKUP($B1013,TONGHOPVERSION!$A$3:$G$240,7,FALSE))</f>
        <v>306.08961374632247</v>
      </c>
      <c r="L1013" s="2">
        <v>0.14583333333333334</v>
      </c>
      <c r="M1013" s="2">
        <v>0.23611111111111113</v>
      </c>
      <c r="N1013" s="6">
        <f t="shared" si="60"/>
        <v>3</v>
      </c>
      <c r="O1013" s="6">
        <f t="shared" si="61"/>
        <v>30</v>
      </c>
      <c r="P1013" s="6">
        <f t="shared" si="62"/>
        <v>5</v>
      </c>
      <c r="Q1013" s="6">
        <f t="shared" si="63"/>
        <v>40</v>
      </c>
      <c r="R1013">
        <v>184</v>
      </c>
      <c r="S1013">
        <v>1107</v>
      </c>
      <c r="T1013" s="4">
        <v>203.68799999999999</v>
      </c>
      <c r="U1013" t="s">
        <v>123</v>
      </c>
      <c r="V1013" t="s">
        <v>123</v>
      </c>
      <c r="W1013" t="s">
        <v>125</v>
      </c>
      <c r="X1013" t="s">
        <v>16</v>
      </c>
      <c r="Y1013" t="s">
        <v>30</v>
      </c>
      <c r="Z1013" t="s">
        <v>37</v>
      </c>
    </row>
    <row r="1014" spans="1:26" x14ac:dyDescent="0.2">
      <c r="A1014" s="1">
        <v>43628</v>
      </c>
      <c r="B1014" t="s">
        <v>314</v>
      </c>
      <c r="C1014" t="s">
        <v>34</v>
      </c>
      <c r="D1014" t="s">
        <v>19</v>
      </c>
      <c r="E1014" t="s">
        <v>313</v>
      </c>
      <c r="F1014" s="3" t="s">
        <v>17</v>
      </c>
      <c r="G1014" s="3">
        <f>WEEKDAY(A1014,2)</f>
        <v>3</v>
      </c>
      <c r="H1014" s="7">
        <f>N1014+O1014/60</f>
        <v>7.916666666666667</v>
      </c>
      <c r="I1014" s="7">
        <f>P1014+Q1014/60</f>
        <v>9.0833333333333339</v>
      </c>
      <c r="J1014" s="4">
        <f>IFERROR(VLOOKUP($U1014,TONGHOPVERSION!$A$3:$G$240,6,FALSE),VLOOKUP($B1014,TONGHOPVERSION!$A$3:$G$240,6,FALSE))</f>
        <v>204.28649980369786</v>
      </c>
      <c r="K1014" s="4">
        <f>IFERROR(VLOOKUP($U1014,TONGHOPVERSION!$A$3:$G$240,7,FALSE),VLOOKUP($B1014,TONGHOPVERSION!$A$3:$G$240,7,FALSE))</f>
        <v>171.52300327227937</v>
      </c>
      <c r="L1014" s="2">
        <v>0.3298611111111111</v>
      </c>
      <c r="M1014" s="2">
        <v>0.37847222222222227</v>
      </c>
      <c r="N1014" s="6">
        <f t="shared" si="60"/>
        <v>7</v>
      </c>
      <c r="O1014" s="6">
        <f t="shared" si="61"/>
        <v>55</v>
      </c>
      <c r="P1014" s="6">
        <f t="shared" si="62"/>
        <v>9</v>
      </c>
      <c r="Q1014" s="6">
        <f t="shared" si="63"/>
        <v>5</v>
      </c>
      <c r="R1014">
        <v>184</v>
      </c>
      <c r="S1014">
        <v>475</v>
      </c>
      <c r="T1014" s="4">
        <v>87.4</v>
      </c>
      <c r="U1014" t="s">
        <v>314</v>
      </c>
      <c r="V1014" t="s">
        <v>314</v>
      </c>
      <c r="W1014" t="s">
        <v>29</v>
      </c>
      <c r="X1014" t="s">
        <v>16</v>
      </c>
      <c r="Y1014" t="s">
        <v>30</v>
      </c>
      <c r="Z1014" t="s">
        <v>37</v>
      </c>
    </row>
    <row r="1015" spans="1:26" x14ac:dyDescent="0.2">
      <c r="A1015" s="1">
        <v>43628</v>
      </c>
      <c r="B1015" t="s">
        <v>316</v>
      </c>
      <c r="C1015" t="s">
        <v>19</v>
      </c>
      <c r="D1015" t="s">
        <v>34</v>
      </c>
      <c r="E1015" t="s">
        <v>315</v>
      </c>
      <c r="F1015" s="3" t="s">
        <v>17</v>
      </c>
      <c r="G1015" s="3">
        <f>WEEKDAY(A1015,2)</f>
        <v>3</v>
      </c>
      <c r="H1015" s="7">
        <f>N1015+O1015/60</f>
        <v>9.75</v>
      </c>
      <c r="I1015" s="7">
        <f>P1015+Q1015/60</f>
        <v>10.833333333333334</v>
      </c>
      <c r="J1015" s="4">
        <f>IFERROR(VLOOKUP($U1015,TONGHOPVERSION!$A$3:$G$240,6,FALSE),VLOOKUP($B1015,TONGHOPVERSION!$A$3:$G$240,6,FALSE))</f>
        <v>204.28649980369786</v>
      </c>
      <c r="K1015" s="4">
        <f>IFERROR(VLOOKUP($U1015,TONGHOPVERSION!$A$3:$G$240,7,FALSE),VLOOKUP($B1015,TONGHOPVERSION!$A$3:$G$240,7,FALSE))</f>
        <v>171.52300327227937</v>
      </c>
      <c r="L1015" s="2">
        <v>0.40625</v>
      </c>
      <c r="M1015" s="2">
        <v>0.4513888888888889</v>
      </c>
      <c r="N1015" s="6">
        <f t="shared" si="60"/>
        <v>9</v>
      </c>
      <c r="O1015" s="6">
        <f t="shared" si="61"/>
        <v>45</v>
      </c>
      <c r="P1015" s="6">
        <f t="shared" si="62"/>
        <v>10</v>
      </c>
      <c r="Q1015" s="6">
        <f t="shared" si="63"/>
        <v>50</v>
      </c>
      <c r="R1015">
        <v>184</v>
      </c>
      <c r="S1015">
        <v>475</v>
      </c>
      <c r="T1015" s="4">
        <v>87.4</v>
      </c>
      <c r="U1015" t="s">
        <v>314</v>
      </c>
      <c r="V1015" t="s">
        <v>314</v>
      </c>
      <c r="W1015" t="s">
        <v>29</v>
      </c>
      <c r="X1015" t="s">
        <v>16</v>
      </c>
      <c r="Y1015" t="s">
        <v>30</v>
      </c>
      <c r="Z1015" t="s">
        <v>37</v>
      </c>
    </row>
    <row r="1016" spans="1:26" x14ac:dyDescent="0.2">
      <c r="A1016" s="1">
        <v>43628</v>
      </c>
      <c r="B1016" t="s">
        <v>36</v>
      </c>
      <c r="C1016" t="s">
        <v>35</v>
      </c>
      <c r="D1016" t="s">
        <v>34</v>
      </c>
      <c r="E1016" t="s">
        <v>318</v>
      </c>
      <c r="F1016" s="3" t="s">
        <v>17</v>
      </c>
      <c r="G1016" s="3">
        <f>WEEKDAY(A1016,2)</f>
        <v>3</v>
      </c>
      <c r="H1016" s="7">
        <f>N1016+O1016/60</f>
        <v>5</v>
      </c>
      <c r="I1016" s="7">
        <f>P1016+Q1016/60</f>
        <v>6.416666666666667</v>
      </c>
      <c r="J1016" s="4">
        <f>IFERROR(VLOOKUP($U1016,TONGHOPVERSION!$A$3:$G$240,6,FALSE),VLOOKUP($B1016,TONGHOPVERSION!$A$3:$G$240,6,FALSE))</f>
        <v>236.34688949060637</v>
      </c>
      <c r="K1016" s="4">
        <f>IFERROR(VLOOKUP($U1016,TONGHOPVERSION!$A$3:$G$240,7,FALSE),VLOOKUP($B1016,TONGHOPVERSION!$A$3:$G$240,7,FALSE))</f>
        <v>201.94443000170284</v>
      </c>
      <c r="L1016" s="2">
        <v>0.20833333333333334</v>
      </c>
      <c r="M1016" s="2">
        <v>0.2673611111111111</v>
      </c>
      <c r="N1016" s="6">
        <f t="shared" si="60"/>
        <v>5</v>
      </c>
      <c r="O1016" s="6">
        <f t="shared" si="61"/>
        <v>0</v>
      </c>
      <c r="P1016" s="6">
        <f t="shared" si="62"/>
        <v>6</v>
      </c>
      <c r="Q1016" s="6">
        <f t="shared" si="63"/>
        <v>25</v>
      </c>
      <c r="R1016">
        <v>184</v>
      </c>
      <c r="S1016">
        <v>604</v>
      </c>
      <c r="T1016" s="4">
        <v>111.136</v>
      </c>
      <c r="U1016" t="s">
        <v>36</v>
      </c>
      <c r="V1016" t="s">
        <v>36</v>
      </c>
      <c r="W1016" t="s">
        <v>36</v>
      </c>
      <c r="X1016" t="s">
        <v>16</v>
      </c>
      <c r="Y1016" t="s">
        <v>30</v>
      </c>
      <c r="Z1016" t="s">
        <v>37</v>
      </c>
    </row>
    <row r="1017" spans="1:26" x14ac:dyDescent="0.2">
      <c r="A1017" s="1">
        <v>43628</v>
      </c>
      <c r="B1017" t="s">
        <v>82</v>
      </c>
      <c r="C1017" t="s">
        <v>35</v>
      </c>
      <c r="D1017" t="s">
        <v>83</v>
      </c>
      <c r="E1017" t="s">
        <v>81</v>
      </c>
      <c r="F1017" s="3" t="s">
        <v>17</v>
      </c>
      <c r="G1017" s="3">
        <f>WEEKDAY(A1017,2)</f>
        <v>3</v>
      </c>
      <c r="H1017" s="7">
        <f>N1017+O1017/60</f>
        <v>0</v>
      </c>
      <c r="I1017" s="7">
        <f>P1017+Q1017/60</f>
        <v>1.5833333333333335</v>
      </c>
      <c r="J1017" s="4">
        <f>IFERROR(VLOOKUP($U1017,TONGHOPVERSION!$A$3:$G$240,6,FALSE),VLOOKUP($B1017,TONGHOPVERSION!$A$3:$G$240,6,FALSE))</f>
        <v>222.57043902349176</v>
      </c>
      <c r="K1017" s="4">
        <f>IFERROR(VLOOKUP($U1017,TONGHOPVERSION!$A$3:$G$240,7,FALSE),VLOOKUP($B1017,TONGHOPVERSION!$A$3:$G$240,7,FALSE))</f>
        <v>242.23014347086047</v>
      </c>
      <c r="L1017" s="2">
        <v>0</v>
      </c>
      <c r="M1017" s="2">
        <v>6.5972222222222224E-2</v>
      </c>
      <c r="N1017" s="6">
        <f t="shared" si="60"/>
        <v>0</v>
      </c>
      <c r="O1017" s="6">
        <f t="shared" si="61"/>
        <v>0</v>
      </c>
      <c r="P1017" s="6">
        <f t="shared" si="62"/>
        <v>1</v>
      </c>
      <c r="Q1017" s="6">
        <f t="shared" si="63"/>
        <v>35</v>
      </c>
      <c r="R1017">
        <v>184</v>
      </c>
      <c r="S1017">
        <v>879</v>
      </c>
      <c r="T1017" s="4">
        <v>161.73599999999999</v>
      </c>
      <c r="U1017" t="s">
        <v>82</v>
      </c>
      <c r="V1017" t="s">
        <v>82</v>
      </c>
      <c r="W1017" t="s">
        <v>41</v>
      </c>
      <c r="X1017" t="s">
        <v>16</v>
      </c>
      <c r="Y1017" t="s">
        <v>30</v>
      </c>
      <c r="Z1017" t="s">
        <v>37</v>
      </c>
    </row>
    <row r="1018" spans="1:26" x14ac:dyDescent="0.2">
      <c r="A1018" s="1">
        <v>43628</v>
      </c>
      <c r="B1018" t="s">
        <v>90</v>
      </c>
      <c r="C1018" t="s">
        <v>83</v>
      </c>
      <c r="D1018" t="s">
        <v>35</v>
      </c>
      <c r="E1018" t="s">
        <v>89</v>
      </c>
      <c r="F1018" s="3" t="s">
        <v>17</v>
      </c>
      <c r="G1018" s="3">
        <f>WEEKDAY(A1018,2)</f>
        <v>3</v>
      </c>
      <c r="H1018" s="7">
        <f>N1018+O1018/60</f>
        <v>2.25</v>
      </c>
      <c r="I1018" s="7">
        <f>P1018+Q1018/60</f>
        <v>3.9166666666666665</v>
      </c>
      <c r="J1018" s="4">
        <f>IFERROR(VLOOKUP($U1018,TONGHOPVERSION!$A$3:$G$240,6,FALSE),VLOOKUP($B1018,TONGHOPVERSION!$A$3:$G$240,6,FALSE))</f>
        <v>222.57043902349176</v>
      </c>
      <c r="K1018" s="4">
        <f>IFERROR(VLOOKUP($U1018,TONGHOPVERSION!$A$3:$G$240,7,FALSE),VLOOKUP($B1018,TONGHOPVERSION!$A$3:$G$240,7,FALSE))</f>
        <v>242.23014347086047</v>
      </c>
      <c r="L1018" s="2">
        <v>9.375E-2</v>
      </c>
      <c r="M1018" s="2">
        <v>0.16319444444444445</v>
      </c>
      <c r="N1018" s="6">
        <f t="shared" si="60"/>
        <v>2</v>
      </c>
      <c r="O1018" s="6">
        <f t="shared" si="61"/>
        <v>15</v>
      </c>
      <c r="P1018" s="6">
        <f t="shared" si="62"/>
        <v>3</v>
      </c>
      <c r="Q1018" s="6">
        <f t="shared" si="63"/>
        <v>55</v>
      </c>
      <c r="R1018">
        <v>184</v>
      </c>
      <c r="S1018">
        <v>879</v>
      </c>
      <c r="T1018" s="4">
        <v>161.73599999999999</v>
      </c>
      <c r="U1018" t="s">
        <v>82</v>
      </c>
      <c r="V1018" t="s">
        <v>82</v>
      </c>
      <c r="W1018" t="s">
        <v>41</v>
      </c>
      <c r="X1018" t="s">
        <v>16</v>
      </c>
      <c r="Y1018" t="s">
        <v>30</v>
      </c>
      <c r="Z1018" t="s">
        <v>37</v>
      </c>
    </row>
    <row r="1019" spans="1:26" x14ac:dyDescent="0.2">
      <c r="A1019" s="1">
        <v>43628</v>
      </c>
      <c r="B1019" t="s">
        <v>33</v>
      </c>
      <c r="C1019" t="s">
        <v>34</v>
      </c>
      <c r="D1019" t="s">
        <v>35</v>
      </c>
      <c r="E1019" t="s">
        <v>750</v>
      </c>
      <c r="F1019" s="3" t="s">
        <v>17</v>
      </c>
      <c r="G1019" s="3">
        <f>WEEKDAY(A1019,2)</f>
        <v>3</v>
      </c>
      <c r="H1019" s="7">
        <f>N1019+O1019/60</f>
        <v>11.916666666666666</v>
      </c>
      <c r="I1019" s="7">
        <f>P1019+Q1019/60</f>
        <v>13.25</v>
      </c>
      <c r="J1019" s="4">
        <f>IFERROR(VLOOKUP($U1019,TONGHOPVERSION!$A$3:$G$240,6,FALSE),VLOOKUP($B1019,TONGHOPVERSION!$A$3:$G$240,6,FALSE))</f>
        <v>236.34688949060637</v>
      </c>
      <c r="K1019" s="4">
        <f>IFERROR(VLOOKUP($U1019,TONGHOPVERSION!$A$3:$G$240,7,FALSE),VLOOKUP($B1019,TONGHOPVERSION!$A$3:$G$240,7,FALSE))</f>
        <v>201.94443000170284</v>
      </c>
      <c r="L1019" s="2">
        <v>0.49652777777777773</v>
      </c>
      <c r="M1019" s="2">
        <v>0.55208333333333337</v>
      </c>
      <c r="N1019" s="6">
        <f t="shared" si="60"/>
        <v>11</v>
      </c>
      <c r="O1019" s="6">
        <f t="shared" si="61"/>
        <v>55</v>
      </c>
      <c r="P1019" s="6">
        <f t="shared" si="62"/>
        <v>13</v>
      </c>
      <c r="Q1019" s="6">
        <f t="shared" si="63"/>
        <v>15</v>
      </c>
      <c r="R1019">
        <v>184</v>
      </c>
      <c r="S1019">
        <v>604</v>
      </c>
      <c r="T1019" s="4">
        <v>111.136</v>
      </c>
      <c r="U1019" t="s">
        <v>36</v>
      </c>
      <c r="V1019" t="s">
        <v>36</v>
      </c>
      <c r="W1019" t="s">
        <v>36</v>
      </c>
      <c r="X1019" t="s">
        <v>16</v>
      </c>
      <c r="Y1019" t="s">
        <v>30</v>
      </c>
      <c r="Z1019" t="s">
        <v>288</v>
      </c>
    </row>
    <row r="1020" spans="1:26" x14ac:dyDescent="0.2">
      <c r="A1020" s="1">
        <v>43628</v>
      </c>
      <c r="B1020" t="s">
        <v>752</v>
      </c>
      <c r="C1020" t="s">
        <v>66</v>
      </c>
      <c r="D1020" t="s">
        <v>753</v>
      </c>
      <c r="E1020" t="s">
        <v>751</v>
      </c>
      <c r="F1020" s="3" t="s">
        <v>17</v>
      </c>
      <c r="G1020" s="3">
        <f>WEEKDAY(A1020,2)</f>
        <v>3</v>
      </c>
      <c r="H1020" s="7">
        <f>N1020+O1020/60</f>
        <v>9.6666666666666661</v>
      </c>
      <c r="I1020" s="7">
        <f>P1020+Q1020/60</f>
        <v>13.416666666666666</v>
      </c>
      <c r="J1020" s="4">
        <f>IFERROR(VLOOKUP($U1020,TONGHOPVERSION!$A$3:$G$240,6,FALSE),VLOOKUP($B1020,TONGHOPVERSION!$A$3:$G$240,6,FALSE))</f>
        <v>476.64280685720348</v>
      </c>
      <c r="K1020" s="4">
        <f>IFERROR(VLOOKUP($U1020,TONGHOPVERSION!$A$3:$G$240,7,FALSE),VLOOKUP($B1020,TONGHOPVERSION!$A$3:$G$240,7,FALSE))</f>
        <v>463.92411931625725</v>
      </c>
      <c r="L1020" s="2">
        <v>0.40277777777777773</v>
      </c>
      <c r="M1020" s="2">
        <v>0.55902777777777779</v>
      </c>
      <c r="N1020" s="6">
        <f t="shared" si="60"/>
        <v>9</v>
      </c>
      <c r="O1020" s="6">
        <f t="shared" si="61"/>
        <v>40</v>
      </c>
      <c r="P1020" s="6">
        <f t="shared" si="62"/>
        <v>13</v>
      </c>
      <c r="Q1020" s="6">
        <f t="shared" si="63"/>
        <v>25</v>
      </c>
      <c r="R1020">
        <v>203</v>
      </c>
      <c r="S1020">
        <v>2445</v>
      </c>
      <c r="T1020" s="4">
        <v>496.33499999999998</v>
      </c>
      <c r="U1020" t="s">
        <v>752</v>
      </c>
      <c r="V1020" t="s">
        <v>752</v>
      </c>
      <c r="W1020" t="s">
        <v>21</v>
      </c>
      <c r="X1020" t="s">
        <v>197</v>
      </c>
      <c r="Y1020" t="s">
        <v>23</v>
      </c>
      <c r="Z1020" t="s">
        <v>24</v>
      </c>
    </row>
    <row r="1021" spans="1:26" x14ac:dyDescent="0.2">
      <c r="A1021" s="1">
        <v>43628</v>
      </c>
      <c r="B1021" t="s">
        <v>755</v>
      </c>
      <c r="C1021" t="s">
        <v>753</v>
      </c>
      <c r="D1021" t="s">
        <v>66</v>
      </c>
      <c r="E1021" t="s">
        <v>754</v>
      </c>
      <c r="F1021" s="3" t="s">
        <v>17</v>
      </c>
      <c r="G1021" s="3">
        <f>WEEKDAY(A1021,2)</f>
        <v>3</v>
      </c>
      <c r="H1021" s="7">
        <f>N1021+O1021/60</f>
        <v>14.416666666666666</v>
      </c>
      <c r="I1021" s="7">
        <f>P1021+Q1021/60</f>
        <v>18.166666666666668</v>
      </c>
      <c r="J1021" s="4">
        <f>IFERROR(VLOOKUP($U1021,TONGHOPVERSION!$A$3:$G$240,6,FALSE),VLOOKUP($B1021,TONGHOPVERSION!$A$3:$G$240,6,FALSE))</f>
        <v>476.64280685720348</v>
      </c>
      <c r="K1021" s="4">
        <f>IFERROR(VLOOKUP($U1021,TONGHOPVERSION!$A$3:$G$240,7,FALSE),VLOOKUP($B1021,TONGHOPVERSION!$A$3:$G$240,7,FALSE))</f>
        <v>463.92411931625725</v>
      </c>
      <c r="L1021" s="2">
        <v>0.60069444444444442</v>
      </c>
      <c r="M1021" s="2">
        <v>0.75694444444444453</v>
      </c>
      <c r="N1021" s="6">
        <f t="shared" si="60"/>
        <v>14</v>
      </c>
      <c r="O1021" s="6">
        <f t="shared" si="61"/>
        <v>25</v>
      </c>
      <c r="P1021" s="6">
        <f t="shared" si="62"/>
        <v>18</v>
      </c>
      <c r="Q1021" s="6">
        <f t="shared" si="63"/>
        <v>10</v>
      </c>
      <c r="R1021">
        <v>203</v>
      </c>
      <c r="S1021">
        <v>2445</v>
      </c>
      <c r="T1021" s="4">
        <v>496.33499999999998</v>
      </c>
      <c r="U1021" t="s">
        <v>752</v>
      </c>
      <c r="V1021" t="s">
        <v>752</v>
      </c>
      <c r="W1021" t="s">
        <v>21</v>
      </c>
      <c r="X1021" t="s">
        <v>197</v>
      </c>
      <c r="Y1021" t="s">
        <v>23</v>
      </c>
      <c r="Z1021" t="s">
        <v>24</v>
      </c>
    </row>
    <row r="1022" spans="1:26" x14ac:dyDescent="0.2">
      <c r="A1022" s="1">
        <v>43628</v>
      </c>
      <c r="B1022" t="s">
        <v>183</v>
      </c>
      <c r="C1022" t="s">
        <v>66</v>
      </c>
      <c r="D1022" t="s">
        <v>27</v>
      </c>
      <c r="E1022" t="s">
        <v>242</v>
      </c>
      <c r="F1022" s="3" t="s">
        <v>17</v>
      </c>
      <c r="G1022" s="3">
        <f>WEEKDAY(A1022,2)</f>
        <v>3</v>
      </c>
      <c r="H1022" s="7">
        <f>N1022+O1022/60</f>
        <v>0.25</v>
      </c>
      <c r="I1022" s="7">
        <f>P1022+Q1022/60</f>
        <v>1.3333333333333333</v>
      </c>
      <c r="J1022" s="4">
        <f>IFERROR(VLOOKUP($U1022,TONGHOPVERSION!$A$3:$G$240,6,FALSE),VLOOKUP($B1022,TONGHOPVERSION!$A$3:$G$240,6,FALSE))</f>
        <v>184.25871592968858</v>
      </c>
      <c r="K1022" s="4">
        <f>IFERROR(VLOOKUP($U1022,TONGHOPVERSION!$A$3:$G$240,7,FALSE),VLOOKUP($B1022,TONGHOPVERSION!$A$3:$G$240,7,FALSE))</f>
        <v>154.07262794368225</v>
      </c>
      <c r="L1022" s="2">
        <v>1.0416666666666666E-2</v>
      </c>
      <c r="M1022" s="2">
        <v>5.5555555555555552E-2</v>
      </c>
      <c r="N1022" s="6">
        <f t="shared" si="60"/>
        <v>0</v>
      </c>
      <c r="O1022" s="6">
        <f t="shared" si="61"/>
        <v>15</v>
      </c>
      <c r="P1022" s="6">
        <f t="shared" si="62"/>
        <v>1</v>
      </c>
      <c r="Q1022" s="6">
        <f t="shared" si="63"/>
        <v>20</v>
      </c>
      <c r="R1022">
        <v>203</v>
      </c>
      <c r="S1022">
        <v>309</v>
      </c>
      <c r="T1022" s="4">
        <v>62.726999999999997</v>
      </c>
      <c r="U1022" t="s">
        <v>184</v>
      </c>
      <c r="V1022" t="s">
        <v>184</v>
      </c>
      <c r="W1022" t="s">
        <v>29</v>
      </c>
      <c r="X1022" t="s">
        <v>16</v>
      </c>
      <c r="Y1022" t="s">
        <v>30</v>
      </c>
      <c r="Z1022" t="s">
        <v>37</v>
      </c>
    </row>
    <row r="1023" spans="1:26" x14ac:dyDescent="0.2">
      <c r="A1023" s="1">
        <v>43628</v>
      </c>
      <c r="B1023" t="s">
        <v>176</v>
      </c>
      <c r="C1023" t="s">
        <v>177</v>
      </c>
      <c r="D1023" t="s">
        <v>27</v>
      </c>
      <c r="E1023" t="s">
        <v>243</v>
      </c>
      <c r="F1023" s="3" t="s">
        <v>17</v>
      </c>
      <c r="G1023" s="3">
        <f>WEEKDAY(A1023,2)</f>
        <v>3</v>
      </c>
      <c r="H1023" s="7">
        <f>N1023+O1023/60</f>
        <v>3.8333333333333335</v>
      </c>
      <c r="I1023" s="7">
        <f>P1023+Q1023/60</f>
        <v>4.916666666666667</v>
      </c>
      <c r="J1023" s="4">
        <f>IFERROR(VLOOKUP($U1023,TONGHOPVERSION!$A$3:$G$240,6,FALSE),VLOOKUP($B1023,TONGHOPVERSION!$A$3:$G$240,6,FALSE))</f>
        <v>187.46363998635809</v>
      </c>
      <c r="K1023" s="4">
        <f>IFERROR(VLOOKUP($U1023,TONGHOPVERSION!$A$3:$G$240,7,FALSE),VLOOKUP($B1023,TONGHOPVERSION!$A$3:$G$240,7,FALSE))</f>
        <v>145.81561859013829</v>
      </c>
      <c r="L1023" s="2">
        <v>0.15972222222222224</v>
      </c>
      <c r="M1023" s="2">
        <v>0.20486111111111113</v>
      </c>
      <c r="N1023" s="6">
        <f t="shared" si="60"/>
        <v>3</v>
      </c>
      <c r="O1023" s="6">
        <f t="shared" si="61"/>
        <v>50</v>
      </c>
      <c r="P1023" s="6">
        <f t="shared" si="62"/>
        <v>4</v>
      </c>
      <c r="Q1023" s="6">
        <f t="shared" si="63"/>
        <v>55</v>
      </c>
      <c r="R1023">
        <v>203</v>
      </c>
      <c r="S1023">
        <v>301</v>
      </c>
      <c r="T1023" s="4">
        <v>61.103000000000002</v>
      </c>
      <c r="U1023" t="s">
        <v>178</v>
      </c>
      <c r="V1023" t="s">
        <v>178</v>
      </c>
      <c r="W1023" t="s">
        <v>29</v>
      </c>
      <c r="X1023" t="s">
        <v>16</v>
      </c>
      <c r="Y1023" t="s">
        <v>30</v>
      </c>
      <c r="Z1023" t="s">
        <v>37</v>
      </c>
    </row>
    <row r="1024" spans="1:26" x14ac:dyDescent="0.2">
      <c r="A1024" s="1">
        <v>43628</v>
      </c>
      <c r="B1024" t="s">
        <v>184</v>
      </c>
      <c r="C1024" t="s">
        <v>27</v>
      </c>
      <c r="D1024" t="s">
        <v>66</v>
      </c>
      <c r="E1024" t="s">
        <v>188</v>
      </c>
      <c r="F1024" s="3" t="s">
        <v>17</v>
      </c>
      <c r="G1024" s="3">
        <f>WEEKDAY(A1024,2)</f>
        <v>3</v>
      </c>
      <c r="H1024" s="7">
        <f>N1024+O1024/60</f>
        <v>5.666666666666667</v>
      </c>
      <c r="I1024" s="7">
        <f>P1024+Q1024/60</f>
        <v>6.833333333333333</v>
      </c>
      <c r="J1024" s="4">
        <f>IFERROR(VLOOKUP($U1024,TONGHOPVERSION!$A$3:$G$240,6,FALSE),VLOOKUP($B1024,TONGHOPVERSION!$A$3:$G$240,6,FALSE))</f>
        <v>184.25871592968858</v>
      </c>
      <c r="K1024" s="4">
        <f>IFERROR(VLOOKUP($U1024,TONGHOPVERSION!$A$3:$G$240,7,FALSE),VLOOKUP($B1024,TONGHOPVERSION!$A$3:$G$240,7,FALSE))</f>
        <v>154.07262794368225</v>
      </c>
      <c r="L1024" s="2">
        <v>0.23611111111111113</v>
      </c>
      <c r="M1024" s="2">
        <v>0.28472222222222221</v>
      </c>
      <c r="N1024" s="6">
        <f t="shared" si="60"/>
        <v>5</v>
      </c>
      <c r="O1024" s="6">
        <f t="shared" si="61"/>
        <v>40</v>
      </c>
      <c r="P1024" s="6">
        <f t="shared" si="62"/>
        <v>6</v>
      </c>
      <c r="Q1024" s="6">
        <f t="shared" si="63"/>
        <v>50</v>
      </c>
      <c r="R1024">
        <v>203</v>
      </c>
      <c r="S1024">
        <v>309</v>
      </c>
      <c r="T1024" s="4">
        <v>62.726999999999997</v>
      </c>
      <c r="U1024" t="s">
        <v>184</v>
      </c>
      <c r="V1024" t="s">
        <v>184</v>
      </c>
      <c r="W1024" t="s">
        <v>29</v>
      </c>
      <c r="X1024" t="s">
        <v>16</v>
      </c>
      <c r="Y1024" t="s">
        <v>30</v>
      </c>
      <c r="Z1024" t="s">
        <v>37</v>
      </c>
    </row>
    <row r="1025" spans="1:26" x14ac:dyDescent="0.2">
      <c r="A1025" s="1">
        <v>43628</v>
      </c>
      <c r="B1025" t="s">
        <v>178</v>
      </c>
      <c r="C1025" t="s">
        <v>27</v>
      </c>
      <c r="D1025" t="s">
        <v>177</v>
      </c>
      <c r="E1025" t="s">
        <v>248</v>
      </c>
      <c r="F1025" s="3" t="s">
        <v>17</v>
      </c>
      <c r="G1025" s="3">
        <f>WEEKDAY(A1025,2)</f>
        <v>3</v>
      </c>
      <c r="H1025" s="7">
        <f>N1025+O1025/60</f>
        <v>2.1666666666666665</v>
      </c>
      <c r="I1025" s="7">
        <f>P1025+Q1025/60</f>
        <v>3.1666666666666665</v>
      </c>
      <c r="J1025" s="4">
        <f>IFERROR(VLOOKUP($U1025,TONGHOPVERSION!$A$3:$G$240,6,FALSE),VLOOKUP($B1025,TONGHOPVERSION!$A$3:$G$240,6,FALSE))</f>
        <v>187.46363998635809</v>
      </c>
      <c r="K1025" s="4">
        <f>IFERROR(VLOOKUP($U1025,TONGHOPVERSION!$A$3:$G$240,7,FALSE),VLOOKUP($B1025,TONGHOPVERSION!$A$3:$G$240,7,FALSE))</f>
        <v>145.81561859013829</v>
      </c>
      <c r="L1025" s="2">
        <v>9.0277777777777776E-2</v>
      </c>
      <c r="M1025" s="2">
        <v>0.13194444444444445</v>
      </c>
      <c r="N1025" s="6">
        <f t="shared" si="60"/>
        <v>2</v>
      </c>
      <c r="O1025" s="6">
        <f t="shared" si="61"/>
        <v>10</v>
      </c>
      <c r="P1025" s="6">
        <f t="shared" si="62"/>
        <v>3</v>
      </c>
      <c r="Q1025" s="6">
        <f t="shared" si="63"/>
        <v>10</v>
      </c>
      <c r="R1025">
        <v>203</v>
      </c>
      <c r="S1025">
        <v>301</v>
      </c>
      <c r="T1025" s="4">
        <v>61.103000000000002</v>
      </c>
      <c r="U1025" t="s">
        <v>178</v>
      </c>
      <c r="V1025" t="s">
        <v>178</v>
      </c>
      <c r="W1025" t="s">
        <v>29</v>
      </c>
      <c r="X1025" t="s">
        <v>16</v>
      </c>
      <c r="Y1025" t="s">
        <v>30</v>
      </c>
      <c r="Z1025" t="s">
        <v>37</v>
      </c>
    </row>
    <row r="1026" spans="1:26" x14ac:dyDescent="0.2">
      <c r="A1026" s="1">
        <v>43628</v>
      </c>
      <c r="B1026" t="s">
        <v>33</v>
      </c>
      <c r="C1026" t="s">
        <v>34</v>
      </c>
      <c r="D1026" t="s">
        <v>35</v>
      </c>
      <c r="E1026" t="s">
        <v>478</v>
      </c>
      <c r="F1026" s="3" t="s">
        <v>17</v>
      </c>
      <c r="G1026" s="3">
        <f>WEEKDAY(A1026,2)</f>
        <v>3</v>
      </c>
      <c r="H1026" s="7">
        <f>N1026+O1026/60</f>
        <v>13.25</v>
      </c>
      <c r="I1026" s="7">
        <f>P1026+Q1026/60</f>
        <v>14.666666666666666</v>
      </c>
      <c r="J1026" s="4">
        <f>IFERROR(VLOOKUP($U1026,TONGHOPVERSION!$A$3:$G$240,6,FALSE),VLOOKUP($B1026,TONGHOPVERSION!$A$3:$G$240,6,FALSE))</f>
        <v>236.34688949060637</v>
      </c>
      <c r="K1026" s="4">
        <f>IFERROR(VLOOKUP($U1026,TONGHOPVERSION!$A$3:$G$240,7,FALSE),VLOOKUP($B1026,TONGHOPVERSION!$A$3:$G$240,7,FALSE))</f>
        <v>201.94443000170284</v>
      </c>
      <c r="L1026" s="2">
        <v>0.55208333333333337</v>
      </c>
      <c r="M1026" s="2">
        <v>0.61111111111111105</v>
      </c>
      <c r="N1026" s="6">
        <f t="shared" si="60"/>
        <v>13</v>
      </c>
      <c r="O1026" s="6">
        <f t="shared" si="61"/>
        <v>15</v>
      </c>
      <c r="P1026" s="6">
        <f t="shared" si="62"/>
        <v>14</v>
      </c>
      <c r="Q1026" s="6">
        <f t="shared" si="63"/>
        <v>40</v>
      </c>
      <c r="R1026">
        <v>203</v>
      </c>
      <c r="S1026">
        <v>604</v>
      </c>
      <c r="T1026" s="4">
        <v>122.61199999999999</v>
      </c>
      <c r="U1026" t="s">
        <v>36</v>
      </c>
      <c r="V1026" t="s">
        <v>36</v>
      </c>
      <c r="W1026" t="s">
        <v>36</v>
      </c>
      <c r="X1026" t="s">
        <v>16</v>
      </c>
      <c r="Y1026" t="s">
        <v>30</v>
      </c>
      <c r="Z1026" t="s">
        <v>37</v>
      </c>
    </row>
    <row r="1027" spans="1:26" x14ac:dyDescent="0.2">
      <c r="A1027" s="1">
        <v>43628</v>
      </c>
      <c r="B1027" t="s">
        <v>36</v>
      </c>
      <c r="C1027" t="s">
        <v>35</v>
      </c>
      <c r="D1027" t="s">
        <v>34</v>
      </c>
      <c r="E1027" t="s">
        <v>479</v>
      </c>
      <c r="F1027" s="3" t="s">
        <v>17</v>
      </c>
      <c r="G1027" s="3">
        <f>WEEKDAY(A1027,2)</f>
        <v>3</v>
      </c>
      <c r="H1027" s="7">
        <f>N1027+O1027/60</f>
        <v>11.25</v>
      </c>
      <c r="I1027" s="7">
        <f>P1027+Q1027/60</f>
        <v>12.583333333333334</v>
      </c>
      <c r="J1027" s="4">
        <f>IFERROR(VLOOKUP($U1027,TONGHOPVERSION!$A$3:$G$240,6,FALSE),VLOOKUP($B1027,TONGHOPVERSION!$A$3:$G$240,6,FALSE))</f>
        <v>236.34688949060637</v>
      </c>
      <c r="K1027" s="4">
        <f>IFERROR(VLOOKUP($U1027,TONGHOPVERSION!$A$3:$G$240,7,FALSE),VLOOKUP($B1027,TONGHOPVERSION!$A$3:$G$240,7,FALSE))</f>
        <v>201.94443000170284</v>
      </c>
      <c r="L1027" s="2">
        <v>0.46875</v>
      </c>
      <c r="M1027" s="2">
        <v>0.52430555555555558</v>
      </c>
      <c r="N1027" s="6">
        <f t="shared" ref="N1027:N1090" si="64">HOUR(L1027)</f>
        <v>11</v>
      </c>
      <c r="O1027" s="6">
        <f t="shared" ref="O1027:O1090" si="65">MINUTE(L1027)</f>
        <v>15</v>
      </c>
      <c r="P1027" s="6">
        <f t="shared" ref="P1027:P1090" si="66">HOUR(M1027)</f>
        <v>12</v>
      </c>
      <c r="Q1027" s="6">
        <f t="shared" ref="Q1027:Q1090" si="67">MINUTE(M1027)</f>
        <v>35</v>
      </c>
      <c r="R1027">
        <v>203</v>
      </c>
      <c r="S1027">
        <v>604</v>
      </c>
      <c r="T1027" s="4">
        <v>122.61199999999999</v>
      </c>
      <c r="U1027" t="s">
        <v>36</v>
      </c>
      <c r="V1027" t="s">
        <v>36</v>
      </c>
      <c r="W1027" t="s">
        <v>36</v>
      </c>
      <c r="X1027" t="s">
        <v>16</v>
      </c>
      <c r="Y1027" t="s">
        <v>30</v>
      </c>
      <c r="Z1027" t="s">
        <v>37</v>
      </c>
    </row>
    <row r="1028" spans="1:26" x14ac:dyDescent="0.2">
      <c r="A1028" s="1">
        <v>43628</v>
      </c>
      <c r="B1028" t="s">
        <v>434</v>
      </c>
      <c r="C1028" t="s">
        <v>35</v>
      </c>
      <c r="D1028" t="s">
        <v>435</v>
      </c>
      <c r="E1028" t="s">
        <v>433</v>
      </c>
      <c r="F1028" s="3" t="s">
        <v>17</v>
      </c>
      <c r="G1028" s="3">
        <f>WEEKDAY(A1028,2)</f>
        <v>3</v>
      </c>
      <c r="H1028" s="7">
        <f>N1028+O1028/60</f>
        <v>3.8333333333333335</v>
      </c>
      <c r="I1028" s="7">
        <f>P1028+Q1028/60</f>
        <v>5.916666666666667</v>
      </c>
      <c r="J1028" s="4">
        <f>IFERROR(VLOOKUP($U1028,TONGHOPVERSION!$A$3:$G$240,6,FALSE),VLOOKUP($B1028,TONGHOPVERSION!$A$3:$G$240,6,FALSE))</f>
        <v>397.98739173850277</v>
      </c>
      <c r="K1028" s="4">
        <f>IFERROR(VLOOKUP($U1028,TONGHOPVERSION!$A$3:$G$240,7,FALSE),VLOOKUP($B1028,TONGHOPVERSION!$A$3:$G$240,7,FALSE))</f>
        <v>395.83148533631299</v>
      </c>
      <c r="L1028" s="2">
        <v>0.15972222222222224</v>
      </c>
      <c r="M1028" s="2">
        <v>0.24652777777777779</v>
      </c>
      <c r="N1028" s="6">
        <f t="shared" si="64"/>
        <v>3</v>
      </c>
      <c r="O1028" s="6">
        <f t="shared" si="65"/>
        <v>50</v>
      </c>
      <c r="P1028" s="6">
        <f t="shared" si="66"/>
        <v>5</v>
      </c>
      <c r="Q1028" s="6">
        <f t="shared" si="67"/>
        <v>55</v>
      </c>
      <c r="R1028">
        <v>203</v>
      </c>
      <c r="S1028">
        <v>843</v>
      </c>
      <c r="T1028" s="4">
        <v>171.12899999999999</v>
      </c>
      <c r="U1028" t="s">
        <v>434</v>
      </c>
      <c r="V1028" t="s">
        <v>434</v>
      </c>
      <c r="W1028" t="s">
        <v>21</v>
      </c>
      <c r="X1028" t="s">
        <v>436</v>
      </c>
      <c r="Y1028" t="s">
        <v>23</v>
      </c>
      <c r="Z1028" t="s">
        <v>37</v>
      </c>
    </row>
    <row r="1029" spans="1:26" x14ac:dyDescent="0.2">
      <c r="A1029" s="1">
        <v>43628</v>
      </c>
      <c r="B1029" t="s">
        <v>442</v>
      </c>
      <c r="C1029" t="s">
        <v>435</v>
      </c>
      <c r="D1029" t="s">
        <v>35</v>
      </c>
      <c r="E1029" t="s">
        <v>441</v>
      </c>
      <c r="F1029" s="3" t="s">
        <v>17</v>
      </c>
      <c r="G1029" s="3">
        <f>WEEKDAY(A1029,2)</f>
        <v>3</v>
      </c>
      <c r="H1029" s="7">
        <f>N1029+O1029/60</f>
        <v>6.916666666666667</v>
      </c>
      <c r="I1029" s="7">
        <f>P1029+Q1029/60</f>
        <v>9.25</v>
      </c>
      <c r="J1029" s="4">
        <f>IFERROR(VLOOKUP($U1029,TONGHOPVERSION!$A$3:$G$240,6,FALSE),VLOOKUP($B1029,TONGHOPVERSION!$A$3:$G$240,6,FALSE))</f>
        <v>397.98739173850277</v>
      </c>
      <c r="K1029" s="4">
        <f>IFERROR(VLOOKUP($U1029,TONGHOPVERSION!$A$3:$G$240,7,FALSE),VLOOKUP($B1029,TONGHOPVERSION!$A$3:$G$240,7,FALSE))</f>
        <v>395.83148533631299</v>
      </c>
      <c r="L1029" s="2">
        <v>0.28819444444444448</v>
      </c>
      <c r="M1029" s="2">
        <v>0.38541666666666669</v>
      </c>
      <c r="N1029" s="6">
        <f t="shared" si="64"/>
        <v>6</v>
      </c>
      <c r="O1029" s="6">
        <f t="shared" si="65"/>
        <v>55</v>
      </c>
      <c r="P1029" s="6">
        <f t="shared" si="66"/>
        <v>9</v>
      </c>
      <c r="Q1029" s="6">
        <f t="shared" si="67"/>
        <v>15</v>
      </c>
      <c r="R1029">
        <v>203</v>
      </c>
      <c r="S1029">
        <v>843</v>
      </c>
      <c r="T1029" s="4">
        <v>171.12899999999999</v>
      </c>
      <c r="U1029" t="s">
        <v>434</v>
      </c>
      <c r="V1029" t="s">
        <v>434</v>
      </c>
      <c r="W1029" t="s">
        <v>21</v>
      </c>
      <c r="X1029" t="s">
        <v>436</v>
      </c>
      <c r="Y1029" t="s">
        <v>23</v>
      </c>
      <c r="Z1029" t="s">
        <v>37</v>
      </c>
    </row>
    <row r="1030" spans="1:26" x14ac:dyDescent="0.2">
      <c r="A1030" s="1">
        <v>43628</v>
      </c>
      <c r="B1030" t="s">
        <v>509</v>
      </c>
      <c r="C1030" t="s">
        <v>173</v>
      </c>
      <c r="D1030" t="s">
        <v>35</v>
      </c>
      <c r="E1030" t="s">
        <v>508</v>
      </c>
      <c r="F1030" s="3" t="s">
        <v>17</v>
      </c>
      <c r="G1030" s="3">
        <f>WEEKDAY(A1030,2)</f>
        <v>3</v>
      </c>
      <c r="H1030" s="7">
        <f>N1030+O1030/60</f>
        <v>0.66666666666666663</v>
      </c>
      <c r="I1030" s="7">
        <f>P1030+Q1030/60</f>
        <v>3.25</v>
      </c>
      <c r="J1030" s="4">
        <f>IFERROR(VLOOKUP($U1030,TONGHOPVERSION!$A$3:$G$240,6,FALSE),VLOOKUP($B1030,TONGHOPVERSION!$A$3:$G$240,6,FALSE))</f>
        <v>524.34786512385949</v>
      </c>
      <c r="K1030" s="4">
        <f>IFERROR(VLOOKUP($U1030,TONGHOPVERSION!$A$3:$G$240,7,FALSE),VLOOKUP($B1030,TONGHOPVERSION!$A$3:$G$240,7,FALSE))</f>
        <v>478.47904156320539</v>
      </c>
      <c r="L1030" s="2">
        <v>2.7777777777777776E-2</v>
      </c>
      <c r="M1030" s="2">
        <v>0.13541666666666666</v>
      </c>
      <c r="N1030" s="6">
        <f t="shared" si="64"/>
        <v>0</v>
      </c>
      <c r="O1030" s="6">
        <f t="shared" si="65"/>
        <v>40</v>
      </c>
      <c r="P1030" s="6">
        <f t="shared" si="66"/>
        <v>3</v>
      </c>
      <c r="Q1030" s="6">
        <f t="shared" si="67"/>
        <v>15</v>
      </c>
      <c r="R1030">
        <v>203</v>
      </c>
      <c r="S1030">
        <v>1503</v>
      </c>
      <c r="T1030" s="4">
        <v>305.10899999999998</v>
      </c>
      <c r="U1030" t="s">
        <v>510</v>
      </c>
      <c r="V1030" t="s">
        <v>510</v>
      </c>
      <c r="W1030" t="s">
        <v>21</v>
      </c>
      <c r="X1030" t="s">
        <v>135</v>
      </c>
      <c r="Y1030" t="s">
        <v>23</v>
      </c>
      <c r="Z1030" t="s">
        <v>37</v>
      </c>
    </row>
    <row r="1031" spans="1:26" x14ac:dyDescent="0.2">
      <c r="A1031" s="1">
        <v>43628</v>
      </c>
      <c r="B1031" t="s">
        <v>92</v>
      </c>
      <c r="C1031" t="s">
        <v>35</v>
      </c>
      <c r="D1031" t="s">
        <v>27</v>
      </c>
      <c r="E1031" t="s">
        <v>130</v>
      </c>
      <c r="F1031" s="3" t="s">
        <v>17</v>
      </c>
      <c r="G1031" s="3">
        <f>WEEKDAY(A1031,2)</f>
        <v>3</v>
      </c>
      <c r="H1031" s="7">
        <f>N1031+O1031/60</f>
        <v>2</v>
      </c>
      <c r="I1031" s="7">
        <f>P1031+Q1031/60</f>
        <v>4.166666666666667</v>
      </c>
      <c r="J1031" s="4">
        <f>IFERROR(VLOOKUP($U1031,TONGHOPVERSION!$A$3:$G$240,6,FALSE),VLOOKUP($B1031,TONGHOPVERSION!$A$3:$G$240,6,FALSE))</f>
        <v>381.62004815649715</v>
      </c>
      <c r="K1031" s="4">
        <f>IFERROR(VLOOKUP($U1031,TONGHOPVERSION!$A$3:$G$240,7,FALSE),VLOOKUP($B1031,TONGHOPVERSION!$A$3:$G$240,7,FALSE))</f>
        <v>329.70071085785668</v>
      </c>
      <c r="L1031" s="2">
        <v>8.3333333333333329E-2</v>
      </c>
      <c r="M1031" s="2">
        <v>0.17361111111111113</v>
      </c>
      <c r="N1031" s="6">
        <f t="shared" si="64"/>
        <v>2</v>
      </c>
      <c r="O1031" s="6">
        <f t="shared" si="65"/>
        <v>0</v>
      </c>
      <c r="P1031" s="6">
        <f t="shared" si="66"/>
        <v>4</v>
      </c>
      <c r="Q1031" s="6">
        <f t="shared" si="67"/>
        <v>10</v>
      </c>
      <c r="R1031">
        <v>203</v>
      </c>
      <c r="S1031">
        <v>1133</v>
      </c>
      <c r="T1031" s="4">
        <v>229.999</v>
      </c>
      <c r="U1031" t="s">
        <v>92</v>
      </c>
      <c r="V1031" t="s">
        <v>92</v>
      </c>
      <c r="W1031" t="s">
        <v>92</v>
      </c>
      <c r="X1031" t="s">
        <v>16</v>
      </c>
      <c r="Y1031" t="s">
        <v>30</v>
      </c>
      <c r="Z1031" t="s">
        <v>37</v>
      </c>
    </row>
    <row r="1032" spans="1:26" x14ac:dyDescent="0.2">
      <c r="A1032" s="1">
        <v>43628</v>
      </c>
      <c r="B1032" t="s">
        <v>176</v>
      </c>
      <c r="C1032" t="s">
        <v>177</v>
      </c>
      <c r="D1032" t="s">
        <v>27</v>
      </c>
      <c r="E1032" t="s">
        <v>493</v>
      </c>
      <c r="F1032" s="3" t="s">
        <v>17</v>
      </c>
      <c r="G1032" s="3">
        <f>WEEKDAY(A1032,2)</f>
        <v>3</v>
      </c>
      <c r="H1032" s="7">
        <f>N1032+O1032/60</f>
        <v>7.25</v>
      </c>
      <c r="I1032" s="7">
        <f>P1032+Q1032/60</f>
        <v>8.3333333333333339</v>
      </c>
      <c r="J1032" s="4">
        <f>IFERROR(VLOOKUP($U1032,TONGHOPVERSION!$A$3:$G$240,6,FALSE),VLOOKUP($B1032,TONGHOPVERSION!$A$3:$G$240,6,FALSE))</f>
        <v>187.46363998635809</v>
      </c>
      <c r="K1032" s="4">
        <f>IFERROR(VLOOKUP($U1032,TONGHOPVERSION!$A$3:$G$240,7,FALSE),VLOOKUP($B1032,TONGHOPVERSION!$A$3:$G$240,7,FALSE))</f>
        <v>145.81561859013829</v>
      </c>
      <c r="L1032" s="2">
        <v>0.30208333333333331</v>
      </c>
      <c r="M1032" s="2">
        <v>0.34722222222222227</v>
      </c>
      <c r="N1032" s="6">
        <f t="shared" si="64"/>
        <v>7</v>
      </c>
      <c r="O1032" s="6">
        <f t="shared" si="65"/>
        <v>15</v>
      </c>
      <c r="P1032" s="6">
        <f t="shared" si="66"/>
        <v>8</v>
      </c>
      <c r="Q1032" s="6">
        <f t="shared" si="67"/>
        <v>20</v>
      </c>
      <c r="R1032">
        <v>203</v>
      </c>
      <c r="S1032">
        <v>301</v>
      </c>
      <c r="T1032" s="4">
        <v>61.103000000000002</v>
      </c>
      <c r="U1032" t="s">
        <v>178</v>
      </c>
      <c r="V1032" t="s">
        <v>178</v>
      </c>
      <c r="W1032" t="s">
        <v>29</v>
      </c>
      <c r="X1032" t="s">
        <v>16</v>
      </c>
      <c r="Y1032" t="s">
        <v>30</v>
      </c>
      <c r="Z1032" t="s">
        <v>37</v>
      </c>
    </row>
    <row r="1033" spans="1:26" x14ac:dyDescent="0.2">
      <c r="A1033" s="1">
        <v>43628</v>
      </c>
      <c r="B1033" t="s">
        <v>184</v>
      </c>
      <c r="C1033" t="s">
        <v>27</v>
      </c>
      <c r="D1033" t="s">
        <v>66</v>
      </c>
      <c r="E1033" t="s">
        <v>456</v>
      </c>
      <c r="F1033" s="3" t="s">
        <v>17</v>
      </c>
      <c r="G1033" s="3">
        <f>WEEKDAY(A1033,2)</f>
        <v>3</v>
      </c>
      <c r="H1033" s="7">
        <f>N1033+O1033/60</f>
        <v>23.75</v>
      </c>
      <c r="I1033" s="7">
        <f>P1033+Q1033/60</f>
        <v>0.91666666666666663</v>
      </c>
      <c r="J1033" s="4">
        <f>IFERROR(VLOOKUP($U1033,TONGHOPVERSION!$A$3:$G$240,6,FALSE),VLOOKUP($B1033,TONGHOPVERSION!$A$3:$G$240,6,FALSE))</f>
        <v>184.25871592968858</v>
      </c>
      <c r="K1033" s="4">
        <f>IFERROR(VLOOKUP($U1033,TONGHOPVERSION!$A$3:$G$240,7,FALSE),VLOOKUP($B1033,TONGHOPVERSION!$A$3:$G$240,7,FALSE))</f>
        <v>154.07262794368225</v>
      </c>
      <c r="L1033" s="2">
        <v>0.98958333333333337</v>
      </c>
      <c r="M1033" s="2">
        <v>3.8194444444444441E-2</v>
      </c>
      <c r="N1033" s="6">
        <f t="shared" si="64"/>
        <v>23</v>
      </c>
      <c r="O1033" s="6">
        <f t="shared" si="65"/>
        <v>45</v>
      </c>
      <c r="P1033" s="6">
        <f t="shared" si="66"/>
        <v>0</v>
      </c>
      <c r="Q1033" s="6">
        <f t="shared" si="67"/>
        <v>55</v>
      </c>
      <c r="R1033">
        <v>203</v>
      </c>
      <c r="S1033">
        <v>309</v>
      </c>
      <c r="T1033" s="4">
        <v>62.726999999999997</v>
      </c>
      <c r="U1033" t="s">
        <v>184</v>
      </c>
      <c r="V1033" t="s">
        <v>184</v>
      </c>
      <c r="W1033" t="s">
        <v>29</v>
      </c>
      <c r="X1033" t="s">
        <v>16</v>
      </c>
      <c r="Y1033" t="s">
        <v>30</v>
      </c>
      <c r="Z1033" t="s">
        <v>37</v>
      </c>
    </row>
    <row r="1034" spans="1:26" x14ac:dyDescent="0.2">
      <c r="A1034" s="1">
        <v>43628</v>
      </c>
      <c r="B1034" t="s">
        <v>178</v>
      </c>
      <c r="C1034" t="s">
        <v>27</v>
      </c>
      <c r="D1034" t="s">
        <v>177</v>
      </c>
      <c r="E1034" t="s">
        <v>495</v>
      </c>
      <c r="F1034" s="3" t="s">
        <v>17</v>
      </c>
      <c r="G1034" s="3">
        <f>WEEKDAY(A1034,2)</f>
        <v>3</v>
      </c>
      <c r="H1034" s="7">
        <f>N1034+O1034/60</f>
        <v>5.583333333333333</v>
      </c>
      <c r="I1034" s="7">
        <f>P1034+Q1034/60</f>
        <v>6.583333333333333</v>
      </c>
      <c r="J1034" s="4">
        <f>IFERROR(VLOOKUP($U1034,TONGHOPVERSION!$A$3:$G$240,6,FALSE),VLOOKUP($B1034,TONGHOPVERSION!$A$3:$G$240,6,FALSE))</f>
        <v>187.46363998635809</v>
      </c>
      <c r="K1034" s="4">
        <f>IFERROR(VLOOKUP($U1034,TONGHOPVERSION!$A$3:$G$240,7,FALSE),VLOOKUP($B1034,TONGHOPVERSION!$A$3:$G$240,7,FALSE))</f>
        <v>145.81561859013829</v>
      </c>
      <c r="L1034" s="2">
        <v>0.23263888888888887</v>
      </c>
      <c r="M1034" s="2">
        <v>0.27430555555555552</v>
      </c>
      <c r="N1034" s="6">
        <f t="shared" si="64"/>
        <v>5</v>
      </c>
      <c r="O1034" s="6">
        <f t="shared" si="65"/>
        <v>35</v>
      </c>
      <c r="P1034" s="6">
        <f t="shared" si="66"/>
        <v>6</v>
      </c>
      <c r="Q1034" s="6">
        <f t="shared" si="67"/>
        <v>35</v>
      </c>
      <c r="R1034">
        <v>203</v>
      </c>
      <c r="S1034">
        <v>301</v>
      </c>
      <c r="T1034" s="4">
        <v>61.103000000000002</v>
      </c>
      <c r="U1034" t="s">
        <v>178</v>
      </c>
      <c r="V1034" t="s">
        <v>178</v>
      </c>
      <c r="W1034" t="s">
        <v>29</v>
      </c>
      <c r="X1034" t="s">
        <v>16</v>
      </c>
      <c r="Y1034" t="s">
        <v>30</v>
      </c>
      <c r="Z1034" t="s">
        <v>37</v>
      </c>
    </row>
    <row r="1035" spans="1:26" x14ac:dyDescent="0.2">
      <c r="A1035" s="1">
        <v>43628</v>
      </c>
      <c r="B1035" t="s">
        <v>133</v>
      </c>
      <c r="C1035" t="s">
        <v>27</v>
      </c>
      <c r="D1035" t="s">
        <v>134</v>
      </c>
      <c r="E1035" t="s">
        <v>132</v>
      </c>
      <c r="F1035" s="3" t="s">
        <v>17</v>
      </c>
      <c r="G1035" s="3">
        <f>WEEKDAY(A1035,2)</f>
        <v>3</v>
      </c>
      <c r="H1035" s="7">
        <f>N1035+O1035/60</f>
        <v>9.4166666666666661</v>
      </c>
      <c r="I1035" s="7">
        <f>P1035+Q1035/60</f>
        <v>13.083333333333334</v>
      </c>
      <c r="J1035" s="4">
        <f>IFERROR(VLOOKUP($U1035,TONGHOPVERSION!$A$3:$G$240,6,FALSE),VLOOKUP($B1035,TONGHOPVERSION!$A$3:$G$240,6,FALSE))</f>
        <v>401.34366795269432</v>
      </c>
      <c r="K1035" s="4">
        <f>IFERROR(VLOOKUP($U1035,TONGHOPVERSION!$A$3:$G$240,7,FALSE),VLOOKUP($B1035,TONGHOPVERSION!$A$3:$G$240,7,FALSE))</f>
        <v>581.55853960552042</v>
      </c>
      <c r="L1035" s="2">
        <v>0.3923611111111111</v>
      </c>
      <c r="M1035" s="2">
        <v>0.54513888888888895</v>
      </c>
      <c r="N1035" s="6">
        <f t="shared" si="64"/>
        <v>9</v>
      </c>
      <c r="O1035" s="6">
        <f t="shared" si="65"/>
        <v>25</v>
      </c>
      <c r="P1035" s="6">
        <f t="shared" si="66"/>
        <v>13</v>
      </c>
      <c r="Q1035" s="6">
        <f t="shared" si="67"/>
        <v>5</v>
      </c>
      <c r="R1035">
        <v>203</v>
      </c>
      <c r="S1035">
        <v>2203</v>
      </c>
      <c r="T1035" s="4">
        <v>447.209</v>
      </c>
      <c r="U1035" t="s">
        <v>133</v>
      </c>
      <c r="V1035" t="s">
        <v>133</v>
      </c>
      <c r="W1035" t="s">
        <v>21</v>
      </c>
      <c r="X1035" t="s">
        <v>135</v>
      </c>
      <c r="Y1035" t="s">
        <v>23</v>
      </c>
      <c r="Z1035" t="s">
        <v>37</v>
      </c>
    </row>
    <row r="1036" spans="1:26" x14ac:dyDescent="0.2">
      <c r="A1036" s="1">
        <v>43628</v>
      </c>
      <c r="B1036" t="s">
        <v>137</v>
      </c>
      <c r="C1036" t="s">
        <v>134</v>
      </c>
      <c r="D1036" t="s">
        <v>27</v>
      </c>
      <c r="E1036" t="s">
        <v>136</v>
      </c>
      <c r="F1036" s="3" t="s">
        <v>17</v>
      </c>
      <c r="G1036" s="3">
        <f>WEEKDAY(A1036,2)</f>
        <v>3</v>
      </c>
      <c r="H1036" s="7">
        <f>N1036+O1036/60</f>
        <v>14.166666666666666</v>
      </c>
      <c r="I1036" s="7">
        <f>P1036+Q1036/60</f>
        <v>17.833333333333332</v>
      </c>
      <c r="J1036" s="4">
        <f>IFERROR(VLOOKUP($U1036,TONGHOPVERSION!$A$3:$G$240,6,FALSE),VLOOKUP($B1036,TONGHOPVERSION!$A$3:$G$240,6,FALSE))</f>
        <v>401.34366795269432</v>
      </c>
      <c r="K1036" s="4">
        <f>IFERROR(VLOOKUP($U1036,TONGHOPVERSION!$A$3:$G$240,7,FALSE),VLOOKUP($B1036,TONGHOPVERSION!$A$3:$G$240,7,FALSE))</f>
        <v>581.55853960552042</v>
      </c>
      <c r="L1036" s="2">
        <v>0.59027777777777779</v>
      </c>
      <c r="M1036" s="2">
        <v>0.74305555555555547</v>
      </c>
      <c r="N1036" s="6">
        <f t="shared" si="64"/>
        <v>14</v>
      </c>
      <c r="O1036" s="6">
        <f t="shared" si="65"/>
        <v>10</v>
      </c>
      <c r="P1036" s="6">
        <f t="shared" si="66"/>
        <v>17</v>
      </c>
      <c r="Q1036" s="6">
        <f t="shared" si="67"/>
        <v>50</v>
      </c>
      <c r="R1036">
        <v>203</v>
      </c>
      <c r="S1036">
        <v>2203</v>
      </c>
      <c r="T1036" s="4">
        <v>447.209</v>
      </c>
      <c r="U1036" t="s">
        <v>133</v>
      </c>
      <c r="V1036" t="s">
        <v>133</v>
      </c>
      <c r="W1036" t="s">
        <v>21</v>
      </c>
      <c r="X1036" t="s">
        <v>135</v>
      </c>
      <c r="Y1036" t="s">
        <v>23</v>
      </c>
      <c r="Z1036" t="s">
        <v>37</v>
      </c>
    </row>
    <row r="1037" spans="1:26" x14ac:dyDescent="0.2">
      <c r="A1037" s="1">
        <v>43628</v>
      </c>
      <c r="B1037" t="s">
        <v>201</v>
      </c>
      <c r="C1037" t="s">
        <v>195</v>
      </c>
      <c r="D1037" t="s">
        <v>34</v>
      </c>
      <c r="E1037" t="s">
        <v>200</v>
      </c>
      <c r="F1037" s="3" t="s">
        <v>17</v>
      </c>
      <c r="G1037" s="3">
        <f>WEEKDAY(A1037,2)</f>
        <v>3</v>
      </c>
      <c r="H1037" s="7">
        <f>N1037+O1037/60</f>
        <v>13.666666666666666</v>
      </c>
      <c r="I1037" s="7">
        <f>P1037+Q1037/60</f>
        <v>16</v>
      </c>
      <c r="J1037" s="4">
        <f>IFERROR(VLOOKUP($U1037,TONGHOPVERSION!$A$3:$G$240,6,FALSE),VLOOKUP($B1037,TONGHOPVERSION!$A$3:$G$240,6,FALSE))</f>
        <v>437.24618890783512</v>
      </c>
      <c r="K1037" s="4">
        <f>IFERROR(VLOOKUP($U1037,TONGHOPVERSION!$A$3:$G$240,7,FALSE),VLOOKUP($B1037,TONGHOPVERSION!$A$3:$G$240,7,FALSE))</f>
        <v>376.5617584152518</v>
      </c>
      <c r="L1037" s="2">
        <v>0.56944444444444442</v>
      </c>
      <c r="M1037" s="2">
        <v>0.66666666666666663</v>
      </c>
      <c r="N1037" s="6">
        <f t="shared" si="64"/>
        <v>13</v>
      </c>
      <c r="O1037" s="6">
        <f t="shared" si="65"/>
        <v>40</v>
      </c>
      <c r="P1037" s="6">
        <f t="shared" si="66"/>
        <v>16</v>
      </c>
      <c r="Q1037" s="6">
        <f t="shared" si="67"/>
        <v>0</v>
      </c>
      <c r="R1037">
        <v>203</v>
      </c>
      <c r="S1037">
        <v>945</v>
      </c>
      <c r="T1037" s="4">
        <v>191.83500000000001</v>
      </c>
      <c r="U1037" t="s">
        <v>202</v>
      </c>
      <c r="V1037" t="s">
        <v>202</v>
      </c>
      <c r="W1037" t="s">
        <v>21</v>
      </c>
      <c r="X1037" t="s">
        <v>197</v>
      </c>
      <c r="Y1037" t="s">
        <v>23</v>
      </c>
      <c r="Z1037" t="s">
        <v>37</v>
      </c>
    </row>
    <row r="1038" spans="1:26" x14ac:dyDescent="0.2">
      <c r="A1038" s="1">
        <v>43628</v>
      </c>
      <c r="B1038" t="s">
        <v>202</v>
      </c>
      <c r="C1038" t="s">
        <v>34</v>
      </c>
      <c r="D1038" t="s">
        <v>195</v>
      </c>
      <c r="E1038" t="s">
        <v>205</v>
      </c>
      <c r="F1038" s="3" t="s">
        <v>17</v>
      </c>
      <c r="G1038" s="3">
        <f>WEEKDAY(A1038,2)</f>
        <v>3</v>
      </c>
      <c r="H1038" s="7">
        <f>N1038+O1038/60</f>
        <v>10.416666666666666</v>
      </c>
      <c r="I1038" s="7">
        <f>P1038+Q1038/60</f>
        <v>12.666666666666666</v>
      </c>
      <c r="J1038" s="4">
        <f>IFERROR(VLOOKUP($U1038,TONGHOPVERSION!$A$3:$G$240,6,FALSE),VLOOKUP($B1038,TONGHOPVERSION!$A$3:$G$240,6,FALSE))</f>
        <v>437.24618890783512</v>
      </c>
      <c r="K1038" s="4">
        <f>IFERROR(VLOOKUP($U1038,TONGHOPVERSION!$A$3:$G$240,7,FALSE),VLOOKUP($B1038,TONGHOPVERSION!$A$3:$G$240,7,FALSE))</f>
        <v>376.5617584152518</v>
      </c>
      <c r="L1038" s="2">
        <v>0.43402777777777773</v>
      </c>
      <c r="M1038" s="2">
        <v>0.52777777777777779</v>
      </c>
      <c r="N1038" s="6">
        <f t="shared" si="64"/>
        <v>10</v>
      </c>
      <c r="O1038" s="6">
        <f t="shared" si="65"/>
        <v>25</v>
      </c>
      <c r="P1038" s="6">
        <f t="shared" si="66"/>
        <v>12</v>
      </c>
      <c r="Q1038" s="6">
        <f t="shared" si="67"/>
        <v>40</v>
      </c>
      <c r="R1038">
        <v>203</v>
      </c>
      <c r="S1038">
        <v>945</v>
      </c>
      <c r="T1038" s="4">
        <v>191.83500000000001</v>
      </c>
      <c r="U1038" t="s">
        <v>202</v>
      </c>
      <c r="V1038" t="s">
        <v>202</v>
      </c>
      <c r="W1038" t="s">
        <v>21</v>
      </c>
      <c r="X1038" t="s">
        <v>197</v>
      </c>
      <c r="Y1038" t="s">
        <v>23</v>
      </c>
      <c r="Z1038" t="s">
        <v>37</v>
      </c>
    </row>
    <row r="1039" spans="1:26" x14ac:dyDescent="0.2">
      <c r="A1039" s="1">
        <v>43628</v>
      </c>
      <c r="B1039" t="s">
        <v>128</v>
      </c>
      <c r="C1039" t="s">
        <v>34</v>
      </c>
      <c r="D1039" t="s">
        <v>27</v>
      </c>
      <c r="E1039" t="s">
        <v>514</v>
      </c>
      <c r="F1039" s="3" t="s">
        <v>17</v>
      </c>
      <c r="G1039" s="3">
        <f>WEEKDAY(A1039,2)</f>
        <v>3</v>
      </c>
      <c r="H1039" s="7">
        <f>N1039+O1039/60</f>
        <v>23</v>
      </c>
      <c r="I1039" s="7">
        <f>P1039+Q1039/60</f>
        <v>0.41666666666666669</v>
      </c>
      <c r="J1039" s="4">
        <f>IFERROR(VLOOKUP($U1039,TONGHOPVERSION!$A$3:$G$240,6,FALSE),VLOOKUP($B1039,TONGHOPVERSION!$A$3:$G$240,6,FALSE))</f>
        <v>239.31340170869245</v>
      </c>
      <c r="K1039" s="4">
        <f>IFERROR(VLOOKUP($U1039,TONGHOPVERSION!$A$3:$G$240,7,FALSE),VLOOKUP($B1039,TONGHOPVERSION!$A$3:$G$240,7,FALSE))</f>
        <v>208.92363712533773</v>
      </c>
      <c r="L1039" s="2">
        <v>0.95833333333333337</v>
      </c>
      <c r="M1039" s="2">
        <v>1.7361111111111112E-2</v>
      </c>
      <c r="N1039" s="6">
        <f t="shared" si="64"/>
        <v>23</v>
      </c>
      <c r="O1039" s="6">
        <f t="shared" si="65"/>
        <v>0</v>
      </c>
      <c r="P1039" s="6">
        <f t="shared" si="66"/>
        <v>0</v>
      </c>
      <c r="Q1039" s="6">
        <f t="shared" si="67"/>
        <v>25</v>
      </c>
      <c r="R1039">
        <v>203</v>
      </c>
      <c r="S1039">
        <v>602</v>
      </c>
      <c r="T1039" s="4">
        <v>122.206</v>
      </c>
      <c r="U1039" t="s">
        <v>129</v>
      </c>
      <c r="V1039" t="s">
        <v>129</v>
      </c>
      <c r="W1039" t="s">
        <v>129</v>
      </c>
      <c r="X1039" t="s">
        <v>16</v>
      </c>
      <c r="Y1039" t="s">
        <v>30</v>
      </c>
      <c r="Z1039" t="s">
        <v>37</v>
      </c>
    </row>
    <row r="1040" spans="1:26" x14ac:dyDescent="0.2">
      <c r="A1040" s="1">
        <v>43628</v>
      </c>
      <c r="B1040" t="s">
        <v>128</v>
      </c>
      <c r="C1040" t="s">
        <v>34</v>
      </c>
      <c r="D1040" t="s">
        <v>27</v>
      </c>
      <c r="E1040" t="s">
        <v>271</v>
      </c>
      <c r="F1040" s="3" t="s">
        <v>17</v>
      </c>
      <c r="G1040" s="3">
        <f>WEEKDAY(A1040,2)</f>
        <v>3</v>
      </c>
      <c r="H1040" s="7">
        <f>N1040+O1040/60</f>
        <v>1</v>
      </c>
      <c r="I1040" s="7">
        <f>P1040+Q1040/60</f>
        <v>2.4166666666666665</v>
      </c>
      <c r="J1040" s="4">
        <f>IFERROR(VLOOKUP($U1040,TONGHOPVERSION!$A$3:$G$240,6,FALSE),VLOOKUP($B1040,TONGHOPVERSION!$A$3:$G$240,6,FALSE))</f>
        <v>239.31340170869245</v>
      </c>
      <c r="K1040" s="4">
        <f>IFERROR(VLOOKUP($U1040,TONGHOPVERSION!$A$3:$G$240,7,FALSE),VLOOKUP($B1040,TONGHOPVERSION!$A$3:$G$240,7,FALSE))</f>
        <v>208.92363712533773</v>
      </c>
      <c r="L1040" s="2">
        <v>4.1666666666666664E-2</v>
      </c>
      <c r="M1040" s="2">
        <v>0.10069444444444443</v>
      </c>
      <c r="N1040" s="6">
        <f t="shared" si="64"/>
        <v>1</v>
      </c>
      <c r="O1040" s="6">
        <f t="shared" si="65"/>
        <v>0</v>
      </c>
      <c r="P1040" s="6">
        <f t="shared" si="66"/>
        <v>2</v>
      </c>
      <c r="Q1040" s="6">
        <f t="shared" si="67"/>
        <v>25</v>
      </c>
      <c r="R1040">
        <v>203</v>
      </c>
      <c r="S1040">
        <v>602</v>
      </c>
      <c r="T1040" s="4">
        <v>122.206</v>
      </c>
      <c r="U1040" t="s">
        <v>129</v>
      </c>
      <c r="V1040" t="s">
        <v>129</v>
      </c>
      <c r="W1040" t="s">
        <v>129</v>
      </c>
      <c r="X1040" t="s">
        <v>16</v>
      </c>
      <c r="Y1040" t="s">
        <v>30</v>
      </c>
      <c r="Z1040" t="s">
        <v>37</v>
      </c>
    </row>
    <row r="1041" spans="1:26" x14ac:dyDescent="0.2">
      <c r="A1041" s="1">
        <v>43628</v>
      </c>
      <c r="B1041" t="s">
        <v>128</v>
      </c>
      <c r="C1041" t="s">
        <v>34</v>
      </c>
      <c r="D1041" t="s">
        <v>27</v>
      </c>
      <c r="E1041" t="s">
        <v>272</v>
      </c>
      <c r="F1041" s="3" t="s">
        <v>17</v>
      </c>
      <c r="G1041" s="3">
        <f>WEEKDAY(A1041,2)</f>
        <v>3</v>
      </c>
      <c r="H1041" s="7">
        <f>N1041+O1041/60</f>
        <v>6</v>
      </c>
      <c r="I1041" s="7">
        <f>P1041+Q1041/60</f>
        <v>7.5</v>
      </c>
      <c r="J1041" s="4">
        <f>IFERROR(VLOOKUP($U1041,TONGHOPVERSION!$A$3:$G$240,6,FALSE),VLOOKUP($B1041,TONGHOPVERSION!$A$3:$G$240,6,FALSE))</f>
        <v>239.31340170869245</v>
      </c>
      <c r="K1041" s="4">
        <f>IFERROR(VLOOKUP($U1041,TONGHOPVERSION!$A$3:$G$240,7,FALSE),VLOOKUP($B1041,TONGHOPVERSION!$A$3:$G$240,7,FALSE))</f>
        <v>208.92363712533773</v>
      </c>
      <c r="L1041" s="2">
        <v>0.25</v>
      </c>
      <c r="M1041" s="2">
        <v>0.3125</v>
      </c>
      <c r="N1041" s="6">
        <f t="shared" si="64"/>
        <v>6</v>
      </c>
      <c r="O1041" s="6">
        <f t="shared" si="65"/>
        <v>0</v>
      </c>
      <c r="P1041" s="6">
        <f t="shared" si="66"/>
        <v>7</v>
      </c>
      <c r="Q1041" s="6">
        <f t="shared" si="67"/>
        <v>30</v>
      </c>
      <c r="R1041">
        <v>203</v>
      </c>
      <c r="S1041">
        <v>602</v>
      </c>
      <c r="T1041" s="4">
        <v>122.206</v>
      </c>
      <c r="U1041" t="s">
        <v>129</v>
      </c>
      <c r="V1041" t="s">
        <v>129</v>
      </c>
      <c r="W1041" t="s">
        <v>129</v>
      </c>
      <c r="X1041" t="s">
        <v>16</v>
      </c>
      <c r="Y1041" t="s">
        <v>30</v>
      </c>
      <c r="Z1041" t="s">
        <v>37</v>
      </c>
    </row>
    <row r="1042" spans="1:26" x14ac:dyDescent="0.2">
      <c r="A1042" s="1">
        <v>43628</v>
      </c>
      <c r="B1042" t="s">
        <v>129</v>
      </c>
      <c r="C1042" t="s">
        <v>27</v>
      </c>
      <c r="D1042" t="s">
        <v>34</v>
      </c>
      <c r="E1042" t="s">
        <v>275</v>
      </c>
      <c r="F1042" s="3" t="s">
        <v>17</v>
      </c>
      <c r="G1042" s="3">
        <f>WEEKDAY(A1042,2)</f>
        <v>3</v>
      </c>
      <c r="H1042" s="7">
        <f>N1042+O1042/60</f>
        <v>4</v>
      </c>
      <c r="I1042" s="7">
        <f>P1042+Q1042/60</f>
        <v>5.333333333333333</v>
      </c>
      <c r="J1042" s="4">
        <f>IFERROR(VLOOKUP($U1042,TONGHOPVERSION!$A$3:$G$240,6,FALSE),VLOOKUP($B1042,TONGHOPVERSION!$A$3:$G$240,6,FALSE))</f>
        <v>239.31340170869245</v>
      </c>
      <c r="K1042" s="4">
        <f>IFERROR(VLOOKUP($U1042,TONGHOPVERSION!$A$3:$G$240,7,FALSE),VLOOKUP($B1042,TONGHOPVERSION!$A$3:$G$240,7,FALSE))</f>
        <v>208.92363712533773</v>
      </c>
      <c r="L1042" s="2">
        <v>0.16666666666666666</v>
      </c>
      <c r="M1042" s="2">
        <v>0.22222222222222221</v>
      </c>
      <c r="N1042" s="6">
        <f t="shared" si="64"/>
        <v>4</v>
      </c>
      <c r="O1042" s="6">
        <f t="shared" si="65"/>
        <v>0</v>
      </c>
      <c r="P1042" s="6">
        <f t="shared" si="66"/>
        <v>5</v>
      </c>
      <c r="Q1042" s="6">
        <f t="shared" si="67"/>
        <v>20</v>
      </c>
      <c r="R1042">
        <v>203</v>
      </c>
      <c r="S1042">
        <v>602</v>
      </c>
      <c r="T1042" s="4">
        <v>122.206</v>
      </c>
      <c r="U1042" t="s">
        <v>129</v>
      </c>
      <c r="V1042" t="s">
        <v>129</v>
      </c>
      <c r="W1042" t="s">
        <v>129</v>
      </c>
      <c r="X1042" t="s">
        <v>16</v>
      </c>
      <c r="Y1042" t="s">
        <v>30</v>
      </c>
      <c r="Z1042" t="s">
        <v>37</v>
      </c>
    </row>
    <row r="1043" spans="1:26" x14ac:dyDescent="0.2">
      <c r="A1043" s="1">
        <v>43628</v>
      </c>
      <c r="B1043" t="s">
        <v>129</v>
      </c>
      <c r="C1043" t="s">
        <v>27</v>
      </c>
      <c r="D1043" t="s">
        <v>34</v>
      </c>
      <c r="E1043" t="s">
        <v>686</v>
      </c>
      <c r="F1043" s="3" t="s">
        <v>17</v>
      </c>
      <c r="G1043" s="3">
        <f>WEEKDAY(A1043,2)</f>
        <v>3</v>
      </c>
      <c r="H1043" s="7">
        <f>N1043+O1043/60</f>
        <v>8.1666666666666661</v>
      </c>
      <c r="I1043" s="7">
        <f>P1043+Q1043/60</f>
        <v>9.5</v>
      </c>
      <c r="J1043" s="4">
        <f>IFERROR(VLOOKUP($U1043,TONGHOPVERSION!$A$3:$G$240,6,FALSE),VLOOKUP($B1043,TONGHOPVERSION!$A$3:$G$240,6,FALSE))</f>
        <v>239.31340170869245</v>
      </c>
      <c r="K1043" s="4">
        <f>IFERROR(VLOOKUP($U1043,TONGHOPVERSION!$A$3:$G$240,7,FALSE),VLOOKUP($B1043,TONGHOPVERSION!$A$3:$G$240,7,FALSE))</f>
        <v>208.92363712533773</v>
      </c>
      <c r="L1043" s="2">
        <v>0.34027777777777773</v>
      </c>
      <c r="M1043" s="2">
        <v>0.39583333333333331</v>
      </c>
      <c r="N1043" s="6">
        <f t="shared" si="64"/>
        <v>8</v>
      </c>
      <c r="O1043" s="6">
        <f t="shared" si="65"/>
        <v>10</v>
      </c>
      <c r="P1043" s="6">
        <f t="shared" si="66"/>
        <v>9</v>
      </c>
      <c r="Q1043" s="6">
        <f t="shared" si="67"/>
        <v>30</v>
      </c>
      <c r="R1043">
        <v>203</v>
      </c>
      <c r="S1043">
        <v>602</v>
      </c>
      <c r="T1043" s="4">
        <v>122.206</v>
      </c>
      <c r="U1043" t="s">
        <v>129</v>
      </c>
      <c r="V1043" t="s">
        <v>129</v>
      </c>
      <c r="W1043" t="s">
        <v>129</v>
      </c>
      <c r="X1043" t="s">
        <v>16</v>
      </c>
      <c r="Y1043" t="s">
        <v>30</v>
      </c>
      <c r="Z1043" t="s">
        <v>37</v>
      </c>
    </row>
    <row r="1044" spans="1:26" x14ac:dyDescent="0.2">
      <c r="A1044" s="1">
        <v>43628</v>
      </c>
      <c r="B1044" t="s">
        <v>33</v>
      </c>
      <c r="C1044" t="s">
        <v>34</v>
      </c>
      <c r="D1044" t="s">
        <v>35</v>
      </c>
      <c r="E1044" t="s">
        <v>206</v>
      </c>
      <c r="F1044" s="3" t="s">
        <v>17</v>
      </c>
      <c r="G1044" s="3">
        <f>WEEKDAY(A1044,2)</f>
        <v>3</v>
      </c>
      <c r="H1044" s="7">
        <f>N1044+O1044/60</f>
        <v>23</v>
      </c>
      <c r="I1044" s="7">
        <f>P1044+Q1044/60</f>
        <v>0.33333333333333331</v>
      </c>
      <c r="J1044" s="4">
        <f>IFERROR(VLOOKUP($U1044,TONGHOPVERSION!$A$3:$G$240,6,FALSE),VLOOKUP($B1044,TONGHOPVERSION!$A$3:$G$240,6,FALSE))</f>
        <v>236.34688949060637</v>
      </c>
      <c r="K1044" s="4">
        <f>IFERROR(VLOOKUP($U1044,TONGHOPVERSION!$A$3:$G$240,7,FALSE),VLOOKUP($B1044,TONGHOPVERSION!$A$3:$G$240,7,FALSE))</f>
        <v>201.94443000170284</v>
      </c>
      <c r="L1044" s="2">
        <v>0.95833333333333337</v>
      </c>
      <c r="M1044" s="2">
        <v>1.3888888888888888E-2</v>
      </c>
      <c r="N1044" s="6">
        <f t="shared" si="64"/>
        <v>23</v>
      </c>
      <c r="O1044" s="6">
        <f t="shared" si="65"/>
        <v>0</v>
      </c>
      <c r="P1044" s="6">
        <f t="shared" si="66"/>
        <v>0</v>
      </c>
      <c r="Q1044" s="6">
        <f t="shared" si="67"/>
        <v>20</v>
      </c>
      <c r="R1044">
        <v>203</v>
      </c>
      <c r="S1044">
        <v>604</v>
      </c>
      <c r="T1044" s="4">
        <v>122.61199999999999</v>
      </c>
      <c r="U1044" t="s">
        <v>36</v>
      </c>
      <c r="V1044" t="s">
        <v>36</v>
      </c>
      <c r="W1044" t="s">
        <v>36</v>
      </c>
      <c r="X1044" t="s">
        <v>16</v>
      </c>
      <c r="Y1044" t="s">
        <v>30</v>
      </c>
      <c r="Z1044" t="s">
        <v>37</v>
      </c>
    </row>
    <row r="1045" spans="1:26" x14ac:dyDescent="0.2">
      <c r="A1045" s="1">
        <v>43628</v>
      </c>
      <c r="B1045" t="s">
        <v>633</v>
      </c>
      <c r="C1045" t="s">
        <v>469</v>
      </c>
      <c r="D1045" t="s">
        <v>27</v>
      </c>
      <c r="E1045" t="s">
        <v>632</v>
      </c>
      <c r="F1045" s="3" t="s">
        <v>17</v>
      </c>
      <c r="G1045" s="3">
        <f>WEEKDAY(A1045,2)</f>
        <v>3</v>
      </c>
      <c r="H1045" s="7">
        <f>N1045+O1045/60</f>
        <v>7.166666666666667</v>
      </c>
      <c r="I1045" s="7">
        <f>P1045+Q1045/60</f>
        <v>11.833333333333334</v>
      </c>
      <c r="J1045" s="4">
        <f>IFERROR(VLOOKUP($U1045,TONGHOPVERSION!$A$3:$G$240,6,FALSE),VLOOKUP($B1045,TONGHOPVERSION!$A$3:$G$240,6,FALSE))</f>
        <v>769.51324561176466</v>
      </c>
      <c r="K1045" s="4">
        <f>IFERROR(VLOOKUP($U1045,TONGHOPVERSION!$A$3:$G$240,7,FALSE),VLOOKUP($B1045,TONGHOPVERSION!$A$3:$G$240,7,FALSE))</f>
        <v>705.95203322462453</v>
      </c>
      <c r="L1045" s="2">
        <v>0.2986111111111111</v>
      </c>
      <c r="M1045" s="2">
        <v>0.49305555555555558</v>
      </c>
      <c r="N1045" s="6">
        <f t="shared" si="64"/>
        <v>7</v>
      </c>
      <c r="O1045" s="6">
        <f t="shared" si="65"/>
        <v>10</v>
      </c>
      <c r="P1045" s="6">
        <f t="shared" si="66"/>
        <v>11</v>
      </c>
      <c r="Q1045" s="6">
        <f t="shared" si="67"/>
        <v>50</v>
      </c>
      <c r="R1045">
        <v>203</v>
      </c>
      <c r="S1045">
        <v>2739</v>
      </c>
      <c r="T1045" s="4">
        <v>556.01700000000005</v>
      </c>
      <c r="U1045" t="s">
        <v>634</v>
      </c>
      <c r="V1045" t="s">
        <v>634</v>
      </c>
      <c r="W1045" t="s">
        <v>21</v>
      </c>
      <c r="X1045" t="s">
        <v>197</v>
      </c>
      <c r="Y1045" t="s">
        <v>23</v>
      </c>
      <c r="Z1045" t="s">
        <v>37</v>
      </c>
    </row>
    <row r="1046" spans="1:26" x14ac:dyDescent="0.2">
      <c r="A1046" s="1">
        <v>43628</v>
      </c>
      <c r="B1046" t="s">
        <v>129</v>
      </c>
      <c r="C1046" t="s">
        <v>27</v>
      </c>
      <c r="D1046" t="s">
        <v>34</v>
      </c>
      <c r="E1046" t="s">
        <v>452</v>
      </c>
      <c r="F1046" s="3" t="s">
        <v>17</v>
      </c>
      <c r="G1046" s="3">
        <f>WEEKDAY(A1046,2)</f>
        <v>3</v>
      </c>
      <c r="H1046" s="7">
        <f>N1046+O1046/60</f>
        <v>13</v>
      </c>
      <c r="I1046" s="7">
        <f>P1046+Q1046/60</f>
        <v>14.333333333333334</v>
      </c>
      <c r="J1046" s="4">
        <f>IFERROR(VLOOKUP($U1046,TONGHOPVERSION!$A$3:$G$240,6,FALSE),VLOOKUP($B1046,TONGHOPVERSION!$A$3:$G$240,6,FALSE))</f>
        <v>239.31340170869245</v>
      </c>
      <c r="K1046" s="4">
        <f>IFERROR(VLOOKUP($U1046,TONGHOPVERSION!$A$3:$G$240,7,FALSE),VLOOKUP($B1046,TONGHOPVERSION!$A$3:$G$240,7,FALSE))</f>
        <v>208.92363712533773</v>
      </c>
      <c r="L1046" s="2">
        <v>0.54166666666666663</v>
      </c>
      <c r="M1046" s="2">
        <v>0.59722222222222221</v>
      </c>
      <c r="N1046" s="6">
        <f t="shared" si="64"/>
        <v>13</v>
      </c>
      <c r="O1046" s="6">
        <f t="shared" si="65"/>
        <v>0</v>
      </c>
      <c r="P1046" s="6">
        <f t="shared" si="66"/>
        <v>14</v>
      </c>
      <c r="Q1046" s="6">
        <f t="shared" si="67"/>
        <v>20</v>
      </c>
      <c r="R1046">
        <v>203</v>
      </c>
      <c r="S1046">
        <v>602</v>
      </c>
      <c r="T1046" s="4">
        <v>122.206</v>
      </c>
      <c r="U1046" t="s">
        <v>129</v>
      </c>
      <c r="V1046" t="s">
        <v>129</v>
      </c>
      <c r="W1046" t="s">
        <v>129</v>
      </c>
      <c r="X1046" t="s">
        <v>16</v>
      </c>
      <c r="Y1046" t="s">
        <v>30</v>
      </c>
      <c r="Z1046" t="s">
        <v>37</v>
      </c>
    </row>
    <row r="1047" spans="1:26" x14ac:dyDescent="0.2">
      <c r="A1047" s="1">
        <v>43628</v>
      </c>
      <c r="B1047" t="s">
        <v>634</v>
      </c>
      <c r="C1047" t="s">
        <v>27</v>
      </c>
      <c r="D1047" t="s">
        <v>469</v>
      </c>
      <c r="E1047" t="s">
        <v>635</v>
      </c>
      <c r="F1047" s="3" t="s">
        <v>17</v>
      </c>
      <c r="G1047" s="3">
        <f>WEEKDAY(A1047,2)</f>
        <v>3</v>
      </c>
      <c r="H1047" s="7">
        <f>N1047+O1047/60</f>
        <v>0.41666666666666669</v>
      </c>
      <c r="I1047" s="7">
        <f>P1047+Q1047/60</f>
        <v>4.666666666666667</v>
      </c>
      <c r="J1047" s="4">
        <f>IFERROR(VLOOKUP($U1047,TONGHOPVERSION!$A$3:$G$240,6,FALSE),VLOOKUP($B1047,TONGHOPVERSION!$A$3:$G$240,6,FALSE))</f>
        <v>769.51324561176466</v>
      </c>
      <c r="K1047" s="4">
        <f>IFERROR(VLOOKUP($U1047,TONGHOPVERSION!$A$3:$G$240,7,FALSE),VLOOKUP($B1047,TONGHOPVERSION!$A$3:$G$240,7,FALSE))</f>
        <v>705.95203322462453</v>
      </c>
      <c r="L1047" s="2">
        <v>1.7361111111111112E-2</v>
      </c>
      <c r="M1047" s="2">
        <v>0.19444444444444445</v>
      </c>
      <c r="N1047" s="6">
        <f t="shared" si="64"/>
        <v>0</v>
      </c>
      <c r="O1047" s="6">
        <f t="shared" si="65"/>
        <v>25</v>
      </c>
      <c r="P1047" s="6">
        <f t="shared" si="66"/>
        <v>4</v>
      </c>
      <c r="Q1047" s="6">
        <f t="shared" si="67"/>
        <v>40</v>
      </c>
      <c r="R1047">
        <v>203</v>
      </c>
      <c r="S1047">
        <v>2739</v>
      </c>
      <c r="T1047" s="4">
        <v>556.01700000000005</v>
      </c>
      <c r="U1047" t="s">
        <v>634</v>
      </c>
      <c r="V1047" t="s">
        <v>634</v>
      </c>
      <c r="W1047" t="s">
        <v>21</v>
      </c>
      <c r="X1047" t="s">
        <v>197</v>
      </c>
      <c r="Y1047" t="s">
        <v>23</v>
      </c>
      <c r="Z1047" t="s">
        <v>37</v>
      </c>
    </row>
    <row r="1048" spans="1:26" x14ac:dyDescent="0.2">
      <c r="A1048" s="1">
        <v>43628</v>
      </c>
      <c r="B1048" t="s">
        <v>252</v>
      </c>
      <c r="C1048" t="s">
        <v>168</v>
      </c>
      <c r="D1048" t="s">
        <v>35</v>
      </c>
      <c r="E1048" t="s">
        <v>259</v>
      </c>
      <c r="F1048" s="3" t="s">
        <v>17</v>
      </c>
      <c r="G1048" s="3">
        <f>WEEKDAY(A1048,2)</f>
        <v>3</v>
      </c>
      <c r="H1048" s="7">
        <f>N1048+O1048/60</f>
        <v>9.5</v>
      </c>
      <c r="I1048" s="7">
        <f>P1048+Q1048/60</f>
        <v>11.666666666666666</v>
      </c>
      <c r="J1048" s="4">
        <f>IFERROR(VLOOKUP($U1048,TONGHOPVERSION!$A$3:$G$240,6,FALSE),VLOOKUP($B1048,TONGHOPVERSION!$A$3:$G$240,6,FALSE))</f>
        <v>343.25439636723399</v>
      </c>
      <c r="K1048" s="4">
        <f>IFERROR(VLOOKUP($U1048,TONGHOPVERSION!$A$3:$G$240,7,FALSE),VLOOKUP($B1048,TONGHOPVERSION!$A$3:$G$240,7,FALSE))</f>
        <v>347.63650227556832</v>
      </c>
      <c r="L1048" s="2">
        <v>0.39583333333333331</v>
      </c>
      <c r="M1048" s="2">
        <v>0.4861111111111111</v>
      </c>
      <c r="N1048" s="6">
        <f t="shared" si="64"/>
        <v>9</v>
      </c>
      <c r="O1048" s="6">
        <f t="shared" si="65"/>
        <v>30</v>
      </c>
      <c r="P1048" s="6">
        <f t="shared" si="66"/>
        <v>11</v>
      </c>
      <c r="Q1048" s="6">
        <f t="shared" si="67"/>
        <v>40</v>
      </c>
      <c r="R1048">
        <v>203</v>
      </c>
      <c r="S1048">
        <v>967</v>
      </c>
      <c r="T1048" s="4">
        <v>196.30099999999999</v>
      </c>
      <c r="U1048" t="s">
        <v>253</v>
      </c>
      <c r="V1048" t="s">
        <v>253</v>
      </c>
      <c r="W1048" t="s">
        <v>45</v>
      </c>
      <c r="X1048" t="s">
        <v>170</v>
      </c>
      <c r="Y1048" t="s">
        <v>23</v>
      </c>
      <c r="Z1048" t="s">
        <v>37</v>
      </c>
    </row>
    <row r="1049" spans="1:26" x14ac:dyDescent="0.2">
      <c r="A1049" s="1">
        <v>43628</v>
      </c>
      <c r="B1049" t="s">
        <v>253</v>
      </c>
      <c r="C1049" t="s">
        <v>35</v>
      </c>
      <c r="D1049" t="s">
        <v>168</v>
      </c>
      <c r="E1049" t="s">
        <v>263</v>
      </c>
      <c r="F1049" s="3" t="s">
        <v>17</v>
      </c>
      <c r="G1049" s="3">
        <f>WEEKDAY(A1049,2)</f>
        <v>3</v>
      </c>
      <c r="H1049" s="7">
        <f>N1049+O1049/60</f>
        <v>6.333333333333333</v>
      </c>
      <c r="I1049" s="7">
        <f>P1049+Q1049/60</f>
        <v>8.5</v>
      </c>
      <c r="J1049" s="4">
        <f>IFERROR(VLOOKUP($U1049,TONGHOPVERSION!$A$3:$G$240,6,FALSE),VLOOKUP($B1049,TONGHOPVERSION!$A$3:$G$240,6,FALSE))</f>
        <v>343.25439636723399</v>
      </c>
      <c r="K1049" s="4">
        <f>IFERROR(VLOOKUP($U1049,TONGHOPVERSION!$A$3:$G$240,7,FALSE),VLOOKUP($B1049,TONGHOPVERSION!$A$3:$G$240,7,FALSE))</f>
        <v>347.63650227556832</v>
      </c>
      <c r="L1049" s="2">
        <v>0.2638888888888889</v>
      </c>
      <c r="M1049" s="2">
        <v>0.35416666666666669</v>
      </c>
      <c r="N1049" s="6">
        <f t="shared" si="64"/>
        <v>6</v>
      </c>
      <c r="O1049" s="6">
        <f t="shared" si="65"/>
        <v>20</v>
      </c>
      <c r="P1049" s="6">
        <f t="shared" si="66"/>
        <v>8</v>
      </c>
      <c r="Q1049" s="6">
        <f t="shared" si="67"/>
        <v>30</v>
      </c>
      <c r="R1049">
        <v>203</v>
      </c>
      <c r="S1049">
        <v>967</v>
      </c>
      <c r="T1049" s="4">
        <v>196.30099999999999</v>
      </c>
      <c r="U1049" t="s">
        <v>253</v>
      </c>
      <c r="V1049" t="s">
        <v>253</v>
      </c>
      <c r="W1049" t="s">
        <v>45</v>
      </c>
      <c r="X1049" t="s">
        <v>170</v>
      </c>
      <c r="Y1049" t="s">
        <v>23</v>
      </c>
      <c r="Z1049" t="s">
        <v>37</v>
      </c>
    </row>
    <row r="1050" spans="1:26" x14ac:dyDescent="0.2">
      <c r="A1050" s="1">
        <v>43628</v>
      </c>
      <c r="B1050" t="s">
        <v>265</v>
      </c>
      <c r="C1050" t="s">
        <v>35</v>
      </c>
      <c r="D1050" t="s">
        <v>266</v>
      </c>
      <c r="E1050" t="s">
        <v>264</v>
      </c>
      <c r="F1050" s="3" t="s">
        <v>17</v>
      </c>
      <c r="G1050" s="3">
        <f>WEEKDAY(A1050,2)</f>
        <v>3</v>
      </c>
      <c r="H1050" s="7">
        <f>N1050+O1050/60</f>
        <v>8.3333333333333329E-2</v>
      </c>
      <c r="I1050" s="7">
        <f>P1050+Q1050/60</f>
        <v>2.25</v>
      </c>
      <c r="J1050" s="4">
        <f>IFERROR(VLOOKUP($U1050,TONGHOPVERSION!$A$3:$G$240,6,FALSE),VLOOKUP($B1050,TONGHOPVERSION!$A$3:$G$240,6,FALSE))</f>
        <v>308.7453322478957</v>
      </c>
      <c r="K1050" s="4">
        <f>IFERROR(VLOOKUP($U1050,TONGHOPVERSION!$A$3:$G$240,7,FALSE),VLOOKUP($B1050,TONGHOPVERSION!$A$3:$G$240,7,FALSE))</f>
        <v>330.16909384151558</v>
      </c>
      <c r="L1050" s="2">
        <v>3.472222222222222E-3</v>
      </c>
      <c r="M1050" s="2">
        <v>9.375E-2</v>
      </c>
      <c r="N1050" s="6">
        <f t="shared" si="64"/>
        <v>0</v>
      </c>
      <c r="O1050" s="6">
        <f t="shared" si="65"/>
        <v>5</v>
      </c>
      <c r="P1050" s="6">
        <f t="shared" si="66"/>
        <v>2</v>
      </c>
      <c r="Q1050" s="6">
        <f t="shared" si="67"/>
        <v>15</v>
      </c>
      <c r="R1050">
        <v>203</v>
      </c>
      <c r="S1050">
        <v>1217</v>
      </c>
      <c r="T1050" s="4">
        <v>247.05099999999999</v>
      </c>
      <c r="U1050" t="s">
        <v>265</v>
      </c>
      <c r="V1050" t="s">
        <v>265</v>
      </c>
      <c r="W1050" t="s">
        <v>125</v>
      </c>
      <c r="X1050" t="s">
        <v>16</v>
      </c>
      <c r="Y1050" t="s">
        <v>30</v>
      </c>
      <c r="Z1050" t="s">
        <v>37</v>
      </c>
    </row>
    <row r="1051" spans="1:26" x14ac:dyDescent="0.2">
      <c r="A1051" s="1">
        <v>43628</v>
      </c>
      <c r="B1051" t="s">
        <v>270</v>
      </c>
      <c r="C1051" t="s">
        <v>266</v>
      </c>
      <c r="D1051" t="s">
        <v>35</v>
      </c>
      <c r="E1051" t="s">
        <v>269</v>
      </c>
      <c r="F1051" s="3" t="s">
        <v>17</v>
      </c>
      <c r="G1051" s="3">
        <f>WEEKDAY(A1051,2)</f>
        <v>3</v>
      </c>
      <c r="H1051" s="7">
        <f>N1051+O1051/60</f>
        <v>2.9166666666666665</v>
      </c>
      <c r="I1051" s="7">
        <f>P1051+Q1051/60</f>
        <v>5</v>
      </c>
      <c r="J1051" s="4">
        <f>IFERROR(VLOOKUP($U1051,TONGHOPVERSION!$A$3:$G$240,6,FALSE),VLOOKUP($B1051,TONGHOPVERSION!$A$3:$G$240,6,FALSE))</f>
        <v>308.7453322478957</v>
      </c>
      <c r="K1051" s="4">
        <f>IFERROR(VLOOKUP($U1051,TONGHOPVERSION!$A$3:$G$240,7,FALSE),VLOOKUP($B1051,TONGHOPVERSION!$A$3:$G$240,7,FALSE))</f>
        <v>330.16909384151558</v>
      </c>
      <c r="L1051" s="2">
        <v>0.12152777777777778</v>
      </c>
      <c r="M1051" s="2">
        <v>0.20833333333333334</v>
      </c>
      <c r="N1051" s="6">
        <f t="shared" si="64"/>
        <v>2</v>
      </c>
      <c r="O1051" s="6">
        <f t="shared" si="65"/>
        <v>55</v>
      </c>
      <c r="P1051" s="6">
        <f t="shared" si="66"/>
        <v>5</v>
      </c>
      <c r="Q1051" s="6">
        <f t="shared" si="67"/>
        <v>0</v>
      </c>
      <c r="R1051">
        <v>203</v>
      </c>
      <c r="S1051">
        <v>1217</v>
      </c>
      <c r="T1051" s="4">
        <v>247.05099999999999</v>
      </c>
      <c r="U1051" t="s">
        <v>265</v>
      </c>
      <c r="V1051" t="s">
        <v>265</v>
      </c>
      <c r="W1051" t="s">
        <v>125</v>
      </c>
      <c r="X1051" t="s">
        <v>16</v>
      </c>
      <c r="Y1051" t="s">
        <v>30</v>
      </c>
      <c r="Z1051" t="s">
        <v>37</v>
      </c>
    </row>
    <row r="1052" spans="1:26" x14ac:dyDescent="0.2">
      <c r="A1052" s="1">
        <v>43628</v>
      </c>
      <c r="B1052" t="s">
        <v>36</v>
      </c>
      <c r="C1052" t="s">
        <v>35</v>
      </c>
      <c r="D1052" t="s">
        <v>34</v>
      </c>
      <c r="E1052" t="s">
        <v>756</v>
      </c>
      <c r="F1052" s="3" t="s">
        <v>17</v>
      </c>
      <c r="G1052" s="3">
        <f>WEEKDAY(A1052,2)</f>
        <v>3</v>
      </c>
      <c r="H1052" s="7">
        <f>N1052+O1052/60</f>
        <v>11.5</v>
      </c>
      <c r="I1052" s="7">
        <f>P1052+Q1052/60</f>
        <v>12.833333333333334</v>
      </c>
      <c r="J1052" s="4">
        <f>IFERROR(VLOOKUP($U1052,TONGHOPVERSION!$A$3:$G$240,6,FALSE),VLOOKUP($B1052,TONGHOPVERSION!$A$3:$G$240,6,FALSE))</f>
        <v>236.34688949060637</v>
      </c>
      <c r="K1052" s="4">
        <f>IFERROR(VLOOKUP($U1052,TONGHOPVERSION!$A$3:$G$240,7,FALSE),VLOOKUP($B1052,TONGHOPVERSION!$A$3:$G$240,7,FALSE))</f>
        <v>201.94443000170284</v>
      </c>
      <c r="L1052" s="2">
        <v>0.47916666666666669</v>
      </c>
      <c r="M1052" s="2">
        <v>0.53472222222222221</v>
      </c>
      <c r="N1052" s="6">
        <f t="shared" si="64"/>
        <v>11</v>
      </c>
      <c r="O1052" s="6">
        <f t="shared" si="65"/>
        <v>30</v>
      </c>
      <c r="P1052" s="6">
        <f t="shared" si="66"/>
        <v>12</v>
      </c>
      <c r="Q1052" s="6">
        <f t="shared" si="67"/>
        <v>50</v>
      </c>
      <c r="R1052">
        <v>203</v>
      </c>
      <c r="S1052">
        <v>604</v>
      </c>
      <c r="T1052" s="4">
        <v>122.61199999999999</v>
      </c>
      <c r="U1052" t="s">
        <v>36</v>
      </c>
      <c r="V1052" t="s">
        <v>36</v>
      </c>
      <c r="W1052" t="s">
        <v>36</v>
      </c>
      <c r="X1052" t="s">
        <v>16</v>
      </c>
      <c r="Y1052" t="s">
        <v>30</v>
      </c>
      <c r="Z1052" t="s">
        <v>37</v>
      </c>
    </row>
    <row r="1053" spans="1:26" x14ac:dyDescent="0.2">
      <c r="A1053" s="1">
        <v>43628</v>
      </c>
      <c r="B1053" t="s">
        <v>33</v>
      </c>
      <c r="C1053" t="s">
        <v>34</v>
      </c>
      <c r="D1053" t="s">
        <v>35</v>
      </c>
      <c r="E1053" t="s">
        <v>102</v>
      </c>
      <c r="F1053" s="3" t="s">
        <v>17</v>
      </c>
      <c r="G1053" s="3">
        <f>WEEKDAY(A1053,2)</f>
        <v>3</v>
      </c>
      <c r="H1053" s="7">
        <f>N1053+O1053/60</f>
        <v>14</v>
      </c>
      <c r="I1053" s="7">
        <f>P1053+Q1053/60</f>
        <v>15.333333333333334</v>
      </c>
      <c r="J1053" s="4">
        <f>IFERROR(VLOOKUP($U1053,TONGHOPVERSION!$A$3:$G$240,6,FALSE),VLOOKUP($B1053,TONGHOPVERSION!$A$3:$G$240,6,FALSE))</f>
        <v>236.34688949060637</v>
      </c>
      <c r="K1053" s="4">
        <f>IFERROR(VLOOKUP($U1053,TONGHOPVERSION!$A$3:$G$240,7,FALSE),VLOOKUP($B1053,TONGHOPVERSION!$A$3:$G$240,7,FALSE))</f>
        <v>201.94443000170284</v>
      </c>
      <c r="L1053" s="2">
        <v>0.58333333333333337</v>
      </c>
      <c r="M1053" s="2">
        <v>0.63888888888888895</v>
      </c>
      <c r="N1053" s="6">
        <f t="shared" si="64"/>
        <v>14</v>
      </c>
      <c r="O1053" s="6">
        <f t="shared" si="65"/>
        <v>0</v>
      </c>
      <c r="P1053" s="6">
        <f t="shared" si="66"/>
        <v>15</v>
      </c>
      <c r="Q1053" s="6">
        <f t="shared" si="67"/>
        <v>20</v>
      </c>
      <c r="R1053">
        <v>203</v>
      </c>
      <c r="S1053">
        <v>604</v>
      </c>
      <c r="T1053" s="4">
        <v>122.61199999999999</v>
      </c>
      <c r="U1053" t="s">
        <v>36</v>
      </c>
      <c r="V1053" t="s">
        <v>36</v>
      </c>
      <c r="W1053" t="s">
        <v>36</v>
      </c>
      <c r="X1053" t="s">
        <v>16</v>
      </c>
      <c r="Y1053" t="s">
        <v>30</v>
      </c>
      <c r="Z1053" t="s">
        <v>37</v>
      </c>
    </row>
    <row r="1054" spans="1:26" x14ac:dyDescent="0.2">
      <c r="A1054" s="1">
        <v>43628</v>
      </c>
      <c r="B1054" t="s">
        <v>118</v>
      </c>
      <c r="C1054" t="s">
        <v>119</v>
      </c>
      <c r="D1054" t="s">
        <v>27</v>
      </c>
      <c r="E1054" t="s">
        <v>160</v>
      </c>
      <c r="F1054" s="3" t="s">
        <v>17</v>
      </c>
      <c r="G1054" s="3">
        <f>WEEKDAY(A1054,2)</f>
        <v>3</v>
      </c>
      <c r="H1054" s="7">
        <f>N1054+O1054/60</f>
        <v>1.5</v>
      </c>
      <c r="I1054" s="7">
        <f>P1054+Q1054/60</f>
        <v>3</v>
      </c>
      <c r="J1054" s="4">
        <f>IFERROR(VLOOKUP($U1054,TONGHOPVERSION!$A$3:$G$240,6,FALSE),VLOOKUP($B1054,TONGHOPVERSION!$A$3:$G$240,6,FALSE))</f>
        <v>214.88804221212081</v>
      </c>
      <c r="K1054" s="4">
        <f>IFERROR(VLOOKUP($U1054,TONGHOPVERSION!$A$3:$G$240,7,FALSE),VLOOKUP($B1054,TONGHOPVERSION!$A$3:$G$240,7,FALSE))</f>
        <v>213.88072353634405</v>
      </c>
      <c r="L1054" s="2">
        <v>6.25E-2</v>
      </c>
      <c r="M1054" s="2">
        <v>0.125</v>
      </c>
      <c r="N1054" s="6">
        <f t="shared" si="64"/>
        <v>1</v>
      </c>
      <c r="O1054" s="6">
        <f t="shared" si="65"/>
        <v>30</v>
      </c>
      <c r="P1054" s="6">
        <f t="shared" si="66"/>
        <v>3</v>
      </c>
      <c r="Q1054" s="6">
        <f t="shared" si="67"/>
        <v>0</v>
      </c>
      <c r="R1054">
        <v>203</v>
      </c>
      <c r="S1054">
        <v>628</v>
      </c>
      <c r="T1054" s="4">
        <v>127.48399999999999</v>
      </c>
      <c r="U1054" t="s">
        <v>120</v>
      </c>
      <c r="V1054" t="s">
        <v>120</v>
      </c>
      <c r="W1054" t="s">
        <v>29</v>
      </c>
      <c r="X1054" t="s">
        <v>16</v>
      </c>
      <c r="Y1054" t="s">
        <v>30</v>
      </c>
      <c r="Z1054" t="s">
        <v>37</v>
      </c>
    </row>
    <row r="1055" spans="1:26" x14ac:dyDescent="0.2">
      <c r="A1055" s="1">
        <v>43628</v>
      </c>
      <c r="B1055" t="s">
        <v>118</v>
      </c>
      <c r="C1055" t="s">
        <v>119</v>
      </c>
      <c r="D1055" t="s">
        <v>27</v>
      </c>
      <c r="E1055" t="s">
        <v>639</v>
      </c>
      <c r="F1055" s="3" t="s">
        <v>17</v>
      </c>
      <c r="G1055" s="3">
        <f>WEEKDAY(A1055,2)</f>
        <v>3</v>
      </c>
      <c r="H1055" s="7">
        <f>N1055+O1055/60</f>
        <v>6.25</v>
      </c>
      <c r="I1055" s="7">
        <f>P1055+Q1055/60</f>
        <v>7.75</v>
      </c>
      <c r="J1055" s="4">
        <f>IFERROR(VLOOKUP($U1055,TONGHOPVERSION!$A$3:$G$240,6,FALSE),VLOOKUP($B1055,TONGHOPVERSION!$A$3:$G$240,6,FALSE))</f>
        <v>214.88804221212081</v>
      </c>
      <c r="K1055" s="4">
        <f>IFERROR(VLOOKUP($U1055,TONGHOPVERSION!$A$3:$G$240,7,FALSE),VLOOKUP($B1055,TONGHOPVERSION!$A$3:$G$240,7,FALSE))</f>
        <v>213.88072353634405</v>
      </c>
      <c r="L1055" s="2">
        <v>0.26041666666666669</v>
      </c>
      <c r="M1055" s="2">
        <v>0.32291666666666669</v>
      </c>
      <c r="N1055" s="6">
        <f t="shared" si="64"/>
        <v>6</v>
      </c>
      <c r="O1055" s="6">
        <f t="shared" si="65"/>
        <v>15</v>
      </c>
      <c r="P1055" s="6">
        <f t="shared" si="66"/>
        <v>7</v>
      </c>
      <c r="Q1055" s="6">
        <f t="shared" si="67"/>
        <v>45</v>
      </c>
      <c r="R1055">
        <v>203</v>
      </c>
      <c r="S1055">
        <v>628</v>
      </c>
      <c r="T1055" s="4">
        <v>127.48399999999999</v>
      </c>
      <c r="U1055" t="s">
        <v>120</v>
      </c>
      <c r="V1055" t="s">
        <v>120</v>
      </c>
      <c r="W1055" t="s">
        <v>29</v>
      </c>
      <c r="X1055" t="s">
        <v>16</v>
      </c>
      <c r="Y1055" t="s">
        <v>30</v>
      </c>
      <c r="Z1055" t="s">
        <v>37</v>
      </c>
    </row>
    <row r="1056" spans="1:26" x14ac:dyDescent="0.2">
      <c r="A1056" s="1">
        <v>43628</v>
      </c>
      <c r="B1056" t="s">
        <v>94</v>
      </c>
      <c r="C1056" t="s">
        <v>27</v>
      </c>
      <c r="D1056" t="s">
        <v>35</v>
      </c>
      <c r="E1056" t="s">
        <v>757</v>
      </c>
      <c r="F1056" s="3" t="s">
        <v>17</v>
      </c>
      <c r="G1056" s="3">
        <f>WEEKDAY(A1056,2)</f>
        <v>3</v>
      </c>
      <c r="H1056" s="7">
        <f>N1056+O1056/60</f>
        <v>8.5</v>
      </c>
      <c r="I1056" s="7">
        <f>P1056+Q1056/60</f>
        <v>10.583333333333334</v>
      </c>
      <c r="J1056" s="4">
        <f>IFERROR(VLOOKUP($U1056,TONGHOPVERSION!$A$3:$G$240,6,FALSE),VLOOKUP($B1056,TONGHOPVERSION!$A$3:$G$240,6,FALSE))</f>
        <v>381.62004815649715</v>
      </c>
      <c r="K1056" s="4">
        <f>IFERROR(VLOOKUP($U1056,TONGHOPVERSION!$A$3:$G$240,7,FALSE),VLOOKUP($B1056,TONGHOPVERSION!$A$3:$G$240,7,FALSE))</f>
        <v>329.70071085785668</v>
      </c>
      <c r="L1056" s="2">
        <v>0.35416666666666669</v>
      </c>
      <c r="M1056" s="2">
        <v>0.44097222222222227</v>
      </c>
      <c r="N1056" s="6">
        <f t="shared" si="64"/>
        <v>8</v>
      </c>
      <c r="O1056" s="6">
        <f t="shared" si="65"/>
        <v>30</v>
      </c>
      <c r="P1056" s="6">
        <f t="shared" si="66"/>
        <v>10</v>
      </c>
      <c r="Q1056" s="6">
        <f t="shared" si="67"/>
        <v>35</v>
      </c>
      <c r="R1056">
        <v>203</v>
      </c>
      <c r="S1056">
        <v>1133</v>
      </c>
      <c r="T1056" s="4">
        <v>229.999</v>
      </c>
      <c r="U1056" t="s">
        <v>92</v>
      </c>
      <c r="V1056" t="s">
        <v>92</v>
      </c>
      <c r="W1056" t="s">
        <v>92</v>
      </c>
      <c r="X1056" t="s">
        <v>16</v>
      </c>
      <c r="Y1056" t="s">
        <v>30</v>
      </c>
      <c r="Z1056" t="s">
        <v>37</v>
      </c>
    </row>
    <row r="1057" spans="1:26" x14ac:dyDescent="0.2">
      <c r="A1057" s="1">
        <v>43628</v>
      </c>
      <c r="B1057" t="s">
        <v>120</v>
      </c>
      <c r="C1057" t="s">
        <v>27</v>
      </c>
      <c r="D1057" t="s">
        <v>119</v>
      </c>
      <c r="E1057" t="s">
        <v>644</v>
      </c>
      <c r="F1057" s="3" t="s">
        <v>17</v>
      </c>
      <c r="G1057" s="3">
        <f>WEEKDAY(A1057,2)</f>
        <v>3</v>
      </c>
      <c r="H1057" s="7">
        <f>N1057+O1057/60</f>
        <v>4.166666666666667</v>
      </c>
      <c r="I1057" s="7">
        <f>P1057+Q1057/60</f>
        <v>5.583333333333333</v>
      </c>
      <c r="J1057" s="4">
        <f>IFERROR(VLOOKUP($U1057,TONGHOPVERSION!$A$3:$G$240,6,FALSE),VLOOKUP($B1057,TONGHOPVERSION!$A$3:$G$240,6,FALSE))</f>
        <v>214.88804221212081</v>
      </c>
      <c r="K1057" s="4">
        <f>IFERROR(VLOOKUP($U1057,TONGHOPVERSION!$A$3:$G$240,7,FALSE),VLOOKUP($B1057,TONGHOPVERSION!$A$3:$G$240,7,FALSE))</f>
        <v>213.88072353634405</v>
      </c>
      <c r="L1057" s="2">
        <v>0.17361111111111113</v>
      </c>
      <c r="M1057" s="2">
        <v>0.23263888888888887</v>
      </c>
      <c r="N1057" s="6">
        <f t="shared" si="64"/>
        <v>4</v>
      </c>
      <c r="O1057" s="6">
        <f t="shared" si="65"/>
        <v>10</v>
      </c>
      <c r="P1057" s="6">
        <f t="shared" si="66"/>
        <v>5</v>
      </c>
      <c r="Q1057" s="6">
        <f t="shared" si="67"/>
        <v>35</v>
      </c>
      <c r="R1057">
        <v>203</v>
      </c>
      <c r="S1057">
        <v>628</v>
      </c>
      <c r="T1057" s="4">
        <v>127.48399999999999</v>
      </c>
      <c r="U1057" t="s">
        <v>120</v>
      </c>
      <c r="V1057" t="s">
        <v>120</v>
      </c>
      <c r="W1057" t="s">
        <v>29</v>
      </c>
      <c r="X1057" t="s">
        <v>16</v>
      </c>
      <c r="Y1057" t="s">
        <v>30</v>
      </c>
      <c r="Z1057" t="s">
        <v>37</v>
      </c>
    </row>
    <row r="1058" spans="1:26" x14ac:dyDescent="0.2">
      <c r="A1058" s="1">
        <v>43628</v>
      </c>
      <c r="B1058" t="s">
        <v>65</v>
      </c>
      <c r="C1058" t="s">
        <v>66</v>
      </c>
      <c r="D1058" t="s">
        <v>35</v>
      </c>
      <c r="E1058" t="s">
        <v>254</v>
      </c>
      <c r="F1058" s="3" t="s">
        <v>17</v>
      </c>
      <c r="G1058" s="3">
        <f>WEEKDAY(A1058,2)</f>
        <v>3</v>
      </c>
      <c r="H1058" s="7">
        <f>N1058+O1058/60</f>
        <v>1.5833333333333335</v>
      </c>
      <c r="I1058" s="7">
        <f>P1058+Q1058/60</f>
        <v>3.5</v>
      </c>
      <c r="J1058" s="4">
        <f>IFERROR(VLOOKUP($U1058,TONGHOPVERSION!$A$3:$G$240,6,FALSE),VLOOKUP($B1058,TONGHOPVERSION!$A$3:$G$240,6,FALSE))</f>
        <v>292.75199550278143</v>
      </c>
      <c r="K1058" s="4">
        <f>IFERROR(VLOOKUP($U1058,TONGHOPVERSION!$A$3:$G$240,7,FALSE),VLOOKUP($B1058,TONGHOPVERSION!$A$3:$G$240,7,FALSE))</f>
        <v>283.06606117169179</v>
      </c>
      <c r="L1058" s="2">
        <v>6.5972222222222224E-2</v>
      </c>
      <c r="M1058" s="2">
        <v>0.14583333333333334</v>
      </c>
      <c r="N1058" s="6">
        <f t="shared" si="64"/>
        <v>1</v>
      </c>
      <c r="O1058" s="6">
        <f t="shared" si="65"/>
        <v>35</v>
      </c>
      <c r="P1058" s="6">
        <f t="shared" si="66"/>
        <v>3</v>
      </c>
      <c r="Q1058" s="6">
        <f t="shared" si="67"/>
        <v>30</v>
      </c>
      <c r="R1058">
        <v>203</v>
      </c>
      <c r="S1058">
        <v>1062</v>
      </c>
      <c r="T1058" s="4">
        <v>215.58600000000001</v>
      </c>
      <c r="U1058" t="s">
        <v>67</v>
      </c>
      <c r="V1058" t="s">
        <v>67</v>
      </c>
      <c r="W1058" t="s">
        <v>29</v>
      </c>
      <c r="X1058" t="s">
        <v>16</v>
      </c>
      <c r="Y1058" t="s">
        <v>30</v>
      </c>
      <c r="Z1058" t="s">
        <v>37</v>
      </c>
    </row>
    <row r="1059" spans="1:26" x14ac:dyDescent="0.2">
      <c r="A1059" s="1">
        <v>43628</v>
      </c>
      <c r="B1059" t="s">
        <v>230</v>
      </c>
      <c r="C1059" t="s">
        <v>35</v>
      </c>
      <c r="D1059" t="s">
        <v>134</v>
      </c>
      <c r="E1059" t="s">
        <v>229</v>
      </c>
      <c r="F1059" s="3" t="s">
        <v>17</v>
      </c>
      <c r="G1059" s="3">
        <f>WEEKDAY(A1059,2)</f>
        <v>3</v>
      </c>
      <c r="H1059" s="7">
        <f>N1059+O1059/60</f>
        <v>10.333333333333334</v>
      </c>
      <c r="I1059" s="7">
        <f>P1059+Q1059/60</f>
        <v>13.166666666666666</v>
      </c>
      <c r="J1059" s="4">
        <f>IFERROR(VLOOKUP($U1059,TONGHOPVERSION!$A$3:$G$240,6,FALSE),VLOOKUP($B1059,TONGHOPVERSION!$A$3:$G$240,6,FALSE))</f>
        <v>398.49460740287265</v>
      </c>
      <c r="K1059" s="4">
        <f>IFERROR(VLOOKUP($U1059,TONGHOPVERSION!$A$3:$G$240,7,FALSE),VLOOKUP($B1059,TONGHOPVERSION!$A$3:$G$240,7,FALSE))</f>
        <v>502.8326130028529</v>
      </c>
      <c r="L1059" s="2">
        <v>0.43055555555555558</v>
      </c>
      <c r="M1059" s="2">
        <v>0.54861111111111105</v>
      </c>
      <c r="N1059" s="6">
        <f t="shared" si="64"/>
        <v>10</v>
      </c>
      <c r="O1059" s="6">
        <f t="shared" si="65"/>
        <v>20</v>
      </c>
      <c r="P1059" s="6">
        <f t="shared" si="66"/>
        <v>13</v>
      </c>
      <c r="Q1059" s="6">
        <f t="shared" si="67"/>
        <v>10</v>
      </c>
      <c r="R1059">
        <v>203</v>
      </c>
      <c r="S1059">
        <v>1633</v>
      </c>
      <c r="T1059" s="4">
        <v>331.49900000000002</v>
      </c>
      <c r="U1059" t="s">
        <v>230</v>
      </c>
      <c r="V1059" t="s">
        <v>230</v>
      </c>
      <c r="W1059" t="s">
        <v>21</v>
      </c>
      <c r="X1059" t="s">
        <v>135</v>
      </c>
      <c r="Y1059" t="s">
        <v>23</v>
      </c>
      <c r="Z1059" t="s">
        <v>37</v>
      </c>
    </row>
    <row r="1060" spans="1:26" x14ac:dyDescent="0.2">
      <c r="A1060" s="1">
        <v>43628</v>
      </c>
      <c r="B1060" t="s">
        <v>265</v>
      </c>
      <c r="C1060" t="s">
        <v>35</v>
      </c>
      <c r="D1060" t="s">
        <v>266</v>
      </c>
      <c r="E1060" t="s">
        <v>430</v>
      </c>
      <c r="F1060" s="3" t="s">
        <v>17</v>
      </c>
      <c r="G1060" s="3">
        <f>WEEKDAY(A1060,2)</f>
        <v>3</v>
      </c>
      <c r="H1060" s="7">
        <f>N1060+O1060/60</f>
        <v>4.25</v>
      </c>
      <c r="I1060" s="7">
        <f>P1060+Q1060/60</f>
        <v>6.416666666666667</v>
      </c>
      <c r="J1060" s="4">
        <f>IFERROR(VLOOKUP($U1060,TONGHOPVERSION!$A$3:$G$240,6,FALSE),VLOOKUP($B1060,TONGHOPVERSION!$A$3:$G$240,6,FALSE))</f>
        <v>308.7453322478957</v>
      </c>
      <c r="K1060" s="4">
        <f>IFERROR(VLOOKUP($U1060,TONGHOPVERSION!$A$3:$G$240,7,FALSE),VLOOKUP($B1060,TONGHOPVERSION!$A$3:$G$240,7,FALSE))</f>
        <v>330.16909384151558</v>
      </c>
      <c r="L1060" s="2">
        <v>0.17708333333333334</v>
      </c>
      <c r="M1060" s="2">
        <v>0.2673611111111111</v>
      </c>
      <c r="N1060" s="6">
        <f t="shared" si="64"/>
        <v>4</v>
      </c>
      <c r="O1060" s="6">
        <f t="shared" si="65"/>
        <v>15</v>
      </c>
      <c r="P1060" s="6">
        <f t="shared" si="66"/>
        <v>6</v>
      </c>
      <c r="Q1060" s="6">
        <f t="shared" si="67"/>
        <v>25</v>
      </c>
      <c r="R1060">
        <v>203</v>
      </c>
      <c r="S1060">
        <v>1217</v>
      </c>
      <c r="T1060" s="4">
        <v>247.05099999999999</v>
      </c>
      <c r="U1060" t="s">
        <v>265</v>
      </c>
      <c r="V1060" t="s">
        <v>265</v>
      </c>
      <c r="W1060" t="s">
        <v>125</v>
      </c>
      <c r="X1060" t="s">
        <v>16</v>
      </c>
      <c r="Y1060" t="s">
        <v>30</v>
      </c>
      <c r="Z1060" t="s">
        <v>37</v>
      </c>
    </row>
    <row r="1061" spans="1:26" x14ac:dyDescent="0.2">
      <c r="A1061" s="1">
        <v>43628</v>
      </c>
      <c r="B1061" t="s">
        <v>234</v>
      </c>
      <c r="C1061" t="s">
        <v>134</v>
      </c>
      <c r="D1061" t="s">
        <v>35</v>
      </c>
      <c r="E1061" t="s">
        <v>233</v>
      </c>
      <c r="F1061" s="3" t="s">
        <v>17</v>
      </c>
      <c r="G1061" s="3">
        <f>WEEKDAY(A1061,2)</f>
        <v>3</v>
      </c>
      <c r="H1061" s="7">
        <f>N1061+O1061/60</f>
        <v>23.5</v>
      </c>
      <c r="I1061" s="7">
        <f>P1061+Q1061/60</f>
        <v>2.4166666666666665</v>
      </c>
      <c r="J1061" s="4">
        <f>IFERROR(VLOOKUP($U1061,TONGHOPVERSION!$A$3:$G$240,6,FALSE),VLOOKUP($B1061,TONGHOPVERSION!$A$3:$G$240,6,FALSE))</f>
        <v>398.49460740287265</v>
      </c>
      <c r="K1061" s="4">
        <f>IFERROR(VLOOKUP($U1061,TONGHOPVERSION!$A$3:$G$240,7,FALSE),VLOOKUP($B1061,TONGHOPVERSION!$A$3:$G$240,7,FALSE))</f>
        <v>502.8326130028529</v>
      </c>
      <c r="L1061" s="2">
        <v>0.97916666666666663</v>
      </c>
      <c r="M1061" s="2">
        <v>0.10069444444444443</v>
      </c>
      <c r="N1061" s="6">
        <f t="shared" si="64"/>
        <v>23</v>
      </c>
      <c r="O1061" s="6">
        <f t="shared" si="65"/>
        <v>30</v>
      </c>
      <c r="P1061" s="6">
        <f t="shared" si="66"/>
        <v>2</v>
      </c>
      <c r="Q1061" s="6">
        <f t="shared" si="67"/>
        <v>25</v>
      </c>
      <c r="R1061">
        <v>203</v>
      </c>
      <c r="S1061">
        <v>1633</v>
      </c>
      <c r="T1061" s="4">
        <v>331.49900000000002</v>
      </c>
      <c r="U1061" t="s">
        <v>230</v>
      </c>
      <c r="V1061" t="s">
        <v>230</v>
      </c>
      <c r="W1061" t="s">
        <v>21</v>
      </c>
      <c r="X1061" t="s">
        <v>135</v>
      </c>
      <c r="Y1061" t="s">
        <v>23</v>
      </c>
      <c r="Z1061" t="s">
        <v>37</v>
      </c>
    </row>
    <row r="1062" spans="1:26" x14ac:dyDescent="0.2">
      <c r="A1062" s="1">
        <v>43628</v>
      </c>
      <c r="B1062" t="s">
        <v>270</v>
      </c>
      <c r="C1062" t="s">
        <v>266</v>
      </c>
      <c r="D1062" t="s">
        <v>35</v>
      </c>
      <c r="E1062" t="s">
        <v>432</v>
      </c>
      <c r="F1062" s="3" t="s">
        <v>17</v>
      </c>
      <c r="G1062" s="3">
        <f>WEEKDAY(A1062,2)</f>
        <v>3</v>
      </c>
      <c r="H1062" s="7">
        <f>N1062+O1062/60</f>
        <v>7.25</v>
      </c>
      <c r="I1062" s="7">
        <f>P1062+Q1062/60</f>
        <v>9.3333333333333339</v>
      </c>
      <c r="J1062" s="4">
        <f>IFERROR(VLOOKUP($U1062,TONGHOPVERSION!$A$3:$G$240,6,FALSE),VLOOKUP($B1062,TONGHOPVERSION!$A$3:$G$240,6,FALSE))</f>
        <v>308.7453322478957</v>
      </c>
      <c r="K1062" s="4">
        <f>IFERROR(VLOOKUP($U1062,TONGHOPVERSION!$A$3:$G$240,7,FALSE),VLOOKUP($B1062,TONGHOPVERSION!$A$3:$G$240,7,FALSE))</f>
        <v>330.16909384151558</v>
      </c>
      <c r="L1062" s="2">
        <v>0.30208333333333331</v>
      </c>
      <c r="M1062" s="2">
        <v>0.3888888888888889</v>
      </c>
      <c r="N1062" s="6">
        <f t="shared" si="64"/>
        <v>7</v>
      </c>
      <c r="O1062" s="6">
        <f t="shared" si="65"/>
        <v>15</v>
      </c>
      <c r="P1062" s="6">
        <f t="shared" si="66"/>
        <v>9</v>
      </c>
      <c r="Q1062" s="6">
        <f t="shared" si="67"/>
        <v>20</v>
      </c>
      <c r="R1062">
        <v>203</v>
      </c>
      <c r="S1062">
        <v>1217</v>
      </c>
      <c r="T1062" s="4">
        <v>247.05099999999999</v>
      </c>
      <c r="U1062" t="s">
        <v>265</v>
      </c>
      <c r="V1062" t="s">
        <v>265</v>
      </c>
      <c r="W1062" t="s">
        <v>125</v>
      </c>
      <c r="X1062" t="s">
        <v>16</v>
      </c>
      <c r="Y1062" t="s">
        <v>30</v>
      </c>
      <c r="Z1062" t="s">
        <v>37</v>
      </c>
    </row>
    <row r="1063" spans="1:26" x14ac:dyDescent="0.2">
      <c r="A1063" s="1">
        <v>43628</v>
      </c>
      <c r="B1063" t="s">
        <v>204</v>
      </c>
      <c r="C1063" t="s">
        <v>66</v>
      </c>
      <c r="D1063" t="s">
        <v>34</v>
      </c>
      <c r="E1063" t="s">
        <v>203</v>
      </c>
      <c r="F1063" s="3" t="s">
        <v>17</v>
      </c>
      <c r="G1063" s="3">
        <f>WEEKDAY(A1063,2)</f>
        <v>3</v>
      </c>
      <c r="H1063" s="7">
        <f>N1063+O1063/60</f>
        <v>0.25</v>
      </c>
      <c r="I1063" s="7">
        <f>P1063+Q1063/60</f>
        <v>1.3333333333333333</v>
      </c>
      <c r="J1063" s="4">
        <f>IFERROR(VLOOKUP($U1063,TONGHOPVERSION!$A$3:$G$240,6,FALSE),VLOOKUP($B1063,TONGHOPVERSION!$A$3:$G$240,6,FALSE))</f>
        <v>165.72030426323298</v>
      </c>
      <c r="K1063" s="4">
        <f>IFERROR(VLOOKUP($U1063,TONGHOPVERSION!$A$3:$G$240,7,FALSE),VLOOKUP($B1063,TONGHOPVERSION!$A$3:$G$240,7,FALSE))</f>
        <v>162.66584538032191</v>
      </c>
      <c r="L1063" s="2">
        <v>1.0416666666666666E-2</v>
      </c>
      <c r="M1063" s="2">
        <v>5.5555555555555552E-2</v>
      </c>
      <c r="N1063" s="6">
        <f t="shared" si="64"/>
        <v>0</v>
      </c>
      <c r="O1063" s="6">
        <f t="shared" si="65"/>
        <v>15</v>
      </c>
      <c r="P1063" s="6">
        <f t="shared" si="66"/>
        <v>1</v>
      </c>
      <c r="Q1063" s="6">
        <f t="shared" si="67"/>
        <v>20</v>
      </c>
      <c r="R1063">
        <v>203</v>
      </c>
      <c r="S1063">
        <v>462</v>
      </c>
      <c r="T1063" s="4">
        <v>93.786000000000001</v>
      </c>
      <c r="U1063" t="s">
        <v>187</v>
      </c>
      <c r="V1063" t="s">
        <v>187</v>
      </c>
      <c r="W1063" t="s">
        <v>29</v>
      </c>
      <c r="X1063" t="s">
        <v>16</v>
      </c>
      <c r="Y1063" t="s">
        <v>30</v>
      </c>
      <c r="Z1063" t="s">
        <v>37</v>
      </c>
    </row>
    <row r="1064" spans="1:26" x14ac:dyDescent="0.2">
      <c r="A1064" s="1">
        <v>43628</v>
      </c>
      <c r="B1064" t="s">
        <v>128</v>
      </c>
      <c r="C1064" t="s">
        <v>34</v>
      </c>
      <c r="D1064" t="s">
        <v>27</v>
      </c>
      <c r="E1064" t="s">
        <v>207</v>
      </c>
      <c r="F1064" s="3" t="s">
        <v>17</v>
      </c>
      <c r="G1064" s="3">
        <f>WEEKDAY(A1064,2)</f>
        <v>3</v>
      </c>
      <c r="H1064" s="7">
        <f>N1064+O1064/60</f>
        <v>2</v>
      </c>
      <c r="I1064" s="7">
        <f>P1064+Q1064/60</f>
        <v>3.4166666666666665</v>
      </c>
      <c r="J1064" s="4">
        <f>IFERROR(VLOOKUP($U1064,TONGHOPVERSION!$A$3:$G$240,6,FALSE),VLOOKUP($B1064,TONGHOPVERSION!$A$3:$G$240,6,FALSE))</f>
        <v>239.31340170869245</v>
      </c>
      <c r="K1064" s="4">
        <f>IFERROR(VLOOKUP($U1064,TONGHOPVERSION!$A$3:$G$240,7,FALSE),VLOOKUP($B1064,TONGHOPVERSION!$A$3:$G$240,7,FALSE))</f>
        <v>208.92363712533773</v>
      </c>
      <c r="L1064" s="2">
        <v>8.3333333333333329E-2</v>
      </c>
      <c r="M1064" s="2">
        <v>0.1423611111111111</v>
      </c>
      <c r="N1064" s="6">
        <f t="shared" si="64"/>
        <v>2</v>
      </c>
      <c r="O1064" s="6">
        <f t="shared" si="65"/>
        <v>0</v>
      </c>
      <c r="P1064" s="6">
        <f t="shared" si="66"/>
        <v>3</v>
      </c>
      <c r="Q1064" s="6">
        <f t="shared" si="67"/>
        <v>25</v>
      </c>
      <c r="R1064">
        <v>203</v>
      </c>
      <c r="S1064">
        <v>602</v>
      </c>
      <c r="T1064" s="4">
        <v>122.206</v>
      </c>
      <c r="U1064" t="s">
        <v>129</v>
      </c>
      <c r="V1064" t="s">
        <v>129</v>
      </c>
      <c r="W1064" t="s">
        <v>129</v>
      </c>
      <c r="X1064" t="s">
        <v>16</v>
      </c>
      <c r="Y1064" t="s">
        <v>30</v>
      </c>
      <c r="Z1064" t="s">
        <v>37</v>
      </c>
    </row>
    <row r="1065" spans="1:26" x14ac:dyDescent="0.2">
      <c r="A1065" s="1">
        <v>43628</v>
      </c>
      <c r="B1065" t="s">
        <v>159</v>
      </c>
      <c r="C1065" t="s">
        <v>124</v>
      </c>
      <c r="D1065" t="s">
        <v>27</v>
      </c>
      <c r="E1065" t="s">
        <v>492</v>
      </c>
      <c r="F1065" s="3" t="s">
        <v>17</v>
      </c>
      <c r="G1065" s="3">
        <f>WEEKDAY(A1065,2)</f>
        <v>3</v>
      </c>
      <c r="H1065" s="7">
        <f>N1065+O1065/60</f>
        <v>13.916666666666666</v>
      </c>
      <c r="I1065" s="7">
        <f>P1065+Q1065/60</f>
        <v>16</v>
      </c>
      <c r="J1065" s="4">
        <f>IFERROR(VLOOKUP($U1065,TONGHOPVERSION!$A$3:$G$240,6,FALSE),VLOOKUP($B1065,TONGHOPVERSION!$A$3:$G$240,6,FALSE))</f>
        <v>284.2128245548555</v>
      </c>
      <c r="K1065" s="4">
        <f>IFERROR(VLOOKUP($U1065,TONGHOPVERSION!$A$3:$G$240,7,FALSE),VLOOKUP($B1065,TONGHOPVERSION!$A$3:$G$240,7,FALSE))</f>
        <v>306.08961374632247</v>
      </c>
      <c r="L1065" s="2">
        <v>0.57986111111111105</v>
      </c>
      <c r="M1065" s="2">
        <v>0.66666666666666663</v>
      </c>
      <c r="N1065" s="6">
        <f t="shared" si="64"/>
        <v>13</v>
      </c>
      <c r="O1065" s="6">
        <f t="shared" si="65"/>
        <v>55</v>
      </c>
      <c r="P1065" s="6">
        <f t="shared" si="66"/>
        <v>16</v>
      </c>
      <c r="Q1065" s="6">
        <f t="shared" si="67"/>
        <v>0</v>
      </c>
      <c r="R1065">
        <v>203</v>
      </c>
      <c r="S1065">
        <v>1107</v>
      </c>
      <c r="T1065" s="4">
        <v>224.721</v>
      </c>
      <c r="U1065" t="s">
        <v>123</v>
      </c>
      <c r="V1065" t="s">
        <v>123</v>
      </c>
      <c r="W1065" t="s">
        <v>125</v>
      </c>
      <c r="X1065" t="s">
        <v>16</v>
      </c>
      <c r="Y1065" t="s">
        <v>30</v>
      </c>
      <c r="Z1065" t="s">
        <v>37</v>
      </c>
    </row>
    <row r="1066" spans="1:26" x14ac:dyDescent="0.2">
      <c r="A1066" s="1">
        <v>43628</v>
      </c>
      <c r="B1066" t="s">
        <v>123</v>
      </c>
      <c r="C1066" t="s">
        <v>27</v>
      </c>
      <c r="D1066" t="s">
        <v>124</v>
      </c>
      <c r="E1066" t="s">
        <v>494</v>
      </c>
      <c r="F1066" s="3" t="s">
        <v>17</v>
      </c>
      <c r="G1066" s="3">
        <f>WEEKDAY(A1066,2)</f>
        <v>3</v>
      </c>
      <c r="H1066" s="7">
        <f>N1066+O1066/60</f>
        <v>11.083333333333334</v>
      </c>
      <c r="I1066" s="7">
        <f>P1066+Q1066/60</f>
        <v>13.25</v>
      </c>
      <c r="J1066" s="4">
        <f>IFERROR(VLOOKUP($U1066,TONGHOPVERSION!$A$3:$G$240,6,FALSE),VLOOKUP($B1066,TONGHOPVERSION!$A$3:$G$240,6,FALSE))</f>
        <v>284.2128245548555</v>
      </c>
      <c r="K1066" s="4">
        <f>IFERROR(VLOOKUP($U1066,TONGHOPVERSION!$A$3:$G$240,7,FALSE),VLOOKUP($B1066,TONGHOPVERSION!$A$3:$G$240,7,FALSE))</f>
        <v>306.08961374632247</v>
      </c>
      <c r="L1066" s="2">
        <v>0.46180555555555558</v>
      </c>
      <c r="M1066" s="2">
        <v>0.55208333333333337</v>
      </c>
      <c r="N1066" s="6">
        <f t="shared" si="64"/>
        <v>11</v>
      </c>
      <c r="O1066" s="6">
        <f t="shared" si="65"/>
        <v>5</v>
      </c>
      <c r="P1066" s="6">
        <f t="shared" si="66"/>
        <v>13</v>
      </c>
      <c r="Q1066" s="6">
        <f t="shared" si="67"/>
        <v>15</v>
      </c>
      <c r="R1066">
        <v>203</v>
      </c>
      <c r="S1066">
        <v>1107</v>
      </c>
      <c r="T1066" s="4">
        <v>224.721</v>
      </c>
      <c r="U1066" t="s">
        <v>123</v>
      </c>
      <c r="V1066" t="s">
        <v>123</v>
      </c>
      <c r="W1066" t="s">
        <v>125</v>
      </c>
      <c r="X1066" t="s">
        <v>16</v>
      </c>
      <c r="Y1066" t="s">
        <v>30</v>
      </c>
      <c r="Z1066" t="s">
        <v>37</v>
      </c>
    </row>
    <row r="1067" spans="1:26" x14ac:dyDescent="0.2">
      <c r="A1067" s="1">
        <v>43628</v>
      </c>
      <c r="B1067" t="s">
        <v>363</v>
      </c>
      <c r="C1067" t="s">
        <v>27</v>
      </c>
      <c r="D1067" t="s">
        <v>364</v>
      </c>
      <c r="E1067" t="s">
        <v>362</v>
      </c>
      <c r="F1067" s="3" t="s">
        <v>17</v>
      </c>
      <c r="G1067" s="3">
        <f>WEEKDAY(A1067,2)</f>
        <v>3</v>
      </c>
      <c r="H1067" s="7">
        <f>N1067+O1067/60</f>
        <v>4.083333333333333</v>
      </c>
      <c r="I1067" s="7">
        <f>P1067+Q1067/60</f>
        <v>6</v>
      </c>
      <c r="J1067" s="4">
        <f>IFERROR(VLOOKUP($U1067,TONGHOPVERSION!$A$3:$G$240,6,FALSE),VLOOKUP($B1067,TONGHOPVERSION!$A$3:$G$240,6,FALSE))</f>
        <v>238.35931397848131</v>
      </c>
      <c r="K1067" s="4">
        <f>IFERROR(VLOOKUP($U1067,TONGHOPVERSION!$A$3:$G$240,7,FALSE),VLOOKUP($B1067,TONGHOPVERSION!$A$3:$G$240,7,FALSE))</f>
        <v>296.77538414510411</v>
      </c>
      <c r="L1067" s="2">
        <v>0.17013888888888887</v>
      </c>
      <c r="M1067" s="2">
        <v>0.25</v>
      </c>
      <c r="N1067" s="6">
        <f t="shared" si="64"/>
        <v>4</v>
      </c>
      <c r="O1067" s="6">
        <f t="shared" si="65"/>
        <v>5</v>
      </c>
      <c r="P1067" s="6">
        <f t="shared" si="66"/>
        <v>6</v>
      </c>
      <c r="Q1067" s="6">
        <f t="shared" si="67"/>
        <v>0</v>
      </c>
      <c r="R1067">
        <v>203</v>
      </c>
      <c r="S1067">
        <v>1014</v>
      </c>
      <c r="T1067" s="4">
        <v>205.84200000000001</v>
      </c>
      <c r="U1067" t="s">
        <v>363</v>
      </c>
      <c r="V1067" t="s">
        <v>363</v>
      </c>
      <c r="W1067" t="s">
        <v>125</v>
      </c>
      <c r="X1067" t="s">
        <v>16</v>
      </c>
      <c r="Y1067" t="s">
        <v>30</v>
      </c>
      <c r="Z1067" t="s">
        <v>37</v>
      </c>
    </row>
    <row r="1068" spans="1:26" x14ac:dyDescent="0.2">
      <c r="A1068" s="1">
        <v>43628</v>
      </c>
      <c r="B1068" t="s">
        <v>367</v>
      </c>
      <c r="C1068" t="s">
        <v>364</v>
      </c>
      <c r="D1068" t="s">
        <v>27</v>
      </c>
      <c r="E1068" t="s">
        <v>366</v>
      </c>
      <c r="F1068" s="3" t="s">
        <v>17</v>
      </c>
      <c r="G1068" s="3">
        <f>WEEKDAY(A1068,2)</f>
        <v>3</v>
      </c>
      <c r="H1068" s="7">
        <f>N1068+O1068/60</f>
        <v>7.083333333333333</v>
      </c>
      <c r="I1068" s="7">
        <f>P1068+Q1068/60</f>
        <v>9.0833333333333339</v>
      </c>
      <c r="J1068" s="4">
        <f>IFERROR(VLOOKUP($U1068,TONGHOPVERSION!$A$3:$G$240,6,FALSE),VLOOKUP($B1068,TONGHOPVERSION!$A$3:$G$240,6,FALSE))</f>
        <v>238.35931397848131</v>
      </c>
      <c r="K1068" s="4">
        <f>IFERROR(VLOOKUP($U1068,TONGHOPVERSION!$A$3:$G$240,7,FALSE),VLOOKUP($B1068,TONGHOPVERSION!$A$3:$G$240,7,FALSE))</f>
        <v>296.77538414510411</v>
      </c>
      <c r="L1068" s="2">
        <v>0.2951388888888889</v>
      </c>
      <c r="M1068" s="2">
        <v>0.37847222222222227</v>
      </c>
      <c r="N1068" s="6">
        <f t="shared" si="64"/>
        <v>7</v>
      </c>
      <c r="O1068" s="6">
        <f t="shared" si="65"/>
        <v>5</v>
      </c>
      <c r="P1068" s="6">
        <f t="shared" si="66"/>
        <v>9</v>
      </c>
      <c r="Q1068" s="6">
        <f t="shared" si="67"/>
        <v>5</v>
      </c>
      <c r="R1068">
        <v>203</v>
      </c>
      <c r="S1068">
        <v>1014</v>
      </c>
      <c r="T1068" s="4">
        <v>205.84200000000001</v>
      </c>
      <c r="U1068" t="s">
        <v>363</v>
      </c>
      <c r="V1068" t="s">
        <v>363</v>
      </c>
      <c r="W1068" t="s">
        <v>125</v>
      </c>
      <c r="X1068" t="s">
        <v>16</v>
      </c>
      <c r="Y1068" t="s">
        <v>30</v>
      </c>
      <c r="Z1068" t="s">
        <v>37</v>
      </c>
    </row>
    <row r="1069" spans="1:26" x14ac:dyDescent="0.2">
      <c r="A1069" s="1">
        <v>43628</v>
      </c>
      <c r="B1069" t="s">
        <v>65</v>
      </c>
      <c r="C1069" t="s">
        <v>66</v>
      </c>
      <c r="D1069" t="s">
        <v>35</v>
      </c>
      <c r="E1069" t="s">
        <v>282</v>
      </c>
      <c r="F1069" s="3" t="s">
        <v>17</v>
      </c>
      <c r="G1069" s="3">
        <f>WEEKDAY(A1069,2)</f>
        <v>3</v>
      </c>
      <c r="H1069" s="7">
        <f>N1069+O1069/60</f>
        <v>4.333333333333333</v>
      </c>
      <c r="I1069" s="7">
        <f>P1069+Q1069/60</f>
        <v>6.25</v>
      </c>
      <c r="J1069" s="4">
        <f>IFERROR(VLOOKUP($U1069,TONGHOPVERSION!$A$3:$G$240,6,FALSE),VLOOKUP($B1069,TONGHOPVERSION!$A$3:$G$240,6,FALSE))</f>
        <v>292.75199550278143</v>
      </c>
      <c r="K1069" s="4">
        <f>IFERROR(VLOOKUP($U1069,TONGHOPVERSION!$A$3:$G$240,7,FALSE),VLOOKUP($B1069,TONGHOPVERSION!$A$3:$G$240,7,FALSE))</f>
        <v>283.06606117169179</v>
      </c>
      <c r="L1069" s="2">
        <v>0.18055555555555555</v>
      </c>
      <c r="M1069" s="2">
        <v>0.26041666666666669</v>
      </c>
      <c r="N1069" s="6">
        <f t="shared" si="64"/>
        <v>4</v>
      </c>
      <c r="O1069" s="6">
        <f t="shared" si="65"/>
        <v>20</v>
      </c>
      <c r="P1069" s="6">
        <f t="shared" si="66"/>
        <v>6</v>
      </c>
      <c r="Q1069" s="6">
        <f t="shared" si="67"/>
        <v>15</v>
      </c>
      <c r="R1069">
        <v>203</v>
      </c>
      <c r="S1069">
        <v>1062</v>
      </c>
      <c r="T1069" s="4">
        <v>215.58600000000001</v>
      </c>
      <c r="U1069" t="s">
        <v>67</v>
      </c>
      <c r="V1069" t="s">
        <v>67</v>
      </c>
      <c r="W1069" t="s">
        <v>29</v>
      </c>
      <c r="X1069" t="s">
        <v>16</v>
      </c>
      <c r="Y1069" t="s">
        <v>30</v>
      </c>
      <c r="Z1069" t="s">
        <v>37</v>
      </c>
    </row>
    <row r="1070" spans="1:26" x14ac:dyDescent="0.2">
      <c r="A1070" s="1">
        <v>43628</v>
      </c>
      <c r="B1070" t="s">
        <v>67</v>
      </c>
      <c r="C1070" t="s">
        <v>35</v>
      </c>
      <c r="D1070" t="s">
        <v>66</v>
      </c>
      <c r="E1070" t="s">
        <v>225</v>
      </c>
      <c r="F1070" s="3" t="s">
        <v>17</v>
      </c>
      <c r="G1070" s="3">
        <f>WEEKDAY(A1070,2)</f>
        <v>3</v>
      </c>
      <c r="H1070" s="7">
        <f>N1070+O1070/60</f>
        <v>1.75</v>
      </c>
      <c r="I1070" s="7">
        <f>P1070+Q1070/60</f>
        <v>3.6666666666666665</v>
      </c>
      <c r="J1070" s="4">
        <f>IFERROR(VLOOKUP($U1070,TONGHOPVERSION!$A$3:$G$240,6,FALSE),VLOOKUP($B1070,TONGHOPVERSION!$A$3:$G$240,6,FALSE))</f>
        <v>292.75199550278143</v>
      </c>
      <c r="K1070" s="4">
        <f>IFERROR(VLOOKUP($U1070,TONGHOPVERSION!$A$3:$G$240,7,FALSE),VLOOKUP($B1070,TONGHOPVERSION!$A$3:$G$240,7,FALSE))</f>
        <v>283.06606117169179</v>
      </c>
      <c r="L1070" s="2">
        <v>7.2916666666666671E-2</v>
      </c>
      <c r="M1070" s="2">
        <v>0.15277777777777776</v>
      </c>
      <c r="N1070" s="6">
        <f t="shared" si="64"/>
        <v>1</v>
      </c>
      <c r="O1070" s="6">
        <f t="shared" si="65"/>
        <v>45</v>
      </c>
      <c r="P1070" s="6">
        <f t="shared" si="66"/>
        <v>3</v>
      </c>
      <c r="Q1070" s="6">
        <f t="shared" si="67"/>
        <v>40</v>
      </c>
      <c r="R1070">
        <v>203</v>
      </c>
      <c r="S1070">
        <v>1062</v>
      </c>
      <c r="T1070" s="4">
        <v>215.58600000000001</v>
      </c>
      <c r="U1070" t="s">
        <v>67</v>
      </c>
      <c r="V1070" t="s">
        <v>67</v>
      </c>
      <c r="W1070" t="s">
        <v>29</v>
      </c>
      <c r="X1070" t="s">
        <v>16</v>
      </c>
      <c r="Y1070" t="s">
        <v>30</v>
      </c>
      <c r="Z1070" t="s">
        <v>37</v>
      </c>
    </row>
    <row r="1071" spans="1:26" x14ac:dyDescent="0.2">
      <c r="A1071" s="1">
        <v>43628</v>
      </c>
      <c r="B1071" t="s">
        <v>510</v>
      </c>
      <c r="C1071" t="s">
        <v>35</v>
      </c>
      <c r="D1071" t="s">
        <v>173</v>
      </c>
      <c r="E1071" t="s">
        <v>528</v>
      </c>
      <c r="F1071" s="3" t="s">
        <v>17</v>
      </c>
      <c r="G1071" s="3">
        <f>WEEKDAY(A1071,2)</f>
        <v>3</v>
      </c>
      <c r="H1071" s="7">
        <f>N1071+O1071/60</f>
        <v>11.583333333333334</v>
      </c>
      <c r="I1071" s="7">
        <f>P1071+Q1071/60</f>
        <v>14</v>
      </c>
      <c r="J1071" s="4">
        <f>IFERROR(VLOOKUP($U1071,TONGHOPVERSION!$A$3:$G$240,6,FALSE),VLOOKUP($B1071,TONGHOPVERSION!$A$3:$G$240,6,FALSE))</f>
        <v>524.34786512385949</v>
      </c>
      <c r="K1071" s="4">
        <f>IFERROR(VLOOKUP($U1071,TONGHOPVERSION!$A$3:$G$240,7,FALSE),VLOOKUP($B1071,TONGHOPVERSION!$A$3:$G$240,7,FALSE))</f>
        <v>478.47904156320539</v>
      </c>
      <c r="L1071" s="2">
        <v>0.4826388888888889</v>
      </c>
      <c r="M1071" s="2">
        <v>0.58333333333333337</v>
      </c>
      <c r="N1071" s="6">
        <f t="shared" si="64"/>
        <v>11</v>
      </c>
      <c r="O1071" s="6">
        <f t="shared" si="65"/>
        <v>35</v>
      </c>
      <c r="P1071" s="6">
        <f t="shared" si="66"/>
        <v>14</v>
      </c>
      <c r="Q1071" s="6">
        <f t="shared" si="67"/>
        <v>0</v>
      </c>
      <c r="R1071">
        <v>203</v>
      </c>
      <c r="S1071">
        <v>1503</v>
      </c>
      <c r="T1071" s="4">
        <v>305.10899999999998</v>
      </c>
      <c r="U1071" t="s">
        <v>510</v>
      </c>
      <c r="V1071" t="s">
        <v>510</v>
      </c>
      <c r="W1071" t="s">
        <v>21</v>
      </c>
      <c r="X1071" t="s">
        <v>135</v>
      </c>
      <c r="Y1071" t="s">
        <v>23</v>
      </c>
      <c r="Z1071" t="s">
        <v>37</v>
      </c>
    </row>
    <row r="1072" spans="1:26" x14ac:dyDescent="0.2">
      <c r="A1072" s="1">
        <v>43628</v>
      </c>
      <c r="B1072" t="s">
        <v>709</v>
      </c>
      <c r="C1072" t="s">
        <v>35</v>
      </c>
      <c r="D1072" t="s">
        <v>239</v>
      </c>
      <c r="E1072" t="s">
        <v>708</v>
      </c>
      <c r="F1072" s="3" t="s">
        <v>533</v>
      </c>
      <c r="G1072" s="3">
        <f>WEEKDAY(A1072,2)</f>
        <v>3</v>
      </c>
      <c r="H1072" s="7">
        <f>N1072+O1072/60</f>
        <v>3.1666666666666665</v>
      </c>
      <c r="I1072" s="7">
        <f>P1072+Q1072/60</f>
        <v>6.75</v>
      </c>
      <c r="J1072" s="4">
        <f>IFERROR(VLOOKUP($U1072,TONGHOPVERSION!$A$3:$G$240,6,FALSE),VLOOKUP($B1072,TONGHOPVERSION!$A$3:$G$240,6,FALSE))</f>
        <v>607.52041782763956</v>
      </c>
      <c r="K1072" s="4">
        <f>IFERROR(VLOOKUP($U1072,TONGHOPVERSION!$A$3:$G$240,7,FALSE),VLOOKUP($B1072,TONGHOPVERSION!$A$3:$G$240,7,FALSE))</f>
        <v>611.50800115662446</v>
      </c>
      <c r="L1072" s="2">
        <v>0.13194444444444445</v>
      </c>
      <c r="M1072" s="2">
        <v>0.28125</v>
      </c>
      <c r="N1072" s="6">
        <f t="shared" si="64"/>
        <v>3</v>
      </c>
      <c r="O1072" s="6">
        <f t="shared" si="65"/>
        <v>10</v>
      </c>
      <c r="P1072" s="6">
        <f t="shared" si="66"/>
        <v>6</v>
      </c>
      <c r="Q1072" s="6">
        <f t="shared" si="67"/>
        <v>45</v>
      </c>
      <c r="R1072">
        <v>274</v>
      </c>
      <c r="S1072">
        <v>2342</v>
      </c>
      <c r="T1072" s="4">
        <v>641.70799999999997</v>
      </c>
      <c r="U1072" t="s">
        <v>709</v>
      </c>
      <c r="V1072" t="s">
        <v>709</v>
      </c>
      <c r="W1072" t="s">
        <v>21</v>
      </c>
      <c r="X1072" t="s">
        <v>197</v>
      </c>
      <c r="Y1072" t="s">
        <v>23</v>
      </c>
      <c r="Z1072" t="s">
        <v>37</v>
      </c>
    </row>
    <row r="1073" spans="1:26" x14ac:dyDescent="0.2">
      <c r="A1073" s="1">
        <v>43628</v>
      </c>
      <c r="B1073" t="s">
        <v>712</v>
      </c>
      <c r="C1073" t="s">
        <v>239</v>
      </c>
      <c r="D1073" t="s">
        <v>35</v>
      </c>
      <c r="E1073" t="s">
        <v>711</v>
      </c>
      <c r="F1073" s="3" t="s">
        <v>533</v>
      </c>
      <c r="G1073" s="3">
        <f>WEEKDAY(A1073,2)</f>
        <v>3</v>
      </c>
      <c r="H1073" s="7">
        <f>N1073+O1073/60</f>
        <v>7.75</v>
      </c>
      <c r="I1073" s="7">
        <f>P1073+Q1073/60</f>
        <v>11.5</v>
      </c>
      <c r="J1073" s="4">
        <f>IFERROR(VLOOKUP($U1073,TONGHOPVERSION!$A$3:$G$240,6,FALSE),VLOOKUP($B1073,TONGHOPVERSION!$A$3:$G$240,6,FALSE))</f>
        <v>607.52041782763956</v>
      </c>
      <c r="K1073" s="4">
        <f>IFERROR(VLOOKUP($U1073,TONGHOPVERSION!$A$3:$G$240,7,FALSE),VLOOKUP($B1073,TONGHOPVERSION!$A$3:$G$240,7,FALSE))</f>
        <v>611.50800115662446</v>
      </c>
      <c r="L1073" s="2">
        <v>0.32291666666666669</v>
      </c>
      <c r="M1073" s="2">
        <v>0.47916666666666669</v>
      </c>
      <c r="N1073" s="6">
        <f t="shared" si="64"/>
        <v>7</v>
      </c>
      <c r="O1073" s="6">
        <f t="shared" si="65"/>
        <v>45</v>
      </c>
      <c r="P1073" s="6">
        <f t="shared" si="66"/>
        <v>11</v>
      </c>
      <c r="Q1073" s="6">
        <f t="shared" si="67"/>
        <v>30</v>
      </c>
      <c r="R1073">
        <v>274</v>
      </c>
      <c r="S1073">
        <v>2342</v>
      </c>
      <c r="T1073" s="4">
        <v>641.70799999999997</v>
      </c>
      <c r="U1073" t="s">
        <v>709</v>
      </c>
      <c r="V1073" t="s">
        <v>709</v>
      </c>
      <c r="W1073" t="s">
        <v>21</v>
      </c>
      <c r="X1073" t="s">
        <v>197</v>
      </c>
      <c r="Y1073" t="s">
        <v>23</v>
      </c>
      <c r="Z1073" t="s">
        <v>37</v>
      </c>
    </row>
    <row r="1074" spans="1:26" x14ac:dyDescent="0.2">
      <c r="A1074" s="1">
        <v>43628</v>
      </c>
      <c r="B1074" t="s">
        <v>92</v>
      </c>
      <c r="C1074" t="s">
        <v>35</v>
      </c>
      <c r="D1074" t="s">
        <v>27</v>
      </c>
      <c r="E1074" t="s">
        <v>574</v>
      </c>
      <c r="F1074" s="3" t="s">
        <v>533</v>
      </c>
      <c r="G1074" s="3">
        <f>WEEKDAY(A1074,2)</f>
        <v>3</v>
      </c>
      <c r="H1074" s="7">
        <f>N1074+O1074/60</f>
        <v>10.333333333333334</v>
      </c>
      <c r="I1074" s="7">
        <f>P1074+Q1074/60</f>
        <v>12.583333333333334</v>
      </c>
      <c r="J1074" s="4">
        <f>IFERROR(VLOOKUP($U1074,TONGHOPVERSION!$A$3:$G$240,6,FALSE),VLOOKUP($B1074,TONGHOPVERSION!$A$3:$G$240,6,FALSE))</f>
        <v>381.62004815649715</v>
      </c>
      <c r="K1074" s="4">
        <f>IFERROR(VLOOKUP($U1074,TONGHOPVERSION!$A$3:$G$240,7,FALSE),VLOOKUP($B1074,TONGHOPVERSION!$A$3:$G$240,7,FALSE))</f>
        <v>329.70071085785668</v>
      </c>
      <c r="L1074" s="2">
        <v>0.43055555555555558</v>
      </c>
      <c r="M1074" s="2">
        <v>0.52430555555555558</v>
      </c>
      <c r="N1074" s="6">
        <f t="shared" si="64"/>
        <v>10</v>
      </c>
      <c r="O1074" s="6">
        <f t="shared" si="65"/>
        <v>20</v>
      </c>
      <c r="P1074" s="6">
        <f t="shared" si="66"/>
        <v>12</v>
      </c>
      <c r="Q1074" s="6">
        <f t="shared" si="67"/>
        <v>35</v>
      </c>
      <c r="R1074">
        <v>274</v>
      </c>
      <c r="S1074">
        <v>1133</v>
      </c>
      <c r="T1074" s="4">
        <v>310.44200000000001</v>
      </c>
      <c r="U1074" t="s">
        <v>92</v>
      </c>
      <c r="V1074" t="s">
        <v>92</v>
      </c>
      <c r="W1074" t="s">
        <v>92</v>
      </c>
      <c r="X1074" t="s">
        <v>16</v>
      </c>
      <c r="Y1074" t="s">
        <v>30</v>
      </c>
      <c r="Z1074" t="s">
        <v>37</v>
      </c>
    </row>
    <row r="1075" spans="1:26" x14ac:dyDescent="0.2">
      <c r="A1075" s="1">
        <v>43628</v>
      </c>
      <c r="B1075" t="s">
        <v>92</v>
      </c>
      <c r="C1075" t="s">
        <v>35</v>
      </c>
      <c r="D1075" t="s">
        <v>27</v>
      </c>
      <c r="E1075" t="s">
        <v>91</v>
      </c>
      <c r="F1075" s="3" t="s">
        <v>533</v>
      </c>
      <c r="G1075" s="3">
        <f>WEEKDAY(A1075,2)</f>
        <v>3</v>
      </c>
      <c r="H1075" s="7">
        <f>N1075+O1075/60</f>
        <v>4</v>
      </c>
      <c r="I1075" s="7">
        <f>P1075+Q1075/60</f>
        <v>6.25</v>
      </c>
      <c r="J1075" s="4">
        <f>IFERROR(VLOOKUP($U1075,TONGHOPVERSION!$A$3:$G$240,6,FALSE),VLOOKUP($B1075,TONGHOPVERSION!$A$3:$G$240,6,FALSE))</f>
        <v>381.62004815649715</v>
      </c>
      <c r="K1075" s="4">
        <f>IFERROR(VLOOKUP($U1075,TONGHOPVERSION!$A$3:$G$240,7,FALSE),VLOOKUP($B1075,TONGHOPVERSION!$A$3:$G$240,7,FALSE))</f>
        <v>329.70071085785668</v>
      </c>
      <c r="L1075" s="2">
        <v>0.16666666666666666</v>
      </c>
      <c r="M1075" s="2">
        <v>0.26041666666666669</v>
      </c>
      <c r="N1075" s="6">
        <f t="shared" si="64"/>
        <v>4</v>
      </c>
      <c r="O1075" s="6">
        <f t="shared" si="65"/>
        <v>0</v>
      </c>
      <c r="P1075" s="6">
        <f t="shared" si="66"/>
        <v>6</v>
      </c>
      <c r="Q1075" s="6">
        <f t="shared" si="67"/>
        <v>15</v>
      </c>
      <c r="R1075">
        <v>274</v>
      </c>
      <c r="S1075">
        <v>1133</v>
      </c>
      <c r="T1075" s="4">
        <v>310.44200000000001</v>
      </c>
      <c r="U1075" t="s">
        <v>92</v>
      </c>
      <c r="V1075" t="s">
        <v>92</v>
      </c>
      <c r="W1075" t="s">
        <v>92</v>
      </c>
      <c r="X1075" t="s">
        <v>16</v>
      </c>
      <c r="Y1075" t="s">
        <v>30</v>
      </c>
      <c r="Z1075" t="s">
        <v>37</v>
      </c>
    </row>
    <row r="1076" spans="1:26" x14ac:dyDescent="0.2">
      <c r="A1076" s="1">
        <v>43628</v>
      </c>
      <c r="B1076" t="s">
        <v>579</v>
      </c>
      <c r="C1076" t="s">
        <v>27</v>
      </c>
      <c r="D1076" t="s">
        <v>534</v>
      </c>
      <c r="E1076" t="s">
        <v>713</v>
      </c>
      <c r="F1076" s="3" t="s">
        <v>533</v>
      </c>
      <c r="G1076" s="3">
        <f>WEEKDAY(A1076,2)</f>
        <v>3</v>
      </c>
      <c r="H1076" s="7">
        <f>N1076+O1076/60</f>
        <v>15.5</v>
      </c>
      <c r="I1076" s="7">
        <f>P1076+Q1076/60</f>
        <v>4.666666666666667</v>
      </c>
      <c r="J1076" s="4">
        <f>IFERROR(VLOOKUP($U1076,TONGHOPVERSION!$A$3:$G$240,6,FALSE),VLOOKUP($B1076,TONGHOPVERSION!$A$3:$G$240,6,FALSE))</f>
        <v>2887.9737059333333</v>
      </c>
      <c r="K1076" s="4">
        <f>IFERROR(VLOOKUP($U1076,TONGHOPVERSION!$A$3:$G$240,7,FALSE),VLOOKUP($B1076,TONGHOPVERSION!$A$3:$G$240,7,FALSE))</f>
        <v>3683.8633695487197</v>
      </c>
      <c r="L1076" s="2">
        <v>0.64583333333333337</v>
      </c>
      <c r="M1076" s="2">
        <v>0.19444444444444445</v>
      </c>
      <c r="N1076" s="6">
        <f t="shared" si="64"/>
        <v>15</v>
      </c>
      <c r="O1076" s="6">
        <f t="shared" si="65"/>
        <v>30</v>
      </c>
      <c r="P1076" s="6">
        <f t="shared" si="66"/>
        <v>4</v>
      </c>
      <c r="Q1076" s="6">
        <f t="shared" si="67"/>
        <v>40</v>
      </c>
      <c r="R1076">
        <v>274</v>
      </c>
      <c r="S1076">
        <v>9666</v>
      </c>
      <c r="T1076" s="4">
        <v>2648.4839999999999</v>
      </c>
      <c r="U1076" t="s">
        <v>579</v>
      </c>
      <c r="V1076" t="s">
        <v>579</v>
      </c>
      <c r="W1076" t="s">
        <v>535</v>
      </c>
      <c r="X1076" t="s">
        <v>536</v>
      </c>
      <c r="Y1076" t="s">
        <v>23</v>
      </c>
      <c r="Z1076" t="s">
        <v>37</v>
      </c>
    </row>
    <row r="1077" spans="1:26" x14ac:dyDescent="0.2">
      <c r="A1077" s="1">
        <v>43628</v>
      </c>
      <c r="B1077" t="s">
        <v>94</v>
      </c>
      <c r="C1077" t="s">
        <v>27</v>
      </c>
      <c r="D1077" t="s">
        <v>35</v>
      </c>
      <c r="E1077" t="s">
        <v>565</v>
      </c>
      <c r="F1077" s="3" t="s">
        <v>533</v>
      </c>
      <c r="G1077" s="3">
        <f>WEEKDAY(A1077,2)</f>
        <v>3</v>
      </c>
      <c r="H1077" s="7">
        <f>N1077+O1077/60</f>
        <v>7</v>
      </c>
      <c r="I1077" s="7">
        <f>P1077+Q1077/60</f>
        <v>9.0833333333333339</v>
      </c>
      <c r="J1077" s="4">
        <f>IFERROR(VLOOKUP($U1077,TONGHOPVERSION!$A$3:$G$240,6,FALSE),VLOOKUP($B1077,TONGHOPVERSION!$A$3:$G$240,6,FALSE))</f>
        <v>381.62004815649715</v>
      </c>
      <c r="K1077" s="4">
        <f>IFERROR(VLOOKUP($U1077,TONGHOPVERSION!$A$3:$G$240,7,FALSE),VLOOKUP($B1077,TONGHOPVERSION!$A$3:$G$240,7,FALSE))</f>
        <v>329.70071085785668</v>
      </c>
      <c r="L1077" s="2">
        <v>0.29166666666666669</v>
      </c>
      <c r="M1077" s="2">
        <v>0.37847222222222227</v>
      </c>
      <c r="N1077" s="6">
        <f t="shared" si="64"/>
        <v>7</v>
      </c>
      <c r="O1077" s="6">
        <f t="shared" si="65"/>
        <v>0</v>
      </c>
      <c r="P1077" s="6">
        <f t="shared" si="66"/>
        <v>9</v>
      </c>
      <c r="Q1077" s="6">
        <f t="shared" si="67"/>
        <v>5</v>
      </c>
      <c r="R1077">
        <v>274</v>
      </c>
      <c r="S1077">
        <v>1133</v>
      </c>
      <c r="T1077" s="4">
        <v>310.44200000000001</v>
      </c>
      <c r="U1077" t="s">
        <v>92</v>
      </c>
      <c r="V1077" t="s">
        <v>92</v>
      </c>
      <c r="W1077" t="s">
        <v>92</v>
      </c>
      <c r="X1077" t="s">
        <v>16</v>
      </c>
      <c r="Y1077" t="s">
        <v>30</v>
      </c>
      <c r="Z1077" t="s">
        <v>37</v>
      </c>
    </row>
    <row r="1078" spans="1:26" x14ac:dyDescent="0.2">
      <c r="A1078" s="1">
        <v>43628</v>
      </c>
      <c r="B1078" t="s">
        <v>532</v>
      </c>
      <c r="C1078" t="s">
        <v>35</v>
      </c>
      <c r="D1078" t="s">
        <v>534</v>
      </c>
      <c r="E1078" t="s">
        <v>531</v>
      </c>
      <c r="F1078" s="3" t="s">
        <v>533</v>
      </c>
      <c r="G1078" s="3">
        <f>WEEKDAY(A1078,2)</f>
        <v>3</v>
      </c>
      <c r="H1078" s="7">
        <f>N1078+O1078/60</f>
        <v>16.083333333333332</v>
      </c>
      <c r="I1078" s="7">
        <f>P1078+Q1078/60</f>
        <v>4</v>
      </c>
      <c r="J1078" s="4">
        <f>IFERROR(VLOOKUP($U1078,TONGHOPVERSION!$A$3:$G$240,6,FALSE),VLOOKUP($B1078,TONGHOPVERSION!$A$3:$G$240,6,FALSE))</f>
        <v>3128.8519361000003</v>
      </c>
      <c r="K1078" s="4">
        <f>IFERROR(VLOOKUP($U1078,TONGHOPVERSION!$A$3:$G$240,7,FALSE),VLOOKUP($B1078,TONGHOPVERSION!$A$3:$G$240,7,FALSE))</f>
        <v>3585.5290256020285</v>
      </c>
      <c r="L1078" s="2">
        <v>0.67013888888888884</v>
      </c>
      <c r="M1078" s="2">
        <v>0.16666666666666666</v>
      </c>
      <c r="N1078" s="6">
        <f t="shared" si="64"/>
        <v>16</v>
      </c>
      <c r="O1078" s="6">
        <f t="shared" si="65"/>
        <v>5</v>
      </c>
      <c r="P1078" s="6">
        <f t="shared" si="66"/>
        <v>4</v>
      </c>
      <c r="Q1078" s="6">
        <f t="shared" si="67"/>
        <v>0</v>
      </c>
      <c r="R1078">
        <v>274</v>
      </c>
      <c r="S1078">
        <v>8747</v>
      </c>
      <c r="T1078" s="4">
        <v>2396.6779999999999</v>
      </c>
      <c r="U1078" t="s">
        <v>532</v>
      </c>
      <c r="V1078" t="s">
        <v>532</v>
      </c>
      <c r="W1078" t="s">
        <v>535</v>
      </c>
      <c r="X1078" t="s">
        <v>536</v>
      </c>
      <c r="Y1078" t="s">
        <v>23</v>
      </c>
      <c r="Z1078" t="s">
        <v>37</v>
      </c>
    </row>
    <row r="1079" spans="1:26" x14ac:dyDescent="0.2">
      <c r="A1079" s="1">
        <v>43628</v>
      </c>
      <c r="B1079" t="s">
        <v>538</v>
      </c>
      <c r="C1079" t="s">
        <v>539</v>
      </c>
      <c r="D1079" t="s">
        <v>35</v>
      </c>
      <c r="E1079" t="s">
        <v>537</v>
      </c>
      <c r="F1079" s="3" t="s">
        <v>533</v>
      </c>
      <c r="G1079" s="3">
        <f>WEEKDAY(A1079,2)</f>
        <v>3</v>
      </c>
      <c r="H1079" s="7">
        <f>N1079+O1079/60</f>
        <v>4.25</v>
      </c>
      <c r="I1079" s="7">
        <f>P1079+Q1079/60</f>
        <v>14.083333333333334</v>
      </c>
      <c r="J1079" s="4">
        <f>IFERROR(VLOOKUP($U1079,TONGHOPVERSION!$A$3:$G$240,6,FALSE),VLOOKUP($B1079,TONGHOPVERSION!$A$3:$G$240,6,FALSE))</f>
        <v>2131.5541476187504</v>
      </c>
      <c r="K1079" s="4">
        <f>IFERROR(VLOOKUP($U1079,TONGHOPVERSION!$A$3:$G$240,7,FALSE),VLOOKUP($B1079,TONGHOPVERSION!$A$3:$G$240,7,FALSE))</f>
        <v>2429.8321357713371</v>
      </c>
      <c r="L1079" s="2">
        <v>0.17708333333333334</v>
      </c>
      <c r="M1079" s="2">
        <v>0.58680555555555558</v>
      </c>
      <c r="N1079" s="6">
        <f t="shared" si="64"/>
        <v>4</v>
      </c>
      <c r="O1079" s="6">
        <f t="shared" si="65"/>
        <v>15</v>
      </c>
      <c r="P1079" s="6">
        <f t="shared" si="66"/>
        <v>14</v>
      </c>
      <c r="Q1079" s="6">
        <f t="shared" si="67"/>
        <v>5</v>
      </c>
      <c r="R1079">
        <v>274</v>
      </c>
      <c r="S1079">
        <v>7749</v>
      </c>
      <c r="T1079" s="4">
        <v>2123.2260000000001</v>
      </c>
      <c r="U1079" t="s">
        <v>540</v>
      </c>
      <c r="V1079" t="s">
        <v>540</v>
      </c>
      <c r="W1079" t="s">
        <v>541</v>
      </c>
      <c r="X1079" t="s">
        <v>542</v>
      </c>
      <c r="Y1079" t="s">
        <v>23</v>
      </c>
      <c r="Z1079" t="s">
        <v>37</v>
      </c>
    </row>
    <row r="1080" spans="1:26" x14ac:dyDescent="0.2">
      <c r="A1080" s="1">
        <v>43628</v>
      </c>
      <c r="B1080" t="s">
        <v>578</v>
      </c>
      <c r="C1080" t="s">
        <v>534</v>
      </c>
      <c r="D1080" t="s">
        <v>27</v>
      </c>
      <c r="E1080" t="s">
        <v>577</v>
      </c>
      <c r="F1080" s="3" t="s">
        <v>533</v>
      </c>
      <c r="G1080" s="3">
        <f>WEEKDAY(A1080,2)</f>
        <v>3</v>
      </c>
      <c r="H1080" s="7">
        <f>N1080+O1080/60</f>
        <v>12.583333333333334</v>
      </c>
      <c r="I1080" s="7">
        <f>P1080+Q1080/60</f>
        <v>0.91666666666666663</v>
      </c>
      <c r="J1080" s="4">
        <f>IFERROR(VLOOKUP($U1080,TONGHOPVERSION!$A$3:$G$240,6,FALSE),VLOOKUP($B1080,TONGHOPVERSION!$A$3:$G$240,6,FALSE))</f>
        <v>2887.9737059333333</v>
      </c>
      <c r="K1080" s="4">
        <f>IFERROR(VLOOKUP($U1080,TONGHOPVERSION!$A$3:$G$240,7,FALSE),VLOOKUP($B1080,TONGHOPVERSION!$A$3:$G$240,7,FALSE))</f>
        <v>3683.8633695487197</v>
      </c>
      <c r="L1080" s="2">
        <v>0.52430555555555558</v>
      </c>
      <c r="M1080" s="2">
        <v>3.8194444444444441E-2</v>
      </c>
      <c r="N1080" s="6">
        <f t="shared" si="64"/>
        <v>12</v>
      </c>
      <c r="O1080" s="6">
        <f t="shared" si="65"/>
        <v>35</v>
      </c>
      <c r="P1080" s="6">
        <f t="shared" si="66"/>
        <v>0</v>
      </c>
      <c r="Q1080" s="6">
        <f t="shared" si="67"/>
        <v>55</v>
      </c>
      <c r="R1080">
        <v>274</v>
      </c>
      <c r="S1080">
        <v>9666</v>
      </c>
      <c r="T1080" s="4">
        <v>2648.4839999999999</v>
      </c>
      <c r="U1080" t="s">
        <v>579</v>
      </c>
      <c r="V1080" t="s">
        <v>579</v>
      </c>
      <c r="W1080" t="s">
        <v>535</v>
      </c>
      <c r="X1080" t="s">
        <v>536</v>
      </c>
      <c r="Y1080" t="s">
        <v>23</v>
      </c>
      <c r="Z1080" t="s">
        <v>37</v>
      </c>
    </row>
    <row r="1081" spans="1:26" x14ac:dyDescent="0.2">
      <c r="A1081" s="1">
        <v>43628</v>
      </c>
      <c r="B1081" t="s">
        <v>167</v>
      </c>
      <c r="C1081" t="s">
        <v>168</v>
      </c>
      <c r="D1081" t="s">
        <v>27</v>
      </c>
      <c r="E1081" t="s">
        <v>554</v>
      </c>
      <c r="F1081" s="3" t="s">
        <v>533</v>
      </c>
      <c r="G1081" s="3">
        <f>WEEKDAY(A1081,2)</f>
        <v>3</v>
      </c>
      <c r="H1081" s="7">
        <f>N1081+O1081/60</f>
        <v>13.416666666666666</v>
      </c>
      <c r="I1081" s="7">
        <f>P1081+Q1081/60</f>
        <v>15.25</v>
      </c>
      <c r="J1081" s="4">
        <f>IFERROR(VLOOKUP($U1081,TONGHOPVERSION!$A$3:$G$240,6,FALSE),VLOOKUP($B1081,TONGHOPVERSION!$A$3:$G$240,6,FALSE))</f>
        <v>349.088066164243</v>
      </c>
      <c r="K1081" s="4">
        <f>IFERROR(VLOOKUP($U1081,TONGHOPVERSION!$A$3:$G$240,7,FALSE),VLOOKUP($B1081,TONGHOPVERSION!$A$3:$G$240,7,FALSE))</f>
        <v>290.5657880138603</v>
      </c>
      <c r="L1081" s="2">
        <v>0.55902777777777779</v>
      </c>
      <c r="M1081" s="2">
        <v>0.63541666666666663</v>
      </c>
      <c r="N1081" s="6">
        <f t="shared" si="64"/>
        <v>13</v>
      </c>
      <c r="O1081" s="6">
        <f t="shared" si="65"/>
        <v>25</v>
      </c>
      <c r="P1081" s="6">
        <f t="shared" si="66"/>
        <v>15</v>
      </c>
      <c r="Q1081" s="6">
        <f t="shared" si="67"/>
        <v>15</v>
      </c>
      <c r="R1081">
        <v>311</v>
      </c>
      <c r="S1081">
        <v>718</v>
      </c>
      <c r="T1081" s="4">
        <v>223.298</v>
      </c>
      <c r="U1081" t="s">
        <v>169</v>
      </c>
      <c r="V1081" t="s">
        <v>169</v>
      </c>
      <c r="W1081" t="s">
        <v>45</v>
      </c>
      <c r="X1081" t="s">
        <v>170</v>
      </c>
      <c r="Y1081" t="s">
        <v>23</v>
      </c>
      <c r="Z1081" t="s">
        <v>37</v>
      </c>
    </row>
    <row r="1082" spans="1:26" x14ac:dyDescent="0.2">
      <c r="A1082" s="1">
        <v>43628</v>
      </c>
      <c r="B1082" t="s">
        <v>92</v>
      </c>
      <c r="C1082" t="s">
        <v>35</v>
      </c>
      <c r="D1082" t="s">
        <v>27</v>
      </c>
      <c r="E1082" t="s">
        <v>566</v>
      </c>
      <c r="F1082" s="3" t="s">
        <v>533</v>
      </c>
      <c r="G1082" s="3">
        <f>WEEKDAY(A1082,2)</f>
        <v>3</v>
      </c>
      <c r="H1082" s="7">
        <f>N1082+O1082/60</f>
        <v>7.5</v>
      </c>
      <c r="I1082" s="7">
        <f>P1082+Q1082/60</f>
        <v>9.75</v>
      </c>
      <c r="J1082" s="4">
        <f>IFERROR(VLOOKUP($U1082,TONGHOPVERSION!$A$3:$G$240,6,FALSE),VLOOKUP($B1082,TONGHOPVERSION!$A$3:$G$240,6,FALSE))</f>
        <v>381.62004815649715</v>
      </c>
      <c r="K1082" s="4">
        <f>IFERROR(VLOOKUP($U1082,TONGHOPVERSION!$A$3:$G$240,7,FALSE),VLOOKUP($B1082,TONGHOPVERSION!$A$3:$G$240,7,FALSE))</f>
        <v>329.70071085785668</v>
      </c>
      <c r="L1082" s="2">
        <v>0.3125</v>
      </c>
      <c r="M1082" s="2">
        <v>0.40625</v>
      </c>
      <c r="N1082" s="6">
        <f t="shared" si="64"/>
        <v>7</v>
      </c>
      <c r="O1082" s="6">
        <f t="shared" si="65"/>
        <v>30</v>
      </c>
      <c r="P1082" s="6">
        <f t="shared" si="66"/>
        <v>9</v>
      </c>
      <c r="Q1082" s="6">
        <f t="shared" si="67"/>
        <v>45</v>
      </c>
      <c r="R1082">
        <v>311</v>
      </c>
      <c r="S1082">
        <v>1133</v>
      </c>
      <c r="T1082" s="4">
        <v>352.363</v>
      </c>
      <c r="U1082" t="s">
        <v>92</v>
      </c>
      <c r="V1082" t="s">
        <v>92</v>
      </c>
      <c r="W1082" t="s">
        <v>92</v>
      </c>
      <c r="X1082" t="s">
        <v>16</v>
      </c>
      <c r="Y1082" t="s">
        <v>30</v>
      </c>
      <c r="Z1082" t="s">
        <v>37</v>
      </c>
    </row>
    <row r="1083" spans="1:26" x14ac:dyDescent="0.2">
      <c r="A1083" s="1">
        <v>43628</v>
      </c>
      <c r="B1083" t="s">
        <v>568</v>
      </c>
      <c r="C1083" t="s">
        <v>144</v>
      </c>
      <c r="D1083" t="s">
        <v>35</v>
      </c>
      <c r="E1083" t="s">
        <v>567</v>
      </c>
      <c r="F1083" s="3" t="s">
        <v>533</v>
      </c>
      <c r="G1083" s="3">
        <f>WEEKDAY(A1083,2)</f>
        <v>3</v>
      </c>
      <c r="H1083" s="7">
        <f>N1083+O1083/60</f>
        <v>1.5</v>
      </c>
      <c r="I1083" s="7">
        <f>P1083+Q1083/60</f>
        <v>6.666666666666667</v>
      </c>
      <c r="J1083" s="4">
        <f>IFERROR(VLOOKUP($U1083,TONGHOPVERSION!$A$3:$G$240,6,FALSE),VLOOKUP($B1083,TONGHOPVERSION!$A$3:$G$240,6,FALSE))</f>
        <v>1167.1839195</v>
      </c>
      <c r="K1083" s="4">
        <f>IFERROR(VLOOKUP($U1083,TONGHOPVERSION!$A$3:$G$240,7,FALSE),VLOOKUP($B1083,TONGHOPVERSION!$A$3:$G$240,7,FALSE))</f>
        <v>730.30771397736817</v>
      </c>
      <c r="L1083" s="2">
        <v>6.25E-2</v>
      </c>
      <c r="M1083" s="2">
        <v>0.27777777777777779</v>
      </c>
      <c r="N1083" s="6">
        <f t="shared" si="64"/>
        <v>1</v>
      </c>
      <c r="O1083" s="6">
        <f t="shared" si="65"/>
        <v>30</v>
      </c>
      <c r="P1083" s="6">
        <f t="shared" si="66"/>
        <v>6</v>
      </c>
      <c r="Q1083" s="6">
        <f t="shared" si="67"/>
        <v>40</v>
      </c>
      <c r="R1083">
        <v>311</v>
      </c>
      <c r="S1083">
        <v>3236</v>
      </c>
      <c r="T1083" s="4">
        <v>1006.396</v>
      </c>
      <c r="U1083" t="s">
        <v>562</v>
      </c>
      <c r="V1083" t="s">
        <v>562</v>
      </c>
      <c r="W1083" t="s">
        <v>21</v>
      </c>
      <c r="X1083" t="s">
        <v>145</v>
      </c>
      <c r="Y1083" t="s">
        <v>23</v>
      </c>
      <c r="Z1083" t="s">
        <v>37</v>
      </c>
    </row>
    <row r="1084" spans="1:26" x14ac:dyDescent="0.2">
      <c r="A1084" s="1">
        <v>43628</v>
      </c>
      <c r="B1084" t="s">
        <v>169</v>
      </c>
      <c r="C1084" t="s">
        <v>27</v>
      </c>
      <c r="D1084" t="s">
        <v>168</v>
      </c>
      <c r="E1084" t="s">
        <v>555</v>
      </c>
      <c r="F1084" s="3" t="s">
        <v>533</v>
      </c>
      <c r="G1084" s="3">
        <f>WEEKDAY(A1084,2)</f>
        <v>3</v>
      </c>
      <c r="H1084" s="7">
        <f>N1084+O1084/60</f>
        <v>10.75</v>
      </c>
      <c r="I1084" s="7">
        <f>P1084+Q1084/60</f>
        <v>12.416666666666666</v>
      </c>
      <c r="J1084" s="4">
        <f>IFERROR(VLOOKUP($U1084,TONGHOPVERSION!$A$3:$G$240,6,FALSE),VLOOKUP($B1084,TONGHOPVERSION!$A$3:$G$240,6,FALSE))</f>
        <v>349.088066164243</v>
      </c>
      <c r="K1084" s="4">
        <f>IFERROR(VLOOKUP($U1084,TONGHOPVERSION!$A$3:$G$240,7,FALSE),VLOOKUP($B1084,TONGHOPVERSION!$A$3:$G$240,7,FALSE))</f>
        <v>290.5657880138603</v>
      </c>
      <c r="L1084" s="2">
        <v>0.44791666666666669</v>
      </c>
      <c r="M1084" s="2">
        <v>0.51736111111111105</v>
      </c>
      <c r="N1084" s="6">
        <f t="shared" si="64"/>
        <v>10</v>
      </c>
      <c r="O1084" s="6">
        <f t="shared" si="65"/>
        <v>45</v>
      </c>
      <c r="P1084" s="6">
        <f t="shared" si="66"/>
        <v>12</v>
      </c>
      <c r="Q1084" s="6">
        <f t="shared" si="67"/>
        <v>25</v>
      </c>
      <c r="R1084">
        <v>311</v>
      </c>
      <c r="S1084">
        <v>718</v>
      </c>
      <c r="T1084" s="4">
        <v>223.298</v>
      </c>
      <c r="U1084" t="s">
        <v>169</v>
      </c>
      <c r="V1084" t="s">
        <v>169</v>
      </c>
      <c r="W1084" t="s">
        <v>45</v>
      </c>
      <c r="X1084" t="s">
        <v>170</v>
      </c>
      <c r="Y1084" t="s">
        <v>23</v>
      </c>
      <c r="Z1084" t="s">
        <v>37</v>
      </c>
    </row>
    <row r="1085" spans="1:26" x14ac:dyDescent="0.2">
      <c r="A1085" s="1">
        <v>43628</v>
      </c>
      <c r="B1085" t="s">
        <v>557</v>
      </c>
      <c r="C1085" t="s">
        <v>27</v>
      </c>
      <c r="D1085" t="s">
        <v>144</v>
      </c>
      <c r="E1085" t="s">
        <v>556</v>
      </c>
      <c r="F1085" s="3" t="s">
        <v>533</v>
      </c>
      <c r="G1085" s="3">
        <f>WEEKDAY(A1085,2)</f>
        <v>3</v>
      </c>
      <c r="H1085" s="7">
        <f>N1085+O1085/60</f>
        <v>17.25</v>
      </c>
      <c r="I1085" s="7">
        <f>P1085+Q1085/60</f>
        <v>22.333333333333332</v>
      </c>
      <c r="J1085" s="4">
        <f>IFERROR(VLOOKUP($U1085,TONGHOPVERSION!$A$3:$G$240,6,FALSE),VLOOKUP($B1085,TONGHOPVERSION!$A$3:$G$240,6,FALSE))</f>
        <v>1262.8791112553388</v>
      </c>
      <c r="K1085" s="4">
        <f>IFERROR(VLOOKUP($U1085,TONGHOPVERSION!$A$3:$G$240,7,FALSE),VLOOKUP($B1085,TONGHOPVERSION!$A$3:$G$240,7,FALSE))</f>
        <v>751.87721357593648</v>
      </c>
      <c r="L1085" s="2">
        <v>0.71875</v>
      </c>
      <c r="M1085" s="2">
        <v>0.93055555555555547</v>
      </c>
      <c r="N1085" s="6">
        <f t="shared" si="64"/>
        <v>17</v>
      </c>
      <c r="O1085" s="6">
        <f t="shared" si="65"/>
        <v>15</v>
      </c>
      <c r="P1085" s="6">
        <f t="shared" si="66"/>
        <v>22</v>
      </c>
      <c r="Q1085" s="6">
        <f t="shared" si="67"/>
        <v>20</v>
      </c>
      <c r="R1085">
        <v>311</v>
      </c>
      <c r="S1085">
        <v>3906</v>
      </c>
      <c r="T1085" s="4">
        <v>1214.7660000000001</v>
      </c>
      <c r="U1085" t="s">
        <v>557</v>
      </c>
      <c r="V1085" t="s">
        <v>557</v>
      </c>
      <c r="W1085" t="s">
        <v>21</v>
      </c>
      <c r="X1085" t="s">
        <v>145</v>
      </c>
      <c r="Y1085" t="s">
        <v>23</v>
      </c>
      <c r="Z1085" t="s">
        <v>37</v>
      </c>
    </row>
    <row r="1086" spans="1:26" x14ac:dyDescent="0.2">
      <c r="A1086" s="1">
        <v>43628</v>
      </c>
      <c r="B1086" t="s">
        <v>544</v>
      </c>
      <c r="C1086" t="s">
        <v>35</v>
      </c>
      <c r="D1086" t="s">
        <v>262</v>
      </c>
      <c r="E1086" t="s">
        <v>543</v>
      </c>
      <c r="F1086" s="3" t="s">
        <v>533</v>
      </c>
      <c r="G1086" s="3">
        <f>WEEKDAY(A1086,2)</f>
        <v>3</v>
      </c>
      <c r="H1086" s="7">
        <f>N1086+O1086/60</f>
        <v>3.4166666666666665</v>
      </c>
      <c r="I1086" s="7">
        <f>P1086+Q1086/60</f>
        <v>7.583333333333333</v>
      </c>
      <c r="J1086" s="4">
        <f>IFERROR(VLOOKUP($U1086,TONGHOPVERSION!$A$3:$G$240,6,FALSE),VLOOKUP($B1086,TONGHOPVERSION!$A$3:$G$240,6,FALSE))</f>
        <v>747.44583446486399</v>
      </c>
      <c r="K1086" s="4">
        <f>IFERROR(VLOOKUP($U1086,TONGHOPVERSION!$A$3:$G$240,7,FALSE),VLOOKUP($B1086,TONGHOPVERSION!$A$3:$G$240,7,FALSE))</f>
        <v>706.65951962199745</v>
      </c>
      <c r="L1086" s="2">
        <v>0.1423611111111111</v>
      </c>
      <c r="M1086" s="2">
        <v>0.31597222222222221</v>
      </c>
      <c r="N1086" s="6">
        <f t="shared" si="64"/>
        <v>3</v>
      </c>
      <c r="O1086" s="6">
        <f t="shared" si="65"/>
        <v>25</v>
      </c>
      <c r="P1086" s="6">
        <f t="shared" si="66"/>
        <v>7</v>
      </c>
      <c r="Q1086" s="6">
        <f t="shared" si="67"/>
        <v>35</v>
      </c>
      <c r="R1086">
        <v>311</v>
      </c>
      <c r="S1086">
        <v>2691</v>
      </c>
      <c r="T1086" s="4">
        <v>836.90099999999995</v>
      </c>
      <c r="U1086" t="s">
        <v>544</v>
      </c>
      <c r="V1086" t="s">
        <v>544</v>
      </c>
      <c r="W1086" t="s">
        <v>21</v>
      </c>
      <c r="X1086" t="s">
        <v>22</v>
      </c>
      <c r="Y1086" t="s">
        <v>23</v>
      </c>
      <c r="Z1086" t="s">
        <v>37</v>
      </c>
    </row>
    <row r="1087" spans="1:26" x14ac:dyDescent="0.2">
      <c r="A1087" s="1">
        <v>43628</v>
      </c>
      <c r="B1087" t="s">
        <v>562</v>
      </c>
      <c r="C1087" t="s">
        <v>35</v>
      </c>
      <c r="D1087" t="s">
        <v>144</v>
      </c>
      <c r="E1087" t="s">
        <v>561</v>
      </c>
      <c r="F1087" s="3" t="s">
        <v>533</v>
      </c>
      <c r="G1087" s="3">
        <f>WEEKDAY(A1087,2)</f>
        <v>3</v>
      </c>
      <c r="H1087" s="7">
        <f>N1087+O1087/60</f>
        <v>17.333333333333332</v>
      </c>
      <c r="I1087" s="7">
        <f>P1087+Q1087/60</f>
        <v>21.666666666666668</v>
      </c>
      <c r="J1087" s="4">
        <f>IFERROR(VLOOKUP($U1087,TONGHOPVERSION!$A$3:$G$240,6,FALSE),VLOOKUP($B1087,TONGHOPVERSION!$A$3:$G$240,6,FALSE))</f>
        <v>1167.1839195</v>
      </c>
      <c r="K1087" s="4">
        <f>IFERROR(VLOOKUP($U1087,TONGHOPVERSION!$A$3:$G$240,7,FALSE),VLOOKUP($B1087,TONGHOPVERSION!$A$3:$G$240,7,FALSE))</f>
        <v>730.30771397736817</v>
      </c>
      <c r="L1087" s="2">
        <v>0.72222222222222221</v>
      </c>
      <c r="M1087" s="2">
        <v>0.90277777777777779</v>
      </c>
      <c r="N1087" s="6">
        <f t="shared" si="64"/>
        <v>17</v>
      </c>
      <c r="O1087" s="6">
        <f t="shared" si="65"/>
        <v>20</v>
      </c>
      <c r="P1087" s="6">
        <f t="shared" si="66"/>
        <v>21</v>
      </c>
      <c r="Q1087" s="6">
        <f t="shared" si="67"/>
        <v>40</v>
      </c>
      <c r="R1087">
        <v>311</v>
      </c>
      <c r="S1087">
        <v>3236</v>
      </c>
      <c r="T1087" s="4">
        <v>1006.396</v>
      </c>
      <c r="U1087" t="s">
        <v>562</v>
      </c>
      <c r="V1087" t="s">
        <v>562</v>
      </c>
      <c r="W1087" t="s">
        <v>21</v>
      </c>
      <c r="X1087" t="s">
        <v>145</v>
      </c>
      <c r="Y1087" t="s">
        <v>23</v>
      </c>
      <c r="Z1087" t="s">
        <v>37</v>
      </c>
    </row>
    <row r="1088" spans="1:26" x14ac:dyDescent="0.2">
      <c r="A1088" s="1">
        <v>43628</v>
      </c>
      <c r="B1088" t="s">
        <v>550</v>
      </c>
      <c r="C1088" t="s">
        <v>262</v>
      </c>
      <c r="D1088" t="s">
        <v>35</v>
      </c>
      <c r="E1088" t="s">
        <v>549</v>
      </c>
      <c r="F1088" s="3" t="s">
        <v>533</v>
      </c>
      <c r="G1088" s="3">
        <f>WEEKDAY(A1088,2)</f>
        <v>3</v>
      </c>
      <c r="H1088" s="7">
        <f>N1088+O1088/60</f>
        <v>9.0833333333333339</v>
      </c>
      <c r="I1088" s="7">
        <f>P1088+Q1088/60</f>
        <v>13.75</v>
      </c>
      <c r="J1088" s="4">
        <f>IFERROR(VLOOKUP($U1088,TONGHOPVERSION!$A$3:$G$240,6,FALSE),VLOOKUP($B1088,TONGHOPVERSION!$A$3:$G$240,6,FALSE))</f>
        <v>747.44583446486399</v>
      </c>
      <c r="K1088" s="4">
        <f>IFERROR(VLOOKUP($U1088,TONGHOPVERSION!$A$3:$G$240,7,FALSE),VLOOKUP($B1088,TONGHOPVERSION!$A$3:$G$240,7,FALSE))</f>
        <v>706.65951962199745</v>
      </c>
      <c r="L1088" s="2">
        <v>0.37847222222222227</v>
      </c>
      <c r="M1088" s="2">
        <v>0.57291666666666663</v>
      </c>
      <c r="N1088" s="6">
        <f t="shared" si="64"/>
        <v>9</v>
      </c>
      <c r="O1088" s="6">
        <f t="shared" si="65"/>
        <v>5</v>
      </c>
      <c r="P1088" s="6">
        <f t="shared" si="66"/>
        <v>13</v>
      </c>
      <c r="Q1088" s="6">
        <f t="shared" si="67"/>
        <v>45</v>
      </c>
      <c r="R1088">
        <v>311</v>
      </c>
      <c r="S1088">
        <v>2691</v>
      </c>
      <c r="T1088" s="4">
        <v>836.90099999999995</v>
      </c>
      <c r="U1088" t="s">
        <v>544</v>
      </c>
      <c r="V1088" t="s">
        <v>544</v>
      </c>
      <c r="W1088" t="s">
        <v>21</v>
      </c>
      <c r="X1088" t="s">
        <v>22</v>
      </c>
      <c r="Y1088" t="s">
        <v>23</v>
      </c>
      <c r="Z1088" t="s">
        <v>37</v>
      </c>
    </row>
    <row r="1089" spans="1:26" x14ac:dyDescent="0.2">
      <c r="A1089" s="1">
        <v>43628</v>
      </c>
      <c r="B1089" t="s">
        <v>759</v>
      </c>
      <c r="C1089" t="s">
        <v>547</v>
      </c>
      <c r="D1089" t="s">
        <v>27</v>
      </c>
      <c r="E1089" t="s">
        <v>758</v>
      </c>
      <c r="F1089" s="3" t="s">
        <v>533</v>
      </c>
      <c r="G1089" s="3">
        <f>WEEKDAY(A1089,2)</f>
        <v>3</v>
      </c>
      <c r="H1089" s="7">
        <f>N1089+O1089/60</f>
        <v>10.166666666666666</v>
      </c>
      <c r="I1089" s="7">
        <f>P1089+Q1089/60</f>
        <v>23.583333333333332</v>
      </c>
      <c r="J1089" s="4">
        <f>IFERROR(VLOOKUP($U1089,TONGHOPVERSION!$A$3:$G$240,6,FALSE),VLOOKUP($B1089,TONGHOPVERSION!$A$3:$G$240,6,FALSE))</f>
        <v>2862.826718084445</v>
      </c>
      <c r="K1089" s="4">
        <f>IFERROR(VLOOKUP($U1089,TONGHOPVERSION!$A$3:$G$240,7,FALSE),VLOOKUP($B1089,TONGHOPVERSION!$A$3:$G$240,7,FALSE))</f>
        <v>3312.8098872373275</v>
      </c>
      <c r="L1089" s="2">
        <v>0.4236111111111111</v>
      </c>
      <c r="M1089" s="2">
        <v>0.98263888888888884</v>
      </c>
      <c r="N1089" s="6">
        <f t="shared" si="64"/>
        <v>10</v>
      </c>
      <c r="O1089" s="6">
        <f t="shared" si="65"/>
        <v>10</v>
      </c>
      <c r="P1089" s="6">
        <f t="shared" si="66"/>
        <v>23</v>
      </c>
      <c r="Q1089" s="6">
        <f t="shared" si="67"/>
        <v>35</v>
      </c>
      <c r="R1089">
        <v>274</v>
      </c>
      <c r="S1089">
        <v>10229</v>
      </c>
      <c r="T1089" s="4">
        <v>2802.7460000000001</v>
      </c>
      <c r="U1089" t="s">
        <v>722</v>
      </c>
      <c r="V1089" t="s">
        <v>722</v>
      </c>
      <c r="W1089" t="s">
        <v>535</v>
      </c>
      <c r="X1089" t="s">
        <v>548</v>
      </c>
      <c r="Y1089" t="s">
        <v>23</v>
      </c>
      <c r="Z1089" t="s">
        <v>37</v>
      </c>
    </row>
    <row r="1090" spans="1:26" x14ac:dyDescent="0.2">
      <c r="A1090" s="1">
        <v>43628</v>
      </c>
      <c r="B1090" t="s">
        <v>571</v>
      </c>
      <c r="C1090" t="s">
        <v>144</v>
      </c>
      <c r="D1090" t="s">
        <v>27</v>
      </c>
      <c r="E1090" t="s">
        <v>570</v>
      </c>
      <c r="F1090" s="3" t="s">
        <v>533</v>
      </c>
      <c r="G1090" s="3">
        <f>WEEKDAY(A1090,2)</f>
        <v>3</v>
      </c>
      <c r="H1090" s="7">
        <f>N1090+O1090/60</f>
        <v>1.5</v>
      </c>
      <c r="I1090" s="7">
        <f>P1090+Q1090/60</f>
        <v>7.25</v>
      </c>
      <c r="J1090" s="4">
        <f>IFERROR(VLOOKUP($U1090,TONGHOPVERSION!$A$3:$G$240,6,FALSE),VLOOKUP($B1090,TONGHOPVERSION!$A$3:$G$240,6,FALSE))</f>
        <v>1262.8791112553388</v>
      </c>
      <c r="K1090" s="4">
        <f>IFERROR(VLOOKUP($U1090,TONGHOPVERSION!$A$3:$G$240,7,FALSE),VLOOKUP($B1090,TONGHOPVERSION!$A$3:$G$240,7,FALSE))</f>
        <v>751.87721357593648</v>
      </c>
      <c r="L1090" s="2">
        <v>6.25E-2</v>
      </c>
      <c r="M1090" s="2">
        <v>0.30208333333333331</v>
      </c>
      <c r="N1090" s="6">
        <f t="shared" si="64"/>
        <v>1</v>
      </c>
      <c r="O1090" s="6">
        <f t="shared" si="65"/>
        <v>30</v>
      </c>
      <c r="P1090" s="6">
        <f t="shared" si="66"/>
        <v>7</v>
      </c>
      <c r="Q1090" s="6">
        <f t="shared" si="67"/>
        <v>15</v>
      </c>
      <c r="R1090">
        <v>274</v>
      </c>
      <c r="S1090">
        <v>3906</v>
      </c>
      <c r="T1090" s="4">
        <v>1070.2439999999999</v>
      </c>
      <c r="U1090" t="s">
        <v>557</v>
      </c>
      <c r="V1090" t="s">
        <v>557</v>
      </c>
      <c r="W1090" t="s">
        <v>21</v>
      </c>
      <c r="X1090" t="s">
        <v>145</v>
      </c>
      <c r="Y1090" t="s">
        <v>23</v>
      </c>
      <c r="Z1090" t="s">
        <v>37</v>
      </c>
    </row>
    <row r="1091" spans="1:26" x14ac:dyDescent="0.2">
      <c r="A1091" s="1">
        <v>43628</v>
      </c>
      <c r="B1091" t="s">
        <v>560</v>
      </c>
      <c r="C1091" t="s">
        <v>27</v>
      </c>
      <c r="D1091" t="s">
        <v>539</v>
      </c>
      <c r="E1091" t="s">
        <v>576</v>
      </c>
      <c r="F1091" s="3" t="s">
        <v>533</v>
      </c>
      <c r="G1091" s="3">
        <f>WEEKDAY(A1091,2)</f>
        <v>3</v>
      </c>
      <c r="H1091" s="7">
        <f>N1091+O1091/60</f>
        <v>13.75</v>
      </c>
      <c r="I1091" s="7">
        <f>P1091+Q1091/60</f>
        <v>22.25</v>
      </c>
      <c r="J1091" s="4">
        <f>IFERROR(VLOOKUP($U1091,TONGHOPVERSION!$A$3:$G$240,6,FALSE),VLOOKUP($B1091,TONGHOPVERSION!$A$3:$G$240,6,FALSE))</f>
        <v>2174.0844660030534</v>
      </c>
      <c r="K1091" s="4">
        <f>IFERROR(VLOOKUP($U1091,TONGHOPVERSION!$A$3:$G$240,7,FALSE),VLOOKUP($B1091,TONGHOPVERSION!$A$3:$G$240,7,FALSE))</f>
        <v>2175.806312320286</v>
      </c>
      <c r="L1091" s="2">
        <v>0.57291666666666663</v>
      </c>
      <c r="M1091" s="2">
        <v>0.92708333333333337</v>
      </c>
      <c r="N1091" s="6">
        <f t="shared" ref="N1091:N1154" si="68">HOUR(L1091)</f>
        <v>13</v>
      </c>
      <c r="O1091" s="6">
        <f t="shared" ref="O1091:O1154" si="69">MINUTE(L1091)</f>
        <v>45</v>
      </c>
      <c r="P1091" s="6">
        <f t="shared" ref="P1091:P1154" si="70">HOUR(M1091)</f>
        <v>22</v>
      </c>
      <c r="Q1091" s="6">
        <f t="shared" ref="Q1091:Q1154" si="71">MINUTE(M1091)</f>
        <v>15</v>
      </c>
      <c r="R1091">
        <v>274</v>
      </c>
      <c r="S1091">
        <v>6833</v>
      </c>
      <c r="T1091" s="4">
        <v>1872.242</v>
      </c>
      <c r="U1091" t="s">
        <v>560</v>
      </c>
      <c r="V1091" t="s">
        <v>560</v>
      </c>
      <c r="W1091" t="s">
        <v>541</v>
      </c>
      <c r="X1091" t="s">
        <v>542</v>
      </c>
      <c r="Y1091" t="s">
        <v>23</v>
      </c>
      <c r="Z1091" t="s">
        <v>37</v>
      </c>
    </row>
    <row r="1092" spans="1:26" x14ac:dyDescent="0.2">
      <c r="A1092" s="1">
        <v>43628</v>
      </c>
      <c r="B1092" t="s">
        <v>92</v>
      </c>
      <c r="C1092" t="s">
        <v>35</v>
      </c>
      <c r="D1092" t="s">
        <v>27</v>
      </c>
      <c r="E1092" t="s">
        <v>714</v>
      </c>
      <c r="F1092" s="3" t="s">
        <v>533</v>
      </c>
      <c r="G1092" s="3">
        <f>WEEKDAY(A1092,2)</f>
        <v>3</v>
      </c>
      <c r="H1092" s="7">
        <f>N1092+O1092/60</f>
        <v>9.8333333333333339</v>
      </c>
      <c r="I1092" s="7">
        <f>P1092+Q1092/60</f>
        <v>12.083333333333334</v>
      </c>
      <c r="J1092" s="4">
        <f>IFERROR(VLOOKUP($U1092,TONGHOPVERSION!$A$3:$G$240,6,FALSE),VLOOKUP($B1092,TONGHOPVERSION!$A$3:$G$240,6,FALSE))</f>
        <v>381.62004815649715</v>
      </c>
      <c r="K1092" s="4">
        <f>IFERROR(VLOOKUP($U1092,TONGHOPVERSION!$A$3:$G$240,7,FALSE),VLOOKUP($B1092,TONGHOPVERSION!$A$3:$G$240,7,FALSE))</f>
        <v>329.70071085785668</v>
      </c>
      <c r="L1092" s="2">
        <v>0.40972222222222227</v>
      </c>
      <c r="M1092" s="2">
        <v>0.50347222222222221</v>
      </c>
      <c r="N1092" s="6">
        <f t="shared" si="68"/>
        <v>9</v>
      </c>
      <c r="O1092" s="6">
        <f t="shared" si="69"/>
        <v>50</v>
      </c>
      <c r="P1092" s="6">
        <f t="shared" si="70"/>
        <v>12</v>
      </c>
      <c r="Q1092" s="6">
        <f t="shared" si="71"/>
        <v>5</v>
      </c>
      <c r="R1092">
        <v>274</v>
      </c>
      <c r="S1092">
        <v>1133</v>
      </c>
      <c r="T1092" s="4">
        <v>310.44200000000001</v>
      </c>
      <c r="U1092" t="s">
        <v>92</v>
      </c>
      <c r="V1092" t="s">
        <v>92</v>
      </c>
      <c r="W1092" t="s">
        <v>92</v>
      </c>
      <c r="X1092" t="s">
        <v>16</v>
      </c>
      <c r="Y1092" t="s">
        <v>30</v>
      </c>
      <c r="Z1092" t="s">
        <v>37</v>
      </c>
    </row>
    <row r="1093" spans="1:26" x14ac:dyDescent="0.2">
      <c r="A1093" s="1">
        <v>43628</v>
      </c>
      <c r="B1093" t="s">
        <v>94</v>
      </c>
      <c r="C1093" t="s">
        <v>27</v>
      </c>
      <c r="D1093" t="s">
        <v>35</v>
      </c>
      <c r="E1093" t="s">
        <v>760</v>
      </c>
      <c r="F1093" s="3" t="s">
        <v>533</v>
      </c>
      <c r="G1093" s="3">
        <f>WEEKDAY(A1093,2)</f>
        <v>3</v>
      </c>
      <c r="H1093" s="7">
        <f>N1093+O1093/60</f>
        <v>13.5</v>
      </c>
      <c r="I1093" s="7">
        <f>P1093+Q1093/60</f>
        <v>15.583333333333334</v>
      </c>
      <c r="J1093" s="4">
        <f>IFERROR(VLOOKUP($U1093,TONGHOPVERSION!$A$3:$G$240,6,FALSE),VLOOKUP($B1093,TONGHOPVERSION!$A$3:$G$240,6,FALSE))</f>
        <v>381.62004815649715</v>
      </c>
      <c r="K1093" s="4">
        <f>IFERROR(VLOOKUP($U1093,TONGHOPVERSION!$A$3:$G$240,7,FALSE),VLOOKUP($B1093,TONGHOPVERSION!$A$3:$G$240,7,FALSE))</f>
        <v>329.70071085785668</v>
      </c>
      <c r="L1093" s="2">
        <v>0.5625</v>
      </c>
      <c r="M1093" s="2">
        <v>0.64930555555555558</v>
      </c>
      <c r="N1093" s="6">
        <f t="shared" si="68"/>
        <v>13</v>
      </c>
      <c r="O1093" s="6">
        <f t="shared" si="69"/>
        <v>30</v>
      </c>
      <c r="P1093" s="6">
        <f t="shared" si="70"/>
        <v>15</v>
      </c>
      <c r="Q1093" s="6">
        <f t="shared" si="71"/>
        <v>35</v>
      </c>
      <c r="R1093">
        <v>274</v>
      </c>
      <c r="S1093">
        <v>1133</v>
      </c>
      <c r="T1093" s="4">
        <v>310.44200000000001</v>
      </c>
      <c r="U1093" t="s">
        <v>92</v>
      </c>
      <c r="V1093" t="s">
        <v>92</v>
      </c>
      <c r="W1093" t="s">
        <v>92</v>
      </c>
      <c r="X1093" t="s">
        <v>16</v>
      </c>
      <c r="Y1093" t="s">
        <v>30</v>
      </c>
      <c r="Z1093" t="s">
        <v>37</v>
      </c>
    </row>
    <row r="1094" spans="1:26" x14ac:dyDescent="0.2">
      <c r="A1094" s="1">
        <v>43628</v>
      </c>
      <c r="B1094" t="s">
        <v>94</v>
      </c>
      <c r="C1094" t="s">
        <v>27</v>
      </c>
      <c r="D1094" t="s">
        <v>35</v>
      </c>
      <c r="E1094" t="s">
        <v>93</v>
      </c>
      <c r="F1094" s="3" t="s">
        <v>533</v>
      </c>
      <c r="G1094" s="3">
        <f>WEEKDAY(A1094,2)</f>
        <v>3</v>
      </c>
      <c r="H1094" s="7">
        <f>N1094+O1094/60</f>
        <v>1</v>
      </c>
      <c r="I1094" s="7">
        <f>P1094+Q1094/60</f>
        <v>3.0833333333333335</v>
      </c>
      <c r="J1094" s="4">
        <f>IFERROR(VLOOKUP($U1094,TONGHOPVERSION!$A$3:$G$240,6,FALSE),VLOOKUP($B1094,TONGHOPVERSION!$A$3:$G$240,6,FALSE))</f>
        <v>381.62004815649715</v>
      </c>
      <c r="K1094" s="4">
        <f>IFERROR(VLOOKUP($U1094,TONGHOPVERSION!$A$3:$G$240,7,FALSE),VLOOKUP($B1094,TONGHOPVERSION!$A$3:$G$240,7,FALSE))</f>
        <v>329.70071085785668</v>
      </c>
      <c r="L1094" s="2">
        <v>4.1666666666666664E-2</v>
      </c>
      <c r="M1094" s="2">
        <v>0.12847222222222224</v>
      </c>
      <c r="N1094" s="6">
        <f t="shared" si="68"/>
        <v>1</v>
      </c>
      <c r="O1094" s="6">
        <f t="shared" si="69"/>
        <v>0</v>
      </c>
      <c r="P1094" s="6">
        <f t="shared" si="70"/>
        <v>3</v>
      </c>
      <c r="Q1094" s="6">
        <f t="shared" si="71"/>
        <v>5</v>
      </c>
      <c r="R1094">
        <v>274</v>
      </c>
      <c r="S1094">
        <v>1133</v>
      </c>
      <c r="T1094" s="4">
        <v>310.44200000000001</v>
      </c>
      <c r="U1094" t="s">
        <v>92</v>
      </c>
      <c r="V1094" t="s">
        <v>92</v>
      </c>
      <c r="W1094" t="s">
        <v>92</v>
      </c>
      <c r="X1094" t="s">
        <v>16</v>
      </c>
      <c r="Y1094" t="s">
        <v>30</v>
      </c>
      <c r="Z1094" t="s">
        <v>37</v>
      </c>
    </row>
    <row r="1095" spans="1:26" x14ac:dyDescent="0.2">
      <c r="A1095" s="1">
        <v>43628</v>
      </c>
      <c r="B1095" t="s">
        <v>546</v>
      </c>
      <c r="C1095" t="s">
        <v>35</v>
      </c>
      <c r="D1095" t="s">
        <v>547</v>
      </c>
      <c r="E1095" t="s">
        <v>545</v>
      </c>
      <c r="F1095" s="3" t="s">
        <v>533</v>
      </c>
      <c r="G1095" s="3">
        <f>WEEKDAY(A1095,2)</f>
        <v>3</v>
      </c>
      <c r="H1095" s="7">
        <f>N1095+O1095/60</f>
        <v>18.166666666666668</v>
      </c>
      <c r="I1095" s="7">
        <f>P1095+Q1095/60</f>
        <v>6.666666666666667</v>
      </c>
      <c r="J1095" s="4">
        <f>IFERROR(VLOOKUP($U1095,TONGHOPVERSION!$A$3:$G$240,6,FALSE),VLOOKUP($B1095,TONGHOPVERSION!$A$3:$G$240,6,FALSE))</f>
        <v>2793.2643464443472</v>
      </c>
      <c r="K1095" s="4">
        <f>IFERROR(VLOOKUP($U1095,TONGHOPVERSION!$A$3:$G$240,7,FALSE),VLOOKUP($B1095,TONGHOPVERSION!$A$3:$G$240,7,FALSE))</f>
        <v>3158.3749324071009</v>
      </c>
      <c r="L1095" s="2">
        <v>0.75694444444444453</v>
      </c>
      <c r="M1095" s="2">
        <v>0.27777777777777779</v>
      </c>
      <c r="N1095" s="6">
        <f t="shared" si="68"/>
        <v>18</v>
      </c>
      <c r="O1095" s="6">
        <f t="shared" si="69"/>
        <v>10</v>
      </c>
      <c r="P1095" s="6">
        <f t="shared" si="70"/>
        <v>6</v>
      </c>
      <c r="Q1095" s="6">
        <f t="shared" si="71"/>
        <v>40</v>
      </c>
      <c r="R1095">
        <v>274</v>
      </c>
      <c r="S1095">
        <v>9275</v>
      </c>
      <c r="T1095" s="4">
        <v>2541.35</v>
      </c>
      <c r="U1095" t="s">
        <v>546</v>
      </c>
      <c r="V1095" t="s">
        <v>546</v>
      </c>
      <c r="W1095" t="s">
        <v>535</v>
      </c>
      <c r="X1095" t="s">
        <v>548</v>
      </c>
      <c r="Y1095" t="s">
        <v>23</v>
      </c>
      <c r="Z1095" t="s">
        <v>37</v>
      </c>
    </row>
    <row r="1096" spans="1:26" x14ac:dyDescent="0.2">
      <c r="A1096" s="1">
        <v>43628</v>
      </c>
      <c r="B1096" t="s">
        <v>94</v>
      </c>
      <c r="C1096" t="s">
        <v>27</v>
      </c>
      <c r="D1096" t="s">
        <v>35</v>
      </c>
      <c r="E1096" t="s">
        <v>563</v>
      </c>
      <c r="F1096" s="3" t="s">
        <v>533</v>
      </c>
      <c r="G1096" s="3">
        <f>WEEKDAY(A1096,2)</f>
        <v>3</v>
      </c>
      <c r="H1096" s="7">
        <f>N1096+O1096/60</f>
        <v>11</v>
      </c>
      <c r="I1096" s="7">
        <f>P1096+Q1096/60</f>
        <v>13.083333333333334</v>
      </c>
      <c r="J1096" s="4">
        <f>IFERROR(VLOOKUP($U1096,TONGHOPVERSION!$A$3:$G$240,6,FALSE),VLOOKUP($B1096,TONGHOPVERSION!$A$3:$G$240,6,FALSE))</f>
        <v>381.62004815649715</v>
      </c>
      <c r="K1096" s="4">
        <f>IFERROR(VLOOKUP($U1096,TONGHOPVERSION!$A$3:$G$240,7,FALSE),VLOOKUP($B1096,TONGHOPVERSION!$A$3:$G$240,7,FALSE))</f>
        <v>329.70071085785668</v>
      </c>
      <c r="L1096" s="2">
        <v>0.45833333333333331</v>
      </c>
      <c r="M1096" s="2">
        <v>0.54513888888888895</v>
      </c>
      <c r="N1096" s="6">
        <f t="shared" si="68"/>
        <v>11</v>
      </c>
      <c r="O1096" s="6">
        <f t="shared" si="69"/>
        <v>0</v>
      </c>
      <c r="P1096" s="6">
        <f t="shared" si="70"/>
        <v>13</v>
      </c>
      <c r="Q1096" s="6">
        <f t="shared" si="71"/>
        <v>5</v>
      </c>
      <c r="R1096">
        <v>274</v>
      </c>
      <c r="S1096">
        <v>1133</v>
      </c>
      <c r="T1096" s="4">
        <v>310.44200000000001</v>
      </c>
      <c r="U1096" t="s">
        <v>92</v>
      </c>
      <c r="V1096" t="s">
        <v>92</v>
      </c>
      <c r="W1096" t="s">
        <v>92</v>
      </c>
      <c r="X1096" t="s">
        <v>16</v>
      </c>
      <c r="Y1096" t="s">
        <v>30</v>
      </c>
      <c r="Z1096" t="s">
        <v>37</v>
      </c>
    </row>
    <row r="1097" spans="1:26" x14ac:dyDescent="0.2">
      <c r="A1097" s="1">
        <v>43628</v>
      </c>
      <c r="B1097" t="s">
        <v>559</v>
      </c>
      <c r="C1097" t="s">
        <v>539</v>
      </c>
      <c r="D1097" t="s">
        <v>27</v>
      </c>
      <c r="E1097" t="s">
        <v>558</v>
      </c>
      <c r="F1097" s="3" t="s">
        <v>533</v>
      </c>
      <c r="G1097" s="3">
        <f>WEEKDAY(A1097,2)</f>
        <v>3</v>
      </c>
      <c r="H1097" s="7">
        <f>N1097+O1097/60</f>
        <v>0.25</v>
      </c>
      <c r="I1097" s="7">
        <f>P1097+Q1097/60</f>
        <v>9.1666666666666661</v>
      </c>
      <c r="J1097" s="4">
        <f>IFERROR(VLOOKUP($U1097,TONGHOPVERSION!$A$3:$G$240,6,FALSE),VLOOKUP($B1097,TONGHOPVERSION!$A$3:$G$240,6,FALSE))</f>
        <v>2174.0844660030534</v>
      </c>
      <c r="K1097" s="4">
        <f>IFERROR(VLOOKUP($U1097,TONGHOPVERSION!$A$3:$G$240,7,FALSE),VLOOKUP($B1097,TONGHOPVERSION!$A$3:$G$240,7,FALSE))</f>
        <v>2175.806312320286</v>
      </c>
      <c r="L1097" s="2">
        <v>1.0416666666666666E-2</v>
      </c>
      <c r="M1097" s="2">
        <v>0.38194444444444442</v>
      </c>
      <c r="N1097" s="6">
        <f t="shared" si="68"/>
        <v>0</v>
      </c>
      <c r="O1097" s="6">
        <f t="shared" si="69"/>
        <v>15</v>
      </c>
      <c r="P1097" s="6">
        <f t="shared" si="70"/>
        <v>9</v>
      </c>
      <c r="Q1097" s="6">
        <f t="shared" si="71"/>
        <v>10</v>
      </c>
      <c r="R1097">
        <v>274</v>
      </c>
      <c r="S1097">
        <v>6833</v>
      </c>
      <c r="T1097" s="4">
        <v>1872.242</v>
      </c>
      <c r="U1097" t="s">
        <v>560</v>
      </c>
      <c r="V1097" t="s">
        <v>560</v>
      </c>
      <c r="W1097" t="s">
        <v>541</v>
      </c>
      <c r="X1097" t="s">
        <v>542</v>
      </c>
      <c r="Y1097" t="s">
        <v>23</v>
      </c>
      <c r="Z1097" t="s">
        <v>37</v>
      </c>
    </row>
    <row r="1098" spans="1:26" x14ac:dyDescent="0.2">
      <c r="A1098" s="1">
        <v>43628</v>
      </c>
      <c r="B1098" t="s">
        <v>544</v>
      </c>
      <c r="C1098" t="s">
        <v>35</v>
      </c>
      <c r="D1098" t="s">
        <v>262</v>
      </c>
      <c r="E1098" t="s">
        <v>636</v>
      </c>
      <c r="F1098" s="3" t="s">
        <v>582</v>
      </c>
      <c r="G1098" s="3">
        <f>WEEKDAY(A1098,2)</f>
        <v>3</v>
      </c>
      <c r="H1098" s="7">
        <f>N1098+O1098/60</f>
        <v>16.666666666666668</v>
      </c>
      <c r="I1098" s="7">
        <f>P1098+Q1098/60</f>
        <v>20.833333333333332</v>
      </c>
      <c r="J1098" s="4">
        <f>IFERROR(VLOOKUP($U1098,TONGHOPVERSION!$A$3:$G$240,6,FALSE),VLOOKUP($B1098,TONGHOPVERSION!$A$3:$G$240,6,FALSE))</f>
        <v>747.44583446486399</v>
      </c>
      <c r="K1098" s="4">
        <f>IFERROR(VLOOKUP($U1098,TONGHOPVERSION!$A$3:$G$240,7,FALSE),VLOOKUP($B1098,TONGHOPVERSION!$A$3:$G$240,7,FALSE))</f>
        <v>706.65951962199745</v>
      </c>
      <c r="L1098" s="2">
        <v>0.69444444444444453</v>
      </c>
      <c r="M1098" s="2">
        <v>0.86805555555555547</v>
      </c>
      <c r="N1098" s="6">
        <f t="shared" si="68"/>
        <v>16</v>
      </c>
      <c r="O1098" s="6">
        <f t="shared" si="69"/>
        <v>40</v>
      </c>
      <c r="P1098" s="6">
        <f t="shared" si="70"/>
        <v>20</v>
      </c>
      <c r="Q1098" s="6">
        <f t="shared" si="71"/>
        <v>50</v>
      </c>
      <c r="R1098">
        <v>305</v>
      </c>
      <c r="S1098">
        <v>2691</v>
      </c>
      <c r="T1098" s="4">
        <v>820.755</v>
      </c>
      <c r="U1098" t="s">
        <v>544</v>
      </c>
      <c r="V1098" t="s">
        <v>544</v>
      </c>
      <c r="W1098" t="s">
        <v>21</v>
      </c>
      <c r="X1098" t="s">
        <v>22</v>
      </c>
      <c r="Y1098" t="s">
        <v>23</v>
      </c>
      <c r="Z1098" t="s">
        <v>37</v>
      </c>
    </row>
    <row r="1099" spans="1:26" x14ac:dyDescent="0.2">
      <c r="A1099" s="1">
        <v>43628</v>
      </c>
      <c r="B1099" t="s">
        <v>92</v>
      </c>
      <c r="C1099" t="s">
        <v>35</v>
      </c>
      <c r="D1099" t="s">
        <v>27</v>
      </c>
      <c r="E1099" t="s">
        <v>723</v>
      </c>
      <c r="F1099" s="3" t="s">
        <v>582</v>
      </c>
      <c r="G1099" s="3">
        <f>WEEKDAY(A1099,2)</f>
        <v>3</v>
      </c>
      <c r="H1099" s="7">
        <f>N1099+O1099/60</f>
        <v>8.5</v>
      </c>
      <c r="I1099" s="7">
        <f>P1099+Q1099/60</f>
        <v>10.75</v>
      </c>
      <c r="J1099" s="4">
        <f>IFERROR(VLOOKUP($U1099,TONGHOPVERSION!$A$3:$G$240,6,FALSE),VLOOKUP($B1099,TONGHOPVERSION!$A$3:$G$240,6,FALSE))</f>
        <v>381.62004815649715</v>
      </c>
      <c r="K1099" s="4">
        <f>IFERROR(VLOOKUP($U1099,TONGHOPVERSION!$A$3:$G$240,7,FALSE),VLOOKUP($B1099,TONGHOPVERSION!$A$3:$G$240,7,FALSE))</f>
        <v>329.70071085785668</v>
      </c>
      <c r="L1099" s="2">
        <v>0.35416666666666669</v>
      </c>
      <c r="M1099" s="2">
        <v>0.44791666666666669</v>
      </c>
      <c r="N1099" s="6">
        <f t="shared" si="68"/>
        <v>8</v>
      </c>
      <c r="O1099" s="6">
        <f t="shared" si="69"/>
        <v>30</v>
      </c>
      <c r="P1099" s="6">
        <f t="shared" si="70"/>
        <v>10</v>
      </c>
      <c r="Q1099" s="6">
        <f t="shared" si="71"/>
        <v>45</v>
      </c>
      <c r="R1099">
        <v>305</v>
      </c>
      <c r="S1099">
        <v>1133</v>
      </c>
      <c r="T1099" s="4">
        <v>345.565</v>
      </c>
      <c r="U1099" t="s">
        <v>92</v>
      </c>
      <c r="V1099" t="s">
        <v>92</v>
      </c>
      <c r="W1099" t="s">
        <v>92</v>
      </c>
      <c r="X1099" t="s">
        <v>16</v>
      </c>
      <c r="Y1099" t="s">
        <v>30</v>
      </c>
      <c r="Z1099" t="s">
        <v>37</v>
      </c>
    </row>
    <row r="1100" spans="1:26" x14ac:dyDescent="0.2">
      <c r="A1100" s="1">
        <v>43628</v>
      </c>
      <c r="B1100" t="s">
        <v>624</v>
      </c>
      <c r="C1100" t="s">
        <v>448</v>
      </c>
      <c r="D1100" t="s">
        <v>35</v>
      </c>
      <c r="E1100" t="s">
        <v>623</v>
      </c>
      <c r="F1100" s="3" t="s">
        <v>582</v>
      </c>
      <c r="G1100" s="3">
        <f>WEEKDAY(A1100,2)</f>
        <v>3</v>
      </c>
      <c r="H1100" s="7">
        <f>N1100+O1100/60</f>
        <v>1</v>
      </c>
      <c r="I1100" s="7">
        <f>P1100+Q1100/60</f>
        <v>6.833333333333333</v>
      </c>
      <c r="J1100" s="4">
        <f>IFERROR(VLOOKUP($U1100,TONGHOPVERSION!$A$3:$G$240,6,FALSE),VLOOKUP($B1100,TONGHOPVERSION!$A$3:$G$240,6,FALSE))</f>
        <v>1109.0247820000002</v>
      </c>
      <c r="K1100" s="4">
        <f>IFERROR(VLOOKUP($U1100,TONGHOPVERSION!$A$3:$G$240,7,FALSE),VLOOKUP($B1100,TONGHOPVERSION!$A$3:$G$240,7,FALSE))</f>
        <v>861.58097594528226</v>
      </c>
      <c r="L1100" s="2">
        <v>4.1666666666666664E-2</v>
      </c>
      <c r="M1100" s="2">
        <v>0.28472222222222221</v>
      </c>
      <c r="N1100" s="6">
        <f t="shared" si="68"/>
        <v>1</v>
      </c>
      <c r="O1100" s="6">
        <f t="shared" si="69"/>
        <v>0</v>
      </c>
      <c r="P1100" s="6">
        <f t="shared" si="70"/>
        <v>6</v>
      </c>
      <c r="Q1100" s="6">
        <f t="shared" si="71"/>
        <v>50</v>
      </c>
      <c r="R1100">
        <v>305</v>
      </c>
      <c r="S1100">
        <v>3727</v>
      </c>
      <c r="T1100" s="4">
        <v>1136.7349999999999</v>
      </c>
      <c r="U1100" t="s">
        <v>581</v>
      </c>
      <c r="V1100" t="s">
        <v>581</v>
      </c>
      <c r="W1100" t="s">
        <v>21</v>
      </c>
      <c r="X1100" t="s">
        <v>145</v>
      </c>
      <c r="Y1100" t="s">
        <v>23</v>
      </c>
      <c r="Z1100" t="s">
        <v>37</v>
      </c>
    </row>
    <row r="1101" spans="1:26" x14ac:dyDescent="0.2">
      <c r="A1101" s="1">
        <v>43628</v>
      </c>
      <c r="B1101" t="s">
        <v>94</v>
      </c>
      <c r="C1101" t="s">
        <v>27</v>
      </c>
      <c r="D1101" t="s">
        <v>35</v>
      </c>
      <c r="E1101" t="s">
        <v>724</v>
      </c>
      <c r="F1101" s="3" t="s">
        <v>582</v>
      </c>
      <c r="G1101" s="3">
        <f>WEEKDAY(A1101,2)</f>
        <v>3</v>
      </c>
      <c r="H1101" s="7">
        <f>N1101+O1101/60</f>
        <v>12.5</v>
      </c>
      <c r="I1101" s="7">
        <f>P1101+Q1101/60</f>
        <v>14.583333333333334</v>
      </c>
      <c r="J1101" s="4">
        <f>IFERROR(VLOOKUP($U1101,TONGHOPVERSION!$A$3:$G$240,6,FALSE),VLOOKUP($B1101,TONGHOPVERSION!$A$3:$G$240,6,FALSE))</f>
        <v>381.62004815649715</v>
      </c>
      <c r="K1101" s="4">
        <f>IFERROR(VLOOKUP($U1101,TONGHOPVERSION!$A$3:$G$240,7,FALSE),VLOOKUP($B1101,TONGHOPVERSION!$A$3:$G$240,7,FALSE))</f>
        <v>329.70071085785668</v>
      </c>
      <c r="L1101" s="2">
        <v>0.52083333333333337</v>
      </c>
      <c r="M1101" s="2">
        <v>0.60763888888888895</v>
      </c>
      <c r="N1101" s="6">
        <f t="shared" si="68"/>
        <v>12</v>
      </c>
      <c r="O1101" s="6">
        <f t="shared" si="69"/>
        <v>30</v>
      </c>
      <c r="P1101" s="6">
        <f t="shared" si="70"/>
        <v>14</v>
      </c>
      <c r="Q1101" s="6">
        <f t="shared" si="71"/>
        <v>35</v>
      </c>
      <c r="R1101">
        <v>305</v>
      </c>
      <c r="S1101">
        <v>1133</v>
      </c>
      <c r="T1101" s="4">
        <v>345.565</v>
      </c>
      <c r="U1101" t="s">
        <v>92</v>
      </c>
      <c r="V1101" t="s">
        <v>92</v>
      </c>
      <c r="W1101" t="s">
        <v>92</v>
      </c>
      <c r="X1101" t="s">
        <v>16</v>
      </c>
      <c r="Y1101" t="s">
        <v>30</v>
      </c>
      <c r="Z1101" t="s">
        <v>37</v>
      </c>
    </row>
    <row r="1102" spans="1:26" x14ac:dyDescent="0.2">
      <c r="A1102" s="1">
        <v>43628</v>
      </c>
      <c r="B1102" t="s">
        <v>630</v>
      </c>
      <c r="C1102" t="s">
        <v>448</v>
      </c>
      <c r="D1102" t="s">
        <v>27</v>
      </c>
      <c r="E1102" t="s">
        <v>629</v>
      </c>
      <c r="F1102" s="3" t="s">
        <v>582</v>
      </c>
      <c r="G1102" s="3">
        <f>WEEKDAY(A1102,2)</f>
        <v>3</v>
      </c>
      <c r="H1102" s="7">
        <f>N1102+O1102/60</f>
        <v>6.416666666666667</v>
      </c>
      <c r="I1102" s="7">
        <f>P1102+Q1102/60</f>
        <v>12.416666666666666</v>
      </c>
      <c r="J1102" s="4">
        <f>IFERROR(VLOOKUP($U1102,TONGHOPVERSION!$A$3:$G$240,6,FALSE),VLOOKUP($B1102,TONGHOPVERSION!$A$3:$G$240,6,FALSE))</f>
        <v>1154.2431420497994</v>
      </c>
      <c r="K1102" s="4">
        <f>IFERROR(VLOOKUP($U1102,TONGHOPVERSION!$A$3:$G$240,7,FALSE),VLOOKUP($B1102,TONGHOPVERSION!$A$3:$G$240,7,FALSE))</f>
        <v>934.60071887375227</v>
      </c>
      <c r="L1102" s="2">
        <v>0.2673611111111111</v>
      </c>
      <c r="M1102" s="2">
        <v>0.51736111111111105</v>
      </c>
      <c r="N1102" s="6">
        <f t="shared" si="68"/>
        <v>6</v>
      </c>
      <c r="O1102" s="6">
        <f t="shared" si="69"/>
        <v>25</v>
      </c>
      <c r="P1102" s="6">
        <f t="shared" si="70"/>
        <v>12</v>
      </c>
      <c r="Q1102" s="6">
        <f t="shared" si="71"/>
        <v>25</v>
      </c>
      <c r="R1102">
        <v>305</v>
      </c>
      <c r="S1102">
        <v>4381</v>
      </c>
      <c r="T1102" s="4">
        <v>1336.2049999999999</v>
      </c>
      <c r="U1102" t="s">
        <v>621</v>
      </c>
      <c r="V1102" t="s">
        <v>621</v>
      </c>
      <c r="W1102" t="s">
        <v>21</v>
      </c>
      <c r="X1102" t="s">
        <v>145</v>
      </c>
      <c r="Y1102" t="s">
        <v>23</v>
      </c>
      <c r="Z1102" t="s">
        <v>37</v>
      </c>
    </row>
    <row r="1103" spans="1:26" x14ac:dyDescent="0.2">
      <c r="A1103" s="1">
        <v>43628</v>
      </c>
      <c r="B1103" t="s">
        <v>322</v>
      </c>
      <c r="C1103" t="s">
        <v>27</v>
      </c>
      <c r="D1103" t="s">
        <v>262</v>
      </c>
      <c r="E1103" t="s">
        <v>589</v>
      </c>
      <c r="F1103" s="3" t="s">
        <v>582</v>
      </c>
      <c r="G1103" s="3">
        <f>WEEKDAY(A1103,2)</f>
        <v>3</v>
      </c>
      <c r="H1103" s="7">
        <f>N1103+O1103/60</f>
        <v>16.666666666666668</v>
      </c>
      <c r="I1103" s="7">
        <f>P1103+Q1103/60</f>
        <v>21.666666666666668</v>
      </c>
      <c r="J1103" s="4">
        <f>IFERROR(VLOOKUP($U1103,TONGHOPVERSION!$A$3:$G$240,6,FALSE),VLOOKUP($B1103,TONGHOPVERSION!$A$3:$G$240,6,FALSE))</f>
        <v>820.43278345708859</v>
      </c>
      <c r="K1103" s="4">
        <f>IFERROR(VLOOKUP($U1103,TONGHOPVERSION!$A$3:$G$240,7,FALSE),VLOOKUP($B1103,TONGHOPVERSION!$A$3:$G$240,7,FALSE))</f>
        <v>858.33376596507389</v>
      </c>
      <c r="L1103" s="2">
        <v>0.69444444444444453</v>
      </c>
      <c r="M1103" s="2">
        <v>0.90277777777777779</v>
      </c>
      <c r="N1103" s="6">
        <f t="shared" si="68"/>
        <v>16</v>
      </c>
      <c r="O1103" s="6">
        <f t="shared" si="69"/>
        <v>40</v>
      </c>
      <c r="P1103" s="6">
        <f t="shared" si="70"/>
        <v>21</v>
      </c>
      <c r="Q1103" s="6">
        <f t="shared" si="71"/>
        <v>40</v>
      </c>
      <c r="R1103">
        <v>305</v>
      </c>
      <c r="S1103">
        <v>3553</v>
      </c>
      <c r="T1103" s="4">
        <v>1083.665</v>
      </c>
      <c r="U1103" t="s">
        <v>322</v>
      </c>
      <c r="V1103" t="s">
        <v>322</v>
      </c>
      <c r="W1103" t="s">
        <v>21</v>
      </c>
      <c r="X1103" t="s">
        <v>22</v>
      </c>
      <c r="Y1103" t="s">
        <v>23</v>
      </c>
      <c r="Z1103" t="s">
        <v>37</v>
      </c>
    </row>
    <row r="1104" spans="1:26" x14ac:dyDescent="0.2">
      <c r="A1104" s="1">
        <v>43628</v>
      </c>
      <c r="B1104" t="s">
        <v>92</v>
      </c>
      <c r="C1104" t="s">
        <v>35</v>
      </c>
      <c r="D1104" t="s">
        <v>27</v>
      </c>
      <c r="E1104" t="s">
        <v>586</v>
      </c>
      <c r="F1104" s="3" t="s">
        <v>582</v>
      </c>
      <c r="G1104" s="3">
        <f>WEEKDAY(A1104,2)</f>
        <v>3</v>
      </c>
      <c r="H1104" s="7">
        <f>N1104+O1104/60</f>
        <v>11</v>
      </c>
      <c r="I1104" s="7">
        <f>P1104+Q1104/60</f>
        <v>13.25</v>
      </c>
      <c r="J1104" s="4">
        <f>IFERROR(VLOOKUP($U1104,TONGHOPVERSION!$A$3:$G$240,6,FALSE),VLOOKUP($B1104,TONGHOPVERSION!$A$3:$G$240,6,FALSE))</f>
        <v>381.62004815649715</v>
      </c>
      <c r="K1104" s="4">
        <f>IFERROR(VLOOKUP($U1104,TONGHOPVERSION!$A$3:$G$240,7,FALSE),VLOOKUP($B1104,TONGHOPVERSION!$A$3:$G$240,7,FALSE))</f>
        <v>329.70071085785668</v>
      </c>
      <c r="L1104" s="2">
        <v>0.45833333333333331</v>
      </c>
      <c r="M1104" s="2">
        <v>0.55208333333333337</v>
      </c>
      <c r="N1104" s="6">
        <f t="shared" si="68"/>
        <v>11</v>
      </c>
      <c r="O1104" s="6">
        <f t="shared" si="69"/>
        <v>0</v>
      </c>
      <c r="P1104" s="6">
        <f t="shared" si="70"/>
        <v>13</v>
      </c>
      <c r="Q1104" s="6">
        <f t="shared" si="71"/>
        <v>15</v>
      </c>
      <c r="R1104">
        <v>305</v>
      </c>
      <c r="S1104">
        <v>1133</v>
      </c>
      <c r="T1104" s="4">
        <v>345.565</v>
      </c>
      <c r="U1104" t="s">
        <v>92</v>
      </c>
      <c r="V1104" t="s">
        <v>92</v>
      </c>
      <c r="W1104" t="s">
        <v>92</v>
      </c>
      <c r="X1104" t="s">
        <v>16</v>
      </c>
      <c r="Y1104" t="s">
        <v>30</v>
      </c>
      <c r="Z1104" t="s">
        <v>37</v>
      </c>
    </row>
    <row r="1105" spans="1:26" x14ac:dyDescent="0.2">
      <c r="A1105" s="1">
        <v>43628</v>
      </c>
      <c r="B1105" t="s">
        <v>321</v>
      </c>
      <c r="C1105" t="s">
        <v>262</v>
      </c>
      <c r="D1105" t="s">
        <v>27</v>
      </c>
      <c r="E1105" t="s">
        <v>587</v>
      </c>
      <c r="F1105" s="3" t="s">
        <v>582</v>
      </c>
      <c r="G1105" s="3">
        <f>WEEKDAY(A1105,2)</f>
        <v>3</v>
      </c>
      <c r="H1105" s="7">
        <f>N1105+O1105/60</f>
        <v>1.25</v>
      </c>
      <c r="I1105" s="7">
        <f>P1105+Q1105/60</f>
        <v>6.5</v>
      </c>
      <c r="J1105" s="4">
        <f>IFERROR(VLOOKUP($U1105,TONGHOPVERSION!$A$3:$G$240,6,FALSE),VLOOKUP($B1105,TONGHOPVERSION!$A$3:$G$240,6,FALSE))</f>
        <v>820.43278345708859</v>
      </c>
      <c r="K1105" s="4">
        <f>IFERROR(VLOOKUP($U1105,TONGHOPVERSION!$A$3:$G$240,7,FALSE),VLOOKUP($B1105,TONGHOPVERSION!$A$3:$G$240,7,FALSE))</f>
        <v>858.33376596507389</v>
      </c>
      <c r="L1105" s="2">
        <v>5.2083333333333336E-2</v>
      </c>
      <c r="M1105" s="2">
        <v>0.27083333333333331</v>
      </c>
      <c r="N1105" s="6">
        <f t="shared" si="68"/>
        <v>1</v>
      </c>
      <c r="O1105" s="6">
        <f t="shared" si="69"/>
        <v>15</v>
      </c>
      <c r="P1105" s="6">
        <f t="shared" si="70"/>
        <v>6</v>
      </c>
      <c r="Q1105" s="6">
        <f t="shared" si="71"/>
        <v>30</v>
      </c>
      <c r="R1105">
        <v>305</v>
      </c>
      <c r="S1105">
        <v>3553</v>
      </c>
      <c r="T1105" s="4">
        <v>1083.665</v>
      </c>
      <c r="U1105" t="s">
        <v>322</v>
      </c>
      <c r="V1105" t="s">
        <v>322</v>
      </c>
      <c r="W1105" t="s">
        <v>21</v>
      </c>
      <c r="X1105" t="s">
        <v>22</v>
      </c>
      <c r="Y1105" t="s">
        <v>23</v>
      </c>
      <c r="Z1105" t="s">
        <v>37</v>
      </c>
    </row>
    <row r="1106" spans="1:26" x14ac:dyDescent="0.2">
      <c r="A1106" s="1">
        <v>43628</v>
      </c>
      <c r="B1106" t="s">
        <v>94</v>
      </c>
      <c r="C1106" t="s">
        <v>27</v>
      </c>
      <c r="D1106" t="s">
        <v>35</v>
      </c>
      <c r="E1106" t="s">
        <v>588</v>
      </c>
      <c r="F1106" s="3" t="s">
        <v>582</v>
      </c>
      <c r="G1106" s="3">
        <f>WEEKDAY(A1106,2)</f>
        <v>3</v>
      </c>
      <c r="H1106" s="7">
        <f>N1106+O1106/60</f>
        <v>8</v>
      </c>
      <c r="I1106" s="7">
        <f>P1106+Q1106/60</f>
        <v>10.083333333333334</v>
      </c>
      <c r="J1106" s="4">
        <f>IFERROR(VLOOKUP($U1106,TONGHOPVERSION!$A$3:$G$240,6,FALSE),VLOOKUP($B1106,TONGHOPVERSION!$A$3:$G$240,6,FALSE))</f>
        <v>381.62004815649715</v>
      </c>
      <c r="K1106" s="4">
        <f>IFERROR(VLOOKUP($U1106,TONGHOPVERSION!$A$3:$G$240,7,FALSE),VLOOKUP($B1106,TONGHOPVERSION!$A$3:$G$240,7,FALSE))</f>
        <v>329.70071085785668</v>
      </c>
      <c r="L1106" s="2">
        <v>0.33333333333333331</v>
      </c>
      <c r="M1106" s="2">
        <v>0.4201388888888889</v>
      </c>
      <c r="N1106" s="6">
        <f t="shared" si="68"/>
        <v>8</v>
      </c>
      <c r="O1106" s="6">
        <f t="shared" si="69"/>
        <v>0</v>
      </c>
      <c r="P1106" s="6">
        <f t="shared" si="70"/>
        <v>10</v>
      </c>
      <c r="Q1106" s="6">
        <f t="shared" si="71"/>
        <v>5</v>
      </c>
      <c r="R1106">
        <v>305</v>
      </c>
      <c r="S1106">
        <v>1133</v>
      </c>
      <c r="T1106" s="4">
        <v>345.565</v>
      </c>
      <c r="U1106" t="s">
        <v>92</v>
      </c>
      <c r="V1106" t="s">
        <v>92</v>
      </c>
      <c r="W1106" t="s">
        <v>92</v>
      </c>
      <c r="X1106" t="s">
        <v>16</v>
      </c>
      <c r="Y1106" t="s">
        <v>30</v>
      </c>
      <c r="Z1106" t="s">
        <v>37</v>
      </c>
    </row>
    <row r="1107" spans="1:26" x14ac:dyDescent="0.2">
      <c r="A1107" s="1">
        <v>43628</v>
      </c>
      <c r="B1107" t="s">
        <v>592</v>
      </c>
      <c r="C1107" t="s">
        <v>27</v>
      </c>
      <c r="D1107" t="s">
        <v>327</v>
      </c>
      <c r="E1107" t="s">
        <v>631</v>
      </c>
      <c r="F1107" s="3" t="s">
        <v>582</v>
      </c>
      <c r="G1107" s="3">
        <f>WEEKDAY(A1107,2)</f>
        <v>3</v>
      </c>
      <c r="H1107" s="7">
        <f>N1107+O1107/60</f>
        <v>17</v>
      </c>
      <c r="I1107" s="7">
        <f>P1107+Q1107/60</f>
        <v>21.833333333333332</v>
      </c>
      <c r="J1107" s="4">
        <f>IFERROR(VLOOKUP($U1107,TONGHOPVERSION!$A$3:$G$240,6,FALSE),VLOOKUP($B1107,TONGHOPVERSION!$A$3:$G$240,6,FALSE))</f>
        <v>738.29027600000006</v>
      </c>
      <c r="K1107" s="4">
        <f>IFERROR(VLOOKUP($U1107,TONGHOPVERSION!$A$3:$G$240,7,FALSE),VLOOKUP($B1107,TONGHOPVERSION!$A$3:$G$240,7,FALSE))</f>
        <v>892.40898820173231</v>
      </c>
      <c r="L1107" s="2">
        <v>0.70833333333333337</v>
      </c>
      <c r="M1107" s="2">
        <v>0.90972222222222221</v>
      </c>
      <c r="N1107" s="6">
        <f t="shared" si="68"/>
        <v>17</v>
      </c>
      <c r="O1107" s="6">
        <f t="shared" si="69"/>
        <v>0</v>
      </c>
      <c r="P1107" s="6">
        <f t="shared" si="70"/>
        <v>21</v>
      </c>
      <c r="Q1107" s="6">
        <f t="shared" si="71"/>
        <v>50</v>
      </c>
      <c r="R1107">
        <v>305</v>
      </c>
      <c r="S1107">
        <v>3528</v>
      </c>
      <c r="T1107" s="4">
        <v>1076.04</v>
      </c>
      <c r="U1107" t="s">
        <v>592</v>
      </c>
      <c r="V1107" t="s">
        <v>592</v>
      </c>
      <c r="W1107" t="s">
        <v>21</v>
      </c>
      <c r="X1107" t="s">
        <v>22</v>
      </c>
      <c r="Y1107" t="s">
        <v>23</v>
      </c>
      <c r="Z1107" t="s">
        <v>37</v>
      </c>
    </row>
    <row r="1108" spans="1:26" x14ac:dyDescent="0.2">
      <c r="A1108" s="1">
        <v>43628</v>
      </c>
      <c r="B1108" t="s">
        <v>598</v>
      </c>
      <c r="C1108" t="s">
        <v>35</v>
      </c>
      <c r="D1108" t="s">
        <v>597</v>
      </c>
      <c r="E1108" t="s">
        <v>611</v>
      </c>
      <c r="F1108" s="3" t="s">
        <v>582</v>
      </c>
      <c r="G1108" s="3">
        <f>WEEKDAY(A1108,2)</f>
        <v>3</v>
      </c>
      <c r="H1108" s="7">
        <f>N1108+O1108/60</f>
        <v>16.5</v>
      </c>
      <c r="I1108" s="7">
        <f>P1108+Q1108/60</f>
        <v>5</v>
      </c>
      <c r="J1108" s="4">
        <f>IFERROR(VLOOKUP($U1108,TONGHOPVERSION!$A$3:$G$240,6,FALSE),VLOOKUP($B1108,TONGHOPVERSION!$A$3:$G$240,6,FALSE))</f>
        <v>3482.6602030633589</v>
      </c>
      <c r="K1108" s="4">
        <f>IFERROR(VLOOKUP($U1108,TONGHOPVERSION!$A$3:$G$240,7,FALSE),VLOOKUP($B1108,TONGHOPVERSION!$A$3:$G$240,7,FALSE))</f>
        <v>3860.4291571828453</v>
      </c>
      <c r="L1108" s="2">
        <v>0.6875</v>
      </c>
      <c r="M1108" s="2">
        <v>0.20833333333333334</v>
      </c>
      <c r="N1108" s="6">
        <f t="shared" si="68"/>
        <v>16</v>
      </c>
      <c r="O1108" s="6">
        <f t="shared" si="69"/>
        <v>30</v>
      </c>
      <c r="P1108" s="6">
        <f t="shared" si="70"/>
        <v>5</v>
      </c>
      <c r="Q1108" s="6">
        <f t="shared" si="71"/>
        <v>0</v>
      </c>
      <c r="R1108">
        <v>305</v>
      </c>
      <c r="S1108">
        <v>9194</v>
      </c>
      <c r="T1108" s="4">
        <v>2804.17</v>
      </c>
      <c r="U1108" t="s">
        <v>598</v>
      </c>
      <c r="V1108" t="s">
        <v>598</v>
      </c>
      <c r="W1108" t="s">
        <v>535</v>
      </c>
      <c r="X1108" t="s">
        <v>599</v>
      </c>
      <c r="Y1108" t="s">
        <v>23</v>
      </c>
      <c r="Z1108" t="s">
        <v>37</v>
      </c>
    </row>
    <row r="1109" spans="1:26" x14ac:dyDescent="0.2">
      <c r="A1109" s="1">
        <v>43628</v>
      </c>
      <c r="B1109" t="s">
        <v>606</v>
      </c>
      <c r="C1109" t="s">
        <v>35</v>
      </c>
      <c r="D1109" t="s">
        <v>607</v>
      </c>
      <c r="E1109" t="s">
        <v>605</v>
      </c>
      <c r="F1109" s="3" t="s">
        <v>582</v>
      </c>
      <c r="G1109" s="3">
        <f>WEEKDAY(A1109,2)</f>
        <v>3</v>
      </c>
      <c r="H1109" s="7">
        <f>N1109+O1109/60</f>
        <v>1.1666666666666667</v>
      </c>
      <c r="I1109" s="7">
        <f>P1109+Q1109/60</f>
        <v>6.083333333333333</v>
      </c>
      <c r="J1109" s="4">
        <f>IFERROR(VLOOKUP($U1109,TONGHOPVERSION!$A$3:$G$240,6,FALSE),VLOOKUP($B1109,TONGHOPVERSION!$A$3:$G$240,6,FALSE))</f>
        <v>1808.1057318802998</v>
      </c>
      <c r="K1109" s="4">
        <f>IFERROR(VLOOKUP($U1109,TONGHOPVERSION!$A$3:$G$240,7,FALSE),VLOOKUP($B1109,TONGHOPVERSION!$A$3:$G$240,7,FALSE))</f>
        <v>1680.4038390398905</v>
      </c>
      <c r="L1109" s="2">
        <v>4.8611111111111112E-2</v>
      </c>
      <c r="M1109" s="2">
        <v>0.25347222222222221</v>
      </c>
      <c r="N1109" s="6">
        <f t="shared" si="68"/>
        <v>1</v>
      </c>
      <c r="O1109" s="6">
        <f t="shared" si="69"/>
        <v>10</v>
      </c>
      <c r="P1109" s="6">
        <f t="shared" si="70"/>
        <v>6</v>
      </c>
      <c r="Q1109" s="6">
        <f t="shared" si="71"/>
        <v>5</v>
      </c>
      <c r="R1109">
        <v>305</v>
      </c>
      <c r="S1109">
        <v>3666</v>
      </c>
      <c r="T1109" s="4">
        <v>1118.1300000000001</v>
      </c>
      <c r="U1109" t="s">
        <v>606</v>
      </c>
      <c r="V1109" t="s">
        <v>606</v>
      </c>
      <c r="W1109" t="s">
        <v>21</v>
      </c>
      <c r="X1109" t="s">
        <v>145</v>
      </c>
      <c r="Y1109" t="s">
        <v>23</v>
      </c>
      <c r="Z1109" t="s">
        <v>37</v>
      </c>
    </row>
    <row r="1110" spans="1:26" x14ac:dyDescent="0.2">
      <c r="A1110" s="1">
        <v>43628</v>
      </c>
      <c r="B1110" t="s">
        <v>610</v>
      </c>
      <c r="C1110" t="s">
        <v>607</v>
      </c>
      <c r="D1110" t="s">
        <v>35</v>
      </c>
      <c r="E1110" t="s">
        <v>609</v>
      </c>
      <c r="F1110" s="3" t="s">
        <v>582</v>
      </c>
      <c r="G1110" s="3">
        <f>WEEKDAY(A1110,2)</f>
        <v>3</v>
      </c>
      <c r="H1110" s="7">
        <f>N1110+O1110/60</f>
        <v>7.583333333333333</v>
      </c>
      <c r="I1110" s="7">
        <f>P1110+Q1110/60</f>
        <v>13.583333333333334</v>
      </c>
      <c r="J1110" s="4">
        <f>IFERROR(VLOOKUP($U1110,TONGHOPVERSION!$A$3:$G$240,6,FALSE),VLOOKUP($B1110,TONGHOPVERSION!$A$3:$G$240,6,FALSE))</f>
        <v>1808.1057318802998</v>
      </c>
      <c r="K1110" s="4">
        <f>IFERROR(VLOOKUP($U1110,TONGHOPVERSION!$A$3:$G$240,7,FALSE),VLOOKUP($B1110,TONGHOPVERSION!$A$3:$G$240,7,FALSE))</f>
        <v>1680.4038390398905</v>
      </c>
      <c r="L1110" s="2">
        <v>0.31597222222222221</v>
      </c>
      <c r="M1110" s="2">
        <v>0.56597222222222221</v>
      </c>
      <c r="N1110" s="6">
        <f t="shared" si="68"/>
        <v>7</v>
      </c>
      <c r="O1110" s="6">
        <f t="shared" si="69"/>
        <v>35</v>
      </c>
      <c r="P1110" s="6">
        <f t="shared" si="70"/>
        <v>13</v>
      </c>
      <c r="Q1110" s="6">
        <f t="shared" si="71"/>
        <v>35</v>
      </c>
      <c r="R1110">
        <v>305</v>
      </c>
      <c r="S1110">
        <v>3666</v>
      </c>
      <c r="T1110" s="4">
        <v>1118.1300000000001</v>
      </c>
      <c r="U1110" t="s">
        <v>606</v>
      </c>
      <c r="V1110" t="s">
        <v>606</v>
      </c>
      <c r="W1110" t="s">
        <v>21</v>
      </c>
      <c r="X1110" t="s">
        <v>145</v>
      </c>
      <c r="Y1110" t="s">
        <v>23</v>
      </c>
      <c r="Z1110" t="s">
        <v>37</v>
      </c>
    </row>
    <row r="1111" spans="1:26" x14ac:dyDescent="0.2">
      <c r="A1111" s="1">
        <v>43628</v>
      </c>
      <c r="B1111" t="s">
        <v>581</v>
      </c>
      <c r="C1111" t="s">
        <v>35</v>
      </c>
      <c r="D1111" t="s">
        <v>448</v>
      </c>
      <c r="E1111" t="s">
        <v>580</v>
      </c>
      <c r="F1111" s="3" t="s">
        <v>582</v>
      </c>
      <c r="G1111" s="3">
        <f>WEEKDAY(A1111,2)</f>
        <v>3</v>
      </c>
      <c r="H1111" s="7">
        <f>N1111+O1111/60</f>
        <v>17.333333333333332</v>
      </c>
      <c r="I1111" s="7">
        <f>P1111+Q1111/60</f>
        <v>22.583333333333332</v>
      </c>
      <c r="J1111" s="4">
        <f>IFERROR(VLOOKUP($U1111,TONGHOPVERSION!$A$3:$G$240,6,FALSE),VLOOKUP($B1111,TONGHOPVERSION!$A$3:$G$240,6,FALSE))</f>
        <v>1109.0247820000002</v>
      </c>
      <c r="K1111" s="4">
        <f>IFERROR(VLOOKUP($U1111,TONGHOPVERSION!$A$3:$G$240,7,FALSE),VLOOKUP($B1111,TONGHOPVERSION!$A$3:$G$240,7,FALSE))</f>
        <v>861.58097594528226</v>
      </c>
      <c r="L1111" s="2">
        <v>0.72222222222222221</v>
      </c>
      <c r="M1111" s="2">
        <v>0.94097222222222221</v>
      </c>
      <c r="N1111" s="6">
        <f t="shared" si="68"/>
        <v>17</v>
      </c>
      <c r="O1111" s="6">
        <f t="shared" si="69"/>
        <v>20</v>
      </c>
      <c r="P1111" s="6">
        <f t="shared" si="70"/>
        <v>22</v>
      </c>
      <c r="Q1111" s="6">
        <f t="shared" si="71"/>
        <v>35</v>
      </c>
      <c r="R1111">
        <v>305</v>
      </c>
      <c r="S1111">
        <v>3727</v>
      </c>
      <c r="T1111" s="4">
        <v>1136.7349999999999</v>
      </c>
      <c r="U1111" t="s">
        <v>581</v>
      </c>
      <c r="V1111" t="s">
        <v>581</v>
      </c>
      <c r="W1111" t="s">
        <v>21</v>
      </c>
      <c r="X1111" t="s">
        <v>145</v>
      </c>
      <c r="Y1111" t="s">
        <v>23</v>
      </c>
      <c r="Z1111" t="s">
        <v>37</v>
      </c>
    </row>
    <row r="1112" spans="1:26" x14ac:dyDescent="0.2">
      <c r="A1112" s="1">
        <v>43628</v>
      </c>
      <c r="B1112" t="s">
        <v>92</v>
      </c>
      <c r="C1112" t="s">
        <v>35</v>
      </c>
      <c r="D1112" t="s">
        <v>27</v>
      </c>
      <c r="E1112" t="s">
        <v>600</v>
      </c>
      <c r="F1112" s="3" t="s">
        <v>582</v>
      </c>
      <c r="G1112" s="3">
        <f>WEEKDAY(A1112,2)</f>
        <v>3</v>
      </c>
      <c r="H1112" s="7">
        <f>N1112+O1112/60</f>
        <v>8</v>
      </c>
      <c r="I1112" s="7">
        <f>P1112+Q1112/60</f>
        <v>10.25</v>
      </c>
      <c r="J1112" s="4">
        <f>IFERROR(VLOOKUP($U1112,TONGHOPVERSION!$A$3:$G$240,6,FALSE),VLOOKUP($B1112,TONGHOPVERSION!$A$3:$G$240,6,FALSE))</f>
        <v>381.62004815649715</v>
      </c>
      <c r="K1112" s="4">
        <f>IFERROR(VLOOKUP($U1112,TONGHOPVERSION!$A$3:$G$240,7,FALSE),VLOOKUP($B1112,TONGHOPVERSION!$A$3:$G$240,7,FALSE))</f>
        <v>329.70071085785668</v>
      </c>
      <c r="L1112" s="2">
        <v>0.33333333333333331</v>
      </c>
      <c r="M1112" s="2">
        <v>0.42708333333333331</v>
      </c>
      <c r="N1112" s="6">
        <f t="shared" si="68"/>
        <v>8</v>
      </c>
      <c r="O1112" s="6">
        <f t="shared" si="69"/>
        <v>0</v>
      </c>
      <c r="P1112" s="6">
        <f t="shared" si="70"/>
        <v>10</v>
      </c>
      <c r="Q1112" s="6">
        <f t="shared" si="71"/>
        <v>15</v>
      </c>
      <c r="R1112">
        <v>305</v>
      </c>
      <c r="S1112">
        <v>1133</v>
      </c>
      <c r="T1112" s="4">
        <v>345.565</v>
      </c>
      <c r="U1112" t="s">
        <v>92</v>
      </c>
      <c r="V1112" t="s">
        <v>92</v>
      </c>
      <c r="W1112" t="s">
        <v>92</v>
      </c>
      <c r="X1112" t="s">
        <v>16</v>
      </c>
      <c r="Y1112" t="s">
        <v>30</v>
      </c>
      <c r="Z1112" t="s">
        <v>37</v>
      </c>
    </row>
    <row r="1113" spans="1:26" x14ac:dyDescent="0.2">
      <c r="A1113" s="1">
        <v>43628</v>
      </c>
      <c r="B1113" t="s">
        <v>602</v>
      </c>
      <c r="C1113" t="s">
        <v>165</v>
      </c>
      <c r="D1113" t="s">
        <v>35</v>
      </c>
      <c r="E1113" t="s">
        <v>601</v>
      </c>
      <c r="F1113" s="3" t="s">
        <v>582</v>
      </c>
      <c r="G1113" s="3">
        <f>WEEKDAY(A1113,2)</f>
        <v>3</v>
      </c>
      <c r="H1113" s="7">
        <f>N1113+O1113/60</f>
        <v>1.25</v>
      </c>
      <c r="I1113" s="7">
        <f>P1113+Q1113/60</f>
        <v>6.666666666666667</v>
      </c>
      <c r="J1113" s="4">
        <f>IFERROR(VLOOKUP($U1113,TONGHOPVERSION!$A$3:$G$240,6,FALSE),VLOOKUP($B1113,TONGHOPVERSION!$A$3:$G$240,6,FALSE))</f>
        <v>1067.6217643437499</v>
      </c>
      <c r="K1113" s="4">
        <f>IFERROR(VLOOKUP($U1113,TONGHOPVERSION!$A$3:$G$240,7,FALSE),VLOOKUP($B1113,TONGHOPVERSION!$A$3:$G$240,7,FALSE))</f>
        <v>926.75196564777127</v>
      </c>
      <c r="L1113" s="2">
        <v>5.2083333333333336E-2</v>
      </c>
      <c r="M1113" s="2">
        <v>0.27777777777777779</v>
      </c>
      <c r="N1113" s="6">
        <f t="shared" si="68"/>
        <v>1</v>
      </c>
      <c r="O1113" s="6">
        <f t="shared" si="69"/>
        <v>15</v>
      </c>
      <c r="P1113" s="6">
        <f t="shared" si="70"/>
        <v>6</v>
      </c>
      <c r="Q1113" s="6">
        <f t="shared" si="71"/>
        <v>40</v>
      </c>
      <c r="R1113">
        <v>305</v>
      </c>
      <c r="S1113">
        <v>3388</v>
      </c>
      <c r="T1113" s="4">
        <v>1033.3399999999999</v>
      </c>
      <c r="U1113" t="s">
        <v>603</v>
      </c>
      <c r="V1113" t="s">
        <v>603</v>
      </c>
      <c r="W1113" t="s">
        <v>21</v>
      </c>
      <c r="X1113" t="s">
        <v>145</v>
      </c>
      <c r="Y1113" t="s">
        <v>23</v>
      </c>
      <c r="Z1113" t="s">
        <v>37</v>
      </c>
    </row>
    <row r="1114" spans="1:26" x14ac:dyDescent="0.2">
      <c r="A1114" s="1">
        <v>43628</v>
      </c>
      <c r="B1114" t="s">
        <v>94</v>
      </c>
      <c r="C1114" t="s">
        <v>27</v>
      </c>
      <c r="D1114" t="s">
        <v>35</v>
      </c>
      <c r="E1114" t="s">
        <v>604</v>
      </c>
      <c r="F1114" s="3" t="s">
        <v>582</v>
      </c>
      <c r="G1114" s="3">
        <f>WEEKDAY(A1114,2)</f>
        <v>3</v>
      </c>
      <c r="H1114" s="7">
        <f>N1114+O1114/60</f>
        <v>12</v>
      </c>
      <c r="I1114" s="7">
        <f>P1114+Q1114/60</f>
        <v>14.083333333333334</v>
      </c>
      <c r="J1114" s="4">
        <f>IFERROR(VLOOKUP($U1114,TONGHOPVERSION!$A$3:$G$240,6,FALSE),VLOOKUP($B1114,TONGHOPVERSION!$A$3:$G$240,6,FALSE))</f>
        <v>381.62004815649715</v>
      </c>
      <c r="K1114" s="4">
        <f>IFERROR(VLOOKUP($U1114,TONGHOPVERSION!$A$3:$G$240,7,FALSE),VLOOKUP($B1114,TONGHOPVERSION!$A$3:$G$240,7,FALSE))</f>
        <v>329.70071085785668</v>
      </c>
      <c r="L1114" s="2">
        <v>0.5</v>
      </c>
      <c r="M1114" s="2">
        <v>0.58680555555555558</v>
      </c>
      <c r="N1114" s="6">
        <f t="shared" si="68"/>
        <v>12</v>
      </c>
      <c r="O1114" s="6">
        <f t="shared" si="69"/>
        <v>0</v>
      </c>
      <c r="P1114" s="6">
        <f t="shared" si="70"/>
        <v>14</v>
      </c>
      <c r="Q1114" s="6">
        <f t="shared" si="71"/>
        <v>5</v>
      </c>
      <c r="R1114">
        <v>305</v>
      </c>
      <c r="S1114">
        <v>1133</v>
      </c>
      <c r="T1114" s="4">
        <v>345.565</v>
      </c>
      <c r="U1114" t="s">
        <v>92</v>
      </c>
      <c r="V1114" t="s">
        <v>92</v>
      </c>
      <c r="W1114" t="s">
        <v>92</v>
      </c>
      <c r="X1114" t="s">
        <v>16</v>
      </c>
      <c r="Y1114" t="s">
        <v>30</v>
      </c>
      <c r="Z1114" t="s">
        <v>37</v>
      </c>
    </row>
    <row r="1115" spans="1:26" x14ac:dyDescent="0.2">
      <c r="A1115" s="1">
        <v>43628</v>
      </c>
      <c r="B1115" t="s">
        <v>596</v>
      </c>
      <c r="C1115" t="s">
        <v>597</v>
      </c>
      <c r="D1115" t="s">
        <v>35</v>
      </c>
      <c r="E1115" t="s">
        <v>595</v>
      </c>
      <c r="F1115" s="3" t="s">
        <v>582</v>
      </c>
      <c r="G1115" s="3">
        <f>WEEKDAY(A1115,2)</f>
        <v>3</v>
      </c>
      <c r="H1115" s="7">
        <f>N1115+O1115/60</f>
        <v>12</v>
      </c>
      <c r="I1115" s="7">
        <f>P1115+Q1115/60</f>
        <v>23.75</v>
      </c>
      <c r="J1115" s="4">
        <f>IFERROR(VLOOKUP($U1115,TONGHOPVERSION!$A$3:$G$240,6,FALSE),VLOOKUP($B1115,TONGHOPVERSION!$A$3:$G$240,6,FALSE))</f>
        <v>3482.6602030633589</v>
      </c>
      <c r="K1115" s="4">
        <f>IFERROR(VLOOKUP($U1115,TONGHOPVERSION!$A$3:$G$240,7,FALSE),VLOOKUP($B1115,TONGHOPVERSION!$A$3:$G$240,7,FALSE))</f>
        <v>3860.4291571828453</v>
      </c>
      <c r="L1115" s="2">
        <v>0.5</v>
      </c>
      <c r="M1115" s="2">
        <v>0.98958333333333337</v>
      </c>
      <c r="N1115" s="6">
        <f t="shared" si="68"/>
        <v>12</v>
      </c>
      <c r="O1115" s="6">
        <f t="shared" si="69"/>
        <v>0</v>
      </c>
      <c r="P1115" s="6">
        <f t="shared" si="70"/>
        <v>23</v>
      </c>
      <c r="Q1115" s="6">
        <f t="shared" si="71"/>
        <v>45</v>
      </c>
      <c r="R1115">
        <v>305</v>
      </c>
      <c r="S1115">
        <v>9194</v>
      </c>
      <c r="T1115" s="4">
        <v>2804.17</v>
      </c>
      <c r="U1115" t="s">
        <v>598</v>
      </c>
      <c r="V1115" t="s">
        <v>598</v>
      </c>
      <c r="W1115" t="s">
        <v>535</v>
      </c>
      <c r="X1115" t="s">
        <v>599</v>
      </c>
      <c r="Y1115" t="s">
        <v>23</v>
      </c>
      <c r="Z1115" t="s">
        <v>37</v>
      </c>
    </row>
    <row r="1116" spans="1:26" x14ac:dyDescent="0.2">
      <c r="A1116" s="1">
        <v>43628</v>
      </c>
      <c r="B1116" t="s">
        <v>613</v>
      </c>
      <c r="C1116" t="s">
        <v>35</v>
      </c>
      <c r="D1116" t="s">
        <v>469</v>
      </c>
      <c r="E1116" t="s">
        <v>612</v>
      </c>
      <c r="F1116" s="3" t="s">
        <v>582</v>
      </c>
      <c r="G1116" s="3">
        <f>WEEKDAY(A1116,2)</f>
        <v>3</v>
      </c>
      <c r="H1116" s="7">
        <f>N1116+O1116/60</f>
        <v>3.1666666666666665</v>
      </c>
      <c r="I1116" s="7">
        <f>P1116+Q1116/60</f>
        <v>6.416666666666667</v>
      </c>
      <c r="J1116" s="4">
        <f>IFERROR(VLOOKUP($U1116,TONGHOPVERSION!$A$3:$G$240,6,FALSE),VLOOKUP($B1116,TONGHOPVERSION!$A$3:$G$240,6,FALSE))</f>
        <v>860.26419790248883</v>
      </c>
      <c r="K1116" s="4">
        <f>IFERROR(VLOOKUP($U1116,TONGHOPVERSION!$A$3:$G$240,7,FALSE),VLOOKUP($B1116,TONGHOPVERSION!$A$3:$G$240,7,FALSE))</f>
        <v>566.53295503940694</v>
      </c>
      <c r="L1116" s="2">
        <v>0.13194444444444445</v>
      </c>
      <c r="M1116" s="2">
        <v>0.2673611111111111</v>
      </c>
      <c r="N1116" s="6">
        <f t="shared" si="68"/>
        <v>3</v>
      </c>
      <c r="O1116" s="6">
        <f t="shared" si="69"/>
        <v>10</v>
      </c>
      <c r="P1116" s="6">
        <f t="shared" si="70"/>
        <v>6</v>
      </c>
      <c r="Q1116" s="6">
        <f t="shared" si="71"/>
        <v>25</v>
      </c>
      <c r="R1116">
        <v>305</v>
      </c>
      <c r="S1116">
        <v>1942</v>
      </c>
      <c r="T1116" s="4">
        <v>592.30999999999995</v>
      </c>
      <c r="U1116" t="s">
        <v>613</v>
      </c>
      <c r="V1116" t="s">
        <v>613</v>
      </c>
      <c r="W1116" t="s">
        <v>21</v>
      </c>
      <c r="X1116" t="s">
        <v>197</v>
      </c>
      <c r="Y1116" t="s">
        <v>23</v>
      </c>
      <c r="Z1116" t="s">
        <v>37</v>
      </c>
    </row>
    <row r="1117" spans="1:26" x14ac:dyDescent="0.2">
      <c r="A1117" s="1">
        <v>43628</v>
      </c>
      <c r="B1117" t="s">
        <v>92</v>
      </c>
      <c r="C1117" t="s">
        <v>35</v>
      </c>
      <c r="D1117" t="s">
        <v>27</v>
      </c>
      <c r="E1117" t="s">
        <v>690</v>
      </c>
      <c r="F1117" s="3" t="s">
        <v>582</v>
      </c>
      <c r="G1117" s="3">
        <f>WEEKDAY(A1117,2)</f>
        <v>3</v>
      </c>
      <c r="H1117" s="7">
        <f>N1117+O1117/60</f>
        <v>12.5</v>
      </c>
      <c r="I1117" s="7">
        <f>P1117+Q1117/60</f>
        <v>14.75</v>
      </c>
      <c r="J1117" s="4">
        <f>IFERROR(VLOOKUP($U1117,TONGHOPVERSION!$A$3:$G$240,6,FALSE),VLOOKUP($B1117,TONGHOPVERSION!$A$3:$G$240,6,FALSE))</f>
        <v>381.62004815649715</v>
      </c>
      <c r="K1117" s="4">
        <f>IFERROR(VLOOKUP($U1117,TONGHOPVERSION!$A$3:$G$240,7,FALSE),VLOOKUP($B1117,TONGHOPVERSION!$A$3:$G$240,7,FALSE))</f>
        <v>329.70071085785668</v>
      </c>
      <c r="L1117" s="2">
        <v>0.52083333333333337</v>
      </c>
      <c r="M1117" s="2">
        <v>0.61458333333333337</v>
      </c>
      <c r="N1117" s="6">
        <f t="shared" si="68"/>
        <v>12</v>
      </c>
      <c r="O1117" s="6">
        <f t="shared" si="69"/>
        <v>30</v>
      </c>
      <c r="P1117" s="6">
        <f t="shared" si="70"/>
        <v>14</v>
      </c>
      <c r="Q1117" s="6">
        <f t="shared" si="71"/>
        <v>45</v>
      </c>
      <c r="R1117">
        <v>305</v>
      </c>
      <c r="S1117">
        <v>1133</v>
      </c>
      <c r="T1117" s="4">
        <v>345.565</v>
      </c>
      <c r="U1117" t="s">
        <v>92</v>
      </c>
      <c r="V1117" t="s">
        <v>92</v>
      </c>
      <c r="W1117" t="s">
        <v>92</v>
      </c>
      <c r="X1117" t="s">
        <v>16</v>
      </c>
      <c r="Y1117" t="s">
        <v>30</v>
      </c>
      <c r="Z1117" t="s">
        <v>37</v>
      </c>
    </row>
    <row r="1118" spans="1:26" x14ac:dyDescent="0.2">
      <c r="A1118" s="1">
        <v>43628</v>
      </c>
      <c r="B1118" t="s">
        <v>615</v>
      </c>
      <c r="C1118" t="s">
        <v>469</v>
      </c>
      <c r="D1118" t="s">
        <v>35</v>
      </c>
      <c r="E1118" t="s">
        <v>614</v>
      </c>
      <c r="F1118" s="3" t="s">
        <v>582</v>
      </c>
      <c r="G1118" s="3">
        <f>WEEKDAY(A1118,2)</f>
        <v>3</v>
      </c>
      <c r="H1118" s="7">
        <f>N1118+O1118/60</f>
        <v>7.833333333333333</v>
      </c>
      <c r="I1118" s="7">
        <f>P1118+Q1118/60</f>
        <v>11.583333333333334</v>
      </c>
      <c r="J1118" s="4">
        <f>IFERROR(VLOOKUP($U1118,TONGHOPVERSION!$A$3:$G$240,6,FALSE),VLOOKUP($B1118,TONGHOPVERSION!$A$3:$G$240,6,FALSE))</f>
        <v>860.26419790248883</v>
      </c>
      <c r="K1118" s="4">
        <f>IFERROR(VLOOKUP($U1118,TONGHOPVERSION!$A$3:$G$240,7,FALSE),VLOOKUP($B1118,TONGHOPVERSION!$A$3:$G$240,7,FALSE))</f>
        <v>566.53295503940694</v>
      </c>
      <c r="L1118" s="2">
        <v>0.3263888888888889</v>
      </c>
      <c r="M1118" s="2">
        <v>0.4826388888888889</v>
      </c>
      <c r="N1118" s="6">
        <f t="shared" si="68"/>
        <v>7</v>
      </c>
      <c r="O1118" s="6">
        <f t="shared" si="69"/>
        <v>50</v>
      </c>
      <c r="P1118" s="6">
        <f t="shared" si="70"/>
        <v>11</v>
      </c>
      <c r="Q1118" s="6">
        <f t="shared" si="71"/>
        <v>35</v>
      </c>
      <c r="R1118">
        <v>305</v>
      </c>
      <c r="S1118">
        <v>1942</v>
      </c>
      <c r="T1118" s="4">
        <v>592.30999999999995</v>
      </c>
      <c r="U1118" t="s">
        <v>613</v>
      </c>
      <c r="V1118" t="s">
        <v>613</v>
      </c>
      <c r="W1118" t="s">
        <v>21</v>
      </c>
      <c r="X1118" t="s">
        <v>197</v>
      </c>
      <c r="Y1118" t="s">
        <v>23</v>
      </c>
      <c r="Z1118" t="s">
        <v>37</v>
      </c>
    </row>
    <row r="1119" spans="1:26" x14ac:dyDescent="0.2">
      <c r="A1119" s="1">
        <v>43628</v>
      </c>
      <c r="B1119" t="s">
        <v>603</v>
      </c>
      <c r="C1119" t="s">
        <v>35</v>
      </c>
      <c r="D1119" t="s">
        <v>165</v>
      </c>
      <c r="E1119" t="s">
        <v>608</v>
      </c>
      <c r="F1119" s="3" t="s">
        <v>582</v>
      </c>
      <c r="G1119" s="3">
        <f>WEEKDAY(A1119,2)</f>
        <v>3</v>
      </c>
      <c r="H1119" s="7">
        <f>N1119+O1119/60</f>
        <v>17.666666666666668</v>
      </c>
      <c r="I1119" s="7">
        <f>P1119+Q1119/60</f>
        <v>21.916666666666668</v>
      </c>
      <c r="J1119" s="4">
        <f>IFERROR(VLOOKUP($U1119,TONGHOPVERSION!$A$3:$G$240,6,FALSE),VLOOKUP($B1119,TONGHOPVERSION!$A$3:$G$240,6,FALSE))</f>
        <v>1067.6217643437499</v>
      </c>
      <c r="K1119" s="4">
        <f>IFERROR(VLOOKUP($U1119,TONGHOPVERSION!$A$3:$G$240,7,FALSE),VLOOKUP($B1119,TONGHOPVERSION!$A$3:$G$240,7,FALSE))</f>
        <v>926.75196564777127</v>
      </c>
      <c r="L1119" s="2">
        <v>0.73611111111111116</v>
      </c>
      <c r="M1119" s="2">
        <v>0.91319444444444453</v>
      </c>
      <c r="N1119" s="6">
        <f t="shared" si="68"/>
        <v>17</v>
      </c>
      <c r="O1119" s="6">
        <f t="shared" si="69"/>
        <v>40</v>
      </c>
      <c r="P1119" s="6">
        <f t="shared" si="70"/>
        <v>21</v>
      </c>
      <c r="Q1119" s="6">
        <f t="shared" si="71"/>
        <v>55</v>
      </c>
      <c r="R1119">
        <v>305</v>
      </c>
      <c r="S1119">
        <v>3388</v>
      </c>
      <c r="T1119" s="4">
        <v>1033.3399999999999</v>
      </c>
      <c r="U1119" t="s">
        <v>603</v>
      </c>
      <c r="V1119" t="s">
        <v>603</v>
      </c>
      <c r="W1119" t="s">
        <v>21</v>
      </c>
      <c r="X1119" t="s">
        <v>145</v>
      </c>
      <c r="Y1119" t="s">
        <v>23</v>
      </c>
      <c r="Z1119" t="s">
        <v>37</v>
      </c>
    </row>
    <row r="1120" spans="1:26" x14ac:dyDescent="0.2">
      <c r="A1120" s="1">
        <v>43628</v>
      </c>
      <c r="B1120" t="s">
        <v>591</v>
      </c>
      <c r="C1120" t="s">
        <v>327</v>
      </c>
      <c r="D1120" t="s">
        <v>27</v>
      </c>
      <c r="E1120" t="s">
        <v>590</v>
      </c>
      <c r="F1120" s="3" t="s">
        <v>582</v>
      </c>
      <c r="G1120" s="3">
        <f>WEEKDAY(A1120,2)</f>
        <v>3</v>
      </c>
      <c r="H1120" s="7">
        <f>N1120+O1120/60</f>
        <v>1</v>
      </c>
      <c r="I1120" s="7">
        <f>P1120+Q1120/60</f>
        <v>6.416666666666667</v>
      </c>
      <c r="J1120" s="4">
        <f>IFERROR(VLOOKUP($U1120,TONGHOPVERSION!$A$3:$G$240,6,FALSE),VLOOKUP($B1120,TONGHOPVERSION!$A$3:$G$240,6,FALSE))</f>
        <v>738.29027600000006</v>
      </c>
      <c r="K1120" s="4">
        <f>IFERROR(VLOOKUP($U1120,TONGHOPVERSION!$A$3:$G$240,7,FALSE),VLOOKUP($B1120,TONGHOPVERSION!$A$3:$G$240,7,FALSE))</f>
        <v>892.40898820173231</v>
      </c>
      <c r="L1120" s="2">
        <v>4.1666666666666664E-2</v>
      </c>
      <c r="M1120" s="2">
        <v>0.2673611111111111</v>
      </c>
      <c r="N1120" s="6">
        <f t="shared" si="68"/>
        <v>1</v>
      </c>
      <c r="O1120" s="6">
        <f t="shared" si="69"/>
        <v>0</v>
      </c>
      <c r="P1120" s="6">
        <f t="shared" si="70"/>
        <v>6</v>
      </c>
      <c r="Q1120" s="6">
        <f t="shared" si="71"/>
        <v>25</v>
      </c>
      <c r="R1120">
        <v>305</v>
      </c>
      <c r="S1120">
        <v>3528</v>
      </c>
      <c r="T1120" s="4">
        <v>1076.04</v>
      </c>
      <c r="U1120" t="s">
        <v>592</v>
      </c>
      <c r="V1120" t="s">
        <v>592</v>
      </c>
      <c r="W1120" t="s">
        <v>21</v>
      </c>
      <c r="X1120" t="s">
        <v>22</v>
      </c>
      <c r="Y1120" t="s">
        <v>23</v>
      </c>
      <c r="Z1120" t="s">
        <v>37</v>
      </c>
    </row>
    <row r="1121" spans="1:26" x14ac:dyDescent="0.2">
      <c r="A1121" s="1">
        <v>43628</v>
      </c>
      <c r="B1121" t="s">
        <v>94</v>
      </c>
      <c r="C1121" t="s">
        <v>27</v>
      </c>
      <c r="D1121" t="s">
        <v>35</v>
      </c>
      <c r="E1121" t="s">
        <v>585</v>
      </c>
      <c r="F1121" s="3" t="s">
        <v>582</v>
      </c>
      <c r="G1121" s="3">
        <f>WEEKDAY(A1121,2)</f>
        <v>3</v>
      </c>
      <c r="H1121" s="7">
        <f>N1121+O1121/60</f>
        <v>10.5</v>
      </c>
      <c r="I1121" s="7">
        <f>P1121+Q1121/60</f>
        <v>12.583333333333334</v>
      </c>
      <c r="J1121" s="4">
        <f>IFERROR(VLOOKUP($U1121,TONGHOPVERSION!$A$3:$G$240,6,FALSE),VLOOKUP($B1121,TONGHOPVERSION!$A$3:$G$240,6,FALSE))</f>
        <v>381.62004815649715</v>
      </c>
      <c r="K1121" s="4">
        <f>IFERROR(VLOOKUP($U1121,TONGHOPVERSION!$A$3:$G$240,7,FALSE),VLOOKUP($B1121,TONGHOPVERSION!$A$3:$G$240,7,FALSE))</f>
        <v>329.70071085785668</v>
      </c>
      <c r="L1121" s="2">
        <v>0.4375</v>
      </c>
      <c r="M1121" s="2">
        <v>0.52430555555555558</v>
      </c>
      <c r="N1121" s="6">
        <f t="shared" si="68"/>
        <v>10</v>
      </c>
      <c r="O1121" s="6">
        <f t="shared" si="69"/>
        <v>30</v>
      </c>
      <c r="P1121" s="6">
        <f t="shared" si="70"/>
        <v>12</v>
      </c>
      <c r="Q1121" s="6">
        <f t="shared" si="71"/>
        <v>35</v>
      </c>
      <c r="R1121">
        <v>305</v>
      </c>
      <c r="S1121">
        <v>1133</v>
      </c>
      <c r="T1121" s="4">
        <v>345.565</v>
      </c>
      <c r="U1121" t="s">
        <v>92</v>
      </c>
      <c r="V1121" t="s">
        <v>92</v>
      </c>
      <c r="W1121" t="s">
        <v>92</v>
      </c>
      <c r="X1121" t="s">
        <v>16</v>
      </c>
      <c r="Y1121" t="s">
        <v>30</v>
      </c>
      <c r="Z1121" t="s">
        <v>37</v>
      </c>
    </row>
    <row r="1122" spans="1:26" x14ac:dyDescent="0.2">
      <c r="A1122" s="1">
        <v>43628</v>
      </c>
      <c r="B1122" t="s">
        <v>92</v>
      </c>
      <c r="C1122" t="s">
        <v>35</v>
      </c>
      <c r="D1122" t="s">
        <v>27</v>
      </c>
      <c r="E1122" t="s">
        <v>522</v>
      </c>
      <c r="F1122" s="3" t="s">
        <v>582</v>
      </c>
      <c r="G1122" s="3">
        <f>WEEKDAY(A1122,2)</f>
        <v>3</v>
      </c>
      <c r="H1122" s="7">
        <f>N1122+O1122/60</f>
        <v>6</v>
      </c>
      <c r="I1122" s="7">
        <f>P1122+Q1122/60</f>
        <v>8.25</v>
      </c>
      <c r="J1122" s="4">
        <f>IFERROR(VLOOKUP($U1122,TONGHOPVERSION!$A$3:$G$240,6,FALSE),VLOOKUP($B1122,TONGHOPVERSION!$A$3:$G$240,6,FALSE))</f>
        <v>381.62004815649715</v>
      </c>
      <c r="K1122" s="4">
        <f>IFERROR(VLOOKUP($U1122,TONGHOPVERSION!$A$3:$G$240,7,FALSE),VLOOKUP($B1122,TONGHOPVERSION!$A$3:$G$240,7,FALSE))</f>
        <v>329.70071085785668</v>
      </c>
      <c r="L1122" s="2">
        <v>0.25</v>
      </c>
      <c r="M1122" s="2">
        <v>0.34375</v>
      </c>
      <c r="N1122" s="6">
        <f t="shared" si="68"/>
        <v>6</v>
      </c>
      <c r="O1122" s="6">
        <f t="shared" si="69"/>
        <v>0</v>
      </c>
      <c r="P1122" s="6">
        <f t="shared" si="70"/>
        <v>8</v>
      </c>
      <c r="Q1122" s="6">
        <f t="shared" si="71"/>
        <v>15</v>
      </c>
      <c r="R1122">
        <v>305</v>
      </c>
      <c r="S1122">
        <v>1133</v>
      </c>
      <c r="T1122" s="4">
        <v>345.565</v>
      </c>
      <c r="U1122" t="s">
        <v>92</v>
      </c>
      <c r="V1122" t="s">
        <v>92</v>
      </c>
      <c r="W1122" t="s">
        <v>92</v>
      </c>
      <c r="X1122" t="s">
        <v>16</v>
      </c>
      <c r="Y1122" t="s">
        <v>30</v>
      </c>
      <c r="Z1122" t="s">
        <v>37</v>
      </c>
    </row>
    <row r="1123" spans="1:26" x14ac:dyDescent="0.2">
      <c r="A1123" s="1">
        <v>43628</v>
      </c>
      <c r="B1123" t="s">
        <v>92</v>
      </c>
      <c r="C1123" t="s">
        <v>35</v>
      </c>
      <c r="D1123" t="s">
        <v>27</v>
      </c>
      <c r="E1123" t="s">
        <v>569</v>
      </c>
      <c r="F1123" s="3" t="s">
        <v>582</v>
      </c>
      <c r="G1123" s="3">
        <f>WEEKDAY(A1123,2)</f>
        <v>3</v>
      </c>
      <c r="H1123" s="7">
        <f>N1123+O1123/60</f>
        <v>12</v>
      </c>
      <c r="I1123" s="7">
        <f>P1123+Q1123/60</f>
        <v>14.25</v>
      </c>
      <c r="J1123" s="4">
        <f>IFERROR(VLOOKUP($U1123,TONGHOPVERSION!$A$3:$G$240,6,FALSE),VLOOKUP($B1123,TONGHOPVERSION!$A$3:$G$240,6,FALSE))</f>
        <v>381.62004815649715</v>
      </c>
      <c r="K1123" s="4">
        <f>IFERROR(VLOOKUP($U1123,TONGHOPVERSION!$A$3:$G$240,7,FALSE),VLOOKUP($B1123,TONGHOPVERSION!$A$3:$G$240,7,FALSE))</f>
        <v>329.70071085785668</v>
      </c>
      <c r="L1123" s="2">
        <v>0.5</v>
      </c>
      <c r="M1123" s="2">
        <v>0.59375</v>
      </c>
      <c r="N1123" s="6">
        <f t="shared" si="68"/>
        <v>12</v>
      </c>
      <c r="O1123" s="6">
        <f t="shared" si="69"/>
        <v>0</v>
      </c>
      <c r="P1123" s="6">
        <f t="shared" si="70"/>
        <v>14</v>
      </c>
      <c r="Q1123" s="6">
        <f t="shared" si="71"/>
        <v>15</v>
      </c>
      <c r="R1123">
        <v>305</v>
      </c>
      <c r="S1123">
        <v>1133</v>
      </c>
      <c r="T1123" s="4">
        <v>345.565</v>
      </c>
      <c r="U1123" t="s">
        <v>92</v>
      </c>
      <c r="V1123" t="s">
        <v>92</v>
      </c>
      <c r="W1123" t="s">
        <v>92</v>
      </c>
      <c r="X1123" t="s">
        <v>16</v>
      </c>
      <c r="Y1123" t="s">
        <v>30</v>
      </c>
      <c r="Z1123" t="s">
        <v>37</v>
      </c>
    </row>
    <row r="1124" spans="1:26" x14ac:dyDescent="0.2">
      <c r="A1124" s="1">
        <v>43628</v>
      </c>
      <c r="B1124" t="s">
        <v>94</v>
      </c>
      <c r="C1124" t="s">
        <v>27</v>
      </c>
      <c r="D1124" t="s">
        <v>35</v>
      </c>
      <c r="E1124" t="s">
        <v>551</v>
      </c>
      <c r="F1124" s="3" t="s">
        <v>582</v>
      </c>
      <c r="G1124" s="3">
        <f>WEEKDAY(A1124,2)</f>
        <v>3</v>
      </c>
      <c r="H1124" s="7">
        <f>N1124+O1124/60</f>
        <v>0</v>
      </c>
      <c r="I1124" s="7">
        <f>P1124+Q1124/60</f>
        <v>2.0833333333333335</v>
      </c>
      <c r="J1124" s="4">
        <f>IFERROR(VLOOKUP($U1124,TONGHOPVERSION!$A$3:$G$240,6,FALSE),VLOOKUP($B1124,TONGHOPVERSION!$A$3:$G$240,6,FALSE))</f>
        <v>381.62004815649715</v>
      </c>
      <c r="K1124" s="4">
        <f>IFERROR(VLOOKUP($U1124,TONGHOPVERSION!$A$3:$G$240,7,FALSE),VLOOKUP($B1124,TONGHOPVERSION!$A$3:$G$240,7,FALSE))</f>
        <v>329.70071085785668</v>
      </c>
      <c r="L1124" s="2">
        <v>0</v>
      </c>
      <c r="M1124" s="2">
        <v>8.6805555555555566E-2</v>
      </c>
      <c r="N1124" s="6">
        <f t="shared" si="68"/>
        <v>0</v>
      </c>
      <c r="O1124" s="6">
        <f t="shared" si="69"/>
        <v>0</v>
      </c>
      <c r="P1124" s="6">
        <f t="shared" si="70"/>
        <v>2</v>
      </c>
      <c r="Q1124" s="6">
        <f t="shared" si="71"/>
        <v>5</v>
      </c>
      <c r="R1124">
        <v>305</v>
      </c>
      <c r="S1124">
        <v>1133</v>
      </c>
      <c r="T1124" s="4">
        <v>345.565</v>
      </c>
      <c r="U1124" t="s">
        <v>92</v>
      </c>
      <c r="V1124" t="s">
        <v>92</v>
      </c>
      <c r="W1124" t="s">
        <v>92</v>
      </c>
      <c r="X1124" t="s">
        <v>16</v>
      </c>
      <c r="Y1124" t="s">
        <v>30</v>
      </c>
      <c r="Z1124" t="s">
        <v>37</v>
      </c>
    </row>
    <row r="1125" spans="1:26" x14ac:dyDescent="0.2">
      <c r="A1125" s="1">
        <v>43628</v>
      </c>
      <c r="B1125" t="s">
        <v>94</v>
      </c>
      <c r="C1125" t="s">
        <v>27</v>
      </c>
      <c r="D1125" t="s">
        <v>35</v>
      </c>
      <c r="E1125" t="s">
        <v>572</v>
      </c>
      <c r="F1125" s="3" t="s">
        <v>582</v>
      </c>
      <c r="G1125" s="3">
        <f>WEEKDAY(A1125,2)</f>
        <v>3</v>
      </c>
      <c r="H1125" s="7">
        <f>N1125+O1125/60</f>
        <v>9</v>
      </c>
      <c r="I1125" s="7">
        <f>P1125+Q1125/60</f>
        <v>11.083333333333334</v>
      </c>
      <c r="J1125" s="4">
        <f>IFERROR(VLOOKUP($U1125,TONGHOPVERSION!$A$3:$G$240,6,FALSE),VLOOKUP($B1125,TONGHOPVERSION!$A$3:$G$240,6,FALSE))</f>
        <v>381.62004815649715</v>
      </c>
      <c r="K1125" s="4">
        <f>IFERROR(VLOOKUP($U1125,TONGHOPVERSION!$A$3:$G$240,7,FALSE),VLOOKUP($B1125,TONGHOPVERSION!$A$3:$G$240,7,FALSE))</f>
        <v>329.70071085785668</v>
      </c>
      <c r="L1125" s="2">
        <v>0.375</v>
      </c>
      <c r="M1125" s="2">
        <v>0.46180555555555558</v>
      </c>
      <c r="N1125" s="6">
        <f t="shared" si="68"/>
        <v>9</v>
      </c>
      <c r="O1125" s="6">
        <f t="shared" si="69"/>
        <v>0</v>
      </c>
      <c r="P1125" s="6">
        <f t="shared" si="70"/>
        <v>11</v>
      </c>
      <c r="Q1125" s="6">
        <f t="shared" si="71"/>
        <v>5</v>
      </c>
      <c r="R1125">
        <v>305</v>
      </c>
      <c r="S1125">
        <v>1133</v>
      </c>
      <c r="T1125" s="4">
        <v>345.565</v>
      </c>
      <c r="U1125" t="s">
        <v>92</v>
      </c>
      <c r="V1125" t="s">
        <v>92</v>
      </c>
      <c r="W1125" t="s">
        <v>92</v>
      </c>
      <c r="X1125" t="s">
        <v>16</v>
      </c>
      <c r="Y1125" t="s">
        <v>30</v>
      </c>
      <c r="Z1125" t="s">
        <v>37</v>
      </c>
    </row>
    <row r="1126" spans="1:26" x14ac:dyDescent="0.2">
      <c r="A1126" s="1">
        <v>43628</v>
      </c>
      <c r="B1126" t="s">
        <v>621</v>
      </c>
      <c r="C1126" t="s">
        <v>27</v>
      </c>
      <c r="D1126" t="s">
        <v>448</v>
      </c>
      <c r="E1126" t="s">
        <v>620</v>
      </c>
      <c r="F1126" s="3" t="s">
        <v>582</v>
      </c>
      <c r="G1126" s="3">
        <f>WEEKDAY(A1126,2)</f>
        <v>3</v>
      </c>
      <c r="H1126" s="7">
        <f>N1126+O1126/60</f>
        <v>17.083333333333332</v>
      </c>
      <c r="I1126" s="7">
        <f>P1126+Q1126/60</f>
        <v>23</v>
      </c>
      <c r="J1126" s="4">
        <f>IFERROR(VLOOKUP($U1126,TONGHOPVERSION!$A$3:$G$240,6,FALSE),VLOOKUP($B1126,TONGHOPVERSION!$A$3:$G$240,6,FALSE))</f>
        <v>1154.2431420497994</v>
      </c>
      <c r="K1126" s="4">
        <f>IFERROR(VLOOKUP($U1126,TONGHOPVERSION!$A$3:$G$240,7,FALSE),VLOOKUP($B1126,TONGHOPVERSION!$A$3:$G$240,7,FALSE))</f>
        <v>934.60071887375227</v>
      </c>
      <c r="L1126" s="2">
        <v>0.71180555555555547</v>
      </c>
      <c r="M1126" s="2">
        <v>0.95833333333333337</v>
      </c>
      <c r="N1126" s="6">
        <f t="shared" si="68"/>
        <v>17</v>
      </c>
      <c r="O1126" s="6">
        <f t="shared" si="69"/>
        <v>5</v>
      </c>
      <c r="P1126" s="6">
        <f t="shared" si="70"/>
        <v>23</v>
      </c>
      <c r="Q1126" s="6">
        <f t="shared" si="71"/>
        <v>0</v>
      </c>
      <c r="R1126">
        <v>305</v>
      </c>
      <c r="S1126">
        <v>4381</v>
      </c>
      <c r="T1126" s="4">
        <v>1336.2049999999999</v>
      </c>
      <c r="U1126" t="s">
        <v>621</v>
      </c>
      <c r="V1126" t="s">
        <v>621</v>
      </c>
      <c r="W1126" t="s">
        <v>21</v>
      </c>
      <c r="X1126" t="s">
        <v>145</v>
      </c>
      <c r="Y1126" t="s">
        <v>23</v>
      </c>
      <c r="Z1126" t="s">
        <v>37</v>
      </c>
    </row>
    <row r="1127" spans="1:26" x14ac:dyDescent="0.2">
      <c r="A1127" s="1">
        <v>43628</v>
      </c>
      <c r="B1127" t="s">
        <v>617</v>
      </c>
      <c r="C1127" t="s">
        <v>618</v>
      </c>
      <c r="D1127" t="s">
        <v>27</v>
      </c>
      <c r="E1127" t="s">
        <v>616</v>
      </c>
      <c r="F1127" s="3" t="s">
        <v>582</v>
      </c>
      <c r="G1127" s="3">
        <f>WEEKDAY(A1127,2)</f>
        <v>3</v>
      </c>
      <c r="H1127" s="7">
        <f>N1127+O1127/60</f>
        <v>0.58333333333333337</v>
      </c>
      <c r="I1127" s="7">
        <f>P1127+Q1127/60</f>
        <v>9.3333333333333339</v>
      </c>
      <c r="J1127" s="4">
        <f>IFERROR(VLOOKUP($U1127,TONGHOPVERSION!$A$3:$G$240,6,FALSE),VLOOKUP($B1127,TONGHOPVERSION!$A$3:$G$240,6,FALSE))</f>
        <v>2455.9660260595392</v>
      </c>
      <c r="K1127" s="4">
        <f>IFERROR(VLOOKUP($U1127,TONGHOPVERSION!$A$3:$G$240,7,FALSE),VLOOKUP($B1127,TONGHOPVERSION!$A$3:$G$240,7,FALSE))</f>
        <v>2483.2377684499274</v>
      </c>
      <c r="L1127" s="2">
        <v>2.4305555555555556E-2</v>
      </c>
      <c r="M1127" s="2">
        <v>0.3888888888888889</v>
      </c>
      <c r="N1127" s="6">
        <f t="shared" si="68"/>
        <v>0</v>
      </c>
      <c r="O1127" s="6">
        <f t="shared" si="69"/>
        <v>35</v>
      </c>
      <c r="P1127" s="6">
        <f t="shared" si="70"/>
        <v>9</v>
      </c>
      <c r="Q1127" s="6">
        <f t="shared" si="71"/>
        <v>20</v>
      </c>
      <c r="R1127">
        <v>305</v>
      </c>
      <c r="S1127">
        <v>6680</v>
      </c>
      <c r="T1127" s="4">
        <v>2037.4</v>
      </c>
      <c r="U1127" t="s">
        <v>619</v>
      </c>
      <c r="V1127" t="s">
        <v>619</v>
      </c>
      <c r="W1127" t="s">
        <v>541</v>
      </c>
      <c r="X1127" t="s">
        <v>542</v>
      </c>
      <c r="Y1127" t="s">
        <v>23</v>
      </c>
      <c r="Z1127" t="s">
        <v>37</v>
      </c>
    </row>
    <row r="1128" spans="1:26" x14ac:dyDescent="0.2">
      <c r="A1128" s="1">
        <v>43628</v>
      </c>
      <c r="B1128" t="s">
        <v>621</v>
      </c>
      <c r="C1128" t="s">
        <v>27</v>
      </c>
      <c r="D1128" t="s">
        <v>448</v>
      </c>
      <c r="E1128" t="s">
        <v>625</v>
      </c>
      <c r="F1128" s="3" t="s">
        <v>582</v>
      </c>
      <c r="G1128" s="3">
        <f>WEEKDAY(A1128,2)</f>
        <v>3</v>
      </c>
      <c r="H1128" s="7">
        <f>N1128+O1128/60</f>
        <v>23.083333333333332</v>
      </c>
      <c r="I1128" s="7">
        <f>P1128+Q1128/60</f>
        <v>5</v>
      </c>
      <c r="J1128" s="4">
        <f>IFERROR(VLOOKUP($U1128,TONGHOPVERSION!$A$3:$G$240,6,FALSE),VLOOKUP($B1128,TONGHOPVERSION!$A$3:$G$240,6,FALSE))</f>
        <v>1154.2431420497994</v>
      </c>
      <c r="K1128" s="4">
        <f>IFERROR(VLOOKUP($U1128,TONGHOPVERSION!$A$3:$G$240,7,FALSE),VLOOKUP($B1128,TONGHOPVERSION!$A$3:$G$240,7,FALSE))</f>
        <v>934.60071887375227</v>
      </c>
      <c r="L1128" s="2">
        <v>0.96180555555555547</v>
      </c>
      <c r="M1128" s="2">
        <v>0.20833333333333334</v>
      </c>
      <c r="N1128" s="6">
        <f t="shared" si="68"/>
        <v>23</v>
      </c>
      <c r="O1128" s="6">
        <f t="shared" si="69"/>
        <v>5</v>
      </c>
      <c r="P1128" s="6">
        <f t="shared" si="70"/>
        <v>5</v>
      </c>
      <c r="Q1128" s="6">
        <f t="shared" si="71"/>
        <v>0</v>
      </c>
      <c r="R1128">
        <v>305</v>
      </c>
      <c r="S1128">
        <v>4381</v>
      </c>
      <c r="T1128" s="4">
        <v>1336.2049999999999</v>
      </c>
      <c r="U1128" t="s">
        <v>621</v>
      </c>
      <c r="V1128" t="s">
        <v>621</v>
      </c>
      <c r="W1128" t="s">
        <v>21</v>
      </c>
      <c r="X1128" t="s">
        <v>145</v>
      </c>
      <c r="Y1128" t="s">
        <v>23</v>
      </c>
      <c r="Z1128" t="s">
        <v>37</v>
      </c>
    </row>
    <row r="1129" spans="1:26" x14ac:dyDescent="0.2">
      <c r="A1129" s="1">
        <v>43628</v>
      </c>
      <c r="B1129" t="s">
        <v>630</v>
      </c>
      <c r="C1129" t="s">
        <v>448</v>
      </c>
      <c r="D1129" t="s">
        <v>27</v>
      </c>
      <c r="E1129" t="s">
        <v>637</v>
      </c>
      <c r="F1129" s="3" t="s">
        <v>582</v>
      </c>
      <c r="G1129" s="3">
        <f>WEEKDAY(A1129,2)</f>
        <v>3</v>
      </c>
      <c r="H1129" s="7">
        <f>N1129+O1129/60</f>
        <v>0.5</v>
      </c>
      <c r="I1129" s="7">
        <f>P1129+Q1129/60</f>
        <v>6.5</v>
      </c>
      <c r="J1129" s="4">
        <f>IFERROR(VLOOKUP($U1129,TONGHOPVERSION!$A$3:$G$240,6,FALSE),VLOOKUP($B1129,TONGHOPVERSION!$A$3:$G$240,6,FALSE))</f>
        <v>1154.2431420497994</v>
      </c>
      <c r="K1129" s="4">
        <f>IFERROR(VLOOKUP($U1129,TONGHOPVERSION!$A$3:$G$240,7,FALSE),VLOOKUP($B1129,TONGHOPVERSION!$A$3:$G$240,7,FALSE))</f>
        <v>934.60071887375227</v>
      </c>
      <c r="L1129" s="2">
        <v>2.0833333333333332E-2</v>
      </c>
      <c r="M1129" s="2">
        <v>0.27083333333333331</v>
      </c>
      <c r="N1129" s="6">
        <f t="shared" si="68"/>
        <v>0</v>
      </c>
      <c r="O1129" s="6">
        <f t="shared" si="69"/>
        <v>30</v>
      </c>
      <c r="P1129" s="6">
        <f t="shared" si="70"/>
        <v>6</v>
      </c>
      <c r="Q1129" s="6">
        <f t="shared" si="71"/>
        <v>30</v>
      </c>
      <c r="R1129">
        <v>305</v>
      </c>
      <c r="S1129">
        <v>4381</v>
      </c>
      <c r="T1129" s="4">
        <v>1336.2049999999999</v>
      </c>
      <c r="U1129" t="s">
        <v>621</v>
      </c>
      <c r="V1129" t="s">
        <v>621</v>
      </c>
      <c r="W1129" t="s">
        <v>21</v>
      </c>
      <c r="X1129" t="s">
        <v>145</v>
      </c>
      <c r="Y1129" t="s">
        <v>23</v>
      </c>
      <c r="Z1129" t="s">
        <v>37</v>
      </c>
    </row>
    <row r="1130" spans="1:26" x14ac:dyDescent="0.2">
      <c r="A1130" s="1">
        <v>43628</v>
      </c>
      <c r="B1130" t="s">
        <v>59</v>
      </c>
      <c r="C1130" t="s">
        <v>27</v>
      </c>
      <c r="D1130" t="s">
        <v>44</v>
      </c>
      <c r="E1130" t="s">
        <v>593</v>
      </c>
      <c r="F1130" s="3" t="s">
        <v>582</v>
      </c>
      <c r="G1130" s="3">
        <f>WEEKDAY(A1130,2)</f>
        <v>3</v>
      </c>
      <c r="H1130" s="7">
        <f>N1130+O1130/60</f>
        <v>9</v>
      </c>
      <c r="I1130" s="7">
        <f>P1130+Q1130/60</f>
        <v>11.25</v>
      </c>
      <c r="J1130" s="4">
        <f>IFERROR(VLOOKUP($U1130,TONGHOPVERSION!$A$3:$G$240,6,FALSE),VLOOKUP($B1130,TONGHOPVERSION!$A$3:$G$240,6,FALSE))</f>
        <v>395.74921853782541</v>
      </c>
      <c r="K1130" s="4">
        <f>IFERROR(VLOOKUP($U1130,TONGHOPVERSION!$A$3:$G$240,7,FALSE),VLOOKUP($B1130,TONGHOPVERSION!$A$3:$G$240,7,FALSE))</f>
        <v>351.3813860279069</v>
      </c>
      <c r="L1130" s="2">
        <v>0.375</v>
      </c>
      <c r="M1130" s="2">
        <v>0.46875</v>
      </c>
      <c r="N1130" s="6">
        <f t="shared" si="68"/>
        <v>9</v>
      </c>
      <c r="O1130" s="6">
        <f t="shared" si="69"/>
        <v>0</v>
      </c>
      <c r="P1130" s="6">
        <f t="shared" si="70"/>
        <v>11</v>
      </c>
      <c r="Q1130" s="6">
        <f t="shared" si="71"/>
        <v>15</v>
      </c>
      <c r="R1130">
        <v>305</v>
      </c>
      <c r="S1130">
        <v>1086</v>
      </c>
      <c r="T1130" s="4">
        <v>331.23</v>
      </c>
      <c r="U1130" t="s">
        <v>59</v>
      </c>
      <c r="V1130" t="s">
        <v>59</v>
      </c>
      <c r="W1130" t="s">
        <v>45</v>
      </c>
      <c r="X1130" t="s">
        <v>46</v>
      </c>
      <c r="Y1130" t="s">
        <v>23</v>
      </c>
      <c r="Z1130" t="s">
        <v>37</v>
      </c>
    </row>
    <row r="1131" spans="1:26" x14ac:dyDescent="0.2">
      <c r="A1131" s="1">
        <v>43628</v>
      </c>
      <c r="B1131" t="s">
        <v>61</v>
      </c>
      <c r="C1131" t="s">
        <v>44</v>
      </c>
      <c r="D1131" t="s">
        <v>27</v>
      </c>
      <c r="E1131" t="s">
        <v>594</v>
      </c>
      <c r="F1131" s="3" t="s">
        <v>582</v>
      </c>
      <c r="G1131" s="3">
        <f>WEEKDAY(A1131,2)</f>
        <v>3</v>
      </c>
      <c r="H1131" s="7">
        <f>N1131+O1131/60</f>
        <v>12.75</v>
      </c>
      <c r="I1131" s="7">
        <f>P1131+Q1131/60</f>
        <v>14.916666666666666</v>
      </c>
      <c r="J1131" s="4">
        <f>IFERROR(VLOOKUP($U1131,TONGHOPVERSION!$A$3:$G$240,6,FALSE),VLOOKUP($B1131,TONGHOPVERSION!$A$3:$G$240,6,FALSE))</f>
        <v>395.74921853782541</v>
      </c>
      <c r="K1131" s="4">
        <f>IFERROR(VLOOKUP($U1131,TONGHOPVERSION!$A$3:$G$240,7,FALSE),VLOOKUP($B1131,TONGHOPVERSION!$A$3:$G$240,7,FALSE))</f>
        <v>351.3813860279069</v>
      </c>
      <c r="L1131" s="2">
        <v>0.53125</v>
      </c>
      <c r="M1131" s="2">
        <v>0.62152777777777779</v>
      </c>
      <c r="N1131" s="6">
        <f t="shared" si="68"/>
        <v>12</v>
      </c>
      <c r="O1131" s="6">
        <f t="shared" si="69"/>
        <v>45</v>
      </c>
      <c r="P1131" s="6">
        <f t="shared" si="70"/>
        <v>14</v>
      </c>
      <c r="Q1131" s="6">
        <f t="shared" si="71"/>
        <v>55</v>
      </c>
      <c r="R1131">
        <v>305</v>
      </c>
      <c r="S1131">
        <v>1086</v>
      </c>
      <c r="T1131" s="4">
        <v>331.23</v>
      </c>
      <c r="U1131" t="s">
        <v>59</v>
      </c>
      <c r="V1131" t="s">
        <v>59</v>
      </c>
      <c r="W1131" t="s">
        <v>45</v>
      </c>
      <c r="X1131" t="s">
        <v>46</v>
      </c>
      <c r="Y1131" t="s">
        <v>23</v>
      </c>
      <c r="Z1131" t="s">
        <v>37</v>
      </c>
    </row>
    <row r="1132" spans="1:26" x14ac:dyDescent="0.2">
      <c r="A1132" s="1">
        <v>43628</v>
      </c>
      <c r="B1132" t="s">
        <v>762</v>
      </c>
      <c r="C1132" t="s">
        <v>597</v>
      </c>
      <c r="D1132" t="s">
        <v>27</v>
      </c>
      <c r="E1132" t="s">
        <v>761</v>
      </c>
      <c r="F1132" s="3" t="s">
        <v>582</v>
      </c>
      <c r="G1132" s="3">
        <f>WEEKDAY(A1132,2)</f>
        <v>3</v>
      </c>
      <c r="H1132" s="7">
        <f>N1132+O1132/60</f>
        <v>11.166666666666666</v>
      </c>
      <c r="I1132" s="7">
        <f>P1132+Q1132/60</f>
        <v>23.75</v>
      </c>
      <c r="J1132" s="4">
        <f>IFERROR(VLOOKUP($U1132,TONGHOPVERSION!$A$3:$G$240,6,FALSE),VLOOKUP($B1132,TONGHOPVERSION!$A$3:$G$240,6,FALSE))</f>
        <v>3411.0693799748119</v>
      </c>
      <c r="K1132" s="4">
        <f>IFERROR(VLOOKUP($U1132,TONGHOPVERSION!$A$3:$G$240,7,FALSE),VLOOKUP($B1132,TONGHOPVERSION!$A$3:$G$240,7,FALSE))</f>
        <v>4049.4190919972707</v>
      </c>
      <c r="L1132" s="2">
        <v>0.46527777777777773</v>
      </c>
      <c r="M1132" s="2">
        <v>0.98958333333333337</v>
      </c>
      <c r="N1132" s="6">
        <f t="shared" si="68"/>
        <v>11</v>
      </c>
      <c r="O1132" s="6">
        <f t="shared" si="69"/>
        <v>10</v>
      </c>
      <c r="P1132" s="6">
        <f t="shared" si="70"/>
        <v>23</v>
      </c>
      <c r="Q1132" s="6">
        <f t="shared" si="71"/>
        <v>45</v>
      </c>
      <c r="R1132">
        <v>305</v>
      </c>
      <c r="S1132">
        <v>10116</v>
      </c>
      <c r="T1132" s="4">
        <v>3085.38</v>
      </c>
      <c r="U1132" t="s">
        <v>728</v>
      </c>
      <c r="V1132" t="s">
        <v>728</v>
      </c>
      <c r="W1132" t="s">
        <v>535</v>
      </c>
      <c r="X1132" t="s">
        <v>599</v>
      </c>
      <c r="Y1132" t="s">
        <v>23</v>
      </c>
      <c r="Z1132" t="s">
        <v>37</v>
      </c>
    </row>
    <row r="1133" spans="1:26" x14ac:dyDescent="0.2">
      <c r="A1133" s="1">
        <v>43628</v>
      </c>
      <c r="B1133" t="s">
        <v>92</v>
      </c>
      <c r="C1133" t="s">
        <v>35</v>
      </c>
      <c r="D1133" t="s">
        <v>27</v>
      </c>
      <c r="E1133" t="s">
        <v>583</v>
      </c>
      <c r="F1133" s="3" t="s">
        <v>582</v>
      </c>
      <c r="G1133" s="3">
        <f>WEEKDAY(A1133,2)</f>
        <v>3</v>
      </c>
      <c r="H1133" s="7">
        <f>N1133+O1133/60</f>
        <v>7</v>
      </c>
      <c r="I1133" s="7">
        <f>P1133+Q1133/60</f>
        <v>9.25</v>
      </c>
      <c r="J1133" s="4">
        <f>IFERROR(VLOOKUP($U1133,TONGHOPVERSION!$A$3:$G$240,6,FALSE),VLOOKUP($B1133,TONGHOPVERSION!$A$3:$G$240,6,FALSE))</f>
        <v>381.62004815649715</v>
      </c>
      <c r="K1133" s="4">
        <f>IFERROR(VLOOKUP($U1133,TONGHOPVERSION!$A$3:$G$240,7,FALSE),VLOOKUP($B1133,TONGHOPVERSION!$A$3:$G$240,7,FALSE))</f>
        <v>329.70071085785668</v>
      </c>
      <c r="L1133" s="2">
        <v>0.29166666666666669</v>
      </c>
      <c r="M1133" s="2">
        <v>0.38541666666666669</v>
      </c>
      <c r="N1133" s="6">
        <f t="shared" si="68"/>
        <v>7</v>
      </c>
      <c r="O1133" s="6">
        <f t="shared" si="69"/>
        <v>0</v>
      </c>
      <c r="P1133" s="6">
        <f t="shared" si="70"/>
        <v>9</v>
      </c>
      <c r="Q1133" s="6">
        <f t="shared" si="71"/>
        <v>15</v>
      </c>
      <c r="R1133">
        <v>305</v>
      </c>
      <c r="S1133">
        <v>1133</v>
      </c>
      <c r="T1133" s="4">
        <v>345.565</v>
      </c>
      <c r="U1133" t="s">
        <v>92</v>
      </c>
      <c r="V1133" t="s">
        <v>92</v>
      </c>
      <c r="W1133" t="s">
        <v>92</v>
      </c>
      <c r="X1133" t="s">
        <v>16</v>
      </c>
      <c r="Y1133" t="s">
        <v>30</v>
      </c>
      <c r="Z1133" t="s">
        <v>37</v>
      </c>
    </row>
    <row r="1134" spans="1:26" x14ac:dyDescent="0.2">
      <c r="A1134" s="1">
        <v>43628</v>
      </c>
      <c r="B1134" t="s">
        <v>550</v>
      </c>
      <c r="C1134" t="s">
        <v>262</v>
      </c>
      <c r="D1134" t="s">
        <v>35</v>
      </c>
      <c r="E1134" t="s">
        <v>584</v>
      </c>
      <c r="F1134" s="3" t="s">
        <v>582</v>
      </c>
      <c r="G1134" s="3">
        <f>WEEKDAY(A1134,2)</f>
        <v>3</v>
      </c>
      <c r="H1134" s="7">
        <f>N1134+O1134/60</f>
        <v>1.0833333333333333</v>
      </c>
      <c r="I1134" s="7">
        <f>P1134+Q1134/60</f>
        <v>5.75</v>
      </c>
      <c r="J1134" s="4">
        <f>IFERROR(VLOOKUP($U1134,TONGHOPVERSION!$A$3:$G$240,6,FALSE),VLOOKUP($B1134,TONGHOPVERSION!$A$3:$G$240,6,FALSE))</f>
        <v>747.44583446486399</v>
      </c>
      <c r="K1134" s="4">
        <f>IFERROR(VLOOKUP($U1134,TONGHOPVERSION!$A$3:$G$240,7,FALSE),VLOOKUP($B1134,TONGHOPVERSION!$A$3:$G$240,7,FALSE))</f>
        <v>706.65951962199745</v>
      </c>
      <c r="L1134" s="2">
        <v>4.5138888888888888E-2</v>
      </c>
      <c r="M1134" s="2">
        <v>0.23958333333333334</v>
      </c>
      <c r="N1134" s="6">
        <f t="shared" si="68"/>
        <v>1</v>
      </c>
      <c r="O1134" s="6">
        <f t="shared" si="69"/>
        <v>5</v>
      </c>
      <c r="P1134" s="6">
        <f t="shared" si="70"/>
        <v>5</v>
      </c>
      <c r="Q1134" s="6">
        <f t="shared" si="71"/>
        <v>45</v>
      </c>
      <c r="R1134">
        <v>305</v>
      </c>
      <c r="S1134">
        <v>2691</v>
      </c>
      <c r="T1134" s="4">
        <v>820.755</v>
      </c>
      <c r="U1134" t="s">
        <v>544</v>
      </c>
      <c r="V1134" t="s">
        <v>544</v>
      </c>
      <c r="W1134" t="s">
        <v>21</v>
      </c>
      <c r="X1134" t="s">
        <v>22</v>
      </c>
      <c r="Y1134" t="s">
        <v>23</v>
      </c>
      <c r="Z1134" t="s">
        <v>37</v>
      </c>
    </row>
    <row r="1135" spans="1:26" x14ac:dyDescent="0.2">
      <c r="A1135" s="1">
        <v>43628</v>
      </c>
      <c r="B1135" t="s">
        <v>619</v>
      </c>
      <c r="C1135" t="s">
        <v>27</v>
      </c>
      <c r="D1135" t="s">
        <v>618</v>
      </c>
      <c r="E1135" t="s">
        <v>628</v>
      </c>
      <c r="F1135" s="3" t="s">
        <v>582</v>
      </c>
      <c r="G1135" s="3">
        <f>WEEKDAY(A1135,2)</f>
        <v>3</v>
      </c>
      <c r="H1135" s="7">
        <f>N1135+O1135/60</f>
        <v>14.083333333333334</v>
      </c>
      <c r="I1135" s="7">
        <f>P1135+Q1135/60</f>
        <v>22.583333333333332</v>
      </c>
      <c r="J1135" s="4">
        <f>IFERROR(VLOOKUP($U1135,TONGHOPVERSION!$A$3:$G$240,6,FALSE),VLOOKUP($B1135,TONGHOPVERSION!$A$3:$G$240,6,FALSE))</f>
        <v>2455.9660260595392</v>
      </c>
      <c r="K1135" s="4">
        <f>IFERROR(VLOOKUP($U1135,TONGHOPVERSION!$A$3:$G$240,7,FALSE),VLOOKUP($B1135,TONGHOPVERSION!$A$3:$G$240,7,FALSE))</f>
        <v>2483.2377684499274</v>
      </c>
      <c r="L1135" s="2">
        <v>0.58680555555555558</v>
      </c>
      <c r="M1135" s="2">
        <v>0.94097222222222221</v>
      </c>
      <c r="N1135" s="6">
        <f t="shared" si="68"/>
        <v>14</v>
      </c>
      <c r="O1135" s="6">
        <f t="shared" si="69"/>
        <v>5</v>
      </c>
      <c r="P1135" s="6">
        <f t="shared" si="70"/>
        <v>22</v>
      </c>
      <c r="Q1135" s="6">
        <f t="shared" si="71"/>
        <v>35</v>
      </c>
      <c r="R1135">
        <v>305</v>
      </c>
      <c r="S1135">
        <v>6680</v>
      </c>
      <c r="T1135" s="4">
        <v>2037.4</v>
      </c>
      <c r="U1135" t="s">
        <v>619</v>
      </c>
      <c r="V1135" t="s">
        <v>619</v>
      </c>
      <c r="W1135" t="s">
        <v>541</v>
      </c>
      <c r="X1135" t="s">
        <v>542</v>
      </c>
      <c r="Y1135" t="s">
        <v>23</v>
      </c>
      <c r="Z1135" t="s">
        <v>37</v>
      </c>
    </row>
    <row r="1136" spans="1:26" x14ac:dyDescent="0.2">
      <c r="A1136" s="1">
        <v>43628</v>
      </c>
      <c r="B1136" t="s">
        <v>178</v>
      </c>
      <c r="C1136" t="s">
        <v>27</v>
      </c>
      <c r="D1136" t="s">
        <v>177</v>
      </c>
      <c r="E1136" t="s">
        <v>763</v>
      </c>
      <c r="F1136" s="3" t="s">
        <v>17</v>
      </c>
      <c r="G1136" s="3">
        <f>WEEKDAY(A1136,2)</f>
        <v>3</v>
      </c>
      <c r="H1136" s="7">
        <f>N1136+O1136/60</f>
        <v>23.25</v>
      </c>
      <c r="I1136" s="7">
        <f>P1136+Q1136/60</f>
        <v>0.25</v>
      </c>
      <c r="J1136" s="4">
        <f>IFERROR(VLOOKUP($U1136,TONGHOPVERSION!$A$3:$G$240,6,FALSE),VLOOKUP($B1136,TONGHOPVERSION!$A$3:$G$240,6,FALSE))</f>
        <v>187.46363998635809</v>
      </c>
      <c r="K1136" s="4">
        <f>IFERROR(VLOOKUP($U1136,TONGHOPVERSION!$A$3:$G$240,7,FALSE),VLOOKUP($B1136,TONGHOPVERSION!$A$3:$G$240,7,FALSE))</f>
        <v>145.81561859013829</v>
      </c>
      <c r="L1136" s="2">
        <v>0.96875</v>
      </c>
      <c r="M1136" s="2">
        <v>1.0416666666666666E-2</v>
      </c>
      <c r="N1136" s="6">
        <f t="shared" si="68"/>
        <v>23</v>
      </c>
      <c r="O1136" s="6">
        <f t="shared" si="69"/>
        <v>15</v>
      </c>
      <c r="P1136" s="6">
        <f t="shared" si="70"/>
        <v>0</v>
      </c>
      <c r="Q1136" s="6">
        <f t="shared" si="71"/>
        <v>15</v>
      </c>
      <c r="R1136">
        <v>180</v>
      </c>
      <c r="S1136">
        <v>301</v>
      </c>
      <c r="T1136" s="4">
        <v>54.18</v>
      </c>
      <c r="U1136" t="s">
        <v>178</v>
      </c>
      <c r="V1136" t="s">
        <v>178</v>
      </c>
      <c r="W1136" t="s">
        <v>29</v>
      </c>
      <c r="X1136" t="s">
        <v>16</v>
      </c>
      <c r="Y1136" t="s">
        <v>30</v>
      </c>
      <c r="Z1136" t="s">
        <v>37</v>
      </c>
    </row>
    <row r="1137" spans="1:26" x14ac:dyDescent="0.2">
      <c r="A1137" s="1">
        <v>43629</v>
      </c>
      <c r="B1137" t="s">
        <v>50</v>
      </c>
      <c r="C1137" t="s">
        <v>51</v>
      </c>
      <c r="D1137" t="s">
        <v>52</v>
      </c>
      <c r="E1137" t="s">
        <v>49</v>
      </c>
      <c r="F1137" s="3" t="s">
        <v>17</v>
      </c>
      <c r="G1137" s="3">
        <f>WEEKDAY(A1137,2)</f>
        <v>4</v>
      </c>
      <c r="H1137" s="7">
        <f>N1137+O1137/60</f>
        <v>10.75</v>
      </c>
      <c r="I1137" s="7">
        <f>P1137+Q1137/60</f>
        <v>12.083333333333334</v>
      </c>
      <c r="J1137" s="4">
        <f>IFERROR(VLOOKUP($U1137,TONGHOPVERSION!$A$3:$G$240,6,FALSE),VLOOKUP($B1137,TONGHOPVERSION!$A$3:$G$240,6,FALSE))</f>
        <v>396.67583025133774</v>
      </c>
      <c r="K1137" s="4">
        <f>IFERROR(VLOOKUP($U1137,TONGHOPVERSION!$A$3:$G$240,7,FALSE),VLOOKUP($B1137,TONGHOPVERSION!$A$3:$G$240,7,FALSE))</f>
        <v>330.06021437826928</v>
      </c>
      <c r="L1137" s="2">
        <v>0.44791666666666669</v>
      </c>
      <c r="M1137" s="2">
        <v>0.50347222222222221</v>
      </c>
      <c r="N1137" s="6">
        <f t="shared" si="68"/>
        <v>10</v>
      </c>
      <c r="O1137" s="6">
        <f t="shared" si="69"/>
        <v>45</v>
      </c>
      <c r="P1137" s="6">
        <f t="shared" si="70"/>
        <v>12</v>
      </c>
      <c r="Q1137" s="6">
        <f t="shared" si="71"/>
        <v>5</v>
      </c>
      <c r="R1137">
        <v>184</v>
      </c>
      <c r="S1137">
        <v>753</v>
      </c>
      <c r="T1137" s="4">
        <v>138.55199999999999</v>
      </c>
      <c r="U1137" t="s">
        <v>53</v>
      </c>
      <c r="V1137" t="s">
        <v>54</v>
      </c>
      <c r="W1137" t="s">
        <v>55</v>
      </c>
      <c r="X1137" t="s">
        <v>56</v>
      </c>
      <c r="Y1137" t="s">
        <v>23</v>
      </c>
      <c r="Z1137" t="s">
        <v>37</v>
      </c>
    </row>
    <row r="1138" spans="1:26" x14ac:dyDescent="0.2">
      <c r="A1138" s="1">
        <v>43629</v>
      </c>
      <c r="B1138" t="s">
        <v>57</v>
      </c>
      <c r="C1138" t="s">
        <v>27</v>
      </c>
      <c r="D1138" t="s">
        <v>51</v>
      </c>
      <c r="E1138" t="s">
        <v>49</v>
      </c>
      <c r="F1138" s="3" t="s">
        <v>17</v>
      </c>
      <c r="G1138" s="3">
        <f>WEEKDAY(A1138,2)</f>
        <v>4</v>
      </c>
      <c r="H1138" s="7">
        <f>N1138+O1138/60</f>
        <v>9</v>
      </c>
      <c r="I1138" s="7">
        <f>P1138+Q1138/60</f>
        <v>9.9166666666666661</v>
      </c>
      <c r="J1138" s="4">
        <f>IFERROR(VLOOKUP($U1138,TONGHOPVERSION!$A$3:$G$240,6,FALSE),VLOOKUP($B1138,TONGHOPVERSION!$A$3:$G$240,6,FALSE))</f>
        <v>228.55256704229927</v>
      </c>
      <c r="K1138" s="4">
        <f>IFERROR(VLOOKUP($U1138,TONGHOPVERSION!$A$3:$G$240,7,FALSE),VLOOKUP($B1138,TONGHOPVERSION!$A$3:$G$240,7,FALSE))</f>
        <v>207.06918725390202</v>
      </c>
      <c r="L1138" s="2">
        <v>0.375</v>
      </c>
      <c r="M1138" s="2">
        <v>0.41319444444444442</v>
      </c>
      <c r="N1138" s="6">
        <f t="shared" si="68"/>
        <v>9</v>
      </c>
      <c r="O1138" s="6">
        <f t="shared" si="69"/>
        <v>0</v>
      </c>
      <c r="P1138" s="6">
        <f t="shared" si="70"/>
        <v>9</v>
      </c>
      <c r="Q1138" s="6">
        <f t="shared" si="71"/>
        <v>55</v>
      </c>
      <c r="R1138">
        <v>184</v>
      </c>
      <c r="S1138">
        <v>214</v>
      </c>
      <c r="T1138" s="4">
        <v>39.375999999999998</v>
      </c>
      <c r="U1138" t="s">
        <v>57</v>
      </c>
      <c r="V1138" t="s">
        <v>54</v>
      </c>
      <c r="W1138" t="s">
        <v>55</v>
      </c>
      <c r="X1138" t="s">
        <v>56</v>
      </c>
      <c r="Y1138" t="s">
        <v>23</v>
      </c>
      <c r="Z1138" t="s">
        <v>37</v>
      </c>
    </row>
    <row r="1139" spans="1:26" x14ac:dyDescent="0.2">
      <c r="A1139" s="1">
        <v>43629</v>
      </c>
      <c r="B1139" t="s">
        <v>210</v>
      </c>
      <c r="C1139" t="s">
        <v>27</v>
      </c>
      <c r="D1139" t="s">
        <v>107</v>
      </c>
      <c r="E1139" t="s">
        <v>209</v>
      </c>
      <c r="F1139" s="3" t="s">
        <v>17</v>
      </c>
      <c r="G1139" s="3">
        <f>WEEKDAY(A1139,2)</f>
        <v>4</v>
      </c>
      <c r="H1139" s="7">
        <f>N1139+O1139/60</f>
        <v>4.166666666666667</v>
      </c>
      <c r="I1139" s="7">
        <f>P1139+Q1139/60</f>
        <v>5.5</v>
      </c>
      <c r="J1139" s="4">
        <f>IFERROR(VLOOKUP($U1139,TONGHOPVERSION!$A$3:$G$240,6,FALSE),VLOOKUP($B1139,TONGHOPVERSION!$A$3:$G$240,6,FALSE))</f>
        <v>154.0502166235689</v>
      </c>
      <c r="K1139" s="4">
        <f>IFERROR(VLOOKUP($U1139,TONGHOPVERSION!$A$3:$G$240,7,FALSE),VLOOKUP($B1139,TONGHOPVERSION!$A$3:$G$240,7,FALSE))</f>
        <v>194.29488663496403</v>
      </c>
      <c r="L1139" s="2">
        <v>0.17361111111111113</v>
      </c>
      <c r="M1139" s="2">
        <v>0.22916666666666666</v>
      </c>
      <c r="N1139" s="6">
        <f t="shared" si="68"/>
        <v>4</v>
      </c>
      <c r="O1139" s="6">
        <f t="shared" si="69"/>
        <v>10</v>
      </c>
      <c r="P1139" s="6">
        <f t="shared" si="70"/>
        <v>5</v>
      </c>
      <c r="Q1139" s="6">
        <f t="shared" si="71"/>
        <v>30</v>
      </c>
      <c r="R1139">
        <v>184</v>
      </c>
      <c r="S1139">
        <v>555</v>
      </c>
      <c r="T1139" s="4">
        <v>102.12</v>
      </c>
      <c r="U1139" t="s">
        <v>210</v>
      </c>
      <c r="V1139" t="s">
        <v>210</v>
      </c>
      <c r="W1139" t="s">
        <v>41</v>
      </c>
      <c r="X1139" t="s">
        <v>16</v>
      </c>
      <c r="Y1139" t="s">
        <v>30</v>
      </c>
      <c r="Z1139" t="s">
        <v>37</v>
      </c>
    </row>
    <row r="1140" spans="1:26" x14ac:dyDescent="0.2">
      <c r="A1140" s="1">
        <v>43629</v>
      </c>
      <c r="B1140" t="s">
        <v>212</v>
      </c>
      <c r="C1140" t="s">
        <v>107</v>
      </c>
      <c r="D1140" t="s">
        <v>27</v>
      </c>
      <c r="E1140" t="s">
        <v>211</v>
      </c>
      <c r="F1140" s="3" t="s">
        <v>17</v>
      </c>
      <c r="G1140" s="3">
        <f>WEEKDAY(A1140,2)</f>
        <v>4</v>
      </c>
      <c r="H1140" s="7">
        <f>N1140+O1140/60</f>
        <v>6.166666666666667</v>
      </c>
      <c r="I1140" s="7">
        <f>P1140+Q1140/60</f>
        <v>7.5</v>
      </c>
      <c r="J1140" s="4">
        <f>IFERROR(VLOOKUP($U1140,TONGHOPVERSION!$A$3:$G$240,6,FALSE),VLOOKUP($B1140,TONGHOPVERSION!$A$3:$G$240,6,FALSE))</f>
        <v>154.0502166235689</v>
      </c>
      <c r="K1140" s="4">
        <f>IFERROR(VLOOKUP($U1140,TONGHOPVERSION!$A$3:$G$240,7,FALSE),VLOOKUP($B1140,TONGHOPVERSION!$A$3:$G$240,7,FALSE))</f>
        <v>194.29488663496403</v>
      </c>
      <c r="L1140" s="2">
        <v>0.25694444444444448</v>
      </c>
      <c r="M1140" s="2">
        <v>0.3125</v>
      </c>
      <c r="N1140" s="6">
        <f t="shared" si="68"/>
        <v>6</v>
      </c>
      <c r="O1140" s="6">
        <f t="shared" si="69"/>
        <v>10</v>
      </c>
      <c r="P1140" s="6">
        <f t="shared" si="70"/>
        <v>7</v>
      </c>
      <c r="Q1140" s="6">
        <f t="shared" si="71"/>
        <v>30</v>
      </c>
      <c r="R1140">
        <v>184</v>
      </c>
      <c r="S1140">
        <v>555</v>
      </c>
      <c r="T1140" s="4">
        <v>102.12</v>
      </c>
      <c r="U1140" t="s">
        <v>210</v>
      </c>
      <c r="V1140" t="s">
        <v>210</v>
      </c>
      <c r="W1140" t="s">
        <v>41</v>
      </c>
      <c r="X1140" t="s">
        <v>16</v>
      </c>
      <c r="Y1140" t="s">
        <v>30</v>
      </c>
      <c r="Z1140" t="s">
        <v>37</v>
      </c>
    </row>
    <row r="1141" spans="1:26" x14ac:dyDescent="0.2">
      <c r="A1141" s="1">
        <v>43629</v>
      </c>
      <c r="B1141" t="s">
        <v>62</v>
      </c>
      <c r="C1141" t="s">
        <v>52</v>
      </c>
      <c r="D1141" t="s">
        <v>35</v>
      </c>
      <c r="E1141" t="s">
        <v>49</v>
      </c>
      <c r="F1141" s="3" t="s">
        <v>17</v>
      </c>
      <c r="G1141" s="3">
        <f>WEEKDAY(A1141,2)</f>
        <v>4</v>
      </c>
      <c r="H1141" s="7">
        <f>N1141+O1141/60</f>
        <v>12.916666666666666</v>
      </c>
      <c r="I1141" s="7">
        <f>P1141+Q1141/60</f>
        <v>14.083333333333334</v>
      </c>
      <c r="J1141" s="4">
        <f>IFERROR(VLOOKUP($U1141,TONGHOPVERSION!$A$3:$G$240,6,FALSE),VLOOKUP($B1141,TONGHOPVERSION!$A$3:$G$240,6,FALSE))</f>
        <v>282.10893508131221</v>
      </c>
      <c r="K1141" s="4">
        <f>IFERROR(VLOOKUP($U1141,TONGHOPVERSION!$A$3:$G$240,7,FALSE),VLOOKUP($B1141,TONGHOPVERSION!$A$3:$G$240,7,FALSE))</f>
        <v>241.11187743395101</v>
      </c>
      <c r="L1141" s="2">
        <v>0.53819444444444442</v>
      </c>
      <c r="M1141" s="2">
        <v>0.58680555555555558</v>
      </c>
      <c r="N1141" s="6">
        <f t="shared" si="68"/>
        <v>12</v>
      </c>
      <c r="O1141" s="6">
        <f t="shared" si="69"/>
        <v>55</v>
      </c>
      <c r="P1141" s="6">
        <f t="shared" si="70"/>
        <v>14</v>
      </c>
      <c r="Q1141" s="6">
        <f t="shared" si="71"/>
        <v>5</v>
      </c>
      <c r="R1141">
        <v>184</v>
      </c>
      <c r="S1141">
        <v>486</v>
      </c>
      <c r="T1141" s="4">
        <v>89.424000000000007</v>
      </c>
      <c r="U1141" t="s">
        <v>63</v>
      </c>
      <c r="V1141" t="s">
        <v>54</v>
      </c>
      <c r="W1141" t="s">
        <v>55</v>
      </c>
      <c r="X1141" t="s">
        <v>56</v>
      </c>
      <c r="Y1141" t="s">
        <v>23</v>
      </c>
      <c r="Z1141" t="s">
        <v>37</v>
      </c>
    </row>
    <row r="1142" spans="1:26" x14ac:dyDescent="0.2">
      <c r="A1142" s="1">
        <v>43629</v>
      </c>
      <c r="B1142" t="s">
        <v>183</v>
      </c>
      <c r="C1142" t="s">
        <v>66</v>
      </c>
      <c r="D1142" t="s">
        <v>27</v>
      </c>
      <c r="E1142" t="s">
        <v>407</v>
      </c>
      <c r="F1142" s="3" t="s">
        <v>17</v>
      </c>
      <c r="G1142" s="3">
        <f>WEEKDAY(A1142,2)</f>
        <v>4</v>
      </c>
      <c r="H1142" s="7">
        <f>N1142+O1142/60</f>
        <v>3.9166666666666665</v>
      </c>
      <c r="I1142" s="7">
        <f>P1142+Q1142/60</f>
        <v>5</v>
      </c>
      <c r="J1142" s="4">
        <f>IFERROR(VLOOKUP($U1142,TONGHOPVERSION!$A$3:$G$240,6,FALSE),VLOOKUP($B1142,TONGHOPVERSION!$A$3:$G$240,6,FALSE))</f>
        <v>184.25871592968858</v>
      </c>
      <c r="K1142" s="4">
        <f>IFERROR(VLOOKUP($U1142,TONGHOPVERSION!$A$3:$G$240,7,FALSE),VLOOKUP($B1142,TONGHOPVERSION!$A$3:$G$240,7,FALSE))</f>
        <v>154.07262794368225</v>
      </c>
      <c r="L1142" s="2">
        <v>0.16319444444444445</v>
      </c>
      <c r="M1142" s="2">
        <v>0.20833333333333334</v>
      </c>
      <c r="N1142" s="6">
        <f t="shared" si="68"/>
        <v>3</v>
      </c>
      <c r="O1142" s="6">
        <f t="shared" si="69"/>
        <v>55</v>
      </c>
      <c r="P1142" s="6">
        <f t="shared" si="70"/>
        <v>5</v>
      </c>
      <c r="Q1142" s="6">
        <f t="shared" si="71"/>
        <v>0</v>
      </c>
      <c r="R1142">
        <v>184</v>
      </c>
      <c r="S1142">
        <v>309</v>
      </c>
      <c r="T1142" s="4">
        <v>56.856000000000002</v>
      </c>
      <c r="U1142" t="s">
        <v>184</v>
      </c>
      <c r="V1142" t="s">
        <v>184</v>
      </c>
      <c r="W1142" t="s">
        <v>29</v>
      </c>
      <c r="X1142" t="s">
        <v>16</v>
      </c>
      <c r="Y1142" t="s">
        <v>30</v>
      </c>
      <c r="Z1142" t="s">
        <v>37</v>
      </c>
    </row>
    <row r="1143" spans="1:26" x14ac:dyDescent="0.2">
      <c r="A1143" s="1">
        <v>43629</v>
      </c>
      <c r="B1143" t="s">
        <v>184</v>
      </c>
      <c r="C1143" t="s">
        <v>27</v>
      </c>
      <c r="D1143" t="s">
        <v>66</v>
      </c>
      <c r="E1143" t="s">
        <v>411</v>
      </c>
      <c r="F1143" s="3" t="s">
        <v>17</v>
      </c>
      <c r="G1143" s="3">
        <f>WEEKDAY(A1143,2)</f>
        <v>4</v>
      </c>
      <c r="H1143" s="7">
        <f>N1143+O1143/60</f>
        <v>2.0833333333333335</v>
      </c>
      <c r="I1143" s="7">
        <f>P1143+Q1143/60</f>
        <v>3.25</v>
      </c>
      <c r="J1143" s="4">
        <f>IFERROR(VLOOKUP($U1143,TONGHOPVERSION!$A$3:$G$240,6,FALSE),VLOOKUP($B1143,TONGHOPVERSION!$A$3:$G$240,6,FALSE))</f>
        <v>184.25871592968858</v>
      </c>
      <c r="K1143" s="4">
        <f>IFERROR(VLOOKUP($U1143,TONGHOPVERSION!$A$3:$G$240,7,FALSE),VLOOKUP($B1143,TONGHOPVERSION!$A$3:$G$240,7,FALSE))</f>
        <v>154.07262794368225</v>
      </c>
      <c r="L1143" s="2">
        <v>8.6805555555555566E-2</v>
      </c>
      <c r="M1143" s="2">
        <v>0.13541666666666666</v>
      </c>
      <c r="N1143" s="6">
        <f t="shared" si="68"/>
        <v>2</v>
      </c>
      <c r="O1143" s="6">
        <f t="shared" si="69"/>
        <v>5</v>
      </c>
      <c r="P1143" s="6">
        <f t="shared" si="70"/>
        <v>3</v>
      </c>
      <c r="Q1143" s="6">
        <f t="shared" si="71"/>
        <v>15</v>
      </c>
      <c r="R1143">
        <v>184</v>
      </c>
      <c r="S1143">
        <v>309</v>
      </c>
      <c r="T1143" s="4">
        <v>56.856000000000002</v>
      </c>
      <c r="U1143" t="s">
        <v>184</v>
      </c>
      <c r="V1143" t="s">
        <v>184</v>
      </c>
      <c r="W1143" t="s">
        <v>29</v>
      </c>
      <c r="X1143" t="s">
        <v>16</v>
      </c>
      <c r="Y1143" t="s">
        <v>30</v>
      </c>
      <c r="Z1143" t="s">
        <v>37</v>
      </c>
    </row>
    <row r="1144" spans="1:26" x14ac:dyDescent="0.2">
      <c r="A1144" s="1">
        <v>43629</v>
      </c>
      <c r="B1144" t="s">
        <v>343</v>
      </c>
      <c r="C1144" t="s">
        <v>27</v>
      </c>
      <c r="D1144" t="s">
        <v>344</v>
      </c>
      <c r="E1144" t="s">
        <v>342</v>
      </c>
      <c r="F1144" s="3" t="s">
        <v>17</v>
      </c>
      <c r="G1144" s="3">
        <f>WEEKDAY(A1144,2)</f>
        <v>4</v>
      </c>
      <c r="H1144" s="7">
        <f>N1144+O1144/60</f>
        <v>6</v>
      </c>
      <c r="I1144" s="7">
        <f>P1144+Q1144/60</f>
        <v>8.0833333333333339</v>
      </c>
      <c r="J1144" s="4">
        <f>IFERROR(VLOOKUP($U1144,TONGHOPVERSION!$A$3:$G$240,6,FALSE),VLOOKUP($B1144,TONGHOPVERSION!$A$3:$G$240,6,FALSE))</f>
        <v>172.16216193154037</v>
      </c>
      <c r="K1144" s="4">
        <f>IFERROR(VLOOKUP($U1144,TONGHOPVERSION!$A$3:$G$240,7,FALSE),VLOOKUP($B1144,TONGHOPVERSION!$A$3:$G$240,7,FALSE))</f>
        <v>313.60596547233263</v>
      </c>
      <c r="L1144" s="2">
        <v>0.25</v>
      </c>
      <c r="M1144" s="2">
        <v>0.33680555555555558</v>
      </c>
      <c r="N1144" s="6">
        <f t="shared" si="68"/>
        <v>6</v>
      </c>
      <c r="O1144" s="6">
        <f t="shared" si="69"/>
        <v>0</v>
      </c>
      <c r="P1144" s="6">
        <f t="shared" si="70"/>
        <v>8</v>
      </c>
      <c r="Q1144" s="6">
        <f t="shared" si="71"/>
        <v>5</v>
      </c>
      <c r="R1144">
        <v>184</v>
      </c>
      <c r="S1144">
        <v>1148</v>
      </c>
      <c r="T1144" s="4">
        <v>211.232</v>
      </c>
      <c r="U1144" t="s">
        <v>343</v>
      </c>
      <c r="V1144" t="s">
        <v>343</v>
      </c>
      <c r="W1144" t="s">
        <v>125</v>
      </c>
      <c r="X1144" t="s">
        <v>16</v>
      </c>
      <c r="Y1144" t="s">
        <v>30</v>
      </c>
      <c r="Z1144" t="s">
        <v>37</v>
      </c>
    </row>
    <row r="1145" spans="1:26" x14ac:dyDescent="0.2">
      <c r="A1145" s="1">
        <v>43629</v>
      </c>
      <c r="B1145" t="s">
        <v>192</v>
      </c>
      <c r="C1145" t="s">
        <v>27</v>
      </c>
      <c r="D1145" t="s">
        <v>153</v>
      </c>
      <c r="E1145" t="s">
        <v>485</v>
      </c>
      <c r="F1145" s="3" t="s">
        <v>17</v>
      </c>
      <c r="G1145" s="3">
        <f>WEEKDAY(A1145,2)</f>
        <v>4</v>
      </c>
      <c r="H1145" s="7">
        <f>N1145+O1145/60</f>
        <v>11.5</v>
      </c>
      <c r="I1145" s="7">
        <f>P1145+Q1145/60</f>
        <v>13.25</v>
      </c>
      <c r="J1145" s="4">
        <f>IFERROR(VLOOKUP($U1145,TONGHOPVERSION!$A$3:$G$240,6,FALSE),VLOOKUP($B1145,TONGHOPVERSION!$A$3:$G$240,6,FALSE))</f>
        <v>256.8437361537259</v>
      </c>
      <c r="K1145" s="4">
        <f>IFERROR(VLOOKUP($U1145,TONGHOPVERSION!$A$3:$G$240,7,FALSE),VLOOKUP($B1145,TONGHOPVERSION!$A$3:$G$240,7,FALSE))</f>
        <v>276.05114265368064</v>
      </c>
      <c r="L1145" s="2">
        <v>0.47916666666666669</v>
      </c>
      <c r="M1145" s="2">
        <v>0.55208333333333337</v>
      </c>
      <c r="N1145" s="6">
        <f t="shared" si="68"/>
        <v>11</v>
      </c>
      <c r="O1145" s="6">
        <f t="shared" si="69"/>
        <v>30</v>
      </c>
      <c r="P1145" s="6">
        <f t="shared" si="70"/>
        <v>13</v>
      </c>
      <c r="Q1145" s="6">
        <f t="shared" si="71"/>
        <v>15</v>
      </c>
      <c r="R1145">
        <v>184</v>
      </c>
      <c r="S1145">
        <v>879</v>
      </c>
      <c r="T1145" s="4">
        <v>161.73599999999999</v>
      </c>
      <c r="U1145" t="s">
        <v>192</v>
      </c>
      <c r="V1145" t="s">
        <v>192</v>
      </c>
      <c r="W1145" t="s">
        <v>125</v>
      </c>
      <c r="X1145" t="s">
        <v>16</v>
      </c>
      <c r="Y1145" t="s">
        <v>30</v>
      </c>
      <c r="Z1145" t="s">
        <v>37</v>
      </c>
    </row>
    <row r="1146" spans="1:26" x14ac:dyDescent="0.2">
      <c r="A1146" s="1">
        <v>43629</v>
      </c>
      <c r="B1146" t="s">
        <v>346</v>
      </c>
      <c r="C1146" t="s">
        <v>344</v>
      </c>
      <c r="D1146" t="s">
        <v>27</v>
      </c>
      <c r="E1146" t="s">
        <v>345</v>
      </c>
      <c r="F1146" s="3" t="s">
        <v>17</v>
      </c>
      <c r="G1146" s="3">
        <f>WEEKDAY(A1146,2)</f>
        <v>4</v>
      </c>
      <c r="H1146" s="7">
        <f>N1146+O1146/60</f>
        <v>8.75</v>
      </c>
      <c r="I1146" s="7">
        <f>P1146+Q1146/60</f>
        <v>10.833333333333334</v>
      </c>
      <c r="J1146" s="4">
        <f>IFERROR(VLOOKUP($U1146,TONGHOPVERSION!$A$3:$G$240,6,FALSE),VLOOKUP($B1146,TONGHOPVERSION!$A$3:$G$240,6,FALSE))</f>
        <v>172.16216193154037</v>
      </c>
      <c r="K1146" s="4">
        <f>IFERROR(VLOOKUP($U1146,TONGHOPVERSION!$A$3:$G$240,7,FALSE),VLOOKUP($B1146,TONGHOPVERSION!$A$3:$G$240,7,FALSE))</f>
        <v>313.60596547233263</v>
      </c>
      <c r="L1146" s="2">
        <v>0.36458333333333331</v>
      </c>
      <c r="M1146" s="2">
        <v>0.4513888888888889</v>
      </c>
      <c r="N1146" s="6">
        <f t="shared" si="68"/>
        <v>8</v>
      </c>
      <c r="O1146" s="6">
        <f t="shared" si="69"/>
        <v>45</v>
      </c>
      <c r="P1146" s="6">
        <f t="shared" si="70"/>
        <v>10</v>
      </c>
      <c r="Q1146" s="6">
        <f t="shared" si="71"/>
        <v>50</v>
      </c>
      <c r="R1146">
        <v>184</v>
      </c>
      <c r="S1146">
        <v>1148</v>
      </c>
      <c r="T1146" s="4">
        <v>211.232</v>
      </c>
      <c r="U1146" t="s">
        <v>343</v>
      </c>
      <c r="V1146" t="s">
        <v>343</v>
      </c>
      <c r="W1146" t="s">
        <v>125</v>
      </c>
      <c r="X1146" t="s">
        <v>16</v>
      </c>
      <c r="Y1146" t="s">
        <v>30</v>
      </c>
      <c r="Z1146" t="s">
        <v>37</v>
      </c>
    </row>
    <row r="1147" spans="1:26" x14ac:dyDescent="0.2">
      <c r="A1147" s="1">
        <v>43629</v>
      </c>
      <c r="B1147" t="s">
        <v>191</v>
      </c>
      <c r="C1147" t="s">
        <v>153</v>
      </c>
      <c r="D1147" t="s">
        <v>27</v>
      </c>
      <c r="E1147" t="s">
        <v>486</v>
      </c>
      <c r="F1147" s="3" t="s">
        <v>17</v>
      </c>
      <c r="G1147" s="3">
        <f>WEEKDAY(A1147,2)</f>
        <v>4</v>
      </c>
      <c r="H1147" s="7">
        <f>N1147+O1147/60</f>
        <v>14.333333333333334</v>
      </c>
      <c r="I1147" s="7">
        <f>P1147+Q1147/60</f>
        <v>16.166666666666668</v>
      </c>
      <c r="J1147" s="4">
        <f>IFERROR(VLOOKUP($U1147,TONGHOPVERSION!$A$3:$G$240,6,FALSE),VLOOKUP($B1147,TONGHOPVERSION!$A$3:$G$240,6,FALSE))</f>
        <v>256.8437361537259</v>
      </c>
      <c r="K1147" s="4">
        <f>IFERROR(VLOOKUP($U1147,TONGHOPVERSION!$A$3:$G$240,7,FALSE),VLOOKUP($B1147,TONGHOPVERSION!$A$3:$G$240,7,FALSE))</f>
        <v>276.05114265368064</v>
      </c>
      <c r="L1147" s="2">
        <v>0.59722222222222221</v>
      </c>
      <c r="M1147" s="2">
        <v>0.67361111111111116</v>
      </c>
      <c r="N1147" s="6">
        <f t="shared" si="68"/>
        <v>14</v>
      </c>
      <c r="O1147" s="6">
        <f t="shared" si="69"/>
        <v>20</v>
      </c>
      <c r="P1147" s="6">
        <f t="shared" si="70"/>
        <v>16</v>
      </c>
      <c r="Q1147" s="6">
        <f t="shared" si="71"/>
        <v>10</v>
      </c>
      <c r="R1147">
        <v>184</v>
      </c>
      <c r="S1147">
        <v>879</v>
      </c>
      <c r="T1147" s="4">
        <v>161.73599999999999</v>
      </c>
      <c r="U1147" t="s">
        <v>192</v>
      </c>
      <c r="V1147" t="s">
        <v>192</v>
      </c>
      <c r="W1147" t="s">
        <v>125</v>
      </c>
      <c r="X1147" t="s">
        <v>16</v>
      </c>
      <c r="Y1147" t="s">
        <v>30</v>
      </c>
      <c r="Z1147" t="s">
        <v>37</v>
      </c>
    </row>
    <row r="1148" spans="1:26" x14ac:dyDescent="0.2">
      <c r="A1148" s="1">
        <v>43629</v>
      </c>
      <c r="B1148" t="s">
        <v>404</v>
      </c>
      <c r="C1148" t="s">
        <v>40</v>
      </c>
      <c r="D1148" t="s">
        <v>35</v>
      </c>
      <c r="E1148" t="s">
        <v>403</v>
      </c>
      <c r="F1148" s="3" t="s">
        <v>17</v>
      </c>
      <c r="G1148" s="3">
        <f>WEEKDAY(A1148,2)</f>
        <v>4</v>
      </c>
      <c r="H1148" s="7">
        <f>N1148+O1148/60</f>
        <v>0.83333333333333337</v>
      </c>
      <c r="I1148" s="7">
        <f>P1148+Q1148/60</f>
        <v>2</v>
      </c>
      <c r="J1148" s="4">
        <f>IFERROR(VLOOKUP($U1148,TONGHOPVERSION!$A$3:$G$240,6,FALSE),VLOOKUP($B1148,TONGHOPVERSION!$A$3:$G$240,6,FALSE))</f>
        <v>150.8755916056586</v>
      </c>
      <c r="K1148" s="4">
        <f>IFERROR(VLOOKUP($U1148,TONGHOPVERSION!$A$3:$G$240,7,FALSE),VLOOKUP($B1148,TONGHOPVERSION!$A$3:$G$240,7,FALSE))</f>
        <v>147.53581749835828</v>
      </c>
      <c r="L1148" s="2">
        <v>3.4722222222222224E-2</v>
      </c>
      <c r="M1148" s="2">
        <v>8.3333333333333329E-2</v>
      </c>
      <c r="N1148" s="6">
        <f t="shared" si="68"/>
        <v>0</v>
      </c>
      <c r="O1148" s="6">
        <f t="shared" si="69"/>
        <v>50</v>
      </c>
      <c r="P1148" s="6">
        <f t="shared" si="70"/>
        <v>2</v>
      </c>
      <c r="Q1148" s="6">
        <f t="shared" si="71"/>
        <v>0</v>
      </c>
      <c r="R1148">
        <v>184</v>
      </c>
      <c r="S1148">
        <v>396</v>
      </c>
      <c r="T1148" s="4">
        <v>72.864000000000004</v>
      </c>
      <c r="U1148" t="s">
        <v>39</v>
      </c>
      <c r="V1148" t="s">
        <v>39</v>
      </c>
      <c r="W1148" t="s">
        <v>41</v>
      </c>
      <c r="X1148" t="s">
        <v>16</v>
      </c>
      <c r="Y1148" t="s">
        <v>30</v>
      </c>
      <c r="Z1148" t="s">
        <v>37</v>
      </c>
    </row>
    <row r="1149" spans="1:26" x14ac:dyDescent="0.2">
      <c r="A1149" s="1">
        <v>43629</v>
      </c>
      <c r="B1149" t="s">
        <v>26</v>
      </c>
      <c r="C1149" t="s">
        <v>19</v>
      </c>
      <c r="D1149" t="s">
        <v>27</v>
      </c>
      <c r="E1149" t="s">
        <v>157</v>
      </c>
      <c r="F1149" s="3" t="s">
        <v>17</v>
      </c>
      <c r="G1149" s="3">
        <f>WEEKDAY(A1149,2)</f>
        <v>4</v>
      </c>
      <c r="H1149" s="7">
        <f>N1149+O1149/60</f>
        <v>11.25</v>
      </c>
      <c r="I1149" s="7">
        <f>P1149+Q1149/60</f>
        <v>12.083333333333334</v>
      </c>
      <c r="J1149" s="4">
        <f>IFERROR(VLOOKUP($U1149,TONGHOPVERSION!$A$3:$G$240,6,FALSE),VLOOKUP($B1149,TONGHOPVERSION!$A$3:$G$240,6,FALSE))</f>
        <v>152.0752852438888</v>
      </c>
      <c r="K1149" s="4">
        <f>IFERROR(VLOOKUP($U1149,TONGHOPVERSION!$A$3:$G$240,7,FALSE),VLOOKUP($B1149,TONGHOPVERSION!$A$3:$G$240,7,FALSE))</f>
        <v>122.84237101537613</v>
      </c>
      <c r="L1149" s="2">
        <v>0.46875</v>
      </c>
      <c r="M1149" s="2">
        <v>0.50347222222222221</v>
      </c>
      <c r="N1149" s="6">
        <f t="shared" si="68"/>
        <v>11</v>
      </c>
      <c r="O1149" s="6">
        <f t="shared" si="69"/>
        <v>15</v>
      </c>
      <c r="P1149" s="6">
        <f t="shared" si="70"/>
        <v>12</v>
      </c>
      <c r="Q1149" s="6">
        <f t="shared" si="71"/>
        <v>5</v>
      </c>
      <c r="R1149">
        <v>184</v>
      </c>
      <c r="S1149">
        <v>214</v>
      </c>
      <c r="T1149" s="4">
        <v>39.375999999999998</v>
      </c>
      <c r="U1149" t="s">
        <v>28</v>
      </c>
      <c r="V1149" t="s">
        <v>28</v>
      </c>
      <c r="W1149" t="s">
        <v>29</v>
      </c>
      <c r="X1149" t="s">
        <v>16</v>
      </c>
      <c r="Y1149" t="s">
        <v>30</v>
      </c>
      <c r="Z1149" t="s">
        <v>37</v>
      </c>
    </row>
    <row r="1150" spans="1:26" x14ac:dyDescent="0.2">
      <c r="A1150" s="1">
        <v>43629</v>
      </c>
      <c r="B1150" t="s">
        <v>63</v>
      </c>
      <c r="C1150" t="s">
        <v>35</v>
      </c>
      <c r="D1150" t="s">
        <v>52</v>
      </c>
      <c r="E1150" t="s">
        <v>454</v>
      </c>
      <c r="F1150" s="3" t="s">
        <v>17</v>
      </c>
      <c r="G1150" s="3">
        <f>WEEKDAY(A1150,2)</f>
        <v>4</v>
      </c>
      <c r="H1150" s="7">
        <f>N1150+O1150/60</f>
        <v>3.25</v>
      </c>
      <c r="I1150" s="7">
        <f>P1150+Q1150/60</f>
        <v>4.416666666666667</v>
      </c>
      <c r="J1150" s="4">
        <f>IFERROR(VLOOKUP($U1150,TONGHOPVERSION!$A$3:$G$240,6,FALSE),VLOOKUP($B1150,TONGHOPVERSION!$A$3:$G$240,6,FALSE))</f>
        <v>282.10893508131221</v>
      </c>
      <c r="K1150" s="4">
        <f>IFERROR(VLOOKUP($U1150,TONGHOPVERSION!$A$3:$G$240,7,FALSE),VLOOKUP($B1150,TONGHOPVERSION!$A$3:$G$240,7,FALSE))</f>
        <v>241.11187743395101</v>
      </c>
      <c r="L1150" s="2">
        <v>0.13541666666666666</v>
      </c>
      <c r="M1150" s="2">
        <v>0.18402777777777779</v>
      </c>
      <c r="N1150" s="6">
        <f t="shared" si="68"/>
        <v>3</v>
      </c>
      <c r="O1150" s="6">
        <f t="shared" si="69"/>
        <v>15</v>
      </c>
      <c r="P1150" s="6">
        <f t="shared" si="70"/>
        <v>4</v>
      </c>
      <c r="Q1150" s="6">
        <f t="shared" si="71"/>
        <v>25</v>
      </c>
      <c r="R1150">
        <v>184</v>
      </c>
      <c r="S1150">
        <v>486</v>
      </c>
      <c r="T1150" s="4">
        <v>89.424000000000007</v>
      </c>
      <c r="U1150" t="s">
        <v>63</v>
      </c>
      <c r="V1150" t="s">
        <v>54</v>
      </c>
      <c r="W1150" t="s">
        <v>55</v>
      </c>
      <c r="X1150" t="s">
        <v>56</v>
      </c>
      <c r="Y1150" t="s">
        <v>23</v>
      </c>
      <c r="Z1150" t="s">
        <v>37</v>
      </c>
    </row>
    <row r="1151" spans="1:26" x14ac:dyDescent="0.2">
      <c r="A1151" s="1">
        <v>43629</v>
      </c>
      <c r="B1151" t="s">
        <v>455</v>
      </c>
      <c r="C1151" t="s">
        <v>51</v>
      </c>
      <c r="D1151" t="s">
        <v>27</v>
      </c>
      <c r="E1151" t="s">
        <v>454</v>
      </c>
      <c r="F1151" s="3" t="s">
        <v>17</v>
      </c>
      <c r="G1151" s="3">
        <f>WEEKDAY(A1151,2)</f>
        <v>4</v>
      </c>
      <c r="H1151" s="7">
        <f>N1151+O1151/60</f>
        <v>7.416666666666667</v>
      </c>
      <c r="I1151" s="7">
        <f>P1151+Q1151/60</f>
        <v>8.25</v>
      </c>
      <c r="J1151" s="4">
        <f>IFERROR(VLOOKUP($U1151,TONGHOPVERSION!$A$3:$G$240,6,FALSE),VLOOKUP($B1151,TONGHOPVERSION!$A$3:$G$240,6,FALSE))</f>
        <v>228.55256704229927</v>
      </c>
      <c r="K1151" s="4">
        <f>IFERROR(VLOOKUP($U1151,TONGHOPVERSION!$A$3:$G$240,7,FALSE),VLOOKUP($B1151,TONGHOPVERSION!$A$3:$G$240,7,FALSE))</f>
        <v>207.06918725390202</v>
      </c>
      <c r="L1151" s="2">
        <v>0.30902777777777779</v>
      </c>
      <c r="M1151" s="2">
        <v>0.34375</v>
      </c>
      <c r="N1151" s="6">
        <f t="shared" si="68"/>
        <v>7</v>
      </c>
      <c r="O1151" s="6">
        <f t="shared" si="69"/>
        <v>25</v>
      </c>
      <c r="P1151" s="6">
        <f t="shared" si="70"/>
        <v>8</v>
      </c>
      <c r="Q1151" s="6">
        <f t="shared" si="71"/>
        <v>15</v>
      </c>
      <c r="R1151">
        <v>184</v>
      </c>
      <c r="S1151">
        <v>214</v>
      </c>
      <c r="T1151" s="4">
        <v>39.375999999999998</v>
      </c>
      <c r="U1151" t="s">
        <v>57</v>
      </c>
      <c r="V1151" t="s">
        <v>54</v>
      </c>
      <c r="W1151" t="s">
        <v>55</v>
      </c>
      <c r="X1151" t="s">
        <v>56</v>
      </c>
      <c r="Y1151" t="s">
        <v>23</v>
      </c>
      <c r="Z1151" t="s">
        <v>37</v>
      </c>
    </row>
    <row r="1152" spans="1:26" x14ac:dyDescent="0.2">
      <c r="A1152" s="1">
        <v>43629</v>
      </c>
      <c r="B1152" t="s">
        <v>28</v>
      </c>
      <c r="C1152" t="s">
        <v>27</v>
      </c>
      <c r="D1152" t="s">
        <v>19</v>
      </c>
      <c r="E1152" t="s">
        <v>161</v>
      </c>
      <c r="F1152" s="3" t="s">
        <v>17</v>
      </c>
      <c r="G1152" s="3">
        <f>WEEKDAY(A1152,2)</f>
        <v>4</v>
      </c>
      <c r="H1152" s="7">
        <f>N1152+O1152/60</f>
        <v>9.25</v>
      </c>
      <c r="I1152" s="7">
        <f>P1152+Q1152/60</f>
        <v>10.083333333333334</v>
      </c>
      <c r="J1152" s="4">
        <f>IFERROR(VLOOKUP($U1152,TONGHOPVERSION!$A$3:$G$240,6,FALSE),VLOOKUP($B1152,TONGHOPVERSION!$A$3:$G$240,6,FALSE))</f>
        <v>152.0752852438888</v>
      </c>
      <c r="K1152" s="4">
        <f>IFERROR(VLOOKUP($U1152,TONGHOPVERSION!$A$3:$G$240,7,FALSE),VLOOKUP($B1152,TONGHOPVERSION!$A$3:$G$240,7,FALSE))</f>
        <v>122.84237101537613</v>
      </c>
      <c r="L1152" s="2">
        <v>0.38541666666666669</v>
      </c>
      <c r="M1152" s="2">
        <v>0.4201388888888889</v>
      </c>
      <c r="N1152" s="6">
        <f t="shared" si="68"/>
        <v>9</v>
      </c>
      <c r="O1152" s="6">
        <f t="shared" si="69"/>
        <v>15</v>
      </c>
      <c r="P1152" s="6">
        <f t="shared" si="70"/>
        <v>10</v>
      </c>
      <c r="Q1152" s="6">
        <f t="shared" si="71"/>
        <v>5</v>
      </c>
      <c r="R1152">
        <v>184</v>
      </c>
      <c r="S1152">
        <v>214</v>
      </c>
      <c r="T1152" s="4">
        <v>39.375999999999998</v>
      </c>
      <c r="U1152" t="s">
        <v>28</v>
      </c>
      <c r="V1152" t="s">
        <v>28</v>
      </c>
      <c r="W1152" t="s">
        <v>29</v>
      </c>
      <c r="X1152" t="s">
        <v>16</v>
      </c>
      <c r="Y1152" t="s">
        <v>30</v>
      </c>
      <c r="Z1152" t="s">
        <v>37</v>
      </c>
    </row>
    <row r="1153" spans="1:26" x14ac:dyDescent="0.2">
      <c r="A1153" s="1">
        <v>43629</v>
      </c>
      <c r="B1153" t="s">
        <v>53</v>
      </c>
      <c r="C1153" t="s">
        <v>52</v>
      </c>
      <c r="D1153" t="s">
        <v>51</v>
      </c>
      <c r="E1153" t="s">
        <v>454</v>
      </c>
      <c r="F1153" s="3" t="s">
        <v>17</v>
      </c>
      <c r="G1153" s="3">
        <f>WEEKDAY(A1153,2)</f>
        <v>4</v>
      </c>
      <c r="H1153" s="7">
        <f>N1153+O1153/60</f>
        <v>5.166666666666667</v>
      </c>
      <c r="I1153" s="7">
        <f>P1153+Q1153/60</f>
        <v>6.583333333333333</v>
      </c>
      <c r="J1153" s="4">
        <f>IFERROR(VLOOKUP($U1153,TONGHOPVERSION!$A$3:$G$240,6,FALSE),VLOOKUP($B1153,TONGHOPVERSION!$A$3:$G$240,6,FALSE))</f>
        <v>396.67583025133774</v>
      </c>
      <c r="K1153" s="4">
        <f>IFERROR(VLOOKUP($U1153,TONGHOPVERSION!$A$3:$G$240,7,FALSE),VLOOKUP($B1153,TONGHOPVERSION!$A$3:$G$240,7,FALSE))</f>
        <v>330.06021437826928</v>
      </c>
      <c r="L1153" s="2">
        <v>0.21527777777777779</v>
      </c>
      <c r="M1153" s="2">
        <v>0.27430555555555552</v>
      </c>
      <c r="N1153" s="6">
        <f t="shared" si="68"/>
        <v>5</v>
      </c>
      <c r="O1153" s="6">
        <f t="shared" si="69"/>
        <v>10</v>
      </c>
      <c r="P1153" s="6">
        <f t="shared" si="70"/>
        <v>6</v>
      </c>
      <c r="Q1153" s="6">
        <f t="shared" si="71"/>
        <v>35</v>
      </c>
      <c r="R1153">
        <v>184</v>
      </c>
      <c r="S1153">
        <v>753</v>
      </c>
      <c r="T1153" s="4">
        <v>138.55199999999999</v>
      </c>
      <c r="U1153" t="s">
        <v>50</v>
      </c>
      <c r="V1153" t="s">
        <v>54</v>
      </c>
      <c r="W1153" t="s">
        <v>55</v>
      </c>
      <c r="X1153" t="s">
        <v>56</v>
      </c>
      <c r="Y1153" t="s">
        <v>23</v>
      </c>
      <c r="Z1153" t="s">
        <v>37</v>
      </c>
    </row>
    <row r="1154" spans="1:26" x14ac:dyDescent="0.2">
      <c r="A1154" s="1">
        <v>43629</v>
      </c>
      <c r="B1154" t="s">
        <v>33</v>
      </c>
      <c r="C1154" t="s">
        <v>34</v>
      </c>
      <c r="D1154" t="s">
        <v>35</v>
      </c>
      <c r="E1154" t="s">
        <v>300</v>
      </c>
      <c r="F1154" s="3" t="s">
        <v>17</v>
      </c>
      <c r="G1154" s="3">
        <f>WEEKDAY(A1154,2)</f>
        <v>4</v>
      </c>
      <c r="H1154" s="7">
        <f>N1154+O1154/60</f>
        <v>2</v>
      </c>
      <c r="I1154" s="7">
        <f>P1154+Q1154/60</f>
        <v>3.3333333333333335</v>
      </c>
      <c r="J1154" s="4">
        <f>IFERROR(VLOOKUP($U1154,TONGHOPVERSION!$A$3:$G$240,6,FALSE),VLOOKUP($B1154,TONGHOPVERSION!$A$3:$G$240,6,FALSE))</f>
        <v>236.34688949060637</v>
      </c>
      <c r="K1154" s="4">
        <f>IFERROR(VLOOKUP($U1154,TONGHOPVERSION!$A$3:$G$240,7,FALSE),VLOOKUP($B1154,TONGHOPVERSION!$A$3:$G$240,7,FALSE))</f>
        <v>201.94443000170284</v>
      </c>
      <c r="L1154" s="2">
        <v>8.3333333333333329E-2</v>
      </c>
      <c r="M1154" s="2">
        <v>0.1388888888888889</v>
      </c>
      <c r="N1154" s="6">
        <f t="shared" si="68"/>
        <v>2</v>
      </c>
      <c r="O1154" s="6">
        <f t="shared" si="69"/>
        <v>0</v>
      </c>
      <c r="P1154" s="6">
        <f t="shared" si="70"/>
        <v>3</v>
      </c>
      <c r="Q1154" s="6">
        <f t="shared" si="71"/>
        <v>20</v>
      </c>
      <c r="R1154">
        <v>184</v>
      </c>
      <c r="S1154">
        <v>604</v>
      </c>
      <c r="T1154" s="4">
        <v>111.136</v>
      </c>
      <c r="U1154" t="s">
        <v>36</v>
      </c>
      <c r="V1154" t="s">
        <v>36</v>
      </c>
      <c r="W1154" t="s">
        <v>36</v>
      </c>
      <c r="X1154" t="s">
        <v>16</v>
      </c>
      <c r="Y1154" t="s">
        <v>30</v>
      </c>
      <c r="Z1154" t="s">
        <v>37</v>
      </c>
    </row>
    <row r="1155" spans="1:26" x14ac:dyDescent="0.2">
      <c r="A1155" s="1">
        <v>43629</v>
      </c>
      <c r="B1155" t="s">
        <v>36</v>
      </c>
      <c r="C1155" t="s">
        <v>35</v>
      </c>
      <c r="D1155" t="s">
        <v>34</v>
      </c>
      <c r="E1155" t="s">
        <v>479</v>
      </c>
      <c r="F1155" s="3" t="s">
        <v>17</v>
      </c>
      <c r="G1155" s="3">
        <f>WEEKDAY(A1155,2)</f>
        <v>4</v>
      </c>
      <c r="H1155" s="7">
        <f>N1155+O1155/60</f>
        <v>12</v>
      </c>
      <c r="I1155" s="7">
        <f>P1155+Q1155/60</f>
        <v>13.333333333333334</v>
      </c>
      <c r="J1155" s="4">
        <f>IFERROR(VLOOKUP($U1155,TONGHOPVERSION!$A$3:$G$240,6,FALSE),VLOOKUP($B1155,TONGHOPVERSION!$A$3:$G$240,6,FALSE))</f>
        <v>236.34688949060637</v>
      </c>
      <c r="K1155" s="4">
        <f>IFERROR(VLOOKUP($U1155,TONGHOPVERSION!$A$3:$G$240,7,FALSE),VLOOKUP($B1155,TONGHOPVERSION!$A$3:$G$240,7,FALSE))</f>
        <v>201.94443000170284</v>
      </c>
      <c r="L1155" s="2">
        <v>0.5</v>
      </c>
      <c r="M1155" s="2">
        <v>0.55555555555555558</v>
      </c>
      <c r="N1155" s="6">
        <f t="shared" ref="N1155:N1218" si="72">HOUR(L1155)</f>
        <v>12</v>
      </c>
      <c r="O1155" s="6">
        <f t="shared" ref="O1155:O1218" si="73">MINUTE(L1155)</f>
        <v>0</v>
      </c>
      <c r="P1155" s="6">
        <f t="shared" ref="P1155:P1218" si="74">HOUR(M1155)</f>
        <v>13</v>
      </c>
      <c r="Q1155" s="6">
        <f t="shared" ref="Q1155:Q1218" si="75">MINUTE(M1155)</f>
        <v>20</v>
      </c>
      <c r="R1155">
        <v>184</v>
      </c>
      <c r="S1155">
        <v>604</v>
      </c>
      <c r="T1155" s="4">
        <v>111.136</v>
      </c>
      <c r="U1155" t="s">
        <v>36</v>
      </c>
      <c r="V1155" t="s">
        <v>36</v>
      </c>
      <c r="W1155" t="s">
        <v>36</v>
      </c>
      <c r="X1155" t="s">
        <v>16</v>
      </c>
      <c r="Y1155" t="s">
        <v>30</v>
      </c>
      <c r="Z1155" t="s">
        <v>37</v>
      </c>
    </row>
    <row r="1156" spans="1:26" x14ac:dyDescent="0.2">
      <c r="A1156" s="1">
        <v>43629</v>
      </c>
      <c r="B1156" t="s">
        <v>434</v>
      </c>
      <c r="C1156" t="s">
        <v>35</v>
      </c>
      <c r="D1156" t="s">
        <v>435</v>
      </c>
      <c r="E1156" t="s">
        <v>433</v>
      </c>
      <c r="F1156" s="3" t="s">
        <v>17</v>
      </c>
      <c r="G1156" s="3">
        <f>WEEKDAY(A1156,2)</f>
        <v>4</v>
      </c>
      <c r="H1156" s="7">
        <f>N1156+O1156/60</f>
        <v>4.083333333333333</v>
      </c>
      <c r="I1156" s="7">
        <f>P1156+Q1156/60</f>
        <v>6.166666666666667</v>
      </c>
      <c r="J1156" s="4">
        <f>IFERROR(VLOOKUP($U1156,TONGHOPVERSION!$A$3:$G$240,6,FALSE),VLOOKUP($B1156,TONGHOPVERSION!$A$3:$G$240,6,FALSE))</f>
        <v>397.98739173850277</v>
      </c>
      <c r="K1156" s="4">
        <f>IFERROR(VLOOKUP($U1156,TONGHOPVERSION!$A$3:$G$240,7,FALSE),VLOOKUP($B1156,TONGHOPVERSION!$A$3:$G$240,7,FALSE))</f>
        <v>395.83148533631299</v>
      </c>
      <c r="L1156" s="2">
        <v>0.17013888888888887</v>
      </c>
      <c r="M1156" s="2">
        <v>0.25694444444444448</v>
      </c>
      <c r="N1156" s="6">
        <f t="shared" si="72"/>
        <v>4</v>
      </c>
      <c r="O1156" s="6">
        <f t="shared" si="73"/>
        <v>5</v>
      </c>
      <c r="P1156" s="6">
        <f t="shared" si="74"/>
        <v>6</v>
      </c>
      <c r="Q1156" s="6">
        <f t="shared" si="75"/>
        <v>10</v>
      </c>
      <c r="R1156">
        <v>184</v>
      </c>
      <c r="S1156">
        <v>843</v>
      </c>
      <c r="T1156" s="4">
        <v>155.11199999999999</v>
      </c>
      <c r="U1156" t="s">
        <v>434</v>
      </c>
      <c r="V1156" t="s">
        <v>434</v>
      </c>
      <c r="W1156" t="s">
        <v>21</v>
      </c>
      <c r="X1156" t="s">
        <v>436</v>
      </c>
      <c r="Y1156" t="s">
        <v>23</v>
      </c>
      <c r="Z1156" t="s">
        <v>37</v>
      </c>
    </row>
    <row r="1157" spans="1:26" x14ac:dyDescent="0.2">
      <c r="A1157" s="1">
        <v>43629</v>
      </c>
      <c r="B1157" t="s">
        <v>442</v>
      </c>
      <c r="C1157" t="s">
        <v>435</v>
      </c>
      <c r="D1157" t="s">
        <v>35</v>
      </c>
      <c r="E1157" t="s">
        <v>441</v>
      </c>
      <c r="F1157" s="3" t="s">
        <v>17</v>
      </c>
      <c r="G1157" s="3">
        <f>WEEKDAY(A1157,2)</f>
        <v>4</v>
      </c>
      <c r="H1157" s="7">
        <f>N1157+O1157/60</f>
        <v>8.5</v>
      </c>
      <c r="I1157" s="7">
        <f>P1157+Q1157/60</f>
        <v>10.666666666666666</v>
      </c>
      <c r="J1157" s="4">
        <f>IFERROR(VLOOKUP($U1157,TONGHOPVERSION!$A$3:$G$240,6,FALSE),VLOOKUP($B1157,TONGHOPVERSION!$A$3:$G$240,6,FALSE))</f>
        <v>397.98739173850277</v>
      </c>
      <c r="K1157" s="4">
        <f>IFERROR(VLOOKUP($U1157,TONGHOPVERSION!$A$3:$G$240,7,FALSE),VLOOKUP($B1157,TONGHOPVERSION!$A$3:$G$240,7,FALSE))</f>
        <v>395.83148533631299</v>
      </c>
      <c r="L1157" s="2">
        <v>0.35416666666666669</v>
      </c>
      <c r="M1157" s="2">
        <v>0.44444444444444442</v>
      </c>
      <c r="N1157" s="6">
        <f t="shared" si="72"/>
        <v>8</v>
      </c>
      <c r="O1157" s="6">
        <f t="shared" si="73"/>
        <v>30</v>
      </c>
      <c r="P1157" s="6">
        <f t="shared" si="74"/>
        <v>10</v>
      </c>
      <c r="Q1157" s="6">
        <f t="shared" si="75"/>
        <v>40</v>
      </c>
      <c r="R1157">
        <v>184</v>
      </c>
      <c r="S1157">
        <v>843</v>
      </c>
      <c r="T1157" s="4">
        <v>155.11199999999999</v>
      </c>
      <c r="U1157" t="s">
        <v>434</v>
      </c>
      <c r="V1157" t="s">
        <v>434</v>
      </c>
      <c r="W1157" t="s">
        <v>21</v>
      </c>
      <c r="X1157" t="s">
        <v>436</v>
      </c>
      <c r="Y1157" t="s">
        <v>23</v>
      </c>
      <c r="Z1157" t="s">
        <v>37</v>
      </c>
    </row>
    <row r="1158" spans="1:26" x14ac:dyDescent="0.2">
      <c r="A1158" s="1">
        <v>43629</v>
      </c>
      <c r="B1158" t="s">
        <v>128</v>
      </c>
      <c r="C1158" t="s">
        <v>34</v>
      </c>
      <c r="D1158" t="s">
        <v>27</v>
      </c>
      <c r="E1158" t="s">
        <v>764</v>
      </c>
      <c r="F1158" s="3" t="s">
        <v>17</v>
      </c>
      <c r="G1158" s="3">
        <f>WEEKDAY(A1158,2)</f>
        <v>4</v>
      </c>
      <c r="H1158" s="7">
        <f>N1158+O1158/60</f>
        <v>13.916666666666666</v>
      </c>
      <c r="I1158" s="7">
        <f>P1158+Q1158/60</f>
        <v>15.416666666666666</v>
      </c>
      <c r="J1158" s="4">
        <f>IFERROR(VLOOKUP($U1158,TONGHOPVERSION!$A$3:$G$240,6,FALSE),VLOOKUP($B1158,TONGHOPVERSION!$A$3:$G$240,6,FALSE))</f>
        <v>239.31340170869245</v>
      </c>
      <c r="K1158" s="4">
        <f>IFERROR(VLOOKUP($U1158,TONGHOPVERSION!$A$3:$G$240,7,FALSE),VLOOKUP($B1158,TONGHOPVERSION!$A$3:$G$240,7,FALSE))</f>
        <v>208.92363712533773</v>
      </c>
      <c r="L1158" s="2">
        <v>0.57986111111111105</v>
      </c>
      <c r="M1158" s="2">
        <v>0.64236111111111105</v>
      </c>
      <c r="N1158" s="6">
        <f t="shared" si="72"/>
        <v>13</v>
      </c>
      <c r="O1158" s="6">
        <f t="shared" si="73"/>
        <v>55</v>
      </c>
      <c r="P1158" s="6">
        <f t="shared" si="74"/>
        <v>15</v>
      </c>
      <c r="Q1158" s="6">
        <f t="shared" si="75"/>
        <v>25</v>
      </c>
      <c r="R1158">
        <v>184</v>
      </c>
      <c r="S1158">
        <v>602</v>
      </c>
      <c r="T1158" s="4">
        <v>110.768</v>
      </c>
      <c r="U1158" t="s">
        <v>129</v>
      </c>
      <c r="V1158" t="s">
        <v>129</v>
      </c>
      <c r="W1158" t="s">
        <v>129</v>
      </c>
      <c r="X1158" t="s">
        <v>16</v>
      </c>
      <c r="Y1158" t="s">
        <v>30</v>
      </c>
      <c r="Z1158" t="s">
        <v>288</v>
      </c>
    </row>
    <row r="1159" spans="1:26" x14ac:dyDescent="0.2">
      <c r="A1159" s="1">
        <v>43629</v>
      </c>
      <c r="B1159" t="s">
        <v>274</v>
      </c>
      <c r="C1159" t="s">
        <v>71</v>
      </c>
      <c r="D1159" t="s">
        <v>35</v>
      </c>
      <c r="E1159" t="s">
        <v>273</v>
      </c>
      <c r="F1159" s="3" t="s">
        <v>17</v>
      </c>
      <c r="G1159" s="3">
        <f>WEEKDAY(A1159,2)</f>
        <v>4</v>
      </c>
      <c r="H1159" s="7">
        <f>N1159+O1159/60</f>
        <v>11.333333333333334</v>
      </c>
      <c r="I1159" s="7">
        <f>P1159+Q1159/60</f>
        <v>14.583333333333334</v>
      </c>
      <c r="J1159" s="4">
        <f>IFERROR(VLOOKUP($U1159,TONGHOPVERSION!$A$3:$G$240,6,FALSE),VLOOKUP($B1159,TONGHOPVERSION!$A$3:$G$240,6,FALSE))</f>
        <v>351.14307895297088</v>
      </c>
      <c r="K1159" s="4">
        <f>IFERROR(VLOOKUP($U1159,TONGHOPVERSION!$A$3:$G$240,7,FALSE),VLOOKUP($B1159,TONGHOPVERSION!$A$3:$G$240,7,FALSE))</f>
        <v>523.63526717694549</v>
      </c>
      <c r="L1159" s="2">
        <v>0.47222222222222227</v>
      </c>
      <c r="M1159" s="2">
        <v>0.60763888888888895</v>
      </c>
      <c r="N1159" s="6">
        <f t="shared" si="72"/>
        <v>11</v>
      </c>
      <c r="O1159" s="6">
        <f t="shared" si="73"/>
        <v>20</v>
      </c>
      <c r="P1159" s="6">
        <f t="shared" si="74"/>
        <v>14</v>
      </c>
      <c r="Q1159" s="6">
        <f t="shared" si="75"/>
        <v>35</v>
      </c>
      <c r="R1159">
        <v>184</v>
      </c>
      <c r="S1159">
        <v>2073</v>
      </c>
      <c r="T1159" s="4">
        <v>381.43200000000002</v>
      </c>
      <c r="U1159" t="s">
        <v>70</v>
      </c>
      <c r="V1159" t="s">
        <v>70</v>
      </c>
      <c r="W1159" t="s">
        <v>45</v>
      </c>
      <c r="X1159" t="s">
        <v>72</v>
      </c>
      <c r="Y1159" t="s">
        <v>23</v>
      </c>
      <c r="Z1159" t="s">
        <v>37</v>
      </c>
    </row>
    <row r="1160" spans="1:26" x14ac:dyDescent="0.2">
      <c r="A1160" s="1">
        <v>43629</v>
      </c>
      <c r="B1160" t="s">
        <v>75</v>
      </c>
      <c r="C1160" t="s">
        <v>27</v>
      </c>
      <c r="D1160" t="s">
        <v>71</v>
      </c>
      <c r="E1160" t="s">
        <v>276</v>
      </c>
      <c r="F1160" s="3" t="s">
        <v>17</v>
      </c>
      <c r="G1160" s="3">
        <f>WEEKDAY(A1160,2)</f>
        <v>4</v>
      </c>
      <c r="H1160" s="7">
        <f>N1160+O1160/60</f>
        <v>8.25</v>
      </c>
      <c r="I1160" s="7">
        <f>P1160+Q1160/60</f>
        <v>10.25</v>
      </c>
      <c r="J1160" s="4">
        <f>IFERROR(VLOOKUP($U1160,TONGHOPVERSION!$A$3:$G$240,6,FALSE),VLOOKUP($B1160,TONGHOPVERSION!$A$3:$G$240,6,FALSE))</f>
        <v>282.37915814123511</v>
      </c>
      <c r="K1160" s="4">
        <f>IFERROR(VLOOKUP($U1160,TONGHOPVERSION!$A$3:$G$240,7,FALSE),VLOOKUP($B1160,TONGHOPVERSION!$A$3:$G$240,7,FALSE))</f>
        <v>330.61128297374086</v>
      </c>
      <c r="L1160" s="2">
        <v>0.34375</v>
      </c>
      <c r="M1160" s="2">
        <v>0.42708333333333331</v>
      </c>
      <c r="N1160" s="6">
        <f t="shared" si="72"/>
        <v>8</v>
      </c>
      <c r="O1160" s="6">
        <f t="shared" si="73"/>
        <v>15</v>
      </c>
      <c r="P1160" s="6">
        <f t="shared" si="74"/>
        <v>10</v>
      </c>
      <c r="Q1160" s="6">
        <f t="shared" si="75"/>
        <v>15</v>
      </c>
      <c r="R1160">
        <v>184</v>
      </c>
      <c r="S1160">
        <v>1046</v>
      </c>
      <c r="T1160" s="4">
        <v>192.464</v>
      </c>
      <c r="U1160" t="s">
        <v>75</v>
      </c>
      <c r="V1160" t="s">
        <v>75</v>
      </c>
      <c r="W1160" t="s">
        <v>45</v>
      </c>
      <c r="X1160" t="s">
        <v>72</v>
      </c>
      <c r="Y1160" t="s">
        <v>23</v>
      </c>
      <c r="Z1160" t="s">
        <v>37</v>
      </c>
    </row>
    <row r="1161" spans="1:26" x14ac:dyDescent="0.2">
      <c r="A1161" s="1">
        <v>43629</v>
      </c>
      <c r="B1161" t="s">
        <v>59</v>
      </c>
      <c r="C1161" t="s">
        <v>27</v>
      </c>
      <c r="D1161" t="s">
        <v>44</v>
      </c>
      <c r="E1161" t="s">
        <v>58</v>
      </c>
      <c r="F1161" s="3" t="s">
        <v>17</v>
      </c>
      <c r="G1161" s="3">
        <f>WEEKDAY(A1161,2)</f>
        <v>4</v>
      </c>
      <c r="H1161" s="7">
        <f>N1161+O1161/60</f>
        <v>2.0833333333333335</v>
      </c>
      <c r="I1161" s="7">
        <f>P1161+Q1161/60</f>
        <v>4.166666666666667</v>
      </c>
      <c r="J1161" s="4">
        <f>IFERROR(VLOOKUP($U1161,TONGHOPVERSION!$A$3:$G$240,6,FALSE),VLOOKUP($B1161,TONGHOPVERSION!$A$3:$G$240,6,FALSE))</f>
        <v>395.74921853782541</v>
      </c>
      <c r="K1161" s="4">
        <f>IFERROR(VLOOKUP($U1161,TONGHOPVERSION!$A$3:$G$240,7,FALSE),VLOOKUP($B1161,TONGHOPVERSION!$A$3:$G$240,7,FALSE))</f>
        <v>351.3813860279069</v>
      </c>
      <c r="L1161" s="2">
        <v>8.6805555555555566E-2</v>
      </c>
      <c r="M1161" s="2">
        <v>0.17361111111111113</v>
      </c>
      <c r="N1161" s="6">
        <f t="shared" si="72"/>
        <v>2</v>
      </c>
      <c r="O1161" s="6">
        <f t="shared" si="73"/>
        <v>5</v>
      </c>
      <c r="P1161" s="6">
        <f t="shared" si="74"/>
        <v>4</v>
      </c>
      <c r="Q1161" s="6">
        <f t="shared" si="75"/>
        <v>10</v>
      </c>
      <c r="R1161">
        <v>184</v>
      </c>
      <c r="S1161">
        <v>1086</v>
      </c>
      <c r="T1161" s="4">
        <v>199.82400000000001</v>
      </c>
      <c r="U1161" t="s">
        <v>59</v>
      </c>
      <c r="V1161" t="s">
        <v>59</v>
      </c>
      <c r="W1161" t="s">
        <v>45</v>
      </c>
      <c r="X1161" t="s">
        <v>46</v>
      </c>
      <c r="Y1161" t="s">
        <v>23</v>
      </c>
      <c r="Z1161" t="s">
        <v>37</v>
      </c>
    </row>
    <row r="1162" spans="1:26" x14ac:dyDescent="0.2">
      <c r="A1162" s="1">
        <v>43629</v>
      </c>
      <c r="B1162" t="s">
        <v>61</v>
      </c>
      <c r="C1162" t="s">
        <v>44</v>
      </c>
      <c r="D1162" t="s">
        <v>27</v>
      </c>
      <c r="E1162" t="s">
        <v>60</v>
      </c>
      <c r="F1162" s="3" t="s">
        <v>17</v>
      </c>
      <c r="G1162" s="3">
        <f>WEEKDAY(A1162,2)</f>
        <v>4</v>
      </c>
      <c r="H1162" s="7">
        <f>N1162+O1162/60</f>
        <v>5.166666666666667</v>
      </c>
      <c r="I1162" s="7">
        <f>P1162+Q1162/60</f>
        <v>7.333333333333333</v>
      </c>
      <c r="J1162" s="4">
        <f>IFERROR(VLOOKUP($U1162,TONGHOPVERSION!$A$3:$G$240,6,FALSE),VLOOKUP($B1162,TONGHOPVERSION!$A$3:$G$240,6,FALSE))</f>
        <v>395.74921853782541</v>
      </c>
      <c r="K1162" s="4">
        <f>IFERROR(VLOOKUP($U1162,TONGHOPVERSION!$A$3:$G$240,7,FALSE),VLOOKUP($B1162,TONGHOPVERSION!$A$3:$G$240,7,FALSE))</f>
        <v>351.3813860279069</v>
      </c>
      <c r="L1162" s="2">
        <v>0.21527777777777779</v>
      </c>
      <c r="M1162" s="2">
        <v>0.30555555555555552</v>
      </c>
      <c r="N1162" s="6">
        <f t="shared" si="72"/>
        <v>5</v>
      </c>
      <c r="O1162" s="6">
        <f t="shared" si="73"/>
        <v>10</v>
      </c>
      <c r="P1162" s="6">
        <f t="shared" si="74"/>
        <v>7</v>
      </c>
      <c r="Q1162" s="6">
        <f t="shared" si="75"/>
        <v>20</v>
      </c>
      <c r="R1162">
        <v>184</v>
      </c>
      <c r="S1162">
        <v>1086</v>
      </c>
      <c r="T1162" s="4">
        <v>199.82400000000001</v>
      </c>
      <c r="U1162" t="s">
        <v>59</v>
      </c>
      <c r="V1162" t="s">
        <v>59</v>
      </c>
      <c r="W1162" t="s">
        <v>45</v>
      </c>
      <c r="X1162" t="s">
        <v>46</v>
      </c>
      <c r="Y1162" t="s">
        <v>23</v>
      </c>
      <c r="Z1162" t="s">
        <v>37</v>
      </c>
    </row>
    <row r="1163" spans="1:26" x14ac:dyDescent="0.2">
      <c r="A1163" s="1">
        <v>43629</v>
      </c>
      <c r="B1163" t="s">
        <v>167</v>
      </c>
      <c r="C1163" t="s">
        <v>168</v>
      </c>
      <c r="D1163" t="s">
        <v>27</v>
      </c>
      <c r="E1163" t="s">
        <v>166</v>
      </c>
      <c r="F1163" s="3" t="s">
        <v>17</v>
      </c>
      <c r="G1163" s="3">
        <f>WEEKDAY(A1163,2)</f>
        <v>4</v>
      </c>
      <c r="H1163" s="7">
        <f>N1163+O1163/60</f>
        <v>4.333333333333333</v>
      </c>
      <c r="I1163" s="7">
        <f>P1163+Q1163/60</f>
        <v>6</v>
      </c>
      <c r="J1163" s="4">
        <f>IFERROR(VLOOKUP($U1163,TONGHOPVERSION!$A$3:$G$240,6,FALSE),VLOOKUP($B1163,TONGHOPVERSION!$A$3:$G$240,6,FALSE))</f>
        <v>349.088066164243</v>
      </c>
      <c r="K1163" s="4">
        <f>IFERROR(VLOOKUP($U1163,TONGHOPVERSION!$A$3:$G$240,7,FALSE),VLOOKUP($B1163,TONGHOPVERSION!$A$3:$G$240,7,FALSE))</f>
        <v>290.5657880138603</v>
      </c>
      <c r="L1163" s="2">
        <v>0.18055555555555555</v>
      </c>
      <c r="M1163" s="2">
        <v>0.25</v>
      </c>
      <c r="N1163" s="6">
        <f t="shared" si="72"/>
        <v>4</v>
      </c>
      <c r="O1163" s="6">
        <f t="shared" si="73"/>
        <v>20</v>
      </c>
      <c r="P1163" s="6">
        <f t="shared" si="74"/>
        <v>6</v>
      </c>
      <c r="Q1163" s="6">
        <f t="shared" si="75"/>
        <v>0</v>
      </c>
      <c r="R1163">
        <v>184</v>
      </c>
      <c r="S1163">
        <v>718</v>
      </c>
      <c r="T1163" s="4">
        <v>132.11199999999999</v>
      </c>
      <c r="U1163" t="s">
        <v>169</v>
      </c>
      <c r="V1163" t="s">
        <v>169</v>
      </c>
      <c r="W1163" t="s">
        <v>45</v>
      </c>
      <c r="X1163" t="s">
        <v>170</v>
      </c>
      <c r="Y1163" t="s">
        <v>23</v>
      </c>
      <c r="Z1163" t="s">
        <v>37</v>
      </c>
    </row>
    <row r="1164" spans="1:26" x14ac:dyDescent="0.2">
      <c r="A1164" s="1">
        <v>43629</v>
      </c>
      <c r="B1164" t="s">
        <v>159</v>
      </c>
      <c r="C1164" t="s">
        <v>124</v>
      </c>
      <c r="D1164" t="s">
        <v>27</v>
      </c>
      <c r="E1164" t="s">
        <v>382</v>
      </c>
      <c r="F1164" s="3" t="s">
        <v>17</v>
      </c>
      <c r="G1164" s="3">
        <f>WEEKDAY(A1164,2)</f>
        <v>4</v>
      </c>
      <c r="H1164" s="7">
        <f>N1164+O1164/60</f>
        <v>9.75</v>
      </c>
      <c r="I1164" s="7">
        <f>P1164+Q1164/60</f>
        <v>11.833333333333334</v>
      </c>
      <c r="J1164" s="4">
        <f>IFERROR(VLOOKUP($U1164,TONGHOPVERSION!$A$3:$G$240,6,FALSE),VLOOKUP($B1164,TONGHOPVERSION!$A$3:$G$240,6,FALSE))</f>
        <v>284.2128245548555</v>
      </c>
      <c r="K1164" s="4">
        <f>IFERROR(VLOOKUP($U1164,TONGHOPVERSION!$A$3:$G$240,7,FALSE),VLOOKUP($B1164,TONGHOPVERSION!$A$3:$G$240,7,FALSE))</f>
        <v>306.08961374632247</v>
      </c>
      <c r="L1164" s="2">
        <v>0.40625</v>
      </c>
      <c r="M1164" s="2">
        <v>0.49305555555555558</v>
      </c>
      <c r="N1164" s="6">
        <f t="shared" si="72"/>
        <v>9</v>
      </c>
      <c r="O1164" s="6">
        <f t="shared" si="73"/>
        <v>45</v>
      </c>
      <c r="P1164" s="6">
        <f t="shared" si="74"/>
        <v>11</v>
      </c>
      <c r="Q1164" s="6">
        <f t="shared" si="75"/>
        <v>50</v>
      </c>
      <c r="R1164">
        <v>184</v>
      </c>
      <c r="S1164">
        <v>1107</v>
      </c>
      <c r="T1164" s="4">
        <v>203.68799999999999</v>
      </c>
      <c r="U1164" t="s">
        <v>123</v>
      </c>
      <c r="V1164" t="s">
        <v>123</v>
      </c>
      <c r="W1164" t="s">
        <v>125</v>
      </c>
      <c r="X1164" t="s">
        <v>16</v>
      </c>
      <c r="Y1164" t="s">
        <v>30</v>
      </c>
      <c r="Z1164" t="s">
        <v>37</v>
      </c>
    </row>
    <row r="1165" spans="1:26" x14ac:dyDescent="0.2">
      <c r="A1165" s="1">
        <v>43629</v>
      </c>
      <c r="B1165" t="s">
        <v>169</v>
      </c>
      <c r="C1165" t="s">
        <v>27</v>
      </c>
      <c r="D1165" t="s">
        <v>168</v>
      </c>
      <c r="E1165" t="s">
        <v>179</v>
      </c>
      <c r="F1165" s="3" t="s">
        <v>17</v>
      </c>
      <c r="G1165" s="3">
        <f>WEEKDAY(A1165,2)</f>
        <v>4</v>
      </c>
      <c r="H1165" s="7">
        <f>N1165+O1165/60</f>
        <v>1.6666666666666665</v>
      </c>
      <c r="I1165" s="7">
        <f>P1165+Q1165/60</f>
        <v>3.3333333333333335</v>
      </c>
      <c r="J1165" s="4">
        <f>IFERROR(VLOOKUP($U1165,TONGHOPVERSION!$A$3:$G$240,6,FALSE),VLOOKUP($B1165,TONGHOPVERSION!$A$3:$G$240,6,FALSE))</f>
        <v>349.088066164243</v>
      </c>
      <c r="K1165" s="4">
        <f>IFERROR(VLOOKUP($U1165,TONGHOPVERSION!$A$3:$G$240,7,FALSE),VLOOKUP($B1165,TONGHOPVERSION!$A$3:$G$240,7,FALSE))</f>
        <v>290.5657880138603</v>
      </c>
      <c r="L1165" s="2">
        <v>6.9444444444444434E-2</v>
      </c>
      <c r="M1165" s="2">
        <v>0.1388888888888889</v>
      </c>
      <c r="N1165" s="6">
        <f t="shared" si="72"/>
        <v>1</v>
      </c>
      <c r="O1165" s="6">
        <f t="shared" si="73"/>
        <v>40</v>
      </c>
      <c r="P1165" s="6">
        <f t="shared" si="74"/>
        <v>3</v>
      </c>
      <c r="Q1165" s="6">
        <f t="shared" si="75"/>
        <v>20</v>
      </c>
      <c r="R1165">
        <v>184</v>
      </c>
      <c r="S1165">
        <v>718</v>
      </c>
      <c r="T1165" s="4">
        <v>132.11199999999999</v>
      </c>
      <c r="U1165" t="s">
        <v>169</v>
      </c>
      <c r="V1165" t="s">
        <v>169</v>
      </c>
      <c r="W1165" t="s">
        <v>45</v>
      </c>
      <c r="X1165" t="s">
        <v>170</v>
      </c>
      <c r="Y1165" t="s">
        <v>23</v>
      </c>
      <c r="Z1165" t="s">
        <v>37</v>
      </c>
    </row>
    <row r="1166" spans="1:26" x14ac:dyDescent="0.2">
      <c r="A1166" s="1">
        <v>43629</v>
      </c>
      <c r="B1166" t="s">
        <v>94</v>
      </c>
      <c r="C1166" t="s">
        <v>27</v>
      </c>
      <c r="D1166" t="s">
        <v>35</v>
      </c>
      <c r="E1166" t="s">
        <v>331</v>
      </c>
      <c r="F1166" s="3" t="s">
        <v>17</v>
      </c>
      <c r="G1166" s="3">
        <f>WEEKDAY(A1166,2)</f>
        <v>4</v>
      </c>
      <c r="H1166" s="7">
        <f>N1166+O1166/60</f>
        <v>13</v>
      </c>
      <c r="I1166" s="7">
        <f>P1166+Q1166/60</f>
        <v>15.166666666666666</v>
      </c>
      <c r="J1166" s="4">
        <f>IFERROR(VLOOKUP($U1166,TONGHOPVERSION!$A$3:$G$240,6,FALSE),VLOOKUP($B1166,TONGHOPVERSION!$A$3:$G$240,6,FALSE))</f>
        <v>381.62004815649715</v>
      </c>
      <c r="K1166" s="4">
        <f>IFERROR(VLOOKUP($U1166,TONGHOPVERSION!$A$3:$G$240,7,FALSE),VLOOKUP($B1166,TONGHOPVERSION!$A$3:$G$240,7,FALSE))</f>
        <v>329.70071085785668</v>
      </c>
      <c r="L1166" s="2">
        <v>0.54166666666666663</v>
      </c>
      <c r="M1166" s="2">
        <v>0.63194444444444442</v>
      </c>
      <c r="N1166" s="6">
        <f t="shared" si="72"/>
        <v>13</v>
      </c>
      <c r="O1166" s="6">
        <f t="shared" si="73"/>
        <v>0</v>
      </c>
      <c r="P1166" s="6">
        <f t="shared" si="74"/>
        <v>15</v>
      </c>
      <c r="Q1166" s="6">
        <f t="shared" si="75"/>
        <v>10</v>
      </c>
      <c r="R1166">
        <v>184</v>
      </c>
      <c r="S1166">
        <v>1133</v>
      </c>
      <c r="T1166" s="4">
        <v>208.47200000000001</v>
      </c>
      <c r="U1166" t="s">
        <v>92</v>
      </c>
      <c r="V1166" t="s">
        <v>92</v>
      </c>
      <c r="W1166" t="s">
        <v>92</v>
      </c>
      <c r="X1166" t="s">
        <v>16</v>
      </c>
      <c r="Y1166" t="s">
        <v>30</v>
      </c>
      <c r="Z1166" t="s">
        <v>37</v>
      </c>
    </row>
    <row r="1167" spans="1:26" x14ac:dyDescent="0.2">
      <c r="A1167" s="1">
        <v>43629</v>
      </c>
      <c r="B1167" t="s">
        <v>123</v>
      </c>
      <c r="C1167" t="s">
        <v>27</v>
      </c>
      <c r="D1167" t="s">
        <v>124</v>
      </c>
      <c r="E1167" t="s">
        <v>385</v>
      </c>
      <c r="F1167" s="3" t="s">
        <v>17</v>
      </c>
      <c r="G1167" s="3">
        <f>WEEKDAY(A1167,2)</f>
        <v>4</v>
      </c>
      <c r="H1167" s="7">
        <f>N1167+O1167/60</f>
        <v>7</v>
      </c>
      <c r="I1167" s="7">
        <f>P1167+Q1167/60</f>
        <v>9</v>
      </c>
      <c r="J1167" s="4">
        <f>IFERROR(VLOOKUP($U1167,TONGHOPVERSION!$A$3:$G$240,6,FALSE),VLOOKUP($B1167,TONGHOPVERSION!$A$3:$G$240,6,FALSE))</f>
        <v>284.2128245548555</v>
      </c>
      <c r="K1167" s="4">
        <f>IFERROR(VLOOKUP($U1167,TONGHOPVERSION!$A$3:$G$240,7,FALSE),VLOOKUP($B1167,TONGHOPVERSION!$A$3:$G$240,7,FALSE))</f>
        <v>306.08961374632247</v>
      </c>
      <c r="L1167" s="2">
        <v>0.29166666666666669</v>
      </c>
      <c r="M1167" s="2">
        <v>0.375</v>
      </c>
      <c r="N1167" s="6">
        <f t="shared" si="72"/>
        <v>7</v>
      </c>
      <c r="O1167" s="6">
        <f t="shared" si="73"/>
        <v>0</v>
      </c>
      <c r="P1167" s="6">
        <f t="shared" si="74"/>
        <v>9</v>
      </c>
      <c r="Q1167" s="6">
        <f t="shared" si="75"/>
        <v>0</v>
      </c>
      <c r="R1167">
        <v>184</v>
      </c>
      <c r="S1167">
        <v>1107</v>
      </c>
      <c r="T1167" s="4">
        <v>203.68799999999999</v>
      </c>
      <c r="U1167" t="s">
        <v>123</v>
      </c>
      <c r="V1167" t="s">
        <v>123</v>
      </c>
      <c r="W1167" t="s">
        <v>125</v>
      </c>
      <c r="X1167" t="s">
        <v>16</v>
      </c>
      <c r="Y1167" t="s">
        <v>30</v>
      </c>
      <c r="Z1167" t="s">
        <v>37</v>
      </c>
    </row>
    <row r="1168" spans="1:26" x14ac:dyDescent="0.2">
      <c r="A1168" s="1">
        <v>43629</v>
      </c>
      <c r="B1168" t="s">
        <v>36</v>
      </c>
      <c r="C1168" t="s">
        <v>35</v>
      </c>
      <c r="D1168" t="s">
        <v>34</v>
      </c>
      <c r="E1168" t="s">
        <v>756</v>
      </c>
      <c r="F1168" s="3" t="s">
        <v>17</v>
      </c>
      <c r="G1168" s="3">
        <f>WEEKDAY(A1168,2)</f>
        <v>4</v>
      </c>
      <c r="H1168" s="7">
        <f>N1168+O1168/60</f>
        <v>1.9166666666666665</v>
      </c>
      <c r="I1168" s="7">
        <f>P1168+Q1168/60</f>
        <v>3.25</v>
      </c>
      <c r="J1168" s="4">
        <f>IFERROR(VLOOKUP($U1168,TONGHOPVERSION!$A$3:$G$240,6,FALSE),VLOOKUP($B1168,TONGHOPVERSION!$A$3:$G$240,6,FALSE))</f>
        <v>236.34688949060637</v>
      </c>
      <c r="K1168" s="4">
        <f>IFERROR(VLOOKUP($U1168,TONGHOPVERSION!$A$3:$G$240,7,FALSE),VLOOKUP($B1168,TONGHOPVERSION!$A$3:$G$240,7,FALSE))</f>
        <v>201.94443000170284</v>
      </c>
      <c r="L1168" s="2">
        <v>7.9861111111111105E-2</v>
      </c>
      <c r="M1168" s="2">
        <v>0.13541666666666666</v>
      </c>
      <c r="N1168" s="6">
        <f t="shared" si="72"/>
        <v>1</v>
      </c>
      <c r="O1168" s="6">
        <f t="shared" si="73"/>
        <v>55</v>
      </c>
      <c r="P1168" s="6">
        <f t="shared" si="74"/>
        <v>3</v>
      </c>
      <c r="Q1168" s="6">
        <f t="shared" si="75"/>
        <v>15</v>
      </c>
      <c r="R1168">
        <v>184</v>
      </c>
      <c r="S1168">
        <v>604</v>
      </c>
      <c r="T1168" s="4">
        <v>111.136</v>
      </c>
      <c r="U1168" t="s">
        <v>36</v>
      </c>
      <c r="V1168" t="s">
        <v>36</v>
      </c>
      <c r="W1168" t="s">
        <v>36</v>
      </c>
      <c r="X1168" t="s">
        <v>16</v>
      </c>
      <c r="Y1168" t="s">
        <v>30</v>
      </c>
      <c r="Z1168" t="s">
        <v>37</v>
      </c>
    </row>
    <row r="1169" spans="1:26" x14ac:dyDescent="0.2">
      <c r="A1169" s="1">
        <v>43629</v>
      </c>
      <c r="B1169" t="s">
        <v>92</v>
      </c>
      <c r="C1169" t="s">
        <v>35</v>
      </c>
      <c r="D1169" t="s">
        <v>27</v>
      </c>
      <c r="E1169" t="s">
        <v>522</v>
      </c>
      <c r="F1169" s="3" t="s">
        <v>17</v>
      </c>
      <c r="G1169" s="3">
        <f>WEEKDAY(A1169,2)</f>
        <v>4</v>
      </c>
      <c r="H1169" s="7">
        <f>N1169+O1169/60</f>
        <v>6</v>
      </c>
      <c r="I1169" s="7">
        <f>P1169+Q1169/60</f>
        <v>8.25</v>
      </c>
      <c r="J1169" s="4">
        <f>IFERROR(VLOOKUP($U1169,TONGHOPVERSION!$A$3:$G$240,6,FALSE),VLOOKUP($B1169,TONGHOPVERSION!$A$3:$G$240,6,FALSE))</f>
        <v>381.62004815649715</v>
      </c>
      <c r="K1169" s="4">
        <f>IFERROR(VLOOKUP($U1169,TONGHOPVERSION!$A$3:$G$240,7,FALSE),VLOOKUP($B1169,TONGHOPVERSION!$A$3:$G$240,7,FALSE))</f>
        <v>329.70071085785668</v>
      </c>
      <c r="L1169" s="2">
        <v>0.25</v>
      </c>
      <c r="M1169" s="2">
        <v>0.34375</v>
      </c>
      <c r="N1169" s="6">
        <f t="shared" si="72"/>
        <v>6</v>
      </c>
      <c r="O1169" s="6">
        <f t="shared" si="73"/>
        <v>0</v>
      </c>
      <c r="P1169" s="6">
        <f t="shared" si="74"/>
        <v>8</v>
      </c>
      <c r="Q1169" s="6">
        <f t="shared" si="75"/>
        <v>15</v>
      </c>
      <c r="R1169">
        <v>184</v>
      </c>
      <c r="S1169">
        <v>1133</v>
      </c>
      <c r="T1169" s="4">
        <v>208.47200000000001</v>
      </c>
      <c r="U1169" t="s">
        <v>92</v>
      </c>
      <c r="V1169" t="s">
        <v>92</v>
      </c>
      <c r="W1169" t="s">
        <v>92</v>
      </c>
      <c r="X1169" t="s">
        <v>16</v>
      </c>
      <c r="Y1169" t="s">
        <v>30</v>
      </c>
      <c r="Z1169" t="s">
        <v>37</v>
      </c>
    </row>
    <row r="1170" spans="1:26" x14ac:dyDescent="0.2">
      <c r="A1170" s="1">
        <v>43629</v>
      </c>
      <c r="B1170" t="s">
        <v>643</v>
      </c>
      <c r="C1170" t="s">
        <v>27</v>
      </c>
      <c r="D1170" t="s">
        <v>87</v>
      </c>
      <c r="E1170" t="s">
        <v>749</v>
      </c>
      <c r="F1170" s="3" t="s">
        <v>17</v>
      </c>
      <c r="G1170" s="3">
        <f>WEEKDAY(A1170,2)</f>
        <v>4</v>
      </c>
      <c r="H1170" s="7">
        <f>N1170+O1170/60</f>
        <v>9.3333333333333339</v>
      </c>
      <c r="I1170" s="7">
        <f>P1170+Q1170/60</f>
        <v>10.5</v>
      </c>
      <c r="J1170" s="4">
        <f>IFERROR(VLOOKUP($U1170,TONGHOPVERSION!$A$3:$G$240,6,FALSE),VLOOKUP($B1170,TONGHOPVERSION!$A$3:$G$240,6,FALSE))</f>
        <v>236.48215406547158</v>
      </c>
      <c r="K1170" s="4">
        <f>IFERROR(VLOOKUP($U1170,TONGHOPVERSION!$A$3:$G$240,7,FALSE),VLOOKUP($B1170,TONGHOPVERSION!$A$3:$G$240,7,FALSE))</f>
        <v>229.41986961622271</v>
      </c>
      <c r="L1170" s="2">
        <v>0.3888888888888889</v>
      </c>
      <c r="M1170" s="2">
        <v>0.4375</v>
      </c>
      <c r="N1170" s="6">
        <f t="shared" si="72"/>
        <v>9</v>
      </c>
      <c r="O1170" s="6">
        <f t="shared" si="73"/>
        <v>20</v>
      </c>
      <c r="P1170" s="6">
        <f t="shared" si="74"/>
        <v>10</v>
      </c>
      <c r="Q1170" s="6">
        <f t="shared" si="75"/>
        <v>30</v>
      </c>
      <c r="R1170">
        <v>184</v>
      </c>
      <c r="S1170">
        <v>422</v>
      </c>
      <c r="T1170" s="4">
        <v>77.647999999999996</v>
      </c>
      <c r="U1170" t="s">
        <v>643</v>
      </c>
      <c r="V1170" t="s">
        <v>643</v>
      </c>
      <c r="W1170" t="s">
        <v>55</v>
      </c>
      <c r="X1170" t="s">
        <v>296</v>
      </c>
      <c r="Y1170" t="s">
        <v>23</v>
      </c>
      <c r="Z1170" t="s">
        <v>37</v>
      </c>
    </row>
    <row r="1171" spans="1:26" x14ac:dyDescent="0.2">
      <c r="A1171" s="1">
        <v>43629</v>
      </c>
      <c r="B1171" t="s">
        <v>33</v>
      </c>
      <c r="C1171" t="s">
        <v>34</v>
      </c>
      <c r="D1171" t="s">
        <v>35</v>
      </c>
      <c r="E1171" t="s">
        <v>32</v>
      </c>
      <c r="F1171" s="3" t="s">
        <v>17</v>
      </c>
      <c r="G1171" s="3">
        <f>WEEKDAY(A1171,2)</f>
        <v>4</v>
      </c>
      <c r="H1171" s="7">
        <f>N1171+O1171/60</f>
        <v>3.9166666666666665</v>
      </c>
      <c r="I1171" s="7">
        <f>P1171+Q1171/60</f>
        <v>5.25</v>
      </c>
      <c r="J1171" s="4">
        <f>IFERROR(VLOOKUP($U1171,TONGHOPVERSION!$A$3:$G$240,6,FALSE),VLOOKUP($B1171,TONGHOPVERSION!$A$3:$G$240,6,FALSE))</f>
        <v>236.34688949060637</v>
      </c>
      <c r="K1171" s="4">
        <f>IFERROR(VLOOKUP($U1171,TONGHOPVERSION!$A$3:$G$240,7,FALSE),VLOOKUP($B1171,TONGHOPVERSION!$A$3:$G$240,7,FALSE))</f>
        <v>201.94443000170284</v>
      </c>
      <c r="L1171" s="2">
        <v>0.16319444444444445</v>
      </c>
      <c r="M1171" s="2">
        <v>0.21875</v>
      </c>
      <c r="N1171" s="6">
        <f t="shared" si="72"/>
        <v>3</v>
      </c>
      <c r="O1171" s="6">
        <f t="shared" si="73"/>
        <v>55</v>
      </c>
      <c r="P1171" s="6">
        <f t="shared" si="74"/>
        <v>5</v>
      </c>
      <c r="Q1171" s="6">
        <f t="shared" si="75"/>
        <v>15</v>
      </c>
      <c r="R1171">
        <v>184</v>
      </c>
      <c r="S1171">
        <v>604</v>
      </c>
      <c r="T1171" s="4">
        <v>111.136</v>
      </c>
      <c r="U1171" t="s">
        <v>36</v>
      </c>
      <c r="V1171" t="s">
        <v>36</v>
      </c>
      <c r="W1171" t="s">
        <v>36</v>
      </c>
      <c r="X1171" t="s">
        <v>16</v>
      </c>
      <c r="Y1171" t="s">
        <v>30</v>
      </c>
      <c r="Z1171" t="s">
        <v>288</v>
      </c>
    </row>
    <row r="1172" spans="1:26" x14ac:dyDescent="0.2">
      <c r="A1172" s="1">
        <v>43629</v>
      </c>
      <c r="B1172" t="s">
        <v>642</v>
      </c>
      <c r="C1172" t="s">
        <v>87</v>
      </c>
      <c r="D1172" t="s">
        <v>27</v>
      </c>
      <c r="E1172" t="s">
        <v>747</v>
      </c>
      <c r="F1172" s="3" t="s">
        <v>17</v>
      </c>
      <c r="G1172" s="3">
        <f>WEEKDAY(A1172,2)</f>
        <v>4</v>
      </c>
      <c r="H1172" s="7">
        <f>N1172+O1172/60</f>
        <v>11.333333333333334</v>
      </c>
      <c r="I1172" s="7">
        <f>P1172+Q1172/60</f>
        <v>12.583333333333334</v>
      </c>
      <c r="J1172" s="4">
        <f>IFERROR(VLOOKUP($U1172,TONGHOPVERSION!$A$3:$G$240,6,FALSE),VLOOKUP($B1172,TONGHOPVERSION!$A$3:$G$240,6,FALSE))</f>
        <v>236.48215406547158</v>
      </c>
      <c r="K1172" s="4">
        <f>IFERROR(VLOOKUP($U1172,TONGHOPVERSION!$A$3:$G$240,7,FALSE),VLOOKUP($B1172,TONGHOPVERSION!$A$3:$G$240,7,FALSE))</f>
        <v>229.41986961622271</v>
      </c>
      <c r="L1172" s="2">
        <v>0.47222222222222227</v>
      </c>
      <c r="M1172" s="2">
        <v>0.52430555555555558</v>
      </c>
      <c r="N1172" s="6">
        <f t="shared" si="72"/>
        <v>11</v>
      </c>
      <c r="O1172" s="6">
        <f t="shared" si="73"/>
        <v>20</v>
      </c>
      <c r="P1172" s="6">
        <f t="shared" si="74"/>
        <v>12</v>
      </c>
      <c r="Q1172" s="6">
        <f t="shared" si="75"/>
        <v>35</v>
      </c>
      <c r="R1172">
        <v>184</v>
      </c>
      <c r="S1172">
        <v>422</v>
      </c>
      <c r="T1172" s="4">
        <v>77.647999999999996</v>
      </c>
      <c r="U1172" t="s">
        <v>643</v>
      </c>
      <c r="V1172" t="s">
        <v>643</v>
      </c>
      <c r="W1172" t="s">
        <v>55</v>
      </c>
      <c r="X1172" t="s">
        <v>296</v>
      </c>
      <c r="Y1172" t="s">
        <v>23</v>
      </c>
      <c r="Z1172" t="s">
        <v>288</v>
      </c>
    </row>
    <row r="1173" spans="1:26" x14ac:dyDescent="0.2">
      <c r="A1173" s="1">
        <v>43629</v>
      </c>
      <c r="B1173" t="s">
        <v>98</v>
      </c>
      <c r="C1173" t="s">
        <v>99</v>
      </c>
      <c r="D1173" t="s">
        <v>35</v>
      </c>
      <c r="E1173" t="s">
        <v>97</v>
      </c>
      <c r="F1173" s="3" t="s">
        <v>17</v>
      </c>
      <c r="G1173" s="3">
        <f>WEEKDAY(A1173,2)</f>
        <v>4</v>
      </c>
      <c r="H1173" s="7">
        <f>N1173+O1173/60</f>
        <v>2.5833333333333335</v>
      </c>
      <c r="I1173" s="7">
        <f>P1173+Q1173/60</f>
        <v>4.333333333333333</v>
      </c>
      <c r="J1173" s="4">
        <f>IFERROR(VLOOKUP($U1173,TONGHOPVERSION!$A$3:$G$240,6,FALSE),VLOOKUP($B1173,TONGHOPVERSION!$A$3:$G$240,6,FALSE))</f>
        <v>226.29556144230276</v>
      </c>
      <c r="K1173" s="4">
        <f>IFERROR(VLOOKUP($U1173,TONGHOPVERSION!$A$3:$G$240,7,FALSE),VLOOKUP($B1173,TONGHOPVERSION!$A$3:$G$240,7,FALSE))</f>
        <v>261.68109322915961</v>
      </c>
      <c r="L1173" s="2">
        <v>0.1076388888888889</v>
      </c>
      <c r="M1173" s="2">
        <v>0.18055555555555555</v>
      </c>
      <c r="N1173" s="6">
        <f t="shared" si="72"/>
        <v>2</v>
      </c>
      <c r="O1173" s="6">
        <f t="shared" si="73"/>
        <v>35</v>
      </c>
      <c r="P1173" s="6">
        <f t="shared" si="74"/>
        <v>4</v>
      </c>
      <c r="Q1173" s="6">
        <f t="shared" si="75"/>
        <v>20</v>
      </c>
      <c r="R1173">
        <v>184</v>
      </c>
      <c r="S1173">
        <v>956</v>
      </c>
      <c r="T1173" s="4">
        <v>175.904</v>
      </c>
      <c r="U1173" t="s">
        <v>100</v>
      </c>
      <c r="V1173" t="s">
        <v>100</v>
      </c>
      <c r="W1173" t="s">
        <v>41</v>
      </c>
      <c r="X1173" t="s">
        <v>16</v>
      </c>
      <c r="Y1173" t="s">
        <v>30</v>
      </c>
      <c r="Z1173" t="s">
        <v>37</v>
      </c>
    </row>
    <row r="1174" spans="1:26" x14ac:dyDescent="0.2">
      <c r="A1174" s="1">
        <v>43629</v>
      </c>
      <c r="B1174" t="s">
        <v>128</v>
      </c>
      <c r="C1174" t="s">
        <v>34</v>
      </c>
      <c r="D1174" t="s">
        <v>27</v>
      </c>
      <c r="E1174" t="s">
        <v>449</v>
      </c>
      <c r="F1174" s="3" t="s">
        <v>17</v>
      </c>
      <c r="G1174" s="3">
        <f>WEEKDAY(A1174,2)</f>
        <v>4</v>
      </c>
      <c r="H1174" s="7">
        <f>N1174+O1174/60</f>
        <v>10.416666666666666</v>
      </c>
      <c r="I1174" s="7">
        <f>P1174+Q1174/60</f>
        <v>11.916666666666666</v>
      </c>
      <c r="J1174" s="4">
        <f>IFERROR(VLOOKUP($U1174,TONGHOPVERSION!$A$3:$G$240,6,FALSE),VLOOKUP($B1174,TONGHOPVERSION!$A$3:$G$240,6,FALSE))</f>
        <v>239.31340170869245</v>
      </c>
      <c r="K1174" s="4">
        <f>IFERROR(VLOOKUP($U1174,TONGHOPVERSION!$A$3:$G$240,7,FALSE),VLOOKUP($B1174,TONGHOPVERSION!$A$3:$G$240,7,FALSE))</f>
        <v>208.92363712533773</v>
      </c>
      <c r="L1174" s="2">
        <v>0.43402777777777773</v>
      </c>
      <c r="M1174" s="2">
        <v>0.49652777777777773</v>
      </c>
      <c r="N1174" s="6">
        <f t="shared" si="72"/>
        <v>10</v>
      </c>
      <c r="O1174" s="6">
        <f t="shared" si="73"/>
        <v>25</v>
      </c>
      <c r="P1174" s="6">
        <f t="shared" si="74"/>
        <v>11</v>
      </c>
      <c r="Q1174" s="6">
        <f t="shared" si="75"/>
        <v>55</v>
      </c>
      <c r="R1174">
        <v>184</v>
      </c>
      <c r="S1174">
        <v>602</v>
      </c>
      <c r="T1174" s="4">
        <v>110.768</v>
      </c>
      <c r="U1174" t="s">
        <v>129</v>
      </c>
      <c r="V1174" t="s">
        <v>129</v>
      </c>
      <c r="W1174" t="s">
        <v>129</v>
      </c>
      <c r="X1174" t="s">
        <v>16</v>
      </c>
      <c r="Y1174" t="s">
        <v>30</v>
      </c>
      <c r="Z1174" t="s">
        <v>37</v>
      </c>
    </row>
    <row r="1175" spans="1:26" x14ac:dyDescent="0.2">
      <c r="A1175" s="1">
        <v>43629</v>
      </c>
      <c r="B1175" t="s">
        <v>92</v>
      </c>
      <c r="C1175" t="s">
        <v>35</v>
      </c>
      <c r="D1175" t="s">
        <v>27</v>
      </c>
      <c r="E1175" t="s">
        <v>626</v>
      </c>
      <c r="F1175" s="3" t="s">
        <v>17</v>
      </c>
      <c r="G1175" s="3">
        <f>WEEKDAY(A1175,2)</f>
        <v>4</v>
      </c>
      <c r="H1175" s="7">
        <f>N1175+O1175/60</f>
        <v>5</v>
      </c>
      <c r="I1175" s="7">
        <f>P1175+Q1175/60</f>
        <v>7.25</v>
      </c>
      <c r="J1175" s="4">
        <f>IFERROR(VLOOKUP($U1175,TONGHOPVERSION!$A$3:$G$240,6,FALSE),VLOOKUP($B1175,TONGHOPVERSION!$A$3:$G$240,6,FALSE))</f>
        <v>381.62004815649715</v>
      </c>
      <c r="K1175" s="4">
        <f>IFERROR(VLOOKUP($U1175,TONGHOPVERSION!$A$3:$G$240,7,FALSE),VLOOKUP($B1175,TONGHOPVERSION!$A$3:$G$240,7,FALSE))</f>
        <v>329.70071085785668</v>
      </c>
      <c r="L1175" s="2">
        <v>0.20833333333333334</v>
      </c>
      <c r="M1175" s="2">
        <v>0.30208333333333331</v>
      </c>
      <c r="N1175" s="6">
        <f t="shared" si="72"/>
        <v>5</v>
      </c>
      <c r="O1175" s="6">
        <f t="shared" si="73"/>
        <v>0</v>
      </c>
      <c r="P1175" s="6">
        <f t="shared" si="74"/>
        <v>7</v>
      </c>
      <c r="Q1175" s="6">
        <f t="shared" si="75"/>
        <v>15</v>
      </c>
      <c r="R1175">
        <v>184</v>
      </c>
      <c r="S1175">
        <v>1133</v>
      </c>
      <c r="T1175" s="4">
        <v>208.47200000000001</v>
      </c>
      <c r="U1175" t="s">
        <v>92</v>
      </c>
      <c r="V1175" t="s">
        <v>92</v>
      </c>
      <c r="W1175" t="s">
        <v>92</v>
      </c>
      <c r="X1175" t="s">
        <v>16</v>
      </c>
      <c r="Y1175" t="s">
        <v>30</v>
      </c>
      <c r="Z1175" t="s">
        <v>37</v>
      </c>
    </row>
    <row r="1176" spans="1:26" x14ac:dyDescent="0.2">
      <c r="A1176" s="1">
        <v>43629</v>
      </c>
      <c r="B1176" t="s">
        <v>109</v>
      </c>
      <c r="C1176" t="s">
        <v>27</v>
      </c>
      <c r="D1176" t="s">
        <v>99</v>
      </c>
      <c r="E1176" t="s">
        <v>108</v>
      </c>
      <c r="F1176" s="3" t="s">
        <v>17</v>
      </c>
      <c r="G1176" s="3">
        <f>WEEKDAY(A1176,2)</f>
        <v>4</v>
      </c>
      <c r="H1176" s="7">
        <f>N1176+O1176/60</f>
        <v>0.91666666666666663</v>
      </c>
      <c r="I1176" s="7">
        <f>P1176+Q1176/60</f>
        <v>1.9166666666666665</v>
      </c>
      <c r="J1176" s="4">
        <f>IFERROR(VLOOKUP($U1176,TONGHOPVERSION!$A$3:$G$240,6,FALSE),VLOOKUP($B1176,TONGHOPVERSION!$A$3:$G$240,6,FALSE))</f>
        <v>142.82837478473851</v>
      </c>
      <c r="K1176" s="4">
        <f>IFERROR(VLOOKUP($U1176,TONGHOPVERSION!$A$3:$G$240,7,FALSE),VLOOKUP($B1176,TONGHOPVERSION!$A$3:$G$240,7,FALSE))</f>
        <v>131.67374266664146</v>
      </c>
      <c r="L1176" s="2">
        <v>3.8194444444444441E-2</v>
      </c>
      <c r="M1176" s="2">
        <v>7.9861111111111105E-2</v>
      </c>
      <c r="N1176" s="6">
        <f t="shared" si="72"/>
        <v>0</v>
      </c>
      <c r="O1176" s="6">
        <f t="shared" si="73"/>
        <v>55</v>
      </c>
      <c r="P1176" s="6">
        <f t="shared" si="74"/>
        <v>1</v>
      </c>
      <c r="Q1176" s="6">
        <f t="shared" si="75"/>
        <v>55</v>
      </c>
      <c r="R1176">
        <v>184</v>
      </c>
      <c r="S1176">
        <v>257</v>
      </c>
      <c r="T1176" s="4">
        <v>47.287999999999997</v>
      </c>
      <c r="U1176" t="s">
        <v>109</v>
      </c>
      <c r="V1176" t="s">
        <v>109</v>
      </c>
      <c r="W1176" t="s">
        <v>41</v>
      </c>
      <c r="X1176" t="s">
        <v>16</v>
      </c>
      <c r="Y1176" t="s">
        <v>30</v>
      </c>
      <c r="Z1176" t="s">
        <v>37</v>
      </c>
    </row>
    <row r="1177" spans="1:26" x14ac:dyDescent="0.2">
      <c r="A1177" s="1">
        <v>43629</v>
      </c>
      <c r="B1177" t="s">
        <v>129</v>
      </c>
      <c r="C1177" t="s">
        <v>27</v>
      </c>
      <c r="D1177" t="s">
        <v>34</v>
      </c>
      <c r="E1177" t="s">
        <v>686</v>
      </c>
      <c r="F1177" s="3" t="s">
        <v>17</v>
      </c>
      <c r="G1177" s="3">
        <f>WEEKDAY(A1177,2)</f>
        <v>4</v>
      </c>
      <c r="H1177" s="7">
        <f>N1177+O1177/60</f>
        <v>8</v>
      </c>
      <c r="I1177" s="7">
        <f>P1177+Q1177/60</f>
        <v>9.3333333333333339</v>
      </c>
      <c r="J1177" s="4">
        <f>IFERROR(VLOOKUP($U1177,TONGHOPVERSION!$A$3:$G$240,6,FALSE),VLOOKUP($B1177,TONGHOPVERSION!$A$3:$G$240,6,FALSE))</f>
        <v>239.31340170869245</v>
      </c>
      <c r="K1177" s="4">
        <f>IFERROR(VLOOKUP($U1177,TONGHOPVERSION!$A$3:$G$240,7,FALSE),VLOOKUP($B1177,TONGHOPVERSION!$A$3:$G$240,7,FALSE))</f>
        <v>208.92363712533773</v>
      </c>
      <c r="L1177" s="2">
        <v>0.33333333333333331</v>
      </c>
      <c r="M1177" s="2">
        <v>0.3888888888888889</v>
      </c>
      <c r="N1177" s="6">
        <f t="shared" si="72"/>
        <v>8</v>
      </c>
      <c r="O1177" s="6">
        <f t="shared" si="73"/>
        <v>0</v>
      </c>
      <c r="P1177" s="6">
        <f t="shared" si="74"/>
        <v>9</v>
      </c>
      <c r="Q1177" s="6">
        <f t="shared" si="75"/>
        <v>20</v>
      </c>
      <c r="R1177">
        <v>184</v>
      </c>
      <c r="S1177">
        <v>602</v>
      </c>
      <c r="T1177" s="4">
        <v>110.768</v>
      </c>
      <c r="U1177" t="s">
        <v>129</v>
      </c>
      <c r="V1177" t="s">
        <v>129</v>
      </c>
      <c r="W1177" t="s">
        <v>129</v>
      </c>
      <c r="X1177" t="s">
        <v>16</v>
      </c>
      <c r="Y1177" t="s">
        <v>30</v>
      </c>
      <c r="Z1177" t="s">
        <v>37</v>
      </c>
    </row>
    <row r="1178" spans="1:26" x14ac:dyDescent="0.2">
      <c r="A1178" s="1">
        <v>43629</v>
      </c>
      <c r="B1178" t="s">
        <v>128</v>
      </c>
      <c r="C1178" t="s">
        <v>34</v>
      </c>
      <c r="D1178" t="s">
        <v>27</v>
      </c>
      <c r="E1178" t="s">
        <v>272</v>
      </c>
      <c r="F1178" s="3" t="s">
        <v>17</v>
      </c>
      <c r="G1178" s="3">
        <f>WEEKDAY(A1178,2)</f>
        <v>4</v>
      </c>
      <c r="H1178" s="7">
        <f>N1178+O1178/60</f>
        <v>6.25</v>
      </c>
      <c r="I1178" s="7">
        <f>P1178+Q1178/60</f>
        <v>7.75</v>
      </c>
      <c r="J1178" s="4">
        <f>IFERROR(VLOOKUP($U1178,TONGHOPVERSION!$A$3:$G$240,6,FALSE),VLOOKUP($B1178,TONGHOPVERSION!$A$3:$G$240,6,FALSE))</f>
        <v>239.31340170869245</v>
      </c>
      <c r="K1178" s="4">
        <f>IFERROR(VLOOKUP($U1178,TONGHOPVERSION!$A$3:$G$240,7,FALSE),VLOOKUP($B1178,TONGHOPVERSION!$A$3:$G$240,7,FALSE))</f>
        <v>208.92363712533773</v>
      </c>
      <c r="L1178" s="2">
        <v>0.26041666666666669</v>
      </c>
      <c r="M1178" s="2">
        <v>0.32291666666666669</v>
      </c>
      <c r="N1178" s="6">
        <f t="shared" si="72"/>
        <v>6</v>
      </c>
      <c r="O1178" s="6">
        <f t="shared" si="73"/>
        <v>15</v>
      </c>
      <c r="P1178" s="6">
        <f t="shared" si="74"/>
        <v>7</v>
      </c>
      <c r="Q1178" s="6">
        <f t="shared" si="75"/>
        <v>45</v>
      </c>
      <c r="R1178">
        <v>184</v>
      </c>
      <c r="S1178">
        <v>602</v>
      </c>
      <c r="T1178" s="4">
        <v>110.768</v>
      </c>
      <c r="U1178" t="s">
        <v>129</v>
      </c>
      <c r="V1178" t="s">
        <v>129</v>
      </c>
      <c r="W1178" t="s">
        <v>129</v>
      </c>
      <c r="X1178" t="s">
        <v>16</v>
      </c>
      <c r="Y1178" t="s">
        <v>30</v>
      </c>
      <c r="Z1178" t="s">
        <v>37</v>
      </c>
    </row>
    <row r="1179" spans="1:26" x14ac:dyDescent="0.2">
      <c r="A1179" s="1">
        <v>43629</v>
      </c>
      <c r="B1179" t="s">
        <v>26</v>
      </c>
      <c r="C1179" t="s">
        <v>19</v>
      </c>
      <c r="D1179" t="s">
        <v>27</v>
      </c>
      <c r="E1179" t="s">
        <v>116</v>
      </c>
      <c r="F1179" s="3" t="s">
        <v>17</v>
      </c>
      <c r="G1179" s="3">
        <f>WEEKDAY(A1179,2)</f>
        <v>4</v>
      </c>
      <c r="H1179" s="7">
        <f>N1179+O1179/60</f>
        <v>1.9166666666666665</v>
      </c>
      <c r="I1179" s="7">
        <f>P1179+Q1179/60</f>
        <v>2.75</v>
      </c>
      <c r="J1179" s="4">
        <f>IFERROR(VLOOKUP($U1179,TONGHOPVERSION!$A$3:$G$240,6,FALSE),VLOOKUP($B1179,TONGHOPVERSION!$A$3:$G$240,6,FALSE))</f>
        <v>152.0752852438888</v>
      </c>
      <c r="K1179" s="4">
        <f>IFERROR(VLOOKUP($U1179,TONGHOPVERSION!$A$3:$G$240,7,FALSE),VLOOKUP($B1179,TONGHOPVERSION!$A$3:$G$240,7,FALSE))</f>
        <v>122.84237101537613</v>
      </c>
      <c r="L1179" s="2">
        <v>7.9861111111111105E-2</v>
      </c>
      <c r="M1179" s="2">
        <v>0.11458333333333333</v>
      </c>
      <c r="N1179" s="6">
        <f t="shared" si="72"/>
        <v>1</v>
      </c>
      <c r="O1179" s="6">
        <f t="shared" si="73"/>
        <v>55</v>
      </c>
      <c r="P1179" s="6">
        <f t="shared" si="74"/>
        <v>2</v>
      </c>
      <c r="Q1179" s="6">
        <f t="shared" si="75"/>
        <v>45</v>
      </c>
      <c r="R1179">
        <v>184</v>
      </c>
      <c r="S1179">
        <v>214</v>
      </c>
      <c r="T1179" s="4">
        <v>39.375999999999998</v>
      </c>
      <c r="U1179" t="s">
        <v>28</v>
      </c>
      <c r="V1179" t="s">
        <v>28</v>
      </c>
      <c r="W1179" t="s">
        <v>29</v>
      </c>
      <c r="X1179" t="s">
        <v>16</v>
      </c>
      <c r="Y1179" t="s">
        <v>30</v>
      </c>
      <c r="Z1179" t="s">
        <v>37</v>
      </c>
    </row>
    <row r="1180" spans="1:26" x14ac:dyDescent="0.2">
      <c r="A1180" s="1">
        <v>43629</v>
      </c>
      <c r="B1180" t="s">
        <v>481</v>
      </c>
      <c r="C1180" t="s">
        <v>435</v>
      </c>
      <c r="D1180" t="s">
        <v>27</v>
      </c>
      <c r="E1180" t="s">
        <v>654</v>
      </c>
      <c r="F1180" s="3" t="s">
        <v>17</v>
      </c>
      <c r="G1180" s="3">
        <f>WEEKDAY(A1180,2)</f>
        <v>4</v>
      </c>
      <c r="H1180" s="7">
        <f>N1180+O1180/60</f>
        <v>23.916666666666668</v>
      </c>
      <c r="I1180" s="7">
        <f>P1180+Q1180/60</f>
        <v>2.5833333333333335</v>
      </c>
      <c r="J1180" s="4">
        <f>IFERROR(VLOOKUP($U1180,TONGHOPVERSION!$A$3:$G$240,6,FALSE),VLOOKUP($B1180,TONGHOPVERSION!$A$3:$G$240,6,FALSE))</f>
        <v>423.5973318768896</v>
      </c>
      <c r="K1180" s="4">
        <f>IFERROR(VLOOKUP($U1180,TONGHOPVERSION!$A$3:$G$240,7,FALSE),VLOOKUP($B1180,TONGHOPVERSION!$A$3:$G$240,7,FALSE))</f>
        <v>491.6516648738675</v>
      </c>
      <c r="L1180" s="2">
        <v>0.99652777777777779</v>
      </c>
      <c r="M1180" s="2">
        <v>0.1076388888888889</v>
      </c>
      <c r="N1180" s="6">
        <f t="shared" si="72"/>
        <v>23</v>
      </c>
      <c r="O1180" s="6">
        <f t="shared" si="73"/>
        <v>55</v>
      </c>
      <c r="P1180" s="6">
        <f t="shared" si="74"/>
        <v>2</v>
      </c>
      <c r="Q1180" s="6">
        <f t="shared" si="75"/>
        <v>35</v>
      </c>
      <c r="R1180">
        <v>184</v>
      </c>
      <c r="S1180">
        <v>1489</v>
      </c>
      <c r="T1180" s="4">
        <v>273.976</v>
      </c>
      <c r="U1180" t="s">
        <v>482</v>
      </c>
      <c r="V1180" t="s">
        <v>482</v>
      </c>
      <c r="W1180" t="s">
        <v>21</v>
      </c>
      <c r="X1180" t="s">
        <v>436</v>
      </c>
      <c r="Y1180" t="s">
        <v>23</v>
      </c>
      <c r="Z1180" t="s">
        <v>37</v>
      </c>
    </row>
    <row r="1181" spans="1:26" x14ac:dyDescent="0.2">
      <c r="A1181" s="1">
        <v>43629</v>
      </c>
      <c r="B1181" t="s">
        <v>129</v>
      </c>
      <c r="C1181" t="s">
        <v>27</v>
      </c>
      <c r="D1181" t="s">
        <v>34</v>
      </c>
      <c r="E1181" t="s">
        <v>275</v>
      </c>
      <c r="F1181" s="3" t="s">
        <v>17</v>
      </c>
      <c r="G1181" s="3">
        <f>WEEKDAY(A1181,2)</f>
        <v>4</v>
      </c>
      <c r="H1181" s="7">
        <f>N1181+O1181/60</f>
        <v>4</v>
      </c>
      <c r="I1181" s="7">
        <f>P1181+Q1181/60</f>
        <v>5.333333333333333</v>
      </c>
      <c r="J1181" s="4">
        <f>IFERROR(VLOOKUP($U1181,TONGHOPVERSION!$A$3:$G$240,6,FALSE),VLOOKUP($B1181,TONGHOPVERSION!$A$3:$G$240,6,FALSE))</f>
        <v>239.31340170869245</v>
      </c>
      <c r="K1181" s="4">
        <f>IFERROR(VLOOKUP($U1181,TONGHOPVERSION!$A$3:$G$240,7,FALSE),VLOOKUP($B1181,TONGHOPVERSION!$A$3:$G$240,7,FALSE))</f>
        <v>208.92363712533773</v>
      </c>
      <c r="L1181" s="2">
        <v>0.16666666666666666</v>
      </c>
      <c r="M1181" s="2">
        <v>0.22222222222222221</v>
      </c>
      <c r="N1181" s="6">
        <f t="shared" si="72"/>
        <v>4</v>
      </c>
      <c r="O1181" s="6">
        <f t="shared" si="73"/>
        <v>0</v>
      </c>
      <c r="P1181" s="6">
        <f t="shared" si="74"/>
        <v>5</v>
      </c>
      <c r="Q1181" s="6">
        <f t="shared" si="75"/>
        <v>20</v>
      </c>
      <c r="R1181">
        <v>184</v>
      </c>
      <c r="S1181">
        <v>602</v>
      </c>
      <c r="T1181" s="4">
        <v>110.768</v>
      </c>
      <c r="U1181" t="s">
        <v>129</v>
      </c>
      <c r="V1181" t="s">
        <v>129</v>
      </c>
      <c r="W1181" t="s">
        <v>129</v>
      </c>
      <c r="X1181" t="s">
        <v>16</v>
      </c>
      <c r="Y1181" t="s">
        <v>30</v>
      </c>
      <c r="Z1181" t="s">
        <v>37</v>
      </c>
    </row>
    <row r="1182" spans="1:26" x14ac:dyDescent="0.2">
      <c r="A1182" s="1">
        <v>43629</v>
      </c>
      <c r="B1182" t="s">
        <v>28</v>
      </c>
      <c r="C1182" t="s">
        <v>27</v>
      </c>
      <c r="D1182" t="s">
        <v>19</v>
      </c>
      <c r="E1182" t="s">
        <v>121</v>
      </c>
      <c r="F1182" s="3" t="s">
        <v>17</v>
      </c>
      <c r="G1182" s="3">
        <f>WEEKDAY(A1182,2)</f>
        <v>4</v>
      </c>
      <c r="H1182" s="7">
        <f>N1182+O1182/60</f>
        <v>0</v>
      </c>
      <c r="I1182" s="7">
        <f>P1182+Q1182/60</f>
        <v>0.83333333333333337</v>
      </c>
      <c r="J1182" s="4">
        <f>IFERROR(VLOOKUP($U1182,TONGHOPVERSION!$A$3:$G$240,6,FALSE),VLOOKUP($B1182,TONGHOPVERSION!$A$3:$G$240,6,FALSE))</f>
        <v>152.0752852438888</v>
      </c>
      <c r="K1182" s="4">
        <f>IFERROR(VLOOKUP($U1182,TONGHOPVERSION!$A$3:$G$240,7,FALSE),VLOOKUP($B1182,TONGHOPVERSION!$A$3:$G$240,7,FALSE))</f>
        <v>122.84237101537613</v>
      </c>
      <c r="L1182" s="2">
        <v>0</v>
      </c>
      <c r="M1182" s="2">
        <v>3.4722222222222224E-2</v>
      </c>
      <c r="N1182" s="6">
        <f t="shared" si="72"/>
        <v>0</v>
      </c>
      <c r="O1182" s="6">
        <f t="shared" si="73"/>
        <v>0</v>
      </c>
      <c r="P1182" s="6">
        <f t="shared" si="74"/>
        <v>0</v>
      </c>
      <c r="Q1182" s="6">
        <f t="shared" si="75"/>
        <v>50</v>
      </c>
      <c r="R1182">
        <v>184</v>
      </c>
      <c r="S1182">
        <v>214</v>
      </c>
      <c r="T1182" s="4">
        <v>39.375999999999998</v>
      </c>
      <c r="U1182" t="s">
        <v>28</v>
      </c>
      <c r="V1182" t="s">
        <v>28</v>
      </c>
      <c r="W1182" t="s">
        <v>29</v>
      </c>
      <c r="X1182" t="s">
        <v>16</v>
      </c>
      <c r="Y1182" t="s">
        <v>30</v>
      </c>
      <c r="Z1182" t="s">
        <v>37</v>
      </c>
    </row>
    <row r="1183" spans="1:26" x14ac:dyDescent="0.2">
      <c r="A1183" s="1">
        <v>43629</v>
      </c>
      <c r="B1183" t="s">
        <v>482</v>
      </c>
      <c r="C1183" t="s">
        <v>27</v>
      </c>
      <c r="D1183" t="s">
        <v>435</v>
      </c>
      <c r="E1183" t="s">
        <v>655</v>
      </c>
      <c r="F1183" s="3" t="s">
        <v>17</v>
      </c>
      <c r="G1183" s="3">
        <f>WEEKDAY(A1183,2)</f>
        <v>4</v>
      </c>
      <c r="H1183" s="7">
        <f>N1183+O1183/60</f>
        <v>10.083333333333334</v>
      </c>
      <c r="I1183" s="7">
        <f>P1183+Q1183/60</f>
        <v>12.833333333333334</v>
      </c>
      <c r="J1183" s="4">
        <f>IFERROR(VLOOKUP($U1183,TONGHOPVERSION!$A$3:$G$240,6,FALSE),VLOOKUP($B1183,TONGHOPVERSION!$A$3:$G$240,6,FALSE))</f>
        <v>423.5973318768896</v>
      </c>
      <c r="K1183" s="4">
        <f>IFERROR(VLOOKUP($U1183,TONGHOPVERSION!$A$3:$G$240,7,FALSE),VLOOKUP($B1183,TONGHOPVERSION!$A$3:$G$240,7,FALSE))</f>
        <v>491.6516648738675</v>
      </c>
      <c r="L1183" s="2">
        <v>0.4201388888888889</v>
      </c>
      <c r="M1183" s="2">
        <v>0.53472222222222221</v>
      </c>
      <c r="N1183" s="6">
        <f t="shared" si="72"/>
        <v>10</v>
      </c>
      <c r="O1183" s="6">
        <f t="shared" si="73"/>
        <v>5</v>
      </c>
      <c r="P1183" s="6">
        <f t="shared" si="74"/>
        <v>12</v>
      </c>
      <c r="Q1183" s="6">
        <f t="shared" si="75"/>
        <v>50</v>
      </c>
      <c r="R1183">
        <v>184</v>
      </c>
      <c r="S1183">
        <v>1489</v>
      </c>
      <c r="T1183" s="4">
        <v>273.976</v>
      </c>
      <c r="U1183" t="s">
        <v>482</v>
      </c>
      <c r="V1183" t="s">
        <v>482</v>
      </c>
      <c r="W1183" t="s">
        <v>21</v>
      </c>
      <c r="X1183" t="s">
        <v>436</v>
      </c>
      <c r="Y1183" t="s">
        <v>23</v>
      </c>
      <c r="Z1183" t="s">
        <v>37</v>
      </c>
    </row>
    <row r="1184" spans="1:26" x14ac:dyDescent="0.2">
      <c r="A1184" s="1">
        <v>43629</v>
      </c>
      <c r="B1184" t="s">
        <v>314</v>
      </c>
      <c r="C1184" t="s">
        <v>34</v>
      </c>
      <c r="D1184" t="s">
        <v>19</v>
      </c>
      <c r="E1184" t="s">
        <v>313</v>
      </c>
      <c r="F1184" s="3" t="s">
        <v>17</v>
      </c>
      <c r="G1184" s="3">
        <f>WEEKDAY(A1184,2)</f>
        <v>4</v>
      </c>
      <c r="H1184" s="7">
        <f>N1184+O1184/60</f>
        <v>7.916666666666667</v>
      </c>
      <c r="I1184" s="7">
        <f>P1184+Q1184/60</f>
        <v>9.0833333333333339</v>
      </c>
      <c r="J1184" s="4">
        <f>IFERROR(VLOOKUP($U1184,TONGHOPVERSION!$A$3:$G$240,6,FALSE),VLOOKUP($B1184,TONGHOPVERSION!$A$3:$G$240,6,FALSE))</f>
        <v>204.28649980369786</v>
      </c>
      <c r="K1184" s="4">
        <f>IFERROR(VLOOKUP($U1184,TONGHOPVERSION!$A$3:$G$240,7,FALSE),VLOOKUP($B1184,TONGHOPVERSION!$A$3:$G$240,7,FALSE))</f>
        <v>171.52300327227937</v>
      </c>
      <c r="L1184" s="2">
        <v>0.3298611111111111</v>
      </c>
      <c r="M1184" s="2">
        <v>0.37847222222222227</v>
      </c>
      <c r="N1184" s="6">
        <f t="shared" si="72"/>
        <v>7</v>
      </c>
      <c r="O1184" s="6">
        <f t="shared" si="73"/>
        <v>55</v>
      </c>
      <c r="P1184" s="6">
        <f t="shared" si="74"/>
        <v>9</v>
      </c>
      <c r="Q1184" s="6">
        <f t="shared" si="75"/>
        <v>5</v>
      </c>
      <c r="R1184">
        <v>178</v>
      </c>
      <c r="S1184">
        <v>475</v>
      </c>
      <c r="T1184" s="4">
        <v>84.55</v>
      </c>
      <c r="U1184" t="s">
        <v>314</v>
      </c>
      <c r="V1184" t="s">
        <v>314</v>
      </c>
      <c r="W1184" t="s">
        <v>29</v>
      </c>
      <c r="X1184" t="s">
        <v>16</v>
      </c>
      <c r="Y1184" t="s">
        <v>30</v>
      </c>
      <c r="Z1184" t="s">
        <v>37</v>
      </c>
    </row>
    <row r="1185" spans="1:26" x14ac:dyDescent="0.2">
      <c r="A1185" s="1">
        <v>43629</v>
      </c>
      <c r="B1185" t="s">
        <v>316</v>
      </c>
      <c r="C1185" t="s">
        <v>19</v>
      </c>
      <c r="D1185" t="s">
        <v>34</v>
      </c>
      <c r="E1185" t="s">
        <v>315</v>
      </c>
      <c r="F1185" s="3" t="s">
        <v>17</v>
      </c>
      <c r="G1185" s="3">
        <f>WEEKDAY(A1185,2)</f>
        <v>4</v>
      </c>
      <c r="H1185" s="7">
        <f>N1185+O1185/60</f>
        <v>9.75</v>
      </c>
      <c r="I1185" s="7">
        <f>P1185+Q1185/60</f>
        <v>10.833333333333334</v>
      </c>
      <c r="J1185" s="4">
        <f>IFERROR(VLOOKUP($U1185,TONGHOPVERSION!$A$3:$G$240,6,FALSE),VLOOKUP($B1185,TONGHOPVERSION!$A$3:$G$240,6,FALSE))</f>
        <v>204.28649980369786</v>
      </c>
      <c r="K1185" s="4">
        <f>IFERROR(VLOOKUP($U1185,TONGHOPVERSION!$A$3:$G$240,7,FALSE),VLOOKUP($B1185,TONGHOPVERSION!$A$3:$G$240,7,FALSE))</f>
        <v>171.52300327227937</v>
      </c>
      <c r="L1185" s="2">
        <v>0.40625</v>
      </c>
      <c r="M1185" s="2">
        <v>0.4513888888888889</v>
      </c>
      <c r="N1185" s="6">
        <f t="shared" si="72"/>
        <v>9</v>
      </c>
      <c r="O1185" s="6">
        <f t="shared" si="73"/>
        <v>45</v>
      </c>
      <c r="P1185" s="6">
        <f t="shared" si="74"/>
        <v>10</v>
      </c>
      <c r="Q1185" s="6">
        <f t="shared" si="75"/>
        <v>50</v>
      </c>
      <c r="R1185">
        <v>178</v>
      </c>
      <c r="S1185">
        <v>475</v>
      </c>
      <c r="T1185" s="4">
        <v>84.55</v>
      </c>
      <c r="U1185" t="s">
        <v>314</v>
      </c>
      <c r="V1185" t="s">
        <v>314</v>
      </c>
      <c r="W1185" t="s">
        <v>29</v>
      </c>
      <c r="X1185" t="s">
        <v>16</v>
      </c>
      <c r="Y1185" t="s">
        <v>30</v>
      </c>
      <c r="Z1185" t="s">
        <v>37</v>
      </c>
    </row>
    <row r="1186" spans="1:26" x14ac:dyDescent="0.2">
      <c r="A1186" s="1">
        <v>43629</v>
      </c>
      <c r="B1186" t="s">
        <v>143</v>
      </c>
      <c r="C1186" t="s">
        <v>34</v>
      </c>
      <c r="D1186" t="s">
        <v>144</v>
      </c>
      <c r="E1186" t="s">
        <v>142</v>
      </c>
      <c r="F1186" s="3" t="s">
        <v>17</v>
      </c>
      <c r="G1186" s="3">
        <f>WEEKDAY(A1186,2)</f>
        <v>4</v>
      </c>
      <c r="H1186" s="7">
        <f>N1186+O1186/60</f>
        <v>17.083333333333332</v>
      </c>
      <c r="I1186" s="7">
        <f>P1186+Q1186/60</f>
        <v>22</v>
      </c>
      <c r="J1186" s="4">
        <f>IFERROR(VLOOKUP($U1186,TONGHOPVERSION!$A$3:$G$240,6,FALSE),VLOOKUP($B1186,TONGHOPVERSION!$A$3:$G$240,6,FALSE))</f>
        <v>690.92257570788865</v>
      </c>
      <c r="K1186" s="4">
        <f>IFERROR(VLOOKUP($U1186,TONGHOPVERSION!$A$3:$G$240,7,FALSE),VLOOKUP($B1186,TONGHOPVERSION!$A$3:$G$240,7,FALSE))</f>
        <v>868.84541076659445</v>
      </c>
      <c r="L1186" s="2">
        <v>0.71180555555555547</v>
      </c>
      <c r="M1186" s="2">
        <v>0.91666666666666663</v>
      </c>
      <c r="N1186" s="6">
        <f t="shared" si="72"/>
        <v>17</v>
      </c>
      <c r="O1186" s="6">
        <f t="shared" si="73"/>
        <v>5</v>
      </c>
      <c r="P1186" s="6">
        <f t="shared" si="74"/>
        <v>22</v>
      </c>
      <c r="Q1186" s="6">
        <f t="shared" si="75"/>
        <v>0</v>
      </c>
      <c r="R1186">
        <v>178</v>
      </c>
      <c r="S1186">
        <v>3383</v>
      </c>
      <c r="T1186" s="4">
        <v>602.17399999999998</v>
      </c>
      <c r="U1186" t="s">
        <v>143</v>
      </c>
      <c r="V1186" t="s">
        <v>143</v>
      </c>
      <c r="W1186" t="s">
        <v>21</v>
      </c>
      <c r="X1186" t="s">
        <v>145</v>
      </c>
      <c r="Y1186" t="s">
        <v>23</v>
      </c>
      <c r="Z1186" t="s">
        <v>37</v>
      </c>
    </row>
    <row r="1187" spans="1:26" x14ac:dyDescent="0.2">
      <c r="A1187" s="1">
        <v>43629</v>
      </c>
      <c r="B1187" t="s">
        <v>451</v>
      </c>
      <c r="C1187" t="s">
        <v>448</v>
      </c>
      <c r="D1187" t="s">
        <v>34</v>
      </c>
      <c r="E1187" t="s">
        <v>450</v>
      </c>
      <c r="F1187" s="3" t="s">
        <v>17</v>
      </c>
      <c r="G1187" s="3">
        <f>WEEKDAY(A1187,2)</f>
        <v>4</v>
      </c>
      <c r="H1187" s="7">
        <f>N1187+O1187/60</f>
        <v>1</v>
      </c>
      <c r="I1187" s="7">
        <f>P1187+Q1187/60</f>
        <v>7.166666666666667</v>
      </c>
      <c r="J1187" s="4">
        <f>IFERROR(VLOOKUP($U1187,TONGHOPVERSION!$A$3:$G$240,6,FALSE),VLOOKUP($B1187,TONGHOPVERSION!$A$3:$G$240,6,FALSE))</f>
        <v>1024.2214068484163</v>
      </c>
      <c r="K1187" s="4">
        <f>IFERROR(VLOOKUP($U1187,TONGHOPVERSION!$A$3:$G$240,7,FALSE),VLOOKUP($B1187,TONGHOPVERSION!$A$3:$G$240,7,FALSE))</f>
        <v>974.79236364466658</v>
      </c>
      <c r="L1187" s="2">
        <v>4.1666666666666664E-2</v>
      </c>
      <c r="M1187" s="2">
        <v>0.2986111111111111</v>
      </c>
      <c r="N1187" s="6">
        <f t="shared" si="72"/>
        <v>1</v>
      </c>
      <c r="O1187" s="6">
        <f t="shared" si="73"/>
        <v>0</v>
      </c>
      <c r="P1187" s="6">
        <f t="shared" si="74"/>
        <v>7</v>
      </c>
      <c r="Q1187" s="6">
        <f t="shared" si="75"/>
        <v>10</v>
      </c>
      <c r="R1187">
        <v>178</v>
      </c>
      <c r="S1187">
        <v>3866</v>
      </c>
      <c r="T1187" s="4">
        <v>688.14800000000002</v>
      </c>
      <c r="U1187" t="s">
        <v>447</v>
      </c>
      <c r="V1187" t="s">
        <v>447</v>
      </c>
      <c r="W1187" t="s">
        <v>21</v>
      </c>
      <c r="X1187" t="s">
        <v>145</v>
      </c>
      <c r="Y1187" t="s">
        <v>23</v>
      </c>
      <c r="Z1187" t="s">
        <v>37</v>
      </c>
    </row>
    <row r="1188" spans="1:26" x14ac:dyDescent="0.2">
      <c r="A1188" s="1">
        <v>43629</v>
      </c>
      <c r="B1188" t="s">
        <v>33</v>
      </c>
      <c r="C1188" t="s">
        <v>34</v>
      </c>
      <c r="D1188" t="s">
        <v>35</v>
      </c>
      <c r="E1188" t="s">
        <v>138</v>
      </c>
      <c r="F1188" s="3" t="s">
        <v>17</v>
      </c>
      <c r="G1188" s="3">
        <f>WEEKDAY(A1188,2)</f>
        <v>4</v>
      </c>
      <c r="H1188" s="7">
        <f>N1188+O1188/60</f>
        <v>11</v>
      </c>
      <c r="I1188" s="7">
        <f>P1188+Q1188/60</f>
        <v>12.333333333333334</v>
      </c>
      <c r="J1188" s="4">
        <f>IFERROR(VLOOKUP($U1188,TONGHOPVERSION!$A$3:$G$240,6,FALSE),VLOOKUP($B1188,TONGHOPVERSION!$A$3:$G$240,6,FALSE))</f>
        <v>236.34688949060637</v>
      </c>
      <c r="K1188" s="4">
        <f>IFERROR(VLOOKUP($U1188,TONGHOPVERSION!$A$3:$G$240,7,FALSE),VLOOKUP($B1188,TONGHOPVERSION!$A$3:$G$240,7,FALSE))</f>
        <v>201.94443000170284</v>
      </c>
      <c r="L1188" s="2">
        <v>0.45833333333333331</v>
      </c>
      <c r="M1188" s="2">
        <v>0.51388888888888895</v>
      </c>
      <c r="N1188" s="6">
        <f t="shared" si="72"/>
        <v>11</v>
      </c>
      <c r="O1188" s="6">
        <f t="shared" si="73"/>
        <v>0</v>
      </c>
      <c r="P1188" s="6">
        <f t="shared" si="74"/>
        <v>12</v>
      </c>
      <c r="Q1188" s="6">
        <f t="shared" si="75"/>
        <v>20</v>
      </c>
      <c r="R1188">
        <v>178</v>
      </c>
      <c r="S1188">
        <v>604</v>
      </c>
      <c r="T1188" s="4">
        <v>107.512</v>
      </c>
      <c r="U1188" t="s">
        <v>36</v>
      </c>
      <c r="V1188" t="s">
        <v>36</v>
      </c>
      <c r="W1188" t="s">
        <v>36</v>
      </c>
      <c r="X1188" t="s">
        <v>16</v>
      </c>
      <c r="Y1188" t="s">
        <v>30</v>
      </c>
      <c r="Z1188" t="s">
        <v>37</v>
      </c>
    </row>
    <row r="1189" spans="1:26" x14ac:dyDescent="0.2">
      <c r="A1189" s="1">
        <v>43629</v>
      </c>
      <c r="B1189" t="s">
        <v>33</v>
      </c>
      <c r="C1189" t="s">
        <v>34</v>
      </c>
      <c r="D1189" t="s">
        <v>35</v>
      </c>
      <c r="E1189" t="s">
        <v>376</v>
      </c>
      <c r="F1189" s="3" t="s">
        <v>17</v>
      </c>
      <c r="G1189" s="3">
        <f>WEEKDAY(A1189,2)</f>
        <v>4</v>
      </c>
      <c r="H1189" s="7">
        <f>N1189+O1189/60</f>
        <v>7</v>
      </c>
      <c r="I1189" s="7">
        <f>P1189+Q1189/60</f>
        <v>8.3333333333333339</v>
      </c>
      <c r="J1189" s="4">
        <f>IFERROR(VLOOKUP($U1189,TONGHOPVERSION!$A$3:$G$240,6,FALSE),VLOOKUP($B1189,TONGHOPVERSION!$A$3:$G$240,6,FALSE))</f>
        <v>236.34688949060637</v>
      </c>
      <c r="K1189" s="4">
        <f>IFERROR(VLOOKUP($U1189,TONGHOPVERSION!$A$3:$G$240,7,FALSE),VLOOKUP($B1189,TONGHOPVERSION!$A$3:$G$240,7,FALSE))</f>
        <v>201.94443000170284</v>
      </c>
      <c r="L1189" s="2">
        <v>0.29166666666666669</v>
      </c>
      <c r="M1189" s="2">
        <v>0.34722222222222227</v>
      </c>
      <c r="N1189" s="6">
        <f t="shared" si="72"/>
        <v>7</v>
      </c>
      <c r="O1189" s="6">
        <f t="shared" si="73"/>
        <v>0</v>
      </c>
      <c r="P1189" s="6">
        <f t="shared" si="74"/>
        <v>8</v>
      </c>
      <c r="Q1189" s="6">
        <f t="shared" si="75"/>
        <v>20</v>
      </c>
      <c r="R1189">
        <v>178</v>
      </c>
      <c r="S1189">
        <v>604</v>
      </c>
      <c r="T1189" s="4">
        <v>107.512</v>
      </c>
      <c r="U1189" t="s">
        <v>36</v>
      </c>
      <c r="V1189" t="s">
        <v>36</v>
      </c>
      <c r="W1189" t="s">
        <v>36</v>
      </c>
      <c r="X1189" t="s">
        <v>16</v>
      </c>
      <c r="Y1189" t="s">
        <v>30</v>
      </c>
      <c r="Z1189" t="s">
        <v>37</v>
      </c>
    </row>
    <row r="1190" spans="1:26" x14ac:dyDescent="0.2">
      <c r="A1190" s="1">
        <v>43629</v>
      </c>
      <c r="B1190" t="s">
        <v>36</v>
      </c>
      <c r="C1190" t="s">
        <v>35</v>
      </c>
      <c r="D1190" t="s">
        <v>34</v>
      </c>
      <c r="E1190" t="s">
        <v>139</v>
      </c>
      <c r="F1190" s="3" t="s">
        <v>17</v>
      </c>
      <c r="G1190" s="3">
        <f>WEEKDAY(A1190,2)</f>
        <v>4</v>
      </c>
      <c r="H1190" s="7">
        <f>N1190+O1190/60</f>
        <v>9</v>
      </c>
      <c r="I1190" s="7">
        <f>P1190+Q1190/60</f>
        <v>10.333333333333334</v>
      </c>
      <c r="J1190" s="4">
        <f>IFERROR(VLOOKUP($U1190,TONGHOPVERSION!$A$3:$G$240,6,FALSE),VLOOKUP($B1190,TONGHOPVERSION!$A$3:$G$240,6,FALSE))</f>
        <v>236.34688949060637</v>
      </c>
      <c r="K1190" s="4">
        <f>IFERROR(VLOOKUP($U1190,TONGHOPVERSION!$A$3:$G$240,7,FALSE),VLOOKUP($B1190,TONGHOPVERSION!$A$3:$G$240,7,FALSE))</f>
        <v>201.94443000170284</v>
      </c>
      <c r="L1190" s="2">
        <v>0.375</v>
      </c>
      <c r="M1190" s="2">
        <v>0.43055555555555558</v>
      </c>
      <c r="N1190" s="6">
        <f t="shared" si="72"/>
        <v>9</v>
      </c>
      <c r="O1190" s="6">
        <f t="shared" si="73"/>
        <v>0</v>
      </c>
      <c r="P1190" s="6">
        <f t="shared" si="74"/>
        <v>10</v>
      </c>
      <c r="Q1190" s="6">
        <f t="shared" si="75"/>
        <v>20</v>
      </c>
      <c r="R1190">
        <v>178</v>
      </c>
      <c r="S1190">
        <v>604</v>
      </c>
      <c r="T1190" s="4">
        <v>107.512</v>
      </c>
      <c r="U1190" t="s">
        <v>36</v>
      </c>
      <c r="V1190" t="s">
        <v>36</v>
      </c>
      <c r="W1190" t="s">
        <v>36</v>
      </c>
      <c r="X1190" t="s">
        <v>16</v>
      </c>
      <c r="Y1190" t="s">
        <v>30</v>
      </c>
      <c r="Z1190" t="s">
        <v>37</v>
      </c>
    </row>
    <row r="1191" spans="1:26" x14ac:dyDescent="0.2">
      <c r="A1191" s="1">
        <v>43629</v>
      </c>
      <c r="B1191" t="s">
        <v>379</v>
      </c>
      <c r="C1191" t="s">
        <v>144</v>
      </c>
      <c r="D1191" t="s">
        <v>34</v>
      </c>
      <c r="E1191" t="s">
        <v>378</v>
      </c>
      <c r="F1191" s="3" t="s">
        <v>17</v>
      </c>
      <c r="G1191" s="3">
        <f>WEEKDAY(A1191,2)</f>
        <v>4</v>
      </c>
      <c r="H1191" s="7">
        <f>N1191+O1191/60</f>
        <v>0.5</v>
      </c>
      <c r="I1191" s="7">
        <f>P1191+Q1191/60</f>
        <v>5.916666666666667</v>
      </c>
      <c r="J1191" s="4">
        <f>IFERROR(VLOOKUP($U1191,TONGHOPVERSION!$A$3:$G$240,6,FALSE),VLOOKUP($B1191,TONGHOPVERSION!$A$3:$G$240,6,FALSE))</f>
        <v>690.92257570788865</v>
      </c>
      <c r="K1191" s="4">
        <f>IFERROR(VLOOKUP($U1191,TONGHOPVERSION!$A$3:$G$240,7,FALSE),VLOOKUP($B1191,TONGHOPVERSION!$A$3:$G$240,7,FALSE))</f>
        <v>868.84541076659445</v>
      </c>
      <c r="L1191" s="2">
        <v>2.0833333333333332E-2</v>
      </c>
      <c r="M1191" s="2">
        <v>0.24652777777777779</v>
      </c>
      <c r="N1191" s="6">
        <f t="shared" si="72"/>
        <v>0</v>
      </c>
      <c r="O1191" s="6">
        <f t="shared" si="73"/>
        <v>30</v>
      </c>
      <c r="P1191" s="6">
        <f t="shared" si="74"/>
        <v>5</v>
      </c>
      <c r="Q1191" s="6">
        <f t="shared" si="75"/>
        <v>55</v>
      </c>
      <c r="R1191">
        <v>178</v>
      </c>
      <c r="S1191">
        <v>3383</v>
      </c>
      <c r="T1191" s="4">
        <v>602.17399999999998</v>
      </c>
      <c r="U1191" t="s">
        <v>143</v>
      </c>
      <c r="V1191" t="s">
        <v>143</v>
      </c>
      <c r="W1191" t="s">
        <v>21</v>
      </c>
      <c r="X1191" t="s">
        <v>145</v>
      </c>
      <c r="Y1191" t="s">
        <v>23</v>
      </c>
      <c r="Z1191" t="s">
        <v>37</v>
      </c>
    </row>
    <row r="1192" spans="1:26" x14ac:dyDescent="0.2">
      <c r="A1192" s="1">
        <v>43629</v>
      </c>
      <c r="B1192" t="s">
        <v>183</v>
      </c>
      <c r="C1192" t="s">
        <v>66</v>
      </c>
      <c r="D1192" t="s">
        <v>27</v>
      </c>
      <c r="E1192" t="s">
        <v>422</v>
      </c>
      <c r="F1192" s="3" t="s">
        <v>17</v>
      </c>
      <c r="G1192" s="3">
        <f>WEEKDAY(A1192,2)</f>
        <v>4</v>
      </c>
      <c r="H1192" s="7">
        <f>N1192+O1192/60</f>
        <v>13.333333333333334</v>
      </c>
      <c r="I1192" s="7">
        <f>P1192+Q1192/60</f>
        <v>14.416666666666666</v>
      </c>
      <c r="J1192" s="4">
        <f>IFERROR(VLOOKUP($U1192,TONGHOPVERSION!$A$3:$G$240,6,FALSE),VLOOKUP($B1192,TONGHOPVERSION!$A$3:$G$240,6,FALSE))</f>
        <v>184.25871592968858</v>
      </c>
      <c r="K1192" s="4">
        <f>IFERROR(VLOOKUP($U1192,TONGHOPVERSION!$A$3:$G$240,7,FALSE),VLOOKUP($B1192,TONGHOPVERSION!$A$3:$G$240,7,FALSE))</f>
        <v>154.07262794368225</v>
      </c>
      <c r="L1192" s="2">
        <v>0.55555555555555558</v>
      </c>
      <c r="M1192" s="2">
        <v>0.60069444444444442</v>
      </c>
      <c r="N1192" s="6">
        <f t="shared" si="72"/>
        <v>13</v>
      </c>
      <c r="O1192" s="6">
        <f t="shared" si="73"/>
        <v>20</v>
      </c>
      <c r="P1192" s="6">
        <f t="shared" si="74"/>
        <v>14</v>
      </c>
      <c r="Q1192" s="6">
        <f t="shared" si="75"/>
        <v>25</v>
      </c>
      <c r="R1192">
        <v>178</v>
      </c>
      <c r="S1192">
        <v>309</v>
      </c>
      <c r="T1192" s="4">
        <v>55.002000000000002</v>
      </c>
      <c r="U1192" t="s">
        <v>184</v>
      </c>
      <c r="V1192" t="s">
        <v>184</v>
      </c>
      <c r="W1192" t="s">
        <v>29</v>
      </c>
      <c r="X1192" t="s">
        <v>16</v>
      </c>
      <c r="Y1192" t="s">
        <v>30</v>
      </c>
      <c r="Z1192" t="s">
        <v>37</v>
      </c>
    </row>
    <row r="1193" spans="1:26" x14ac:dyDescent="0.2">
      <c r="A1193" s="1">
        <v>43629</v>
      </c>
      <c r="B1193" t="s">
        <v>424</v>
      </c>
      <c r="C1193" t="s">
        <v>165</v>
      </c>
      <c r="D1193" t="s">
        <v>27</v>
      </c>
      <c r="E1193" t="s">
        <v>423</v>
      </c>
      <c r="F1193" s="3" t="s">
        <v>17</v>
      </c>
      <c r="G1193" s="3">
        <f>WEEKDAY(A1193,2)</f>
        <v>4</v>
      </c>
      <c r="H1193" s="7">
        <f>N1193+O1193/60</f>
        <v>1</v>
      </c>
      <c r="I1193" s="7">
        <f>P1193+Q1193/60</f>
        <v>6.833333333333333</v>
      </c>
      <c r="J1193" s="4">
        <f>IFERROR(VLOOKUP($U1193,TONGHOPVERSION!$A$3:$G$240,6,FALSE),VLOOKUP($B1193,TONGHOPVERSION!$A$3:$G$240,6,FALSE))</f>
        <v>894.83087303101706</v>
      </c>
      <c r="K1193" s="4">
        <f>IFERROR(VLOOKUP($U1193,TONGHOPVERSION!$A$3:$G$240,7,FALSE),VLOOKUP($B1193,TONGHOPVERSION!$A$3:$G$240,7,FALSE))</f>
        <v>993.76215651856978</v>
      </c>
      <c r="L1193" s="2">
        <v>4.1666666666666664E-2</v>
      </c>
      <c r="M1193" s="2">
        <v>0.28472222222222221</v>
      </c>
      <c r="N1193" s="6">
        <f t="shared" si="72"/>
        <v>1</v>
      </c>
      <c r="O1193" s="6">
        <f t="shared" si="73"/>
        <v>0</v>
      </c>
      <c r="P1193" s="6">
        <f t="shared" si="74"/>
        <v>6</v>
      </c>
      <c r="Q1193" s="6">
        <f t="shared" si="75"/>
        <v>50</v>
      </c>
      <c r="R1193">
        <v>178</v>
      </c>
      <c r="S1193">
        <v>4052</v>
      </c>
      <c r="T1193" s="4">
        <v>721.25599999999997</v>
      </c>
      <c r="U1193" t="s">
        <v>164</v>
      </c>
      <c r="V1193" t="s">
        <v>164</v>
      </c>
      <c r="W1193" t="s">
        <v>21</v>
      </c>
      <c r="X1193" t="s">
        <v>145</v>
      </c>
      <c r="Y1193" t="s">
        <v>23</v>
      </c>
      <c r="Z1193" t="s">
        <v>37</v>
      </c>
    </row>
    <row r="1194" spans="1:26" x14ac:dyDescent="0.2">
      <c r="A1194" s="1">
        <v>43629</v>
      </c>
      <c r="B1194" t="s">
        <v>184</v>
      </c>
      <c r="C1194" t="s">
        <v>27</v>
      </c>
      <c r="D1194" t="s">
        <v>66</v>
      </c>
      <c r="E1194" t="s">
        <v>425</v>
      </c>
      <c r="F1194" s="3" t="s">
        <v>17</v>
      </c>
      <c r="G1194" s="3">
        <f>WEEKDAY(A1194,2)</f>
        <v>4</v>
      </c>
      <c r="H1194" s="7">
        <f>N1194+O1194/60</f>
        <v>11.5</v>
      </c>
      <c r="I1194" s="7">
        <f>P1194+Q1194/60</f>
        <v>12.666666666666666</v>
      </c>
      <c r="J1194" s="4">
        <f>IFERROR(VLOOKUP($U1194,TONGHOPVERSION!$A$3:$G$240,6,FALSE),VLOOKUP($B1194,TONGHOPVERSION!$A$3:$G$240,6,FALSE))</f>
        <v>184.25871592968858</v>
      </c>
      <c r="K1194" s="4">
        <f>IFERROR(VLOOKUP($U1194,TONGHOPVERSION!$A$3:$G$240,7,FALSE),VLOOKUP($B1194,TONGHOPVERSION!$A$3:$G$240,7,FALSE))</f>
        <v>154.07262794368225</v>
      </c>
      <c r="L1194" s="2">
        <v>0.47916666666666669</v>
      </c>
      <c r="M1194" s="2">
        <v>0.52777777777777779</v>
      </c>
      <c r="N1194" s="6">
        <f t="shared" si="72"/>
        <v>11</v>
      </c>
      <c r="O1194" s="6">
        <f t="shared" si="73"/>
        <v>30</v>
      </c>
      <c r="P1194" s="6">
        <f t="shared" si="74"/>
        <v>12</v>
      </c>
      <c r="Q1194" s="6">
        <f t="shared" si="75"/>
        <v>40</v>
      </c>
      <c r="R1194">
        <v>178</v>
      </c>
      <c r="S1194">
        <v>309</v>
      </c>
      <c r="T1194" s="4">
        <v>55.002000000000002</v>
      </c>
      <c r="U1194" t="s">
        <v>184</v>
      </c>
      <c r="V1194" t="s">
        <v>184</v>
      </c>
      <c r="W1194" t="s">
        <v>29</v>
      </c>
      <c r="X1194" t="s">
        <v>16</v>
      </c>
      <c r="Y1194" t="s">
        <v>30</v>
      </c>
      <c r="Z1194" t="s">
        <v>37</v>
      </c>
    </row>
    <row r="1195" spans="1:26" x14ac:dyDescent="0.2">
      <c r="A1195" s="1">
        <v>43629</v>
      </c>
      <c r="B1195" t="s">
        <v>164</v>
      </c>
      <c r="C1195" t="s">
        <v>27</v>
      </c>
      <c r="D1195" t="s">
        <v>165</v>
      </c>
      <c r="E1195" t="s">
        <v>163</v>
      </c>
      <c r="F1195" s="3" t="s">
        <v>17</v>
      </c>
      <c r="G1195" s="3">
        <f>WEEKDAY(A1195,2)</f>
        <v>4</v>
      </c>
      <c r="H1195" s="7">
        <f>N1195+O1195/60</f>
        <v>17.083333333333332</v>
      </c>
      <c r="I1195" s="7">
        <f>P1195+Q1195/60</f>
        <v>22.5</v>
      </c>
      <c r="J1195" s="4">
        <f>IFERROR(VLOOKUP($U1195,TONGHOPVERSION!$A$3:$G$240,6,FALSE),VLOOKUP($B1195,TONGHOPVERSION!$A$3:$G$240,6,FALSE))</f>
        <v>894.83087303101706</v>
      </c>
      <c r="K1195" s="4">
        <f>IFERROR(VLOOKUP($U1195,TONGHOPVERSION!$A$3:$G$240,7,FALSE),VLOOKUP($B1195,TONGHOPVERSION!$A$3:$G$240,7,FALSE))</f>
        <v>993.76215651856978</v>
      </c>
      <c r="L1195" s="2">
        <v>0.71180555555555547</v>
      </c>
      <c r="M1195" s="2">
        <v>0.9375</v>
      </c>
      <c r="N1195" s="6">
        <f t="shared" si="72"/>
        <v>17</v>
      </c>
      <c r="O1195" s="6">
        <f t="shared" si="73"/>
        <v>5</v>
      </c>
      <c r="P1195" s="6">
        <f t="shared" si="74"/>
        <v>22</v>
      </c>
      <c r="Q1195" s="6">
        <f t="shared" si="75"/>
        <v>30</v>
      </c>
      <c r="R1195">
        <v>178</v>
      </c>
      <c r="S1195">
        <v>4052</v>
      </c>
      <c r="T1195" s="4">
        <v>721.25599999999997</v>
      </c>
      <c r="U1195" t="s">
        <v>164</v>
      </c>
      <c r="V1195" t="s">
        <v>164</v>
      </c>
      <c r="W1195" t="s">
        <v>21</v>
      </c>
      <c r="X1195" t="s">
        <v>145</v>
      </c>
      <c r="Y1195" t="s">
        <v>23</v>
      </c>
      <c r="Z1195" t="s">
        <v>37</v>
      </c>
    </row>
    <row r="1196" spans="1:26" x14ac:dyDescent="0.2">
      <c r="A1196" s="1">
        <v>43629</v>
      </c>
      <c r="B1196" t="s">
        <v>113</v>
      </c>
      <c r="C1196" t="s">
        <v>27</v>
      </c>
      <c r="D1196" t="s">
        <v>83</v>
      </c>
      <c r="E1196" t="s">
        <v>427</v>
      </c>
      <c r="F1196" s="3" t="s">
        <v>17</v>
      </c>
      <c r="G1196" s="3">
        <f>WEEKDAY(A1196,2)</f>
        <v>4</v>
      </c>
      <c r="H1196" s="7">
        <f>N1196+O1196/60</f>
        <v>7.75</v>
      </c>
      <c r="I1196" s="7">
        <f>P1196+Q1196/60</f>
        <v>8.9166666666666661</v>
      </c>
      <c r="J1196" s="4">
        <f>IFERROR(VLOOKUP($U1196,TONGHOPVERSION!$A$3:$G$240,6,FALSE),VLOOKUP($B1196,TONGHOPVERSION!$A$3:$G$240,6,FALSE))</f>
        <v>174.57236893439588</v>
      </c>
      <c r="K1196" s="4">
        <f>IFERROR(VLOOKUP($U1196,TONGHOPVERSION!$A$3:$G$240,7,FALSE),VLOOKUP($B1196,TONGHOPVERSION!$A$3:$G$240,7,FALSE))</f>
        <v>168.20824934473262</v>
      </c>
      <c r="L1196" s="2">
        <v>0.32291666666666669</v>
      </c>
      <c r="M1196" s="2">
        <v>0.37152777777777773</v>
      </c>
      <c r="N1196" s="6">
        <f t="shared" si="72"/>
        <v>7</v>
      </c>
      <c r="O1196" s="6">
        <f t="shared" si="73"/>
        <v>45</v>
      </c>
      <c r="P1196" s="6">
        <f t="shared" si="74"/>
        <v>8</v>
      </c>
      <c r="Q1196" s="6">
        <f t="shared" si="75"/>
        <v>55</v>
      </c>
      <c r="R1196">
        <v>178</v>
      </c>
      <c r="S1196">
        <v>430</v>
      </c>
      <c r="T1196" s="4">
        <v>76.540000000000006</v>
      </c>
      <c r="U1196" t="s">
        <v>113</v>
      </c>
      <c r="V1196" t="s">
        <v>113</v>
      </c>
      <c r="W1196" t="s">
        <v>41</v>
      </c>
      <c r="X1196" t="s">
        <v>16</v>
      </c>
      <c r="Y1196" t="s">
        <v>30</v>
      </c>
      <c r="Z1196" t="s">
        <v>37</v>
      </c>
    </row>
    <row r="1197" spans="1:26" x14ac:dyDescent="0.2">
      <c r="A1197" s="1">
        <v>43629</v>
      </c>
      <c r="B1197" t="s">
        <v>115</v>
      </c>
      <c r="C1197" t="s">
        <v>83</v>
      </c>
      <c r="D1197" t="s">
        <v>27</v>
      </c>
      <c r="E1197" t="s">
        <v>428</v>
      </c>
      <c r="F1197" s="3" t="s">
        <v>17</v>
      </c>
      <c r="G1197" s="3">
        <f>WEEKDAY(A1197,2)</f>
        <v>4</v>
      </c>
      <c r="H1197" s="7">
        <f>N1197+O1197/60</f>
        <v>9.5833333333333339</v>
      </c>
      <c r="I1197" s="7">
        <f>P1197+Q1197/60</f>
        <v>10.833333333333334</v>
      </c>
      <c r="J1197" s="4">
        <f>IFERROR(VLOOKUP($U1197,TONGHOPVERSION!$A$3:$G$240,6,FALSE),VLOOKUP($B1197,TONGHOPVERSION!$A$3:$G$240,6,FALSE))</f>
        <v>174.57236893439588</v>
      </c>
      <c r="K1197" s="4">
        <f>IFERROR(VLOOKUP($U1197,TONGHOPVERSION!$A$3:$G$240,7,FALSE),VLOOKUP($B1197,TONGHOPVERSION!$A$3:$G$240,7,FALSE))</f>
        <v>168.20824934473262</v>
      </c>
      <c r="L1197" s="2">
        <v>0.39930555555555558</v>
      </c>
      <c r="M1197" s="2">
        <v>0.4513888888888889</v>
      </c>
      <c r="N1197" s="6">
        <f t="shared" si="72"/>
        <v>9</v>
      </c>
      <c r="O1197" s="6">
        <f t="shared" si="73"/>
        <v>35</v>
      </c>
      <c r="P1197" s="6">
        <f t="shared" si="74"/>
        <v>10</v>
      </c>
      <c r="Q1197" s="6">
        <f t="shared" si="75"/>
        <v>50</v>
      </c>
      <c r="R1197">
        <v>178</v>
      </c>
      <c r="S1197">
        <v>430</v>
      </c>
      <c r="T1197" s="4">
        <v>76.540000000000006</v>
      </c>
      <c r="U1197" t="s">
        <v>113</v>
      </c>
      <c r="V1197" t="s">
        <v>113</v>
      </c>
      <c r="W1197" t="s">
        <v>41</v>
      </c>
      <c r="X1197" t="s">
        <v>16</v>
      </c>
      <c r="Y1197" t="s">
        <v>30</v>
      </c>
      <c r="Z1197" t="s">
        <v>37</v>
      </c>
    </row>
    <row r="1198" spans="1:26" x14ac:dyDescent="0.2">
      <c r="A1198" s="1">
        <v>43629</v>
      </c>
      <c r="B1198" t="s">
        <v>128</v>
      </c>
      <c r="C1198" t="s">
        <v>34</v>
      </c>
      <c r="D1198" t="s">
        <v>27</v>
      </c>
      <c r="E1198" t="s">
        <v>381</v>
      </c>
      <c r="F1198" s="3" t="s">
        <v>17</v>
      </c>
      <c r="G1198" s="3">
        <f>WEEKDAY(A1198,2)</f>
        <v>4</v>
      </c>
      <c r="H1198" s="7">
        <f>N1198+O1198/60</f>
        <v>5.833333333333333</v>
      </c>
      <c r="I1198" s="7">
        <f>P1198+Q1198/60</f>
        <v>7.333333333333333</v>
      </c>
      <c r="J1198" s="4">
        <f>IFERROR(VLOOKUP($U1198,TONGHOPVERSION!$A$3:$G$240,6,FALSE),VLOOKUP($B1198,TONGHOPVERSION!$A$3:$G$240,6,FALSE))</f>
        <v>239.31340170869245</v>
      </c>
      <c r="K1198" s="4">
        <f>IFERROR(VLOOKUP($U1198,TONGHOPVERSION!$A$3:$G$240,7,FALSE),VLOOKUP($B1198,TONGHOPVERSION!$A$3:$G$240,7,FALSE))</f>
        <v>208.92363712533773</v>
      </c>
      <c r="L1198" s="2">
        <v>0.24305555555555555</v>
      </c>
      <c r="M1198" s="2">
        <v>0.30555555555555552</v>
      </c>
      <c r="N1198" s="6">
        <f t="shared" si="72"/>
        <v>5</v>
      </c>
      <c r="O1198" s="6">
        <f t="shared" si="73"/>
        <v>50</v>
      </c>
      <c r="P1198" s="6">
        <f t="shared" si="74"/>
        <v>7</v>
      </c>
      <c r="Q1198" s="6">
        <f t="shared" si="75"/>
        <v>20</v>
      </c>
      <c r="R1198">
        <v>184</v>
      </c>
      <c r="S1198">
        <v>602</v>
      </c>
      <c r="T1198" s="4">
        <v>110.768</v>
      </c>
      <c r="U1198" t="s">
        <v>129</v>
      </c>
      <c r="V1198" t="s">
        <v>129</v>
      </c>
      <c r="W1198" t="s">
        <v>129</v>
      </c>
      <c r="X1198" t="s">
        <v>16</v>
      </c>
      <c r="Y1198" t="s">
        <v>30</v>
      </c>
      <c r="Z1198" t="s">
        <v>37</v>
      </c>
    </row>
    <row r="1199" spans="1:26" x14ac:dyDescent="0.2">
      <c r="A1199" s="1">
        <v>43629</v>
      </c>
      <c r="B1199" t="s">
        <v>92</v>
      </c>
      <c r="C1199" t="s">
        <v>35</v>
      </c>
      <c r="D1199" t="s">
        <v>27</v>
      </c>
      <c r="E1199" t="s">
        <v>418</v>
      </c>
      <c r="F1199" s="3" t="s">
        <v>17</v>
      </c>
      <c r="G1199" s="3">
        <f>WEEKDAY(A1199,2)</f>
        <v>4</v>
      </c>
      <c r="H1199" s="7">
        <f>N1199+O1199/60</f>
        <v>0</v>
      </c>
      <c r="I1199" s="7">
        <f>P1199+Q1199/60</f>
        <v>2.1666666666666665</v>
      </c>
      <c r="J1199" s="4">
        <f>IFERROR(VLOOKUP($U1199,TONGHOPVERSION!$A$3:$G$240,6,FALSE),VLOOKUP($B1199,TONGHOPVERSION!$A$3:$G$240,6,FALSE))</f>
        <v>381.62004815649715</v>
      </c>
      <c r="K1199" s="4">
        <f>IFERROR(VLOOKUP($U1199,TONGHOPVERSION!$A$3:$G$240,7,FALSE),VLOOKUP($B1199,TONGHOPVERSION!$A$3:$G$240,7,FALSE))</f>
        <v>329.70071085785668</v>
      </c>
      <c r="L1199" s="2">
        <v>0</v>
      </c>
      <c r="M1199" s="2">
        <v>9.0277777777777776E-2</v>
      </c>
      <c r="N1199" s="6">
        <f t="shared" si="72"/>
        <v>0</v>
      </c>
      <c r="O1199" s="6">
        <f t="shared" si="73"/>
        <v>0</v>
      </c>
      <c r="P1199" s="6">
        <f t="shared" si="74"/>
        <v>2</v>
      </c>
      <c r="Q1199" s="6">
        <f t="shared" si="75"/>
        <v>10</v>
      </c>
      <c r="R1199">
        <v>184</v>
      </c>
      <c r="S1199">
        <v>1133</v>
      </c>
      <c r="T1199" s="4">
        <v>208.47200000000001</v>
      </c>
      <c r="U1199" t="s">
        <v>92</v>
      </c>
      <c r="V1199" t="s">
        <v>92</v>
      </c>
      <c r="W1199" t="s">
        <v>92</v>
      </c>
      <c r="X1199" t="s">
        <v>16</v>
      </c>
      <c r="Y1199" t="s">
        <v>30</v>
      </c>
      <c r="Z1199" t="s">
        <v>37</v>
      </c>
    </row>
    <row r="1200" spans="1:26" x14ac:dyDescent="0.2">
      <c r="A1200" s="1">
        <v>43629</v>
      </c>
      <c r="B1200" t="s">
        <v>176</v>
      </c>
      <c r="C1200" t="s">
        <v>177</v>
      </c>
      <c r="D1200" t="s">
        <v>27</v>
      </c>
      <c r="E1200" t="s">
        <v>640</v>
      </c>
      <c r="F1200" s="3" t="s">
        <v>17</v>
      </c>
      <c r="G1200" s="3">
        <f>WEEKDAY(A1200,2)</f>
        <v>4</v>
      </c>
      <c r="H1200" s="7">
        <f>N1200+O1200/60</f>
        <v>10.666666666666666</v>
      </c>
      <c r="I1200" s="7">
        <f>P1200+Q1200/60</f>
        <v>11.75</v>
      </c>
      <c r="J1200" s="4">
        <f>IFERROR(VLOOKUP($U1200,TONGHOPVERSION!$A$3:$G$240,6,FALSE),VLOOKUP($B1200,TONGHOPVERSION!$A$3:$G$240,6,FALSE))</f>
        <v>187.46363998635809</v>
      </c>
      <c r="K1200" s="4">
        <f>IFERROR(VLOOKUP($U1200,TONGHOPVERSION!$A$3:$G$240,7,FALSE),VLOOKUP($B1200,TONGHOPVERSION!$A$3:$G$240,7,FALSE))</f>
        <v>145.81561859013829</v>
      </c>
      <c r="L1200" s="2">
        <v>0.44444444444444442</v>
      </c>
      <c r="M1200" s="2">
        <v>0.48958333333333331</v>
      </c>
      <c r="N1200" s="6">
        <f t="shared" si="72"/>
        <v>10</v>
      </c>
      <c r="O1200" s="6">
        <f t="shared" si="73"/>
        <v>40</v>
      </c>
      <c r="P1200" s="6">
        <f t="shared" si="74"/>
        <v>11</v>
      </c>
      <c r="Q1200" s="6">
        <f t="shared" si="75"/>
        <v>45</v>
      </c>
      <c r="R1200">
        <v>184</v>
      </c>
      <c r="S1200">
        <v>301</v>
      </c>
      <c r="T1200" s="4">
        <v>55.384</v>
      </c>
      <c r="U1200" t="s">
        <v>178</v>
      </c>
      <c r="V1200" t="s">
        <v>178</v>
      </c>
      <c r="W1200" t="s">
        <v>29</v>
      </c>
      <c r="X1200" t="s">
        <v>16</v>
      </c>
      <c r="Y1200" t="s">
        <v>30</v>
      </c>
      <c r="Z1200" t="s">
        <v>37</v>
      </c>
    </row>
    <row r="1201" spans="1:26" x14ac:dyDescent="0.2">
      <c r="A1201" s="1">
        <v>43629</v>
      </c>
      <c r="B1201" t="s">
        <v>129</v>
      </c>
      <c r="C1201" t="s">
        <v>27</v>
      </c>
      <c r="D1201" t="s">
        <v>34</v>
      </c>
      <c r="E1201" t="s">
        <v>384</v>
      </c>
      <c r="F1201" s="3" t="s">
        <v>17</v>
      </c>
      <c r="G1201" s="3">
        <f>WEEKDAY(A1201,2)</f>
        <v>4</v>
      </c>
      <c r="H1201" s="7">
        <f>N1201+O1201/60</f>
        <v>3</v>
      </c>
      <c r="I1201" s="7">
        <f>P1201+Q1201/60</f>
        <v>4.333333333333333</v>
      </c>
      <c r="J1201" s="4">
        <f>IFERROR(VLOOKUP($U1201,TONGHOPVERSION!$A$3:$G$240,6,FALSE),VLOOKUP($B1201,TONGHOPVERSION!$A$3:$G$240,6,FALSE))</f>
        <v>239.31340170869245</v>
      </c>
      <c r="K1201" s="4">
        <f>IFERROR(VLOOKUP($U1201,TONGHOPVERSION!$A$3:$G$240,7,FALSE),VLOOKUP($B1201,TONGHOPVERSION!$A$3:$G$240,7,FALSE))</f>
        <v>208.92363712533773</v>
      </c>
      <c r="L1201" s="2">
        <v>0.125</v>
      </c>
      <c r="M1201" s="2">
        <v>0.18055555555555555</v>
      </c>
      <c r="N1201" s="6">
        <f t="shared" si="72"/>
        <v>3</v>
      </c>
      <c r="O1201" s="6">
        <f t="shared" si="73"/>
        <v>0</v>
      </c>
      <c r="P1201" s="6">
        <f t="shared" si="74"/>
        <v>4</v>
      </c>
      <c r="Q1201" s="6">
        <f t="shared" si="75"/>
        <v>20</v>
      </c>
      <c r="R1201">
        <v>184</v>
      </c>
      <c r="S1201">
        <v>602</v>
      </c>
      <c r="T1201" s="4">
        <v>110.768</v>
      </c>
      <c r="U1201" t="s">
        <v>129</v>
      </c>
      <c r="V1201" t="s">
        <v>129</v>
      </c>
      <c r="W1201" t="s">
        <v>129</v>
      </c>
      <c r="X1201" t="s">
        <v>16</v>
      </c>
      <c r="Y1201" t="s">
        <v>30</v>
      </c>
      <c r="Z1201" t="s">
        <v>37</v>
      </c>
    </row>
    <row r="1202" spans="1:26" x14ac:dyDescent="0.2">
      <c r="A1202" s="1">
        <v>43629</v>
      </c>
      <c r="B1202" t="s">
        <v>178</v>
      </c>
      <c r="C1202" t="s">
        <v>27</v>
      </c>
      <c r="D1202" t="s">
        <v>177</v>
      </c>
      <c r="E1202" t="s">
        <v>645</v>
      </c>
      <c r="F1202" s="3" t="s">
        <v>17</v>
      </c>
      <c r="G1202" s="3">
        <f>WEEKDAY(A1202,2)</f>
        <v>4</v>
      </c>
      <c r="H1202" s="7">
        <f>N1202+O1202/60</f>
        <v>9</v>
      </c>
      <c r="I1202" s="7">
        <f>P1202+Q1202/60</f>
        <v>10</v>
      </c>
      <c r="J1202" s="4">
        <f>IFERROR(VLOOKUP($U1202,TONGHOPVERSION!$A$3:$G$240,6,FALSE),VLOOKUP($B1202,TONGHOPVERSION!$A$3:$G$240,6,FALSE))</f>
        <v>187.46363998635809</v>
      </c>
      <c r="K1202" s="4">
        <f>IFERROR(VLOOKUP($U1202,TONGHOPVERSION!$A$3:$G$240,7,FALSE),VLOOKUP($B1202,TONGHOPVERSION!$A$3:$G$240,7,FALSE))</f>
        <v>145.81561859013829</v>
      </c>
      <c r="L1202" s="2">
        <v>0.375</v>
      </c>
      <c r="M1202" s="2">
        <v>0.41666666666666669</v>
      </c>
      <c r="N1202" s="6">
        <f t="shared" si="72"/>
        <v>9</v>
      </c>
      <c r="O1202" s="6">
        <f t="shared" si="73"/>
        <v>0</v>
      </c>
      <c r="P1202" s="6">
        <f t="shared" si="74"/>
        <v>10</v>
      </c>
      <c r="Q1202" s="6">
        <f t="shared" si="75"/>
        <v>0</v>
      </c>
      <c r="R1202">
        <v>184</v>
      </c>
      <c r="S1202">
        <v>301</v>
      </c>
      <c r="T1202" s="4">
        <v>55.384</v>
      </c>
      <c r="U1202" t="s">
        <v>178</v>
      </c>
      <c r="V1202" t="s">
        <v>178</v>
      </c>
      <c r="W1202" t="s">
        <v>29</v>
      </c>
      <c r="X1202" t="s">
        <v>16</v>
      </c>
      <c r="Y1202" t="s">
        <v>30</v>
      </c>
      <c r="Z1202" t="s">
        <v>37</v>
      </c>
    </row>
    <row r="1203" spans="1:26" x14ac:dyDescent="0.2">
      <c r="A1203" s="1">
        <v>43629</v>
      </c>
      <c r="B1203" t="s">
        <v>128</v>
      </c>
      <c r="C1203" t="s">
        <v>34</v>
      </c>
      <c r="D1203" t="s">
        <v>27</v>
      </c>
      <c r="E1203" t="s">
        <v>207</v>
      </c>
      <c r="F1203" s="3" t="s">
        <v>17</v>
      </c>
      <c r="G1203" s="3">
        <f>WEEKDAY(A1203,2)</f>
        <v>4</v>
      </c>
      <c r="H1203" s="7">
        <f>N1203+O1203/60</f>
        <v>1.9166666666666665</v>
      </c>
      <c r="I1203" s="7">
        <f>P1203+Q1203/60</f>
        <v>3.3333333333333335</v>
      </c>
      <c r="J1203" s="4">
        <f>IFERROR(VLOOKUP($U1203,TONGHOPVERSION!$A$3:$G$240,6,FALSE),VLOOKUP($B1203,TONGHOPVERSION!$A$3:$G$240,6,FALSE))</f>
        <v>239.31340170869245</v>
      </c>
      <c r="K1203" s="4">
        <f>IFERROR(VLOOKUP($U1203,TONGHOPVERSION!$A$3:$G$240,7,FALSE),VLOOKUP($B1203,TONGHOPVERSION!$A$3:$G$240,7,FALSE))</f>
        <v>208.92363712533773</v>
      </c>
      <c r="L1203" s="2">
        <v>7.9861111111111105E-2</v>
      </c>
      <c r="M1203" s="2">
        <v>0.1388888888888889</v>
      </c>
      <c r="N1203" s="6">
        <f t="shared" si="72"/>
        <v>1</v>
      </c>
      <c r="O1203" s="6">
        <f t="shared" si="73"/>
        <v>55</v>
      </c>
      <c r="P1203" s="6">
        <f t="shared" si="74"/>
        <v>3</v>
      </c>
      <c r="Q1203" s="6">
        <f t="shared" si="75"/>
        <v>20</v>
      </c>
      <c r="R1203">
        <v>184</v>
      </c>
      <c r="S1203">
        <v>602</v>
      </c>
      <c r="T1203" s="4">
        <v>110.768</v>
      </c>
      <c r="U1203" t="s">
        <v>129</v>
      </c>
      <c r="V1203" t="s">
        <v>129</v>
      </c>
      <c r="W1203" t="s">
        <v>129</v>
      </c>
      <c r="X1203" t="s">
        <v>16</v>
      </c>
      <c r="Y1203" t="s">
        <v>30</v>
      </c>
      <c r="Z1203" t="s">
        <v>37</v>
      </c>
    </row>
    <row r="1204" spans="1:26" x14ac:dyDescent="0.2">
      <c r="A1204" s="1">
        <v>43629</v>
      </c>
      <c r="B1204" t="s">
        <v>463</v>
      </c>
      <c r="C1204" t="s">
        <v>35</v>
      </c>
      <c r="D1204" t="s">
        <v>246</v>
      </c>
      <c r="E1204" t="s">
        <v>462</v>
      </c>
      <c r="F1204" s="3" t="s">
        <v>17</v>
      </c>
      <c r="G1204" s="3">
        <f>WEEKDAY(A1204,2)</f>
        <v>4</v>
      </c>
      <c r="H1204" s="7">
        <f>N1204+O1204/60</f>
        <v>6.833333333333333</v>
      </c>
      <c r="I1204" s="7">
        <f>P1204+Q1204/60</f>
        <v>8.4166666666666661</v>
      </c>
      <c r="J1204" s="4">
        <f>IFERROR(VLOOKUP($U1204,TONGHOPVERSION!$A$3:$G$240,6,FALSE),VLOOKUP($B1204,TONGHOPVERSION!$A$3:$G$240,6,FALSE))</f>
        <v>181.04859609757057</v>
      </c>
      <c r="K1204" s="4">
        <f>IFERROR(VLOOKUP($U1204,TONGHOPVERSION!$A$3:$G$240,7,FALSE),VLOOKUP($B1204,TONGHOPVERSION!$A$3:$G$240,7,FALSE))</f>
        <v>235.01371483693978</v>
      </c>
      <c r="L1204" s="2">
        <v>0.28472222222222221</v>
      </c>
      <c r="M1204" s="2">
        <v>0.35069444444444442</v>
      </c>
      <c r="N1204" s="6">
        <f t="shared" si="72"/>
        <v>6</v>
      </c>
      <c r="O1204" s="6">
        <f t="shared" si="73"/>
        <v>50</v>
      </c>
      <c r="P1204" s="6">
        <f t="shared" si="74"/>
        <v>8</v>
      </c>
      <c r="Q1204" s="6">
        <f t="shared" si="75"/>
        <v>25</v>
      </c>
      <c r="R1204">
        <v>184</v>
      </c>
      <c r="S1204">
        <v>811</v>
      </c>
      <c r="T1204" s="4">
        <v>149.22399999999999</v>
      </c>
      <c r="U1204" t="s">
        <v>463</v>
      </c>
      <c r="V1204" t="s">
        <v>463</v>
      </c>
      <c r="W1204" t="s">
        <v>41</v>
      </c>
      <c r="X1204" t="s">
        <v>16</v>
      </c>
      <c r="Y1204" t="s">
        <v>30</v>
      </c>
      <c r="Z1204" t="s">
        <v>37</v>
      </c>
    </row>
    <row r="1205" spans="1:26" x14ac:dyDescent="0.2">
      <c r="A1205" s="1">
        <v>43629</v>
      </c>
      <c r="B1205" t="s">
        <v>92</v>
      </c>
      <c r="C1205" t="s">
        <v>35</v>
      </c>
      <c r="D1205" t="s">
        <v>27</v>
      </c>
      <c r="E1205" t="s">
        <v>297</v>
      </c>
      <c r="F1205" s="3" t="s">
        <v>17</v>
      </c>
      <c r="G1205" s="3">
        <f>WEEKDAY(A1205,2)</f>
        <v>4</v>
      </c>
      <c r="H1205" s="7">
        <f>N1205+O1205/60</f>
        <v>23</v>
      </c>
      <c r="I1205" s="7">
        <f>P1205+Q1205/60</f>
        <v>1.1666666666666667</v>
      </c>
      <c r="J1205" s="4">
        <f>IFERROR(VLOOKUP($U1205,TONGHOPVERSION!$A$3:$G$240,6,FALSE),VLOOKUP($B1205,TONGHOPVERSION!$A$3:$G$240,6,FALSE))</f>
        <v>381.62004815649715</v>
      </c>
      <c r="K1205" s="4">
        <f>IFERROR(VLOOKUP($U1205,TONGHOPVERSION!$A$3:$G$240,7,FALSE),VLOOKUP($B1205,TONGHOPVERSION!$A$3:$G$240,7,FALSE))</f>
        <v>329.70071085785668</v>
      </c>
      <c r="L1205" s="2">
        <v>0.95833333333333337</v>
      </c>
      <c r="M1205" s="2">
        <v>4.8611111111111112E-2</v>
      </c>
      <c r="N1205" s="6">
        <f t="shared" si="72"/>
        <v>23</v>
      </c>
      <c r="O1205" s="6">
        <f t="shared" si="73"/>
        <v>0</v>
      </c>
      <c r="P1205" s="6">
        <f t="shared" si="74"/>
        <v>1</v>
      </c>
      <c r="Q1205" s="6">
        <f t="shared" si="75"/>
        <v>10</v>
      </c>
      <c r="R1205">
        <v>184</v>
      </c>
      <c r="S1205">
        <v>1133</v>
      </c>
      <c r="T1205" s="4">
        <v>208.47200000000001</v>
      </c>
      <c r="U1205" t="s">
        <v>92</v>
      </c>
      <c r="V1205" t="s">
        <v>92</v>
      </c>
      <c r="W1205" t="s">
        <v>92</v>
      </c>
      <c r="X1205" t="s">
        <v>16</v>
      </c>
      <c r="Y1205" t="s">
        <v>30</v>
      </c>
      <c r="Z1205" t="s">
        <v>37</v>
      </c>
    </row>
    <row r="1206" spans="1:26" x14ac:dyDescent="0.2">
      <c r="A1206" s="1">
        <v>43629</v>
      </c>
      <c r="B1206" t="s">
        <v>152</v>
      </c>
      <c r="C1206" t="s">
        <v>35</v>
      </c>
      <c r="D1206" t="s">
        <v>153</v>
      </c>
      <c r="E1206" t="s">
        <v>151</v>
      </c>
      <c r="F1206" s="3" t="s">
        <v>17</v>
      </c>
      <c r="G1206" s="3">
        <f>WEEKDAY(A1206,2)</f>
        <v>4</v>
      </c>
      <c r="H1206" s="7">
        <f>N1206+O1206/60</f>
        <v>11.5</v>
      </c>
      <c r="I1206" s="7">
        <f>P1206+Q1206/60</f>
        <v>12.333333333333334</v>
      </c>
      <c r="J1206" s="4">
        <f>IFERROR(VLOOKUP($U1206,TONGHOPVERSION!$A$3:$G$240,6,FALSE),VLOOKUP($B1206,TONGHOPVERSION!$A$3:$G$240,6,FALSE))</f>
        <v>120.60036818801788</v>
      </c>
      <c r="K1206" s="4">
        <f>IFERROR(VLOOKUP($U1206,TONGHOPVERSION!$A$3:$G$240,7,FALSE),VLOOKUP($B1206,TONGHOPVERSION!$A$3:$G$240,7,FALSE))</f>
        <v>128.91356356400408</v>
      </c>
      <c r="L1206" s="2">
        <v>0.47916666666666669</v>
      </c>
      <c r="M1206" s="2">
        <v>0.51388888888888895</v>
      </c>
      <c r="N1206" s="6">
        <f t="shared" si="72"/>
        <v>11</v>
      </c>
      <c r="O1206" s="6">
        <f t="shared" si="73"/>
        <v>30</v>
      </c>
      <c r="P1206" s="6">
        <f t="shared" si="74"/>
        <v>12</v>
      </c>
      <c r="Q1206" s="6">
        <f t="shared" si="75"/>
        <v>20</v>
      </c>
      <c r="R1206">
        <v>184</v>
      </c>
      <c r="S1206">
        <v>261</v>
      </c>
      <c r="T1206" s="4">
        <v>48.024000000000001</v>
      </c>
      <c r="U1206" t="s">
        <v>152</v>
      </c>
      <c r="V1206" t="s">
        <v>152</v>
      </c>
      <c r="W1206" t="s">
        <v>41</v>
      </c>
      <c r="X1206" t="s">
        <v>16</v>
      </c>
      <c r="Y1206" t="s">
        <v>30</v>
      </c>
      <c r="Z1206" t="s">
        <v>37</v>
      </c>
    </row>
    <row r="1207" spans="1:26" x14ac:dyDescent="0.2">
      <c r="A1207" s="1">
        <v>43629</v>
      </c>
      <c r="B1207" t="s">
        <v>466</v>
      </c>
      <c r="C1207" t="s">
        <v>246</v>
      </c>
      <c r="D1207" t="s">
        <v>35</v>
      </c>
      <c r="E1207" t="s">
        <v>465</v>
      </c>
      <c r="F1207" s="3" t="s">
        <v>17</v>
      </c>
      <c r="G1207" s="3">
        <f>WEEKDAY(A1207,2)</f>
        <v>4</v>
      </c>
      <c r="H1207" s="7">
        <f>N1207+O1207/60</f>
        <v>9.3333333333333339</v>
      </c>
      <c r="I1207" s="7">
        <f>P1207+Q1207/60</f>
        <v>10.916666666666666</v>
      </c>
      <c r="J1207" s="4">
        <f>IFERROR(VLOOKUP($U1207,TONGHOPVERSION!$A$3:$G$240,6,FALSE),VLOOKUP($B1207,TONGHOPVERSION!$A$3:$G$240,6,FALSE))</f>
        <v>181.04859609757057</v>
      </c>
      <c r="K1207" s="4">
        <f>IFERROR(VLOOKUP($U1207,TONGHOPVERSION!$A$3:$G$240,7,FALSE),VLOOKUP($B1207,TONGHOPVERSION!$A$3:$G$240,7,FALSE))</f>
        <v>235.01371483693978</v>
      </c>
      <c r="L1207" s="2">
        <v>0.3888888888888889</v>
      </c>
      <c r="M1207" s="2">
        <v>0.4548611111111111</v>
      </c>
      <c r="N1207" s="6">
        <f t="shared" si="72"/>
        <v>9</v>
      </c>
      <c r="O1207" s="6">
        <f t="shared" si="73"/>
        <v>20</v>
      </c>
      <c r="P1207" s="6">
        <f t="shared" si="74"/>
        <v>10</v>
      </c>
      <c r="Q1207" s="6">
        <f t="shared" si="75"/>
        <v>55</v>
      </c>
      <c r="R1207">
        <v>184</v>
      </c>
      <c r="S1207">
        <v>811</v>
      </c>
      <c r="T1207" s="4">
        <v>149.22399999999999</v>
      </c>
      <c r="U1207" t="s">
        <v>463</v>
      </c>
      <c r="V1207" t="s">
        <v>463</v>
      </c>
      <c r="W1207" t="s">
        <v>41</v>
      </c>
      <c r="X1207" t="s">
        <v>16</v>
      </c>
      <c r="Y1207" t="s">
        <v>30</v>
      </c>
      <c r="Z1207" t="s">
        <v>37</v>
      </c>
    </row>
    <row r="1208" spans="1:26" x14ac:dyDescent="0.2">
      <c r="A1208" s="1">
        <v>43629</v>
      </c>
      <c r="B1208" t="s">
        <v>94</v>
      </c>
      <c r="C1208" t="s">
        <v>27</v>
      </c>
      <c r="D1208" t="s">
        <v>35</v>
      </c>
      <c r="E1208" t="s">
        <v>575</v>
      </c>
      <c r="F1208" s="3" t="s">
        <v>17</v>
      </c>
      <c r="G1208" s="3">
        <f>WEEKDAY(A1208,2)</f>
        <v>4</v>
      </c>
      <c r="H1208" s="7">
        <f>N1208+O1208/60</f>
        <v>4</v>
      </c>
      <c r="I1208" s="7">
        <f>P1208+Q1208/60</f>
        <v>6.166666666666667</v>
      </c>
      <c r="J1208" s="4">
        <f>IFERROR(VLOOKUP($U1208,TONGHOPVERSION!$A$3:$G$240,6,FALSE),VLOOKUP($B1208,TONGHOPVERSION!$A$3:$G$240,6,FALSE))</f>
        <v>381.62004815649715</v>
      </c>
      <c r="K1208" s="4">
        <f>IFERROR(VLOOKUP($U1208,TONGHOPVERSION!$A$3:$G$240,7,FALSE),VLOOKUP($B1208,TONGHOPVERSION!$A$3:$G$240,7,FALSE))</f>
        <v>329.70071085785668</v>
      </c>
      <c r="L1208" s="2">
        <v>0.16666666666666666</v>
      </c>
      <c r="M1208" s="2">
        <v>0.25694444444444448</v>
      </c>
      <c r="N1208" s="6">
        <f t="shared" si="72"/>
        <v>4</v>
      </c>
      <c r="O1208" s="6">
        <f t="shared" si="73"/>
        <v>0</v>
      </c>
      <c r="P1208" s="6">
        <f t="shared" si="74"/>
        <v>6</v>
      </c>
      <c r="Q1208" s="6">
        <f t="shared" si="75"/>
        <v>10</v>
      </c>
      <c r="R1208">
        <v>184</v>
      </c>
      <c r="S1208">
        <v>1133</v>
      </c>
      <c r="T1208" s="4">
        <v>208.47200000000001</v>
      </c>
      <c r="U1208" t="s">
        <v>92</v>
      </c>
      <c r="V1208" t="s">
        <v>92</v>
      </c>
      <c r="W1208" t="s">
        <v>92</v>
      </c>
      <c r="X1208" t="s">
        <v>16</v>
      </c>
      <c r="Y1208" t="s">
        <v>30</v>
      </c>
      <c r="Z1208" t="s">
        <v>37</v>
      </c>
    </row>
    <row r="1209" spans="1:26" x14ac:dyDescent="0.2">
      <c r="A1209" s="1">
        <v>43629</v>
      </c>
      <c r="B1209" t="s">
        <v>156</v>
      </c>
      <c r="C1209" t="s">
        <v>153</v>
      </c>
      <c r="D1209" t="s">
        <v>35</v>
      </c>
      <c r="E1209" t="s">
        <v>155</v>
      </c>
      <c r="F1209" s="3" t="s">
        <v>17</v>
      </c>
      <c r="G1209" s="3">
        <f>WEEKDAY(A1209,2)</f>
        <v>4</v>
      </c>
      <c r="H1209" s="7">
        <f>N1209+O1209/60</f>
        <v>13</v>
      </c>
      <c r="I1209" s="7">
        <f>P1209+Q1209/60</f>
        <v>13.833333333333334</v>
      </c>
      <c r="J1209" s="4">
        <f>IFERROR(VLOOKUP($U1209,TONGHOPVERSION!$A$3:$G$240,6,FALSE),VLOOKUP($B1209,TONGHOPVERSION!$A$3:$G$240,6,FALSE))</f>
        <v>120.60036818801788</v>
      </c>
      <c r="K1209" s="4">
        <f>IFERROR(VLOOKUP($U1209,TONGHOPVERSION!$A$3:$G$240,7,FALSE),VLOOKUP($B1209,TONGHOPVERSION!$A$3:$G$240,7,FALSE))</f>
        <v>128.91356356400408</v>
      </c>
      <c r="L1209" s="2">
        <v>0.54166666666666663</v>
      </c>
      <c r="M1209" s="2">
        <v>0.57638888888888895</v>
      </c>
      <c r="N1209" s="6">
        <f t="shared" si="72"/>
        <v>13</v>
      </c>
      <c r="O1209" s="6">
        <f t="shared" si="73"/>
        <v>0</v>
      </c>
      <c r="P1209" s="6">
        <f t="shared" si="74"/>
        <v>13</v>
      </c>
      <c r="Q1209" s="6">
        <f t="shared" si="75"/>
        <v>50</v>
      </c>
      <c r="R1209">
        <v>184</v>
      </c>
      <c r="S1209">
        <v>261</v>
      </c>
      <c r="T1209" s="4">
        <v>48.024000000000001</v>
      </c>
      <c r="U1209" t="s">
        <v>152</v>
      </c>
      <c r="V1209" t="s">
        <v>152</v>
      </c>
      <c r="W1209" t="s">
        <v>41</v>
      </c>
      <c r="X1209" t="s">
        <v>16</v>
      </c>
      <c r="Y1209" t="s">
        <v>30</v>
      </c>
      <c r="Z1209" t="s">
        <v>37</v>
      </c>
    </row>
    <row r="1210" spans="1:26" x14ac:dyDescent="0.2">
      <c r="A1210" s="1">
        <v>43629</v>
      </c>
      <c r="B1210" t="s">
        <v>65</v>
      </c>
      <c r="C1210" t="s">
        <v>66</v>
      </c>
      <c r="D1210" t="s">
        <v>35</v>
      </c>
      <c r="E1210" t="s">
        <v>282</v>
      </c>
      <c r="F1210" s="3" t="s">
        <v>17</v>
      </c>
      <c r="G1210" s="3">
        <f>WEEKDAY(A1210,2)</f>
        <v>4</v>
      </c>
      <c r="H1210" s="7">
        <f>N1210+O1210/60</f>
        <v>3.3333333333333335</v>
      </c>
      <c r="I1210" s="7">
        <f>P1210+Q1210/60</f>
        <v>5.25</v>
      </c>
      <c r="J1210" s="4">
        <f>IFERROR(VLOOKUP($U1210,TONGHOPVERSION!$A$3:$G$240,6,FALSE),VLOOKUP($B1210,TONGHOPVERSION!$A$3:$G$240,6,FALSE))</f>
        <v>292.75199550278143</v>
      </c>
      <c r="K1210" s="4">
        <f>IFERROR(VLOOKUP($U1210,TONGHOPVERSION!$A$3:$G$240,7,FALSE),VLOOKUP($B1210,TONGHOPVERSION!$A$3:$G$240,7,FALSE))</f>
        <v>283.06606117169179</v>
      </c>
      <c r="L1210" s="2">
        <v>0.1388888888888889</v>
      </c>
      <c r="M1210" s="2">
        <v>0.21875</v>
      </c>
      <c r="N1210" s="6">
        <f t="shared" si="72"/>
        <v>3</v>
      </c>
      <c r="O1210" s="6">
        <f t="shared" si="73"/>
        <v>20</v>
      </c>
      <c r="P1210" s="6">
        <f t="shared" si="74"/>
        <v>5</v>
      </c>
      <c r="Q1210" s="6">
        <f t="shared" si="75"/>
        <v>15</v>
      </c>
      <c r="R1210">
        <v>203</v>
      </c>
      <c r="S1210">
        <v>1062</v>
      </c>
      <c r="T1210" s="4">
        <v>215.58600000000001</v>
      </c>
      <c r="U1210" t="s">
        <v>67</v>
      </c>
      <c r="V1210" t="s">
        <v>67</v>
      </c>
      <c r="W1210" t="s">
        <v>29</v>
      </c>
      <c r="X1210" t="s">
        <v>16</v>
      </c>
      <c r="Y1210" t="s">
        <v>30</v>
      </c>
      <c r="Z1210" t="s">
        <v>37</v>
      </c>
    </row>
    <row r="1211" spans="1:26" x14ac:dyDescent="0.2">
      <c r="A1211" s="1">
        <v>43629</v>
      </c>
      <c r="B1211" t="s">
        <v>128</v>
      </c>
      <c r="C1211" t="s">
        <v>34</v>
      </c>
      <c r="D1211" t="s">
        <v>27</v>
      </c>
      <c r="E1211" t="s">
        <v>661</v>
      </c>
      <c r="F1211" s="3" t="s">
        <v>17</v>
      </c>
      <c r="G1211" s="3">
        <f>WEEKDAY(A1211,2)</f>
        <v>4</v>
      </c>
      <c r="H1211" s="7">
        <f>N1211+O1211/60</f>
        <v>9</v>
      </c>
      <c r="I1211" s="7">
        <f>P1211+Q1211/60</f>
        <v>10.5</v>
      </c>
      <c r="J1211" s="4">
        <f>IFERROR(VLOOKUP($U1211,TONGHOPVERSION!$A$3:$G$240,6,FALSE),VLOOKUP($B1211,TONGHOPVERSION!$A$3:$G$240,6,FALSE))</f>
        <v>239.31340170869245</v>
      </c>
      <c r="K1211" s="4">
        <f>IFERROR(VLOOKUP($U1211,TONGHOPVERSION!$A$3:$G$240,7,FALSE),VLOOKUP($B1211,TONGHOPVERSION!$A$3:$G$240,7,FALSE))</f>
        <v>208.92363712533773</v>
      </c>
      <c r="L1211" s="2">
        <v>0.375</v>
      </c>
      <c r="M1211" s="2">
        <v>0.4375</v>
      </c>
      <c r="N1211" s="6">
        <f t="shared" si="72"/>
        <v>9</v>
      </c>
      <c r="O1211" s="6">
        <f t="shared" si="73"/>
        <v>0</v>
      </c>
      <c r="P1211" s="6">
        <f t="shared" si="74"/>
        <v>10</v>
      </c>
      <c r="Q1211" s="6">
        <f t="shared" si="75"/>
        <v>30</v>
      </c>
      <c r="R1211">
        <v>203</v>
      </c>
      <c r="S1211">
        <v>602</v>
      </c>
      <c r="T1211" s="4">
        <v>122.206</v>
      </c>
      <c r="U1211" t="s">
        <v>129</v>
      </c>
      <c r="V1211" t="s">
        <v>129</v>
      </c>
      <c r="W1211" t="s">
        <v>129</v>
      </c>
      <c r="X1211" t="s">
        <v>16</v>
      </c>
      <c r="Y1211" t="s">
        <v>30</v>
      </c>
      <c r="Z1211" t="s">
        <v>37</v>
      </c>
    </row>
    <row r="1212" spans="1:26" x14ac:dyDescent="0.2">
      <c r="A1212" s="1">
        <v>43629</v>
      </c>
      <c r="B1212" t="s">
        <v>128</v>
      </c>
      <c r="C1212" t="s">
        <v>34</v>
      </c>
      <c r="D1212" t="s">
        <v>27</v>
      </c>
      <c r="E1212" t="s">
        <v>339</v>
      </c>
      <c r="F1212" s="3" t="s">
        <v>17</v>
      </c>
      <c r="G1212" s="3">
        <f>WEEKDAY(A1212,2)</f>
        <v>4</v>
      </c>
      <c r="H1212" s="7">
        <f>N1212+O1212/60</f>
        <v>14</v>
      </c>
      <c r="I1212" s="7">
        <f>P1212+Q1212/60</f>
        <v>15.5</v>
      </c>
      <c r="J1212" s="4">
        <f>IFERROR(VLOOKUP($U1212,TONGHOPVERSION!$A$3:$G$240,6,FALSE),VLOOKUP($B1212,TONGHOPVERSION!$A$3:$G$240,6,FALSE))</f>
        <v>239.31340170869245</v>
      </c>
      <c r="K1212" s="4">
        <f>IFERROR(VLOOKUP($U1212,TONGHOPVERSION!$A$3:$G$240,7,FALSE),VLOOKUP($B1212,TONGHOPVERSION!$A$3:$G$240,7,FALSE))</f>
        <v>208.92363712533773</v>
      </c>
      <c r="L1212" s="2">
        <v>0.58333333333333337</v>
      </c>
      <c r="M1212" s="2">
        <v>0.64583333333333337</v>
      </c>
      <c r="N1212" s="6">
        <f t="shared" si="72"/>
        <v>14</v>
      </c>
      <c r="O1212" s="6">
        <f t="shared" si="73"/>
        <v>0</v>
      </c>
      <c r="P1212" s="6">
        <f t="shared" si="74"/>
        <v>15</v>
      </c>
      <c r="Q1212" s="6">
        <f t="shared" si="75"/>
        <v>30</v>
      </c>
      <c r="R1212">
        <v>203</v>
      </c>
      <c r="S1212">
        <v>602</v>
      </c>
      <c r="T1212" s="4">
        <v>122.206</v>
      </c>
      <c r="U1212" t="s">
        <v>129</v>
      </c>
      <c r="V1212" t="s">
        <v>129</v>
      </c>
      <c r="W1212" t="s">
        <v>129</v>
      </c>
      <c r="X1212" t="s">
        <v>16</v>
      </c>
      <c r="Y1212" t="s">
        <v>30</v>
      </c>
      <c r="Z1212" t="s">
        <v>37</v>
      </c>
    </row>
    <row r="1213" spans="1:26" x14ac:dyDescent="0.2">
      <c r="A1213" s="1">
        <v>43629</v>
      </c>
      <c r="B1213" t="s">
        <v>67</v>
      </c>
      <c r="C1213" t="s">
        <v>35</v>
      </c>
      <c r="D1213" t="s">
        <v>66</v>
      </c>
      <c r="E1213" t="s">
        <v>225</v>
      </c>
      <c r="F1213" s="3" t="s">
        <v>17</v>
      </c>
      <c r="G1213" s="3">
        <f>WEEKDAY(A1213,2)</f>
        <v>4</v>
      </c>
      <c r="H1213" s="7">
        <f>N1213+O1213/60</f>
        <v>0.75</v>
      </c>
      <c r="I1213" s="7">
        <f>P1213+Q1213/60</f>
        <v>2.6666666666666665</v>
      </c>
      <c r="J1213" s="4">
        <f>IFERROR(VLOOKUP($U1213,TONGHOPVERSION!$A$3:$G$240,6,FALSE),VLOOKUP($B1213,TONGHOPVERSION!$A$3:$G$240,6,FALSE))</f>
        <v>292.75199550278143</v>
      </c>
      <c r="K1213" s="4">
        <f>IFERROR(VLOOKUP($U1213,TONGHOPVERSION!$A$3:$G$240,7,FALSE),VLOOKUP($B1213,TONGHOPVERSION!$A$3:$G$240,7,FALSE))</f>
        <v>283.06606117169179</v>
      </c>
      <c r="L1213" s="2">
        <v>3.125E-2</v>
      </c>
      <c r="M1213" s="2">
        <v>0.1111111111111111</v>
      </c>
      <c r="N1213" s="6">
        <f t="shared" si="72"/>
        <v>0</v>
      </c>
      <c r="O1213" s="6">
        <f t="shared" si="73"/>
        <v>45</v>
      </c>
      <c r="P1213" s="6">
        <f t="shared" si="74"/>
        <v>2</v>
      </c>
      <c r="Q1213" s="6">
        <f t="shared" si="75"/>
        <v>40</v>
      </c>
      <c r="R1213">
        <v>203</v>
      </c>
      <c r="S1213">
        <v>1062</v>
      </c>
      <c r="T1213" s="4">
        <v>215.58600000000001</v>
      </c>
      <c r="U1213" t="s">
        <v>67</v>
      </c>
      <c r="V1213" t="s">
        <v>67</v>
      </c>
      <c r="W1213" t="s">
        <v>29</v>
      </c>
      <c r="X1213" t="s">
        <v>16</v>
      </c>
      <c r="Y1213" t="s">
        <v>30</v>
      </c>
      <c r="Z1213" t="s">
        <v>37</v>
      </c>
    </row>
    <row r="1214" spans="1:26" x14ac:dyDescent="0.2">
      <c r="A1214" s="1">
        <v>43629</v>
      </c>
      <c r="B1214" t="s">
        <v>36</v>
      </c>
      <c r="C1214" t="s">
        <v>35</v>
      </c>
      <c r="D1214" t="s">
        <v>34</v>
      </c>
      <c r="E1214" t="s">
        <v>490</v>
      </c>
      <c r="F1214" s="3" t="s">
        <v>17</v>
      </c>
      <c r="G1214" s="3">
        <f>WEEKDAY(A1214,2)</f>
        <v>4</v>
      </c>
      <c r="H1214" s="7">
        <f>N1214+O1214/60</f>
        <v>6</v>
      </c>
      <c r="I1214" s="7">
        <f>P1214+Q1214/60</f>
        <v>7.333333333333333</v>
      </c>
      <c r="J1214" s="4">
        <f>IFERROR(VLOOKUP($U1214,TONGHOPVERSION!$A$3:$G$240,6,FALSE),VLOOKUP($B1214,TONGHOPVERSION!$A$3:$G$240,6,FALSE))</f>
        <v>236.34688949060637</v>
      </c>
      <c r="K1214" s="4">
        <f>IFERROR(VLOOKUP($U1214,TONGHOPVERSION!$A$3:$G$240,7,FALSE),VLOOKUP($B1214,TONGHOPVERSION!$A$3:$G$240,7,FALSE))</f>
        <v>201.94443000170284</v>
      </c>
      <c r="L1214" s="2">
        <v>0.25</v>
      </c>
      <c r="M1214" s="2">
        <v>0.30555555555555552</v>
      </c>
      <c r="N1214" s="6">
        <f t="shared" si="72"/>
        <v>6</v>
      </c>
      <c r="O1214" s="6">
        <f t="shared" si="73"/>
        <v>0</v>
      </c>
      <c r="P1214" s="6">
        <f t="shared" si="74"/>
        <v>7</v>
      </c>
      <c r="Q1214" s="6">
        <f t="shared" si="75"/>
        <v>20</v>
      </c>
      <c r="R1214">
        <v>203</v>
      </c>
      <c r="S1214">
        <v>604</v>
      </c>
      <c r="T1214" s="4">
        <v>122.61199999999999</v>
      </c>
      <c r="U1214" t="s">
        <v>36</v>
      </c>
      <c r="V1214" t="s">
        <v>36</v>
      </c>
      <c r="W1214" t="s">
        <v>36</v>
      </c>
      <c r="X1214" t="s">
        <v>16</v>
      </c>
      <c r="Y1214" t="s">
        <v>30</v>
      </c>
      <c r="Z1214" t="s">
        <v>37</v>
      </c>
    </row>
    <row r="1215" spans="1:26" x14ac:dyDescent="0.2">
      <c r="A1215" s="1">
        <v>43629</v>
      </c>
      <c r="B1215" t="s">
        <v>129</v>
      </c>
      <c r="C1215" t="s">
        <v>27</v>
      </c>
      <c r="D1215" t="s">
        <v>34</v>
      </c>
      <c r="E1215" t="s">
        <v>347</v>
      </c>
      <c r="F1215" s="3" t="s">
        <v>17</v>
      </c>
      <c r="G1215" s="3">
        <f>WEEKDAY(A1215,2)</f>
        <v>4</v>
      </c>
      <c r="H1215" s="7">
        <f>N1215+O1215/60</f>
        <v>12</v>
      </c>
      <c r="I1215" s="7">
        <f>P1215+Q1215/60</f>
        <v>13.333333333333334</v>
      </c>
      <c r="J1215" s="4">
        <f>IFERROR(VLOOKUP($U1215,TONGHOPVERSION!$A$3:$G$240,6,FALSE),VLOOKUP($B1215,TONGHOPVERSION!$A$3:$G$240,6,FALSE))</f>
        <v>239.31340170869245</v>
      </c>
      <c r="K1215" s="4">
        <f>IFERROR(VLOOKUP($U1215,TONGHOPVERSION!$A$3:$G$240,7,FALSE),VLOOKUP($B1215,TONGHOPVERSION!$A$3:$G$240,7,FALSE))</f>
        <v>208.92363712533773</v>
      </c>
      <c r="L1215" s="2">
        <v>0.5</v>
      </c>
      <c r="M1215" s="2">
        <v>0.55555555555555558</v>
      </c>
      <c r="N1215" s="6">
        <f t="shared" si="72"/>
        <v>12</v>
      </c>
      <c r="O1215" s="6">
        <f t="shared" si="73"/>
        <v>0</v>
      </c>
      <c r="P1215" s="6">
        <f t="shared" si="74"/>
        <v>13</v>
      </c>
      <c r="Q1215" s="6">
        <f t="shared" si="75"/>
        <v>20</v>
      </c>
      <c r="R1215">
        <v>203</v>
      </c>
      <c r="S1215">
        <v>602</v>
      </c>
      <c r="T1215" s="4">
        <v>122.206</v>
      </c>
      <c r="U1215" t="s">
        <v>129</v>
      </c>
      <c r="V1215" t="s">
        <v>129</v>
      </c>
      <c r="W1215" t="s">
        <v>129</v>
      </c>
      <c r="X1215" t="s">
        <v>16</v>
      </c>
      <c r="Y1215" t="s">
        <v>30</v>
      </c>
      <c r="Z1215" t="s">
        <v>37</v>
      </c>
    </row>
    <row r="1216" spans="1:26" x14ac:dyDescent="0.2">
      <c r="A1216" s="1">
        <v>43629</v>
      </c>
      <c r="B1216" t="s">
        <v>302</v>
      </c>
      <c r="C1216" t="s">
        <v>35</v>
      </c>
      <c r="D1216" t="s">
        <v>177</v>
      </c>
      <c r="E1216" t="s">
        <v>504</v>
      </c>
      <c r="F1216" s="3" t="s">
        <v>17</v>
      </c>
      <c r="G1216" s="3">
        <f>WEEKDAY(A1216,2)</f>
        <v>4</v>
      </c>
      <c r="H1216" s="7">
        <f>N1216+O1216/60</f>
        <v>2.75</v>
      </c>
      <c r="I1216" s="7">
        <f>P1216+Q1216/60</f>
        <v>4.916666666666667</v>
      </c>
      <c r="J1216" s="4">
        <f>IFERROR(VLOOKUP($U1216,TONGHOPVERSION!$A$3:$G$240,6,FALSE),VLOOKUP($B1216,TONGHOPVERSION!$A$3:$G$240,6,FALSE))</f>
        <v>293.23396399985552</v>
      </c>
      <c r="K1216" s="4">
        <f>IFERROR(VLOOKUP($U1216,TONGHOPVERSION!$A$3:$G$240,7,FALSE),VLOOKUP($B1216,TONGHOPVERSION!$A$3:$G$240,7,FALSE))</f>
        <v>332.36525256500209</v>
      </c>
      <c r="L1216" s="2">
        <v>0.11458333333333333</v>
      </c>
      <c r="M1216" s="2">
        <v>0.20486111111111113</v>
      </c>
      <c r="N1216" s="6">
        <f t="shared" si="72"/>
        <v>2</v>
      </c>
      <c r="O1216" s="6">
        <f t="shared" si="73"/>
        <v>45</v>
      </c>
      <c r="P1216" s="6">
        <f t="shared" si="74"/>
        <v>4</v>
      </c>
      <c r="Q1216" s="6">
        <f t="shared" si="75"/>
        <v>55</v>
      </c>
      <c r="R1216">
        <v>203</v>
      </c>
      <c r="S1216">
        <v>1213</v>
      </c>
      <c r="T1216" s="4">
        <v>246.239</v>
      </c>
      <c r="U1216" t="s">
        <v>302</v>
      </c>
      <c r="V1216" t="s">
        <v>302</v>
      </c>
      <c r="W1216" t="s">
        <v>29</v>
      </c>
      <c r="X1216" t="s">
        <v>16</v>
      </c>
      <c r="Y1216" t="s">
        <v>30</v>
      </c>
      <c r="Z1216" t="s">
        <v>37</v>
      </c>
    </row>
    <row r="1217" spans="1:26" x14ac:dyDescent="0.2">
      <c r="A1217" s="1">
        <v>43629</v>
      </c>
      <c r="B1217" t="s">
        <v>304</v>
      </c>
      <c r="C1217" t="s">
        <v>177</v>
      </c>
      <c r="D1217" t="s">
        <v>35</v>
      </c>
      <c r="E1217" t="s">
        <v>505</v>
      </c>
      <c r="F1217" s="3" t="s">
        <v>17</v>
      </c>
      <c r="G1217" s="3">
        <f>WEEKDAY(A1217,2)</f>
        <v>4</v>
      </c>
      <c r="H1217" s="7">
        <f>N1217+O1217/60</f>
        <v>5.583333333333333</v>
      </c>
      <c r="I1217" s="7">
        <f>P1217+Q1217/60</f>
        <v>7.75</v>
      </c>
      <c r="J1217" s="4">
        <f>IFERROR(VLOOKUP($U1217,TONGHOPVERSION!$A$3:$G$240,6,FALSE),VLOOKUP($B1217,TONGHOPVERSION!$A$3:$G$240,6,FALSE))</f>
        <v>293.23396399985552</v>
      </c>
      <c r="K1217" s="4">
        <f>IFERROR(VLOOKUP($U1217,TONGHOPVERSION!$A$3:$G$240,7,FALSE),VLOOKUP($B1217,TONGHOPVERSION!$A$3:$G$240,7,FALSE))</f>
        <v>332.36525256500209</v>
      </c>
      <c r="L1217" s="2">
        <v>0.23263888888888887</v>
      </c>
      <c r="M1217" s="2">
        <v>0.32291666666666669</v>
      </c>
      <c r="N1217" s="6">
        <f t="shared" si="72"/>
        <v>5</v>
      </c>
      <c r="O1217" s="6">
        <f t="shared" si="73"/>
        <v>35</v>
      </c>
      <c r="P1217" s="6">
        <f t="shared" si="74"/>
        <v>7</v>
      </c>
      <c r="Q1217" s="6">
        <f t="shared" si="75"/>
        <v>45</v>
      </c>
      <c r="R1217">
        <v>203</v>
      </c>
      <c r="S1217">
        <v>1213</v>
      </c>
      <c r="T1217" s="4">
        <v>246.239</v>
      </c>
      <c r="U1217" t="s">
        <v>302</v>
      </c>
      <c r="V1217" t="s">
        <v>302</v>
      </c>
      <c r="W1217" t="s">
        <v>29</v>
      </c>
      <c r="X1217" t="s">
        <v>16</v>
      </c>
      <c r="Y1217" t="s">
        <v>30</v>
      </c>
      <c r="Z1217" t="s">
        <v>37</v>
      </c>
    </row>
    <row r="1218" spans="1:26" x14ac:dyDescent="0.2">
      <c r="A1218" s="1">
        <v>43629</v>
      </c>
      <c r="B1218" t="s">
        <v>176</v>
      </c>
      <c r="C1218" t="s">
        <v>177</v>
      </c>
      <c r="D1218" t="s">
        <v>27</v>
      </c>
      <c r="E1218" t="s">
        <v>453</v>
      </c>
      <c r="F1218" s="3" t="s">
        <v>17</v>
      </c>
      <c r="G1218" s="3">
        <f>WEEKDAY(A1218,2)</f>
        <v>4</v>
      </c>
      <c r="H1218" s="7">
        <f>N1218+O1218/60</f>
        <v>10.666666666666666</v>
      </c>
      <c r="I1218" s="7">
        <f>P1218+Q1218/60</f>
        <v>11.75</v>
      </c>
      <c r="J1218" s="4">
        <f>IFERROR(VLOOKUP($U1218,TONGHOPVERSION!$A$3:$G$240,6,FALSE),VLOOKUP($B1218,TONGHOPVERSION!$A$3:$G$240,6,FALSE))</f>
        <v>187.46363998635809</v>
      </c>
      <c r="K1218" s="4">
        <f>IFERROR(VLOOKUP($U1218,TONGHOPVERSION!$A$3:$G$240,7,FALSE),VLOOKUP($B1218,TONGHOPVERSION!$A$3:$G$240,7,FALSE))</f>
        <v>145.81561859013829</v>
      </c>
      <c r="L1218" s="2">
        <v>0.44444444444444442</v>
      </c>
      <c r="M1218" s="2">
        <v>0.48958333333333331</v>
      </c>
      <c r="N1218" s="6">
        <f t="shared" si="72"/>
        <v>10</v>
      </c>
      <c r="O1218" s="6">
        <f t="shared" si="73"/>
        <v>40</v>
      </c>
      <c r="P1218" s="6">
        <f t="shared" si="74"/>
        <v>11</v>
      </c>
      <c r="Q1218" s="6">
        <f t="shared" si="75"/>
        <v>45</v>
      </c>
      <c r="R1218">
        <v>203</v>
      </c>
      <c r="S1218">
        <v>301</v>
      </c>
      <c r="T1218" s="4">
        <v>61.103000000000002</v>
      </c>
      <c r="U1218" t="s">
        <v>178</v>
      </c>
      <c r="V1218" t="s">
        <v>178</v>
      </c>
      <c r="W1218" t="s">
        <v>29</v>
      </c>
      <c r="X1218" t="s">
        <v>16</v>
      </c>
      <c r="Y1218" t="s">
        <v>30</v>
      </c>
      <c r="Z1218" t="s">
        <v>37</v>
      </c>
    </row>
    <row r="1219" spans="1:26" x14ac:dyDescent="0.2">
      <c r="A1219" s="1">
        <v>43629</v>
      </c>
      <c r="B1219" t="s">
        <v>178</v>
      </c>
      <c r="C1219" t="s">
        <v>27</v>
      </c>
      <c r="D1219" t="s">
        <v>177</v>
      </c>
      <c r="E1219" t="s">
        <v>458</v>
      </c>
      <c r="F1219" s="3" t="s">
        <v>17</v>
      </c>
      <c r="G1219" s="3">
        <f>WEEKDAY(A1219,2)</f>
        <v>4</v>
      </c>
      <c r="H1219" s="7">
        <f>N1219+O1219/60</f>
        <v>9</v>
      </c>
      <c r="I1219" s="7">
        <f>P1219+Q1219/60</f>
        <v>10</v>
      </c>
      <c r="J1219" s="4">
        <f>IFERROR(VLOOKUP($U1219,TONGHOPVERSION!$A$3:$G$240,6,FALSE),VLOOKUP($B1219,TONGHOPVERSION!$A$3:$G$240,6,FALSE))</f>
        <v>187.46363998635809</v>
      </c>
      <c r="K1219" s="4">
        <f>IFERROR(VLOOKUP($U1219,TONGHOPVERSION!$A$3:$G$240,7,FALSE),VLOOKUP($B1219,TONGHOPVERSION!$A$3:$G$240,7,FALSE))</f>
        <v>145.81561859013829</v>
      </c>
      <c r="L1219" s="2">
        <v>0.375</v>
      </c>
      <c r="M1219" s="2">
        <v>0.41666666666666669</v>
      </c>
      <c r="N1219" s="6">
        <f t="shared" ref="N1219:N1282" si="76">HOUR(L1219)</f>
        <v>9</v>
      </c>
      <c r="O1219" s="6">
        <f t="shared" ref="O1219:O1282" si="77">MINUTE(L1219)</f>
        <v>0</v>
      </c>
      <c r="P1219" s="6">
        <f t="shared" ref="P1219:P1282" si="78">HOUR(M1219)</f>
        <v>10</v>
      </c>
      <c r="Q1219" s="6">
        <f t="shared" ref="Q1219:Q1282" si="79">MINUTE(M1219)</f>
        <v>0</v>
      </c>
      <c r="R1219">
        <v>203</v>
      </c>
      <c r="S1219">
        <v>301</v>
      </c>
      <c r="T1219" s="4">
        <v>61.103000000000002</v>
      </c>
      <c r="U1219" t="s">
        <v>178</v>
      </c>
      <c r="V1219" t="s">
        <v>178</v>
      </c>
      <c r="W1219" t="s">
        <v>29</v>
      </c>
      <c r="X1219" t="s">
        <v>16</v>
      </c>
      <c r="Y1219" t="s">
        <v>30</v>
      </c>
      <c r="Z1219" t="s">
        <v>37</v>
      </c>
    </row>
    <row r="1220" spans="1:26" x14ac:dyDescent="0.2">
      <c r="A1220" s="1">
        <v>43629</v>
      </c>
      <c r="B1220" t="s">
        <v>474</v>
      </c>
      <c r="C1220" t="s">
        <v>439</v>
      </c>
      <c r="D1220" t="s">
        <v>27</v>
      </c>
      <c r="E1220" t="s">
        <v>473</v>
      </c>
      <c r="F1220" s="3" t="s">
        <v>17</v>
      </c>
      <c r="G1220" s="3">
        <f>WEEKDAY(A1220,2)</f>
        <v>4</v>
      </c>
      <c r="H1220" s="7">
        <f>N1220+O1220/60</f>
        <v>5.666666666666667</v>
      </c>
      <c r="I1220" s="7">
        <f>P1220+Q1220/60</f>
        <v>8.0833333333333339</v>
      </c>
      <c r="J1220" s="4">
        <f>IFERROR(VLOOKUP($U1220,TONGHOPVERSION!$A$3:$G$240,6,FALSE),VLOOKUP($B1220,TONGHOPVERSION!$A$3:$G$240,6,FALSE))</f>
        <v>390.22697421270959</v>
      </c>
      <c r="K1220" s="4">
        <f>IFERROR(VLOOKUP($U1220,TONGHOPVERSION!$A$3:$G$240,7,FALSE),VLOOKUP($B1220,TONGHOPVERSION!$A$3:$G$240,7,FALSE))</f>
        <v>402.95988068001799</v>
      </c>
      <c r="L1220" s="2">
        <v>0.23611111111111113</v>
      </c>
      <c r="M1220" s="2">
        <v>0.33680555555555558</v>
      </c>
      <c r="N1220" s="6">
        <f t="shared" si="76"/>
        <v>5</v>
      </c>
      <c r="O1220" s="6">
        <f t="shared" si="77"/>
        <v>40</v>
      </c>
      <c r="P1220" s="6">
        <f t="shared" si="78"/>
        <v>8</v>
      </c>
      <c r="Q1220" s="6">
        <f t="shared" si="79"/>
        <v>5</v>
      </c>
      <c r="R1220">
        <v>203</v>
      </c>
      <c r="S1220">
        <v>1321</v>
      </c>
      <c r="T1220" s="4">
        <v>268.16300000000001</v>
      </c>
      <c r="U1220" t="s">
        <v>475</v>
      </c>
      <c r="V1220" t="s">
        <v>475</v>
      </c>
      <c r="W1220" t="s">
        <v>55</v>
      </c>
      <c r="X1220" t="s">
        <v>440</v>
      </c>
      <c r="Y1220" t="s">
        <v>23</v>
      </c>
      <c r="Z1220" t="s">
        <v>37</v>
      </c>
    </row>
    <row r="1221" spans="1:26" x14ac:dyDescent="0.2">
      <c r="A1221" s="1">
        <v>43629</v>
      </c>
      <c r="B1221" t="s">
        <v>94</v>
      </c>
      <c r="C1221" t="s">
        <v>27</v>
      </c>
      <c r="D1221" t="s">
        <v>35</v>
      </c>
      <c r="E1221" t="s">
        <v>746</v>
      </c>
      <c r="F1221" s="3" t="s">
        <v>17</v>
      </c>
      <c r="G1221" s="3">
        <f>WEEKDAY(A1221,2)</f>
        <v>4</v>
      </c>
      <c r="H1221" s="7">
        <f>N1221+O1221/60</f>
        <v>23.5</v>
      </c>
      <c r="I1221" s="7">
        <f>P1221+Q1221/60</f>
        <v>1.5833333333333335</v>
      </c>
      <c r="J1221" s="4">
        <f>IFERROR(VLOOKUP($U1221,TONGHOPVERSION!$A$3:$G$240,6,FALSE),VLOOKUP($B1221,TONGHOPVERSION!$A$3:$G$240,6,FALSE))</f>
        <v>381.62004815649715</v>
      </c>
      <c r="K1221" s="4">
        <f>IFERROR(VLOOKUP($U1221,TONGHOPVERSION!$A$3:$G$240,7,FALSE),VLOOKUP($B1221,TONGHOPVERSION!$A$3:$G$240,7,FALSE))</f>
        <v>329.70071085785668</v>
      </c>
      <c r="L1221" s="2">
        <v>0.97916666666666663</v>
      </c>
      <c r="M1221" s="2">
        <v>6.5972222222222224E-2</v>
      </c>
      <c r="N1221" s="6">
        <f t="shared" si="76"/>
        <v>23</v>
      </c>
      <c r="O1221" s="6">
        <f t="shared" si="77"/>
        <v>30</v>
      </c>
      <c r="P1221" s="6">
        <f t="shared" si="78"/>
        <v>1</v>
      </c>
      <c r="Q1221" s="6">
        <f t="shared" si="79"/>
        <v>35</v>
      </c>
      <c r="R1221">
        <v>203</v>
      </c>
      <c r="S1221">
        <v>1133</v>
      </c>
      <c r="T1221" s="4">
        <v>229.999</v>
      </c>
      <c r="U1221" t="s">
        <v>92</v>
      </c>
      <c r="V1221" t="s">
        <v>92</v>
      </c>
      <c r="W1221" t="s">
        <v>92</v>
      </c>
      <c r="X1221" t="s">
        <v>16</v>
      </c>
      <c r="Y1221" t="s">
        <v>30</v>
      </c>
      <c r="Z1221" t="s">
        <v>37</v>
      </c>
    </row>
    <row r="1222" spans="1:26" x14ac:dyDescent="0.2">
      <c r="A1222" s="1">
        <v>43629</v>
      </c>
      <c r="B1222" t="s">
        <v>475</v>
      </c>
      <c r="C1222" t="s">
        <v>27</v>
      </c>
      <c r="D1222" t="s">
        <v>439</v>
      </c>
      <c r="E1222" t="s">
        <v>477</v>
      </c>
      <c r="F1222" s="3" t="s">
        <v>17</v>
      </c>
      <c r="G1222" s="3">
        <f>WEEKDAY(A1222,2)</f>
        <v>4</v>
      </c>
      <c r="H1222" s="7">
        <f>N1222+O1222/60</f>
        <v>2.5</v>
      </c>
      <c r="I1222" s="7">
        <f>P1222+Q1222/60</f>
        <v>4.583333333333333</v>
      </c>
      <c r="J1222" s="4">
        <f>IFERROR(VLOOKUP($U1222,TONGHOPVERSION!$A$3:$G$240,6,FALSE),VLOOKUP($B1222,TONGHOPVERSION!$A$3:$G$240,6,FALSE))</f>
        <v>390.22697421270959</v>
      </c>
      <c r="K1222" s="4">
        <f>IFERROR(VLOOKUP($U1222,TONGHOPVERSION!$A$3:$G$240,7,FALSE),VLOOKUP($B1222,TONGHOPVERSION!$A$3:$G$240,7,FALSE))</f>
        <v>402.95988068001799</v>
      </c>
      <c r="L1222" s="2">
        <v>0.10416666666666667</v>
      </c>
      <c r="M1222" s="2">
        <v>0.19097222222222221</v>
      </c>
      <c r="N1222" s="6">
        <f t="shared" si="76"/>
        <v>2</v>
      </c>
      <c r="O1222" s="6">
        <f t="shared" si="77"/>
        <v>30</v>
      </c>
      <c r="P1222" s="6">
        <f t="shared" si="78"/>
        <v>4</v>
      </c>
      <c r="Q1222" s="6">
        <f t="shared" si="79"/>
        <v>35</v>
      </c>
      <c r="R1222">
        <v>203</v>
      </c>
      <c r="S1222">
        <v>1321</v>
      </c>
      <c r="T1222" s="4">
        <v>268.16300000000001</v>
      </c>
      <c r="U1222" t="s">
        <v>475</v>
      </c>
      <c r="V1222" t="s">
        <v>475</v>
      </c>
      <c r="W1222" t="s">
        <v>55</v>
      </c>
      <c r="X1222" t="s">
        <v>440</v>
      </c>
      <c r="Y1222" t="s">
        <v>23</v>
      </c>
      <c r="Z1222" t="s">
        <v>37</v>
      </c>
    </row>
    <row r="1223" spans="1:26" x14ac:dyDescent="0.2">
      <c r="A1223" s="1">
        <v>43629</v>
      </c>
      <c r="B1223" t="s">
        <v>176</v>
      </c>
      <c r="C1223" t="s">
        <v>177</v>
      </c>
      <c r="D1223" t="s">
        <v>27</v>
      </c>
      <c r="E1223" t="s">
        <v>493</v>
      </c>
      <c r="F1223" s="3" t="s">
        <v>17</v>
      </c>
      <c r="G1223" s="3">
        <f>WEEKDAY(A1223,2)</f>
        <v>4</v>
      </c>
      <c r="H1223" s="7">
        <f>N1223+O1223/60</f>
        <v>6.75</v>
      </c>
      <c r="I1223" s="7">
        <f>P1223+Q1223/60</f>
        <v>7.833333333333333</v>
      </c>
      <c r="J1223" s="4">
        <f>IFERROR(VLOOKUP($U1223,TONGHOPVERSION!$A$3:$G$240,6,FALSE),VLOOKUP($B1223,TONGHOPVERSION!$A$3:$G$240,6,FALSE))</f>
        <v>187.46363998635809</v>
      </c>
      <c r="K1223" s="4">
        <f>IFERROR(VLOOKUP($U1223,TONGHOPVERSION!$A$3:$G$240,7,FALSE),VLOOKUP($B1223,TONGHOPVERSION!$A$3:$G$240,7,FALSE))</f>
        <v>145.81561859013829</v>
      </c>
      <c r="L1223" s="2">
        <v>0.28125</v>
      </c>
      <c r="M1223" s="2">
        <v>0.3263888888888889</v>
      </c>
      <c r="N1223" s="6">
        <f t="shared" si="76"/>
        <v>6</v>
      </c>
      <c r="O1223" s="6">
        <f t="shared" si="77"/>
        <v>45</v>
      </c>
      <c r="P1223" s="6">
        <f t="shared" si="78"/>
        <v>7</v>
      </c>
      <c r="Q1223" s="6">
        <f t="shared" si="79"/>
        <v>50</v>
      </c>
      <c r="R1223">
        <v>203</v>
      </c>
      <c r="S1223">
        <v>301</v>
      </c>
      <c r="T1223" s="4">
        <v>61.103000000000002</v>
      </c>
      <c r="U1223" t="s">
        <v>178</v>
      </c>
      <c r="V1223" t="s">
        <v>178</v>
      </c>
      <c r="W1223" t="s">
        <v>29</v>
      </c>
      <c r="X1223" t="s">
        <v>16</v>
      </c>
      <c r="Y1223" t="s">
        <v>30</v>
      </c>
      <c r="Z1223" t="s">
        <v>37</v>
      </c>
    </row>
    <row r="1224" spans="1:26" x14ac:dyDescent="0.2">
      <c r="A1224" s="1">
        <v>43629</v>
      </c>
      <c r="B1224" t="s">
        <v>178</v>
      </c>
      <c r="C1224" t="s">
        <v>27</v>
      </c>
      <c r="D1224" t="s">
        <v>177</v>
      </c>
      <c r="E1224" t="s">
        <v>495</v>
      </c>
      <c r="F1224" s="3" t="s">
        <v>17</v>
      </c>
      <c r="G1224" s="3">
        <f>WEEKDAY(A1224,2)</f>
        <v>4</v>
      </c>
      <c r="H1224" s="7">
        <f>N1224+O1224/60</f>
        <v>5.083333333333333</v>
      </c>
      <c r="I1224" s="7">
        <f>P1224+Q1224/60</f>
        <v>6.083333333333333</v>
      </c>
      <c r="J1224" s="4">
        <f>IFERROR(VLOOKUP($U1224,TONGHOPVERSION!$A$3:$G$240,6,FALSE),VLOOKUP($B1224,TONGHOPVERSION!$A$3:$G$240,6,FALSE))</f>
        <v>187.46363998635809</v>
      </c>
      <c r="K1224" s="4">
        <f>IFERROR(VLOOKUP($U1224,TONGHOPVERSION!$A$3:$G$240,7,FALSE),VLOOKUP($B1224,TONGHOPVERSION!$A$3:$G$240,7,FALSE))</f>
        <v>145.81561859013829</v>
      </c>
      <c r="L1224" s="2">
        <v>0.21180555555555555</v>
      </c>
      <c r="M1224" s="2">
        <v>0.25347222222222221</v>
      </c>
      <c r="N1224" s="6">
        <f t="shared" si="76"/>
        <v>5</v>
      </c>
      <c r="O1224" s="6">
        <f t="shared" si="77"/>
        <v>5</v>
      </c>
      <c r="P1224" s="6">
        <f t="shared" si="78"/>
        <v>6</v>
      </c>
      <c r="Q1224" s="6">
        <f t="shared" si="79"/>
        <v>5</v>
      </c>
      <c r="R1224">
        <v>203</v>
      </c>
      <c r="S1224">
        <v>301</v>
      </c>
      <c r="T1224" s="4">
        <v>61.103000000000002</v>
      </c>
      <c r="U1224" t="s">
        <v>178</v>
      </c>
      <c r="V1224" t="s">
        <v>178</v>
      </c>
      <c r="W1224" t="s">
        <v>29</v>
      </c>
      <c r="X1224" t="s">
        <v>16</v>
      </c>
      <c r="Y1224" t="s">
        <v>30</v>
      </c>
      <c r="Z1224" t="s">
        <v>37</v>
      </c>
    </row>
    <row r="1225" spans="1:26" x14ac:dyDescent="0.2">
      <c r="A1225" s="1">
        <v>43629</v>
      </c>
      <c r="B1225" t="s">
        <v>133</v>
      </c>
      <c r="C1225" t="s">
        <v>27</v>
      </c>
      <c r="D1225" t="s">
        <v>134</v>
      </c>
      <c r="E1225" t="s">
        <v>132</v>
      </c>
      <c r="F1225" s="3" t="s">
        <v>17</v>
      </c>
      <c r="G1225" s="3">
        <f>WEEKDAY(A1225,2)</f>
        <v>4</v>
      </c>
      <c r="H1225" s="7">
        <f>N1225+O1225/60</f>
        <v>9.4166666666666661</v>
      </c>
      <c r="I1225" s="7">
        <f>P1225+Q1225/60</f>
        <v>13.083333333333334</v>
      </c>
      <c r="J1225" s="4">
        <f>IFERROR(VLOOKUP($U1225,TONGHOPVERSION!$A$3:$G$240,6,FALSE),VLOOKUP($B1225,TONGHOPVERSION!$A$3:$G$240,6,FALSE))</f>
        <v>401.34366795269432</v>
      </c>
      <c r="K1225" s="4">
        <f>IFERROR(VLOOKUP($U1225,TONGHOPVERSION!$A$3:$G$240,7,FALSE),VLOOKUP($B1225,TONGHOPVERSION!$A$3:$G$240,7,FALSE))</f>
        <v>581.55853960552042</v>
      </c>
      <c r="L1225" s="2">
        <v>0.3923611111111111</v>
      </c>
      <c r="M1225" s="2">
        <v>0.54513888888888895</v>
      </c>
      <c r="N1225" s="6">
        <f t="shared" si="76"/>
        <v>9</v>
      </c>
      <c r="O1225" s="6">
        <f t="shared" si="77"/>
        <v>25</v>
      </c>
      <c r="P1225" s="6">
        <f t="shared" si="78"/>
        <v>13</v>
      </c>
      <c r="Q1225" s="6">
        <f t="shared" si="79"/>
        <v>5</v>
      </c>
      <c r="R1225">
        <v>203</v>
      </c>
      <c r="S1225">
        <v>2203</v>
      </c>
      <c r="T1225" s="4">
        <v>447.209</v>
      </c>
      <c r="U1225" t="s">
        <v>133</v>
      </c>
      <c r="V1225" t="s">
        <v>133</v>
      </c>
      <c r="W1225" t="s">
        <v>21</v>
      </c>
      <c r="X1225" t="s">
        <v>135</v>
      </c>
      <c r="Y1225" t="s">
        <v>23</v>
      </c>
      <c r="Z1225" t="s">
        <v>37</v>
      </c>
    </row>
    <row r="1226" spans="1:26" x14ac:dyDescent="0.2">
      <c r="A1226" s="1">
        <v>43629</v>
      </c>
      <c r="B1226" t="s">
        <v>497</v>
      </c>
      <c r="C1226" t="s">
        <v>27</v>
      </c>
      <c r="D1226" t="s">
        <v>40</v>
      </c>
      <c r="E1226" t="s">
        <v>496</v>
      </c>
      <c r="F1226" s="3" t="s">
        <v>17</v>
      </c>
      <c r="G1226" s="3">
        <f>WEEKDAY(A1226,2)</f>
        <v>4</v>
      </c>
      <c r="H1226" s="7">
        <f>N1226+O1226/60</f>
        <v>0</v>
      </c>
      <c r="I1226" s="7">
        <f>P1226+Q1226/60</f>
        <v>1.5833333333333335</v>
      </c>
      <c r="J1226" s="4">
        <f>IFERROR(VLOOKUP($U1226,TONGHOPVERSION!$A$3:$G$240,6,FALSE),VLOOKUP($B1226,TONGHOPVERSION!$A$3:$G$240,6,FALSE))</f>
        <v>207.05375269337415</v>
      </c>
      <c r="K1226" s="4">
        <f>IFERROR(VLOOKUP($U1226,TONGHOPVERSION!$A$3:$G$240,7,FALSE),VLOOKUP($B1226,TONGHOPVERSION!$A$3:$G$240,7,FALSE))</f>
        <v>235.00797913462452</v>
      </c>
      <c r="L1226" s="2">
        <v>0</v>
      </c>
      <c r="M1226" s="2">
        <v>6.5972222222222224E-2</v>
      </c>
      <c r="N1226" s="6">
        <f t="shared" si="76"/>
        <v>0</v>
      </c>
      <c r="O1226" s="6">
        <f t="shared" si="77"/>
        <v>0</v>
      </c>
      <c r="P1226" s="6">
        <f t="shared" si="78"/>
        <v>1</v>
      </c>
      <c r="Q1226" s="6">
        <f t="shared" si="79"/>
        <v>35</v>
      </c>
      <c r="R1226">
        <v>203</v>
      </c>
      <c r="S1226">
        <v>740</v>
      </c>
      <c r="T1226" s="4">
        <v>150.22</v>
      </c>
      <c r="U1226" t="s">
        <v>497</v>
      </c>
      <c r="V1226" t="s">
        <v>497</v>
      </c>
      <c r="W1226" t="s">
        <v>41</v>
      </c>
      <c r="X1226" t="s">
        <v>16</v>
      </c>
      <c r="Y1226" t="s">
        <v>30</v>
      </c>
      <c r="Z1226" t="s">
        <v>37</v>
      </c>
    </row>
    <row r="1227" spans="1:26" x14ac:dyDescent="0.2">
      <c r="A1227" s="1">
        <v>43629</v>
      </c>
      <c r="B1227" t="s">
        <v>137</v>
      </c>
      <c r="C1227" t="s">
        <v>134</v>
      </c>
      <c r="D1227" t="s">
        <v>27</v>
      </c>
      <c r="E1227" t="s">
        <v>368</v>
      </c>
      <c r="F1227" s="3" t="s">
        <v>17</v>
      </c>
      <c r="G1227" s="3">
        <f>WEEKDAY(A1227,2)</f>
        <v>4</v>
      </c>
      <c r="H1227" s="7">
        <f>N1227+O1227/60</f>
        <v>23.75</v>
      </c>
      <c r="I1227" s="7">
        <f>P1227+Q1227/60</f>
        <v>3.4166666666666665</v>
      </c>
      <c r="J1227" s="4">
        <f>IFERROR(VLOOKUP($U1227,TONGHOPVERSION!$A$3:$G$240,6,FALSE),VLOOKUP($B1227,TONGHOPVERSION!$A$3:$G$240,6,FALSE))</f>
        <v>401.34366795269432</v>
      </c>
      <c r="K1227" s="4">
        <f>IFERROR(VLOOKUP($U1227,TONGHOPVERSION!$A$3:$G$240,7,FALSE),VLOOKUP($B1227,TONGHOPVERSION!$A$3:$G$240,7,FALSE))</f>
        <v>581.55853960552042</v>
      </c>
      <c r="L1227" s="2">
        <v>0.98958333333333337</v>
      </c>
      <c r="M1227" s="2">
        <v>0.1423611111111111</v>
      </c>
      <c r="N1227" s="6">
        <f t="shared" si="76"/>
        <v>23</v>
      </c>
      <c r="O1227" s="6">
        <f t="shared" si="77"/>
        <v>45</v>
      </c>
      <c r="P1227" s="6">
        <f t="shared" si="78"/>
        <v>3</v>
      </c>
      <c r="Q1227" s="6">
        <f t="shared" si="79"/>
        <v>25</v>
      </c>
      <c r="R1227">
        <v>203</v>
      </c>
      <c r="S1227">
        <v>2203</v>
      </c>
      <c r="T1227" s="4">
        <v>447.209</v>
      </c>
      <c r="U1227" t="s">
        <v>133</v>
      </c>
      <c r="V1227" t="s">
        <v>133</v>
      </c>
      <c r="W1227" t="s">
        <v>21</v>
      </c>
      <c r="X1227" t="s">
        <v>135</v>
      </c>
      <c r="Y1227" t="s">
        <v>23</v>
      </c>
      <c r="Z1227" t="s">
        <v>37</v>
      </c>
    </row>
    <row r="1228" spans="1:26" x14ac:dyDescent="0.2">
      <c r="A1228" s="1">
        <v>43629</v>
      </c>
      <c r="B1228" t="s">
        <v>500</v>
      </c>
      <c r="C1228" t="s">
        <v>40</v>
      </c>
      <c r="D1228" t="s">
        <v>27</v>
      </c>
      <c r="E1228" t="s">
        <v>499</v>
      </c>
      <c r="F1228" s="3" t="s">
        <v>17</v>
      </c>
      <c r="G1228" s="3">
        <f>WEEKDAY(A1228,2)</f>
        <v>4</v>
      </c>
      <c r="H1228" s="7">
        <f>N1228+O1228/60</f>
        <v>2.25</v>
      </c>
      <c r="I1228" s="7">
        <f>P1228+Q1228/60</f>
        <v>3.8333333333333335</v>
      </c>
      <c r="J1228" s="4">
        <f>IFERROR(VLOOKUP($U1228,TONGHOPVERSION!$A$3:$G$240,6,FALSE),VLOOKUP($B1228,TONGHOPVERSION!$A$3:$G$240,6,FALSE))</f>
        <v>207.05375269337415</v>
      </c>
      <c r="K1228" s="4">
        <f>IFERROR(VLOOKUP($U1228,TONGHOPVERSION!$A$3:$G$240,7,FALSE),VLOOKUP($B1228,TONGHOPVERSION!$A$3:$G$240,7,FALSE))</f>
        <v>235.00797913462452</v>
      </c>
      <c r="L1228" s="2">
        <v>9.375E-2</v>
      </c>
      <c r="M1228" s="2">
        <v>0.15972222222222224</v>
      </c>
      <c r="N1228" s="6">
        <f t="shared" si="76"/>
        <v>2</v>
      </c>
      <c r="O1228" s="6">
        <f t="shared" si="77"/>
        <v>15</v>
      </c>
      <c r="P1228" s="6">
        <f t="shared" si="78"/>
        <v>3</v>
      </c>
      <c r="Q1228" s="6">
        <f t="shared" si="79"/>
        <v>50</v>
      </c>
      <c r="R1228">
        <v>203</v>
      </c>
      <c r="S1228">
        <v>740</v>
      </c>
      <c r="T1228" s="4">
        <v>150.22</v>
      </c>
      <c r="U1228" t="s">
        <v>497</v>
      </c>
      <c r="V1228" t="s">
        <v>497</v>
      </c>
      <c r="W1228" t="s">
        <v>41</v>
      </c>
      <c r="X1228" t="s">
        <v>16</v>
      </c>
      <c r="Y1228" t="s">
        <v>30</v>
      </c>
      <c r="Z1228" t="s">
        <v>37</v>
      </c>
    </row>
    <row r="1229" spans="1:26" x14ac:dyDescent="0.2">
      <c r="A1229" s="1">
        <v>43629</v>
      </c>
      <c r="B1229" t="s">
        <v>278</v>
      </c>
      <c r="C1229" t="s">
        <v>279</v>
      </c>
      <c r="D1229" t="s">
        <v>66</v>
      </c>
      <c r="E1229" t="s">
        <v>277</v>
      </c>
      <c r="F1229" s="3" t="s">
        <v>17</v>
      </c>
      <c r="G1229" s="3">
        <f>WEEKDAY(A1229,2)</f>
        <v>4</v>
      </c>
      <c r="H1229" s="7">
        <f>N1229+O1229/60</f>
        <v>18.583333333333332</v>
      </c>
      <c r="I1229" s="7">
        <f>P1229+Q1229/60</f>
        <v>22.083333333333332</v>
      </c>
      <c r="J1229" s="4">
        <f>IFERROR(VLOOKUP($U1229,TONGHOPVERSION!$A$3:$G$240,6,FALSE),VLOOKUP($B1229,TONGHOPVERSION!$A$3:$G$240,6,FALSE))</f>
        <v>462.16810949252476</v>
      </c>
      <c r="K1229" s="4">
        <f>IFERROR(VLOOKUP($U1229,TONGHOPVERSION!$A$3:$G$240,7,FALSE),VLOOKUP($B1229,TONGHOPVERSION!$A$3:$G$240,7,FALSE))</f>
        <v>410.65799824762848</v>
      </c>
      <c r="L1229" s="2">
        <v>0.77430555555555547</v>
      </c>
      <c r="M1229" s="2">
        <v>0.92013888888888884</v>
      </c>
      <c r="N1229" s="6">
        <f t="shared" si="76"/>
        <v>18</v>
      </c>
      <c r="O1229" s="6">
        <f t="shared" si="77"/>
        <v>35</v>
      </c>
      <c r="P1229" s="6">
        <f t="shared" si="78"/>
        <v>22</v>
      </c>
      <c r="Q1229" s="6">
        <f t="shared" si="79"/>
        <v>5</v>
      </c>
      <c r="R1229">
        <v>203</v>
      </c>
      <c r="S1229">
        <v>2129</v>
      </c>
      <c r="T1229" s="4">
        <v>432.18700000000001</v>
      </c>
      <c r="U1229" t="s">
        <v>280</v>
      </c>
      <c r="V1229" t="s">
        <v>280</v>
      </c>
      <c r="W1229" t="s">
        <v>21</v>
      </c>
      <c r="X1229" t="s">
        <v>197</v>
      </c>
      <c r="Y1229" t="s">
        <v>23</v>
      </c>
      <c r="Z1229" t="s">
        <v>24</v>
      </c>
    </row>
    <row r="1230" spans="1:26" x14ac:dyDescent="0.2">
      <c r="A1230" s="1">
        <v>43629</v>
      </c>
      <c r="B1230" t="s">
        <v>280</v>
      </c>
      <c r="C1230" t="s">
        <v>66</v>
      </c>
      <c r="D1230" t="s">
        <v>279</v>
      </c>
      <c r="E1230" t="s">
        <v>281</v>
      </c>
      <c r="F1230" s="3" t="s">
        <v>17</v>
      </c>
      <c r="G1230" s="3">
        <f>WEEKDAY(A1230,2)</f>
        <v>4</v>
      </c>
      <c r="H1230" s="7">
        <f>N1230+O1230/60</f>
        <v>14</v>
      </c>
      <c r="I1230" s="7">
        <f>P1230+Q1230/60</f>
        <v>17.5</v>
      </c>
      <c r="J1230" s="4">
        <f>IFERROR(VLOOKUP($U1230,TONGHOPVERSION!$A$3:$G$240,6,FALSE),VLOOKUP($B1230,TONGHOPVERSION!$A$3:$G$240,6,FALSE))</f>
        <v>462.16810949252476</v>
      </c>
      <c r="K1230" s="4">
        <f>IFERROR(VLOOKUP($U1230,TONGHOPVERSION!$A$3:$G$240,7,FALSE),VLOOKUP($B1230,TONGHOPVERSION!$A$3:$G$240,7,FALSE))</f>
        <v>410.65799824762848</v>
      </c>
      <c r="L1230" s="2">
        <v>0.58333333333333337</v>
      </c>
      <c r="M1230" s="2">
        <v>0.72916666666666663</v>
      </c>
      <c r="N1230" s="6">
        <f t="shared" si="76"/>
        <v>14</v>
      </c>
      <c r="O1230" s="6">
        <f t="shared" si="77"/>
        <v>0</v>
      </c>
      <c r="P1230" s="6">
        <f t="shared" si="78"/>
        <v>17</v>
      </c>
      <c r="Q1230" s="6">
        <f t="shared" si="79"/>
        <v>30</v>
      </c>
      <c r="R1230">
        <v>203</v>
      </c>
      <c r="S1230">
        <v>2129</v>
      </c>
      <c r="T1230" s="4">
        <v>432.18700000000001</v>
      </c>
      <c r="U1230" t="s">
        <v>280</v>
      </c>
      <c r="V1230" t="s">
        <v>280</v>
      </c>
      <c r="W1230" t="s">
        <v>21</v>
      </c>
      <c r="X1230" t="s">
        <v>197</v>
      </c>
      <c r="Y1230" t="s">
        <v>23</v>
      </c>
      <c r="Z1230" t="s">
        <v>24</v>
      </c>
    </row>
    <row r="1231" spans="1:26" x14ac:dyDescent="0.2">
      <c r="A1231" s="1">
        <v>43629</v>
      </c>
      <c r="B1231" t="s">
        <v>67</v>
      </c>
      <c r="C1231" t="s">
        <v>35</v>
      </c>
      <c r="D1231" t="s">
        <v>66</v>
      </c>
      <c r="E1231" t="s">
        <v>287</v>
      </c>
      <c r="F1231" s="3" t="s">
        <v>17</v>
      </c>
      <c r="G1231" s="3">
        <f>WEEKDAY(A1231,2)</f>
        <v>4</v>
      </c>
      <c r="H1231" s="7">
        <f>N1231+O1231/60</f>
        <v>11.25</v>
      </c>
      <c r="I1231" s="7">
        <f>P1231+Q1231/60</f>
        <v>13.166666666666666</v>
      </c>
      <c r="J1231" s="4">
        <f>IFERROR(VLOOKUP($U1231,TONGHOPVERSION!$A$3:$G$240,6,FALSE),VLOOKUP($B1231,TONGHOPVERSION!$A$3:$G$240,6,FALSE))</f>
        <v>292.75199550278143</v>
      </c>
      <c r="K1231" s="4">
        <f>IFERROR(VLOOKUP($U1231,TONGHOPVERSION!$A$3:$G$240,7,FALSE),VLOOKUP($B1231,TONGHOPVERSION!$A$3:$G$240,7,FALSE))</f>
        <v>283.06606117169179</v>
      </c>
      <c r="L1231" s="2">
        <v>0.46875</v>
      </c>
      <c r="M1231" s="2">
        <v>0.54861111111111105</v>
      </c>
      <c r="N1231" s="6">
        <f t="shared" si="76"/>
        <v>11</v>
      </c>
      <c r="O1231" s="6">
        <f t="shared" si="77"/>
        <v>15</v>
      </c>
      <c r="P1231" s="6">
        <f t="shared" si="78"/>
        <v>13</v>
      </c>
      <c r="Q1231" s="6">
        <f t="shared" si="79"/>
        <v>10</v>
      </c>
      <c r="R1231">
        <v>203</v>
      </c>
      <c r="S1231">
        <v>1062</v>
      </c>
      <c r="T1231" s="4">
        <v>215.58600000000001</v>
      </c>
      <c r="U1231" t="s">
        <v>67</v>
      </c>
      <c r="V1231" t="s">
        <v>67</v>
      </c>
      <c r="W1231" t="s">
        <v>29</v>
      </c>
      <c r="X1231" t="s">
        <v>16</v>
      </c>
      <c r="Y1231" t="s">
        <v>30</v>
      </c>
      <c r="Z1231" t="s">
        <v>37</v>
      </c>
    </row>
    <row r="1232" spans="1:26" x14ac:dyDescent="0.2">
      <c r="A1232" s="1">
        <v>43629</v>
      </c>
      <c r="B1232" t="s">
        <v>512</v>
      </c>
      <c r="C1232" t="s">
        <v>34</v>
      </c>
      <c r="D1232" t="s">
        <v>513</v>
      </c>
      <c r="E1232" t="s">
        <v>511</v>
      </c>
      <c r="F1232" s="3" t="s">
        <v>17</v>
      </c>
      <c r="G1232" s="3">
        <f>WEEKDAY(A1232,2)</f>
        <v>4</v>
      </c>
      <c r="H1232" s="7">
        <f>N1232+O1232/60</f>
        <v>10.083333333333334</v>
      </c>
      <c r="I1232" s="7">
        <f>P1232+Q1232/60</f>
        <v>13.25</v>
      </c>
      <c r="J1232" s="4">
        <f>IFERROR(VLOOKUP($U1232,TONGHOPVERSION!$A$3:$G$240,6,FALSE),VLOOKUP($B1232,TONGHOPVERSION!$A$3:$G$240,6,FALSE))</f>
        <v>533.54121624017307</v>
      </c>
      <c r="K1232" s="4">
        <f>IFERROR(VLOOKUP($U1232,TONGHOPVERSION!$A$3:$G$240,7,FALSE),VLOOKUP($B1232,TONGHOPVERSION!$A$3:$G$240,7,FALSE))</f>
        <v>543.60109131758395</v>
      </c>
      <c r="L1232" s="2">
        <v>0.4201388888888889</v>
      </c>
      <c r="M1232" s="2">
        <v>0.55208333333333337</v>
      </c>
      <c r="N1232" s="6">
        <f t="shared" si="76"/>
        <v>10</v>
      </c>
      <c r="O1232" s="6">
        <f t="shared" si="77"/>
        <v>5</v>
      </c>
      <c r="P1232" s="6">
        <f t="shared" si="78"/>
        <v>13</v>
      </c>
      <c r="Q1232" s="6">
        <f t="shared" si="79"/>
        <v>15</v>
      </c>
      <c r="R1232">
        <v>203</v>
      </c>
      <c r="S1232">
        <v>1988</v>
      </c>
      <c r="T1232" s="4">
        <v>403.56400000000002</v>
      </c>
      <c r="U1232" t="s">
        <v>512</v>
      </c>
      <c r="V1232" t="s">
        <v>512</v>
      </c>
      <c r="W1232" t="s">
        <v>21</v>
      </c>
      <c r="X1232" t="s">
        <v>197</v>
      </c>
      <c r="Y1232" t="s">
        <v>23</v>
      </c>
      <c r="Z1232" t="s">
        <v>37</v>
      </c>
    </row>
    <row r="1233" spans="1:26" x14ac:dyDescent="0.2">
      <c r="A1233" s="1">
        <v>43629</v>
      </c>
      <c r="B1233" t="s">
        <v>128</v>
      </c>
      <c r="C1233" t="s">
        <v>34</v>
      </c>
      <c r="D1233" t="s">
        <v>27</v>
      </c>
      <c r="E1233" t="s">
        <v>514</v>
      </c>
      <c r="F1233" s="3" t="s">
        <v>17</v>
      </c>
      <c r="G1233" s="3">
        <f>WEEKDAY(A1233,2)</f>
        <v>4</v>
      </c>
      <c r="H1233" s="7">
        <f>N1233+O1233/60</f>
        <v>23</v>
      </c>
      <c r="I1233" s="7">
        <f>P1233+Q1233/60</f>
        <v>0.41666666666666669</v>
      </c>
      <c r="J1233" s="4">
        <f>IFERROR(VLOOKUP($U1233,TONGHOPVERSION!$A$3:$G$240,6,FALSE),VLOOKUP($B1233,TONGHOPVERSION!$A$3:$G$240,6,FALSE))</f>
        <v>239.31340170869245</v>
      </c>
      <c r="K1233" s="4">
        <f>IFERROR(VLOOKUP($U1233,TONGHOPVERSION!$A$3:$G$240,7,FALSE),VLOOKUP($B1233,TONGHOPVERSION!$A$3:$G$240,7,FALSE))</f>
        <v>208.92363712533773</v>
      </c>
      <c r="L1233" s="2">
        <v>0.95833333333333337</v>
      </c>
      <c r="M1233" s="2">
        <v>1.7361111111111112E-2</v>
      </c>
      <c r="N1233" s="6">
        <f t="shared" si="76"/>
        <v>23</v>
      </c>
      <c r="O1233" s="6">
        <f t="shared" si="77"/>
        <v>0</v>
      </c>
      <c r="P1233" s="6">
        <f t="shared" si="78"/>
        <v>0</v>
      </c>
      <c r="Q1233" s="6">
        <f t="shared" si="79"/>
        <v>25</v>
      </c>
      <c r="R1233">
        <v>203</v>
      </c>
      <c r="S1233">
        <v>602</v>
      </c>
      <c r="T1233" s="4">
        <v>122.206</v>
      </c>
      <c r="U1233" t="s">
        <v>129</v>
      </c>
      <c r="V1233" t="s">
        <v>129</v>
      </c>
      <c r="W1233" t="s">
        <v>129</v>
      </c>
      <c r="X1233" t="s">
        <v>16</v>
      </c>
      <c r="Y1233" t="s">
        <v>30</v>
      </c>
      <c r="Z1233" t="s">
        <v>37</v>
      </c>
    </row>
    <row r="1234" spans="1:26" x14ac:dyDescent="0.2">
      <c r="A1234" s="1">
        <v>43629</v>
      </c>
      <c r="B1234" t="s">
        <v>92</v>
      </c>
      <c r="C1234" t="s">
        <v>35</v>
      </c>
      <c r="D1234" t="s">
        <v>27</v>
      </c>
      <c r="E1234" t="s">
        <v>91</v>
      </c>
      <c r="F1234" s="3" t="s">
        <v>17</v>
      </c>
      <c r="G1234" s="3">
        <f>WEEKDAY(A1234,2)</f>
        <v>4</v>
      </c>
      <c r="H1234" s="7">
        <f>N1234+O1234/60</f>
        <v>4</v>
      </c>
      <c r="I1234" s="7">
        <f>P1234+Q1234/60</f>
        <v>6.25</v>
      </c>
      <c r="J1234" s="4">
        <f>IFERROR(VLOOKUP($U1234,TONGHOPVERSION!$A$3:$G$240,6,FALSE),VLOOKUP($B1234,TONGHOPVERSION!$A$3:$G$240,6,FALSE))</f>
        <v>381.62004815649715</v>
      </c>
      <c r="K1234" s="4">
        <f>IFERROR(VLOOKUP($U1234,TONGHOPVERSION!$A$3:$G$240,7,FALSE),VLOOKUP($B1234,TONGHOPVERSION!$A$3:$G$240,7,FALSE))</f>
        <v>329.70071085785668</v>
      </c>
      <c r="L1234" s="2">
        <v>0.16666666666666666</v>
      </c>
      <c r="M1234" s="2">
        <v>0.26041666666666669</v>
      </c>
      <c r="N1234" s="6">
        <f t="shared" si="76"/>
        <v>4</v>
      </c>
      <c r="O1234" s="6">
        <f t="shared" si="77"/>
        <v>0</v>
      </c>
      <c r="P1234" s="6">
        <f t="shared" si="78"/>
        <v>6</v>
      </c>
      <c r="Q1234" s="6">
        <f t="shared" si="79"/>
        <v>15</v>
      </c>
      <c r="R1234">
        <v>203</v>
      </c>
      <c r="S1234">
        <v>1133</v>
      </c>
      <c r="T1234" s="4">
        <v>229.999</v>
      </c>
      <c r="U1234" t="s">
        <v>92</v>
      </c>
      <c r="V1234" t="s">
        <v>92</v>
      </c>
      <c r="W1234" t="s">
        <v>92</v>
      </c>
      <c r="X1234" t="s">
        <v>16</v>
      </c>
      <c r="Y1234" t="s">
        <v>30</v>
      </c>
      <c r="Z1234" t="s">
        <v>37</v>
      </c>
    </row>
    <row r="1235" spans="1:26" x14ac:dyDescent="0.2">
      <c r="A1235" s="1">
        <v>43629</v>
      </c>
      <c r="B1235" t="s">
        <v>517</v>
      </c>
      <c r="C1235" t="s">
        <v>513</v>
      </c>
      <c r="D1235" t="s">
        <v>34</v>
      </c>
      <c r="E1235" t="s">
        <v>516</v>
      </c>
      <c r="F1235" s="3" t="s">
        <v>17</v>
      </c>
      <c r="G1235" s="3">
        <f>WEEKDAY(A1235,2)</f>
        <v>4</v>
      </c>
      <c r="H1235" s="7">
        <f>N1235+O1235/60</f>
        <v>14.25</v>
      </c>
      <c r="I1235" s="7">
        <f>P1235+Q1235/60</f>
        <v>17.5</v>
      </c>
      <c r="J1235" s="4">
        <f>IFERROR(VLOOKUP($U1235,TONGHOPVERSION!$A$3:$G$240,6,FALSE),VLOOKUP($B1235,TONGHOPVERSION!$A$3:$G$240,6,FALSE))</f>
        <v>533.54121624017307</v>
      </c>
      <c r="K1235" s="4">
        <f>IFERROR(VLOOKUP($U1235,TONGHOPVERSION!$A$3:$G$240,7,FALSE),VLOOKUP($B1235,TONGHOPVERSION!$A$3:$G$240,7,FALSE))</f>
        <v>543.60109131758395</v>
      </c>
      <c r="L1235" s="2">
        <v>0.59375</v>
      </c>
      <c r="M1235" s="2">
        <v>0.72916666666666663</v>
      </c>
      <c r="N1235" s="6">
        <f t="shared" si="76"/>
        <v>14</v>
      </c>
      <c r="O1235" s="6">
        <f t="shared" si="77"/>
        <v>15</v>
      </c>
      <c r="P1235" s="6">
        <f t="shared" si="78"/>
        <v>17</v>
      </c>
      <c r="Q1235" s="6">
        <f t="shared" si="79"/>
        <v>30</v>
      </c>
      <c r="R1235">
        <v>203</v>
      </c>
      <c r="S1235">
        <v>1988</v>
      </c>
      <c r="T1235" s="4">
        <v>403.56400000000002</v>
      </c>
      <c r="U1235" t="s">
        <v>512</v>
      </c>
      <c r="V1235" t="s">
        <v>512</v>
      </c>
      <c r="W1235" t="s">
        <v>21</v>
      </c>
      <c r="X1235" t="s">
        <v>197</v>
      </c>
      <c r="Y1235" t="s">
        <v>23</v>
      </c>
      <c r="Z1235" t="s">
        <v>37</v>
      </c>
    </row>
    <row r="1236" spans="1:26" x14ac:dyDescent="0.2">
      <c r="A1236" s="1">
        <v>43629</v>
      </c>
      <c r="B1236" t="s">
        <v>236</v>
      </c>
      <c r="C1236" t="s">
        <v>107</v>
      </c>
      <c r="D1236" t="s">
        <v>35</v>
      </c>
      <c r="E1236" t="s">
        <v>235</v>
      </c>
      <c r="F1236" s="3" t="s">
        <v>17</v>
      </c>
      <c r="G1236" s="3">
        <f>WEEKDAY(A1236,2)</f>
        <v>4</v>
      </c>
      <c r="H1236" s="7">
        <f>N1236+O1236/60</f>
        <v>1.9166666666666665</v>
      </c>
      <c r="I1236" s="7">
        <f>P1236+Q1236/60</f>
        <v>3.3333333333333335</v>
      </c>
      <c r="J1236" s="4">
        <f>IFERROR(VLOOKUP($U1236,TONGHOPVERSION!$A$3:$G$240,6,FALSE),VLOOKUP($B1236,TONGHOPVERSION!$A$3:$G$240,6,FALSE))</f>
        <v>144.22284421048835</v>
      </c>
      <c r="K1236" s="4">
        <f>IFERROR(VLOOKUP($U1236,TONGHOPVERSION!$A$3:$G$240,7,FALSE),VLOOKUP($B1236,TONGHOPVERSION!$A$3:$G$240,7,FALSE))</f>
        <v>208.66190231342807</v>
      </c>
      <c r="L1236" s="2">
        <v>7.9861111111111105E-2</v>
      </c>
      <c r="M1236" s="2">
        <v>0.1388888888888889</v>
      </c>
      <c r="N1236" s="6">
        <f t="shared" si="76"/>
        <v>1</v>
      </c>
      <c r="O1236" s="6">
        <f t="shared" si="77"/>
        <v>55</v>
      </c>
      <c r="P1236" s="6">
        <f t="shared" si="78"/>
        <v>3</v>
      </c>
      <c r="Q1236" s="6">
        <f t="shared" si="79"/>
        <v>20</v>
      </c>
      <c r="R1236">
        <v>203</v>
      </c>
      <c r="S1236">
        <v>689</v>
      </c>
      <c r="T1236" s="4">
        <v>139.86699999999999</v>
      </c>
      <c r="U1236" t="s">
        <v>106</v>
      </c>
      <c r="V1236" t="s">
        <v>106</v>
      </c>
      <c r="W1236" t="s">
        <v>41</v>
      </c>
      <c r="X1236" t="s">
        <v>16</v>
      </c>
      <c r="Y1236" t="s">
        <v>30</v>
      </c>
      <c r="Z1236" t="s">
        <v>37</v>
      </c>
    </row>
    <row r="1237" spans="1:26" x14ac:dyDescent="0.2">
      <c r="A1237" s="1">
        <v>43629</v>
      </c>
      <c r="B1237" t="s">
        <v>129</v>
      </c>
      <c r="C1237" t="s">
        <v>27</v>
      </c>
      <c r="D1237" t="s">
        <v>34</v>
      </c>
      <c r="E1237" t="s">
        <v>519</v>
      </c>
      <c r="F1237" s="3" t="s">
        <v>17</v>
      </c>
      <c r="G1237" s="3">
        <f>WEEKDAY(A1237,2)</f>
        <v>4</v>
      </c>
      <c r="H1237" s="7">
        <f>N1237+O1237/60</f>
        <v>7</v>
      </c>
      <c r="I1237" s="7">
        <f>P1237+Q1237/60</f>
        <v>8.3333333333333339</v>
      </c>
      <c r="J1237" s="4">
        <f>IFERROR(VLOOKUP($U1237,TONGHOPVERSION!$A$3:$G$240,6,FALSE),VLOOKUP($B1237,TONGHOPVERSION!$A$3:$G$240,6,FALSE))</f>
        <v>239.31340170869245</v>
      </c>
      <c r="K1237" s="4">
        <f>IFERROR(VLOOKUP($U1237,TONGHOPVERSION!$A$3:$G$240,7,FALSE),VLOOKUP($B1237,TONGHOPVERSION!$A$3:$G$240,7,FALSE))</f>
        <v>208.92363712533773</v>
      </c>
      <c r="L1237" s="2">
        <v>0.29166666666666669</v>
      </c>
      <c r="M1237" s="2">
        <v>0.34722222222222227</v>
      </c>
      <c r="N1237" s="6">
        <f t="shared" si="76"/>
        <v>7</v>
      </c>
      <c r="O1237" s="6">
        <f t="shared" si="77"/>
        <v>0</v>
      </c>
      <c r="P1237" s="6">
        <f t="shared" si="78"/>
        <v>8</v>
      </c>
      <c r="Q1237" s="6">
        <f t="shared" si="79"/>
        <v>20</v>
      </c>
      <c r="R1237">
        <v>203</v>
      </c>
      <c r="S1237">
        <v>602</v>
      </c>
      <c r="T1237" s="4">
        <v>122.206</v>
      </c>
      <c r="U1237" t="s">
        <v>129</v>
      </c>
      <c r="V1237" t="s">
        <v>129</v>
      </c>
      <c r="W1237" t="s">
        <v>129</v>
      </c>
      <c r="X1237" t="s">
        <v>16</v>
      </c>
      <c r="Y1237" t="s">
        <v>30</v>
      </c>
      <c r="Z1237" t="s">
        <v>288</v>
      </c>
    </row>
    <row r="1238" spans="1:26" x14ac:dyDescent="0.2">
      <c r="A1238" s="1">
        <v>43629</v>
      </c>
      <c r="B1238" t="s">
        <v>766</v>
      </c>
      <c r="C1238" t="s">
        <v>767</v>
      </c>
      <c r="D1238" t="s">
        <v>66</v>
      </c>
      <c r="E1238" t="s">
        <v>765</v>
      </c>
      <c r="F1238" s="3" t="s">
        <v>17</v>
      </c>
      <c r="G1238" s="3">
        <f>WEEKDAY(A1238,2)</f>
        <v>4</v>
      </c>
      <c r="H1238" s="7">
        <f>N1238+O1238/60</f>
        <v>9.25</v>
      </c>
      <c r="I1238" s="7">
        <f>P1238+Q1238/60</f>
        <v>13.166666666666666</v>
      </c>
      <c r="J1238" s="4">
        <f>IFERROR(VLOOKUP($U1238,TONGHOPVERSION!$A$3:$G$240,6,FALSE),VLOOKUP($B1238,TONGHOPVERSION!$A$3:$G$240,6,FALSE))</f>
        <v>493.45421804354334</v>
      </c>
      <c r="K1238" s="4">
        <f>IFERROR(VLOOKUP($U1238,TONGHOPVERSION!$A$3:$G$240,7,FALSE),VLOOKUP($B1238,TONGHOPVERSION!$A$3:$G$240,7,FALSE))</f>
        <v>465.91427786088457</v>
      </c>
      <c r="L1238" s="2">
        <v>0.38541666666666669</v>
      </c>
      <c r="M1238" s="2">
        <v>0.54861111111111105</v>
      </c>
      <c r="N1238" s="6">
        <f t="shared" si="76"/>
        <v>9</v>
      </c>
      <c r="O1238" s="6">
        <f t="shared" si="77"/>
        <v>15</v>
      </c>
      <c r="P1238" s="6">
        <f t="shared" si="78"/>
        <v>13</v>
      </c>
      <c r="Q1238" s="6">
        <f t="shared" si="79"/>
        <v>10</v>
      </c>
      <c r="R1238">
        <v>203</v>
      </c>
      <c r="S1238">
        <v>2560</v>
      </c>
      <c r="T1238" s="4">
        <v>519.67999999999995</v>
      </c>
      <c r="U1238" t="s">
        <v>768</v>
      </c>
      <c r="V1238" t="s">
        <v>768</v>
      </c>
      <c r="W1238" t="s">
        <v>21</v>
      </c>
      <c r="X1238" t="s">
        <v>197</v>
      </c>
      <c r="Y1238" t="s">
        <v>23</v>
      </c>
      <c r="Z1238" t="s">
        <v>24</v>
      </c>
    </row>
    <row r="1239" spans="1:26" x14ac:dyDescent="0.2">
      <c r="A1239" s="1">
        <v>43629</v>
      </c>
      <c r="B1239" t="s">
        <v>768</v>
      </c>
      <c r="C1239" t="s">
        <v>66</v>
      </c>
      <c r="D1239" t="s">
        <v>767</v>
      </c>
      <c r="E1239" t="s">
        <v>769</v>
      </c>
      <c r="F1239" s="3" t="s">
        <v>17</v>
      </c>
      <c r="G1239" s="3">
        <f>WEEKDAY(A1239,2)</f>
        <v>4</v>
      </c>
      <c r="H1239" s="7">
        <f>N1239+O1239/60</f>
        <v>3.75</v>
      </c>
      <c r="I1239" s="7">
        <f>P1239+Q1239/60</f>
        <v>7.916666666666667</v>
      </c>
      <c r="J1239" s="4">
        <f>IFERROR(VLOOKUP($U1239,TONGHOPVERSION!$A$3:$G$240,6,FALSE),VLOOKUP($B1239,TONGHOPVERSION!$A$3:$G$240,6,FALSE))</f>
        <v>493.45421804354334</v>
      </c>
      <c r="K1239" s="4">
        <f>IFERROR(VLOOKUP($U1239,TONGHOPVERSION!$A$3:$G$240,7,FALSE),VLOOKUP($B1239,TONGHOPVERSION!$A$3:$G$240,7,FALSE))</f>
        <v>465.91427786088457</v>
      </c>
      <c r="L1239" s="2">
        <v>0.15625</v>
      </c>
      <c r="M1239" s="2">
        <v>0.3298611111111111</v>
      </c>
      <c r="N1239" s="6">
        <f t="shared" si="76"/>
        <v>3</v>
      </c>
      <c r="O1239" s="6">
        <f t="shared" si="77"/>
        <v>45</v>
      </c>
      <c r="P1239" s="6">
        <f t="shared" si="78"/>
        <v>7</v>
      </c>
      <c r="Q1239" s="6">
        <f t="shared" si="79"/>
        <v>55</v>
      </c>
      <c r="R1239">
        <v>203</v>
      </c>
      <c r="S1239">
        <v>2560</v>
      </c>
      <c r="T1239" s="4">
        <v>519.67999999999995</v>
      </c>
      <c r="U1239" t="s">
        <v>768</v>
      </c>
      <c r="V1239" t="s">
        <v>768</v>
      </c>
      <c r="W1239" t="s">
        <v>21</v>
      </c>
      <c r="X1239" t="s">
        <v>197</v>
      </c>
      <c r="Y1239" t="s">
        <v>23</v>
      </c>
      <c r="Z1239" t="s">
        <v>24</v>
      </c>
    </row>
    <row r="1240" spans="1:26" x14ac:dyDescent="0.2">
      <c r="A1240" s="1">
        <v>43629</v>
      </c>
      <c r="B1240" t="s">
        <v>261</v>
      </c>
      <c r="C1240" t="s">
        <v>66</v>
      </c>
      <c r="D1240" t="s">
        <v>262</v>
      </c>
      <c r="E1240" t="s">
        <v>260</v>
      </c>
      <c r="F1240" s="3" t="s">
        <v>17</v>
      </c>
      <c r="G1240" s="3">
        <f>WEEKDAY(A1240,2)</f>
        <v>4</v>
      </c>
      <c r="H1240" s="7">
        <f>N1240+O1240/60</f>
        <v>14.5</v>
      </c>
      <c r="I1240" s="7">
        <f>P1240+Q1240/60</f>
        <v>19.5</v>
      </c>
      <c r="J1240" s="4">
        <f>IFERROR(VLOOKUP($U1240,TONGHOPVERSION!$A$3:$G$240,6,FALSE),VLOOKUP($B1240,TONGHOPVERSION!$A$3:$G$240,6,FALSE))</f>
        <v>628.37086910167432</v>
      </c>
      <c r="K1240" s="4">
        <f>IFERROR(VLOOKUP($U1240,TONGHOPVERSION!$A$3:$G$240,7,FALSE),VLOOKUP($B1240,TONGHOPVERSION!$A$3:$G$240,7,FALSE))</f>
        <v>800.94786178298557</v>
      </c>
      <c r="L1240" s="2">
        <v>0.60416666666666663</v>
      </c>
      <c r="M1240" s="2">
        <v>0.8125</v>
      </c>
      <c r="N1240" s="6">
        <f t="shared" si="76"/>
        <v>14</v>
      </c>
      <c r="O1240" s="6">
        <f t="shared" si="77"/>
        <v>30</v>
      </c>
      <c r="P1240" s="6">
        <f t="shared" si="78"/>
        <v>19</v>
      </c>
      <c r="Q1240" s="6">
        <f t="shared" si="79"/>
        <v>30</v>
      </c>
      <c r="R1240">
        <v>203</v>
      </c>
      <c r="S1240">
        <v>3302</v>
      </c>
      <c r="T1240" s="4">
        <v>670.30600000000004</v>
      </c>
      <c r="U1240" t="s">
        <v>261</v>
      </c>
      <c r="V1240" t="s">
        <v>261</v>
      </c>
      <c r="W1240" t="s">
        <v>21</v>
      </c>
      <c r="X1240" t="s">
        <v>22</v>
      </c>
      <c r="Y1240" t="s">
        <v>23</v>
      </c>
      <c r="Z1240" t="s">
        <v>37</v>
      </c>
    </row>
    <row r="1241" spans="1:26" x14ac:dyDescent="0.2">
      <c r="A1241" s="1">
        <v>43629</v>
      </c>
      <c r="B1241" t="s">
        <v>268</v>
      </c>
      <c r="C1241" t="s">
        <v>262</v>
      </c>
      <c r="D1241" t="s">
        <v>66</v>
      </c>
      <c r="E1241" t="s">
        <v>267</v>
      </c>
      <c r="F1241" s="3" t="s">
        <v>17</v>
      </c>
      <c r="G1241" s="3">
        <f>WEEKDAY(A1241,2)</f>
        <v>4</v>
      </c>
      <c r="H1241" s="7">
        <f>N1241+O1241/60</f>
        <v>21.333333333333332</v>
      </c>
      <c r="I1241" s="7">
        <f>P1241+Q1241/60</f>
        <v>2.25</v>
      </c>
      <c r="J1241" s="4">
        <f>IFERROR(VLOOKUP($U1241,TONGHOPVERSION!$A$3:$G$240,6,FALSE),VLOOKUP($B1241,TONGHOPVERSION!$A$3:$G$240,6,FALSE))</f>
        <v>628.37086910167432</v>
      </c>
      <c r="K1241" s="4">
        <f>IFERROR(VLOOKUP($U1241,TONGHOPVERSION!$A$3:$G$240,7,FALSE),VLOOKUP($B1241,TONGHOPVERSION!$A$3:$G$240,7,FALSE))</f>
        <v>800.94786178298557</v>
      </c>
      <c r="L1241" s="2">
        <v>0.88888888888888884</v>
      </c>
      <c r="M1241" s="2">
        <v>9.375E-2</v>
      </c>
      <c r="N1241" s="6">
        <f t="shared" si="76"/>
        <v>21</v>
      </c>
      <c r="O1241" s="6">
        <f t="shared" si="77"/>
        <v>20</v>
      </c>
      <c r="P1241" s="6">
        <f t="shared" si="78"/>
        <v>2</v>
      </c>
      <c r="Q1241" s="6">
        <f t="shared" si="79"/>
        <v>15</v>
      </c>
      <c r="R1241">
        <v>203</v>
      </c>
      <c r="S1241">
        <v>3302</v>
      </c>
      <c r="T1241" s="4">
        <v>670.30600000000004</v>
      </c>
      <c r="U1241" t="s">
        <v>261</v>
      </c>
      <c r="V1241" t="s">
        <v>261</v>
      </c>
      <c r="W1241" t="s">
        <v>21</v>
      </c>
      <c r="X1241" t="s">
        <v>22</v>
      </c>
      <c r="Y1241" t="s">
        <v>23</v>
      </c>
      <c r="Z1241" t="s">
        <v>37</v>
      </c>
    </row>
    <row r="1242" spans="1:26" x14ac:dyDescent="0.2">
      <c r="A1242" s="1">
        <v>43629</v>
      </c>
      <c r="B1242" t="s">
        <v>183</v>
      </c>
      <c r="C1242" t="s">
        <v>66</v>
      </c>
      <c r="D1242" t="s">
        <v>27</v>
      </c>
      <c r="E1242" t="s">
        <v>242</v>
      </c>
      <c r="F1242" s="3" t="s">
        <v>17</v>
      </c>
      <c r="G1242" s="3">
        <f>WEEKDAY(A1242,2)</f>
        <v>4</v>
      </c>
      <c r="H1242" s="7">
        <f>N1242+O1242/60</f>
        <v>0</v>
      </c>
      <c r="I1242" s="7">
        <f>P1242+Q1242/60</f>
        <v>1.0833333333333333</v>
      </c>
      <c r="J1242" s="4">
        <f>IFERROR(VLOOKUP($U1242,TONGHOPVERSION!$A$3:$G$240,6,FALSE),VLOOKUP($B1242,TONGHOPVERSION!$A$3:$G$240,6,FALSE))</f>
        <v>184.25871592968858</v>
      </c>
      <c r="K1242" s="4">
        <f>IFERROR(VLOOKUP($U1242,TONGHOPVERSION!$A$3:$G$240,7,FALSE),VLOOKUP($B1242,TONGHOPVERSION!$A$3:$G$240,7,FALSE))</f>
        <v>154.07262794368225</v>
      </c>
      <c r="L1242" s="2">
        <v>0</v>
      </c>
      <c r="M1242" s="2">
        <v>4.5138888888888888E-2</v>
      </c>
      <c r="N1242" s="6">
        <f t="shared" si="76"/>
        <v>0</v>
      </c>
      <c r="O1242" s="6">
        <f t="shared" si="77"/>
        <v>0</v>
      </c>
      <c r="P1242" s="6">
        <f t="shared" si="78"/>
        <v>1</v>
      </c>
      <c r="Q1242" s="6">
        <f t="shared" si="79"/>
        <v>5</v>
      </c>
      <c r="R1242">
        <v>203</v>
      </c>
      <c r="S1242">
        <v>309</v>
      </c>
      <c r="T1242" s="4">
        <v>62.726999999999997</v>
      </c>
      <c r="U1242" t="s">
        <v>184</v>
      </c>
      <c r="V1242" t="s">
        <v>184</v>
      </c>
      <c r="W1242" t="s">
        <v>29</v>
      </c>
      <c r="X1242" t="s">
        <v>16</v>
      </c>
      <c r="Y1242" t="s">
        <v>30</v>
      </c>
      <c r="Z1242" t="s">
        <v>37</v>
      </c>
    </row>
    <row r="1243" spans="1:26" x14ac:dyDescent="0.2">
      <c r="A1243" s="1">
        <v>43629</v>
      </c>
      <c r="B1243" t="s">
        <v>176</v>
      </c>
      <c r="C1243" t="s">
        <v>177</v>
      </c>
      <c r="D1243" t="s">
        <v>27</v>
      </c>
      <c r="E1243" t="s">
        <v>243</v>
      </c>
      <c r="F1243" s="3" t="s">
        <v>17</v>
      </c>
      <c r="G1243" s="3">
        <f>WEEKDAY(A1243,2)</f>
        <v>4</v>
      </c>
      <c r="H1243" s="7">
        <f>N1243+O1243/60</f>
        <v>4.166666666666667</v>
      </c>
      <c r="I1243" s="7">
        <f>P1243+Q1243/60</f>
        <v>5.25</v>
      </c>
      <c r="J1243" s="4">
        <f>IFERROR(VLOOKUP($U1243,TONGHOPVERSION!$A$3:$G$240,6,FALSE),VLOOKUP($B1243,TONGHOPVERSION!$A$3:$G$240,6,FALSE))</f>
        <v>187.46363998635809</v>
      </c>
      <c r="K1243" s="4">
        <f>IFERROR(VLOOKUP($U1243,TONGHOPVERSION!$A$3:$G$240,7,FALSE),VLOOKUP($B1243,TONGHOPVERSION!$A$3:$G$240,7,FALSE))</f>
        <v>145.81561859013829</v>
      </c>
      <c r="L1243" s="2">
        <v>0.17361111111111113</v>
      </c>
      <c r="M1243" s="2">
        <v>0.21875</v>
      </c>
      <c r="N1243" s="6">
        <f t="shared" si="76"/>
        <v>4</v>
      </c>
      <c r="O1243" s="6">
        <f t="shared" si="77"/>
        <v>10</v>
      </c>
      <c r="P1243" s="6">
        <f t="shared" si="78"/>
        <v>5</v>
      </c>
      <c r="Q1243" s="6">
        <f t="shared" si="79"/>
        <v>15</v>
      </c>
      <c r="R1243">
        <v>203</v>
      </c>
      <c r="S1243">
        <v>301</v>
      </c>
      <c r="T1243" s="4">
        <v>61.103000000000002</v>
      </c>
      <c r="U1243" t="s">
        <v>178</v>
      </c>
      <c r="V1243" t="s">
        <v>178</v>
      </c>
      <c r="W1243" t="s">
        <v>29</v>
      </c>
      <c r="X1243" t="s">
        <v>16</v>
      </c>
      <c r="Y1243" t="s">
        <v>30</v>
      </c>
      <c r="Z1243" t="s">
        <v>37</v>
      </c>
    </row>
    <row r="1244" spans="1:26" x14ac:dyDescent="0.2">
      <c r="A1244" s="1">
        <v>43629</v>
      </c>
      <c r="B1244" t="s">
        <v>245</v>
      </c>
      <c r="C1244" t="s">
        <v>246</v>
      </c>
      <c r="D1244" t="s">
        <v>27</v>
      </c>
      <c r="E1244" t="s">
        <v>244</v>
      </c>
      <c r="F1244" s="3" t="s">
        <v>17</v>
      </c>
      <c r="G1244" s="3">
        <f>WEEKDAY(A1244,2)</f>
        <v>4</v>
      </c>
      <c r="H1244" s="7">
        <f>N1244+O1244/60</f>
        <v>7.916666666666667</v>
      </c>
      <c r="I1244" s="7">
        <f>P1244+Q1244/60</f>
        <v>9</v>
      </c>
      <c r="J1244" s="4">
        <f>IFERROR(VLOOKUP($U1244,TONGHOPVERSION!$A$3:$G$240,6,FALSE),VLOOKUP($B1244,TONGHOPVERSION!$A$3:$G$240,6,FALSE))</f>
        <v>159.31349741767471</v>
      </c>
      <c r="K1244" s="4">
        <f>IFERROR(VLOOKUP($U1244,TONGHOPVERSION!$A$3:$G$240,7,FALSE),VLOOKUP($B1244,TONGHOPVERSION!$A$3:$G$240,7,FALSE))</f>
        <v>161.80118112969026</v>
      </c>
      <c r="L1244" s="2">
        <v>0.3298611111111111</v>
      </c>
      <c r="M1244" s="2">
        <v>0.375</v>
      </c>
      <c r="N1244" s="6">
        <f t="shared" si="76"/>
        <v>7</v>
      </c>
      <c r="O1244" s="6">
        <f t="shared" si="77"/>
        <v>55</v>
      </c>
      <c r="P1244" s="6">
        <f t="shared" si="78"/>
        <v>9</v>
      </c>
      <c r="Q1244" s="6">
        <f t="shared" si="79"/>
        <v>0</v>
      </c>
      <c r="R1244">
        <v>203</v>
      </c>
      <c r="S1244">
        <v>383</v>
      </c>
      <c r="T1244" s="4">
        <v>77.748999999999995</v>
      </c>
      <c r="U1244" t="s">
        <v>247</v>
      </c>
      <c r="V1244" t="s">
        <v>247</v>
      </c>
      <c r="W1244" t="s">
        <v>41</v>
      </c>
      <c r="X1244" t="s">
        <v>16</v>
      </c>
      <c r="Y1244" t="s">
        <v>30</v>
      </c>
      <c r="Z1244" t="s">
        <v>37</v>
      </c>
    </row>
    <row r="1245" spans="1:26" x14ac:dyDescent="0.2">
      <c r="A1245" s="1">
        <v>43629</v>
      </c>
      <c r="B1245" t="s">
        <v>94</v>
      </c>
      <c r="C1245" t="s">
        <v>27</v>
      </c>
      <c r="D1245" t="s">
        <v>35</v>
      </c>
      <c r="E1245" t="s">
        <v>336</v>
      </c>
      <c r="F1245" s="3" t="s">
        <v>17</v>
      </c>
      <c r="G1245" s="3">
        <f>WEEKDAY(A1245,2)</f>
        <v>4</v>
      </c>
      <c r="H1245" s="7">
        <f>N1245+O1245/60</f>
        <v>10</v>
      </c>
      <c r="I1245" s="7">
        <f>P1245+Q1245/60</f>
        <v>12.083333333333334</v>
      </c>
      <c r="J1245" s="4">
        <f>IFERROR(VLOOKUP($U1245,TONGHOPVERSION!$A$3:$G$240,6,FALSE),VLOOKUP($B1245,TONGHOPVERSION!$A$3:$G$240,6,FALSE))</f>
        <v>381.62004815649715</v>
      </c>
      <c r="K1245" s="4">
        <f>IFERROR(VLOOKUP($U1245,TONGHOPVERSION!$A$3:$G$240,7,FALSE),VLOOKUP($B1245,TONGHOPVERSION!$A$3:$G$240,7,FALSE))</f>
        <v>329.70071085785668</v>
      </c>
      <c r="L1245" s="2">
        <v>0.41666666666666669</v>
      </c>
      <c r="M1245" s="2">
        <v>0.50347222222222221</v>
      </c>
      <c r="N1245" s="6">
        <f t="shared" si="76"/>
        <v>10</v>
      </c>
      <c r="O1245" s="6">
        <f t="shared" si="77"/>
        <v>0</v>
      </c>
      <c r="P1245" s="6">
        <f t="shared" si="78"/>
        <v>12</v>
      </c>
      <c r="Q1245" s="6">
        <f t="shared" si="79"/>
        <v>5</v>
      </c>
      <c r="R1245">
        <v>203</v>
      </c>
      <c r="S1245">
        <v>1133</v>
      </c>
      <c r="T1245" s="4">
        <v>229.999</v>
      </c>
      <c r="U1245" t="s">
        <v>92</v>
      </c>
      <c r="V1245" t="s">
        <v>92</v>
      </c>
      <c r="W1245" t="s">
        <v>92</v>
      </c>
      <c r="X1245" t="s">
        <v>16</v>
      </c>
      <c r="Y1245" t="s">
        <v>30</v>
      </c>
      <c r="Z1245" t="s">
        <v>37</v>
      </c>
    </row>
    <row r="1246" spans="1:26" x14ac:dyDescent="0.2">
      <c r="A1246" s="1">
        <v>43629</v>
      </c>
      <c r="B1246" t="s">
        <v>178</v>
      </c>
      <c r="C1246" t="s">
        <v>27</v>
      </c>
      <c r="D1246" t="s">
        <v>177</v>
      </c>
      <c r="E1246" t="s">
        <v>248</v>
      </c>
      <c r="F1246" s="3" t="s">
        <v>17</v>
      </c>
      <c r="G1246" s="3">
        <f>WEEKDAY(A1246,2)</f>
        <v>4</v>
      </c>
      <c r="H1246" s="7">
        <f>N1246+O1246/60</f>
        <v>2.1666666666666665</v>
      </c>
      <c r="I1246" s="7">
        <f>P1246+Q1246/60</f>
        <v>3.1666666666666665</v>
      </c>
      <c r="J1246" s="4">
        <f>IFERROR(VLOOKUP($U1246,TONGHOPVERSION!$A$3:$G$240,6,FALSE),VLOOKUP($B1246,TONGHOPVERSION!$A$3:$G$240,6,FALSE))</f>
        <v>187.46363998635809</v>
      </c>
      <c r="K1246" s="4">
        <f>IFERROR(VLOOKUP($U1246,TONGHOPVERSION!$A$3:$G$240,7,FALSE),VLOOKUP($B1246,TONGHOPVERSION!$A$3:$G$240,7,FALSE))</f>
        <v>145.81561859013829</v>
      </c>
      <c r="L1246" s="2">
        <v>9.0277777777777776E-2</v>
      </c>
      <c r="M1246" s="2">
        <v>0.13194444444444445</v>
      </c>
      <c r="N1246" s="6">
        <f t="shared" si="76"/>
        <v>2</v>
      </c>
      <c r="O1246" s="6">
        <f t="shared" si="77"/>
        <v>10</v>
      </c>
      <c r="P1246" s="6">
        <f t="shared" si="78"/>
        <v>3</v>
      </c>
      <c r="Q1246" s="6">
        <f t="shared" si="79"/>
        <v>10</v>
      </c>
      <c r="R1246">
        <v>203</v>
      </c>
      <c r="S1246">
        <v>301</v>
      </c>
      <c r="T1246" s="4">
        <v>61.103000000000002</v>
      </c>
      <c r="U1246" t="s">
        <v>178</v>
      </c>
      <c r="V1246" t="s">
        <v>178</v>
      </c>
      <c r="W1246" t="s">
        <v>29</v>
      </c>
      <c r="X1246" t="s">
        <v>16</v>
      </c>
      <c r="Y1246" t="s">
        <v>30</v>
      </c>
      <c r="Z1246" t="s">
        <v>37</v>
      </c>
    </row>
    <row r="1247" spans="1:26" x14ac:dyDescent="0.2">
      <c r="A1247" s="1">
        <v>43629</v>
      </c>
      <c r="B1247" t="s">
        <v>247</v>
      </c>
      <c r="C1247" t="s">
        <v>27</v>
      </c>
      <c r="D1247" t="s">
        <v>246</v>
      </c>
      <c r="E1247" t="s">
        <v>249</v>
      </c>
      <c r="F1247" s="3" t="s">
        <v>17</v>
      </c>
      <c r="G1247" s="3">
        <f>WEEKDAY(A1247,2)</f>
        <v>4</v>
      </c>
      <c r="H1247" s="7">
        <f>N1247+O1247/60</f>
        <v>5.583333333333333</v>
      </c>
      <c r="I1247" s="7">
        <f>P1247+Q1247/60</f>
        <v>6.75</v>
      </c>
      <c r="J1247" s="4">
        <f>IFERROR(VLOOKUP($U1247,TONGHOPVERSION!$A$3:$G$240,6,FALSE),VLOOKUP($B1247,TONGHOPVERSION!$A$3:$G$240,6,FALSE))</f>
        <v>159.31349741767471</v>
      </c>
      <c r="K1247" s="4">
        <f>IFERROR(VLOOKUP($U1247,TONGHOPVERSION!$A$3:$G$240,7,FALSE),VLOOKUP($B1247,TONGHOPVERSION!$A$3:$G$240,7,FALSE))</f>
        <v>161.80118112969026</v>
      </c>
      <c r="L1247" s="2">
        <v>0.23263888888888887</v>
      </c>
      <c r="M1247" s="2">
        <v>0.28125</v>
      </c>
      <c r="N1247" s="6">
        <f t="shared" si="76"/>
        <v>5</v>
      </c>
      <c r="O1247" s="6">
        <f t="shared" si="77"/>
        <v>35</v>
      </c>
      <c r="P1247" s="6">
        <f t="shared" si="78"/>
        <v>6</v>
      </c>
      <c r="Q1247" s="6">
        <f t="shared" si="79"/>
        <v>45</v>
      </c>
      <c r="R1247">
        <v>203</v>
      </c>
      <c r="S1247">
        <v>383</v>
      </c>
      <c r="T1247" s="4">
        <v>77.748999999999995</v>
      </c>
      <c r="U1247" t="s">
        <v>247</v>
      </c>
      <c r="V1247" t="s">
        <v>247</v>
      </c>
      <c r="W1247" t="s">
        <v>41</v>
      </c>
      <c r="X1247" t="s">
        <v>16</v>
      </c>
      <c r="Y1247" t="s">
        <v>30</v>
      </c>
      <c r="Z1247" t="s">
        <v>37</v>
      </c>
    </row>
    <row r="1248" spans="1:26" x14ac:dyDescent="0.2">
      <c r="A1248" s="1">
        <v>43629</v>
      </c>
      <c r="B1248" t="s">
        <v>387</v>
      </c>
      <c r="C1248" t="s">
        <v>195</v>
      </c>
      <c r="D1248" t="s">
        <v>35</v>
      </c>
      <c r="E1248" t="s">
        <v>386</v>
      </c>
      <c r="F1248" s="3" t="s">
        <v>17</v>
      </c>
      <c r="G1248" s="3">
        <f>WEEKDAY(A1248,2)</f>
        <v>4</v>
      </c>
      <c r="H1248" s="7">
        <f>N1248+O1248/60</f>
        <v>8.3333333333333339</v>
      </c>
      <c r="I1248" s="7">
        <f>P1248+Q1248/60</f>
        <v>10.5</v>
      </c>
      <c r="J1248" s="4">
        <f>IFERROR(VLOOKUP($U1248,TONGHOPVERSION!$A$3:$G$240,6,FALSE),VLOOKUP($B1248,TONGHOPVERSION!$A$3:$G$240,6,FALSE))</f>
        <v>467.85981617376331</v>
      </c>
      <c r="K1248" s="4">
        <f>IFERROR(VLOOKUP($U1248,TONGHOPVERSION!$A$3:$G$240,7,FALSE),VLOOKUP($B1248,TONGHOPVERSION!$A$3:$G$240,7,FALSE))</f>
        <v>335.35833892879469</v>
      </c>
      <c r="L1248" s="2">
        <v>0.34722222222222227</v>
      </c>
      <c r="M1248" s="2">
        <v>0.4375</v>
      </c>
      <c r="N1248" s="6">
        <f t="shared" si="76"/>
        <v>8</v>
      </c>
      <c r="O1248" s="6">
        <f t="shared" si="77"/>
        <v>20</v>
      </c>
      <c r="P1248" s="6">
        <f t="shared" si="78"/>
        <v>10</v>
      </c>
      <c r="Q1248" s="6">
        <f t="shared" si="79"/>
        <v>30</v>
      </c>
      <c r="R1248">
        <v>203</v>
      </c>
      <c r="S1248">
        <v>792</v>
      </c>
      <c r="T1248" s="4">
        <v>160.77600000000001</v>
      </c>
      <c r="U1248" t="s">
        <v>388</v>
      </c>
      <c r="V1248" t="s">
        <v>388</v>
      </c>
      <c r="W1248" t="s">
        <v>21</v>
      </c>
      <c r="X1248" t="s">
        <v>197</v>
      </c>
      <c r="Y1248" t="s">
        <v>23</v>
      </c>
      <c r="Z1248" t="s">
        <v>37</v>
      </c>
    </row>
    <row r="1249" spans="1:26" x14ac:dyDescent="0.2">
      <c r="A1249" s="1">
        <v>43629</v>
      </c>
      <c r="B1249" t="s">
        <v>388</v>
      </c>
      <c r="C1249" t="s">
        <v>35</v>
      </c>
      <c r="D1249" t="s">
        <v>195</v>
      </c>
      <c r="E1249" t="s">
        <v>389</v>
      </c>
      <c r="F1249" s="3" t="s">
        <v>17</v>
      </c>
      <c r="G1249" s="3">
        <f>WEEKDAY(A1249,2)</f>
        <v>4</v>
      </c>
      <c r="H1249" s="7">
        <f>N1249+O1249/60</f>
        <v>5.416666666666667</v>
      </c>
      <c r="I1249" s="7">
        <f>P1249+Q1249/60</f>
        <v>7.333333333333333</v>
      </c>
      <c r="J1249" s="4">
        <f>IFERROR(VLOOKUP($U1249,TONGHOPVERSION!$A$3:$G$240,6,FALSE),VLOOKUP($B1249,TONGHOPVERSION!$A$3:$G$240,6,FALSE))</f>
        <v>467.85981617376331</v>
      </c>
      <c r="K1249" s="4">
        <f>IFERROR(VLOOKUP($U1249,TONGHOPVERSION!$A$3:$G$240,7,FALSE),VLOOKUP($B1249,TONGHOPVERSION!$A$3:$G$240,7,FALSE))</f>
        <v>335.35833892879469</v>
      </c>
      <c r="L1249" s="2">
        <v>0.22569444444444445</v>
      </c>
      <c r="M1249" s="2">
        <v>0.30555555555555552</v>
      </c>
      <c r="N1249" s="6">
        <f t="shared" si="76"/>
        <v>5</v>
      </c>
      <c r="O1249" s="6">
        <f t="shared" si="77"/>
        <v>25</v>
      </c>
      <c r="P1249" s="6">
        <f t="shared" si="78"/>
        <v>7</v>
      </c>
      <c r="Q1249" s="6">
        <f t="shared" si="79"/>
        <v>20</v>
      </c>
      <c r="R1249">
        <v>203</v>
      </c>
      <c r="S1249">
        <v>792</v>
      </c>
      <c r="T1249" s="4">
        <v>160.77600000000001</v>
      </c>
      <c r="U1249" t="s">
        <v>388</v>
      </c>
      <c r="V1249" t="s">
        <v>388</v>
      </c>
      <c r="W1249" t="s">
        <v>21</v>
      </c>
      <c r="X1249" t="s">
        <v>197</v>
      </c>
      <c r="Y1249" t="s">
        <v>23</v>
      </c>
      <c r="Z1249" t="s">
        <v>37</v>
      </c>
    </row>
    <row r="1250" spans="1:26" x14ac:dyDescent="0.2">
      <c r="A1250" s="1">
        <v>43629</v>
      </c>
      <c r="B1250" t="s">
        <v>82</v>
      </c>
      <c r="C1250" t="s">
        <v>35</v>
      </c>
      <c r="D1250" t="s">
        <v>83</v>
      </c>
      <c r="E1250" t="s">
        <v>81</v>
      </c>
      <c r="F1250" s="3" t="s">
        <v>17</v>
      </c>
      <c r="G1250" s="3">
        <f>WEEKDAY(A1250,2)</f>
        <v>4</v>
      </c>
      <c r="H1250" s="7">
        <f>N1250+O1250/60</f>
        <v>0</v>
      </c>
      <c r="I1250" s="7">
        <f>P1250+Q1250/60</f>
        <v>1.5833333333333335</v>
      </c>
      <c r="J1250" s="4">
        <f>IFERROR(VLOOKUP($U1250,TONGHOPVERSION!$A$3:$G$240,6,FALSE),VLOOKUP($B1250,TONGHOPVERSION!$A$3:$G$240,6,FALSE))</f>
        <v>222.57043902349176</v>
      </c>
      <c r="K1250" s="4">
        <f>IFERROR(VLOOKUP($U1250,TONGHOPVERSION!$A$3:$G$240,7,FALSE),VLOOKUP($B1250,TONGHOPVERSION!$A$3:$G$240,7,FALSE))</f>
        <v>242.23014347086047</v>
      </c>
      <c r="L1250" s="2">
        <v>0</v>
      </c>
      <c r="M1250" s="2">
        <v>6.5972222222222224E-2</v>
      </c>
      <c r="N1250" s="6">
        <f t="shared" si="76"/>
        <v>0</v>
      </c>
      <c r="O1250" s="6">
        <f t="shared" si="77"/>
        <v>0</v>
      </c>
      <c r="P1250" s="6">
        <f t="shared" si="78"/>
        <v>1</v>
      </c>
      <c r="Q1250" s="6">
        <f t="shared" si="79"/>
        <v>35</v>
      </c>
      <c r="R1250">
        <v>203</v>
      </c>
      <c r="S1250">
        <v>879</v>
      </c>
      <c r="T1250" s="4">
        <v>178.43700000000001</v>
      </c>
      <c r="U1250" t="s">
        <v>82</v>
      </c>
      <c r="V1250" t="s">
        <v>82</v>
      </c>
      <c r="W1250" t="s">
        <v>41</v>
      </c>
      <c r="X1250" t="s">
        <v>16</v>
      </c>
      <c r="Y1250" t="s">
        <v>30</v>
      </c>
      <c r="Z1250" t="s">
        <v>37</v>
      </c>
    </row>
    <row r="1251" spans="1:26" x14ac:dyDescent="0.2">
      <c r="A1251" s="1">
        <v>43629</v>
      </c>
      <c r="B1251" t="s">
        <v>90</v>
      </c>
      <c r="C1251" t="s">
        <v>83</v>
      </c>
      <c r="D1251" t="s">
        <v>35</v>
      </c>
      <c r="E1251" t="s">
        <v>89</v>
      </c>
      <c r="F1251" s="3" t="s">
        <v>17</v>
      </c>
      <c r="G1251" s="3">
        <f>WEEKDAY(A1251,2)</f>
        <v>4</v>
      </c>
      <c r="H1251" s="7">
        <f>N1251+O1251/60</f>
        <v>2.25</v>
      </c>
      <c r="I1251" s="7">
        <f>P1251+Q1251/60</f>
        <v>3.9166666666666665</v>
      </c>
      <c r="J1251" s="4">
        <f>IFERROR(VLOOKUP($U1251,TONGHOPVERSION!$A$3:$G$240,6,FALSE),VLOOKUP($B1251,TONGHOPVERSION!$A$3:$G$240,6,FALSE))</f>
        <v>222.57043902349176</v>
      </c>
      <c r="K1251" s="4">
        <f>IFERROR(VLOOKUP($U1251,TONGHOPVERSION!$A$3:$G$240,7,FALSE),VLOOKUP($B1251,TONGHOPVERSION!$A$3:$G$240,7,FALSE))</f>
        <v>242.23014347086047</v>
      </c>
      <c r="L1251" s="2">
        <v>9.375E-2</v>
      </c>
      <c r="M1251" s="2">
        <v>0.16319444444444445</v>
      </c>
      <c r="N1251" s="6">
        <f t="shared" si="76"/>
        <v>2</v>
      </c>
      <c r="O1251" s="6">
        <f t="shared" si="77"/>
        <v>15</v>
      </c>
      <c r="P1251" s="6">
        <f t="shared" si="78"/>
        <v>3</v>
      </c>
      <c r="Q1251" s="6">
        <f t="shared" si="79"/>
        <v>55</v>
      </c>
      <c r="R1251">
        <v>203</v>
      </c>
      <c r="S1251">
        <v>879</v>
      </c>
      <c r="T1251" s="4">
        <v>178.43700000000001</v>
      </c>
      <c r="U1251" t="s">
        <v>82</v>
      </c>
      <c r="V1251" t="s">
        <v>82</v>
      </c>
      <c r="W1251" t="s">
        <v>41</v>
      </c>
      <c r="X1251" t="s">
        <v>16</v>
      </c>
      <c r="Y1251" t="s">
        <v>30</v>
      </c>
      <c r="Z1251" t="s">
        <v>37</v>
      </c>
    </row>
    <row r="1252" spans="1:26" x14ac:dyDescent="0.2">
      <c r="A1252" s="1">
        <v>43629</v>
      </c>
      <c r="B1252" t="s">
        <v>663</v>
      </c>
      <c r="C1252" t="s">
        <v>66</v>
      </c>
      <c r="D1252" t="s">
        <v>664</v>
      </c>
      <c r="E1252" t="s">
        <v>662</v>
      </c>
      <c r="F1252" s="3" t="s">
        <v>17</v>
      </c>
      <c r="G1252" s="3">
        <f>WEEKDAY(A1252,2)</f>
        <v>4</v>
      </c>
      <c r="H1252" s="7">
        <f>N1252+O1252/60</f>
        <v>8.8333333333333339</v>
      </c>
      <c r="I1252" s="7">
        <f>P1252+Q1252/60</f>
        <v>11.5</v>
      </c>
      <c r="J1252" s="4">
        <f>IFERROR(VLOOKUP($U1252,TONGHOPVERSION!$A$3:$G$240,6,FALSE),VLOOKUP($B1252,TONGHOPVERSION!$A$3:$G$240,6,FALSE))</f>
        <v>386.03917098878026</v>
      </c>
      <c r="K1252" s="4">
        <f>IFERROR(VLOOKUP($U1252,TONGHOPVERSION!$A$3:$G$240,7,FALSE),VLOOKUP($B1252,TONGHOPVERSION!$A$3:$G$240,7,FALSE))</f>
        <v>347.34241221794906</v>
      </c>
      <c r="L1252" s="2">
        <v>0.36805555555555558</v>
      </c>
      <c r="M1252" s="2">
        <v>0.47916666666666669</v>
      </c>
      <c r="N1252" s="6">
        <f t="shared" si="76"/>
        <v>8</v>
      </c>
      <c r="O1252" s="6">
        <f t="shared" si="77"/>
        <v>50</v>
      </c>
      <c r="P1252" s="6">
        <f t="shared" si="78"/>
        <v>11</v>
      </c>
      <c r="Q1252" s="6">
        <f t="shared" si="79"/>
        <v>30</v>
      </c>
      <c r="R1252">
        <v>203</v>
      </c>
      <c r="S1252">
        <v>1740</v>
      </c>
      <c r="T1252" s="4">
        <v>353.22</v>
      </c>
      <c r="U1252" t="s">
        <v>663</v>
      </c>
      <c r="V1252" t="s">
        <v>663</v>
      </c>
      <c r="W1252" t="s">
        <v>21</v>
      </c>
      <c r="X1252" t="s">
        <v>197</v>
      </c>
      <c r="Y1252" t="s">
        <v>23</v>
      </c>
      <c r="Z1252" t="s">
        <v>24</v>
      </c>
    </row>
    <row r="1253" spans="1:26" x14ac:dyDescent="0.2">
      <c r="A1253" s="1">
        <v>43629</v>
      </c>
      <c r="B1253" t="s">
        <v>666</v>
      </c>
      <c r="C1253" t="s">
        <v>664</v>
      </c>
      <c r="D1253" t="s">
        <v>66</v>
      </c>
      <c r="E1253" t="s">
        <v>665</v>
      </c>
      <c r="F1253" s="3" t="s">
        <v>17</v>
      </c>
      <c r="G1253" s="3">
        <f>WEEKDAY(A1253,2)</f>
        <v>4</v>
      </c>
      <c r="H1253" s="7">
        <f>N1253+O1253/60</f>
        <v>12.5</v>
      </c>
      <c r="I1253" s="7">
        <f>P1253+Q1253/60</f>
        <v>15.166666666666666</v>
      </c>
      <c r="J1253" s="4">
        <f>IFERROR(VLOOKUP($U1253,TONGHOPVERSION!$A$3:$G$240,6,FALSE),VLOOKUP($B1253,TONGHOPVERSION!$A$3:$G$240,6,FALSE))</f>
        <v>386.03917098878026</v>
      </c>
      <c r="K1253" s="4">
        <f>IFERROR(VLOOKUP($U1253,TONGHOPVERSION!$A$3:$G$240,7,FALSE),VLOOKUP($B1253,TONGHOPVERSION!$A$3:$G$240,7,FALSE))</f>
        <v>347.34241221794906</v>
      </c>
      <c r="L1253" s="2">
        <v>0.52083333333333337</v>
      </c>
      <c r="M1253" s="2">
        <v>0.63194444444444442</v>
      </c>
      <c r="N1253" s="6">
        <f t="shared" si="76"/>
        <v>12</v>
      </c>
      <c r="O1253" s="6">
        <f t="shared" si="77"/>
        <v>30</v>
      </c>
      <c r="P1253" s="6">
        <f t="shared" si="78"/>
        <v>15</v>
      </c>
      <c r="Q1253" s="6">
        <f t="shared" si="79"/>
        <v>10</v>
      </c>
      <c r="R1253">
        <v>203</v>
      </c>
      <c r="S1253">
        <v>1740</v>
      </c>
      <c r="T1253" s="4">
        <v>353.22</v>
      </c>
      <c r="U1253" t="s">
        <v>663</v>
      </c>
      <c r="V1253" t="s">
        <v>663</v>
      </c>
      <c r="W1253" t="s">
        <v>21</v>
      </c>
      <c r="X1253" t="s">
        <v>197</v>
      </c>
      <c r="Y1253" t="s">
        <v>23</v>
      </c>
      <c r="Z1253" t="s">
        <v>24</v>
      </c>
    </row>
    <row r="1254" spans="1:26" x14ac:dyDescent="0.2">
      <c r="A1254" s="1">
        <v>43629</v>
      </c>
      <c r="B1254" t="s">
        <v>67</v>
      </c>
      <c r="C1254" t="s">
        <v>35</v>
      </c>
      <c r="D1254" t="s">
        <v>66</v>
      </c>
      <c r="E1254" t="s">
        <v>507</v>
      </c>
      <c r="F1254" s="3" t="s">
        <v>17</v>
      </c>
      <c r="G1254" s="3">
        <f>WEEKDAY(A1254,2)</f>
        <v>4</v>
      </c>
      <c r="H1254" s="7">
        <f>N1254+O1254/60</f>
        <v>5.916666666666667</v>
      </c>
      <c r="I1254" s="7">
        <f>P1254+Q1254/60</f>
        <v>7.833333333333333</v>
      </c>
      <c r="J1254" s="4">
        <f>IFERROR(VLOOKUP($U1254,TONGHOPVERSION!$A$3:$G$240,6,FALSE),VLOOKUP($B1254,TONGHOPVERSION!$A$3:$G$240,6,FALSE))</f>
        <v>292.75199550278143</v>
      </c>
      <c r="K1254" s="4">
        <f>IFERROR(VLOOKUP($U1254,TONGHOPVERSION!$A$3:$G$240,7,FALSE),VLOOKUP($B1254,TONGHOPVERSION!$A$3:$G$240,7,FALSE))</f>
        <v>283.06606117169179</v>
      </c>
      <c r="L1254" s="2">
        <v>0.24652777777777779</v>
      </c>
      <c r="M1254" s="2">
        <v>0.3263888888888889</v>
      </c>
      <c r="N1254" s="6">
        <f t="shared" si="76"/>
        <v>5</v>
      </c>
      <c r="O1254" s="6">
        <f t="shared" si="77"/>
        <v>55</v>
      </c>
      <c r="P1254" s="6">
        <f t="shared" si="78"/>
        <v>7</v>
      </c>
      <c r="Q1254" s="6">
        <f t="shared" si="79"/>
        <v>50</v>
      </c>
      <c r="R1254">
        <v>203</v>
      </c>
      <c r="S1254">
        <v>1062</v>
      </c>
      <c r="T1254" s="4">
        <v>215.58600000000001</v>
      </c>
      <c r="U1254" t="s">
        <v>67</v>
      </c>
      <c r="V1254" t="s">
        <v>67</v>
      </c>
      <c r="W1254" t="s">
        <v>29</v>
      </c>
      <c r="X1254" t="s">
        <v>16</v>
      </c>
      <c r="Y1254" t="s">
        <v>30</v>
      </c>
      <c r="Z1254" t="s">
        <v>37</v>
      </c>
    </row>
    <row r="1255" spans="1:26" x14ac:dyDescent="0.2">
      <c r="A1255" s="1">
        <v>43629</v>
      </c>
      <c r="B1255" t="s">
        <v>265</v>
      </c>
      <c r="C1255" t="s">
        <v>35</v>
      </c>
      <c r="D1255" t="s">
        <v>266</v>
      </c>
      <c r="E1255" t="s">
        <v>264</v>
      </c>
      <c r="F1255" s="3" t="s">
        <v>17</v>
      </c>
      <c r="G1255" s="3">
        <f>WEEKDAY(A1255,2)</f>
        <v>4</v>
      </c>
      <c r="H1255" s="7">
        <f>N1255+O1255/60</f>
        <v>8.3333333333333329E-2</v>
      </c>
      <c r="I1255" s="7">
        <f>P1255+Q1255/60</f>
        <v>2.25</v>
      </c>
      <c r="J1255" s="4">
        <f>IFERROR(VLOOKUP($U1255,TONGHOPVERSION!$A$3:$G$240,6,FALSE),VLOOKUP($B1255,TONGHOPVERSION!$A$3:$G$240,6,FALSE))</f>
        <v>308.7453322478957</v>
      </c>
      <c r="K1255" s="4">
        <f>IFERROR(VLOOKUP($U1255,TONGHOPVERSION!$A$3:$G$240,7,FALSE),VLOOKUP($B1255,TONGHOPVERSION!$A$3:$G$240,7,FALSE))</f>
        <v>330.16909384151558</v>
      </c>
      <c r="L1255" s="2">
        <v>3.472222222222222E-3</v>
      </c>
      <c r="M1255" s="2">
        <v>9.375E-2</v>
      </c>
      <c r="N1255" s="6">
        <f t="shared" si="76"/>
        <v>0</v>
      </c>
      <c r="O1255" s="6">
        <f t="shared" si="77"/>
        <v>5</v>
      </c>
      <c r="P1255" s="6">
        <f t="shared" si="78"/>
        <v>2</v>
      </c>
      <c r="Q1255" s="6">
        <f t="shared" si="79"/>
        <v>15</v>
      </c>
      <c r="R1255">
        <v>203</v>
      </c>
      <c r="S1255">
        <v>1217</v>
      </c>
      <c r="T1255" s="4">
        <v>247.05099999999999</v>
      </c>
      <c r="U1255" t="s">
        <v>265</v>
      </c>
      <c r="V1255" t="s">
        <v>265</v>
      </c>
      <c r="W1255" t="s">
        <v>125</v>
      </c>
      <c r="X1255" t="s">
        <v>16</v>
      </c>
      <c r="Y1255" t="s">
        <v>30</v>
      </c>
      <c r="Z1255" t="s">
        <v>37</v>
      </c>
    </row>
    <row r="1256" spans="1:26" x14ac:dyDescent="0.2">
      <c r="A1256" s="1">
        <v>43629</v>
      </c>
      <c r="B1256" t="s">
        <v>270</v>
      </c>
      <c r="C1256" t="s">
        <v>266</v>
      </c>
      <c r="D1256" t="s">
        <v>35</v>
      </c>
      <c r="E1256" t="s">
        <v>269</v>
      </c>
      <c r="F1256" s="3" t="s">
        <v>17</v>
      </c>
      <c r="G1256" s="3">
        <f>WEEKDAY(A1256,2)</f>
        <v>4</v>
      </c>
      <c r="H1256" s="7">
        <f>N1256+O1256/60</f>
        <v>2.9166666666666665</v>
      </c>
      <c r="I1256" s="7">
        <f>P1256+Q1256/60</f>
        <v>5</v>
      </c>
      <c r="J1256" s="4">
        <f>IFERROR(VLOOKUP($U1256,TONGHOPVERSION!$A$3:$G$240,6,FALSE),VLOOKUP($B1256,TONGHOPVERSION!$A$3:$G$240,6,FALSE))</f>
        <v>308.7453322478957</v>
      </c>
      <c r="K1256" s="4">
        <f>IFERROR(VLOOKUP($U1256,TONGHOPVERSION!$A$3:$G$240,7,FALSE),VLOOKUP($B1256,TONGHOPVERSION!$A$3:$G$240,7,FALSE))</f>
        <v>330.16909384151558</v>
      </c>
      <c r="L1256" s="2">
        <v>0.12152777777777778</v>
      </c>
      <c r="M1256" s="2">
        <v>0.20833333333333334</v>
      </c>
      <c r="N1256" s="6">
        <f t="shared" si="76"/>
        <v>2</v>
      </c>
      <c r="O1256" s="6">
        <f t="shared" si="77"/>
        <v>55</v>
      </c>
      <c r="P1256" s="6">
        <f t="shared" si="78"/>
        <v>5</v>
      </c>
      <c r="Q1256" s="6">
        <f t="shared" si="79"/>
        <v>0</v>
      </c>
      <c r="R1256">
        <v>203</v>
      </c>
      <c r="S1256">
        <v>1217</v>
      </c>
      <c r="T1256" s="4">
        <v>247.05099999999999</v>
      </c>
      <c r="U1256" t="s">
        <v>265</v>
      </c>
      <c r="V1256" t="s">
        <v>265</v>
      </c>
      <c r="W1256" t="s">
        <v>125</v>
      </c>
      <c r="X1256" t="s">
        <v>16</v>
      </c>
      <c r="Y1256" t="s">
        <v>30</v>
      </c>
      <c r="Z1256" t="s">
        <v>37</v>
      </c>
    </row>
    <row r="1257" spans="1:26" x14ac:dyDescent="0.2">
      <c r="A1257" s="1">
        <v>43629</v>
      </c>
      <c r="B1257" t="s">
        <v>771</v>
      </c>
      <c r="C1257" t="s">
        <v>66</v>
      </c>
      <c r="D1257" t="s">
        <v>772</v>
      </c>
      <c r="E1257" t="s">
        <v>770</v>
      </c>
      <c r="F1257" s="3" t="s">
        <v>17</v>
      </c>
      <c r="G1257" s="3">
        <f>WEEKDAY(A1257,2)</f>
        <v>4</v>
      </c>
      <c r="H1257" s="7">
        <f>N1257+O1257/60</f>
        <v>6.416666666666667</v>
      </c>
      <c r="I1257" s="7">
        <f>P1257+Q1257/60</f>
        <v>11</v>
      </c>
      <c r="J1257" s="4">
        <f>IFERROR(VLOOKUP($U1257,TONGHOPVERSION!$A$3:$G$240,6,FALSE),VLOOKUP($B1257,TONGHOPVERSION!$A$3:$G$240,6,FALSE))</f>
        <v>646.19628585714293</v>
      </c>
      <c r="K1257" s="4">
        <f>IFERROR(VLOOKUP($U1257,TONGHOPVERSION!$A$3:$G$240,7,FALSE),VLOOKUP($B1257,TONGHOPVERSION!$A$3:$G$240,7,FALSE))</f>
        <v>568.76041776456805</v>
      </c>
      <c r="L1257" s="2">
        <v>0.2673611111111111</v>
      </c>
      <c r="M1257" s="2">
        <v>0.45833333333333331</v>
      </c>
      <c r="N1257" s="6">
        <f t="shared" si="76"/>
        <v>6</v>
      </c>
      <c r="O1257" s="6">
        <f t="shared" si="77"/>
        <v>25</v>
      </c>
      <c r="P1257" s="6">
        <f t="shared" si="78"/>
        <v>11</v>
      </c>
      <c r="Q1257" s="6">
        <f t="shared" si="79"/>
        <v>0</v>
      </c>
      <c r="R1257">
        <v>203</v>
      </c>
      <c r="S1257">
        <v>3084</v>
      </c>
      <c r="T1257" s="4">
        <v>626.05200000000002</v>
      </c>
      <c r="U1257" t="s">
        <v>771</v>
      </c>
      <c r="V1257" t="s">
        <v>771</v>
      </c>
      <c r="W1257" t="s">
        <v>21</v>
      </c>
      <c r="X1257" t="s">
        <v>197</v>
      </c>
      <c r="Y1257" t="s">
        <v>23</v>
      </c>
      <c r="Z1257" t="s">
        <v>24</v>
      </c>
    </row>
    <row r="1258" spans="1:26" x14ac:dyDescent="0.2">
      <c r="A1258" s="1">
        <v>43629</v>
      </c>
      <c r="B1258" t="s">
        <v>774</v>
      </c>
      <c r="C1258" t="s">
        <v>772</v>
      </c>
      <c r="D1258" t="s">
        <v>66</v>
      </c>
      <c r="E1258" t="s">
        <v>773</v>
      </c>
      <c r="F1258" s="3" t="s">
        <v>17</v>
      </c>
      <c r="G1258" s="3">
        <f>WEEKDAY(A1258,2)</f>
        <v>4</v>
      </c>
      <c r="H1258" s="7">
        <f>N1258+O1258/60</f>
        <v>12</v>
      </c>
      <c r="I1258" s="7">
        <f>P1258+Q1258/60</f>
        <v>16.916666666666668</v>
      </c>
      <c r="J1258" s="4">
        <f>IFERROR(VLOOKUP($U1258,TONGHOPVERSION!$A$3:$G$240,6,FALSE),VLOOKUP($B1258,TONGHOPVERSION!$A$3:$G$240,6,FALSE))</f>
        <v>646.19628585714293</v>
      </c>
      <c r="K1258" s="4">
        <f>IFERROR(VLOOKUP($U1258,TONGHOPVERSION!$A$3:$G$240,7,FALSE),VLOOKUP($B1258,TONGHOPVERSION!$A$3:$G$240,7,FALSE))</f>
        <v>568.76041776456805</v>
      </c>
      <c r="L1258" s="2">
        <v>0.5</v>
      </c>
      <c r="M1258" s="2">
        <v>0.70486111111111116</v>
      </c>
      <c r="N1258" s="6">
        <f t="shared" si="76"/>
        <v>12</v>
      </c>
      <c r="O1258" s="6">
        <f t="shared" si="77"/>
        <v>0</v>
      </c>
      <c r="P1258" s="6">
        <f t="shared" si="78"/>
        <v>16</v>
      </c>
      <c r="Q1258" s="6">
        <f t="shared" si="79"/>
        <v>55</v>
      </c>
      <c r="R1258">
        <v>203</v>
      </c>
      <c r="S1258">
        <v>3084</v>
      </c>
      <c r="T1258" s="4">
        <v>626.05200000000002</v>
      </c>
      <c r="U1258" t="s">
        <v>771</v>
      </c>
      <c r="V1258" t="s">
        <v>771</v>
      </c>
      <c r="W1258" t="s">
        <v>21</v>
      </c>
      <c r="X1258" t="s">
        <v>197</v>
      </c>
      <c r="Y1258" t="s">
        <v>23</v>
      </c>
      <c r="Z1258" t="s">
        <v>24</v>
      </c>
    </row>
    <row r="1259" spans="1:26" x14ac:dyDescent="0.2">
      <c r="A1259" s="1">
        <v>43629</v>
      </c>
      <c r="B1259" t="s">
        <v>65</v>
      </c>
      <c r="C1259" t="s">
        <v>66</v>
      </c>
      <c r="D1259" t="s">
        <v>35</v>
      </c>
      <c r="E1259" t="s">
        <v>472</v>
      </c>
      <c r="F1259" s="3" t="s">
        <v>17</v>
      </c>
      <c r="G1259" s="3">
        <f>WEEKDAY(A1259,2)</f>
        <v>4</v>
      </c>
      <c r="H1259" s="7">
        <f>N1259+O1259/60</f>
        <v>23</v>
      </c>
      <c r="I1259" s="7">
        <f>P1259+Q1259/60</f>
        <v>0.91666666666666663</v>
      </c>
      <c r="J1259" s="4">
        <f>IFERROR(VLOOKUP($U1259,TONGHOPVERSION!$A$3:$G$240,6,FALSE),VLOOKUP($B1259,TONGHOPVERSION!$A$3:$G$240,6,FALSE))</f>
        <v>292.75199550278143</v>
      </c>
      <c r="K1259" s="4">
        <f>IFERROR(VLOOKUP($U1259,TONGHOPVERSION!$A$3:$G$240,7,FALSE),VLOOKUP($B1259,TONGHOPVERSION!$A$3:$G$240,7,FALSE))</f>
        <v>283.06606117169179</v>
      </c>
      <c r="L1259" s="2">
        <v>0.95833333333333337</v>
      </c>
      <c r="M1259" s="2">
        <v>3.8194444444444441E-2</v>
      </c>
      <c r="N1259" s="6">
        <f t="shared" si="76"/>
        <v>23</v>
      </c>
      <c r="O1259" s="6">
        <f t="shared" si="77"/>
        <v>0</v>
      </c>
      <c r="P1259" s="6">
        <f t="shared" si="78"/>
        <v>0</v>
      </c>
      <c r="Q1259" s="6">
        <f t="shared" si="79"/>
        <v>55</v>
      </c>
      <c r="R1259">
        <v>203</v>
      </c>
      <c r="S1259">
        <v>1062</v>
      </c>
      <c r="T1259" s="4">
        <v>215.58600000000001</v>
      </c>
      <c r="U1259" t="s">
        <v>67</v>
      </c>
      <c r="V1259" t="s">
        <v>67</v>
      </c>
      <c r="W1259" t="s">
        <v>29</v>
      </c>
      <c r="X1259" t="s">
        <v>16</v>
      </c>
      <c r="Y1259" t="s">
        <v>30</v>
      </c>
      <c r="Z1259" t="s">
        <v>37</v>
      </c>
    </row>
    <row r="1260" spans="1:26" x14ac:dyDescent="0.2">
      <c r="A1260" s="1">
        <v>43629</v>
      </c>
      <c r="B1260" t="s">
        <v>321</v>
      </c>
      <c r="C1260" t="s">
        <v>262</v>
      </c>
      <c r="D1260" t="s">
        <v>27</v>
      </c>
      <c r="E1260" t="s">
        <v>320</v>
      </c>
      <c r="F1260" s="3" t="s">
        <v>17</v>
      </c>
      <c r="G1260" s="3">
        <f>WEEKDAY(A1260,2)</f>
        <v>4</v>
      </c>
      <c r="H1260" s="7">
        <f>N1260+O1260/60</f>
        <v>8.9166666666666661</v>
      </c>
      <c r="I1260" s="7">
        <f>P1260+Q1260/60</f>
        <v>14.333333333333334</v>
      </c>
      <c r="J1260" s="4">
        <f>IFERROR(VLOOKUP($U1260,TONGHOPVERSION!$A$3:$G$240,6,FALSE),VLOOKUP($B1260,TONGHOPVERSION!$A$3:$G$240,6,FALSE))</f>
        <v>820.43278345708859</v>
      </c>
      <c r="K1260" s="4">
        <f>IFERROR(VLOOKUP($U1260,TONGHOPVERSION!$A$3:$G$240,7,FALSE),VLOOKUP($B1260,TONGHOPVERSION!$A$3:$G$240,7,FALSE))</f>
        <v>858.33376596507389</v>
      </c>
      <c r="L1260" s="2">
        <v>0.37152777777777773</v>
      </c>
      <c r="M1260" s="2">
        <v>0.59722222222222221</v>
      </c>
      <c r="N1260" s="6">
        <f t="shared" si="76"/>
        <v>8</v>
      </c>
      <c r="O1260" s="6">
        <f t="shared" si="77"/>
        <v>55</v>
      </c>
      <c r="P1260" s="6">
        <f t="shared" si="78"/>
        <v>14</v>
      </c>
      <c r="Q1260" s="6">
        <f t="shared" si="79"/>
        <v>20</v>
      </c>
      <c r="R1260">
        <v>184</v>
      </c>
      <c r="S1260">
        <v>3553</v>
      </c>
      <c r="T1260" s="4">
        <v>653.75199999999995</v>
      </c>
      <c r="U1260" t="s">
        <v>322</v>
      </c>
      <c r="V1260" t="s">
        <v>322</v>
      </c>
      <c r="W1260" t="s">
        <v>21</v>
      </c>
      <c r="X1260" t="s">
        <v>22</v>
      </c>
      <c r="Y1260" t="s">
        <v>23</v>
      </c>
      <c r="Z1260" t="s">
        <v>37</v>
      </c>
    </row>
    <row r="1261" spans="1:26" x14ac:dyDescent="0.2">
      <c r="A1261" s="1">
        <v>43629</v>
      </c>
      <c r="B1261" t="s">
        <v>322</v>
      </c>
      <c r="C1261" t="s">
        <v>27</v>
      </c>
      <c r="D1261" t="s">
        <v>262</v>
      </c>
      <c r="E1261" t="s">
        <v>323</v>
      </c>
      <c r="F1261" s="3" t="s">
        <v>17</v>
      </c>
      <c r="G1261" s="3">
        <f>WEEKDAY(A1261,2)</f>
        <v>4</v>
      </c>
      <c r="H1261" s="7">
        <f>N1261+O1261/60</f>
        <v>2</v>
      </c>
      <c r="I1261" s="7">
        <f>P1261+Q1261/60</f>
        <v>7.416666666666667</v>
      </c>
      <c r="J1261" s="4">
        <f>IFERROR(VLOOKUP($U1261,TONGHOPVERSION!$A$3:$G$240,6,FALSE),VLOOKUP($B1261,TONGHOPVERSION!$A$3:$G$240,6,FALSE))</f>
        <v>820.43278345708859</v>
      </c>
      <c r="K1261" s="4">
        <f>IFERROR(VLOOKUP($U1261,TONGHOPVERSION!$A$3:$G$240,7,FALSE),VLOOKUP($B1261,TONGHOPVERSION!$A$3:$G$240,7,FALSE))</f>
        <v>858.33376596507389</v>
      </c>
      <c r="L1261" s="2">
        <v>8.3333333333333329E-2</v>
      </c>
      <c r="M1261" s="2">
        <v>0.30902777777777779</v>
      </c>
      <c r="N1261" s="6">
        <f t="shared" si="76"/>
        <v>2</v>
      </c>
      <c r="O1261" s="6">
        <f t="shared" si="77"/>
        <v>0</v>
      </c>
      <c r="P1261" s="6">
        <f t="shared" si="78"/>
        <v>7</v>
      </c>
      <c r="Q1261" s="6">
        <f t="shared" si="79"/>
        <v>25</v>
      </c>
      <c r="R1261">
        <v>184</v>
      </c>
      <c r="S1261">
        <v>3553</v>
      </c>
      <c r="T1261" s="4">
        <v>653.75199999999995</v>
      </c>
      <c r="U1261" t="s">
        <v>322</v>
      </c>
      <c r="V1261" t="s">
        <v>322</v>
      </c>
      <c r="W1261" t="s">
        <v>21</v>
      </c>
      <c r="X1261" t="s">
        <v>22</v>
      </c>
      <c r="Y1261" t="s">
        <v>23</v>
      </c>
      <c r="Z1261" t="s">
        <v>37</v>
      </c>
    </row>
    <row r="1262" spans="1:26" x14ac:dyDescent="0.2">
      <c r="A1262" s="1">
        <v>43629</v>
      </c>
      <c r="B1262" t="s">
        <v>310</v>
      </c>
      <c r="C1262" t="s">
        <v>34</v>
      </c>
      <c r="D1262" t="s">
        <v>262</v>
      </c>
      <c r="E1262" t="s">
        <v>317</v>
      </c>
      <c r="F1262" s="3" t="s">
        <v>17</v>
      </c>
      <c r="G1262" s="3">
        <f>WEEKDAY(A1262,2)</f>
        <v>4</v>
      </c>
      <c r="H1262" s="7">
        <f>N1262+O1262/60</f>
        <v>17.083333333333332</v>
      </c>
      <c r="I1262" s="7">
        <f>P1262+Q1262/60</f>
        <v>21.666666666666668</v>
      </c>
      <c r="J1262" s="4">
        <f>IFERROR(VLOOKUP($U1262,TONGHOPVERSION!$A$3:$G$240,6,FALSE),VLOOKUP($B1262,TONGHOPVERSION!$A$3:$G$240,6,FALSE))</f>
        <v>594.66907759363221</v>
      </c>
      <c r="K1262" s="4">
        <f>IFERROR(VLOOKUP($U1262,TONGHOPVERSION!$A$3:$G$240,7,FALSE),VLOOKUP($B1262,TONGHOPVERSION!$A$3:$G$240,7,FALSE))</f>
        <v>745.27952176507517</v>
      </c>
      <c r="L1262" s="2">
        <v>0.71180555555555547</v>
      </c>
      <c r="M1262" s="2">
        <v>0.90277777777777779</v>
      </c>
      <c r="N1262" s="6">
        <f t="shared" si="76"/>
        <v>17</v>
      </c>
      <c r="O1262" s="6">
        <f t="shared" si="77"/>
        <v>5</v>
      </c>
      <c r="P1262" s="6">
        <f t="shared" si="78"/>
        <v>21</v>
      </c>
      <c r="Q1262" s="6">
        <f t="shared" si="79"/>
        <v>40</v>
      </c>
      <c r="R1262">
        <v>184</v>
      </c>
      <c r="S1262">
        <v>2974</v>
      </c>
      <c r="T1262" s="4">
        <v>547.21600000000001</v>
      </c>
      <c r="U1262" t="s">
        <v>310</v>
      </c>
      <c r="V1262" t="s">
        <v>310</v>
      </c>
      <c r="W1262" t="s">
        <v>21</v>
      </c>
      <c r="X1262" t="s">
        <v>22</v>
      </c>
      <c r="Y1262" t="s">
        <v>23</v>
      </c>
      <c r="Z1262" t="s">
        <v>37</v>
      </c>
    </row>
    <row r="1263" spans="1:26" x14ac:dyDescent="0.2">
      <c r="A1263" s="1">
        <v>43629</v>
      </c>
      <c r="B1263" t="s">
        <v>36</v>
      </c>
      <c r="C1263" t="s">
        <v>35</v>
      </c>
      <c r="D1263" t="s">
        <v>34</v>
      </c>
      <c r="E1263" t="s">
        <v>149</v>
      </c>
      <c r="F1263" s="3" t="s">
        <v>17</v>
      </c>
      <c r="G1263" s="3">
        <f>WEEKDAY(A1263,2)</f>
        <v>4</v>
      </c>
      <c r="H1263" s="7">
        <f>N1263+O1263/60</f>
        <v>14</v>
      </c>
      <c r="I1263" s="7">
        <f>P1263+Q1263/60</f>
        <v>15.333333333333334</v>
      </c>
      <c r="J1263" s="4">
        <f>IFERROR(VLOOKUP($U1263,TONGHOPVERSION!$A$3:$G$240,6,FALSE),VLOOKUP($B1263,TONGHOPVERSION!$A$3:$G$240,6,FALSE))</f>
        <v>236.34688949060637</v>
      </c>
      <c r="K1263" s="4">
        <f>IFERROR(VLOOKUP($U1263,TONGHOPVERSION!$A$3:$G$240,7,FALSE),VLOOKUP($B1263,TONGHOPVERSION!$A$3:$G$240,7,FALSE))</f>
        <v>201.94443000170284</v>
      </c>
      <c r="L1263" s="2">
        <v>0.58333333333333337</v>
      </c>
      <c r="M1263" s="2">
        <v>0.63888888888888895</v>
      </c>
      <c r="N1263" s="6">
        <f t="shared" si="76"/>
        <v>14</v>
      </c>
      <c r="O1263" s="6">
        <f t="shared" si="77"/>
        <v>0</v>
      </c>
      <c r="P1263" s="6">
        <f t="shared" si="78"/>
        <v>15</v>
      </c>
      <c r="Q1263" s="6">
        <f t="shared" si="79"/>
        <v>20</v>
      </c>
      <c r="R1263">
        <v>184</v>
      </c>
      <c r="S1263">
        <v>604</v>
      </c>
      <c r="T1263" s="4">
        <v>111.136</v>
      </c>
      <c r="U1263" t="s">
        <v>36</v>
      </c>
      <c r="V1263" t="s">
        <v>36</v>
      </c>
      <c r="W1263" t="s">
        <v>36</v>
      </c>
      <c r="X1263" t="s">
        <v>16</v>
      </c>
      <c r="Y1263" t="s">
        <v>30</v>
      </c>
      <c r="Z1263" t="s">
        <v>37</v>
      </c>
    </row>
    <row r="1264" spans="1:26" x14ac:dyDescent="0.2">
      <c r="A1264" s="1">
        <v>43629</v>
      </c>
      <c r="B1264" t="s">
        <v>82</v>
      </c>
      <c r="C1264" t="s">
        <v>35</v>
      </c>
      <c r="D1264" t="s">
        <v>83</v>
      </c>
      <c r="E1264" t="s">
        <v>377</v>
      </c>
      <c r="F1264" s="3" t="s">
        <v>17</v>
      </c>
      <c r="G1264" s="3">
        <f>WEEKDAY(A1264,2)</f>
        <v>4</v>
      </c>
      <c r="H1264" s="7">
        <f>N1264+O1264/60</f>
        <v>9</v>
      </c>
      <c r="I1264" s="7">
        <f>P1264+Q1264/60</f>
        <v>10.583333333333334</v>
      </c>
      <c r="J1264" s="4">
        <f>IFERROR(VLOOKUP($U1264,TONGHOPVERSION!$A$3:$G$240,6,FALSE),VLOOKUP($B1264,TONGHOPVERSION!$A$3:$G$240,6,FALSE))</f>
        <v>222.57043902349176</v>
      </c>
      <c r="K1264" s="4">
        <f>IFERROR(VLOOKUP($U1264,TONGHOPVERSION!$A$3:$G$240,7,FALSE),VLOOKUP($B1264,TONGHOPVERSION!$A$3:$G$240,7,FALSE))</f>
        <v>242.23014347086047</v>
      </c>
      <c r="L1264" s="2">
        <v>0.375</v>
      </c>
      <c r="M1264" s="2">
        <v>0.44097222222222227</v>
      </c>
      <c r="N1264" s="6">
        <f t="shared" si="76"/>
        <v>9</v>
      </c>
      <c r="O1264" s="6">
        <f t="shared" si="77"/>
        <v>0</v>
      </c>
      <c r="P1264" s="6">
        <f t="shared" si="78"/>
        <v>10</v>
      </c>
      <c r="Q1264" s="6">
        <f t="shared" si="79"/>
        <v>35</v>
      </c>
      <c r="R1264">
        <v>184</v>
      </c>
      <c r="S1264">
        <v>879</v>
      </c>
      <c r="T1264" s="4">
        <v>161.73599999999999</v>
      </c>
      <c r="U1264" t="s">
        <v>82</v>
      </c>
      <c r="V1264" t="s">
        <v>82</v>
      </c>
      <c r="W1264" t="s">
        <v>41</v>
      </c>
      <c r="X1264" t="s">
        <v>16</v>
      </c>
      <c r="Y1264" t="s">
        <v>30</v>
      </c>
      <c r="Z1264" t="s">
        <v>37</v>
      </c>
    </row>
    <row r="1265" spans="1:26" x14ac:dyDescent="0.2">
      <c r="A1265" s="1">
        <v>43629</v>
      </c>
      <c r="B1265" t="s">
        <v>94</v>
      </c>
      <c r="C1265" t="s">
        <v>27</v>
      </c>
      <c r="D1265" t="s">
        <v>35</v>
      </c>
      <c r="E1265" t="s">
        <v>359</v>
      </c>
      <c r="F1265" s="3" t="s">
        <v>17</v>
      </c>
      <c r="G1265" s="3">
        <f>WEEKDAY(A1265,2)</f>
        <v>4</v>
      </c>
      <c r="H1265" s="7">
        <f>N1265+O1265/60</f>
        <v>6</v>
      </c>
      <c r="I1265" s="7">
        <f>P1265+Q1265/60</f>
        <v>8.0833333333333339</v>
      </c>
      <c r="J1265" s="4">
        <f>IFERROR(VLOOKUP($U1265,TONGHOPVERSION!$A$3:$G$240,6,FALSE),VLOOKUP($B1265,TONGHOPVERSION!$A$3:$G$240,6,FALSE))</f>
        <v>381.62004815649715</v>
      </c>
      <c r="K1265" s="4">
        <f>IFERROR(VLOOKUP($U1265,TONGHOPVERSION!$A$3:$G$240,7,FALSE),VLOOKUP($B1265,TONGHOPVERSION!$A$3:$G$240,7,FALSE))</f>
        <v>329.70071085785668</v>
      </c>
      <c r="L1265" s="2">
        <v>0.25</v>
      </c>
      <c r="M1265" s="2">
        <v>0.33680555555555558</v>
      </c>
      <c r="N1265" s="6">
        <f t="shared" si="76"/>
        <v>6</v>
      </c>
      <c r="O1265" s="6">
        <f t="shared" si="77"/>
        <v>0</v>
      </c>
      <c r="P1265" s="6">
        <f t="shared" si="78"/>
        <v>8</v>
      </c>
      <c r="Q1265" s="6">
        <f t="shared" si="79"/>
        <v>5</v>
      </c>
      <c r="R1265">
        <v>184</v>
      </c>
      <c r="S1265">
        <v>1133</v>
      </c>
      <c r="T1265" s="4">
        <v>208.47200000000001</v>
      </c>
      <c r="U1265" t="s">
        <v>92</v>
      </c>
      <c r="V1265" t="s">
        <v>92</v>
      </c>
      <c r="W1265" t="s">
        <v>92</v>
      </c>
      <c r="X1265" t="s">
        <v>16</v>
      </c>
      <c r="Y1265" t="s">
        <v>30</v>
      </c>
      <c r="Z1265" t="s">
        <v>37</v>
      </c>
    </row>
    <row r="1266" spans="1:26" x14ac:dyDescent="0.2">
      <c r="A1266" s="1">
        <v>43629</v>
      </c>
      <c r="B1266" t="s">
        <v>90</v>
      </c>
      <c r="C1266" t="s">
        <v>83</v>
      </c>
      <c r="D1266" t="s">
        <v>35</v>
      </c>
      <c r="E1266" t="s">
        <v>380</v>
      </c>
      <c r="F1266" s="3" t="s">
        <v>17</v>
      </c>
      <c r="G1266" s="3">
        <f>WEEKDAY(A1266,2)</f>
        <v>4</v>
      </c>
      <c r="H1266" s="7">
        <f>N1266+O1266/60</f>
        <v>11.25</v>
      </c>
      <c r="I1266" s="7">
        <f>P1266+Q1266/60</f>
        <v>12.916666666666666</v>
      </c>
      <c r="J1266" s="4">
        <f>IFERROR(VLOOKUP($U1266,TONGHOPVERSION!$A$3:$G$240,6,FALSE),VLOOKUP($B1266,TONGHOPVERSION!$A$3:$G$240,6,FALSE))</f>
        <v>222.57043902349176</v>
      </c>
      <c r="K1266" s="4">
        <f>IFERROR(VLOOKUP($U1266,TONGHOPVERSION!$A$3:$G$240,7,FALSE),VLOOKUP($B1266,TONGHOPVERSION!$A$3:$G$240,7,FALSE))</f>
        <v>242.23014347086047</v>
      </c>
      <c r="L1266" s="2">
        <v>0.46875</v>
      </c>
      <c r="M1266" s="2">
        <v>0.53819444444444442</v>
      </c>
      <c r="N1266" s="6">
        <f t="shared" si="76"/>
        <v>11</v>
      </c>
      <c r="O1266" s="6">
        <f t="shared" si="77"/>
        <v>15</v>
      </c>
      <c r="P1266" s="6">
        <f t="shared" si="78"/>
        <v>12</v>
      </c>
      <c r="Q1266" s="6">
        <f t="shared" si="79"/>
        <v>55</v>
      </c>
      <c r="R1266">
        <v>184</v>
      </c>
      <c r="S1266">
        <v>879</v>
      </c>
      <c r="T1266" s="4">
        <v>161.73599999999999</v>
      </c>
      <c r="U1266" t="s">
        <v>82</v>
      </c>
      <c r="V1266" t="s">
        <v>82</v>
      </c>
      <c r="W1266" t="s">
        <v>41</v>
      </c>
      <c r="X1266" t="s">
        <v>16</v>
      </c>
      <c r="Y1266" t="s">
        <v>30</v>
      </c>
      <c r="Z1266" t="s">
        <v>37</v>
      </c>
    </row>
    <row r="1267" spans="1:26" x14ac:dyDescent="0.2">
      <c r="A1267" s="1">
        <v>43629</v>
      </c>
      <c r="B1267" t="s">
        <v>227</v>
      </c>
      <c r="C1267" t="s">
        <v>35</v>
      </c>
      <c r="D1267" t="s">
        <v>228</v>
      </c>
      <c r="E1267" t="s">
        <v>226</v>
      </c>
      <c r="F1267" s="3" t="s">
        <v>17</v>
      </c>
      <c r="G1267" s="3">
        <f>WEEKDAY(A1267,2)</f>
        <v>4</v>
      </c>
      <c r="H1267" s="7">
        <f>N1267+O1267/60</f>
        <v>4</v>
      </c>
      <c r="I1267" s="7">
        <f>P1267+Q1267/60</f>
        <v>5.833333333333333</v>
      </c>
      <c r="J1267" s="4">
        <f>IFERROR(VLOOKUP($U1267,TONGHOPVERSION!$A$3:$G$240,6,FALSE),VLOOKUP($B1267,TONGHOPVERSION!$A$3:$G$240,6,FALSE))</f>
        <v>206.38932138906318</v>
      </c>
      <c r="K1267" s="4">
        <f>IFERROR(VLOOKUP($U1267,TONGHOPVERSION!$A$3:$G$240,7,FALSE),VLOOKUP($B1267,TONGHOPVERSION!$A$3:$G$240,7,FALSE))</f>
        <v>262.45868422811373</v>
      </c>
      <c r="L1267" s="2">
        <v>0.16666666666666666</v>
      </c>
      <c r="M1267" s="2">
        <v>0.24305555555555555</v>
      </c>
      <c r="N1267" s="6">
        <f t="shared" si="76"/>
        <v>4</v>
      </c>
      <c r="O1267" s="6">
        <f t="shared" si="77"/>
        <v>0</v>
      </c>
      <c r="P1267" s="6">
        <f t="shared" si="78"/>
        <v>5</v>
      </c>
      <c r="Q1267" s="6">
        <f t="shared" si="79"/>
        <v>50</v>
      </c>
      <c r="R1267">
        <v>184</v>
      </c>
      <c r="S1267">
        <v>958</v>
      </c>
      <c r="T1267" s="4">
        <v>176.27199999999999</v>
      </c>
      <c r="U1267" t="s">
        <v>227</v>
      </c>
      <c r="V1267" t="s">
        <v>227</v>
      </c>
      <c r="W1267" t="s">
        <v>41</v>
      </c>
      <c r="X1267" t="s">
        <v>16</v>
      </c>
      <c r="Y1267" t="s">
        <v>30</v>
      </c>
      <c r="Z1267" t="s">
        <v>37</v>
      </c>
    </row>
    <row r="1268" spans="1:26" x14ac:dyDescent="0.2">
      <c r="A1268" s="1">
        <v>43629</v>
      </c>
      <c r="B1268" t="s">
        <v>232</v>
      </c>
      <c r="C1268" t="s">
        <v>228</v>
      </c>
      <c r="D1268" t="s">
        <v>35</v>
      </c>
      <c r="E1268" t="s">
        <v>231</v>
      </c>
      <c r="F1268" s="3" t="s">
        <v>17</v>
      </c>
      <c r="G1268" s="3">
        <f>WEEKDAY(A1268,2)</f>
        <v>4</v>
      </c>
      <c r="H1268" s="7">
        <f>N1268+O1268/60</f>
        <v>6.5</v>
      </c>
      <c r="I1268" s="7">
        <f>P1268+Q1268/60</f>
        <v>8.25</v>
      </c>
      <c r="J1268" s="4">
        <f>IFERROR(VLOOKUP($U1268,TONGHOPVERSION!$A$3:$G$240,6,FALSE),VLOOKUP($B1268,TONGHOPVERSION!$A$3:$G$240,6,FALSE))</f>
        <v>206.38932138906318</v>
      </c>
      <c r="K1268" s="4">
        <f>IFERROR(VLOOKUP($U1268,TONGHOPVERSION!$A$3:$G$240,7,FALSE),VLOOKUP($B1268,TONGHOPVERSION!$A$3:$G$240,7,FALSE))</f>
        <v>262.45868422811373</v>
      </c>
      <c r="L1268" s="2">
        <v>0.27083333333333331</v>
      </c>
      <c r="M1268" s="2">
        <v>0.34375</v>
      </c>
      <c r="N1268" s="6">
        <f t="shared" si="76"/>
        <v>6</v>
      </c>
      <c r="O1268" s="6">
        <f t="shared" si="77"/>
        <v>30</v>
      </c>
      <c r="P1268" s="6">
        <f t="shared" si="78"/>
        <v>8</v>
      </c>
      <c r="Q1268" s="6">
        <f t="shared" si="79"/>
        <v>15</v>
      </c>
      <c r="R1268">
        <v>184</v>
      </c>
      <c r="S1268">
        <v>958</v>
      </c>
      <c r="T1268" s="4">
        <v>176.27199999999999</v>
      </c>
      <c r="U1268" t="s">
        <v>227</v>
      </c>
      <c r="V1268" t="s">
        <v>227</v>
      </c>
      <c r="W1268" t="s">
        <v>41</v>
      </c>
      <c r="X1268" t="s">
        <v>16</v>
      </c>
      <c r="Y1268" t="s">
        <v>30</v>
      </c>
      <c r="Z1268" t="s">
        <v>37</v>
      </c>
    </row>
    <row r="1269" spans="1:26" x14ac:dyDescent="0.2">
      <c r="A1269" s="1">
        <v>43629</v>
      </c>
      <c r="B1269" t="s">
        <v>36</v>
      </c>
      <c r="C1269" t="s">
        <v>35</v>
      </c>
      <c r="D1269" t="s">
        <v>34</v>
      </c>
      <c r="E1269" t="s">
        <v>76</v>
      </c>
      <c r="F1269" s="3" t="s">
        <v>17</v>
      </c>
      <c r="G1269" s="3">
        <f>WEEKDAY(A1269,2)</f>
        <v>4</v>
      </c>
      <c r="H1269" s="7">
        <f>N1269+O1269/60</f>
        <v>23</v>
      </c>
      <c r="I1269" s="7">
        <f>P1269+Q1269/60</f>
        <v>0.33333333333333331</v>
      </c>
      <c r="J1269" s="4">
        <f>IFERROR(VLOOKUP($U1269,TONGHOPVERSION!$A$3:$G$240,6,FALSE),VLOOKUP($B1269,TONGHOPVERSION!$A$3:$G$240,6,FALSE))</f>
        <v>236.34688949060637</v>
      </c>
      <c r="K1269" s="4">
        <f>IFERROR(VLOOKUP($U1269,TONGHOPVERSION!$A$3:$G$240,7,FALSE),VLOOKUP($B1269,TONGHOPVERSION!$A$3:$G$240,7,FALSE))</f>
        <v>201.94443000170284</v>
      </c>
      <c r="L1269" s="2">
        <v>0.95833333333333337</v>
      </c>
      <c r="M1269" s="2">
        <v>1.3888888888888888E-2</v>
      </c>
      <c r="N1269" s="6">
        <f t="shared" si="76"/>
        <v>23</v>
      </c>
      <c r="O1269" s="6">
        <f t="shared" si="77"/>
        <v>0</v>
      </c>
      <c r="P1269" s="6">
        <f t="shared" si="78"/>
        <v>0</v>
      </c>
      <c r="Q1269" s="6">
        <f t="shared" si="79"/>
        <v>20</v>
      </c>
      <c r="R1269">
        <v>184</v>
      </c>
      <c r="S1269">
        <v>604</v>
      </c>
      <c r="T1269" s="4">
        <v>111.136</v>
      </c>
      <c r="U1269" t="s">
        <v>36</v>
      </c>
      <c r="V1269" t="s">
        <v>36</v>
      </c>
      <c r="W1269" t="s">
        <v>36</v>
      </c>
      <c r="X1269" t="s">
        <v>16</v>
      </c>
      <c r="Y1269" t="s">
        <v>30</v>
      </c>
      <c r="Z1269" t="s">
        <v>37</v>
      </c>
    </row>
    <row r="1270" spans="1:26" x14ac:dyDescent="0.2">
      <c r="A1270" s="1">
        <v>43629</v>
      </c>
      <c r="B1270" t="s">
        <v>438</v>
      </c>
      <c r="C1270" t="s">
        <v>35</v>
      </c>
      <c r="D1270" t="s">
        <v>439</v>
      </c>
      <c r="E1270" t="s">
        <v>437</v>
      </c>
      <c r="F1270" s="3" t="s">
        <v>17</v>
      </c>
      <c r="G1270" s="3">
        <f>WEEKDAY(A1270,2)</f>
        <v>4</v>
      </c>
      <c r="H1270" s="7">
        <f>N1270+O1270/60</f>
        <v>9.5833333333333339</v>
      </c>
      <c r="I1270" s="7">
        <f>P1270+Q1270/60</f>
        <v>11.5</v>
      </c>
      <c r="J1270" s="4">
        <f>IFERROR(VLOOKUP($U1270,TONGHOPVERSION!$A$3:$G$240,6,FALSE),VLOOKUP($B1270,TONGHOPVERSION!$A$3:$G$240,6,FALSE))</f>
        <v>352.0849431463634</v>
      </c>
      <c r="K1270" s="4">
        <f>IFERROR(VLOOKUP($U1270,TONGHOPVERSION!$A$3:$G$240,7,FALSE),VLOOKUP($B1270,TONGHOPVERSION!$A$3:$G$240,7,FALSE))</f>
        <v>364.1167200111874</v>
      </c>
      <c r="L1270" s="2">
        <v>0.39930555555555558</v>
      </c>
      <c r="M1270" s="2">
        <v>0.47916666666666669</v>
      </c>
      <c r="N1270" s="6">
        <f t="shared" si="76"/>
        <v>9</v>
      </c>
      <c r="O1270" s="6">
        <f t="shared" si="77"/>
        <v>35</v>
      </c>
      <c r="P1270" s="6">
        <f t="shared" si="78"/>
        <v>11</v>
      </c>
      <c r="Q1270" s="6">
        <f t="shared" si="79"/>
        <v>30</v>
      </c>
      <c r="R1270">
        <v>184</v>
      </c>
      <c r="S1270">
        <v>1123</v>
      </c>
      <c r="T1270" s="4">
        <v>206.63200000000001</v>
      </c>
      <c r="U1270" t="s">
        <v>438</v>
      </c>
      <c r="V1270" t="s">
        <v>438</v>
      </c>
      <c r="W1270" t="s">
        <v>55</v>
      </c>
      <c r="X1270" t="s">
        <v>440</v>
      </c>
      <c r="Y1270" t="s">
        <v>23</v>
      </c>
      <c r="Z1270" t="s">
        <v>37</v>
      </c>
    </row>
    <row r="1271" spans="1:26" x14ac:dyDescent="0.2">
      <c r="A1271" s="1">
        <v>43629</v>
      </c>
      <c r="B1271" t="s">
        <v>444</v>
      </c>
      <c r="C1271" t="s">
        <v>439</v>
      </c>
      <c r="D1271" t="s">
        <v>35</v>
      </c>
      <c r="E1271" t="s">
        <v>443</v>
      </c>
      <c r="F1271" s="3" t="s">
        <v>17</v>
      </c>
      <c r="G1271" s="3">
        <f>WEEKDAY(A1271,2)</f>
        <v>4</v>
      </c>
      <c r="H1271" s="7">
        <f>N1271+O1271/60</f>
        <v>12.5</v>
      </c>
      <c r="I1271" s="7">
        <f>P1271+Q1271/60</f>
        <v>14.5</v>
      </c>
      <c r="J1271" s="4">
        <f>IFERROR(VLOOKUP($U1271,TONGHOPVERSION!$A$3:$G$240,6,FALSE),VLOOKUP($B1271,TONGHOPVERSION!$A$3:$G$240,6,FALSE))</f>
        <v>352.0849431463634</v>
      </c>
      <c r="K1271" s="4">
        <f>IFERROR(VLOOKUP($U1271,TONGHOPVERSION!$A$3:$G$240,7,FALSE),VLOOKUP($B1271,TONGHOPVERSION!$A$3:$G$240,7,FALSE))</f>
        <v>364.1167200111874</v>
      </c>
      <c r="L1271" s="2">
        <v>0.52083333333333337</v>
      </c>
      <c r="M1271" s="2">
        <v>0.60416666666666663</v>
      </c>
      <c r="N1271" s="6">
        <f t="shared" si="76"/>
        <v>12</v>
      </c>
      <c r="O1271" s="6">
        <f t="shared" si="77"/>
        <v>30</v>
      </c>
      <c r="P1271" s="6">
        <f t="shared" si="78"/>
        <v>14</v>
      </c>
      <c r="Q1271" s="6">
        <f t="shared" si="79"/>
        <v>30</v>
      </c>
      <c r="R1271">
        <v>184</v>
      </c>
      <c r="S1271">
        <v>1123</v>
      </c>
      <c r="T1271" s="4">
        <v>206.63200000000001</v>
      </c>
      <c r="U1271" t="s">
        <v>438</v>
      </c>
      <c r="V1271" t="s">
        <v>438</v>
      </c>
      <c r="W1271" t="s">
        <v>55</v>
      </c>
      <c r="X1271" t="s">
        <v>440</v>
      </c>
      <c r="Y1271" t="s">
        <v>23</v>
      </c>
      <c r="Z1271" t="s">
        <v>37</v>
      </c>
    </row>
    <row r="1272" spans="1:26" x14ac:dyDescent="0.2">
      <c r="A1272" s="1">
        <v>43629</v>
      </c>
      <c r="B1272" t="s">
        <v>94</v>
      </c>
      <c r="C1272" t="s">
        <v>27</v>
      </c>
      <c r="D1272" t="s">
        <v>35</v>
      </c>
      <c r="E1272" t="s">
        <v>457</v>
      </c>
      <c r="F1272" s="3" t="s">
        <v>17</v>
      </c>
      <c r="G1272" s="3">
        <f>WEEKDAY(A1272,2)</f>
        <v>4</v>
      </c>
      <c r="H1272" s="7">
        <f>N1272+O1272/60</f>
        <v>1.1666666666666667</v>
      </c>
      <c r="I1272" s="7">
        <f>P1272+Q1272/60</f>
        <v>3.25</v>
      </c>
      <c r="J1272" s="4">
        <f>IFERROR(VLOOKUP($U1272,TONGHOPVERSION!$A$3:$G$240,6,FALSE),VLOOKUP($B1272,TONGHOPVERSION!$A$3:$G$240,6,FALSE))</f>
        <v>381.62004815649715</v>
      </c>
      <c r="K1272" s="4">
        <f>IFERROR(VLOOKUP($U1272,TONGHOPVERSION!$A$3:$G$240,7,FALSE),VLOOKUP($B1272,TONGHOPVERSION!$A$3:$G$240,7,FALSE))</f>
        <v>329.70071085785668</v>
      </c>
      <c r="L1272" s="2">
        <v>4.8611111111111112E-2</v>
      </c>
      <c r="M1272" s="2">
        <v>0.13541666666666666</v>
      </c>
      <c r="N1272" s="6">
        <f t="shared" si="76"/>
        <v>1</v>
      </c>
      <c r="O1272" s="6">
        <f t="shared" si="77"/>
        <v>10</v>
      </c>
      <c r="P1272" s="6">
        <f t="shared" si="78"/>
        <v>3</v>
      </c>
      <c r="Q1272" s="6">
        <f t="shared" si="79"/>
        <v>15</v>
      </c>
      <c r="R1272">
        <v>184</v>
      </c>
      <c r="S1272">
        <v>1133</v>
      </c>
      <c r="T1272" s="4">
        <v>208.47200000000001</v>
      </c>
      <c r="U1272" t="s">
        <v>92</v>
      </c>
      <c r="V1272" t="s">
        <v>92</v>
      </c>
      <c r="W1272" t="s">
        <v>92</v>
      </c>
      <c r="X1272" t="s">
        <v>16</v>
      </c>
      <c r="Y1272" t="s">
        <v>30</v>
      </c>
      <c r="Z1272" t="s">
        <v>288</v>
      </c>
    </row>
    <row r="1273" spans="1:26" x14ac:dyDescent="0.2">
      <c r="A1273" s="1">
        <v>43629</v>
      </c>
      <c r="B1273" t="s">
        <v>128</v>
      </c>
      <c r="C1273" t="s">
        <v>34</v>
      </c>
      <c r="D1273" t="s">
        <v>27</v>
      </c>
      <c r="E1273" t="s">
        <v>307</v>
      </c>
      <c r="F1273" s="3" t="s">
        <v>17</v>
      </c>
      <c r="G1273" s="3">
        <f>WEEKDAY(A1273,2)</f>
        <v>4</v>
      </c>
      <c r="H1273" s="7">
        <f>N1273+O1273/60</f>
        <v>8.6666666666666661</v>
      </c>
      <c r="I1273" s="7">
        <f>P1273+Q1273/60</f>
        <v>10.166666666666666</v>
      </c>
      <c r="J1273" s="4">
        <f>IFERROR(VLOOKUP($U1273,TONGHOPVERSION!$A$3:$G$240,6,FALSE),VLOOKUP($B1273,TONGHOPVERSION!$A$3:$G$240,6,FALSE))</f>
        <v>239.31340170869245</v>
      </c>
      <c r="K1273" s="4">
        <f>IFERROR(VLOOKUP($U1273,TONGHOPVERSION!$A$3:$G$240,7,FALSE),VLOOKUP($B1273,TONGHOPVERSION!$A$3:$G$240,7,FALSE))</f>
        <v>208.92363712533773</v>
      </c>
      <c r="L1273" s="2">
        <v>0.3611111111111111</v>
      </c>
      <c r="M1273" s="2">
        <v>0.4236111111111111</v>
      </c>
      <c r="N1273" s="6">
        <f t="shared" si="76"/>
        <v>8</v>
      </c>
      <c r="O1273" s="6">
        <f t="shared" si="77"/>
        <v>40</v>
      </c>
      <c r="P1273" s="6">
        <f t="shared" si="78"/>
        <v>10</v>
      </c>
      <c r="Q1273" s="6">
        <f t="shared" si="79"/>
        <v>10</v>
      </c>
      <c r="R1273">
        <v>184</v>
      </c>
      <c r="S1273">
        <v>602</v>
      </c>
      <c r="T1273" s="4">
        <v>110.768</v>
      </c>
      <c r="U1273" t="s">
        <v>129</v>
      </c>
      <c r="V1273" t="s">
        <v>129</v>
      </c>
      <c r="W1273" t="s">
        <v>129</v>
      </c>
      <c r="X1273" t="s">
        <v>16</v>
      </c>
      <c r="Y1273" t="s">
        <v>30</v>
      </c>
      <c r="Z1273" t="s">
        <v>37</v>
      </c>
    </row>
    <row r="1274" spans="1:26" x14ac:dyDescent="0.2">
      <c r="A1274" s="1">
        <v>43629</v>
      </c>
      <c r="B1274" t="s">
        <v>118</v>
      </c>
      <c r="C1274" t="s">
        <v>119</v>
      </c>
      <c r="D1274" t="s">
        <v>27</v>
      </c>
      <c r="E1274" t="s">
        <v>419</v>
      </c>
      <c r="F1274" s="3" t="s">
        <v>17</v>
      </c>
      <c r="G1274" s="3">
        <f>WEEKDAY(A1274,2)</f>
        <v>4</v>
      </c>
      <c r="H1274" s="7">
        <f>N1274+O1274/60</f>
        <v>13.25</v>
      </c>
      <c r="I1274" s="7">
        <f>P1274+Q1274/60</f>
        <v>14.75</v>
      </c>
      <c r="J1274" s="4">
        <f>IFERROR(VLOOKUP($U1274,TONGHOPVERSION!$A$3:$G$240,6,FALSE),VLOOKUP($B1274,TONGHOPVERSION!$A$3:$G$240,6,FALSE))</f>
        <v>214.88804221212081</v>
      </c>
      <c r="K1274" s="4">
        <f>IFERROR(VLOOKUP($U1274,TONGHOPVERSION!$A$3:$G$240,7,FALSE),VLOOKUP($B1274,TONGHOPVERSION!$A$3:$G$240,7,FALSE))</f>
        <v>213.88072353634405</v>
      </c>
      <c r="L1274" s="2">
        <v>0.55208333333333337</v>
      </c>
      <c r="M1274" s="2">
        <v>0.61458333333333337</v>
      </c>
      <c r="N1274" s="6">
        <f t="shared" si="76"/>
        <v>13</v>
      </c>
      <c r="O1274" s="6">
        <f t="shared" si="77"/>
        <v>15</v>
      </c>
      <c r="P1274" s="6">
        <f t="shared" si="78"/>
        <v>14</v>
      </c>
      <c r="Q1274" s="6">
        <f t="shared" si="79"/>
        <v>45</v>
      </c>
      <c r="R1274">
        <v>184</v>
      </c>
      <c r="S1274">
        <v>628</v>
      </c>
      <c r="T1274" s="4">
        <v>115.55200000000001</v>
      </c>
      <c r="U1274" t="s">
        <v>120</v>
      </c>
      <c r="V1274" t="s">
        <v>120</v>
      </c>
      <c r="W1274" t="s">
        <v>29</v>
      </c>
      <c r="X1274" t="s">
        <v>16</v>
      </c>
      <c r="Y1274" t="s">
        <v>30</v>
      </c>
      <c r="Z1274" t="s">
        <v>37</v>
      </c>
    </row>
    <row r="1275" spans="1:26" x14ac:dyDescent="0.2">
      <c r="A1275" s="1">
        <v>43629</v>
      </c>
      <c r="B1275" t="s">
        <v>309</v>
      </c>
      <c r="C1275" t="s">
        <v>262</v>
      </c>
      <c r="D1275" t="s">
        <v>34</v>
      </c>
      <c r="E1275" t="s">
        <v>308</v>
      </c>
      <c r="F1275" s="3" t="s">
        <v>17</v>
      </c>
      <c r="G1275" s="3">
        <f>WEEKDAY(A1275,2)</f>
        <v>4</v>
      </c>
      <c r="H1275" s="7">
        <f>N1275+O1275/60</f>
        <v>2.3333333333333335</v>
      </c>
      <c r="I1275" s="7">
        <f>P1275+Q1275/60</f>
        <v>7.25</v>
      </c>
      <c r="J1275" s="4">
        <f>IFERROR(VLOOKUP($U1275,TONGHOPVERSION!$A$3:$G$240,6,FALSE),VLOOKUP($B1275,TONGHOPVERSION!$A$3:$G$240,6,FALSE))</f>
        <v>594.66907759363221</v>
      </c>
      <c r="K1275" s="4">
        <f>IFERROR(VLOOKUP($U1275,TONGHOPVERSION!$A$3:$G$240,7,FALSE),VLOOKUP($B1275,TONGHOPVERSION!$A$3:$G$240,7,FALSE))</f>
        <v>745.27952176507517</v>
      </c>
      <c r="L1275" s="2">
        <v>9.7222222222222224E-2</v>
      </c>
      <c r="M1275" s="2">
        <v>0.30208333333333331</v>
      </c>
      <c r="N1275" s="6">
        <f t="shared" si="76"/>
        <v>2</v>
      </c>
      <c r="O1275" s="6">
        <f t="shared" si="77"/>
        <v>20</v>
      </c>
      <c r="P1275" s="6">
        <f t="shared" si="78"/>
        <v>7</v>
      </c>
      <c r="Q1275" s="6">
        <f t="shared" si="79"/>
        <v>15</v>
      </c>
      <c r="R1275">
        <v>184</v>
      </c>
      <c r="S1275">
        <v>2974</v>
      </c>
      <c r="T1275" s="4">
        <v>547.21600000000001</v>
      </c>
      <c r="U1275" t="s">
        <v>310</v>
      </c>
      <c r="V1275" t="s">
        <v>310</v>
      </c>
      <c r="W1275" t="s">
        <v>21</v>
      </c>
      <c r="X1275" t="s">
        <v>22</v>
      </c>
      <c r="Y1275" t="s">
        <v>23</v>
      </c>
      <c r="Z1275" t="s">
        <v>37</v>
      </c>
    </row>
    <row r="1276" spans="1:26" x14ac:dyDescent="0.2">
      <c r="A1276" s="1">
        <v>43629</v>
      </c>
      <c r="B1276" t="s">
        <v>120</v>
      </c>
      <c r="C1276" t="s">
        <v>27</v>
      </c>
      <c r="D1276" t="s">
        <v>119</v>
      </c>
      <c r="E1276" t="s">
        <v>421</v>
      </c>
      <c r="F1276" s="3" t="s">
        <v>17</v>
      </c>
      <c r="G1276" s="3">
        <f>WEEKDAY(A1276,2)</f>
        <v>4</v>
      </c>
      <c r="H1276" s="7">
        <f>N1276+O1276/60</f>
        <v>11.166666666666666</v>
      </c>
      <c r="I1276" s="7">
        <f>P1276+Q1276/60</f>
        <v>12.583333333333334</v>
      </c>
      <c r="J1276" s="4">
        <f>IFERROR(VLOOKUP($U1276,TONGHOPVERSION!$A$3:$G$240,6,FALSE),VLOOKUP($B1276,TONGHOPVERSION!$A$3:$G$240,6,FALSE))</f>
        <v>214.88804221212081</v>
      </c>
      <c r="K1276" s="4">
        <f>IFERROR(VLOOKUP($U1276,TONGHOPVERSION!$A$3:$G$240,7,FALSE),VLOOKUP($B1276,TONGHOPVERSION!$A$3:$G$240,7,FALSE))</f>
        <v>213.88072353634405</v>
      </c>
      <c r="L1276" s="2">
        <v>0.46527777777777773</v>
      </c>
      <c r="M1276" s="2">
        <v>0.52430555555555558</v>
      </c>
      <c r="N1276" s="6">
        <f t="shared" si="76"/>
        <v>11</v>
      </c>
      <c r="O1276" s="6">
        <f t="shared" si="77"/>
        <v>10</v>
      </c>
      <c r="P1276" s="6">
        <f t="shared" si="78"/>
        <v>12</v>
      </c>
      <c r="Q1276" s="6">
        <f t="shared" si="79"/>
        <v>35</v>
      </c>
      <c r="R1276">
        <v>184</v>
      </c>
      <c r="S1276">
        <v>628</v>
      </c>
      <c r="T1276" s="4">
        <v>115.55200000000001</v>
      </c>
      <c r="U1276" t="s">
        <v>120</v>
      </c>
      <c r="V1276" t="s">
        <v>120</v>
      </c>
      <c r="W1276" t="s">
        <v>29</v>
      </c>
      <c r="X1276" t="s">
        <v>16</v>
      </c>
      <c r="Y1276" t="s">
        <v>30</v>
      </c>
      <c r="Z1276" t="s">
        <v>37</v>
      </c>
    </row>
    <row r="1277" spans="1:26" x14ac:dyDescent="0.2">
      <c r="A1277" s="1">
        <v>43629</v>
      </c>
      <c r="B1277" t="s">
        <v>290</v>
      </c>
      <c r="C1277" t="s">
        <v>35</v>
      </c>
      <c r="D1277" t="s">
        <v>291</v>
      </c>
      <c r="E1277" t="s">
        <v>289</v>
      </c>
      <c r="F1277" s="3" t="s">
        <v>17</v>
      </c>
      <c r="G1277" s="3">
        <f>WEEKDAY(A1277,2)</f>
        <v>4</v>
      </c>
      <c r="H1277" s="7">
        <f>N1277+O1277/60</f>
        <v>18.333333333333332</v>
      </c>
      <c r="I1277" s="7">
        <f>P1277+Q1277/60</f>
        <v>22.333333333333332</v>
      </c>
      <c r="J1277" s="4">
        <f>IFERROR(VLOOKUP($U1277,TONGHOPVERSION!$A$3:$G$240,6,FALSE),VLOOKUP($B1277,TONGHOPVERSION!$A$3:$G$240,6,FALSE))</f>
        <v>851.51844399569575</v>
      </c>
      <c r="K1277" s="4">
        <f>IFERROR(VLOOKUP($U1277,TONGHOPVERSION!$A$3:$G$240,7,FALSE),VLOOKUP($B1277,TONGHOPVERSION!$A$3:$G$240,7,FALSE))</f>
        <v>835.14674301541368</v>
      </c>
      <c r="L1277" s="2">
        <v>0.76388888888888884</v>
      </c>
      <c r="M1277" s="2">
        <v>0.93055555555555547</v>
      </c>
      <c r="N1277" s="6">
        <f t="shared" si="76"/>
        <v>18</v>
      </c>
      <c r="O1277" s="6">
        <f t="shared" si="77"/>
        <v>20</v>
      </c>
      <c r="P1277" s="6">
        <f t="shared" si="78"/>
        <v>22</v>
      </c>
      <c r="Q1277" s="6">
        <f t="shared" si="79"/>
        <v>20</v>
      </c>
      <c r="R1277">
        <v>184</v>
      </c>
      <c r="S1277">
        <v>2789</v>
      </c>
      <c r="T1277" s="4">
        <v>513.17600000000004</v>
      </c>
      <c r="U1277" t="s">
        <v>290</v>
      </c>
      <c r="V1277" t="s">
        <v>290</v>
      </c>
      <c r="W1277" t="s">
        <v>21</v>
      </c>
      <c r="X1277" t="s">
        <v>145</v>
      </c>
      <c r="Y1277" t="s">
        <v>23</v>
      </c>
      <c r="Z1277" t="s">
        <v>37</v>
      </c>
    </row>
    <row r="1278" spans="1:26" x14ac:dyDescent="0.2">
      <c r="A1278" s="1">
        <v>43629</v>
      </c>
      <c r="B1278" t="s">
        <v>302</v>
      </c>
      <c r="C1278" t="s">
        <v>35</v>
      </c>
      <c r="D1278" t="s">
        <v>177</v>
      </c>
      <c r="E1278" t="s">
        <v>394</v>
      </c>
      <c r="F1278" s="3" t="s">
        <v>17</v>
      </c>
      <c r="G1278" s="3">
        <f>WEEKDAY(A1278,2)</f>
        <v>4</v>
      </c>
      <c r="H1278" s="7">
        <f>N1278+O1278/60</f>
        <v>10.166666666666666</v>
      </c>
      <c r="I1278" s="7">
        <f>P1278+Q1278/60</f>
        <v>12.333333333333334</v>
      </c>
      <c r="J1278" s="4">
        <f>IFERROR(VLOOKUP($U1278,TONGHOPVERSION!$A$3:$G$240,6,FALSE),VLOOKUP($B1278,TONGHOPVERSION!$A$3:$G$240,6,FALSE))</f>
        <v>293.23396399985552</v>
      </c>
      <c r="K1278" s="4">
        <f>IFERROR(VLOOKUP($U1278,TONGHOPVERSION!$A$3:$G$240,7,FALSE),VLOOKUP($B1278,TONGHOPVERSION!$A$3:$G$240,7,FALSE))</f>
        <v>332.36525256500209</v>
      </c>
      <c r="L1278" s="2">
        <v>0.4236111111111111</v>
      </c>
      <c r="M1278" s="2">
        <v>0.51388888888888895</v>
      </c>
      <c r="N1278" s="6">
        <f t="shared" si="76"/>
        <v>10</v>
      </c>
      <c r="O1278" s="6">
        <f t="shared" si="77"/>
        <v>10</v>
      </c>
      <c r="P1278" s="6">
        <f t="shared" si="78"/>
        <v>12</v>
      </c>
      <c r="Q1278" s="6">
        <f t="shared" si="79"/>
        <v>20</v>
      </c>
      <c r="R1278">
        <v>184</v>
      </c>
      <c r="S1278">
        <v>1213</v>
      </c>
      <c r="T1278" s="4">
        <v>223.19200000000001</v>
      </c>
      <c r="U1278" t="s">
        <v>302</v>
      </c>
      <c r="V1278" t="s">
        <v>302</v>
      </c>
      <c r="W1278" t="s">
        <v>29</v>
      </c>
      <c r="X1278" t="s">
        <v>16</v>
      </c>
      <c r="Y1278" t="s">
        <v>30</v>
      </c>
      <c r="Z1278" t="s">
        <v>37</v>
      </c>
    </row>
    <row r="1279" spans="1:26" x14ac:dyDescent="0.2">
      <c r="A1279" s="1">
        <v>43629</v>
      </c>
      <c r="B1279" t="s">
        <v>265</v>
      </c>
      <c r="C1279" t="s">
        <v>35</v>
      </c>
      <c r="D1279" t="s">
        <v>266</v>
      </c>
      <c r="E1279" t="s">
        <v>430</v>
      </c>
      <c r="F1279" s="3" t="s">
        <v>17</v>
      </c>
      <c r="G1279" s="3">
        <f>WEEKDAY(A1279,2)</f>
        <v>4</v>
      </c>
      <c r="H1279" s="7">
        <f>N1279+O1279/60</f>
        <v>4.25</v>
      </c>
      <c r="I1279" s="7">
        <f>P1279+Q1279/60</f>
        <v>6.416666666666667</v>
      </c>
      <c r="J1279" s="4">
        <f>IFERROR(VLOOKUP($U1279,TONGHOPVERSION!$A$3:$G$240,6,FALSE),VLOOKUP($B1279,TONGHOPVERSION!$A$3:$G$240,6,FALSE))</f>
        <v>308.7453322478957</v>
      </c>
      <c r="K1279" s="4">
        <f>IFERROR(VLOOKUP($U1279,TONGHOPVERSION!$A$3:$G$240,7,FALSE),VLOOKUP($B1279,TONGHOPVERSION!$A$3:$G$240,7,FALSE))</f>
        <v>330.16909384151558</v>
      </c>
      <c r="L1279" s="2">
        <v>0.17708333333333334</v>
      </c>
      <c r="M1279" s="2">
        <v>0.2673611111111111</v>
      </c>
      <c r="N1279" s="6">
        <f t="shared" si="76"/>
        <v>4</v>
      </c>
      <c r="O1279" s="6">
        <f t="shared" si="77"/>
        <v>15</v>
      </c>
      <c r="P1279" s="6">
        <f t="shared" si="78"/>
        <v>6</v>
      </c>
      <c r="Q1279" s="6">
        <f t="shared" si="79"/>
        <v>25</v>
      </c>
      <c r="R1279">
        <v>184</v>
      </c>
      <c r="S1279">
        <v>1217</v>
      </c>
      <c r="T1279" s="4">
        <v>223.928</v>
      </c>
      <c r="U1279" t="s">
        <v>265</v>
      </c>
      <c r="V1279" t="s">
        <v>265</v>
      </c>
      <c r="W1279" t="s">
        <v>125</v>
      </c>
      <c r="X1279" t="s">
        <v>16</v>
      </c>
      <c r="Y1279" t="s">
        <v>30</v>
      </c>
      <c r="Z1279" t="s">
        <v>37</v>
      </c>
    </row>
    <row r="1280" spans="1:26" x14ac:dyDescent="0.2">
      <c r="A1280" s="1">
        <v>43629</v>
      </c>
      <c r="B1280" t="s">
        <v>304</v>
      </c>
      <c r="C1280" t="s">
        <v>177</v>
      </c>
      <c r="D1280" t="s">
        <v>35</v>
      </c>
      <c r="E1280" t="s">
        <v>395</v>
      </c>
      <c r="F1280" s="3" t="s">
        <v>17</v>
      </c>
      <c r="G1280" s="3">
        <f>WEEKDAY(A1280,2)</f>
        <v>4</v>
      </c>
      <c r="H1280" s="7">
        <f>N1280+O1280/60</f>
        <v>13</v>
      </c>
      <c r="I1280" s="7">
        <f>P1280+Q1280/60</f>
        <v>15.166666666666666</v>
      </c>
      <c r="J1280" s="4">
        <f>IFERROR(VLOOKUP($U1280,TONGHOPVERSION!$A$3:$G$240,6,FALSE),VLOOKUP($B1280,TONGHOPVERSION!$A$3:$G$240,6,FALSE))</f>
        <v>293.23396399985552</v>
      </c>
      <c r="K1280" s="4">
        <f>IFERROR(VLOOKUP($U1280,TONGHOPVERSION!$A$3:$G$240,7,FALSE),VLOOKUP($B1280,TONGHOPVERSION!$A$3:$G$240,7,FALSE))</f>
        <v>332.36525256500209</v>
      </c>
      <c r="L1280" s="2">
        <v>0.54166666666666663</v>
      </c>
      <c r="M1280" s="2">
        <v>0.63194444444444442</v>
      </c>
      <c r="N1280" s="6">
        <f t="shared" si="76"/>
        <v>13</v>
      </c>
      <c r="O1280" s="6">
        <f t="shared" si="77"/>
        <v>0</v>
      </c>
      <c r="P1280" s="6">
        <f t="shared" si="78"/>
        <v>15</v>
      </c>
      <c r="Q1280" s="6">
        <f t="shared" si="79"/>
        <v>10</v>
      </c>
      <c r="R1280">
        <v>184</v>
      </c>
      <c r="S1280">
        <v>1213</v>
      </c>
      <c r="T1280" s="4">
        <v>223.19200000000001</v>
      </c>
      <c r="U1280" t="s">
        <v>302</v>
      </c>
      <c r="V1280" t="s">
        <v>302</v>
      </c>
      <c r="W1280" t="s">
        <v>29</v>
      </c>
      <c r="X1280" t="s">
        <v>16</v>
      </c>
      <c r="Y1280" t="s">
        <v>30</v>
      </c>
      <c r="Z1280" t="s">
        <v>37</v>
      </c>
    </row>
    <row r="1281" spans="1:26" x14ac:dyDescent="0.2">
      <c r="A1281" s="1">
        <v>43629</v>
      </c>
      <c r="B1281" t="s">
        <v>94</v>
      </c>
      <c r="C1281" t="s">
        <v>27</v>
      </c>
      <c r="D1281" t="s">
        <v>35</v>
      </c>
      <c r="E1281" t="s">
        <v>627</v>
      </c>
      <c r="F1281" s="3" t="s">
        <v>17</v>
      </c>
      <c r="G1281" s="3">
        <f>WEEKDAY(A1281,2)</f>
        <v>4</v>
      </c>
      <c r="H1281" s="7">
        <f>N1281+O1281/60</f>
        <v>1.5</v>
      </c>
      <c r="I1281" s="7">
        <f>P1281+Q1281/60</f>
        <v>3.5833333333333335</v>
      </c>
      <c r="J1281" s="4">
        <f>IFERROR(VLOOKUP($U1281,TONGHOPVERSION!$A$3:$G$240,6,FALSE),VLOOKUP($B1281,TONGHOPVERSION!$A$3:$G$240,6,FALSE))</f>
        <v>381.62004815649715</v>
      </c>
      <c r="K1281" s="4">
        <f>IFERROR(VLOOKUP($U1281,TONGHOPVERSION!$A$3:$G$240,7,FALSE),VLOOKUP($B1281,TONGHOPVERSION!$A$3:$G$240,7,FALSE))</f>
        <v>329.70071085785668</v>
      </c>
      <c r="L1281" s="2">
        <v>6.25E-2</v>
      </c>
      <c r="M1281" s="2">
        <v>0.14930555555555555</v>
      </c>
      <c r="N1281" s="6">
        <f t="shared" si="76"/>
        <v>1</v>
      </c>
      <c r="O1281" s="6">
        <f t="shared" si="77"/>
        <v>30</v>
      </c>
      <c r="P1281" s="6">
        <f t="shared" si="78"/>
        <v>3</v>
      </c>
      <c r="Q1281" s="6">
        <f t="shared" si="79"/>
        <v>35</v>
      </c>
      <c r="R1281">
        <v>184</v>
      </c>
      <c r="S1281">
        <v>1133</v>
      </c>
      <c r="T1281" s="4">
        <v>208.47200000000001</v>
      </c>
      <c r="U1281" t="s">
        <v>92</v>
      </c>
      <c r="V1281" t="s">
        <v>92</v>
      </c>
      <c r="W1281" t="s">
        <v>92</v>
      </c>
      <c r="X1281" t="s">
        <v>16</v>
      </c>
      <c r="Y1281" t="s">
        <v>30</v>
      </c>
      <c r="Z1281" t="s">
        <v>37</v>
      </c>
    </row>
    <row r="1282" spans="1:26" x14ac:dyDescent="0.2">
      <c r="A1282" s="1">
        <v>43629</v>
      </c>
      <c r="B1282" t="s">
        <v>270</v>
      </c>
      <c r="C1282" t="s">
        <v>266</v>
      </c>
      <c r="D1282" t="s">
        <v>35</v>
      </c>
      <c r="E1282" t="s">
        <v>432</v>
      </c>
      <c r="F1282" s="3" t="s">
        <v>17</v>
      </c>
      <c r="G1282" s="3">
        <f>WEEKDAY(A1282,2)</f>
        <v>4</v>
      </c>
      <c r="H1282" s="7">
        <f>N1282+O1282/60</f>
        <v>7.25</v>
      </c>
      <c r="I1282" s="7">
        <f>P1282+Q1282/60</f>
        <v>9.3333333333333339</v>
      </c>
      <c r="J1282" s="4">
        <f>IFERROR(VLOOKUP($U1282,TONGHOPVERSION!$A$3:$G$240,6,FALSE),VLOOKUP($B1282,TONGHOPVERSION!$A$3:$G$240,6,FALSE))</f>
        <v>308.7453322478957</v>
      </c>
      <c r="K1282" s="4">
        <f>IFERROR(VLOOKUP($U1282,TONGHOPVERSION!$A$3:$G$240,7,FALSE),VLOOKUP($B1282,TONGHOPVERSION!$A$3:$G$240,7,FALSE))</f>
        <v>330.16909384151558</v>
      </c>
      <c r="L1282" s="2">
        <v>0.30208333333333331</v>
      </c>
      <c r="M1282" s="2">
        <v>0.3888888888888889</v>
      </c>
      <c r="N1282" s="6">
        <f t="shared" si="76"/>
        <v>7</v>
      </c>
      <c r="O1282" s="6">
        <f t="shared" si="77"/>
        <v>15</v>
      </c>
      <c r="P1282" s="6">
        <f t="shared" si="78"/>
        <v>9</v>
      </c>
      <c r="Q1282" s="6">
        <f t="shared" si="79"/>
        <v>20</v>
      </c>
      <c r="R1282">
        <v>184</v>
      </c>
      <c r="S1282">
        <v>1217</v>
      </c>
      <c r="T1282" s="4">
        <v>223.928</v>
      </c>
      <c r="U1282" t="s">
        <v>265</v>
      </c>
      <c r="V1282" t="s">
        <v>265</v>
      </c>
      <c r="W1282" t="s">
        <v>125</v>
      </c>
      <c r="X1282" t="s">
        <v>16</v>
      </c>
      <c r="Y1282" t="s">
        <v>30</v>
      </c>
      <c r="Z1282" t="s">
        <v>37</v>
      </c>
    </row>
    <row r="1283" spans="1:26" x14ac:dyDescent="0.2">
      <c r="A1283" s="1">
        <v>43629</v>
      </c>
      <c r="B1283" t="s">
        <v>147</v>
      </c>
      <c r="C1283" t="s">
        <v>19</v>
      </c>
      <c r="D1283" t="s">
        <v>35</v>
      </c>
      <c r="E1283" t="s">
        <v>146</v>
      </c>
      <c r="F1283" s="3" t="s">
        <v>17</v>
      </c>
      <c r="G1283" s="3">
        <f>WEEKDAY(A1283,2)</f>
        <v>4</v>
      </c>
      <c r="H1283" s="7">
        <f>N1283+O1283/60</f>
        <v>9.6666666666666661</v>
      </c>
      <c r="I1283" s="7">
        <f>P1283+Q1283/60</f>
        <v>11.5</v>
      </c>
      <c r="J1283" s="4">
        <f>IFERROR(VLOOKUP($U1283,TONGHOPVERSION!$A$3:$G$240,6,FALSE),VLOOKUP($B1283,TONGHOPVERSION!$A$3:$G$240,6,FALSE))</f>
        <v>276.42241165161988</v>
      </c>
      <c r="K1283" s="4">
        <f>IFERROR(VLOOKUP($U1283,TONGHOPVERSION!$A$3:$G$240,7,FALSE),VLOOKUP($B1283,TONGHOPVERSION!$A$3:$G$240,7,FALSE))</f>
        <v>284.1111398350593</v>
      </c>
      <c r="L1283" s="2">
        <v>0.40277777777777773</v>
      </c>
      <c r="M1283" s="2">
        <v>0.47916666666666669</v>
      </c>
      <c r="N1283" s="6">
        <f t="shared" ref="N1283:N1346" si="80">HOUR(L1283)</f>
        <v>9</v>
      </c>
      <c r="O1283" s="6">
        <f t="shared" ref="O1283:O1346" si="81">MINUTE(L1283)</f>
        <v>40</v>
      </c>
      <c r="P1283" s="6">
        <f t="shared" ref="P1283:P1346" si="82">HOUR(M1283)</f>
        <v>11</v>
      </c>
      <c r="Q1283" s="6">
        <f t="shared" ref="Q1283:Q1346" si="83">MINUTE(M1283)</f>
        <v>30</v>
      </c>
      <c r="R1283">
        <v>184</v>
      </c>
      <c r="S1283">
        <v>1061</v>
      </c>
      <c r="T1283" s="4">
        <v>195.22399999999999</v>
      </c>
      <c r="U1283" t="s">
        <v>148</v>
      </c>
      <c r="V1283" t="s">
        <v>148</v>
      </c>
      <c r="W1283" t="s">
        <v>29</v>
      </c>
      <c r="X1283" t="s">
        <v>16</v>
      </c>
      <c r="Y1283" t="s">
        <v>30</v>
      </c>
      <c r="Z1283" t="s">
        <v>37</v>
      </c>
    </row>
    <row r="1284" spans="1:26" x14ac:dyDescent="0.2">
      <c r="A1284" s="1">
        <v>43629</v>
      </c>
      <c r="B1284" t="s">
        <v>148</v>
      </c>
      <c r="C1284" t="s">
        <v>35</v>
      </c>
      <c r="D1284" t="s">
        <v>19</v>
      </c>
      <c r="E1284" t="s">
        <v>150</v>
      </c>
      <c r="F1284" s="3" t="s">
        <v>17</v>
      </c>
      <c r="G1284" s="3">
        <f>WEEKDAY(A1284,2)</f>
        <v>4</v>
      </c>
      <c r="H1284" s="7">
        <f>N1284+O1284/60</f>
        <v>7.083333333333333</v>
      </c>
      <c r="I1284" s="7">
        <f>P1284+Q1284/60</f>
        <v>9</v>
      </c>
      <c r="J1284" s="4">
        <f>IFERROR(VLOOKUP($U1284,TONGHOPVERSION!$A$3:$G$240,6,FALSE),VLOOKUP($B1284,TONGHOPVERSION!$A$3:$G$240,6,FALSE))</f>
        <v>276.42241165161988</v>
      </c>
      <c r="K1284" s="4">
        <f>IFERROR(VLOOKUP($U1284,TONGHOPVERSION!$A$3:$G$240,7,FALSE),VLOOKUP($B1284,TONGHOPVERSION!$A$3:$G$240,7,FALSE))</f>
        <v>284.1111398350593</v>
      </c>
      <c r="L1284" s="2">
        <v>0.2951388888888889</v>
      </c>
      <c r="M1284" s="2">
        <v>0.375</v>
      </c>
      <c r="N1284" s="6">
        <f t="shared" si="80"/>
        <v>7</v>
      </c>
      <c r="O1284" s="6">
        <f t="shared" si="81"/>
        <v>5</v>
      </c>
      <c r="P1284" s="6">
        <f t="shared" si="82"/>
        <v>9</v>
      </c>
      <c r="Q1284" s="6">
        <f t="shared" si="83"/>
        <v>0</v>
      </c>
      <c r="R1284">
        <v>184</v>
      </c>
      <c r="S1284">
        <v>1061</v>
      </c>
      <c r="T1284" s="4">
        <v>195.22399999999999</v>
      </c>
      <c r="U1284" t="s">
        <v>148</v>
      </c>
      <c r="V1284" t="s">
        <v>148</v>
      </c>
      <c r="W1284" t="s">
        <v>29</v>
      </c>
      <c r="X1284" t="s">
        <v>16</v>
      </c>
      <c r="Y1284" t="s">
        <v>30</v>
      </c>
      <c r="Z1284" t="s">
        <v>37</v>
      </c>
    </row>
    <row r="1285" spans="1:26" x14ac:dyDescent="0.2">
      <c r="A1285" s="1">
        <v>43629</v>
      </c>
      <c r="B1285" t="s">
        <v>284</v>
      </c>
      <c r="C1285" t="s">
        <v>35</v>
      </c>
      <c r="D1285" t="s">
        <v>119</v>
      </c>
      <c r="E1285" t="s">
        <v>461</v>
      </c>
      <c r="F1285" s="3" t="s">
        <v>17</v>
      </c>
      <c r="G1285" s="3">
        <f>WEEKDAY(A1285,2)</f>
        <v>4</v>
      </c>
      <c r="H1285" s="7">
        <f>N1285+O1285/60</f>
        <v>12.333333333333334</v>
      </c>
      <c r="I1285" s="7">
        <f>P1285+Q1285/60</f>
        <v>13.583333333333334</v>
      </c>
      <c r="J1285" s="4">
        <f>IFERROR(VLOOKUP($U1285,TONGHOPVERSION!$A$3:$G$240,6,FALSE),VLOOKUP($B1285,TONGHOPVERSION!$A$3:$G$240,6,FALSE))</f>
        <v>233.52231346639445</v>
      </c>
      <c r="K1285" s="4">
        <f>IFERROR(VLOOKUP($U1285,TONGHOPVERSION!$A$3:$G$240,7,FALSE),VLOOKUP($B1285,TONGHOPVERSION!$A$3:$G$240,7,FALSE))</f>
        <v>188.23299562906084</v>
      </c>
      <c r="L1285" s="2">
        <v>0.51388888888888895</v>
      </c>
      <c r="M1285" s="2">
        <v>0.56597222222222221</v>
      </c>
      <c r="N1285" s="6">
        <f t="shared" si="80"/>
        <v>12</v>
      </c>
      <c r="O1285" s="6">
        <f t="shared" si="81"/>
        <v>20</v>
      </c>
      <c r="P1285" s="6">
        <f t="shared" si="82"/>
        <v>13</v>
      </c>
      <c r="Q1285" s="6">
        <f t="shared" si="83"/>
        <v>35</v>
      </c>
      <c r="R1285">
        <v>184</v>
      </c>
      <c r="S1285">
        <v>547</v>
      </c>
      <c r="T1285" s="4">
        <v>100.648</v>
      </c>
      <c r="U1285" t="s">
        <v>284</v>
      </c>
      <c r="V1285" t="s">
        <v>284</v>
      </c>
      <c r="W1285" t="s">
        <v>29</v>
      </c>
      <c r="X1285" t="s">
        <v>16</v>
      </c>
      <c r="Y1285" t="s">
        <v>30</v>
      </c>
      <c r="Z1285" t="s">
        <v>37</v>
      </c>
    </row>
    <row r="1286" spans="1:26" x14ac:dyDescent="0.2">
      <c r="A1286" s="1">
        <v>43629</v>
      </c>
      <c r="B1286" t="s">
        <v>330</v>
      </c>
      <c r="C1286" t="s">
        <v>327</v>
      </c>
      <c r="D1286" t="s">
        <v>35</v>
      </c>
      <c r="E1286" t="s">
        <v>329</v>
      </c>
      <c r="F1286" s="3" t="s">
        <v>17</v>
      </c>
      <c r="G1286" s="3">
        <f>WEEKDAY(A1286,2)</f>
        <v>4</v>
      </c>
      <c r="H1286" s="7">
        <f>N1286+O1286/60</f>
        <v>1.5</v>
      </c>
      <c r="I1286" s="7">
        <f>P1286+Q1286/60</f>
        <v>6.166666666666667</v>
      </c>
      <c r="J1286" s="4">
        <f>IFERROR(VLOOKUP($U1286,TONGHOPVERSION!$A$3:$G$240,6,FALSE),VLOOKUP($B1286,TONGHOPVERSION!$A$3:$G$240,6,FALSE))</f>
        <v>682.54250289370759</v>
      </c>
      <c r="K1286" s="4">
        <f>IFERROR(VLOOKUP($U1286,TONGHOPVERSION!$A$3:$G$240,7,FALSE),VLOOKUP($B1286,TONGHOPVERSION!$A$3:$G$240,7,FALSE))</f>
        <v>837.46855827335276</v>
      </c>
      <c r="L1286" s="2">
        <v>6.25E-2</v>
      </c>
      <c r="M1286" s="2">
        <v>0.25694444444444448</v>
      </c>
      <c r="N1286" s="6">
        <f t="shared" si="80"/>
        <v>1</v>
      </c>
      <c r="O1286" s="6">
        <f t="shared" si="81"/>
        <v>30</v>
      </c>
      <c r="P1286" s="6">
        <f t="shared" si="82"/>
        <v>6</v>
      </c>
      <c r="Q1286" s="6">
        <f t="shared" si="83"/>
        <v>10</v>
      </c>
      <c r="R1286">
        <v>184</v>
      </c>
      <c r="S1286">
        <v>2757</v>
      </c>
      <c r="T1286" s="4">
        <v>507.28800000000001</v>
      </c>
      <c r="U1286" t="s">
        <v>325</v>
      </c>
      <c r="V1286" t="s">
        <v>325</v>
      </c>
      <c r="W1286" t="s">
        <v>21</v>
      </c>
      <c r="X1286" t="s">
        <v>22</v>
      </c>
      <c r="Y1286" t="s">
        <v>23</v>
      </c>
      <c r="Z1286" t="s">
        <v>37</v>
      </c>
    </row>
    <row r="1287" spans="1:26" x14ac:dyDescent="0.2">
      <c r="A1287" s="1">
        <v>43629</v>
      </c>
      <c r="B1287" t="s">
        <v>286</v>
      </c>
      <c r="C1287" t="s">
        <v>119</v>
      </c>
      <c r="D1287" t="s">
        <v>35</v>
      </c>
      <c r="E1287" t="s">
        <v>464</v>
      </c>
      <c r="F1287" s="3" t="s">
        <v>17</v>
      </c>
      <c r="G1287" s="3">
        <f>WEEKDAY(A1287,2)</f>
        <v>4</v>
      </c>
      <c r="H1287" s="7">
        <f>N1287+O1287/60</f>
        <v>14.25</v>
      </c>
      <c r="I1287" s="7">
        <f>P1287+Q1287/60</f>
        <v>15.5</v>
      </c>
      <c r="J1287" s="4">
        <f>IFERROR(VLOOKUP($U1287,TONGHOPVERSION!$A$3:$G$240,6,FALSE),VLOOKUP($B1287,TONGHOPVERSION!$A$3:$G$240,6,FALSE))</f>
        <v>233.52231346639445</v>
      </c>
      <c r="K1287" s="4">
        <f>IFERROR(VLOOKUP($U1287,TONGHOPVERSION!$A$3:$G$240,7,FALSE),VLOOKUP($B1287,TONGHOPVERSION!$A$3:$G$240,7,FALSE))</f>
        <v>188.23299562906084</v>
      </c>
      <c r="L1287" s="2">
        <v>0.59375</v>
      </c>
      <c r="M1287" s="2">
        <v>0.64583333333333337</v>
      </c>
      <c r="N1287" s="6">
        <f t="shared" si="80"/>
        <v>14</v>
      </c>
      <c r="O1287" s="6">
        <f t="shared" si="81"/>
        <v>15</v>
      </c>
      <c r="P1287" s="6">
        <f t="shared" si="82"/>
        <v>15</v>
      </c>
      <c r="Q1287" s="6">
        <f t="shared" si="83"/>
        <v>30</v>
      </c>
      <c r="R1287">
        <v>184</v>
      </c>
      <c r="S1287">
        <v>547</v>
      </c>
      <c r="T1287" s="4">
        <v>100.648</v>
      </c>
      <c r="U1287" t="s">
        <v>284</v>
      </c>
      <c r="V1287" t="s">
        <v>284</v>
      </c>
      <c r="W1287" t="s">
        <v>29</v>
      </c>
      <c r="X1287" t="s">
        <v>16</v>
      </c>
      <c r="Y1287" t="s">
        <v>30</v>
      </c>
      <c r="Z1287" t="s">
        <v>288</v>
      </c>
    </row>
    <row r="1288" spans="1:26" x14ac:dyDescent="0.2">
      <c r="A1288" s="1">
        <v>43629</v>
      </c>
      <c r="B1288" t="s">
        <v>325</v>
      </c>
      <c r="C1288" t="s">
        <v>35</v>
      </c>
      <c r="D1288" t="s">
        <v>327</v>
      </c>
      <c r="E1288" t="s">
        <v>324</v>
      </c>
      <c r="F1288" s="3" t="s">
        <v>326</v>
      </c>
      <c r="G1288" s="3">
        <f>WEEKDAY(A1288,2)</f>
        <v>4</v>
      </c>
      <c r="H1288" s="7">
        <f>N1288+O1288/60</f>
        <v>17.333333333333332</v>
      </c>
      <c r="I1288" s="7">
        <f>P1288+Q1288/60</f>
        <v>21.5</v>
      </c>
      <c r="J1288" s="4">
        <f>IFERROR(VLOOKUP($U1288,TONGHOPVERSION!$A$3:$G$240,6,FALSE),VLOOKUP($B1288,TONGHOPVERSION!$A$3:$G$240,6,FALSE))</f>
        <v>682.54250289370759</v>
      </c>
      <c r="K1288" s="4">
        <f>IFERROR(VLOOKUP($U1288,TONGHOPVERSION!$A$3:$G$240,7,FALSE),VLOOKUP($B1288,TONGHOPVERSION!$A$3:$G$240,7,FALSE))</f>
        <v>837.46855827335276</v>
      </c>
      <c r="L1288" s="2">
        <v>0.72222222222222221</v>
      </c>
      <c r="M1288" s="2">
        <v>0.89583333333333337</v>
      </c>
      <c r="N1288" s="6">
        <f t="shared" si="80"/>
        <v>17</v>
      </c>
      <c r="O1288" s="6">
        <f t="shared" si="81"/>
        <v>20</v>
      </c>
      <c r="P1288" s="6">
        <f t="shared" si="82"/>
        <v>21</v>
      </c>
      <c r="Q1288" s="6">
        <f t="shared" si="83"/>
        <v>30</v>
      </c>
      <c r="R1288">
        <v>280</v>
      </c>
      <c r="S1288">
        <v>2757</v>
      </c>
      <c r="T1288" s="4">
        <v>771.96</v>
      </c>
      <c r="U1288" t="s">
        <v>325</v>
      </c>
      <c r="V1288" t="s">
        <v>325</v>
      </c>
      <c r="W1288" t="s">
        <v>21</v>
      </c>
      <c r="X1288" t="s">
        <v>22</v>
      </c>
      <c r="Y1288" t="s">
        <v>23</v>
      </c>
      <c r="Z1288" t="s">
        <v>37</v>
      </c>
    </row>
    <row r="1289" spans="1:26" x14ac:dyDescent="0.2">
      <c r="A1289" s="1">
        <v>43629</v>
      </c>
      <c r="B1289" t="s">
        <v>92</v>
      </c>
      <c r="C1289" t="s">
        <v>35</v>
      </c>
      <c r="D1289" t="s">
        <v>27</v>
      </c>
      <c r="E1289" t="s">
        <v>723</v>
      </c>
      <c r="F1289" s="3" t="s">
        <v>326</v>
      </c>
      <c r="G1289" s="3">
        <f>WEEKDAY(A1289,2)</f>
        <v>4</v>
      </c>
      <c r="H1289" s="7">
        <f>N1289+O1289/60</f>
        <v>8.5</v>
      </c>
      <c r="I1289" s="7">
        <f>P1289+Q1289/60</f>
        <v>10.75</v>
      </c>
      <c r="J1289" s="4">
        <f>IFERROR(VLOOKUP($U1289,TONGHOPVERSION!$A$3:$G$240,6,FALSE),VLOOKUP($B1289,TONGHOPVERSION!$A$3:$G$240,6,FALSE))</f>
        <v>381.62004815649715</v>
      </c>
      <c r="K1289" s="4">
        <f>IFERROR(VLOOKUP($U1289,TONGHOPVERSION!$A$3:$G$240,7,FALSE),VLOOKUP($B1289,TONGHOPVERSION!$A$3:$G$240,7,FALSE))</f>
        <v>329.70071085785668</v>
      </c>
      <c r="L1289" s="2">
        <v>0.35416666666666669</v>
      </c>
      <c r="M1289" s="2">
        <v>0.44791666666666669</v>
      </c>
      <c r="N1289" s="6">
        <f t="shared" si="80"/>
        <v>8</v>
      </c>
      <c r="O1289" s="6">
        <f t="shared" si="81"/>
        <v>30</v>
      </c>
      <c r="P1289" s="6">
        <f t="shared" si="82"/>
        <v>10</v>
      </c>
      <c r="Q1289" s="6">
        <f t="shared" si="83"/>
        <v>45</v>
      </c>
      <c r="R1289">
        <v>280</v>
      </c>
      <c r="S1289">
        <v>1133</v>
      </c>
      <c r="T1289" s="4">
        <v>317.24</v>
      </c>
      <c r="U1289" t="s">
        <v>92</v>
      </c>
      <c r="V1289" t="s">
        <v>92</v>
      </c>
      <c r="W1289" t="s">
        <v>92</v>
      </c>
      <c r="X1289" t="s">
        <v>16</v>
      </c>
      <c r="Y1289" t="s">
        <v>30</v>
      </c>
      <c r="Z1289" t="s">
        <v>37</v>
      </c>
    </row>
    <row r="1290" spans="1:26" x14ac:dyDescent="0.2">
      <c r="A1290" s="1">
        <v>43629</v>
      </c>
      <c r="B1290" t="s">
        <v>94</v>
      </c>
      <c r="C1290" t="s">
        <v>27</v>
      </c>
      <c r="D1290" t="s">
        <v>35</v>
      </c>
      <c r="E1290" t="s">
        <v>604</v>
      </c>
      <c r="F1290" s="3" t="s">
        <v>326</v>
      </c>
      <c r="G1290" s="3">
        <f>WEEKDAY(A1290,2)</f>
        <v>4</v>
      </c>
      <c r="H1290" s="7">
        <f>N1290+O1290/60</f>
        <v>12</v>
      </c>
      <c r="I1290" s="7">
        <f>P1290+Q1290/60</f>
        <v>14.083333333333334</v>
      </c>
      <c r="J1290" s="4">
        <f>IFERROR(VLOOKUP($U1290,TONGHOPVERSION!$A$3:$G$240,6,FALSE),VLOOKUP($B1290,TONGHOPVERSION!$A$3:$G$240,6,FALSE))</f>
        <v>381.62004815649715</v>
      </c>
      <c r="K1290" s="4">
        <f>IFERROR(VLOOKUP($U1290,TONGHOPVERSION!$A$3:$G$240,7,FALSE),VLOOKUP($B1290,TONGHOPVERSION!$A$3:$G$240,7,FALSE))</f>
        <v>329.70071085785668</v>
      </c>
      <c r="L1290" s="2">
        <v>0.5</v>
      </c>
      <c r="M1290" s="2">
        <v>0.58680555555555558</v>
      </c>
      <c r="N1290" s="6">
        <f t="shared" si="80"/>
        <v>12</v>
      </c>
      <c r="O1290" s="6">
        <f t="shared" si="81"/>
        <v>0</v>
      </c>
      <c r="P1290" s="6">
        <f t="shared" si="82"/>
        <v>14</v>
      </c>
      <c r="Q1290" s="6">
        <f t="shared" si="83"/>
        <v>5</v>
      </c>
      <c r="R1290">
        <v>280</v>
      </c>
      <c r="S1290">
        <v>1133</v>
      </c>
      <c r="T1290" s="4">
        <v>317.24</v>
      </c>
      <c r="U1290" t="s">
        <v>92</v>
      </c>
      <c r="V1290" t="s">
        <v>92</v>
      </c>
      <c r="W1290" t="s">
        <v>92</v>
      </c>
      <c r="X1290" t="s">
        <v>16</v>
      </c>
      <c r="Y1290" t="s">
        <v>30</v>
      </c>
      <c r="Z1290" t="s">
        <v>37</v>
      </c>
    </row>
    <row r="1291" spans="1:26" x14ac:dyDescent="0.2">
      <c r="A1291" s="1">
        <v>43629</v>
      </c>
      <c r="B1291" t="s">
        <v>293</v>
      </c>
      <c r="C1291" t="s">
        <v>291</v>
      </c>
      <c r="D1291" t="s">
        <v>35</v>
      </c>
      <c r="E1291" t="s">
        <v>292</v>
      </c>
      <c r="F1291" s="3" t="s">
        <v>17</v>
      </c>
      <c r="G1291" s="3">
        <f>WEEKDAY(A1291,2)</f>
        <v>4</v>
      </c>
      <c r="H1291" s="7">
        <f>N1291+O1291/60</f>
        <v>1.5</v>
      </c>
      <c r="I1291" s="7">
        <f>P1291+Q1291/60</f>
        <v>6.166666666666667</v>
      </c>
      <c r="J1291" s="4">
        <f>IFERROR(VLOOKUP($U1291,TONGHOPVERSION!$A$3:$G$240,6,FALSE),VLOOKUP($B1291,TONGHOPVERSION!$A$3:$G$240,6,FALSE))</f>
        <v>851.51844399569575</v>
      </c>
      <c r="K1291" s="4">
        <f>IFERROR(VLOOKUP($U1291,TONGHOPVERSION!$A$3:$G$240,7,FALSE),VLOOKUP($B1291,TONGHOPVERSION!$A$3:$G$240,7,FALSE))</f>
        <v>835.14674301541368</v>
      </c>
      <c r="L1291" s="2">
        <v>6.25E-2</v>
      </c>
      <c r="M1291" s="2">
        <v>0.25694444444444448</v>
      </c>
      <c r="N1291" s="6">
        <f t="shared" si="80"/>
        <v>1</v>
      </c>
      <c r="O1291" s="6">
        <f t="shared" si="81"/>
        <v>30</v>
      </c>
      <c r="P1291" s="6">
        <f t="shared" si="82"/>
        <v>6</v>
      </c>
      <c r="Q1291" s="6">
        <f t="shared" si="83"/>
        <v>10</v>
      </c>
      <c r="R1291">
        <v>184</v>
      </c>
      <c r="S1291">
        <v>2789</v>
      </c>
      <c r="T1291" s="4">
        <v>513.17600000000004</v>
      </c>
      <c r="U1291" t="s">
        <v>290</v>
      </c>
      <c r="V1291" t="s">
        <v>290</v>
      </c>
      <c r="W1291" t="s">
        <v>21</v>
      </c>
      <c r="X1291" t="s">
        <v>145</v>
      </c>
      <c r="Y1291" t="s">
        <v>23</v>
      </c>
      <c r="Z1291" t="s">
        <v>37</v>
      </c>
    </row>
    <row r="1292" spans="1:26" x14ac:dyDescent="0.2">
      <c r="A1292" s="1">
        <v>43629</v>
      </c>
      <c r="B1292" t="s">
        <v>70</v>
      </c>
      <c r="C1292" t="s">
        <v>35</v>
      </c>
      <c r="D1292" t="s">
        <v>71</v>
      </c>
      <c r="E1292" t="s">
        <v>69</v>
      </c>
      <c r="F1292" s="3" t="s">
        <v>17</v>
      </c>
      <c r="G1292" s="3">
        <f>WEEKDAY(A1292,2)</f>
        <v>4</v>
      </c>
      <c r="H1292" s="7">
        <f>N1292+O1292/60</f>
        <v>7.833333333333333</v>
      </c>
      <c r="I1292" s="7">
        <f>P1292+Q1292/60</f>
        <v>11.083333333333334</v>
      </c>
      <c r="J1292" s="4">
        <f>IFERROR(VLOOKUP($U1292,TONGHOPVERSION!$A$3:$G$240,6,FALSE),VLOOKUP($B1292,TONGHOPVERSION!$A$3:$G$240,6,FALSE))</f>
        <v>351.14307895297088</v>
      </c>
      <c r="K1292" s="4">
        <f>IFERROR(VLOOKUP($U1292,TONGHOPVERSION!$A$3:$G$240,7,FALSE),VLOOKUP($B1292,TONGHOPVERSION!$A$3:$G$240,7,FALSE))</f>
        <v>523.63526717694549</v>
      </c>
      <c r="L1292" s="2">
        <v>0.3263888888888889</v>
      </c>
      <c r="M1292" s="2">
        <v>0.46180555555555558</v>
      </c>
      <c r="N1292" s="6">
        <f t="shared" si="80"/>
        <v>7</v>
      </c>
      <c r="O1292" s="6">
        <f t="shared" si="81"/>
        <v>50</v>
      </c>
      <c r="P1292" s="6">
        <f t="shared" si="82"/>
        <v>11</v>
      </c>
      <c r="Q1292" s="6">
        <f t="shared" si="83"/>
        <v>5</v>
      </c>
      <c r="R1292">
        <v>184</v>
      </c>
      <c r="S1292">
        <v>2073</v>
      </c>
      <c r="T1292" s="4">
        <v>381.43200000000002</v>
      </c>
      <c r="U1292" t="s">
        <v>70</v>
      </c>
      <c r="V1292" t="s">
        <v>70</v>
      </c>
      <c r="W1292" t="s">
        <v>45</v>
      </c>
      <c r="X1292" t="s">
        <v>72</v>
      </c>
      <c r="Y1292" t="s">
        <v>23</v>
      </c>
      <c r="Z1292" t="s">
        <v>37</v>
      </c>
    </row>
    <row r="1293" spans="1:26" x14ac:dyDescent="0.2">
      <c r="A1293" s="1">
        <v>43629</v>
      </c>
      <c r="B1293" t="s">
        <v>74</v>
      </c>
      <c r="C1293" t="s">
        <v>71</v>
      </c>
      <c r="D1293" t="s">
        <v>27</v>
      </c>
      <c r="E1293" t="s">
        <v>73</v>
      </c>
      <c r="F1293" s="3" t="s">
        <v>17</v>
      </c>
      <c r="G1293" s="3">
        <f>WEEKDAY(A1293,2)</f>
        <v>4</v>
      </c>
      <c r="H1293" s="7">
        <f>N1293+O1293/60</f>
        <v>12</v>
      </c>
      <c r="I1293" s="7">
        <f>P1293+Q1293/60</f>
        <v>14</v>
      </c>
      <c r="J1293" s="4">
        <f>IFERROR(VLOOKUP($U1293,TONGHOPVERSION!$A$3:$G$240,6,FALSE),VLOOKUP($B1293,TONGHOPVERSION!$A$3:$G$240,6,FALSE))</f>
        <v>282.37915814123511</v>
      </c>
      <c r="K1293" s="4">
        <f>IFERROR(VLOOKUP($U1293,TONGHOPVERSION!$A$3:$G$240,7,FALSE),VLOOKUP($B1293,TONGHOPVERSION!$A$3:$G$240,7,FALSE))</f>
        <v>330.61128297374086</v>
      </c>
      <c r="L1293" s="2">
        <v>0.5</v>
      </c>
      <c r="M1293" s="2">
        <v>0.58333333333333337</v>
      </c>
      <c r="N1293" s="6">
        <f t="shared" si="80"/>
        <v>12</v>
      </c>
      <c r="O1293" s="6">
        <f t="shared" si="81"/>
        <v>0</v>
      </c>
      <c r="P1293" s="6">
        <f t="shared" si="82"/>
        <v>14</v>
      </c>
      <c r="Q1293" s="6">
        <f t="shared" si="83"/>
        <v>0</v>
      </c>
      <c r="R1293">
        <v>184</v>
      </c>
      <c r="S1293">
        <v>1046</v>
      </c>
      <c r="T1293" s="4">
        <v>192.464</v>
      </c>
      <c r="U1293" t="s">
        <v>75</v>
      </c>
      <c r="V1293" t="s">
        <v>75</v>
      </c>
      <c r="W1293" t="s">
        <v>45</v>
      </c>
      <c r="X1293" t="s">
        <v>72</v>
      </c>
      <c r="Y1293" t="s">
        <v>23</v>
      </c>
      <c r="Z1293" t="s">
        <v>37</v>
      </c>
    </row>
    <row r="1294" spans="1:26" x14ac:dyDescent="0.2">
      <c r="A1294" s="1">
        <v>43629</v>
      </c>
      <c r="B1294" t="s">
        <v>194</v>
      </c>
      <c r="C1294" t="s">
        <v>195</v>
      </c>
      <c r="D1294" t="s">
        <v>27</v>
      </c>
      <c r="E1294" t="s">
        <v>193</v>
      </c>
      <c r="F1294" s="3" t="s">
        <v>17</v>
      </c>
      <c r="G1294" s="3">
        <f>WEEKDAY(A1294,2)</f>
        <v>4</v>
      </c>
      <c r="H1294" s="7">
        <f>N1294+O1294/60</f>
        <v>7.25</v>
      </c>
      <c r="I1294" s="7">
        <f>P1294+Q1294/60</f>
        <v>10.083333333333334</v>
      </c>
      <c r="J1294" s="4">
        <f>IFERROR(VLOOKUP($U1294,TONGHOPVERSION!$A$3:$G$240,6,FALSE),VLOOKUP($B1294,TONGHOPVERSION!$A$3:$G$240,6,FALSE))</f>
        <v>547.42184353136531</v>
      </c>
      <c r="K1294" s="4">
        <f>IFERROR(VLOOKUP($U1294,TONGHOPVERSION!$A$3:$G$240,7,FALSE),VLOOKUP($B1294,TONGHOPVERSION!$A$3:$G$240,7,FALSE))</f>
        <v>479.39020299358214</v>
      </c>
      <c r="L1294" s="2">
        <v>0.30208333333333331</v>
      </c>
      <c r="M1294" s="2">
        <v>0.4201388888888889</v>
      </c>
      <c r="N1294" s="6">
        <f t="shared" si="80"/>
        <v>7</v>
      </c>
      <c r="O1294" s="6">
        <f t="shared" si="81"/>
        <v>15</v>
      </c>
      <c r="P1294" s="6">
        <f t="shared" si="82"/>
        <v>10</v>
      </c>
      <c r="Q1294" s="6">
        <f t="shared" si="83"/>
        <v>5</v>
      </c>
      <c r="R1294">
        <v>184</v>
      </c>
      <c r="S1294">
        <v>1530</v>
      </c>
      <c r="T1294" s="4">
        <v>281.52</v>
      </c>
      <c r="U1294" t="s">
        <v>196</v>
      </c>
      <c r="V1294" t="s">
        <v>196</v>
      </c>
      <c r="W1294" t="s">
        <v>21</v>
      </c>
      <c r="X1294" t="s">
        <v>197</v>
      </c>
      <c r="Y1294" t="s">
        <v>23</v>
      </c>
      <c r="Z1294" t="s">
        <v>37</v>
      </c>
    </row>
    <row r="1295" spans="1:26" x14ac:dyDescent="0.2">
      <c r="A1295" s="1">
        <v>43629</v>
      </c>
      <c r="B1295" t="s">
        <v>159</v>
      </c>
      <c r="C1295" t="s">
        <v>124</v>
      </c>
      <c r="D1295" t="s">
        <v>27</v>
      </c>
      <c r="E1295" t="s">
        <v>492</v>
      </c>
      <c r="F1295" s="3" t="s">
        <v>17</v>
      </c>
      <c r="G1295" s="3">
        <f>WEEKDAY(A1295,2)</f>
        <v>4</v>
      </c>
      <c r="H1295" s="7">
        <f>N1295+O1295/60</f>
        <v>14.083333333333334</v>
      </c>
      <c r="I1295" s="7">
        <f>P1295+Q1295/60</f>
        <v>16.166666666666668</v>
      </c>
      <c r="J1295" s="4">
        <f>IFERROR(VLOOKUP($U1295,TONGHOPVERSION!$A$3:$G$240,6,FALSE),VLOOKUP($B1295,TONGHOPVERSION!$A$3:$G$240,6,FALSE))</f>
        <v>284.2128245548555</v>
      </c>
      <c r="K1295" s="4">
        <f>IFERROR(VLOOKUP($U1295,TONGHOPVERSION!$A$3:$G$240,7,FALSE),VLOOKUP($B1295,TONGHOPVERSION!$A$3:$G$240,7,FALSE))</f>
        <v>306.08961374632247</v>
      </c>
      <c r="L1295" s="2">
        <v>0.58680555555555558</v>
      </c>
      <c r="M1295" s="2">
        <v>0.67361111111111116</v>
      </c>
      <c r="N1295" s="6">
        <f t="shared" si="80"/>
        <v>14</v>
      </c>
      <c r="O1295" s="6">
        <f t="shared" si="81"/>
        <v>5</v>
      </c>
      <c r="P1295" s="6">
        <f t="shared" si="82"/>
        <v>16</v>
      </c>
      <c r="Q1295" s="6">
        <f t="shared" si="83"/>
        <v>10</v>
      </c>
      <c r="R1295">
        <v>184</v>
      </c>
      <c r="S1295">
        <v>1107</v>
      </c>
      <c r="T1295" s="4">
        <v>203.68799999999999</v>
      </c>
      <c r="U1295" t="s">
        <v>123</v>
      </c>
      <c r="V1295" t="s">
        <v>123</v>
      </c>
      <c r="W1295" t="s">
        <v>125</v>
      </c>
      <c r="X1295" t="s">
        <v>16</v>
      </c>
      <c r="Y1295" t="s">
        <v>30</v>
      </c>
      <c r="Z1295" t="s">
        <v>37</v>
      </c>
    </row>
    <row r="1296" spans="1:26" x14ac:dyDescent="0.2">
      <c r="A1296" s="1">
        <v>43629</v>
      </c>
      <c r="B1296" t="s">
        <v>196</v>
      </c>
      <c r="C1296" t="s">
        <v>27</v>
      </c>
      <c r="D1296" t="s">
        <v>195</v>
      </c>
      <c r="E1296" t="s">
        <v>199</v>
      </c>
      <c r="F1296" s="3" t="s">
        <v>17</v>
      </c>
      <c r="G1296" s="3">
        <f>WEEKDAY(A1296,2)</f>
        <v>4</v>
      </c>
      <c r="H1296" s="7">
        <f>N1296+O1296/60</f>
        <v>3.0833333333333335</v>
      </c>
      <c r="I1296" s="7">
        <f>P1296+Q1296/60</f>
        <v>6.166666666666667</v>
      </c>
      <c r="J1296" s="4">
        <f>IFERROR(VLOOKUP($U1296,TONGHOPVERSION!$A$3:$G$240,6,FALSE),VLOOKUP($B1296,TONGHOPVERSION!$A$3:$G$240,6,FALSE))</f>
        <v>547.42184353136531</v>
      </c>
      <c r="K1296" s="4">
        <f>IFERROR(VLOOKUP($U1296,TONGHOPVERSION!$A$3:$G$240,7,FALSE),VLOOKUP($B1296,TONGHOPVERSION!$A$3:$G$240,7,FALSE))</f>
        <v>479.39020299358214</v>
      </c>
      <c r="L1296" s="2">
        <v>0.12847222222222224</v>
      </c>
      <c r="M1296" s="2">
        <v>0.25694444444444448</v>
      </c>
      <c r="N1296" s="6">
        <f t="shared" si="80"/>
        <v>3</v>
      </c>
      <c r="O1296" s="6">
        <f t="shared" si="81"/>
        <v>5</v>
      </c>
      <c r="P1296" s="6">
        <f t="shared" si="82"/>
        <v>6</v>
      </c>
      <c r="Q1296" s="6">
        <f t="shared" si="83"/>
        <v>10</v>
      </c>
      <c r="R1296">
        <v>184</v>
      </c>
      <c r="S1296">
        <v>1530</v>
      </c>
      <c r="T1296" s="4">
        <v>281.52</v>
      </c>
      <c r="U1296" t="s">
        <v>196</v>
      </c>
      <c r="V1296" t="s">
        <v>196</v>
      </c>
      <c r="W1296" t="s">
        <v>21</v>
      </c>
      <c r="X1296" t="s">
        <v>197</v>
      </c>
      <c r="Y1296" t="s">
        <v>23</v>
      </c>
      <c r="Z1296" t="s">
        <v>37</v>
      </c>
    </row>
    <row r="1297" spans="1:26" x14ac:dyDescent="0.2">
      <c r="A1297" s="1">
        <v>43629</v>
      </c>
      <c r="B1297" t="s">
        <v>123</v>
      </c>
      <c r="C1297" t="s">
        <v>27</v>
      </c>
      <c r="D1297" t="s">
        <v>124</v>
      </c>
      <c r="E1297" t="s">
        <v>494</v>
      </c>
      <c r="F1297" s="3" t="s">
        <v>17</v>
      </c>
      <c r="G1297" s="3">
        <f>WEEKDAY(A1297,2)</f>
        <v>4</v>
      </c>
      <c r="H1297" s="7">
        <f>N1297+O1297/60</f>
        <v>11.416666666666666</v>
      </c>
      <c r="I1297" s="7">
        <f>P1297+Q1297/60</f>
        <v>13.416666666666666</v>
      </c>
      <c r="J1297" s="4">
        <f>IFERROR(VLOOKUP($U1297,TONGHOPVERSION!$A$3:$G$240,6,FALSE),VLOOKUP($B1297,TONGHOPVERSION!$A$3:$G$240,6,FALSE))</f>
        <v>284.2128245548555</v>
      </c>
      <c r="K1297" s="4">
        <f>IFERROR(VLOOKUP($U1297,TONGHOPVERSION!$A$3:$G$240,7,FALSE),VLOOKUP($B1297,TONGHOPVERSION!$A$3:$G$240,7,FALSE))</f>
        <v>306.08961374632247</v>
      </c>
      <c r="L1297" s="2">
        <v>0.47569444444444442</v>
      </c>
      <c r="M1297" s="2">
        <v>0.55902777777777779</v>
      </c>
      <c r="N1297" s="6">
        <f t="shared" si="80"/>
        <v>11</v>
      </c>
      <c r="O1297" s="6">
        <f t="shared" si="81"/>
        <v>25</v>
      </c>
      <c r="P1297" s="6">
        <f t="shared" si="82"/>
        <v>13</v>
      </c>
      <c r="Q1297" s="6">
        <f t="shared" si="83"/>
        <v>25</v>
      </c>
      <c r="R1297">
        <v>184</v>
      </c>
      <c r="S1297">
        <v>1107</v>
      </c>
      <c r="T1297" s="4">
        <v>203.68799999999999</v>
      </c>
      <c r="U1297" t="s">
        <v>123</v>
      </c>
      <c r="V1297" t="s">
        <v>123</v>
      </c>
      <c r="W1297" t="s">
        <v>125</v>
      </c>
      <c r="X1297" t="s">
        <v>16</v>
      </c>
      <c r="Y1297" t="s">
        <v>30</v>
      </c>
      <c r="Z1297" t="s">
        <v>37</v>
      </c>
    </row>
    <row r="1298" spans="1:26" x14ac:dyDescent="0.2">
      <c r="A1298" s="1">
        <v>43629</v>
      </c>
      <c r="B1298" t="s">
        <v>178</v>
      </c>
      <c r="C1298" t="s">
        <v>27</v>
      </c>
      <c r="D1298" t="s">
        <v>177</v>
      </c>
      <c r="E1298" t="s">
        <v>763</v>
      </c>
      <c r="F1298" s="3" t="s">
        <v>17</v>
      </c>
      <c r="G1298" s="3">
        <f>WEEKDAY(A1298,2)</f>
        <v>4</v>
      </c>
      <c r="H1298" s="7">
        <f>N1298+O1298/60</f>
        <v>23.25</v>
      </c>
      <c r="I1298" s="7">
        <f>P1298+Q1298/60</f>
        <v>0.25</v>
      </c>
      <c r="J1298" s="4">
        <f>IFERROR(VLOOKUP($U1298,TONGHOPVERSION!$A$3:$G$240,6,FALSE),VLOOKUP($B1298,TONGHOPVERSION!$A$3:$G$240,6,FALSE))</f>
        <v>187.46363998635809</v>
      </c>
      <c r="K1298" s="4">
        <f>IFERROR(VLOOKUP($U1298,TONGHOPVERSION!$A$3:$G$240,7,FALSE),VLOOKUP($B1298,TONGHOPVERSION!$A$3:$G$240,7,FALSE))</f>
        <v>145.81561859013829</v>
      </c>
      <c r="L1298" s="2">
        <v>0.96875</v>
      </c>
      <c r="M1298" s="2">
        <v>1.0416666666666666E-2</v>
      </c>
      <c r="N1298" s="6">
        <f t="shared" si="80"/>
        <v>23</v>
      </c>
      <c r="O1298" s="6">
        <f t="shared" si="81"/>
        <v>15</v>
      </c>
      <c r="P1298" s="6">
        <f t="shared" si="82"/>
        <v>0</v>
      </c>
      <c r="Q1298" s="6">
        <f t="shared" si="83"/>
        <v>15</v>
      </c>
      <c r="R1298">
        <v>184</v>
      </c>
      <c r="S1298">
        <v>301</v>
      </c>
      <c r="T1298" s="4">
        <v>55.384</v>
      </c>
      <c r="U1298" t="s">
        <v>178</v>
      </c>
      <c r="V1298" t="s">
        <v>178</v>
      </c>
      <c r="W1298" t="s">
        <v>29</v>
      </c>
      <c r="X1298" t="s">
        <v>16</v>
      </c>
      <c r="Y1298" t="s">
        <v>30</v>
      </c>
      <c r="Z1298" t="s">
        <v>37</v>
      </c>
    </row>
    <row r="1299" spans="1:26" x14ac:dyDescent="0.2">
      <c r="A1299" s="1">
        <v>43629</v>
      </c>
      <c r="B1299" t="s">
        <v>183</v>
      </c>
      <c r="C1299" t="s">
        <v>66</v>
      </c>
      <c r="D1299" t="s">
        <v>27</v>
      </c>
      <c r="E1299" t="s">
        <v>185</v>
      </c>
      <c r="F1299" s="3" t="s">
        <v>17</v>
      </c>
      <c r="G1299" s="3">
        <f>WEEKDAY(A1299,2)</f>
        <v>4</v>
      </c>
      <c r="H1299" s="7">
        <f>N1299+O1299/60</f>
        <v>13.75</v>
      </c>
      <c r="I1299" s="7">
        <f>P1299+Q1299/60</f>
        <v>14.833333333333334</v>
      </c>
      <c r="J1299" s="4">
        <f>IFERROR(VLOOKUP($U1299,TONGHOPVERSION!$A$3:$G$240,6,FALSE),VLOOKUP($B1299,TONGHOPVERSION!$A$3:$G$240,6,FALSE))</f>
        <v>184.25871592968858</v>
      </c>
      <c r="K1299" s="4">
        <f>IFERROR(VLOOKUP($U1299,TONGHOPVERSION!$A$3:$G$240,7,FALSE),VLOOKUP($B1299,TONGHOPVERSION!$A$3:$G$240,7,FALSE))</f>
        <v>154.07262794368225</v>
      </c>
      <c r="L1299" s="2">
        <v>0.57291666666666663</v>
      </c>
      <c r="M1299" s="2">
        <v>0.61805555555555558</v>
      </c>
      <c r="N1299" s="6">
        <f t="shared" si="80"/>
        <v>13</v>
      </c>
      <c r="O1299" s="6">
        <f t="shared" si="81"/>
        <v>45</v>
      </c>
      <c r="P1299" s="6">
        <f t="shared" si="82"/>
        <v>14</v>
      </c>
      <c r="Q1299" s="6">
        <f t="shared" si="83"/>
        <v>50</v>
      </c>
      <c r="R1299">
        <v>184</v>
      </c>
      <c r="S1299">
        <v>309</v>
      </c>
      <c r="T1299" s="4">
        <v>56.856000000000002</v>
      </c>
      <c r="U1299" t="s">
        <v>184</v>
      </c>
      <c r="V1299" t="s">
        <v>184</v>
      </c>
      <c r="W1299" t="s">
        <v>29</v>
      </c>
      <c r="X1299" t="s">
        <v>16</v>
      </c>
      <c r="Y1299" t="s">
        <v>30</v>
      </c>
      <c r="Z1299" t="s">
        <v>37</v>
      </c>
    </row>
    <row r="1300" spans="1:26" x14ac:dyDescent="0.2">
      <c r="A1300" s="1">
        <v>43629</v>
      </c>
      <c r="B1300" t="s">
        <v>187</v>
      </c>
      <c r="C1300" t="s">
        <v>34</v>
      </c>
      <c r="D1300" t="s">
        <v>66</v>
      </c>
      <c r="E1300" t="s">
        <v>186</v>
      </c>
      <c r="F1300" s="3" t="s">
        <v>17</v>
      </c>
      <c r="G1300" s="3">
        <f>WEEKDAY(A1300,2)</f>
        <v>4</v>
      </c>
      <c r="H1300" s="7">
        <f>N1300+O1300/60</f>
        <v>11.916666666666666</v>
      </c>
      <c r="I1300" s="7">
        <f>P1300+Q1300/60</f>
        <v>13.083333333333334</v>
      </c>
      <c r="J1300" s="4">
        <f>IFERROR(VLOOKUP($U1300,TONGHOPVERSION!$A$3:$G$240,6,FALSE),VLOOKUP($B1300,TONGHOPVERSION!$A$3:$G$240,6,FALSE))</f>
        <v>165.72030426323298</v>
      </c>
      <c r="K1300" s="4">
        <f>IFERROR(VLOOKUP($U1300,TONGHOPVERSION!$A$3:$G$240,7,FALSE),VLOOKUP($B1300,TONGHOPVERSION!$A$3:$G$240,7,FALSE))</f>
        <v>162.66584538032191</v>
      </c>
      <c r="L1300" s="2">
        <v>0.49652777777777773</v>
      </c>
      <c r="M1300" s="2">
        <v>0.54513888888888895</v>
      </c>
      <c r="N1300" s="6">
        <f t="shared" si="80"/>
        <v>11</v>
      </c>
      <c r="O1300" s="6">
        <f t="shared" si="81"/>
        <v>55</v>
      </c>
      <c r="P1300" s="6">
        <f t="shared" si="82"/>
        <v>13</v>
      </c>
      <c r="Q1300" s="6">
        <f t="shared" si="83"/>
        <v>5</v>
      </c>
      <c r="R1300">
        <v>184</v>
      </c>
      <c r="S1300">
        <v>462</v>
      </c>
      <c r="T1300" s="4">
        <v>85.007999999999996</v>
      </c>
      <c r="U1300" t="s">
        <v>187</v>
      </c>
      <c r="V1300" t="s">
        <v>187</v>
      </c>
      <c r="W1300" t="s">
        <v>29</v>
      </c>
      <c r="X1300" t="s">
        <v>16</v>
      </c>
      <c r="Y1300" t="s">
        <v>30</v>
      </c>
      <c r="Z1300" t="s">
        <v>37</v>
      </c>
    </row>
    <row r="1301" spans="1:26" x14ac:dyDescent="0.2">
      <c r="A1301" s="1">
        <v>43629</v>
      </c>
      <c r="B1301" t="s">
        <v>128</v>
      </c>
      <c r="C1301" t="s">
        <v>34</v>
      </c>
      <c r="D1301" t="s">
        <v>27</v>
      </c>
      <c r="E1301" t="s">
        <v>127</v>
      </c>
      <c r="F1301" s="3" t="s">
        <v>17</v>
      </c>
      <c r="G1301" s="3">
        <f>WEEKDAY(A1301,2)</f>
        <v>4</v>
      </c>
      <c r="H1301" s="7">
        <f>N1301+O1301/60</f>
        <v>7</v>
      </c>
      <c r="I1301" s="7">
        <f>P1301+Q1301/60</f>
        <v>8.5</v>
      </c>
      <c r="J1301" s="4">
        <f>IFERROR(VLOOKUP($U1301,TONGHOPVERSION!$A$3:$G$240,6,FALSE),VLOOKUP($B1301,TONGHOPVERSION!$A$3:$G$240,6,FALSE))</f>
        <v>239.31340170869245</v>
      </c>
      <c r="K1301" s="4">
        <f>IFERROR(VLOOKUP($U1301,TONGHOPVERSION!$A$3:$G$240,7,FALSE),VLOOKUP($B1301,TONGHOPVERSION!$A$3:$G$240,7,FALSE))</f>
        <v>208.92363712533773</v>
      </c>
      <c r="L1301" s="2">
        <v>0.29166666666666669</v>
      </c>
      <c r="M1301" s="2">
        <v>0.35416666666666669</v>
      </c>
      <c r="N1301" s="6">
        <f t="shared" si="80"/>
        <v>7</v>
      </c>
      <c r="O1301" s="6">
        <f t="shared" si="81"/>
        <v>0</v>
      </c>
      <c r="P1301" s="6">
        <f t="shared" si="82"/>
        <v>8</v>
      </c>
      <c r="Q1301" s="6">
        <f t="shared" si="83"/>
        <v>30</v>
      </c>
      <c r="R1301">
        <v>184</v>
      </c>
      <c r="S1301">
        <v>602</v>
      </c>
      <c r="T1301" s="4">
        <v>110.768</v>
      </c>
      <c r="U1301" t="s">
        <v>129</v>
      </c>
      <c r="V1301" t="s">
        <v>129</v>
      </c>
      <c r="W1301" t="s">
        <v>129</v>
      </c>
      <c r="X1301" t="s">
        <v>16</v>
      </c>
      <c r="Y1301" t="s">
        <v>30</v>
      </c>
      <c r="Z1301" t="s">
        <v>37</v>
      </c>
    </row>
    <row r="1302" spans="1:26" x14ac:dyDescent="0.2">
      <c r="A1302" s="1">
        <v>43629</v>
      </c>
      <c r="B1302" t="s">
        <v>92</v>
      </c>
      <c r="C1302" t="s">
        <v>35</v>
      </c>
      <c r="D1302" t="s">
        <v>27</v>
      </c>
      <c r="E1302" t="s">
        <v>564</v>
      </c>
      <c r="F1302" s="3" t="s">
        <v>17</v>
      </c>
      <c r="G1302" s="3">
        <f>WEEKDAY(A1302,2)</f>
        <v>4</v>
      </c>
      <c r="H1302" s="7">
        <f>N1302+O1302/60</f>
        <v>1</v>
      </c>
      <c r="I1302" s="7">
        <f>P1302+Q1302/60</f>
        <v>3.1666666666666665</v>
      </c>
      <c r="J1302" s="4">
        <f>IFERROR(VLOOKUP($U1302,TONGHOPVERSION!$A$3:$G$240,6,FALSE),VLOOKUP($B1302,TONGHOPVERSION!$A$3:$G$240,6,FALSE))</f>
        <v>381.62004815649715</v>
      </c>
      <c r="K1302" s="4">
        <f>IFERROR(VLOOKUP($U1302,TONGHOPVERSION!$A$3:$G$240,7,FALSE),VLOOKUP($B1302,TONGHOPVERSION!$A$3:$G$240,7,FALSE))</f>
        <v>329.70071085785668</v>
      </c>
      <c r="L1302" s="2">
        <v>4.1666666666666664E-2</v>
      </c>
      <c r="M1302" s="2">
        <v>0.13194444444444445</v>
      </c>
      <c r="N1302" s="6">
        <f t="shared" si="80"/>
        <v>1</v>
      </c>
      <c r="O1302" s="6">
        <f t="shared" si="81"/>
        <v>0</v>
      </c>
      <c r="P1302" s="6">
        <f t="shared" si="82"/>
        <v>3</v>
      </c>
      <c r="Q1302" s="6">
        <f t="shared" si="83"/>
        <v>10</v>
      </c>
      <c r="R1302">
        <v>184</v>
      </c>
      <c r="S1302">
        <v>1133</v>
      </c>
      <c r="T1302" s="4">
        <v>208.47200000000001</v>
      </c>
      <c r="U1302" t="s">
        <v>92</v>
      </c>
      <c r="V1302" t="s">
        <v>92</v>
      </c>
      <c r="W1302" t="s">
        <v>92</v>
      </c>
      <c r="X1302" t="s">
        <v>16</v>
      </c>
      <c r="Y1302" t="s">
        <v>30</v>
      </c>
      <c r="Z1302" t="s">
        <v>37</v>
      </c>
    </row>
    <row r="1303" spans="1:26" x14ac:dyDescent="0.2">
      <c r="A1303" s="1">
        <v>43629</v>
      </c>
      <c r="B1303" t="s">
        <v>129</v>
      </c>
      <c r="C1303" t="s">
        <v>27</v>
      </c>
      <c r="D1303" t="s">
        <v>34</v>
      </c>
      <c r="E1303" t="s">
        <v>189</v>
      </c>
      <c r="F1303" s="3" t="s">
        <v>17</v>
      </c>
      <c r="G1303" s="3">
        <f>WEEKDAY(A1303,2)</f>
        <v>4</v>
      </c>
      <c r="H1303" s="7">
        <f>N1303+O1303/60</f>
        <v>9.75</v>
      </c>
      <c r="I1303" s="7">
        <f>P1303+Q1303/60</f>
        <v>11.083333333333334</v>
      </c>
      <c r="J1303" s="4">
        <f>IFERROR(VLOOKUP($U1303,TONGHOPVERSION!$A$3:$G$240,6,FALSE),VLOOKUP($B1303,TONGHOPVERSION!$A$3:$G$240,6,FALSE))</f>
        <v>239.31340170869245</v>
      </c>
      <c r="K1303" s="4">
        <f>IFERROR(VLOOKUP($U1303,TONGHOPVERSION!$A$3:$G$240,7,FALSE),VLOOKUP($B1303,TONGHOPVERSION!$A$3:$G$240,7,FALSE))</f>
        <v>208.92363712533773</v>
      </c>
      <c r="L1303" s="2">
        <v>0.40625</v>
      </c>
      <c r="M1303" s="2">
        <v>0.46180555555555558</v>
      </c>
      <c r="N1303" s="6">
        <f t="shared" si="80"/>
        <v>9</v>
      </c>
      <c r="O1303" s="6">
        <f t="shared" si="81"/>
        <v>45</v>
      </c>
      <c r="P1303" s="6">
        <f t="shared" si="82"/>
        <v>11</v>
      </c>
      <c r="Q1303" s="6">
        <f t="shared" si="83"/>
        <v>5</v>
      </c>
      <c r="R1303">
        <v>184</v>
      </c>
      <c r="S1303">
        <v>602</v>
      </c>
      <c r="T1303" s="4">
        <v>110.768</v>
      </c>
      <c r="U1303" t="s">
        <v>129</v>
      </c>
      <c r="V1303" t="s">
        <v>129</v>
      </c>
      <c r="W1303" t="s">
        <v>129</v>
      </c>
      <c r="X1303" t="s">
        <v>16</v>
      </c>
      <c r="Y1303" t="s">
        <v>30</v>
      </c>
      <c r="Z1303" t="s">
        <v>37</v>
      </c>
    </row>
    <row r="1304" spans="1:26" x14ac:dyDescent="0.2">
      <c r="A1304" s="1">
        <v>43629</v>
      </c>
      <c r="B1304" t="s">
        <v>129</v>
      </c>
      <c r="C1304" t="s">
        <v>27</v>
      </c>
      <c r="D1304" t="s">
        <v>34</v>
      </c>
      <c r="E1304" t="s">
        <v>131</v>
      </c>
      <c r="F1304" s="3" t="s">
        <v>17</v>
      </c>
      <c r="G1304" s="3">
        <f>WEEKDAY(A1304,2)</f>
        <v>4</v>
      </c>
      <c r="H1304" s="7">
        <f>N1304+O1304/60</f>
        <v>5</v>
      </c>
      <c r="I1304" s="7">
        <f>P1304+Q1304/60</f>
        <v>6.333333333333333</v>
      </c>
      <c r="J1304" s="4">
        <f>IFERROR(VLOOKUP($U1304,TONGHOPVERSION!$A$3:$G$240,6,FALSE),VLOOKUP($B1304,TONGHOPVERSION!$A$3:$G$240,6,FALSE))</f>
        <v>239.31340170869245</v>
      </c>
      <c r="K1304" s="4">
        <f>IFERROR(VLOOKUP($U1304,TONGHOPVERSION!$A$3:$G$240,7,FALSE),VLOOKUP($B1304,TONGHOPVERSION!$A$3:$G$240,7,FALSE))</f>
        <v>208.92363712533773</v>
      </c>
      <c r="L1304" s="2">
        <v>0.20833333333333334</v>
      </c>
      <c r="M1304" s="2">
        <v>0.2638888888888889</v>
      </c>
      <c r="N1304" s="6">
        <f t="shared" si="80"/>
        <v>5</v>
      </c>
      <c r="O1304" s="6">
        <f t="shared" si="81"/>
        <v>0</v>
      </c>
      <c r="P1304" s="6">
        <f t="shared" si="82"/>
        <v>6</v>
      </c>
      <c r="Q1304" s="6">
        <f t="shared" si="83"/>
        <v>20</v>
      </c>
      <c r="R1304">
        <v>184</v>
      </c>
      <c r="S1304">
        <v>602</v>
      </c>
      <c r="T1304" s="4">
        <v>110.768</v>
      </c>
      <c r="U1304" t="s">
        <v>129</v>
      </c>
      <c r="V1304" t="s">
        <v>129</v>
      </c>
      <c r="W1304" t="s">
        <v>129</v>
      </c>
      <c r="X1304" t="s">
        <v>16</v>
      </c>
      <c r="Y1304" t="s">
        <v>30</v>
      </c>
      <c r="Z1304" t="s">
        <v>37</v>
      </c>
    </row>
    <row r="1305" spans="1:26" x14ac:dyDescent="0.2">
      <c r="A1305" s="1">
        <v>43629</v>
      </c>
      <c r="B1305" t="s">
        <v>120</v>
      </c>
      <c r="C1305" t="s">
        <v>27</v>
      </c>
      <c r="D1305" t="s">
        <v>119</v>
      </c>
      <c r="E1305" t="s">
        <v>426</v>
      </c>
      <c r="F1305" s="3" t="s">
        <v>17</v>
      </c>
      <c r="G1305" s="3">
        <f>WEEKDAY(A1305,2)</f>
        <v>4</v>
      </c>
      <c r="H1305" s="7">
        <f>N1305+O1305/60</f>
        <v>23.25</v>
      </c>
      <c r="I1305" s="7">
        <f>P1305+Q1305/60</f>
        <v>0.66666666666666663</v>
      </c>
      <c r="J1305" s="4">
        <f>IFERROR(VLOOKUP($U1305,TONGHOPVERSION!$A$3:$G$240,6,FALSE),VLOOKUP($B1305,TONGHOPVERSION!$A$3:$G$240,6,FALSE))</f>
        <v>214.88804221212081</v>
      </c>
      <c r="K1305" s="4">
        <f>IFERROR(VLOOKUP($U1305,TONGHOPVERSION!$A$3:$G$240,7,FALSE),VLOOKUP($B1305,TONGHOPVERSION!$A$3:$G$240,7,FALSE))</f>
        <v>213.88072353634405</v>
      </c>
      <c r="L1305" s="2">
        <v>0.96875</v>
      </c>
      <c r="M1305" s="2">
        <v>2.7777777777777776E-2</v>
      </c>
      <c r="N1305" s="6">
        <f t="shared" si="80"/>
        <v>23</v>
      </c>
      <c r="O1305" s="6">
        <f t="shared" si="81"/>
        <v>15</v>
      </c>
      <c r="P1305" s="6">
        <f t="shared" si="82"/>
        <v>0</v>
      </c>
      <c r="Q1305" s="6">
        <f t="shared" si="83"/>
        <v>40</v>
      </c>
      <c r="R1305">
        <v>184</v>
      </c>
      <c r="S1305">
        <v>628</v>
      </c>
      <c r="T1305" s="4">
        <v>115.55200000000001</v>
      </c>
      <c r="U1305" t="s">
        <v>120</v>
      </c>
      <c r="V1305" t="s">
        <v>120</v>
      </c>
      <c r="W1305" t="s">
        <v>29</v>
      </c>
      <c r="X1305" t="s">
        <v>16</v>
      </c>
      <c r="Y1305" t="s">
        <v>30</v>
      </c>
      <c r="Z1305" t="s">
        <v>37</v>
      </c>
    </row>
    <row r="1306" spans="1:26" x14ac:dyDescent="0.2">
      <c r="A1306" s="1">
        <v>43629</v>
      </c>
      <c r="B1306" t="s">
        <v>39</v>
      </c>
      <c r="C1306" t="s">
        <v>35</v>
      </c>
      <c r="D1306" t="s">
        <v>40</v>
      </c>
      <c r="E1306" t="s">
        <v>38</v>
      </c>
      <c r="F1306" s="3" t="s">
        <v>17</v>
      </c>
      <c r="G1306" s="3">
        <f>WEEKDAY(A1306,2)</f>
        <v>4</v>
      </c>
      <c r="H1306" s="7">
        <f>N1306+O1306/60</f>
        <v>23</v>
      </c>
      <c r="I1306" s="7">
        <f>P1306+Q1306/60</f>
        <v>0.16666666666666666</v>
      </c>
      <c r="J1306" s="4">
        <f>IFERROR(VLOOKUP($U1306,TONGHOPVERSION!$A$3:$G$240,6,FALSE),VLOOKUP($B1306,TONGHOPVERSION!$A$3:$G$240,6,FALSE))</f>
        <v>150.8755916056586</v>
      </c>
      <c r="K1306" s="4">
        <f>IFERROR(VLOOKUP($U1306,TONGHOPVERSION!$A$3:$G$240,7,FALSE),VLOOKUP($B1306,TONGHOPVERSION!$A$3:$G$240,7,FALSE))</f>
        <v>147.53581749835828</v>
      </c>
      <c r="L1306" s="2">
        <v>0.95833333333333337</v>
      </c>
      <c r="M1306" s="2">
        <v>6.9444444444444441E-3</v>
      </c>
      <c r="N1306" s="6">
        <f t="shared" si="80"/>
        <v>23</v>
      </c>
      <c r="O1306" s="6">
        <f t="shared" si="81"/>
        <v>0</v>
      </c>
      <c r="P1306" s="6">
        <f t="shared" si="82"/>
        <v>0</v>
      </c>
      <c r="Q1306" s="6">
        <f t="shared" si="83"/>
        <v>10</v>
      </c>
      <c r="R1306">
        <v>184</v>
      </c>
      <c r="S1306">
        <v>396</v>
      </c>
      <c r="T1306" s="4">
        <v>72.864000000000004</v>
      </c>
      <c r="U1306" t="s">
        <v>39</v>
      </c>
      <c r="V1306" t="s">
        <v>39</v>
      </c>
      <c r="W1306" t="s">
        <v>41</v>
      </c>
      <c r="X1306" t="s">
        <v>16</v>
      </c>
      <c r="Y1306" t="s">
        <v>30</v>
      </c>
      <c r="Z1306" t="s">
        <v>37</v>
      </c>
    </row>
    <row r="1307" spans="1:26" x14ac:dyDescent="0.2">
      <c r="A1307" s="1">
        <v>43629</v>
      </c>
      <c r="B1307" t="s">
        <v>183</v>
      </c>
      <c r="C1307" t="s">
        <v>66</v>
      </c>
      <c r="D1307" t="s">
        <v>27</v>
      </c>
      <c r="E1307" t="s">
        <v>182</v>
      </c>
      <c r="F1307" s="3" t="s">
        <v>17</v>
      </c>
      <c r="G1307" s="3">
        <f>WEEKDAY(A1307,2)</f>
        <v>4</v>
      </c>
      <c r="H1307" s="7">
        <f>N1307+O1307/60</f>
        <v>7.833333333333333</v>
      </c>
      <c r="I1307" s="7">
        <f>P1307+Q1307/60</f>
        <v>8.9166666666666661</v>
      </c>
      <c r="J1307" s="4">
        <f>IFERROR(VLOOKUP($U1307,TONGHOPVERSION!$A$3:$G$240,6,FALSE),VLOOKUP($B1307,TONGHOPVERSION!$A$3:$G$240,6,FALSE))</f>
        <v>184.25871592968858</v>
      </c>
      <c r="K1307" s="4">
        <f>IFERROR(VLOOKUP($U1307,TONGHOPVERSION!$A$3:$G$240,7,FALSE),VLOOKUP($B1307,TONGHOPVERSION!$A$3:$G$240,7,FALSE))</f>
        <v>154.07262794368225</v>
      </c>
      <c r="L1307" s="2">
        <v>0.3263888888888889</v>
      </c>
      <c r="M1307" s="2">
        <v>0.37152777777777773</v>
      </c>
      <c r="N1307" s="6">
        <f t="shared" si="80"/>
        <v>7</v>
      </c>
      <c r="O1307" s="6">
        <f t="shared" si="81"/>
        <v>50</v>
      </c>
      <c r="P1307" s="6">
        <f t="shared" si="82"/>
        <v>8</v>
      </c>
      <c r="Q1307" s="6">
        <f t="shared" si="83"/>
        <v>55</v>
      </c>
      <c r="R1307">
        <v>184</v>
      </c>
      <c r="S1307">
        <v>309</v>
      </c>
      <c r="T1307" s="4">
        <v>56.856000000000002</v>
      </c>
      <c r="U1307" t="s">
        <v>184</v>
      </c>
      <c r="V1307" t="s">
        <v>184</v>
      </c>
      <c r="W1307" t="s">
        <v>29</v>
      </c>
      <c r="X1307" t="s">
        <v>16</v>
      </c>
      <c r="Y1307" t="s">
        <v>30</v>
      </c>
      <c r="Z1307" t="s">
        <v>37</v>
      </c>
    </row>
    <row r="1308" spans="1:26" x14ac:dyDescent="0.2">
      <c r="A1308" s="1">
        <v>43629</v>
      </c>
      <c r="B1308" t="s">
        <v>33</v>
      </c>
      <c r="C1308" t="s">
        <v>34</v>
      </c>
      <c r="D1308" t="s">
        <v>35</v>
      </c>
      <c r="E1308" t="s">
        <v>478</v>
      </c>
      <c r="F1308" s="3" t="s">
        <v>17</v>
      </c>
      <c r="G1308" s="3">
        <f>WEEKDAY(A1308,2)</f>
        <v>4</v>
      </c>
      <c r="H1308" s="7">
        <f>N1308+O1308/60</f>
        <v>13</v>
      </c>
      <c r="I1308" s="7">
        <f>P1308+Q1308/60</f>
        <v>14.416666666666666</v>
      </c>
      <c r="J1308" s="4">
        <f>IFERROR(VLOOKUP($U1308,TONGHOPVERSION!$A$3:$G$240,6,FALSE),VLOOKUP($B1308,TONGHOPVERSION!$A$3:$G$240,6,FALSE))</f>
        <v>236.34688949060637</v>
      </c>
      <c r="K1308" s="4">
        <f>IFERROR(VLOOKUP($U1308,TONGHOPVERSION!$A$3:$G$240,7,FALSE),VLOOKUP($B1308,TONGHOPVERSION!$A$3:$G$240,7,FALSE))</f>
        <v>201.94443000170284</v>
      </c>
      <c r="L1308" s="2">
        <v>0.54166666666666663</v>
      </c>
      <c r="M1308" s="2">
        <v>0.60069444444444442</v>
      </c>
      <c r="N1308" s="6">
        <f t="shared" si="80"/>
        <v>13</v>
      </c>
      <c r="O1308" s="6">
        <f t="shared" si="81"/>
        <v>0</v>
      </c>
      <c r="P1308" s="6">
        <f t="shared" si="82"/>
        <v>14</v>
      </c>
      <c r="Q1308" s="6">
        <f t="shared" si="83"/>
        <v>25</v>
      </c>
      <c r="R1308">
        <v>184</v>
      </c>
      <c r="S1308">
        <v>604</v>
      </c>
      <c r="T1308" s="4">
        <v>111.136</v>
      </c>
      <c r="U1308" t="s">
        <v>36</v>
      </c>
      <c r="V1308" t="s">
        <v>36</v>
      </c>
      <c r="W1308" t="s">
        <v>36</v>
      </c>
      <c r="X1308" t="s">
        <v>16</v>
      </c>
      <c r="Y1308" t="s">
        <v>30</v>
      </c>
      <c r="Z1308" t="s">
        <v>37</v>
      </c>
    </row>
    <row r="1309" spans="1:26" x14ac:dyDescent="0.2">
      <c r="A1309" s="1">
        <v>43629</v>
      </c>
      <c r="B1309" t="s">
        <v>67</v>
      </c>
      <c r="C1309" t="s">
        <v>35</v>
      </c>
      <c r="D1309" t="s">
        <v>66</v>
      </c>
      <c r="E1309" t="s">
        <v>103</v>
      </c>
      <c r="F1309" s="3" t="s">
        <v>17</v>
      </c>
      <c r="G1309" s="3">
        <f>WEEKDAY(A1309,2)</f>
        <v>4</v>
      </c>
      <c r="H1309" s="7">
        <f>N1309+O1309/60</f>
        <v>5.333333333333333</v>
      </c>
      <c r="I1309" s="7">
        <f>P1309+Q1309/60</f>
        <v>7.25</v>
      </c>
      <c r="J1309" s="4">
        <f>IFERROR(VLOOKUP($U1309,TONGHOPVERSION!$A$3:$G$240,6,FALSE),VLOOKUP($B1309,TONGHOPVERSION!$A$3:$G$240,6,FALSE))</f>
        <v>292.75199550278143</v>
      </c>
      <c r="K1309" s="4">
        <f>IFERROR(VLOOKUP($U1309,TONGHOPVERSION!$A$3:$G$240,7,FALSE),VLOOKUP($B1309,TONGHOPVERSION!$A$3:$G$240,7,FALSE))</f>
        <v>283.06606117169179</v>
      </c>
      <c r="L1309" s="2">
        <v>0.22222222222222221</v>
      </c>
      <c r="M1309" s="2">
        <v>0.30208333333333331</v>
      </c>
      <c r="N1309" s="6">
        <f t="shared" si="80"/>
        <v>5</v>
      </c>
      <c r="O1309" s="6">
        <f t="shared" si="81"/>
        <v>20</v>
      </c>
      <c r="P1309" s="6">
        <f t="shared" si="82"/>
        <v>7</v>
      </c>
      <c r="Q1309" s="6">
        <f t="shared" si="83"/>
        <v>15</v>
      </c>
      <c r="R1309">
        <v>184</v>
      </c>
      <c r="S1309">
        <v>1062</v>
      </c>
      <c r="T1309" s="4">
        <v>195.40799999999999</v>
      </c>
      <c r="U1309" t="s">
        <v>67</v>
      </c>
      <c r="V1309" t="s">
        <v>67</v>
      </c>
      <c r="W1309" t="s">
        <v>29</v>
      </c>
      <c r="X1309" t="s">
        <v>16</v>
      </c>
      <c r="Y1309" t="s">
        <v>30</v>
      </c>
      <c r="Z1309" t="s">
        <v>37</v>
      </c>
    </row>
    <row r="1310" spans="1:26" x14ac:dyDescent="0.2">
      <c r="A1310" s="1">
        <v>43629</v>
      </c>
      <c r="B1310" t="s">
        <v>284</v>
      </c>
      <c r="C1310" t="s">
        <v>35</v>
      </c>
      <c r="D1310" t="s">
        <v>119</v>
      </c>
      <c r="E1310" t="s">
        <v>390</v>
      </c>
      <c r="F1310" s="3" t="s">
        <v>17</v>
      </c>
      <c r="G1310" s="3">
        <f>WEEKDAY(A1310,2)</f>
        <v>4</v>
      </c>
      <c r="H1310" s="7">
        <f>N1310+O1310/60</f>
        <v>1.5</v>
      </c>
      <c r="I1310" s="7">
        <f>P1310+Q1310/60</f>
        <v>2.75</v>
      </c>
      <c r="J1310" s="4">
        <f>IFERROR(VLOOKUP($U1310,TONGHOPVERSION!$A$3:$G$240,6,FALSE),VLOOKUP($B1310,TONGHOPVERSION!$A$3:$G$240,6,FALSE))</f>
        <v>233.52231346639445</v>
      </c>
      <c r="K1310" s="4">
        <f>IFERROR(VLOOKUP($U1310,TONGHOPVERSION!$A$3:$G$240,7,FALSE),VLOOKUP($B1310,TONGHOPVERSION!$A$3:$G$240,7,FALSE))</f>
        <v>188.23299562906084</v>
      </c>
      <c r="L1310" s="2">
        <v>6.25E-2</v>
      </c>
      <c r="M1310" s="2">
        <v>0.11458333333333333</v>
      </c>
      <c r="N1310" s="6">
        <f t="shared" si="80"/>
        <v>1</v>
      </c>
      <c r="O1310" s="6">
        <f t="shared" si="81"/>
        <v>30</v>
      </c>
      <c r="P1310" s="6">
        <f t="shared" si="82"/>
        <v>2</v>
      </c>
      <c r="Q1310" s="6">
        <f t="shared" si="83"/>
        <v>45</v>
      </c>
      <c r="R1310">
        <v>184</v>
      </c>
      <c r="S1310">
        <v>547</v>
      </c>
      <c r="T1310" s="4">
        <v>100.648</v>
      </c>
      <c r="U1310" t="s">
        <v>284</v>
      </c>
      <c r="V1310" t="s">
        <v>284</v>
      </c>
      <c r="W1310" t="s">
        <v>29</v>
      </c>
      <c r="X1310" t="s">
        <v>16</v>
      </c>
      <c r="Y1310" t="s">
        <v>30</v>
      </c>
      <c r="Z1310" t="s">
        <v>37</v>
      </c>
    </row>
    <row r="1311" spans="1:26" x14ac:dyDescent="0.2">
      <c r="A1311" s="1">
        <v>43629</v>
      </c>
      <c r="B1311" t="s">
        <v>286</v>
      </c>
      <c r="C1311" t="s">
        <v>119</v>
      </c>
      <c r="D1311" t="s">
        <v>35</v>
      </c>
      <c r="E1311" t="s">
        <v>391</v>
      </c>
      <c r="F1311" s="3" t="s">
        <v>17</v>
      </c>
      <c r="G1311" s="3">
        <f>WEEKDAY(A1311,2)</f>
        <v>4</v>
      </c>
      <c r="H1311" s="7">
        <f>N1311+O1311/60</f>
        <v>3.4166666666666665</v>
      </c>
      <c r="I1311" s="7">
        <f>P1311+Q1311/60</f>
        <v>4.666666666666667</v>
      </c>
      <c r="J1311" s="4">
        <f>IFERROR(VLOOKUP($U1311,TONGHOPVERSION!$A$3:$G$240,6,FALSE),VLOOKUP($B1311,TONGHOPVERSION!$A$3:$G$240,6,FALSE))</f>
        <v>233.52231346639445</v>
      </c>
      <c r="K1311" s="4">
        <f>IFERROR(VLOOKUP($U1311,TONGHOPVERSION!$A$3:$G$240,7,FALSE),VLOOKUP($B1311,TONGHOPVERSION!$A$3:$G$240,7,FALSE))</f>
        <v>188.23299562906084</v>
      </c>
      <c r="L1311" s="2">
        <v>0.1423611111111111</v>
      </c>
      <c r="M1311" s="2">
        <v>0.19444444444444445</v>
      </c>
      <c r="N1311" s="6">
        <f t="shared" si="80"/>
        <v>3</v>
      </c>
      <c r="O1311" s="6">
        <f t="shared" si="81"/>
        <v>25</v>
      </c>
      <c r="P1311" s="6">
        <f t="shared" si="82"/>
        <v>4</v>
      </c>
      <c r="Q1311" s="6">
        <f t="shared" si="83"/>
        <v>40</v>
      </c>
      <c r="R1311">
        <v>184</v>
      </c>
      <c r="S1311">
        <v>547</v>
      </c>
      <c r="T1311" s="4">
        <v>100.648</v>
      </c>
      <c r="U1311" t="s">
        <v>284</v>
      </c>
      <c r="V1311" t="s">
        <v>284</v>
      </c>
      <c r="W1311" t="s">
        <v>29</v>
      </c>
      <c r="X1311" t="s">
        <v>16</v>
      </c>
      <c r="Y1311" t="s">
        <v>30</v>
      </c>
      <c r="Z1311" t="s">
        <v>37</v>
      </c>
    </row>
    <row r="1312" spans="1:26" x14ac:dyDescent="0.2">
      <c r="A1312" s="1">
        <v>43629</v>
      </c>
      <c r="B1312" t="s">
        <v>129</v>
      </c>
      <c r="C1312" t="s">
        <v>27</v>
      </c>
      <c r="D1312" t="s">
        <v>34</v>
      </c>
      <c r="E1312" t="s">
        <v>399</v>
      </c>
      <c r="F1312" s="3" t="s">
        <v>17</v>
      </c>
      <c r="G1312" s="3">
        <f>WEEKDAY(A1312,2)</f>
        <v>4</v>
      </c>
      <c r="H1312" s="7">
        <f>N1312+O1312/60</f>
        <v>11</v>
      </c>
      <c r="I1312" s="7">
        <f>P1312+Q1312/60</f>
        <v>12.333333333333334</v>
      </c>
      <c r="J1312" s="4">
        <f>IFERROR(VLOOKUP($U1312,TONGHOPVERSION!$A$3:$G$240,6,FALSE),VLOOKUP($B1312,TONGHOPVERSION!$A$3:$G$240,6,FALSE))</f>
        <v>239.31340170869245</v>
      </c>
      <c r="K1312" s="4">
        <f>IFERROR(VLOOKUP($U1312,TONGHOPVERSION!$A$3:$G$240,7,FALSE),VLOOKUP($B1312,TONGHOPVERSION!$A$3:$G$240,7,FALSE))</f>
        <v>208.92363712533773</v>
      </c>
      <c r="L1312" s="2">
        <v>0.45833333333333331</v>
      </c>
      <c r="M1312" s="2">
        <v>0.51388888888888895</v>
      </c>
      <c r="N1312" s="6">
        <f t="shared" si="80"/>
        <v>11</v>
      </c>
      <c r="O1312" s="6">
        <f t="shared" si="81"/>
        <v>0</v>
      </c>
      <c r="P1312" s="6">
        <f t="shared" si="82"/>
        <v>12</v>
      </c>
      <c r="Q1312" s="6">
        <f t="shared" si="83"/>
        <v>20</v>
      </c>
      <c r="R1312">
        <v>184</v>
      </c>
      <c r="S1312">
        <v>602</v>
      </c>
      <c r="T1312" s="4">
        <v>110.768</v>
      </c>
      <c r="U1312" t="s">
        <v>129</v>
      </c>
      <c r="V1312" t="s">
        <v>129</v>
      </c>
      <c r="W1312" t="s">
        <v>129</v>
      </c>
      <c r="X1312" t="s">
        <v>16</v>
      </c>
      <c r="Y1312" t="s">
        <v>30</v>
      </c>
      <c r="Z1312" t="s">
        <v>37</v>
      </c>
    </row>
    <row r="1313" spans="1:26" x14ac:dyDescent="0.2">
      <c r="A1313" s="1">
        <v>43629</v>
      </c>
      <c r="B1313" t="s">
        <v>33</v>
      </c>
      <c r="C1313" t="s">
        <v>34</v>
      </c>
      <c r="D1313" t="s">
        <v>35</v>
      </c>
      <c r="E1313" t="s">
        <v>102</v>
      </c>
      <c r="F1313" s="3" t="s">
        <v>17</v>
      </c>
      <c r="G1313" s="3">
        <f>WEEKDAY(A1313,2)</f>
        <v>4</v>
      </c>
      <c r="H1313" s="7">
        <f>N1313+O1313/60</f>
        <v>14.25</v>
      </c>
      <c r="I1313" s="7">
        <f>P1313+Q1313/60</f>
        <v>15.583333333333334</v>
      </c>
      <c r="J1313" s="4">
        <f>IFERROR(VLOOKUP($U1313,TONGHOPVERSION!$A$3:$G$240,6,FALSE),VLOOKUP($B1313,TONGHOPVERSION!$A$3:$G$240,6,FALSE))</f>
        <v>236.34688949060637</v>
      </c>
      <c r="K1313" s="4">
        <f>IFERROR(VLOOKUP($U1313,TONGHOPVERSION!$A$3:$G$240,7,FALSE),VLOOKUP($B1313,TONGHOPVERSION!$A$3:$G$240,7,FALSE))</f>
        <v>201.94443000170284</v>
      </c>
      <c r="L1313" s="2">
        <v>0.59375</v>
      </c>
      <c r="M1313" s="2">
        <v>0.64930555555555558</v>
      </c>
      <c r="N1313" s="6">
        <f t="shared" si="80"/>
        <v>14</v>
      </c>
      <c r="O1313" s="6">
        <f t="shared" si="81"/>
        <v>15</v>
      </c>
      <c r="P1313" s="6">
        <f t="shared" si="82"/>
        <v>15</v>
      </c>
      <c r="Q1313" s="6">
        <f t="shared" si="83"/>
        <v>35</v>
      </c>
      <c r="R1313">
        <v>184</v>
      </c>
      <c r="S1313">
        <v>604</v>
      </c>
      <c r="T1313" s="4">
        <v>111.136</v>
      </c>
      <c r="U1313" t="s">
        <v>36</v>
      </c>
      <c r="V1313" t="s">
        <v>36</v>
      </c>
      <c r="W1313" t="s">
        <v>36</v>
      </c>
      <c r="X1313" t="s">
        <v>16</v>
      </c>
      <c r="Y1313" t="s">
        <v>30</v>
      </c>
      <c r="Z1313" t="s">
        <v>37</v>
      </c>
    </row>
    <row r="1314" spans="1:26" x14ac:dyDescent="0.2">
      <c r="A1314" s="1">
        <v>43629</v>
      </c>
      <c r="B1314" t="s">
        <v>36</v>
      </c>
      <c r="C1314" t="s">
        <v>35</v>
      </c>
      <c r="D1314" t="s">
        <v>34</v>
      </c>
      <c r="E1314" t="s">
        <v>104</v>
      </c>
      <c r="F1314" s="3" t="s">
        <v>17</v>
      </c>
      <c r="G1314" s="3">
        <f>WEEKDAY(A1314,2)</f>
        <v>4</v>
      </c>
      <c r="H1314" s="7">
        <f>N1314+O1314/60</f>
        <v>12.25</v>
      </c>
      <c r="I1314" s="7">
        <f>P1314+Q1314/60</f>
        <v>13.583333333333334</v>
      </c>
      <c r="J1314" s="4">
        <f>IFERROR(VLOOKUP($U1314,TONGHOPVERSION!$A$3:$G$240,6,FALSE),VLOOKUP($B1314,TONGHOPVERSION!$A$3:$G$240,6,FALSE))</f>
        <v>236.34688949060637</v>
      </c>
      <c r="K1314" s="4">
        <f>IFERROR(VLOOKUP($U1314,TONGHOPVERSION!$A$3:$G$240,7,FALSE),VLOOKUP($B1314,TONGHOPVERSION!$A$3:$G$240,7,FALSE))</f>
        <v>201.94443000170284</v>
      </c>
      <c r="L1314" s="2">
        <v>0.51041666666666663</v>
      </c>
      <c r="M1314" s="2">
        <v>0.56597222222222221</v>
      </c>
      <c r="N1314" s="6">
        <f t="shared" si="80"/>
        <v>12</v>
      </c>
      <c r="O1314" s="6">
        <f t="shared" si="81"/>
        <v>15</v>
      </c>
      <c r="P1314" s="6">
        <f t="shared" si="82"/>
        <v>13</v>
      </c>
      <c r="Q1314" s="6">
        <f t="shared" si="83"/>
        <v>35</v>
      </c>
      <c r="R1314">
        <v>184</v>
      </c>
      <c r="S1314">
        <v>604</v>
      </c>
      <c r="T1314" s="4">
        <v>111.136</v>
      </c>
      <c r="U1314" t="s">
        <v>36</v>
      </c>
      <c r="V1314" t="s">
        <v>36</v>
      </c>
      <c r="W1314" t="s">
        <v>36</v>
      </c>
      <c r="X1314" t="s">
        <v>16</v>
      </c>
      <c r="Y1314" t="s">
        <v>30</v>
      </c>
      <c r="Z1314" t="s">
        <v>37</v>
      </c>
    </row>
    <row r="1315" spans="1:26" x14ac:dyDescent="0.2">
      <c r="A1315" s="1">
        <v>43629</v>
      </c>
      <c r="B1315" t="s">
        <v>43</v>
      </c>
      <c r="C1315" t="s">
        <v>35</v>
      </c>
      <c r="D1315" t="s">
        <v>44</v>
      </c>
      <c r="E1315" t="s">
        <v>42</v>
      </c>
      <c r="F1315" s="3" t="s">
        <v>17</v>
      </c>
      <c r="G1315" s="3">
        <f>WEEKDAY(A1315,2)</f>
        <v>4</v>
      </c>
      <c r="H1315" s="7">
        <f>N1315+O1315/60</f>
        <v>3.5</v>
      </c>
      <c r="I1315" s="7">
        <f>P1315+Q1315/60</f>
        <v>6.833333333333333</v>
      </c>
      <c r="J1315" s="4">
        <f>IFERROR(VLOOKUP($U1315,TONGHOPVERSION!$A$3:$G$240,6,FALSE),VLOOKUP($B1315,TONGHOPVERSION!$A$3:$G$240,6,FALSE))</f>
        <v>463.92137539570234</v>
      </c>
      <c r="K1315" s="4">
        <f>IFERROR(VLOOKUP($U1315,TONGHOPVERSION!$A$3:$G$240,7,FALSE),VLOOKUP($B1315,TONGHOPVERSION!$A$3:$G$240,7,FALSE))</f>
        <v>559.81108270218749</v>
      </c>
      <c r="L1315" s="2">
        <v>0.14583333333333334</v>
      </c>
      <c r="M1315" s="2">
        <v>0.28472222222222221</v>
      </c>
      <c r="N1315" s="6">
        <f t="shared" si="80"/>
        <v>3</v>
      </c>
      <c r="O1315" s="6">
        <f t="shared" si="81"/>
        <v>30</v>
      </c>
      <c r="P1315" s="6">
        <f t="shared" si="82"/>
        <v>6</v>
      </c>
      <c r="Q1315" s="6">
        <f t="shared" si="83"/>
        <v>50</v>
      </c>
      <c r="R1315">
        <v>184</v>
      </c>
      <c r="S1315">
        <v>2187</v>
      </c>
      <c r="T1315" s="4">
        <v>402.40800000000002</v>
      </c>
      <c r="U1315" t="s">
        <v>43</v>
      </c>
      <c r="V1315" t="s">
        <v>43</v>
      </c>
      <c r="W1315" t="s">
        <v>45</v>
      </c>
      <c r="X1315" t="s">
        <v>46</v>
      </c>
      <c r="Y1315" t="s">
        <v>23</v>
      </c>
      <c r="Z1315" t="s">
        <v>37</v>
      </c>
    </row>
    <row r="1316" spans="1:26" x14ac:dyDescent="0.2">
      <c r="A1316" s="1">
        <v>43629</v>
      </c>
      <c r="B1316" t="s">
        <v>106</v>
      </c>
      <c r="C1316" t="s">
        <v>35</v>
      </c>
      <c r="D1316" t="s">
        <v>107</v>
      </c>
      <c r="E1316" t="s">
        <v>105</v>
      </c>
      <c r="F1316" s="3" t="s">
        <v>17</v>
      </c>
      <c r="G1316" s="3">
        <f>WEEKDAY(A1316,2)</f>
        <v>4</v>
      </c>
      <c r="H1316" s="7">
        <f>N1316+O1316/60</f>
        <v>23.75</v>
      </c>
      <c r="I1316" s="7">
        <f>P1316+Q1316/60</f>
        <v>1.25</v>
      </c>
      <c r="J1316" s="4">
        <f>IFERROR(VLOOKUP($U1316,TONGHOPVERSION!$A$3:$G$240,6,FALSE),VLOOKUP($B1316,TONGHOPVERSION!$A$3:$G$240,6,FALSE))</f>
        <v>144.22284421048835</v>
      </c>
      <c r="K1316" s="4">
        <f>IFERROR(VLOOKUP($U1316,TONGHOPVERSION!$A$3:$G$240,7,FALSE),VLOOKUP($B1316,TONGHOPVERSION!$A$3:$G$240,7,FALSE))</f>
        <v>208.66190231342807</v>
      </c>
      <c r="L1316" s="2">
        <v>0.98958333333333337</v>
      </c>
      <c r="M1316" s="2">
        <v>5.2083333333333336E-2</v>
      </c>
      <c r="N1316" s="6">
        <f t="shared" si="80"/>
        <v>23</v>
      </c>
      <c r="O1316" s="6">
        <f t="shared" si="81"/>
        <v>45</v>
      </c>
      <c r="P1316" s="6">
        <f t="shared" si="82"/>
        <v>1</v>
      </c>
      <c r="Q1316" s="6">
        <f t="shared" si="83"/>
        <v>15</v>
      </c>
      <c r="R1316">
        <v>184</v>
      </c>
      <c r="S1316">
        <v>689</v>
      </c>
      <c r="T1316" s="4">
        <v>126.776</v>
      </c>
      <c r="U1316" t="s">
        <v>106</v>
      </c>
      <c r="V1316" t="s">
        <v>106</v>
      </c>
      <c r="W1316" t="s">
        <v>41</v>
      </c>
      <c r="X1316" t="s">
        <v>16</v>
      </c>
      <c r="Y1316" t="s">
        <v>30</v>
      </c>
      <c r="Z1316" t="s">
        <v>37</v>
      </c>
    </row>
    <row r="1317" spans="1:26" x14ac:dyDescent="0.2">
      <c r="A1317" s="1">
        <v>43629</v>
      </c>
      <c r="B1317" t="s">
        <v>48</v>
      </c>
      <c r="C1317" t="s">
        <v>44</v>
      </c>
      <c r="D1317" t="s">
        <v>35</v>
      </c>
      <c r="E1317" t="s">
        <v>47</v>
      </c>
      <c r="F1317" s="3" t="s">
        <v>17</v>
      </c>
      <c r="G1317" s="3">
        <f>WEEKDAY(A1317,2)</f>
        <v>4</v>
      </c>
      <c r="H1317" s="7">
        <f>N1317+O1317/60</f>
        <v>7.833333333333333</v>
      </c>
      <c r="I1317" s="7">
        <f>P1317+Q1317/60</f>
        <v>11.333333333333334</v>
      </c>
      <c r="J1317" s="4">
        <f>IFERROR(VLOOKUP($U1317,TONGHOPVERSION!$A$3:$G$240,6,FALSE),VLOOKUP($B1317,TONGHOPVERSION!$A$3:$G$240,6,FALSE))</f>
        <v>463.92137539570234</v>
      </c>
      <c r="K1317" s="4">
        <f>IFERROR(VLOOKUP($U1317,TONGHOPVERSION!$A$3:$G$240,7,FALSE),VLOOKUP($B1317,TONGHOPVERSION!$A$3:$G$240,7,FALSE))</f>
        <v>559.81108270218749</v>
      </c>
      <c r="L1317" s="2">
        <v>0.3263888888888889</v>
      </c>
      <c r="M1317" s="2">
        <v>0.47222222222222227</v>
      </c>
      <c r="N1317" s="6">
        <f t="shared" si="80"/>
        <v>7</v>
      </c>
      <c r="O1317" s="6">
        <f t="shared" si="81"/>
        <v>50</v>
      </c>
      <c r="P1317" s="6">
        <f t="shared" si="82"/>
        <v>11</v>
      </c>
      <c r="Q1317" s="6">
        <f t="shared" si="83"/>
        <v>20</v>
      </c>
      <c r="R1317">
        <v>184</v>
      </c>
      <c r="S1317">
        <v>2187</v>
      </c>
      <c r="T1317" s="4">
        <v>402.40800000000002</v>
      </c>
      <c r="U1317" t="s">
        <v>43</v>
      </c>
      <c r="V1317" t="s">
        <v>43</v>
      </c>
      <c r="W1317" t="s">
        <v>45</v>
      </c>
      <c r="X1317" t="s">
        <v>46</v>
      </c>
      <c r="Y1317" t="s">
        <v>23</v>
      </c>
      <c r="Z1317" t="s">
        <v>37</v>
      </c>
    </row>
    <row r="1318" spans="1:26" x14ac:dyDescent="0.2">
      <c r="A1318" s="1">
        <v>43629</v>
      </c>
      <c r="B1318" t="s">
        <v>270</v>
      </c>
      <c r="C1318" t="s">
        <v>266</v>
      </c>
      <c r="D1318" t="s">
        <v>35</v>
      </c>
      <c r="E1318" t="s">
        <v>445</v>
      </c>
      <c r="F1318" s="3" t="s">
        <v>17</v>
      </c>
      <c r="G1318" s="3">
        <f>WEEKDAY(A1318,2)</f>
        <v>4</v>
      </c>
      <c r="H1318" s="7">
        <f>N1318+O1318/60</f>
        <v>0</v>
      </c>
      <c r="I1318" s="7">
        <f>P1318+Q1318/60</f>
        <v>2.0833333333333335</v>
      </c>
      <c r="J1318" s="4">
        <f>IFERROR(VLOOKUP($U1318,TONGHOPVERSION!$A$3:$G$240,6,FALSE),VLOOKUP($B1318,TONGHOPVERSION!$A$3:$G$240,6,FALSE))</f>
        <v>308.7453322478957</v>
      </c>
      <c r="K1318" s="4">
        <f>IFERROR(VLOOKUP($U1318,TONGHOPVERSION!$A$3:$G$240,7,FALSE),VLOOKUP($B1318,TONGHOPVERSION!$A$3:$G$240,7,FALSE))</f>
        <v>330.16909384151558</v>
      </c>
      <c r="L1318" s="2">
        <v>0</v>
      </c>
      <c r="M1318" s="2">
        <v>8.6805555555555566E-2</v>
      </c>
      <c r="N1318" s="6">
        <f t="shared" si="80"/>
        <v>0</v>
      </c>
      <c r="O1318" s="6">
        <f t="shared" si="81"/>
        <v>0</v>
      </c>
      <c r="P1318" s="6">
        <f t="shared" si="82"/>
        <v>2</v>
      </c>
      <c r="Q1318" s="6">
        <f t="shared" si="83"/>
        <v>5</v>
      </c>
      <c r="R1318">
        <v>184</v>
      </c>
      <c r="S1318">
        <v>1217</v>
      </c>
      <c r="T1318" s="4">
        <v>223.928</v>
      </c>
      <c r="U1318" t="s">
        <v>265</v>
      </c>
      <c r="V1318" t="s">
        <v>265</v>
      </c>
      <c r="W1318" t="s">
        <v>125</v>
      </c>
      <c r="X1318" t="s">
        <v>16</v>
      </c>
      <c r="Y1318" t="s">
        <v>30</v>
      </c>
      <c r="Z1318" t="s">
        <v>37</v>
      </c>
    </row>
    <row r="1319" spans="1:26" x14ac:dyDescent="0.2">
      <c r="A1319" s="1">
        <v>43629</v>
      </c>
      <c r="B1319" t="s">
        <v>113</v>
      </c>
      <c r="C1319" t="s">
        <v>27</v>
      </c>
      <c r="D1319" t="s">
        <v>83</v>
      </c>
      <c r="E1319" t="s">
        <v>112</v>
      </c>
      <c r="F1319" s="3" t="s">
        <v>17</v>
      </c>
      <c r="G1319" s="3">
        <f>WEEKDAY(A1319,2)</f>
        <v>4</v>
      </c>
      <c r="H1319" s="7">
        <f>N1319+O1319/60</f>
        <v>6</v>
      </c>
      <c r="I1319" s="7">
        <f>P1319+Q1319/60</f>
        <v>7.166666666666667</v>
      </c>
      <c r="J1319" s="4">
        <f>IFERROR(VLOOKUP($U1319,TONGHOPVERSION!$A$3:$G$240,6,FALSE),VLOOKUP($B1319,TONGHOPVERSION!$A$3:$G$240,6,FALSE))</f>
        <v>174.57236893439588</v>
      </c>
      <c r="K1319" s="4">
        <f>IFERROR(VLOOKUP($U1319,TONGHOPVERSION!$A$3:$G$240,7,FALSE),VLOOKUP($B1319,TONGHOPVERSION!$A$3:$G$240,7,FALSE))</f>
        <v>168.20824934473262</v>
      </c>
      <c r="L1319" s="2">
        <v>0.25</v>
      </c>
      <c r="M1319" s="2">
        <v>0.2986111111111111</v>
      </c>
      <c r="N1319" s="6">
        <f t="shared" si="80"/>
        <v>6</v>
      </c>
      <c r="O1319" s="6">
        <f t="shared" si="81"/>
        <v>0</v>
      </c>
      <c r="P1319" s="6">
        <f t="shared" si="82"/>
        <v>7</v>
      </c>
      <c r="Q1319" s="6">
        <f t="shared" si="83"/>
        <v>10</v>
      </c>
      <c r="R1319">
        <v>178</v>
      </c>
      <c r="S1319">
        <v>430</v>
      </c>
      <c r="T1319" s="4">
        <v>76.540000000000006</v>
      </c>
      <c r="U1319" t="s">
        <v>113</v>
      </c>
      <c r="V1319" t="s">
        <v>113</v>
      </c>
      <c r="W1319" t="s">
        <v>41</v>
      </c>
      <c r="X1319" t="s">
        <v>16</v>
      </c>
      <c r="Y1319" t="s">
        <v>30</v>
      </c>
      <c r="Z1319" t="s">
        <v>37</v>
      </c>
    </row>
    <row r="1320" spans="1:26" x14ac:dyDescent="0.2">
      <c r="A1320" s="1">
        <v>43629</v>
      </c>
      <c r="B1320" t="s">
        <v>115</v>
      </c>
      <c r="C1320" t="s">
        <v>83</v>
      </c>
      <c r="D1320" t="s">
        <v>27</v>
      </c>
      <c r="E1320" t="s">
        <v>114</v>
      </c>
      <c r="F1320" s="3" t="s">
        <v>17</v>
      </c>
      <c r="G1320" s="3">
        <f>WEEKDAY(A1320,2)</f>
        <v>4</v>
      </c>
      <c r="H1320" s="7">
        <f>N1320+O1320/60</f>
        <v>7.833333333333333</v>
      </c>
      <c r="I1320" s="7">
        <f>P1320+Q1320/60</f>
        <v>9.0833333333333339</v>
      </c>
      <c r="J1320" s="4">
        <f>IFERROR(VLOOKUP($U1320,TONGHOPVERSION!$A$3:$G$240,6,FALSE),VLOOKUP($B1320,TONGHOPVERSION!$A$3:$G$240,6,FALSE))</f>
        <v>174.57236893439588</v>
      </c>
      <c r="K1320" s="4">
        <f>IFERROR(VLOOKUP($U1320,TONGHOPVERSION!$A$3:$G$240,7,FALSE),VLOOKUP($B1320,TONGHOPVERSION!$A$3:$G$240,7,FALSE))</f>
        <v>168.20824934473262</v>
      </c>
      <c r="L1320" s="2">
        <v>0.3263888888888889</v>
      </c>
      <c r="M1320" s="2">
        <v>0.37847222222222227</v>
      </c>
      <c r="N1320" s="6">
        <f t="shared" si="80"/>
        <v>7</v>
      </c>
      <c r="O1320" s="6">
        <f t="shared" si="81"/>
        <v>50</v>
      </c>
      <c r="P1320" s="6">
        <f t="shared" si="82"/>
        <v>9</v>
      </c>
      <c r="Q1320" s="6">
        <f t="shared" si="83"/>
        <v>5</v>
      </c>
      <c r="R1320">
        <v>178</v>
      </c>
      <c r="S1320">
        <v>430</v>
      </c>
      <c r="T1320" s="4">
        <v>76.540000000000006</v>
      </c>
      <c r="U1320" t="s">
        <v>113</v>
      </c>
      <c r="V1320" t="s">
        <v>113</v>
      </c>
      <c r="W1320" t="s">
        <v>41</v>
      </c>
      <c r="X1320" t="s">
        <v>16</v>
      </c>
      <c r="Y1320" t="s">
        <v>30</v>
      </c>
      <c r="Z1320" t="s">
        <v>37</v>
      </c>
    </row>
    <row r="1321" spans="1:26" x14ac:dyDescent="0.2">
      <c r="A1321" s="1">
        <v>43629</v>
      </c>
      <c r="B1321" t="s">
        <v>128</v>
      </c>
      <c r="C1321" t="s">
        <v>34</v>
      </c>
      <c r="D1321" t="s">
        <v>27</v>
      </c>
      <c r="E1321" t="s">
        <v>360</v>
      </c>
      <c r="F1321" s="3" t="s">
        <v>17</v>
      </c>
      <c r="G1321" s="3">
        <f>WEEKDAY(A1321,2)</f>
        <v>4</v>
      </c>
      <c r="H1321" s="7">
        <f>N1321+O1321/60</f>
        <v>12</v>
      </c>
      <c r="I1321" s="7">
        <f>P1321+Q1321/60</f>
        <v>13.416666666666666</v>
      </c>
      <c r="J1321" s="4">
        <f>IFERROR(VLOOKUP($U1321,TONGHOPVERSION!$A$3:$G$240,6,FALSE),VLOOKUP($B1321,TONGHOPVERSION!$A$3:$G$240,6,FALSE))</f>
        <v>239.31340170869245</v>
      </c>
      <c r="K1321" s="4">
        <f>IFERROR(VLOOKUP($U1321,TONGHOPVERSION!$A$3:$G$240,7,FALSE),VLOOKUP($B1321,TONGHOPVERSION!$A$3:$G$240,7,FALSE))</f>
        <v>208.92363712533773</v>
      </c>
      <c r="L1321" s="2">
        <v>0.5</v>
      </c>
      <c r="M1321" s="2">
        <v>0.55902777777777779</v>
      </c>
      <c r="N1321" s="6">
        <f t="shared" si="80"/>
        <v>12</v>
      </c>
      <c r="O1321" s="6">
        <f t="shared" si="81"/>
        <v>0</v>
      </c>
      <c r="P1321" s="6">
        <f t="shared" si="82"/>
        <v>13</v>
      </c>
      <c r="Q1321" s="6">
        <f t="shared" si="83"/>
        <v>25</v>
      </c>
      <c r="R1321">
        <v>178</v>
      </c>
      <c r="S1321">
        <v>602</v>
      </c>
      <c r="T1321" s="4">
        <v>107.15600000000001</v>
      </c>
      <c r="U1321" t="s">
        <v>129</v>
      </c>
      <c r="V1321" t="s">
        <v>129</v>
      </c>
      <c r="W1321" t="s">
        <v>129</v>
      </c>
      <c r="X1321" t="s">
        <v>16</v>
      </c>
      <c r="Y1321" t="s">
        <v>30</v>
      </c>
      <c r="Z1321" t="s">
        <v>37</v>
      </c>
    </row>
    <row r="1322" spans="1:26" x14ac:dyDescent="0.2">
      <c r="A1322" s="1">
        <v>43629</v>
      </c>
      <c r="B1322" t="s">
        <v>92</v>
      </c>
      <c r="C1322" t="s">
        <v>35</v>
      </c>
      <c r="D1322" t="s">
        <v>27</v>
      </c>
      <c r="E1322" t="s">
        <v>358</v>
      </c>
      <c r="F1322" s="3" t="s">
        <v>17</v>
      </c>
      <c r="G1322" s="3">
        <f>WEEKDAY(A1322,2)</f>
        <v>4</v>
      </c>
      <c r="H1322" s="7">
        <f>N1322+O1322/60</f>
        <v>3</v>
      </c>
      <c r="I1322" s="7">
        <f>P1322+Q1322/60</f>
        <v>5.166666666666667</v>
      </c>
      <c r="J1322" s="4">
        <f>IFERROR(VLOOKUP($U1322,TONGHOPVERSION!$A$3:$G$240,6,FALSE),VLOOKUP($B1322,TONGHOPVERSION!$A$3:$G$240,6,FALSE))</f>
        <v>381.62004815649715</v>
      </c>
      <c r="K1322" s="4">
        <f>IFERROR(VLOOKUP($U1322,TONGHOPVERSION!$A$3:$G$240,7,FALSE),VLOOKUP($B1322,TONGHOPVERSION!$A$3:$G$240,7,FALSE))</f>
        <v>329.70071085785668</v>
      </c>
      <c r="L1322" s="2">
        <v>0.125</v>
      </c>
      <c r="M1322" s="2">
        <v>0.21527777777777779</v>
      </c>
      <c r="N1322" s="6">
        <f t="shared" si="80"/>
        <v>3</v>
      </c>
      <c r="O1322" s="6">
        <f t="shared" si="81"/>
        <v>0</v>
      </c>
      <c r="P1322" s="6">
        <f t="shared" si="82"/>
        <v>5</v>
      </c>
      <c r="Q1322" s="6">
        <f t="shared" si="83"/>
        <v>10</v>
      </c>
      <c r="R1322">
        <v>178</v>
      </c>
      <c r="S1322">
        <v>1133</v>
      </c>
      <c r="T1322" s="4">
        <v>201.67400000000001</v>
      </c>
      <c r="U1322" t="s">
        <v>92</v>
      </c>
      <c r="V1322" t="s">
        <v>92</v>
      </c>
      <c r="W1322" t="s">
        <v>92</v>
      </c>
      <c r="X1322" t="s">
        <v>16</v>
      </c>
      <c r="Y1322" t="s">
        <v>30</v>
      </c>
      <c r="Z1322" t="s">
        <v>37</v>
      </c>
    </row>
    <row r="1323" spans="1:26" x14ac:dyDescent="0.2">
      <c r="A1323" s="1">
        <v>43629</v>
      </c>
      <c r="B1323" t="s">
        <v>129</v>
      </c>
      <c r="C1323" t="s">
        <v>27</v>
      </c>
      <c r="D1323" t="s">
        <v>34</v>
      </c>
      <c r="E1323" t="s">
        <v>361</v>
      </c>
      <c r="F1323" s="3" t="s">
        <v>17</v>
      </c>
      <c r="G1323" s="3">
        <f>WEEKDAY(A1323,2)</f>
        <v>4</v>
      </c>
      <c r="H1323" s="7">
        <f>N1323+O1323/60</f>
        <v>10</v>
      </c>
      <c r="I1323" s="7">
        <f>P1323+Q1323/60</f>
        <v>11.333333333333334</v>
      </c>
      <c r="J1323" s="4">
        <f>IFERROR(VLOOKUP($U1323,TONGHOPVERSION!$A$3:$G$240,6,FALSE),VLOOKUP($B1323,TONGHOPVERSION!$A$3:$G$240,6,FALSE))</f>
        <v>239.31340170869245</v>
      </c>
      <c r="K1323" s="4">
        <f>IFERROR(VLOOKUP($U1323,TONGHOPVERSION!$A$3:$G$240,7,FALSE),VLOOKUP($B1323,TONGHOPVERSION!$A$3:$G$240,7,FALSE))</f>
        <v>208.92363712533773</v>
      </c>
      <c r="L1323" s="2">
        <v>0.41666666666666669</v>
      </c>
      <c r="M1323" s="2">
        <v>0.47222222222222227</v>
      </c>
      <c r="N1323" s="6">
        <f t="shared" si="80"/>
        <v>10</v>
      </c>
      <c r="O1323" s="6">
        <f t="shared" si="81"/>
        <v>0</v>
      </c>
      <c r="P1323" s="6">
        <f t="shared" si="82"/>
        <v>11</v>
      </c>
      <c r="Q1323" s="6">
        <f t="shared" si="83"/>
        <v>20</v>
      </c>
      <c r="R1323">
        <v>178</v>
      </c>
      <c r="S1323">
        <v>602</v>
      </c>
      <c r="T1323" s="4">
        <v>107.15600000000001</v>
      </c>
      <c r="U1323" t="s">
        <v>129</v>
      </c>
      <c r="V1323" t="s">
        <v>129</v>
      </c>
      <c r="W1323" t="s">
        <v>129</v>
      </c>
      <c r="X1323" t="s">
        <v>16</v>
      </c>
      <c r="Y1323" t="s">
        <v>30</v>
      </c>
      <c r="Z1323" t="s">
        <v>37</v>
      </c>
    </row>
    <row r="1324" spans="1:26" x14ac:dyDescent="0.2">
      <c r="A1324" s="1">
        <v>43629</v>
      </c>
      <c r="B1324" t="s">
        <v>123</v>
      </c>
      <c r="C1324" t="s">
        <v>27</v>
      </c>
      <c r="D1324" t="s">
        <v>124</v>
      </c>
      <c r="E1324" t="s">
        <v>122</v>
      </c>
      <c r="F1324" s="3" t="s">
        <v>17</v>
      </c>
      <c r="G1324" s="3">
        <f>WEEKDAY(A1324,2)</f>
        <v>4</v>
      </c>
      <c r="H1324" s="7">
        <f>N1324+O1324/60</f>
        <v>23</v>
      </c>
      <c r="I1324" s="7">
        <f>P1324+Q1324/60</f>
        <v>1</v>
      </c>
      <c r="J1324" s="4">
        <f>IFERROR(VLOOKUP($U1324,TONGHOPVERSION!$A$3:$G$240,6,FALSE),VLOOKUP($B1324,TONGHOPVERSION!$A$3:$G$240,6,FALSE))</f>
        <v>284.2128245548555</v>
      </c>
      <c r="K1324" s="4">
        <f>IFERROR(VLOOKUP($U1324,TONGHOPVERSION!$A$3:$G$240,7,FALSE),VLOOKUP($B1324,TONGHOPVERSION!$A$3:$G$240,7,FALSE))</f>
        <v>306.08961374632247</v>
      </c>
      <c r="L1324" s="2">
        <v>0.95833333333333337</v>
      </c>
      <c r="M1324" s="2">
        <v>4.1666666666666664E-2</v>
      </c>
      <c r="N1324" s="6">
        <f t="shared" si="80"/>
        <v>23</v>
      </c>
      <c r="O1324" s="6">
        <f t="shared" si="81"/>
        <v>0</v>
      </c>
      <c r="P1324" s="6">
        <f t="shared" si="82"/>
        <v>1</v>
      </c>
      <c r="Q1324" s="6">
        <f t="shared" si="83"/>
        <v>0</v>
      </c>
      <c r="R1324">
        <v>178</v>
      </c>
      <c r="S1324">
        <v>1107</v>
      </c>
      <c r="T1324" s="4">
        <v>197.04599999999999</v>
      </c>
      <c r="U1324" t="s">
        <v>123</v>
      </c>
      <c r="V1324" t="s">
        <v>123</v>
      </c>
      <c r="W1324" t="s">
        <v>125</v>
      </c>
      <c r="X1324" t="s">
        <v>16</v>
      </c>
      <c r="Y1324" t="s">
        <v>30</v>
      </c>
      <c r="Z1324" t="s">
        <v>37</v>
      </c>
    </row>
    <row r="1325" spans="1:26" x14ac:dyDescent="0.2">
      <c r="A1325" s="1">
        <v>43629</v>
      </c>
      <c r="B1325" t="s">
        <v>33</v>
      </c>
      <c r="C1325" t="s">
        <v>34</v>
      </c>
      <c r="D1325" t="s">
        <v>35</v>
      </c>
      <c r="E1325" t="s">
        <v>255</v>
      </c>
      <c r="F1325" s="3" t="s">
        <v>17</v>
      </c>
      <c r="G1325" s="3">
        <f>WEEKDAY(A1325,2)</f>
        <v>4</v>
      </c>
      <c r="H1325" s="7">
        <f>N1325+O1325/60</f>
        <v>6.666666666666667</v>
      </c>
      <c r="I1325" s="7">
        <f>P1325+Q1325/60</f>
        <v>8</v>
      </c>
      <c r="J1325" s="4">
        <f>IFERROR(VLOOKUP($U1325,TONGHOPVERSION!$A$3:$G$240,6,FALSE),VLOOKUP($B1325,TONGHOPVERSION!$A$3:$G$240,6,FALSE))</f>
        <v>236.34688949060637</v>
      </c>
      <c r="K1325" s="4">
        <f>IFERROR(VLOOKUP($U1325,TONGHOPVERSION!$A$3:$G$240,7,FALSE),VLOOKUP($B1325,TONGHOPVERSION!$A$3:$G$240,7,FALSE))</f>
        <v>201.94443000170284</v>
      </c>
      <c r="L1325" s="2">
        <v>0.27777777777777779</v>
      </c>
      <c r="M1325" s="2">
        <v>0.33333333333333331</v>
      </c>
      <c r="N1325" s="6">
        <f t="shared" si="80"/>
        <v>6</v>
      </c>
      <c r="O1325" s="6">
        <f t="shared" si="81"/>
        <v>40</v>
      </c>
      <c r="P1325" s="6">
        <f t="shared" si="82"/>
        <v>8</v>
      </c>
      <c r="Q1325" s="6">
        <f t="shared" si="83"/>
        <v>0</v>
      </c>
      <c r="R1325">
        <v>184</v>
      </c>
      <c r="S1325">
        <v>604</v>
      </c>
      <c r="T1325" s="4">
        <v>111.136</v>
      </c>
      <c r="U1325" t="s">
        <v>36</v>
      </c>
      <c r="V1325" t="s">
        <v>36</v>
      </c>
      <c r="W1325" t="s">
        <v>36</v>
      </c>
      <c r="X1325" t="s">
        <v>16</v>
      </c>
      <c r="Y1325" t="s">
        <v>30</v>
      </c>
      <c r="Z1325" t="s">
        <v>37</v>
      </c>
    </row>
    <row r="1326" spans="1:26" x14ac:dyDescent="0.2">
      <c r="A1326" s="1">
        <v>43629</v>
      </c>
      <c r="B1326" t="s">
        <v>33</v>
      </c>
      <c r="C1326" t="s">
        <v>34</v>
      </c>
      <c r="D1326" t="s">
        <v>35</v>
      </c>
      <c r="E1326" t="s">
        <v>429</v>
      </c>
      <c r="F1326" s="3" t="s">
        <v>17</v>
      </c>
      <c r="G1326" s="3">
        <f>WEEKDAY(A1326,2)</f>
        <v>4</v>
      </c>
      <c r="H1326" s="7">
        <f>N1326+O1326/60</f>
        <v>1</v>
      </c>
      <c r="I1326" s="7">
        <f>P1326+Q1326/60</f>
        <v>2.3333333333333335</v>
      </c>
      <c r="J1326" s="4">
        <f>IFERROR(VLOOKUP($U1326,TONGHOPVERSION!$A$3:$G$240,6,FALSE),VLOOKUP($B1326,TONGHOPVERSION!$A$3:$G$240,6,FALSE))</f>
        <v>236.34688949060637</v>
      </c>
      <c r="K1326" s="4">
        <f>IFERROR(VLOOKUP($U1326,TONGHOPVERSION!$A$3:$G$240,7,FALSE),VLOOKUP($B1326,TONGHOPVERSION!$A$3:$G$240,7,FALSE))</f>
        <v>201.94443000170284</v>
      </c>
      <c r="L1326" s="2">
        <v>4.1666666666666664E-2</v>
      </c>
      <c r="M1326" s="2">
        <v>9.7222222222222224E-2</v>
      </c>
      <c r="N1326" s="6">
        <f t="shared" si="80"/>
        <v>1</v>
      </c>
      <c r="O1326" s="6">
        <f t="shared" si="81"/>
        <v>0</v>
      </c>
      <c r="P1326" s="6">
        <f t="shared" si="82"/>
        <v>2</v>
      </c>
      <c r="Q1326" s="6">
        <f t="shared" si="83"/>
        <v>20</v>
      </c>
      <c r="R1326">
        <v>184</v>
      </c>
      <c r="S1326">
        <v>604</v>
      </c>
      <c r="T1326" s="4">
        <v>111.136</v>
      </c>
      <c r="U1326" t="s">
        <v>36</v>
      </c>
      <c r="V1326" t="s">
        <v>36</v>
      </c>
      <c r="W1326" t="s">
        <v>36</v>
      </c>
      <c r="X1326" t="s">
        <v>16</v>
      </c>
      <c r="Y1326" t="s">
        <v>30</v>
      </c>
      <c r="Z1326" t="s">
        <v>37</v>
      </c>
    </row>
    <row r="1327" spans="1:26" x14ac:dyDescent="0.2">
      <c r="A1327" s="1">
        <v>43629</v>
      </c>
      <c r="B1327" t="s">
        <v>370</v>
      </c>
      <c r="C1327" t="s">
        <v>34</v>
      </c>
      <c r="D1327" t="s">
        <v>266</v>
      </c>
      <c r="E1327" t="s">
        <v>369</v>
      </c>
      <c r="F1327" s="3" t="s">
        <v>17</v>
      </c>
      <c r="G1327" s="3">
        <f>WEEKDAY(A1327,2)</f>
        <v>4</v>
      </c>
      <c r="H1327" s="7">
        <f>N1327+O1327/60</f>
        <v>10.666666666666666</v>
      </c>
      <c r="I1327" s="7">
        <f>P1327+Q1327/60</f>
        <v>12.166666666666666</v>
      </c>
      <c r="J1327" s="4">
        <f>IFERROR(VLOOKUP($U1327,TONGHOPVERSION!$A$3:$G$240,6,FALSE),VLOOKUP($B1327,TONGHOPVERSION!$A$3:$G$240,6,FALSE))</f>
        <v>131.66180798657265</v>
      </c>
      <c r="K1327" s="4">
        <f>IFERROR(VLOOKUP($U1327,TONGHOPVERSION!$A$3:$G$240,7,FALSE),VLOOKUP($B1327,TONGHOPVERSION!$A$3:$G$240,7,FALSE))</f>
        <v>206.51813465495701</v>
      </c>
      <c r="L1327" s="2">
        <v>0.44444444444444442</v>
      </c>
      <c r="M1327" s="2">
        <v>0.50694444444444442</v>
      </c>
      <c r="N1327" s="6">
        <f t="shared" si="80"/>
        <v>10</v>
      </c>
      <c r="O1327" s="6">
        <f t="shared" si="81"/>
        <v>40</v>
      </c>
      <c r="P1327" s="6">
        <f t="shared" si="82"/>
        <v>12</v>
      </c>
      <c r="Q1327" s="6">
        <f t="shared" si="83"/>
        <v>10</v>
      </c>
      <c r="R1327">
        <v>184</v>
      </c>
      <c r="S1327">
        <v>715</v>
      </c>
      <c r="T1327" s="4">
        <v>131.56</v>
      </c>
      <c r="U1327" t="s">
        <v>370</v>
      </c>
      <c r="V1327" t="s">
        <v>370</v>
      </c>
      <c r="W1327" t="s">
        <v>41</v>
      </c>
      <c r="X1327" t="s">
        <v>16</v>
      </c>
      <c r="Y1327" t="s">
        <v>30</v>
      </c>
      <c r="Z1327" t="s">
        <v>37</v>
      </c>
    </row>
    <row r="1328" spans="1:26" x14ac:dyDescent="0.2">
      <c r="A1328" s="1">
        <v>43629</v>
      </c>
      <c r="B1328" t="s">
        <v>36</v>
      </c>
      <c r="C1328" t="s">
        <v>35</v>
      </c>
      <c r="D1328" t="s">
        <v>34</v>
      </c>
      <c r="E1328" t="s">
        <v>371</v>
      </c>
      <c r="F1328" s="3" t="s">
        <v>17</v>
      </c>
      <c r="G1328" s="3">
        <f>WEEKDAY(A1328,2)</f>
        <v>4</v>
      </c>
      <c r="H1328" s="7">
        <f>N1328+O1328/60</f>
        <v>8.6666666666666661</v>
      </c>
      <c r="I1328" s="7">
        <f>P1328+Q1328/60</f>
        <v>10</v>
      </c>
      <c r="J1328" s="4">
        <f>IFERROR(VLOOKUP($U1328,TONGHOPVERSION!$A$3:$G$240,6,FALSE),VLOOKUP($B1328,TONGHOPVERSION!$A$3:$G$240,6,FALSE))</f>
        <v>236.34688949060637</v>
      </c>
      <c r="K1328" s="4">
        <f>IFERROR(VLOOKUP($U1328,TONGHOPVERSION!$A$3:$G$240,7,FALSE),VLOOKUP($B1328,TONGHOPVERSION!$A$3:$G$240,7,FALSE))</f>
        <v>201.94443000170284</v>
      </c>
      <c r="L1328" s="2">
        <v>0.3611111111111111</v>
      </c>
      <c r="M1328" s="2">
        <v>0.41666666666666669</v>
      </c>
      <c r="N1328" s="6">
        <f t="shared" si="80"/>
        <v>8</v>
      </c>
      <c r="O1328" s="6">
        <f t="shared" si="81"/>
        <v>40</v>
      </c>
      <c r="P1328" s="6">
        <f t="shared" si="82"/>
        <v>10</v>
      </c>
      <c r="Q1328" s="6">
        <f t="shared" si="83"/>
        <v>0</v>
      </c>
      <c r="R1328">
        <v>184</v>
      </c>
      <c r="S1328">
        <v>604</v>
      </c>
      <c r="T1328" s="4">
        <v>111.136</v>
      </c>
      <c r="U1328" t="s">
        <v>36</v>
      </c>
      <c r="V1328" t="s">
        <v>36</v>
      </c>
      <c r="W1328" t="s">
        <v>36</v>
      </c>
      <c r="X1328" t="s">
        <v>16</v>
      </c>
      <c r="Y1328" t="s">
        <v>30</v>
      </c>
      <c r="Z1328" t="s">
        <v>37</v>
      </c>
    </row>
    <row r="1329" spans="1:26" x14ac:dyDescent="0.2">
      <c r="A1329" s="1">
        <v>43629</v>
      </c>
      <c r="B1329" t="s">
        <v>36</v>
      </c>
      <c r="C1329" t="s">
        <v>35</v>
      </c>
      <c r="D1329" t="s">
        <v>34</v>
      </c>
      <c r="E1329" t="s">
        <v>257</v>
      </c>
      <c r="F1329" s="3" t="s">
        <v>17</v>
      </c>
      <c r="G1329" s="3">
        <f>WEEKDAY(A1329,2)</f>
        <v>4</v>
      </c>
      <c r="H1329" s="7">
        <f>N1329+O1329/60</f>
        <v>4</v>
      </c>
      <c r="I1329" s="7">
        <f>P1329+Q1329/60</f>
        <v>5.333333333333333</v>
      </c>
      <c r="J1329" s="4">
        <f>IFERROR(VLOOKUP($U1329,TONGHOPVERSION!$A$3:$G$240,6,FALSE),VLOOKUP($B1329,TONGHOPVERSION!$A$3:$G$240,6,FALSE))</f>
        <v>236.34688949060637</v>
      </c>
      <c r="K1329" s="4">
        <f>IFERROR(VLOOKUP($U1329,TONGHOPVERSION!$A$3:$G$240,7,FALSE),VLOOKUP($B1329,TONGHOPVERSION!$A$3:$G$240,7,FALSE))</f>
        <v>201.94443000170284</v>
      </c>
      <c r="L1329" s="2">
        <v>0.16666666666666666</v>
      </c>
      <c r="M1329" s="2">
        <v>0.22222222222222221</v>
      </c>
      <c r="N1329" s="6">
        <f t="shared" si="80"/>
        <v>4</v>
      </c>
      <c r="O1329" s="6">
        <f t="shared" si="81"/>
        <v>0</v>
      </c>
      <c r="P1329" s="6">
        <f t="shared" si="82"/>
        <v>5</v>
      </c>
      <c r="Q1329" s="6">
        <f t="shared" si="83"/>
        <v>20</v>
      </c>
      <c r="R1329">
        <v>184</v>
      </c>
      <c r="S1329">
        <v>604</v>
      </c>
      <c r="T1329" s="4">
        <v>111.136</v>
      </c>
      <c r="U1329" t="s">
        <v>36</v>
      </c>
      <c r="V1329" t="s">
        <v>36</v>
      </c>
      <c r="W1329" t="s">
        <v>36</v>
      </c>
      <c r="X1329" t="s">
        <v>16</v>
      </c>
      <c r="Y1329" t="s">
        <v>30</v>
      </c>
      <c r="Z1329" t="s">
        <v>37</v>
      </c>
    </row>
    <row r="1330" spans="1:26" x14ac:dyDescent="0.2">
      <c r="A1330" s="1">
        <v>43629</v>
      </c>
      <c r="B1330" t="s">
        <v>375</v>
      </c>
      <c r="C1330" t="s">
        <v>266</v>
      </c>
      <c r="D1330" t="s">
        <v>34</v>
      </c>
      <c r="E1330" t="s">
        <v>374</v>
      </c>
      <c r="F1330" s="3" t="s">
        <v>17</v>
      </c>
      <c r="G1330" s="3">
        <f>WEEKDAY(A1330,2)</f>
        <v>4</v>
      </c>
      <c r="H1330" s="7">
        <f>N1330+O1330/60</f>
        <v>23.333333333333332</v>
      </c>
      <c r="I1330" s="7">
        <f>P1330+Q1330/60</f>
        <v>0.83333333333333337</v>
      </c>
      <c r="J1330" s="4">
        <f>IFERROR(VLOOKUP($U1330,TONGHOPVERSION!$A$3:$G$240,6,FALSE),VLOOKUP($B1330,TONGHOPVERSION!$A$3:$G$240,6,FALSE))</f>
        <v>131.66180798657265</v>
      </c>
      <c r="K1330" s="4">
        <f>IFERROR(VLOOKUP($U1330,TONGHOPVERSION!$A$3:$G$240,7,FALSE),VLOOKUP($B1330,TONGHOPVERSION!$A$3:$G$240,7,FALSE))</f>
        <v>206.51813465495701</v>
      </c>
      <c r="L1330" s="2">
        <v>0.97222222222222221</v>
      </c>
      <c r="M1330" s="2">
        <v>3.4722222222222224E-2</v>
      </c>
      <c r="N1330" s="6">
        <f t="shared" si="80"/>
        <v>23</v>
      </c>
      <c r="O1330" s="6">
        <f t="shared" si="81"/>
        <v>20</v>
      </c>
      <c r="P1330" s="6">
        <f t="shared" si="82"/>
        <v>0</v>
      </c>
      <c r="Q1330" s="6">
        <f t="shared" si="83"/>
        <v>50</v>
      </c>
      <c r="R1330">
        <v>184</v>
      </c>
      <c r="S1330">
        <v>715</v>
      </c>
      <c r="T1330" s="4">
        <v>131.56</v>
      </c>
      <c r="U1330" t="s">
        <v>370</v>
      </c>
      <c r="V1330" t="s">
        <v>370</v>
      </c>
      <c r="W1330" t="s">
        <v>41</v>
      </c>
      <c r="X1330" t="s">
        <v>16</v>
      </c>
      <c r="Y1330" t="s">
        <v>30</v>
      </c>
      <c r="Z1330" t="s">
        <v>37</v>
      </c>
    </row>
    <row r="1331" spans="1:26" x14ac:dyDescent="0.2">
      <c r="A1331" s="1">
        <v>43629</v>
      </c>
      <c r="B1331" t="s">
        <v>65</v>
      </c>
      <c r="C1331" t="s">
        <v>66</v>
      </c>
      <c r="D1331" t="s">
        <v>35</v>
      </c>
      <c r="E1331" t="s">
        <v>101</v>
      </c>
      <c r="F1331" s="3" t="s">
        <v>17</v>
      </c>
      <c r="G1331" s="3">
        <f>WEEKDAY(A1331,2)</f>
        <v>4</v>
      </c>
      <c r="H1331" s="7">
        <f>N1331+O1331/60</f>
        <v>7.583333333333333</v>
      </c>
      <c r="I1331" s="7">
        <f>P1331+Q1331/60</f>
        <v>9.5</v>
      </c>
      <c r="J1331" s="4">
        <f>IFERROR(VLOOKUP($U1331,TONGHOPVERSION!$A$3:$G$240,6,FALSE),VLOOKUP($B1331,TONGHOPVERSION!$A$3:$G$240,6,FALSE))</f>
        <v>292.75199550278143</v>
      </c>
      <c r="K1331" s="4">
        <f>IFERROR(VLOOKUP($U1331,TONGHOPVERSION!$A$3:$G$240,7,FALSE),VLOOKUP($B1331,TONGHOPVERSION!$A$3:$G$240,7,FALSE))</f>
        <v>283.06606117169179</v>
      </c>
      <c r="L1331" s="2">
        <v>0.31597222222222221</v>
      </c>
      <c r="M1331" s="2">
        <v>0.39583333333333331</v>
      </c>
      <c r="N1331" s="6">
        <f t="shared" si="80"/>
        <v>7</v>
      </c>
      <c r="O1331" s="6">
        <f t="shared" si="81"/>
        <v>35</v>
      </c>
      <c r="P1331" s="6">
        <f t="shared" si="82"/>
        <v>9</v>
      </c>
      <c r="Q1331" s="6">
        <f t="shared" si="83"/>
        <v>30</v>
      </c>
      <c r="R1331">
        <v>203</v>
      </c>
      <c r="S1331">
        <v>1062</v>
      </c>
      <c r="T1331" s="4">
        <v>215.58600000000001</v>
      </c>
      <c r="U1331" t="s">
        <v>67</v>
      </c>
      <c r="V1331" t="s">
        <v>67</v>
      </c>
      <c r="W1331" t="s">
        <v>29</v>
      </c>
      <c r="X1331" t="s">
        <v>16</v>
      </c>
      <c r="Y1331" t="s">
        <v>30</v>
      </c>
      <c r="Z1331" t="s">
        <v>37</v>
      </c>
    </row>
    <row r="1332" spans="1:26" x14ac:dyDescent="0.2">
      <c r="A1332" s="1">
        <v>43629</v>
      </c>
      <c r="B1332" t="s">
        <v>230</v>
      </c>
      <c r="C1332" t="s">
        <v>35</v>
      </c>
      <c r="D1332" t="s">
        <v>134</v>
      </c>
      <c r="E1332" t="s">
        <v>229</v>
      </c>
      <c r="F1332" s="3" t="s">
        <v>17</v>
      </c>
      <c r="G1332" s="3">
        <f>WEEKDAY(A1332,2)</f>
        <v>4</v>
      </c>
      <c r="H1332" s="7">
        <f>N1332+O1332/60</f>
        <v>10.333333333333334</v>
      </c>
      <c r="I1332" s="7">
        <f>P1332+Q1332/60</f>
        <v>13.166666666666666</v>
      </c>
      <c r="J1332" s="4">
        <f>IFERROR(VLOOKUP($U1332,TONGHOPVERSION!$A$3:$G$240,6,FALSE),VLOOKUP($B1332,TONGHOPVERSION!$A$3:$G$240,6,FALSE))</f>
        <v>398.49460740287265</v>
      </c>
      <c r="K1332" s="4">
        <f>IFERROR(VLOOKUP($U1332,TONGHOPVERSION!$A$3:$G$240,7,FALSE),VLOOKUP($B1332,TONGHOPVERSION!$A$3:$G$240,7,FALSE))</f>
        <v>502.8326130028529</v>
      </c>
      <c r="L1332" s="2">
        <v>0.43055555555555558</v>
      </c>
      <c r="M1332" s="2">
        <v>0.54861111111111105</v>
      </c>
      <c r="N1332" s="6">
        <f t="shared" si="80"/>
        <v>10</v>
      </c>
      <c r="O1332" s="6">
        <f t="shared" si="81"/>
        <v>20</v>
      </c>
      <c r="P1332" s="6">
        <f t="shared" si="82"/>
        <v>13</v>
      </c>
      <c r="Q1332" s="6">
        <f t="shared" si="83"/>
        <v>10</v>
      </c>
      <c r="R1332">
        <v>203</v>
      </c>
      <c r="S1332">
        <v>1633</v>
      </c>
      <c r="T1332" s="4">
        <v>331.49900000000002</v>
      </c>
      <c r="U1332" t="s">
        <v>230</v>
      </c>
      <c r="V1332" t="s">
        <v>230</v>
      </c>
      <c r="W1332" t="s">
        <v>21</v>
      </c>
      <c r="X1332" t="s">
        <v>135</v>
      </c>
      <c r="Y1332" t="s">
        <v>23</v>
      </c>
      <c r="Z1332" t="s">
        <v>37</v>
      </c>
    </row>
    <row r="1333" spans="1:26" x14ac:dyDescent="0.2">
      <c r="A1333" s="1">
        <v>43629</v>
      </c>
      <c r="B1333" t="s">
        <v>234</v>
      </c>
      <c r="C1333" t="s">
        <v>134</v>
      </c>
      <c r="D1333" t="s">
        <v>35</v>
      </c>
      <c r="E1333" t="s">
        <v>233</v>
      </c>
      <c r="F1333" s="3" t="s">
        <v>17</v>
      </c>
      <c r="G1333" s="3">
        <f>WEEKDAY(A1333,2)</f>
        <v>4</v>
      </c>
      <c r="H1333" s="7">
        <f>N1333+O1333/60</f>
        <v>23.5</v>
      </c>
      <c r="I1333" s="7">
        <f>P1333+Q1333/60</f>
        <v>2.4166666666666665</v>
      </c>
      <c r="J1333" s="4">
        <f>IFERROR(VLOOKUP($U1333,TONGHOPVERSION!$A$3:$G$240,6,FALSE),VLOOKUP($B1333,TONGHOPVERSION!$A$3:$G$240,6,FALSE))</f>
        <v>398.49460740287265</v>
      </c>
      <c r="K1333" s="4">
        <f>IFERROR(VLOOKUP($U1333,TONGHOPVERSION!$A$3:$G$240,7,FALSE),VLOOKUP($B1333,TONGHOPVERSION!$A$3:$G$240,7,FALSE))</f>
        <v>502.8326130028529</v>
      </c>
      <c r="L1333" s="2">
        <v>0.97916666666666663</v>
      </c>
      <c r="M1333" s="2">
        <v>0.10069444444444443</v>
      </c>
      <c r="N1333" s="6">
        <f t="shared" si="80"/>
        <v>23</v>
      </c>
      <c r="O1333" s="6">
        <f t="shared" si="81"/>
        <v>30</v>
      </c>
      <c r="P1333" s="6">
        <f t="shared" si="82"/>
        <v>2</v>
      </c>
      <c r="Q1333" s="6">
        <f t="shared" si="83"/>
        <v>25</v>
      </c>
      <c r="R1333">
        <v>203</v>
      </c>
      <c r="S1333">
        <v>1633</v>
      </c>
      <c r="T1333" s="4">
        <v>331.49900000000002</v>
      </c>
      <c r="U1333" t="s">
        <v>230</v>
      </c>
      <c r="V1333" t="s">
        <v>230</v>
      </c>
      <c r="W1333" t="s">
        <v>21</v>
      </c>
      <c r="X1333" t="s">
        <v>135</v>
      </c>
      <c r="Y1333" t="s">
        <v>23</v>
      </c>
      <c r="Z1333" t="s">
        <v>37</v>
      </c>
    </row>
    <row r="1334" spans="1:26" x14ac:dyDescent="0.2">
      <c r="A1334" s="1">
        <v>43629</v>
      </c>
      <c r="B1334" t="s">
        <v>295</v>
      </c>
      <c r="C1334" t="s">
        <v>35</v>
      </c>
      <c r="D1334" t="s">
        <v>87</v>
      </c>
      <c r="E1334" t="s">
        <v>294</v>
      </c>
      <c r="F1334" s="3" t="s">
        <v>17</v>
      </c>
      <c r="G1334" s="3">
        <f>WEEKDAY(A1334,2)</f>
        <v>4</v>
      </c>
      <c r="H1334" s="7">
        <f>N1334+O1334/60</f>
        <v>8.4166666666666661</v>
      </c>
      <c r="I1334" s="7">
        <f>P1334+Q1334/60</f>
        <v>10.166666666666666</v>
      </c>
      <c r="J1334" s="4">
        <f>IFERROR(VLOOKUP($U1334,TONGHOPVERSION!$A$3:$G$240,6,FALSE),VLOOKUP($B1334,TONGHOPVERSION!$A$3:$G$240,6,FALSE))</f>
        <v>290.63822696430168</v>
      </c>
      <c r="K1334" s="4">
        <f>IFERROR(VLOOKUP($U1334,TONGHOPVERSION!$A$3:$G$240,7,FALSE),VLOOKUP($B1334,TONGHOPVERSION!$A$3:$G$240,7,FALSE))</f>
        <v>331.16011625361529</v>
      </c>
      <c r="L1334" s="2">
        <v>0.35069444444444442</v>
      </c>
      <c r="M1334" s="2">
        <v>0.4236111111111111</v>
      </c>
      <c r="N1334" s="6">
        <f t="shared" si="80"/>
        <v>8</v>
      </c>
      <c r="O1334" s="6">
        <f t="shared" si="81"/>
        <v>25</v>
      </c>
      <c r="P1334" s="6">
        <f t="shared" si="82"/>
        <v>10</v>
      </c>
      <c r="Q1334" s="6">
        <f t="shared" si="83"/>
        <v>10</v>
      </c>
      <c r="R1334">
        <v>203</v>
      </c>
      <c r="S1334">
        <v>872</v>
      </c>
      <c r="T1334" s="4">
        <v>177.01599999999999</v>
      </c>
      <c r="U1334" t="s">
        <v>295</v>
      </c>
      <c r="V1334" t="s">
        <v>295</v>
      </c>
      <c r="W1334" t="s">
        <v>55</v>
      </c>
      <c r="X1334" t="s">
        <v>296</v>
      </c>
      <c r="Y1334" t="s">
        <v>23</v>
      </c>
      <c r="Z1334" t="s">
        <v>37</v>
      </c>
    </row>
    <row r="1335" spans="1:26" x14ac:dyDescent="0.2">
      <c r="A1335" s="1">
        <v>43629</v>
      </c>
      <c r="B1335" t="s">
        <v>92</v>
      </c>
      <c r="C1335" t="s">
        <v>35</v>
      </c>
      <c r="D1335" t="s">
        <v>27</v>
      </c>
      <c r="E1335" t="s">
        <v>213</v>
      </c>
      <c r="F1335" s="3" t="s">
        <v>17</v>
      </c>
      <c r="G1335" s="3">
        <f>WEEKDAY(A1335,2)</f>
        <v>4</v>
      </c>
      <c r="H1335" s="7">
        <f>N1335+O1335/60</f>
        <v>14</v>
      </c>
      <c r="I1335" s="7">
        <f>P1335+Q1335/60</f>
        <v>16.166666666666668</v>
      </c>
      <c r="J1335" s="4">
        <f>IFERROR(VLOOKUP($U1335,TONGHOPVERSION!$A$3:$G$240,6,FALSE),VLOOKUP($B1335,TONGHOPVERSION!$A$3:$G$240,6,FALSE))</f>
        <v>381.62004815649715</v>
      </c>
      <c r="K1335" s="4">
        <f>IFERROR(VLOOKUP($U1335,TONGHOPVERSION!$A$3:$G$240,7,FALSE),VLOOKUP($B1335,TONGHOPVERSION!$A$3:$G$240,7,FALSE))</f>
        <v>329.70071085785668</v>
      </c>
      <c r="L1335" s="2">
        <v>0.58333333333333337</v>
      </c>
      <c r="M1335" s="2">
        <v>0.67361111111111116</v>
      </c>
      <c r="N1335" s="6">
        <f t="shared" si="80"/>
        <v>14</v>
      </c>
      <c r="O1335" s="6">
        <f t="shared" si="81"/>
        <v>0</v>
      </c>
      <c r="P1335" s="6">
        <f t="shared" si="82"/>
        <v>16</v>
      </c>
      <c r="Q1335" s="6">
        <f t="shared" si="83"/>
        <v>10</v>
      </c>
      <c r="R1335">
        <v>203</v>
      </c>
      <c r="S1335">
        <v>1133</v>
      </c>
      <c r="T1335" s="4">
        <v>229.999</v>
      </c>
      <c r="U1335" t="s">
        <v>92</v>
      </c>
      <c r="V1335" t="s">
        <v>92</v>
      </c>
      <c r="W1335" t="s">
        <v>92</v>
      </c>
      <c r="X1335" t="s">
        <v>16</v>
      </c>
      <c r="Y1335" t="s">
        <v>30</v>
      </c>
      <c r="Z1335" t="s">
        <v>37</v>
      </c>
    </row>
    <row r="1336" spans="1:26" x14ac:dyDescent="0.2">
      <c r="A1336" s="1">
        <v>43629</v>
      </c>
      <c r="B1336" t="s">
        <v>159</v>
      </c>
      <c r="C1336" t="s">
        <v>124</v>
      </c>
      <c r="D1336" t="s">
        <v>27</v>
      </c>
      <c r="E1336" t="s">
        <v>372</v>
      </c>
      <c r="F1336" s="3" t="s">
        <v>17</v>
      </c>
      <c r="G1336" s="3">
        <f>WEEKDAY(A1336,2)</f>
        <v>4</v>
      </c>
      <c r="H1336" s="7">
        <f>N1336+O1336/60</f>
        <v>1.6666666666666665</v>
      </c>
      <c r="I1336" s="7">
        <f>P1336+Q1336/60</f>
        <v>3.75</v>
      </c>
      <c r="J1336" s="4">
        <f>IFERROR(VLOOKUP($U1336,TONGHOPVERSION!$A$3:$G$240,6,FALSE),VLOOKUP($B1336,TONGHOPVERSION!$A$3:$G$240,6,FALSE))</f>
        <v>284.2128245548555</v>
      </c>
      <c r="K1336" s="4">
        <f>IFERROR(VLOOKUP($U1336,TONGHOPVERSION!$A$3:$G$240,7,FALSE),VLOOKUP($B1336,TONGHOPVERSION!$A$3:$G$240,7,FALSE))</f>
        <v>306.08961374632247</v>
      </c>
      <c r="L1336" s="2">
        <v>6.9444444444444434E-2</v>
      </c>
      <c r="M1336" s="2">
        <v>0.15625</v>
      </c>
      <c r="N1336" s="6">
        <f t="shared" si="80"/>
        <v>1</v>
      </c>
      <c r="O1336" s="6">
        <f t="shared" si="81"/>
        <v>40</v>
      </c>
      <c r="P1336" s="6">
        <f t="shared" si="82"/>
        <v>3</v>
      </c>
      <c r="Q1336" s="6">
        <f t="shared" si="83"/>
        <v>45</v>
      </c>
      <c r="R1336">
        <v>203</v>
      </c>
      <c r="S1336">
        <v>1107</v>
      </c>
      <c r="T1336" s="4">
        <v>224.721</v>
      </c>
      <c r="U1336" t="s">
        <v>123</v>
      </c>
      <c r="V1336" t="s">
        <v>123</v>
      </c>
      <c r="W1336" t="s">
        <v>125</v>
      </c>
      <c r="X1336" t="s">
        <v>16</v>
      </c>
      <c r="Y1336" t="s">
        <v>30</v>
      </c>
      <c r="Z1336" t="s">
        <v>37</v>
      </c>
    </row>
    <row r="1337" spans="1:26" x14ac:dyDescent="0.2">
      <c r="A1337" s="1">
        <v>43629</v>
      </c>
      <c r="B1337" t="s">
        <v>299</v>
      </c>
      <c r="C1337" t="s">
        <v>87</v>
      </c>
      <c r="D1337" t="s">
        <v>35</v>
      </c>
      <c r="E1337" t="s">
        <v>298</v>
      </c>
      <c r="F1337" s="3" t="s">
        <v>17</v>
      </c>
      <c r="G1337" s="3">
        <f>WEEKDAY(A1337,2)</f>
        <v>4</v>
      </c>
      <c r="H1337" s="7">
        <f>N1337+O1337/60</f>
        <v>11.083333333333334</v>
      </c>
      <c r="I1337" s="7">
        <f>P1337+Q1337/60</f>
        <v>12.833333333333334</v>
      </c>
      <c r="J1337" s="4">
        <f>IFERROR(VLOOKUP($U1337,TONGHOPVERSION!$A$3:$G$240,6,FALSE),VLOOKUP($B1337,TONGHOPVERSION!$A$3:$G$240,6,FALSE))</f>
        <v>290.63822696430168</v>
      </c>
      <c r="K1337" s="4">
        <f>IFERROR(VLOOKUP($U1337,TONGHOPVERSION!$A$3:$G$240,7,FALSE),VLOOKUP($B1337,TONGHOPVERSION!$A$3:$G$240,7,FALSE))</f>
        <v>331.16011625361529</v>
      </c>
      <c r="L1337" s="2">
        <v>0.46180555555555558</v>
      </c>
      <c r="M1337" s="2">
        <v>0.53472222222222221</v>
      </c>
      <c r="N1337" s="6">
        <f t="shared" si="80"/>
        <v>11</v>
      </c>
      <c r="O1337" s="6">
        <f t="shared" si="81"/>
        <v>5</v>
      </c>
      <c r="P1337" s="6">
        <f t="shared" si="82"/>
        <v>12</v>
      </c>
      <c r="Q1337" s="6">
        <f t="shared" si="83"/>
        <v>50</v>
      </c>
      <c r="R1337">
        <v>203</v>
      </c>
      <c r="S1337">
        <v>872</v>
      </c>
      <c r="T1337" s="4">
        <v>177.01599999999999</v>
      </c>
      <c r="U1337" t="s">
        <v>295</v>
      </c>
      <c r="V1337" t="s">
        <v>295</v>
      </c>
      <c r="W1337" t="s">
        <v>55</v>
      </c>
      <c r="X1337" t="s">
        <v>296</v>
      </c>
      <c r="Y1337" t="s">
        <v>23</v>
      </c>
      <c r="Z1337" t="s">
        <v>37</v>
      </c>
    </row>
    <row r="1338" spans="1:26" x14ac:dyDescent="0.2">
      <c r="A1338" s="1">
        <v>43629</v>
      </c>
      <c r="B1338" t="s">
        <v>94</v>
      </c>
      <c r="C1338" t="s">
        <v>27</v>
      </c>
      <c r="D1338" t="s">
        <v>35</v>
      </c>
      <c r="E1338" t="s">
        <v>373</v>
      </c>
      <c r="F1338" s="3" t="s">
        <v>17</v>
      </c>
      <c r="G1338" s="3">
        <f>WEEKDAY(A1338,2)</f>
        <v>4</v>
      </c>
      <c r="H1338" s="7">
        <f>N1338+O1338/60</f>
        <v>5</v>
      </c>
      <c r="I1338" s="7">
        <f>P1338+Q1338/60</f>
        <v>7.083333333333333</v>
      </c>
      <c r="J1338" s="4">
        <f>IFERROR(VLOOKUP($U1338,TONGHOPVERSION!$A$3:$G$240,6,FALSE),VLOOKUP($B1338,TONGHOPVERSION!$A$3:$G$240,6,FALSE))</f>
        <v>381.62004815649715</v>
      </c>
      <c r="K1338" s="4">
        <f>IFERROR(VLOOKUP($U1338,TONGHOPVERSION!$A$3:$G$240,7,FALSE),VLOOKUP($B1338,TONGHOPVERSION!$A$3:$G$240,7,FALSE))</f>
        <v>329.70071085785668</v>
      </c>
      <c r="L1338" s="2">
        <v>0.20833333333333334</v>
      </c>
      <c r="M1338" s="2">
        <v>0.2951388888888889</v>
      </c>
      <c r="N1338" s="6">
        <f t="shared" si="80"/>
        <v>5</v>
      </c>
      <c r="O1338" s="6">
        <f t="shared" si="81"/>
        <v>0</v>
      </c>
      <c r="P1338" s="6">
        <f t="shared" si="82"/>
        <v>7</v>
      </c>
      <c r="Q1338" s="6">
        <f t="shared" si="83"/>
        <v>5</v>
      </c>
      <c r="R1338">
        <v>203</v>
      </c>
      <c r="S1338">
        <v>1133</v>
      </c>
      <c r="T1338" s="4">
        <v>229.999</v>
      </c>
      <c r="U1338" t="s">
        <v>92</v>
      </c>
      <c r="V1338" t="s">
        <v>92</v>
      </c>
      <c r="W1338" t="s">
        <v>92</v>
      </c>
      <c r="X1338" t="s">
        <v>16</v>
      </c>
      <c r="Y1338" t="s">
        <v>30</v>
      </c>
      <c r="Z1338" t="s">
        <v>37</v>
      </c>
    </row>
    <row r="1339" spans="1:26" x14ac:dyDescent="0.2">
      <c r="A1339" s="1">
        <v>43629</v>
      </c>
      <c r="B1339" t="s">
        <v>94</v>
      </c>
      <c r="C1339" t="s">
        <v>27</v>
      </c>
      <c r="D1339" t="s">
        <v>35</v>
      </c>
      <c r="E1339" t="s">
        <v>483</v>
      </c>
      <c r="F1339" s="3" t="s">
        <v>17</v>
      </c>
      <c r="G1339" s="3">
        <f>WEEKDAY(A1339,2)</f>
        <v>4</v>
      </c>
      <c r="H1339" s="7">
        <f>N1339+O1339/60</f>
        <v>23</v>
      </c>
      <c r="I1339" s="7">
        <f>P1339+Q1339/60</f>
        <v>1.0833333333333333</v>
      </c>
      <c r="J1339" s="4">
        <f>IFERROR(VLOOKUP($U1339,TONGHOPVERSION!$A$3:$G$240,6,FALSE),VLOOKUP($B1339,TONGHOPVERSION!$A$3:$G$240,6,FALSE))</f>
        <v>381.62004815649715</v>
      </c>
      <c r="K1339" s="4">
        <f>IFERROR(VLOOKUP($U1339,TONGHOPVERSION!$A$3:$G$240,7,FALSE),VLOOKUP($B1339,TONGHOPVERSION!$A$3:$G$240,7,FALSE))</f>
        <v>329.70071085785668</v>
      </c>
      <c r="L1339" s="2">
        <v>0.95833333333333337</v>
      </c>
      <c r="M1339" s="2">
        <v>4.5138888888888888E-2</v>
      </c>
      <c r="N1339" s="6">
        <f t="shared" si="80"/>
        <v>23</v>
      </c>
      <c r="O1339" s="6">
        <f t="shared" si="81"/>
        <v>0</v>
      </c>
      <c r="P1339" s="6">
        <f t="shared" si="82"/>
        <v>1</v>
      </c>
      <c r="Q1339" s="6">
        <f t="shared" si="83"/>
        <v>5</v>
      </c>
      <c r="R1339">
        <v>203</v>
      </c>
      <c r="S1339">
        <v>1133</v>
      </c>
      <c r="T1339" s="4">
        <v>229.999</v>
      </c>
      <c r="U1339" t="s">
        <v>92</v>
      </c>
      <c r="V1339" t="s">
        <v>92</v>
      </c>
      <c r="W1339" t="s">
        <v>92</v>
      </c>
      <c r="X1339" t="s">
        <v>16</v>
      </c>
      <c r="Y1339" t="s">
        <v>30</v>
      </c>
      <c r="Z1339" t="s">
        <v>37</v>
      </c>
    </row>
    <row r="1340" spans="1:26" x14ac:dyDescent="0.2">
      <c r="A1340" s="1">
        <v>43629</v>
      </c>
      <c r="B1340" t="s">
        <v>65</v>
      </c>
      <c r="C1340" t="s">
        <v>66</v>
      </c>
      <c r="D1340" t="s">
        <v>35</v>
      </c>
      <c r="E1340" t="s">
        <v>64</v>
      </c>
      <c r="F1340" s="3" t="s">
        <v>17</v>
      </c>
      <c r="G1340" s="3">
        <f>WEEKDAY(A1340,2)</f>
        <v>4</v>
      </c>
      <c r="H1340" s="7">
        <f>N1340+O1340/60</f>
        <v>2.9166666666666665</v>
      </c>
      <c r="I1340" s="7">
        <f>P1340+Q1340/60</f>
        <v>4.833333333333333</v>
      </c>
      <c r="J1340" s="4">
        <f>IFERROR(VLOOKUP($U1340,TONGHOPVERSION!$A$3:$G$240,6,FALSE),VLOOKUP($B1340,TONGHOPVERSION!$A$3:$G$240,6,FALSE))</f>
        <v>292.75199550278143</v>
      </c>
      <c r="K1340" s="4">
        <f>IFERROR(VLOOKUP($U1340,TONGHOPVERSION!$A$3:$G$240,7,FALSE),VLOOKUP($B1340,TONGHOPVERSION!$A$3:$G$240,7,FALSE))</f>
        <v>283.06606117169179</v>
      </c>
      <c r="L1340" s="2">
        <v>0.12152777777777778</v>
      </c>
      <c r="M1340" s="2">
        <v>0.20138888888888887</v>
      </c>
      <c r="N1340" s="6">
        <f t="shared" si="80"/>
        <v>2</v>
      </c>
      <c r="O1340" s="6">
        <f t="shared" si="81"/>
        <v>55</v>
      </c>
      <c r="P1340" s="6">
        <f t="shared" si="82"/>
        <v>4</v>
      </c>
      <c r="Q1340" s="6">
        <f t="shared" si="83"/>
        <v>50</v>
      </c>
      <c r="R1340">
        <v>184</v>
      </c>
      <c r="S1340">
        <v>1062</v>
      </c>
      <c r="T1340" s="4">
        <v>195.40799999999999</v>
      </c>
      <c r="U1340" t="s">
        <v>67</v>
      </c>
      <c r="V1340" t="s">
        <v>67</v>
      </c>
      <c r="W1340" t="s">
        <v>29</v>
      </c>
      <c r="X1340" t="s">
        <v>16</v>
      </c>
      <c r="Y1340" t="s">
        <v>30</v>
      </c>
      <c r="Z1340" t="s">
        <v>37</v>
      </c>
    </row>
    <row r="1341" spans="1:26" x14ac:dyDescent="0.2">
      <c r="A1341" s="1">
        <v>43629</v>
      </c>
      <c r="B1341" t="s">
        <v>67</v>
      </c>
      <c r="C1341" t="s">
        <v>35</v>
      </c>
      <c r="D1341" t="s">
        <v>66</v>
      </c>
      <c r="E1341" t="s">
        <v>68</v>
      </c>
      <c r="F1341" s="3" t="s">
        <v>17</v>
      </c>
      <c r="G1341" s="3">
        <f>WEEKDAY(A1341,2)</f>
        <v>4</v>
      </c>
      <c r="H1341" s="7">
        <f>N1341+O1341/60</f>
        <v>0.33333333333333331</v>
      </c>
      <c r="I1341" s="7">
        <f>P1341+Q1341/60</f>
        <v>2.0833333333333335</v>
      </c>
      <c r="J1341" s="4">
        <f>IFERROR(VLOOKUP($U1341,TONGHOPVERSION!$A$3:$G$240,6,FALSE),VLOOKUP($B1341,TONGHOPVERSION!$A$3:$G$240,6,FALSE))</f>
        <v>292.75199550278143</v>
      </c>
      <c r="K1341" s="4">
        <f>IFERROR(VLOOKUP($U1341,TONGHOPVERSION!$A$3:$G$240,7,FALSE),VLOOKUP($B1341,TONGHOPVERSION!$A$3:$G$240,7,FALSE))</f>
        <v>283.06606117169179</v>
      </c>
      <c r="L1341" s="2">
        <v>1.3888888888888888E-2</v>
      </c>
      <c r="M1341" s="2">
        <v>8.6805555555555566E-2</v>
      </c>
      <c r="N1341" s="6">
        <f t="shared" si="80"/>
        <v>0</v>
      </c>
      <c r="O1341" s="6">
        <f t="shared" si="81"/>
        <v>20</v>
      </c>
      <c r="P1341" s="6">
        <f t="shared" si="82"/>
        <v>2</v>
      </c>
      <c r="Q1341" s="6">
        <f t="shared" si="83"/>
        <v>5</v>
      </c>
      <c r="R1341">
        <v>184</v>
      </c>
      <c r="S1341">
        <v>1062</v>
      </c>
      <c r="T1341" s="4">
        <v>195.40799999999999</v>
      </c>
      <c r="U1341" t="s">
        <v>67</v>
      </c>
      <c r="V1341" t="s">
        <v>67</v>
      </c>
      <c r="W1341" t="s">
        <v>29</v>
      </c>
      <c r="X1341" t="s">
        <v>16</v>
      </c>
      <c r="Y1341" t="s">
        <v>30</v>
      </c>
      <c r="Z1341" t="s">
        <v>37</v>
      </c>
    </row>
    <row r="1342" spans="1:26" x14ac:dyDescent="0.2">
      <c r="A1342" s="1">
        <v>43629</v>
      </c>
      <c r="B1342" t="s">
        <v>78</v>
      </c>
      <c r="C1342" t="s">
        <v>35</v>
      </c>
      <c r="D1342" t="s">
        <v>79</v>
      </c>
      <c r="E1342" t="s">
        <v>77</v>
      </c>
      <c r="F1342" s="3" t="s">
        <v>17</v>
      </c>
      <c r="G1342" s="3">
        <f>WEEKDAY(A1342,2)</f>
        <v>4</v>
      </c>
      <c r="H1342" s="7">
        <f>N1342+O1342/60</f>
        <v>5.666666666666667</v>
      </c>
      <c r="I1342" s="7">
        <f>P1342+Q1342/60</f>
        <v>6.833333333333333</v>
      </c>
      <c r="J1342" s="4">
        <f>IFERROR(VLOOKUP($U1342,TONGHOPVERSION!$A$3:$G$240,6,FALSE),VLOOKUP($B1342,TONGHOPVERSION!$A$3:$G$240,6,FALSE))</f>
        <v>190.31165162889286</v>
      </c>
      <c r="K1342" s="4">
        <f>IFERROR(VLOOKUP($U1342,TONGHOPVERSION!$A$3:$G$240,7,FALSE),VLOOKUP($B1342,TONGHOPVERSION!$A$3:$G$240,7,FALSE))</f>
        <v>200.37237573602405</v>
      </c>
      <c r="L1342" s="2">
        <v>0.23611111111111113</v>
      </c>
      <c r="M1342" s="2">
        <v>0.28472222222222221</v>
      </c>
      <c r="N1342" s="6">
        <f t="shared" si="80"/>
        <v>5</v>
      </c>
      <c r="O1342" s="6">
        <f t="shared" si="81"/>
        <v>40</v>
      </c>
      <c r="P1342" s="6">
        <f t="shared" si="82"/>
        <v>6</v>
      </c>
      <c r="Q1342" s="6">
        <f t="shared" si="83"/>
        <v>50</v>
      </c>
      <c r="R1342">
        <v>184</v>
      </c>
      <c r="S1342">
        <v>409</v>
      </c>
      <c r="T1342" s="4">
        <v>75.256</v>
      </c>
      <c r="U1342" t="s">
        <v>78</v>
      </c>
      <c r="V1342" t="s">
        <v>80</v>
      </c>
      <c r="W1342" t="s">
        <v>55</v>
      </c>
      <c r="X1342" t="s">
        <v>56</v>
      </c>
      <c r="Y1342" t="s">
        <v>23</v>
      </c>
      <c r="Z1342" t="s">
        <v>37</v>
      </c>
    </row>
    <row r="1343" spans="1:26" x14ac:dyDescent="0.2">
      <c r="A1343" s="1">
        <v>43629</v>
      </c>
      <c r="B1343" t="s">
        <v>85</v>
      </c>
      <c r="C1343" t="s">
        <v>79</v>
      </c>
      <c r="D1343" t="s">
        <v>35</v>
      </c>
      <c r="E1343" t="s">
        <v>84</v>
      </c>
      <c r="F1343" s="3" t="s">
        <v>17</v>
      </c>
      <c r="G1343" s="3">
        <f>WEEKDAY(A1343,2)</f>
        <v>4</v>
      </c>
      <c r="H1343" s="7">
        <f>N1343+O1343/60</f>
        <v>12.166666666666666</v>
      </c>
      <c r="I1343" s="7">
        <f>P1343+Q1343/60</f>
        <v>13.166666666666666</v>
      </c>
      <c r="J1343" s="4">
        <f>IFERROR(VLOOKUP($U1343,TONGHOPVERSION!$A$3:$G$240,6,FALSE),VLOOKUP($B1343,TONGHOPVERSION!$A$3:$G$240,6,FALSE))</f>
        <v>190.31165162889286</v>
      </c>
      <c r="K1343" s="4">
        <f>IFERROR(VLOOKUP($U1343,TONGHOPVERSION!$A$3:$G$240,7,FALSE),VLOOKUP($B1343,TONGHOPVERSION!$A$3:$G$240,7,FALSE))</f>
        <v>200.37237573602405</v>
      </c>
      <c r="L1343" s="2">
        <v>0.50694444444444442</v>
      </c>
      <c r="M1343" s="2">
        <v>0.54861111111111105</v>
      </c>
      <c r="N1343" s="6">
        <f t="shared" si="80"/>
        <v>12</v>
      </c>
      <c r="O1343" s="6">
        <f t="shared" si="81"/>
        <v>10</v>
      </c>
      <c r="P1343" s="6">
        <f t="shared" si="82"/>
        <v>13</v>
      </c>
      <c r="Q1343" s="6">
        <f t="shared" si="83"/>
        <v>10</v>
      </c>
      <c r="R1343">
        <v>184</v>
      </c>
      <c r="S1343">
        <v>409</v>
      </c>
      <c r="T1343" s="4">
        <v>75.256</v>
      </c>
      <c r="U1343" t="s">
        <v>78</v>
      </c>
      <c r="V1343" t="s">
        <v>80</v>
      </c>
      <c r="W1343" t="s">
        <v>55</v>
      </c>
      <c r="X1343" t="s">
        <v>56</v>
      </c>
      <c r="Y1343" t="s">
        <v>23</v>
      </c>
      <c r="Z1343" t="s">
        <v>37</v>
      </c>
    </row>
    <row r="1344" spans="1:26" x14ac:dyDescent="0.2">
      <c r="A1344" s="1">
        <v>43629</v>
      </c>
      <c r="B1344" t="s">
        <v>86</v>
      </c>
      <c r="C1344" t="s">
        <v>79</v>
      </c>
      <c r="D1344" t="s">
        <v>87</v>
      </c>
      <c r="E1344" t="s">
        <v>77</v>
      </c>
      <c r="F1344" s="3" t="s">
        <v>17</v>
      </c>
      <c r="G1344" s="3">
        <f>WEEKDAY(A1344,2)</f>
        <v>4</v>
      </c>
      <c r="H1344" s="7">
        <f>N1344+O1344/60</f>
        <v>7.583333333333333</v>
      </c>
      <c r="I1344" s="7">
        <f>P1344+Q1344/60</f>
        <v>9.0833333333333339</v>
      </c>
      <c r="J1344" s="4">
        <f>IFERROR(VLOOKUP($U1344,TONGHOPVERSION!$A$3:$G$240,6,FALSE),VLOOKUP($B1344,TONGHOPVERSION!$A$3:$G$240,6,FALSE))</f>
        <v>173.3849209743251</v>
      </c>
      <c r="K1344" s="4">
        <f>IFERROR(VLOOKUP($U1344,TONGHOPVERSION!$A$3:$G$240,7,FALSE),VLOOKUP($B1344,TONGHOPVERSION!$A$3:$G$240,7,FALSE))</f>
        <v>293.22470683851418</v>
      </c>
      <c r="L1344" s="2">
        <v>0.31597222222222221</v>
      </c>
      <c r="M1344" s="2">
        <v>0.37847222222222227</v>
      </c>
      <c r="N1344" s="6">
        <f t="shared" si="80"/>
        <v>7</v>
      </c>
      <c r="O1344" s="6">
        <f t="shared" si="81"/>
        <v>35</v>
      </c>
      <c r="P1344" s="6">
        <f t="shared" si="82"/>
        <v>9</v>
      </c>
      <c r="Q1344" s="6">
        <f t="shared" si="83"/>
        <v>5</v>
      </c>
      <c r="R1344">
        <v>184</v>
      </c>
      <c r="S1344">
        <v>739</v>
      </c>
      <c r="T1344" s="4">
        <v>135.976</v>
      </c>
      <c r="U1344" t="s">
        <v>86</v>
      </c>
      <c r="V1344" t="s">
        <v>80</v>
      </c>
      <c r="W1344" t="s">
        <v>55</v>
      </c>
      <c r="X1344" t="s">
        <v>56</v>
      </c>
      <c r="Y1344" t="s">
        <v>23</v>
      </c>
      <c r="Z1344" t="s">
        <v>37</v>
      </c>
    </row>
    <row r="1345" spans="1:26" x14ac:dyDescent="0.2">
      <c r="A1345" s="1">
        <v>43629</v>
      </c>
      <c r="B1345" t="s">
        <v>88</v>
      </c>
      <c r="C1345" t="s">
        <v>87</v>
      </c>
      <c r="D1345" t="s">
        <v>79</v>
      </c>
      <c r="E1345" t="s">
        <v>84</v>
      </c>
      <c r="F1345" s="3" t="s">
        <v>17</v>
      </c>
      <c r="G1345" s="3">
        <f>WEEKDAY(A1345,2)</f>
        <v>4</v>
      </c>
      <c r="H1345" s="7">
        <f>N1345+O1345/60</f>
        <v>9.9166666666666661</v>
      </c>
      <c r="I1345" s="7">
        <f>P1345+Q1345/60</f>
        <v>11.416666666666666</v>
      </c>
      <c r="J1345" s="4">
        <f>IFERROR(VLOOKUP($U1345,TONGHOPVERSION!$A$3:$G$240,6,FALSE),VLOOKUP($B1345,TONGHOPVERSION!$A$3:$G$240,6,FALSE))</f>
        <v>173.3849209743251</v>
      </c>
      <c r="K1345" s="4">
        <f>IFERROR(VLOOKUP($U1345,TONGHOPVERSION!$A$3:$G$240,7,FALSE),VLOOKUP($B1345,TONGHOPVERSION!$A$3:$G$240,7,FALSE))</f>
        <v>293.22470683851418</v>
      </c>
      <c r="L1345" s="2">
        <v>0.41319444444444442</v>
      </c>
      <c r="M1345" s="2">
        <v>0.47569444444444442</v>
      </c>
      <c r="N1345" s="6">
        <f t="shared" si="80"/>
        <v>9</v>
      </c>
      <c r="O1345" s="6">
        <f t="shared" si="81"/>
        <v>55</v>
      </c>
      <c r="P1345" s="6">
        <f t="shared" si="82"/>
        <v>11</v>
      </c>
      <c r="Q1345" s="6">
        <f t="shared" si="83"/>
        <v>25</v>
      </c>
      <c r="R1345">
        <v>184</v>
      </c>
      <c r="S1345">
        <v>739</v>
      </c>
      <c r="T1345" s="4">
        <v>135.976</v>
      </c>
      <c r="U1345" t="s">
        <v>86</v>
      </c>
      <c r="V1345" t="s">
        <v>80</v>
      </c>
      <c r="W1345" t="s">
        <v>55</v>
      </c>
      <c r="X1345" t="s">
        <v>56</v>
      </c>
      <c r="Y1345" t="s">
        <v>23</v>
      </c>
      <c r="Z1345" t="s">
        <v>37</v>
      </c>
    </row>
    <row r="1346" spans="1:26" x14ac:dyDescent="0.2">
      <c r="A1346" s="1">
        <v>43629</v>
      </c>
      <c r="B1346" t="s">
        <v>167</v>
      </c>
      <c r="C1346" t="s">
        <v>168</v>
      </c>
      <c r="D1346" t="s">
        <v>27</v>
      </c>
      <c r="E1346" t="s">
        <v>396</v>
      </c>
      <c r="F1346" s="3" t="s">
        <v>17</v>
      </c>
      <c r="G1346" s="3">
        <f>WEEKDAY(A1346,2)</f>
        <v>4</v>
      </c>
      <c r="H1346" s="7">
        <f>N1346+O1346/60</f>
        <v>7.416666666666667</v>
      </c>
      <c r="I1346" s="7">
        <f>P1346+Q1346/60</f>
        <v>9.0833333333333339</v>
      </c>
      <c r="J1346" s="4">
        <f>IFERROR(VLOOKUP($U1346,TONGHOPVERSION!$A$3:$G$240,6,FALSE),VLOOKUP($B1346,TONGHOPVERSION!$A$3:$G$240,6,FALSE))</f>
        <v>349.088066164243</v>
      </c>
      <c r="K1346" s="4">
        <f>IFERROR(VLOOKUP($U1346,TONGHOPVERSION!$A$3:$G$240,7,FALSE),VLOOKUP($B1346,TONGHOPVERSION!$A$3:$G$240,7,FALSE))</f>
        <v>290.5657880138603</v>
      </c>
      <c r="L1346" s="2">
        <v>0.30902777777777779</v>
      </c>
      <c r="M1346" s="2">
        <v>0.37847222222222227</v>
      </c>
      <c r="N1346" s="6">
        <f t="shared" si="80"/>
        <v>7</v>
      </c>
      <c r="O1346" s="6">
        <f t="shared" si="81"/>
        <v>25</v>
      </c>
      <c r="P1346" s="6">
        <f t="shared" si="82"/>
        <v>9</v>
      </c>
      <c r="Q1346" s="6">
        <f t="shared" si="83"/>
        <v>5</v>
      </c>
      <c r="R1346">
        <v>178</v>
      </c>
      <c r="S1346">
        <v>718</v>
      </c>
      <c r="T1346" s="4">
        <v>127.804</v>
      </c>
      <c r="U1346" t="s">
        <v>169</v>
      </c>
      <c r="V1346" t="s">
        <v>169</v>
      </c>
      <c r="W1346" t="s">
        <v>45</v>
      </c>
      <c r="X1346" t="s">
        <v>170</v>
      </c>
      <c r="Y1346" t="s">
        <v>23</v>
      </c>
      <c r="Z1346" t="s">
        <v>37</v>
      </c>
    </row>
    <row r="1347" spans="1:26" x14ac:dyDescent="0.2">
      <c r="A1347" s="1">
        <v>43629</v>
      </c>
      <c r="B1347" t="s">
        <v>169</v>
      </c>
      <c r="C1347" t="s">
        <v>27</v>
      </c>
      <c r="D1347" t="s">
        <v>168</v>
      </c>
      <c r="E1347" t="s">
        <v>398</v>
      </c>
      <c r="F1347" s="3" t="s">
        <v>17</v>
      </c>
      <c r="G1347" s="3">
        <f>WEEKDAY(A1347,2)</f>
        <v>4</v>
      </c>
      <c r="H1347" s="7">
        <f>N1347+O1347/60</f>
        <v>4.5</v>
      </c>
      <c r="I1347" s="7">
        <f>P1347+Q1347/60</f>
        <v>6.166666666666667</v>
      </c>
      <c r="J1347" s="4">
        <f>IFERROR(VLOOKUP($U1347,TONGHOPVERSION!$A$3:$G$240,6,FALSE),VLOOKUP($B1347,TONGHOPVERSION!$A$3:$G$240,6,FALSE))</f>
        <v>349.088066164243</v>
      </c>
      <c r="K1347" s="4">
        <f>IFERROR(VLOOKUP($U1347,TONGHOPVERSION!$A$3:$G$240,7,FALSE),VLOOKUP($B1347,TONGHOPVERSION!$A$3:$G$240,7,FALSE))</f>
        <v>290.5657880138603</v>
      </c>
      <c r="L1347" s="2">
        <v>0.1875</v>
      </c>
      <c r="M1347" s="2">
        <v>0.25694444444444448</v>
      </c>
      <c r="N1347" s="6">
        <f t="shared" ref="N1347:N1410" si="84">HOUR(L1347)</f>
        <v>4</v>
      </c>
      <c r="O1347" s="6">
        <f t="shared" ref="O1347:O1410" si="85">MINUTE(L1347)</f>
        <v>30</v>
      </c>
      <c r="P1347" s="6">
        <f t="shared" ref="P1347:P1410" si="86">HOUR(M1347)</f>
        <v>6</v>
      </c>
      <c r="Q1347" s="6">
        <f t="shared" ref="Q1347:Q1410" si="87">MINUTE(M1347)</f>
        <v>10</v>
      </c>
      <c r="R1347">
        <v>178</v>
      </c>
      <c r="S1347">
        <v>718</v>
      </c>
      <c r="T1347" s="4">
        <v>127.804</v>
      </c>
      <c r="U1347" t="s">
        <v>169</v>
      </c>
      <c r="V1347" t="s">
        <v>169</v>
      </c>
      <c r="W1347" t="s">
        <v>45</v>
      </c>
      <c r="X1347" t="s">
        <v>170</v>
      </c>
      <c r="Y1347" t="s">
        <v>23</v>
      </c>
      <c r="Z1347" t="s">
        <v>37</v>
      </c>
    </row>
    <row r="1348" spans="1:26" x14ac:dyDescent="0.2">
      <c r="A1348" s="1">
        <v>43629</v>
      </c>
      <c r="B1348" t="s">
        <v>184</v>
      </c>
      <c r="C1348" t="s">
        <v>27</v>
      </c>
      <c r="D1348" t="s">
        <v>66</v>
      </c>
      <c r="E1348" t="s">
        <v>456</v>
      </c>
      <c r="F1348" s="3" t="s">
        <v>17</v>
      </c>
      <c r="G1348" s="3">
        <f>WEEKDAY(A1348,2)</f>
        <v>4</v>
      </c>
      <c r="H1348" s="7">
        <f>N1348+O1348/60</f>
        <v>23.75</v>
      </c>
      <c r="I1348" s="7">
        <f>P1348+Q1348/60</f>
        <v>0.91666666666666663</v>
      </c>
      <c r="J1348" s="4">
        <f>IFERROR(VLOOKUP($U1348,TONGHOPVERSION!$A$3:$G$240,6,FALSE),VLOOKUP($B1348,TONGHOPVERSION!$A$3:$G$240,6,FALSE))</f>
        <v>184.25871592968858</v>
      </c>
      <c r="K1348" s="4">
        <f>IFERROR(VLOOKUP($U1348,TONGHOPVERSION!$A$3:$G$240,7,FALSE),VLOOKUP($B1348,TONGHOPVERSION!$A$3:$G$240,7,FALSE))</f>
        <v>154.07262794368225</v>
      </c>
      <c r="L1348" s="2">
        <v>0.98958333333333337</v>
      </c>
      <c r="M1348" s="2">
        <v>3.8194444444444441E-2</v>
      </c>
      <c r="N1348" s="6">
        <f t="shared" si="84"/>
        <v>23</v>
      </c>
      <c r="O1348" s="6">
        <f t="shared" si="85"/>
        <v>45</v>
      </c>
      <c r="P1348" s="6">
        <f t="shared" si="86"/>
        <v>0</v>
      </c>
      <c r="Q1348" s="6">
        <f t="shared" si="87"/>
        <v>55</v>
      </c>
      <c r="R1348">
        <v>178</v>
      </c>
      <c r="S1348">
        <v>309</v>
      </c>
      <c r="T1348" s="4">
        <v>55.002000000000002</v>
      </c>
      <c r="U1348" t="s">
        <v>184</v>
      </c>
      <c r="V1348" t="s">
        <v>184</v>
      </c>
      <c r="W1348" t="s">
        <v>29</v>
      </c>
      <c r="X1348" t="s">
        <v>16</v>
      </c>
      <c r="Y1348" t="s">
        <v>30</v>
      </c>
      <c r="Z1348" t="s">
        <v>37</v>
      </c>
    </row>
    <row r="1349" spans="1:26" x14ac:dyDescent="0.2">
      <c r="A1349" s="1">
        <v>43629</v>
      </c>
      <c r="B1349" t="s">
        <v>192</v>
      </c>
      <c r="C1349" t="s">
        <v>27</v>
      </c>
      <c r="D1349" t="s">
        <v>153</v>
      </c>
      <c r="E1349" t="s">
        <v>775</v>
      </c>
      <c r="F1349" s="3" t="s">
        <v>17</v>
      </c>
      <c r="G1349" s="3">
        <f>WEEKDAY(A1349,2)</f>
        <v>4</v>
      </c>
      <c r="H1349" s="7">
        <f>N1349+O1349/60</f>
        <v>10.083333333333334</v>
      </c>
      <c r="I1349" s="7">
        <f>P1349+Q1349/60</f>
        <v>11.833333333333334</v>
      </c>
      <c r="J1349" s="4">
        <f>IFERROR(VLOOKUP($U1349,TONGHOPVERSION!$A$3:$G$240,6,FALSE),VLOOKUP($B1349,TONGHOPVERSION!$A$3:$G$240,6,FALSE))</f>
        <v>256.8437361537259</v>
      </c>
      <c r="K1349" s="4">
        <f>IFERROR(VLOOKUP($U1349,TONGHOPVERSION!$A$3:$G$240,7,FALSE),VLOOKUP($B1349,TONGHOPVERSION!$A$3:$G$240,7,FALSE))</f>
        <v>276.05114265368064</v>
      </c>
      <c r="L1349" s="2">
        <v>0.4201388888888889</v>
      </c>
      <c r="M1349" s="2">
        <v>0.49305555555555558</v>
      </c>
      <c r="N1349" s="6">
        <f t="shared" si="84"/>
        <v>10</v>
      </c>
      <c r="O1349" s="6">
        <f t="shared" si="85"/>
        <v>5</v>
      </c>
      <c r="P1349" s="6">
        <f t="shared" si="86"/>
        <v>11</v>
      </c>
      <c r="Q1349" s="6">
        <f t="shared" si="87"/>
        <v>50</v>
      </c>
      <c r="R1349">
        <v>178</v>
      </c>
      <c r="S1349">
        <v>879</v>
      </c>
      <c r="T1349" s="4">
        <v>156.46199999999999</v>
      </c>
      <c r="U1349" t="s">
        <v>192</v>
      </c>
      <c r="V1349" t="s">
        <v>192</v>
      </c>
      <c r="W1349" t="s">
        <v>125</v>
      </c>
      <c r="X1349" t="s">
        <v>16</v>
      </c>
      <c r="Y1349" t="s">
        <v>30</v>
      </c>
      <c r="Z1349" t="s">
        <v>37</v>
      </c>
    </row>
    <row r="1350" spans="1:26" x14ac:dyDescent="0.2">
      <c r="A1350" s="1">
        <v>43629</v>
      </c>
      <c r="B1350" t="s">
        <v>191</v>
      </c>
      <c r="C1350" t="s">
        <v>153</v>
      </c>
      <c r="D1350" t="s">
        <v>27</v>
      </c>
      <c r="E1350" t="s">
        <v>190</v>
      </c>
      <c r="F1350" s="3" t="s">
        <v>17</v>
      </c>
      <c r="G1350" s="3">
        <f>WEEKDAY(A1350,2)</f>
        <v>4</v>
      </c>
      <c r="H1350" s="7">
        <f>N1350+O1350/60</f>
        <v>1.8333333333333335</v>
      </c>
      <c r="I1350" s="7">
        <f>P1350+Q1350/60</f>
        <v>3.6666666666666665</v>
      </c>
      <c r="J1350" s="4">
        <f>IFERROR(VLOOKUP($U1350,TONGHOPVERSION!$A$3:$G$240,6,FALSE),VLOOKUP($B1350,TONGHOPVERSION!$A$3:$G$240,6,FALSE))</f>
        <v>256.8437361537259</v>
      </c>
      <c r="K1350" s="4">
        <f>IFERROR(VLOOKUP($U1350,TONGHOPVERSION!$A$3:$G$240,7,FALSE),VLOOKUP($B1350,TONGHOPVERSION!$A$3:$G$240,7,FALSE))</f>
        <v>276.05114265368064</v>
      </c>
      <c r="L1350" s="2">
        <v>7.6388888888888895E-2</v>
      </c>
      <c r="M1350" s="2">
        <v>0.15277777777777776</v>
      </c>
      <c r="N1350" s="6">
        <f t="shared" si="84"/>
        <v>1</v>
      </c>
      <c r="O1350" s="6">
        <f t="shared" si="85"/>
        <v>50</v>
      </c>
      <c r="P1350" s="6">
        <f t="shared" si="86"/>
        <v>3</v>
      </c>
      <c r="Q1350" s="6">
        <f t="shared" si="87"/>
        <v>40</v>
      </c>
      <c r="R1350">
        <v>178</v>
      </c>
      <c r="S1350">
        <v>879</v>
      </c>
      <c r="T1350" s="4">
        <v>156.46199999999999</v>
      </c>
      <c r="U1350" t="s">
        <v>192</v>
      </c>
      <c r="V1350" t="s">
        <v>192</v>
      </c>
      <c r="W1350" t="s">
        <v>125</v>
      </c>
      <c r="X1350" t="s">
        <v>16</v>
      </c>
      <c r="Y1350" t="s">
        <v>30</v>
      </c>
      <c r="Z1350" t="s">
        <v>37</v>
      </c>
    </row>
    <row r="1351" spans="1:26" x14ac:dyDescent="0.2">
      <c r="A1351" s="1">
        <v>43629</v>
      </c>
      <c r="B1351" t="s">
        <v>191</v>
      </c>
      <c r="C1351" t="s">
        <v>153</v>
      </c>
      <c r="D1351" t="s">
        <v>27</v>
      </c>
      <c r="E1351" t="s">
        <v>776</v>
      </c>
      <c r="F1351" s="3" t="s">
        <v>17</v>
      </c>
      <c r="G1351" s="3">
        <f>WEEKDAY(A1351,2)</f>
        <v>4</v>
      </c>
      <c r="H1351" s="7">
        <f>N1351+O1351/60</f>
        <v>12.5</v>
      </c>
      <c r="I1351" s="7">
        <f>P1351+Q1351/60</f>
        <v>14.333333333333334</v>
      </c>
      <c r="J1351" s="4">
        <f>IFERROR(VLOOKUP($U1351,TONGHOPVERSION!$A$3:$G$240,6,FALSE),VLOOKUP($B1351,TONGHOPVERSION!$A$3:$G$240,6,FALSE))</f>
        <v>256.8437361537259</v>
      </c>
      <c r="K1351" s="4">
        <f>IFERROR(VLOOKUP($U1351,TONGHOPVERSION!$A$3:$G$240,7,FALSE),VLOOKUP($B1351,TONGHOPVERSION!$A$3:$G$240,7,FALSE))</f>
        <v>276.05114265368064</v>
      </c>
      <c r="L1351" s="2">
        <v>0.52083333333333337</v>
      </c>
      <c r="M1351" s="2">
        <v>0.59722222222222221</v>
      </c>
      <c r="N1351" s="6">
        <f t="shared" si="84"/>
        <v>12</v>
      </c>
      <c r="O1351" s="6">
        <f t="shared" si="85"/>
        <v>30</v>
      </c>
      <c r="P1351" s="6">
        <f t="shared" si="86"/>
        <v>14</v>
      </c>
      <c r="Q1351" s="6">
        <f t="shared" si="87"/>
        <v>20</v>
      </c>
      <c r="R1351">
        <v>178</v>
      </c>
      <c r="S1351">
        <v>879</v>
      </c>
      <c r="T1351" s="4">
        <v>156.46199999999999</v>
      </c>
      <c r="U1351" t="s">
        <v>192</v>
      </c>
      <c r="V1351" t="s">
        <v>192</v>
      </c>
      <c r="W1351" t="s">
        <v>125</v>
      </c>
      <c r="X1351" t="s">
        <v>16</v>
      </c>
      <c r="Y1351" t="s">
        <v>30</v>
      </c>
      <c r="Z1351" t="s">
        <v>37</v>
      </c>
    </row>
    <row r="1352" spans="1:26" x14ac:dyDescent="0.2">
      <c r="A1352" s="1">
        <v>43629</v>
      </c>
      <c r="B1352" t="s">
        <v>65</v>
      </c>
      <c r="C1352" t="s">
        <v>66</v>
      </c>
      <c r="D1352" t="s">
        <v>35</v>
      </c>
      <c r="E1352" t="s">
        <v>356</v>
      </c>
      <c r="F1352" s="3" t="s">
        <v>17</v>
      </c>
      <c r="G1352" s="3">
        <f>WEEKDAY(A1352,2)</f>
        <v>4</v>
      </c>
      <c r="H1352" s="7">
        <f>N1352+O1352/60</f>
        <v>11.916666666666666</v>
      </c>
      <c r="I1352" s="7">
        <f>P1352+Q1352/60</f>
        <v>13.833333333333334</v>
      </c>
      <c r="J1352" s="4">
        <f>IFERROR(VLOOKUP($U1352,TONGHOPVERSION!$A$3:$G$240,6,FALSE),VLOOKUP($B1352,TONGHOPVERSION!$A$3:$G$240,6,FALSE))</f>
        <v>292.75199550278143</v>
      </c>
      <c r="K1352" s="4">
        <f>IFERROR(VLOOKUP($U1352,TONGHOPVERSION!$A$3:$G$240,7,FALSE),VLOOKUP($B1352,TONGHOPVERSION!$A$3:$G$240,7,FALSE))</f>
        <v>283.06606117169179</v>
      </c>
      <c r="L1352" s="2">
        <v>0.49652777777777773</v>
      </c>
      <c r="M1352" s="2">
        <v>0.57638888888888895</v>
      </c>
      <c r="N1352" s="6">
        <f t="shared" si="84"/>
        <v>11</v>
      </c>
      <c r="O1352" s="6">
        <f t="shared" si="85"/>
        <v>55</v>
      </c>
      <c r="P1352" s="6">
        <f t="shared" si="86"/>
        <v>13</v>
      </c>
      <c r="Q1352" s="6">
        <f t="shared" si="87"/>
        <v>50</v>
      </c>
      <c r="R1352">
        <v>184</v>
      </c>
      <c r="S1352">
        <v>1062</v>
      </c>
      <c r="T1352" s="4">
        <v>195.40799999999999</v>
      </c>
      <c r="U1352" t="s">
        <v>67</v>
      </c>
      <c r="V1352" t="s">
        <v>67</v>
      </c>
      <c r="W1352" t="s">
        <v>29</v>
      </c>
      <c r="X1352" t="s">
        <v>16</v>
      </c>
      <c r="Y1352" t="s">
        <v>30</v>
      </c>
      <c r="Z1352" t="s">
        <v>37</v>
      </c>
    </row>
    <row r="1353" spans="1:26" x14ac:dyDescent="0.2">
      <c r="A1353" s="1">
        <v>43629</v>
      </c>
      <c r="B1353" t="s">
        <v>67</v>
      </c>
      <c r="C1353" t="s">
        <v>35</v>
      </c>
      <c r="D1353" t="s">
        <v>66</v>
      </c>
      <c r="E1353" t="s">
        <v>357</v>
      </c>
      <c r="F1353" s="3" t="s">
        <v>17</v>
      </c>
      <c r="G1353" s="3">
        <f>WEEKDAY(A1353,2)</f>
        <v>4</v>
      </c>
      <c r="H1353" s="7">
        <f>N1353+O1353/60</f>
        <v>9.3333333333333339</v>
      </c>
      <c r="I1353" s="7">
        <f>P1353+Q1353/60</f>
        <v>11.25</v>
      </c>
      <c r="J1353" s="4">
        <f>IFERROR(VLOOKUP($U1353,TONGHOPVERSION!$A$3:$G$240,6,FALSE),VLOOKUP($B1353,TONGHOPVERSION!$A$3:$G$240,6,FALSE))</f>
        <v>292.75199550278143</v>
      </c>
      <c r="K1353" s="4">
        <f>IFERROR(VLOOKUP($U1353,TONGHOPVERSION!$A$3:$G$240,7,FALSE),VLOOKUP($B1353,TONGHOPVERSION!$A$3:$G$240,7,FALSE))</f>
        <v>283.06606117169179</v>
      </c>
      <c r="L1353" s="2">
        <v>0.3888888888888889</v>
      </c>
      <c r="M1353" s="2">
        <v>0.46875</v>
      </c>
      <c r="N1353" s="6">
        <f t="shared" si="84"/>
        <v>9</v>
      </c>
      <c r="O1353" s="6">
        <f t="shared" si="85"/>
        <v>20</v>
      </c>
      <c r="P1353" s="6">
        <f t="shared" si="86"/>
        <v>11</v>
      </c>
      <c r="Q1353" s="6">
        <f t="shared" si="87"/>
        <v>15</v>
      </c>
      <c r="R1353">
        <v>184</v>
      </c>
      <c r="S1353">
        <v>1062</v>
      </c>
      <c r="T1353" s="4">
        <v>195.40799999999999</v>
      </c>
      <c r="U1353" t="s">
        <v>67</v>
      </c>
      <c r="V1353" t="s">
        <v>67</v>
      </c>
      <c r="W1353" t="s">
        <v>29</v>
      </c>
      <c r="X1353" t="s">
        <v>16</v>
      </c>
      <c r="Y1353" t="s">
        <v>30</v>
      </c>
      <c r="Z1353" t="s">
        <v>37</v>
      </c>
    </row>
    <row r="1354" spans="1:26" x14ac:dyDescent="0.2">
      <c r="A1354" s="1">
        <v>43629</v>
      </c>
      <c r="B1354" t="s">
        <v>43</v>
      </c>
      <c r="C1354" t="s">
        <v>35</v>
      </c>
      <c r="D1354" t="s">
        <v>44</v>
      </c>
      <c r="E1354" t="s">
        <v>140</v>
      </c>
      <c r="F1354" s="3" t="s">
        <v>17</v>
      </c>
      <c r="G1354" s="3">
        <f>WEEKDAY(A1354,2)</f>
        <v>4</v>
      </c>
      <c r="H1354" s="7">
        <f>N1354+O1354/60</f>
        <v>0.58333333333333337</v>
      </c>
      <c r="I1354" s="7">
        <f>P1354+Q1354/60</f>
        <v>3.9166666666666665</v>
      </c>
      <c r="J1354" s="4">
        <f>IFERROR(VLOOKUP($U1354,TONGHOPVERSION!$A$3:$G$240,6,FALSE),VLOOKUP($B1354,TONGHOPVERSION!$A$3:$G$240,6,FALSE))</f>
        <v>463.92137539570234</v>
      </c>
      <c r="K1354" s="4">
        <f>IFERROR(VLOOKUP($U1354,TONGHOPVERSION!$A$3:$G$240,7,FALSE),VLOOKUP($B1354,TONGHOPVERSION!$A$3:$G$240,7,FALSE))</f>
        <v>559.81108270218749</v>
      </c>
      <c r="L1354" s="2">
        <v>2.4305555555555556E-2</v>
      </c>
      <c r="M1354" s="2">
        <v>0.16319444444444445</v>
      </c>
      <c r="N1354" s="6">
        <f t="shared" si="84"/>
        <v>0</v>
      </c>
      <c r="O1354" s="6">
        <f t="shared" si="85"/>
        <v>35</v>
      </c>
      <c r="P1354" s="6">
        <f t="shared" si="86"/>
        <v>3</v>
      </c>
      <c r="Q1354" s="6">
        <f t="shared" si="87"/>
        <v>55</v>
      </c>
      <c r="R1354">
        <v>184</v>
      </c>
      <c r="S1354">
        <v>2187</v>
      </c>
      <c r="T1354" s="4">
        <v>402.40800000000002</v>
      </c>
      <c r="U1354" t="s">
        <v>43</v>
      </c>
      <c r="V1354" t="s">
        <v>43</v>
      </c>
      <c r="W1354" t="s">
        <v>45</v>
      </c>
      <c r="X1354" t="s">
        <v>46</v>
      </c>
      <c r="Y1354" t="s">
        <v>23</v>
      </c>
      <c r="Z1354" t="s">
        <v>37</v>
      </c>
    </row>
    <row r="1355" spans="1:26" x14ac:dyDescent="0.2">
      <c r="A1355" s="1">
        <v>43629</v>
      </c>
      <c r="B1355" t="s">
        <v>48</v>
      </c>
      <c r="C1355" t="s">
        <v>44</v>
      </c>
      <c r="D1355" t="s">
        <v>35</v>
      </c>
      <c r="E1355" t="s">
        <v>141</v>
      </c>
      <c r="F1355" s="3" t="s">
        <v>17</v>
      </c>
      <c r="G1355" s="3">
        <f>WEEKDAY(A1355,2)</f>
        <v>4</v>
      </c>
      <c r="H1355" s="7">
        <f>N1355+O1355/60</f>
        <v>5.083333333333333</v>
      </c>
      <c r="I1355" s="7">
        <f>P1355+Q1355/60</f>
        <v>8.5833333333333339</v>
      </c>
      <c r="J1355" s="4">
        <f>IFERROR(VLOOKUP($U1355,TONGHOPVERSION!$A$3:$G$240,6,FALSE),VLOOKUP($B1355,TONGHOPVERSION!$A$3:$G$240,6,FALSE))</f>
        <v>463.92137539570234</v>
      </c>
      <c r="K1355" s="4">
        <f>IFERROR(VLOOKUP($U1355,TONGHOPVERSION!$A$3:$G$240,7,FALSE),VLOOKUP($B1355,TONGHOPVERSION!$A$3:$G$240,7,FALSE))</f>
        <v>559.81108270218749</v>
      </c>
      <c r="L1355" s="2">
        <v>0.21180555555555555</v>
      </c>
      <c r="M1355" s="2">
        <v>0.3576388888888889</v>
      </c>
      <c r="N1355" s="6">
        <f t="shared" si="84"/>
        <v>5</v>
      </c>
      <c r="O1355" s="6">
        <f t="shared" si="85"/>
        <v>5</v>
      </c>
      <c r="P1355" s="6">
        <f t="shared" si="86"/>
        <v>8</v>
      </c>
      <c r="Q1355" s="6">
        <f t="shared" si="87"/>
        <v>35</v>
      </c>
      <c r="R1355">
        <v>184</v>
      </c>
      <c r="S1355">
        <v>2187</v>
      </c>
      <c r="T1355" s="4">
        <v>402.40800000000002</v>
      </c>
      <c r="U1355" t="s">
        <v>43</v>
      </c>
      <c r="V1355" t="s">
        <v>43</v>
      </c>
      <c r="W1355" t="s">
        <v>45</v>
      </c>
      <c r="X1355" t="s">
        <v>46</v>
      </c>
      <c r="Y1355" t="s">
        <v>23</v>
      </c>
      <c r="Z1355" t="s">
        <v>37</v>
      </c>
    </row>
    <row r="1356" spans="1:26" x14ac:dyDescent="0.2">
      <c r="A1356" s="1">
        <v>43629</v>
      </c>
      <c r="B1356" t="s">
        <v>252</v>
      </c>
      <c r="C1356" t="s">
        <v>168</v>
      </c>
      <c r="D1356" t="s">
        <v>35</v>
      </c>
      <c r="E1356" t="s">
        <v>251</v>
      </c>
      <c r="F1356" s="3" t="s">
        <v>17</v>
      </c>
      <c r="G1356" s="3">
        <f>WEEKDAY(A1356,2)</f>
        <v>4</v>
      </c>
      <c r="H1356" s="7">
        <f>N1356+O1356/60</f>
        <v>12.083333333333334</v>
      </c>
      <c r="I1356" s="7">
        <f>P1356+Q1356/60</f>
        <v>14.083333333333334</v>
      </c>
      <c r="J1356" s="4">
        <f>IFERROR(VLOOKUP($U1356,TONGHOPVERSION!$A$3:$G$240,6,FALSE),VLOOKUP($B1356,TONGHOPVERSION!$A$3:$G$240,6,FALSE))</f>
        <v>343.25439636723399</v>
      </c>
      <c r="K1356" s="4">
        <f>IFERROR(VLOOKUP($U1356,TONGHOPVERSION!$A$3:$G$240,7,FALSE),VLOOKUP($B1356,TONGHOPVERSION!$A$3:$G$240,7,FALSE))</f>
        <v>347.63650227556832</v>
      </c>
      <c r="L1356" s="2">
        <v>0.50347222222222221</v>
      </c>
      <c r="M1356" s="2">
        <v>0.58680555555555558</v>
      </c>
      <c r="N1356" s="6">
        <f t="shared" si="84"/>
        <v>12</v>
      </c>
      <c r="O1356" s="6">
        <f t="shared" si="85"/>
        <v>5</v>
      </c>
      <c r="P1356" s="6">
        <f t="shared" si="86"/>
        <v>14</v>
      </c>
      <c r="Q1356" s="6">
        <f t="shared" si="87"/>
        <v>5</v>
      </c>
      <c r="R1356">
        <v>184</v>
      </c>
      <c r="S1356">
        <v>967</v>
      </c>
      <c r="T1356" s="4">
        <v>177.928</v>
      </c>
      <c r="U1356" t="s">
        <v>253</v>
      </c>
      <c r="V1356" t="s">
        <v>253</v>
      </c>
      <c r="W1356" t="s">
        <v>45</v>
      </c>
      <c r="X1356" t="s">
        <v>170</v>
      </c>
      <c r="Y1356" t="s">
        <v>23</v>
      </c>
      <c r="Z1356" t="s">
        <v>37</v>
      </c>
    </row>
    <row r="1357" spans="1:26" x14ac:dyDescent="0.2">
      <c r="A1357" s="1">
        <v>43629</v>
      </c>
      <c r="B1357" t="s">
        <v>253</v>
      </c>
      <c r="C1357" t="s">
        <v>35</v>
      </c>
      <c r="D1357" t="s">
        <v>168</v>
      </c>
      <c r="E1357" t="s">
        <v>256</v>
      </c>
      <c r="F1357" s="3" t="s">
        <v>17</v>
      </c>
      <c r="G1357" s="3">
        <f>WEEKDAY(A1357,2)</f>
        <v>4</v>
      </c>
      <c r="H1357" s="7">
        <f>N1357+O1357/60</f>
        <v>9.0833333333333339</v>
      </c>
      <c r="I1357" s="7">
        <f>P1357+Q1357/60</f>
        <v>11.083333333333334</v>
      </c>
      <c r="J1357" s="4">
        <f>IFERROR(VLOOKUP($U1357,TONGHOPVERSION!$A$3:$G$240,6,FALSE),VLOOKUP($B1357,TONGHOPVERSION!$A$3:$G$240,6,FALSE))</f>
        <v>343.25439636723399</v>
      </c>
      <c r="K1357" s="4">
        <f>IFERROR(VLOOKUP($U1357,TONGHOPVERSION!$A$3:$G$240,7,FALSE),VLOOKUP($B1357,TONGHOPVERSION!$A$3:$G$240,7,FALSE))</f>
        <v>347.63650227556832</v>
      </c>
      <c r="L1357" s="2">
        <v>0.37847222222222227</v>
      </c>
      <c r="M1357" s="2">
        <v>0.46180555555555558</v>
      </c>
      <c r="N1357" s="6">
        <f t="shared" si="84"/>
        <v>9</v>
      </c>
      <c r="O1357" s="6">
        <f t="shared" si="85"/>
        <v>5</v>
      </c>
      <c r="P1357" s="6">
        <f t="shared" si="86"/>
        <v>11</v>
      </c>
      <c r="Q1357" s="6">
        <f t="shared" si="87"/>
        <v>5</v>
      </c>
      <c r="R1357">
        <v>184</v>
      </c>
      <c r="S1357">
        <v>967</v>
      </c>
      <c r="T1357" s="4">
        <v>177.928</v>
      </c>
      <c r="U1357" t="s">
        <v>253</v>
      </c>
      <c r="V1357" t="s">
        <v>253</v>
      </c>
      <c r="W1357" t="s">
        <v>45</v>
      </c>
      <c r="X1357" t="s">
        <v>170</v>
      </c>
      <c r="Y1357" t="s">
        <v>23</v>
      </c>
      <c r="Z1357" t="s">
        <v>37</v>
      </c>
    </row>
    <row r="1358" spans="1:26" x14ac:dyDescent="0.2">
      <c r="A1358" s="1">
        <v>43629</v>
      </c>
      <c r="B1358" t="s">
        <v>94</v>
      </c>
      <c r="C1358" t="s">
        <v>27</v>
      </c>
      <c r="D1358" t="s">
        <v>35</v>
      </c>
      <c r="E1358" t="s">
        <v>777</v>
      </c>
      <c r="F1358" s="3" t="s">
        <v>17</v>
      </c>
      <c r="G1358" s="3">
        <f>WEEKDAY(A1358,2)</f>
        <v>4</v>
      </c>
      <c r="H1358" s="7">
        <f>N1358+O1358/60</f>
        <v>4.333333333333333</v>
      </c>
      <c r="I1358" s="7">
        <f>P1358+Q1358/60</f>
        <v>6.416666666666667</v>
      </c>
      <c r="J1358" s="4">
        <f>IFERROR(VLOOKUP($U1358,TONGHOPVERSION!$A$3:$G$240,6,FALSE),VLOOKUP($B1358,TONGHOPVERSION!$A$3:$G$240,6,FALSE))</f>
        <v>381.62004815649715</v>
      </c>
      <c r="K1358" s="4">
        <f>IFERROR(VLOOKUP($U1358,TONGHOPVERSION!$A$3:$G$240,7,FALSE),VLOOKUP($B1358,TONGHOPVERSION!$A$3:$G$240,7,FALSE))</f>
        <v>329.70071085785668</v>
      </c>
      <c r="L1358" s="2">
        <v>0.18055555555555555</v>
      </c>
      <c r="M1358" s="2">
        <v>0.2673611111111111</v>
      </c>
      <c r="N1358" s="6">
        <f t="shared" si="84"/>
        <v>4</v>
      </c>
      <c r="O1358" s="6">
        <f t="shared" si="85"/>
        <v>20</v>
      </c>
      <c r="P1358" s="6">
        <f t="shared" si="86"/>
        <v>6</v>
      </c>
      <c r="Q1358" s="6">
        <f t="shared" si="87"/>
        <v>25</v>
      </c>
      <c r="R1358">
        <v>184</v>
      </c>
      <c r="S1358">
        <v>1133</v>
      </c>
      <c r="T1358" s="4">
        <v>208.47200000000001</v>
      </c>
      <c r="U1358" t="s">
        <v>92</v>
      </c>
      <c r="V1358" t="s">
        <v>92</v>
      </c>
      <c r="W1358" t="s">
        <v>92</v>
      </c>
      <c r="X1358" t="s">
        <v>16</v>
      </c>
      <c r="Y1358" t="s">
        <v>30</v>
      </c>
      <c r="Z1358" t="s">
        <v>37</v>
      </c>
    </row>
    <row r="1359" spans="1:26" x14ac:dyDescent="0.2">
      <c r="A1359" s="1">
        <v>43629</v>
      </c>
      <c r="B1359" t="s">
        <v>113</v>
      </c>
      <c r="C1359" t="s">
        <v>27</v>
      </c>
      <c r="D1359" t="s">
        <v>83</v>
      </c>
      <c r="E1359" t="s">
        <v>647</v>
      </c>
      <c r="F1359" s="3" t="s">
        <v>17</v>
      </c>
      <c r="G1359" s="3">
        <f>WEEKDAY(A1359,2)</f>
        <v>4</v>
      </c>
      <c r="H1359" s="7">
        <f>N1359+O1359/60</f>
        <v>8.3333333333333329E-2</v>
      </c>
      <c r="I1359" s="7">
        <f>P1359+Q1359/60</f>
        <v>1.25</v>
      </c>
      <c r="J1359" s="4">
        <f>IFERROR(VLOOKUP($U1359,TONGHOPVERSION!$A$3:$G$240,6,FALSE),VLOOKUP($B1359,TONGHOPVERSION!$A$3:$G$240,6,FALSE))</f>
        <v>174.57236893439588</v>
      </c>
      <c r="K1359" s="4">
        <f>IFERROR(VLOOKUP($U1359,TONGHOPVERSION!$A$3:$G$240,7,FALSE),VLOOKUP($B1359,TONGHOPVERSION!$A$3:$G$240,7,FALSE))</f>
        <v>168.20824934473262</v>
      </c>
      <c r="L1359" s="2">
        <v>3.472222222222222E-3</v>
      </c>
      <c r="M1359" s="2">
        <v>5.2083333333333336E-2</v>
      </c>
      <c r="N1359" s="6">
        <f t="shared" si="84"/>
        <v>0</v>
      </c>
      <c r="O1359" s="6">
        <f t="shared" si="85"/>
        <v>5</v>
      </c>
      <c r="P1359" s="6">
        <f t="shared" si="86"/>
        <v>1</v>
      </c>
      <c r="Q1359" s="6">
        <f t="shared" si="87"/>
        <v>15</v>
      </c>
      <c r="R1359">
        <v>184</v>
      </c>
      <c r="S1359">
        <v>430</v>
      </c>
      <c r="T1359" s="4">
        <v>79.12</v>
      </c>
      <c r="U1359" t="s">
        <v>113</v>
      </c>
      <c r="V1359" t="s">
        <v>113</v>
      </c>
      <c r="W1359" t="s">
        <v>41</v>
      </c>
      <c r="X1359" t="s">
        <v>16</v>
      </c>
      <c r="Y1359" t="s">
        <v>30</v>
      </c>
      <c r="Z1359" t="s">
        <v>37</v>
      </c>
    </row>
    <row r="1360" spans="1:26" x14ac:dyDescent="0.2">
      <c r="A1360" s="1">
        <v>43629</v>
      </c>
      <c r="B1360" t="s">
        <v>115</v>
      </c>
      <c r="C1360" t="s">
        <v>83</v>
      </c>
      <c r="D1360" t="s">
        <v>27</v>
      </c>
      <c r="E1360" t="s">
        <v>648</v>
      </c>
      <c r="F1360" s="3" t="s">
        <v>17</v>
      </c>
      <c r="G1360" s="3">
        <f>WEEKDAY(A1360,2)</f>
        <v>4</v>
      </c>
      <c r="H1360" s="7">
        <f>N1360+O1360/60</f>
        <v>1.9166666666666665</v>
      </c>
      <c r="I1360" s="7">
        <f>P1360+Q1360/60</f>
        <v>3.1666666666666665</v>
      </c>
      <c r="J1360" s="4">
        <f>IFERROR(VLOOKUP($U1360,TONGHOPVERSION!$A$3:$G$240,6,FALSE),VLOOKUP($B1360,TONGHOPVERSION!$A$3:$G$240,6,FALSE))</f>
        <v>174.57236893439588</v>
      </c>
      <c r="K1360" s="4">
        <f>IFERROR(VLOOKUP($U1360,TONGHOPVERSION!$A$3:$G$240,7,FALSE),VLOOKUP($B1360,TONGHOPVERSION!$A$3:$G$240,7,FALSE))</f>
        <v>168.20824934473262</v>
      </c>
      <c r="L1360" s="2">
        <v>7.9861111111111105E-2</v>
      </c>
      <c r="M1360" s="2">
        <v>0.13194444444444445</v>
      </c>
      <c r="N1360" s="6">
        <f t="shared" si="84"/>
        <v>1</v>
      </c>
      <c r="O1360" s="6">
        <f t="shared" si="85"/>
        <v>55</v>
      </c>
      <c r="P1360" s="6">
        <f t="shared" si="86"/>
        <v>3</v>
      </c>
      <c r="Q1360" s="6">
        <f t="shared" si="87"/>
        <v>10</v>
      </c>
      <c r="R1360">
        <v>184</v>
      </c>
      <c r="S1360">
        <v>430</v>
      </c>
      <c r="T1360" s="4">
        <v>79.12</v>
      </c>
      <c r="U1360" t="s">
        <v>113</v>
      </c>
      <c r="V1360" t="s">
        <v>113</v>
      </c>
      <c r="W1360" t="s">
        <v>41</v>
      </c>
      <c r="X1360" t="s">
        <v>16</v>
      </c>
      <c r="Y1360" t="s">
        <v>30</v>
      </c>
      <c r="Z1360" t="s">
        <v>37</v>
      </c>
    </row>
    <row r="1361" spans="1:26" x14ac:dyDescent="0.2">
      <c r="A1361" s="1">
        <v>43629</v>
      </c>
      <c r="B1361" t="s">
        <v>26</v>
      </c>
      <c r="C1361" t="s">
        <v>19</v>
      </c>
      <c r="D1361" t="s">
        <v>27</v>
      </c>
      <c r="E1361" t="s">
        <v>110</v>
      </c>
      <c r="F1361" s="3" t="s">
        <v>17</v>
      </c>
      <c r="G1361" s="3">
        <f>WEEKDAY(A1361,2)</f>
        <v>4</v>
      </c>
      <c r="H1361" s="7">
        <f>N1361+O1361/60</f>
        <v>5.583333333333333</v>
      </c>
      <c r="I1361" s="7">
        <f>P1361+Q1361/60</f>
        <v>6.416666666666667</v>
      </c>
      <c r="J1361" s="4">
        <f>IFERROR(VLOOKUP($U1361,TONGHOPVERSION!$A$3:$G$240,6,FALSE),VLOOKUP($B1361,TONGHOPVERSION!$A$3:$G$240,6,FALSE))</f>
        <v>152.0752852438888</v>
      </c>
      <c r="K1361" s="4">
        <f>IFERROR(VLOOKUP($U1361,TONGHOPVERSION!$A$3:$G$240,7,FALSE),VLOOKUP($B1361,TONGHOPVERSION!$A$3:$G$240,7,FALSE))</f>
        <v>122.84237101537613</v>
      </c>
      <c r="L1361" s="2">
        <v>0.23263888888888887</v>
      </c>
      <c r="M1361" s="2">
        <v>0.2673611111111111</v>
      </c>
      <c r="N1361" s="6">
        <f t="shared" si="84"/>
        <v>5</v>
      </c>
      <c r="O1361" s="6">
        <f t="shared" si="85"/>
        <v>35</v>
      </c>
      <c r="P1361" s="6">
        <f t="shared" si="86"/>
        <v>6</v>
      </c>
      <c r="Q1361" s="6">
        <f t="shared" si="87"/>
        <v>25</v>
      </c>
      <c r="R1361">
        <v>178</v>
      </c>
      <c r="S1361">
        <v>214</v>
      </c>
      <c r="T1361" s="4">
        <v>38.091999999999999</v>
      </c>
      <c r="U1361" t="s">
        <v>28</v>
      </c>
      <c r="V1361" t="s">
        <v>28</v>
      </c>
      <c r="W1361" t="s">
        <v>29</v>
      </c>
      <c r="X1361" t="s">
        <v>16</v>
      </c>
      <c r="Y1361" t="s">
        <v>30</v>
      </c>
      <c r="Z1361" t="s">
        <v>37</v>
      </c>
    </row>
    <row r="1362" spans="1:26" x14ac:dyDescent="0.2">
      <c r="A1362" s="1">
        <v>43629</v>
      </c>
      <c r="B1362" t="s">
        <v>28</v>
      </c>
      <c r="C1362" t="s">
        <v>27</v>
      </c>
      <c r="D1362" t="s">
        <v>19</v>
      </c>
      <c r="E1362" t="s">
        <v>111</v>
      </c>
      <c r="F1362" s="3" t="s">
        <v>17</v>
      </c>
      <c r="G1362" s="3">
        <f>WEEKDAY(A1362,2)</f>
        <v>4</v>
      </c>
      <c r="H1362" s="7">
        <f>N1362+O1362/60</f>
        <v>3</v>
      </c>
      <c r="I1362" s="7">
        <f>P1362+Q1362/60</f>
        <v>3.8333333333333335</v>
      </c>
      <c r="J1362" s="4">
        <f>IFERROR(VLOOKUP($U1362,TONGHOPVERSION!$A$3:$G$240,6,FALSE),VLOOKUP($B1362,TONGHOPVERSION!$A$3:$G$240,6,FALSE))</f>
        <v>152.0752852438888</v>
      </c>
      <c r="K1362" s="4">
        <f>IFERROR(VLOOKUP($U1362,TONGHOPVERSION!$A$3:$G$240,7,FALSE),VLOOKUP($B1362,TONGHOPVERSION!$A$3:$G$240,7,FALSE))</f>
        <v>122.84237101537613</v>
      </c>
      <c r="L1362" s="2">
        <v>0.125</v>
      </c>
      <c r="M1362" s="2">
        <v>0.15972222222222224</v>
      </c>
      <c r="N1362" s="6">
        <f t="shared" si="84"/>
        <v>3</v>
      </c>
      <c r="O1362" s="6">
        <f t="shared" si="85"/>
        <v>0</v>
      </c>
      <c r="P1362" s="6">
        <f t="shared" si="86"/>
        <v>3</v>
      </c>
      <c r="Q1362" s="6">
        <f t="shared" si="87"/>
        <v>50</v>
      </c>
      <c r="R1362">
        <v>178</v>
      </c>
      <c r="S1362">
        <v>214</v>
      </c>
      <c r="T1362" s="4">
        <v>38.091999999999999</v>
      </c>
      <c r="U1362" t="s">
        <v>28</v>
      </c>
      <c r="V1362" t="s">
        <v>28</v>
      </c>
      <c r="W1362" t="s">
        <v>29</v>
      </c>
      <c r="X1362" t="s">
        <v>16</v>
      </c>
      <c r="Y1362" t="s">
        <v>30</v>
      </c>
      <c r="Z1362" t="s">
        <v>37</v>
      </c>
    </row>
    <row r="1363" spans="1:26" x14ac:dyDescent="0.2">
      <c r="A1363" s="1">
        <v>43629</v>
      </c>
      <c r="B1363" t="s">
        <v>447</v>
      </c>
      <c r="C1363" t="s">
        <v>34</v>
      </c>
      <c r="D1363" t="s">
        <v>448</v>
      </c>
      <c r="E1363" t="s">
        <v>446</v>
      </c>
      <c r="F1363" s="3" t="s">
        <v>17</v>
      </c>
      <c r="G1363" s="3">
        <f>WEEKDAY(A1363,2)</f>
        <v>4</v>
      </c>
      <c r="H1363" s="7">
        <f>N1363+O1363/60</f>
        <v>17.083333333333332</v>
      </c>
      <c r="I1363" s="7">
        <f>P1363+Q1363/60</f>
        <v>22.583333333333332</v>
      </c>
      <c r="J1363" s="4">
        <f>IFERROR(VLOOKUP($U1363,TONGHOPVERSION!$A$3:$G$240,6,FALSE),VLOOKUP($B1363,TONGHOPVERSION!$A$3:$G$240,6,FALSE))</f>
        <v>1024.2214068484163</v>
      </c>
      <c r="K1363" s="4">
        <f>IFERROR(VLOOKUP($U1363,TONGHOPVERSION!$A$3:$G$240,7,FALSE),VLOOKUP($B1363,TONGHOPVERSION!$A$3:$G$240,7,FALSE))</f>
        <v>974.79236364466658</v>
      </c>
      <c r="L1363" s="2">
        <v>0.71180555555555547</v>
      </c>
      <c r="M1363" s="2">
        <v>0.94097222222222221</v>
      </c>
      <c r="N1363" s="6">
        <f t="shared" si="84"/>
        <v>17</v>
      </c>
      <c r="O1363" s="6">
        <f t="shared" si="85"/>
        <v>5</v>
      </c>
      <c r="P1363" s="6">
        <f t="shared" si="86"/>
        <v>22</v>
      </c>
      <c r="Q1363" s="6">
        <f t="shared" si="87"/>
        <v>35</v>
      </c>
      <c r="R1363">
        <v>178</v>
      </c>
      <c r="S1363">
        <v>3866</v>
      </c>
      <c r="T1363" s="4">
        <v>688.14800000000002</v>
      </c>
      <c r="U1363" t="s">
        <v>447</v>
      </c>
      <c r="V1363" t="s">
        <v>447</v>
      </c>
      <c r="W1363" t="s">
        <v>21</v>
      </c>
      <c r="X1363" t="s">
        <v>145</v>
      </c>
      <c r="Y1363" t="s">
        <v>23</v>
      </c>
      <c r="Z1363" t="s">
        <v>37</v>
      </c>
    </row>
    <row r="1364" spans="1:26" x14ac:dyDescent="0.2">
      <c r="A1364" s="1">
        <v>43629</v>
      </c>
      <c r="B1364" t="s">
        <v>129</v>
      </c>
      <c r="C1364" t="s">
        <v>27</v>
      </c>
      <c r="D1364" t="s">
        <v>34</v>
      </c>
      <c r="E1364" t="s">
        <v>452</v>
      </c>
      <c r="F1364" s="3" t="s">
        <v>17</v>
      </c>
      <c r="G1364" s="3">
        <f>WEEKDAY(A1364,2)</f>
        <v>4</v>
      </c>
      <c r="H1364" s="7">
        <f>N1364+O1364/60</f>
        <v>13.25</v>
      </c>
      <c r="I1364" s="7">
        <f>P1364+Q1364/60</f>
        <v>14.583333333333334</v>
      </c>
      <c r="J1364" s="4">
        <f>IFERROR(VLOOKUP($U1364,TONGHOPVERSION!$A$3:$G$240,6,FALSE),VLOOKUP($B1364,TONGHOPVERSION!$A$3:$G$240,6,FALSE))</f>
        <v>239.31340170869245</v>
      </c>
      <c r="K1364" s="4">
        <f>IFERROR(VLOOKUP($U1364,TONGHOPVERSION!$A$3:$G$240,7,FALSE),VLOOKUP($B1364,TONGHOPVERSION!$A$3:$G$240,7,FALSE))</f>
        <v>208.92363712533773</v>
      </c>
      <c r="L1364" s="2">
        <v>0.55208333333333337</v>
      </c>
      <c r="M1364" s="2">
        <v>0.60763888888888895</v>
      </c>
      <c r="N1364" s="6">
        <f t="shared" si="84"/>
        <v>13</v>
      </c>
      <c r="O1364" s="6">
        <f t="shared" si="85"/>
        <v>15</v>
      </c>
      <c r="P1364" s="6">
        <f t="shared" si="86"/>
        <v>14</v>
      </c>
      <c r="Q1364" s="6">
        <f t="shared" si="87"/>
        <v>35</v>
      </c>
      <c r="R1364">
        <v>178</v>
      </c>
      <c r="S1364">
        <v>602</v>
      </c>
      <c r="T1364" s="4">
        <v>107.15600000000001</v>
      </c>
      <c r="U1364" t="s">
        <v>129</v>
      </c>
      <c r="V1364" t="s">
        <v>129</v>
      </c>
      <c r="W1364" t="s">
        <v>129</v>
      </c>
      <c r="X1364" t="s">
        <v>16</v>
      </c>
      <c r="Y1364" t="s">
        <v>30</v>
      </c>
      <c r="Z1364" t="s">
        <v>37</v>
      </c>
    </row>
    <row r="1365" spans="1:26" x14ac:dyDescent="0.2">
      <c r="A1365" s="1">
        <v>43629</v>
      </c>
      <c r="B1365" t="s">
        <v>59</v>
      </c>
      <c r="C1365" t="s">
        <v>27</v>
      </c>
      <c r="D1365" t="s">
        <v>44</v>
      </c>
      <c r="E1365" t="s">
        <v>95</v>
      </c>
      <c r="F1365" s="3" t="s">
        <v>17</v>
      </c>
      <c r="G1365" s="3">
        <f>WEEKDAY(A1365,2)</f>
        <v>4</v>
      </c>
      <c r="H1365" s="7">
        <f>N1365+O1365/60</f>
        <v>7.333333333333333</v>
      </c>
      <c r="I1365" s="7">
        <f>P1365+Q1365/60</f>
        <v>9.4166666666666661</v>
      </c>
      <c r="J1365" s="4">
        <f>IFERROR(VLOOKUP($U1365,TONGHOPVERSION!$A$3:$G$240,6,FALSE),VLOOKUP($B1365,TONGHOPVERSION!$A$3:$G$240,6,FALSE))</f>
        <v>395.74921853782541</v>
      </c>
      <c r="K1365" s="4">
        <f>IFERROR(VLOOKUP($U1365,TONGHOPVERSION!$A$3:$G$240,7,FALSE),VLOOKUP($B1365,TONGHOPVERSION!$A$3:$G$240,7,FALSE))</f>
        <v>351.3813860279069</v>
      </c>
      <c r="L1365" s="2">
        <v>0.30555555555555552</v>
      </c>
      <c r="M1365" s="2">
        <v>0.3923611111111111</v>
      </c>
      <c r="N1365" s="6">
        <f t="shared" si="84"/>
        <v>7</v>
      </c>
      <c r="O1365" s="6">
        <f t="shared" si="85"/>
        <v>20</v>
      </c>
      <c r="P1365" s="6">
        <f t="shared" si="86"/>
        <v>9</v>
      </c>
      <c r="Q1365" s="6">
        <f t="shared" si="87"/>
        <v>25</v>
      </c>
      <c r="R1365">
        <v>178</v>
      </c>
      <c r="S1365">
        <v>1086</v>
      </c>
      <c r="T1365" s="4">
        <v>193.30799999999999</v>
      </c>
      <c r="U1365" t="s">
        <v>59</v>
      </c>
      <c r="V1365" t="s">
        <v>59</v>
      </c>
      <c r="W1365" t="s">
        <v>45</v>
      </c>
      <c r="X1365" t="s">
        <v>46</v>
      </c>
      <c r="Y1365" t="s">
        <v>23</v>
      </c>
      <c r="Z1365" t="s">
        <v>37</v>
      </c>
    </row>
    <row r="1366" spans="1:26" x14ac:dyDescent="0.2">
      <c r="A1366" s="1">
        <v>43629</v>
      </c>
      <c r="B1366" t="s">
        <v>61</v>
      </c>
      <c r="C1366" t="s">
        <v>44</v>
      </c>
      <c r="D1366" t="s">
        <v>27</v>
      </c>
      <c r="E1366" t="s">
        <v>96</v>
      </c>
      <c r="F1366" s="3" t="s">
        <v>17</v>
      </c>
      <c r="G1366" s="3">
        <f>WEEKDAY(A1366,2)</f>
        <v>4</v>
      </c>
      <c r="H1366" s="7">
        <f>N1366+O1366/60</f>
        <v>10.416666666666666</v>
      </c>
      <c r="I1366" s="7">
        <f>P1366+Q1366/60</f>
        <v>12.583333333333334</v>
      </c>
      <c r="J1366" s="4">
        <f>IFERROR(VLOOKUP($U1366,TONGHOPVERSION!$A$3:$G$240,6,FALSE),VLOOKUP($B1366,TONGHOPVERSION!$A$3:$G$240,6,FALSE))</f>
        <v>395.74921853782541</v>
      </c>
      <c r="K1366" s="4">
        <f>IFERROR(VLOOKUP($U1366,TONGHOPVERSION!$A$3:$G$240,7,FALSE),VLOOKUP($B1366,TONGHOPVERSION!$A$3:$G$240,7,FALSE))</f>
        <v>351.3813860279069</v>
      </c>
      <c r="L1366" s="2">
        <v>0.43402777777777773</v>
      </c>
      <c r="M1366" s="2">
        <v>0.52430555555555558</v>
      </c>
      <c r="N1366" s="6">
        <f t="shared" si="84"/>
        <v>10</v>
      </c>
      <c r="O1366" s="6">
        <f t="shared" si="85"/>
        <v>25</v>
      </c>
      <c r="P1366" s="6">
        <f t="shared" si="86"/>
        <v>12</v>
      </c>
      <c r="Q1366" s="6">
        <f t="shared" si="87"/>
        <v>35</v>
      </c>
      <c r="R1366">
        <v>178</v>
      </c>
      <c r="S1366">
        <v>1086</v>
      </c>
      <c r="T1366" s="4">
        <v>193.30799999999999</v>
      </c>
      <c r="U1366" t="s">
        <v>59</v>
      </c>
      <c r="V1366" t="s">
        <v>59</v>
      </c>
      <c r="W1366" t="s">
        <v>45</v>
      </c>
      <c r="X1366" t="s">
        <v>46</v>
      </c>
      <c r="Y1366" t="s">
        <v>23</v>
      </c>
      <c r="Z1366" t="s">
        <v>37</v>
      </c>
    </row>
    <row r="1367" spans="1:26" x14ac:dyDescent="0.2">
      <c r="A1367" s="1">
        <v>43629</v>
      </c>
      <c r="B1367" t="s">
        <v>128</v>
      </c>
      <c r="C1367" t="s">
        <v>34</v>
      </c>
      <c r="D1367" t="s">
        <v>27</v>
      </c>
      <c r="E1367" t="s">
        <v>271</v>
      </c>
      <c r="F1367" s="3" t="s">
        <v>17</v>
      </c>
      <c r="G1367" s="3">
        <f>WEEKDAY(A1367,2)</f>
        <v>4</v>
      </c>
      <c r="H1367" s="7">
        <f>N1367+O1367/60</f>
        <v>1</v>
      </c>
      <c r="I1367" s="7">
        <f>P1367+Q1367/60</f>
        <v>2.4166666666666665</v>
      </c>
      <c r="J1367" s="4">
        <f>IFERROR(VLOOKUP($U1367,TONGHOPVERSION!$A$3:$G$240,6,FALSE),VLOOKUP($B1367,TONGHOPVERSION!$A$3:$G$240,6,FALSE))</f>
        <v>239.31340170869245</v>
      </c>
      <c r="K1367" s="4">
        <f>IFERROR(VLOOKUP($U1367,TONGHOPVERSION!$A$3:$G$240,7,FALSE),VLOOKUP($B1367,TONGHOPVERSION!$A$3:$G$240,7,FALSE))</f>
        <v>208.92363712533773</v>
      </c>
      <c r="L1367" s="2">
        <v>4.1666666666666664E-2</v>
      </c>
      <c r="M1367" s="2">
        <v>0.10069444444444443</v>
      </c>
      <c r="N1367" s="6">
        <f t="shared" si="84"/>
        <v>1</v>
      </c>
      <c r="O1367" s="6">
        <f t="shared" si="85"/>
        <v>0</v>
      </c>
      <c r="P1367" s="6">
        <f t="shared" si="86"/>
        <v>2</v>
      </c>
      <c r="Q1367" s="6">
        <f t="shared" si="87"/>
        <v>25</v>
      </c>
      <c r="R1367">
        <v>184</v>
      </c>
      <c r="S1367">
        <v>602</v>
      </c>
      <c r="T1367" s="4">
        <v>110.768</v>
      </c>
      <c r="U1367" t="s">
        <v>129</v>
      </c>
      <c r="V1367" t="s">
        <v>129</v>
      </c>
      <c r="W1367" t="s">
        <v>129</v>
      </c>
      <c r="X1367" t="s">
        <v>16</v>
      </c>
      <c r="Y1367" t="s">
        <v>30</v>
      </c>
      <c r="Z1367" t="s">
        <v>37</v>
      </c>
    </row>
    <row r="1368" spans="1:26" x14ac:dyDescent="0.2">
      <c r="A1368" s="1">
        <v>43629</v>
      </c>
      <c r="B1368" t="s">
        <v>159</v>
      </c>
      <c r="C1368" t="s">
        <v>124</v>
      </c>
      <c r="D1368" t="s">
        <v>27</v>
      </c>
      <c r="E1368" t="s">
        <v>158</v>
      </c>
      <c r="F1368" s="3" t="s">
        <v>17</v>
      </c>
      <c r="G1368" s="3">
        <f>WEEKDAY(A1368,2)</f>
        <v>4</v>
      </c>
      <c r="H1368" s="7">
        <f>N1368+O1368/60</f>
        <v>6.75</v>
      </c>
      <c r="I1368" s="7">
        <f>P1368+Q1368/60</f>
        <v>8.8333333333333339</v>
      </c>
      <c r="J1368" s="4">
        <f>IFERROR(VLOOKUP($U1368,TONGHOPVERSION!$A$3:$G$240,6,FALSE),VLOOKUP($B1368,TONGHOPVERSION!$A$3:$G$240,6,FALSE))</f>
        <v>284.2128245548555</v>
      </c>
      <c r="K1368" s="4">
        <f>IFERROR(VLOOKUP($U1368,TONGHOPVERSION!$A$3:$G$240,7,FALSE),VLOOKUP($B1368,TONGHOPVERSION!$A$3:$G$240,7,FALSE))</f>
        <v>306.08961374632247</v>
      </c>
      <c r="L1368" s="2">
        <v>0.28125</v>
      </c>
      <c r="M1368" s="2">
        <v>0.36805555555555558</v>
      </c>
      <c r="N1368" s="6">
        <f t="shared" si="84"/>
        <v>6</v>
      </c>
      <c r="O1368" s="6">
        <f t="shared" si="85"/>
        <v>45</v>
      </c>
      <c r="P1368" s="6">
        <f t="shared" si="86"/>
        <v>8</v>
      </c>
      <c r="Q1368" s="6">
        <f t="shared" si="87"/>
        <v>50</v>
      </c>
      <c r="R1368">
        <v>184</v>
      </c>
      <c r="S1368">
        <v>1107</v>
      </c>
      <c r="T1368" s="4">
        <v>203.68799999999999</v>
      </c>
      <c r="U1368" t="s">
        <v>123</v>
      </c>
      <c r="V1368" t="s">
        <v>123</v>
      </c>
      <c r="W1368" t="s">
        <v>125</v>
      </c>
      <c r="X1368" t="s">
        <v>16</v>
      </c>
      <c r="Y1368" t="s">
        <v>30</v>
      </c>
      <c r="Z1368" t="s">
        <v>37</v>
      </c>
    </row>
    <row r="1369" spans="1:26" x14ac:dyDescent="0.2">
      <c r="A1369" s="1">
        <v>43629</v>
      </c>
      <c r="B1369" t="s">
        <v>172</v>
      </c>
      <c r="C1369" t="s">
        <v>173</v>
      </c>
      <c r="D1369" t="s">
        <v>27</v>
      </c>
      <c r="E1369" t="s">
        <v>171</v>
      </c>
      <c r="F1369" s="3" t="s">
        <v>17</v>
      </c>
      <c r="G1369" s="3">
        <f>WEEKDAY(A1369,2)</f>
        <v>4</v>
      </c>
      <c r="H1369" s="7">
        <f>N1369+O1369/60</f>
        <v>23.5</v>
      </c>
      <c r="I1369" s="7">
        <f>P1369+Q1369/60</f>
        <v>2.5</v>
      </c>
      <c r="J1369" s="4">
        <f>IFERROR(VLOOKUP($U1369,TONGHOPVERSION!$A$3:$G$240,6,FALSE),VLOOKUP($B1369,TONGHOPVERSION!$A$3:$G$240,6,FALSE))</f>
        <v>466.02059075220279</v>
      </c>
      <c r="K1369" s="4">
        <f>IFERROR(VLOOKUP($U1369,TONGHOPVERSION!$A$3:$G$240,7,FALSE),VLOOKUP($B1369,TONGHOPVERSION!$A$3:$G$240,7,FALSE))</f>
        <v>527.19233148560897</v>
      </c>
      <c r="L1369" s="2">
        <v>0.97916666666666663</v>
      </c>
      <c r="M1369" s="2">
        <v>0.10416666666666667</v>
      </c>
      <c r="N1369" s="6">
        <f t="shared" si="84"/>
        <v>23</v>
      </c>
      <c r="O1369" s="6">
        <f t="shared" si="85"/>
        <v>30</v>
      </c>
      <c r="P1369" s="6">
        <f t="shared" si="86"/>
        <v>2</v>
      </c>
      <c r="Q1369" s="6">
        <f t="shared" si="87"/>
        <v>30</v>
      </c>
      <c r="R1369">
        <v>184</v>
      </c>
      <c r="S1369">
        <v>1952</v>
      </c>
      <c r="T1369" s="4">
        <v>359.16800000000001</v>
      </c>
      <c r="U1369" t="s">
        <v>174</v>
      </c>
      <c r="V1369" t="s">
        <v>174</v>
      </c>
      <c r="W1369" t="s">
        <v>21</v>
      </c>
      <c r="X1369" t="s">
        <v>135</v>
      </c>
      <c r="Y1369" t="s">
        <v>23</v>
      </c>
      <c r="Z1369" t="s">
        <v>37</v>
      </c>
    </row>
    <row r="1370" spans="1:26" x14ac:dyDescent="0.2">
      <c r="A1370" s="1">
        <v>43629</v>
      </c>
      <c r="B1370" t="s">
        <v>123</v>
      </c>
      <c r="C1370" t="s">
        <v>27</v>
      </c>
      <c r="D1370" t="s">
        <v>124</v>
      </c>
      <c r="E1370" t="s">
        <v>162</v>
      </c>
      <c r="F1370" s="3" t="s">
        <v>17</v>
      </c>
      <c r="G1370" s="3">
        <f>WEEKDAY(A1370,2)</f>
        <v>4</v>
      </c>
      <c r="H1370" s="7">
        <f>N1370+O1370/60</f>
        <v>3.8333333333333335</v>
      </c>
      <c r="I1370" s="7">
        <f>P1370+Q1370/60</f>
        <v>5.833333333333333</v>
      </c>
      <c r="J1370" s="4">
        <f>IFERROR(VLOOKUP($U1370,TONGHOPVERSION!$A$3:$G$240,6,FALSE),VLOOKUP($B1370,TONGHOPVERSION!$A$3:$G$240,6,FALSE))</f>
        <v>284.2128245548555</v>
      </c>
      <c r="K1370" s="4">
        <f>IFERROR(VLOOKUP($U1370,TONGHOPVERSION!$A$3:$G$240,7,FALSE),VLOOKUP($B1370,TONGHOPVERSION!$A$3:$G$240,7,FALSE))</f>
        <v>306.08961374632247</v>
      </c>
      <c r="L1370" s="2">
        <v>0.15972222222222224</v>
      </c>
      <c r="M1370" s="2">
        <v>0.24305555555555555</v>
      </c>
      <c r="N1370" s="6">
        <f t="shared" si="84"/>
        <v>3</v>
      </c>
      <c r="O1370" s="6">
        <f t="shared" si="85"/>
        <v>50</v>
      </c>
      <c r="P1370" s="6">
        <f t="shared" si="86"/>
        <v>5</v>
      </c>
      <c r="Q1370" s="6">
        <f t="shared" si="87"/>
        <v>50</v>
      </c>
      <c r="R1370">
        <v>184</v>
      </c>
      <c r="S1370">
        <v>1107</v>
      </c>
      <c r="T1370" s="4">
        <v>203.68799999999999</v>
      </c>
      <c r="U1370" t="s">
        <v>123</v>
      </c>
      <c r="V1370" t="s">
        <v>123</v>
      </c>
      <c r="W1370" t="s">
        <v>125</v>
      </c>
      <c r="X1370" t="s">
        <v>16</v>
      </c>
      <c r="Y1370" t="s">
        <v>30</v>
      </c>
      <c r="Z1370" t="s">
        <v>37</v>
      </c>
    </row>
    <row r="1371" spans="1:26" x14ac:dyDescent="0.2">
      <c r="A1371" s="1">
        <v>43629</v>
      </c>
      <c r="B1371" t="s">
        <v>174</v>
      </c>
      <c r="C1371" t="s">
        <v>27</v>
      </c>
      <c r="D1371" t="s">
        <v>173</v>
      </c>
      <c r="E1371" t="s">
        <v>180</v>
      </c>
      <c r="F1371" s="3" t="s">
        <v>17</v>
      </c>
      <c r="G1371" s="3">
        <f>WEEKDAY(A1371,2)</f>
        <v>4</v>
      </c>
      <c r="H1371" s="7">
        <f>N1371+O1371/60</f>
        <v>10.833333333333334</v>
      </c>
      <c r="I1371" s="7">
        <f>P1371+Q1371/60</f>
        <v>13.833333333333334</v>
      </c>
      <c r="J1371" s="4">
        <f>IFERROR(VLOOKUP($U1371,TONGHOPVERSION!$A$3:$G$240,6,FALSE),VLOOKUP($B1371,TONGHOPVERSION!$A$3:$G$240,6,FALSE))</f>
        <v>466.02059075220279</v>
      </c>
      <c r="K1371" s="4">
        <f>IFERROR(VLOOKUP($U1371,TONGHOPVERSION!$A$3:$G$240,7,FALSE),VLOOKUP($B1371,TONGHOPVERSION!$A$3:$G$240,7,FALSE))</f>
        <v>527.19233148560897</v>
      </c>
      <c r="L1371" s="2">
        <v>0.4513888888888889</v>
      </c>
      <c r="M1371" s="2">
        <v>0.57638888888888895</v>
      </c>
      <c r="N1371" s="6">
        <f t="shared" si="84"/>
        <v>10</v>
      </c>
      <c r="O1371" s="6">
        <f t="shared" si="85"/>
        <v>50</v>
      </c>
      <c r="P1371" s="6">
        <f t="shared" si="86"/>
        <v>13</v>
      </c>
      <c r="Q1371" s="6">
        <f t="shared" si="87"/>
        <v>50</v>
      </c>
      <c r="R1371">
        <v>184</v>
      </c>
      <c r="S1371">
        <v>1952</v>
      </c>
      <c r="T1371" s="4">
        <v>359.16800000000001</v>
      </c>
      <c r="U1371" t="s">
        <v>174</v>
      </c>
      <c r="V1371" t="s">
        <v>174</v>
      </c>
      <c r="W1371" t="s">
        <v>21</v>
      </c>
      <c r="X1371" t="s">
        <v>135</v>
      </c>
      <c r="Y1371" t="s">
        <v>23</v>
      </c>
      <c r="Z1371" t="s">
        <v>37</v>
      </c>
    </row>
    <row r="1372" spans="1:26" x14ac:dyDescent="0.2">
      <c r="A1372" s="1">
        <v>43629</v>
      </c>
      <c r="B1372" t="s">
        <v>481</v>
      </c>
      <c r="C1372" t="s">
        <v>435</v>
      </c>
      <c r="D1372" t="s">
        <v>27</v>
      </c>
      <c r="E1372" t="s">
        <v>480</v>
      </c>
      <c r="F1372" s="3" t="s">
        <v>17</v>
      </c>
      <c r="G1372" s="3">
        <f>WEEKDAY(A1372,2)</f>
        <v>4</v>
      </c>
      <c r="H1372" s="7">
        <f>N1372+O1372/60</f>
        <v>8.75</v>
      </c>
      <c r="I1372" s="7">
        <f>P1372+Q1372/60</f>
        <v>11.416666666666666</v>
      </c>
      <c r="J1372" s="4">
        <f>IFERROR(VLOOKUP($U1372,TONGHOPVERSION!$A$3:$G$240,6,FALSE),VLOOKUP($B1372,TONGHOPVERSION!$A$3:$G$240,6,FALSE))</f>
        <v>423.5973318768896</v>
      </c>
      <c r="K1372" s="4">
        <f>IFERROR(VLOOKUP($U1372,TONGHOPVERSION!$A$3:$G$240,7,FALSE),VLOOKUP($B1372,TONGHOPVERSION!$A$3:$G$240,7,FALSE))</f>
        <v>491.6516648738675</v>
      </c>
      <c r="L1372" s="2">
        <v>0.36458333333333331</v>
      </c>
      <c r="M1372" s="2">
        <v>0.47569444444444442</v>
      </c>
      <c r="N1372" s="6">
        <f t="shared" si="84"/>
        <v>8</v>
      </c>
      <c r="O1372" s="6">
        <f t="shared" si="85"/>
        <v>45</v>
      </c>
      <c r="P1372" s="6">
        <f t="shared" si="86"/>
        <v>11</v>
      </c>
      <c r="Q1372" s="6">
        <f t="shared" si="87"/>
        <v>25</v>
      </c>
      <c r="R1372">
        <v>184</v>
      </c>
      <c r="S1372">
        <v>1489</v>
      </c>
      <c r="T1372" s="4">
        <v>273.976</v>
      </c>
      <c r="U1372" t="s">
        <v>482</v>
      </c>
      <c r="V1372" t="s">
        <v>482</v>
      </c>
      <c r="W1372" t="s">
        <v>21</v>
      </c>
      <c r="X1372" t="s">
        <v>436</v>
      </c>
      <c r="Y1372" t="s">
        <v>23</v>
      </c>
      <c r="Z1372" t="s">
        <v>37</v>
      </c>
    </row>
    <row r="1373" spans="1:26" x14ac:dyDescent="0.2">
      <c r="A1373" s="1">
        <v>43629</v>
      </c>
      <c r="B1373" t="s">
        <v>129</v>
      </c>
      <c r="C1373" t="s">
        <v>27</v>
      </c>
      <c r="D1373" t="s">
        <v>34</v>
      </c>
      <c r="E1373" t="s">
        <v>341</v>
      </c>
      <c r="F1373" s="3" t="s">
        <v>17</v>
      </c>
      <c r="G1373" s="3">
        <f>WEEKDAY(A1373,2)</f>
        <v>4</v>
      </c>
      <c r="H1373" s="7">
        <f>N1373+O1373/60</f>
        <v>23</v>
      </c>
      <c r="I1373" s="7">
        <f>P1373+Q1373/60</f>
        <v>0.33333333333333331</v>
      </c>
      <c r="J1373" s="4">
        <f>IFERROR(VLOOKUP($U1373,TONGHOPVERSION!$A$3:$G$240,6,FALSE),VLOOKUP($B1373,TONGHOPVERSION!$A$3:$G$240,6,FALSE))</f>
        <v>239.31340170869245</v>
      </c>
      <c r="K1373" s="4">
        <f>IFERROR(VLOOKUP($U1373,TONGHOPVERSION!$A$3:$G$240,7,FALSE),VLOOKUP($B1373,TONGHOPVERSION!$A$3:$G$240,7,FALSE))</f>
        <v>208.92363712533773</v>
      </c>
      <c r="L1373" s="2">
        <v>0.95833333333333337</v>
      </c>
      <c r="M1373" s="2">
        <v>1.3888888888888888E-2</v>
      </c>
      <c r="N1373" s="6">
        <f t="shared" si="84"/>
        <v>23</v>
      </c>
      <c r="O1373" s="6">
        <f t="shared" si="85"/>
        <v>0</v>
      </c>
      <c r="P1373" s="6">
        <f t="shared" si="86"/>
        <v>0</v>
      </c>
      <c r="Q1373" s="6">
        <f t="shared" si="87"/>
        <v>20</v>
      </c>
      <c r="R1373">
        <v>184</v>
      </c>
      <c r="S1373">
        <v>602</v>
      </c>
      <c r="T1373" s="4">
        <v>110.768</v>
      </c>
      <c r="U1373" t="s">
        <v>129</v>
      </c>
      <c r="V1373" t="s">
        <v>129</v>
      </c>
      <c r="W1373" t="s">
        <v>129</v>
      </c>
      <c r="X1373" t="s">
        <v>16</v>
      </c>
      <c r="Y1373" t="s">
        <v>30</v>
      </c>
      <c r="Z1373" t="s">
        <v>37</v>
      </c>
    </row>
    <row r="1374" spans="1:26" x14ac:dyDescent="0.2">
      <c r="A1374" s="1">
        <v>43629</v>
      </c>
      <c r="B1374" t="s">
        <v>482</v>
      </c>
      <c r="C1374" t="s">
        <v>27</v>
      </c>
      <c r="D1374" t="s">
        <v>435</v>
      </c>
      <c r="E1374" t="s">
        <v>484</v>
      </c>
      <c r="F1374" s="3" t="s">
        <v>17</v>
      </c>
      <c r="G1374" s="3">
        <f>WEEKDAY(A1374,2)</f>
        <v>4</v>
      </c>
      <c r="H1374" s="7">
        <f>N1374+O1374/60</f>
        <v>3.5833333333333335</v>
      </c>
      <c r="I1374" s="7">
        <f>P1374+Q1374/60</f>
        <v>6.333333333333333</v>
      </c>
      <c r="J1374" s="4">
        <f>IFERROR(VLOOKUP($U1374,TONGHOPVERSION!$A$3:$G$240,6,FALSE),VLOOKUP($B1374,TONGHOPVERSION!$A$3:$G$240,6,FALSE))</f>
        <v>423.5973318768896</v>
      </c>
      <c r="K1374" s="4">
        <f>IFERROR(VLOOKUP($U1374,TONGHOPVERSION!$A$3:$G$240,7,FALSE),VLOOKUP($B1374,TONGHOPVERSION!$A$3:$G$240,7,FALSE))</f>
        <v>491.6516648738675</v>
      </c>
      <c r="L1374" s="2">
        <v>0.14930555555555555</v>
      </c>
      <c r="M1374" s="2">
        <v>0.2638888888888889</v>
      </c>
      <c r="N1374" s="6">
        <f t="shared" si="84"/>
        <v>3</v>
      </c>
      <c r="O1374" s="6">
        <f t="shared" si="85"/>
        <v>35</v>
      </c>
      <c r="P1374" s="6">
        <f t="shared" si="86"/>
        <v>6</v>
      </c>
      <c r="Q1374" s="6">
        <f t="shared" si="87"/>
        <v>20</v>
      </c>
      <c r="R1374">
        <v>184</v>
      </c>
      <c r="S1374">
        <v>1489</v>
      </c>
      <c r="T1374" s="4">
        <v>273.976</v>
      </c>
      <c r="U1374" t="s">
        <v>482</v>
      </c>
      <c r="V1374" t="s">
        <v>482</v>
      </c>
      <c r="W1374" t="s">
        <v>21</v>
      </c>
      <c r="X1374" t="s">
        <v>436</v>
      </c>
      <c r="Y1374" t="s">
        <v>23</v>
      </c>
      <c r="Z1374" t="s">
        <v>37</v>
      </c>
    </row>
    <row r="1375" spans="1:26" x14ac:dyDescent="0.2">
      <c r="A1375" s="1">
        <v>43629</v>
      </c>
      <c r="B1375" t="s">
        <v>152</v>
      </c>
      <c r="C1375" t="s">
        <v>35</v>
      </c>
      <c r="D1375" t="s">
        <v>153</v>
      </c>
      <c r="E1375" t="s">
        <v>351</v>
      </c>
      <c r="F1375" s="3" t="s">
        <v>17</v>
      </c>
      <c r="G1375" s="3">
        <f>WEEKDAY(A1375,2)</f>
        <v>4</v>
      </c>
      <c r="H1375" s="7">
        <f>N1375+O1375/60</f>
        <v>8</v>
      </c>
      <c r="I1375" s="7">
        <f>P1375+Q1375/60</f>
        <v>8.8333333333333339</v>
      </c>
      <c r="J1375" s="4">
        <f>IFERROR(VLOOKUP($U1375,TONGHOPVERSION!$A$3:$G$240,6,FALSE),VLOOKUP($B1375,TONGHOPVERSION!$A$3:$G$240,6,FALSE))</f>
        <v>120.60036818801788</v>
      </c>
      <c r="K1375" s="4">
        <f>IFERROR(VLOOKUP($U1375,TONGHOPVERSION!$A$3:$G$240,7,FALSE),VLOOKUP($B1375,TONGHOPVERSION!$A$3:$G$240,7,FALSE))</f>
        <v>128.91356356400408</v>
      </c>
      <c r="L1375" s="2">
        <v>0.33333333333333331</v>
      </c>
      <c r="M1375" s="2">
        <v>0.36805555555555558</v>
      </c>
      <c r="N1375" s="6">
        <f t="shared" si="84"/>
        <v>8</v>
      </c>
      <c r="O1375" s="6">
        <f t="shared" si="85"/>
        <v>0</v>
      </c>
      <c r="P1375" s="6">
        <f t="shared" si="86"/>
        <v>8</v>
      </c>
      <c r="Q1375" s="6">
        <f t="shared" si="87"/>
        <v>50</v>
      </c>
      <c r="R1375">
        <v>178</v>
      </c>
      <c r="S1375">
        <v>261</v>
      </c>
      <c r="T1375" s="4">
        <v>46.457999999999998</v>
      </c>
      <c r="U1375" t="s">
        <v>152</v>
      </c>
      <c r="V1375" t="s">
        <v>152</v>
      </c>
      <c r="W1375" t="s">
        <v>41</v>
      </c>
      <c r="X1375" t="s">
        <v>16</v>
      </c>
      <c r="Y1375" t="s">
        <v>30</v>
      </c>
      <c r="Z1375" t="s">
        <v>37</v>
      </c>
    </row>
    <row r="1376" spans="1:26" x14ac:dyDescent="0.2">
      <c r="A1376" s="1">
        <v>43629</v>
      </c>
      <c r="B1376" t="s">
        <v>156</v>
      </c>
      <c r="C1376" t="s">
        <v>153</v>
      </c>
      <c r="D1376" t="s">
        <v>35</v>
      </c>
      <c r="E1376" t="s">
        <v>352</v>
      </c>
      <c r="F1376" s="3" t="s">
        <v>17</v>
      </c>
      <c r="G1376" s="3">
        <f>WEEKDAY(A1376,2)</f>
        <v>4</v>
      </c>
      <c r="H1376" s="7">
        <f>N1376+O1376/60</f>
        <v>6.5</v>
      </c>
      <c r="I1376" s="7">
        <f>P1376+Q1376/60</f>
        <v>7.333333333333333</v>
      </c>
      <c r="J1376" s="4">
        <f>IFERROR(VLOOKUP($U1376,TONGHOPVERSION!$A$3:$G$240,6,FALSE),VLOOKUP($B1376,TONGHOPVERSION!$A$3:$G$240,6,FALSE))</f>
        <v>120.60036818801788</v>
      </c>
      <c r="K1376" s="4">
        <f>IFERROR(VLOOKUP($U1376,TONGHOPVERSION!$A$3:$G$240,7,FALSE),VLOOKUP($B1376,TONGHOPVERSION!$A$3:$G$240,7,FALSE))</f>
        <v>128.91356356400408</v>
      </c>
      <c r="L1376" s="2">
        <v>0.27083333333333331</v>
      </c>
      <c r="M1376" s="2">
        <v>0.30555555555555552</v>
      </c>
      <c r="N1376" s="6">
        <f t="shared" si="84"/>
        <v>6</v>
      </c>
      <c r="O1376" s="6">
        <f t="shared" si="85"/>
        <v>30</v>
      </c>
      <c r="P1376" s="6">
        <f t="shared" si="86"/>
        <v>7</v>
      </c>
      <c r="Q1376" s="6">
        <f t="shared" si="87"/>
        <v>20</v>
      </c>
      <c r="R1376">
        <v>178</v>
      </c>
      <c r="S1376">
        <v>261</v>
      </c>
      <c r="T1376" s="4">
        <v>46.457999999999998</v>
      </c>
      <c r="U1376" t="s">
        <v>152</v>
      </c>
      <c r="V1376" t="s">
        <v>152</v>
      </c>
      <c r="W1376" t="s">
        <v>41</v>
      </c>
      <c r="X1376" t="s">
        <v>16</v>
      </c>
      <c r="Y1376" t="s">
        <v>30</v>
      </c>
      <c r="Z1376" t="s">
        <v>37</v>
      </c>
    </row>
    <row r="1377" spans="1:26" x14ac:dyDescent="0.2">
      <c r="A1377" s="1">
        <v>43629</v>
      </c>
      <c r="B1377" t="s">
        <v>118</v>
      </c>
      <c r="C1377" t="s">
        <v>119</v>
      </c>
      <c r="D1377" t="s">
        <v>27</v>
      </c>
      <c r="E1377" t="s">
        <v>160</v>
      </c>
      <c r="F1377" s="3" t="s">
        <v>17</v>
      </c>
      <c r="G1377" s="3">
        <f>WEEKDAY(A1377,2)</f>
        <v>4</v>
      </c>
      <c r="H1377" s="7">
        <f>N1377+O1377/60</f>
        <v>1.3333333333333333</v>
      </c>
      <c r="I1377" s="7">
        <f>P1377+Q1377/60</f>
        <v>2.8333333333333335</v>
      </c>
      <c r="J1377" s="4">
        <f>IFERROR(VLOOKUP($U1377,TONGHOPVERSION!$A$3:$G$240,6,FALSE),VLOOKUP($B1377,TONGHOPVERSION!$A$3:$G$240,6,FALSE))</f>
        <v>214.88804221212081</v>
      </c>
      <c r="K1377" s="4">
        <f>IFERROR(VLOOKUP($U1377,TONGHOPVERSION!$A$3:$G$240,7,FALSE),VLOOKUP($B1377,TONGHOPVERSION!$A$3:$G$240,7,FALSE))</f>
        <v>213.88072353634405</v>
      </c>
      <c r="L1377" s="2">
        <v>5.5555555555555552E-2</v>
      </c>
      <c r="M1377" s="2">
        <v>0.11805555555555557</v>
      </c>
      <c r="N1377" s="6">
        <f t="shared" si="84"/>
        <v>1</v>
      </c>
      <c r="O1377" s="6">
        <f t="shared" si="85"/>
        <v>20</v>
      </c>
      <c r="P1377" s="6">
        <f t="shared" si="86"/>
        <v>2</v>
      </c>
      <c r="Q1377" s="6">
        <f t="shared" si="87"/>
        <v>50</v>
      </c>
      <c r="R1377">
        <v>178</v>
      </c>
      <c r="S1377">
        <v>628</v>
      </c>
      <c r="T1377" s="4">
        <v>111.78400000000001</v>
      </c>
      <c r="U1377" t="s">
        <v>120</v>
      </c>
      <c r="V1377" t="s">
        <v>120</v>
      </c>
      <c r="W1377" t="s">
        <v>29</v>
      </c>
      <c r="X1377" t="s">
        <v>16</v>
      </c>
      <c r="Y1377" t="s">
        <v>30</v>
      </c>
      <c r="Z1377" t="s">
        <v>37</v>
      </c>
    </row>
    <row r="1378" spans="1:26" x14ac:dyDescent="0.2">
      <c r="A1378" s="1">
        <v>43629</v>
      </c>
      <c r="B1378" t="s">
        <v>192</v>
      </c>
      <c r="C1378" t="s">
        <v>27</v>
      </c>
      <c r="D1378" t="s">
        <v>153</v>
      </c>
      <c r="E1378" t="s">
        <v>354</v>
      </c>
      <c r="F1378" s="3" t="s">
        <v>17</v>
      </c>
      <c r="G1378" s="3">
        <f>WEEKDAY(A1378,2)</f>
        <v>4</v>
      </c>
      <c r="H1378" s="7">
        <f>N1378+O1378/60</f>
        <v>3.5833333333333335</v>
      </c>
      <c r="I1378" s="7">
        <f>P1378+Q1378/60</f>
        <v>5.333333333333333</v>
      </c>
      <c r="J1378" s="4">
        <f>IFERROR(VLOOKUP($U1378,TONGHOPVERSION!$A$3:$G$240,6,FALSE),VLOOKUP($B1378,TONGHOPVERSION!$A$3:$G$240,6,FALSE))</f>
        <v>256.8437361537259</v>
      </c>
      <c r="K1378" s="4">
        <f>IFERROR(VLOOKUP($U1378,TONGHOPVERSION!$A$3:$G$240,7,FALSE),VLOOKUP($B1378,TONGHOPVERSION!$A$3:$G$240,7,FALSE))</f>
        <v>276.05114265368064</v>
      </c>
      <c r="L1378" s="2">
        <v>0.14930555555555555</v>
      </c>
      <c r="M1378" s="2">
        <v>0.22222222222222221</v>
      </c>
      <c r="N1378" s="6">
        <f t="shared" si="84"/>
        <v>3</v>
      </c>
      <c r="O1378" s="6">
        <f t="shared" si="85"/>
        <v>35</v>
      </c>
      <c r="P1378" s="6">
        <f t="shared" si="86"/>
        <v>5</v>
      </c>
      <c r="Q1378" s="6">
        <f t="shared" si="87"/>
        <v>20</v>
      </c>
      <c r="R1378">
        <v>178</v>
      </c>
      <c r="S1378">
        <v>879</v>
      </c>
      <c r="T1378" s="4">
        <v>156.46199999999999</v>
      </c>
      <c r="U1378" t="s">
        <v>192</v>
      </c>
      <c r="V1378" t="s">
        <v>192</v>
      </c>
      <c r="W1378" t="s">
        <v>125</v>
      </c>
      <c r="X1378" t="s">
        <v>16</v>
      </c>
      <c r="Y1378" t="s">
        <v>30</v>
      </c>
      <c r="Z1378" t="s">
        <v>37</v>
      </c>
    </row>
    <row r="1379" spans="1:26" x14ac:dyDescent="0.2">
      <c r="A1379" s="1">
        <v>43629</v>
      </c>
      <c r="B1379" t="s">
        <v>191</v>
      </c>
      <c r="C1379" t="s">
        <v>153</v>
      </c>
      <c r="D1379" t="s">
        <v>27</v>
      </c>
      <c r="E1379" t="s">
        <v>355</v>
      </c>
      <c r="F1379" s="3" t="s">
        <v>17</v>
      </c>
      <c r="G1379" s="3">
        <f>WEEKDAY(A1379,2)</f>
        <v>4</v>
      </c>
      <c r="H1379" s="7">
        <f>N1379+O1379/60</f>
        <v>9.5</v>
      </c>
      <c r="I1379" s="7">
        <f>P1379+Q1379/60</f>
        <v>11.333333333333334</v>
      </c>
      <c r="J1379" s="4">
        <f>IFERROR(VLOOKUP($U1379,TONGHOPVERSION!$A$3:$G$240,6,FALSE),VLOOKUP($B1379,TONGHOPVERSION!$A$3:$G$240,6,FALSE))</f>
        <v>256.8437361537259</v>
      </c>
      <c r="K1379" s="4">
        <f>IFERROR(VLOOKUP($U1379,TONGHOPVERSION!$A$3:$G$240,7,FALSE),VLOOKUP($B1379,TONGHOPVERSION!$A$3:$G$240,7,FALSE))</f>
        <v>276.05114265368064</v>
      </c>
      <c r="L1379" s="2">
        <v>0.39583333333333331</v>
      </c>
      <c r="M1379" s="2">
        <v>0.47222222222222227</v>
      </c>
      <c r="N1379" s="6">
        <f t="shared" si="84"/>
        <v>9</v>
      </c>
      <c r="O1379" s="6">
        <f t="shared" si="85"/>
        <v>30</v>
      </c>
      <c r="P1379" s="6">
        <f t="shared" si="86"/>
        <v>11</v>
      </c>
      <c r="Q1379" s="6">
        <f t="shared" si="87"/>
        <v>20</v>
      </c>
      <c r="R1379">
        <v>178</v>
      </c>
      <c r="S1379">
        <v>879</v>
      </c>
      <c r="T1379" s="4">
        <v>156.46199999999999</v>
      </c>
      <c r="U1379" t="s">
        <v>192</v>
      </c>
      <c r="V1379" t="s">
        <v>192</v>
      </c>
      <c r="W1379" t="s">
        <v>125</v>
      </c>
      <c r="X1379" t="s">
        <v>16</v>
      </c>
      <c r="Y1379" t="s">
        <v>30</v>
      </c>
      <c r="Z1379" t="s">
        <v>37</v>
      </c>
    </row>
    <row r="1380" spans="1:26" x14ac:dyDescent="0.2">
      <c r="A1380" s="1">
        <v>43629</v>
      </c>
      <c r="B1380" t="s">
        <v>414</v>
      </c>
      <c r="C1380" t="s">
        <v>415</v>
      </c>
      <c r="D1380" t="s">
        <v>27</v>
      </c>
      <c r="E1380" t="s">
        <v>413</v>
      </c>
      <c r="F1380" s="3" t="s">
        <v>17</v>
      </c>
      <c r="G1380" s="3">
        <f>WEEKDAY(A1380,2)</f>
        <v>4</v>
      </c>
      <c r="H1380" s="7">
        <f>N1380+O1380/60</f>
        <v>6.833333333333333</v>
      </c>
      <c r="I1380" s="7">
        <f>P1380+Q1380/60</f>
        <v>10.083333333333334</v>
      </c>
      <c r="J1380" s="4">
        <f>IFERROR(VLOOKUP($U1380,TONGHOPVERSION!$A$3:$G$240,6,FALSE),VLOOKUP($B1380,TONGHOPVERSION!$A$3:$G$240,6,FALSE))</f>
        <v>627.67149707474209</v>
      </c>
      <c r="K1380" s="4">
        <f>IFERROR(VLOOKUP($U1380,TONGHOPVERSION!$A$3:$G$240,7,FALSE),VLOOKUP($B1380,TONGHOPVERSION!$A$3:$G$240,7,FALSE))</f>
        <v>512.32182352111056</v>
      </c>
      <c r="L1380" s="2">
        <v>0.28472222222222221</v>
      </c>
      <c r="M1380" s="2">
        <v>0.4201388888888889</v>
      </c>
      <c r="N1380" s="6">
        <f t="shared" si="84"/>
        <v>6</v>
      </c>
      <c r="O1380" s="6">
        <f t="shared" si="85"/>
        <v>50</v>
      </c>
      <c r="P1380" s="6">
        <f t="shared" si="86"/>
        <v>10</v>
      </c>
      <c r="Q1380" s="6">
        <f t="shared" si="87"/>
        <v>5</v>
      </c>
      <c r="R1380">
        <v>184</v>
      </c>
      <c r="S1380">
        <v>1873</v>
      </c>
      <c r="T1380" s="4">
        <v>344.63200000000001</v>
      </c>
      <c r="U1380" t="s">
        <v>416</v>
      </c>
      <c r="V1380" t="s">
        <v>416</v>
      </c>
      <c r="W1380" t="s">
        <v>45</v>
      </c>
      <c r="X1380" t="s">
        <v>417</v>
      </c>
      <c r="Y1380" t="s">
        <v>23</v>
      </c>
      <c r="Z1380" t="s">
        <v>37</v>
      </c>
    </row>
    <row r="1381" spans="1:26" x14ac:dyDescent="0.2">
      <c r="A1381" s="1">
        <v>43629</v>
      </c>
      <c r="B1381" t="s">
        <v>176</v>
      </c>
      <c r="C1381" t="s">
        <v>177</v>
      </c>
      <c r="D1381" t="s">
        <v>27</v>
      </c>
      <c r="E1381" t="s">
        <v>311</v>
      </c>
      <c r="F1381" s="3" t="s">
        <v>17</v>
      </c>
      <c r="G1381" s="3">
        <f>WEEKDAY(A1381,2)</f>
        <v>4</v>
      </c>
      <c r="H1381" s="7">
        <f>N1381+O1381/60</f>
        <v>13.166666666666666</v>
      </c>
      <c r="I1381" s="7">
        <f>P1381+Q1381/60</f>
        <v>14.25</v>
      </c>
      <c r="J1381" s="4">
        <f>IFERROR(VLOOKUP($U1381,TONGHOPVERSION!$A$3:$G$240,6,FALSE),VLOOKUP($B1381,TONGHOPVERSION!$A$3:$G$240,6,FALSE))</f>
        <v>187.46363998635809</v>
      </c>
      <c r="K1381" s="4">
        <f>IFERROR(VLOOKUP($U1381,TONGHOPVERSION!$A$3:$G$240,7,FALSE),VLOOKUP($B1381,TONGHOPVERSION!$A$3:$G$240,7,FALSE))</f>
        <v>145.81561859013829</v>
      </c>
      <c r="L1381" s="2">
        <v>0.54861111111111105</v>
      </c>
      <c r="M1381" s="2">
        <v>0.59375</v>
      </c>
      <c r="N1381" s="6">
        <f t="shared" si="84"/>
        <v>13</v>
      </c>
      <c r="O1381" s="6">
        <f t="shared" si="85"/>
        <v>10</v>
      </c>
      <c r="P1381" s="6">
        <f t="shared" si="86"/>
        <v>14</v>
      </c>
      <c r="Q1381" s="6">
        <f t="shared" si="87"/>
        <v>15</v>
      </c>
      <c r="R1381">
        <v>184</v>
      </c>
      <c r="S1381">
        <v>301</v>
      </c>
      <c r="T1381" s="4">
        <v>55.384</v>
      </c>
      <c r="U1381" t="s">
        <v>178</v>
      </c>
      <c r="V1381" t="s">
        <v>178</v>
      </c>
      <c r="W1381" t="s">
        <v>29</v>
      </c>
      <c r="X1381" t="s">
        <v>16</v>
      </c>
      <c r="Y1381" t="s">
        <v>30</v>
      </c>
      <c r="Z1381" t="s">
        <v>37</v>
      </c>
    </row>
    <row r="1382" spans="1:26" x14ac:dyDescent="0.2">
      <c r="A1382" s="1">
        <v>43629</v>
      </c>
      <c r="B1382" t="s">
        <v>416</v>
      </c>
      <c r="C1382" t="s">
        <v>27</v>
      </c>
      <c r="D1382" t="s">
        <v>415</v>
      </c>
      <c r="E1382" t="s">
        <v>420</v>
      </c>
      <c r="F1382" s="3" t="s">
        <v>17</v>
      </c>
      <c r="G1382" s="3">
        <f>WEEKDAY(A1382,2)</f>
        <v>4</v>
      </c>
      <c r="H1382" s="7">
        <f>N1382+O1382/60</f>
        <v>2.8333333333333335</v>
      </c>
      <c r="I1382" s="7">
        <f>P1382+Q1382/60</f>
        <v>6</v>
      </c>
      <c r="J1382" s="4">
        <f>IFERROR(VLOOKUP($U1382,TONGHOPVERSION!$A$3:$G$240,6,FALSE),VLOOKUP($B1382,TONGHOPVERSION!$A$3:$G$240,6,FALSE))</f>
        <v>627.67149707474209</v>
      </c>
      <c r="K1382" s="4">
        <f>IFERROR(VLOOKUP($U1382,TONGHOPVERSION!$A$3:$G$240,7,FALSE),VLOOKUP($B1382,TONGHOPVERSION!$A$3:$G$240,7,FALSE))</f>
        <v>512.32182352111056</v>
      </c>
      <c r="L1382" s="2">
        <v>0.11805555555555557</v>
      </c>
      <c r="M1382" s="2">
        <v>0.25</v>
      </c>
      <c r="N1382" s="6">
        <f t="shared" si="84"/>
        <v>2</v>
      </c>
      <c r="O1382" s="6">
        <f t="shared" si="85"/>
        <v>50</v>
      </c>
      <c r="P1382" s="6">
        <f t="shared" si="86"/>
        <v>6</v>
      </c>
      <c r="Q1382" s="6">
        <f t="shared" si="87"/>
        <v>0</v>
      </c>
      <c r="R1382">
        <v>184</v>
      </c>
      <c r="S1382">
        <v>1873</v>
      </c>
      <c r="T1382" s="4">
        <v>344.63200000000001</v>
      </c>
      <c r="U1382" t="s">
        <v>416</v>
      </c>
      <c r="V1382" t="s">
        <v>416</v>
      </c>
      <c r="W1382" t="s">
        <v>45</v>
      </c>
      <c r="X1382" t="s">
        <v>417</v>
      </c>
      <c r="Y1382" t="s">
        <v>23</v>
      </c>
      <c r="Z1382" t="s">
        <v>37</v>
      </c>
    </row>
    <row r="1383" spans="1:26" x14ac:dyDescent="0.2">
      <c r="A1383" s="1">
        <v>43629</v>
      </c>
      <c r="B1383" t="s">
        <v>178</v>
      </c>
      <c r="C1383" t="s">
        <v>27</v>
      </c>
      <c r="D1383" t="s">
        <v>177</v>
      </c>
      <c r="E1383" t="s">
        <v>312</v>
      </c>
      <c r="F1383" s="3" t="s">
        <v>17</v>
      </c>
      <c r="G1383" s="3">
        <f>WEEKDAY(A1383,2)</f>
        <v>4</v>
      </c>
      <c r="H1383" s="7">
        <f>N1383+O1383/60</f>
        <v>11.5</v>
      </c>
      <c r="I1383" s="7">
        <f>P1383+Q1383/60</f>
        <v>12.5</v>
      </c>
      <c r="J1383" s="4">
        <f>IFERROR(VLOOKUP($U1383,TONGHOPVERSION!$A$3:$G$240,6,FALSE),VLOOKUP($B1383,TONGHOPVERSION!$A$3:$G$240,6,FALSE))</f>
        <v>187.46363998635809</v>
      </c>
      <c r="K1383" s="4">
        <f>IFERROR(VLOOKUP($U1383,TONGHOPVERSION!$A$3:$G$240,7,FALSE),VLOOKUP($B1383,TONGHOPVERSION!$A$3:$G$240,7,FALSE))</f>
        <v>145.81561859013829</v>
      </c>
      <c r="L1383" s="2">
        <v>0.47916666666666669</v>
      </c>
      <c r="M1383" s="2">
        <v>0.52083333333333337</v>
      </c>
      <c r="N1383" s="6">
        <f t="shared" si="84"/>
        <v>11</v>
      </c>
      <c r="O1383" s="6">
        <f t="shared" si="85"/>
        <v>30</v>
      </c>
      <c r="P1383" s="6">
        <f t="shared" si="86"/>
        <v>12</v>
      </c>
      <c r="Q1383" s="6">
        <f t="shared" si="87"/>
        <v>30</v>
      </c>
      <c r="R1383">
        <v>184</v>
      </c>
      <c r="S1383">
        <v>301</v>
      </c>
      <c r="T1383" s="4">
        <v>55.384</v>
      </c>
      <c r="U1383" t="s">
        <v>178</v>
      </c>
      <c r="V1383" t="s">
        <v>178</v>
      </c>
      <c r="W1383" t="s">
        <v>29</v>
      </c>
      <c r="X1383" t="s">
        <v>16</v>
      </c>
      <c r="Y1383" t="s">
        <v>30</v>
      </c>
      <c r="Z1383" t="s">
        <v>37</v>
      </c>
    </row>
    <row r="1384" spans="1:26" x14ac:dyDescent="0.2">
      <c r="A1384" s="1">
        <v>43629</v>
      </c>
      <c r="B1384" t="s">
        <v>33</v>
      </c>
      <c r="C1384" t="s">
        <v>34</v>
      </c>
      <c r="D1384" t="s">
        <v>35</v>
      </c>
      <c r="E1384" t="s">
        <v>459</v>
      </c>
      <c r="F1384" s="3" t="s">
        <v>17</v>
      </c>
      <c r="G1384" s="3">
        <f>WEEKDAY(A1384,2)</f>
        <v>4</v>
      </c>
      <c r="H1384" s="7">
        <f>N1384+O1384/60</f>
        <v>4.25</v>
      </c>
      <c r="I1384" s="7">
        <f>P1384+Q1384/60</f>
        <v>5.583333333333333</v>
      </c>
      <c r="J1384" s="4">
        <f>IFERROR(VLOOKUP($U1384,TONGHOPVERSION!$A$3:$G$240,6,FALSE),VLOOKUP($B1384,TONGHOPVERSION!$A$3:$G$240,6,FALSE))</f>
        <v>236.34688949060637</v>
      </c>
      <c r="K1384" s="4">
        <f>IFERROR(VLOOKUP($U1384,TONGHOPVERSION!$A$3:$G$240,7,FALSE),VLOOKUP($B1384,TONGHOPVERSION!$A$3:$G$240,7,FALSE))</f>
        <v>201.94443000170284</v>
      </c>
      <c r="L1384" s="2">
        <v>0.17708333333333334</v>
      </c>
      <c r="M1384" s="2">
        <v>0.23263888888888887</v>
      </c>
      <c r="N1384" s="6">
        <f t="shared" si="84"/>
        <v>4</v>
      </c>
      <c r="O1384" s="6">
        <f t="shared" si="85"/>
        <v>15</v>
      </c>
      <c r="P1384" s="6">
        <f t="shared" si="86"/>
        <v>5</v>
      </c>
      <c r="Q1384" s="6">
        <f t="shared" si="87"/>
        <v>35</v>
      </c>
      <c r="R1384">
        <v>184</v>
      </c>
      <c r="S1384">
        <v>604</v>
      </c>
      <c r="T1384" s="4">
        <v>111.136</v>
      </c>
      <c r="U1384" t="s">
        <v>36</v>
      </c>
      <c r="V1384" t="s">
        <v>36</v>
      </c>
      <c r="W1384" t="s">
        <v>36</v>
      </c>
      <c r="X1384" t="s">
        <v>16</v>
      </c>
      <c r="Y1384" t="s">
        <v>30</v>
      </c>
      <c r="Z1384" t="s">
        <v>37</v>
      </c>
    </row>
    <row r="1385" spans="1:26" x14ac:dyDescent="0.2">
      <c r="A1385" s="1">
        <v>43629</v>
      </c>
      <c r="B1385" t="s">
        <v>33</v>
      </c>
      <c r="C1385" t="s">
        <v>34</v>
      </c>
      <c r="D1385" t="s">
        <v>35</v>
      </c>
      <c r="E1385" t="s">
        <v>214</v>
      </c>
      <c r="F1385" s="3" t="s">
        <v>17</v>
      </c>
      <c r="G1385" s="3">
        <f>WEEKDAY(A1385,2)</f>
        <v>4</v>
      </c>
      <c r="H1385" s="7">
        <f>N1385+O1385/60</f>
        <v>10.083333333333334</v>
      </c>
      <c r="I1385" s="7">
        <f>P1385+Q1385/60</f>
        <v>11.416666666666666</v>
      </c>
      <c r="J1385" s="4">
        <f>IFERROR(VLOOKUP($U1385,TONGHOPVERSION!$A$3:$G$240,6,FALSE),VLOOKUP($B1385,TONGHOPVERSION!$A$3:$G$240,6,FALSE))</f>
        <v>236.34688949060637</v>
      </c>
      <c r="K1385" s="4">
        <f>IFERROR(VLOOKUP($U1385,TONGHOPVERSION!$A$3:$G$240,7,FALSE),VLOOKUP($B1385,TONGHOPVERSION!$A$3:$G$240,7,FALSE))</f>
        <v>201.94443000170284</v>
      </c>
      <c r="L1385" s="2">
        <v>0.4201388888888889</v>
      </c>
      <c r="M1385" s="2">
        <v>0.47569444444444442</v>
      </c>
      <c r="N1385" s="6">
        <f t="shared" si="84"/>
        <v>10</v>
      </c>
      <c r="O1385" s="6">
        <f t="shared" si="85"/>
        <v>5</v>
      </c>
      <c r="P1385" s="6">
        <f t="shared" si="86"/>
        <v>11</v>
      </c>
      <c r="Q1385" s="6">
        <f t="shared" si="87"/>
        <v>25</v>
      </c>
      <c r="R1385">
        <v>184</v>
      </c>
      <c r="S1385">
        <v>604</v>
      </c>
      <c r="T1385" s="4">
        <v>111.136</v>
      </c>
      <c r="U1385" t="s">
        <v>36</v>
      </c>
      <c r="V1385" t="s">
        <v>36</v>
      </c>
      <c r="W1385" t="s">
        <v>36</v>
      </c>
      <c r="X1385" t="s">
        <v>16</v>
      </c>
      <c r="Y1385" t="s">
        <v>30</v>
      </c>
      <c r="Z1385" t="s">
        <v>37</v>
      </c>
    </row>
    <row r="1386" spans="1:26" x14ac:dyDescent="0.2">
      <c r="A1386" s="1">
        <v>43629</v>
      </c>
      <c r="B1386" t="s">
        <v>36</v>
      </c>
      <c r="C1386" t="s">
        <v>35</v>
      </c>
      <c r="D1386" t="s">
        <v>34</v>
      </c>
      <c r="E1386" t="s">
        <v>460</v>
      </c>
      <c r="F1386" s="3" t="s">
        <v>17</v>
      </c>
      <c r="G1386" s="3">
        <f>WEEKDAY(A1386,2)</f>
        <v>4</v>
      </c>
      <c r="H1386" s="7">
        <f>N1386+O1386/60</f>
        <v>2</v>
      </c>
      <c r="I1386" s="7">
        <f>P1386+Q1386/60</f>
        <v>3.3333333333333335</v>
      </c>
      <c r="J1386" s="4">
        <f>IFERROR(VLOOKUP($U1386,TONGHOPVERSION!$A$3:$G$240,6,FALSE),VLOOKUP($B1386,TONGHOPVERSION!$A$3:$G$240,6,FALSE))</f>
        <v>236.34688949060637</v>
      </c>
      <c r="K1386" s="4">
        <f>IFERROR(VLOOKUP($U1386,TONGHOPVERSION!$A$3:$G$240,7,FALSE),VLOOKUP($B1386,TONGHOPVERSION!$A$3:$G$240,7,FALSE))</f>
        <v>201.94443000170284</v>
      </c>
      <c r="L1386" s="2">
        <v>8.3333333333333329E-2</v>
      </c>
      <c r="M1386" s="2">
        <v>0.1388888888888889</v>
      </c>
      <c r="N1386" s="6">
        <f t="shared" si="84"/>
        <v>2</v>
      </c>
      <c r="O1386" s="6">
        <f t="shared" si="85"/>
        <v>0</v>
      </c>
      <c r="P1386" s="6">
        <f t="shared" si="86"/>
        <v>3</v>
      </c>
      <c r="Q1386" s="6">
        <f t="shared" si="87"/>
        <v>20</v>
      </c>
      <c r="R1386">
        <v>184</v>
      </c>
      <c r="S1386">
        <v>604</v>
      </c>
      <c r="T1386" s="4">
        <v>111.136</v>
      </c>
      <c r="U1386" t="s">
        <v>36</v>
      </c>
      <c r="V1386" t="s">
        <v>36</v>
      </c>
      <c r="W1386" t="s">
        <v>36</v>
      </c>
      <c r="X1386" t="s">
        <v>16</v>
      </c>
      <c r="Y1386" t="s">
        <v>30</v>
      </c>
      <c r="Z1386" t="s">
        <v>37</v>
      </c>
    </row>
    <row r="1387" spans="1:26" x14ac:dyDescent="0.2">
      <c r="A1387" s="1">
        <v>43629</v>
      </c>
      <c r="B1387" t="s">
        <v>36</v>
      </c>
      <c r="C1387" t="s">
        <v>35</v>
      </c>
      <c r="D1387" t="s">
        <v>34</v>
      </c>
      <c r="E1387" t="s">
        <v>215</v>
      </c>
      <c r="F1387" s="3" t="s">
        <v>17</v>
      </c>
      <c r="G1387" s="3">
        <f>WEEKDAY(A1387,2)</f>
        <v>4</v>
      </c>
      <c r="H1387" s="7">
        <f>N1387+O1387/60</f>
        <v>7.083333333333333</v>
      </c>
      <c r="I1387" s="7">
        <f>P1387+Q1387/60</f>
        <v>8.4166666666666661</v>
      </c>
      <c r="J1387" s="4">
        <f>IFERROR(VLOOKUP($U1387,TONGHOPVERSION!$A$3:$G$240,6,FALSE),VLOOKUP($B1387,TONGHOPVERSION!$A$3:$G$240,6,FALSE))</f>
        <v>236.34688949060637</v>
      </c>
      <c r="K1387" s="4">
        <f>IFERROR(VLOOKUP($U1387,TONGHOPVERSION!$A$3:$G$240,7,FALSE),VLOOKUP($B1387,TONGHOPVERSION!$A$3:$G$240,7,FALSE))</f>
        <v>201.94443000170284</v>
      </c>
      <c r="L1387" s="2">
        <v>0.2951388888888889</v>
      </c>
      <c r="M1387" s="2">
        <v>0.35069444444444442</v>
      </c>
      <c r="N1387" s="6">
        <f t="shared" si="84"/>
        <v>7</v>
      </c>
      <c r="O1387" s="6">
        <f t="shared" si="85"/>
        <v>5</v>
      </c>
      <c r="P1387" s="6">
        <f t="shared" si="86"/>
        <v>8</v>
      </c>
      <c r="Q1387" s="6">
        <f t="shared" si="87"/>
        <v>25</v>
      </c>
      <c r="R1387">
        <v>184</v>
      </c>
      <c r="S1387">
        <v>604</v>
      </c>
      <c r="T1387" s="4">
        <v>111.136</v>
      </c>
      <c r="U1387" t="s">
        <v>36</v>
      </c>
      <c r="V1387" t="s">
        <v>36</v>
      </c>
      <c r="W1387" t="s">
        <v>36</v>
      </c>
      <c r="X1387" t="s">
        <v>16</v>
      </c>
      <c r="Y1387" t="s">
        <v>30</v>
      </c>
      <c r="Z1387" t="s">
        <v>37</v>
      </c>
    </row>
    <row r="1388" spans="1:26" x14ac:dyDescent="0.2">
      <c r="A1388" s="1">
        <v>43629</v>
      </c>
      <c r="B1388" t="s">
        <v>265</v>
      </c>
      <c r="C1388" t="s">
        <v>35</v>
      </c>
      <c r="D1388" t="s">
        <v>266</v>
      </c>
      <c r="E1388" t="s">
        <v>431</v>
      </c>
      <c r="F1388" s="3" t="s">
        <v>17</v>
      </c>
      <c r="G1388" s="3">
        <f>WEEKDAY(A1388,2)</f>
        <v>4</v>
      </c>
      <c r="H1388" s="7">
        <f>N1388+O1388/60</f>
        <v>12.083333333333334</v>
      </c>
      <c r="I1388" s="7">
        <f>P1388+Q1388/60</f>
        <v>14.25</v>
      </c>
      <c r="J1388" s="4">
        <f>IFERROR(VLOOKUP($U1388,TONGHOPVERSION!$A$3:$G$240,6,FALSE),VLOOKUP($B1388,TONGHOPVERSION!$A$3:$G$240,6,FALSE))</f>
        <v>308.7453322478957</v>
      </c>
      <c r="K1388" s="4">
        <f>IFERROR(VLOOKUP($U1388,TONGHOPVERSION!$A$3:$G$240,7,FALSE),VLOOKUP($B1388,TONGHOPVERSION!$A$3:$G$240,7,FALSE))</f>
        <v>330.16909384151558</v>
      </c>
      <c r="L1388" s="2">
        <v>0.50347222222222221</v>
      </c>
      <c r="M1388" s="2">
        <v>0.59375</v>
      </c>
      <c r="N1388" s="6">
        <f t="shared" si="84"/>
        <v>12</v>
      </c>
      <c r="O1388" s="6">
        <f t="shared" si="85"/>
        <v>5</v>
      </c>
      <c r="P1388" s="6">
        <f t="shared" si="86"/>
        <v>14</v>
      </c>
      <c r="Q1388" s="6">
        <f t="shared" si="87"/>
        <v>15</v>
      </c>
      <c r="R1388">
        <v>184</v>
      </c>
      <c r="S1388">
        <v>1217</v>
      </c>
      <c r="T1388" s="4">
        <v>223.928</v>
      </c>
      <c r="U1388" t="s">
        <v>265</v>
      </c>
      <c r="V1388" t="s">
        <v>265</v>
      </c>
      <c r="W1388" t="s">
        <v>125</v>
      </c>
      <c r="X1388" t="s">
        <v>16</v>
      </c>
      <c r="Y1388" t="s">
        <v>30</v>
      </c>
      <c r="Z1388" t="s">
        <v>37</v>
      </c>
    </row>
    <row r="1389" spans="1:26" x14ac:dyDescent="0.2">
      <c r="A1389" s="1">
        <v>43629</v>
      </c>
      <c r="B1389" t="s">
        <v>779</v>
      </c>
      <c r="C1389" t="s">
        <v>34</v>
      </c>
      <c r="D1389" t="s">
        <v>469</v>
      </c>
      <c r="E1389" t="s">
        <v>778</v>
      </c>
      <c r="F1389" s="3" t="s">
        <v>17</v>
      </c>
      <c r="G1389" s="3">
        <f>WEEKDAY(A1389,2)</f>
        <v>4</v>
      </c>
      <c r="H1389" s="7">
        <f>N1389+O1389/60</f>
        <v>7.916666666666667</v>
      </c>
      <c r="I1389" s="7">
        <f>P1389+Q1389/60</f>
        <v>11.416666666666666</v>
      </c>
      <c r="J1389" s="4">
        <f>IFERROR(VLOOKUP($U1389,TONGHOPVERSION!$A$3:$G$240,6,FALSE),VLOOKUP($B1389,TONGHOPVERSION!$A$3:$G$240,6,FALSE))</f>
        <v>511.86483333667746</v>
      </c>
      <c r="K1389" s="4">
        <f>IFERROR(VLOOKUP($U1389,TONGHOPVERSION!$A$3:$G$240,7,FALSE),VLOOKUP($B1389,TONGHOPVERSION!$A$3:$G$240,7,FALSE))</f>
        <v>418.1259142351671</v>
      </c>
      <c r="L1389" s="2">
        <v>0.3298611111111111</v>
      </c>
      <c r="M1389" s="2">
        <v>0.47569444444444442</v>
      </c>
      <c r="N1389" s="6">
        <f t="shared" si="84"/>
        <v>7</v>
      </c>
      <c r="O1389" s="6">
        <f t="shared" si="85"/>
        <v>55</v>
      </c>
      <c r="P1389" s="6">
        <f t="shared" si="86"/>
        <v>11</v>
      </c>
      <c r="Q1389" s="6">
        <f t="shared" si="87"/>
        <v>25</v>
      </c>
      <c r="R1389">
        <v>203</v>
      </c>
      <c r="S1389">
        <v>2168</v>
      </c>
      <c r="T1389" s="4">
        <v>440.10399999999998</v>
      </c>
      <c r="U1389" t="s">
        <v>779</v>
      </c>
      <c r="V1389" t="s">
        <v>779</v>
      </c>
      <c r="W1389" t="s">
        <v>21</v>
      </c>
      <c r="X1389" t="s">
        <v>197</v>
      </c>
      <c r="Y1389" t="s">
        <v>23</v>
      </c>
      <c r="Z1389" t="s">
        <v>24</v>
      </c>
    </row>
    <row r="1390" spans="1:26" x14ac:dyDescent="0.2">
      <c r="A1390" s="1">
        <v>43629</v>
      </c>
      <c r="B1390" t="s">
        <v>781</v>
      </c>
      <c r="C1390" t="s">
        <v>469</v>
      </c>
      <c r="D1390" t="s">
        <v>34</v>
      </c>
      <c r="E1390" t="s">
        <v>780</v>
      </c>
      <c r="F1390" s="3" t="s">
        <v>17</v>
      </c>
      <c r="G1390" s="3">
        <f>WEEKDAY(A1390,2)</f>
        <v>4</v>
      </c>
      <c r="H1390" s="7">
        <f>N1390+O1390/60</f>
        <v>12.416666666666666</v>
      </c>
      <c r="I1390" s="7">
        <f>P1390+Q1390/60</f>
        <v>16.333333333333332</v>
      </c>
      <c r="J1390" s="4">
        <f>IFERROR(VLOOKUP($U1390,TONGHOPVERSION!$A$3:$G$240,6,FALSE),VLOOKUP($B1390,TONGHOPVERSION!$A$3:$G$240,6,FALSE))</f>
        <v>511.86483333667746</v>
      </c>
      <c r="K1390" s="4">
        <f>IFERROR(VLOOKUP($U1390,TONGHOPVERSION!$A$3:$G$240,7,FALSE),VLOOKUP($B1390,TONGHOPVERSION!$A$3:$G$240,7,FALSE))</f>
        <v>418.1259142351671</v>
      </c>
      <c r="L1390" s="2">
        <v>0.51736111111111105</v>
      </c>
      <c r="M1390" s="2">
        <v>0.68055555555555547</v>
      </c>
      <c r="N1390" s="6">
        <f t="shared" si="84"/>
        <v>12</v>
      </c>
      <c r="O1390" s="6">
        <f t="shared" si="85"/>
        <v>25</v>
      </c>
      <c r="P1390" s="6">
        <f t="shared" si="86"/>
        <v>16</v>
      </c>
      <c r="Q1390" s="6">
        <f t="shared" si="87"/>
        <v>20</v>
      </c>
      <c r="R1390">
        <v>203</v>
      </c>
      <c r="S1390">
        <v>2168</v>
      </c>
      <c r="T1390" s="4">
        <v>440.10399999999998</v>
      </c>
      <c r="U1390" t="s">
        <v>779</v>
      </c>
      <c r="V1390" t="s">
        <v>779</v>
      </c>
      <c r="W1390" t="s">
        <v>21</v>
      </c>
      <c r="X1390" t="s">
        <v>197</v>
      </c>
      <c r="Y1390" t="s">
        <v>23</v>
      </c>
      <c r="Z1390" t="s">
        <v>24</v>
      </c>
    </row>
    <row r="1391" spans="1:26" x14ac:dyDescent="0.2">
      <c r="A1391" s="1">
        <v>43629</v>
      </c>
      <c r="B1391" t="s">
        <v>36</v>
      </c>
      <c r="C1391" t="s">
        <v>35</v>
      </c>
      <c r="D1391" t="s">
        <v>34</v>
      </c>
      <c r="E1391" t="s">
        <v>699</v>
      </c>
      <c r="F1391" s="3" t="s">
        <v>17</v>
      </c>
      <c r="G1391" s="3">
        <f>WEEKDAY(A1391,2)</f>
        <v>4</v>
      </c>
      <c r="H1391" s="7">
        <f>N1391+O1391/60</f>
        <v>5.583333333333333</v>
      </c>
      <c r="I1391" s="7">
        <f>P1391+Q1391/60</f>
        <v>6.916666666666667</v>
      </c>
      <c r="J1391" s="4">
        <f>IFERROR(VLOOKUP($U1391,TONGHOPVERSION!$A$3:$G$240,6,FALSE),VLOOKUP($B1391,TONGHOPVERSION!$A$3:$G$240,6,FALSE))</f>
        <v>236.34688949060637</v>
      </c>
      <c r="K1391" s="4">
        <f>IFERROR(VLOOKUP($U1391,TONGHOPVERSION!$A$3:$G$240,7,FALSE),VLOOKUP($B1391,TONGHOPVERSION!$A$3:$G$240,7,FALSE))</f>
        <v>201.94443000170284</v>
      </c>
      <c r="L1391" s="2">
        <v>0.23263888888888887</v>
      </c>
      <c r="M1391" s="2">
        <v>0.28819444444444448</v>
      </c>
      <c r="N1391" s="6">
        <f t="shared" si="84"/>
        <v>5</v>
      </c>
      <c r="O1391" s="6">
        <f t="shared" si="85"/>
        <v>35</v>
      </c>
      <c r="P1391" s="6">
        <f t="shared" si="86"/>
        <v>6</v>
      </c>
      <c r="Q1391" s="6">
        <f t="shared" si="87"/>
        <v>55</v>
      </c>
      <c r="R1391">
        <v>203</v>
      </c>
      <c r="S1391">
        <v>604</v>
      </c>
      <c r="T1391" s="4">
        <v>122.61199999999999</v>
      </c>
      <c r="U1391" t="s">
        <v>36</v>
      </c>
      <c r="V1391" t="s">
        <v>36</v>
      </c>
      <c r="W1391" t="s">
        <v>36</v>
      </c>
      <c r="X1391" t="s">
        <v>16</v>
      </c>
      <c r="Y1391" t="s">
        <v>30</v>
      </c>
      <c r="Z1391" t="s">
        <v>37</v>
      </c>
    </row>
    <row r="1392" spans="1:26" x14ac:dyDescent="0.2">
      <c r="A1392" s="1">
        <v>43629</v>
      </c>
      <c r="B1392" t="s">
        <v>204</v>
      </c>
      <c r="C1392" t="s">
        <v>66</v>
      </c>
      <c r="D1392" t="s">
        <v>34</v>
      </c>
      <c r="E1392" t="s">
        <v>203</v>
      </c>
      <c r="F1392" s="3" t="s">
        <v>17</v>
      </c>
      <c r="G1392" s="3">
        <f>WEEKDAY(A1392,2)</f>
        <v>4</v>
      </c>
      <c r="H1392" s="7">
        <f>N1392+O1392/60</f>
        <v>1.75</v>
      </c>
      <c r="I1392" s="7">
        <f>P1392+Q1392/60</f>
        <v>2.8333333333333335</v>
      </c>
      <c r="J1392" s="4">
        <f>IFERROR(VLOOKUP($U1392,TONGHOPVERSION!$A$3:$G$240,6,FALSE),VLOOKUP($B1392,TONGHOPVERSION!$A$3:$G$240,6,FALSE))</f>
        <v>165.72030426323298</v>
      </c>
      <c r="K1392" s="4">
        <f>IFERROR(VLOOKUP($U1392,TONGHOPVERSION!$A$3:$G$240,7,FALSE),VLOOKUP($B1392,TONGHOPVERSION!$A$3:$G$240,7,FALSE))</f>
        <v>162.66584538032191</v>
      </c>
      <c r="L1392" s="2">
        <v>7.2916666666666671E-2</v>
      </c>
      <c r="M1392" s="2">
        <v>0.11805555555555557</v>
      </c>
      <c r="N1392" s="6">
        <f t="shared" si="84"/>
        <v>1</v>
      </c>
      <c r="O1392" s="6">
        <f t="shared" si="85"/>
        <v>45</v>
      </c>
      <c r="P1392" s="6">
        <f t="shared" si="86"/>
        <v>2</v>
      </c>
      <c r="Q1392" s="6">
        <f t="shared" si="87"/>
        <v>50</v>
      </c>
      <c r="R1392">
        <v>203</v>
      </c>
      <c r="S1392">
        <v>462</v>
      </c>
      <c r="T1392" s="4">
        <v>93.786000000000001</v>
      </c>
      <c r="U1392" t="s">
        <v>187</v>
      </c>
      <c r="V1392" t="s">
        <v>187</v>
      </c>
      <c r="W1392" t="s">
        <v>29</v>
      </c>
      <c r="X1392" t="s">
        <v>16</v>
      </c>
      <c r="Y1392" t="s">
        <v>30</v>
      </c>
      <c r="Z1392" t="s">
        <v>37</v>
      </c>
    </row>
    <row r="1393" spans="1:26" x14ac:dyDescent="0.2">
      <c r="A1393" s="1">
        <v>43629</v>
      </c>
      <c r="B1393" t="s">
        <v>33</v>
      </c>
      <c r="C1393" t="s">
        <v>34</v>
      </c>
      <c r="D1393" t="s">
        <v>35</v>
      </c>
      <c r="E1393" t="s">
        <v>698</v>
      </c>
      <c r="F1393" s="3" t="s">
        <v>17</v>
      </c>
      <c r="G1393" s="3">
        <f>WEEKDAY(A1393,2)</f>
        <v>4</v>
      </c>
      <c r="H1393" s="7">
        <f>N1393+O1393/60</f>
        <v>3.5833333333333335</v>
      </c>
      <c r="I1393" s="7">
        <f>P1393+Q1393/60</f>
        <v>4.916666666666667</v>
      </c>
      <c r="J1393" s="4">
        <f>IFERROR(VLOOKUP($U1393,TONGHOPVERSION!$A$3:$G$240,6,FALSE),VLOOKUP($B1393,TONGHOPVERSION!$A$3:$G$240,6,FALSE))</f>
        <v>236.34688949060637</v>
      </c>
      <c r="K1393" s="4">
        <f>IFERROR(VLOOKUP($U1393,TONGHOPVERSION!$A$3:$G$240,7,FALSE),VLOOKUP($B1393,TONGHOPVERSION!$A$3:$G$240,7,FALSE))</f>
        <v>201.94443000170284</v>
      </c>
      <c r="L1393" s="2">
        <v>0.14930555555555555</v>
      </c>
      <c r="M1393" s="2">
        <v>0.20486111111111113</v>
      </c>
      <c r="N1393" s="6">
        <f t="shared" si="84"/>
        <v>3</v>
      </c>
      <c r="O1393" s="6">
        <f t="shared" si="85"/>
        <v>35</v>
      </c>
      <c r="P1393" s="6">
        <f t="shared" si="86"/>
        <v>4</v>
      </c>
      <c r="Q1393" s="6">
        <f t="shared" si="87"/>
        <v>55</v>
      </c>
      <c r="R1393">
        <v>203</v>
      </c>
      <c r="S1393">
        <v>604</v>
      </c>
      <c r="T1393" s="4">
        <v>122.61199999999999</v>
      </c>
      <c r="U1393" t="s">
        <v>36</v>
      </c>
      <c r="V1393" t="s">
        <v>36</v>
      </c>
      <c r="W1393" t="s">
        <v>36</v>
      </c>
      <c r="X1393" t="s">
        <v>16</v>
      </c>
      <c r="Y1393" t="s">
        <v>30</v>
      </c>
      <c r="Z1393" t="s">
        <v>288</v>
      </c>
    </row>
    <row r="1394" spans="1:26" x14ac:dyDescent="0.2">
      <c r="A1394" s="1">
        <v>43629</v>
      </c>
      <c r="B1394" t="s">
        <v>701</v>
      </c>
      <c r="C1394" t="s">
        <v>66</v>
      </c>
      <c r="D1394" t="s">
        <v>702</v>
      </c>
      <c r="E1394" t="s">
        <v>700</v>
      </c>
      <c r="F1394" s="3" t="s">
        <v>17</v>
      </c>
      <c r="G1394" s="3">
        <f>WEEKDAY(A1394,2)</f>
        <v>4</v>
      </c>
      <c r="H1394" s="7">
        <f>N1394+O1394/60</f>
        <v>14.166666666666666</v>
      </c>
      <c r="I1394" s="7">
        <f>P1394+Q1394/60</f>
        <v>17.083333333333332</v>
      </c>
      <c r="J1394" s="4">
        <f>IFERROR(VLOOKUP($U1394,TONGHOPVERSION!$A$3:$G$240,6,FALSE),VLOOKUP($B1394,TONGHOPVERSION!$A$3:$G$240,6,FALSE))</f>
        <v>377.83719868916279</v>
      </c>
      <c r="K1394" s="4">
        <f>IFERROR(VLOOKUP($U1394,TONGHOPVERSION!$A$3:$G$240,7,FALSE),VLOOKUP($B1394,TONGHOPVERSION!$A$3:$G$240,7,FALSE))</f>
        <v>331.20985771466917</v>
      </c>
      <c r="L1394" s="2">
        <v>0.59027777777777779</v>
      </c>
      <c r="M1394" s="2">
        <v>0.71180555555555547</v>
      </c>
      <c r="N1394" s="6">
        <f t="shared" si="84"/>
        <v>14</v>
      </c>
      <c r="O1394" s="6">
        <f t="shared" si="85"/>
        <v>10</v>
      </c>
      <c r="P1394" s="6">
        <f t="shared" si="86"/>
        <v>17</v>
      </c>
      <c r="Q1394" s="6">
        <f t="shared" si="87"/>
        <v>5</v>
      </c>
      <c r="R1394">
        <v>203</v>
      </c>
      <c r="S1394">
        <v>1595</v>
      </c>
      <c r="T1394" s="4">
        <v>323.78500000000003</v>
      </c>
      <c r="U1394" t="s">
        <v>701</v>
      </c>
      <c r="V1394" t="s">
        <v>701</v>
      </c>
      <c r="W1394" t="s">
        <v>21</v>
      </c>
      <c r="X1394" t="s">
        <v>197</v>
      </c>
      <c r="Y1394" t="s">
        <v>23</v>
      </c>
      <c r="Z1394" t="s">
        <v>24</v>
      </c>
    </row>
    <row r="1395" spans="1:26" x14ac:dyDescent="0.2">
      <c r="A1395" s="1">
        <v>43629</v>
      </c>
      <c r="B1395" t="s">
        <v>704</v>
      </c>
      <c r="C1395" t="s">
        <v>702</v>
      </c>
      <c r="D1395" t="s">
        <v>66</v>
      </c>
      <c r="E1395" t="s">
        <v>703</v>
      </c>
      <c r="F1395" s="3" t="s">
        <v>17</v>
      </c>
      <c r="G1395" s="3">
        <f>WEEKDAY(A1395,2)</f>
        <v>4</v>
      </c>
      <c r="H1395" s="7">
        <f>N1395+O1395/60</f>
        <v>18.083333333333332</v>
      </c>
      <c r="I1395" s="7">
        <f>P1395+Q1395/60</f>
        <v>20.75</v>
      </c>
      <c r="J1395" s="4">
        <f>IFERROR(VLOOKUP($U1395,TONGHOPVERSION!$A$3:$G$240,6,FALSE),VLOOKUP($B1395,TONGHOPVERSION!$A$3:$G$240,6,FALSE))</f>
        <v>377.83719868916279</v>
      </c>
      <c r="K1395" s="4">
        <f>IFERROR(VLOOKUP($U1395,TONGHOPVERSION!$A$3:$G$240,7,FALSE),VLOOKUP($B1395,TONGHOPVERSION!$A$3:$G$240,7,FALSE))</f>
        <v>331.20985771466917</v>
      </c>
      <c r="L1395" s="2">
        <v>0.75347222222222221</v>
      </c>
      <c r="M1395" s="2">
        <v>0.86458333333333337</v>
      </c>
      <c r="N1395" s="6">
        <f t="shared" si="84"/>
        <v>18</v>
      </c>
      <c r="O1395" s="6">
        <f t="shared" si="85"/>
        <v>5</v>
      </c>
      <c r="P1395" s="6">
        <f t="shared" si="86"/>
        <v>20</v>
      </c>
      <c r="Q1395" s="6">
        <f t="shared" si="87"/>
        <v>45</v>
      </c>
      <c r="R1395">
        <v>203</v>
      </c>
      <c r="S1395">
        <v>1595</v>
      </c>
      <c r="T1395" s="4">
        <v>323.78500000000003</v>
      </c>
      <c r="U1395" t="s">
        <v>701</v>
      </c>
      <c r="V1395" t="s">
        <v>701</v>
      </c>
      <c r="W1395" t="s">
        <v>21</v>
      </c>
      <c r="X1395" t="s">
        <v>197</v>
      </c>
      <c r="Y1395" t="s">
        <v>23</v>
      </c>
      <c r="Z1395" t="s">
        <v>24</v>
      </c>
    </row>
    <row r="1396" spans="1:26" x14ac:dyDescent="0.2">
      <c r="A1396" s="1">
        <v>43629</v>
      </c>
      <c r="B1396" t="s">
        <v>92</v>
      </c>
      <c r="C1396" t="s">
        <v>35</v>
      </c>
      <c r="D1396" t="s">
        <v>27</v>
      </c>
      <c r="E1396" t="s">
        <v>573</v>
      </c>
      <c r="F1396" s="3" t="s">
        <v>17</v>
      </c>
      <c r="G1396" s="3">
        <f>WEEKDAY(A1396,2)</f>
        <v>4</v>
      </c>
      <c r="H1396" s="7">
        <f>N1396+O1396/60</f>
        <v>0.5</v>
      </c>
      <c r="I1396" s="7">
        <f>P1396+Q1396/60</f>
        <v>2.6666666666666665</v>
      </c>
      <c r="J1396" s="4">
        <f>IFERROR(VLOOKUP($U1396,TONGHOPVERSION!$A$3:$G$240,6,FALSE),VLOOKUP($B1396,TONGHOPVERSION!$A$3:$G$240,6,FALSE))</f>
        <v>381.62004815649715</v>
      </c>
      <c r="K1396" s="4">
        <f>IFERROR(VLOOKUP($U1396,TONGHOPVERSION!$A$3:$G$240,7,FALSE),VLOOKUP($B1396,TONGHOPVERSION!$A$3:$G$240,7,FALSE))</f>
        <v>329.70071085785668</v>
      </c>
      <c r="L1396" s="2">
        <v>2.0833333333333332E-2</v>
      </c>
      <c r="M1396" s="2">
        <v>0.1111111111111111</v>
      </c>
      <c r="N1396" s="6">
        <f t="shared" si="84"/>
        <v>0</v>
      </c>
      <c r="O1396" s="6">
        <f t="shared" si="85"/>
        <v>30</v>
      </c>
      <c r="P1396" s="6">
        <f t="shared" si="86"/>
        <v>2</v>
      </c>
      <c r="Q1396" s="6">
        <f t="shared" si="87"/>
        <v>40</v>
      </c>
      <c r="R1396">
        <v>203</v>
      </c>
      <c r="S1396">
        <v>1133</v>
      </c>
      <c r="T1396" s="4">
        <v>229.999</v>
      </c>
      <c r="U1396" t="s">
        <v>92</v>
      </c>
      <c r="V1396" t="s">
        <v>92</v>
      </c>
      <c r="W1396" t="s">
        <v>92</v>
      </c>
      <c r="X1396" t="s">
        <v>16</v>
      </c>
      <c r="Y1396" t="s">
        <v>30</v>
      </c>
      <c r="Z1396" t="s">
        <v>37</v>
      </c>
    </row>
    <row r="1397" spans="1:26" x14ac:dyDescent="0.2">
      <c r="A1397" s="1">
        <v>43629</v>
      </c>
      <c r="B1397" t="s">
        <v>184</v>
      </c>
      <c r="C1397" t="s">
        <v>27</v>
      </c>
      <c r="D1397" t="s">
        <v>66</v>
      </c>
      <c r="E1397" t="s">
        <v>476</v>
      </c>
      <c r="F1397" s="3" t="s">
        <v>17</v>
      </c>
      <c r="G1397" s="3">
        <f>WEEKDAY(A1397,2)</f>
        <v>4</v>
      </c>
      <c r="H1397" s="7">
        <f>N1397+O1397/60</f>
        <v>9.5</v>
      </c>
      <c r="I1397" s="7">
        <f>P1397+Q1397/60</f>
        <v>10.666666666666666</v>
      </c>
      <c r="J1397" s="4">
        <f>IFERROR(VLOOKUP($U1397,TONGHOPVERSION!$A$3:$G$240,6,FALSE),VLOOKUP($B1397,TONGHOPVERSION!$A$3:$G$240,6,FALSE))</f>
        <v>184.25871592968858</v>
      </c>
      <c r="K1397" s="4">
        <f>IFERROR(VLOOKUP($U1397,TONGHOPVERSION!$A$3:$G$240,7,FALSE),VLOOKUP($B1397,TONGHOPVERSION!$A$3:$G$240,7,FALSE))</f>
        <v>154.07262794368225</v>
      </c>
      <c r="L1397" s="2">
        <v>0.39583333333333331</v>
      </c>
      <c r="M1397" s="2">
        <v>0.44444444444444442</v>
      </c>
      <c r="N1397" s="6">
        <f t="shared" si="84"/>
        <v>9</v>
      </c>
      <c r="O1397" s="6">
        <f t="shared" si="85"/>
        <v>30</v>
      </c>
      <c r="P1397" s="6">
        <f t="shared" si="86"/>
        <v>10</v>
      </c>
      <c r="Q1397" s="6">
        <f t="shared" si="87"/>
        <v>40</v>
      </c>
      <c r="R1397">
        <v>203</v>
      </c>
      <c r="S1397">
        <v>309</v>
      </c>
      <c r="T1397" s="4">
        <v>62.726999999999997</v>
      </c>
      <c r="U1397" t="s">
        <v>184</v>
      </c>
      <c r="V1397" t="s">
        <v>184</v>
      </c>
      <c r="W1397" t="s">
        <v>29</v>
      </c>
      <c r="X1397" t="s">
        <v>16</v>
      </c>
      <c r="Y1397" t="s">
        <v>30</v>
      </c>
      <c r="Z1397" t="s">
        <v>37</v>
      </c>
    </row>
    <row r="1398" spans="1:26" x14ac:dyDescent="0.2">
      <c r="A1398" s="1">
        <v>43629</v>
      </c>
      <c r="B1398" t="s">
        <v>363</v>
      </c>
      <c r="C1398" t="s">
        <v>27</v>
      </c>
      <c r="D1398" t="s">
        <v>364</v>
      </c>
      <c r="E1398" t="s">
        <v>362</v>
      </c>
      <c r="F1398" s="3" t="s">
        <v>17</v>
      </c>
      <c r="G1398" s="3">
        <f>WEEKDAY(A1398,2)</f>
        <v>4</v>
      </c>
      <c r="H1398" s="7">
        <f>N1398+O1398/60</f>
        <v>4.083333333333333</v>
      </c>
      <c r="I1398" s="7">
        <f>P1398+Q1398/60</f>
        <v>6</v>
      </c>
      <c r="J1398" s="4">
        <f>IFERROR(VLOOKUP($U1398,TONGHOPVERSION!$A$3:$G$240,6,FALSE),VLOOKUP($B1398,TONGHOPVERSION!$A$3:$G$240,6,FALSE))</f>
        <v>238.35931397848131</v>
      </c>
      <c r="K1398" s="4">
        <f>IFERROR(VLOOKUP($U1398,TONGHOPVERSION!$A$3:$G$240,7,FALSE),VLOOKUP($B1398,TONGHOPVERSION!$A$3:$G$240,7,FALSE))</f>
        <v>296.77538414510411</v>
      </c>
      <c r="L1398" s="2">
        <v>0.17013888888888887</v>
      </c>
      <c r="M1398" s="2">
        <v>0.25</v>
      </c>
      <c r="N1398" s="6">
        <f t="shared" si="84"/>
        <v>4</v>
      </c>
      <c r="O1398" s="6">
        <f t="shared" si="85"/>
        <v>5</v>
      </c>
      <c r="P1398" s="6">
        <f t="shared" si="86"/>
        <v>6</v>
      </c>
      <c r="Q1398" s="6">
        <f t="shared" si="87"/>
        <v>0</v>
      </c>
      <c r="R1398">
        <v>203</v>
      </c>
      <c r="S1398">
        <v>1014</v>
      </c>
      <c r="T1398" s="4">
        <v>205.84200000000001</v>
      </c>
      <c r="U1398" t="s">
        <v>363</v>
      </c>
      <c r="V1398" t="s">
        <v>363</v>
      </c>
      <c r="W1398" t="s">
        <v>125</v>
      </c>
      <c r="X1398" t="s">
        <v>16</v>
      </c>
      <c r="Y1398" t="s">
        <v>30</v>
      </c>
      <c r="Z1398" t="s">
        <v>37</v>
      </c>
    </row>
    <row r="1399" spans="1:26" x14ac:dyDescent="0.2">
      <c r="A1399" s="1">
        <v>43629</v>
      </c>
      <c r="B1399" t="s">
        <v>367</v>
      </c>
      <c r="C1399" t="s">
        <v>364</v>
      </c>
      <c r="D1399" t="s">
        <v>27</v>
      </c>
      <c r="E1399" t="s">
        <v>366</v>
      </c>
      <c r="F1399" s="3" t="s">
        <v>17</v>
      </c>
      <c r="G1399" s="3">
        <f>WEEKDAY(A1399,2)</f>
        <v>4</v>
      </c>
      <c r="H1399" s="7">
        <f>N1399+O1399/60</f>
        <v>6.666666666666667</v>
      </c>
      <c r="I1399" s="7">
        <f>P1399+Q1399/60</f>
        <v>8.6666666666666661</v>
      </c>
      <c r="J1399" s="4">
        <f>IFERROR(VLOOKUP($U1399,TONGHOPVERSION!$A$3:$G$240,6,FALSE),VLOOKUP($B1399,TONGHOPVERSION!$A$3:$G$240,6,FALSE))</f>
        <v>238.35931397848131</v>
      </c>
      <c r="K1399" s="4">
        <f>IFERROR(VLOOKUP($U1399,TONGHOPVERSION!$A$3:$G$240,7,FALSE),VLOOKUP($B1399,TONGHOPVERSION!$A$3:$G$240,7,FALSE))</f>
        <v>296.77538414510411</v>
      </c>
      <c r="L1399" s="2">
        <v>0.27777777777777779</v>
      </c>
      <c r="M1399" s="2">
        <v>0.3611111111111111</v>
      </c>
      <c r="N1399" s="6">
        <f t="shared" si="84"/>
        <v>6</v>
      </c>
      <c r="O1399" s="6">
        <f t="shared" si="85"/>
        <v>40</v>
      </c>
      <c r="P1399" s="6">
        <f t="shared" si="86"/>
        <v>8</v>
      </c>
      <c r="Q1399" s="6">
        <f t="shared" si="87"/>
        <v>40</v>
      </c>
      <c r="R1399">
        <v>203</v>
      </c>
      <c r="S1399">
        <v>1014</v>
      </c>
      <c r="T1399" s="4">
        <v>205.84200000000001</v>
      </c>
      <c r="U1399" t="s">
        <v>363</v>
      </c>
      <c r="V1399" t="s">
        <v>363</v>
      </c>
      <c r="W1399" t="s">
        <v>125</v>
      </c>
      <c r="X1399" t="s">
        <v>16</v>
      </c>
      <c r="Y1399" t="s">
        <v>30</v>
      </c>
      <c r="Z1399" t="s">
        <v>37</v>
      </c>
    </row>
    <row r="1400" spans="1:26" x14ac:dyDescent="0.2">
      <c r="A1400" s="1">
        <v>43629</v>
      </c>
      <c r="B1400" t="s">
        <v>657</v>
      </c>
      <c r="C1400" t="s">
        <v>279</v>
      </c>
      <c r="D1400" t="s">
        <v>34</v>
      </c>
      <c r="E1400" t="s">
        <v>656</v>
      </c>
      <c r="F1400" s="3" t="s">
        <v>17</v>
      </c>
      <c r="G1400" s="3">
        <f>WEEKDAY(A1400,2)</f>
        <v>4</v>
      </c>
      <c r="H1400" s="7">
        <f>N1400+O1400/60</f>
        <v>15.166666666666666</v>
      </c>
      <c r="I1400" s="7">
        <f>P1400+Q1400/60</f>
        <v>18.166666666666668</v>
      </c>
      <c r="J1400" s="4">
        <f>IFERROR(VLOOKUP($U1400,TONGHOPVERSION!$A$3:$G$240,6,FALSE),VLOOKUP($B1400,TONGHOPVERSION!$A$3:$G$240,6,FALSE))</f>
        <v>438.75530357469273</v>
      </c>
      <c r="K1400" s="4">
        <f>IFERROR(VLOOKUP($U1400,TONGHOPVERSION!$A$3:$G$240,7,FALSE),VLOOKUP($B1400,TONGHOPVERSION!$A$3:$G$240,7,FALSE))</f>
        <v>373.05607297819097</v>
      </c>
      <c r="L1400" s="2">
        <v>0.63194444444444442</v>
      </c>
      <c r="M1400" s="2">
        <v>0.75694444444444453</v>
      </c>
      <c r="N1400" s="6">
        <f t="shared" si="84"/>
        <v>15</v>
      </c>
      <c r="O1400" s="6">
        <f t="shared" si="85"/>
        <v>10</v>
      </c>
      <c r="P1400" s="6">
        <f t="shared" si="86"/>
        <v>18</v>
      </c>
      <c r="Q1400" s="6">
        <f t="shared" si="87"/>
        <v>10</v>
      </c>
      <c r="R1400">
        <v>203</v>
      </c>
      <c r="S1400">
        <v>1667</v>
      </c>
      <c r="T1400" s="4">
        <v>338.40100000000001</v>
      </c>
      <c r="U1400" t="s">
        <v>658</v>
      </c>
      <c r="V1400" t="s">
        <v>658</v>
      </c>
      <c r="W1400" t="s">
        <v>21</v>
      </c>
      <c r="X1400" t="s">
        <v>197</v>
      </c>
      <c r="Y1400" t="s">
        <v>23</v>
      </c>
      <c r="Z1400" t="s">
        <v>24</v>
      </c>
    </row>
    <row r="1401" spans="1:26" x14ac:dyDescent="0.2">
      <c r="A1401" s="1">
        <v>43629</v>
      </c>
      <c r="B1401" t="s">
        <v>658</v>
      </c>
      <c r="C1401" t="s">
        <v>34</v>
      </c>
      <c r="D1401" t="s">
        <v>279</v>
      </c>
      <c r="E1401" t="s">
        <v>659</v>
      </c>
      <c r="F1401" s="3" t="s">
        <v>17</v>
      </c>
      <c r="G1401" s="3">
        <f>WEEKDAY(A1401,2)</f>
        <v>4</v>
      </c>
      <c r="H1401" s="7">
        <f>N1401+O1401/60</f>
        <v>11.25</v>
      </c>
      <c r="I1401" s="7">
        <f>P1401+Q1401/60</f>
        <v>14.25</v>
      </c>
      <c r="J1401" s="4">
        <f>IFERROR(VLOOKUP($U1401,TONGHOPVERSION!$A$3:$G$240,6,FALSE),VLOOKUP($B1401,TONGHOPVERSION!$A$3:$G$240,6,FALSE))</f>
        <v>438.75530357469273</v>
      </c>
      <c r="K1401" s="4">
        <f>IFERROR(VLOOKUP($U1401,TONGHOPVERSION!$A$3:$G$240,7,FALSE),VLOOKUP($B1401,TONGHOPVERSION!$A$3:$G$240,7,FALSE))</f>
        <v>373.05607297819097</v>
      </c>
      <c r="L1401" s="2">
        <v>0.46875</v>
      </c>
      <c r="M1401" s="2">
        <v>0.59375</v>
      </c>
      <c r="N1401" s="6">
        <f t="shared" si="84"/>
        <v>11</v>
      </c>
      <c r="O1401" s="6">
        <f t="shared" si="85"/>
        <v>15</v>
      </c>
      <c r="P1401" s="6">
        <f t="shared" si="86"/>
        <v>14</v>
      </c>
      <c r="Q1401" s="6">
        <f t="shared" si="87"/>
        <v>15</v>
      </c>
      <c r="R1401">
        <v>203</v>
      </c>
      <c r="S1401">
        <v>1667</v>
      </c>
      <c r="T1401" s="4">
        <v>338.40100000000001</v>
      </c>
      <c r="U1401" t="s">
        <v>658</v>
      </c>
      <c r="V1401" t="s">
        <v>658</v>
      </c>
      <c r="W1401" t="s">
        <v>21</v>
      </c>
      <c r="X1401" t="s">
        <v>197</v>
      </c>
      <c r="Y1401" t="s">
        <v>23</v>
      </c>
      <c r="Z1401" t="s">
        <v>24</v>
      </c>
    </row>
    <row r="1402" spans="1:26" x14ac:dyDescent="0.2">
      <c r="A1402" s="1">
        <v>43629</v>
      </c>
      <c r="B1402" t="s">
        <v>651</v>
      </c>
      <c r="C1402" t="s">
        <v>99</v>
      </c>
      <c r="D1402" t="s">
        <v>34</v>
      </c>
      <c r="E1402" t="s">
        <v>650</v>
      </c>
      <c r="F1402" s="3" t="s">
        <v>17</v>
      </c>
      <c r="G1402" s="3">
        <f>WEEKDAY(A1402,2)</f>
        <v>4</v>
      </c>
      <c r="H1402" s="7">
        <f>N1402+O1402/60</f>
        <v>9.4166666666666661</v>
      </c>
      <c r="I1402" s="7">
        <f>P1402+Q1402/60</f>
        <v>10.416666666666666</v>
      </c>
      <c r="J1402" s="4">
        <f>IFERROR(VLOOKUP($U1402,TONGHOPVERSION!$A$3:$G$240,6,FALSE),VLOOKUP($B1402,TONGHOPVERSION!$A$3:$G$240,6,FALSE))</f>
        <v>148.88215747877666</v>
      </c>
      <c r="K1402" s="4">
        <f>IFERROR(VLOOKUP($U1402,TONGHOPVERSION!$A$3:$G$240,7,FALSE),VLOOKUP($B1402,TONGHOPVERSION!$A$3:$G$240,7,FALSE))</f>
        <v>141.91838472633091</v>
      </c>
      <c r="L1402" s="2">
        <v>0.3923611111111111</v>
      </c>
      <c r="M1402" s="2">
        <v>0.43402777777777773</v>
      </c>
      <c r="N1402" s="6">
        <f t="shared" si="84"/>
        <v>9</v>
      </c>
      <c r="O1402" s="6">
        <f t="shared" si="85"/>
        <v>25</v>
      </c>
      <c r="P1402" s="6">
        <f t="shared" si="86"/>
        <v>10</v>
      </c>
      <c r="Q1402" s="6">
        <f t="shared" si="87"/>
        <v>25</v>
      </c>
      <c r="R1402">
        <v>203</v>
      </c>
      <c r="S1402">
        <v>373</v>
      </c>
      <c r="T1402" s="4">
        <v>75.718999999999994</v>
      </c>
      <c r="U1402" t="s">
        <v>652</v>
      </c>
      <c r="V1402" t="s">
        <v>652</v>
      </c>
      <c r="W1402" t="s">
        <v>41</v>
      </c>
      <c r="X1402" t="s">
        <v>16</v>
      </c>
      <c r="Y1402" t="s">
        <v>30</v>
      </c>
      <c r="Z1402" t="s">
        <v>37</v>
      </c>
    </row>
    <row r="1403" spans="1:26" x14ac:dyDescent="0.2">
      <c r="A1403" s="1">
        <v>43629</v>
      </c>
      <c r="B1403" t="s">
        <v>65</v>
      </c>
      <c r="C1403" t="s">
        <v>66</v>
      </c>
      <c r="D1403" t="s">
        <v>35</v>
      </c>
      <c r="E1403" t="s">
        <v>254</v>
      </c>
      <c r="F1403" s="3" t="s">
        <v>17</v>
      </c>
      <c r="G1403" s="3">
        <f>WEEKDAY(A1403,2)</f>
        <v>4</v>
      </c>
      <c r="H1403" s="7">
        <f>N1403+O1403/60</f>
        <v>1.5833333333333335</v>
      </c>
      <c r="I1403" s="7">
        <f>P1403+Q1403/60</f>
        <v>3.5</v>
      </c>
      <c r="J1403" s="4">
        <f>IFERROR(VLOOKUP($U1403,TONGHOPVERSION!$A$3:$G$240,6,FALSE),VLOOKUP($B1403,TONGHOPVERSION!$A$3:$G$240,6,FALSE))</f>
        <v>292.75199550278143</v>
      </c>
      <c r="K1403" s="4">
        <f>IFERROR(VLOOKUP($U1403,TONGHOPVERSION!$A$3:$G$240,7,FALSE),VLOOKUP($B1403,TONGHOPVERSION!$A$3:$G$240,7,FALSE))</f>
        <v>283.06606117169179</v>
      </c>
      <c r="L1403" s="2">
        <v>6.5972222222222224E-2</v>
      </c>
      <c r="M1403" s="2">
        <v>0.14583333333333334</v>
      </c>
      <c r="N1403" s="6">
        <f t="shared" si="84"/>
        <v>1</v>
      </c>
      <c r="O1403" s="6">
        <f t="shared" si="85"/>
        <v>35</v>
      </c>
      <c r="P1403" s="6">
        <f t="shared" si="86"/>
        <v>3</v>
      </c>
      <c r="Q1403" s="6">
        <f t="shared" si="87"/>
        <v>30</v>
      </c>
      <c r="R1403">
        <v>203</v>
      </c>
      <c r="S1403">
        <v>1062</v>
      </c>
      <c r="T1403" s="4">
        <v>215.58600000000001</v>
      </c>
      <c r="U1403" t="s">
        <v>67</v>
      </c>
      <c r="V1403" t="s">
        <v>67</v>
      </c>
      <c r="W1403" t="s">
        <v>29</v>
      </c>
      <c r="X1403" t="s">
        <v>16</v>
      </c>
      <c r="Y1403" t="s">
        <v>30</v>
      </c>
      <c r="Z1403" t="s">
        <v>37</v>
      </c>
    </row>
    <row r="1404" spans="1:26" x14ac:dyDescent="0.2">
      <c r="A1404" s="1">
        <v>43629</v>
      </c>
      <c r="B1404" t="s">
        <v>652</v>
      </c>
      <c r="C1404" t="s">
        <v>34</v>
      </c>
      <c r="D1404" t="s">
        <v>99</v>
      </c>
      <c r="E1404" t="s">
        <v>653</v>
      </c>
      <c r="F1404" s="3" t="s">
        <v>17</v>
      </c>
      <c r="G1404" s="3">
        <f>WEEKDAY(A1404,2)</f>
        <v>4</v>
      </c>
      <c r="H1404" s="7">
        <f>N1404+O1404/60</f>
        <v>7.75</v>
      </c>
      <c r="I1404" s="7">
        <f>P1404+Q1404/60</f>
        <v>8.75</v>
      </c>
      <c r="J1404" s="4">
        <f>IFERROR(VLOOKUP($U1404,TONGHOPVERSION!$A$3:$G$240,6,FALSE),VLOOKUP($B1404,TONGHOPVERSION!$A$3:$G$240,6,FALSE))</f>
        <v>148.88215747877666</v>
      </c>
      <c r="K1404" s="4">
        <f>IFERROR(VLOOKUP($U1404,TONGHOPVERSION!$A$3:$G$240,7,FALSE),VLOOKUP($B1404,TONGHOPVERSION!$A$3:$G$240,7,FALSE))</f>
        <v>141.91838472633091</v>
      </c>
      <c r="L1404" s="2">
        <v>0.32291666666666669</v>
      </c>
      <c r="M1404" s="2">
        <v>0.36458333333333331</v>
      </c>
      <c r="N1404" s="6">
        <f t="shared" si="84"/>
        <v>7</v>
      </c>
      <c r="O1404" s="6">
        <f t="shared" si="85"/>
        <v>45</v>
      </c>
      <c r="P1404" s="6">
        <f t="shared" si="86"/>
        <v>8</v>
      </c>
      <c r="Q1404" s="6">
        <f t="shared" si="87"/>
        <v>45</v>
      </c>
      <c r="R1404">
        <v>203</v>
      </c>
      <c r="S1404">
        <v>373</v>
      </c>
      <c r="T1404" s="4">
        <v>75.718999999999994</v>
      </c>
      <c r="U1404" t="s">
        <v>652</v>
      </c>
      <c r="V1404" t="s">
        <v>652</v>
      </c>
      <c r="W1404" t="s">
        <v>41</v>
      </c>
      <c r="X1404" t="s">
        <v>16</v>
      </c>
      <c r="Y1404" t="s">
        <v>30</v>
      </c>
      <c r="Z1404" t="s">
        <v>37</v>
      </c>
    </row>
    <row r="1405" spans="1:26" x14ac:dyDescent="0.2">
      <c r="A1405" s="1">
        <v>43629</v>
      </c>
      <c r="B1405" t="s">
        <v>33</v>
      </c>
      <c r="C1405" t="s">
        <v>34</v>
      </c>
      <c r="D1405" t="s">
        <v>35</v>
      </c>
      <c r="E1405" t="s">
        <v>206</v>
      </c>
      <c r="F1405" s="3" t="s">
        <v>17</v>
      </c>
      <c r="G1405" s="3">
        <f>WEEKDAY(A1405,2)</f>
        <v>4</v>
      </c>
      <c r="H1405" s="7">
        <f>N1405+O1405/60</f>
        <v>23</v>
      </c>
      <c r="I1405" s="7">
        <f>P1405+Q1405/60</f>
        <v>0.33333333333333331</v>
      </c>
      <c r="J1405" s="4">
        <f>IFERROR(VLOOKUP($U1405,TONGHOPVERSION!$A$3:$G$240,6,FALSE),VLOOKUP($B1405,TONGHOPVERSION!$A$3:$G$240,6,FALSE))</f>
        <v>236.34688949060637</v>
      </c>
      <c r="K1405" s="4">
        <f>IFERROR(VLOOKUP($U1405,TONGHOPVERSION!$A$3:$G$240,7,FALSE),VLOOKUP($B1405,TONGHOPVERSION!$A$3:$G$240,7,FALSE))</f>
        <v>201.94443000170284</v>
      </c>
      <c r="L1405" s="2">
        <v>0.95833333333333337</v>
      </c>
      <c r="M1405" s="2">
        <v>1.3888888888888888E-2</v>
      </c>
      <c r="N1405" s="6">
        <f t="shared" si="84"/>
        <v>23</v>
      </c>
      <c r="O1405" s="6">
        <f t="shared" si="85"/>
        <v>0</v>
      </c>
      <c r="P1405" s="6">
        <f t="shared" si="86"/>
        <v>0</v>
      </c>
      <c r="Q1405" s="6">
        <f t="shared" si="87"/>
        <v>20</v>
      </c>
      <c r="R1405">
        <v>203</v>
      </c>
      <c r="S1405">
        <v>604</v>
      </c>
      <c r="T1405" s="4">
        <v>122.61199999999999</v>
      </c>
      <c r="U1405" t="s">
        <v>36</v>
      </c>
      <c r="V1405" t="s">
        <v>36</v>
      </c>
      <c r="W1405" t="s">
        <v>36</v>
      </c>
      <c r="X1405" t="s">
        <v>16</v>
      </c>
      <c r="Y1405" t="s">
        <v>30</v>
      </c>
      <c r="Z1405" t="s">
        <v>37</v>
      </c>
    </row>
    <row r="1406" spans="1:26" x14ac:dyDescent="0.2">
      <c r="A1406" s="1">
        <v>43629</v>
      </c>
      <c r="B1406" t="s">
        <v>36</v>
      </c>
      <c r="C1406" t="s">
        <v>35</v>
      </c>
      <c r="D1406" t="s">
        <v>34</v>
      </c>
      <c r="E1406" t="s">
        <v>318</v>
      </c>
      <c r="F1406" s="3" t="s">
        <v>17</v>
      </c>
      <c r="G1406" s="3">
        <f>WEEKDAY(A1406,2)</f>
        <v>4</v>
      </c>
      <c r="H1406" s="7">
        <f>N1406+O1406/60</f>
        <v>5</v>
      </c>
      <c r="I1406" s="7">
        <f>P1406+Q1406/60</f>
        <v>6.416666666666667</v>
      </c>
      <c r="J1406" s="4">
        <f>IFERROR(VLOOKUP($U1406,TONGHOPVERSION!$A$3:$G$240,6,FALSE),VLOOKUP($B1406,TONGHOPVERSION!$A$3:$G$240,6,FALSE))</f>
        <v>236.34688949060637</v>
      </c>
      <c r="K1406" s="4">
        <f>IFERROR(VLOOKUP($U1406,TONGHOPVERSION!$A$3:$G$240,7,FALSE),VLOOKUP($B1406,TONGHOPVERSION!$A$3:$G$240,7,FALSE))</f>
        <v>201.94443000170284</v>
      </c>
      <c r="L1406" s="2">
        <v>0.20833333333333334</v>
      </c>
      <c r="M1406" s="2">
        <v>0.2673611111111111</v>
      </c>
      <c r="N1406" s="6">
        <f t="shared" si="84"/>
        <v>5</v>
      </c>
      <c r="O1406" s="6">
        <f t="shared" si="85"/>
        <v>0</v>
      </c>
      <c r="P1406" s="6">
        <f t="shared" si="86"/>
        <v>6</v>
      </c>
      <c r="Q1406" s="6">
        <f t="shared" si="87"/>
        <v>25</v>
      </c>
      <c r="R1406">
        <v>203</v>
      </c>
      <c r="S1406">
        <v>604</v>
      </c>
      <c r="T1406" s="4">
        <v>122.61199999999999</v>
      </c>
      <c r="U1406" t="s">
        <v>36</v>
      </c>
      <c r="V1406" t="s">
        <v>36</v>
      </c>
      <c r="W1406" t="s">
        <v>36</v>
      </c>
      <c r="X1406" t="s">
        <v>16</v>
      </c>
      <c r="Y1406" t="s">
        <v>30</v>
      </c>
      <c r="Z1406" t="s">
        <v>37</v>
      </c>
    </row>
    <row r="1407" spans="1:26" x14ac:dyDescent="0.2">
      <c r="A1407" s="1">
        <v>43629</v>
      </c>
      <c r="B1407" t="s">
        <v>128</v>
      </c>
      <c r="C1407" t="s">
        <v>34</v>
      </c>
      <c r="D1407" t="s">
        <v>27</v>
      </c>
      <c r="E1407" t="s">
        <v>515</v>
      </c>
      <c r="F1407" s="3" t="s">
        <v>17</v>
      </c>
      <c r="G1407" s="3">
        <f>WEEKDAY(A1407,2)</f>
        <v>4</v>
      </c>
      <c r="H1407" s="7">
        <f>N1407+O1407/60</f>
        <v>4.583333333333333</v>
      </c>
      <c r="I1407" s="7">
        <f>P1407+Q1407/60</f>
        <v>6.083333333333333</v>
      </c>
      <c r="J1407" s="4">
        <f>IFERROR(VLOOKUP($U1407,TONGHOPVERSION!$A$3:$G$240,6,FALSE),VLOOKUP($B1407,TONGHOPVERSION!$A$3:$G$240,6,FALSE))</f>
        <v>239.31340170869245</v>
      </c>
      <c r="K1407" s="4">
        <f>IFERROR(VLOOKUP($U1407,TONGHOPVERSION!$A$3:$G$240,7,FALSE),VLOOKUP($B1407,TONGHOPVERSION!$A$3:$G$240,7,FALSE))</f>
        <v>208.92363712533773</v>
      </c>
      <c r="L1407" s="2">
        <v>0.19097222222222221</v>
      </c>
      <c r="M1407" s="2">
        <v>0.25347222222222221</v>
      </c>
      <c r="N1407" s="6">
        <f t="shared" si="84"/>
        <v>4</v>
      </c>
      <c r="O1407" s="6">
        <f t="shared" si="85"/>
        <v>35</v>
      </c>
      <c r="P1407" s="6">
        <f t="shared" si="86"/>
        <v>6</v>
      </c>
      <c r="Q1407" s="6">
        <f t="shared" si="87"/>
        <v>5</v>
      </c>
      <c r="R1407">
        <v>203</v>
      </c>
      <c r="S1407">
        <v>602</v>
      </c>
      <c r="T1407" s="4">
        <v>122.206</v>
      </c>
      <c r="U1407" t="s">
        <v>129</v>
      </c>
      <c r="V1407" t="s">
        <v>129</v>
      </c>
      <c r="W1407" t="s">
        <v>129</v>
      </c>
      <c r="X1407" t="s">
        <v>16</v>
      </c>
      <c r="Y1407" t="s">
        <v>30</v>
      </c>
      <c r="Z1407" t="s">
        <v>37</v>
      </c>
    </row>
    <row r="1408" spans="1:26" x14ac:dyDescent="0.2">
      <c r="A1408" s="1">
        <v>43629</v>
      </c>
      <c r="B1408" t="s">
        <v>118</v>
      </c>
      <c r="C1408" t="s">
        <v>119</v>
      </c>
      <c r="D1408" t="s">
        <v>27</v>
      </c>
      <c r="E1408" t="s">
        <v>117</v>
      </c>
      <c r="F1408" s="3" t="s">
        <v>17</v>
      </c>
      <c r="G1408" s="3">
        <f>WEEKDAY(A1408,2)</f>
        <v>4</v>
      </c>
      <c r="H1408" s="7">
        <f>N1408+O1408/60</f>
        <v>12.666666666666666</v>
      </c>
      <c r="I1408" s="7">
        <f>P1408+Q1408/60</f>
        <v>14.166666666666666</v>
      </c>
      <c r="J1408" s="4">
        <f>IFERROR(VLOOKUP($U1408,TONGHOPVERSION!$A$3:$G$240,6,FALSE),VLOOKUP($B1408,TONGHOPVERSION!$A$3:$G$240,6,FALSE))</f>
        <v>214.88804221212081</v>
      </c>
      <c r="K1408" s="4">
        <f>IFERROR(VLOOKUP($U1408,TONGHOPVERSION!$A$3:$G$240,7,FALSE),VLOOKUP($B1408,TONGHOPVERSION!$A$3:$G$240,7,FALSE))</f>
        <v>213.88072353634405</v>
      </c>
      <c r="L1408" s="2">
        <v>0.52777777777777779</v>
      </c>
      <c r="M1408" s="2">
        <v>0.59027777777777779</v>
      </c>
      <c r="N1408" s="6">
        <f t="shared" si="84"/>
        <v>12</v>
      </c>
      <c r="O1408" s="6">
        <f t="shared" si="85"/>
        <v>40</v>
      </c>
      <c r="P1408" s="6">
        <f t="shared" si="86"/>
        <v>14</v>
      </c>
      <c r="Q1408" s="6">
        <f t="shared" si="87"/>
        <v>10</v>
      </c>
      <c r="R1408">
        <v>203</v>
      </c>
      <c r="S1408">
        <v>628</v>
      </c>
      <c r="T1408" s="4">
        <v>127.48399999999999</v>
      </c>
      <c r="U1408" t="s">
        <v>120</v>
      </c>
      <c r="V1408" t="s">
        <v>120</v>
      </c>
      <c r="W1408" t="s">
        <v>29</v>
      </c>
      <c r="X1408" t="s">
        <v>16</v>
      </c>
      <c r="Y1408" t="s">
        <v>30</v>
      </c>
      <c r="Z1408" t="s">
        <v>37</v>
      </c>
    </row>
    <row r="1409" spans="1:26" x14ac:dyDescent="0.2">
      <c r="A1409" s="1">
        <v>43629</v>
      </c>
      <c r="B1409" t="s">
        <v>176</v>
      </c>
      <c r="C1409" t="s">
        <v>177</v>
      </c>
      <c r="D1409" t="s">
        <v>27</v>
      </c>
      <c r="E1409" t="s">
        <v>175</v>
      </c>
      <c r="F1409" s="3" t="s">
        <v>17</v>
      </c>
      <c r="G1409" s="3">
        <f>WEEKDAY(A1409,2)</f>
        <v>4</v>
      </c>
      <c r="H1409" s="7">
        <f>N1409+O1409/60</f>
        <v>8.5</v>
      </c>
      <c r="I1409" s="7">
        <f>P1409+Q1409/60</f>
        <v>9.5833333333333339</v>
      </c>
      <c r="J1409" s="4">
        <f>IFERROR(VLOOKUP($U1409,TONGHOPVERSION!$A$3:$G$240,6,FALSE),VLOOKUP($B1409,TONGHOPVERSION!$A$3:$G$240,6,FALSE))</f>
        <v>187.46363998635809</v>
      </c>
      <c r="K1409" s="4">
        <f>IFERROR(VLOOKUP($U1409,TONGHOPVERSION!$A$3:$G$240,7,FALSE),VLOOKUP($B1409,TONGHOPVERSION!$A$3:$G$240,7,FALSE))</f>
        <v>145.81561859013829</v>
      </c>
      <c r="L1409" s="2">
        <v>0.35416666666666669</v>
      </c>
      <c r="M1409" s="2">
        <v>0.39930555555555558</v>
      </c>
      <c r="N1409" s="6">
        <f t="shared" si="84"/>
        <v>8</v>
      </c>
      <c r="O1409" s="6">
        <f t="shared" si="85"/>
        <v>30</v>
      </c>
      <c r="P1409" s="6">
        <f t="shared" si="86"/>
        <v>9</v>
      </c>
      <c r="Q1409" s="6">
        <f t="shared" si="87"/>
        <v>35</v>
      </c>
      <c r="R1409">
        <v>203</v>
      </c>
      <c r="S1409">
        <v>301</v>
      </c>
      <c r="T1409" s="4">
        <v>61.103000000000002</v>
      </c>
      <c r="U1409" t="s">
        <v>178</v>
      </c>
      <c r="V1409" t="s">
        <v>178</v>
      </c>
      <c r="W1409" t="s">
        <v>29</v>
      </c>
      <c r="X1409" t="s">
        <v>16</v>
      </c>
      <c r="Y1409" t="s">
        <v>30</v>
      </c>
      <c r="Z1409" t="s">
        <v>37</v>
      </c>
    </row>
    <row r="1410" spans="1:26" x14ac:dyDescent="0.2">
      <c r="A1410" s="1">
        <v>43629</v>
      </c>
      <c r="B1410" t="s">
        <v>129</v>
      </c>
      <c r="C1410" t="s">
        <v>27</v>
      </c>
      <c r="D1410" t="s">
        <v>34</v>
      </c>
      <c r="E1410" t="s">
        <v>518</v>
      </c>
      <c r="F1410" s="3" t="s">
        <v>17</v>
      </c>
      <c r="G1410" s="3">
        <f>WEEKDAY(A1410,2)</f>
        <v>4</v>
      </c>
      <c r="H1410" s="7">
        <f>N1410+O1410/60</f>
        <v>2</v>
      </c>
      <c r="I1410" s="7">
        <f>P1410+Q1410/60</f>
        <v>3.3333333333333335</v>
      </c>
      <c r="J1410" s="4">
        <f>IFERROR(VLOOKUP($U1410,TONGHOPVERSION!$A$3:$G$240,6,FALSE),VLOOKUP($B1410,TONGHOPVERSION!$A$3:$G$240,6,FALSE))</f>
        <v>239.31340170869245</v>
      </c>
      <c r="K1410" s="4">
        <f>IFERROR(VLOOKUP($U1410,TONGHOPVERSION!$A$3:$G$240,7,FALSE),VLOOKUP($B1410,TONGHOPVERSION!$A$3:$G$240,7,FALSE))</f>
        <v>208.92363712533773</v>
      </c>
      <c r="L1410" s="2">
        <v>8.3333333333333329E-2</v>
      </c>
      <c r="M1410" s="2">
        <v>0.1388888888888889</v>
      </c>
      <c r="N1410" s="6">
        <f t="shared" si="84"/>
        <v>2</v>
      </c>
      <c r="O1410" s="6">
        <f t="shared" si="85"/>
        <v>0</v>
      </c>
      <c r="P1410" s="6">
        <f t="shared" si="86"/>
        <v>3</v>
      </c>
      <c r="Q1410" s="6">
        <f t="shared" si="87"/>
        <v>20</v>
      </c>
      <c r="R1410">
        <v>203</v>
      </c>
      <c r="S1410">
        <v>602</v>
      </c>
      <c r="T1410" s="4">
        <v>122.206</v>
      </c>
      <c r="U1410" t="s">
        <v>129</v>
      </c>
      <c r="V1410" t="s">
        <v>129</v>
      </c>
      <c r="W1410" t="s">
        <v>129</v>
      </c>
      <c r="X1410" t="s">
        <v>16</v>
      </c>
      <c r="Y1410" t="s">
        <v>30</v>
      </c>
      <c r="Z1410" t="s">
        <v>37</v>
      </c>
    </row>
    <row r="1411" spans="1:26" x14ac:dyDescent="0.2">
      <c r="A1411" s="1">
        <v>43629</v>
      </c>
      <c r="B1411" t="s">
        <v>120</v>
      </c>
      <c r="C1411" t="s">
        <v>27</v>
      </c>
      <c r="D1411" t="s">
        <v>119</v>
      </c>
      <c r="E1411" t="s">
        <v>126</v>
      </c>
      <c r="F1411" s="3" t="s">
        <v>17</v>
      </c>
      <c r="G1411" s="3">
        <f>WEEKDAY(A1411,2)</f>
        <v>4</v>
      </c>
      <c r="H1411" s="7">
        <f>N1411+O1411/60</f>
        <v>10.25</v>
      </c>
      <c r="I1411" s="7">
        <f>P1411+Q1411/60</f>
        <v>11.666666666666666</v>
      </c>
      <c r="J1411" s="4">
        <f>IFERROR(VLOOKUP($U1411,TONGHOPVERSION!$A$3:$G$240,6,FALSE),VLOOKUP($B1411,TONGHOPVERSION!$A$3:$G$240,6,FALSE))</f>
        <v>214.88804221212081</v>
      </c>
      <c r="K1411" s="4">
        <f>IFERROR(VLOOKUP($U1411,TONGHOPVERSION!$A$3:$G$240,7,FALSE),VLOOKUP($B1411,TONGHOPVERSION!$A$3:$G$240,7,FALSE))</f>
        <v>213.88072353634405</v>
      </c>
      <c r="L1411" s="2">
        <v>0.42708333333333331</v>
      </c>
      <c r="M1411" s="2">
        <v>0.4861111111111111</v>
      </c>
      <c r="N1411" s="6">
        <f t="shared" ref="N1411:N1474" si="88">HOUR(L1411)</f>
        <v>10</v>
      </c>
      <c r="O1411" s="6">
        <f t="shared" ref="O1411:O1474" si="89">MINUTE(L1411)</f>
        <v>15</v>
      </c>
      <c r="P1411" s="6">
        <f t="shared" ref="P1411:P1474" si="90">HOUR(M1411)</f>
        <v>11</v>
      </c>
      <c r="Q1411" s="6">
        <f t="shared" ref="Q1411:Q1474" si="91">MINUTE(M1411)</f>
        <v>40</v>
      </c>
      <c r="R1411">
        <v>203</v>
      </c>
      <c r="S1411">
        <v>628</v>
      </c>
      <c r="T1411" s="4">
        <v>127.48399999999999</v>
      </c>
      <c r="U1411" t="s">
        <v>120</v>
      </c>
      <c r="V1411" t="s">
        <v>120</v>
      </c>
      <c r="W1411" t="s">
        <v>29</v>
      </c>
      <c r="X1411" t="s">
        <v>16</v>
      </c>
      <c r="Y1411" t="s">
        <v>30</v>
      </c>
      <c r="Z1411" t="s">
        <v>37</v>
      </c>
    </row>
    <row r="1412" spans="1:26" x14ac:dyDescent="0.2">
      <c r="A1412" s="1">
        <v>43629</v>
      </c>
      <c r="B1412" t="s">
        <v>178</v>
      </c>
      <c r="C1412" t="s">
        <v>27</v>
      </c>
      <c r="D1412" t="s">
        <v>177</v>
      </c>
      <c r="E1412" t="s">
        <v>181</v>
      </c>
      <c r="F1412" s="3" t="s">
        <v>17</v>
      </c>
      <c r="G1412" s="3">
        <f>WEEKDAY(A1412,2)</f>
        <v>4</v>
      </c>
      <c r="H1412" s="7">
        <f>N1412+O1412/60</f>
        <v>6.833333333333333</v>
      </c>
      <c r="I1412" s="7">
        <f>P1412+Q1412/60</f>
        <v>7.833333333333333</v>
      </c>
      <c r="J1412" s="4">
        <f>IFERROR(VLOOKUP($U1412,TONGHOPVERSION!$A$3:$G$240,6,FALSE),VLOOKUP($B1412,TONGHOPVERSION!$A$3:$G$240,6,FALSE))</f>
        <v>187.46363998635809</v>
      </c>
      <c r="K1412" s="4">
        <f>IFERROR(VLOOKUP($U1412,TONGHOPVERSION!$A$3:$G$240,7,FALSE),VLOOKUP($B1412,TONGHOPVERSION!$A$3:$G$240,7,FALSE))</f>
        <v>145.81561859013829</v>
      </c>
      <c r="L1412" s="2">
        <v>0.28472222222222221</v>
      </c>
      <c r="M1412" s="2">
        <v>0.3263888888888889</v>
      </c>
      <c r="N1412" s="6">
        <f t="shared" si="88"/>
        <v>6</v>
      </c>
      <c r="O1412" s="6">
        <f t="shared" si="89"/>
        <v>50</v>
      </c>
      <c r="P1412" s="6">
        <f t="shared" si="90"/>
        <v>7</v>
      </c>
      <c r="Q1412" s="6">
        <f t="shared" si="91"/>
        <v>50</v>
      </c>
      <c r="R1412">
        <v>203</v>
      </c>
      <c r="S1412">
        <v>301</v>
      </c>
      <c r="T1412" s="4">
        <v>61.103000000000002</v>
      </c>
      <c r="U1412" t="s">
        <v>178</v>
      </c>
      <c r="V1412" t="s">
        <v>178</v>
      </c>
      <c r="W1412" t="s">
        <v>29</v>
      </c>
      <c r="X1412" t="s">
        <v>16</v>
      </c>
      <c r="Y1412" t="s">
        <v>30</v>
      </c>
      <c r="Z1412" t="s">
        <v>37</v>
      </c>
    </row>
    <row r="1413" spans="1:26" x14ac:dyDescent="0.2">
      <c r="A1413" s="1">
        <v>43629</v>
      </c>
      <c r="B1413" t="s">
        <v>33</v>
      </c>
      <c r="C1413" t="s">
        <v>34</v>
      </c>
      <c r="D1413" t="s">
        <v>35</v>
      </c>
      <c r="E1413" t="s">
        <v>408</v>
      </c>
      <c r="F1413" s="3" t="s">
        <v>17</v>
      </c>
      <c r="G1413" s="3">
        <f>WEEKDAY(A1413,2)</f>
        <v>4</v>
      </c>
      <c r="H1413" s="7">
        <f>N1413+O1413/60</f>
        <v>8</v>
      </c>
      <c r="I1413" s="7">
        <f>P1413+Q1413/60</f>
        <v>9.3333333333333339</v>
      </c>
      <c r="J1413" s="4">
        <f>IFERROR(VLOOKUP($U1413,TONGHOPVERSION!$A$3:$G$240,6,FALSE),VLOOKUP($B1413,TONGHOPVERSION!$A$3:$G$240,6,FALSE))</f>
        <v>236.34688949060637</v>
      </c>
      <c r="K1413" s="4">
        <f>IFERROR(VLOOKUP($U1413,TONGHOPVERSION!$A$3:$G$240,7,FALSE),VLOOKUP($B1413,TONGHOPVERSION!$A$3:$G$240,7,FALSE))</f>
        <v>201.94443000170284</v>
      </c>
      <c r="L1413" s="2">
        <v>0.33333333333333331</v>
      </c>
      <c r="M1413" s="2">
        <v>0.3888888888888889</v>
      </c>
      <c r="N1413" s="6">
        <f t="shared" si="88"/>
        <v>8</v>
      </c>
      <c r="O1413" s="6">
        <f t="shared" si="89"/>
        <v>0</v>
      </c>
      <c r="P1413" s="6">
        <f t="shared" si="90"/>
        <v>9</v>
      </c>
      <c r="Q1413" s="6">
        <f t="shared" si="91"/>
        <v>20</v>
      </c>
      <c r="R1413">
        <v>203</v>
      </c>
      <c r="S1413">
        <v>604</v>
      </c>
      <c r="T1413" s="4">
        <v>122.61199999999999</v>
      </c>
      <c r="U1413" t="s">
        <v>36</v>
      </c>
      <c r="V1413" t="s">
        <v>36</v>
      </c>
      <c r="W1413" t="s">
        <v>36</v>
      </c>
      <c r="X1413" t="s">
        <v>16</v>
      </c>
      <c r="Y1413" t="s">
        <v>30</v>
      </c>
      <c r="Z1413" t="s">
        <v>37</v>
      </c>
    </row>
    <row r="1414" spans="1:26" x14ac:dyDescent="0.2">
      <c r="A1414" s="1">
        <v>43629</v>
      </c>
      <c r="B1414" t="s">
        <v>128</v>
      </c>
      <c r="C1414" t="s">
        <v>34</v>
      </c>
      <c r="D1414" t="s">
        <v>27</v>
      </c>
      <c r="E1414" t="s">
        <v>338</v>
      </c>
      <c r="F1414" s="3" t="s">
        <v>17</v>
      </c>
      <c r="G1414" s="3">
        <f>WEEKDAY(A1414,2)</f>
        <v>4</v>
      </c>
      <c r="H1414" s="7">
        <f>N1414+O1414/60</f>
        <v>3</v>
      </c>
      <c r="I1414" s="7">
        <f>P1414+Q1414/60</f>
        <v>4.416666666666667</v>
      </c>
      <c r="J1414" s="4">
        <f>IFERROR(VLOOKUP($U1414,TONGHOPVERSION!$A$3:$G$240,6,FALSE),VLOOKUP($B1414,TONGHOPVERSION!$A$3:$G$240,6,FALSE))</f>
        <v>239.31340170869245</v>
      </c>
      <c r="K1414" s="4">
        <f>IFERROR(VLOOKUP($U1414,TONGHOPVERSION!$A$3:$G$240,7,FALSE),VLOOKUP($B1414,TONGHOPVERSION!$A$3:$G$240,7,FALSE))</f>
        <v>208.92363712533773</v>
      </c>
      <c r="L1414" s="2">
        <v>0.125</v>
      </c>
      <c r="M1414" s="2">
        <v>0.18402777777777779</v>
      </c>
      <c r="N1414" s="6">
        <f t="shared" si="88"/>
        <v>3</v>
      </c>
      <c r="O1414" s="6">
        <f t="shared" si="89"/>
        <v>0</v>
      </c>
      <c r="P1414" s="6">
        <f t="shared" si="90"/>
        <v>4</v>
      </c>
      <c r="Q1414" s="6">
        <f t="shared" si="91"/>
        <v>25</v>
      </c>
      <c r="R1414">
        <v>203</v>
      </c>
      <c r="S1414">
        <v>602</v>
      </c>
      <c r="T1414" s="4">
        <v>122.206</v>
      </c>
      <c r="U1414" t="s">
        <v>129</v>
      </c>
      <c r="V1414" t="s">
        <v>129</v>
      </c>
      <c r="W1414" t="s">
        <v>129</v>
      </c>
      <c r="X1414" t="s">
        <v>16</v>
      </c>
      <c r="Y1414" t="s">
        <v>30</v>
      </c>
      <c r="Z1414" t="s">
        <v>37</v>
      </c>
    </row>
    <row r="1415" spans="1:26" x14ac:dyDescent="0.2">
      <c r="A1415" s="1">
        <v>43629</v>
      </c>
      <c r="B1415" t="s">
        <v>128</v>
      </c>
      <c r="C1415" t="s">
        <v>34</v>
      </c>
      <c r="D1415" t="s">
        <v>27</v>
      </c>
      <c r="E1415" t="s">
        <v>397</v>
      </c>
      <c r="F1415" s="3" t="s">
        <v>17</v>
      </c>
      <c r="G1415" s="3">
        <f>WEEKDAY(A1415,2)</f>
        <v>4</v>
      </c>
      <c r="H1415" s="7">
        <f>N1415+O1415/60</f>
        <v>13</v>
      </c>
      <c r="I1415" s="7">
        <f>P1415+Q1415/60</f>
        <v>14.416666666666666</v>
      </c>
      <c r="J1415" s="4">
        <f>IFERROR(VLOOKUP($U1415,TONGHOPVERSION!$A$3:$G$240,6,FALSE),VLOOKUP($B1415,TONGHOPVERSION!$A$3:$G$240,6,FALSE))</f>
        <v>239.31340170869245</v>
      </c>
      <c r="K1415" s="4">
        <f>IFERROR(VLOOKUP($U1415,TONGHOPVERSION!$A$3:$G$240,7,FALSE),VLOOKUP($B1415,TONGHOPVERSION!$A$3:$G$240,7,FALSE))</f>
        <v>208.92363712533773</v>
      </c>
      <c r="L1415" s="2">
        <v>0.54166666666666663</v>
      </c>
      <c r="M1415" s="2">
        <v>0.60069444444444442</v>
      </c>
      <c r="N1415" s="6">
        <f t="shared" si="88"/>
        <v>13</v>
      </c>
      <c r="O1415" s="6">
        <f t="shared" si="89"/>
        <v>0</v>
      </c>
      <c r="P1415" s="6">
        <f t="shared" si="90"/>
        <v>14</v>
      </c>
      <c r="Q1415" s="6">
        <f t="shared" si="91"/>
        <v>25</v>
      </c>
      <c r="R1415">
        <v>203</v>
      </c>
      <c r="S1415">
        <v>602</v>
      </c>
      <c r="T1415" s="4">
        <v>122.206</v>
      </c>
      <c r="U1415" t="s">
        <v>129</v>
      </c>
      <c r="V1415" t="s">
        <v>129</v>
      </c>
      <c r="W1415" t="s">
        <v>129</v>
      </c>
      <c r="X1415" t="s">
        <v>16</v>
      </c>
      <c r="Y1415" t="s">
        <v>30</v>
      </c>
      <c r="Z1415" t="s">
        <v>37</v>
      </c>
    </row>
    <row r="1416" spans="1:26" x14ac:dyDescent="0.2">
      <c r="A1416" s="1">
        <v>43629</v>
      </c>
      <c r="B1416" t="s">
        <v>36</v>
      </c>
      <c r="C1416" t="s">
        <v>35</v>
      </c>
      <c r="D1416" t="s">
        <v>34</v>
      </c>
      <c r="E1416" t="s">
        <v>340</v>
      </c>
      <c r="F1416" s="3" t="s">
        <v>17</v>
      </c>
      <c r="G1416" s="3">
        <f>WEEKDAY(A1416,2)</f>
        <v>4</v>
      </c>
      <c r="H1416" s="7">
        <f>N1416+O1416/60</f>
        <v>1</v>
      </c>
      <c r="I1416" s="7">
        <f>P1416+Q1416/60</f>
        <v>2.3333333333333335</v>
      </c>
      <c r="J1416" s="4">
        <f>IFERROR(VLOOKUP($U1416,TONGHOPVERSION!$A$3:$G$240,6,FALSE),VLOOKUP($B1416,TONGHOPVERSION!$A$3:$G$240,6,FALSE))</f>
        <v>236.34688949060637</v>
      </c>
      <c r="K1416" s="4">
        <f>IFERROR(VLOOKUP($U1416,TONGHOPVERSION!$A$3:$G$240,7,FALSE),VLOOKUP($B1416,TONGHOPVERSION!$A$3:$G$240,7,FALSE))</f>
        <v>201.94443000170284</v>
      </c>
      <c r="L1416" s="2">
        <v>4.1666666666666664E-2</v>
      </c>
      <c r="M1416" s="2">
        <v>9.7222222222222224E-2</v>
      </c>
      <c r="N1416" s="6">
        <f t="shared" si="88"/>
        <v>1</v>
      </c>
      <c r="O1416" s="6">
        <f t="shared" si="89"/>
        <v>0</v>
      </c>
      <c r="P1416" s="6">
        <f t="shared" si="90"/>
        <v>2</v>
      </c>
      <c r="Q1416" s="6">
        <f t="shared" si="91"/>
        <v>20</v>
      </c>
      <c r="R1416">
        <v>203</v>
      </c>
      <c r="S1416">
        <v>604</v>
      </c>
      <c r="T1416" s="4">
        <v>122.61199999999999</v>
      </c>
      <c r="U1416" t="s">
        <v>36</v>
      </c>
      <c r="V1416" t="s">
        <v>36</v>
      </c>
      <c r="W1416" t="s">
        <v>36</v>
      </c>
      <c r="X1416" t="s">
        <v>16</v>
      </c>
      <c r="Y1416" t="s">
        <v>30</v>
      </c>
      <c r="Z1416" t="s">
        <v>37</v>
      </c>
    </row>
    <row r="1417" spans="1:26" x14ac:dyDescent="0.2">
      <c r="A1417" s="1">
        <v>43629</v>
      </c>
      <c r="B1417" t="s">
        <v>36</v>
      </c>
      <c r="C1417" t="s">
        <v>35</v>
      </c>
      <c r="D1417" t="s">
        <v>34</v>
      </c>
      <c r="E1417" t="s">
        <v>410</v>
      </c>
      <c r="F1417" s="3" t="s">
        <v>17</v>
      </c>
      <c r="G1417" s="3">
        <f>WEEKDAY(A1417,2)</f>
        <v>4</v>
      </c>
      <c r="H1417" s="7">
        <f>N1417+O1417/60</f>
        <v>10</v>
      </c>
      <c r="I1417" s="7">
        <f>P1417+Q1417/60</f>
        <v>11.333333333333334</v>
      </c>
      <c r="J1417" s="4">
        <f>IFERROR(VLOOKUP($U1417,TONGHOPVERSION!$A$3:$G$240,6,FALSE),VLOOKUP($B1417,TONGHOPVERSION!$A$3:$G$240,6,FALSE))</f>
        <v>236.34688949060637</v>
      </c>
      <c r="K1417" s="4">
        <f>IFERROR(VLOOKUP($U1417,TONGHOPVERSION!$A$3:$G$240,7,FALSE),VLOOKUP($B1417,TONGHOPVERSION!$A$3:$G$240,7,FALSE))</f>
        <v>201.94443000170284</v>
      </c>
      <c r="L1417" s="2">
        <v>0.41666666666666669</v>
      </c>
      <c r="M1417" s="2">
        <v>0.47222222222222227</v>
      </c>
      <c r="N1417" s="6">
        <f t="shared" si="88"/>
        <v>10</v>
      </c>
      <c r="O1417" s="6">
        <f t="shared" si="89"/>
        <v>0</v>
      </c>
      <c r="P1417" s="6">
        <f t="shared" si="90"/>
        <v>11</v>
      </c>
      <c r="Q1417" s="6">
        <f t="shared" si="91"/>
        <v>20</v>
      </c>
      <c r="R1417">
        <v>203</v>
      </c>
      <c r="S1417">
        <v>604</v>
      </c>
      <c r="T1417" s="4">
        <v>122.61199999999999</v>
      </c>
      <c r="U1417" t="s">
        <v>36</v>
      </c>
      <c r="V1417" t="s">
        <v>36</v>
      </c>
      <c r="W1417" t="s">
        <v>36</v>
      </c>
      <c r="X1417" t="s">
        <v>16</v>
      </c>
      <c r="Y1417" t="s">
        <v>30</v>
      </c>
      <c r="Z1417" t="s">
        <v>37</v>
      </c>
    </row>
    <row r="1418" spans="1:26" x14ac:dyDescent="0.2">
      <c r="A1418" s="1">
        <v>43629</v>
      </c>
      <c r="B1418" t="s">
        <v>129</v>
      </c>
      <c r="C1418" t="s">
        <v>27</v>
      </c>
      <c r="D1418" t="s">
        <v>34</v>
      </c>
      <c r="E1418" t="s">
        <v>412</v>
      </c>
      <c r="F1418" s="3" t="s">
        <v>17</v>
      </c>
      <c r="G1418" s="3">
        <f>WEEKDAY(A1418,2)</f>
        <v>4</v>
      </c>
      <c r="H1418" s="7">
        <f>N1418+O1418/60</f>
        <v>6</v>
      </c>
      <c r="I1418" s="7">
        <f>P1418+Q1418/60</f>
        <v>7.333333333333333</v>
      </c>
      <c r="J1418" s="4">
        <f>IFERROR(VLOOKUP($U1418,TONGHOPVERSION!$A$3:$G$240,6,FALSE),VLOOKUP($B1418,TONGHOPVERSION!$A$3:$G$240,6,FALSE))</f>
        <v>239.31340170869245</v>
      </c>
      <c r="K1418" s="4">
        <f>IFERROR(VLOOKUP($U1418,TONGHOPVERSION!$A$3:$G$240,7,FALSE),VLOOKUP($B1418,TONGHOPVERSION!$A$3:$G$240,7,FALSE))</f>
        <v>208.92363712533773</v>
      </c>
      <c r="L1418" s="2">
        <v>0.25</v>
      </c>
      <c r="M1418" s="2">
        <v>0.30555555555555552</v>
      </c>
      <c r="N1418" s="6">
        <f t="shared" si="88"/>
        <v>6</v>
      </c>
      <c r="O1418" s="6">
        <f t="shared" si="89"/>
        <v>0</v>
      </c>
      <c r="P1418" s="6">
        <f t="shared" si="90"/>
        <v>7</v>
      </c>
      <c r="Q1418" s="6">
        <f t="shared" si="91"/>
        <v>20</v>
      </c>
      <c r="R1418">
        <v>203</v>
      </c>
      <c r="S1418">
        <v>602</v>
      </c>
      <c r="T1418" s="4">
        <v>122.206</v>
      </c>
      <c r="U1418" t="s">
        <v>129</v>
      </c>
      <c r="V1418" t="s">
        <v>129</v>
      </c>
      <c r="W1418" t="s">
        <v>129</v>
      </c>
      <c r="X1418" t="s">
        <v>16</v>
      </c>
      <c r="Y1418" t="s">
        <v>30</v>
      </c>
      <c r="Z1418" t="s">
        <v>37</v>
      </c>
    </row>
    <row r="1419" spans="1:26" x14ac:dyDescent="0.2">
      <c r="A1419" s="1">
        <v>43629</v>
      </c>
      <c r="B1419" t="s">
        <v>192</v>
      </c>
      <c r="C1419" t="s">
        <v>27</v>
      </c>
      <c r="D1419" t="s">
        <v>153</v>
      </c>
      <c r="E1419" t="s">
        <v>498</v>
      </c>
      <c r="F1419" s="3" t="s">
        <v>17</v>
      </c>
      <c r="G1419" s="3">
        <f>WEEKDAY(A1419,2)</f>
        <v>4</v>
      </c>
      <c r="H1419" s="7">
        <f>N1419+O1419/60</f>
        <v>23.333333333333332</v>
      </c>
      <c r="I1419" s="7">
        <f>P1419+Q1419/60</f>
        <v>1.0833333333333333</v>
      </c>
      <c r="J1419" s="4">
        <f>IFERROR(VLOOKUP($U1419,TONGHOPVERSION!$A$3:$G$240,6,FALSE),VLOOKUP($B1419,TONGHOPVERSION!$A$3:$G$240,6,FALSE))</f>
        <v>256.8437361537259</v>
      </c>
      <c r="K1419" s="4">
        <f>IFERROR(VLOOKUP($U1419,TONGHOPVERSION!$A$3:$G$240,7,FALSE),VLOOKUP($B1419,TONGHOPVERSION!$A$3:$G$240,7,FALSE))</f>
        <v>276.05114265368064</v>
      </c>
      <c r="L1419" s="2">
        <v>0.97222222222222221</v>
      </c>
      <c r="M1419" s="2">
        <v>4.5138888888888888E-2</v>
      </c>
      <c r="N1419" s="6">
        <f t="shared" si="88"/>
        <v>23</v>
      </c>
      <c r="O1419" s="6">
        <f t="shared" si="89"/>
        <v>20</v>
      </c>
      <c r="P1419" s="6">
        <f t="shared" si="90"/>
        <v>1</v>
      </c>
      <c r="Q1419" s="6">
        <f t="shared" si="91"/>
        <v>5</v>
      </c>
      <c r="R1419">
        <v>203</v>
      </c>
      <c r="S1419">
        <v>879</v>
      </c>
      <c r="T1419" s="4">
        <v>178.43700000000001</v>
      </c>
      <c r="U1419" t="s">
        <v>192</v>
      </c>
      <c r="V1419" t="s">
        <v>192</v>
      </c>
      <c r="W1419" t="s">
        <v>125</v>
      </c>
      <c r="X1419" t="s">
        <v>16</v>
      </c>
      <c r="Y1419" t="s">
        <v>30</v>
      </c>
      <c r="Z1419" t="s">
        <v>37</v>
      </c>
    </row>
    <row r="1420" spans="1:26" x14ac:dyDescent="0.2">
      <c r="A1420" s="1">
        <v>43629</v>
      </c>
      <c r="B1420" t="s">
        <v>252</v>
      </c>
      <c r="C1420" t="s">
        <v>168</v>
      </c>
      <c r="D1420" t="s">
        <v>35</v>
      </c>
      <c r="E1420" t="s">
        <v>392</v>
      </c>
      <c r="F1420" s="3" t="s">
        <v>17</v>
      </c>
      <c r="G1420" s="3">
        <f>WEEKDAY(A1420,2)</f>
        <v>4</v>
      </c>
      <c r="H1420" s="7">
        <f>N1420+O1420/60</f>
        <v>4.916666666666667</v>
      </c>
      <c r="I1420" s="7">
        <f>P1420+Q1420/60</f>
        <v>6.916666666666667</v>
      </c>
      <c r="J1420" s="4">
        <f>IFERROR(VLOOKUP($U1420,TONGHOPVERSION!$A$3:$G$240,6,FALSE),VLOOKUP($B1420,TONGHOPVERSION!$A$3:$G$240,6,FALSE))</f>
        <v>343.25439636723399</v>
      </c>
      <c r="K1420" s="4">
        <f>IFERROR(VLOOKUP($U1420,TONGHOPVERSION!$A$3:$G$240,7,FALSE),VLOOKUP($B1420,TONGHOPVERSION!$A$3:$G$240,7,FALSE))</f>
        <v>347.63650227556832</v>
      </c>
      <c r="L1420" s="2">
        <v>0.20486111111111113</v>
      </c>
      <c r="M1420" s="2">
        <v>0.28819444444444448</v>
      </c>
      <c r="N1420" s="6">
        <f t="shared" si="88"/>
        <v>4</v>
      </c>
      <c r="O1420" s="6">
        <f t="shared" si="89"/>
        <v>55</v>
      </c>
      <c r="P1420" s="6">
        <f t="shared" si="90"/>
        <v>6</v>
      </c>
      <c r="Q1420" s="6">
        <f t="shared" si="91"/>
        <v>55</v>
      </c>
      <c r="R1420">
        <v>203</v>
      </c>
      <c r="S1420">
        <v>967</v>
      </c>
      <c r="T1420" s="4">
        <v>196.30099999999999</v>
      </c>
      <c r="U1420" t="s">
        <v>253</v>
      </c>
      <c r="V1420" t="s">
        <v>253</v>
      </c>
      <c r="W1420" t="s">
        <v>45</v>
      </c>
      <c r="X1420" t="s">
        <v>170</v>
      </c>
      <c r="Y1420" t="s">
        <v>23</v>
      </c>
      <c r="Z1420" t="s">
        <v>37</v>
      </c>
    </row>
    <row r="1421" spans="1:26" x14ac:dyDescent="0.2">
      <c r="A1421" s="1">
        <v>43629</v>
      </c>
      <c r="B1421" t="s">
        <v>253</v>
      </c>
      <c r="C1421" t="s">
        <v>35</v>
      </c>
      <c r="D1421" t="s">
        <v>168</v>
      </c>
      <c r="E1421" t="s">
        <v>393</v>
      </c>
      <c r="F1421" s="3" t="s">
        <v>17</v>
      </c>
      <c r="G1421" s="3">
        <f>WEEKDAY(A1421,2)</f>
        <v>4</v>
      </c>
      <c r="H1421" s="7">
        <f>N1421+O1421/60</f>
        <v>1.8333333333333335</v>
      </c>
      <c r="I1421" s="7">
        <f>P1421+Q1421/60</f>
        <v>3.8333333333333335</v>
      </c>
      <c r="J1421" s="4">
        <f>IFERROR(VLOOKUP($U1421,TONGHOPVERSION!$A$3:$G$240,6,FALSE),VLOOKUP($B1421,TONGHOPVERSION!$A$3:$G$240,6,FALSE))</f>
        <v>343.25439636723399</v>
      </c>
      <c r="K1421" s="4">
        <f>IFERROR(VLOOKUP($U1421,TONGHOPVERSION!$A$3:$G$240,7,FALSE),VLOOKUP($B1421,TONGHOPVERSION!$A$3:$G$240,7,FALSE))</f>
        <v>347.63650227556832</v>
      </c>
      <c r="L1421" s="2">
        <v>7.6388888888888895E-2</v>
      </c>
      <c r="M1421" s="2">
        <v>0.15972222222222224</v>
      </c>
      <c r="N1421" s="6">
        <f t="shared" si="88"/>
        <v>1</v>
      </c>
      <c r="O1421" s="6">
        <f t="shared" si="89"/>
        <v>50</v>
      </c>
      <c r="P1421" s="6">
        <f t="shared" si="90"/>
        <v>3</v>
      </c>
      <c r="Q1421" s="6">
        <f t="shared" si="91"/>
        <v>50</v>
      </c>
      <c r="R1421">
        <v>203</v>
      </c>
      <c r="S1421">
        <v>967</v>
      </c>
      <c r="T1421" s="4">
        <v>196.30099999999999</v>
      </c>
      <c r="U1421" t="s">
        <v>253</v>
      </c>
      <c r="V1421" t="s">
        <v>253</v>
      </c>
      <c r="W1421" t="s">
        <v>45</v>
      </c>
      <c r="X1421" t="s">
        <v>170</v>
      </c>
      <c r="Y1421" t="s">
        <v>23</v>
      </c>
      <c r="Z1421" t="s">
        <v>37</v>
      </c>
    </row>
    <row r="1422" spans="1:26" x14ac:dyDescent="0.2">
      <c r="A1422" s="1">
        <v>43629</v>
      </c>
      <c r="B1422" t="s">
        <v>36</v>
      </c>
      <c r="C1422" t="s">
        <v>35</v>
      </c>
      <c r="D1422" t="s">
        <v>34</v>
      </c>
      <c r="E1422" t="s">
        <v>337</v>
      </c>
      <c r="F1422" s="3" t="s">
        <v>17</v>
      </c>
      <c r="G1422" s="3">
        <f>WEEKDAY(A1422,2)</f>
        <v>4</v>
      </c>
      <c r="H1422" s="7">
        <f>N1422+O1422/60</f>
        <v>11.5</v>
      </c>
      <c r="I1422" s="7">
        <f>P1422+Q1422/60</f>
        <v>12.833333333333334</v>
      </c>
      <c r="J1422" s="4">
        <f>IFERROR(VLOOKUP($U1422,TONGHOPVERSION!$A$3:$G$240,6,FALSE),VLOOKUP($B1422,TONGHOPVERSION!$A$3:$G$240,6,FALSE))</f>
        <v>236.34688949060637</v>
      </c>
      <c r="K1422" s="4">
        <f>IFERROR(VLOOKUP($U1422,TONGHOPVERSION!$A$3:$G$240,7,FALSE),VLOOKUP($B1422,TONGHOPVERSION!$A$3:$G$240,7,FALSE))</f>
        <v>201.94443000170284</v>
      </c>
      <c r="L1422" s="2">
        <v>0.47916666666666669</v>
      </c>
      <c r="M1422" s="2">
        <v>0.53472222222222221</v>
      </c>
      <c r="N1422" s="6">
        <f t="shared" si="88"/>
        <v>11</v>
      </c>
      <c r="O1422" s="6">
        <f t="shared" si="89"/>
        <v>30</v>
      </c>
      <c r="P1422" s="6">
        <f t="shared" si="90"/>
        <v>12</v>
      </c>
      <c r="Q1422" s="6">
        <f t="shared" si="91"/>
        <v>50</v>
      </c>
      <c r="R1422">
        <v>203</v>
      </c>
      <c r="S1422">
        <v>604</v>
      </c>
      <c r="T1422" s="4">
        <v>122.61199999999999</v>
      </c>
      <c r="U1422" t="s">
        <v>36</v>
      </c>
      <c r="V1422" t="s">
        <v>36</v>
      </c>
      <c r="W1422" t="s">
        <v>36</v>
      </c>
      <c r="X1422" t="s">
        <v>16</v>
      </c>
      <c r="Y1422" t="s">
        <v>30</v>
      </c>
      <c r="Z1422" t="s">
        <v>37</v>
      </c>
    </row>
    <row r="1423" spans="1:26" x14ac:dyDescent="0.2">
      <c r="A1423" s="1">
        <v>43629</v>
      </c>
      <c r="B1423" t="s">
        <v>284</v>
      </c>
      <c r="C1423" t="s">
        <v>35</v>
      </c>
      <c r="D1423" t="s">
        <v>119</v>
      </c>
      <c r="E1423" t="s">
        <v>283</v>
      </c>
      <c r="F1423" s="3" t="s">
        <v>17</v>
      </c>
      <c r="G1423" s="3">
        <f>WEEKDAY(A1423,2)</f>
        <v>4</v>
      </c>
      <c r="H1423" s="7">
        <f>N1423+O1423/60</f>
        <v>7.666666666666667</v>
      </c>
      <c r="I1423" s="7">
        <f>P1423+Q1423/60</f>
        <v>8.9166666666666661</v>
      </c>
      <c r="J1423" s="4">
        <f>IFERROR(VLOOKUP($U1423,TONGHOPVERSION!$A$3:$G$240,6,FALSE),VLOOKUP($B1423,TONGHOPVERSION!$A$3:$G$240,6,FALSE))</f>
        <v>233.52231346639445</v>
      </c>
      <c r="K1423" s="4">
        <f>IFERROR(VLOOKUP($U1423,TONGHOPVERSION!$A$3:$G$240,7,FALSE),VLOOKUP($B1423,TONGHOPVERSION!$A$3:$G$240,7,FALSE))</f>
        <v>188.23299562906084</v>
      </c>
      <c r="L1423" s="2">
        <v>0.31944444444444448</v>
      </c>
      <c r="M1423" s="2">
        <v>0.37152777777777773</v>
      </c>
      <c r="N1423" s="6">
        <f t="shared" si="88"/>
        <v>7</v>
      </c>
      <c r="O1423" s="6">
        <f t="shared" si="89"/>
        <v>40</v>
      </c>
      <c r="P1423" s="6">
        <f t="shared" si="90"/>
        <v>8</v>
      </c>
      <c r="Q1423" s="6">
        <f t="shared" si="91"/>
        <v>55</v>
      </c>
      <c r="R1423">
        <v>203</v>
      </c>
      <c r="S1423">
        <v>547</v>
      </c>
      <c r="T1423" s="4">
        <v>111.041</v>
      </c>
      <c r="U1423" t="s">
        <v>284</v>
      </c>
      <c r="V1423" t="s">
        <v>284</v>
      </c>
      <c r="W1423" t="s">
        <v>29</v>
      </c>
      <c r="X1423" t="s">
        <v>16</v>
      </c>
      <c r="Y1423" t="s">
        <v>30</v>
      </c>
      <c r="Z1423" t="s">
        <v>37</v>
      </c>
    </row>
    <row r="1424" spans="1:26" x14ac:dyDescent="0.2">
      <c r="A1424" s="1">
        <v>43629</v>
      </c>
      <c r="B1424" t="s">
        <v>92</v>
      </c>
      <c r="C1424" t="s">
        <v>35</v>
      </c>
      <c r="D1424" t="s">
        <v>27</v>
      </c>
      <c r="E1424" t="s">
        <v>782</v>
      </c>
      <c r="F1424" s="3" t="s">
        <v>17</v>
      </c>
      <c r="G1424" s="3">
        <f>WEEKDAY(A1424,2)</f>
        <v>4</v>
      </c>
      <c r="H1424" s="7">
        <f>N1424+O1424/60</f>
        <v>23.5</v>
      </c>
      <c r="I1424" s="7">
        <f>P1424+Q1424/60</f>
        <v>1.6666666666666665</v>
      </c>
      <c r="J1424" s="4">
        <f>IFERROR(VLOOKUP($U1424,TONGHOPVERSION!$A$3:$G$240,6,FALSE),VLOOKUP($B1424,TONGHOPVERSION!$A$3:$G$240,6,FALSE))</f>
        <v>381.62004815649715</v>
      </c>
      <c r="K1424" s="4">
        <f>IFERROR(VLOOKUP($U1424,TONGHOPVERSION!$A$3:$G$240,7,FALSE),VLOOKUP($B1424,TONGHOPVERSION!$A$3:$G$240,7,FALSE))</f>
        <v>329.70071085785668</v>
      </c>
      <c r="L1424" s="2">
        <v>0.97916666666666663</v>
      </c>
      <c r="M1424" s="2">
        <v>6.9444444444444434E-2</v>
      </c>
      <c r="N1424" s="6">
        <f t="shared" si="88"/>
        <v>23</v>
      </c>
      <c r="O1424" s="6">
        <f t="shared" si="89"/>
        <v>30</v>
      </c>
      <c r="P1424" s="6">
        <f t="shared" si="90"/>
        <v>1</v>
      </c>
      <c r="Q1424" s="6">
        <f t="shared" si="91"/>
        <v>40</v>
      </c>
      <c r="R1424">
        <v>203</v>
      </c>
      <c r="S1424">
        <v>1133</v>
      </c>
      <c r="T1424" s="4">
        <v>229.999</v>
      </c>
      <c r="U1424" t="s">
        <v>92</v>
      </c>
      <c r="V1424" t="s">
        <v>92</v>
      </c>
      <c r="W1424" t="s">
        <v>92</v>
      </c>
      <c r="X1424" t="s">
        <v>16</v>
      </c>
      <c r="Y1424" t="s">
        <v>30</v>
      </c>
      <c r="Z1424" t="s">
        <v>37</v>
      </c>
    </row>
    <row r="1425" spans="1:26" x14ac:dyDescent="0.2">
      <c r="A1425" s="1">
        <v>43629</v>
      </c>
      <c r="B1425" t="s">
        <v>286</v>
      </c>
      <c r="C1425" t="s">
        <v>119</v>
      </c>
      <c r="D1425" t="s">
        <v>35</v>
      </c>
      <c r="E1425" t="s">
        <v>285</v>
      </c>
      <c r="F1425" s="3" t="s">
        <v>17</v>
      </c>
      <c r="G1425" s="3">
        <f>WEEKDAY(A1425,2)</f>
        <v>4</v>
      </c>
      <c r="H1425" s="7">
        <f>N1425+O1425/60</f>
        <v>9.5833333333333339</v>
      </c>
      <c r="I1425" s="7">
        <f>P1425+Q1425/60</f>
        <v>10.833333333333334</v>
      </c>
      <c r="J1425" s="4">
        <f>IFERROR(VLOOKUP($U1425,TONGHOPVERSION!$A$3:$G$240,6,FALSE),VLOOKUP($B1425,TONGHOPVERSION!$A$3:$G$240,6,FALSE))</f>
        <v>233.52231346639445</v>
      </c>
      <c r="K1425" s="4">
        <f>IFERROR(VLOOKUP($U1425,TONGHOPVERSION!$A$3:$G$240,7,FALSE),VLOOKUP($B1425,TONGHOPVERSION!$A$3:$G$240,7,FALSE))</f>
        <v>188.23299562906084</v>
      </c>
      <c r="L1425" s="2">
        <v>0.39930555555555558</v>
      </c>
      <c r="M1425" s="2">
        <v>0.4513888888888889</v>
      </c>
      <c r="N1425" s="6">
        <f t="shared" si="88"/>
        <v>9</v>
      </c>
      <c r="O1425" s="6">
        <f t="shared" si="89"/>
        <v>35</v>
      </c>
      <c r="P1425" s="6">
        <f t="shared" si="90"/>
        <v>10</v>
      </c>
      <c r="Q1425" s="6">
        <f t="shared" si="91"/>
        <v>50</v>
      </c>
      <c r="R1425">
        <v>203</v>
      </c>
      <c r="S1425">
        <v>547</v>
      </c>
      <c r="T1425" s="4">
        <v>111.041</v>
      </c>
      <c r="U1425" t="s">
        <v>284</v>
      </c>
      <c r="V1425" t="s">
        <v>284</v>
      </c>
      <c r="W1425" t="s">
        <v>29</v>
      </c>
      <c r="X1425" t="s">
        <v>16</v>
      </c>
      <c r="Y1425" t="s">
        <v>30</v>
      </c>
      <c r="Z1425" t="s">
        <v>37</v>
      </c>
    </row>
    <row r="1426" spans="1:26" x14ac:dyDescent="0.2">
      <c r="A1426" s="1">
        <v>43629</v>
      </c>
      <c r="B1426" t="s">
        <v>33</v>
      </c>
      <c r="C1426" t="s">
        <v>34</v>
      </c>
      <c r="D1426" t="s">
        <v>35</v>
      </c>
      <c r="E1426" t="s">
        <v>332</v>
      </c>
      <c r="F1426" s="3" t="s">
        <v>17</v>
      </c>
      <c r="G1426" s="3">
        <f>WEEKDAY(A1426,2)</f>
        <v>4</v>
      </c>
      <c r="H1426" s="7">
        <f>N1426+O1426/60</f>
        <v>13.5</v>
      </c>
      <c r="I1426" s="7">
        <f>P1426+Q1426/60</f>
        <v>14.833333333333334</v>
      </c>
      <c r="J1426" s="4">
        <f>IFERROR(VLOOKUP($U1426,TONGHOPVERSION!$A$3:$G$240,6,FALSE),VLOOKUP($B1426,TONGHOPVERSION!$A$3:$G$240,6,FALSE))</f>
        <v>236.34688949060637</v>
      </c>
      <c r="K1426" s="4">
        <f>IFERROR(VLOOKUP($U1426,TONGHOPVERSION!$A$3:$G$240,7,FALSE),VLOOKUP($B1426,TONGHOPVERSION!$A$3:$G$240,7,FALSE))</f>
        <v>201.94443000170284</v>
      </c>
      <c r="L1426" s="2">
        <v>0.5625</v>
      </c>
      <c r="M1426" s="2">
        <v>0.61805555555555558</v>
      </c>
      <c r="N1426" s="6">
        <f t="shared" si="88"/>
        <v>13</v>
      </c>
      <c r="O1426" s="6">
        <f t="shared" si="89"/>
        <v>30</v>
      </c>
      <c r="P1426" s="6">
        <f t="shared" si="90"/>
        <v>14</v>
      </c>
      <c r="Q1426" s="6">
        <f t="shared" si="91"/>
        <v>50</v>
      </c>
      <c r="R1426">
        <v>203</v>
      </c>
      <c r="S1426">
        <v>604</v>
      </c>
      <c r="T1426" s="4">
        <v>122.61199999999999</v>
      </c>
      <c r="U1426" t="s">
        <v>36</v>
      </c>
      <c r="V1426" t="s">
        <v>36</v>
      </c>
      <c r="W1426" t="s">
        <v>36</v>
      </c>
      <c r="X1426" t="s">
        <v>16</v>
      </c>
      <c r="Y1426" t="s">
        <v>30</v>
      </c>
      <c r="Z1426" t="s">
        <v>288</v>
      </c>
    </row>
    <row r="1427" spans="1:26" x14ac:dyDescent="0.2">
      <c r="A1427" s="1">
        <v>43629</v>
      </c>
      <c r="B1427" t="s">
        <v>676</v>
      </c>
      <c r="C1427" t="s">
        <v>66</v>
      </c>
      <c r="D1427" t="s">
        <v>677</v>
      </c>
      <c r="E1427" t="s">
        <v>675</v>
      </c>
      <c r="F1427" s="3" t="s">
        <v>17</v>
      </c>
      <c r="G1427" s="3">
        <f>WEEKDAY(A1427,2)</f>
        <v>4</v>
      </c>
      <c r="H1427" s="7">
        <f>N1427+O1427/60</f>
        <v>7.583333333333333</v>
      </c>
      <c r="I1427" s="7">
        <f>P1427+Q1427/60</f>
        <v>12.166666666666666</v>
      </c>
      <c r="J1427" s="4">
        <f>IFERROR(VLOOKUP($U1427,TONGHOPVERSION!$A$3:$G$240,6,FALSE),VLOOKUP($B1427,TONGHOPVERSION!$A$3:$G$240,6,FALSE))</f>
        <v>621.10028722441427</v>
      </c>
      <c r="K1427" s="4">
        <f>IFERROR(VLOOKUP($U1427,TONGHOPVERSION!$A$3:$G$240,7,FALSE),VLOOKUP($B1427,TONGHOPVERSION!$A$3:$G$240,7,FALSE))</f>
        <v>546.38473856509631</v>
      </c>
      <c r="L1427" s="2">
        <v>0.31597222222222221</v>
      </c>
      <c r="M1427" s="2">
        <v>0.50694444444444442</v>
      </c>
      <c r="N1427" s="6">
        <f t="shared" si="88"/>
        <v>7</v>
      </c>
      <c r="O1427" s="6">
        <f t="shared" si="89"/>
        <v>35</v>
      </c>
      <c r="P1427" s="6">
        <f t="shared" si="90"/>
        <v>12</v>
      </c>
      <c r="Q1427" s="6">
        <f t="shared" si="91"/>
        <v>10</v>
      </c>
      <c r="R1427">
        <v>203</v>
      </c>
      <c r="S1427">
        <v>3111</v>
      </c>
      <c r="T1427" s="4">
        <v>631.53300000000002</v>
      </c>
      <c r="U1427" t="s">
        <v>676</v>
      </c>
      <c r="V1427" t="s">
        <v>676</v>
      </c>
      <c r="W1427" t="s">
        <v>21</v>
      </c>
      <c r="X1427" t="s">
        <v>197</v>
      </c>
      <c r="Y1427" t="s">
        <v>23</v>
      </c>
      <c r="Z1427" t="s">
        <v>24</v>
      </c>
    </row>
    <row r="1428" spans="1:26" x14ac:dyDescent="0.2">
      <c r="A1428" s="1">
        <v>43629</v>
      </c>
      <c r="B1428" t="s">
        <v>679</v>
      </c>
      <c r="C1428" t="s">
        <v>677</v>
      </c>
      <c r="D1428" t="s">
        <v>66</v>
      </c>
      <c r="E1428" t="s">
        <v>678</v>
      </c>
      <c r="F1428" s="3" t="s">
        <v>17</v>
      </c>
      <c r="G1428" s="3">
        <f>WEEKDAY(A1428,2)</f>
        <v>4</v>
      </c>
      <c r="H1428" s="7">
        <f>N1428+O1428/60</f>
        <v>13.333333333333334</v>
      </c>
      <c r="I1428" s="7">
        <f>P1428+Q1428/60</f>
        <v>18</v>
      </c>
      <c r="J1428" s="4">
        <f>IFERROR(VLOOKUP($U1428,TONGHOPVERSION!$A$3:$G$240,6,FALSE),VLOOKUP($B1428,TONGHOPVERSION!$A$3:$G$240,6,FALSE))</f>
        <v>621.10028722441427</v>
      </c>
      <c r="K1428" s="4">
        <f>IFERROR(VLOOKUP($U1428,TONGHOPVERSION!$A$3:$G$240,7,FALSE),VLOOKUP($B1428,TONGHOPVERSION!$A$3:$G$240,7,FALSE))</f>
        <v>546.38473856509631</v>
      </c>
      <c r="L1428" s="2">
        <v>0.55555555555555558</v>
      </c>
      <c r="M1428" s="2">
        <v>0.75</v>
      </c>
      <c r="N1428" s="6">
        <f t="shared" si="88"/>
        <v>13</v>
      </c>
      <c r="O1428" s="6">
        <f t="shared" si="89"/>
        <v>20</v>
      </c>
      <c r="P1428" s="6">
        <f t="shared" si="90"/>
        <v>18</v>
      </c>
      <c r="Q1428" s="6">
        <f t="shared" si="91"/>
        <v>0</v>
      </c>
      <c r="R1428">
        <v>203</v>
      </c>
      <c r="S1428">
        <v>3111</v>
      </c>
      <c r="T1428" s="4">
        <v>631.53300000000002</v>
      </c>
      <c r="U1428" t="s">
        <v>676</v>
      </c>
      <c r="V1428" t="s">
        <v>676</v>
      </c>
      <c r="W1428" t="s">
        <v>21</v>
      </c>
      <c r="X1428" t="s">
        <v>197</v>
      </c>
      <c r="Y1428" t="s">
        <v>23</v>
      </c>
      <c r="Z1428" t="s">
        <v>24</v>
      </c>
    </row>
    <row r="1429" spans="1:26" x14ac:dyDescent="0.2">
      <c r="A1429" s="1">
        <v>43629</v>
      </c>
      <c r="B1429" t="s">
        <v>92</v>
      </c>
      <c r="C1429" t="s">
        <v>35</v>
      </c>
      <c r="D1429" t="s">
        <v>27</v>
      </c>
      <c r="E1429" t="s">
        <v>130</v>
      </c>
      <c r="F1429" s="3" t="s">
        <v>17</v>
      </c>
      <c r="G1429" s="3">
        <f>WEEKDAY(A1429,2)</f>
        <v>4</v>
      </c>
      <c r="H1429" s="7">
        <f>N1429+O1429/60</f>
        <v>2</v>
      </c>
      <c r="I1429" s="7">
        <f>P1429+Q1429/60</f>
        <v>4.166666666666667</v>
      </c>
      <c r="J1429" s="4">
        <f>IFERROR(VLOOKUP($U1429,TONGHOPVERSION!$A$3:$G$240,6,FALSE),VLOOKUP($B1429,TONGHOPVERSION!$A$3:$G$240,6,FALSE))</f>
        <v>381.62004815649715</v>
      </c>
      <c r="K1429" s="4">
        <f>IFERROR(VLOOKUP($U1429,TONGHOPVERSION!$A$3:$G$240,7,FALSE),VLOOKUP($B1429,TONGHOPVERSION!$A$3:$G$240,7,FALSE))</f>
        <v>329.70071085785668</v>
      </c>
      <c r="L1429" s="2">
        <v>8.3333333333333329E-2</v>
      </c>
      <c r="M1429" s="2">
        <v>0.17361111111111113</v>
      </c>
      <c r="N1429" s="6">
        <f t="shared" si="88"/>
        <v>2</v>
      </c>
      <c r="O1429" s="6">
        <f t="shared" si="89"/>
        <v>0</v>
      </c>
      <c r="P1429" s="6">
        <f t="shared" si="90"/>
        <v>4</v>
      </c>
      <c r="Q1429" s="6">
        <f t="shared" si="91"/>
        <v>10</v>
      </c>
      <c r="R1429">
        <v>203</v>
      </c>
      <c r="S1429">
        <v>1133</v>
      </c>
      <c r="T1429" s="4">
        <v>229.999</v>
      </c>
      <c r="U1429" t="s">
        <v>92</v>
      </c>
      <c r="V1429" t="s">
        <v>92</v>
      </c>
      <c r="W1429" t="s">
        <v>92</v>
      </c>
      <c r="X1429" t="s">
        <v>16</v>
      </c>
      <c r="Y1429" t="s">
        <v>30</v>
      </c>
      <c r="Z1429" t="s">
        <v>37</v>
      </c>
    </row>
    <row r="1430" spans="1:26" x14ac:dyDescent="0.2">
      <c r="A1430" s="1">
        <v>43629</v>
      </c>
      <c r="B1430" t="s">
        <v>184</v>
      </c>
      <c r="C1430" t="s">
        <v>27</v>
      </c>
      <c r="D1430" t="s">
        <v>66</v>
      </c>
      <c r="E1430" t="s">
        <v>188</v>
      </c>
      <c r="F1430" s="3" t="s">
        <v>17</v>
      </c>
      <c r="G1430" s="3">
        <f>WEEKDAY(A1430,2)</f>
        <v>4</v>
      </c>
      <c r="H1430" s="7">
        <f>N1430+O1430/60</f>
        <v>5.5</v>
      </c>
      <c r="I1430" s="7">
        <f>P1430+Q1430/60</f>
        <v>6.666666666666667</v>
      </c>
      <c r="J1430" s="4">
        <f>IFERROR(VLOOKUP($U1430,TONGHOPVERSION!$A$3:$G$240,6,FALSE),VLOOKUP($B1430,TONGHOPVERSION!$A$3:$G$240,6,FALSE))</f>
        <v>184.25871592968858</v>
      </c>
      <c r="K1430" s="4">
        <f>IFERROR(VLOOKUP($U1430,TONGHOPVERSION!$A$3:$G$240,7,FALSE),VLOOKUP($B1430,TONGHOPVERSION!$A$3:$G$240,7,FALSE))</f>
        <v>154.07262794368225</v>
      </c>
      <c r="L1430" s="2">
        <v>0.22916666666666666</v>
      </c>
      <c r="M1430" s="2">
        <v>0.27777777777777779</v>
      </c>
      <c r="N1430" s="6">
        <f t="shared" si="88"/>
        <v>5</v>
      </c>
      <c r="O1430" s="6">
        <f t="shared" si="89"/>
        <v>30</v>
      </c>
      <c r="P1430" s="6">
        <f t="shared" si="90"/>
        <v>6</v>
      </c>
      <c r="Q1430" s="6">
        <f t="shared" si="91"/>
        <v>40</v>
      </c>
      <c r="R1430">
        <v>203</v>
      </c>
      <c r="S1430">
        <v>309</v>
      </c>
      <c r="T1430" s="4">
        <v>62.726999999999997</v>
      </c>
      <c r="U1430" t="s">
        <v>184</v>
      </c>
      <c r="V1430" t="s">
        <v>184</v>
      </c>
      <c r="W1430" t="s">
        <v>29</v>
      </c>
      <c r="X1430" t="s">
        <v>16</v>
      </c>
      <c r="Y1430" t="s">
        <v>30</v>
      </c>
      <c r="Z1430" t="s">
        <v>37</v>
      </c>
    </row>
    <row r="1431" spans="1:26" x14ac:dyDescent="0.2">
      <c r="A1431" s="1">
        <v>43629</v>
      </c>
      <c r="B1431" t="s">
        <v>33</v>
      </c>
      <c r="C1431" t="s">
        <v>34</v>
      </c>
      <c r="D1431" t="s">
        <v>35</v>
      </c>
      <c r="E1431" t="s">
        <v>524</v>
      </c>
      <c r="F1431" s="3" t="s">
        <v>17</v>
      </c>
      <c r="G1431" s="3">
        <f>WEEKDAY(A1431,2)</f>
        <v>4</v>
      </c>
      <c r="H1431" s="7">
        <f>N1431+O1431/60</f>
        <v>9.1666666666666661</v>
      </c>
      <c r="I1431" s="7">
        <f>P1431+Q1431/60</f>
        <v>10.5</v>
      </c>
      <c r="J1431" s="4">
        <f>IFERROR(VLOOKUP($U1431,TONGHOPVERSION!$A$3:$G$240,6,FALSE),VLOOKUP($B1431,TONGHOPVERSION!$A$3:$G$240,6,FALSE))</f>
        <v>236.34688949060637</v>
      </c>
      <c r="K1431" s="4">
        <f>IFERROR(VLOOKUP($U1431,TONGHOPVERSION!$A$3:$G$240,7,FALSE),VLOOKUP($B1431,TONGHOPVERSION!$A$3:$G$240,7,FALSE))</f>
        <v>201.94443000170284</v>
      </c>
      <c r="L1431" s="2">
        <v>0.38194444444444442</v>
      </c>
      <c r="M1431" s="2">
        <v>0.4375</v>
      </c>
      <c r="N1431" s="6">
        <f t="shared" si="88"/>
        <v>9</v>
      </c>
      <c r="O1431" s="6">
        <f t="shared" si="89"/>
        <v>10</v>
      </c>
      <c r="P1431" s="6">
        <f t="shared" si="90"/>
        <v>10</v>
      </c>
      <c r="Q1431" s="6">
        <f t="shared" si="91"/>
        <v>30</v>
      </c>
      <c r="R1431">
        <v>203</v>
      </c>
      <c r="S1431">
        <v>604</v>
      </c>
      <c r="T1431" s="4">
        <v>122.61199999999999</v>
      </c>
      <c r="U1431" t="s">
        <v>36</v>
      </c>
      <c r="V1431" t="s">
        <v>36</v>
      </c>
      <c r="W1431" t="s">
        <v>36</v>
      </c>
      <c r="X1431" t="s">
        <v>16</v>
      </c>
      <c r="Y1431" t="s">
        <v>30</v>
      </c>
      <c r="Z1431" t="s">
        <v>37</v>
      </c>
    </row>
    <row r="1432" spans="1:26" x14ac:dyDescent="0.2">
      <c r="A1432" s="1">
        <v>43629</v>
      </c>
      <c r="B1432" t="s">
        <v>526</v>
      </c>
      <c r="C1432" t="s">
        <v>34</v>
      </c>
      <c r="D1432" t="s">
        <v>124</v>
      </c>
      <c r="E1432" t="s">
        <v>525</v>
      </c>
      <c r="F1432" s="3" t="s">
        <v>17</v>
      </c>
      <c r="G1432" s="3">
        <f>WEEKDAY(A1432,2)</f>
        <v>4</v>
      </c>
      <c r="H1432" s="7">
        <f>N1432+O1432/60</f>
        <v>5.25</v>
      </c>
      <c r="I1432" s="7">
        <f>P1432+Q1432/60</f>
        <v>6.5</v>
      </c>
      <c r="J1432" s="4">
        <f>IFERROR(VLOOKUP($U1432,TONGHOPVERSION!$A$3:$G$240,6,FALSE),VLOOKUP($B1432,TONGHOPVERSION!$A$3:$G$240,6,FALSE))</f>
        <v>156.26131566413531</v>
      </c>
      <c r="K1432" s="4">
        <f>IFERROR(VLOOKUP($U1432,TONGHOPVERSION!$A$3:$G$240,7,FALSE),VLOOKUP($B1432,TONGHOPVERSION!$A$3:$G$240,7,FALSE))</f>
        <v>181.64206266468781</v>
      </c>
      <c r="L1432" s="2">
        <v>0.21875</v>
      </c>
      <c r="M1432" s="2">
        <v>0.27083333333333331</v>
      </c>
      <c r="N1432" s="6">
        <f t="shared" si="88"/>
        <v>5</v>
      </c>
      <c r="O1432" s="6">
        <f t="shared" si="89"/>
        <v>15</v>
      </c>
      <c r="P1432" s="6">
        <f t="shared" si="90"/>
        <v>6</v>
      </c>
      <c r="Q1432" s="6">
        <f t="shared" si="91"/>
        <v>30</v>
      </c>
      <c r="R1432">
        <v>203</v>
      </c>
      <c r="S1432">
        <v>555</v>
      </c>
      <c r="T1432" s="4">
        <v>112.66500000000001</v>
      </c>
      <c r="U1432" t="s">
        <v>526</v>
      </c>
      <c r="V1432" t="s">
        <v>526</v>
      </c>
      <c r="W1432" t="s">
        <v>41</v>
      </c>
      <c r="X1432" t="s">
        <v>16</v>
      </c>
      <c r="Y1432" t="s">
        <v>30</v>
      </c>
      <c r="Z1432" t="s">
        <v>37</v>
      </c>
    </row>
    <row r="1433" spans="1:26" x14ac:dyDescent="0.2">
      <c r="A1433" s="1">
        <v>43629</v>
      </c>
      <c r="B1433" t="s">
        <v>36</v>
      </c>
      <c r="C1433" t="s">
        <v>35</v>
      </c>
      <c r="D1433" t="s">
        <v>34</v>
      </c>
      <c r="E1433" t="s">
        <v>527</v>
      </c>
      <c r="F1433" s="3" t="s">
        <v>17</v>
      </c>
      <c r="G1433" s="3">
        <f>WEEKDAY(A1433,2)</f>
        <v>4</v>
      </c>
      <c r="H1433" s="7">
        <f>N1433+O1433/60</f>
        <v>3.1666666666666665</v>
      </c>
      <c r="I1433" s="7">
        <f>P1433+Q1433/60</f>
        <v>4.583333333333333</v>
      </c>
      <c r="J1433" s="4">
        <f>IFERROR(VLOOKUP($U1433,TONGHOPVERSION!$A$3:$G$240,6,FALSE),VLOOKUP($B1433,TONGHOPVERSION!$A$3:$G$240,6,FALSE))</f>
        <v>236.34688949060637</v>
      </c>
      <c r="K1433" s="4">
        <f>IFERROR(VLOOKUP($U1433,TONGHOPVERSION!$A$3:$G$240,7,FALSE),VLOOKUP($B1433,TONGHOPVERSION!$A$3:$G$240,7,FALSE))</f>
        <v>201.94443000170284</v>
      </c>
      <c r="L1433" s="2">
        <v>0.13194444444444445</v>
      </c>
      <c r="M1433" s="2">
        <v>0.19097222222222221</v>
      </c>
      <c r="N1433" s="6">
        <f t="shared" si="88"/>
        <v>3</v>
      </c>
      <c r="O1433" s="6">
        <f t="shared" si="89"/>
        <v>10</v>
      </c>
      <c r="P1433" s="6">
        <f t="shared" si="90"/>
        <v>4</v>
      </c>
      <c r="Q1433" s="6">
        <f t="shared" si="91"/>
        <v>35</v>
      </c>
      <c r="R1433">
        <v>203</v>
      </c>
      <c r="S1433">
        <v>604</v>
      </c>
      <c r="T1433" s="4">
        <v>122.61199999999999</v>
      </c>
      <c r="U1433" t="s">
        <v>36</v>
      </c>
      <c r="V1433" t="s">
        <v>36</v>
      </c>
      <c r="W1433" t="s">
        <v>36</v>
      </c>
      <c r="X1433" t="s">
        <v>16</v>
      </c>
      <c r="Y1433" t="s">
        <v>30</v>
      </c>
      <c r="Z1433" t="s">
        <v>37</v>
      </c>
    </row>
    <row r="1434" spans="1:26" x14ac:dyDescent="0.2">
      <c r="A1434" s="1">
        <v>43629</v>
      </c>
      <c r="B1434" t="s">
        <v>510</v>
      </c>
      <c r="C1434" t="s">
        <v>35</v>
      </c>
      <c r="D1434" t="s">
        <v>173</v>
      </c>
      <c r="E1434" t="s">
        <v>528</v>
      </c>
      <c r="F1434" s="3" t="s">
        <v>17</v>
      </c>
      <c r="G1434" s="3">
        <f>WEEKDAY(A1434,2)</f>
        <v>4</v>
      </c>
      <c r="H1434" s="7">
        <f>N1434+O1434/60</f>
        <v>11.583333333333334</v>
      </c>
      <c r="I1434" s="7">
        <f>P1434+Q1434/60</f>
        <v>14</v>
      </c>
      <c r="J1434" s="4">
        <f>IFERROR(VLOOKUP($U1434,TONGHOPVERSION!$A$3:$G$240,6,FALSE),VLOOKUP($B1434,TONGHOPVERSION!$A$3:$G$240,6,FALSE))</f>
        <v>524.34786512385949</v>
      </c>
      <c r="K1434" s="4">
        <f>IFERROR(VLOOKUP($U1434,TONGHOPVERSION!$A$3:$G$240,7,FALSE),VLOOKUP($B1434,TONGHOPVERSION!$A$3:$G$240,7,FALSE))</f>
        <v>478.47904156320539</v>
      </c>
      <c r="L1434" s="2">
        <v>0.4826388888888889</v>
      </c>
      <c r="M1434" s="2">
        <v>0.58333333333333337</v>
      </c>
      <c r="N1434" s="6">
        <f t="shared" si="88"/>
        <v>11</v>
      </c>
      <c r="O1434" s="6">
        <f t="shared" si="89"/>
        <v>35</v>
      </c>
      <c r="P1434" s="6">
        <f t="shared" si="90"/>
        <v>14</v>
      </c>
      <c r="Q1434" s="6">
        <f t="shared" si="91"/>
        <v>0</v>
      </c>
      <c r="R1434">
        <v>203</v>
      </c>
      <c r="S1434">
        <v>1503</v>
      </c>
      <c r="T1434" s="4">
        <v>305.10899999999998</v>
      </c>
      <c r="U1434" t="s">
        <v>510</v>
      </c>
      <c r="V1434" t="s">
        <v>510</v>
      </c>
      <c r="W1434" t="s">
        <v>21</v>
      </c>
      <c r="X1434" t="s">
        <v>135</v>
      </c>
      <c r="Y1434" t="s">
        <v>23</v>
      </c>
      <c r="Z1434" t="s">
        <v>37</v>
      </c>
    </row>
    <row r="1435" spans="1:26" x14ac:dyDescent="0.2">
      <c r="A1435" s="1">
        <v>43629</v>
      </c>
      <c r="B1435" t="s">
        <v>530</v>
      </c>
      <c r="C1435" t="s">
        <v>124</v>
      </c>
      <c r="D1435" t="s">
        <v>34</v>
      </c>
      <c r="E1435" t="s">
        <v>529</v>
      </c>
      <c r="F1435" s="3" t="s">
        <v>17</v>
      </c>
      <c r="G1435" s="3">
        <f>WEEKDAY(A1435,2)</f>
        <v>4</v>
      </c>
      <c r="H1435" s="7">
        <f>N1435+O1435/60</f>
        <v>7.166666666666667</v>
      </c>
      <c r="I1435" s="7">
        <f>P1435+Q1435/60</f>
        <v>8.4166666666666661</v>
      </c>
      <c r="J1435" s="4">
        <f>IFERROR(VLOOKUP($U1435,TONGHOPVERSION!$A$3:$G$240,6,FALSE),VLOOKUP($B1435,TONGHOPVERSION!$A$3:$G$240,6,FALSE))</f>
        <v>156.26131566413531</v>
      </c>
      <c r="K1435" s="4">
        <f>IFERROR(VLOOKUP($U1435,TONGHOPVERSION!$A$3:$G$240,7,FALSE),VLOOKUP($B1435,TONGHOPVERSION!$A$3:$G$240,7,FALSE))</f>
        <v>181.64206266468781</v>
      </c>
      <c r="L1435" s="2">
        <v>0.2986111111111111</v>
      </c>
      <c r="M1435" s="2">
        <v>0.35069444444444442</v>
      </c>
      <c r="N1435" s="6">
        <f t="shared" si="88"/>
        <v>7</v>
      </c>
      <c r="O1435" s="6">
        <f t="shared" si="89"/>
        <v>10</v>
      </c>
      <c r="P1435" s="6">
        <f t="shared" si="90"/>
        <v>8</v>
      </c>
      <c r="Q1435" s="6">
        <f t="shared" si="91"/>
        <v>25</v>
      </c>
      <c r="R1435">
        <v>203</v>
      </c>
      <c r="S1435">
        <v>555</v>
      </c>
      <c r="T1435" s="4">
        <v>112.66500000000001</v>
      </c>
      <c r="U1435" t="s">
        <v>526</v>
      </c>
      <c r="V1435" t="s">
        <v>526</v>
      </c>
      <c r="W1435" t="s">
        <v>41</v>
      </c>
      <c r="X1435" t="s">
        <v>16</v>
      </c>
      <c r="Y1435" t="s">
        <v>30</v>
      </c>
      <c r="Z1435" t="s">
        <v>37</v>
      </c>
    </row>
    <row r="1436" spans="1:26" x14ac:dyDescent="0.2">
      <c r="A1436" s="1">
        <v>43629</v>
      </c>
      <c r="B1436" t="s">
        <v>65</v>
      </c>
      <c r="C1436" t="s">
        <v>66</v>
      </c>
      <c r="D1436" t="s">
        <v>35</v>
      </c>
      <c r="E1436" t="s">
        <v>743</v>
      </c>
      <c r="F1436" s="3" t="s">
        <v>17</v>
      </c>
      <c r="G1436" s="3">
        <f>WEEKDAY(A1436,2)</f>
        <v>4</v>
      </c>
      <c r="H1436" s="7">
        <f>N1436+O1436/60</f>
        <v>14.416666666666666</v>
      </c>
      <c r="I1436" s="7">
        <f>P1436+Q1436/60</f>
        <v>16.333333333333332</v>
      </c>
      <c r="J1436" s="4">
        <f>IFERROR(VLOOKUP($U1436,TONGHOPVERSION!$A$3:$G$240,6,FALSE),VLOOKUP($B1436,TONGHOPVERSION!$A$3:$G$240,6,FALSE))</f>
        <v>292.75199550278143</v>
      </c>
      <c r="K1436" s="4">
        <f>IFERROR(VLOOKUP($U1436,TONGHOPVERSION!$A$3:$G$240,7,FALSE),VLOOKUP($B1436,TONGHOPVERSION!$A$3:$G$240,7,FALSE))</f>
        <v>283.06606117169179</v>
      </c>
      <c r="L1436" s="2">
        <v>0.60069444444444442</v>
      </c>
      <c r="M1436" s="2">
        <v>0.68055555555555547</v>
      </c>
      <c r="N1436" s="6">
        <f t="shared" si="88"/>
        <v>14</v>
      </c>
      <c r="O1436" s="6">
        <f t="shared" si="89"/>
        <v>25</v>
      </c>
      <c r="P1436" s="6">
        <f t="shared" si="90"/>
        <v>16</v>
      </c>
      <c r="Q1436" s="6">
        <f t="shared" si="91"/>
        <v>20</v>
      </c>
      <c r="R1436">
        <v>203</v>
      </c>
      <c r="S1436">
        <v>1062</v>
      </c>
      <c r="T1436" s="4">
        <v>215.58600000000001</v>
      </c>
      <c r="U1436" t="s">
        <v>67</v>
      </c>
      <c r="V1436" t="s">
        <v>67</v>
      </c>
      <c r="W1436" t="s">
        <v>29</v>
      </c>
      <c r="X1436" t="s">
        <v>16</v>
      </c>
      <c r="Y1436" t="s">
        <v>30</v>
      </c>
      <c r="Z1436" t="s">
        <v>37</v>
      </c>
    </row>
    <row r="1437" spans="1:26" x14ac:dyDescent="0.2">
      <c r="A1437" s="1">
        <v>43629</v>
      </c>
      <c r="B1437" t="s">
        <v>67</v>
      </c>
      <c r="C1437" t="s">
        <v>35</v>
      </c>
      <c r="D1437" t="s">
        <v>66</v>
      </c>
      <c r="E1437" t="s">
        <v>744</v>
      </c>
      <c r="F1437" s="3" t="s">
        <v>17</v>
      </c>
      <c r="G1437" s="3">
        <f>WEEKDAY(A1437,2)</f>
        <v>4</v>
      </c>
      <c r="H1437" s="7">
        <f>N1437+O1437/60</f>
        <v>11.833333333333334</v>
      </c>
      <c r="I1437" s="7">
        <f>P1437+Q1437/60</f>
        <v>13.75</v>
      </c>
      <c r="J1437" s="4">
        <f>IFERROR(VLOOKUP($U1437,TONGHOPVERSION!$A$3:$G$240,6,FALSE),VLOOKUP($B1437,TONGHOPVERSION!$A$3:$G$240,6,FALSE))</f>
        <v>292.75199550278143</v>
      </c>
      <c r="K1437" s="4">
        <f>IFERROR(VLOOKUP($U1437,TONGHOPVERSION!$A$3:$G$240,7,FALSE),VLOOKUP($B1437,TONGHOPVERSION!$A$3:$G$240,7,FALSE))</f>
        <v>283.06606117169179</v>
      </c>
      <c r="L1437" s="2">
        <v>0.49305555555555558</v>
      </c>
      <c r="M1437" s="2">
        <v>0.57291666666666663</v>
      </c>
      <c r="N1437" s="6">
        <f t="shared" si="88"/>
        <v>11</v>
      </c>
      <c r="O1437" s="6">
        <f t="shared" si="89"/>
        <v>50</v>
      </c>
      <c r="P1437" s="6">
        <f t="shared" si="90"/>
        <v>13</v>
      </c>
      <c r="Q1437" s="6">
        <f t="shared" si="91"/>
        <v>45</v>
      </c>
      <c r="R1437">
        <v>203</v>
      </c>
      <c r="S1437">
        <v>1062</v>
      </c>
      <c r="T1437" s="4">
        <v>215.58600000000001</v>
      </c>
      <c r="U1437" t="s">
        <v>67</v>
      </c>
      <c r="V1437" t="s">
        <v>67</v>
      </c>
      <c r="W1437" t="s">
        <v>29</v>
      </c>
      <c r="X1437" t="s">
        <v>16</v>
      </c>
      <c r="Y1437" t="s">
        <v>30</v>
      </c>
      <c r="Z1437" t="s">
        <v>37</v>
      </c>
    </row>
    <row r="1438" spans="1:26" x14ac:dyDescent="0.2">
      <c r="A1438" s="1">
        <v>43629</v>
      </c>
      <c r="B1438" t="s">
        <v>252</v>
      </c>
      <c r="C1438" t="s">
        <v>168</v>
      </c>
      <c r="D1438" t="s">
        <v>35</v>
      </c>
      <c r="E1438" t="s">
        <v>259</v>
      </c>
      <c r="F1438" s="3" t="s">
        <v>17</v>
      </c>
      <c r="G1438" s="3">
        <f>WEEKDAY(A1438,2)</f>
        <v>4</v>
      </c>
      <c r="H1438" s="7">
        <f>N1438+O1438/60</f>
        <v>8.9166666666666661</v>
      </c>
      <c r="I1438" s="7">
        <f>P1438+Q1438/60</f>
        <v>10.916666666666666</v>
      </c>
      <c r="J1438" s="4">
        <f>IFERROR(VLOOKUP($U1438,TONGHOPVERSION!$A$3:$G$240,6,FALSE),VLOOKUP($B1438,TONGHOPVERSION!$A$3:$G$240,6,FALSE))</f>
        <v>343.25439636723399</v>
      </c>
      <c r="K1438" s="4">
        <f>IFERROR(VLOOKUP($U1438,TONGHOPVERSION!$A$3:$G$240,7,FALSE),VLOOKUP($B1438,TONGHOPVERSION!$A$3:$G$240,7,FALSE))</f>
        <v>347.63650227556832</v>
      </c>
      <c r="L1438" s="2">
        <v>0.37152777777777773</v>
      </c>
      <c r="M1438" s="2">
        <v>0.4548611111111111</v>
      </c>
      <c r="N1438" s="6">
        <f t="shared" si="88"/>
        <v>8</v>
      </c>
      <c r="O1438" s="6">
        <f t="shared" si="89"/>
        <v>55</v>
      </c>
      <c r="P1438" s="6">
        <f t="shared" si="90"/>
        <v>10</v>
      </c>
      <c r="Q1438" s="6">
        <f t="shared" si="91"/>
        <v>55</v>
      </c>
      <c r="R1438">
        <v>203</v>
      </c>
      <c r="S1438">
        <v>967</v>
      </c>
      <c r="T1438" s="4">
        <v>196.30099999999999</v>
      </c>
      <c r="U1438" t="s">
        <v>253</v>
      </c>
      <c r="V1438" t="s">
        <v>253</v>
      </c>
      <c r="W1438" t="s">
        <v>45</v>
      </c>
      <c r="X1438" t="s">
        <v>170</v>
      </c>
      <c r="Y1438" t="s">
        <v>23</v>
      </c>
      <c r="Z1438" t="s">
        <v>37</v>
      </c>
    </row>
    <row r="1439" spans="1:26" x14ac:dyDescent="0.2">
      <c r="A1439" s="1">
        <v>43629</v>
      </c>
      <c r="B1439" t="s">
        <v>33</v>
      </c>
      <c r="C1439" t="s">
        <v>34</v>
      </c>
      <c r="D1439" t="s">
        <v>35</v>
      </c>
      <c r="E1439" t="s">
        <v>488</v>
      </c>
      <c r="F1439" s="3" t="s">
        <v>17</v>
      </c>
      <c r="G1439" s="3">
        <f>WEEKDAY(A1439,2)</f>
        <v>4</v>
      </c>
      <c r="H1439" s="7">
        <f>N1439+O1439/60</f>
        <v>3</v>
      </c>
      <c r="I1439" s="7">
        <f>P1439+Q1439/60</f>
        <v>4.333333333333333</v>
      </c>
      <c r="J1439" s="4">
        <f>IFERROR(VLOOKUP($U1439,TONGHOPVERSION!$A$3:$G$240,6,FALSE),VLOOKUP($B1439,TONGHOPVERSION!$A$3:$G$240,6,FALSE))</f>
        <v>236.34688949060637</v>
      </c>
      <c r="K1439" s="4">
        <f>IFERROR(VLOOKUP($U1439,TONGHOPVERSION!$A$3:$G$240,7,FALSE),VLOOKUP($B1439,TONGHOPVERSION!$A$3:$G$240,7,FALSE))</f>
        <v>201.94443000170284</v>
      </c>
      <c r="L1439" s="2">
        <v>0.125</v>
      </c>
      <c r="M1439" s="2">
        <v>0.18055555555555555</v>
      </c>
      <c r="N1439" s="6">
        <f t="shared" si="88"/>
        <v>3</v>
      </c>
      <c r="O1439" s="6">
        <f t="shared" si="89"/>
        <v>0</v>
      </c>
      <c r="P1439" s="6">
        <f t="shared" si="90"/>
        <v>4</v>
      </c>
      <c r="Q1439" s="6">
        <f t="shared" si="91"/>
        <v>20</v>
      </c>
      <c r="R1439">
        <v>203</v>
      </c>
      <c r="S1439">
        <v>604</v>
      </c>
      <c r="T1439" s="4">
        <v>122.61199999999999</v>
      </c>
      <c r="U1439" t="s">
        <v>36</v>
      </c>
      <c r="V1439" t="s">
        <v>36</v>
      </c>
      <c r="W1439" t="s">
        <v>36</v>
      </c>
      <c r="X1439" t="s">
        <v>16</v>
      </c>
      <c r="Y1439" t="s">
        <v>30</v>
      </c>
      <c r="Z1439" t="s">
        <v>37</v>
      </c>
    </row>
    <row r="1440" spans="1:26" x14ac:dyDescent="0.2">
      <c r="A1440" s="1">
        <v>43629</v>
      </c>
      <c r="B1440" t="s">
        <v>253</v>
      </c>
      <c r="C1440" t="s">
        <v>35</v>
      </c>
      <c r="D1440" t="s">
        <v>168</v>
      </c>
      <c r="E1440" t="s">
        <v>263</v>
      </c>
      <c r="F1440" s="3" t="s">
        <v>17</v>
      </c>
      <c r="G1440" s="3">
        <f>WEEKDAY(A1440,2)</f>
        <v>4</v>
      </c>
      <c r="H1440" s="7">
        <f>N1440+O1440/60</f>
        <v>5.75</v>
      </c>
      <c r="I1440" s="7">
        <f>P1440+Q1440/60</f>
        <v>7.75</v>
      </c>
      <c r="J1440" s="4">
        <f>IFERROR(VLOOKUP($U1440,TONGHOPVERSION!$A$3:$G$240,6,FALSE),VLOOKUP($B1440,TONGHOPVERSION!$A$3:$G$240,6,FALSE))</f>
        <v>343.25439636723399</v>
      </c>
      <c r="K1440" s="4">
        <f>IFERROR(VLOOKUP($U1440,TONGHOPVERSION!$A$3:$G$240,7,FALSE),VLOOKUP($B1440,TONGHOPVERSION!$A$3:$G$240,7,FALSE))</f>
        <v>347.63650227556832</v>
      </c>
      <c r="L1440" s="2">
        <v>0.23958333333333334</v>
      </c>
      <c r="M1440" s="2">
        <v>0.32291666666666669</v>
      </c>
      <c r="N1440" s="6">
        <f t="shared" si="88"/>
        <v>5</v>
      </c>
      <c r="O1440" s="6">
        <f t="shared" si="89"/>
        <v>45</v>
      </c>
      <c r="P1440" s="6">
        <f t="shared" si="90"/>
        <v>7</v>
      </c>
      <c r="Q1440" s="6">
        <f t="shared" si="91"/>
        <v>45</v>
      </c>
      <c r="R1440">
        <v>203</v>
      </c>
      <c r="S1440">
        <v>967</v>
      </c>
      <c r="T1440" s="4">
        <v>196.30099999999999</v>
      </c>
      <c r="U1440" t="s">
        <v>253</v>
      </c>
      <c r="V1440" t="s">
        <v>253</v>
      </c>
      <c r="W1440" t="s">
        <v>45</v>
      </c>
      <c r="X1440" t="s">
        <v>170</v>
      </c>
      <c r="Y1440" t="s">
        <v>23</v>
      </c>
      <c r="Z1440" t="s">
        <v>37</v>
      </c>
    </row>
    <row r="1441" spans="1:26" x14ac:dyDescent="0.2">
      <c r="A1441" s="1">
        <v>43629</v>
      </c>
      <c r="B1441" t="s">
        <v>129</v>
      </c>
      <c r="C1441" t="s">
        <v>27</v>
      </c>
      <c r="D1441" t="s">
        <v>34</v>
      </c>
      <c r="E1441" t="s">
        <v>491</v>
      </c>
      <c r="F1441" s="3" t="s">
        <v>17</v>
      </c>
      <c r="G1441" s="3">
        <f>WEEKDAY(A1441,2)</f>
        <v>4</v>
      </c>
      <c r="H1441" s="7">
        <f>N1441+O1441/60</f>
        <v>1</v>
      </c>
      <c r="I1441" s="7">
        <f>P1441+Q1441/60</f>
        <v>2.3333333333333335</v>
      </c>
      <c r="J1441" s="4">
        <f>IFERROR(VLOOKUP($U1441,TONGHOPVERSION!$A$3:$G$240,6,FALSE),VLOOKUP($B1441,TONGHOPVERSION!$A$3:$G$240,6,FALSE))</f>
        <v>239.31340170869245</v>
      </c>
      <c r="K1441" s="4">
        <f>IFERROR(VLOOKUP($U1441,TONGHOPVERSION!$A$3:$G$240,7,FALSE),VLOOKUP($B1441,TONGHOPVERSION!$A$3:$G$240,7,FALSE))</f>
        <v>208.92363712533773</v>
      </c>
      <c r="L1441" s="2">
        <v>4.1666666666666664E-2</v>
      </c>
      <c r="M1441" s="2">
        <v>9.7222222222222224E-2</v>
      </c>
      <c r="N1441" s="6">
        <f t="shared" si="88"/>
        <v>1</v>
      </c>
      <c r="O1441" s="6">
        <f t="shared" si="89"/>
        <v>0</v>
      </c>
      <c r="P1441" s="6">
        <f t="shared" si="90"/>
        <v>2</v>
      </c>
      <c r="Q1441" s="6">
        <f t="shared" si="91"/>
        <v>20</v>
      </c>
      <c r="R1441">
        <v>203</v>
      </c>
      <c r="S1441">
        <v>602</v>
      </c>
      <c r="T1441" s="4">
        <v>122.206</v>
      </c>
      <c r="U1441" t="s">
        <v>129</v>
      </c>
      <c r="V1441" t="s">
        <v>129</v>
      </c>
      <c r="W1441" t="s">
        <v>129</v>
      </c>
      <c r="X1441" t="s">
        <v>16</v>
      </c>
      <c r="Y1441" t="s">
        <v>30</v>
      </c>
      <c r="Z1441" t="s">
        <v>37</v>
      </c>
    </row>
    <row r="1442" spans="1:26" x14ac:dyDescent="0.2">
      <c r="A1442" s="1">
        <v>43629</v>
      </c>
      <c r="B1442" t="s">
        <v>502</v>
      </c>
      <c r="C1442" t="s">
        <v>99</v>
      </c>
      <c r="D1442" t="s">
        <v>27</v>
      </c>
      <c r="E1442" t="s">
        <v>501</v>
      </c>
      <c r="F1442" s="3" t="s">
        <v>17</v>
      </c>
      <c r="G1442" s="3">
        <f>WEEKDAY(A1442,2)</f>
        <v>4</v>
      </c>
      <c r="H1442" s="7">
        <f>N1442+O1442/60</f>
        <v>12.583333333333334</v>
      </c>
      <c r="I1442" s="7">
        <f>P1442+Q1442/60</f>
        <v>13.583333333333334</v>
      </c>
      <c r="J1442" s="4">
        <f>IFERROR(VLOOKUP($U1442,TONGHOPVERSION!$A$3:$G$240,6,FALSE),VLOOKUP($B1442,TONGHOPVERSION!$A$3:$G$240,6,FALSE))</f>
        <v>142.82837478473851</v>
      </c>
      <c r="K1442" s="4">
        <f>IFERROR(VLOOKUP($U1442,TONGHOPVERSION!$A$3:$G$240,7,FALSE),VLOOKUP($B1442,TONGHOPVERSION!$A$3:$G$240,7,FALSE))</f>
        <v>131.67374266664146</v>
      </c>
      <c r="L1442" s="2">
        <v>0.52430555555555558</v>
      </c>
      <c r="M1442" s="2">
        <v>0.56597222222222221</v>
      </c>
      <c r="N1442" s="6">
        <f t="shared" si="88"/>
        <v>12</v>
      </c>
      <c r="O1442" s="6">
        <f t="shared" si="89"/>
        <v>35</v>
      </c>
      <c r="P1442" s="6">
        <f t="shared" si="90"/>
        <v>13</v>
      </c>
      <c r="Q1442" s="6">
        <f t="shared" si="91"/>
        <v>35</v>
      </c>
      <c r="R1442">
        <v>203</v>
      </c>
      <c r="S1442">
        <v>257</v>
      </c>
      <c r="T1442" s="4">
        <v>52.170999999999999</v>
      </c>
      <c r="U1442" t="s">
        <v>109</v>
      </c>
      <c r="V1442" t="s">
        <v>109</v>
      </c>
      <c r="W1442" t="s">
        <v>41</v>
      </c>
      <c r="X1442" t="s">
        <v>16</v>
      </c>
      <c r="Y1442" t="s">
        <v>30</v>
      </c>
      <c r="Z1442" t="s">
        <v>37</v>
      </c>
    </row>
    <row r="1443" spans="1:26" x14ac:dyDescent="0.2">
      <c r="A1443" s="1">
        <v>43629</v>
      </c>
      <c r="B1443" t="s">
        <v>100</v>
      </c>
      <c r="C1443" t="s">
        <v>35</v>
      </c>
      <c r="D1443" t="s">
        <v>99</v>
      </c>
      <c r="E1443" t="s">
        <v>503</v>
      </c>
      <c r="F1443" s="3" t="s">
        <v>17</v>
      </c>
      <c r="G1443" s="3">
        <f>WEEKDAY(A1443,2)</f>
        <v>4</v>
      </c>
      <c r="H1443" s="7">
        <f>N1443+O1443/60</f>
        <v>10.166666666666666</v>
      </c>
      <c r="I1443" s="7">
        <f>P1443+Q1443/60</f>
        <v>11.916666666666666</v>
      </c>
      <c r="J1443" s="4">
        <f>IFERROR(VLOOKUP($U1443,TONGHOPVERSION!$A$3:$G$240,6,FALSE),VLOOKUP($B1443,TONGHOPVERSION!$A$3:$G$240,6,FALSE))</f>
        <v>226.29556144230276</v>
      </c>
      <c r="K1443" s="4">
        <f>IFERROR(VLOOKUP($U1443,TONGHOPVERSION!$A$3:$G$240,7,FALSE),VLOOKUP($B1443,TONGHOPVERSION!$A$3:$G$240,7,FALSE))</f>
        <v>261.68109322915961</v>
      </c>
      <c r="L1443" s="2">
        <v>0.4236111111111111</v>
      </c>
      <c r="M1443" s="2">
        <v>0.49652777777777773</v>
      </c>
      <c r="N1443" s="6">
        <f t="shared" si="88"/>
        <v>10</v>
      </c>
      <c r="O1443" s="6">
        <f t="shared" si="89"/>
        <v>10</v>
      </c>
      <c r="P1443" s="6">
        <f t="shared" si="90"/>
        <v>11</v>
      </c>
      <c r="Q1443" s="6">
        <f t="shared" si="91"/>
        <v>55</v>
      </c>
      <c r="R1443">
        <v>203</v>
      </c>
      <c r="S1443">
        <v>956</v>
      </c>
      <c r="T1443" s="4">
        <v>194.06800000000001</v>
      </c>
      <c r="U1443" t="s">
        <v>100</v>
      </c>
      <c r="V1443" t="s">
        <v>100</v>
      </c>
      <c r="W1443" t="s">
        <v>41</v>
      </c>
      <c r="X1443" t="s">
        <v>16</v>
      </c>
      <c r="Y1443" t="s">
        <v>30</v>
      </c>
      <c r="Z1443" t="s">
        <v>37</v>
      </c>
    </row>
    <row r="1444" spans="1:26" x14ac:dyDescent="0.2">
      <c r="A1444" s="1">
        <v>43629</v>
      </c>
      <c r="B1444" t="s">
        <v>302</v>
      </c>
      <c r="C1444" t="s">
        <v>35</v>
      </c>
      <c r="D1444" t="s">
        <v>177</v>
      </c>
      <c r="E1444" t="s">
        <v>301</v>
      </c>
      <c r="F1444" s="3" t="s">
        <v>17</v>
      </c>
      <c r="G1444" s="3">
        <f>WEEKDAY(A1444,2)</f>
        <v>4</v>
      </c>
      <c r="H1444" s="7">
        <f>N1444+O1444/60</f>
        <v>4.5</v>
      </c>
      <c r="I1444" s="7">
        <f>P1444+Q1444/60</f>
        <v>6.666666666666667</v>
      </c>
      <c r="J1444" s="4">
        <f>IFERROR(VLOOKUP($U1444,TONGHOPVERSION!$A$3:$G$240,6,FALSE),VLOOKUP($B1444,TONGHOPVERSION!$A$3:$G$240,6,FALSE))</f>
        <v>293.23396399985552</v>
      </c>
      <c r="K1444" s="4">
        <f>IFERROR(VLOOKUP($U1444,TONGHOPVERSION!$A$3:$G$240,7,FALSE),VLOOKUP($B1444,TONGHOPVERSION!$A$3:$G$240,7,FALSE))</f>
        <v>332.36525256500209</v>
      </c>
      <c r="L1444" s="2">
        <v>0.1875</v>
      </c>
      <c r="M1444" s="2">
        <v>0.27777777777777779</v>
      </c>
      <c r="N1444" s="6">
        <f t="shared" si="88"/>
        <v>4</v>
      </c>
      <c r="O1444" s="6">
        <f t="shared" si="89"/>
        <v>30</v>
      </c>
      <c r="P1444" s="6">
        <f t="shared" si="90"/>
        <v>6</v>
      </c>
      <c r="Q1444" s="6">
        <f t="shared" si="91"/>
        <v>40</v>
      </c>
      <c r="R1444">
        <v>203</v>
      </c>
      <c r="S1444">
        <v>1213</v>
      </c>
      <c r="T1444" s="4">
        <v>246.239</v>
      </c>
      <c r="U1444" t="s">
        <v>302</v>
      </c>
      <c r="V1444" t="s">
        <v>302</v>
      </c>
      <c r="W1444" t="s">
        <v>29</v>
      </c>
      <c r="X1444" t="s">
        <v>16</v>
      </c>
      <c r="Y1444" t="s">
        <v>30</v>
      </c>
      <c r="Z1444" t="s">
        <v>37</v>
      </c>
    </row>
    <row r="1445" spans="1:26" x14ac:dyDescent="0.2">
      <c r="A1445" s="1">
        <v>43629</v>
      </c>
      <c r="B1445" t="s">
        <v>509</v>
      </c>
      <c r="C1445" t="s">
        <v>173</v>
      </c>
      <c r="D1445" t="s">
        <v>35</v>
      </c>
      <c r="E1445" t="s">
        <v>508</v>
      </c>
      <c r="F1445" s="3" t="s">
        <v>17</v>
      </c>
      <c r="G1445" s="3">
        <f>WEEKDAY(A1445,2)</f>
        <v>4</v>
      </c>
      <c r="H1445" s="7">
        <f>N1445+O1445/60</f>
        <v>0.66666666666666663</v>
      </c>
      <c r="I1445" s="7">
        <f>P1445+Q1445/60</f>
        <v>3.25</v>
      </c>
      <c r="J1445" s="4">
        <f>IFERROR(VLOOKUP($U1445,TONGHOPVERSION!$A$3:$G$240,6,FALSE),VLOOKUP($B1445,TONGHOPVERSION!$A$3:$G$240,6,FALSE))</f>
        <v>524.34786512385949</v>
      </c>
      <c r="K1445" s="4">
        <f>IFERROR(VLOOKUP($U1445,TONGHOPVERSION!$A$3:$G$240,7,FALSE),VLOOKUP($B1445,TONGHOPVERSION!$A$3:$G$240,7,FALSE))</f>
        <v>478.47904156320539</v>
      </c>
      <c r="L1445" s="2">
        <v>2.7777777777777776E-2</v>
      </c>
      <c r="M1445" s="2">
        <v>0.13541666666666666</v>
      </c>
      <c r="N1445" s="6">
        <f t="shared" si="88"/>
        <v>0</v>
      </c>
      <c r="O1445" s="6">
        <f t="shared" si="89"/>
        <v>40</v>
      </c>
      <c r="P1445" s="6">
        <f t="shared" si="90"/>
        <v>3</v>
      </c>
      <c r="Q1445" s="6">
        <f t="shared" si="91"/>
        <v>15</v>
      </c>
      <c r="R1445">
        <v>203</v>
      </c>
      <c r="S1445">
        <v>1503</v>
      </c>
      <c r="T1445" s="4">
        <v>305.10899999999998</v>
      </c>
      <c r="U1445" t="s">
        <v>510</v>
      </c>
      <c r="V1445" t="s">
        <v>510</v>
      </c>
      <c r="W1445" t="s">
        <v>21</v>
      </c>
      <c r="X1445" t="s">
        <v>135</v>
      </c>
      <c r="Y1445" t="s">
        <v>23</v>
      </c>
      <c r="Z1445" t="s">
        <v>37</v>
      </c>
    </row>
    <row r="1446" spans="1:26" x14ac:dyDescent="0.2">
      <c r="A1446" s="1">
        <v>43629</v>
      </c>
      <c r="B1446" t="s">
        <v>304</v>
      </c>
      <c r="C1446" t="s">
        <v>177</v>
      </c>
      <c r="D1446" t="s">
        <v>35</v>
      </c>
      <c r="E1446" t="s">
        <v>303</v>
      </c>
      <c r="F1446" s="3" t="s">
        <v>17</v>
      </c>
      <c r="G1446" s="3">
        <f>WEEKDAY(A1446,2)</f>
        <v>4</v>
      </c>
      <c r="H1446" s="7">
        <f>N1446+O1446/60</f>
        <v>7.333333333333333</v>
      </c>
      <c r="I1446" s="7">
        <f>P1446+Q1446/60</f>
        <v>9.5</v>
      </c>
      <c r="J1446" s="4">
        <f>IFERROR(VLOOKUP($U1446,TONGHOPVERSION!$A$3:$G$240,6,FALSE),VLOOKUP($B1446,TONGHOPVERSION!$A$3:$G$240,6,FALSE))</f>
        <v>293.23396399985552</v>
      </c>
      <c r="K1446" s="4">
        <f>IFERROR(VLOOKUP($U1446,TONGHOPVERSION!$A$3:$G$240,7,FALSE),VLOOKUP($B1446,TONGHOPVERSION!$A$3:$G$240,7,FALSE))</f>
        <v>332.36525256500209</v>
      </c>
      <c r="L1446" s="2">
        <v>0.30555555555555552</v>
      </c>
      <c r="M1446" s="2">
        <v>0.39583333333333331</v>
      </c>
      <c r="N1446" s="6">
        <f t="shared" si="88"/>
        <v>7</v>
      </c>
      <c r="O1446" s="6">
        <f t="shared" si="89"/>
        <v>20</v>
      </c>
      <c r="P1446" s="6">
        <f t="shared" si="90"/>
        <v>9</v>
      </c>
      <c r="Q1446" s="6">
        <f t="shared" si="91"/>
        <v>30</v>
      </c>
      <c r="R1446">
        <v>203</v>
      </c>
      <c r="S1446">
        <v>1213</v>
      </c>
      <c r="T1446" s="4">
        <v>246.239</v>
      </c>
      <c r="U1446" t="s">
        <v>302</v>
      </c>
      <c r="V1446" t="s">
        <v>302</v>
      </c>
      <c r="W1446" t="s">
        <v>29</v>
      </c>
      <c r="X1446" t="s">
        <v>16</v>
      </c>
      <c r="Y1446" t="s">
        <v>30</v>
      </c>
      <c r="Z1446" t="s">
        <v>37</v>
      </c>
    </row>
    <row r="1447" spans="1:26" x14ac:dyDescent="0.2">
      <c r="A1447" s="1">
        <v>43629</v>
      </c>
      <c r="B1447" t="s">
        <v>532</v>
      </c>
      <c r="C1447" t="s">
        <v>35</v>
      </c>
      <c r="D1447" t="s">
        <v>534</v>
      </c>
      <c r="E1447" t="s">
        <v>531</v>
      </c>
      <c r="F1447" s="3" t="s">
        <v>533</v>
      </c>
      <c r="G1447" s="3">
        <f>WEEKDAY(A1447,2)</f>
        <v>4</v>
      </c>
      <c r="H1447" s="7">
        <f>N1447+O1447/60</f>
        <v>16.083333333333332</v>
      </c>
      <c r="I1447" s="7">
        <f>P1447+Q1447/60</f>
        <v>4</v>
      </c>
      <c r="J1447" s="4">
        <f>IFERROR(VLOOKUP($U1447,TONGHOPVERSION!$A$3:$G$240,6,FALSE),VLOOKUP($B1447,TONGHOPVERSION!$A$3:$G$240,6,FALSE))</f>
        <v>3128.8519361000003</v>
      </c>
      <c r="K1447" s="4">
        <f>IFERROR(VLOOKUP($U1447,TONGHOPVERSION!$A$3:$G$240,7,FALSE),VLOOKUP($B1447,TONGHOPVERSION!$A$3:$G$240,7,FALSE))</f>
        <v>3585.5290256020285</v>
      </c>
      <c r="L1447" s="2">
        <v>0.67013888888888884</v>
      </c>
      <c r="M1447" s="2">
        <v>0.16666666666666666</v>
      </c>
      <c r="N1447" s="6">
        <f t="shared" si="88"/>
        <v>16</v>
      </c>
      <c r="O1447" s="6">
        <f t="shared" si="89"/>
        <v>5</v>
      </c>
      <c r="P1447" s="6">
        <f t="shared" si="90"/>
        <v>4</v>
      </c>
      <c r="Q1447" s="6">
        <f t="shared" si="91"/>
        <v>0</v>
      </c>
      <c r="R1447">
        <v>274</v>
      </c>
      <c r="S1447">
        <v>8747</v>
      </c>
      <c r="T1447" s="4">
        <v>2396.6779999999999</v>
      </c>
      <c r="U1447" t="s">
        <v>532</v>
      </c>
      <c r="V1447" t="s">
        <v>532</v>
      </c>
      <c r="W1447" t="s">
        <v>535</v>
      </c>
      <c r="X1447" t="s">
        <v>536</v>
      </c>
      <c r="Y1447" t="s">
        <v>23</v>
      </c>
      <c r="Z1447" t="s">
        <v>37</v>
      </c>
    </row>
    <row r="1448" spans="1:26" x14ac:dyDescent="0.2">
      <c r="A1448" s="1">
        <v>43629</v>
      </c>
      <c r="B1448" t="s">
        <v>544</v>
      </c>
      <c r="C1448" t="s">
        <v>35</v>
      </c>
      <c r="D1448" t="s">
        <v>262</v>
      </c>
      <c r="E1448" t="s">
        <v>543</v>
      </c>
      <c r="F1448" s="3" t="s">
        <v>533</v>
      </c>
      <c r="G1448" s="3">
        <f>WEEKDAY(A1448,2)</f>
        <v>4</v>
      </c>
      <c r="H1448" s="7">
        <f>N1448+O1448/60</f>
        <v>3.4166666666666665</v>
      </c>
      <c r="I1448" s="7">
        <f>P1448+Q1448/60</f>
        <v>7.583333333333333</v>
      </c>
      <c r="J1448" s="4">
        <f>IFERROR(VLOOKUP($U1448,TONGHOPVERSION!$A$3:$G$240,6,FALSE),VLOOKUP($B1448,TONGHOPVERSION!$A$3:$G$240,6,FALSE))</f>
        <v>747.44583446486399</v>
      </c>
      <c r="K1448" s="4">
        <f>IFERROR(VLOOKUP($U1448,TONGHOPVERSION!$A$3:$G$240,7,FALSE),VLOOKUP($B1448,TONGHOPVERSION!$A$3:$G$240,7,FALSE))</f>
        <v>706.65951962199745</v>
      </c>
      <c r="L1448" s="2">
        <v>0.1423611111111111</v>
      </c>
      <c r="M1448" s="2">
        <v>0.31597222222222221</v>
      </c>
      <c r="N1448" s="6">
        <f t="shared" si="88"/>
        <v>3</v>
      </c>
      <c r="O1448" s="6">
        <f t="shared" si="89"/>
        <v>25</v>
      </c>
      <c r="P1448" s="6">
        <f t="shared" si="90"/>
        <v>7</v>
      </c>
      <c r="Q1448" s="6">
        <f t="shared" si="91"/>
        <v>35</v>
      </c>
      <c r="R1448">
        <v>274</v>
      </c>
      <c r="S1448">
        <v>2691</v>
      </c>
      <c r="T1448" s="4">
        <v>737.33399999999995</v>
      </c>
      <c r="U1448" t="s">
        <v>544</v>
      </c>
      <c r="V1448" t="s">
        <v>544</v>
      </c>
      <c r="W1448" t="s">
        <v>21</v>
      </c>
      <c r="X1448" t="s">
        <v>22</v>
      </c>
      <c r="Y1448" t="s">
        <v>23</v>
      </c>
      <c r="Z1448" t="s">
        <v>37</v>
      </c>
    </row>
    <row r="1449" spans="1:26" x14ac:dyDescent="0.2">
      <c r="A1449" s="1">
        <v>43629</v>
      </c>
      <c r="B1449" t="s">
        <v>550</v>
      </c>
      <c r="C1449" t="s">
        <v>262</v>
      </c>
      <c r="D1449" t="s">
        <v>35</v>
      </c>
      <c r="E1449" t="s">
        <v>549</v>
      </c>
      <c r="F1449" s="3" t="s">
        <v>533</v>
      </c>
      <c r="G1449" s="3">
        <f>WEEKDAY(A1449,2)</f>
        <v>4</v>
      </c>
      <c r="H1449" s="7">
        <f>N1449+O1449/60</f>
        <v>9.0833333333333339</v>
      </c>
      <c r="I1449" s="7">
        <f>P1449+Q1449/60</f>
        <v>13.75</v>
      </c>
      <c r="J1449" s="4">
        <f>IFERROR(VLOOKUP($U1449,TONGHOPVERSION!$A$3:$G$240,6,FALSE),VLOOKUP($B1449,TONGHOPVERSION!$A$3:$G$240,6,FALSE))</f>
        <v>747.44583446486399</v>
      </c>
      <c r="K1449" s="4">
        <f>IFERROR(VLOOKUP($U1449,TONGHOPVERSION!$A$3:$G$240,7,FALSE),VLOOKUP($B1449,TONGHOPVERSION!$A$3:$G$240,7,FALSE))</f>
        <v>706.65951962199745</v>
      </c>
      <c r="L1449" s="2">
        <v>0.37847222222222227</v>
      </c>
      <c r="M1449" s="2">
        <v>0.57291666666666663</v>
      </c>
      <c r="N1449" s="6">
        <f t="shared" si="88"/>
        <v>9</v>
      </c>
      <c r="O1449" s="6">
        <f t="shared" si="89"/>
        <v>5</v>
      </c>
      <c r="P1449" s="6">
        <f t="shared" si="90"/>
        <v>13</v>
      </c>
      <c r="Q1449" s="6">
        <f t="shared" si="91"/>
        <v>45</v>
      </c>
      <c r="R1449">
        <v>274</v>
      </c>
      <c r="S1449">
        <v>2691</v>
      </c>
      <c r="T1449" s="4">
        <v>737.33399999999995</v>
      </c>
      <c r="U1449" t="s">
        <v>544</v>
      </c>
      <c r="V1449" t="s">
        <v>544</v>
      </c>
      <c r="W1449" t="s">
        <v>21</v>
      </c>
      <c r="X1449" t="s">
        <v>22</v>
      </c>
      <c r="Y1449" t="s">
        <v>23</v>
      </c>
      <c r="Z1449" t="s">
        <v>37</v>
      </c>
    </row>
    <row r="1450" spans="1:26" x14ac:dyDescent="0.2">
      <c r="A1450" s="1">
        <v>43629</v>
      </c>
      <c r="B1450" t="s">
        <v>578</v>
      </c>
      <c r="C1450" t="s">
        <v>534</v>
      </c>
      <c r="D1450" t="s">
        <v>27</v>
      </c>
      <c r="E1450" t="s">
        <v>577</v>
      </c>
      <c r="F1450" s="3" t="s">
        <v>533</v>
      </c>
      <c r="G1450" s="3">
        <f>WEEKDAY(A1450,2)</f>
        <v>4</v>
      </c>
      <c r="H1450" s="7">
        <f>N1450+O1450/60</f>
        <v>12.583333333333334</v>
      </c>
      <c r="I1450" s="7">
        <f>P1450+Q1450/60</f>
        <v>0.91666666666666663</v>
      </c>
      <c r="J1450" s="4">
        <f>IFERROR(VLOOKUP($U1450,TONGHOPVERSION!$A$3:$G$240,6,FALSE),VLOOKUP($B1450,TONGHOPVERSION!$A$3:$G$240,6,FALSE))</f>
        <v>2887.9737059333333</v>
      </c>
      <c r="K1450" s="4">
        <f>IFERROR(VLOOKUP($U1450,TONGHOPVERSION!$A$3:$G$240,7,FALSE),VLOOKUP($B1450,TONGHOPVERSION!$A$3:$G$240,7,FALSE))</f>
        <v>3683.8633695487197</v>
      </c>
      <c r="L1450" s="2">
        <v>0.52430555555555558</v>
      </c>
      <c r="M1450" s="2">
        <v>3.8194444444444441E-2</v>
      </c>
      <c r="N1450" s="6">
        <f t="shared" si="88"/>
        <v>12</v>
      </c>
      <c r="O1450" s="6">
        <f t="shared" si="89"/>
        <v>35</v>
      </c>
      <c r="P1450" s="6">
        <f t="shared" si="90"/>
        <v>0</v>
      </c>
      <c r="Q1450" s="6">
        <f t="shared" si="91"/>
        <v>55</v>
      </c>
      <c r="R1450">
        <v>274</v>
      </c>
      <c r="S1450">
        <v>9666</v>
      </c>
      <c r="T1450" s="4">
        <v>2648.4839999999999</v>
      </c>
      <c r="U1450" t="s">
        <v>579</v>
      </c>
      <c r="V1450" t="s">
        <v>579</v>
      </c>
      <c r="W1450" t="s">
        <v>535</v>
      </c>
      <c r="X1450" t="s">
        <v>536</v>
      </c>
      <c r="Y1450" t="s">
        <v>23</v>
      </c>
      <c r="Z1450" t="s">
        <v>37</v>
      </c>
    </row>
    <row r="1451" spans="1:26" x14ac:dyDescent="0.2">
      <c r="A1451" s="1">
        <v>43629</v>
      </c>
      <c r="B1451" t="s">
        <v>553</v>
      </c>
      <c r="C1451" t="s">
        <v>534</v>
      </c>
      <c r="D1451" t="s">
        <v>35</v>
      </c>
      <c r="E1451" t="s">
        <v>552</v>
      </c>
      <c r="F1451" s="3" t="s">
        <v>533</v>
      </c>
      <c r="G1451" s="3">
        <f>WEEKDAY(A1451,2)</f>
        <v>4</v>
      </c>
      <c r="H1451" s="7">
        <f>N1451+O1451/60</f>
        <v>11.916666666666666</v>
      </c>
      <c r="I1451" s="7">
        <f>P1451+Q1451/60</f>
        <v>22.75</v>
      </c>
      <c r="J1451" s="4">
        <f>IFERROR(VLOOKUP($U1451,TONGHOPVERSION!$A$3:$G$240,6,FALSE),VLOOKUP($B1451,TONGHOPVERSION!$A$3:$G$240,6,FALSE))</f>
        <v>3128.8519361000003</v>
      </c>
      <c r="K1451" s="4">
        <f>IFERROR(VLOOKUP($U1451,TONGHOPVERSION!$A$3:$G$240,7,FALSE),VLOOKUP($B1451,TONGHOPVERSION!$A$3:$G$240,7,FALSE))</f>
        <v>3585.5290256020285</v>
      </c>
      <c r="L1451" s="2">
        <v>0.49652777777777773</v>
      </c>
      <c r="M1451" s="2">
        <v>0.94791666666666663</v>
      </c>
      <c r="N1451" s="6">
        <f t="shared" si="88"/>
        <v>11</v>
      </c>
      <c r="O1451" s="6">
        <f t="shared" si="89"/>
        <v>55</v>
      </c>
      <c r="P1451" s="6">
        <f t="shared" si="90"/>
        <v>22</v>
      </c>
      <c r="Q1451" s="6">
        <f t="shared" si="91"/>
        <v>45</v>
      </c>
      <c r="R1451">
        <v>274</v>
      </c>
      <c r="S1451">
        <v>8747</v>
      </c>
      <c r="T1451" s="4">
        <v>2396.6779999999999</v>
      </c>
      <c r="U1451" t="s">
        <v>532</v>
      </c>
      <c r="V1451" t="s">
        <v>532</v>
      </c>
      <c r="W1451" t="s">
        <v>535</v>
      </c>
      <c r="X1451" t="s">
        <v>536</v>
      </c>
      <c r="Y1451" t="s">
        <v>23</v>
      </c>
      <c r="Z1451" t="s">
        <v>37</v>
      </c>
    </row>
    <row r="1452" spans="1:26" x14ac:dyDescent="0.2">
      <c r="A1452" s="1">
        <v>43629</v>
      </c>
      <c r="B1452" t="s">
        <v>546</v>
      </c>
      <c r="C1452" t="s">
        <v>35</v>
      </c>
      <c r="D1452" t="s">
        <v>547</v>
      </c>
      <c r="E1452" t="s">
        <v>545</v>
      </c>
      <c r="F1452" s="3" t="s">
        <v>533</v>
      </c>
      <c r="G1452" s="3">
        <f>WEEKDAY(A1452,2)</f>
        <v>4</v>
      </c>
      <c r="H1452" s="7">
        <f>N1452+O1452/60</f>
        <v>18.166666666666668</v>
      </c>
      <c r="I1452" s="7">
        <f>P1452+Q1452/60</f>
        <v>6.666666666666667</v>
      </c>
      <c r="J1452" s="4">
        <f>IFERROR(VLOOKUP($U1452,TONGHOPVERSION!$A$3:$G$240,6,FALSE),VLOOKUP($B1452,TONGHOPVERSION!$A$3:$G$240,6,FALSE))</f>
        <v>2793.2643464443472</v>
      </c>
      <c r="K1452" s="4">
        <f>IFERROR(VLOOKUP($U1452,TONGHOPVERSION!$A$3:$G$240,7,FALSE),VLOOKUP($B1452,TONGHOPVERSION!$A$3:$G$240,7,FALSE))</f>
        <v>3158.3749324071009</v>
      </c>
      <c r="L1452" s="2">
        <v>0.75694444444444453</v>
      </c>
      <c r="M1452" s="2">
        <v>0.27777777777777779</v>
      </c>
      <c r="N1452" s="6">
        <f t="shared" si="88"/>
        <v>18</v>
      </c>
      <c r="O1452" s="6">
        <f t="shared" si="89"/>
        <v>10</v>
      </c>
      <c r="P1452" s="6">
        <f t="shared" si="90"/>
        <v>6</v>
      </c>
      <c r="Q1452" s="6">
        <f t="shared" si="91"/>
        <v>40</v>
      </c>
      <c r="R1452">
        <v>274</v>
      </c>
      <c r="S1452">
        <v>9275</v>
      </c>
      <c r="T1452" s="4">
        <v>2541.35</v>
      </c>
      <c r="U1452" t="s">
        <v>546</v>
      </c>
      <c r="V1452" t="s">
        <v>546</v>
      </c>
      <c r="W1452" t="s">
        <v>535</v>
      </c>
      <c r="X1452" t="s">
        <v>548</v>
      </c>
      <c r="Y1452" t="s">
        <v>23</v>
      </c>
      <c r="Z1452" t="s">
        <v>37</v>
      </c>
    </row>
    <row r="1453" spans="1:26" x14ac:dyDescent="0.2">
      <c r="A1453" s="1">
        <v>43629</v>
      </c>
      <c r="B1453" t="s">
        <v>92</v>
      </c>
      <c r="C1453" t="s">
        <v>35</v>
      </c>
      <c r="D1453" t="s">
        <v>27</v>
      </c>
      <c r="E1453" t="s">
        <v>600</v>
      </c>
      <c r="F1453" s="3" t="s">
        <v>533</v>
      </c>
      <c r="G1453" s="3">
        <f>WEEKDAY(A1453,2)</f>
        <v>4</v>
      </c>
      <c r="H1453" s="7">
        <f>N1453+O1453/60</f>
        <v>8</v>
      </c>
      <c r="I1453" s="7">
        <f>P1453+Q1453/60</f>
        <v>10.25</v>
      </c>
      <c r="J1453" s="4">
        <f>IFERROR(VLOOKUP($U1453,TONGHOPVERSION!$A$3:$G$240,6,FALSE),VLOOKUP($B1453,TONGHOPVERSION!$A$3:$G$240,6,FALSE))</f>
        <v>381.62004815649715</v>
      </c>
      <c r="K1453" s="4">
        <f>IFERROR(VLOOKUP($U1453,TONGHOPVERSION!$A$3:$G$240,7,FALSE),VLOOKUP($B1453,TONGHOPVERSION!$A$3:$G$240,7,FALSE))</f>
        <v>329.70071085785668</v>
      </c>
      <c r="L1453" s="2">
        <v>0.33333333333333331</v>
      </c>
      <c r="M1453" s="2">
        <v>0.42708333333333331</v>
      </c>
      <c r="N1453" s="6">
        <f t="shared" si="88"/>
        <v>8</v>
      </c>
      <c r="O1453" s="6">
        <f t="shared" si="89"/>
        <v>0</v>
      </c>
      <c r="P1453" s="6">
        <f t="shared" si="90"/>
        <v>10</v>
      </c>
      <c r="Q1453" s="6">
        <f t="shared" si="91"/>
        <v>15</v>
      </c>
      <c r="R1453">
        <v>274</v>
      </c>
      <c r="S1453">
        <v>1133</v>
      </c>
      <c r="T1453" s="4">
        <v>310.44200000000001</v>
      </c>
      <c r="U1453" t="s">
        <v>92</v>
      </c>
      <c r="V1453" t="s">
        <v>92</v>
      </c>
      <c r="W1453" t="s">
        <v>92</v>
      </c>
      <c r="X1453" t="s">
        <v>16</v>
      </c>
      <c r="Y1453" t="s">
        <v>30</v>
      </c>
      <c r="Z1453" t="s">
        <v>37</v>
      </c>
    </row>
    <row r="1454" spans="1:26" x14ac:dyDescent="0.2">
      <c r="A1454" s="1">
        <v>43629</v>
      </c>
      <c r="B1454" t="s">
        <v>94</v>
      </c>
      <c r="C1454" t="s">
        <v>27</v>
      </c>
      <c r="D1454" t="s">
        <v>35</v>
      </c>
      <c r="E1454" t="s">
        <v>154</v>
      </c>
      <c r="F1454" s="3" t="s">
        <v>533</v>
      </c>
      <c r="G1454" s="3">
        <f>WEEKDAY(A1454,2)</f>
        <v>4</v>
      </c>
      <c r="H1454" s="7">
        <f>N1454+O1454/60</f>
        <v>3</v>
      </c>
      <c r="I1454" s="7">
        <f>P1454+Q1454/60</f>
        <v>5.166666666666667</v>
      </c>
      <c r="J1454" s="4">
        <f>IFERROR(VLOOKUP($U1454,TONGHOPVERSION!$A$3:$G$240,6,FALSE),VLOOKUP($B1454,TONGHOPVERSION!$A$3:$G$240,6,FALSE))</f>
        <v>381.62004815649715</v>
      </c>
      <c r="K1454" s="4">
        <f>IFERROR(VLOOKUP($U1454,TONGHOPVERSION!$A$3:$G$240,7,FALSE),VLOOKUP($B1454,TONGHOPVERSION!$A$3:$G$240,7,FALSE))</f>
        <v>329.70071085785668</v>
      </c>
      <c r="L1454" s="2">
        <v>0.125</v>
      </c>
      <c r="M1454" s="2">
        <v>0.21527777777777779</v>
      </c>
      <c r="N1454" s="6">
        <f t="shared" si="88"/>
        <v>3</v>
      </c>
      <c r="O1454" s="6">
        <f t="shared" si="89"/>
        <v>0</v>
      </c>
      <c r="P1454" s="6">
        <f t="shared" si="90"/>
        <v>5</v>
      </c>
      <c r="Q1454" s="6">
        <f t="shared" si="91"/>
        <v>10</v>
      </c>
      <c r="R1454">
        <v>274</v>
      </c>
      <c r="S1454">
        <v>1133</v>
      </c>
      <c r="T1454" s="4">
        <v>310.44200000000001</v>
      </c>
      <c r="U1454" t="s">
        <v>92</v>
      </c>
      <c r="V1454" t="s">
        <v>92</v>
      </c>
      <c r="W1454" t="s">
        <v>92</v>
      </c>
      <c r="X1454" t="s">
        <v>16</v>
      </c>
      <c r="Y1454" t="s">
        <v>30</v>
      </c>
      <c r="Z1454" t="s">
        <v>37</v>
      </c>
    </row>
    <row r="1455" spans="1:26" x14ac:dyDescent="0.2">
      <c r="A1455" s="1">
        <v>43629</v>
      </c>
      <c r="B1455" t="s">
        <v>94</v>
      </c>
      <c r="C1455" t="s">
        <v>27</v>
      </c>
      <c r="D1455" t="s">
        <v>35</v>
      </c>
      <c r="E1455" t="s">
        <v>563</v>
      </c>
      <c r="F1455" s="3" t="s">
        <v>533</v>
      </c>
      <c r="G1455" s="3">
        <f>WEEKDAY(A1455,2)</f>
        <v>4</v>
      </c>
      <c r="H1455" s="7">
        <f>N1455+O1455/60</f>
        <v>11</v>
      </c>
      <c r="I1455" s="7">
        <f>P1455+Q1455/60</f>
        <v>13.083333333333334</v>
      </c>
      <c r="J1455" s="4">
        <f>IFERROR(VLOOKUP($U1455,TONGHOPVERSION!$A$3:$G$240,6,FALSE),VLOOKUP($B1455,TONGHOPVERSION!$A$3:$G$240,6,FALSE))</f>
        <v>381.62004815649715</v>
      </c>
      <c r="K1455" s="4">
        <f>IFERROR(VLOOKUP($U1455,TONGHOPVERSION!$A$3:$G$240,7,FALSE),VLOOKUP($B1455,TONGHOPVERSION!$A$3:$G$240,7,FALSE))</f>
        <v>329.70071085785668</v>
      </c>
      <c r="L1455" s="2">
        <v>0.45833333333333331</v>
      </c>
      <c r="M1455" s="2">
        <v>0.54513888888888895</v>
      </c>
      <c r="N1455" s="6">
        <f t="shared" si="88"/>
        <v>11</v>
      </c>
      <c r="O1455" s="6">
        <f t="shared" si="89"/>
        <v>0</v>
      </c>
      <c r="P1455" s="6">
        <f t="shared" si="90"/>
        <v>13</v>
      </c>
      <c r="Q1455" s="6">
        <f t="shared" si="91"/>
        <v>5</v>
      </c>
      <c r="R1455">
        <v>274</v>
      </c>
      <c r="S1455">
        <v>1133</v>
      </c>
      <c r="T1455" s="4">
        <v>310.44200000000001</v>
      </c>
      <c r="U1455" t="s">
        <v>92</v>
      </c>
      <c r="V1455" t="s">
        <v>92</v>
      </c>
      <c r="W1455" t="s">
        <v>92</v>
      </c>
      <c r="X1455" t="s">
        <v>16</v>
      </c>
      <c r="Y1455" t="s">
        <v>30</v>
      </c>
      <c r="Z1455" t="s">
        <v>37</v>
      </c>
    </row>
    <row r="1456" spans="1:26" x14ac:dyDescent="0.2">
      <c r="A1456" s="1">
        <v>43629</v>
      </c>
      <c r="B1456" t="s">
        <v>562</v>
      </c>
      <c r="C1456" t="s">
        <v>35</v>
      </c>
      <c r="D1456" t="s">
        <v>144</v>
      </c>
      <c r="E1456" t="s">
        <v>561</v>
      </c>
      <c r="F1456" s="3" t="s">
        <v>533</v>
      </c>
      <c r="G1456" s="3">
        <f>WEEKDAY(A1456,2)</f>
        <v>4</v>
      </c>
      <c r="H1456" s="7">
        <f>N1456+O1456/60</f>
        <v>17.333333333333332</v>
      </c>
      <c r="I1456" s="7">
        <f>P1456+Q1456/60</f>
        <v>21.666666666666668</v>
      </c>
      <c r="J1456" s="4">
        <f>IFERROR(VLOOKUP($U1456,TONGHOPVERSION!$A$3:$G$240,6,FALSE),VLOOKUP($B1456,TONGHOPVERSION!$A$3:$G$240,6,FALSE))</f>
        <v>1167.1839195</v>
      </c>
      <c r="K1456" s="4">
        <f>IFERROR(VLOOKUP($U1456,TONGHOPVERSION!$A$3:$G$240,7,FALSE),VLOOKUP($B1456,TONGHOPVERSION!$A$3:$G$240,7,FALSE))</f>
        <v>730.30771397736817</v>
      </c>
      <c r="L1456" s="2">
        <v>0.72222222222222221</v>
      </c>
      <c r="M1456" s="2">
        <v>0.90277777777777779</v>
      </c>
      <c r="N1456" s="6">
        <f t="shared" si="88"/>
        <v>17</v>
      </c>
      <c r="O1456" s="6">
        <f t="shared" si="89"/>
        <v>20</v>
      </c>
      <c r="P1456" s="6">
        <f t="shared" si="90"/>
        <v>21</v>
      </c>
      <c r="Q1456" s="6">
        <f t="shared" si="91"/>
        <v>40</v>
      </c>
      <c r="R1456">
        <v>311</v>
      </c>
      <c r="S1456">
        <v>3236</v>
      </c>
      <c r="T1456" s="4">
        <v>1006.396</v>
      </c>
      <c r="U1456" t="s">
        <v>562</v>
      </c>
      <c r="V1456" t="s">
        <v>562</v>
      </c>
      <c r="W1456" t="s">
        <v>21</v>
      </c>
      <c r="X1456" t="s">
        <v>145</v>
      </c>
      <c r="Y1456" t="s">
        <v>23</v>
      </c>
      <c r="Z1456" t="s">
        <v>37</v>
      </c>
    </row>
    <row r="1457" spans="1:26" x14ac:dyDescent="0.2">
      <c r="A1457" s="1">
        <v>43629</v>
      </c>
      <c r="B1457" t="s">
        <v>92</v>
      </c>
      <c r="C1457" t="s">
        <v>35</v>
      </c>
      <c r="D1457" t="s">
        <v>27</v>
      </c>
      <c r="E1457" t="s">
        <v>586</v>
      </c>
      <c r="F1457" s="3" t="s">
        <v>533</v>
      </c>
      <c r="G1457" s="3">
        <f>WEEKDAY(A1457,2)</f>
        <v>4</v>
      </c>
      <c r="H1457" s="7">
        <f>N1457+O1457/60</f>
        <v>11</v>
      </c>
      <c r="I1457" s="7">
        <f>P1457+Q1457/60</f>
        <v>13.25</v>
      </c>
      <c r="J1457" s="4">
        <f>IFERROR(VLOOKUP($U1457,TONGHOPVERSION!$A$3:$G$240,6,FALSE),VLOOKUP($B1457,TONGHOPVERSION!$A$3:$G$240,6,FALSE))</f>
        <v>381.62004815649715</v>
      </c>
      <c r="K1457" s="4">
        <f>IFERROR(VLOOKUP($U1457,TONGHOPVERSION!$A$3:$G$240,7,FALSE),VLOOKUP($B1457,TONGHOPVERSION!$A$3:$G$240,7,FALSE))</f>
        <v>329.70071085785668</v>
      </c>
      <c r="L1457" s="2">
        <v>0.45833333333333331</v>
      </c>
      <c r="M1457" s="2">
        <v>0.55208333333333337</v>
      </c>
      <c r="N1457" s="6">
        <f t="shared" si="88"/>
        <v>11</v>
      </c>
      <c r="O1457" s="6">
        <f t="shared" si="89"/>
        <v>0</v>
      </c>
      <c r="P1457" s="6">
        <f t="shared" si="90"/>
        <v>13</v>
      </c>
      <c r="Q1457" s="6">
        <f t="shared" si="91"/>
        <v>15</v>
      </c>
      <c r="R1457">
        <v>311</v>
      </c>
      <c r="S1457">
        <v>1133</v>
      </c>
      <c r="T1457" s="4">
        <v>352.363</v>
      </c>
      <c r="U1457" t="s">
        <v>92</v>
      </c>
      <c r="V1457" t="s">
        <v>92</v>
      </c>
      <c r="W1457" t="s">
        <v>92</v>
      </c>
      <c r="X1457" t="s">
        <v>16</v>
      </c>
      <c r="Y1457" t="s">
        <v>30</v>
      </c>
      <c r="Z1457" t="s">
        <v>37</v>
      </c>
    </row>
    <row r="1458" spans="1:26" x14ac:dyDescent="0.2">
      <c r="A1458" s="1">
        <v>43629</v>
      </c>
      <c r="B1458" t="s">
        <v>571</v>
      </c>
      <c r="C1458" t="s">
        <v>144</v>
      </c>
      <c r="D1458" t="s">
        <v>27</v>
      </c>
      <c r="E1458" t="s">
        <v>570</v>
      </c>
      <c r="F1458" s="3" t="s">
        <v>533</v>
      </c>
      <c r="G1458" s="3">
        <f>WEEKDAY(A1458,2)</f>
        <v>4</v>
      </c>
      <c r="H1458" s="7">
        <f>N1458+O1458/60</f>
        <v>1.5</v>
      </c>
      <c r="I1458" s="7">
        <f>P1458+Q1458/60</f>
        <v>6.916666666666667</v>
      </c>
      <c r="J1458" s="4">
        <f>IFERROR(VLOOKUP($U1458,TONGHOPVERSION!$A$3:$G$240,6,FALSE),VLOOKUP($B1458,TONGHOPVERSION!$A$3:$G$240,6,FALSE))</f>
        <v>1262.8791112553388</v>
      </c>
      <c r="K1458" s="4">
        <f>IFERROR(VLOOKUP($U1458,TONGHOPVERSION!$A$3:$G$240,7,FALSE),VLOOKUP($B1458,TONGHOPVERSION!$A$3:$G$240,7,FALSE))</f>
        <v>751.87721357593648</v>
      </c>
      <c r="L1458" s="2">
        <v>6.25E-2</v>
      </c>
      <c r="M1458" s="2">
        <v>0.28819444444444448</v>
      </c>
      <c r="N1458" s="6">
        <f t="shared" si="88"/>
        <v>1</v>
      </c>
      <c r="O1458" s="6">
        <f t="shared" si="89"/>
        <v>30</v>
      </c>
      <c r="P1458" s="6">
        <f t="shared" si="90"/>
        <v>6</v>
      </c>
      <c r="Q1458" s="6">
        <f t="shared" si="91"/>
        <v>55</v>
      </c>
      <c r="R1458">
        <v>311</v>
      </c>
      <c r="S1458">
        <v>3906</v>
      </c>
      <c r="T1458" s="4">
        <v>1214.7660000000001</v>
      </c>
      <c r="U1458" t="s">
        <v>557</v>
      </c>
      <c r="V1458" t="s">
        <v>557</v>
      </c>
      <c r="W1458" t="s">
        <v>21</v>
      </c>
      <c r="X1458" t="s">
        <v>145</v>
      </c>
      <c r="Y1458" t="s">
        <v>23</v>
      </c>
      <c r="Z1458" t="s">
        <v>37</v>
      </c>
    </row>
    <row r="1459" spans="1:26" x14ac:dyDescent="0.2">
      <c r="A1459" s="1">
        <v>43629</v>
      </c>
      <c r="B1459" t="s">
        <v>94</v>
      </c>
      <c r="C1459" t="s">
        <v>27</v>
      </c>
      <c r="D1459" t="s">
        <v>35</v>
      </c>
      <c r="E1459" t="s">
        <v>588</v>
      </c>
      <c r="F1459" s="3" t="s">
        <v>533</v>
      </c>
      <c r="G1459" s="3">
        <f>WEEKDAY(A1459,2)</f>
        <v>4</v>
      </c>
      <c r="H1459" s="7">
        <f>N1459+O1459/60</f>
        <v>8</v>
      </c>
      <c r="I1459" s="7">
        <f>P1459+Q1459/60</f>
        <v>10.083333333333334</v>
      </c>
      <c r="J1459" s="4">
        <f>IFERROR(VLOOKUP($U1459,TONGHOPVERSION!$A$3:$G$240,6,FALSE),VLOOKUP($B1459,TONGHOPVERSION!$A$3:$G$240,6,FALSE))</f>
        <v>381.62004815649715</v>
      </c>
      <c r="K1459" s="4">
        <f>IFERROR(VLOOKUP($U1459,TONGHOPVERSION!$A$3:$G$240,7,FALSE),VLOOKUP($B1459,TONGHOPVERSION!$A$3:$G$240,7,FALSE))</f>
        <v>329.70071085785668</v>
      </c>
      <c r="L1459" s="2">
        <v>0.33333333333333331</v>
      </c>
      <c r="M1459" s="2">
        <v>0.4201388888888889</v>
      </c>
      <c r="N1459" s="6">
        <f t="shared" si="88"/>
        <v>8</v>
      </c>
      <c r="O1459" s="6">
        <f t="shared" si="89"/>
        <v>0</v>
      </c>
      <c r="P1459" s="6">
        <f t="shared" si="90"/>
        <v>10</v>
      </c>
      <c r="Q1459" s="6">
        <f t="shared" si="91"/>
        <v>5</v>
      </c>
      <c r="R1459">
        <v>311</v>
      </c>
      <c r="S1459">
        <v>1133</v>
      </c>
      <c r="T1459" s="4">
        <v>352.363</v>
      </c>
      <c r="U1459" t="s">
        <v>92</v>
      </c>
      <c r="V1459" t="s">
        <v>92</v>
      </c>
      <c r="W1459" t="s">
        <v>92</v>
      </c>
      <c r="X1459" t="s">
        <v>16</v>
      </c>
      <c r="Y1459" t="s">
        <v>30</v>
      </c>
      <c r="Z1459" t="s">
        <v>37</v>
      </c>
    </row>
    <row r="1460" spans="1:26" x14ac:dyDescent="0.2">
      <c r="A1460" s="1">
        <v>43629</v>
      </c>
      <c r="B1460" t="s">
        <v>94</v>
      </c>
      <c r="C1460" t="s">
        <v>27</v>
      </c>
      <c r="D1460" t="s">
        <v>35</v>
      </c>
      <c r="E1460" t="s">
        <v>523</v>
      </c>
      <c r="F1460" s="3" t="s">
        <v>533</v>
      </c>
      <c r="G1460" s="3">
        <f>WEEKDAY(A1460,2)</f>
        <v>4</v>
      </c>
      <c r="H1460" s="7">
        <f>N1460+O1460/60</f>
        <v>14</v>
      </c>
      <c r="I1460" s="7">
        <f>P1460+Q1460/60</f>
        <v>16.083333333333332</v>
      </c>
      <c r="J1460" s="4">
        <f>IFERROR(VLOOKUP($U1460,TONGHOPVERSION!$A$3:$G$240,6,FALSE),VLOOKUP($B1460,TONGHOPVERSION!$A$3:$G$240,6,FALSE))</f>
        <v>381.62004815649715</v>
      </c>
      <c r="K1460" s="4">
        <f>IFERROR(VLOOKUP($U1460,TONGHOPVERSION!$A$3:$G$240,7,FALSE),VLOOKUP($B1460,TONGHOPVERSION!$A$3:$G$240,7,FALSE))</f>
        <v>329.70071085785668</v>
      </c>
      <c r="L1460" s="2">
        <v>0.58333333333333337</v>
      </c>
      <c r="M1460" s="2">
        <v>0.67013888888888884</v>
      </c>
      <c r="N1460" s="6">
        <f t="shared" si="88"/>
        <v>14</v>
      </c>
      <c r="O1460" s="6">
        <f t="shared" si="89"/>
        <v>0</v>
      </c>
      <c r="P1460" s="6">
        <f t="shared" si="90"/>
        <v>16</v>
      </c>
      <c r="Q1460" s="6">
        <f t="shared" si="91"/>
        <v>5</v>
      </c>
      <c r="R1460">
        <v>311</v>
      </c>
      <c r="S1460">
        <v>1133</v>
      </c>
      <c r="T1460" s="4">
        <v>352.363</v>
      </c>
      <c r="U1460" t="s">
        <v>92</v>
      </c>
      <c r="V1460" t="s">
        <v>92</v>
      </c>
      <c r="W1460" t="s">
        <v>92</v>
      </c>
      <c r="X1460" t="s">
        <v>16</v>
      </c>
      <c r="Y1460" t="s">
        <v>30</v>
      </c>
      <c r="Z1460" t="s">
        <v>37</v>
      </c>
    </row>
    <row r="1461" spans="1:26" x14ac:dyDescent="0.2">
      <c r="A1461" s="1">
        <v>43629</v>
      </c>
      <c r="B1461" t="s">
        <v>167</v>
      </c>
      <c r="C1461" t="s">
        <v>168</v>
      </c>
      <c r="D1461" t="s">
        <v>27</v>
      </c>
      <c r="E1461" t="s">
        <v>554</v>
      </c>
      <c r="F1461" s="3" t="s">
        <v>533</v>
      </c>
      <c r="G1461" s="3">
        <f>WEEKDAY(A1461,2)</f>
        <v>4</v>
      </c>
      <c r="H1461" s="7">
        <f>N1461+O1461/60</f>
        <v>13.333333333333334</v>
      </c>
      <c r="I1461" s="7">
        <f>P1461+Q1461/60</f>
        <v>15</v>
      </c>
      <c r="J1461" s="4">
        <f>IFERROR(VLOOKUP($U1461,TONGHOPVERSION!$A$3:$G$240,6,FALSE),VLOOKUP($B1461,TONGHOPVERSION!$A$3:$G$240,6,FALSE))</f>
        <v>349.088066164243</v>
      </c>
      <c r="K1461" s="4">
        <f>IFERROR(VLOOKUP($U1461,TONGHOPVERSION!$A$3:$G$240,7,FALSE),VLOOKUP($B1461,TONGHOPVERSION!$A$3:$G$240,7,FALSE))</f>
        <v>290.5657880138603</v>
      </c>
      <c r="L1461" s="2">
        <v>0.55555555555555558</v>
      </c>
      <c r="M1461" s="2">
        <v>0.625</v>
      </c>
      <c r="N1461" s="6">
        <f t="shared" si="88"/>
        <v>13</v>
      </c>
      <c r="O1461" s="6">
        <f t="shared" si="89"/>
        <v>20</v>
      </c>
      <c r="P1461" s="6">
        <f t="shared" si="90"/>
        <v>15</v>
      </c>
      <c r="Q1461" s="6">
        <f t="shared" si="91"/>
        <v>0</v>
      </c>
      <c r="R1461">
        <v>311</v>
      </c>
      <c r="S1461">
        <v>718</v>
      </c>
      <c r="T1461" s="4">
        <v>223.298</v>
      </c>
      <c r="U1461" t="s">
        <v>169</v>
      </c>
      <c r="V1461" t="s">
        <v>169</v>
      </c>
      <c r="W1461" t="s">
        <v>45</v>
      </c>
      <c r="X1461" t="s">
        <v>170</v>
      </c>
      <c r="Y1461" t="s">
        <v>23</v>
      </c>
      <c r="Z1461" t="s">
        <v>37</v>
      </c>
    </row>
    <row r="1462" spans="1:26" x14ac:dyDescent="0.2">
      <c r="A1462" s="1">
        <v>43629</v>
      </c>
      <c r="B1462" t="s">
        <v>92</v>
      </c>
      <c r="C1462" t="s">
        <v>35</v>
      </c>
      <c r="D1462" t="s">
        <v>27</v>
      </c>
      <c r="E1462" t="s">
        <v>566</v>
      </c>
      <c r="F1462" s="3" t="s">
        <v>533</v>
      </c>
      <c r="G1462" s="3">
        <f>WEEKDAY(A1462,2)</f>
        <v>4</v>
      </c>
      <c r="H1462" s="7">
        <f>N1462+O1462/60</f>
        <v>7.5</v>
      </c>
      <c r="I1462" s="7">
        <f>P1462+Q1462/60</f>
        <v>9.75</v>
      </c>
      <c r="J1462" s="4">
        <f>IFERROR(VLOOKUP($U1462,TONGHOPVERSION!$A$3:$G$240,6,FALSE),VLOOKUP($B1462,TONGHOPVERSION!$A$3:$G$240,6,FALSE))</f>
        <v>381.62004815649715</v>
      </c>
      <c r="K1462" s="4">
        <f>IFERROR(VLOOKUP($U1462,TONGHOPVERSION!$A$3:$G$240,7,FALSE),VLOOKUP($B1462,TONGHOPVERSION!$A$3:$G$240,7,FALSE))</f>
        <v>329.70071085785668</v>
      </c>
      <c r="L1462" s="2">
        <v>0.3125</v>
      </c>
      <c r="M1462" s="2">
        <v>0.40625</v>
      </c>
      <c r="N1462" s="6">
        <f t="shared" si="88"/>
        <v>7</v>
      </c>
      <c r="O1462" s="6">
        <f t="shared" si="89"/>
        <v>30</v>
      </c>
      <c r="P1462" s="6">
        <f t="shared" si="90"/>
        <v>9</v>
      </c>
      <c r="Q1462" s="6">
        <f t="shared" si="91"/>
        <v>45</v>
      </c>
      <c r="R1462">
        <v>311</v>
      </c>
      <c r="S1462">
        <v>1133</v>
      </c>
      <c r="T1462" s="4">
        <v>352.363</v>
      </c>
      <c r="U1462" t="s">
        <v>92</v>
      </c>
      <c r="V1462" t="s">
        <v>92</v>
      </c>
      <c r="W1462" t="s">
        <v>92</v>
      </c>
      <c r="X1462" t="s">
        <v>16</v>
      </c>
      <c r="Y1462" t="s">
        <v>30</v>
      </c>
      <c r="Z1462" t="s">
        <v>37</v>
      </c>
    </row>
    <row r="1463" spans="1:26" x14ac:dyDescent="0.2">
      <c r="A1463" s="1">
        <v>43629</v>
      </c>
      <c r="B1463" t="s">
        <v>568</v>
      </c>
      <c r="C1463" t="s">
        <v>144</v>
      </c>
      <c r="D1463" t="s">
        <v>35</v>
      </c>
      <c r="E1463" t="s">
        <v>567</v>
      </c>
      <c r="F1463" s="3" t="s">
        <v>533</v>
      </c>
      <c r="G1463" s="3">
        <f>WEEKDAY(A1463,2)</f>
        <v>4</v>
      </c>
      <c r="H1463" s="7">
        <f>N1463+O1463/60</f>
        <v>1.5</v>
      </c>
      <c r="I1463" s="7">
        <f>P1463+Q1463/60</f>
        <v>6.416666666666667</v>
      </c>
      <c r="J1463" s="4">
        <f>IFERROR(VLOOKUP($U1463,TONGHOPVERSION!$A$3:$G$240,6,FALSE),VLOOKUP($B1463,TONGHOPVERSION!$A$3:$G$240,6,FALSE))</f>
        <v>1167.1839195</v>
      </c>
      <c r="K1463" s="4">
        <f>IFERROR(VLOOKUP($U1463,TONGHOPVERSION!$A$3:$G$240,7,FALSE),VLOOKUP($B1463,TONGHOPVERSION!$A$3:$G$240,7,FALSE))</f>
        <v>730.30771397736817</v>
      </c>
      <c r="L1463" s="2">
        <v>6.25E-2</v>
      </c>
      <c r="M1463" s="2">
        <v>0.2673611111111111</v>
      </c>
      <c r="N1463" s="6">
        <f t="shared" si="88"/>
        <v>1</v>
      </c>
      <c r="O1463" s="6">
        <f t="shared" si="89"/>
        <v>30</v>
      </c>
      <c r="P1463" s="6">
        <f t="shared" si="90"/>
        <v>6</v>
      </c>
      <c r="Q1463" s="6">
        <f t="shared" si="91"/>
        <v>25</v>
      </c>
      <c r="R1463">
        <v>311</v>
      </c>
      <c r="S1463">
        <v>3236</v>
      </c>
      <c r="T1463" s="4">
        <v>1006.396</v>
      </c>
      <c r="U1463" t="s">
        <v>562</v>
      </c>
      <c r="V1463" t="s">
        <v>562</v>
      </c>
      <c r="W1463" t="s">
        <v>21</v>
      </c>
      <c r="X1463" t="s">
        <v>145</v>
      </c>
      <c r="Y1463" t="s">
        <v>23</v>
      </c>
      <c r="Z1463" t="s">
        <v>37</v>
      </c>
    </row>
    <row r="1464" spans="1:26" x14ac:dyDescent="0.2">
      <c r="A1464" s="1">
        <v>43629</v>
      </c>
      <c r="B1464" t="s">
        <v>169</v>
      </c>
      <c r="C1464" t="s">
        <v>27</v>
      </c>
      <c r="D1464" t="s">
        <v>168</v>
      </c>
      <c r="E1464" t="s">
        <v>555</v>
      </c>
      <c r="F1464" s="3" t="s">
        <v>533</v>
      </c>
      <c r="G1464" s="3">
        <f>WEEKDAY(A1464,2)</f>
        <v>4</v>
      </c>
      <c r="H1464" s="7">
        <f>N1464+O1464/60</f>
        <v>10.666666666666666</v>
      </c>
      <c r="I1464" s="7">
        <f>P1464+Q1464/60</f>
        <v>12.333333333333334</v>
      </c>
      <c r="J1464" s="4">
        <f>IFERROR(VLOOKUP($U1464,TONGHOPVERSION!$A$3:$G$240,6,FALSE),VLOOKUP($B1464,TONGHOPVERSION!$A$3:$G$240,6,FALSE))</f>
        <v>349.088066164243</v>
      </c>
      <c r="K1464" s="4">
        <f>IFERROR(VLOOKUP($U1464,TONGHOPVERSION!$A$3:$G$240,7,FALSE),VLOOKUP($B1464,TONGHOPVERSION!$A$3:$G$240,7,FALSE))</f>
        <v>290.5657880138603</v>
      </c>
      <c r="L1464" s="2">
        <v>0.44444444444444442</v>
      </c>
      <c r="M1464" s="2">
        <v>0.51388888888888895</v>
      </c>
      <c r="N1464" s="6">
        <f t="shared" si="88"/>
        <v>10</v>
      </c>
      <c r="O1464" s="6">
        <f t="shared" si="89"/>
        <v>40</v>
      </c>
      <c r="P1464" s="6">
        <f t="shared" si="90"/>
        <v>12</v>
      </c>
      <c r="Q1464" s="6">
        <f t="shared" si="91"/>
        <v>20</v>
      </c>
      <c r="R1464">
        <v>311</v>
      </c>
      <c r="S1464">
        <v>718</v>
      </c>
      <c r="T1464" s="4">
        <v>223.298</v>
      </c>
      <c r="U1464" t="s">
        <v>169</v>
      </c>
      <c r="V1464" t="s">
        <v>169</v>
      </c>
      <c r="W1464" t="s">
        <v>45</v>
      </c>
      <c r="X1464" t="s">
        <v>170</v>
      </c>
      <c r="Y1464" t="s">
        <v>23</v>
      </c>
      <c r="Z1464" t="s">
        <v>37</v>
      </c>
    </row>
    <row r="1465" spans="1:26" x14ac:dyDescent="0.2">
      <c r="A1465" s="1">
        <v>43629</v>
      </c>
      <c r="B1465" t="s">
        <v>92</v>
      </c>
      <c r="C1465" t="s">
        <v>35</v>
      </c>
      <c r="D1465" t="s">
        <v>27</v>
      </c>
      <c r="E1465" t="s">
        <v>726</v>
      </c>
      <c r="F1465" s="3" t="s">
        <v>533</v>
      </c>
      <c r="G1465" s="3">
        <f>WEEKDAY(A1465,2)</f>
        <v>4</v>
      </c>
      <c r="H1465" s="7">
        <f>N1465+O1465/60</f>
        <v>4.166666666666667</v>
      </c>
      <c r="I1465" s="7">
        <f>P1465+Q1465/60</f>
        <v>6.333333333333333</v>
      </c>
      <c r="J1465" s="4">
        <f>IFERROR(VLOOKUP($U1465,TONGHOPVERSION!$A$3:$G$240,6,FALSE),VLOOKUP($B1465,TONGHOPVERSION!$A$3:$G$240,6,FALSE))</f>
        <v>381.62004815649715</v>
      </c>
      <c r="K1465" s="4">
        <f>IFERROR(VLOOKUP($U1465,TONGHOPVERSION!$A$3:$G$240,7,FALSE),VLOOKUP($B1465,TONGHOPVERSION!$A$3:$G$240,7,FALSE))</f>
        <v>329.70071085785668</v>
      </c>
      <c r="L1465" s="2">
        <v>0.17361111111111113</v>
      </c>
      <c r="M1465" s="2">
        <v>0.2638888888888889</v>
      </c>
      <c r="N1465" s="6">
        <f t="shared" si="88"/>
        <v>4</v>
      </c>
      <c r="O1465" s="6">
        <f t="shared" si="89"/>
        <v>10</v>
      </c>
      <c r="P1465" s="6">
        <f t="shared" si="90"/>
        <v>6</v>
      </c>
      <c r="Q1465" s="6">
        <f t="shared" si="91"/>
        <v>20</v>
      </c>
      <c r="R1465">
        <v>274</v>
      </c>
      <c r="S1465">
        <v>1133</v>
      </c>
      <c r="T1465" s="4">
        <v>310.44200000000001</v>
      </c>
      <c r="U1465" t="s">
        <v>92</v>
      </c>
      <c r="V1465" t="s">
        <v>92</v>
      </c>
      <c r="W1465" t="s">
        <v>92</v>
      </c>
      <c r="X1465" t="s">
        <v>16</v>
      </c>
      <c r="Y1465" t="s">
        <v>30</v>
      </c>
      <c r="Z1465" t="s">
        <v>37</v>
      </c>
    </row>
    <row r="1466" spans="1:26" x14ac:dyDescent="0.2">
      <c r="A1466" s="1">
        <v>43629</v>
      </c>
      <c r="B1466" t="s">
        <v>92</v>
      </c>
      <c r="C1466" t="s">
        <v>35</v>
      </c>
      <c r="D1466" t="s">
        <v>27</v>
      </c>
      <c r="E1466" t="s">
        <v>622</v>
      </c>
      <c r="F1466" s="3" t="s">
        <v>533</v>
      </c>
      <c r="G1466" s="3">
        <f>WEEKDAY(A1466,2)</f>
        <v>4</v>
      </c>
      <c r="H1466" s="7">
        <f>N1466+O1466/60</f>
        <v>10.5</v>
      </c>
      <c r="I1466" s="7">
        <f>P1466+Q1466/60</f>
        <v>12.75</v>
      </c>
      <c r="J1466" s="4">
        <f>IFERROR(VLOOKUP($U1466,TONGHOPVERSION!$A$3:$G$240,6,FALSE),VLOOKUP($B1466,TONGHOPVERSION!$A$3:$G$240,6,FALSE))</f>
        <v>381.62004815649715</v>
      </c>
      <c r="K1466" s="4">
        <f>IFERROR(VLOOKUP($U1466,TONGHOPVERSION!$A$3:$G$240,7,FALSE),VLOOKUP($B1466,TONGHOPVERSION!$A$3:$G$240,7,FALSE))</f>
        <v>329.70071085785668</v>
      </c>
      <c r="L1466" s="2">
        <v>0.4375</v>
      </c>
      <c r="M1466" s="2">
        <v>0.53125</v>
      </c>
      <c r="N1466" s="6">
        <f t="shared" si="88"/>
        <v>10</v>
      </c>
      <c r="O1466" s="6">
        <f t="shared" si="89"/>
        <v>30</v>
      </c>
      <c r="P1466" s="6">
        <f t="shared" si="90"/>
        <v>12</v>
      </c>
      <c r="Q1466" s="6">
        <f t="shared" si="91"/>
        <v>45</v>
      </c>
      <c r="R1466">
        <v>274</v>
      </c>
      <c r="S1466">
        <v>1133</v>
      </c>
      <c r="T1466" s="4">
        <v>310.44200000000001</v>
      </c>
      <c r="U1466" t="s">
        <v>92</v>
      </c>
      <c r="V1466" t="s">
        <v>92</v>
      </c>
      <c r="W1466" t="s">
        <v>92</v>
      </c>
      <c r="X1466" t="s">
        <v>16</v>
      </c>
      <c r="Y1466" t="s">
        <v>30</v>
      </c>
      <c r="Z1466" t="s">
        <v>37</v>
      </c>
    </row>
    <row r="1467" spans="1:26" x14ac:dyDescent="0.2">
      <c r="A1467" s="1">
        <v>43629</v>
      </c>
      <c r="B1467" t="s">
        <v>94</v>
      </c>
      <c r="C1467" t="s">
        <v>27</v>
      </c>
      <c r="D1467" t="s">
        <v>35</v>
      </c>
      <c r="E1467" t="s">
        <v>638</v>
      </c>
      <c r="F1467" s="3" t="s">
        <v>533</v>
      </c>
      <c r="G1467" s="3">
        <f>WEEKDAY(A1467,2)</f>
        <v>4</v>
      </c>
      <c r="H1467" s="7">
        <f>N1467+O1467/60</f>
        <v>7.5</v>
      </c>
      <c r="I1467" s="7">
        <f>P1467+Q1467/60</f>
        <v>9.5833333333333339</v>
      </c>
      <c r="J1467" s="4">
        <f>IFERROR(VLOOKUP($U1467,TONGHOPVERSION!$A$3:$G$240,6,FALSE),VLOOKUP($B1467,TONGHOPVERSION!$A$3:$G$240,6,FALSE))</f>
        <v>381.62004815649715</v>
      </c>
      <c r="K1467" s="4">
        <f>IFERROR(VLOOKUP($U1467,TONGHOPVERSION!$A$3:$G$240,7,FALSE),VLOOKUP($B1467,TONGHOPVERSION!$A$3:$G$240,7,FALSE))</f>
        <v>329.70071085785668</v>
      </c>
      <c r="L1467" s="2">
        <v>0.3125</v>
      </c>
      <c r="M1467" s="2">
        <v>0.39930555555555558</v>
      </c>
      <c r="N1467" s="6">
        <f t="shared" si="88"/>
        <v>7</v>
      </c>
      <c r="O1467" s="6">
        <f t="shared" si="89"/>
        <v>30</v>
      </c>
      <c r="P1467" s="6">
        <f t="shared" si="90"/>
        <v>9</v>
      </c>
      <c r="Q1467" s="6">
        <f t="shared" si="91"/>
        <v>35</v>
      </c>
      <c r="R1467">
        <v>274</v>
      </c>
      <c r="S1467">
        <v>1133</v>
      </c>
      <c r="T1467" s="4">
        <v>310.44200000000001</v>
      </c>
      <c r="U1467" t="s">
        <v>92</v>
      </c>
      <c r="V1467" t="s">
        <v>92</v>
      </c>
      <c r="W1467" t="s">
        <v>92</v>
      </c>
      <c r="X1467" t="s">
        <v>16</v>
      </c>
      <c r="Y1467" t="s">
        <v>30</v>
      </c>
      <c r="Z1467" t="s">
        <v>37</v>
      </c>
    </row>
    <row r="1468" spans="1:26" x14ac:dyDescent="0.2">
      <c r="A1468" s="1">
        <v>43629</v>
      </c>
      <c r="B1468" t="s">
        <v>94</v>
      </c>
      <c r="C1468" t="s">
        <v>27</v>
      </c>
      <c r="D1468" t="s">
        <v>35</v>
      </c>
      <c r="E1468" t="s">
        <v>93</v>
      </c>
      <c r="F1468" s="3" t="s">
        <v>533</v>
      </c>
      <c r="G1468" s="3">
        <f>WEEKDAY(A1468,2)</f>
        <v>4</v>
      </c>
      <c r="H1468" s="7">
        <f>N1468+O1468/60</f>
        <v>1</v>
      </c>
      <c r="I1468" s="7">
        <f>P1468+Q1468/60</f>
        <v>3.0833333333333335</v>
      </c>
      <c r="J1468" s="4">
        <f>IFERROR(VLOOKUP($U1468,TONGHOPVERSION!$A$3:$G$240,6,FALSE),VLOOKUP($B1468,TONGHOPVERSION!$A$3:$G$240,6,FALSE))</f>
        <v>381.62004815649715</v>
      </c>
      <c r="K1468" s="4">
        <f>IFERROR(VLOOKUP($U1468,TONGHOPVERSION!$A$3:$G$240,7,FALSE),VLOOKUP($B1468,TONGHOPVERSION!$A$3:$G$240,7,FALSE))</f>
        <v>329.70071085785668</v>
      </c>
      <c r="L1468" s="2">
        <v>4.1666666666666664E-2</v>
      </c>
      <c r="M1468" s="2">
        <v>0.12847222222222224</v>
      </c>
      <c r="N1468" s="6">
        <f t="shared" si="88"/>
        <v>1</v>
      </c>
      <c r="O1468" s="6">
        <f t="shared" si="89"/>
        <v>0</v>
      </c>
      <c r="P1468" s="6">
        <f t="shared" si="90"/>
        <v>3</v>
      </c>
      <c r="Q1468" s="6">
        <f t="shared" si="91"/>
        <v>5</v>
      </c>
      <c r="R1468">
        <v>274</v>
      </c>
      <c r="S1468">
        <v>1133</v>
      </c>
      <c r="T1468" s="4">
        <v>310.44200000000001</v>
      </c>
      <c r="U1468" t="s">
        <v>92</v>
      </c>
      <c r="V1468" t="s">
        <v>92</v>
      </c>
      <c r="W1468" t="s">
        <v>92</v>
      </c>
      <c r="X1468" t="s">
        <v>16</v>
      </c>
      <c r="Y1468" t="s">
        <v>30</v>
      </c>
      <c r="Z1468" t="s">
        <v>37</v>
      </c>
    </row>
    <row r="1469" spans="1:26" x14ac:dyDescent="0.2">
      <c r="A1469" s="1">
        <v>43629</v>
      </c>
      <c r="B1469" t="s">
        <v>560</v>
      </c>
      <c r="C1469" t="s">
        <v>27</v>
      </c>
      <c r="D1469" t="s">
        <v>539</v>
      </c>
      <c r="E1469" t="s">
        <v>576</v>
      </c>
      <c r="F1469" s="3" t="s">
        <v>533</v>
      </c>
      <c r="G1469" s="3">
        <f>WEEKDAY(A1469,2)</f>
        <v>4</v>
      </c>
      <c r="H1469" s="7">
        <f>N1469+O1469/60</f>
        <v>14.416666666666666</v>
      </c>
      <c r="I1469" s="7">
        <f>P1469+Q1469/60</f>
        <v>22.916666666666668</v>
      </c>
      <c r="J1469" s="4">
        <f>IFERROR(VLOOKUP($U1469,TONGHOPVERSION!$A$3:$G$240,6,FALSE),VLOOKUP($B1469,TONGHOPVERSION!$A$3:$G$240,6,FALSE))</f>
        <v>2174.0844660030534</v>
      </c>
      <c r="K1469" s="4">
        <f>IFERROR(VLOOKUP($U1469,TONGHOPVERSION!$A$3:$G$240,7,FALSE),VLOOKUP($B1469,TONGHOPVERSION!$A$3:$G$240,7,FALSE))</f>
        <v>2175.806312320286</v>
      </c>
      <c r="L1469" s="2">
        <v>0.60069444444444442</v>
      </c>
      <c r="M1469" s="2">
        <v>0.95486111111111116</v>
      </c>
      <c r="N1469" s="6">
        <f t="shared" si="88"/>
        <v>14</v>
      </c>
      <c r="O1469" s="6">
        <f t="shared" si="89"/>
        <v>25</v>
      </c>
      <c r="P1469" s="6">
        <f t="shared" si="90"/>
        <v>22</v>
      </c>
      <c r="Q1469" s="6">
        <f t="shared" si="91"/>
        <v>55</v>
      </c>
      <c r="R1469">
        <v>274</v>
      </c>
      <c r="S1469">
        <v>6833</v>
      </c>
      <c r="T1469" s="4">
        <v>1872.242</v>
      </c>
      <c r="U1469" t="s">
        <v>560</v>
      </c>
      <c r="V1469" t="s">
        <v>560</v>
      </c>
      <c r="W1469" t="s">
        <v>541</v>
      </c>
      <c r="X1469" t="s">
        <v>542</v>
      </c>
      <c r="Y1469" t="s">
        <v>23</v>
      </c>
      <c r="Z1469" t="s">
        <v>37</v>
      </c>
    </row>
    <row r="1470" spans="1:26" x14ac:dyDescent="0.2">
      <c r="A1470" s="1">
        <v>43629</v>
      </c>
      <c r="B1470" t="s">
        <v>557</v>
      </c>
      <c r="C1470" t="s">
        <v>27</v>
      </c>
      <c r="D1470" t="s">
        <v>144</v>
      </c>
      <c r="E1470" t="s">
        <v>556</v>
      </c>
      <c r="F1470" s="3" t="s">
        <v>533</v>
      </c>
      <c r="G1470" s="3">
        <f>WEEKDAY(A1470,2)</f>
        <v>4</v>
      </c>
      <c r="H1470" s="7">
        <f>N1470+O1470/60</f>
        <v>17.25</v>
      </c>
      <c r="I1470" s="7">
        <f>P1470+Q1470/60</f>
        <v>22.333333333333332</v>
      </c>
      <c r="J1470" s="4">
        <f>IFERROR(VLOOKUP($U1470,TONGHOPVERSION!$A$3:$G$240,6,FALSE),VLOOKUP($B1470,TONGHOPVERSION!$A$3:$G$240,6,FALSE))</f>
        <v>1262.8791112553388</v>
      </c>
      <c r="K1470" s="4">
        <f>IFERROR(VLOOKUP($U1470,TONGHOPVERSION!$A$3:$G$240,7,FALSE),VLOOKUP($B1470,TONGHOPVERSION!$A$3:$G$240,7,FALSE))</f>
        <v>751.87721357593648</v>
      </c>
      <c r="L1470" s="2">
        <v>0.71875</v>
      </c>
      <c r="M1470" s="2">
        <v>0.93055555555555547</v>
      </c>
      <c r="N1470" s="6">
        <f t="shared" si="88"/>
        <v>17</v>
      </c>
      <c r="O1470" s="6">
        <f t="shared" si="89"/>
        <v>15</v>
      </c>
      <c r="P1470" s="6">
        <f t="shared" si="90"/>
        <v>22</v>
      </c>
      <c r="Q1470" s="6">
        <f t="shared" si="91"/>
        <v>20</v>
      </c>
      <c r="R1470">
        <v>274</v>
      </c>
      <c r="S1470">
        <v>3906</v>
      </c>
      <c r="T1470" s="4">
        <v>1070.2439999999999</v>
      </c>
      <c r="U1470" t="s">
        <v>557</v>
      </c>
      <c r="V1470" t="s">
        <v>557</v>
      </c>
      <c r="W1470" t="s">
        <v>21</v>
      </c>
      <c r="X1470" t="s">
        <v>145</v>
      </c>
      <c r="Y1470" t="s">
        <v>23</v>
      </c>
      <c r="Z1470" t="s">
        <v>37</v>
      </c>
    </row>
    <row r="1471" spans="1:26" x14ac:dyDescent="0.2">
      <c r="A1471" s="1">
        <v>43629</v>
      </c>
      <c r="B1471" t="s">
        <v>559</v>
      </c>
      <c r="C1471" t="s">
        <v>539</v>
      </c>
      <c r="D1471" t="s">
        <v>27</v>
      </c>
      <c r="E1471" t="s">
        <v>558</v>
      </c>
      <c r="F1471" s="3" t="s">
        <v>533</v>
      </c>
      <c r="G1471" s="3">
        <f>WEEKDAY(A1471,2)</f>
        <v>4</v>
      </c>
      <c r="H1471" s="7">
        <f>N1471+O1471/60</f>
        <v>0.25</v>
      </c>
      <c r="I1471" s="7">
        <f>P1471+Q1471/60</f>
        <v>9.3333333333333339</v>
      </c>
      <c r="J1471" s="4">
        <f>IFERROR(VLOOKUP($U1471,TONGHOPVERSION!$A$3:$G$240,6,FALSE),VLOOKUP($B1471,TONGHOPVERSION!$A$3:$G$240,6,FALSE))</f>
        <v>2174.0844660030534</v>
      </c>
      <c r="K1471" s="4">
        <f>IFERROR(VLOOKUP($U1471,TONGHOPVERSION!$A$3:$G$240,7,FALSE),VLOOKUP($B1471,TONGHOPVERSION!$A$3:$G$240,7,FALSE))</f>
        <v>2175.806312320286</v>
      </c>
      <c r="L1471" s="2">
        <v>1.0416666666666666E-2</v>
      </c>
      <c r="M1471" s="2">
        <v>0.3888888888888889</v>
      </c>
      <c r="N1471" s="6">
        <f t="shared" si="88"/>
        <v>0</v>
      </c>
      <c r="O1471" s="6">
        <f t="shared" si="89"/>
        <v>15</v>
      </c>
      <c r="P1471" s="6">
        <f t="shared" si="90"/>
        <v>9</v>
      </c>
      <c r="Q1471" s="6">
        <f t="shared" si="91"/>
        <v>20</v>
      </c>
      <c r="R1471">
        <v>274</v>
      </c>
      <c r="S1471">
        <v>6833</v>
      </c>
      <c r="T1471" s="4">
        <v>1872.242</v>
      </c>
      <c r="U1471" t="s">
        <v>560</v>
      </c>
      <c r="V1471" t="s">
        <v>560</v>
      </c>
      <c r="W1471" t="s">
        <v>541</v>
      </c>
      <c r="X1471" t="s">
        <v>542</v>
      </c>
      <c r="Y1471" t="s">
        <v>23</v>
      </c>
      <c r="Z1471" t="s">
        <v>37</v>
      </c>
    </row>
    <row r="1472" spans="1:26" x14ac:dyDescent="0.2">
      <c r="A1472" s="1">
        <v>43629</v>
      </c>
      <c r="B1472" t="s">
        <v>716</v>
      </c>
      <c r="C1472" t="s">
        <v>717</v>
      </c>
      <c r="D1472" t="s">
        <v>35</v>
      </c>
      <c r="E1472" t="s">
        <v>715</v>
      </c>
      <c r="F1472" s="3" t="s">
        <v>533</v>
      </c>
      <c r="G1472" s="3">
        <f>WEEKDAY(A1472,2)</f>
        <v>4</v>
      </c>
      <c r="H1472" s="7">
        <f>N1472+O1472/60</f>
        <v>16</v>
      </c>
      <c r="I1472" s="7">
        <f>P1472+Q1472/60</f>
        <v>0.91666666666666663</v>
      </c>
      <c r="J1472" s="4">
        <f>IFERROR(VLOOKUP($U1472,TONGHOPVERSION!$A$3:$G$240,6,FALSE),VLOOKUP($B1472,TONGHOPVERSION!$A$3:$G$240,6,FALSE))</f>
        <v>2020.6191410649351</v>
      </c>
      <c r="K1472" s="4">
        <f>IFERROR(VLOOKUP($U1472,TONGHOPVERSION!$A$3:$G$240,7,FALSE),VLOOKUP($B1472,TONGHOPVERSION!$A$3:$G$240,7,FALSE))</f>
        <v>2793.8286744303928</v>
      </c>
      <c r="L1472" s="2">
        <v>0.66666666666666663</v>
      </c>
      <c r="M1472" s="2">
        <v>3.8194444444444441E-2</v>
      </c>
      <c r="N1472" s="6">
        <f t="shared" si="88"/>
        <v>16</v>
      </c>
      <c r="O1472" s="6">
        <f t="shared" si="89"/>
        <v>0</v>
      </c>
      <c r="P1472" s="6">
        <f t="shared" si="90"/>
        <v>0</v>
      </c>
      <c r="Q1472" s="6">
        <f t="shared" si="91"/>
        <v>55</v>
      </c>
      <c r="R1472">
        <v>274</v>
      </c>
      <c r="S1472">
        <v>6724</v>
      </c>
      <c r="T1472" s="4">
        <v>1842.376</v>
      </c>
      <c r="U1472" t="s">
        <v>718</v>
      </c>
      <c r="V1472" t="s">
        <v>718</v>
      </c>
      <c r="W1472" t="s">
        <v>535</v>
      </c>
      <c r="X1472" t="s">
        <v>719</v>
      </c>
      <c r="Y1472" t="s">
        <v>23</v>
      </c>
      <c r="Z1472" t="s">
        <v>37</v>
      </c>
    </row>
    <row r="1473" spans="1:26" x14ac:dyDescent="0.2">
      <c r="A1473" s="1">
        <v>43629</v>
      </c>
      <c r="B1473" t="s">
        <v>718</v>
      </c>
      <c r="C1473" t="s">
        <v>35</v>
      </c>
      <c r="D1473" t="s">
        <v>717</v>
      </c>
      <c r="E1473" t="s">
        <v>720</v>
      </c>
      <c r="F1473" s="3" t="s">
        <v>533</v>
      </c>
      <c r="G1473" s="3">
        <f>WEEKDAY(A1473,2)</f>
        <v>4</v>
      </c>
      <c r="H1473" s="7">
        <f>N1473+O1473/60</f>
        <v>4.5</v>
      </c>
      <c r="I1473" s="7">
        <f>P1473+Q1473/60</f>
        <v>14</v>
      </c>
      <c r="J1473" s="4">
        <f>IFERROR(VLOOKUP($U1473,TONGHOPVERSION!$A$3:$G$240,6,FALSE),VLOOKUP($B1473,TONGHOPVERSION!$A$3:$G$240,6,FALSE))</f>
        <v>2020.6191410649351</v>
      </c>
      <c r="K1473" s="4">
        <f>IFERROR(VLOOKUP($U1473,TONGHOPVERSION!$A$3:$G$240,7,FALSE),VLOOKUP($B1473,TONGHOPVERSION!$A$3:$G$240,7,FALSE))</f>
        <v>2793.8286744303928</v>
      </c>
      <c r="L1473" s="2">
        <v>0.1875</v>
      </c>
      <c r="M1473" s="2">
        <v>0.58333333333333337</v>
      </c>
      <c r="N1473" s="6">
        <f t="shared" si="88"/>
        <v>4</v>
      </c>
      <c r="O1473" s="6">
        <f t="shared" si="89"/>
        <v>30</v>
      </c>
      <c r="P1473" s="6">
        <f t="shared" si="90"/>
        <v>14</v>
      </c>
      <c r="Q1473" s="6">
        <f t="shared" si="91"/>
        <v>0</v>
      </c>
      <c r="R1473">
        <v>274</v>
      </c>
      <c r="S1473">
        <v>6724</v>
      </c>
      <c r="T1473" s="4">
        <v>1842.376</v>
      </c>
      <c r="U1473" t="s">
        <v>718</v>
      </c>
      <c r="V1473" t="s">
        <v>718</v>
      </c>
      <c r="W1473" t="s">
        <v>535</v>
      </c>
      <c r="X1473" t="s">
        <v>719</v>
      </c>
      <c r="Y1473" t="s">
        <v>23</v>
      </c>
      <c r="Z1473" t="s">
        <v>37</v>
      </c>
    </row>
    <row r="1474" spans="1:26" x14ac:dyDescent="0.2">
      <c r="A1474" s="1">
        <v>43629</v>
      </c>
      <c r="B1474" t="s">
        <v>707</v>
      </c>
      <c r="C1474" t="s">
        <v>547</v>
      </c>
      <c r="D1474" t="s">
        <v>35</v>
      </c>
      <c r="E1474" t="s">
        <v>706</v>
      </c>
      <c r="F1474" s="3" t="s">
        <v>533</v>
      </c>
      <c r="G1474" s="3">
        <f>WEEKDAY(A1474,2)</f>
        <v>4</v>
      </c>
      <c r="H1474" s="7">
        <f>N1474+O1474/60</f>
        <v>10.166666666666666</v>
      </c>
      <c r="I1474" s="7">
        <f>P1474+Q1474/60</f>
        <v>22</v>
      </c>
      <c r="J1474" s="4">
        <f>IFERROR(VLOOKUP($U1474,TONGHOPVERSION!$A$3:$G$240,6,FALSE),VLOOKUP($B1474,TONGHOPVERSION!$A$3:$G$240,6,FALSE))</f>
        <v>2793.2643464443472</v>
      </c>
      <c r="K1474" s="4">
        <f>IFERROR(VLOOKUP($U1474,TONGHOPVERSION!$A$3:$G$240,7,FALSE),VLOOKUP($B1474,TONGHOPVERSION!$A$3:$G$240,7,FALSE))</f>
        <v>3158.3749324071009</v>
      </c>
      <c r="L1474" s="2">
        <v>0.4236111111111111</v>
      </c>
      <c r="M1474" s="2">
        <v>0.91666666666666663</v>
      </c>
      <c r="N1474" s="6">
        <f t="shared" si="88"/>
        <v>10</v>
      </c>
      <c r="O1474" s="6">
        <f t="shared" si="89"/>
        <v>10</v>
      </c>
      <c r="P1474" s="6">
        <f t="shared" si="90"/>
        <v>22</v>
      </c>
      <c r="Q1474" s="6">
        <f t="shared" si="91"/>
        <v>0</v>
      </c>
      <c r="R1474">
        <v>274</v>
      </c>
      <c r="S1474">
        <v>9275</v>
      </c>
      <c r="T1474" s="4">
        <v>2541.35</v>
      </c>
      <c r="U1474" t="s">
        <v>546</v>
      </c>
      <c r="V1474" t="s">
        <v>546</v>
      </c>
      <c r="W1474" t="s">
        <v>535</v>
      </c>
      <c r="X1474" t="s">
        <v>548</v>
      </c>
      <c r="Y1474" t="s">
        <v>23</v>
      </c>
      <c r="Z1474" t="s">
        <v>37</v>
      </c>
    </row>
    <row r="1475" spans="1:26" x14ac:dyDescent="0.2">
      <c r="A1475" s="1">
        <v>43629</v>
      </c>
      <c r="B1475" t="s">
        <v>603</v>
      </c>
      <c r="C1475" t="s">
        <v>35</v>
      </c>
      <c r="D1475" t="s">
        <v>165</v>
      </c>
      <c r="E1475" t="s">
        <v>608</v>
      </c>
      <c r="F1475" s="3" t="s">
        <v>582</v>
      </c>
      <c r="G1475" s="3">
        <f>WEEKDAY(A1475,2)</f>
        <v>4</v>
      </c>
      <c r="H1475" s="7">
        <f>N1475+O1475/60</f>
        <v>17.666666666666668</v>
      </c>
      <c r="I1475" s="7">
        <f>P1475+Q1475/60</f>
        <v>21.916666666666668</v>
      </c>
      <c r="J1475" s="4">
        <f>IFERROR(VLOOKUP($U1475,TONGHOPVERSION!$A$3:$G$240,6,FALSE),VLOOKUP($B1475,TONGHOPVERSION!$A$3:$G$240,6,FALSE))</f>
        <v>1067.6217643437499</v>
      </c>
      <c r="K1475" s="4">
        <f>IFERROR(VLOOKUP($U1475,TONGHOPVERSION!$A$3:$G$240,7,FALSE),VLOOKUP($B1475,TONGHOPVERSION!$A$3:$G$240,7,FALSE))</f>
        <v>926.75196564777127</v>
      </c>
      <c r="L1475" s="2">
        <v>0.73611111111111116</v>
      </c>
      <c r="M1475" s="2">
        <v>0.91319444444444453</v>
      </c>
      <c r="N1475" s="6">
        <f t="shared" ref="N1475:N1538" si="92">HOUR(L1475)</f>
        <v>17</v>
      </c>
      <c r="O1475" s="6">
        <f t="shared" ref="O1475:O1538" si="93">MINUTE(L1475)</f>
        <v>40</v>
      </c>
      <c r="P1475" s="6">
        <f t="shared" ref="P1475:P1538" si="94">HOUR(M1475)</f>
        <v>21</v>
      </c>
      <c r="Q1475" s="6">
        <f t="shared" ref="Q1475:Q1538" si="95">MINUTE(M1475)</f>
        <v>55</v>
      </c>
      <c r="R1475">
        <v>305</v>
      </c>
      <c r="S1475">
        <v>3388</v>
      </c>
      <c r="T1475" s="4">
        <v>1033.3399999999999</v>
      </c>
      <c r="U1475" t="s">
        <v>603</v>
      </c>
      <c r="V1475" t="s">
        <v>603</v>
      </c>
      <c r="W1475" t="s">
        <v>21</v>
      </c>
      <c r="X1475" t="s">
        <v>145</v>
      </c>
      <c r="Y1475" t="s">
        <v>23</v>
      </c>
      <c r="Z1475" t="s">
        <v>37</v>
      </c>
    </row>
    <row r="1476" spans="1:26" x14ac:dyDescent="0.2">
      <c r="A1476" s="1">
        <v>43629</v>
      </c>
      <c r="B1476" t="s">
        <v>92</v>
      </c>
      <c r="C1476" t="s">
        <v>35</v>
      </c>
      <c r="D1476" t="s">
        <v>27</v>
      </c>
      <c r="E1476" t="s">
        <v>583</v>
      </c>
      <c r="F1476" s="3" t="s">
        <v>582</v>
      </c>
      <c r="G1476" s="3">
        <f>WEEKDAY(A1476,2)</f>
        <v>4</v>
      </c>
      <c r="H1476" s="7">
        <f>N1476+O1476/60</f>
        <v>7</v>
      </c>
      <c r="I1476" s="7">
        <f>P1476+Q1476/60</f>
        <v>9.25</v>
      </c>
      <c r="J1476" s="4">
        <f>IFERROR(VLOOKUP($U1476,TONGHOPVERSION!$A$3:$G$240,6,FALSE),VLOOKUP($B1476,TONGHOPVERSION!$A$3:$G$240,6,FALSE))</f>
        <v>381.62004815649715</v>
      </c>
      <c r="K1476" s="4">
        <f>IFERROR(VLOOKUP($U1476,TONGHOPVERSION!$A$3:$G$240,7,FALSE),VLOOKUP($B1476,TONGHOPVERSION!$A$3:$G$240,7,FALSE))</f>
        <v>329.70071085785668</v>
      </c>
      <c r="L1476" s="2">
        <v>0.29166666666666669</v>
      </c>
      <c r="M1476" s="2">
        <v>0.38541666666666669</v>
      </c>
      <c r="N1476" s="6">
        <f t="shared" si="92"/>
        <v>7</v>
      </c>
      <c r="O1476" s="6">
        <f t="shared" si="93"/>
        <v>0</v>
      </c>
      <c r="P1476" s="6">
        <f t="shared" si="94"/>
        <v>9</v>
      </c>
      <c r="Q1476" s="6">
        <f t="shared" si="95"/>
        <v>15</v>
      </c>
      <c r="R1476">
        <v>305</v>
      </c>
      <c r="S1476">
        <v>1133</v>
      </c>
      <c r="T1476" s="4">
        <v>345.565</v>
      </c>
      <c r="U1476" t="s">
        <v>92</v>
      </c>
      <c r="V1476" t="s">
        <v>92</v>
      </c>
      <c r="W1476" t="s">
        <v>92</v>
      </c>
      <c r="X1476" t="s">
        <v>16</v>
      </c>
      <c r="Y1476" t="s">
        <v>30</v>
      </c>
      <c r="Z1476" t="s">
        <v>37</v>
      </c>
    </row>
    <row r="1477" spans="1:26" x14ac:dyDescent="0.2">
      <c r="A1477" s="1">
        <v>43629</v>
      </c>
      <c r="B1477" t="s">
        <v>550</v>
      </c>
      <c r="C1477" t="s">
        <v>262</v>
      </c>
      <c r="D1477" t="s">
        <v>35</v>
      </c>
      <c r="E1477" t="s">
        <v>584</v>
      </c>
      <c r="F1477" s="3" t="s">
        <v>582</v>
      </c>
      <c r="G1477" s="3">
        <f>WEEKDAY(A1477,2)</f>
        <v>4</v>
      </c>
      <c r="H1477" s="7">
        <f>N1477+O1477/60</f>
        <v>1.0833333333333333</v>
      </c>
      <c r="I1477" s="7">
        <f>P1477+Q1477/60</f>
        <v>5.5</v>
      </c>
      <c r="J1477" s="4">
        <f>IFERROR(VLOOKUP($U1477,TONGHOPVERSION!$A$3:$G$240,6,FALSE),VLOOKUP($B1477,TONGHOPVERSION!$A$3:$G$240,6,FALSE))</f>
        <v>747.44583446486399</v>
      </c>
      <c r="K1477" s="4">
        <f>IFERROR(VLOOKUP($U1477,TONGHOPVERSION!$A$3:$G$240,7,FALSE),VLOOKUP($B1477,TONGHOPVERSION!$A$3:$G$240,7,FALSE))</f>
        <v>706.65951962199745</v>
      </c>
      <c r="L1477" s="2">
        <v>4.5138888888888888E-2</v>
      </c>
      <c r="M1477" s="2">
        <v>0.22916666666666666</v>
      </c>
      <c r="N1477" s="6">
        <f t="shared" si="92"/>
        <v>1</v>
      </c>
      <c r="O1477" s="6">
        <f t="shared" si="93"/>
        <v>5</v>
      </c>
      <c r="P1477" s="6">
        <f t="shared" si="94"/>
        <v>5</v>
      </c>
      <c r="Q1477" s="6">
        <f t="shared" si="95"/>
        <v>30</v>
      </c>
      <c r="R1477">
        <v>305</v>
      </c>
      <c r="S1477">
        <v>2691</v>
      </c>
      <c r="T1477" s="4">
        <v>820.755</v>
      </c>
      <c r="U1477" t="s">
        <v>544</v>
      </c>
      <c r="V1477" t="s">
        <v>544</v>
      </c>
      <c r="W1477" t="s">
        <v>21</v>
      </c>
      <c r="X1477" t="s">
        <v>22</v>
      </c>
      <c r="Y1477" t="s">
        <v>23</v>
      </c>
      <c r="Z1477" t="s">
        <v>37</v>
      </c>
    </row>
    <row r="1478" spans="1:26" x14ac:dyDescent="0.2">
      <c r="A1478" s="1">
        <v>43629</v>
      </c>
      <c r="B1478" t="s">
        <v>94</v>
      </c>
      <c r="C1478" t="s">
        <v>27</v>
      </c>
      <c r="D1478" t="s">
        <v>35</v>
      </c>
      <c r="E1478" t="s">
        <v>585</v>
      </c>
      <c r="F1478" s="3" t="s">
        <v>582</v>
      </c>
      <c r="G1478" s="3">
        <f>WEEKDAY(A1478,2)</f>
        <v>4</v>
      </c>
      <c r="H1478" s="7">
        <f>N1478+O1478/60</f>
        <v>10.5</v>
      </c>
      <c r="I1478" s="7">
        <f>P1478+Q1478/60</f>
        <v>12.583333333333334</v>
      </c>
      <c r="J1478" s="4">
        <f>IFERROR(VLOOKUP($U1478,TONGHOPVERSION!$A$3:$G$240,6,FALSE),VLOOKUP($B1478,TONGHOPVERSION!$A$3:$G$240,6,FALSE))</f>
        <v>381.62004815649715</v>
      </c>
      <c r="K1478" s="4">
        <f>IFERROR(VLOOKUP($U1478,TONGHOPVERSION!$A$3:$G$240,7,FALSE),VLOOKUP($B1478,TONGHOPVERSION!$A$3:$G$240,7,FALSE))</f>
        <v>329.70071085785668</v>
      </c>
      <c r="L1478" s="2">
        <v>0.4375</v>
      </c>
      <c r="M1478" s="2">
        <v>0.52430555555555558</v>
      </c>
      <c r="N1478" s="6">
        <f t="shared" si="92"/>
        <v>10</v>
      </c>
      <c r="O1478" s="6">
        <f t="shared" si="93"/>
        <v>30</v>
      </c>
      <c r="P1478" s="6">
        <f t="shared" si="94"/>
        <v>12</v>
      </c>
      <c r="Q1478" s="6">
        <f t="shared" si="95"/>
        <v>35</v>
      </c>
      <c r="R1478">
        <v>305</v>
      </c>
      <c r="S1478">
        <v>1133</v>
      </c>
      <c r="T1478" s="4">
        <v>345.565</v>
      </c>
      <c r="U1478" t="s">
        <v>92</v>
      </c>
      <c r="V1478" t="s">
        <v>92</v>
      </c>
      <c r="W1478" t="s">
        <v>92</v>
      </c>
      <c r="X1478" t="s">
        <v>16</v>
      </c>
      <c r="Y1478" t="s">
        <v>30</v>
      </c>
      <c r="Z1478" t="s">
        <v>37</v>
      </c>
    </row>
    <row r="1479" spans="1:26" x14ac:dyDescent="0.2">
      <c r="A1479" s="1">
        <v>43629</v>
      </c>
      <c r="B1479" t="s">
        <v>544</v>
      </c>
      <c r="C1479" t="s">
        <v>35</v>
      </c>
      <c r="D1479" t="s">
        <v>262</v>
      </c>
      <c r="E1479" t="s">
        <v>636</v>
      </c>
      <c r="F1479" s="3" t="s">
        <v>582</v>
      </c>
      <c r="G1479" s="3">
        <f>WEEKDAY(A1479,2)</f>
        <v>4</v>
      </c>
      <c r="H1479" s="7">
        <f>N1479+O1479/60</f>
        <v>16.666666666666668</v>
      </c>
      <c r="I1479" s="7">
        <f>P1479+Q1479/60</f>
        <v>20.833333333333332</v>
      </c>
      <c r="J1479" s="4">
        <f>IFERROR(VLOOKUP($U1479,TONGHOPVERSION!$A$3:$G$240,6,FALSE),VLOOKUP($B1479,TONGHOPVERSION!$A$3:$G$240,6,FALSE))</f>
        <v>747.44583446486399</v>
      </c>
      <c r="K1479" s="4">
        <f>IFERROR(VLOOKUP($U1479,TONGHOPVERSION!$A$3:$G$240,7,FALSE),VLOOKUP($B1479,TONGHOPVERSION!$A$3:$G$240,7,FALSE))</f>
        <v>706.65951962199745</v>
      </c>
      <c r="L1479" s="2">
        <v>0.69444444444444453</v>
      </c>
      <c r="M1479" s="2">
        <v>0.86805555555555547</v>
      </c>
      <c r="N1479" s="6">
        <f t="shared" si="92"/>
        <v>16</v>
      </c>
      <c r="O1479" s="6">
        <f t="shared" si="93"/>
        <v>40</v>
      </c>
      <c r="P1479" s="6">
        <f t="shared" si="94"/>
        <v>20</v>
      </c>
      <c r="Q1479" s="6">
        <f t="shared" si="95"/>
        <v>50</v>
      </c>
      <c r="R1479">
        <v>305</v>
      </c>
      <c r="S1479">
        <v>2691</v>
      </c>
      <c r="T1479" s="4">
        <v>820.755</v>
      </c>
      <c r="U1479" t="s">
        <v>544</v>
      </c>
      <c r="V1479" t="s">
        <v>544</v>
      </c>
      <c r="W1479" t="s">
        <v>21</v>
      </c>
      <c r="X1479" t="s">
        <v>22</v>
      </c>
      <c r="Y1479" t="s">
        <v>23</v>
      </c>
      <c r="Z1479" t="s">
        <v>37</v>
      </c>
    </row>
    <row r="1480" spans="1:26" x14ac:dyDescent="0.2">
      <c r="A1480" s="1">
        <v>43629</v>
      </c>
      <c r="B1480" t="s">
        <v>321</v>
      </c>
      <c r="C1480" t="s">
        <v>262</v>
      </c>
      <c r="D1480" t="s">
        <v>27</v>
      </c>
      <c r="E1480" t="s">
        <v>587</v>
      </c>
      <c r="F1480" s="3" t="s">
        <v>582</v>
      </c>
      <c r="G1480" s="3">
        <f>WEEKDAY(A1480,2)</f>
        <v>4</v>
      </c>
      <c r="H1480" s="7">
        <f>N1480+O1480/60</f>
        <v>1.25</v>
      </c>
      <c r="I1480" s="7">
        <f>P1480+Q1480/60</f>
        <v>6.5</v>
      </c>
      <c r="J1480" s="4">
        <f>IFERROR(VLOOKUP($U1480,TONGHOPVERSION!$A$3:$G$240,6,FALSE),VLOOKUP($B1480,TONGHOPVERSION!$A$3:$G$240,6,FALSE))</f>
        <v>820.43278345708859</v>
      </c>
      <c r="K1480" s="4">
        <f>IFERROR(VLOOKUP($U1480,TONGHOPVERSION!$A$3:$G$240,7,FALSE),VLOOKUP($B1480,TONGHOPVERSION!$A$3:$G$240,7,FALSE))</f>
        <v>858.33376596507389</v>
      </c>
      <c r="L1480" s="2">
        <v>5.2083333333333336E-2</v>
      </c>
      <c r="M1480" s="2">
        <v>0.27083333333333331</v>
      </c>
      <c r="N1480" s="6">
        <f t="shared" si="92"/>
        <v>1</v>
      </c>
      <c r="O1480" s="6">
        <f t="shared" si="93"/>
        <v>15</v>
      </c>
      <c r="P1480" s="6">
        <f t="shared" si="94"/>
        <v>6</v>
      </c>
      <c r="Q1480" s="6">
        <f t="shared" si="95"/>
        <v>30</v>
      </c>
      <c r="R1480">
        <v>305</v>
      </c>
      <c r="S1480">
        <v>3553</v>
      </c>
      <c r="T1480" s="4">
        <v>1083.665</v>
      </c>
      <c r="U1480" t="s">
        <v>322</v>
      </c>
      <c r="V1480" t="s">
        <v>322</v>
      </c>
      <c r="W1480" t="s">
        <v>21</v>
      </c>
      <c r="X1480" t="s">
        <v>22</v>
      </c>
      <c r="Y1480" t="s">
        <v>23</v>
      </c>
      <c r="Z1480" t="s">
        <v>37</v>
      </c>
    </row>
    <row r="1481" spans="1:26" x14ac:dyDescent="0.2">
      <c r="A1481" s="1">
        <v>43629</v>
      </c>
      <c r="B1481" t="s">
        <v>94</v>
      </c>
      <c r="C1481" t="s">
        <v>27</v>
      </c>
      <c r="D1481" t="s">
        <v>35</v>
      </c>
      <c r="E1481" t="s">
        <v>572</v>
      </c>
      <c r="F1481" s="3" t="s">
        <v>582</v>
      </c>
      <c r="G1481" s="3">
        <f>WEEKDAY(A1481,2)</f>
        <v>4</v>
      </c>
      <c r="H1481" s="7">
        <f>N1481+O1481/60</f>
        <v>9</v>
      </c>
      <c r="I1481" s="7">
        <f>P1481+Q1481/60</f>
        <v>11.083333333333334</v>
      </c>
      <c r="J1481" s="4">
        <f>IFERROR(VLOOKUP($U1481,TONGHOPVERSION!$A$3:$G$240,6,FALSE),VLOOKUP($B1481,TONGHOPVERSION!$A$3:$G$240,6,FALSE))</f>
        <v>381.62004815649715</v>
      </c>
      <c r="K1481" s="4">
        <f>IFERROR(VLOOKUP($U1481,TONGHOPVERSION!$A$3:$G$240,7,FALSE),VLOOKUP($B1481,TONGHOPVERSION!$A$3:$G$240,7,FALSE))</f>
        <v>329.70071085785668</v>
      </c>
      <c r="L1481" s="2">
        <v>0.375</v>
      </c>
      <c r="M1481" s="2">
        <v>0.46180555555555558</v>
      </c>
      <c r="N1481" s="6">
        <f t="shared" si="92"/>
        <v>9</v>
      </c>
      <c r="O1481" s="6">
        <f t="shared" si="93"/>
        <v>0</v>
      </c>
      <c r="P1481" s="6">
        <f t="shared" si="94"/>
        <v>11</v>
      </c>
      <c r="Q1481" s="6">
        <f t="shared" si="95"/>
        <v>5</v>
      </c>
      <c r="R1481">
        <v>305</v>
      </c>
      <c r="S1481">
        <v>1133</v>
      </c>
      <c r="T1481" s="4">
        <v>345.565</v>
      </c>
      <c r="U1481" t="s">
        <v>92</v>
      </c>
      <c r="V1481" t="s">
        <v>92</v>
      </c>
      <c r="W1481" t="s">
        <v>92</v>
      </c>
      <c r="X1481" t="s">
        <v>16</v>
      </c>
      <c r="Y1481" t="s">
        <v>30</v>
      </c>
      <c r="Z1481" t="s">
        <v>37</v>
      </c>
    </row>
    <row r="1482" spans="1:26" x14ac:dyDescent="0.2">
      <c r="A1482" s="1">
        <v>43629</v>
      </c>
      <c r="B1482" t="s">
        <v>92</v>
      </c>
      <c r="C1482" t="s">
        <v>35</v>
      </c>
      <c r="D1482" t="s">
        <v>27</v>
      </c>
      <c r="E1482" t="s">
        <v>569</v>
      </c>
      <c r="F1482" s="3" t="s">
        <v>582</v>
      </c>
      <c r="G1482" s="3">
        <f>WEEKDAY(A1482,2)</f>
        <v>4</v>
      </c>
      <c r="H1482" s="7">
        <f>N1482+O1482/60</f>
        <v>12</v>
      </c>
      <c r="I1482" s="7">
        <f>P1482+Q1482/60</f>
        <v>14.25</v>
      </c>
      <c r="J1482" s="4">
        <f>IFERROR(VLOOKUP($U1482,TONGHOPVERSION!$A$3:$G$240,6,FALSE),VLOOKUP($B1482,TONGHOPVERSION!$A$3:$G$240,6,FALSE))</f>
        <v>381.62004815649715</v>
      </c>
      <c r="K1482" s="4">
        <f>IFERROR(VLOOKUP($U1482,TONGHOPVERSION!$A$3:$G$240,7,FALSE),VLOOKUP($B1482,TONGHOPVERSION!$A$3:$G$240,7,FALSE))</f>
        <v>329.70071085785668</v>
      </c>
      <c r="L1482" s="2">
        <v>0.5</v>
      </c>
      <c r="M1482" s="2">
        <v>0.59375</v>
      </c>
      <c r="N1482" s="6">
        <f t="shared" si="92"/>
        <v>12</v>
      </c>
      <c r="O1482" s="6">
        <f t="shared" si="93"/>
        <v>0</v>
      </c>
      <c r="P1482" s="6">
        <f t="shared" si="94"/>
        <v>14</v>
      </c>
      <c r="Q1482" s="6">
        <f t="shared" si="95"/>
        <v>15</v>
      </c>
      <c r="R1482">
        <v>305</v>
      </c>
      <c r="S1482">
        <v>1133</v>
      </c>
      <c r="T1482" s="4">
        <v>345.565</v>
      </c>
      <c r="U1482" t="s">
        <v>92</v>
      </c>
      <c r="V1482" t="s">
        <v>92</v>
      </c>
      <c r="W1482" t="s">
        <v>92</v>
      </c>
      <c r="X1482" t="s">
        <v>16</v>
      </c>
      <c r="Y1482" t="s">
        <v>30</v>
      </c>
      <c r="Z1482" t="s">
        <v>37</v>
      </c>
    </row>
    <row r="1483" spans="1:26" x14ac:dyDescent="0.2">
      <c r="A1483" s="1">
        <v>43629</v>
      </c>
      <c r="B1483" t="s">
        <v>591</v>
      </c>
      <c r="C1483" t="s">
        <v>327</v>
      </c>
      <c r="D1483" t="s">
        <v>27</v>
      </c>
      <c r="E1483" t="s">
        <v>590</v>
      </c>
      <c r="F1483" s="3" t="s">
        <v>582</v>
      </c>
      <c r="G1483" s="3">
        <f>WEEKDAY(A1483,2)</f>
        <v>4</v>
      </c>
      <c r="H1483" s="7">
        <f>N1483+O1483/60</f>
        <v>1</v>
      </c>
      <c r="I1483" s="7">
        <f>P1483+Q1483/60</f>
        <v>6.416666666666667</v>
      </c>
      <c r="J1483" s="4">
        <f>IFERROR(VLOOKUP($U1483,TONGHOPVERSION!$A$3:$G$240,6,FALSE),VLOOKUP($B1483,TONGHOPVERSION!$A$3:$G$240,6,FALSE))</f>
        <v>738.29027600000006</v>
      </c>
      <c r="K1483" s="4">
        <f>IFERROR(VLOOKUP($U1483,TONGHOPVERSION!$A$3:$G$240,7,FALSE),VLOOKUP($B1483,TONGHOPVERSION!$A$3:$G$240,7,FALSE))</f>
        <v>892.40898820173231</v>
      </c>
      <c r="L1483" s="2">
        <v>4.1666666666666664E-2</v>
      </c>
      <c r="M1483" s="2">
        <v>0.2673611111111111</v>
      </c>
      <c r="N1483" s="6">
        <f t="shared" si="92"/>
        <v>1</v>
      </c>
      <c r="O1483" s="6">
        <f t="shared" si="93"/>
        <v>0</v>
      </c>
      <c r="P1483" s="6">
        <f t="shared" si="94"/>
        <v>6</v>
      </c>
      <c r="Q1483" s="6">
        <f t="shared" si="95"/>
        <v>25</v>
      </c>
      <c r="R1483">
        <v>305</v>
      </c>
      <c r="S1483">
        <v>3528</v>
      </c>
      <c r="T1483" s="4">
        <v>1076.04</v>
      </c>
      <c r="U1483" t="s">
        <v>592</v>
      </c>
      <c r="V1483" t="s">
        <v>592</v>
      </c>
      <c r="W1483" t="s">
        <v>21</v>
      </c>
      <c r="X1483" t="s">
        <v>22</v>
      </c>
      <c r="Y1483" t="s">
        <v>23</v>
      </c>
      <c r="Z1483" t="s">
        <v>37</v>
      </c>
    </row>
    <row r="1484" spans="1:26" x14ac:dyDescent="0.2">
      <c r="A1484" s="1">
        <v>43629</v>
      </c>
      <c r="B1484" t="s">
        <v>94</v>
      </c>
      <c r="C1484" t="s">
        <v>27</v>
      </c>
      <c r="D1484" t="s">
        <v>35</v>
      </c>
      <c r="E1484" t="s">
        <v>565</v>
      </c>
      <c r="F1484" s="3" t="s">
        <v>582</v>
      </c>
      <c r="G1484" s="3">
        <f>WEEKDAY(A1484,2)</f>
        <v>4</v>
      </c>
      <c r="H1484" s="7">
        <f>N1484+O1484/60</f>
        <v>7</v>
      </c>
      <c r="I1484" s="7">
        <f>P1484+Q1484/60</f>
        <v>9.0833333333333339</v>
      </c>
      <c r="J1484" s="4">
        <f>IFERROR(VLOOKUP($U1484,TONGHOPVERSION!$A$3:$G$240,6,FALSE),VLOOKUP($B1484,TONGHOPVERSION!$A$3:$G$240,6,FALSE))</f>
        <v>381.62004815649715</v>
      </c>
      <c r="K1484" s="4">
        <f>IFERROR(VLOOKUP($U1484,TONGHOPVERSION!$A$3:$G$240,7,FALSE),VLOOKUP($B1484,TONGHOPVERSION!$A$3:$G$240,7,FALSE))</f>
        <v>329.70071085785668</v>
      </c>
      <c r="L1484" s="2">
        <v>0.29166666666666669</v>
      </c>
      <c r="M1484" s="2">
        <v>0.37847222222222227</v>
      </c>
      <c r="N1484" s="6">
        <f t="shared" si="92"/>
        <v>7</v>
      </c>
      <c r="O1484" s="6">
        <f t="shared" si="93"/>
        <v>0</v>
      </c>
      <c r="P1484" s="6">
        <f t="shared" si="94"/>
        <v>9</v>
      </c>
      <c r="Q1484" s="6">
        <f t="shared" si="95"/>
        <v>5</v>
      </c>
      <c r="R1484">
        <v>305</v>
      </c>
      <c r="S1484">
        <v>1133</v>
      </c>
      <c r="T1484" s="4">
        <v>345.565</v>
      </c>
      <c r="U1484" t="s">
        <v>92</v>
      </c>
      <c r="V1484" t="s">
        <v>92</v>
      </c>
      <c r="W1484" t="s">
        <v>92</v>
      </c>
      <c r="X1484" t="s">
        <v>16</v>
      </c>
      <c r="Y1484" t="s">
        <v>30</v>
      </c>
      <c r="Z1484" t="s">
        <v>37</v>
      </c>
    </row>
    <row r="1485" spans="1:26" x14ac:dyDescent="0.2">
      <c r="A1485" s="1">
        <v>43629</v>
      </c>
      <c r="B1485" t="s">
        <v>322</v>
      </c>
      <c r="C1485" t="s">
        <v>27</v>
      </c>
      <c r="D1485" t="s">
        <v>262</v>
      </c>
      <c r="E1485" t="s">
        <v>589</v>
      </c>
      <c r="F1485" s="3" t="s">
        <v>582</v>
      </c>
      <c r="G1485" s="3">
        <f>WEEKDAY(A1485,2)</f>
        <v>4</v>
      </c>
      <c r="H1485" s="7">
        <f>N1485+O1485/60</f>
        <v>16.666666666666668</v>
      </c>
      <c r="I1485" s="7">
        <f>P1485+Q1485/60</f>
        <v>21.666666666666668</v>
      </c>
      <c r="J1485" s="4">
        <f>IFERROR(VLOOKUP($U1485,TONGHOPVERSION!$A$3:$G$240,6,FALSE),VLOOKUP($B1485,TONGHOPVERSION!$A$3:$G$240,6,FALSE))</f>
        <v>820.43278345708859</v>
      </c>
      <c r="K1485" s="4">
        <f>IFERROR(VLOOKUP($U1485,TONGHOPVERSION!$A$3:$G$240,7,FALSE),VLOOKUP($B1485,TONGHOPVERSION!$A$3:$G$240,7,FALSE))</f>
        <v>858.33376596507389</v>
      </c>
      <c r="L1485" s="2">
        <v>0.69444444444444453</v>
      </c>
      <c r="M1485" s="2">
        <v>0.90277777777777779</v>
      </c>
      <c r="N1485" s="6">
        <f t="shared" si="92"/>
        <v>16</v>
      </c>
      <c r="O1485" s="6">
        <f t="shared" si="93"/>
        <v>40</v>
      </c>
      <c r="P1485" s="6">
        <f t="shared" si="94"/>
        <v>21</v>
      </c>
      <c r="Q1485" s="6">
        <f t="shared" si="95"/>
        <v>40</v>
      </c>
      <c r="R1485">
        <v>305</v>
      </c>
      <c r="S1485">
        <v>3553</v>
      </c>
      <c r="T1485" s="4">
        <v>1083.665</v>
      </c>
      <c r="U1485" t="s">
        <v>322</v>
      </c>
      <c r="V1485" t="s">
        <v>322</v>
      </c>
      <c r="W1485" t="s">
        <v>21</v>
      </c>
      <c r="X1485" t="s">
        <v>22</v>
      </c>
      <c r="Y1485" t="s">
        <v>23</v>
      </c>
      <c r="Z1485" t="s">
        <v>37</v>
      </c>
    </row>
    <row r="1486" spans="1:26" x14ac:dyDescent="0.2">
      <c r="A1486" s="1">
        <v>43629</v>
      </c>
      <c r="B1486" t="s">
        <v>596</v>
      </c>
      <c r="C1486" t="s">
        <v>597</v>
      </c>
      <c r="D1486" t="s">
        <v>35</v>
      </c>
      <c r="E1486" t="s">
        <v>595</v>
      </c>
      <c r="F1486" s="3" t="s">
        <v>582</v>
      </c>
      <c r="G1486" s="3">
        <f>WEEKDAY(A1486,2)</f>
        <v>4</v>
      </c>
      <c r="H1486" s="7">
        <f>N1486+O1486/60</f>
        <v>12</v>
      </c>
      <c r="I1486" s="7">
        <f>P1486+Q1486/60</f>
        <v>23.75</v>
      </c>
      <c r="J1486" s="4">
        <f>IFERROR(VLOOKUP($U1486,TONGHOPVERSION!$A$3:$G$240,6,FALSE),VLOOKUP($B1486,TONGHOPVERSION!$A$3:$G$240,6,FALSE))</f>
        <v>3482.6602030633589</v>
      </c>
      <c r="K1486" s="4">
        <f>IFERROR(VLOOKUP($U1486,TONGHOPVERSION!$A$3:$G$240,7,FALSE),VLOOKUP($B1486,TONGHOPVERSION!$A$3:$G$240,7,FALSE))</f>
        <v>3860.4291571828453</v>
      </c>
      <c r="L1486" s="2">
        <v>0.5</v>
      </c>
      <c r="M1486" s="2">
        <v>0.98958333333333337</v>
      </c>
      <c r="N1486" s="6">
        <f t="shared" si="92"/>
        <v>12</v>
      </c>
      <c r="O1486" s="6">
        <f t="shared" si="93"/>
        <v>0</v>
      </c>
      <c r="P1486" s="6">
        <f t="shared" si="94"/>
        <v>23</v>
      </c>
      <c r="Q1486" s="6">
        <f t="shared" si="95"/>
        <v>45</v>
      </c>
      <c r="R1486">
        <v>305</v>
      </c>
      <c r="S1486">
        <v>9194</v>
      </c>
      <c r="T1486" s="4">
        <v>2804.17</v>
      </c>
      <c r="U1486" t="s">
        <v>598</v>
      </c>
      <c r="V1486" t="s">
        <v>598</v>
      </c>
      <c r="W1486" t="s">
        <v>535</v>
      </c>
      <c r="X1486" t="s">
        <v>599</v>
      </c>
      <c r="Y1486" t="s">
        <v>23</v>
      </c>
      <c r="Z1486" t="s">
        <v>37</v>
      </c>
    </row>
    <row r="1487" spans="1:26" x14ac:dyDescent="0.2">
      <c r="A1487" s="1">
        <v>43629</v>
      </c>
      <c r="B1487" t="s">
        <v>92</v>
      </c>
      <c r="C1487" t="s">
        <v>35</v>
      </c>
      <c r="D1487" t="s">
        <v>27</v>
      </c>
      <c r="E1487" t="s">
        <v>405</v>
      </c>
      <c r="F1487" s="3" t="s">
        <v>582</v>
      </c>
      <c r="G1487" s="3">
        <f>WEEKDAY(A1487,2)</f>
        <v>4</v>
      </c>
      <c r="H1487" s="7">
        <f>N1487+O1487/60</f>
        <v>13</v>
      </c>
      <c r="I1487" s="7">
        <f>P1487+Q1487/60</f>
        <v>15.25</v>
      </c>
      <c r="J1487" s="4">
        <f>IFERROR(VLOOKUP($U1487,TONGHOPVERSION!$A$3:$G$240,6,FALSE),VLOOKUP($B1487,TONGHOPVERSION!$A$3:$G$240,6,FALSE))</f>
        <v>381.62004815649715</v>
      </c>
      <c r="K1487" s="4">
        <f>IFERROR(VLOOKUP($U1487,TONGHOPVERSION!$A$3:$G$240,7,FALSE),VLOOKUP($B1487,TONGHOPVERSION!$A$3:$G$240,7,FALSE))</f>
        <v>329.70071085785668</v>
      </c>
      <c r="L1487" s="2">
        <v>0.54166666666666663</v>
      </c>
      <c r="M1487" s="2">
        <v>0.63541666666666663</v>
      </c>
      <c r="N1487" s="6">
        <f t="shared" si="92"/>
        <v>13</v>
      </c>
      <c r="O1487" s="6">
        <f t="shared" si="93"/>
        <v>0</v>
      </c>
      <c r="P1487" s="6">
        <f t="shared" si="94"/>
        <v>15</v>
      </c>
      <c r="Q1487" s="6">
        <f t="shared" si="95"/>
        <v>15</v>
      </c>
      <c r="R1487">
        <v>305</v>
      </c>
      <c r="S1487">
        <v>1133</v>
      </c>
      <c r="T1487" s="4">
        <v>345.565</v>
      </c>
      <c r="U1487" t="s">
        <v>92</v>
      </c>
      <c r="V1487" t="s">
        <v>92</v>
      </c>
      <c r="W1487" t="s">
        <v>92</v>
      </c>
      <c r="X1487" t="s">
        <v>16</v>
      </c>
      <c r="Y1487" t="s">
        <v>30</v>
      </c>
      <c r="Z1487" t="s">
        <v>37</v>
      </c>
    </row>
    <row r="1488" spans="1:26" x14ac:dyDescent="0.2">
      <c r="A1488" s="1">
        <v>43629</v>
      </c>
      <c r="B1488" t="s">
        <v>624</v>
      </c>
      <c r="C1488" t="s">
        <v>448</v>
      </c>
      <c r="D1488" t="s">
        <v>35</v>
      </c>
      <c r="E1488" t="s">
        <v>623</v>
      </c>
      <c r="F1488" s="3" t="s">
        <v>582</v>
      </c>
      <c r="G1488" s="3">
        <f>WEEKDAY(A1488,2)</f>
        <v>4</v>
      </c>
      <c r="H1488" s="7">
        <f>N1488+O1488/60</f>
        <v>1</v>
      </c>
      <c r="I1488" s="7">
        <f>P1488+Q1488/60</f>
        <v>6.583333333333333</v>
      </c>
      <c r="J1488" s="4">
        <f>IFERROR(VLOOKUP($U1488,TONGHOPVERSION!$A$3:$G$240,6,FALSE),VLOOKUP($B1488,TONGHOPVERSION!$A$3:$G$240,6,FALSE))</f>
        <v>1109.0247820000002</v>
      </c>
      <c r="K1488" s="4">
        <f>IFERROR(VLOOKUP($U1488,TONGHOPVERSION!$A$3:$G$240,7,FALSE),VLOOKUP($B1488,TONGHOPVERSION!$A$3:$G$240,7,FALSE))</f>
        <v>861.58097594528226</v>
      </c>
      <c r="L1488" s="2">
        <v>4.1666666666666664E-2</v>
      </c>
      <c r="M1488" s="2">
        <v>0.27430555555555552</v>
      </c>
      <c r="N1488" s="6">
        <f t="shared" si="92"/>
        <v>1</v>
      </c>
      <c r="O1488" s="6">
        <f t="shared" si="93"/>
        <v>0</v>
      </c>
      <c r="P1488" s="6">
        <f t="shared" si="94"/>
        <v>6</v>
      </c>
      <c r="Q1488" s="6">
        <f t="shared" si="95"/>
        <v>35</v>
      </c>
      <c r="R1488">
        <v>305</v>
      </c>
      <c r="S1488">
        <v>3727</v>
      </c>
      <c r="T1488" s="4">
        <v>1136.7349999999999</v>
      </c>
      <c r="U1488" t="s">
        <v>581</v>
      </c>
      <c r="V1488" t="s">
        <v>581</v>
      </c>
      <c r="W1488" t="s">
        <v>21</v>
      </c>
      <c r="X1488" t="s">
        <v>145</v>
      </c>
      <c r="Y1488" t="s">
        <v>23</v>
      </c>
      <c r="Z1488" t="s">
        <v>37</v>
      </c>
    </row>
    <row r="1489" spans="1:26" x14ac:dyDescent="0.2">
      <c r="A1489" s="1">
        <v>43629</v>
      </c>
      <c r="B1489" t="s">
        <v>598</v>
      </c>
      <c r="C1489" t="s">
        <v>35</v>
      </c>
      <c r="D1489" t="s">
        <v>597</v>
      </c>
      <c r="E1489" t="s">
        <v>611</v>
      </c>
      <c r="F1489" s="3" t="s">
        <v>582</v>
      </c>
      <c r="G1489" s="3">
        <f>WEEKDAY(A1489,2)</f>
        <v>4</v>
      </c>
      <c r="H1489" s="7">
        <f>N1489+O1489/60</f>
        <v>16.5</v>
      </c>
      <c r="I1489" s="7">
        <f>P1489+Q1489/60</f>
        <v>5</v>
      </c>
      <c r="J1489" s="4">
        <f>IFERROR(VLOOKUP($U1489,TONGHOPVERSION!$A$3:$G$240,6,FALSE),VLOOKUP($B1489,TONGHOPVERSION!$A$3:$G$240,6,FALSE))</f>
        <v>3482.6602030633589</v>
      </c>
      <c r="K1489" s="4">
        <f>IFERROR(VLOOKUP($U1489,TONGHOPVERSION!$A$3:$G$240,7,FALSE),VLOOKUP($B1489,TONGHOPVERSION!$A$3:$G$240,7,FALSE))</f>
        <v>3860.4291571828453</v>
      </c>
      <c r="L1489" s="2">
        <v>0.6875</v>
      </c>
      <c r="M1489" s="2">
        <v>0.20833333333333334</v>
      </c>
      <c r="N1489" s="6">
        <f t="shared" si="92"/>
        <v>16</v>
      </c>
      <c r="O1489" s="6">
        <f t="shared" si="93"/>
        <v>30</v>
      </c>
      <c r="P1489" s="6">
        <f t="shared" si="94"/>
        <v>5</v>
      </c>
      <c r="Q1489" s="6">
        <f t="shared" si="95"/>
        <v>0</v>
      </c>
      <c r="R1489">
        <v>305</v>
      </c>
      <c r="S1489">
        <v>9194</v>
      </c>
      <c r="T1489" s="4">
        <v>2804.17</v>
      </c>
      <c r="U1489" t="s">
        <v>598</v>
      </c>
      <c r="V1489" t="s">
        <v>598</v>
      </c>
      <c r="W1489" t="s">
        <v>535</v>
      </c>
      <c r="X1489" t="s">
        <v>599</v>
      </c>
      <c r="Y1489" t="s">
        <v>23</v>
      </c>
      <c r="Z1489" t="s">
        <v>37</v>
      </c>
    </row>
    <row r="1490" spans="1:26" x14ac:dyDescent="0.2">
      <c r="A1490" s="1">
        <v>43629</v>
      </c>
      <c r="B1490" t="s">
        <v>606</v>
      </c>
      <c r="C1490" t="s">
        <v>35</v>
      </c>
      <c r="D1490" t="s">
        <v>607</v>
      </c>
      <c r="E1490" t="s">
        <v>605</v>
      </c>
      <c r="F1490" s="3" t="s">
        <v>582</v>
      </c>
      <c r="G1490" s="3">
        <f>WEEKDAY(A1490,2)</f>
        <v>4</v>
      </c>
      <c r="H1490" s="7">
        <f>N1490+O1490/60</f>
        <v>1.1666666666666667</v>
      </c>
      <c r="I1490" s="7">
        <f>P1490+Q1490/60</f>
        <v>6.083333333333333</v>
      </c>
      <c r="J1490" s="4">
        <f>IFERROR(VLOOKUP($U1490,TONGHOPVERSION!$A$3:$G$240,6,FALSE),VLOOKUP($B1490,TONGHOPVERSION!$A$3:$G$240,6,FALSE))</f>
        <v>1808.1057318802998</v>
      </c>
      <c r="K1490" s="4">
        <f>IFERROR(VLOOKUP($U1490,TONGHOPVERSION!$A$3:$G$240,7,FALSE),VLOOKUP($B1490,TONGHOPVERSION!$A$3:$G$240,7,FALSE))</f>
        <v>1680.4038390398905</v>
      </c>
      <c r="L1490" s="2">
        <v>4.8611111111111112E-2</v>
      </c>
      <c r="M1490" s="2">
        <v>0.25347222222222221</v>
      </c>
      <c r="N1490" s="6">
        <f t="shared" si="92"/>
        <v>1</v>
      </c>
      <c r="O1490" s="6">
        <f t="shared" si="93"/>
        <v>10</v>
      </c>
      <c r="P1490" s="6">
        <f t="shared" si="94"/>
        <v>6</v>
      </c>
      <c r="Q1490" s="6">
        <f t="shared" si="95"/>
        <v>5</v>
      </c>
      <c r="R1490">
        <v>305</v>
      </c>
      <c r="S1490">
        <v>3666</v>
      </c>
      <c r="T1490" s="4">
        <v>1118.1300000000001</v>
      </c>
      <c r="U1490" t="s">
        <v>606</v>
      </c>
      <c r="V1490" t="s">
        <v>606</v>
      </c>
      <c r="W1490" t="s">
        <v>21</v>
      </c>
      <c r="X1490" t="s">
        <v>145</v>
      </c>
      <c r="Y1490" t="s">
        <v>23</v>
      </c>
      <c r="Z1490" t="s">
        <v>37</v>
      </c>
    </row>
    <row r="1491" spans="1:26" x14ac:dyDescent="0.2">
      <c r="A1491" s="1">
        <v>43629</v>
      </c>
      <c r="B1491" t="s">
        <v>610</v>
      </c>
      <c r="C1491" t="s">
        <v>607</v>
      </c>
      <c r="D1491" t="s">
        <v>35</v>
      </c>
      <c r="E1491" t="s">
        <v>609</v>
      </c>
      <c r="F1491" s="3" t="s">
        <v>582</v>
      </c>
      <c r="G1491" s="3">
        <f>WEEKDAY(A1491,2)</f>
        <v>4</v>
      </c>
      <c r="H1491" s="7">
        <f>N1491+O1491/60</f>
        <v>7.583333333333333</v>
      </c>
      <c r="I1491" s="7">
        <f>P1491+Q1491/60</f>
        <v>13.583333333333334</v>
      </c>
      <c r="J1491" s="4">
        <f>IFERROR(VLOOKUP($U1491,TONGHOPVERSION!$A$3:$G$240,6,FALSE),VLOOKUP($B1491,TONGHOPVERSION!$A$3:$G$240,6,FALSE))</f>
        <v>1808.1057318802998</v>
      </c>
      <c r="K1491" s="4">
        <f>IFERROR(VLOOKUP($U1491,TONGHOPVERSION!$A$3:$G$240,7,FALSE),VLOOKUP($B1491,TONGHOPVERSION!$A$3:$G$240,7,FALSE))</f>
        <v>1680.4038390398905</v>
      </c>
      <c r="L1491" s="2">
        <v>0.31597222222222221</v>
      </c>
      <c r="M1491" s="2">
        <v>0.56597222222222221</v>
      </c>
      <c r="N1491" s="6">
        <f t="shared" si="92"/>
        <v>7</v>
      </c>
      <c r="O1491" s="6">
        <f t="shared" si="93"/>
        <v>35</v>
      </c>
      <c r="P1491" s="6">
        <f t="shared" si="94"/>
        <v>13</v>
      </c>
      <c r="Q1491" s="6">
        <f t="shared" si="95"/>
        <v>35</v>
      </c>
      <c r="R1491">
        <v>305</v>
      </c>
      <c r="S1491">
        <v>3666</v>
      </c>
      <c r="T1491" s="4">
        <v>1118.1300000000001</v>
      </c>
      <c r="U1491" t="s">
        <v>606</v>
      </c>
      <c r="V1491" t="s">
        <v>606</v>
      </c>
      <c r="W1491" t="s">
        <v>21</v>
      </c>
      <c r="X1491" t="s">
        <v>145</v>
      </c>
      <c r="Y1491" t="s">
        <v>23</v>
      </c>
      <c r="Z1491" t="s">
        <v>37</v>
      </c>
    </row>
    <row r="1492" spans="1:26" x14ac:dyDescent="0.2">
      <c r="A1492" s="1">
        <v>43629</v>
      </c>
      <c r="B1492" t="s">
        <v>613</v>
      </c>
      <c r="C1492" t="s">
        <v>35</v>
      </c>
      <c r="D1492" t="s">
        <v>469</v>
      </c>
      <c r="E1492" t="s">
        <v>612</v>
      </c>
      <c r="F1492" s="3" t="s">
        <v>582</v>
      </c>
      <c r="G1492" s="3">
        <f>WEEKDAY(A1492,2)</f>
        <v>4</v>
      </c>
      <c r="H1492" s="7">
        <f>N1492+O1492/60</f>
        <v>3.1666666666666665</v>
      </c>
      <c r="I1492" s="7">
        <f>P1492+Q1492/60</f>
        <v>6.416666666666667</v>
      </c>
      <c r="J1492" s="4">
        <f>IFERROR(VLOOKUP($U1492,TONGHOPVERSION!$A$3:$G$240,6,FALSE),VLOOKUP($B1492,TONGHOPVERSION!$A$3:$G$240,6,FALSE))</f>
        <v>860.26419790248883</v>
      </c>
      <c r="K1492" s="4">
        <f>IFERROR(VLOOKUP($U1492,TONGHOPVERSION!$A$3:$G$240,7,FALSE),VLOOKUP($B1492,TONGHOPVERSION!$A$3:$G$240,7,FALSE))</f>
        <v>566.53295503940694</v>
      </c>
      <c r="L1492" s="2">
        <v>0.13194444444444445</v>
      </c>
      <c r="M1492" s="2">
        <v>0.2673611111111111</v>
      </c>
      <c r="N1492" s="6">
        <f t="shared" si="92"/>
        <v>3</v>
      </c>
      <c r="O1492" s="6">
        <f t="shared" si="93"/>
        <v>10</v>
      </c>
      <c r="P1492" s="6">
        <f t="shared" si="94"/>
        <v>6</v>
      </c>
      <c r="Q1492" s="6">
        <f t="shared" si="95"/>
        <v>25</v>
      </c>
      <c r="R1492">
        <v>305</v>
      </c>
      <c r="S1492">
        <v>1942</v>
      </c>
      <c r="T1492" s="4">
        <v>592.30999999999995</v>
      </c>
      <c r="U1492" t="s">
        <v>613</v>
      </c>
      <c r="V1492" t="s">
        <v>613</v>
      </c>
      <c r="W1492" t="s">
        <v>21</v>
      </c>
      <c r="X1492" t="s">
        <v>197</v>
      </c>
      <c r="Y1492" t="s">
        <v>23</v>
      </c>
      <c r="Z1492" t="s">
        <v>37</v>
      </c>
    </row>
    <row r="1493" spans="1:26" x14ac:dyDescent="0.2">
      <c r="A1493" s="1">
        <v>43629</v>
      </c>
      <c r="B1493" t="s">
        <v>92</v>
      </c>
      <c r="C1493" t="s">
        <v>35</v>
      </c>
      <c r="D1493" t="s">
        <v>27</v>
      </c>
      <c r="E1493" t="s">
        <v>690</v>
      </c>
      <c r="F1493" s="3" t="s">
        <v>582</v>
      </c>
      <c r="G1493" s="3">
        <f>WEEKDAY(A1493,2)</f>
        <v>4</v>
      </c>
      <c r="H1493" s="7">
        <f>N1493+O1493/60</f>
        <v>12.5</v>
      </c>
      <c r="I1493" s="7">
        <f>P1493+Q1493/60</f>
        <v>14.75</v>
      </c>
      <c r="J1493" s="4">
        <f>IFERROR(VLOOKUP($U1493,TONGHOPVERSION!$A$3:$G$240,6,FALSE),VLOOKUP($B1493,TONGHOPVERSION!$A$3:$G$240,6,FALSE))</f>
        <v>381.62004815649715</v>
      </c>
      <c r="K1493" s="4">
        <f>IFERROR(VLOOKUP($U1493,TONGHOPVERSION!$A$3:$G$240,7,FALSE),VLOOKUP($B1493,TONGHOPVERSION!$A$3:$G$240,7,FALSE))</f>
        <v>329.70071085785668</v>
      </c>
      <c r="L1493" s="2">
        <v>0.52083333333333337</v>
      </c>
      <c r="M1493" s="2">
        <v>0.61458333333333337</v>
      </c>
      <c r="N1493" s="6">
        <f t="shared" si="92"/>
        <v>12</v>
      </c>
      <c r="O1493" s="6">
        <f t="shared" si="93"/>
        <v>30</v>
      </c>
      <c r="P1493" s="6">
        <f t="shared" si="94"/>
        <v>14</v>
      </c>
      <c r="Q1493" s="6">
        <f t="shared" si="95"/>
        <v>45</v>
      </c>
      <c r="R1493">
        <v>305</v>
      </c>
      <c r="S1493">
        <v>1133</v>
      </c>
      <c r="T1493" s="4">
        <v>345.565</v>
      </c>
      <c r="U1493" t="s">
        <v>92</v>
      </c>
      <c r="V1493" t="s">
        <v>92</v>
      </c>
      <c r="W1493" t="s">
        <v>92</v>
      </c>
      <c r="X1493" t="s">
        <v>16</v>
      </c>
      <c r="Y1493" t="s">
        <v>30</v>
      </c>
      <c r="Z1493" t="s">
        <v>37</v>
      </c>
    </row>
    <row r="1494" spans="1:26" x14ac:dyDescent="0.2">
      <c r="A1494" s="1">
        <v>43629</v>
      </c>
      <c r="B1494" t="s">
        <v>615</v>
      </c>
      <c r="C1494" t="s">
        <v>469</v>
      </c>
      <c r="D1494" t="s">
        <v>35</v>
      </c>
      <c r="E1494" t="s">
        <v>614</v>
      </c>
      <c r="F1494" s="3" t="s">
        <v>582</v>
      </c>
      <c r="G1494" s="3">
        <f>WEEKDAY(A1494,2)</f>
        <v>4</v>
      </c>
      <c r="H1494" s="7">
        <f>N1494+O1494/60</f>
        <v>7.833333333333333</v>
      </c>
      <c r="I1494" s="7">
        <f>P1494+Q1494/60</f>
        <v>11.416666666666666</v>
      </c>
      <c r="J1494" s="4">
        <f>IFERROR(VLOOKUP($U1494,TONGHOPVERSION!$A$3:$G$240,6,FALSE),VLOOKUP($B1494,TONGHOPVERSION!$A$3:$G$240,6,FALSE))</f>
        <v>860.26419790248883</v>
      </c>
      <c r="K1494" s="4">
        <f>IFERROR(VLOOKUP($U1494,TONGHOPVERSION!$A$3:$G$240,7,FALSE),VLOOKUP($B1494,TONGHOPVERSION!$A$3:$G$240,7,FALSE))</f>
        <v>566.53295503940694</v>
      </c>
      <c r="L1494" s="2">
        <v>0.3263888888888889</v>
      </c>
      <c r="M1494" s="2">
        <v>0.47569444444444442</v>
      </c>
      <c r="N1494" s="6">
        <f t="shared" si="92"/>
        <v>7</v>
      </c>
      <c r="O1494" s="6">
        <f t="shared" si="93"/>
        <v>50</v>
      </c>
      <c r="P1494" s="6">
        <f t="shared" si="94"/>
        <v>11</v>
      </c>
      <c r="Q1494" s="6">
        <f t="shared" si="95"/>
        <v>25</v>
      </c>
      <c r="R1494">
        <v>305</v>
      </c>
      <c r="S1494">
        <v>1942</v>
      </c>
      <c r="T1494" s="4">
        <v>592.30999999999995</v>
      </c>
      <c r="U1494" t="s">
        <v>613</v>
      </c>
      <c r="V1494" t="s">
        <v>613</v>
      </c>
      <c r="W1494" t="s">
        <v>21</v>
      </c>
      <c r="X1494" t="s">
        <v>197</v>
      </c>
      <c r="Y1494" t="s">
        <v>23</v>
      </c>
      <c r="Z1494" t="s">
        <v>37</v>
      </c>
    </row>
    <row r="1495" spans="1:26" x14ac:dyDescent="0.2">
      <c r="A1495" s="1">
        <v>43629</v>
      </c>
      <c r="B1495" t="s">
        <v>94</v>
      </c>
      <c r="C1495" t="s">
        <v>27</v>
      </c>
      <c r="D1495" t="s">
        <v>35</v>
      </c>
      <c r="E1495" t="s">
        <v>551</v>
      </c>
      <c r="F1495" s="3" t="s">
        <v>582</v>
      </c>
      <c r="G1495" s="3">
        <f>WEEKDAY(A1495,2)</f>
        <v>4</v>
      </c>
      <c r="H1495" s="7">
        <f>N1495+O1495/60</f>
        <v>0</v>
      </c>
      <c r="I1495" s="7">
        <f>P1495+Q1495/60</f>
        <v>2.0833333333333335</v>
      </c>
      <c r="J1495" s="4">
        <f>IFERROR(VLOOKUP($U1495,TONGHOPVERSION!$A$3:$G$240,6,FALSE),VLOOKUP($B1495,TONGHOPVERSION!$A$3:$G$240,6,FALSE))</f>
        <v>381.62004815649715</v>
      </c>
      <c r="K1495" s="4">
        <f>IFERROR(VLOOKUP($U1495,TONGHOPVERSION!$A$3:$G$240,7,FALSE),VLOOKUP($B1495,TONGHOPVERSION!$A$3:$G$240,7,FALSE))</f>
        <v>329.70071085785668</v>
      </c>
      <c r="L1495" s="2">
        <v>0</v>
      </c>
      <c r="M1495" s="2">
        <v>8.6805555555555566E-2</v>
      </c>
      <c r="N1495" s="6">
        <f t="shared" si="92"/>
        <v>0</v>
      </c>
      <c r="O1495" s="6">
        <f t="shared" si="93"/>
        <v>0</v>
      </c>
      <c r="P1495" s="6">
        <f t="shared" si="94"/>
        <v>2</v>
      </c>
      <c r="Q1495" s="6">
        <f t="shared" si="95"/>
        <v>5</v>
      </c>
      <c r="R1495">
        <v>305</v>
      </c>
      <c r="S1495">
        <v>1133</v>
      </c>
      <c r="T1495" s="4">
        <v>345.565</v>
      </c>
      <c r="U1495" t="s">
        <v>92</v>
      </c>
      <c r="V1495" t="s">
        <v>92</v>
      </c>
      <c r="W1495" t="s">
        <v>92</v>
      </c>
      <c r="X1495" t="s">
        <v>16</v>
      </c>
      <c r="Y1495" t="s">
        <v>30</v>
      </c>
      <c r="Z1495" t="s">
        <v>37</v>
      </c>
    </row>
    <row r="1496" spans="1:26" x14ac:dyDescent="0.2">
      <c r="A1496" s="1">
        <v>43629</v>
      </c>
      <c r="B1496" t="s">
        <v>92</v>
      </c>
      <c r="C1496" t="s">
        <v>35</v>
      </c>
      <c r="D1496" t="s">
        <v>27</v>
      </c>
      <c r="E1496" t="s">
        <v>574</v>
      </c>
      <c r="F1496" s="3" t="s">
        <v>582</v>
      </c>
      <c r="G1496" s="3">
        <f>WEEKDAY(A1496,2)</f>
        <v>4</v>
      </c>
      <c r="H1496" s="7">
        <f>N1496+O1496/60</f>
        <v>10</v>
      </c>
      <c r="I1496" s="7">
        <f>P1496+Q1496/60</f>
        <v>12.25</v>
      </c>
      <c r="J1496" s="4">
        <f>IFERROR(VLOOKUP($U1496,TONGHOPVERSION!$A$3:$G$240,6,FALSE),VLOOKUP($B1496,TONGHOPVERSION!$A$3:$G$240,6,FALSE))</f>
        <v>381.62004815649715</v>
      </c>
      <c r="K1496" s="4">
        <f>IFERROR(VLOOKUP($U1496,TONGHOPVERSION!$A$3:$G$240,7,FALSE),VLOOKUP($B1496,TONGHOPVERSION!$A$3:$G$240,7,FALSE))</f>
        <v>329.70071085785668</v>
      </c>
      <c r="L1496" s="2">
        <v>0.41666666666666669</v>
      </c>
      <c r="M1496" s="2">
        <v>0.51041666666666663</v>
      </c>
      <c r="N1496" s="6">
        <f t="shared" si="92"/>
        <v>10</v>
      </c>
      <c r="O1496" s="6">
        <f t="shared" si="93"/>
        <v>0</v>
      </c>
      <c r="P1496" s="6">
        <f t="shared" si="94"/>
        <v>12</v>
      </c>
      <c r="Q1496" s="6">
        <f t="shared" si="95"/>
        <v>15</v>
      </c>
      <c r="R1496">
        <v>305</v>
      </c>
      <c r="S1496">
        <v>1133</v>
      </c>
      <c r="T1496" s="4">
        <v>345.565</v>
      </c>
      <c r="U1496" t="s">
        <v>92</v>
      </c>
      <c r="V1496" t="s">
        <v>92</v>
      </c>
      <c r="W1496" t="s">
        <v>92</v>
      </c>
      <c r="X1496" t="s">
        <v>16</v>
      </c>
      <c r="Y1496" t="s">
        <v>30</v>
      </c>
      <c r="Z1496" t="s">
        <v>37</v>
      </c>
    </row>
    <row r="1497" spans="1:26" x14ac:dyDescent="0.2">
      <c r="A1497" s="1">
        <v>43629</v>
      </c>
      <c r="B1497" t="s">
        <v>602</v>
      </c>
      <c r="C1497" t="s">
        <v>165</v>
      </c>
      <c r="D1497" t="s">
        <v>35</v>
      </c>
      <c r="E1497" t="s">
        <v>601</v>
      </c>
      <c r="F1497" s="3" t="s">
        <v>582</v>
      </c>
      <c r="G1497" s="3">
        <f>WEEKDAY(A1497,2)</f>
        <v>4</v>
      </c>
      <c r="H1497" s="7">
        <f>N1497+O1497/60</f>
        <v>1.25</v>
      </c>
      <c r="I1497" s="7">
        <f>P1497+Q1497/60</f>
        <v>6.666666666666667</v>
      </c>
      <c r="J1497" s="4">
        <f>IFERROR(VLOOKUP($U1497,TONGHOPVERSION!$A$3:$G$240,6,FALSE),VLOOKUP($B1497,TONGHOPVERSION!$A$3:$G$240,6,FALSE))</f>
        <v>1067.6217643437499</v>
      </c>
      <c r="K1497" s="4">
        <f>IFERROR(VLOOKUP($U1497,TONGHOPVERSION!$A$3:$G$240,7,FALSE),VLOOKUP($B1497,TONGHOPVERSION!$A$3:$G$240,7,FALSE))</f>
        <v>926.75196564777127</v>
      </c>
      <c r="L1497" s="2">
        <v>5.2083333333333336E-2</v>
      </c>
      <c r="M1497" s="2">
        <v>0.27777777777777779</v>
      </c>
      <c r="N1497" s="6">
        <f t="shared" si="92"/>
        <v>1</v>
      </c>
      <c r="O1497" s="6">
        <f t="shared" si="93"/>
        <v>15</v>
      </c>
      <c r="P1497" s="6">
        <f t="shared" si="94"/>
        <v>6</v>
      </c>
      <c r="Q1497" s="6">
        <f t="shared" si="95"/>
        <v>40</v>
      </c>
      <c r="R1497">
        <v>305</v>
      </c>
      <c r="S1497">
        <v>3388</v>
      </c>
      <c r="T1497" s="4">
        <v>1033.3399999999999</v>
      </c>
      <c r="U1497" t="s">
        <v>603</v>
      </c>
      <c r="V1497" t="s">
        <v>603</v>
      </c>
      <c r="W1497" t="s">
        <v>21</v>
      </c>
      <c r="X1497" t="s">
        <v>145</v>
      </c>
      <c r="Y1497" t="s">
        <v>23</v>
      </c>
      <c r="Z1497" t="s">
        <v>37</v>
      </c>
    </row>
    <row r="1498" spans="1:26" x14ac:dyDescent="0.2">
      <c r="A1498" s="1">
        <v>43629</v>
      </c>
      <c r="B1498" t="s">
        <v>619</v>
      </c>
      <c r="C1498" t="s">
        <v>27</v>
      </c>
      <c r="D1498" t="s">
        <v>618</v>
      </c>
      <c r="E1498" t="s">
        <v>628</v>
      </c>
      <c r="F1498" s="3" t="s">
        <v>582</v>
      </c>
      <c r="G1498" s="3">
        <f>WEEKDAY(A1498,2)</f>
        <v>4</v>
      </c>
      <c r="H1498" s="7">
        <f>N1498+O1498/60</f>
        <v>14.083333333333334</v>
      </c>
      <c r="I1498" s="7">
        <f>P1498+Q1498/60</f>
        <v>22.583333333333332</v>
      </c>
      <c r="J1498" s="4">
        <f>IFERROR(VLOOKUP($U1498,TONGHOPVERSION!$A$3:$G$240,6,FALSE),VLOOKUP($B1498,TONGHOPVERSION!$A$3:$G$240,6,FALSE))</f>
        <v>2455.9660260595392</v>
      </c>
      <c r="K1498" s="4">
        <f>IFERROR(VLOOKUP($U1498,TONGHOPVERSION!$A$3:$G$240,7,FALSE),VLOOKUP($B1498,TONGHOPVERSION!$A$3:$G$240,7,FALSE))</f>
        <v>2483.2377684499274</v>
      </c>
      <c r="L1498" s="2">
        <v>0.58680555555555558</v>
      </c>
      <c r="M1498" s="2">
        <v>0.94097222222222221</v>
      </c>
      <c r="N1498" s="6">
        <f t="shared" si="92"/>
        <v>14</v>
      </c>
      <c r="O1498" s="6">
        <f t="shared" si="93"/>
        <v>5</v>
      </c>
      <c r="P1498" s="6">
        <f t="shared" si="94"/>
        <v>22</v>
      </c>
      <c r="Q1498" s="6">
        <f t="shared" si="95"/>
        <v>35</v>
      </c>
      <c r="R1498">
        <v>305</v>
      </c>
      <c r="S1498">
        <v>6680</v>
      </c>
      <c r="T1498" s="4">
        <v>2037.4</v>
      </c>
      <c r="U1498" t="s">
        <v>619</v>
      </c>
      <c r="V1498" t="s">
        <v>619</v>
      </c>
      <c r="W1498" t="s">
        <v>541</v>
      </c>
      <c r="X1498" t="s">
        <v>542</v>
      </c>
      <c r="Y1498" t="s">
        <v>23</v>
      </c>
      <c r="Z1498" t="s">
        <v>37</v>
      </c>
    </row>
    <row r="1499" spans="1:26" x14ac:dyDescent="0.2">
      <c r="A1499" s="1">
        <v>43629</v>
      </c>
      <c r="B1499" t="s">
        <v>630</v>
      </c>
      <c r="C1499" t="s">
        <v>448</v>
      </c>
      <c r="D1499" t="s">
        <v>27</v>
      </c>
      <c r="E1499" t="s">
        <v>637</v>
      </c>
      <c r="F1499" s="3" t="s">
        <v>582</v>
      </c>
      <c r="G1499" s="3">
        <f>WEEKDAY(A1499,2)</f>
        <v>4</v>
      </c>
      <c r="H1499" s="7">
        <f>N1499+O1499/60</f>
        <v>0.5</v>
      </c>
      <c r="I1499" s="7">
        <f>P1499+Q1499/60</f>
        <v>6.5</v>
      </c>
      <c r="J1499" s="4">
        <f>IFERROR(VLOOKUP($U1499,TONGHOPVERSION!$A$3:$G$240,6,FALSE),VLOOKUP($B1499,TONGHOPVERSION!$A$3:$G$240,6,FALSE))</f>
        <v>1154.2431420497994</v>
      </c>
      <c r="K1499" s="4">
        <f>IFERROR(VLOOKUP($U1499,TONGHOPVERSION!$A$3:$G$240,7,FALSE),VLOOKUP($B1499,TONGHOPVERSION!$A$3:$G$240,7,FALSE))</f>
        <v>934.60071887375227</v>
      </c>
      <c r="L1499" s="2">
        <v>2.0833333333333332E-2</v>
      </c>
      <c r="M1499" s="2">
        <v>0.27083333333333331</v>
      </c>
      <c r="N1499" s="6">
        <f t="shared" si="92"/>
        <v>0</v>
      </c>
      <c r="O1499" s="6">
        <f t="shared" si="93"/>
        <v>30</v>
      </c>
      <c r="P1499" s="6">
        <f t="shared" si="94"/>
        <v>6</v>
      </c>
      <c r="Q1499" s="6">
        <f t="shared" si="95"/>
        <v>30</v>
      </c>
      <c r="R1499">
        <v>305</v>
      </c>
      <c r="S1499">
        <v>4381</v>
      </c>
      <c r="T1499" s="4">
        <v>1336.2049999999999</v>
      </c>
      <c r="U1499" t="s">
        <v>621</v>
      </c>
      <c r="V1499" t="s">
        <v>621</v>
      </c>
      <c r="W1499" t="s">
        <v>21</v>
      </c>
      <c r="X1499" t="s">
        <v>145</v>
      </c>
      <c r="Y1499" t="s">
        <v>23</v>
      </c>
      <c r="Z1499" t="s">
        <v>37</v>
      </c>
    </row>
    <row r="1500" spans="1:26" x14ac:dyDescent="0.2">
      <c r="A1500" s="1">
        <v>43629</v>
      </c>
      <c r="B1500" t="s">
        <v>621</v>
      </c>
      <c r="C1500" t="s">
        <v>27</v>
      </c>
      <c r="D1500" t="s">
        <v>448</v>
      </c>
      <c r="E1500" t="s">
        <v>620</v>
      </c>
      <c r="F1500" s="3" t="s">
        <v>582</v>
      </c>
      <c r="G1500" s="3">
        <f>WEEKDAY(A1500,2)</f>
        <v>4</v>
      </c>
      <c r="H1500" s="7">
        <f>N1500+O1500/60</f>
        <v>17.083333333333332</v>
      </c>
      <c r="I1500" s="7">
        <f>P1500+Q1500/60</f>
        <v>23</v>
      </c>
      <c r="J1500" s="4">
        <f>IFERROR(VLOOKUP($U1500,TONGHOPVERSION!$A$3:$G$240,6,FALSE),VLOOKUP($B1500,TONGHOPVERSION!$A$3:$G$240,6,FALSE))</f>
        <v>1154.2431420497994</v>
      </c>
      <c r="K1500" s="4">
        <f>IFERROR(VLOOKUP($U1500,TONGHOPVERSION!$A$3:$G$240,7,FALSE),VLOOKUP($B1500,TONGHOPVERSION!$A$3:$G$240,7,FALSE))</f>
        <v>934.60071887375227</v>
      </c>
      <c r="L1500" s="2">
        <v>0.71180555555555547</v>
      </c>
      <c r="M1500" s="2">
        <v>0.95833333333333337</v>
      </c>
      <c r="N1500" s="6">
        <f t="shared" si="92"/>
        <v>17</v>
      </c>
      <c r="O1500" s="6">
        <f t="shared" si="93"/>
        <v>5</v>
      </c>
      <c r="P1500" s="6">
        <f t="shared" si="94"/>
        <v>23</v>
      </c>
      <c r="Q1500" s="6">
        <f t="shared" si="95"/>
        <v>0</v>
      </c>
      <c r="R1500">
        <v>305</v>
      </c>
      <c r="S1500">
        <v>4381</v>
      </c>
      <c r="T1500" s="4">
        <v>1336.2049999999999</v>
      </c>
      <c r="U1500" t="s">
        <v>621</v>
      </c>
      <c r="V1500" t="s">
        <v>621</v>
      </c>
      <c r="W1500" t="s">
        <v>21</v>
      </c>
      <c r="X1500" t="s">
        <v>145</v>
      </c>
      <c r="Y1500" t="s">
        <v>23</v>
      </c>
      <c r="Z1500" t="s">
        <v>37</v>
      </c>
    </row>
    <row r="1501" spans="1:26" x14ac:dyDescent="0.2">
      <c r="A1501" s="1">
        <v>43629</v>
      </c>
      <c r="B1501" t="s">
        <v>59</v>
      </c>
      <c r="C1501" t="s">
        <v>27</v>
      </c>
      <c r="D1501" t="s">
        <v>44</v>
      </c>
      <c r="E1501" t="s">
        <v>593</v>
      </c>
      <c r="F1501" s="3" t="s">
        <v>582</v>
      </c>
      <c r="G1501" s="3">
        <f>WEEKDAY(A1501,2)</f>
        <v>4</v>
      </c>
      <c r="H1501" s="7">
        <f>N1501+O1501/60</f>
        <v>9.1666666666666661</v>
      </c>
      <c r="I1501" s="7">
        <f>P1501+Q1501/60</f>
        <v>11.25</v>
      </c>
      <c r="J1501" s="4">
        <f>IFERROR(VLOOKUP($U1501,TONGHOPVERSION!$A$3:$G$240,6,FALSE),VLOOKUP($B1501,TONGHOPVERSION!$A$3:$G$240,6,FALSE))</f>
        <v>395.74921853782541</v>
      </c>
      <c r="K1501" s="4">
        <f>IFERROR(VLOOKUP($U1501,TONGHOPVERSION!$A$3:$G$240,7,FALSE),VLOOKUP($B1501,TONGHOPVERSION!$A$3:$G$240,7,FALSE))</f>
        <v>351.3813860279069</v>
      </c>
      <c r="L1501" s="2">
        <v>0.38194444444444442</v>
      </c>
      <c r="M1501" s="2">
        <v>0.46875</v>
      </c>
      <c r="N1501" s="6">
        <f t="shared" si="92"/>
        <v>9</v>
      </c>
      <c r="O1501" s="6">
        <f t="shared" si="93"/>
        <v>10</v>
      </c>
      <c r="P1501" s="6">
        <f t="shared" si="94"/>
        <v>11</v>
      </c>
      <c r="Q1501" s="6">
        <f t="shared" si="95"/>
        <v>15</v>
      </c>
      <c r="R1501">
        <v>305</v>
      </c>
      <c r="S1501">
        <v>1086</v>
      </c>
      <c r="T1501" s="4">
        <v>331.23</v>
      </c>
      <c r="U1501" t="s">
        <v>59</v>
      </c>
      <c r="V1501" t="s">
        <v>59</v>
      </c>
      <c r="W1501" t="s">
        <v>45</v>
      </c>
      <c r="X1501" t="s">
        <v>46</v>
      </c>
      <c r="Y1501" t="s">
        <v>23</v>
      </c>
      <c r="Z1501" t="s">
        <v>37</v>
      </c>
    </row>
    <row r="1502" spans="1:26" x14ac:dyDescent="0.2">
      <c r="A1502" s="1">
        <v>43629</v>
      </c>
      <c r="B1502" t="s">
        <v>61</v>
      </c>
      <c r="C1502" t="s">
        <v>44</v>
      </c>
      <c r="D1502" t="s">
        <v>27</v>
      </c>
      <c r="E1502" t="s">
        <v>594</v>
      </c>
      <c r="F1502" s="3" t="s">
        <v>582</v>
      </c>
      <c r="G1502" s="3">
        <f>WEEKDAY(A1502,2)</f>
        <v>4</v>
      </c>
      <c r="H1502" s="7">
        <f>N1502+O1502/60</f>
        <v>12.75</v>
      </c>
      <c r="I1502" s="7">
        <f>P1502+Q1502/60</f>
        <v>14.916666666666666</v>
      </c>
      <c r="J1502" s="4">
        <f>IFERROR(VLOOKUP($U1502,TONGHOPVERSION!$A$3:$G$240,6,FALSE),VLOOKUP($B1502,TONGHOPVERSION!$A$3:$G$240,6,FALSE))</f>
        <v>395.74921853782541</v>
      </c>
      <c r="K1502" s="4">
        <f>IFERROR(VLOOKUP($U1502,TONGHOPVERSION!$A$3:$G$240,7,FALSE),VLOOKUP($B1502,TONGHOPVERSION!$A$3:$G$240,7,FALSE))</f>
        <v>351.3813860279069</v>
      </c>
      <c r="L1502" s="2">
        <v>0.53125</v>
      </c>
      <c r="M1502" s="2">
        <v>0.62152777777777779</v>
      </c>
      <c r="N1502" s="6">
        <f t="shared" si="92"/>
        <v>12</v>
      </c>
      <c r="O1502" s="6">
        <f t="shared" si="93"/>
        <v>45</v>
      </c>
      <c r="P1502" s="6">
        <f t="shared" si="94"/>
        <v>14</v>
      </c>
      <c r="Q1502" s="6">
        <f t="shared" si="95"/>
        <v>55</v>
      </c>
      <c r="R1502">
        <v>305</v>
      </c>
      <c r="S1502">
        <v>1086</v>
      </c>
      <c r="T1502" s="4">
        <v>331.23</v>
      </c>
      <c r="U1502" t="s">
        <v>59</v>
      </c>
      <c r="V1502" t="s">
        <v>59</v>
      </c>
      <c r="W1502" t="s">
        <v>45</v>
      </c>
      <c r="X1502" t="s">
        <v>46</v>
      </c>
      <c r="Y1502" t="s">
        <v>23</v>
      </c>
      <c r="Z1502" t="s">
        <v>37</v>
      </c>
    </row>
    <row r="1503" spans="1:26" x14ac:dyDescent="0.2">
      <c r="A1503" s="1">
        <v>43629</v>
      </c>
      <c r="B1503" t="s">
        <v>630</v>
      </c>
      <c r="C1503" t="s">
        <v>448</v>
      </c>
      <c r="D1503" t="s">
        <v>27</v>
      </c>
      <c r="E1503" t="s">
        <v>629</v>
      </c>
      <c r="F1503" s="3" t="s">
        <v>582</v>
      </c>
      <c r="G1503" s="3">
        <f>WEEKDAY(A1503,2)</f>
        <v>4</v>
      </c>
      <c r="H1503" s="7">
        <f>N1503+O1503/60</f>
        <v>6.416666666666667</v>
      </c>
      <c r="I1503" s="7">
        <f>P1503+Q1503/60</f>
        <v>12.416666666666666</v>
      </c>
      <c r="J1503" s="4">
        <f>IFERROR(VLOOKUP($U1503,TONGHOPVERSION!$A$3:$G$240,6,FALSE),VLOOKUP($B1503,TONGHOPVERSION!$A$3:$G$240,6,FALSE))</f>
        <v>1154.2431420497994</v>
      </c>
      <c r="K1503" s="4">
        <f>IFERROR(VLOOKUP($U1503,TONGHOPVERSION!$A$3:$G$240,7,FALSE),VLOOKUP($B1503,TONGHOPVERSION!$A$3:$G$240,7,FALSE))</f>
        <v>934.60071887375227</v>
      </c>
      <c r="L1503" s="2">
        <v>0.2673611111111111</v>
      </c>
      <c r="M1503" s="2">
        <v>0.51736111111111105</v>
      </c>
      <c r="N1503" s="6">
        <f t="shared" si="92"/>
        <v>6</v>
      </c>
      <c r="O1503" s="6">
        <f t="shared" si="93"/>
        <v>25</v>
      </c>
      <c r="P1503" s="6">
        <f t="shared" si="94"/>
        <v>12</v>
      </c>
      <c r="Q1503" s="6">
        <f t="shared" si="95"/>
        <v>25</v>
      </c>
      <c r="R1503">
        <v>305</v>
      </c>
      <c r="S1503">
        <v>4381</v>
      </c>
      <c r="T1503" s="4">
        <v>1336.2049999999999</v>
      </c>
      <c r="U1503" t="s">
        <v>621</v>
      </c>
      <c r="V1503" t="s">
        <v>621</v>
      </c>
      <c r="W1503" t="s">
        <v>21</v>
      </c>
      <c r="X1503" t="s">
        <v>145</v>
      </c>
      <c r="Y1503" t="s">
        <v>23</v>
      </c>
      <c r="Z1503" t="s">
        <v>37</v>
      </c>
    </row>
    <row r="1504" spans="1:26" x14ac:dyDescent="0.2">
      <c r="A1504" s="1">
        <v>43629</v>
      </c>
      <c r="B1504" t="s">
        <v>592</v>
      </c>
      <c r="C1504" t="s">
        <v>27</v>
      </c>
      <c r="D1504" t="s">
        <v>327</v>
      </c>
      <c r="E1504" t="s">
        <v>631</v>
      </c>
      <c r="F1504" s="3" t="s">
        <v>582</v>
      </c>
      <c r="G1504" s="3">
        <f>WEEKDAY(A1504,2)</f>
        <v>4</v>
      </c>
      <c r="H1504" s="7">
        <f>N1504+O1504/60</f>
        <v>17</v>
      </c>
      <c r="I1504" s="7">
        <f>P1504+Q1504/60</f>
        <v>21.833333333333332</v>
      </c>
      <c r="J1504" s="4">
        <f>IFERROR(VLOOKUP($U1504,TONGHOPVERSION!$A$3:$G$240,6,FALSE),VLOOKUP($B1504,TONGHOPVERSION!$A$3:$G$240,6,FALSE))</f>
        <v>738.29027600000006</v>
      </c>
      <c r="K1504" s="4">
        <f>IFERROR(VLOOKUP($U1504,TONGHOPVERSION!$A$3:$G$240,7,FALSE),VLOOKUP($B1504,TONGHOPVERSION!$A$3:$G$240,7,FALSE))</f>
        <v>892.40898820173231</v>
      </c>
      <c r="L1504" s="2">
        <v>0.70833333333333337</v>
      </c>
      <c r="M1504" s="2">
        <v>0.90972222222222221</v>
      </c>
      <c r="N1504" s="6">
        <f t="shared" si="92"/>
        <v>17</v>
      </c>
      <c r="O1504" s="6">
        <f t="shared" si="93"/>
        <v>0</v>
      </c>
      <c r="P1504" s="6">
        <f t="shared" si="94"/>
        <v>21</v>
      </c>
      <c r="Q1504" s="6">
        <f t="shared" si="95"/>
        <v>50</v>
      </c>
      <c r="R1504">
        <v>305</v>
      </c>
      <c r="S1504">
        <v>3528</v>
      </c>
      <c r="T1504" s="4">
        <v>1076.04</v>
      </c>
      <c r="U1504" t="s">
        <v>592</v>
      </c>
      <c r="V1504" t="s">
        <v>592</v>
      </c>
      <c r="W1504" t="s">
        <v>21</v>
      </c>
      <c r="X1504" t="s">
        <v>22</v>
      </c>
      <c r="Y1504" t="s">
        <v>23</v>
      </c>
      <c r="Z1504" t="s">
        <v>37</v>
      </c>
    </row>
    <row r="1505" spans="1:26" x14ac:dyDescent="0.2">
      <c r="A1505" s="1">
        <v>43629</v>
      </c>
      <c r="B1505" t="s">
        <v>633</v>
      </c>
      <c r="C1505" t="s">
        <v>469</v>
      </c>
      <c r="D1505" t="s">
        <v>27</v>
      </c>
      <c r="E1505" t="s">
        <v>632</v>
      </c>
      <c r="F1505" s="3" t="s">
        <v>582</v>
      </c>
      <c r="G1505" s="3">
        <f>WEEKDAY(A1505,2)</f>
        <v>4</v>
      </c>
      <c r="H1505" s="7">
        <f>N1505+O1505/60</f>
        <v>7.166666666666667</v>
      </c>
      <c r="I1505" s="7">
        <f>P1505+Q1505/60</f>
        <v>11.416666666666666</v>
      </c>
      <c r="J1505" s="4">
        <f>IFERROR(VLOOKUP($U1505,TONGHOPVERSION!$A$3:$G$240,6,FALSE),VLOOKUP($B1505,TONGHOPVERSION!$A$3:$G$240,6,FALSE))</f>
        <v>769.51324561176466</v>
      </c>
      <c r="K1505" s="4">
        <f>IFERROR(VLOOKUP($U1505,TONGHOPVERSION!$A$3:$G$240,7,FALSE),VLOOKUP($B1505,TONGHOPVERSION!$A$3:$G$240,7,FALSE))</f>
        <v>705.95203322462453</v>
      </c>
      <c r="L1505" s="2">
        <v>0.2986111111111111</v>
      </c>
      <c r="M1505" s="2">
        <v>0.47569444444444442</v>
      </c>
      <c r="N1505" s="6">
        <f t="shared" si="92"/>
        <v>7</v>
      </c>
      <c r="O1505" s="6">
        <f t="shared" si="93"/>
        <v>10</v>
      </c>
      <c r="P1505" s="6">
        <f t="shared" si="94"/>
        <v>11</v>
      </c>
      <c r="Q1505" s="6">
        <f t="shared" si="95"/>
        <v>25</v>
      </c>
      <c r="R1505">
        <v>305</v>
      </c>
      <c r="S1505">
        <v>2739</v>
      </c>
      <c r="T1505" s="4">
        <v>835.39499999999998</v>
      </c>
      <c r="U1505" t="s">
        <v>634</v>
      </c>
      <c r="V1505" t="s">
        <v>634</v>
      </c>
      <c r="W1505" t="s">
        <v>21</v>
      </c>
      <c r="X1505" t="s">
        <v>197</v>
      </c>
      <c r="Y1505" t="s">
        <v>23</v>
      </c>
      <c r="Z1505" t="s">
        <v>37</v>
      </c>
    </row>
    <row r="1506" spans="1:26" x14ac:dyDescent="0.2">
      <c r="A1506" s="1">
        <v>43629</v>
      </c>
      <c r="B1506" t="s">
        <v>621</v>
      </c>
      <c r="C1506" t="s">
        <v>27</v>
      </c>
      <c r="D1506" t="s">
        <v>448</v>
      </c>
      <c r="E1506" t="s">
        <v>625</v>
      </c>
      <c r="F1506" s="3" t="s">
        <v>582</v>
      </c>
      <c r="G1506" s="3">
        <f>WEEKDAY(A1506,2)</f>
        <v>4</v>
      </c>
      <c r="H1506" s="7">
        <f>N1506+O1506/60</f>
        <v>23.083333333333332</v>
      </c>
      <c r="I1506" s="7">
        <f>P1506+Q1506/60</f>
        <v>5</v>
      </c>
      <c r="J1506" s="4">
        <f>IFERROR(VLOOKUP($U1506,TONGHOPVERSION!$A$3:$G$240,6,FALSE),VLOOKUP($B1506,TONGHOPVERSION!$A$3:$G$240,6,FALSE))</f>
        <v>1154.2431420497994</v>
      </c>
      <c r="K1506" s="4">
        <f>IFERROR(VLOOKUP($U1506,TONGHOPVERSION!$A$3:$G$240,7,FALSE),VLOOKUP($B1506,TONGHOPVERSION!$A$3:$G$240,7,FALSE))</f>
        <v>934.60071887375227</v>
      </c>
      <c r="L1506" s="2">
        <v>0.96180555555555547</v>
      </c>
      <c r="M1506" s="2">
        <v>0.20833333333333334</v>
      </c>
      <c r="N1506" s="6">
        <f t="shared" si="92"/>
        <v>23</v>
      </c>
      <c r="O1506" s="6">
        <f t="shared" si="93"/>
        <v>5</v>
      </c>
      <c r="P1506" s="6">
        <f t="shared" si="94"/>
        <v>5</v>
      </c>
      <c r="Q1506" s="6">
        <f t="shared" si="95"/>
        <v>0</v>
      </c>
      <c r="R1506">
        <v>305</v>
      </c>
      <c r="S1506">
        <v>4381</v>
      </c>
      <c r="T1506" s="4">
        <v>1336.2049999999999</v>
      </c>
      <c r="U1506" t="s">
        <v>621</v>
      </c>
      <c r="V1506" t="s">
        <v>621</v>
      </c>
      <c r="W1506" t="s">
        <v>21</v>
      </c>
      <c r="X1506" t="s">
        <v>145</v>
      </c>
      <c r="Y1506" t="s">
        <v>23</v>
      </c>
      <c r="Z1506" t="s">
        <v>37</v>
      </c>
    </row>
    <row r="1507" spans="1:26" x14ac:dyDescent="0.2">
      <c r="A1507" s="1">
        <v>43629</v>
      </c>
      <c r="B1507" t="s">
        <v>634</v>
      </c>
      <c r="C1507" t="s">
        <v>27</v>
      </c>
      <c r="D1507" t="s">
        <v>469</v>
      </c>
      <c r="E1507" t="s">
        <v>635</v>
      </c>
      <c r="F1507" s="3" t="s">
        <v>582</v>
      </c>
      <c r="G1507" s="3">
        <f>WEEKDAY(A1507,2)</f>
        <v>4</v>
      </c>
      <c r="H1507" s="7">
        <f>N1507+O1507/60</f>
        <v>0.41666666666666669</v>
      </c>
      <c r="I1507" s="7">
        <f>P1507+Q1507/60</f>
        <v>4.666666666666667</v>
      </c>
      <c r="J1507" s="4">
        <f>IFERROR(VLOOKUP($U1507,TONGHOPVERSION!$A$3:$G$240,6,FALSE),VLOOKUP($B1507,TONGHOPVERSION!$A$3:$G$240,6,FALSE))</f>
        <v>769.51324561176466</v>
      </c>
      <c r="K1507" s="4">
        <f>IFERROR(VLOOKUP($U1507,TONGHOPVERSION!$A$3:$G$240,7,FALSE),VLOOKUP($B1507,TONGHOPVERSION!$A$3:$G$240,7,FALSE))</f>
        <v>705.95203322462453</v>
      </c>
      <c r="L1507" s="2">
        <v>1.7361111111111112E-2</v>
      </c>
      <c r="M1507" s="2">
        <v>0.19444444444444445</v>
      </c>
      <c r="N1507" s="6">
        <f t="shared" si="92"/>
        <v>0</v>
      </c>
      <c r="O1507" s="6">
        <f t="shared" si="93"/>
        <v>25</v>
      </c>
      <c r="P1507" s="6">
        <f t="shared" si="94"/>
        <v>4</v>
      </c>
      <c r="Q1507" s="6">
        <f t="shared" si="95"/>
        <v>40</v>
      </c>
      <c r="R1507">
        <v>305</v>
      </c>
      <c r="S1507">
        <v>2739</v>
      </c>
      <c r="T1507" s="4">
        <v>835.39499999999998</v>
      </c>
      <c r="U1507" t="s">
        <v>634</v>
      </c>
      <c r="V1507" t="s">
        <v>634</v>
      </c>
      <c r="W1507" t="s">
        <v>21</v>
      </c>
      <c r="X1507" t="s">
        <v>197</v>
      </c>
      <c r="Y1507" t="s">
        <v>23</v>
      </c>
      <c r="Z1507" t="s">
        <v>37</v>
      </c>
    </row>
    <row r="1508" spans="1:26" x14ac:dyDescent="0.2">
      <c r="A1508" s="1">
        <v>43629</v>
      </c>
      <c r="B1508" t="s">
        <v>92</v>
      </c>
      <c r="C1508" t="s">
        <v>35</v>
      </c>
      <c r="D1508" t="s">
        <v>27</v>
      </c>
      <c r="E1508" t="s">
        <v>328</v>
      </c>
      <c r="F1508" s="3" t="s">
        <v>582</v>
      </c>
      <c r="G1508" s="3">
        <f>WEEKDAY(A1508,2)</f>
        <v>4</v>
      </c>
      <c r="H1508" s="7">
        <f>N1508+O1508/60</f>
        <v>9</v>
      </c>
      <c r="I1508" s="7">
        <f>P1508+Q1508/60</f>
        <v>11.25</v>
      </c>
      <c r="J1508" s="4">
        <f>IFERROR(VLOOKUP($U1508,TONGHOPVERSION!$A$3:$G$240,6,FALSE),VLOOKUP($B1508,TONGHOPVERSION!$A$3:$G$240,6,FALSE))</f>
        <v>381.62004815649715</v>
      </c>
      <c r="K1508" s="4">
        <f>IFERROR(VLOOKUP($U1508,TONGHOPVERSION!$A$3:$G$240,7,FALSE),VLOOKUP($B1508,TONGHOPVERSION!$A$3:$G$240,7,FALSE))</f>
        <v>329.70071085785668</v>
      </c>
      <c r="L1508" s="2">
        <v>0.375</v>
      </c>
      <c r="M1508" s="2">
        <v>0.46875</v>
      </c>
      <c r="N1508" s="6">
        <f t="shared" si="92"/>
        <v>9</v>
      </c>
      <c r="O1508" s="6">
        <f t="shared" si="93"/>
        <v>0</v>
      </c>
      <c r="P1508" s="6">
        <f t="shared" si="94"/>
        <v>11</v>
      </c>
      <c r="Q1508" s="6">
        <f t="shared" si="95"/>
        <v>15</v>
      </c>
      <c r="R1508">
        <v>305</v>
      </c>
      <c r="S1508">
        <v>1133</v>
      </c>
      <c r="T1508" s="4">
        <v>345.565</v>
      </c>
      <c r="U1508" t="s">
        <v>92</v>
      </c>
      <c r="V1508" t="s">
        <v>92</v>
      </c>
      <c r="W1508" t="s">
        <v>92</v>
      </c>
      <c r="X1508" t="s">
        <v>16</v>
      </c>
      <c r="Y1508" t="s">
        <v>30</v>
      </c>
      <c r="Z1508" t="s">
        <v>37</v>
      </c>
    </row>
    <row r="1509" spans="1:26" x14ac:dyDescent="0.2">
      <c r="A1509" s="1">
        <v>43629</v>
      </c>
      <c r="B1509" t="s">
        <v>728</v>
      </c>
      <c r="C1509" t="s">
        <v>27</v>
      </c>
      <c r="D1509" t="s">
        <v>597</v>
      </c>
      <c r="E1509" t="s">
        <v>727</v>
      </c>
      <c r="F1509" s="3" t="s">
        <v>582</v>
      </c>
      <c r="G1509" s="3">
        <f>WEEKDAY(A1509,2)</f>
        <v>4</v>
      </c>
      <c r="H1509" s="7">
        <f>N1509+O1509/60</f>
        <v>14.75</v>
      </c>
      <c r="I1509" s="7">
        <f>P1509+Q1509/60</f>
        <v>4.5</v>
      </c>
      <c r="J1509" s="4">
        <f>IFERROR(VLOOKUP($U1509,TONGHOPVERSION!$A$3:$G$240,6,FALSE),VLOOKUP($B1509,TONGHOPVERSION!$A$3:$G$240,6,FALSE))</f>
        <v>3411.0693799748119</v>
      </c>
      <c r="K1509" s="4">
        <f>IFERROR(VLOOKUP($U1509,TONGHOPVERSION!$A$3:$G$240,7,FALSE),VLOOKUP($B1509,TONGHOPVERSION!$A$3:$G$240,7,FALSE))</f>
        <v>4049.4190919972707</v>
      </c>
      <c r="L1509" s="2">
        <v>0.61458333333333337</v>
      </c>
      <c r="M1509" s="2">
        <v>0.1875</v>
      </c>
      <c r="N1509" s="6">
        <f t="shared" si="92"/>
        <v>14</v>
      </c>
      <c r="O1509" s="6">
        <f t="shared" si="93"/>
        <v>45</v>
      </c>
      <c r="P1509" s="6">
        <f t="shared" si="94"/>
        <v>4</v>
      </c>
      <c r="Q1509" s="6">
        <f t="shared" si="95"/>
        <v>30</v>
      </c>
      <c r="R1509">
        <v>305</v>
      </c>
      <c r="S1509">
        <v>10116</v>
      </c>
      <c r="T1509" s="4">
        <v>3085.38</v>
      </c>
      <c r="U1509" t="s">
        <v>728</v>
      </c>
      <c r="V1509" t="s">
        <v>728</v>
      </c>
      <c r="W1509" t="s">
        <v>535</v>
      </c>
      <c r="X1509" t="s">
        <v>599</v>
      </c>
      <c r="Y1509" t="s">
        <v>23</v>
      </c>
      <c r="Z1509" t="s">
        <v>37</v>
      </c>
    </row>
    <row r="1510" spans="1:26" x14ac:dyDescent="0.2">
      <c r="A1510" s="1">
        <v>43629</v>
      </c>
      <c r="B1510" t="s">
        <v>94</v>
      </c>
      <c r="C1510" t="s">
        <v>27</v>
      </c>
      <c r="D1510" t="s">
        <v>35</v>
      </c>
      <c r="E1510" t="s">
        <v>319</v>
      </c>
      <c r="F1510" s="3" t="s">
        <v>582</v>
      </c>
      <c r="G1510" s="3">
        <f>WEEKDAY(A1510,2)</f>
        <v>4</v>
      </c>
      <c r="H1510" s="7">
        <f>N1510+O1510/60</f>
        <v>2</v>
      </c>
      <c r="I1510" s="7">
        <f>P1510+Q1510/60</f>
        <v>4.083333333333333</v>
      </c>
      <c r="J1510" s="4">
        <f>IFERROR(VLOOKUP($U1510,TONGHOPVERSION!$A$3:$G$240,6,FALSE),VLOOKUP($B1510,TONGHOPVERSION!$A$3:$G$240,6,FALSE))</f>
        <v>381.62004815649715</v>
      </c>
      <c r="K1510" s="4">
        <f>IFERROR(VLOOKUP($U1510,TONGHOPVERSION!$A$3:$G$240,7,FALSE),VLOOKUP($B1510,TONGHOPVERSION!$A$3:$G$240,7,FALSE))</f>
        <v>329.70071085785668</v>
      </c>
      <c r="L1510" s="2">
        <v>8.3333333333333329E-2</v>
      </c>
      <c r="M1510" s="2">
        <v>0.17013888888888887</v>
      </c>
      <c r="N1510" s="6">
        <f t="shared" si="92"/>
        <v>2</v>
      </c>
      <c r="O1510" s="6">
        <f t="shared" si="93"/>
        <v>0</v>
      </c>
      <c r="P1510" s="6">
        <f t="shared" si="94"/>
        <v>4</v>
      </c>
      <c r="Q1510" s="6">
        <f t="shared" si="95"/>
        <v>5</v>
      </c>
      <c r="R1510">
        <v>305</v>
      </c>
      <c r="S1510">
        <v>1133</v>
      </c>
      <c r="T1510" s="4">
        <v>345.565</v>
      </c>
      <c r="U1510" t="s">
        <v>92</v>
      </c>
      <c r="V1510" t="s">
        <v>92</v>
      </c>
      <c r="W1510" t="s">
        <v>92</v>
      </c>
      <c r="X1510" t="s">
        <v>16</v>
      </c>
      <c r="Y1510" t="s">
        <v>30</v>
      </c>
      <c r="Z1510" t="s">
        <v>37</v>
      </c>
    </row>
    <row r="1511" spans="1:26" x14ac:dyDescent="0.2">
      <c r="A1511" s="1">
        <v>43629</v>
      </c>
      <c r="B1511" t="s">
        <v>581</v>
      </c>
      <c r="C1511" t="s">
        <v>35</v>
      </c>
      <c r="D1511" t="s">
        <v>448</v>
      </c>
      <c r="E1511" t="s">
        <v>580</v>
      </c>
      <c r="F1511" s="3" t="s">
        <v>582</v>
      </c>
      <c r="G1511" s="3">
        <f>WEEKDAY(A1511,2)</f>
        <v>4</v>
      </c>
      <c r="H1511" s="7">
        <f>N1511+O1511/60</f>
        <v>17.333333333333332</v>
      </c>
      <c r="I1511" s="7">
        <f>P1511+Q1511/60</f>
        <v>22.583333333333332</v>
      </c>
      <c r="J1511" s="4">
        <f>IFERROR(VLOOKUP($U1511,TONGHOPVERSION!$A$3:$G$240,6,FALSE),VLOOKUP($B1511,TONGHOPVERSION!$A$3:$G$240,6,FALSE))</f>
        <v>1109.0247820000002</v>
      </c>
      <c r="K1511" s="4">
        <f>IFERROR(VLOOKUP($U1511,TONGHOPVERSION!$A$3:$G$240,7,FALSE),VLOOKUP($B1511,TONGHOPVERSION!$A$3:$G$240,7,FALSE))</f>
        <v>861.58097594528226</v>
      </c>
      <c r="L1511" s="2">
        <v>0.72222222222222221</v>
      </c>
      <c r="M1511" s="2">
        <v>0.94097222222222221</v>
      </c>
      <c r="N1511" s="6">
        <f t="shared" si="92"/>
        <v>17</v>
      </c>
      <c r="O1511" s="6">
        <f t="shared" si="93"/>
        <v>20</v>
      </c>
      <c r="P1511" s="6">
        <f t="shared" si="94"/>
        <v>22</v>
      </c>
      <c r="Q1511" s="6">
        <f t="shared" si="95"/>
        <v>35</v>
      </c>
      <c r="R1511">
        <v>305</v>
      </c>
      <c r="S1511">
        <v>3727</v>
      </c>
      <c r="T1511" s="4">
        <v>1136.7349999999999</v>
      </c>
      <c r="U1511" t="s">
        <v>581</v>
      </c>
      <c r="V1511" t="s">
        <v>581</v>
      </c>
      <c r="W1511" t="s">
        <v>21</v>
      </c>
      <c r="X1511" t="s">
        <v>145</v>
      </c>
      <c r="Y1511" t="s">
        <v>23</v>
      </c>
      <c r="Z1511" t="s">
        <v>37</v>
      </c>
    </row>
    <row r="1512" spans="1:26" x14ac:dyDescent="0.2">
      <c r="A1512" s="1">
        <v>43629</v>
      </c>
      <c r="B1512" t="s">
        <v>617</v>
      </c>
      <c r="C1512" t="s">
        <v>618</v>
      </c>
      <c r="D1512" t="s">
        <v>27</v>
      </c>
      <c r="E1512" t="s">
        <v>616</v>
      </c>
      <c r="F1512" s="3" t="s">
        <v>582</v>
      </c>
      <c r="G1512" s="3">
        <f>WEEKDAY(A1512,2)</f>
        <v>4</v>
      </c>
      <c r="H1512" s="7">
        <f>N1512+O1512/60</f>
        <v>0.58333333333333337</v>
      </c>
      <c r="I1512" s="7">
        <f>P1512+Q1512/60</f>
        <v>9.3333333333333339</v>
      </c>
      <c r="J1512" s="4">
        <f>IFERROR(VLOOKUP($U1512,TONGHOPVERSION!$A$3:$G$240,6,FALSE),VLOOKUP($B1512,TONGHOPVERSION!$A$3:$G$240,6,FALSE))</f>
        <v>2455.9660260595392</v>
      </c>
      <c r="K1512" s="4">
        <f>IFERROR(VLOOKUP($U1512,TONGHOPVERSION!$A$3:$G$240,7,FALSE),VLOOKUP($B1512,TONGHOPVERSION!$A$3:$G$240,7,FALSE))</f>
        <v>2483.2377684499274</v>
      </c>
      <c r="L1512" s="2">
        <v>2.4305555555555556E-2</v>
      </c>
      <c r="M1512" s="2">
        <v>0.3888888888888889</v>
      </c>
      <c r="N1512" s="6">
        <f t="shared" si="92"/>
        <v>0</v>
      </c>
      <c r="O1512" s="6">
        <f t="shared" si="93"/>
        <v>35</v>
      </c>
      <c r="P1512" s="6">
        <f t="shared" si="94"/>
        <v>9</v>
      </c>
      <c r="Q1512" s="6">
        <f t="shared" si="95"/>
        <v>20</v>
      </c>
      <c r="R1512">
        <v>305</v>
      </c>
      <c r="S1512">
        <v>6680</v>
      </c>
      <c r="T1512" s="4">
        <v>2037.4</v>
      </c>
      <c r="U1512" t="s">
        <v>619</v>
      </c>
      <c r="V1512" t="s">
        <v>619</v>
      </c>
      <c r="W1512" t="s">
        <v>541</v>
      </c>
      <c r="X1512" t="s">
        <v>542</v>
      </c>
      <c r="Y1512" t="s">
        <v>23</v>
      </c>
      <c r="Z1512" t="s">
        <v>37</v>
      </c>
    </row>
    <row r="1513" spans="1:26" x14ac:dyDescent="0.2">
      <c r="A1513" s="1">
        <v>43629</v>
      </c>
      <c r="B1513" t="s">
        <v>94</v>
      </c>
      <c r="C1513" t="s">
        <v>27</v>
      </c>
      <c r="D1513" t="s">
        <v>35</v>
      </c>
      <c r="E1513" t="s">
        <v>724</v>
      </c>
      <c r="F1513" s="3" t="s">
        <v>582</v>
      </c>
      <c r="G1513" s="3">
        <f>WEEKDAY(A1513,2)</f>
        <v>4</v>
      </c>
      <c r="H1513" s="7">
        <f>N1513+O1513/60</f>
        <v>12.5</v>
      </c>
      <c r="I1513" s="7">
        <f>P1513+Q1513/60</f>
        <v>14.583333333333334</v>
      </c>
      <c r="J1513" s="4">
        <f>IFERROR(VLOOKUP($U1513,TONGHOPVERSION!$A$3:$G$240,6,FALSE),VLOOKUP($B1513,TONGHOPVERSION!$A$3:$G$240,6,FALSE))</f>
        <v>381.62004815649715</v>
      </c>
      <c r="K1513" s="4">
        <f>IFERROR(VLOOKUP($U1513,TONGHOPVERSION!$A$3:$G$240,7,FALSE),VLOOKUP($B1513,TONGHOPVERSION!$A$3:$G$240,7,FALSE))</f>
        <v>329.70071085785668</v>
      </c>
      <c r="L1513" s="2">
        <v>0.52083333333333337</v>
      </c>
      <c r="M1513" s="2">
        <v>0.60763888888888895</v>
      </c>
      <c r="N1513" s="6">
        <f t="shared" si="92"/>
        <v>12</v>
      </c>
      <c r="O1513" s="6">
        <f t="shared" si="93"/>
        <v>30</v>
      </c>
      <c r="P1513" s="6">
        <f t="shared" si="94"/>
        <v>14</v>
      </c>
      <c r="Q1513" s="6">
        <f t="shared" si="95"/>
        <v>35</v>
      </c>
      <c r="R1513">
        <v>305</v>
      </c>
      <c r="S1513">
        <v>1133</v>
      </c>
      <c r="T1513" s="4">
        <v>345.565</v>
      </c>
      <c r="U1513" t="s">
        <v>92</v>
      </c>
      <c r="V1513" t="s">
        <v>92</v>
      </c>
      <c r="W1513" t="s">
        <v>92</v>
      </c>
      <c r="X1513" t="s">
        <v>16</v>
      </c>
      <c r="Y1513" t="s">
        <v>30</v>
      </c>
      <c r="Z1513" t="s">
        <v>37</v>
      </c>
    </row>
    <row r="1514" spans="1:26" x14ac:dyDescent="0.2">
      <c r="A1514" s="1">
        <v>43629</v>
      </c>
      <c r="B1514" t="s">
        <v>642</v>
      </c>
      <c r="C1514" t="s">
        <v>87</v>
      </c>
      <c r="D1514" t="s">
        <v>27</v>
      </c>
      <c r="E1514" t="s">
        <v>641</v>
      </c>
      <c r="F1514" s="3" t="s">
        <v>17</v>
      </c>
      <c r="G1514" s="3">
        <f>WEEKDAY(A1514,2)</f>
        <v>4</v>
      </c>
      <c r="H1514" s="7">
        <f>N1514+O1514/60</f>
        <v>14.583333333333334</v>
      </c>
      <c r="I1514" s="7">
        <f>P1514+Q1514/60</f>
        <v>15.833333333333334</v>
      </c>
      <c r="J1514" s="4">
        <f>IFERROR(VLOOKUP($U1514,TONGHOPVERSION!$A$3:$G$240,6,FALSE),VLOOKUP($B1514,TONGHOPVERSION!$A$3:$G$240,6,FALSE))</f>
        <v>236.48215406547158</v>
      </c>
      <c r="K1514" s="4">
        <f>IFERROR(VLOOKUP($U1514,TONGHOPVERSION!$A$3:$G$240,7,FALSE),VLOOKUP($B1514,TONGHOPVERSION!$A$3:$G$240,7,FALSE))</f>
        <v>229.41986961622271</v>
      </c>
      <c r="L1514" s="2">
        <v>0.60763888888888895</v>
      </c>
      <c r="M1514" s="2">
        <v>0.65972222222222221</v>
      </c>
      <c r="N1514" s="6">
        <f t="shared" si="92"/>
        <v>14</v>
      </c>
      <c r="O1514" s="6">
        <f t="shared" si="93"/>
        <v>35</v>
      </c>
      <c r="P1514" s="6">
        <f t="shared" si="94"/>
        <v>15</v>
      </c>
      <c r="Q1514" s="6">
        <f t="shared" si="95"/>
        <v>50</v>
      </c>
      <c r="R1514">
        <v>184</v>
      </c>
      <c r="S1514">
        <v>422</v>
      </c>
      <c r="T1514" s="4">
        <v>77.647999999999996</v>
      </c>
      <c r="U1514" t="s">
        <v>643</v>
      </c>
      <c r="V1514" t="s">
        <v>643</v>
      </c>
      <c r="W1514" t="s">
        <v>55</v>
      </c>
      <c r="X1514" t="s">
        <v>296</v>
      </c>
      <c r="Y1514" t="s">
        <v>23</v>
      </c>
      <c r="Z1514" t="s">
        <v>37</v>
      </c>
    </row>
    <row r="1515" spans="1:26" x14ac:dyDescent="0.2">
      <c r="A1515" s="1">
        <v>43629</v>
      </c>
      <c r="B1515" t="s">
        <v>643</v>
      </c>
      <c r="C1515" t="s">
        <v>27</v>
      </c>
      <c r="D1515" t="s">
        <v>87</v>
      </c>
      <c r="E1515" t="s">
        <v>646</v>
      </c>
      <c r="F1515" s="3" t="s">
        <v>17</v>
      </c>
      <c r="G1515" s="3">
        <f>WEEKDAY(A1515,2)</f>
        <v>4</v>
      </c>
      <c r="H1515" s="7">
        <f>N1515+O1515/60</f>
        <v>12.416666666666666</v>
      </c>
      <c r="I1515" s="7">
        <f>P1515+Q1515/60</f>
        <v>13.583333333333334</v>
      </c>
      <c r="J1515" s="4">
        <f>IFERROR(VLOOKUP($U1515,TONGHOPVERSION!$A$3:$G$240,6,FALSE),VLOOKUP($B1515,TONGHOPVERSION!$A$3:$G$240,6,FALSE))</f>
        <v>236.48215406547158</v>
      </c>
      <c r="K1515" s="4">
        <f>IFERROR(VLOOKUP($U1515,TONGHOPVERSION!$A$3:$G$240,7,FALSE),VLOOKUP($B1515,TONGHOPVERSION!$A$3:$G$240,7,FALSE))</f>
        <v>229.41986961622271</v>
      </c>
      <c r="L1515" s="2">
        <v>0.51736111111111105</v>
      </c>
      <c r="M1515" s="2">
        <v>0.56597222222222221</v>
      </c>
      <c r="N1515" s="6">
        <f t="shared" si="92"/>
        <v>12</v>
      </c>
      <c r="O1515" s="6">
        <f t="shared" si="93"/>
        <v>25</v>
      </c>
      <c r="P1515" s="6">
        <f t="shared" si="94"/>
        <v>13</v>
      </c>
      <c r="Q1515" s="6">
        <f t="shared" si="95"/>
        <v>35</v>
      </c>
      <c r="R1515">
        <v>184</v>
      </c>
      <c r="S1515">
        <v>422</v>
      </c>
      <c r="T1515" s="4">
        <v>77.647999999999996</v>
      </c>
      <c r="U1515" t="s">
        <v>643</v>
      </c>
      <c r="V1515" t="s">
        <v>643</v>
      </c>
      <c r="W1515" t="s">
        <v>55</v>
      </c>
      <c r="X1515" t="s">
        <v>296</v>
      </c>
      <c r="Y1515" t="s">
        <v>23</v>
      </c>
      <c r="Z1515" t="s">
        <v>37</v>
      </c>
    </row>
    <row r="1516" spans="1:26" x14ac:dyDescent="0.2">
      <c r="A1516" s="1">
        <v>43629</v>
      </c>
      <c r="B1516" t="s">
        <v>118</v>
      </c>
      <c r="C1516" t="s">
        <v>119</v>
      </c>
      <c r="D1516" t="s">
        <v>27</v>
      </c>
      <c r="E1516" t="s">
        <v>639</v>
      </c>
      <c r="F1516" s="3" t="s">
        <v>17</v>
      </c>
      <c r="G1516" s="3">
        <f>WEEKDAY(A1516,2)</f>
        <v>4</v>
      </c>
      <c r="H1516" s="7">
        <f>N1516+O1516/60</f>
        <v>6.25</v>
      </c>
      <c r="I1516" s="7">
        <f>P1516+Q1516/60</f>
        <v>7.75</v>
      </c>
      <c r="J1516" s="4">
        <f>IFERROR(VLOOKUP($U1516,TONGHOPVERSION!$A$3:$G$240,6,FALSE),VLOOKUP($B1516,TONGHOPVERSION!$A$3:$G$240,6,FALSE))</f>
        <v>214.88804221212081</v>
      </c>
      <c r="K1516" s="4">
        <f>IFERROR(VLOOKUP($U1516,TONGHOPVERSION!$A$3:$G$240,7,FALSE),VLOOKUP($B1516,TONGHOPVERSION!$A$3:$G$240,7,FALSE))</f>
        <v>213.88072353634405</v>
      </c>
      <c r="L1516" s="2">
        <v>0.26041666666666669</v>
      </c>
      <c r="M1516" s="2">
        <v>0.32291666666666669</v>
      </c>
      <c r="N1516" s="6">
        <f t="shared" si="92"/>
        <v>6</v>
      </c>
      <c r="O1516" s="6">
        <f t="shared" si="93"/>
        <v>15</v>
      </c>
      <c r="P1516" s="6">
        <f t="shared" si="94"/>
        <v>7</v>
      </c>
      <c r="Q1516" s="6">
        <f t="shared" si="95"/>
        <v>45</v>
      </c>
      <c r="R1516">
        <v>180</v>
      </c>
      <c r="S1516">
        <v>628</v>
      </c>
      <c r="T1516" s="4">
        <v>113.04</v>
      </c>
      <c r="U1516" t="s">
        <v>120</v>
      </c>
      <c r="V1516" t="s">
        <v>120</v>
      </c>
      <c r="W1516" t="s">
        <v>29</v>
      </c>
      <c r="X1516" t="s">
        <v>16</v>
      </c>
      <c r="Y1516" t="s">
        <v>30</v>
      </c>
      <c r="Z1516" t="s">
        <v>37</v>
      </c>
    </row>
    <row r="1517" spans="1:26" x14ac:dyDescent="0.2">
      <c r="A1517" s="1">
        <v>43629</v>
      </c>
      <c r="B1517" t="s">
        <v>176</v>
      </c>
      <c r="C1517" t="s">
        <v>177</v>
      </c>
      <c r="D1517" t="s">
        <v>27</v>
      </c>
      <c r="E1517" t="s">
        <v>383</v>
      </c>
      <c r="F1517" s="3" t="s">
        <v>17</v>
      </c>
      <c r="G1517" s="3">
        <f>WEEKDAY(A1517,2)</f>
        <v>4</v>
      </c>
      <c r="H1517" s="7">
        <f>N1517+O1517/60</f>
        <v>0.91666666666666663</v>
      </c>
      <c r="I1517" s="7">
        <f>P1517+Q1517/60</f>
        <v>2</v>
      </c>
      <c r="J1517" s="4">
        <f>IFERROR(VLOOKUP($U1517,TONGHOPVERSION!$A$3:$G$240,6,FALSE),VLOOKUP($B1517,TONGHOPVERSION!$A$3:$G$240,6,FALSE))</f>
        <v>187.46363998635809</v>
      </c>
      <c r="K1517" s="4">
        <f>IFERROR(VLOOKUP($U1517,TONGHOPVERSION!$A$3:$G$240,7,FALSE),VLOOKUP($B1517,TONGHOPVERSION!$A$3:$G$240,7,FALSE))</f>
        <v>145.81561859013829</v>
      </c>
      <c r="L1517" s="2">
        <v>3.8194444444444441E-2</v>
      </c>
      <c r="M1517" s="2">
        <v>8.3333333333333329E-2</v>
      </c>
      <c r="N1517" s="6">
        <f t="shared" si="92"/>
        <v>0</v>
      </c>
      <c r="O1517" s="6">
        <f t="shared" si="93"/>
        <v>55</v>
      </c>
      <c r="P1517" s="6">
        <f t="shared" si="94"/>
        <v>2</v>
      </c>
      <c r="Q1517" s="6">
        <f t="shared" si="95"/>
        <v>0</v>
      </c>
      <c r="R1517">
        <v>180</v>
      </c>
      <c r="S1517">
        <v>301</v>
      </c>
      <c r="T1517" s="4">
        <v>54.18</v>
      </c>
      <c r="U1517" t="s">
        <v>178</v>
      </c>
      <c r="V1517" t="s">
        <v>178</v>
      </c>
      <c r="W1517" t="s">
        <v>29</v>
      </c>
      <c r="X1517" t="s">
        <v>16</v>
      </c>
      <c r="Y1517" t="s">
        <v>30</v>
      </c>
      <c r="Z1517" t="s">
        <v>37</v>
      </c>
    </row>
    <row r="1518" spans="1:26" x14ac:dyDescent="0.2">
      <c r="A1518" s="1">
        <v>43629</v>
      </c>
      <c r="B1518" t="s">
        <v>120</v>
      </c>
      <c r="C1518" t="s">
        <v>27</v>
      </c>
      <c r="D1518" t="s">
        <v>119</v>
      </c>
      <c r="E1518" t="s">
        <v>644</v>
      </c>
      <c r="F1518" s="3" t="s">
        <v>17</v>
      </c>
      <c r="G1518" s="3">
        <f>WEEKDAY(A1518,2)</f>
        <v>4</v>
      </c>
      <c r="H1518" s="7">
        <f>N1518+O1518/60</f>
        <v>4.166666666666667</v>
      </c>
      <c r="I1518" s="7">
        <f>P1518+Q1518/60</f>
        <v>5.583333333333333</v>
      </c>
      <c r="J1518" s="4">
        <f>IFERROR(VLOOKUP($U1518,TONGHOPVERSION!$A$3:$G$240,6,FALSE),VLOOKUP($B1518,TONGHOPVERSION!$A$3:$G$240,6,FALSE))</f>
        <v>214.88804221212081</v>
      </c>
      <c r="K1518" s="4">
        <f>IFERROR(VLOOKUP($U1518,TONGHOPVERSION!$A$3:$G$240,7,FALSE),VLOOKUP($B1518,TONGHOPVERSION!$A$3:$G$240,7,FALSE))</f>
        <v>213.88072353634405</v>
      </c>
      <c r="L1518" s="2">
        <v>0.17361111111111113</v>
      </c>
      <c r="M1518" s="2">
        <v>0.23263888888888887</v>
      </c>
      <c r="N1518" s="6">
        <f t="shared" si="92"/>
        <v>4</v>
      </c>
      <c r="O1518" s="6">
        <f t="shared" si="93"/>
        <v>10</v>
      </c>
      <c r="P1518" s="6">
        <f t="shared" si="94"/>
        <v>5</v>
      </c>
      <c r="Q1518" s="6">
        <f t="shared" si="95"/>
        <v>35</v>
      </c>
      <c r="R1518">
        <v>180</v>
      </c>
      <c r="S1518">
        <v>628</v>
      </c>
      <c r="T1518" s="4">
        <v>113.04</v>
      </c>
      <c r="U1518" t="s">
        <v>120</v>
      </c>
      <c r="V1518" t="s">
        <v>120</v>
      </c>
      <c r="W1518" t="s">
        <v>29</v>
      </c>
      <c r="X1518" t="s">
        <v>16</v>
      </c>
      <c r="Y1518" t="s">
        <v>30</v>
      </c>
      <c r="Z1518" t="s">
        <v>37</v>
      </c>
    </row>
    <row r="1519" spans="1:26" x14ac:dyDescent="0.2">
      <c r="A1519" s="1">
        <v>43630</v>
      </c>
      <c r="B1519" t="s">
        <v>183</v>
      </c>
      <c r="C1519" t="s">
        <v>66</v>
      </c>
      <c r="D1519" t="s">
        <v>27</v>
      </c>
      <c r="E1519" t="s">
        <v>422</v>
      </c>
      <c r="F1519" s="3" t="s">
        <v>17</v>
      </c>
      <c r="G1519" s="3">
        <f>WEEKDAY(A1519,2)</f>
        <v>5</v>
      </c>
      <c r="H1519" s="7">
        <f>N1519+O1519/60</f>
        <v>14.416666666666666</v>
      </c>
      <c r="I1519" s="7">
        <f>P1519+Q1519/60</f>
        <v>15.5</v>
      </c>
      <c r="J1519" s="4">
        <f>IFERROR(VLOOKUP($U1519,TONGHOPVERSION!$A$3:$G$240,6,FALSE),VLOOKUP($B1519,TONGHOPVERSION!$A$3:$G$240,6,FALSE))</f>
        <v>184.25871592968858</v>
      </c>
      <c r="K1519" s="4">
        <f>IFERROR(VLOOKUP($U1519,TONGHOPVERSION!$A$3:$G$240,7,FALSE),VLOOKUP($B1519,TONGHOPVERSION!$A$3:$G$240,7,FALSE))</f>
        <v>154.07262794368225</v>
      </c>
      <c r="L1519" s="2">
        <v>0.60069444444444442</v>
      </c>
      <c r="M1519" s="2">
        <v>0.64583333333333337</v>
      </c>
      <c r="N1519" s="6">
        <f t="shared" si="92"/>
        <v>14</v>
      </c>
      <c r="O1519" s="6">
        <f t="shared" si="93"/>
        <v>25</v>
      </c>
      <c r="P1519" s="6">
        <f t="shared" si="94"/>
        <v>15</v>
      </c>
      <c r="Q1519" s="6">
        <f t="shared" si="95"/>
        <v>30</v>
      </c>
      <c r="R1519">
        <v>184</v>
      </c>
      <c r="S1519">
        <v>309</v>
      </c>
      <c r="T1519" s="4">
        <v>56.856000000000002</v>
      </c>
      <c r="U1519" t="s">
        <v>184</v>
      </c>
      <c r="V1519" t="s">
        <v>184</v>
      </c>
      <c r="W1519" t="s">
        <v>29</v>
      </c>
      <c r="X1519" t="s">
        <v>16</v>
      </c>
      <c r="Y1519" t="s">
        <v>30</v>
      </c>
      <c r="Z1519" t="s">
        <v>37</v>
      </c>
    </row>
    <row r="1520" spans="1:26" x14ac:dyDescent="0.2">
      <c r="A1520" s="1">
        <v>43630</v>
      </c>
      <c r="B1520" t="s">
        <v>33</v>
      </c>
      <c r="C1520" t="s">
        <v>34</v>
      </c>
      <c r="D1520" t="s">
        <v>35</v>
      </c>
      <c r="E1520" t="s">
        <v>459</v>
      </c>
      <c r="F1520" s="3" t="s">
        <v>17</v>
      </c>
      <c r="G1520" s="3">
        <f>WEEKDAY(A1520,2)</f>
        <v>5</v>
      </c>
      <c r="H1520" s="7">
        <f>N1520+O1520/60</f>
        <v>4</v>
      </c>
      <c r="I1520" s="7">
        <f>P1520+Q1520/60</f>
        <v>5.333333333333333</v>
      </c>
      <c r="J1520" s="4">
        <f>IFERROR(VLOOKUP($U1520,TONGHOPVERSION!$A$3:$G$240,6,FALSE),VLOOKUP($B1520,TONGHOPVERSION!$A$3:$G$240,6,FALSE))</f>
        <v>236.34688949060637</v>
      </c>
      <c r="K1520" s="4">
        <f>IFERROR(VLOOKUP($U1520,TONGHOPVERSION!$A$3:$G$240,7,FALSE),VLOOKUP($B1520,TONGHOPVERSION!$A$3:$G$240,7,FALSE))</f>
        <v>201.94443000170284</v>
      </c>
      <c r="L1520" s="2">
        <v>0.16666666666666666</v>
      </c>
      <c r="M1520" s="2">
        <v>0.22222222222222221</v>
      </c>
      <c r="N1520" s="6">
        <f t="shared" si="92"/>
        <v>4</v>
      </c>
      <c r="O1520" s="6">
        <f t="shared" si="93"/>
        <v>0</v>
      </c>
      <c r="P1520" s="6">
        <f t="shared" si="94"/>
        <v>5</v>
      </c>
      <c r="Q1520" s="6">
        <f t="shared" si="95"/>
        <v>20</v>
      </c>
      <c r="R1520">
        <v>184</v>
      </c>
      <c r="S1520">
        <v>604</v>
      </c>
      <c r="T1520" s="4">
        <v>111.136</v>
      </c>
      <c r="U1520" t="s">
        <v>36</v>
      </c>
      <c r="V1520" t="s">
        <v>36</v>
      </c>
      <c r="W1520" t="s">
        <v>36</v>
      </c>
      <c r="X1520" t="s">
        <v>16</v>
      </c>
      <c r="Y1520" t="s">
        <v>30</v>
      </c>
      <c r="Z1520" t="s">
        <v>37</v>
      </c>
    </row>
    <row r="1521" spans="1:26" x14ac:dyDescent="0.2">
      <c r="A1521" s="1">
        <v>43630</v>
      </c>
      <c r="B1521" t="s">
        <v>147</v>
      </c>
      <c r="C1521" t="s">
        <v>19</v>
      </c>
      <c r="D1521" t="s">
        <v>35</v>
      </c>
      <c r="E1521" t="s">
        <v>146</v>
      </c>
      <c r="F1521" s="3" t="s">
        <v>17</v>
      </c>
      <c r="G1521" s="3">
        <f>WEEKDAY(A1521,2)</f>
        <v>5</v>
      </c>
      <c r="H1521" s="7">
        <f>N1521+O1521/60</f>
        <v>8.5833333333333339</v>
      </c>
      <c r="I1521" s="7">
        <f>P1521+Q1521/60</f>
        <v>10.416666666666666</v>
      </c>
      <c r="J1521" s="4">
        <f>IFERROR(VLOOKUP($U1521,TONGHOPVERSION!$A$3:$G$240,6,FALSE),VLOOKUP($B1521,TONGHOPVERSION!$A$3:$G$240,6,FALSE))</f>
        <v>276.42241165161988</v>
      </c>
      <c r="K1521" s="4">
        <f>IFERROR(VLOOKUP($U1521,TONGHOPVERSION!$A$3:$G$240,7,FALSE),VLOOKUP($B1521,TONGHOPVERSION!$A$3:$G$240,7,FALSE))</f>
        <v>284.1111398350593</v>
      </c>
      <c r="L1521" s="2">
        <v>0.3576388888888889</v>
      </c>
      <c r="M1521" s="2">
        <v>0.43402777777777773</v>
      </c>
      <c r="N1521" s="6">
        <f t="shared" si="92"/>
        <v>8</v>
      </c>
      <c r="O1521" s="6">
        <f t="shared" si="93"/>
        <v>35</v>
      </c>
      <c r="P1521" s="6">
        <f t="shared" si="94"/>
        <v>10</v>
      </c>
      <c r="Q1521" s="6">
        <f t="shared" si="95"/>
        <v>25</v>
      </c>
      <c r="R1521">
        <v>184</v>
      </c>
      <c r="S1521">
        <v>1061</v>
      </c>
      <c r="T1521" s="4">
        <v>195.22399999999999</v>
      </c>
      <c r="U1521" t="s">
        <v>148</v>
      </c>
      <c r="V1521" t="s">
        <v>148</v>
      </c>
      <c r="W1521" t="s">
        <v>29</v>
      </c>
      <c r="X1521" t="s">
        <v>16</v>
      </c>
      <c r="Y1521" t="s">
        <v>30</v>
      </c>
      <c r="Z1521" t="s">
        <v>37</v>
      </c>
    </row>
    <row r="1522" spans="1:26" x14ac:dyDescent="0.2">
      <c r="A1522" s="1">
        <v>43630</v>
      </c>
      <c r="B1522" t="s">
        <v>67</v>
      </c>
      <c r="C1522" t="s">
        <v>35</v>
      </c>
      <c r="D1522" t="s">
        <v>66</v>
      </c>
      <c r="E1522" t="s">
        <v>287</v>
      </c>
      <c r="F1522" s="3" t="s">
        <v>17</v>
      </c>
      <c r="G1522" s="3">
        <f>WEEKDAY(A1522,2)</f>
        <v>5</v>
      </c>
      <c r="H1522" s="7">
        <f>N1522+O1522/60</f>
        <v>11.833333333333334</v>
      </c>
      <c r="I1522" s="7">
        <f>P1522+Q1522/60</f>
        <v>13.75</v>
      </c>
      <c r="J1522" s="4">
        <f>IFERROR(VLOOKUP($U1522,TONGHOPVERSION!$A$3:$G$240,6,FALSE),VLOOKUP($B1522,TONGHOPVERSION!$A$3:$G$240,6,FALSE))</f>
        <v>292.75199550278143</v>
      </c>
      <c r="K1522" s="4">
        <f>IFERROR(VLOOKUP($U1522,TONGHOPVERSION!$A$3:$G$240,7,FALSE),VLOOKUP($B1522,TONGHOPVERSION!$A$3:$G$240,7,FALSE))</f>
        <v>283.06606117169179</v>
      </c>
      <c r="L1522" s="2">
        <v>0.49305555555555558</v>
      </c>
      <c r="M1522" s="2">
        <v>0.57291666666666663</v>
      </c>
      <c r="N1522" s="6">
        <f t="shared" si="92"/>
        <v>11</v>
      </c>
      <c r="O1522" s="6">
        <f t="shared" si="93"/>
        <v>50</v>
      </c>
      <c r="P1522" s="6">
        <f t="shared" si="94"/>
        <v>13</v>
      </c>
      <c r="Q1522" s="6">
        <f t="shared" si="95"/>
        <v>45</v>
      </c>
      <c r="R1522">
        <v>184</v>
      </c>
      <c r="S1522">
        <v>1062</v>
      </c>
      <c r="T1522" s="4">
        <v>195.40799999999999</v>
      </c>
      <c r="U1522" t="s">
        <v>67</v>
      </c>
      <c r="V1522" t="s">
        <v>67</v>
      </c>
      <c r="W1522" t="s">
        <v>29</v>
      </c>
      <c r="X1522" t="s">
        <v>16</v>
      </c>
      <c r="Y1522" t="s">
        <v>30</v>
      </c>
      <c r="Z1522" t="s">
        <v>37</v>
      </c>
    </row>
    <row r="1523" spans="1:26" x14ac:dyDescent="0.2">
      <c r="A1523" s="1">
        <v>43630</v>
      </c>
      <c r="B1523" t="s">
        <v>36</v>
      </c>
      <c r="C1523" t="s">
        <v>35</v>
      </c>
      <c r="D1523" t="s">
        <v>34</v>
      </c>
      <c r="E1523" t="s">
        <v>460</v>
      </c>
      <c r="F1523" s="3" t="s">
        <v>17</v>
      </c>
      <c r="G1523" s="3">
        <f>WEEKDAY(A1523,2)</f>
        <v>5</v>
      </c>
      <c r="H1523" s="7">
        <f>N1523+O1523/60</f>
        <v>2</v>
      </c>
      <c r="I1523" s="7">
        <f>P1523+Q1523/60</f>
        <v>3.3333333333333335</v>
      </c>
      <c r="J1523" s="4">
        <f>IFERROR(VLOOKUP($U1523,TONGHOPVERSION!$A$3:$G$240,6,FALSE),VLOOKUP($B1523,TONGHOPVERSION!$A$3:$G$240,6,FALSE))</f>
        <v>236.34688949060637</v>
      </c>
      <c r="K1523" s="4">
        <f>IFERROR(VLOOKUP($U1523,TONGHOPVERSION!$A$3:$G$240,7,FALSE),VLOOKUP($B1523,TONGHOPVERSION!$A$3:$G$240,7,FALSE))</f>
        <v>201.94443000170284</v>
      </c>
      <c r="L1523" s="2">
        <v>8.3333333333333329E-2</v>
      </c>
      <c r="M1523" s="2">
        <v>0.1388888888888889</v>
      </c>
      <c r="N1523" s="6">
        <f t="shared" si="92"/>
        <v>2</v>
      </c>
      <c r="O1523" s="6">
        <f t="shared" si="93"/>
        <v>0</v>
      </c>
      <c r="P1523" s="6">
        <f t="shared" si="94"/>
        <v>3</v>
      </c>
      <c r="Q1523" s="6">
        <f t="shared" si="95"/>
        <v>20</v>
      </c>
      <c r="R1523">
        <v>184</v>
      </c>
      <c r="S1523">
        <v>604</v>
      </c>
      <c r="T1523" s="4">
        <v>111.136</v>
      </c>
      <c r="U1523" t="s">
        <v>36</v>
      </c>
      <c r="V1523" t="s">
        <v>36</v>
      </c>
      <c r="W1523" t="s">
        <v>36</v>
      </c>
      <c r="X1523" t="s">
        <v>16</v>
      </c>
      <c r="Y1523" t="s">
        <v>30</v>
      </c>
      <c r="Z1523" t="s">
        <v>37</v>
      </c>
    </row>
    <row r="1524" spans="1:26" x14ac:dyDescent="0.2">
      <c r="A1524" s="1">
        <v>43630</v>
      </c>
      <c r="B1524" t="s">
        <v>148</v>
      </c>
      <c r="C1524" t="s">
        <v>35</v>
      </c>
      <c r="D1524" t="s">
        <v>19</v>
      </c>
      <c r="E1524" t="s">
        <v>150</v>
      </c>
      <c r="F1524" s="3" t="s">
        <v>17</v>
      </c>
      <c r="G1524" s="3">
        <f>WEEKDAY(A1524,2)</f>
        <v>5</v>
      </c>
      <c r="H1524" s="7">
        <f>N1524+O1524/60</f>
        <v>6</v>
      </c>
      <c r="I1524" s="7">
        <f>P1524+Q1524/60</f>
        <v>7.916666666666667</v>
      </c>
      <c r="J1524" s="4">
        <f>IFERROR(VLOOKUP($U1524,TONGHOPVERSION!$A$3:$G$240,6,FALSE),VLOOKUP($B1524,TONGHOPVERSION!$A$3:$G$240,6,FALSE))</f>
        <v>276.42241165161988</v>
      </c>
      <c r="K1524" s="4">
        <f>IFERROR(VLOOKUP($U1524,TONGHOPVERSION!$A$3:$G$240,7,FALSE),VLOOKUP($B1524,TONGHOPVERSION!$A$3:$G$240,7,FALSE))</f>
        <v>284.1111398350593</v>
      </c>
      <c r="L1524" s="2">
        <v>0.25</v>
      </c>
      <c r="M1524" s="2">
        <v>0.3298611111111111</v>
      </c>
      <c r="N1524" s="6">
        <f t="shared" si="92"/>
        <v>6</v>
      </c>
      <c r="O1524" s="6">
        <f t="shared" si="93"/>
        <v>0</v>
      </c>
      <c r="P1524" s="6">
        <f t="shared" si="94"/>
        <v>7</v>
      </c>
      <c r="Q1524" s="6">
        <f t="shared" si="95"/>
        <v>55</v>
      </c>
      <c r="R1524">
        <v>184</v>
      </c>
      <c r="S1524">
        <v>1061</v>
      </c>
      <c r="T1524" s="4">
        <v>195.22399999999999</v>
      </c>
      <c r="U1524" t="s">
        <v>148</v>
      </c>
      <c r="V1524" t="s">
        <v>148</v>
      </c>
      <c r="W1524" t="s">
        <v>29</v>
      </c>
      <c r="X1524" t="s">
        <v>16</v>
      </c>
      <c r="Y1524" t="s">
        <v>30</v>
      </c>
      <c r="Z1524" t="s">
        <v>37</v>
      </c>
    </row>
    <row r="1525" spans="1:26" x14ac:dyDescent="0.2">
      <c r="A1525" s="1">
        <v>43630</v>
      </c>
      <c r="B1525" t="s">
        <v>120</v>
      </c>
      <c r="C1525" t="s">
        <v>27</v>
      </c>
      <c r="D1525" t="s">
        <v>119</v>
      </c>
      <c r="E1525" t="s">
        <v>426</v>
      </c>
      <c r="F1525" s="3" t="s">
        <v>17</v>
      </c>
      <c r="G1525" s="3">
        <f>WEEKDAY(A1525,2)</f>
        <v>5</v>
      </c>
      <c r="H1525" s="7">
        <f>N1525+O1525/60</f>
        <v>23.25</v>
      </c>
      <c r="I1525" s="7">
        <f>P1525+Q1525/60</f>
        <v>0.66666666666666663</v>
      </c>
      <c r="J1525" s="4">
        <f>IFERROR(VLOOKUP($U1525,TONGHOPVERSION!$A$3:$G$240,6,FALSE),VLOOKUP($B1525,TONGHOPVERSION!$A$3:$G$240,6,FALSE))</f>
        <v>214.88804221212081</v>
      </c>
      <c r="K1525" s="4">
        <f>IFERROR(VLOOKUP($U1525,TONGHOPVERSION!$A$3:$G$240,7,FALSE),VLOOKUP($B1525,TONGHOPVERSION!$A$3:$G$240,7,FALSE))</f>
        <v>213.88072353634405</v>
      </c>
      <c r="L1525" s="2">
        <v>0.96875</v>
      </c>
      <c r="M1525" s="2">
        <v>2.7777777777777776E-2</v>
      </c>
      <c r="N1525" s="6">
        <f t="shared" si="92"/>
        <v>23</v>
      </c>
      <c r="O1525" s="6">
        <f t="shared" si="93"/>
        <v>15</v>
      </c>
      <c r="P1525" s="6">
        <f t="shared" si="94"/>
        <v>0</v>
      </c>
      <c r="Q1525" s="6">
        <f t="shared" si="95"/>
        <v>40</v>
      </c>
      <c r="R1525">
        <v>184</v>
      </c>
      <c r="S1525">
        <v>628</v>
      </c>
      <c r="T1525" s="4">
        <v>115.55200000000001</v>
      </c>
      <c r="U1525" t="s">
        <v>120</v>
      </c>
      <c r="V1525" t="s">
        <v>120</v>
      </c>
      <c r="W1525" t="s">
        <v>29</v>
      </c>
      <c r="X1525" t="s">
        <v>16</v>
      </c>
      <c r="Y1525" t="s">
        <v>30</v>
      </c>
      <c r="Z1525" t="s">
        <v>37</v>
      </c>
    </row>
    <row r="1526" spans="1:26" x14ac:dyDescent="0.2">
      <c r="A1526" s="1">
        <v>43630</v>
      </c>
      <c r="B1526" t="s">
        <v>128</v>
      </c>
      <c r="C1526" t="s">
        <v>34</v>
      </c>
      <c r="D1526" t="s">
        <v>27</v>
      </c>
      <c r="E1526" t="s">
        <v>515</v>
      </c>
      <c r="F1526" s="3" t="s">
        <v>17</v>
      </c>
      <c r="G1526" s="3">
        <f>WEEKDAY(A1526,2)</f>
        <v>5</v>
      </c>
      <c r="H1526" s="7">
        <f>N1526+O1526/60</f>
        <v>3.8333333333333335</v>
      </c>
      <c r="I1526" s="7">
        <f>P1526+Q1526/60</f>
        <v>5.333333333333333</v>
      </c>
      <c r="J1526" s="4">
        <f>IFERROR(VLOOKUP($U1526,TONGHOPVERSION!$A$3:$G$240,6,FALSE),VLOOKUP($B1526,TONGHOPVERSION!$A$3:$G$240,6,FALSE))</f>
        <v>239.31340170869245</v>
      </c>
      <c r="K1526" s="4">
        <f>IFERROR(VLOOKUP($U1526,TONGHOPVERSION!$A$3:$G$240,7,FALSE),VLOOKUP($B1526,TONGHOPVERSION!$A$3:$G$240,7,FALSE))</f>
        <v>208.92363712533773</v>
      </c>
      <c r="L1526" s="2">
        <v>0.15972222222222224</v>
      </c>
      <c r="M1526" s="2">
        <v>0.22222222222222221</v>
      </c>
      <c r="N1526" s="6">
        <f t="shared" si="92"/>
        <v>3</v>
      </c>
      <c r="O1526" s="6">
        <f t="shared" si="93"/>
        <v>50</v>
      </c>
      <c r="P1526" s="6">
        <f t="shared" si="94"/>
        <v>5</v>
      </c>
      <c r="Q1526" s="6">
        <f t="shared" si="95"/>
        <v>20</v>
      </c>
      <c r="R1526">
        <v>184</v>
      </c>
      <c r="S1526">
        <v>602</v>
      </c>
      <c r="T1526" s="4">
        <v>110.768</v>
      </c>
      <c r="U1526" t="s">
        <v>129</v>
      </c>
      <c r="V1526" t="s">
        <v>129</v>
      </c>
      <c r="W1526" t="s">
        <v>129</v>
      </c>
      <c r="X1526" t="s">
        <v>16</v>
      </c>
      <c r="Y1526" t="s">
        <v>30</v>
      </c>
      <c r="Z1526" t="s">
        <v>37</v>
      </c>
    </row>
    <row r="1527" spans="1:26" x14ac:dyDescent="0.2">
      <c r="A1527" s="1">
        <v>43630</v>
      </c>
      <c r="B1527" t="s">
        <v>92</v>
      </c>
      <c r="C1527" t="s">
        <v>35</v>
      </c>
      <c r="D1527" t="s">
        <v>27</v>
      </c>
      <c r="E1527" t="s">
        <v>723</v>
      </c>
      <c r="F1527" s="3" t="s">
        <v>17</v>
      </c>
      <c r="G1527" s="3">
        <f>WEEKDAY(A1527,2)</f>
        <v>5</v>
      </c>
      <c r="H1527" s="7">
        <f>N1527+O1527/60</f>
        <v>9.25</v>
      </c>
      <c r="I1527" s="7">
        <f>P1527+Q1527/60</f>
        <v>11.5</v>
      </c>
      <c r="J1527" s="4">
        <f>IFERROR(VLOOKUP($U1527,TONGHOPVERSION!$A$3:$G$240,6,FALSE),VLOOKUP($B1527,TONGHOPVERSION!$A$3:$G$240,6,FALSE))</f>
        <v>381.62004815649715</v>
      </c>
      <c r="K1527" s="4">
        <f>IFERROR(VLOOKUP($U1527,TONGHOPVERSION!$A$3:$G$240,7,FALSE),VLOOKUP($B1527,TONGHOPVERSION!$A$3:$G$240,7,FALSE))</f>
        <v>329.70071085785668</v>
      </c>
      <c r="L1527" s="2">
        <v>0.38541666666666669</v>
      </c>
      <c r="M1527" s="2">
        <v>0.47916666666666669</v>
      </c>
      <c r="N1527" s="6">
        <f t="shared" si="92"/>
        <v>9</v>
      </c>
      <c r="O1527" s="6">
        <f t="shared" si="93"/>
        <v>15</v>
      </c>
      <c r="P1527" s="6">
        <f t="shared" si="94"/>
        <v>11</v>
      </c>
      <c r="Q1527" s="6">
        <f t="shared" si="95"/>
        <v>30</v>
      </c>
      <c r="R1527">
        <v>184</v>
      </c>
      <c r="S1527">
        <v>1133</v>
      </c>
      <c r="T1527" s="4">
        <v>208.47200000000001</v>
      </c>
      <c r="U1527" t="s">
        <v>92</v>
      </c>
      <c r="V1527" t="s">
        <v>92</v>
      </c>
      <c r="W1527" t="s">
        <v>92</v>
      </c>
      <c r="X1527" t="s">
        <v>16</v>
      </c>
      <c r="Y1527" t="s">
        <v>30</v>
      </c>
      <c r="Z1527" t="s">
        <v>37</v>
      </c>
    </row>
    <row r="1528" spans="1:26" x14ac:dyDescent="0.2">
      <c r="A1528" s="1">
        <v>43630</v>
      </c>
      <c r="B1528" t="s">
        <v>129</v>
      </c>
      <c r="C1528" t="s">
        <v>27</v>
      </c>
      <c r="D1528" t="s">
        <v>34</v>
      </c>
      <c r="E1528" t="s">
        <v>518</v>
      </c>
      <c r="F1528" s="3" t="s">
        <v>17</v>
      </c>
      <c r="G1528" s="3">
        <f>WEEKDAY(A1528,2)</f>
        <v>5</v>
      </c>
      <c r="H1528" s="7">
        <f>N1528+O1528/60</f>
        <v>1.75</v>
      </c>
      <c r="I1528" s="7">
        <f>P1528+Q1528/60</f>
        <v>3.0833333333333335</v>
      </c>
      <c r="J1528" s="4">
        <f>IFERROR(VLOOKUP($U1528,TONGHOPVERSION!$A$3:$G$240,6,FALSE),VLOOKUP($B1528,TONGHOPVERSION!$A$3:$G$240,6,FALSE))</f>
        <v>239.31340170869245</v>
      </c>
      <c r="K1528" s="4">
        <f>IFERROR(VLOOKUP($U1528,TONGHOPVERSION!$A$3:$G$240,7,FALSE),VLOOKUP($B1528,TONGHOPVERSION!$A$3:$G$240,7,FALSE))</f>
        <v>208.92363712533773</v>
      </c>
      <c r="L1528" s="2">
        <v>7.2916666666666671E-2</v>
      </c>
      <c r="M1528" s="2">
        <v>0.12847222222222224</v>
      </c>
      <c r="N1528" s="6">
        <f t="shared" si="92"/>
        <v>1</v>
      </c>
      <c r="O1528" s="6">
        <f t="shared" si="93"/>
        <v>45</v>
      </c>
      <c r="P1528" s="6">
        <f t="shared" si="94"/>
        <v>3</v>
      </c>
      <c r="Q1528" s="6">
        <f t="shared" si="95"/>
        <v>5</v>
      </c>
      <c r="R1528">
        <v>184</v>
      </c>
      <c r="S1528">
        <v>602</v>
      </c>
      <c r="T1528" s="4">
        <v>110.768</v>
      </c>
      <c r="U1528" t="s">
        <v>129</v>
      </c>
      <c r="V1528" t="s">
        <v>129</v>
      </c>
      <c r="W1528" t="s">
        <v>129</v>
      </c>
      <c r="X1528" t="s">
        <v>16</v>
      </c>
      <c r="Y1528" t="s">
        <v>30</v>
      </c>
      <c r="Z1528" t="s">
        <v>37</v>
      </c>
    </row>
    <row r="1529" spans="1:26" x14ac:dyDescent="0.2">
      <c r="A1529" s="1">
        <v>43630</v>
      </c>
      <c r="B1529" t="s">
        <v>129</v>
      </c>
      <c r="C1529" t="s">
        <v>27</v>
      </c>
      <c r="D1529" t="s">
        <v>34</v>
      </c>
      <c r="E1529" t="s">
        <v>347</v>
      </c>
      <c r="F1529" s="3" t="s">
        <v>17</v>
      </c>
      <c r="G1529" s="3">
        <f>WEEKDAY(A1529,2)</f>
        <v>5</v>
      </c>
      <c r="H1529" s="7">
        <f>N1529+O1529/60</f>
        <v>12.666666666666666</v>
      </c>
      <c r="I1529" s="7">
        <f>P1529+Q1529/60</f>
        <v>14</v>
      </c>
      <c r="J1529" s="4">
        <f>IFERROR(VLOOKUP($U1529,TONGHOPVERSION!$A$3:$G$240,6,FALSE),VLOOKUP($B1529,TONGHOPVERSION!$A$3:$G$240,6,FALSE))</f>
        <v>239.31340170869245</v>
      </c>
      <c r="K1529" s="4">
        <f>IFERROR(VLOOKUP($U1529,TONGHOPVERSION!$A$3:$G$240,7,FALSE),VLOOKUP($B1529,TONGHOPVERSION!$A$3:$G$240,7,FALSE))</f>
        <v>208.92363712533773</v>
      </c>
      <c r="L1529" s="2">
        <v>0.52777777777777779</v>
      </c>
      <c r="M1529" s="2">
        <v>0.58333333333333337</v>
      </c>
      <c r="N1529" s="6">
        <f t="shared" si="92"/>
        <v>12</v>
      </c>
      <c r="O1529" s="6">
        <f t="shared" si="93"/>
        <v>40</v>
      </c>
      <c r="P1529" s="6">
        <f t="shared" si="94"/>
        <v>14</v>
      </c>
      <c r="Q1529" s="6">
        <f t="shared" si="95"/>
        <v>0</v>
      </c>
      <c r="R1529">
        <v>184</v>
      </c>
      <c r="S1529">
        <v>602</v>
      </c>
      <c r="T1529" s="4">
        <v>110.768</v>
      </c>
      <c r="U1529" t="s">
        <v>129</v>
      </c>
      <c r="V1529" t="s">
        <v>129</v>
      </c>
      <c r="W1529" t="s">
        <v>129</v>
      </c>
      <c r="X1529" t="s">
        <v>16</v>
      </c>
      <c r="Y1529" t="s">
        <v>30</v>
      </c>
      <c r="Z1529" t="s">
        <v>37</v>
      </c>
    </row>
    <row r="1530" spans="1:26" x14ac:dyDescent="0.2">
      <c r="A1530" s="1">
        <v>43630</v>
      </c>
      <c r="B1530" t="s">
        <v>94</v>
      </c>
      <c r="C1530" t="s">
        <v>27</v>
      </c>
      <c r="D1530" t="s">
        <v>35</v>
      </c>
      <c r="E1530" t="s">
        <v>359</v>
      </c>
      <c r="F1530" s="3" t="s">
        <v>17</v>
      </c>
      <c r="G1530" s="3">
        <f>WEEKDAY(A1530,2)</f>
        <v>5</v>
      </c>
      <c r="H1530" s="7">
        <f>N1530+O1530/60</f>
        <v>6</v>
      </c>
      <c r="I1530" s="7">
        <f>P1530+Q1530/60</f>
        <v>8.0833333333333339</v>
      </c>
      <c r="J1530" s="4">
        <f>IFERROR(VLOOKUP($U1530,TONGHOPVERSION!$A$3:$G$240,6,FALSE),VLOOKUP($B1530,TONGHOPVERSION!$A$3:$G$240,6,FALSE))</f>
        <v>381.62004815649715</v>
      </c>
      <c r="K1530" s="4">
        <f>IFERROR(VLOOKUP($U1530,TONGHOPVERSION!$A$3:$G$240,7,FALSE),VLOOKUP($B1530,TONGHOPVERSION!$A$3:$G$240,7,FALSE))</f>
        <v>329.70071085785668</v>
      </c>
      <c r="L1530" s="2">
        <v>0.25</v>
      </c>
      <c r="M1530" s="2">
        <v>0.33680555555555558</v>
      </c>
      <c r="N1530" s="6">
        <f t="shared" si="92"/>
        <v>6</v>
      </c>
      <c r="O1530" s="6">
        <f t="shared" si="93"/>
        <v>0</v>
      </c>
      <c r="P1530" s="6">
        <f t="shared" si="94"/>
        <v>8</v>
      </c>
      <c r="Q1530" s="6">
        <f t="shared" si="95"/>
        <v>5</v>
      </c>
      <c r="R1530">
        <v>184</v>
      </c>
      <c r="S1530">
        <v>1133</v>
      </c>
      <c r="T1530" s="4">
        <v>208.47200000000001</v>
      </c>
      <c r="U1530" t="s">
        <v>92</v>
      </c>
      <c r="V1530" t="s">
        <v>92</v>
      </c>
      <c r="W1530" t="s">
        <v>92</v>
      </c>
      <c r="X1530" t="s">
        <v>16</v>
      </c>
      <c r="Y1530" t="s">
        <v>30</v>
      </c>
      <c r="Z1530" t="s">
        <v>37</v>
      </c>
    </row>
    <row r="1531" spans="1:26" x14ac:dyDescent="0.2">
      <c r="A1531" s="1">
        <v>43630</v>
      </c>
      <c r="B1531" t="s">
        <v>33</v>
      </c>
      <c r="C1531" t="s">
        <v>34</v>
      </c>
      <c r="D1531" t="s">
        <v>35</v>
      </c>
      <c r="E1531" t="s">
        <v>102</v>
      </c>
      <c r="F1531" s="3" t="s">
        <v>17</v>
      </c>
      <c r="G1531" s="3">
        <f>WEEKDAY(A1531,2)</f>
        <v>5</v>
      </c>
      <c r="H1531" s="7">
        <f>N1531+O1531/60</f>
        <v>14.666666666666666</v>
      </c>
      <c r="I1531" s="7">
        <f>P1531+Q1531/60</f>
        <v>16</v>
      </c>
      <c r="J1531" s="4">
        <f>IFERROR(VLOOKUP($U1531,TONGHOPVERSION!$A$3:$G$240,6,FALSE),VLOOKUP($B1531,TONGHOPVERSION!$A$3:$G$240,6,FALSE))</f>
        <v>236.34688949060637</v>
      </c>
      <c r="K1531" s="4">
        <f>IFERROR(VLOOKUP($U1531,TONGHOPVERSION!$A$3:$G$240,7,FALSE),VLOOKUP($B1531,TONGHOPVERSION!$A$3:$G$240,7,FALSE))</f>
        <v>201.94443000170284</v>
      </c>
      <c r="L1531" s="2">
        <v>0.61111111111111105</v>
      </c>
      <c r="M1531" s="2">
        <v>0.66666666666666663</v>
      </c>
      <c r="N1531" s="6">
        <f t="shared" si="92"/>
        <v>14</v>
      </c>
      <c r="O1531" s="6">
        <f t="shared" si="93"/>
        <v>40</v>
      </c>
      <c r="P1531" s="6">
        <f t="shared" si="94"/>
        <v>16</v>
      </c>
      <c r="Q1531" s="6">
        <f t="shared" si="95"/>
        <v>0</v>
      </c>
      <c r="R1531">
        <v>184</v>
      </c>
      <c r="S1531">
        <v>604</v>
      </c>
      <c r="T1531" s="4">
        <v>111.136</v>
      </c>
      <c r="U1531" t="s">
        <v>36</v>
      </c>
      <c r="V1531" t="s">
        <v>36</v>
      </c>
      <c r="W1531" t="s">
        <v>36</v>
      </c>
      <c r="X1531" t="s">
        <v>16</v>
      </c>
      <c r="Y1531" t="s">
        <v>30</v>
      </c>
      <c r="Z1531" t="s">
        <v>288</v>
      </c>
    </row>
    <row r="1532" spans="1:26" x14ac:dyDescent="0.2">
      <c r="A1532" s="1">
        <v>43630</v>
      </c>
      <c r="B1532" t="s">
        <v>128</v>
      </c>
      <c r="C1532" t="s">
        <v>34</v>
      </c>
      <c r="D1532" t="s">
        <v>27</v>
      </c>
      <c r="E1532" t="s">
        <v>381</v>
      </c>
      <c r="F1532" s="3" t="s">
        <v>17</v>
      </c>
      <c r="G1532" s="3">
        <f>WEEKDAY(A1532,2)</f>
        <v>5</v>
      </c>
      <c r="H1532" s="7">
        <f>N1532+O1532/60</f>
        <v>5</v>
      </c>
      <c r="I1532" s="7">
        <f>P1532+Q1532/60</f>
        <v>6.5</v>
      </c>
      <c r="J1532" s="4">
        <f>IFERROR(VLOOKUP($U1532,TONGHOPVERSION!$A$3:$G$240,6,FALSE),VLOOKUP($B1532,TONGHOPVERSION!$A$3:$G$240,6,FALSE))</f>
        <v>239.31340170869245</v>
      </c>
      <c r="K1532" s="4">
        <f>IFERROR(VLOOKUP($U1532,TONGHOPVERSION!$A$3:$G$240,7,FALSE),VLOOKUP($B1532,TONGHOPVERSION!$A$3:$G$240,7,FALSE))</f>
        <v>208.92363712533773</v>
      </c>
      <c r="L1532" s="2">
        <v>0.20833333333333334</v>
      </c>
      <c r="M1532" s="2">
        <v>0.27083333333333331</v>
      </c>
      <c r="N1532" s="6">
        <f t="shared" si="92"/>
        <v>5</v>
      </c>
      <c r="O1532" s="6">
        <f t="shared" si="93"/>
        <v>0</v>
      </c>
      <c r="P1532" s="6">
        <f t="shared" si="94"/>
        <v>6</v>
      </c>
      <c r="Q1532" s="6">
        <f t="shared" si="95"/>
        <v>30</v>
      </c>
      <c r="R1532">
        <v>184</v>
      </c>
      <c r="S1532">
        <v>602</v>
      </c>
      <c r="T1532" s="4">
        <v>110.768</v>
      </c>
      <c r="U1532" t="s">
        <v>129</v>
      </c>
      <c r="V1532" t="s">
        <v>129</v>
      </c>
      <c r="W1532" t="s">
        <v>129</v>
      </c>
      <c r="X1532" t="s">
        <v>16</v>
      </c>
      <c r="Y1532" t="s">
        <v>30</v>
      </c>
      <c r="Z1532" t="s">
        <v>37</v>
      </c>
    </row>
    <row r="1533" spans="1:26" x14ac:dyDescent="0.2">
      <c r="A1533" s="1">
        <v>43630</v>
      </c>
      <c r="B1533" t="s">
        <v>26</v>
      </c>
      <c r="C1533" t="s">
        <v>19</v>
      </c>
      <c r="D1533" t="s">
        <v>27</v>
      </c>
      <c r="E1533" t="s">
        <v>116</v>
      </c>
      <c r="F1533" s="3" t="s">
        <v>17</v>
      </c>
      <c r="G1533" s="3">
        <f>WEEKDAY(A1533,2)</f>
        <v>5</v>
      </c>
      <c r="H1533" s="7">
        <f>N1533+O1533/60</f>
        <v>1.5</v>
      </c>
      <c r="I1533" s="7">
        <f>P1533+Q1533/60</f>
        <v>2.3333333333333335</v>
      </c>
      <c r="J1533" s="4">
        <f>IFERROR(VLOOKUP($U1533,TONGHOPVERSION!$A$3:$G$240,6,FALSE),VLOOKUP($B1533,TONGHOPVERSION!$A$3:$G$240,6,FALSE))</f>
        <v>152.0752852438888</v>
      </c>
      <c r="K1533" s="4">
        <f>IFERROR(VLOOKUP($U1533,TONGHOPVERSION!$A$3:$G$240,7,FALSE),VLOOKUP($B1533,TONGHOPVERSION!$A$3:$G$240,7,FALSE))</f>
        <v>122.84237101537613</v>
      </c>
      <c r="L1533" s="2">
        <v>6.25E-2</v>
      </c>
      <c r="M1533" s="2">
        <v>9.7222222222222224E-2</v>
      </c>
      <c r="N1533" s="6">
        <f t="shared" si="92"/>
        <v>1</v>
      </c>
      <c r="O1533" s="6">
        <f t="shared" si="93"/>
        <v>30</v>
      </c>
      <c r="P1533" s="6">
        <f t="shared" si="94"/>
        <v>2</v>
      </c>
      <c r="Q1533" s="6">
        <f t="shared" si="95"/>
        <v>20</v>
      </c>
      <c r="R1533">
        <v>184</v>
      </c>
      <c r="S1533">
        <v>214</v>
      </c>
      <c r="T1533" s="4">
        <v>39.375999999999998</v>
      </c>
      <c r="U1533" t="s">
        <v>28</v>
      </c>
      <c r="V1533" t="s">
        <v>28</v>
      </c>
      <c r="W1533" t="s">
        <v>29</v>
      </c>
      <c r="X1533" t="s">
        <v>16</v>
      </c>
      <c r="Y1533" t="s">
        <v>30</v>
      </c>
      <c r="Z1533" t="s">
        <v>37</v>
      </c>
    </row>
    <row r="1534" spans="1:26" x14ac:dyDescent="0.2">
      <c r="A1534" s="1">
        <v>43630</v>
      </c>
      <c r="B1534" t="s">
        <v>129</v>
      </c>
      <c r="C1534" t="s">
        <v>27</v>
      </c>
      <c r="D1534" t="s">
        <v>34</v>
      </c>
      <c r="E1534" t="s">
        <v>384</v>
      </c>
      <c r="F1534" s="3" t="s">
        <v>17</v>
      </c>
      <c r="G1534" s="3">
        <f>WEEKDAY(A1534,2)</f>
        <v>5</v>
      </c>
      <c r="H1534" s="7">
        <f>N1534+O1534/60</f>
        <v>3</v>
      </c>
      <c r="I1534" s="7">
        <f>P1534+Q1534/60</f>
        <v>4.333333333333333</v>
      </c>
      <c r="J1534" s="4">
        <f>IFERROR(VLOOKUP($U1534,TONGHOPVERSION!$A$3:$G$240,6,FALSE),VLOOKUP($B1534,TONGHOPVERSION!$A$3:$G$240,6,FALSE))</f>
        <v>239.31340170869245</v>
      </c>
      <c r="K1534" s="4">
        <f>IFERROR(VLOOKUP($U1534,TONGHOPVERSION!$A$3:$G$240,7,FALSE),VLOOKUP($B1534,TONGHOPVERSION!$A$3:$G$240,7,FALSE))</f>
        <v>208.92363712533773</v>
      </c>
      <c r="L1534" s="2">
        <v>0.125</v>
      </c>
      <c r="M1534" s="2">
        <v>0.18055555555555555</v>
      </c>
      <c r="N1534" s="6">
        <f t="shared" si="92"/>
        <v>3</v>
      </c>
      <c r="O1534" s="6">
        <f t="shared" si="93"/>
        <v>0</v>
      </c>
      <c r="P1534" s="6">
        <f t="shared" si="94"/>
        <v>4</v>
      </c>
      <c r="Q1534" s="6">
        <f t="shared" si="95"/>
        <v>20</v>
      </c>
      <c r="R1534">
        <v>184</v>
      </c>
      <c r="S1534">
        <v>602</v>
      </c>
      <c r="T1534" s="4">
        <v>110.768</v>
      </c>
      <c r="U1534" t="s">
        <v>129</v>
      </c>
      <c r="V1534" t="s">
        <v>129</v>
      </c>
      <c r="W1534" t="s">
        <v>129</v>
      </c>
      <c r="X1534" t="s">
        <v>16</v>
      </c>
      <c r="Y1534" t="s">
        <v>30</v>
      </c>
      <c r="Z1534" t="s">
        <v>37</v>
      </c>
    </row>
    <row r="1535" spans="1:26" x14ac:dyDescent="0.2">
      <c r="A1535" s="1">
        <v>43630</v>
      </c>
      <c r="B1535" t="s">
        <v>28</v>
      </c>
      <c r="C1535" t="s">
        <v>27</v>
      </c>
      <c r="D1535" t="s">
        <v>19</v>
      </c>
      <c r="E1535" t="s">
        <v>121</v>
      </c>
      <c r="F1535" s="3" t="s">
        <v>17</v>
      </c>
      <c r="G1535" s="3">
        <f>WEEKDAY(A1535,2)</f>
        <v>5</v>
      </c>
      <c r="H1535" s="7">
        <f>N1535+O1535/60</f>
        <v>0</v>
      </c>
      <c r="I1535" s="7">
        <f>P1535+Q1535/60</f>
        <v>0.83333333333333337</v>
      </c>
      <c r="J1535" s="4">
        <f>IFERROR(VLOOKUP($U1535,TONGHOPVERSION!$A$3:$G$240,6,FALSE),VLOOKUP($B1535,TONGHOPVERSION!$A$3:$G$240,6,FALSE))</f>
        <v>152.0752852438888</v>
      </c>
      <c r="K1535" s="4">
        <f>IFERROR(VLOOKUP($U1535,TONGHOPVERSION!$A$3:$G$240,7,FALSE),VLOOKUP($B1535,TONGHOPVERSION!$A$3:$G$240,7,FALSE))</f>
        <v>122.84237101537613</v>
      </c>
      <c r="L1535" s="2">
        <v>0</v>
      </c>
      <c r="M1535" s="2">
        <v>3.4722222222222224E-2</v>
      </c>
      <c r="N1535" s="6">
        <f t="shared" si="92"/>
        <v>0</v>
      </c>
      <c r="O1535" s="6">
        <f t="shared" si="93"/>
        <v>0</v>
      </c>
      <c r="P1535" s="6">
        <f t="shared" si="94"/>
        <v>0</v>
      </c>
      <c r="Q1535" s="6">
        <f t="shared" si="95"/>
        <v>50</v>
      </c>
      <c r="R1535">
        <v>184</v>
      </c>
      <c r="S1535">
        <v>214</v>
      </c>
      <c r="T1535" s="4">
        <v>39.375999999999998</v>
      </c>
      <c r="U1535" t="s">
        <v>28</v>
      </c>
      <c r="V1535" t="s">
        <v>28</v>
      </c>
      <c r="W1535" t="s">
        <v>29</v>
      </c>
      <c r="X1535" t="s">
        <v>16</v>
      </c>
      <c r="Y1535" t="s">
        <v>30</v>
      </c>
      <c r="Z1535" t="s">
        <v>37</v>
      </c>
    </row>
    <row r="1536" spans="1:26" x14ac:dyDescent="0.2">
      <c r="A1536" s="1">
        <v>43630</v>
      </c>
      <c r="B1536" t="s">
        <v>59</v>
      </c>
      <c r="C1536" t="s">
        <v>27</v>
      </c>
      <c r="D1536" t="s">
        <v>44</v>
      </c>
      <c r="E1536" t="s">
        <v>95</v>
      </c>
      <c r="F1536" s="3" t="s">
        <v>17</v>
      </c>
      <c r="G1536" s="3">
        <f>WEEKDAY(A1536,2)</f>
        <v>5</v>
      </c>
      <c r="H1536" s="7">
        <f>N1536+O1536/60</f>
        <v>7.166666666666667</v>
      </c>
      <c r="I1536" s="7">
        <f>P1536+Q1536/60</f>
        <v>9.4166666666666661</v>
      </c>
      <c r="J1536" s="4">
        <f>IFERROR(VLOOKUP($U1536,TONGHOPVERSION!$A$3:$G$240,6,FALSE),VLOOKUP($B1536,TONGHOPVERSION!$A$3:$G$240,6,FALSE))</f>
        <v>395.74921853782541</v>
      </c>
      <c r="K1536" s="4">
        <f>IFERROR(VLOOKUP($U1536,TONGHOPVERSION!$A$3:$G$240,7,FALSE),VLOOKUP($B1536,TONGHOPVERSION!$A$3:$G$240,7,FALSE))</f>
        <v>351.3813860279069</v>
      </c>
      <c r="L1536" s="2">
        <v>0.2986111111111111</v>
      </c>
      <c r="M1536" s="2">
        <v>0.3923611111111111</v>
      </c>
      <c r="N1536" s="6">
        <f t="shared" si="92"/>
        <v>7</v>
      </c>
      <c r="O1536" s="6">
        <f t="shared" si="93"/>
        <v>10</v>
      </c>
      <c r="P1536" s="6">
        <f t="shared" si="94"/>
        <v>9</v>
      </c>
      <c r="Q1536" s="6">
        <f t="shared" si="95"/>
        <v>25</v>
      </c>
      <c r="R1536">
        <v>184</v>
      </c>
      <c r="S1536">
        <v>1086</v>
      </c>
      <c r="T1536" s="4">
        <v>199.82400000000001</v>
      </c>
      <c r="U1536" t="s">
        <v>59</v>
      </c>
      <c r="V1536" t="s">
        <v>59</v>
      </c>
      <c r="W1536" t="s">
        <v>45</v>
      </c>
      <c r="X1536" t="s">
        <v>46</v>
      </c>
      <c r="Y1536" t="s">
        <v>23</v>
      </c>
      <c r="Z1536" t="s">
        <v>37</v>
      </c>
    </row>
    <row r="1537" spans="1:26" x14ac:dyDescent="0.2">
      <c r="A1537" s="1">
        <v>43630</v>
      </c>
      <c r="B1537" t="s">
        <v>61</v>
      </c>
      <c r="C1537" t="s">
        <v>44</v>
      </c>
      <c r="D1537" t="s">
        <v>27</v>
      </c>
      <c r="E1537" t="s">
        <v>96</v>
      </c>
      <c r="F1537" s="3" t="s">
        <v>17</v>
      </c>
      <c r="G1537" s="3">
        <f>WEEKDAY(A1537,2)</f>
        <v>5</v>
      </c>
      <c r="H1537" s="7">
        <f>N1537+O1537/60</f>
        <v>10.416666666666666</v>
      </c>
      <c r="I1537" s="7">
        <f>P1537+Q1537/60</f>
        <v>12.583333333333334</v>
      </c>
      <c r="J1537" s="4">
        <f>IFERROR(VLOOKUP($U1537,TONGHOPVERSION!$A$3:$G$240,6,FALSE),VLOOKUP($B1537,TONGHOPVERSION!$A$3:$G$240,6,FALSE))</f>
        <v>395.74921853782541</v>
      </c>
      <c r="K1537" s="4">
        <f>IFERROR(VLOOKUP($U1537,TONGHOPVERSION!$A$3:$G$240,7,FALSE),VLOOKUP($B1537,TONGHOPVERSION!$A$3:$G$240,7,FALSE))</f>
        <v>351.3813860279069</v>
      </c>
      <c r="L1537" s="2">
        <v>0.43402777777777773</v>
      </c>
      <c r="M1537" s="2">
        <v>0.52430555555555558</v>
      </c>
      <c r="N1537" s="6">
        <f t="shared" si="92"/>
        <v>10</v>
      </c>
      <c r="O1537" s="6">
        <f t="shared" si="93"/>
        <v>25</v>
      </c>
      <c r="P1537" s="6">
        <f t="shared" si="94"/>
        <v>12</v>
      </c>
      <c r="Q1537" s="6">
        <f t="shared" si="95"/>
        <v>35</v>
      </c>
      <c r="R1537">
        <v>184</v>
      </c>
      <c r="S1537">
        <v>1086</v>
      </c>
      <c r="T1537" s="4">
        <v>199.82400000000001</v>
      </c>
      <c r="U1537" t="s">
        <v>59</v>
      </c>
      <c r="V1537" t="s">
        <v>59</v>
      </c>
      <c r="W1537" t="s">
        <v>45</v>
      </c>
      <c r="X1537" t="s">
        <v>46</v>
      </c>
      <c r="Y1537" t="s">
        <v>23</v>
      </c>
      <c r="Z1537" t="s">
        <v>37</v>
      </c>
    </row>
    <row r="1538" spans="1:26" x14ac:dyDescent="0.2">
      <c r="A1538" s="1">
        <v>43630</v>
      </c>
      <c r="B1538" t="s">
        <v>128</v>
      </c>
      <c r="C1538" t="s">
        <v>34</v>
      </c>
      <c r="D1538" t="s">
        <v>27</v>
      </c>
      <c r="E1538" t="s">
        <v>689</v>
      </c>
      <c r="F1538" s="3" t="s">
        <v>17</v>
      </c>
      <c r="G1538" s="3">
        <f>WEEKDAY(A1538,2)</f>
        <v>5</v>
      </c>
      <c r="H1538" s="7">
        <f>N1538+O1538/60</f>
        <v>3.5</v>
      </c>
      <c r="I1538" s="7">
        <f>P1538+Q1538/60</f>
        <v>5</v>
      </c>
      <c r="J1538" s="4">
        <f>IFERROR(VLOOKUP($U1538,TONGHOPVERSION!$A$3:$G$240,6,FALSE),VLOOKUP($B1538,TONGHOPVERSION!$A$3:$G$240,6,FALSE))</f>
        <v>239.31340170869245</v>
      </c>
      <c r="K1538" s="4">
        <f>IFERROR(VLOOKUP($U1538,TONGHOPVERSION!$A$3:$G$240,7,FALSE),VLOOKUP($B1538,TONGHOPVERSION!$A$3:$G$240,7,FALSE))</f>
        <v>208.92363712533773</v>
      </c>
      <c r="L1538" s="2">
        <v>0.14583333333333334</v>
      </c>
      <c r="M1538" s="2">
        <v>0.20833333333333334</v>
      </c>
      <c r="N1538" s="6">
        <f t="shared" si="92"/>
        <v>3</v>
      </c>
      <c r="O1538" s="6">
        <f t="shared" si="93"/>
        <v>30</v>
      </c>
      <c r="P1538" s="6">
        <f t="shared" si="94"/>
        <v>5</v>
      </c>
      <c r="Q1538" s="6">
        <f t="shared" si="95"/>
        <v>0</v>
      </c>
      <c r="R1538">
        <v>184</v>
      </c>
      <c r="S1538">
        <v>602</v>
      </c>
      <c r="T1538" s="4">
        <v>110.768</v>
      </c>
      <c r="U1538" t="s">
        <v>129</v>
      </c>
      <c r="V1538" t="s">
        <v>129</v>
      </c>
      <c r="W1538" t="s">
        <v>129</v>
      </c>
      <c r="X1538" t="s">
        <v>16</v>
      </c>
      <c r="Y1538" t="s">
        <v>30</v>
      </c>
      <c r="Z1538" t="s">
        <v>37</v>
      </c>
    </row>
    <row r="1539" spans="1:26" x14ac:dyDescent="0.2">
      <c r="A1539" s="1">
        <v>43630</v>
      </c>
      <c r="B1539" t="s">
        <v>176</v>
      </c>
      <c r="C1539" t="s">
        <v>177</v>
      </c>
      <c r="D1539" t="s">
        <v>27</v>
      </c>
      <c r="E1539" t="s">
        <v>493</v>
      </c>
      <c r="F1539" s="3" t="s">
        <v>17</v>
      </c>
      <c r="G1539" s="3">
        <f>WEEKDAY(A1539,2)</f>
        <v>5</v>
      </c>
      <c r="H1539" s="7">
        <f>N1539+O1539/60</f>
        <v>7.333333333333333</v>
      </c>
      <c r="I1539" s="7">
        <f>P1539+Q1539/60</f>
        <v>8.4166666666666661</v>
      </c>
      <c r="J1539" s="4">
        <f>IFERROR(VLOOKUP($U1539,TONGHOPVERSION!$A$3:$G$240,6,FALSE),VLOOKUP($B1539,TONGHOPVERSION!$A$3:$G$240,6,FALSE))</f>
        <v>187.46363998635809</v>
      </c>
      <c r="K1539" s="4">
        <f>IFERROR(VLOOKUP($U1539,TONGHOPVERSION!$A$3:$G$240,7,FALSE),VLOOKUP($B1539,TONGHOPVERSION!$A$3:$G$240,7,FALSE))</f>
        <v>145.81561859013829</v>
      </c>
      <c r="L1539" s="2">
        <v>0.30555555555555552</v>
      </c>
      <c r="M1539" s="2">
        <v>0.35069444444444442</v>
      </c>
      <c r="N1539" s="6">
        <f t="shared" ref="N1539:N1602" si="96">HOUR(L1539)</f>
        <v>7</v>
      </c>
      <c r="O1539" s="6">
        <f t="shared" ref="O1539:O1602" si="97">MINUTE(L1539)</f>
        <v>20</v>
      </c>
      <c r="P1539" s="6">
        <f t="shared" ref="P1539:P1602" si="98">HOUR(M1539)</f>
        <v>8</v>
      </c>
      <c r="Q1539" s="6">
        <f t="shared" ref="Q1539:Q1602" si="99">MINUTE(M1539)</f>
        <v>25</v>
      </c>
      <c r="R1539">
        <v>184</v>
      </c>
      <c r="S1539">
        <v>301</v>
      </c>
      <c r="T1539" s="4">
        <v>55.384</v>
      </c>
      <c r="U1539" t="s">
        <v>178</v>
      </c>
      <c r="V1539" t="s">
        <v>178</v>
      </c>
      <c r="W1539" t="s">
        <v>29</v>
      </c>
      <c r="X1539" t="s">
        <v>16</v>
      </c>
      <c r="Y1539" t="s">
        <v>30</v>
      </c>
      <c r="Z1539" t="s">
        <v>37</v>
      </c>
    </row>
    <row r="1540" spans="1:26" x14ac:dyDescent="0.2">
      <c r="A1540" s="1">
        <v>43630</v>
      </c>
      <c r="B1540" t="s">
        <v>129</v>
      </c>
      <c r="C1540" t="s">
        <v>27</v>
      </c>
      <c r="D1540" t="s">
        <v>34</v>
      </c>
      <c r="E1540" t="s">
        <v>748</v>
      </c>
      <c r="F1540" s="3" t="s">
        <v>17</v>
      </c>
      <c r="G1540" s="3">
        <f>WEEKDAY(A1540,2)</f>
        <v>5</v>
      </c>
      <c r="H1540" s="7">
        <f>N1540+O1540/60</f>
        <v>1.5</v>
      </c>
      <c r="I1540" s="7">
        <f>P1540+Q1540/60</f>
        <v>2.8333333333333335</v>
      </c>
      <c r="J1540" s="4">
        <f>IFERROR(VLOOKUP($U1540,TONGHOPVERSION!$A$3:$G$240,6,FALSE),VLOOKUP($B1540,TONGHOPVERSION!$A$3:$G$240,6,FALSE))</f>
        <v>239.31340170869245</v>
      </c>
      <c r="K1540" s="4">
        <f>IFERROR(VLOOKUP($U1540,TONGHOPVERSION!$A$3:$G$240,7,FALSE),VLOOKUP($B1540,TONGHOPVERSION!$A$3:$G$240,7,FALSE))</f>
        <v>208.92363712533773</v>
      </c>
      <c r="L1540" s="2">
        <v>6.25E-2</v>
      </c>
      <c r="M1540" s="2">
        <v>0.11805555555555557</v>
      </c>
      <c r="N1540" s="6">
        <f t="shared" si="96"/>
        <v>1</v>
      </c>
      <c r="O1540" s="6">
        <f t="shared" si="97"/>
        <v>30</v>
      </c>
      <c r="P1540" s="6">
        <f t="shared" si="98"/>
        <v>2</v>
      </c>
      <c r="Q1540" s="6">
        <f t="shared" si="99"/>
        <v>50</v>
      </c>
      <c r="R1540">
        <v>184</v>
      </c>
      <c r="S1540">
        <v>602</v>
      </c>
      <c r="T1540" s="4">
        <v>110.768</v>
      </c>
      <c r="U1540" t="s">
        <v>129</v>
      </c>
      <c r="V1540" t="s">
        <v>129</v>
      </c>
      <c r="W1540" t="s">
        <v>129</v>
      </c>
      <c r="X1540" t="s">
        <v>16</v>
      </c>
      <c r="Y1540" t="s">
        <v>30</v>
      </c>
      <c r="Z1540" t="s">
        <v>37</v>
      </c>
    </row>
    <row r="1541" spans="1:26" x14ac:dyDescent="0.2">
      <c r="A1541" s="1">
        <v>43630</v>
      </c>
      <c r="B1541" t="s">
        <v>178</v>
      </c>
      <c r="C1541" t="s">
        <v>27</v>
      </c>
      <c r="D1541" t="s">
        <v>177</v>
      </c>
      <c r="E1541" t="s">
        <v>495</v>
      </c>
      <c r="F1541" s="3" t="s">
        <v>17</v>
      </c>
      <c r="G1541" s="3">
        <f>WEEKDAY(A1541,2)</f>
        <v>5</v>
      </c>
      <c r="H1541" s="7">
        <f>N1541+O1541/60</f>
        <v>5.666666666666667</v>
      </c>
      <c r="I1541" s="7">
        <f>P1541+Q1541/60</f>
        <v>6.666666666666667</v>
      </c>
      <c r="J1541" s="4">
        <f>IFERROR(VLOOKUP($U1541,TONGHOPVERSION!$A$3:$G$240,6,FALSE),VLOOKUP($B1541,TONGHOPVERSION!$A$3:$G$240,6,FALSE))</f>
        <v>187.46363998635809</v>
      </c>
      <c r="K1541" s="4">
        <f>IFERROR(VLOOKUP($U1541,TONGHOPVERSION!$A$3:$G$240,7,FALSE),VLOOKUP($B1541,TONGHOPVERSION!$A$3:$G$240,7,FALSE))</f>
        <v>145.81561859013829</v>
      </c>
      <c r="L1541" s="2">
        <v>0.23611111111111113</v>
      </c>
      <c r="M1541" s="2">
        <v>0.27777777777777779</v>
      </c>
      <c r="N1541" s="6">
        <f t="shared" si="96"/>
        <v>5</v>
      </c>
      <c r="O1541" s="6">
        <f t="shared" si="97"/>
        <v>40</v>
      </c>
      <c r="P1541" s="6">
        <f t="shared" si="98"/>
        <v>6</v>
      </c>
      <c r="Q1541" s="6">
        <f t="shared" si="99"/>
        <v>40</v>
      </c>
      <c r="R1541">
        <v>184</v>
      </c>
      <c r="S1541">
        <v>301</v>
      </c>
      <c r="T1541" s="4">
        <v>55.384</v>
      </c>
      <c r="U1541" t="s">
        <v>178</v>
      </c>
      <c r="V1541" t="s">
        <v>178</v>
      </c>
      <c r="W1541" t="s">
        <v>29</v>
      </c>
      <c r="X1541" t="s">
        <v>16</v>
      </c>
      <c r="Y1541" t="s">
        <v>30</v>
      </c>
      <c r="Z1541" t="s">
        <v>37</v>
      </c>
    </row>
    <row r="1542" spans="1:26" x14ac:dyDescent="0.2">
      <c r="A1542" s="1">
        <v>43630</v>
      </c>
      <c r="B1542" t="s">
        <v>133</v>
      </c>
      <c r="C1542" t="s">
        <v>27</v>
      </c>
      <c r="D1542" t="s">
        <v>134</v>
      </c>
      <c r="E1542" t="s">
        <v>132</v>
      </c>
      <c r="F1542" s="3" t="s">
        <v>17</v>
      </c>
      <c r="G1542" s="3">
        <f>WEEKDAY(A1542,2)</f>
        <v>5</v>
      </c>
      <c r="H1542" s="7">
        <f>N1542+O1542/60</f>
        <v>9.8333333333333339</v>
      </c>
      <c r="I1542" s="7">
        <f>P1542+Q1542/60</f>
        <v>13.5</v>
      </c>
      <c r="J1542" s="4">
        <f>IFERROR(VLOOKUP($U1542,TONGHOPVERSION!$A$3:$G$240,6,FALSE),VLOOKUP($B1542,TONGHOPVERSION!$A$3:$G$240,6,FALSE))</f>
        <v>401.34366795269432</v>
      </c>
      <c r="K1542" s="4">
        <f>IFERROR(VLOOKUP($U1542,TONGHOPVERSION!$A$3:$G$240,7,FALSE),VLOOKUP($B1542,TONGHOPVERSION!$A$3:$G$240,7,FALSE))</f>
        <v>581.55853960552042</v>
      </c>
      <c r="L1542" s="2">
        <v>0.40972222222222227</v>
      </c>
      <c r="M1542" s="2">
        <v>0.5625</v>
      </c>
      <c r="N1542" s="6">
        <f t="shared" si="96"/>
        <v>9</v>
      </c>
      <c r="O1542" s="6">
        <f t="shared" si="97"/>
        <v>50</v>
      </c>
      <c r="P1542" s="6">
        <f t="shared" si="98"/>
        <v>13</v>
      </c>
      <c r="Q1542" s="6">
        <f t="shared" si="99"/>
        <v>30</v>
      </c>
      <c r="R1542">
        <v>184</v>
      </c>
      <c r="S1542">
        <v>2203</v>
      </c>
      <c r="T1542" s="4">
        <v>405.35199999999998</v>
      </c>
      <c r="U1542" t="s">
        <v>133</v>
      </c>
      <c r="V1542" t="s">
        <v>133</v>
      </c>
      <c r="W1542" t="s">
        <v>21</v>
      </c>
      <c r="X1542" t="s">
        <v>135</v>
      </c>
      <c r="Y1542" t="s">
        <v>23</v>
      </c>
      <c r="Z1542" t="s">
        <v>37</v>
      </c>
    </row>
    <row r="1543" spans="1:26" x14ac:dyDescent="0.2">
      <c r="A1543" s="1">
        <v>43630</v>
      </c>
      <c r="B1543" t="s">
        <v>137</v>
      </c>
      <c r="C1543" t="s">
        <v>134</v>
      </c>
      <c r="D1543" t="s">
        <v>27</v>
      </c>
      <c r="E1543" t="s">
        <v>136</v>
      </c>
      <c r="F1543" s="3" t="s">
        <v>17</v>
      </c>
      <c r="G1543" s="3">
        <f>WEEKDAY(A1543,2)</f>
        <v>5</v>
      </c>
      <c r="H1543" s="7">
        <f>N1543+O1543/60</f>
        <v>14.5</v>
      </c>
      <c r="I1543" s="7">
        <f>P1543+Q1543/60</f>
        <v>18.166666666666668</v>
      </c>
      <c r="J1543" s="4">
        <f>IFERROR(VLOOKUP($U1543,TONGHOPVERSION!$A$3:$G$240,6,FALSE),VLOOKUP($B1543,TONGHOPVERSION!$A$3:$G$240,6,FALSE))</f>
        <v>401.34366795269432</v>
      </c>
      <c r="K1543" s="4">
        <f>IFERROR(VLOOKUP($U1543,TONGHOPVERSION!$A$3:$G$240,7,FALSE),VLOOKUP($B1543,TONGHOPVERSION!$A$3:$G$240,7,FALSE))</f>
        <v>581.55853960552042</v>
      </c>
      <c r="L1543" s="2">
        <v>0.60416666666666663</v>
      </c>
      <c r="M1543" s="2">
        <v>0.75694444444444453</v>
      </c>
      <c r="N1543" s="6">
        <f t="shared" si="96"/>
        <v>14</v>
      </c>
      <c r="O1543" s="6">
        <f t="shared" si="97"/>
        <v>30</v>
      </c>
      <c r="P1543" s="6">
        <f t="shared" si="98"/>
        <v>18</v>
      </c>
      <c r="Q1543" s="6">
        <f t="shared" si="99"/>
        <v>10</v>
      </c>
      <c r="R1543">
        <v>184</v>
      </c>
      <c r="S1543">
        <v>2203</v>
      </c>
      <c r="T1543" s="4">
        <v>405.35199999999998</v>
      </c>
      <c r="U1543" t="s">
        <v>133</v>
      </c>
      <c r="V1543" t="s">
        <v>133</v>
      </c>
      <c r="W1543" t="s">
        <v>21</v>
      </c>
      <c r="X1543" t="s">
        <v>135</v>
      </c>
      <c r="Y1543" t="s">
        <v>23</v>
      </c>
      <c r="Z1543" t="s">
        <v>37</v>
      </c>
    </row>
    <row r="1544" spans="1:26" x14ac:dyDescent="0.2">
      <c r="A1544" s="1">
        <v>43630</v>
      </c>
      <c r="B1544" t="s">
        <v>502</v>
      </c>
      <c r="C1544" t="s">
        <v>99</v>
      </c>
      <c r="D1544" t="s">
        <v>27</v>
      </c>
      <c r="E1544" t="s">
        <v>501</v>
      </c>
      <c r="F1544" s="3" t="s">
        <v>17</v>
      </c>
      <c r="G1544" s="3">
        <f>WEEKDAY(A1544,2)</f>
        <v>5</v>
      </c>
      <c r="H1544" s="7">
        <f>N1544+O1544/60</f>
        <v>12.583333333333334</v>
      </c>
      <c r="I1544" s="7">
        <f>P1544+Q1544/60</f>
        <v>13.583333333333334</v>
      </c>
      <c r="J1544" s="4">
        <f>IFERROR(VLOOKUP($U1544,TONGHOPVERSION!$A$3:$G$240,6,FALSE),VLOOKUP($B1544,TONGHOPVERSION!$A$3:$G$240,6,FALSE))</f>
        <v>142.82837478473851</v>
      </c>
      <c r="K1544" s="4">
        <f>IFERROR(VLOOKUP($U1544,TONGHOPVERSION!$A$3:$G$240,7,FALSE),VLOOKUP($B1544,TONGHOPVERSION!$A$3:$G$240,7,FALSE))</f>
        <v>131.67374266664146</v>
      </c>
      <c r="L1544" s="2">
        <v>0.52430555555555558</v>
      </c>
      <c r="M1544" s="2">
        <v>0.56597222222222221</v>
      </c>
      <c r="N1544" s="6">
        <f t="shared" si="96"/>
        <v>12</v>
      </c>
      <c r="O1544" s="6">
        <f t="shared" si="97"/>
        <v>35</v>
      </c>
      <c r="P1544" s="6">
        <f t="shared" si="98"/>
        <v>13</v>
      </c>
      <c r="Q1544" s="6">
        <f t="shared" si="99"/>
        <v>35</v>
      </c>
      <c r="R1544">
        <v>184</v>
      </c>
      <c r="S1544">
        <v>257</v>
      </c>
      <c r="T1544" s="4">
        <v>47.287999999999997</v>
      </c>
      <c r="U1544" t="s">
        <v>109</v>
      </c>
      <c r="V1544" t="s">
        <v>109</v>
      </c>
      <c r="W1544" t="s">
        <v>41</v>
      </c>
      <c r="X1544" t="s">
        <v>16</v>
      </c>
      <c r="Y1544" t="s">
        <v>30</v>
      </c>
      <c r="Z1544" t="s">
        <v>37</v>
      </c>
    </row>
    <row r="1545" spans="1:26" x14ac:dyDescent="0.2">
      <c r="A1545" s="1">
        <v>43630</v>
      </c>
      <c r="B1545" t="s">
        <v>33</v>
      </c>
      <c r="C1545" t="s">
        <v>34</v>
      </c>
      <c r="D1545" t="s">
        <v>35</v>
      </c>
      <c r="E1545" t="s">
        <v>408</v>
      </c>
      <c r="F1545" s="3" t="s">
        <v>17</v>
      </c>
      <c r="G1545" s="3">
        <f>WEEKDAY(A1545,2)</f>
        <v>5</v>
      </c>
      <c r="H1545" s="7">
        <f>N1545+O1545/60</f>
        <v>8</v>
      </c>
      <c r="I1545" s="7">
        <f>P1545+Q1545/60</f>
        <v>9.3333333333333339</v>
      </c>
      <c r="J1545" s="4">
        <f>IFERROR(VLOOKUP($U1545,TONGHOPVERSION!$A$3:$G$240,6,FALSE),VLOOKUP($B1545,TONGHOPVERSION!$A$3:$G$240,6,FALSE))</f>
        <v>236.34688949060637</v>
      </c>
      <c r="K1545" s="4">
        <f>IFERROR(VLOOKUP($U1545,TONGHOPVERSION!$A$3:$G$240,7,FALSE),VLOOKUP($B1545,TONGHOPVERSION!$A$3:$G$240,7,FALSE))</f>
        <v>201.94443000170284</v>
      </c>
      <c r="L1545" s="2">
        <v>0.33333333333333331</v>
      </c>
      <c r="M1545" s="2">
        <v>0.3888888888888889</v>
      </c>
      <c r="N1545" s="6">
        <f t="shared" si="96"/>
        <v>8</v>
      </c>
      <c r="O1545" s="6">
        <f t="shared" si="97"/>
        <v>0</v>
      </c>
      <c r="P1545" s="6">
        <f t="shared" si="98"/>
        <v>9</v>
      </c>
      <c r="Q1545" s="6">
        <f t="shared" si="99"/>
        <v>20</v>
      </c>
      <c r="R1545">
        <v>184</v>
      </c>
      <c r="S1545">
        <v>604</v>
      </c>
      <c r="T1545" s="4">
        <v>111.136</v>
      </c>
      <c r="U1545" t="s">
        <v>36</v>
      </c>
      <c r="V1545" t="s">
        <v>36</v>
      </c>
      <c r="W1545" t="s">
        <v>36</v>
      </c>
      <c r="X1545" t="s">
        <v>16</v>
      </c>
      <c r="Y1545" t="s">
        <v>30</v>
      </c>
      <c r="Z1545" t="s">
        <v>37</v>
      </c>
    </row>
    <row r="1546" spans="1:26" x14ac:dyDescent="0.2">
      <c r="A1546" s="1">
        <v>43630</v>
      </c>
      <c r="B1546" t="s">
        <v>128</v>
      </c>
      <c r="C1546" t="s">
        <v>34</v>
      </c>
      <c r="D1546" t="s">
        <v>27</v>
      </c>
      <c r="E1546" t="s">
        <v>338</v>
      </c>
      <c r="F1546" s="3" t="s">
        <v>17</v>
      </c>
      <c r="G1546" s="3">
        <f>WEEKDAY(A1546,2)</f>
        <v>5</v>
      </c>
      <c r="H1546" s="7">
        <f>N1546+O1546/60</f>
        <v>3</v>
      </c>
      <c r="I1546" s="7">
        <f>P1546+Q1546/60</f>
        <v>4.416666666666667</v>
      </c>
      <c r="J1546" s="4">
        <f>IFERROR(VLOOKUP($U1546,TONGHOPVERSION!$A$3:$G$240,6,FALSE),VLOOKUP($B1546,TONGHOPVERSION!$A$3:$G$240,6,FALSE))</f>
        <v>239.31340170869245</v>
      </c>
      <c r="K1546" s="4">
        <f>IFERROR(VLOOKUP($U1546,TONGHOPVERSION!$A$3:$G$240,7,FALSE),VLOOKUP($B1546,TONGHOPVERSION!$A$3:$G$240,7,FALSE))</f>
        <v>208.92363712533773</v>
      </c>
      <c r="L1546" s="2">
        <v>0.125</v>
      </c>
      <c r="M1546" s="2">
        <v>0.18402777777777779</v>
      </c>
      <c r="N1546" s="6">
        <f t="shared" si="96"/>
        <v>3</v>
      </c>
      <c r="O1546" s="6">
        <f t="shared" si="97"/>
        <v>0</v>
      </c>
      <c r="P1546" s="6">
        <f t="shared" si="98"/>
        <v>4</v>
      </c>
      <c r="Q1546" s="6">
        <f t="shared" si="99"/>
        <v>25</v>
      </c>
      <c r="R1546">
        <v>184</v>
      </c>
      <c r="S1546">
        <v>602</v>
      </c>
      <c r="T1546" s="4">
        <v>110.768</v>
      </c>
      <c r="U1546" t="s">
        <v>129</v>
      </c>
      <c r="V1546" t="s">
        <v>129</v>
      </c>
      <c r="W1546" t="s">
        <v>129</v>
      </c>
      <c r="X1546" t="s">
        <v>16</v>
      </c>
      <c r="Y1546" t="s">
        <v>30</v>
      </c>
      <c r="Z1546" t="s">
        <v>37</v>
      </c>
    </row>
    <row r="1547" spans="1:26" x14ac:dyDescent="0.2">
      <c r="A1547" s="1">
        <v>43630</v>
      </c>
      <c r="B1547" t="s">
        <v>100</v>
      </c>
      <c r="C1547" t="s">
        <v>35</v>
      </c>
      <c r="D1547" t="s">
        <v>99</v>
      </c>
      <c r="E1547" t="s">
        <v>503</v>
      </c>
      <c r="F1547" s="3" t="s">
        <v>17</v>
      </c>
      <c r="G1547" s="3">
        <f>WEEKDAY(A1547,2)</f>
        <v>5</v>
      </c>
      <c r="H1547" s="7">
        <f>N1547+O1547/60</f>
        <v>10.166666666666666</v>
      </c>
      <c r="I1547" s="7">
        <f>P1547+Q1547/60</f>
        <v>11.916666666666666</v>
      </c>
      <c r="J1547" s="4">
        <f>IFERROR(VLOOKUP($U1547,TONGHOPVERSION!$A$3:$G$240,6,FALSE),VLOOKUP($B1547,TONGHOPVERSION!$A$3:$G$240,6,FALSE))</f>
        <v>226.29556144230276</v>
      </c>
      <c r="K1547" s="4">
        <f>IFERROR(VLOOKUP($U1547,TONGHOPVERSION!$A$3:$G$240,7,FALSE),VLOOKUP($B1547,TONGHOPVERSION!$A$3:$G$240,7,FALSE))</f>
        <v>261.68109322915961</v>
      </c>
      <c r="L1547" s="2">
        <v>0.4236111111111111</v>
      </c>
      <c r="M1547" s="2">
        <v>0.49652777777777773</v>
      </c>
      <c r="N1547" s="6">
        <f t="shared" si="96"/>
        <v>10</v>
      </c>
      <c r="O1547" s="6">
        <f t="shared" si="97"/>
        <v>10</v>
      </c>
      <c r="P1547" s="6">
        <f t="shared" si="98"/>
        <v>11</v>
      </c>
      <c r="Q1547" s="6">
        <f t="shared" si="99"/>
        <v>55</v>
      </c>
      <c r="R1547">
        <v>184</v>
      </c>
      <c r="S1547">
        <v>956</v>
      </c>
      <c r="T1547" s="4">
        <v>175.904</v>
      </c>
      <c r="U1547" t="s">
        <v>100</v>
      </c>
      <c r="V1547" t="s">
        <v>100</v>
      </c>
      <c r="W1547" t="s">
        <v>41</v>
      </c>
      <c r="X1547" t="s">
        <v>16</v>
      </c>
      <c r="Y1547" t="s">
        <v>30</v>
      </c>
      <c r="Z1547" t="s">
        <v>37</v>
      </c>
    </row>
    <row r="1548" spans="1:26" x14ac:dyDescent="0.2">
      <c r="A1548" s="1">
        <v>43630</v>
      </c>
      <c r="B1548" t="s">
        <v>36</v>
      </c>
      <c r="C1548" t="s">
        <v>35</v>
      </c>
      <c r="D1548" t="s">
        <v>34</v>
      </c>
      <c r="E1548" t="s">
        <v>340</v>
      </c>
      <c r="F1548" s="3" t="s">
        <v>17</v>
      </c>
      <c r="G1548" s="3">
        <f>WEEKDAY(A1548,2)</f>
        <v>5</v>
      </c>
      <c r="H1548" s="7">
        <f>N1548+O1548/60</f>
        <v>1</v>
      </c>
      <c r="I1548" s="7">
        <f>P1548+Q1548/60</f>
        <v>2.3333333333333335</v>
      </c>
      <c r="J1548" s="4">
        <f>IFERROR(VLOOKUP($U1548,TONGHOPVERSION!$A$3:$G$240,6,FALSE),VLOOKUP($B1548,TONGHOPVERSION!$A$3:$G$240,6,FALSE))</f>
        <v>236.34688949060637</v>
      </c>
      <c r="K1548" s="4">
        <f>IFERROR(VLOOKUP($U1548,TONGHOPVERSION!$A$3:$G$240,7,FALSE),VLOOKUP($B1548,TONGHOPVERSION!$A$3:$G$240,7,FALSE))</f>
        <v>201.94443000170284</v>
      </c>
      <c r="L1548" s="2">
        <v>4.1666666666666664E-2</v>
      </c>
      <c r="M1548" s="2">
        <v>9.7222222222222224E-2</v>
      </c>
      <c r="N1548" s="6">
        <f t="shared" si="96"/>
        <v>1</v>
      </c>
      <c r="O1548" s="6">
        <f t="shared" si="97"/>
        <v>0</v>
      </c>
      <c r="P1548" s="6">
        <f t="shared" si="98"/>
        <v>2</v>
      </c>
      <c r="Q1548" s="6">
        <f t="shared" si="99"/>
        <v>20</v>
      </c>
      <c r="R1548">
        <v>184</v>
      </c>
      <c r="S1548">
        <v>604</v>
      </c>
      <c r="T1548" s="4">
        <v>111.136</v>
      </c>
      <c r="U1548" t="s">
        <v>36</v>
      </c>
      <c r="V1548" t="s">
        <v>36</v>
      </c>
      <c r="W1548" t="s">
        <v>36</v>
      </c>
      <c r="X1548" t="s">
        <v>16</v>
      </c>
      <c r="Y1548" t="s">
        <v>30</v>
      </c>
      <c r="Z1548" t="s">
        <v>37</v>
      </c>
    </row>
    <row r="1549" spans="1:26" x14ac:dyDescent="0.2">
      <c r="A1549" s="1">
        <v>43630</v>
      </c>
      <c r="B1549" t="s">
        <v>129</v>
      </c>
      <c r="C1549" t="s">
        <v>27</v>
      </c>
      <c r="D1549" t="s">
        <v>34</v>
      </c>
      <c r="E1549" t="s">
        <v>412</v>
      </c>
      <c r="F1549" s="3" t="s">
        <v>17</v>
      </c>
      <c r="G1549" s="3">
        <f>WEEKDAY(A1549,2)</f>
        <v>5</v>
      </c>
      <c r="H1549" s="7">
        <f>N1549+O1549/60</f>
        <v>6</v>
      </c>
      <c r="I1549" s="7">
        <f>P1549+Q1549/60</f>
        <v>7.333333333333333</v>
      </c>
      <c r="J1549" s="4">
        <f>IFERROR(VLOOKUP($U1549,TONGHOPVERSION!$A$3:$G$240,6,FALSE),VLOOKUP($B1549,TONGHOPVERSION!$A$3:$G$240,6,FALSE))</f>
        <v>239.31340170869245</v>
      </c>
      <c r="K1549" s="4">
        <f>IFERROR(VLOOKUP($U1549,TONGHOPVERSION!$A$3:$G$240,7,FALSE),VLOOKUP($B1549,TONGHOPVERSION!$A$3:$G$240,7,FALSE))</f>
        <v>208.92363712533773</v>
      </c>
      <c r="L1549" s="2">
        <v>0.25</v>
      </c>
      <c r="M1549" s="2">
        <v>0.30555555555555552</v>
      </c>
      <c r="N1549" s="6">
        <f t="shared" si="96"/>
        <v>6</v>
      </c>
      <c r="O1549" s="6">
        <f t="shared" si="97"/>
        <v>0</v>
      </c>
      <c r="P1549" s="6">
        <f t="shared" si="98"/>
        <v>7</v>
      </c>
      <c r="Q1549" s="6">
        <f t="shared" si="99"/>
        <v>20</v>
      </c>
      <c r="R1549">
        <v>184</v>
      </c>
      <c r="S1549">
        <v>602</v>
      </c>
      <c r="T1549" s="4">
        <v>110.768</v>
      </c>
      <c r="U1549" t="s">
        <v>129</v>
      </c>
      <c r="V1549" t="s">
        <v>129</v>
      </c>
      <c r="W1549" t="s">
        <v>129</v>
      </c>
      <c r="X1549" t="s">
        <v>16</v>
      </c>
      <c r="Y1549" t="s">
        <v>30</v>
      </c>
      <c r="Z1549" t="s">
        <v>37</v>
      </c>
    </row>
    <row r="1550" spans="1:26" x14ac:dyDescent="0.2">
      <c r="A1550" s="1">
        <v>43630</v>
      </c>
      <c r="B1550" t="s">
        <v>39</v>
      </c>
      <c r="C1550" t="s">
        <v>35</v>
      </c>
      <c r="D1550" t="s">
        <v>40</v>
      </c>
      <c r="E1550" t="s">
        <v>38</v>
      </c>
      <c r="F1550" s="3" t="s">
        <v>17</v>
      </c>
      <c r="G1550" s="3">
        <f>WEEKDAY(A1550,2)</f>
        <v>5</v>
      </c>
      <c r="H1550" s="7">
        <f>N1550+O1550/60</f>
        <v>23</v>
      </c>
      <c r="I1550" s="7">
        <f>P1550+Q1550/60</f>
        <v>0.16666666666666666</v>
      </c>
      <c r="J1550" s="4">
        <f>IFERROR(VLOOKUP($U1550,TONGHOPVERSION!$A$3:$G$240,6,FALSE),VLOOKUP($B1550,TONGHOPVERSION!$A$3:$G$240,6,FALSE))</f>
        <v>150.8755916056586</v>
      </c>
      <c r="K1550" s="4">
        <f>IFERROR(VLOOKUP($U1550,TONGHOPVERSION!$A$3:$G$240,7,FALSE),VLOOKUP($B1550,TONGHOPVERSION!$A$3:$G$240,7,FALSE))</f>
        <v>147.53581749835828</v>
      </c>
      <c r="L1550" s="2">
        <v>0.95833333333333337</v>
      </c>
      <c r="M1550" s="2">
        <v>6.9444444444444441E-3</v>
      </c>
      <c r="N1550" s="6">
        <f t="shared" si="96"/>
        <v>23</v>
      </c>
      <c r="O1550" s="6">
        <f t="shared" si="97"/>
        <v>0</v>
      </c>
      <c r="P1550" s="6">
        <f t="shared" si="98"/>
        <v>0</v>
      </c>
      <c r="Q1550" s="6">
        <f t="shared" si="99"/>
        <v>10</v>
      </c>
      <c r="R1550">
        <v>184</v>
      </c>
      <c r="S1550">
        <v>396</v>
      </c>
      <c r="T1550" s="4">
        <v>72.864000000000004</v>
      </c>
      <c r="U1550" t="s">
        <v>39</v>
      </c>
      <c r="V1550" t="s">
        <v>39</v>
      </c>
      <c r="W1550" t="s">
        <v>41</v>
      </c>
      <c r="X1550" t="s">
        <v>16</v>
      </c>
      <c r="Y1550" t="s">
        <v>30</v>
      </c>
      <c r="Z1550" t="s">
        <v>37</v>
      </c>
    </row>
    <row r="1551" spans="1:26" x14ac:dyDescent="0.2">
      <c r="A1551" s="1">
        <v>43630</v>
      </c>
      <c r="B1551" t="s">
        <v>33</v>
      </c>
      <c r="C1551" t="s">
        <v>34</v>
      </c>
      <c r="D1551" t="s">
        <v>35</v>
      </c>
      <c r="E1551" t="s">
        <v>138</v>
      </c>
      <c r="F1551" s="3" t="s">
        <v>17</v>
      </c>
      <c r="G1551" s="3">
        <f>WEEKDAY(A1551,2)</f>
        <v>5</v>
      </c>
      <c r="H1551" s="7">
        <f>N1551+O1551/60</f>
        <v>11</v>
      </c>
      <c r="I1551" s="7">
        <f>P1551+Q1551/60</f>
        <v>12.333333333333334</v>
      </c>
      <c r="J1551" s="4">
        <f>IFERROR(VLOOKUP($U1551,TONGHOPVERSION!$A$3:$G$240,6,FALSE),VLOOKUP($B1551,TONGHOPVERSION!$A$3:$G$240,6,FALSE))</f>
        <v>236.34688949060637</v>
      </c>
      <c r="K1551" s="4">
        <f>IFERROR(VLOOKUP($U1551,TONGHOPVERSION!$A$3:$G$240,7,FALSE),VLOOKUP($B1551,TONGHOPVERSION!$A$3:$G$240,7,FALSE))</f>
        <v>201.94443000170284</v>
      </c>
      <c r="L1551" s="2">
        <v>0.45833333333333331</v>
      </c>
      <c r="M1551" s="2">
        <v>0.51388888888888895</v>
      </c>
      <c r="N1551" s="6">
        <f t="shared" si="96"/>
        <v>11</v>
      </c>
      <c r="O1551" s="6">
        <f t="shared" si="97"/>
        <v>0</v>
      </c>
      <c r="P1551" s="6">
        <f t="shared" si="98"/>
        <v>12</v>
      </c>
      <c r="Q1551" s="6">
        <f t="shared" si="99"/>
        <v>20</v>
      </c>
      <c r="R1551">
        <v>184</v>
      </c>
      <c r="S1551">
        <v>604</v>
      </c>
      <c r="T1551" s="4">
        <v>111.136</v>
      </c>
      <c r="U1551" t="s">
        <v>36</v>
      </c>
      <c r="V1551" t="s">
        <v>36</v>
      </c>
      <c r="W1551" t="s">
        <v>36</v>
      </c>
      <c r="X1551" t="s">
        <v>16</v>
      </c>
      <c r="Y1551" t="s">
        <v>30</v>
      </c>
      <c r="Z1551" t="s">
        <v>37</v>
      </c>
    </row>
    <row r="1552" spans="1:26" x14ac:dyDescent="0.2">
      <c r="A1552" s="1">
        <v>43630</v>
      </c>
      <c r="B1552" t="s">
        <v>36</v>
      </c>
      <c r="C1552" t="s">
        <v>35</v>
      </c>
      <c r="D1552" t="s">
        <v>34</v>
      </c>
      <c r="E1552" t="s">
        <v>139</v>
      </c>
      <c r="F1552" s="3" t="s">
        <v>17</v>
      </c>
      <c r="G1552" s="3">
        <f>WEEKDAY(A1552,2)</f>
        <v>5</v>
      </c>
      <c r="H1552" s="7">
        <f>N1552+O1552/60</f>
        <v>9</v>
      </c>
      <c r="I1552" s="7">
        <f>P1552+Q1552/60</f>
        <v>10.333333333333334</v>
      </c>
      <c r="J1552" s="4">
        <f>IFERROR(VLOOKUP($U1552,TONGHOPVERSION!$A$3:$G$240,6,FALSE),VLOOKUP($B1552,TONGHOPVERSION!$A$3:$G$240,6,FALSE))</f>
        <v>236.34688949060637</v>
      </c>
      <c r="K1552" s="4">
        <f>IFERROR(VLOOKUP($U1552,TONGHOPVERSION!$A$3:$G$240,7,FALSE),VLOOKUP($B1552,TONGHOPVERSION!$A$3:$G$240,7,FALSE))</f>
        <v>201.94443000170284</v>
      </c>
      <c r="L1552" s="2">
        <v>0.375</v>
      </c>
      <c r="M1552" s="2">
        <v>0.43055555555555558</v>
      </c>
      <c r="N1552" s="6">
        <f t="shared" si="96"/>
        <v>9</v>
      </c>
      <c r="O1552" s="6">
        <f t="shared" si="97"/>
        <v>0</v>
      </c>
      <c r="P1552" s="6">
        <f t="shared" si="98"/>
        <v>10</v>
      </c>
      <c r="Q1552" s="6">
        <f t="shared" si="99"/>
        <v>20</v>
      </c>
      <c r="R1552">
        <v>184</v>
      </c>
      <c r="S1552">
        <v>604</v>
      </c>
      <c r="T1552" s="4">
        <v>111.136</v>
      </c>
      <c r="U1552" t="s">
        <v>36</v>
      </c>
      <c r="V1552" t="s">
        <v>36</v>
      </c>
      <c r="W1552" t="s">
        <v>36</v>
      </c>
      <c r="X1552" t="s">
        <v>16</v>
      </c>
      <c r="Y1552" t="s">
        <v>30</v>
      </c>
      <c r="Z1552" t="s">
        <v>37</v>
      </c>
    </row>
    <row r="1553" spans="1:26" x14ac:dyDescent="0.2">
      <c r="A1553" s="1">
        <v>43630</v>
      </c>
      <c r="B1553" t="s">
        <v>43</v>
      </c>
      <c r="C1553" t="s">
        <v>35</v>
      </c>
      <c r="D1553" t="s">
        <v>44</v>
      </c>
      <c r="E1553" t="s">
        <v>140</v>
      </c>
      <c r="F1553" s="3" t="s">
        <v>17</v>
      </c>
      <c r="G1553" s="3">
        <f>WEEKDAY(A1553,2)</f>
        <v>5</v>
      </c>
      <c r="H1553" s="7">
        <f>N1553+O1553/60</f>
        <v>0.25</v>
      </c>
      <c r="I1553" s="7">
        <f>P1553+Q1553/60</f>
        <v>3.9166666666666665</v>
      </c>
      <c r="J1553" s="4">
        <f>IFERROR(VLOOKUP($U1553,TONGHOPVERSION!$A$3:$G$240,6,FALSE),VLOOKUP($B1553,TONGHOPVERSION!$A$3:$G$240,6,FALSE))</f>
        <v>463.92137539570234</v>
      </c>
      <c r="K1553" s="4">
        <f>IFERROR(VLOOKUP($U1553,TONGHOPVERSION!$A$3:$G$240,7,FALSE),VLOOKUP($B1553,TONGHOPVERSION!$A$3:$G$240,7,FALSE))</f>
        <v>559.81108270218749</v>
      </c>
      <c r="L1553" s="2">
        <v>1.0416666666666666E-2</v>
      </c>
      <c r="M1553" s="2">
        <v>0.16319444444444445</v>
      </c>
      <c r="N1553" s="6">
        <f t="shared" si="96"/>
        <v>0</v>
      </c>
      <c r="O1553" s="6">
        <f t="shared" si="97"/>
        <v>15</v>
      </c>
      <c r="P1553" s="6">
        <f t="shared" si="98"/>
        <v>3</v>
      </c>
      <c r="Q1553" s="6">
        <f t="shared" si="99"/>
        <v>55</v>
      </c>
      <c r="R1553">
        <v>184</v>
      </c>
      <c r="S1553">
        <v>2187</v>
      </c>
      <c r="T1553" s="4">
        <v>402.40800000000002</v>
      </c>
      <c r="U1553" t="s">
        <v>43</v>
      </c>
      <c r="V1553" t="s">
        <v>43</v>
      </c>
      <c r="W1553" t="s">
        <v>45</v>
      </c>
      <c r="X1553" t="s">
        <v>46</v>
      </c>
      <c r="Y1553" t="s">
        <v>23</v>
      </c>
      <c r="Z1553" t="s">
        <v>37</v>
      </c>
    </row>
    <row r="1554" spans="1:26" x14ac:dyDescent="0.2">
      <c r="A1554" s="1">
        <v>43630</v>
      </c>
      <c r="B1554" t="s">
        <v>48</v>
      </c>
      <c r="C1554" t="s">
        <v>44</v>
      </c>
      <c r="D1554" t="s">
        <v>35</v>
      </c>
      <c r="E1554" t="s">
        <v>141</v>
      </c>
      <c r="F1554" s="3" t="s">
        <v>17</v>
      </c>
      <c r="G1554" s="3">
        <f>WEEKDAY(A1554,2)</f>
        <v>5</v>
      </c>
      <c r="H1554" s="7">
        <f>N1554+O1554/60</f>
        <v>5.083333333333333</v>
      </c>
      <c r="I1554" s="7">
        <f>P1554+Q1554/60</f>
        <v>8.5833333333333339</v>
      </c>
      <c r="J1554" s="4">
        <f>IFERROR(VLOOKUP($U1554,TONGHOPVERSION!$A$3:$G$240,6,FALSE),VLOOKUP($B1554,TONGHOPVERSION!$A$3:$G$240,6,FALSE))</f>
        <v>463.92137539570234</v>
      </c>
      <c r="K1554" s="4">
        <f>IFERROR(VLOOKUP($U1554,TONGHOPVERSION!$A$3:$G$240,7,FALSE),VLOOKUP($B1554,TONGHOPVERSION!$A$3:$G$240,7,FALSE))</f>
        <v>559.81108270218749</v>
      </c>
      <c r="L1554" s="2">
        <v>0.21180555555555555</v>
      </c>
      <c r="M1554" s="2">
        <v>0.3576388888888889</v>
      </c>
      <c r="N1554" s="6">
        <f t="shared" si="96"/>
        <v>5</v>
      </c>
      <c r="O1554" s="6">
        <f t="shared" si="97"/>
        <v>5</v>
      </c>
      <c r="P1554" s="6">
        <f t="shared" si="98"/>
        <v>8</v>
      </c>
      <c r="Q1554" s="6">
        <f t="shared" si="99"/>
        <v>35</v>
      </c>
      <c r="R1554">
        <v>184</v>
      </c>
      <c r="S1554">
        <v>2187</v>
      </c>
      <c r="T1554" s="4">
        <v>402.40800000000002</v>
      </c>
      <c r="U1554" t="s">
        <v>43</v>
      </c>
      <c r="V1554" t="s">
        <v>43</v>
      </c>
      <c r="W1554" t="s">
        <v>45</v>
      </c>
      <c r="X1554" t="s">
        <v>46</v>
      </c>
      <c r="Y1554" t="s">
        <v>23</v>
      </c>
      <c r="Z1554" t="s">
        <v>37</v>
      </c>
    </row>
    <row r="1555" spans="1:26" x14ac:dyDescent="0.2">
      <c r="A1555" s="1">
        <v>43630</v>
      </c>
      <c r="B1555" t="s">
        <v>167</v>
      </c>
      <c r="C1555" t="s">
        <v>168</v>
      </c>
      <c r="D1555" t="s">
        <v>27</v>
      </c>
      <c r="E1555" t="s">
        <v>396</v>
      </c>
      <c r="F1555" s="3" t="s">
        <v>17</v>
      </c>
      <c r="G1555" s="3">
        <f>WEEKDAY(A1555,2)</f>
        <v>5</v>
      </c>
      <c r="H1555" s="7">
        <f>N1555+O1555/60</f>
        <v>7.416666666666667</v>
      </c>
      <c r="I1555" s="7">
        <f>P1555+Q1555/60</f>
        <v>9.0833333333333339</v>
      </c>
      <c r="J1555" s="4">
        <f>IFERROR(VLOOKUP($U1555,TONGHOPVERSION!$A$3:$G$240,6,FALSE),VLOOKUP($B1555,TONGHOPVERSION!$A$3:$G$240,6,FALSE))</f>
        <v>349.088066164243</v>
      </c>
      <c r="K1555" s="4">
        <f>IFERROR(VLOOKUP($U1555,TONGHOPVERSION!$A$3:$G$240,7,FALSE),VLOOKUP($B1555,TONGHOPVERSION!$A$3:$G$240,7,FALSE))</f>
        <v>290.5657880138603</v>
      </c>
      <c r="L1555" s="2">
        <v>0.30902777777777779</v>
      </c>
      <c r="M1555" s="2">
        <v>0.37847222222222227</v>
      </c>
      <c r="N1555" s="6">
        <f t="shared" si="96"/>
        <v>7</v>
      </c>
      <c r="O1555" s="6">
        <f t="shared" si="97"/>
        <v>25</v>
      </c>
      <c r="P1555" s="6">
        <f t="shared" si="98"/>
        <v>9</v>
      </c>
      <c r="Q1555" s="6">
        <f t="shared" si="99"/>
        <v>5</v>
      </c>
      <c r="R1555">
        <v>184</v>
      </c>
      <c r="S1555">
        <v>718</v>
      </c>
      <c r="T1555" s="4">
        <v>132.11199999999999</v>
      </c>
      <c r="U1555" t="s">
        <v>169</v>
      </c>
      <c r="V1555" t="s">
        <v>169</v>
      </c>
      <c r="W1555" t="s">
        <v>45</v>
      </c>
      <c r="X1555" t="s">
        <v>170</v>
      </c>
      <c r="Y1555" t="s">
        <v>23</v>
      </c>
      <c r="Z1555" t="s">
        <v>37</v>
      </c>
    </row>
    <row r="1556" spans="1:26" x14ac:dyDescent="0.2">
      <c r="A1556" s="1">
        <v>43630</v>
      </c>
      <c r="B1556" t="s">
        <v>26</v>
      </c>
      <c r="C1556" t="s">
        <v>19</v>
      </c>
      <c r="D1556" t="s">
        <v>27</v>
      </c>
      <c r="E1556" t="s">
        <v>157</v>
      </c>
      <c r="F1556" s="3" t="s">
        <v>17</v>
      </c>
      <c r="G1556" s="3">
        <f>WEEKDAY(A1556,2)</f>
        <v>5</v>
      </c>
      <c r="H1556" s="7">
        <f>N1556+O1556/60</f>
        <v>11.583333333333334</v>
      </c>
      <c r="I1556" s="7">
        <f>P1556+Q1556/60</f>
        <v>12.416666666666666</v>
      </c>
      <c r="J1556" s="4">
        <f>IFERROR(VLOOKUP($U1556,TONGHOPVERSION!$A$3:$G$240,6,FALSE),VLOOKUP($B1556,TONGHOPVERSION!$A$3:$G$240,6,FALSE))</f>
        <v>152.0752852438888</v>
      </c>
      <c r="K1556" s="4">
        <f>IFERROR(VLOOKUP($U1556,TONGHOPVERSION!$A$3:$G$240,7,FALSE),VLOOKUP($B1556,TONGHOPVERSION!$A$3:$G$240,7,FALSE))</f>
        <v>122.84237101537613</v>
      </c>
      <c r="L1556" s="2">
        <v>0.4826388888888889</v>
      </c>
      <c r="M1556" s="2">
        <v>0.51736111111111105</v>
      </c>
      <c r="N1556" s="6">
        <f t="shared" si="96"/>
        <v>11</v>
      </c>
      <c r="O1556" s="6">
        <f t="shared" si="97"/>
        <v>35</v>
      </c>
      <c r="P1556" s="6">
        <f t="shared" si="98"/>
        <v>12</v>
      </c>
      <c r="Q1556" s="6">
        <f t="shared" si="99"/>
        <v>25</v>
      </c>
      <c r="R1556">
        <v>184</v>
      </c>
      <c r="S1556">
        <v>214</v>
      </c>
      <c r="T1556" s="4">
        <v>39.375999999999998</v>
      </c>
      <c r="U1556" t="s">
        <v>28</v>
      </c>
      <c r="V1556" t="s">
        <v>28</v>
      </c>
      <c r="W1556" t="s">
        <v>29</v>
      </c>
      <c r="X1556" t="s">
        <v>16</v>
      </c>
      <c r="Y1556" t="s">
        <v>30</v>
      </c>
      <c r="Z1556" t="s">
        <v>37</v>
      </c>
    </row>
    <row r="1557" spans="1:26" x14ac:dyDescent="0.2">
      <c r="A1557" s="1">
        <v>43630</v>
      </c>
      <c r="B1557" t="s">
        <v>169</v>
      </c>
      <c r="C1557" t="s">
        <v>27</v>
      </c>
      <c r="D1557" t="s">
        <v>168</v>
      </c>
      <c r="E1557" t="s">
        <v>398</v>
      </c>
      <c r="F1557" s="3" t="s">
        <v>17</v>
      </c>
      <c r="G1557" s="3">
        <f>WEEKDAY(A1557,2)</f>
        <v>5</v>
      </c>
      <c r="H1557" s="7">
        <f>N1557+O1557/60</f>
        <v>4.5</v>
      </c>
      <c r="I1557" s="7">
        <f>P1557+Q1557/60</f>
        <v>6.166666666666667</v>
      </c>
      <c r="J1557" s="4">
        <f>IFERROR(VLOOKUP($U1557,TONGHOPVERSION!$A$3:$G$240,6,FALSE),VLOOKUP($B1557,TONGHOPVERSION!$A$3:$G$240,6,FALSE))</f>
        <v>349.088066164243</v>
      </c>
      <c r="K1557" s="4">
        <f>IFERROR(VLOOKUP($U1557,TONGHOPVERSION!$A$3:$G$240,7,FALSE),VLOOKUP($B1557,TONGHOPVERSION!$A$3:$G$240,7,FALSE))</f>
        <v>290.5657880138603</v>
      </c>
      <c r="L1557" s="2">
        <v>0.1875</v>
      </c>
      <c r="M1557" s="2">
        <v>0.25694444444444448</v>
      </c>
      <c r="N1557" s="6">
        <f t="shared" si="96"/>
        <v>4</v>
      </c>
      <c r="O1557" s="6">
        <f t="shared" si="97"/>
        <v>30</v>
      </c>
      <c r="P1557" s="6">
        <f t="shared" si="98"/>
        <v>6</v>
      </c>
      <c r="Q1557" s="6">
        <f t="shared" si="99"/>
        <v>10</v>
      </c>
      <c r="R1557">
        <v>184</v>
      </c>
      <c r="S1557">
        <v>718</v>
      </c>
      <c r="T1557" s="4">
        <v>132.11199999999999</v>
      </c>
      <c r="U1557" t="s">
        <v>169</v>
      </c>
      <c r="V1557" t="s">
        <v>169</v>
      </c>
      <c r="W1557" t="s">
        <v>45</v>
      </c>
      <c r="X1557" t="s">
        <v>170</v>
      </c>
      <c r="Y1557" t="s">
        <v>23</v>
      </c>
      <c r="Z1557" t="s">
        <v>37</v>
      </c>
    </row>
    <row r="1558" spans="1:26" x14ac:dyDescent="0.2">
      <c r="A1558" s="1">
        <v>43630</v>
      </c>
      <c r="B1558" t="s">
        <v>28</v>
      </c>
      <c r="C1558" t="s">
        <v>27</v>
      </c>
      <c r="D1558" t="s">
        <v>19</v>
      </c>
      <c r="E1558" t="s">
        <v>161</v>
      </c>
      <c r="F1558" s="3" t="s">
        <v>17</v>
      </c>
      <c r="G1558" s="3">
        <f>WEEKDAY(A1558,2)</f>
        <v>5</v>
      </c>
      <c r="H1558" s="7">
        <f>N1558+O1558/60</f>
        <v>9.75</v>
      </c>
      <c r="I1558" s="7">
        <f>P1558+Q1558/60</f>
        <v>10.583333333333334</v>
      </c>
      <c r="J1558" s="4">
        <f>IFERROR(VLOOKUP($U1558,TONGHOPVERSION!$A$3:$G$240,6,FALSE),VLOOKUP($B1558,TONGHOPVERSION!$A$3:$G$240,6,FALSE))</f>
        <v>152.0752852438888</v>
      </c>
      <c r="K1558" s="4">
        <f>IFERROR(VLOOKUP($U1558,TONGHOPVERSION!$A$3:$G$240,7,FALSE),VLOOKUP($B1558,TONGHOPVERSION!$A$3:$G$240,7,FALSE))</f>
        <v>122.84237101537613</v>
      </c>
      <c r="L1558" s="2">
        <v>0.40625</v>
      </c>
      <c r="M1558" s="2">
        <v>0.44097222222222227</v>
      </c>
      <c r="N1558" s="6">
        <f t="shared" si="96"/>
        <v>9</v>
      </c>
      <c r="O1558" s="6">
        <f t="shared" si="97"/>
        <v>45</v>
      </c>
      <c r="P1558" s="6">
        <f t="shared" si="98"/>
        <v>10</v>
      </c>
      <c r="Q1558" s="6">
        <f t="shared" si="99"/>
        <v>35</v>
      </c>
      <c r="R1558">
        <v>184</v>
      </c>
      <c r="S1558">
        <v>214</v>
      </c>
      <c r="T1558" s="4">
        <v>39.375999999999998</v>
      </c>
      <c r="U1558" t="s">
        <v>28</v>
      </c>
      <c r="V1558" t="s">
        <v>28</v>
      </c>
      <c r="W1558" t="s">
        <v>29</v>
      </c>
      <c r="X1558" t="s">
        <v>16</v>
      </c>
      <c r="Y1558" t="s">
        <v>30</v>
      </c>
      <c r="Z1558" t="s">
        <v>37</v>
      </c>
    </row>
    <row r="1559" spans="1:26" x14ac:dyDescent="0.2">
      <c r="A1559" s="1">
        <v>43630</v>
      </c>
      <c r="B1559" t="s">
        <v>178</v>
      </c>
      <c r="C1559" t="s">
        <v>27</v>
      </c>
      <c r="D1559" t="s">
        <v>177</v>
      </c>
      <c r="E1559" t="s">
        <v>763</v>
      </c>
      <c r="F1559" s="3" t="s">
        <v>17</v>
      </c>
      <c r="G1559" s="3">
        <f>WEEKDAY(A1559,2)</f>
        <v>5</v>
      </c>
      <c r="H1559" s="7">
        <f>N1559+O1559/60</f>
        <v>23.25</v>
      </c>
      <c r="I1559" s="7">
        <f>P1559+Q1559/60</f>
        <v>0.25</v>
      </c>
      <c r="J1559" s="4">
        <f>IFERROR(VLOOKUP($U1559,TONGHOPVERSION!$A$3:$G$240,6,FALSE),VLOOKUP($B1559,TONGHOPVERSION!$A$3:$G$240,6,FALSE))</f>
        <v>187.46363998635809</v>
      </c>
      <c r="K1559" s="4">
        <f>IFERROR(VLOOKUP($U1559,TONGHOPVERSION!$A$3:$G$240,7,FALSE),VLOOKUP($B1559,TONGHOPVERSION!$A$3:$G$240,7,FALSE))</f>
        <v>145.81561859013829</v>
      </c>
      <c r="L1559" s="2">
        <v>0.96875</v>
      </c>
      <c r="M1559" s="2">
        <v>1.0416666666666666E-2</v>
      </c>
      <c r="N1559" s="6">
        <f t="shared" si="96"/>
        <v>23</v>
      </c>
      <c r="O1559" s="6">
        <f t="shared" si="97"/>
        <v>15</v>
      </c>
      <c r="P1559" s="6">
        <f t="shared" si="98"/>
        <v>0</v>
      </c>
      <c r="Q1559" s="6">
        <f t="shared" si="99"/>
        <v>15</v>
      </c>
      <c r="R1559">
        <v>184</v>
      </c>
      <c r="S1559">
        <v>301</v>
      </c>
      <c r="T1559" s="4">
        <v>55.384</v>
      </c>
      <c r="U1559" t="s">
        <v>178</v>
      </c>
      <c r="V1559" t="s">
        <v>178</v>
      </c>
      <c r="W1559" t="s">
        <v>29</v>
      </c>
      <c r="X1559" t="s">
        <v>16</v>
      </c>
      <c r="Y1559" t="s">
        <v>30</v>
      </c>
      <c r="Z1559" t="s">
        <v>37</v>
      </c>
    </row>
    <row r="1560" spans="1:26" x14ac:dyDescent="0.2">
      <c r="A1560" s="1">
        <v>43630</v>
      </c>
      <c r="B1560" t="s">
        <v>497</v>
      </c>
      <c r="C1560" t="s">
        <v>27</v>
      </c>
      <c r="D1560" t="s">
        <v>40</v>
      </c>
      <c r="E1560" t="s">
        <v>496</v>
      </c>
      <c r="F1560" s="3" t="s">
        <v>17</v>
      </c>
      <c r="G1560" s="3">
        <f>WEEKDAY(A1560,2)</f>
        <v>5</v>
      </c>
      <c r="H1560" s="7">
        <f>N1560+O1560/60</f>
        <v>0</v>
      </c>
      <c r="I1560" s="7">
        <f>P1560+Q1560/60</f>
        <v>1.5833333333333335</v>
      </c>
      <c r="J1560" s="4">
        <f>IFERROR(VLOOKUP($U1560,TONGHOPVERSION!$A$3:$G$240,6,FALSE),VLOOKUP($B1560,TONGHOPVERSION!$A$3:$G$240,6,FALSE))</f>
        <v>207.05375269337415</v>
      </c>
      <c r="K1560" s="4">
        <f>IFERROR(VLOOKUP($U1560,TONGHOPVERSION!$A$3:$G$240,7,FALSE),VLOOKUP($B1560,TONGHOPVERSION!$A$3:$G$240,7,FALSE))</f>
        <v>235.00797913462452</v>
      </c>
      <c r="L1560" s="2">
        <v>0</v>
      </c>
      <c r="M1560" s="2">
        <v>6.5972222222222224E-2</v>
      </c>
      <c r="N1560" s="6">
        <f t="shared" si="96"/>
        <v>0</v>
      </c>
      <c r="O1560" s="6">
        <f t="shared" si="97"/>
        <v>0</v>
      </c>
      <c r="P1560" s="6">
        <f t="shared" si="98"/>
        <v>1</v>
      </c>
      <c r="Q1560" s="6">
        <f t="shared" si="99"/>
        <v>35</v>
      </c>
      <c r="R1560">
        <v>184</v>
      </c>
      <c r="S1560">
        <v>740</v>
      </c>
      <c r="T1560" s="4">
        <v>136.16</v>
      </c>
      <c r="U1560" t="s">
        <v>497</v>
      </c>
      <c r="V1560" t="s">
        <v>497</v>
      </c>
      <c r="W1560" t="s">
        <v>41</v>
      </c>
      <c r="X1560" t="s">
        <v>16</v>
      </c>
      <c r="Y1560" t="s">
        <v>30</v>
      </c>
      <c r="Z1560" t="s">
        <v>37</v>
      </c>
    </row>
    <row r="1561" spans="1:26" x14ac:dyDescent="0.2">
      <c r="A1561" s="1">
        <v>43630</v>
      </c>
      <c r="B1561" t="s">
        <v>500</v>
      </c>
      <c r="C1561" t="s">
        <v>40</v>
      </c>
      <c r="D1561" t="s">
        <v>27</v>
      </c>
      <c r="E1561" t="s">
        <v>499</v>
      </c>
      <c r="F1561" s="3" t="s">
        <v>17</v>
      </c>
      <c r="G1561" s="3">
        <f>WEEKDAY(A1561,2)</f>
        <v>5</v>
      </c>
      <c r="H1561" s="7">
        <f>N1561+O1561/60</f>
        <v>2.25</v>
      </c>
      <c r="I1561" s="7">
        <f>P1561+Q1561/60</f>
        <v>3.8333333333333335</v>
      </c>
      <c r="J1561" s="4">
        <f>IFERROR(VLOOKUP($U1561,TONGHOPVERSION!$A$3:$G$240,6,FALSE),VLOOKUP($B1561,TONGHOPVERSION!$A$3:$G$240,6,FALSE))</f>
        <v>207.05375269337415</v>
      </c>
      <c r="K1561" s="4">
        <f>IFERROR(VLOOKUP($U1561,TONGHOPVERSION!$A$3:$G$240,7,FALSE),VLOOKUP($B1561,TONGHOPVERSION!$A$3:$G$240,7,FALSE))</f>
        <v>235.00797913462452</v>
      </c>
      <c r="L1561" s="2">
        <v>9.375E-2</v>
      </c>
      <c r="M1561" s="2">
        <v>0.15972222222222224</v>
      </c>
      <c r="N1561" s="6">
        <f t="shared" si="96"/>
        <v>2</v>
      </c>
      <c r="O1561" s="6">
        <f t="shared" si="97"/>
        <v>15</v>
      </c>
      <c r="P1561" s="6">
        <f t="shared" si="98"/>
        <v>3</v>
      </c>
      <c r="Q1561" s="6">
        <f t="shared" si="99"/>
        <v>50</v>
      </c>
      <c r="R1561">
        <v>184</v>
      </c>
      <c r="S1561">
        <v>740</v>
      </c>
      <c r="T1561" s="4">
        <v>136.16</v>
      </c>
      <c r="U1561" t="s">
        <v>497</v>
      </c>
      <c r="V1561" t="s">
        <v>497</v>
      </c>
      <c r="W1561" t="s">
        <v>41</v>
      </c>
      <c r="X1561" t="s">
        <v>16</v>
      </c>
      <c r="Y1561" t="s">
        <v>30</v>
      </c>
      <c r="Z1561" t="s">
        <v>37</v>
      </c>
    </row>
    <row r="1562" spans="1:26" x14ac:dyDescent="0.2">
      <c r="A1562" s="1">
        <v>43630</v>
      </c>
      <c r="B1562" t="s">
        <v>128</v>
      </c>
      <c r="C1562" t="s">
        <v>34</v>
      </c>
      <c r="D1562" t="s">
        <v>27</v>
      </c>
      <c r="E1562" t="s">
        <v>783</v>
      </c>
      <c r="F1562" s="3" t="s">
        <v>17</v>
      </c>
      <c r="G1562" s="3">
        <f>WEEKDAY(A1562,2)</f>
        <v>5</v>
      </c>
      <c r="H1562" s="7">
        <f>N1562+O1562/60</f>
        <v>15</v>
      </c>
      <c r="I1562" s="7">
        <f>P1562+Q1562/60</f>
        <v>16.5</v>
      </c>
      <c r="J1562" s="4">
        <f>IFERROR(VLOOKUP($U1562,TONGHOPVERSION!$A$3:$G$240,6,FALSE),VLOOKUP($B1562,TONGHOPVERSION!$A$3:$G$240,6,FALSE))</f>
        <v>239.31340170869245</v>
      </c>
      <c r="K1562" s="4">
        <f>IFERROR(VLOOKUP($U1562,TONGHOPVERSION!$A$3:$G$240,7,FALSE),VLOOKUP($B1562,TONGHOPVERSION!$A$3:$G$240,7,FALSE))</f>
        <v>208.92363712533773</v>
      </c>
      <c r="L1562" s="2">
        <v>0.625</v>
      </c>
      <c r="M1562" s="2">
        <v>0.6875</v>
      </c>
      <c r="N1562" s="6">
        <f t="shared" si="96"/>
        <v>15</v>
      </c>
      <c r="O1562" s="6">
        <f t="shared" si="97"/>
        <v>0</v>
      </c>
      <c r="P1562" s="6">
        <f t="shared" si="98"/>
        <v>16</v>
      </c>
      <c r="Q1562" s="6">
        <f t="shared" si="99"/>
        <v>30</v>
      </c>
      <c r="R1562">
        <v>184</v>
      </c>
      <c r="S1562">
        <v>602</v>
      </c>
      <c r="T1562" s="4">
        <v>110.768</v>
      </c>
      <c r="U1562" t="s">
        <v>129</v>
      </c>
      <c r="V1562" t="s">
        <v>129</v>
      </c>
      <c r="W1562" t="s">
        <v>129</v>
      </c>
      <c r="X1562" t="s">
        <v>16</v>
      </c>
      <c r="Y1562" t="s">
        <v>30</v>
      </c>
      <c r="Z1562" t="s">
        <v>37</v>
      </c>
    </row>
    <row r="1563" spans="1:26" x14ac:dyDescent="0.2">
      <c r="A1563" s="1">
        <v>43630</v>
      </c>
      <c r="B1563" t="s">
        <v>633</v>
      </c>
      <c r="C1563" t="s">
        <v>469</v>
      </c>
      <c r="D1563" t="s">
        <v>27</v>
      </c>
      <c r="E1563" t="s">
        <v>632</v>
      </c>
      <c r="F1563" s="3" t="s">
        <v>17</v>
      </c>
      <c r="G1563" s="3">
        <f>WEEKDAY(A1563,2)</f>
        <v>5</v>
      </c>
      <c r="H1563" s="7">
        <f>N1563+O1563/60</f>
        <v>7.166666666666667</v>
      </c>
      <c r="I1563" s="7">
        <f>P1563+Q1563/60</f>
        <v>11.833333333333334</v>
      </c>
      <c r="J1563" s="4">
        <f>IFERROR(VLOOKUP($U1563,TONGHOPVERSION!$A$3:$G$240,6,FALSE),VLOOKUP($B1563,TONGHOPVERSION!$A$3:$G$240,6,FALSE))</f>
        <v>769.51324561176466</v>
      </c>
      <c r="K1563" s="4">
        <f>IFERROR(VLOOKUP($U1563,TONGHOPVERSION!$A$3:$G$240,7,FALSE),VLOOKUP($B1563,TONGHOPVERSION!$A$3:$G$240,7,FALSE))</f>
        <v>705.95203322462453</v>
      </c>
      <c r="L1563" s="2">
        <v>0.2986111111111111</v>
      </c>
      <c r="M1563" s="2">
        <v>0.49305555555555558</v>
      </c>
      <c r="N1563" s="6">
        <f t="shared" si="96"/>
        <v>7</v>
      </c>
      <c r="O1563" s="6">
        <f t="shared" si="97"/>
        <v>10</v>
      </c>
      <c r="P1563" s="6">
        <f t="shared" si="98"/>
        <v>11</v>
      </c>
      <c r="Q1563" s="6">
        <f t="shared" si="99"/>
        <v>50</v>
      </c>
      <c r="R1563">
        <v>184</v>
      </c>
      <c r="S1563">
        <v>2739</v>
      </c>
      <c r="T1563" s="4">
        <v>503.976</v>
      </c>
      <c r="U1563" t="s">
        <v>634</v>
      </c>
      <c r="V1563" t="s">
        <v>634</v>
      </c>
      <c r="W1563" t="s">
        <v>21</v>
      </c>
      <c r="X1563" t="s">
        <v>197</v>
      </c>
      <c r="Y1563" t="s">
        <v>23</v>
      </c>
      <c r="Z1563" t="s">
        <v>37</v>
      </c>
    </row>
    <row r="1564" spans="1:26" x14ac:dyDescent="0.2">
      <c r="A1564" s="1">
        <v>43630</v>
      </c>
      <c r="B1564" t="s">
        <v>129</v>
      </c>
      <c r="C1564" t="s">
        <v>27</v>
      </c>
      <c r="D1564" t="s">
        <v>34</v>
      </c>
      <c r="E1564" t="s">
        <v>452</v>
      </c>
      <c r="F1564" s="3" t="s">
        <v>17</v>
      </c>
      <c r="G1564" s="3">
        <f>WEEKDAY(A1564,2)</f>
        <v>5</v>
      </c>
      <c r="H1564" s="7">
        <f>N1564+O1564/60</f>
        <v>13</v>
      </c>
      <c r="I1564" s="7">
        <f>P1564+Q1564/60</f>
        <v>14.333333333333334</v>
      </c>
      <c r="J1564" s="4">
        <f>IFERROR(VLOOKUP($U1564,TONGHOPVERSION!$A$3:$G$240,6,FALSE),VLOOKUP($B1564,TONGHOPVERSION!$A$3:$G$240,6,FALSE))</f>
        <v>239.31340170869245</v>
      </c>
      <c r="K1564" s="4">
        <f>IFERROR(VLOOKUP($U1564,TONGHOPVERSION!$A$3:$G$240,7,FALSE),VLOOKUP($B1564,TONGHOPVERSION!$A$3:$G$240,7,FALSE))</f>
        <v>208.92363712533773</v>
      </c>
      <c r="L1564" s="2">
        <v>0.54166666666666663</v>
      </c>
      <c r="M1564" s="2">
        <v>0.59722222222222221</v>
      </c>
      <c r="N1564" s="6">
        <f t="shared" si="96"/>
        <v>13</v>
      </c>
      <c r="O1564" s="6">
        <f t="shared" si="97"/>
        <v>0</v>
      </c>
      <c r="P1564" s="6">
        <f t="shared" si="98"/>
        <v>14</v>
      </c>
      <c r="Q1564" s="6">
        <f t="shared" si="99"/>
        <v>20</v>
      </c>
      <c r="R1564">
        <v>184</v>
      </c>
      <c r="S1564">
        <v>602</v>
      </c>
      <c r="T1564" s="4">
        <v>110.768</v>
      </c>
      <c r="U1564" t="s">
        <v>129</v>
      </c>
      <c r="V1564" t="s">
        <v>129</v>
      </c>
      <c r="W1564" t="s">
        <v>129</v>
      </c>
      <c r="X1564" t="s">
        <v>16</v>
      </c>
      <c r="Y1564" t="s">
        <v>30</v>
      </c>
      <c r="Z1564" t="s">
        <v>37</v>
      </c>
    </row>
    <row r="1565" spans="1:26" x14ac:dyDescent="0.2">
      <c r="A1565" s="1">
        <v>43630</v>
      </c>
      <c r="B1565" t="s">
        <v>634</v>
      </c>
      <c r="C1565" t="s">
        <v>27</v>
      </c>
      <c r="D1565" t="s">
        <v>469</v>
      </c>
      <c r="E1565" t="s">
        <v>635</v>
      </c>
      <c r="F1565" s="3" t="s">
        <v>17</v>
      </c>
      <c r="G1565" s="3">
        <f>WEEKDAY(A1565,2)</f>
        <v>5</v>
      </c>
      <c r="H1565" s="7">
        <f>N1565+O1565/60</f>
        <v>0.41666666666666669</v>
      </c>
      <c r="I1565" s="7">
        <f>P1565+Q1565/60</f>
        <v>4.666666666666667</v>
      </c>
      <c r="J1565" s="4">
        <f>IFERROR(VLOOKUP($U1565,TONGHOPVERSION!$A$3:$G$240,6,FALSE),VLOOKUP($B1565,TONGHOPVERSION!$A$3:$G$240,6,FALSE))</f>
        <v>769.51324561176466</v>
      </c>
      <c r="K1565" s="4">
        <f>IFERROR(VLOOKUP($U1565,TONGHOPVERSION!$A$3:$G$240,7,FALSE),VLOOKUP($B1565,TONGHOPVERSION!$A$3:$G$240,7,FALSE))</f>
        <v>705.95203322462453</v>
      </c>
      <c r="L1565" s="2">
        <v>1.7361111111111112E-2</v>
      </c>
      <c r="M1565" s="2">
        <v>0.19444444444444445</v>
      </c>
      <c r="N1565" s="6">
        <f t="shared" si="96"/>
        <v>0</v>
      </c>
      <c r="O1565" s="6">
        <f t="shared" si="97"/>
        <v>25</v>
      </c>
      <c r="P1565" s="6">
        <f t="shared" si="98"/>
        <v>4</v>
      </c>
      <c r="Q1565" s="6">
        <f t="shared" si="99"/>
        <v>40</v>
      </c>
      <c r="R1565">
        <v>184</v>
      </c>
      <c r="S1565">
        <v>2739</v>
      </c>
      <c r="T1565" s="4">
        <v>503.976</v>
      </c>
      <c r="U1565" t="s">
        <v>634</v>
      </c>
      <c r="V1565" t="s">
        <v>634</v>
      </c>
      <c r="W1565" t="s">
        <v>21</v>
      </c>
      <c r="X1565" t="s">
        <v>197</v>
      </c>
      <c r="Y1565" t="s">
        <v>23</v>
      </c>
      <c r="Z1565" t="s">
        <v>37</v>
      </c>
    </row>
    <row r="1566" spans="1:26" x14ac:dyDescent="0.2">
      <c r="A1566" s="1">
        <v>43630</v>
      </c>
      <c r="B1566" t="s">
        <v>183</v>
      </c>
      <c r="C1566" t="s">
        <v>66</v>
      </c>
      <c r="D1566" t="s">
        <v>27</v>
      </c>
      <c r="E1566" t="s">
        <v>784</v>
      </c>
      <c r="F1566" s="3" t="s">
        <v>17</v>
      </c>
      <c r="G1566" s="3">
        <f>WEEKDAY(A1566,2)</f>
        <v>5</v>
      </c>
      <c r="H1566" s="7">
        <f>N1566+O1566/60</f>
        <v>15.25</v>
      </c>
      <c r="I1566" s="7">
        <f>P1566+Q1566/60</f>
        <v>16.333333333333332</v>
      </c>
      <c r="J1566" s="4">
        <f>IFERROR(VLOOKUP($U1566,TONGHOPVERSION!$A$3:$G$240,6,FALSE),VLOOKUP($B1566,TONGHOPVERSION!$A$3:$G$240,6,FALSE))</f>
        <v>184.25871592968858</v>
      </c>
      <c r="K1566" s="4">
        <f>IFERROR(VLOOKUP($U1566,TONGHOPVERSION!$A$3:$G$240,7,FALSE),VLOOKUP($B1566,TONGHOPVERSION!$A$3:$G$240,7,FALSE))</f>
        <v>154.07262794368225</v>
      </c>
      <c r="L1566" s="2">
        <v>0.63541666666666663</v>
      </c>
      <c r="M1566" s="2">
        <v>0.68055555555555547</v>
      </c>
      <c r="N1566" s="6">
        <f t="shared" si="96"/>
        <v>15</v>
      </c>
      <c r="O1566" s="6">
        <f t="shared" si="97"/>
        <v>15</v>
      </c>
      <c r="P1566" s="6">
        <f t="shared" si="98"/>
        <v>16</v>
      </c>
      <c r="Q1566" s="6">
        <f t="shared" si="99"/>
        <v>20</v>
      </c>
      <c r="R1566">
        <v>184</v>
      </c>
      <c r="S1566">
        <v>309</v>
      </c>
      <c r="T1566" s="4">
        <v>56.856000000000002</v>
      </c>
      <c r="U1566" t="s">
        <v>184</v>
      </c>
      <c r="V1566" t="s">
        <v>184</v>
      </c>
      <c r="W1566" t="s">
        <v>29</v>
      </c>
      <c r="X1566" t="s">
        <v>16</v>
      </c>
      <c r="Y1566" t="s">
        <v>30</v>
      </c>
      <c r="Z1566" t="s">
        <v>37</v>
      </c>
    </row>
    <row r="1567" spans="1:26" x14ac:dyDescent="0.2">
      <c r="A1567" s="1">
        <v>43630</v>
      </c>
      <c r="B1567" t="s">
        <v>184</v>
      </c>
      <c r="C1567" t="s">
        <v>27</v>
      </c>
      <c r="D1567" t="s">
        <v>66</v>
      </c>
      <c r="E1567" t="s">
        <v>785</v>
      </c>
      <c r="F1567" s="3" t="s">
        <v>17</v>
      </c>
      <c r="G1567" s="3">
        <f>WEEKDAY(A1567,2)</f>
        <v>5</v>
      </c>
      <c r="H1567" s="7">
        <f>N1567+O1567/60</f>
        <v>13.416666666666666</v>
      </c>
      <c r="I1567" s="7">
        <f>P1567+Q1567/60</f>
        <v>14.583333333333334</v>
      </c>
      <c r="J1567" s="4">
        <f>IFERROR(VLOOKUP($U1567,TONGHOPVERSION!$A$3:$G$240,6,FALSE),VLOOKUP($B1567,TONGHOPVERSION!$A$3:$G$240,6,FALSE))</f>
        <v>184.25871592968858</v>
      </c>
      <c r="K1567" s="4">
        <f>IFERROR(VLOOKUP($U1567,TONGHOPVERSION!$A$3:$G$240,7,FALSE),VLOOKUP($B1567,TONGHOPVERSION!$A$3:$G$240,7,FALSE))</f>
        <v>154.07262794368225</v>
      </c>
      <c r="L1567" s="2">
        <v>0.55902777777777779</v>
      </c>
      <c r="M1567" s="2">
        <v>0.60763888888888895</v>
      </c>
      <c r="N1567" s="6">
        <f t="shared" si="96"/>
        <v>13</v>
      </c>
      <c r="O1567" s="6">
        <f t="shared" si="97"/>
        <v>25</v>
      </c>
      <c r="P1567" s="6">
        <f t="shared" si="98"/>
        <v>14</v>
      </c>
      <c r="Q1567" s="6">
        <f t="shared" si="99"/>
        <v>35</v>
      </c>
      <c r="R1567">
        <v>184</v>
      </c>
      <c r="S1567">
        <v>309</v>
      </c>
      <c r="T1567" s="4">
        <v>56.856000000000002</v>
      </c>
      <c r="U1567" t="s">
        <v>184</v>
      </c>
      <c r="V1567" t="s">
        <v>184</v>
      </c>
      <c r="W1567" t="s">
        <v>29</v>
      </c>
      <c r="X1567" t="s">
        <v>16</v>
      </c>
      <c r="Y1567" t="s">
        <v>30</v>
      </c>
      <c r="Z1567" t="s">
        <v>37</v>
      </c>
    </row>
    <row r="1568" spans="1:26" x14ac:dyDescent="0.2">
      <c r="A1568" s="1">
        <v>43630</v>
      </c>
      <c r="B1568" t="s">
        <v>128</v>
      </c>
      <c r="C1568" t="s">
        <v>34</v>
      </c>
      <c r="D1568" t="s">
        <v>27</v>
      </c>
      <c r="E1568" t="s">
        <v>272</v>
      </c>
      <c r="F1568" s="3" t="s">
        <v>17</v>
      </c>
      <c r="G1568" s="3">
        <f>WEEKDAY(A1568,2)</f>
        <v>5</v>
      </c>
      <c r="H1568" s="7">
        <f>N1568+O1568/60</f>
        <v>6</v>
      </c>
      <c r="I1568" s="7">
        <f>P1568+Q1568/60</f>
        <v>7.5</v>
      </c>
      <c r="J1568" s="4">
        <f>IFERROR(VLOOKUP($U1568,TONGHOPVERSION!$A$3:$G$240,6,FALSE),VLOOKUP($B1568,TONGHOPVERSION!$A$3:$G$240,6,FALSE))</f>
        <v>239.31340170869245</v>
      </c>
      <c r="K1568" s="4">
        <f>IFERROR(VLOOKUP($U1568,TONGHOPVERSION!$A$3:$G$240,7,FALSE),VLOOKUP($B1568,TONGHOPVERSION!$A$3:$G$240,7,FALSE))</f>
        <v>208.92363712533773</v>
      </c>
      <c r="L1568" s="2">
        <v>0.25</v>
      </c>
      <c r="M1568" s="2">
        <v>0.3125</v>
      </c>
      <c r="N1568" s="6">
        <f t="shared" si="96"/>
        <v>6</v>
      </c>
      <c r="O1568" s="6">
        <f t="shared" si="97"/>
        <v>0</v>
      </c>
      <c r="P1568" s="6">
        <f t="shared" si="98"/>
        <v>7</v>
      </c>
      <c r="Q1568" s="6">
        <f t="shared" si="99"/>
        <v>30</v>
      </c>
      <c r="R1568">
        <v>184</v>
      </c>
      <c r="S1568">
        <v>602</v>
      </c>
      <c r="T1568" s="4">
        <v>110.768</v>
      </c>
      <c r="U1568" t="s">
        <v>129</v>
      </c>
      <c r="V1568" t="s">
        <v>129</v>
      </c>
      <c r="W1568" t="s">
        <v>129</v>
      </c>
      <c r="X1568" t="s">
        <v>16</v>
      </c>
      <c r="Y1568" t="s">
        <v>30</v>
      </c>
      <c r="Z1568" t="s">
        <v>37</v>
      </c>
    </row>
    <row r="1569" spans="1:26" x14ac:dyDescent="0.2">
      <c r="A1569" s="1">
        <v>43630</v>
      </c>
      <c r="B1569" t="s">
        <v>128</v>
      </c>
      <c r="C1569" t="s">
        <v>34</v>
      </c>
      <c r="D1569" t="s">
        <v>27</v>
      </c>
      <c r="E1569" t="s">
        <v>449</v>
      </c>
      <c r="F1569" s="3" t="s">
        <v>17</v>
      </c>
      <c r="G1569" s="3">
        <f>WEEKDAY(A1569,2)</f>
        <v>5</v>
      </c>
      <c r="H1569" s="7">
        <f>N1569+O1569/60</f>
        <v>10.5</v>
      </c>
      <c r="I1569" s="7">
        <f>P1569+Q1569/60</f>
        <v>12</v>
      </c>
      <c r="J1569" s="4">
        <f>IFERROR(VLOOKUP($U1569,TONGHOPVERSION!$A$3:$G$240,6,FALSE),VLOOKUP($B1569,TONGHOPVERSION!$A$3:$G$240,6,FALSE))</f>
        <v>239.31340170869245</v>
      </c>
      <c r="K1569" s="4">
        <f>IFERROR(VLOOKUP($U1569,TONGHOPVERSION!$A$3:$G$240,7,FALSE),VLOOKUP($B1569,TONGHOPVERSION!$A$3:$G$240,7,FALSE))</f>
        <v>208.92363712533773</v>
      </c>
      <c r="L1569" s="2">
        <v>0.4375</v>
      </c>
      <c r="M1569" s="2">
        <v>0.5</v>
      </c>
      <c r="N1569" s="6">
        <f t="shared" si="96"/>
        <v>10</v>
      </c>
      <c r="O1569" s="6">
        <f t="shared" si="97"/>
        <v>30</v>
      </c>
      <c r="P1569" s="6">
        <f t="shared" si="98"/>
        <v>12</v>
      </c>
      <c r="Q1569" s="6">
        <f t="shared" si="99"/>
        <v>0</v>
      </c>
      <c r="R1569">
        <v>184</v>
      </c>
      <c r="S1569">
        <v>602</v>
      </c>
      <c r="T1569" s="4">
        <v>110.768</v>
      </c>
      <c r="U1569" t="s">
        <v>129</v>
      </c>
      <c r="V1569" t="s">
        <v>129</v>
      </c>
      <c r="W1569" t="s">
        <v>129</v>
      </c>
      <c r="X1569" t="s">
        <v>16</v>
      </c>
      <c r="Y1569" t="s">
        <v>30</v>
      </c>
      <c r="Z1569" t="s">
        <v>37</v>
      </c>
    </row>
    <row r="1570" spans="1:26" x14ac:dyDescent="0.2">
      <c r="A1570" s="1">
        <v>43630</v>
      </c>
      <c r="B1570" t="s">
        <v>129</v>
      </c>
      <c r="C1570" t="s">
        <v>27</v>
      </c>
      <c r="D1570" t="s">
        <v>34</v>
      </c>
      <c r="E1570" t="s">
        <v>275</v>
      </c>
      <c r="F1570" s="3" t="s">
        <v>17</v>
      </c>
      <c r="G1570" s="3">
        <f>WEEKDAY(A1570,2)</f>
        <v>5</v>
      </c>
      <c r="H1570" s="7">
        <f>N1570+O1570/60</f>
        <v>4</v>
      </c>
      <c r="I1570" s="7">
        <f>P1570+Q1570/60</f>
        <v>5.333333333333333</v>
      </c>
      <c r="J1570" s="4">
        <f>IFERROR(VLOOKUP($U1570,TONGHOPVERSION!$A$3:$G$240,6,FALSE),VLOOKUP($B1570,TONGHOPVERSION!$A$3:$G$240,6,FALSE))</f>
        <v>239.31340170869245</v>
      </c>
      <c r="K1570" s="4">
        <f>IFERROR(VLOOKUP($U1570,TONGHOPVERSION!$A$3:$G$240,7,FALSE),VLOOKUP($B1570,TONGHOPVERSION!$A$3:$G$240,7,FALSE))</f>
        <v>208.92363712533773</v>
      </c>
      <c r="L1570" s="2">
        <v>0.16666666666666666</v>
      </c>
      <c r="M1570" s="2">
        <v>0.22222222222222221</v>
      </c>
      <c r="N1570" s="6">
        <f t="shared" si="96"/>
        <v>4</v>
      </c>
      <c r="O1570" s="6">
        <f t="shared" si="97"/>
        <v>0</v>
      </c>
      <c r="P1570" s="6">
        <f t="shared" si="98"/>
        <v>5</v>
      </c>
      <c r="Q1570" s="6">
        <f t="shared" si="99"/>
        <v>20</v>
      </c>
      <c r="R1570">
        <v>184</v>
      </c>
      <c r="S1570">
        <v>602</v>
      </c>
      <c r="T1570" s="4">
        <v>110.768</v>
      </c>
      <c r="U1570" t="s">
        <v>129</v>
      </c>
      <c r="V1570" t="s">
        <v>129</v>
      </c>
      <c r="W1570" t="s">
        <v>129</v>
      </c>
      <c r="X1570" t="s">
        <v>16</v>
      </c>
      <c r="Y1570" t="s">
        <v>30</v>
      </c>
      <c r="Z1570" t="s">
        <v>37</v>
      </c>
    </row>
    <row r="1571" spans="1:26" x14ac:dyDescent="0.2">
      <c r="A1571" s="1">
        <v>43630</v>
      </c>
      <c r="B1571" t="s">
        <v>129</v>
      </c>
      <c r="C1571" t="s">
        <v>27</v>
      </c>
      <c r="D1571" t="s">
        <v>34</v>
      </c>
      <c r="E1571" t="s">
        <v>686</v>
      </c>
      <c r="F1571" s="3" t="s">
        <v>17</v>
      </c>
      <c r="G1571" s="3">
        <f>WEEKDAY(A1571,2)</f>
        <v>5</v>
      </c>
      <c r="H1571" s="7">
        <f>N1571+O1571/60</f>
        <v>8.5</v>
      </c>
      <c r="I1571" s="7">
        <f>P1571+Q1571/60</f>
        <v>9.8333333333333339</v>
      </c>
      <c r="J1571" s="4">
        <f>IFERROR(VLOOKUP($U1571,TONGHOPVERSION!$A$3:$G$240,6,FALSE),VLOOKUP($B1571,TONGHOPVERSION!$A$3:$G$240,6,FALSE))</f>
        <v>239.31340170869245</v>
      </c>
      <c r="K1571" s="4">
        <f>IFERROR(VLOOKUP($U1571,TONGHOPVERSION!$A$3:$G$240,7,FALSE),VLOOKUP($B1571,TONGHOPVERSION!$A$3:$G$240,7,FALSE))</f>
        <v>208.92363712533773</v>
      </c>
      <c r="L1571" s="2">
        <v>0.35416666666666669</v>
      </c>
      <c r="M1571" s="2">
        <v>0.40972222222222227</v>
      </c>
      <c r="N1571" s="6">
        <f t="shared" si="96"/>
        <v>8</v>
      </c>
      <c r="O1571" s="6">
        <f t="shared" si="97"/>
        <v>30</v>
      </c>
      <c r="P1571" s="6">
        <f t="shared" si="98"/>
        <v>9</v>
      </c>
      <c r="Q1571" s="6">
        <f t="shared" si="99"/>
        <v>50</v>
      </c>
      <c r="R1571">
        <v>184</v>
      </c>
      <c r="S1571">
        <v>602</v>
      </c>
      <c r="T1571" s="4">
        <v>110.768</v>
      </c>
      <c r="U1571" t="s">
        <v>129</v>
      </c>
      <c r="V1571" t="s">
        <v>129</v>
      </c>
      <c r="W1571" t="s">
        <v>129</v>
      </c>
      <c r="X1571" t="s">
        <v>16</v>
      </c>
      <c r="Y1571" t="s">
        <v>30</v>
      </c>
      <c r="Z1571" t="s">
        <v>37</v>
      </c>
    </row>
    <row r="1572" spans="1:26" x14ac:dyDescent="0.2">
      <c r="A1572" s="1">
        <v>43630</v>
      </c>
      <c r="B1572" t="s">
        <v>123</v>
      </c>
      <c r="C1572" t="s">
        <v>27</v>
      </c>
      <c r="D1572" t="s">
        <v>124</v>
      </c>
      <c r="E1572" t="s">
        <v>122</v>
      </c>
      <c r="F1572" s="3" t="s">
        <v>17</v>
      </c>
      <c r="G1572" s="3">
        <f>WEEKDAY(A1572,2)</f>
        <v>5</v>
      </c>
      <c r="H1572" s="7">
        <f>N1572+O1572/60</f>
        <v>23</v>
      </c>
      <c r="I1572" s="7">
        <f>P1572+Q1572/60</f>
        <v>1</v>
      </c>
      <c r="J1572" s="4">
        <f>IFERROR(VLOOKUP($U1572,TONGHOPVERSION!$A$3:$G$240,6,FALSE),VLOOKUP($B1572,TONGHOPVERSION!$A$3:$G$240,6,FALSE))</f>
        <v>284.2128245548555</v>
      </c>
      <c r="K1572" s="4">
        <f>IFERROR(VLOOKUP($U1572,TONGHOPVERSION!$A$3:$G$240,7,FALSE),VLOOKUP($B1572,TONGHOPVERSION!$A$3:$G$240,7,FALSE))</f>
        <v>306.08961374632247</v>
      </c>
      <c r="L1572" s="2">
        <v>0.95833333333333337</v>
      </c>
      <c r="M1572" s="2">
        <v>4.1666666666666664E-2</v>
      </c>
      <c r="N1572" s="6">
        <f t="shared" si="96"/>
        <v>23</v>
      </c>
      <c r="O1572" s="6">
        <f t="shared" si="97"/>
        <v>0</v>
      </c>
      <c r="P1572" s="6">
        <f t="shared" si="98"/>
        <v>1</v>
      </c>
      <c r="Q1572" s="6">
        <f t="shared" si="99"/>
        <v>0</v>
      </c>
      <c r="R1572">
        <v>184</v>
      </c>
      <c r="S1572">
        <v>1107</v>
      </c>
      <c r="T1572" s="4">
        <v>203.68799999999999</v>
      </c>
      <c r="U1572" t="s">
        <v>123</v>
      </c>
      <c r="V1572" t="s">
        <v>123</v>
      </c>
      <c r="W1572" t="s">
        <v>125</v>
      </c>
      <c r="X1572" t="s">
        <v>16</v>
      </c>
      <c r="Y1572" t="s">
        <v>30</v>
      </c>
      <c r="Z1572" t="s">
        <v>37</v>
      </c>
    </row>
    <row r="1573" spans="1:26" x14ac:dyDescent="0.2">
      <c r="A1573" s="1">
        <v>43630</v>
      </c>
      <c r="B1573" t="s">
        <v>33</v>
      </c>
      <c r="C1573" t="s">
        <v>34</v>
      </c>
      <c r="D1573" t="s">
        <v>35</v>
      </c>
      <c r="E1573" t="s">
        <v>376</v>
      </c>
      <c r="F1573" s="3" t="s">
        <v>17</v>
      </c>
      <c r="G1573" s="3">
        <f>WEEKDAY(A1573,2)</f>
        <v>5</v>
      </c>
      <c r="H1573" s="7">
        <f>N1573+O1573/60</f>
        <v>7</v>
      </c>
      <c r="I1573" s="7">
        <f>P1573+Q1573/60</f>
        <v>8.3333333333333339</v>
      </c>
      <c r="J1573" s="4">
        <f>IFERROR(VLOOKUP($U1573,TONGHOPVERSION!$A$3:$G$240,6,FALSE),VLOOKUP($B1573,TONGHOPVERSION!$A$3:$G$240,6,FALSE))</f>
        <v>236.34688949060637</v>
      </c>
      <c r="K1573" s="4">
        <f>IFERROR(VLOOKUP($U1573,TONGHOPVERSION!$A$3:$G$240,7,FALSE),VLOOKUP($B1573,TONGHOPVERSION!$A$3:$G$240,7,FALSE))</f>
        <v>201.94443000170284</v>
      </c>
      <c r="L1573" s="2">
        <v>0.29166666666666669</v>
      </c>
      <c r="M1573" s="2">
        <v>0.34722222222222227</v>
      </c>
      <c r="N1573" s="6">
        <f t="shared" si="96"/>
        <v>7</v>
      </c>
      <c r="O1573" s="6">
        <f t="shared" si="97"/>
        <v>0</v>
      </c>
      <c r="P1573" s="6">
        <f t="shared" si="98"/>
        <v>8</v>
      </c>
      <c r="Q1573" s="6">
        <f t="shared" si="99"/>
        <v>20</v>
      </c>
      <c r="R1573">
        <v>178</v>
      </c>
      <c r="S1573">
        <v>604</v>
      </c>
      <c r="T1573" s="4">
        <v>107.512</v>
      </c>
      <c r="U1573" t="s">
        <v>36</v>
      </c>
      <c r="V1573" t="s">
        <v>36</v>
      </c>
      <c r="W1573" t="s">
        <v>36</v>
      </c>
      <c r="X1573" t="s">
        <v>16</v>
      </c>
      <c r="Y1573" t="s">
        <v>30</v>
      </c>
      <c r="Z1573" t="s">
        <v>37</v>
      </c>
    </row>
    <row r="1574" spans="1:26" x14ac:dyDescent="0.2">
      <c r="A1574" s="1">
        <v>43630</v>
      </c>
      <c r="B1574" t="s">
        <v>143</v>
      </c>
      <c r="C1574" t="s">
        <v>34</v>
      </c>
      <c r="D1574" t="s">
        <v>144</v>
      </c>
      <c r="E1574" t="s">
        <v>142</v>
      </c>
      <c r="F1574" s="3" t="s">
        <v>17</v>
      </c>
      <c r="G1574" s="3">
        <f>WEEKDAY(A1574,2)</f>
        <v>5</v>
      </c>
      <c r="H1574" s="7">
        <f>N1574+O1574/60</f>
        <v>17.083333333333332</v>
      </c>
      <c r="I1574" s="7">
        <f>P1574+Q1574/60</f>
        <v>22</v>
      </c>
      <c r="J1574" s="4">
        <f>IFERROR(VLOOKUP($U1574,TONGHOPVERSION!$A$3:$G$240,6,FALSE),VLOOKUP($B1574,TONGHOPVERSION!$A$3:$G$240,6,FALSE))</f>
        <v>690.92257570788865</v>
      </c>
      <c r="K1574" s="4">
        <f>IFERROR(VLOOKUP($U1574,TONGHOPVERSION!$A$3:$G$240,7,FALSE),VLOOKUP($B1574,TONGHOPVERSION!$A$3:$G$240,7,FALSE))</f>
        <v>868.84541076659445</v>
      </c>
      <c r="L1574" s="2">
        <v>0.71180555555555547</v>
      </c>
      <c r="M1574" s="2">
        <v>0.91666666666666663</v>
      </c>
      <c r="N1574" s="6">
        <f t="shared" si="96"/>
        <v>17</v>
      </c>
      <c r="O1574" s="6">
        <f t="shared" si="97"/>
        <v>5</v>
      </c>
      <c r="P1574" s="6">
        <f t="shared" si="98"/>
        <v>22</v>
      </c>
      <c r="Q1574" s="6">
        <f t="shared" si="99"/>
        <v>0</v>
      </c>
      <c r="R1574">
        <v>178</v>
      </c>
      <c r="S1574">
        <v>3383</v>
      </c>
      <c r="T1574" s="4">
        <v>602.17399999999998</v>
      </c>
      <c r="U1574" t="s">
        <v>143</v>
      </c>
      <c r="V1574" t="s">
        <v>143</v>
      </c>
      <c r="W1574" t="s">
        <v>21</v>
      </c>
      <c r="X1574" t="s">
        <v>145</v>
      </c>
      <c r="Y1574" t="s">
        <v>23</v>
      </c>
      <c r="Z1574" t="s">
        <v>37</v>
      </c>
    </row>
    <row r="1575" spans="1:26" x14ac:dyDescent="0.2">
      <c r="A1575" s="1">
        <v>43630</v>
      </c>
      <c r="B1575" t="s">
        <v>36</v>
      </c>
      <c r="C1575" t="s">
        <v>35</v>
      </c>
      <c r="D1575" t="s">
        <v>34</v>
      </c>
      <c r="E1575" t="s">
        <v>149</v>
      </c>
      <c r="F1575" s="3" t="s">
        <v>17</v>
      </c>
      <c r="G1575" s="3">
        <f>WEEKDAY(A1575,2)</f>
        <v>5</v>
      </c>
      <c r="H1575" s="7">
        <f>N1575+O1575/60</f>
        <v>14</v>
      </c>
      <c r="I1575" s="7">
        <f>P1575+Q1575/60</f>
        <v>15.333333333333334</v>
      </c>
      <c r="J1575" s="4">
        <f>IFERROR(VLOOKUP($U1575,TONGHOPVERSION!$A$3:$G$240,6,FALSE),VLOOKUP($B1575,TONGHOPVERSION!$A$3:$G$240,6,FALSE))</f>
        <v>236.34688949060637</v>
      </c>
      <c r="K1575" s="4">
        <f>IFERROR(VLOOKUP($U1575,TONGHOPVERSION!$A$3:$G$240,7,FALSE),VLOOKUP($B1575,TONGHOPVERSION!$A$3:$G$240,7,FALSE))</f>
        <v>201.94443000170284</v>
      </c>
      <c r="L1575" s="2">
        <v>0.58333333333333337</v>
      </c>
      <c r="M1575" s="2">
        <v>0.63888888888888895</v>
      </c>
      <c r="N1575" s="6">
        <f t="shared" si="96"/>
        <v>14</v>
      </c>
      <c r="O1575" s="6">
        <f t="shared" si="97"/>
        <v>0</v>
      </c>
      <c r="P1575" s="6">
        <f t="shared" si="98"/>
        <v>15</v>
      </c>
      <c r="Q1575" s="6">
        <f t="shared" si="99"/>
        <v>20</v>
      </c>
      <c r="R1575">
        <v>178</v>
      </c>
      <c r="S1575">
        <v>604</v>
      </c>
      <c r="T1575" s="4">
        <v>107.512</v>
      </c>
      <c r="U1575" t="s">
        <v>36</v>
      </c>
      <c r="V1575" t="s">
        <v>36</v>
      </c>
      <c r="W1575" t="s">
        <v>36</v>
      </c>
      <c r="X1575" t="s">
        <v>16</v>
      </c>
      <c r="Y1575" t="s">
        <v>30</v>
      </c>
      <c r="Z1575" t="s">
        <v>37</v>
      </c>
    </row>
    <row r="1576" spans="1:26" x14ac:dyDescent="0.2">
      <c r="A1576" s="1">
        <v>43630</v>
      </c>
      <c r="B1576" t="s">
        <v>82</v>
      </c>
      <c r="C1576" t="s">
        <v>35</v>
      </c>
      <c r="D1576" t="s">
        <v>83</v>
      </c>
      <c r="E1576" t="s">
        <v>377</v>
      </c>
      <c r="F1576" s="3" t="s">
        <v>17</v>
      </c>
      <c r="G1576" s="3">
        <f>WEEKDAY(A1576,2)</f>
        <v>5</v>
      </c>
      <c r="H1576" s="7">
        <f>N1576+O1576/60</f>
        <v>9</v>
      </c>
      <c r="I1576" s="7">
        <f>P1576+Q1576/60</f>
        <v>10.583333333333334</v>
      </c>
      <c r="J1576" s="4">
        <f>IFERROR(VLOOKUP($U1576,TONGHOPVERSION!$A$3:$G$240,6,FALSE),VLOOKUP($B1576,TONGHOPVERSION!$A$3:$G$240,6,FALSE))</f>
        <v>222.57043902349176</v>
      </c>
      <c r="K1576" s="4">
        <f>IFERROR(VLOOKUP($U1576,TONGHOPVERSION!$A$3:$G$240,7,FALSE),VLOOKUP($B1576,TONGHOPVERSION!$A$3:$G$240,7,FALSE))</f>
        <v>242.23014347086047</v>
      </c>
      <c r="L1576" s="2">
        <v>0.375</v>
      </c>
      <c r="M1576" s="2">
        <v>0.44097222222222227</v>
      </c>
      <c r="N1576" s="6">
        <f t="shared" si="96"/>
        <v>9</v>
      </c>
      <c r="O1576" s="6">
        <f t="shared" si="97"/>
        <v>0</v>
      </c>
      <c r="P1576" s="6">
        <f t="shared" si="98"/>
        <v>10</v>
      </c>
      <c r="Q1576" s="6">
        <f t="shared" si="99"/>
        <v>35</v>
      </c>
      <c r="R1576">
        <v>178</v>
      </c>
      <c r="S1576">
        <v>879</v>
      </c>
      <c r="T1576" s="4">
        <v>156.46199999999999</v>
      </c>
      <c r="U1576" t="s">
        <v>82</v>
      </c>
      <c r="V1576" t="s">
        <v>82</v>
      </c>
      <c r="W1576" t="s">
        <v>41</v>
      </c>
      <c r="X1576" t="s">
        <v>16</v>
      </c>
      <c r="Y1576" t="s">
        <v>30</v>
      </c>
      <c r="Z1576" t="s">
        <v>37</v>
      </c>
    </row>
    <row r="1577" spans="1:26" x14ac:dyDescent="0.2">
      <c r="A1577" s="1">
        <v>43630</v>
      </c>
      <c r="B1577" t="s">
        <v>379</v>
      </c>
      <c r="C1577" t="s">
        <v>144</v>
      </c>
      <c r="D1577" t="s">
        <v>34</v>
      </c>
      <c r="E1577" t="s">
        <v>378</v>
      </c>
      <c r="F1577" s="3" t="s">
        <v>17</v>
      </c>
      <c r="G1577" s="3">
        <f>WEEKDAY(A1577,2)</f>
        <v>5</v>
      </c>
      <c r="H1577" s="7">
        <f>N1577+O1577/60</f>
        <v>0.5</v>
      </c>
      <c r="I1577" s="7">
        <f>P1577+Q1577/60</f>
        <v>5.916666666666667</v>
      </c>
      <c r="J1577" s="4">
        <f>IFERROR(VLOOKUP($U1577,TONGHOPVERSION!$A$3:$G$240,6,FALSE),VLOOKUP($B1577,TONGHOPVERSION!$A$3:$G$240,6,FALSE))</f>
        <v>690.92257570788865</v>
      </c>
      <c r="K1577" s="4">
        <f>IFERROR(VLOOKUP($U1577,TONGHOPVERSION!$A$3:$G$240,7,FALSE),VLOOKUP($B1577,TONGHOPVERSION!$A$3:$G$240,7,FALSE))</f>
        <v>868.84541076659445</v>
      </c>
      <c r="L1577" s="2">
        <v>2.0833333333333332E-2</v>
      </c>
      <c r="M1577" s="2">
        <v>0.24652777777777779</v>
      </c>
      <c r="N1577" s="6">
        <f t="shared" si="96"/>
        <v>0</v>
      </c>
      <c r="O1577" s="6">
        <f t="shared" si="97"/>
        <v>30</v>
      </c>
      <c r="P1577" s="6">
        <f t="shared" si="98"/>
        <v>5</v>
      </c>
      <c r="Q1577" s="6">
        <f t="shared" si="99"/>
        <v>55</v>
      </c>
      <c r="R1577">
        <v>178</v>
      </c>
      <c r="S1577">
        <v>3383</v>
      </c>
      <c r="T1577" s="4">
        <v>602.17399999999998</v>
      </c>
      <c r="U1577" t="s">
        <v>143</v>
      </c>
      <c r="V1577" t="s">
        <v>143</v>
      </c>
      <c r="W1577" t="s">
        <v>21</v>
      </c>
      <c r="X1577" t="s">
        <v>145</v>
      </c>
      <c r="Y1577" t="s">
        <v>23</v>
      </c>
      <c r="Z1577" t="s">
        <v>37</v>
      </c>
    </row>
    <row r="1578" spans="1:26" x14ac:dyDescent="0.2">
      <c r="A1578" s="1">
        <v>43630</v>
      </c>
      <c r="B1578" t="s">
        <v>90</v>
      </c>
      <c r="C1578" t="s">
        <v>83</v>
      </c>
      <c r="D1578" t="s">
        <v>35</v>
      </c>
      <c r="E1578" t="s">
        <v>380</v>
      </c>
      <c r="F1578" s="3" t="s">
        <v>17</v>
      </c>
      <c r="G1578" s="3">
        <f>WEEKDAY(A1578,2)</f>
        <v>5</v>
      </c>
      <c r="H1578" s="7">
        <f>N1578+O1578/60</f>
        <v>11.583333333333334</v>
      </c>
      <c r="I1578" s="7">
        <f>P1578+Q1578/60</f>
        <v>13.25</v>
      </c>
      <c r="J1578" s="4">
        <f>IFERROR(VLOOKUP($U1578,TONGHOPVERSION!$A$3:$G$240,6,FALSE),VLOOKUP($B1578,TONGHOPVERSION!$A$3:$G$240,6,FALSE))</f>
        <v>222.57043902349176</v>
      </c>
      <c r="K1578" s="4">
        <f>IFERROR(VLOOKUP($U1578,TONGHOPVERSION!$A$3:$G$240,7,FALSE),VLOOKUP($B1578,TONGHOPVERSION!$A$3:$G$240,7,FALSE))</f>
        <v>242.23014347086047</v>
      </c>
      <c r="L1578" s="2">
        <v>0.4826388888888889</v>
      </c>
      <c r="M1578" s="2">
        <v>0.55208333333333337</v>
      </c>
      <c r="N1578" s="6">
        <f t="shared" si="96"/>
        <v>11</v>
      </c>
      <c r="O1578" s="6">
        <f t="shared" si="97"/>
        <v>35</v>
      </c>
      <c r="P1578" s="6">
        <f t="shared" si="98"/>
        <v>13</v>
      </c>
      <c r="Q1578" s="6">
        <f t="shared" si="99"/>
        <v>15</v>
      </c>
      <c r="R1578">
        <v>178</v>
      </c>
      <c r="S1578">
        <v>879</v>
      </c>
      <c r="T1578" s="4">
        <v>156.46199999999999</v>
      </c>
      <c r="U1578" t="s">
        <v>82</v>
      </c>
      <c r="V1578" t="s">
        <v>82</v>
      </c>
      <c r="W1578" t="s">
        <v>41</v>
      </c>
      <c r="X1578" t="s">
        <v>16</v>
      </c>
      <c r="Y1578" t="s">
        <v>30</v>
      </c>
      <c r="Z1578" t="s">
        <v>37</v>
      </c>
    </row>
    <row r="1579" spans="1:26" x14ac:dyDescent="0.2">
      <c r="A1579" s="1">
        <v>43630</v>
      </c>
      <c r="B1579" t="s">
        <v>36</v>
      </c>
      <c r="C1579" t="s">
        <v>35</v>
      </c>
      <c r="D1579" t="s">
        <v>34</v>
      </c>
      <c r="E1579" t="s">
        <v>104</v>
      </c>
      <c r="F1579" s="3" t="s">
        <v>17</v>
      </c>
      <c r="G1579" s="3">
        <f>WEEKDAY(A1579,2)</f>
        <v>5</v>
      </c>
      <c r="H1579" s="7">
        <f>N1579+O1579/60</f>
        <v>12.5</v>
      </c>
      <c r="I1579" s="7">
        <f>P1579+Q1579/60</f>
        <v>13.833333333333334</v>
      </c>
      <c r="J1579" s="4">
        <f>IFERROR(VLOOKUP($U1579,TONGHOPVERSION!$A$3:$G$240,6,FALSE),VLOOKUP($B1579,TONGHOPVERSION!$A$3:$G$240,6,FALSE))</f>
        <v>236.34688949060637</v>
      </c>
      <c r="K1579" s="4">
        <f>IFERROR(VLOOKUP($U1579,TONGHOPVERSION!$A$3:$G$240,7,FALSE),VLOOKUP($B1579,TONGHOPVERSION!$A$3:$G$240,7,FALSE))</f>
        <v>201.94443000170284</v>
      </c>
      <c r="L1579" s="2">
        <v>0.52083333333333337</v>
      </c>
      <c r="M1579" s="2">
        <v>0.57638888888888895</v>
      </c>
      <c r="N1579" s="6">
        <f t="shared" si="96"/>
        <v>12</v>
      </c>
      <c r="O1579" s="6">
        <f t="shared" si="97"/>
        <v>30</v>
      </c>
      <c r="P1579" s="6">
        <f t="shared" si="98"/>
        <v>13</v>
      </c>
      <c r="Q1579" s="6">
        <f t="shared" si="99"/>
        <v>50</v>
      </c>
      <c r="R1579">
        <v>178</v>
      </c>
      <c r="S1579">
        <v>604</v>
      </c>
      <c r="T1579" s="4">
        <v>107.512</v>
      </c>
      <c r="U1579" t="s">
        <v>36</v>
      </c>
      <c r="V1579" t="s">
        <v>36</v>
      </c>
      <c r="W1579" t="s">
        <v>36</v>
      </c>
      <c r="X1579" t="s">
        <v>16</v>
      </c>
      <c r="Y1579" t="s">
        <v>30</v>
      </c>
      <c r="Z1579" t="s">
        <v>37</v>
      </c>
    </row>
    <row r="1580" spans="1:26" x14ac:dyDescent="0.2">
      <c r="A1580" s="1">
        <v>43630</v>
      </c>
      <c r="B1580" t="s">
        <v>43</v>
      </c>
      <c r="C1580" t="s">
        <v>35</v>
      </c>
      <c r="D1580" t="s">
        <v>44</v>
      </c>
      <c r="E1580" t="s">
        <v>42</v>
      </c>
      <c r="F1580" s="3" t="s">
        <v>17</v>
      </c>
      <c r="G1580" s="3">
        <f>WEEKDAY(A1580,2)</f>
        <v>5</v>
      </c>
      <c r="H1580" s="7">
        <f>N1580+O1580/60</f>
        <v>3.5833333333333335</v>
      </c>
      <c r="I1580" s="7">
        <f>P1580+Q1580/60</f>
        <v>7.25</v>
      </c>
      <c r="J1580" s="4">
        <f>IFERROR(VLOOKUP($U1580,TONGHOPVERSION!$A$3:$G$240,6,FALSE),VLOOKUP($B1580,TONGHOPVERSION!$A$3:$G$240,6,FALSE))</f>
        <v>463.92137539570234</v>
      </c>
      <c r="K1580" s="4">
        <f>IFERROR(VLOOKUP($U1580,TONGHOPVERSION!$A$3:$G$240,7,FALSE),VLOOKUP($B1580,TONGHOPVERSION!$A$3:$G$240,7,FALSE))</f>
        <v>559.81108270218749</v>
      </c>
      <c r="L1580" s="2">
        <v>0.14930555555555555</v>
      </c>
      <c r="M1580" s="2">
        <v>0.30208333333333331</v>
      </c>
      <c r="N1580" s="6">
        <f t="shared" si="96"/>
        <v>3</v>
      </c>
      <c r="O1580" s="6">
        <f t="shared" si="97"/>
        <v>35</v>
      </c>
      <c r="P1580" s="6">
        <f t="shared" si="98"/>
        <v>7</v>
      </c>
      <c r="Q1580" s="6">
        <f t="shared" si="99"/>
        <v>15</v>
      </c>
      <c r="R1580">
        <v>178</v>
      </c>
      <c r="S1580">
        <v>2187</v>
      </c>
      <c r="T1580" s="4">
        <v>389.286</v>
      </c>
      <c r="U1580" t="s">
        <v>43</v>
      </c>
      <c r="V1580" t="s">
        <v>43</v>
      </c>
      <c r="W1580" t="s">
        <v>45</v>
      </c>
      <c r="X1580" t="s">
        <v>46</v>
      </c>
      <c r="Y1580" t="s">
        <v>23</v>
      </c>
      <c r="Z1580" t="s">
        <v>37</v>
      </c>
    </row>
    <row r="1581" spans="1:26" x14ac:dyDescent="0.2">
      <c r="A1581" s="1">
        <v>43630</v>
      </c>
      <c r="B1581" t="s">
        <v>48</v>
      </c>
      <c r="C1581" t="s">
        <v>44</v>
      </c>
      <c r="D1581" t="s">
        <v>35</v>
      </c>
      <c r="E1581" t="s">
        <v>47</v>
      </c>
      <c r="F1581" s="3" t="s">
        <v>17</v>
      </c>
      <c r="G1581" s="3">
        <f>WEEKDAY(A1581,2)</f>
        <v>5</v>
      </c>
      <c r="H1581" s="7">
        <f>N1581+O1581/60</f>
        <v>8.25</v>
      </c>
      <c r="I1581" s="7">
        <f>P1581+Q1581/60</f>
        <v>11.75</v>
      </c>
      <c r="J1581" s="4">
        <f>IFERROR(VLOOKUP($U1581,TONGHOPVERSION!$A$3:$G$240,6,FALSE),VLOOKUP($B1581,TONGHOPVERSION!$A$3:$G$240,6,FALSE))</f>
        <v>463.92137539570234</v>
      </c>
      <c r="K1581" s="4">
        <f>IFERROR(VLOOKUP($U1581,TONGHOPVERSION!$A$3:$G$240,7,FALSE),VLOOKUP($B1581,TONGHOPVERSION!$A$3:$G$240,7,FALSE))</f>
        <v>559.81108270218749</v>
      </c>
      <c r="L1581" s="2">
        <v>0.34375</v>
      </c>
      <c r="M1581" s="2">
        <v>0.48958333333333331</v>
      </c>
      <c r="N1581" s="6">
        <f t="shared" si="96"/>
        <v>8</v>
      </c>
      <c r="O1581" s="6">
        <f t="shared" si="97"/>
        <v>15</v>
      </c>
      <c r="P1581" s="6">
        <f t="shared" si="98"/>
        <v>11</v>
      </c>
      <c r="Q1581" s="6">
        <f t="shared" si="99"/>
        <v>45</v>
      </c>
      <c r="R1581">
        <v>178</v>
      </c>
      <c r="S1581">
        <v>2187</v>
      </c>
      <c r="T1581" s="4">
        <v>389.286</v>
      </c>
      <c r="U1581" t="s">
        <v>43</v>
      </c>
      <c r="V1581" t="s">
        <v>43</v>
      </c>
      <c r="W1581" t="s">
        <v>45</v>
      </c>
      <c r="X1581" t="s">
        <v>46</v>
      </c>
      <c r="Y1581" t="s">
        <v>23</v>
      </c>
      <c r="Z1581" t="s">
        <v>37</v>
      </c>
    </row>
    <row r="1582" spans="1:26" x14ac:dyDescent="0.2">
      <c r="A1582" s="1">
        <v>43630</v>
      </c>
      <c r="B1582" t="s">
        <v>33</v>
      </c>
      <c r="C1582" t="s">
        <v>34</v>
      </c>
      <c r="D1582" t="s">
        <v>35</v>
      </c>
      <c r="E1582" t="s">
        <v>332</v>
      </c>
      <c r="F1582" s="3" t="s">
        <v>17</v>
      </c>
      <c r="G1582" s="3">
        <f>WEEKDAY(A1582,2)</f>
        <v>5</v>
      </c>
      <c r="H1582" s="7">
        <f>N1582+O1582/60</f>
        <v>14.333333333333334</v>
      </c>
      <c r="I1582" s="7">
        <f>P1582+Q1582/60</f>
        <v>15.666666666666666</v>
      </c>
      <c r="J1582" s="4">
        <f>IFERROR(VLOOKUP($U1582,TONGHOPVERSION!$A$3:$G$240,6,FALSE),VLOOKUP($B1582,TONGHOPVERSION!$A$3:$G$240,6,FALSE))</f>
        <v>236.34688949060637</v>
      </c>
      <c r="K1582" s="4">
        <f>IFERROR(VLOOKUP($U1582,TONGHOPVERSION!$A$3:$G$240,7,FALSE),VLOOKUP($B1582,TONGHOPVERSION!$A$3:$G$240,7,FALSE))</f>
        <v>201.94443000170284</v>
      </c>
      <c r="L1582" s="2">
        <v>0.59722222222222221</v>
      </c>
      <c r="M1582" s="2">
        <v>0.65277777777777779</v>
      </c>
      <c r="N1582" s="6">
        <f t="shared" si="96"/>
        <v>14</v>
      </c>
      <c r="O1582" s="6">
        <f t="shared" si="97"/>
        <v>20</v>
      </c>
      <c r="P1582" s="6">
        <f t="shared" si="98"/>
        <v>15</v>
      </c>
      <c r="Q1582" s="6">
        <f t="shared" si="99"/>
        <v>40</v>
      </c>
      <c r="R1582">
        <v>178</v>
      </c>
      <c r="S1582">
        <v>604</v>
      </c>
      <c r="T1582" s="4">
        <v>107.512</v>
      </c>
      <c r="U1582" t="s">
        <v>36</v>
      </c>
      <c r="V1582" t="s">
        <v>36</v>
      </c>
      <c r="W1582" t="s">
        <v>36</v>
      </c>
      <c r="X1582" t="s">
        <v>16</v>
      </c>
      <c r="Y1582" t="s">
        <v>30</v>
      </c>
      <c r="Z1582" t="s">
        <v>288</v>
      </c>
    </row>
    <row r="1583" spans="1:26" x14ac:dyDescent="0.2">
      <c r="A1583" s="1">
        <v>43630</v>
      </c>
      <c r="B1583" t="s">
        <v>274</v>
      </c>
      <c r="C1583" t="s">
        <v>71</v>
      </c>
      <c r="D1583" t="s">
        <v>35</v>
      </c>
      <c r="E1583" t="s">
        <v>273</v>
      </c>
      <c r="F1583" s="3" t="s">
        <v>17</v>
      </c>
      <c r="G1583" s="3">
        <f>WEEKDAY(A1583,2)</f>
        <v>5</v>
      </c>
      <c r="H1583" s="7">
        <f>N1583+O1583/60</f>
        <v>11.333333333333334</v>
      </c>
      <c r="I1583" s="7">
        <f>P1583+Q1583/60</f>
        <v>14.583333333333334</v>
      </c>
      <c r="J1583" s="4">
        <f>IFERROR(VLOOKUP($U1583,TONGHOPVERSION!$A$3:$G$240,6,FALSE),VLOOKUP($B1583,TONGHOPVERSION!$A$3:$G$240,6,FALSE))</f>
        <v>351.14307895297088</v>
      </c>
      <c r="K1583" s="4">
        <f>IFERROR(VLOOKUP($U1583,TONGHOPVERSION!$A$3:$G$240,7,FALSE),VLOOKUP($B1583,TONGHOPVERSION!$A$3:$G$240,7,FALSE))</f>
        <v>523.63526717694549</v>
      </c>
      <c r="L1583" s="2">
        <v>0.47222222222222227</v>
      </c>
      <c r="M1583" s="2">
        <v>0.60763888888888895</v>
      </c>
      <c r="N1583" s="6">
        <f t="shared" si="96"/>
        <v>11</v>
      </c>
      <c r="O1583" s="6">
        <f t="shared" si="97"/>
        <v>20</v>
      </c>
      <c r="P1583" s="6">
        <f t="shared" si="98"/>
        <v>14</v>
      </c>
      <c r="Q1583" s="6">
        <f t="shared" si="99"/>
        <v>35</v>
      </c>
      <c r="R1583">
        <v>178</v>
      </c>
      <c r="S1583">
        <v>2073</v>
      </c>
      <c r="T1583" s="4">
        <v>368.99400000000003</v>
      </c>
      <c r="U1583" t="s">
        <v>70</v>
      </c>
      <c r="V1583" t="s">
        <v>70</v>
      </c>
      <c r="W1583" t="s">
        <v>45</v>
      </c>
      <c r="X1583" t="s">
        <v>72</v>
      </c>
      <c r="Y1583" t="s">
        <v>23</v>
      </c>
      <c r="Z1583" t="s">
        <v>37</v>
      </c>
    </row>
    <row r="1584" spans="1:26" x14ac:dyDescent="0.2">
      <c r="A1584" s="1">
        <v>43630</v>
      </c>
      <c r="B1584" t="s">
        <v>424</v>
      </c>
      <c r="C1584" t="s">
        <v>165</v>
      </c>
      <c r="D1584" t="s">
        <v>27</v>
      </c>
      <c r="E1584" t="s">
        <v>423</v>
      </c>
      <c r="F1584" s="3" t="s">
        <v>17</v>
      </c>
      <c r="G1584" s="3">
        <f>WEEKDAY(A1584,2)</f>
        <v>5</v>
      </c>
      <c r="H1584" s="7">
        <f>N1584+O1584/60</f>
        <v>1</v>
      </c>
      <c r="I1584" s="7">
        <f>P1584+Q1584/60</f>
        <v>7.083333333333333</v>
      </c>
      <c r="J1584" s="4">
        <f>IFERROR(VLOOKUP($U1584,TONGHOPVERSION!$A$3:$G$240,6,FALSE),VLOOKUP($B1584,TONGHOPVERSION!$A$3:$G$240,6,FALSE))</f>
        <v>894.83087303101706</v>
      </c>
      <c r="K1584" s="4">
        <f>IFERROR(VLOOKUP($U1584,TONGHOPVERSION!$A$3:$G$240,7,FALSE),VLOOKUP($B1584,TONGHOPVERSION!$A$3:$G$240,7,FALSE))</f>
        <v>993.76215651856978</v>
      </c>
      <c r="L1584" s="2">
        <v>4.1666666666666664E-2</v>
      </c>
      <c r="M1584" s="2">
        <v>0.2951388888888889</v>
      </c>
      <c r="N1584" s="6">
        <f t="shared" si="96"/>
        <v>1</v>
      </c>
      <c r="O1584" s="6">
        <f t="shared" si="97"/>
        <v>0</v>
      </c>
      <c r="P1584" s="6">
        <f t="shared" si="98"/>
        <v>7</v>
      </c>
      <c r="Q1584" s="6">
        <f t="shared" si="99"/>
        <v>5</v>
      </c>
      <c r="R1584">
        <v>178</v>
      </c>
      <c r="S1584">
        <v>4052</v>
      </c>
      <c r="T1584" s="4">
        <v>721.25599999999997</v>
      </c>
      <c r="U1584" t="s">
        <v>164</v>
      </c>
      <c r="V1584" t="s">
        <v>164</v>
      </c>
      <c r="W1584" t="s">
        <v>21</v>
      </c>
      <c r="X1584" t="s">
        <v>145</v>
      </c>
      <c r="Y1584" t="s">
        <v>23</v>
      </c>
      <c r="Z1584" t="s">
        <v>37</v>
      </c>
    </row>
    <row r="1585" spans="1:26" x14ac:dyDescent="0.2">
      <c r="A1585" s="1">
        <v>43630</v>
      </c>
      <c r="B1585" t="s">
        <v>75</v>
      </c>
      <c r="C1585" t="s">
        <v>27</v>
      </c>
      <c r="D1585" t="s">
        <v>71</v>
      </c>
      <c r="E1585" t="s">
        <v>276</v>
      </c>
      <c r="F1585" s="3" t="s">
        <v>17</v>
      </c>
      <c r="G1585" s="3">
        <f>WEEKDAY(A1585,2)</f>
        <v>5</v>
      </c>
      <c r="H1585" s="7">
        <f>N1585+O1585/60</f>
        <v>8.25</v>
      </c>
      <c r="I1585" s="7">
        <f>P1585+Q1585/60</f>
        <v>10.25</v>
      </c>
      <c r="J1585" s="4">
        <f>IFERROR(VLOOKUP($U1585,TONGHOPVERSION!$A$3:$G$240,6,FALSE),VLOOKUP($B1585,TONGHOPVERSION!$A$3:$G$240,6,FALSE))</f>
        <v>282.37915814123511</v>
      </c>
      <c r="K1585" s="4">
        <f>IFERROR(VLOOKUP($U1585,TONGHOPVERSION!$A$3:$G$240,7,FALSE),VLOOKUP($B1585,TONGHOPVERSION!$A$3:$G$240,7,FALSE))</f>
        <v>330.61128297374086</v>
      </c>
      <c r="L1585" s="2">
        <v>0.34375</v>
      </c>
      <c r="M1585" s="2">
        <v>0.42708333333333331</v>
      </c>
      <c r="N1585" s="6">
        <f t="shared" si="96"/>
        <v>8</v>
      </c>
      <c r="O1585" s="6">
        <f t="shared" si="97"/>
        <v>15</v>
      </c>
      <c r="P1585" s="6">
        <f t="shared" si="98"/>
        <v>10</v>
      </c>
      <c r="Q1585" s="6">
        <f t="shared" si="99"/>
        <v>15</v>
      </c>
      <c r="R1585">
        <v>178</v>
      </c>
      <c r="S1585">
        <v>1046</v>
      </c>
      <c r="T1585" s="4">
        <v>186.18799999999999</v>
      </c>
      <c r="U1585" t="s">
        <v>75</v>
      </c>
      <c r="V1585" t="s">
        <v>75</v>
      </c>
      <c r="W1585" t="s">
        <v>45</v>
      </c>
      <c r="X1585" t="s">
        <v>72</v>
      </c>
      <c r="Y1585" t="s">
        <v>23</v>
      </c>
      <c r="Z1585" t="s">
        <v>37</v>
      </c>
    </row>
    <row r="1586" spans="1:26" x14ac:dyDescent="0.2">
      <c r="A1586" s="1">
        <v>43630</v>
      </c>
      <c r="B1586" t="s">
        <v>33</v>
      </c>
      <c r="C1586" t="s">
        <v>34</v>
      </c>
      <c r="D1586" t="s">
        <v>35</v>
      </c>
      <c r="E1586" t="s">
        <v>786</v>
      </c>
      <c r="F1586" s="3" t="s">
        <v>17</v>
      </c>
      <c r="G1586" s="3">
        <f>WEEKDAY(A1586,2)</f>
        <v>5</v>
      </c>
      <c r="H1586" s="7">
        <f>N1586+O1586/60</f>
        <v>8.0833333333333339</v>
      </c>
      <c r="I1586" s="7">
        <f>P1586+Q1586/60</f>
        <v>9.4166666666666661</v>
      </c>
      <c r="J1586" s="4">
        <f>IFERROR(VLOOKUP($U1586,TONGHOPVERSION!$A$3:$G$240,6,FALSE),VLOOKUP($B1586,TONGHOPVERSION!$A$3:$G$240,6,FALSE))</f>
        <v>236.34688949060637</v>
      </c>
      <c r="K1586" s="4">
        <f>IFERROR(VLOOKUP($U1586,TONGHOPVERSION!$A$3:$G$240,7,FALSE),VLOOKUP($B1586,TONGHOPVERSION!$A$3:$G$240,7,FALSE))</f>
        <v>201.94443000170284</v>
      </c>
      <c r="L1586" s="2">
        <v>0.33680555555555558</v>
      </c>
      <c r="M1586" s="2">
        <v>0.3923611111111111</v>
      </c>
      <c r="N1586" s="6">
        <f t="shared" si="96"/>
        <v>8</v>
      </c>
      <c r="O1586" s="6">
        <f t="shared" si="97"/>
        <v>5</v>
      </c>
      <c r="P1586" s="6">
        <f t="shared" si="98"/>
        <v>9</v>
      </c>
      <c r="Q1586" s="6">
        <f t="shared" si="99"/>
        <v>25</v>
      </c>
      <c r="R1586">
        <v>184</v>
      </c>
      <c r="S1586">
        <v>604</v>
      </c>
      <c r="T1586" s="4">
        <v>111.136</v>
      </c>
      <c r="U1586" t="s">
        <v>36</v>
      </c>
      <c r="V1586" t="s">
        <v>36</v>
      </c>
      <c r="W1586" t="s">
        <v>36</v>
      </c>
      <c r="X1586" t="s">
        <v>16</v>
      </c>
      <c r="Y1586" t="s">
        <v>30</v>
      </c>
      <c r="Z1586" t="s">
        <v>37</v>
      </c>
    </row>
    <row r="1587" spans="1:26" x14ac:dyDescent="0.2">
      <c r="A1587" s="1">
        <v>43630</v>
      </c>
      <c r="B1587" t="s">
        <v>36</v>
      </c>
      <c r="C1587" t="s">
        <v>35</v>
      </c>
      <c r="D1587" t="s">
        <v>34</v>
      </c>
      <c r="E1587" t="s">
        <v>787</v>
      </c>
      <c r="F1587" s="3" t="s">
        <v>17</v>
      </c>
      <c r="G1587" s="3">
        <f>WEEKDAY(A1587,2)</f>
        <v>5</v>
      </c>
      <c r="H1587" s="7">
        <f>N1587+O1587/60</f>
        <v>6.083333333333333</v>
      </c>
      <c r="I1587" s="7">
        <f>P1587+Q1587/60</f>
        <v>7.416666666666667</v>
      </c>
      <c r="J1587" s="4">
        <f>IFERROR(VLOOKUP($U1587,TONGHOPVERSION!$A$3:$G$240,6,FALSE),VLOOKUP($B1587,TONGHOPVERSION!$A$3:$G$240,6,FALSE))</f>
        <v>236.34688949060637</v>
      </c>
      <c r="K1587" s="4">
        <f>IFERROR(VLOOKUP($U1587,TONGHOPVERSION!$A$3:$G$240,7,FALSE),VLOOKUP($B1587,TONGHOPVERSION!$A$3:$G$240,7,FALSE))</f>
        <v>201.94443000170284</v>
      </c>
      <c r="L1587" s="2">
        <v>0.25347222222222221</v>
      </c>
      <c r="M1587" s="2">
        <v>0.30902777777777779</v>
      </c>
      <c r="N1587" s="6">
        <f t="shared" si="96"/>
        <v>6</v>
      </c>
      <c r="O1587" s="6">
        <f t="shared" si="97"/>
        <v>5</v>
      </c>
      <c r="P1587" s="6">
        <f t="shared" si="98"/>
        <v>7</v>
      </c>
      <c r="Q1587" s="6">
        <f t="shared" si="99"/>
        <v>25</v>
      </c>
      <c r="R1587">
        <v>184</v>
      </c>
      <c r="S1587">
        <v>604</v>
      </c>
      <c r="T1587" s="4">
        <v>111.136</v>
      </c>
      <c r="U1587" t="s">
        <v>36</v>
      </c>
      <c r="V1587" t="s">
        <v>36</v>
      </c>
      <c r="W1587" t="s">
        <v>36</v>
      </c>
      <c r="X1587" t="s">
        <v>16</v>
      </c>
      <c r="Y1587" t="s">
        <v>30</v>
      </c>
      <c r="Z1587" t="s">
        <v>37</v>
      </c>
    </row>
    <row r="1588" spans="1:26" x14ac:dyDescent="0.2">
      <c r="A1588" s="1">
        <v>43630</v>
      </c>
      <c r="B1588" t="s">
        <v>152</v>
      </c>
      <c r="C1588" t="s">
        <v>35</v>
      </c>
      <c r="D1588" t="s">
        <v>153</v>
      </c>
      <c r="E1588" t="s">
        <v>151</v>
      </c>
      <c r="F1588" s="3" t="s">
        <v>17</v>
      </c>
      <c r="G1588" s="3">
        <f>WEEKDAY(A1588,2)</f>
        <v>5</v>
      </c>
      <c r="H1588" s="7">
        <f>N1588+O1588/60</f>
        <v>11</v>
      </c>
      <c r="I1588" s="7">
        <f>P1588+Q1588/60</f>
        <v>11.833333333333334</v>
      </c>
      <c r="J1588" s="4">
        <f>IFERROR(VLOOKUP($U1588,TONGHOPVERSION!$A$3:$G$240,6,FALSE),VLOOKUP($B1588,TONGHOPVERSION!$A$3:$G$240,6,FALSE))</f>
        <v>120.60036818801788</v>
      </c>
      <c r="K1588" s="4">
        <f>IFERROR(VLOOKUP($U1588,TONGHOPVERSION!$A$3:$G$240,7,FALSE),VLOOKUP($B1588,TONGHOPVERSION!$A$3:$G$240,7,FALSE))</f>
        <v>128.91356356400408</v>
      </c>
      <c r="L1588" s="2">
        <v>0.45833333333333331</v>
      </c>
      <c r="M1588" s="2">
        <v>0.49305555555555558</v>
      </c>
      <c r="N1588" s="6">
        <f t="shared" si="96"/>
        <v>11</v>
      </c>
      <c r="O1588" s="6">
        <f t="shared" si="97"/>
        <v>0</v>
      </c>
      <c r="P1588" s="6">
        <f t="shared" si="98"/>
        <v>11</v>
      </c>
      <c r="Q1588" s="6">
        <f t="shared" si="99"/>
        <v>50</v>
      </c>
      <c r="R1588">
        <v>184</v>
      </c>
      <c r="S1588">
        <v>261</v>
      </c>
      <c r="T1588" s="4">
        <v>48.024000000000001</v>
      </c>
      <c r="U1588" t="s">
        <v>152</v>
      </c>
      <c r="V1588" t="s">
        <v>152</v>
      </c>
      <c r="W1588" t="s">
        <v>41</v>
      </c>
      <c r="X1588" t="s">
        <v>16</v>
      </c>
      <c r="Y1588" t="s">
        <v>30</v>
      </c>
      <c r="Z1588" t="s">
        <v>37</v>
      </c>
    </row>
    <row r="1589" spans="1:26" x14ac:dyDescent="0.2">
      <c r="A1589" s="1">
        <v>43630</v>
      </c>
      <c r="B1589" t="s">
        <v>94</v>
      </c>
      <c r="C1589" t="s">
        <v>27</v>
      </c>
      <c r="D1589" t="s">
        <v>35</v>
      </c>
      <c r="E1589" t="s">
        <v>216</v>
      </c>
      <c r="F1589" s="3" t="s">
        <v>17</v>
      </c>
      <c r="G1589" s="3">
        <f>WEEKDAY(A1589,2)</f>
        <v>5</v>
      </c>
      <c r="H1589" s="7">
        <f>N1589+O1589/60</f>
        <v>2.8333333333333335</v>
      </c>
      <c r="I1589" s="7">
        <f>P1589+Q1589/60</f>
        <v>5</v>
      </c>
      <c r="J1589" s="4">
        <f>IFERROR(VLOOKUP($U1589,TONGHOPVERSION!$A$3:$G$240,6,FALSE),VLOOKUP($B1589,TONGHOPVERSION!$A$3:$G$240,6,FALSE))</f>
        <v>381.62004815649715</v>
      </c>
      <c r="K1589" s="4">
        <f>IFERROR(VLOOKUP($U1589,TONGHOPVERSION!$A$3:$G$240,7,FALSE),VLOOKUP($B1589,TONGHOPVERSION!$A$3:$G$240,7,FALSE))</f>
        <v>329.70071085785668</v>
      </c>
      <c r="L1589" s="2">
        <v>0.11805555555555557</v>
      </c>
      <c r="M1589" s="2">
        <v>0.20833333333333334</v>
      </c>
      <c r="N1589" s="6">
        <f t="shared" si="96"/>
        <v>2</v>
      </c>
      <c r="O1589" s="6">
        <f t="shared" si="97"/>
        <v>50</v>
      </c>
      <c r="P1589" s="6">
        <f t="shared" si="98"/>
        <v>5</v>
      </c>
      <c r="Q1589" s="6">
        <f t="shared" si="99"/>
        <v>0</v>
      </c>
      <c r="R1589">
        <v>184</v>
      </c>
      <c r="S1589">
        <v>1133</v>
      </c>
      <c r="T1589" s="4">
        <v>208.47200000000001</v>
      </c>
      <c r="U1589" t="s">
        <v>92</v>
      </c>
      <c r="V1589" t="s">
        <v>92</v>
      </c>
      <c r="W1589" t="s">
        <v>92</v>
      </c>
      <c r="X1589" t="s">
        <v>16</v>
      </c>
      <c r="Y1589" t="s">
        <v>30</v>
      </c>
      <c r="Z1589" t="s">
        <v>37</v>
      </c>
    </row>
    <row r="1590" spans="1:26" x14ac:dyDescent="0.2">
      <c r="A1590" s="1">
        <v>43630</v>
      </c>
      <c r="B1590" t="s">
        <v>156</v>
      </c>
      <c r="C1590" t="s">
        <v>153</v>
      </c>
      <c r="D1590" t="s">
        <v>35</v>
      </c>
      <c r="E1590" t="s">
        <v>155</v>
      </c>
      <c r="F1590" s="3" t="s">
        <v>17</v>
      </c>
      <c r="G1590" s="3">
        <f>WEEKDAY(A1590,2)</f>
        <v>5</v>
      </c>
      <c r="H1590" s="7">
        <f>N1590+O1590/60</f>
        <v>12.75</v>
      </c>
      <c r="I1590" s="7">
        <f>P1590+Q1590/60</f>
        <v>13.583333333333334</v>
      </c>
      <c r="J1590" s="4">
        <f>IFERROR(VLOOKUP($U1590,TONGHOPVERSION!$A$3:$G$240,6,FALSE),VLOOKUP($B1590,TONGHOPVERSION!$A$3:$G$240,6,FALSE))</f>
        <v>120.60036818801788</v>
      </c>
      <c r="K1590" s="4">
        <f>IFERROR(VLOOKUP($U1590,TONGHOPVERSION!$A$3:$G$240,7,FALSE),VLOOKUP($B1590,TONGHOPVERSION!$A$3:$G$240,7,FALSE))</f>
        <v>128.91356356400408</v>
      </c>
      <c r="L1590" s="2">
        <v>0.53125</v>
      </c>
      <c r="M1590" s="2">
        <v>0.56597222222222221</v>
      </c>
      <c r="N1590" s="6">
        <f t="shared" si="96"/>
        <v>12</v>
      </c>
      <c r="O1590" s="6">
        <f t="shared" si="97"/>
        <v>45</v>
      </c>
      <c r="P1590" s="6">
        <f t="shared" si="98"/>
        <v>13</v>
      </c>
      <c r="Q1590" s="6">
        <f t="shared" si="99"/>
        <v>35</v>
      </c>
      <c r="R1590">
        <v>184</v>
      </c>
      <c r="S1590">
        <v>261</v>
      </c>
      <c r="T1590" s="4">
        <v>48.024000000000001</v>
      </c>
      <c r="U1590" t="s">
        <v>152</v>
      </c>
      <c r="V1590" t="s">
        <v>152</v>
      </c>
      <c r="W1590" t="s">
        <v>41</v>
      </c>
      <c r="X1590" t="s">
        <v>16</v>
      </c>
      <c r="Y1590" t="s">
        <v>30</v>
      </c>
      <c r="Z1590" t="s">
        <v>37</v>
      </c>
    </row>
    <row r="1591" spans="1:26" x14ac:dyDescent="0.2">
      <c r="A1591" s="1">
        <v>43630</v>
      </c>
      <c r="B1591" t="s">
        <v>172</v>
      </c>
      <c r="C1591" t="s">
        <v>173</v>
      </c>
      <c r="D1591" t="s">
        <v>27</v>
      </c>
      <c r="E1591" t="s">
        <v>171</v>
      </c>
      <c r="F1591" s="3" t="s">
        <v>17</v>
      </c>
      <c r="G1591" s="3">
        <f>WEEKDAY(A1591,2)</f>
        <v>5</v>
      </c>
      <c r="H1591" s="7">
        <f>N1591+O1591/60</f>
        <v>23.5</v>
      </c>
      <c r="I1591" s="7">
        <f>P1591+Q1591/60</f>
        <v>2.5</v>
      </c>
      <c r="J1591" s="4">
        <f>IFERROR(VLOOKUP($U1591,TONGHOPVERSION!$A$3:$G$240,6,FALSE),VLOOKUP($B1591,TONGHOPVERSION!$A$3:$G$240,6,FALSE))</f>
        <v>466.02059075220279</v>
      </c>
      <c r="K1591" s="4">
        <f>IFERROR(VLOOKUP($U1591,TONGHOPVERSION!$A$3:$G$240,7,FALSE),VLOOKUP($B1591,TONGHOPVERSION!$A$3:$G$240,7,FALSE))</f>
        <v>527.19233148560897</v>
      </c>
      <c r="L1591" s="2">
        <v>0.97916666666666663</v>
      </c>
      <c r="M1591" s="2">
        <v>0.10416666666666667</v>
      </c>
      <c r="N1591" s="6">
        <f t="shared" si="96"/>
        <v>23</v>
      </c>
      <c r="O1591" s="6">
        <f t="shared" si="97"/>
        <v>30</v>
      </c>
      <c r="P1591" s="6">
        <f t="shared" si="98"/>
        <v>2</v>
      </c>
      <c r="Q1591" s="6">
        <f t="shared" si="99"/>
        <v>30</v>
      </c>
      <c r="R1591">
        <v>184</v>
      </c>
      <c r="S1591">
        <v>1952</v>
      </c>
      <c r="T1591" s="4">
        <v>359.16800000000001</v>
      </c>
      <c r="U1591" t="s">
        <v>174</v>
      </c>
      <c r="V1591" t="s">
        <v>174</v>
      </c>
      <c r="W1591" t="s">
        <v>21</v>
      </c>
      <c r="X1591" t="s">
        <v>135</v>
      </c>
      <c r="Y1591" t="s">
        <v>23</v>
      </c>
      <c r="Z1591" t="s">
        <v>37</v>
      </c>
    </row>
    <row r="1592" spans="1:26" x14ac:dyDescent="0.2">
      <c r="A1592" s="1">
        <v>43630</v>
      </c>
      <c r="B1592" t="s">
        <v>172</v>
      </c>
      <c r="C1592" t="s">
        <v>173</v>
      </c>
      <c r="D1592" t="s">
        <v>27</v>
      </c>
      <c r="E1592" t="s">
        <v>683</v>
      </c>
      <c r="F1592" s="3" t="s">
        <v>17</v>
      </c>
      <c r="G1592" s="3">
        <f>WEEKDAY(A1592,2)</f>
        <v>5</v>
      </c>
      <c r="H1592" s="7">
        <f>N1592+O1592/60</f>
        <v>6.833333333333333</v>
      </c>
      <c r="I1592" s="7">
        <f>P1592+Q1592/60</f>
        <v>9.8333333333333339</v>
      </c>
      <c r="J1592" s="4">
        <f>IFERROR(VLOOKUP($U1592,TONGHOPVERSION!$A$3:$G$240,6,FALSE),VLOOKUP($B1592,TONGHOPVERSION!$A$3:$G$240,6,FALSE))</f>
        <v>466.02059075220279</v>
      </c>
      <c r="K1592" s="4">
        <f>IFERROR(VLOOKUP($U1592,TONGHOPVERSION!$A$3:$G$240,7,FALSE),VLOOKUP($B1592,TONGHOPVERSION!$A$3:$G$240,7,FALSE))</f>
        <v>527.19233148560897</v>
      </c>
      <c r="L1592" s="2">
        <v>0.28472222222222221</v>
      </c>
      <c r="M1592" s="2">
        <v>0.40972222222222227</v>
      </c>
      <c r="N1592" s="6">
        <f t="shared" si="96"/>
        <v>6</v>
      </c>
      <c r="O1592" s="6">
        <f t="shared" si="97"/>
        <v>50</v>
      </c>
      <c r="P1592" s="6">
        <f t="shared" si="98"/>
        <v>9</v>
      </c>
      <c r="Q1592" s="6">
        <f t="shared" si="99"/>
        <v>50</v>
      </c>
      <c r="R1592">
        <v>184</v>
      </c>
      <c r="S1592">
        <v>1952</v>
      </c>
      <c r="T1592" s="4">
        <v>359.16800000000001</v>
      </c>
      <c r="U1592" t="s">
        <v>174</v>
      </c>
      <c r="V1592" t="s">
        <v>174</v>
      </c>
      <c r="W1592" t="s">
        <v>21</v>
      </c>
      <c r="X1592" t="s">
        <v>135</v>
      </c>
      <c r="Y1592" t="s">
        <v>23</v>
      </c>
      <c r="Z1592" t="s">
        <v>37</v>
      </c>
    </row>
    <row r="1593" spans="1:26" x14ac:dyDescent="0.2">
      <c r="A1593" s="1">
        <v>43630</v>
      </c>
      <c r="B1593" t="s">
        <v>174</v>
      </c>
      <c r="C1593" t="s">
        <v>27</v>
      </c>
      <c r="D1593" t="s">
        <v>173</v>
      </c>
      <c r="E1593" t="s">
        <v>180</v>
      </c>
      <c r="F1593" s="3" t="s">
        <v>17</v>
      </c>
      <c r="G1593" s="3">
        <f>WEEKDAY(A1593,2)</f>
        <v>5</v>
      </c>
      <c r="H1593" s="7">
        <f>N1593+O1593/60</f>
        <v>10.75</v>
      </c>
      <c r="I1593" s="7">
        <f>P1593+Q1593/60</f>
        <v>13.833333333333334</v>
      </c>
      <c r="J1593" s="4">
        <f>IFERROR(VLOOKUP($U1593,TONGHOPVERSION!$A$3:$G$240,6,FALSE),VLOOKUP($B1593,TONGHOPVERSION!$A$3:$G$240,6,FALSE))</f>
        <v>466.02059075220279</v>
      </c>
      <c r="K1593" s="4">
        <f>IFERROR(VLOOKUP($U1593,TONGHOPVERSION!$A$3:$G$240,7,FALSE),VLOOKUP($B1593,TONGHOPVERSION!$A$3:$G$240,7,FALSE))</f>
        <v>527.19233148560897</v>
      </c>
      <c r="L1593" s="2">
        <v>0.44791666666666669</v>
      </c>
      <c r="M1593" s="2">
        <v>0.57638888888888895</v>
      </c>
      <c r="N1593" s="6">
        <f t="shared" si="96"/>
        <v>10</v>
      </c>
      <c r="O1593" s="6">
        <f t="shared" si="97"/>
        <v>45</v>
      </c>
      <c r="P1593" s="6">
        <f t="shared" si="98"/>
        <v>13</v>
      </c>
      <c r="Q1593" s="6">
        <f t="shared" si="99"/>
        <v>50</v>
      </c>
      <c r="R1593">
        <v>184</v>
      </c>
      <c r="S1593">
        <v>1952</v>
      </c>
      <c r="T1593" s="4">
        <v>359.16800000000001</v>
      </c>
      <c r="U1593" t="s">
        <v>174</v>
      </c>
      <c r="V1593" t="s">
        <v>174</v>
      </c>
      <c r="W1593" t="s">
        <v>21</v>
      </c>
      <c r="X1593" t="s">
        <v>135</v>
      </c>
      <c r="Y1593" t="s">
        <v>23</v>
      </c>
      <c r="Z1593" t="s">
        <v>37</v>
      </c>
    </row>
    <row r="1594" spans="1:26" x14ac:dyDescent="0.2">
      <c r="A1594" s="1">
        <v>43630</v>
      </c>
      <c r="B1594" t="s">
        <v>174</v>
      </c>
      <c r="C1594" t="s">
        <v>27</v>
      </c>
      <c r="D1594" t="s">
        <v>173</v>
      </c>
      <c r="E1594" t="s">
        <v>684</v>
      </c>
      <c r="F1594" s="3" t="s">
        <v>17</v>
      </c>
      <c r="G1594" s="3">
        <f>WEEKDAY(A1594,2)</f>
        <v>5</v>
      </c>
      <c r="H1594" s="7">
        <f>N1594+O1594/60</f>
        <v>2.75</v>
      </c>
      <c r="I1594" s="7">
        <f>P1594+Q1594/60</f>
        <v>5.833333333333333</v>
      </c>
      <c r="J1594" s="4">
        <f>IFERROR(VLOOKUP($U1594,TONGHOPVERSION!$A$3:$G$240,6,FALSE),VLOOKUP($B1594,TONGHOPVERSION!$A$3:$G$240,6,FALSE))</f>
        <v>466.02059075220279</v>
      </c>
      <c r="K1594" s="4">
        <f>IFERROR(VLOOKUP($U1594,TONGHOPVERSION!$A$3:$G$240,7,FALSE),VLOOKUP($B1594,TONGHOPVERSION!$A$3:$G$240,7,FALSE))</f>
        <v>527.19233148560897</v>
      </c>
      <c r="L1594" s="2">
        <v>0.11458333333333333</v>
      </c>
      <c r="M1594" s="2">
        <v>0.24305555555555555</v>
      </c>
      <c r="N1594" s="6">
        <f t="shared" si="96"/>
        <v>2</v>
      </c>
      <c r="O1594" s="6">
        <f t="shared" si="97"/>
        <v>45</v>
      </c>
      <c r="P1594" s="6">
        <f t="shared" si="98"/>
        <v>5</v>
      </c>
      <c r="Q1594" s="6">
        <f t="shared" si="99"/>
        <v>50</v>
      </c>
      <c r="R1594">
        <v>184</v>
      </c>
      <c r="S1594">
        <v>1952</v>
      </c>
      <c r="T1594" s="4">
        <v>359.16800000000001</v>
      </c>
      <c r="U1594" t="s">
        <v>174</v>
      </c>
      <c r="V1594" t="s">
        <v>174</v>
      </c>
      <c r="W1594" t="s">
        <v>21</v>
      </c>
      <c r="X1594" t="s">
        <v>135</v>
      </c>
      <c r="Y1594" t="s">
        <v>23</v>
      </c>
      <c r="Z1594" t="s">
        <v>37</v>
      </c>
    </row>
    <row r="1595" spans="1:26" x14ac:dyDescent="0.2">
      <c r="A1595" s="1">
        <v>43630</v>
      </c>
      <c r="B1595" t="s">
        <v>33</v>
      </c>
      <c r="C1595" t="s">
        <v>34</v>
      </c>
      <c r="D1595" t="s">
        <v>35</v>
      </c>
      <c r="E1595" t="s">
        <v>698</v>
      </c>
      <c r="F1595" s="3" t="s">
        <v>17</v>
      </c>
      <c r="G1595" s="3">
        <f>WEEKDAY(A1595,2)</f>
        <v>5</v>
      </c>
      <c r="H1595" s="7">
        <f>N1595+O1595/60</f>
        <v>23</v>
      </c>
      <c r="I1595" s="7">
        <f>P1595+Q1595/60</f>
        <v>0.33333333333333331</v>
      </c>
      <c r="J1595" s="4">
        <f>IFERROR(VLOOKUP($U1595,TONGHOPVERSION!$A$3:$G$240,6,FALSE),VLOOKUP($B1595,TONGHOPVERSION!$A$3:$G$240,6,FALSE))</f>
        <v>236.34688949060637</v>
      </c>
      <c r="K1595" s="4">
        <f>IFERROR(VLOOKUP($U1595,TONGHOPVERSION!$A$3:$G$240,7,FALSE),VLOOKUP($B1595,TONGHOPVERSION!$A$3:$G$240,7,FALSE))</f>
        <v>201.94443000170284</v>
      </c>
      <c r="L1595" s="2">
        <v>0.95833333333333337</v>
      </c>
      <c r="M1595" s="2">
        <v>1.3888888888888888E-2</v>
      </c>
      <c r="N1595" s="6">
        <f t="shared" si="96"/>
        <v>23</v>
      </c>
      <c r="O1595" s="6">
        <f t="shared" si="97"/>
        <v>0</v>
      </c>
      <c r="P1595" s="6">
        <f t="shared" si="98"/>
        <v>0</v>
      </c>
      <c r="Q1595" s="6">
        <f t="shared" si="99"/>
        <v>20</v>
      </c>
      <c r="R1595">
        <v>203</v>
      </c>
      <c r="S1595">
        <v>604</v>
      </c>
      <c r="T1595" s="4">
        <v>122.61199999999999</v>
      </c>
      <c r="U1595" t="s">
        <v>36</v>
      </c>
      <c r="V1595" t="s">
        <v>36</v>
      </c>
      <c r="W1595" t="s">
        <v>36</v>
      </c>
      <c r="X1595" t="s">
        <v>16</v>
      </c>
      <c r="Y1595" t="s">
        <v>30</v>
      </c>
      <c r="Z1595" t="s">
        <v>37</v>
      </c>
    </row>
    <row r="1596" spans="1:26" x14ac:dyDescent="0.2">
      <c r="A1596" s="1">
        <v>43630</v>
      </c>
      <c r="B1596" t="s">
        <v>201</v>
      </c>
      <c r="C1596" t="s">
        <v>195</v>
      </c>
      <c r="D1596" t="s">
        <v>34</v>
      </c>
      <c r="E1596" t="s">
        <v>200</v>
      </c>
      <c r="F1596" s="3" t="s">
        <v>17</v>
      </c>
      <c r="G1596" s="3">
        <f>WEEKDAY(A1596,2)</f>
        <v>5</v>
      </c>
      <c r="H1596" s="7">
        <f>N1596+O1596/60</f>
        <v>13.666666666666666</v>
      </c>
      <c r="I1596" s="7">
        <f>P1596+Q1596/60</f>
        <v>15.833333333333334</v>
      </c>
      <c r="J1596" s="4">
        <f>IFERROR(VLOOKUP($U1596,TONGHOPVERSION!$A$3:$G$240,6,FALSE),VLOOKUP($B1596,TONGHOPVERSION!$A$3:$G$240,6,FALSE))</f>
        <v>437.24618890783512</v>
      </c>
      <c r="K1596" s="4">
        <f>IFERROR(VLOOKUP($U1596,TONGHOPVERSION!$A$3:$G$240,7,FALSE),VLOOKUP($B1596,TONGHOPVERSION!$A$3:$G$240,7,FALSE))</f>
        <v>376.5617584152518</v>
      </c>
      <c r="L1596" s="2">
        <v>0.56944444444444442</v>
      </c>
      <c r="M1596" s="2">
        <v>0.65972222222222221</v>
      </c>
      <c r="N1596" s="6">
        <f t="shared" si="96"/>
        <v>13</v>
      </c>
      <c r="O1596" s="6">
        <f t="shared" si="97"/>
        <v>40</v>
      </c>
      <c r="P1596" s="6">
        <f t="shared" si="98"/>
        <v>15</v>
      </c>
      <c r="Q1596" s="6">
        <f t="shared" si="99"/>
        <v>50</v>
      </c>
      <c r="R1596">
        <v>203</v>
      </c>
      <c r="S1596">
        <v>945</v>
      </c>
      <c r="T1596" s="4">
        <v>191.83500000000001</v>
      </c>
      <c r="U1596" t="s">
        <v>202</v>
      </c>
      <c r="V1596" t="s">
        <v>202</v>
      </c>
      <c r="W1596" t="s">
        <v>21</v>
      </c>
      <c r="X1596" t="s">
        <v>197</v>
      </c>
      <c r="Y1596" t="s">
        <v>23</v>
      </c>
      <c r="Z1596" t="s">
        <v>37</v>
      </c>
    </row>
    <row r="1597" spans="1:26" x14ac:dyDescent="0.2">
      <c r="A1597" s="1">
        <v>43630</v>
      </c>
      <c r="B1597" t="s">
        <v>202</v>
      </c>
      <c r="C1597" t="s">
        <v>34</v>
      </c>
      <c r="D1597" t="s">
        <v>195</v>
      </c>
      <c r="E1597" t="s">
        <v>205</v>
      </c>
      <c r="F1597" s="3" t="s">
        <v>17</v>
      </c>
      <c r="G1597" s="3">
        <f>WEEKDAY(A1597,2)</f>
        <v>5</v>
      </c>
      <c r="H1597" s="7">
        <f>N1597+O1597/60</f>
        <v>10.416666666666666</v>
      </c>
      <c r="I1597" s="7">
        <f>P1597+Q1597/60</f>
        <v>12.666666666666666</v>
      </c>
      <c r="J1597" s="4">
        <f>IFERROR(VLOOKUP($U1597,TONGHOPVERSION!$A$3:$G$240,6,FALSE),VLOOKUP($B1597,TONGHOPVERSION!$A$3:$G$240,6,FALSE))</f>
        <v>437.24618890783512</v>
      </c>
      <c r="K1597" s="4">
        <f>IFERROR(VLOOKUP($U1597,TONGHOPVERSION!$A$3:$G$240,7,FALSE),VLOOKUP($B1597,TONGHOPVERSION!$A$3:$G$240,7,FALSE))</f>
        <v>376.5617584152518</v>
      </c>
      <c r="L1597" s="2">
        <v>0.43402777777777773</v>
      </c>
      <c r="M1597" s="2">
        <v>0.52777777777777779</v>
      </c>
      <c r="N1597" s="6">
        <f t="shared" si="96"/>
        <v>10</v>
      </c>
      <c r="O1597" s="6">
        <f t="shared" si="97"/>
        <v>25</v>
      </c>
      <c r="P1597" s="6">
        <f t="shared" si="98"/>
        <v>12</v>
      </c>
      <c r="Q1597" s="6">
        <f t="shared" si="99"/>
        <v>40</v>
      </c>
      <c r="R1597">
        <v>203</v>
      </c>
      <c r="S1597">
        <v>945</v>
      </c>
      <c r="T1597" s="4">
        <v>191.83500000000001</v>
      </c>
      <c r="U1597" t="s">
        <v>202</v>
      </c>
      <c r="V1597" t="s">
        <v>202</v>
      </c>
      <c r="W1597" t="s">
        <v>21</v>
      </c>
      <c r="X1597" t="s">
        <v>197</v>
      </c>
      <c r="Y1597" t="s">
        <v>23</v>
      </c>
      <c r="Z1597" t="s">
        <v>37</v>
      </c>
    </row>
    <row r="1598" spans="1:26" x14ac:dyDescent="0.2">
      <c r="A1598" s="1">
        <v>43630</v>
      </c>
      <c r="B1598" t="s">
        <v>92</v>
      </c>
      <c r="C1598" t="s">
        <v>35</v>
      </c>
      <c r="D1598" t="s">
        <v>27</v>
      </c>
      <c r="E1598" t="s">
        <v>626</v>
      </c>
      <c r="F1598" s="3" t="s">
        <v>17</v>
      </c>
      <c r="G1598" s="3">
        <f>WEEKDAY(A1598,2)</f>
        <v>5</v>
      </c>
      <c r="H1598" s="7">
        <f>N1598+O1598/60</f>
        <v>5</v>
      </c>
      <c r="I1598" s="7">
        <f>P1598+Q1598/60</f>
        <v>7.25</v>
      </c>
      <c r="J1598" s="4">
        <f>IFERROR(VLOOKUP($U1598,TONGHOPVERSION!$A$3:$G$240,6,FALSE),VLOOKUP($B1598,TONGHOPVERSION!$A$3:$G$240,6,FALSE))</f>
        <v>381.62004815649715</v>
      </c>
      <c r="K1598" s="4">
        <f>IFERROR(VLOOKUP($U1598,TONGHOPVERSION!$A$3:$G$240,7,FALSE),VLOOKUP($B1598,TONGHOPVERSION!$A$3:$G$240,7,FALSE))</f>
        <v>329.70071085785668</v>
      </c>
      <c r="L1598" s="2">
        <v>0.20833333333333334</v>
      </c>
      <c r="M1598" s="2">
        <v>0.30208333333333331</v>
      </c>
      <c r="N1598" s="6">
        <f t="shared" si="96"/>
        <v>5</v>
      </c>
      <c r="O1598" s="6">
        <f t="shared" si="97"/>
        <v>0</v>
      </c>
      <c r="P1598" s="6">
        <f t="shared" si="98"/>
        <v>7</v>
      </c>
      <c r="Q1598" s="6">
        <f t="shared" si="99"/>
        <v>15</v>
      </c>
      <c r="R1598">
        <v>203</v>
      </c>
      <c r="S1598">
        <v>1133</v>
      </c>
      <c r="T1598" s="4">
        <v>229.999</v>
      </c>
      <c r="U1598" t="s">
        <v>92</v>
      </c>
      <c r="V1598" t="s">
        <v>92</v>
      </c>
      <c r="W1598" t="s">
        <v>92</v>
      </c>
      <c r="X1598" t="s">
        <v>16</v>
      </c>
      <c r="Y1598" t="s">
        <v>30</v>
      </c>
      <c r="Z1598" t="s">
        <v>37</v>
      </c>
    </row>
    <row r="1599" spans="1:26" x14ac:dyDescent="0.2">
      <c r="A1599" s="1">
        <v>43630</v>
      </c>
      <c r="B1599" t="s">
        <v>129</v>
      </c>
      <c r="C1599" t="s">
        <v>27</v>
      </c>
      <c r="D1599" t="s">
        <v>34</v>
      </c>
      <c r="E1599" t="s">
        <v>208</v>
      </c>
      <c r="F1599" s="3" t="s">
        <v>17</v>
      </c>
      <c r="G1599" s="3">
        <f>WEEKDAY(A1599,2)</f>
        <v>5</v>
      </c>
      <c r="H1599" s="7">
        <f>N1599+O1599/60</f>
        <v>8.3333333333333339</v>
      </c>
      <c r="I1599" s="7">
        <f>P1599+Q1599/60</f>
        <v>9.6666666666666661</v>
      </c>
      <c r="J1599" s="4">
        <f>IFERROR(VLOOKUP($U1599,TONGHOPVERSION!$A$3:$G$240,6,FALSE),VLOOKUP($B1599,TONGHOPVERSION!$A$3:$G$240,6,FALSE))</f>
        <v>239.31340170869245</v>
      </c>
      <c r="K1599" s="4">
        <f>IFERROR(VLOOKUP($U1599,TONGHOPVERSION!$A$3:$G$240,7,FALSE),VLOOKUP($B1599,TONGHOPVERSION!$A$3:$G$240,7,FALSE))</f>
        <v>208.92363712533773</v>
      </c>
      <c r="L1599" s="2">
        <v>0.34722222222222227</v>
      </c>
      <c r="M1599" s="2">
        <v>0.40277777777777773</v>
      </c>
      <c r="N1599" s="6">
        <f t="shared" si="96"/>
        <v>8</v>
      </c>
      <c r="O1599" s="6">
        <f t="shared" si="97"/>
        <v>20</v>
      </c>
      <c r="P1599" s="6">
        <f t="shared" si="98"/>
        <v>9</v>
      </c>
      <c r="Q1599" s="6">
        <f t="shared" si="99"/>
        <v>40</v>
      </c>
      <c r="R1599">
        <v>203</v>
      </c>
      <c r="S1599">
        <v>602</v>
      </c>
      <c r="T1599" s="4">
        <v>122.206</v>
      </c>
      <c r="U1599" t="s">
        <v>129</v>
      </c>
      <c r="V1599" t="s">
        <v>129</v>
      </c>
      <c r="W1599" t="s">
        <v>129</v>
      </c>
      <c r="X1599" t="s">
        <v>16</v>
      </c>
      <c r="Y1599" t="s">
        <v>30</v>
      </c>
      <c r="Z1599" t="s">
        <v>37</v>
      </c>
    </row>
    <row r="1600" spans="1:26" x14ac:dyDescent="0.2">
      <c r="A1600" s="1">
        <v>43630</v>
      </c>
      <c r="B1600" t="s">
        <v>94</v>
      </c>
      <c r="C1600" t="s">
        <v>27</v>
      </c>
      <c r="D1600" t="s">
        <v>35</v>
      </c>
      <c r="E1600" t="s">
        <v>627</v>
      </c>
      <c r="F1600" s="3" t="s">
        <v>17</v>
      </c>
      <c r="G1600" s="3">
        <f>WEEKDAY(A1600,2)</f>
        <v>5</v>
      </c>
      <c r="H1600" s="7">
        <f>N1600+O1600/60</f>
        <v>1.5</v>
      </c>
      <c r="I1600" s="7">
        <f>P1600+Q1600/60</f>
        <v>3.5833333333333335</v>
      </c>
      <c r="J1600" s="4">
        <f>IFERROR(VLOOKUP($U1600,TONGHOPVERSION!$A$3:$G$240,6,FALSE),VLOOKUP($B1600,TONGHOPVERSION!$A$3:$G$240,6,FALSE))</f>
        <v>381.62004815649715</v>
      </c>
      <c r="K1600" s="4">
        <f>IFERROR(VLOOKUP($U1600,TONGHOPVERSION!$A$3:$G$240,7,FALSE),VLOOKUP($B1600,TONGHOPVERSION!$A$3:$G$240,7,FALSE))</f>
        <v>329.70071085785668</v>
      </c>
      <c r="L1600" s="2">
        <v>6.25E-2</v>
      </c>
      <c r="M1600" s="2">
        <v>0.14930555555555555</v>
      </c>
      <c r="N1600" s="6">
        <f t="shared" si="96"/>
        <v>1</v>
      </c>
      <c r="O1600" s="6">
        <f t="shared" si="97"/>
        <v>30</v>
      </c>
      <c r="P1600" s="6">
        <f t="shared" si="98"/>
        <v>3</v>
      </c>
      <c r="Q1600" s="6">
        <f t="shared" si="99"/>
        <v>35</v>
      </c>
      <c r="R1600">
        <v>203</v>
      </c>
      <c r="S1600">
        <v>1133</v>
      </c>
      <c r="T1600" s="4">
        <v>229.999</v>
      </c>
      <c r="U1600" t="s">
        <v>92</v>
      </c>
      <c r="V1600" t="s">
        <v>92</v>
      </c>
      <c r="W1600" t="s">
        <v>92</v>
      </c>
      <c r="X1600" t="s">
        <v>16</v>
      </c>
      <c r="Y1600" t="s">
        <v>30</v>
      </c>
      <c r="Z1600" t="s">
        <v>37</v>
      </c>
    </row>
    <row r="1601" spans="1:26" x14ac:dyDescent="0.2">
      <c r="A1601" s="1">
        <v>43630</v>
      </c>
      <c r="B1601" t="s">
        <v>387</v>
      </c>
      <c r="C1601" t="s">
        <v>195</v>
      </c>
      <c r="D1601" t="s">
        <v>35</v>
      </c>
      <c r="E1601" t="s">
        <v>386</v>
      </c>
      <c r="F1601" s="3" t="s">
        <v>17</v>
      </c>
      <c r="G1601" s="3">
        <f>WEEKDAY(A1601,2)</f>
        <v>5</v>
      </c>
      <c r="H1601" s="7">
        <f>N1601+O1601/60</f>
        <v>8.6666666666666661</v>
      </c>
      <c r="I1601" s="7">
        <f>P1601+Q1601/60</f>
        <v>10.833333333333334</v>
      </c>
      <c r="J1601" s="4">
        <f>IFERROR(VLOOKUP($U1601,TONGHOPVERSION!$A$3:$G$240,6,FALSE),VLOOKUP($B1601,TONGHOPVERSION!$A$3:$G$240,6,FALSE))</f>
        <v>467.85981617376331</v>
      </c>
      <c r="K1601" s="4">
        <f>IFERROR(VLOOKUP($U1601,TONGHOPVERSION!$A$3:$G$240,7,FALSE),VLOOKUP($B1601,TONGHOPVERSION!$A$3:$G$240,7,FALSE))</f>
        <v>335.35833892879469</v>
      </c>
      <c r="L1601" s="2">
        <v>0.3611111111111111</v>
      </c>
      <c r="M1601" s="2">
        <v>0.4513888888888889</v>
      </c>
      <c r="N1601" s="6">
        <f t="shared" si="96"/>
        <v>8</v>
      </c>
      <c r="O1601" s="6">
        <f t="shared" si="97"/>
        <v>40</v>
      </c>
      <c r="P1601" s="6">
        <f t="shared" si="98"/>
        <v>10</v>
      </c>
      <c r="Q1601" s="6">
        <f t="shared" si="99"/>
        <v>50</v>
      </c>
      <c r="R1601">
        <v>203</v>
      </c>
      <c r="S1601">
        <v>792</v>
      </c>
      <c r="T1601" s="4">
        <v>160.77600000000001</v>
      </c>
      <c r="U1601" t="s">
        <v>388</v>
      </c>
      <c r="V1601" t="s">
        <v>388</v>
      </c>
      <c r="W1601" t="s">
        <v>21</v>
      </c>
      <c r="X1601" t="s">
        <v>197</v>
      </c>
      <c r="Y1601" t="s">
        <v>23</v>
      </c>
      <c r="Z1601" t="s">
        <v>37</v>
      </c>
    </row>
    <row r="1602" spans="1:26" x14ac:dyDescent="0.2">
      <c r="A1602" s="1">
        <v>43630</v>
      </c>
      <c r="B1602" t="s">
        <v>388</v>
      </c>
      <c r="C1602" t="s">
        <v>35</v>
      </c>
      <c r="D1602" t="s">
        <v>195</v>
      </c>
      <c r="E1602" t="s">
        <v>389</v>
      </c>
      <c r="F1602" s="3" t="s">
        <v>17</v>
      </c>
      <c r="G1602" s="3">
        <f>WEEKDAY(A1602,2)</f>
        <v>5</v>
      </c>
      <c r="H1602" s="7">
        <f>N1602+O1602/60</f>
        <v>5.75</v>
      </c>
      <c r="I1602" s="7">
        <f>P1602+Q1602/60</f>
        <v>7.666666666666667</v>
      </c>
      <c r="J1602" s="4">
        <f>IFERROR(VLOOKUP($U1602,TONGHOPVERSION!$A$3:$G$240,6,FALSE),VLOOKUP($B1602,TONGHOPVERSION!$A$3:$G$240,6,FALSE))</f>
        <v>467.85981617376331</v>
      </c>
      <c r="K1602" s="4">
        <f>IFERROR(VLOOKUP($U1602,TONGHOPVERSION!$A$3:$G$240,7,FALSE),VLOOKUP($B1602,TONGHOPVERSION!$A$3:$G$240,7,FALSE))</f>
        <v>335.35833892879469</v>
      </c>
      <c r="L1602" s="2">
        <v>0.23958333333333334</v>
      </c>
      <c r="M1602" s="2">
        <v>0.31944444444444448</v>
      </c>
      <c r="N1602" s="6">
        <f t="shared" si="96"/>
        <v>5</v>
      </c>
      <c r="O1602" s="6">
        <f t="shared" si="97"/>
        <v>45</v>
      </c>
      <c r="P1602" s="6">
        <f t="shared" si="98"/>
        <v>7</v>
      </c>
      <c r="Q1602" s="6">
        <f t="shared" si="99"/>
        <v>40</v>
      </c>
      <c r="R1602">
        <v>203</v>
      </c>
      <c r="S1602">
        <v>792</v>
      </c>
      <c r="T1602" s="4">
        <v>160.77600000000001</v>
      </c>
      <c r="U1602" t="s">
        <v>388</v>
      </c>
      <c r="V1602" t="s">
        <v>388</v>
      </c>
      <c r="W1602" t="s">
        <v>21</v>
      </c>
      <c r="X1602" t="s">
        <v>197</v>
      </c>
      <c r="Y1602" t="s">
        <v>23</v>
      </c>
      <c r="Z1602" t="s">
        <v>37</v>
      </c>
    </row>
    <row r="1603" spans="1:26" x14ac:dyDescent="0.2">
      <c r="A1603" s="1">
        <v>43630</v>
      </c>
      <c r="B1603" t="s">
        <v>510</v>
      </c>
      <c r="C1603" t="s">
        <v>35</v>
      </c>
      <c r="D1603" t="s">
        <v>173</v>
      </c>
      <c r="E1603" t="s">
        <v>528</v>
      </c>
      <c r="F1603" s="3" t="s">
        <v>17</v>
      </c>
      <c r="G1603" s="3">
        <f>WEEKDAY(A1603,2)</f>
        <v>5</v>
      </c>
      <c r="H1603" s="7">
        <f>N1603+O1603/60</f>
        <v>12.166666666666666</v>
      </c>
      <c r="I1603" s="7">
        <f>P1603+Q1603/60</f>
        <v>14.583333333333334</v>
      </c>
      <c r="J1603" s="4">
        <f>IFERROR(VLOOKUP($U1603,TONGHOPVERSION!$A$3:$G$240,6,FALSE),VLOOKUP($B1603,TONGHOPVERSION!$A$3:$G$240,6,FALSE))</f>
        <v>524.34786512385949</v>
      </c>
      <c r="K1603" s="4">
        <f>IFERROR(VLOOKUP($U1603,TONGHOPVERSION!$A$3:$G$240,7,FALSE),VLOOKUP($B1603,TONGHOPVERSION!$A$3:$G$240,7,FALSE))</f>
        <v>478.47904156320539</v>
      </c>
      <c r="L1603" s="2">
        <v>0.50694444444444442</v>
      </c>
      <c r="M1603" s="2">
        <v>0.60763888888888895</v>
      </c>
      <c r="N1603" s="6">
        <f t="shared" ref="N1603:N1666" si="100">HOUR(L1603)</f>
        <v>12</v>
      </c>
      <c r="O1603" s="6">
        <f t="shared" ref="O1603:O1666" si="101">MINUTE(L1603)</f>
        <v>10</v>
      </c>
      <c r="P1603" s="6">
        <f t="shared" ref="P1603:P1666" si="102">HOUR(M1603)</f>
        <v>14</v>
      </c>
      <c r="Q1603" s="6">
        <f t="shared" ref="Q1603:Q1666" si="103">MINUTE(M1603)</f>
        <v>35</v>
      </c>
      <c r="R1603">
        <v>203</v>
      </c>
      <c r="S1603">
        <v>1503</v>
      </c>
      <c r="T1603" s="4">
        <v>305.10899999999998</v>
      </c>
      <c r="U1603" t="s">
        <v>510</v>
      </c>
      <c r="V1603" t="s">
        <v>510</v>
      </c>
      <c r="W1603" t="s">
        <v>21</v>
      </c>
      <c r="X1603" t="s">
        <v>135</v>
      </c>
      <c r="Y1603" t="s">
        <v>23</v>
      </c>
      <c r="Z1603" t="s">
        <v>37</v>
      </c>
    </row>
    <row r="1604" spans="1:26" x14ac:dyDescent="0.2">
      <c r="A1604" s="1">
        <v>43630</v>
      </c>
      <c r="B1604" t="s">
        <v>265</v>
      </c>
      <c r="C1604" t="s">
        <v>35</v>
      </c>
      <c r="D1604" t="s">
        <v>266</v>
      </c>
      <c r="E1604" t="s">
        <v>264</v>
      </c>
      <c r="F1604" s="3" t="s">
        <v>17</v>
      </c>
      <c r="G1604" s="3">
        <f>WEEKDAY(A1604,2)</f>
        <v>5</v>
      </c>
      <c r="H1604" s="7">
        <f>N1604+O1604/60</f>
        <v>8.3333333333333329E-2</v>
      </c>
      <c r="I1604" s="7">
        <f>P1604+Q1604/60</f>
        <v>2.25</v>
      </c>
      <c r="J1604" s="4">
        <f>IFERROR(VLOOKUP($U1604,TONGHOPVERSION!$A$3:$G$240,6,FALSE),VLOOKUP($B1604,TONGHOPVERSION!$A$3:$G$240,6,FALSE))</f>
        <v>308.7453322478957</v>
      </c>
      <c r="K1604" s="4">
        <f>IFERROR(VLOOKUP($U1604,TONGHOPVERSION!$A$3:$G$240,7,FALSE),VLOOKUP($B1604,TONGHOPVERSION!$A$3:$G$240,7,FALSE))</f>
        <v>330.16909384151558</v>
      </c>
      <c r="L1604" s="2">
        <v>3.472222222222222E-3</v>
      </c>
      <c r="M1604" s="2">
        <v>9.375E-2</v>
      </c>
      <c r="N1604" s="6">
        <f t="shared" si="100"/>
        <v>0</v>
      </c>
      <c r="O1604" s="6">
        <f t="shared" si="101"/>
        <v>5</v>
      </c>
      <c r="P1604" s="6">
        <f t="shared" si="102"/>
        <v>2</v>
      </c>
      <c r="Q1604" s="6">
        <f t="shared" si="103"/>
        <v>15</v>
      </c>
      <c r="R1604">
        <v>203</v>
      </c>
      <c r="S1604">
        <v>1217</v>
      </c>
      <c r="T1604" s="4">
        <v>247.05099999999999</v>
      </c>
      <c r="U1604" t="s">
        <v>265</v>
      </c>
      <c r="V1604" t="s">
        <v>265</v>
      </c>
      <c r="W1604" t="s">
        <v>125</v>
      </c>
      <c r="X1604" t="s">
        <v>16</v>
      </c>
      <c r="Y1604" t="s">
        <v>30</v>
      </c>
      <c r="Z1604" t="s">
        <v>37</v>
      </c>
    </row>
    <row r="1605" spans="1:26" x14ac:dyDescent="0.2">
      <c r="A1605" s="1">
        <v>43630</v>
      </c>
      <c r="B1605" t="s">
        <v>270</v>
      </c>
      <c r="C1605" t="s">
        <v>266</v>
      </c>
      <c r="D1605" t="s">
        <v>35</v>
      </c>
      <c r="E1605" t="s">
        <v>269</v>
      </c>
      <c r="F1605" s="3" t="s">
        <v>17</v>
      </c>
      <c r="G1605" s="3">
        <f>WEEKDAY(A1605,2)</f>
        <v>5</v>
      </c>
      <c r="H1605" s="7">
        <f>N1605+O1605/60</f>
        <v>2.9166666666666665</v>
      </c>
      <c r="I1605" s="7">
        <f>P1605+Q1605/60</f>
        <v>5</v>
      </c>
      <c r="J1605" s="4">
        <f>IFERROR(VLOOKUP($U1605,TONGHOPVERSION!$A$3:$G$240,6,FALSE),VLOOKUP($B1605,TONGHOPVERSION!$A$3:$G$240,6,FALSE))</f>
        <v>308.7453322478957</v>
      </c>
      <c r="K1605" s="4">
        <f>IFERROR(VLOOKUP($U1605,TONGHOPVERSION!$A$3:$G$240,7,FALSE),VLOOKUP($B1605,TONGHOPVERSION!$A$3:$G$240,7,FALSE))</f>
        <v>330.16909384151558</v>
      </c>
      <c r="L1605" s="2">
        <v>0.12152777777777778</v>
      </c>
      <c r="M1605" s="2">
        <v>0.20833333333333334</v>
      </c>
      <c r="N1605" s="6">
        <f t="shared" si="100"/>
        <v>2</v>
      </c>
      <c r="O1605" s="6">
        <f t="shared" si="101"/>
        <v>55</v>
      </c>
      <c r="P1605" s="6">
        <f t="shared" si="102"/>
        <v>5</v>
      </c>
      <c r="Q1605" s="6">
        <f t="shared" si="103"/>
        <v>0</v>
      </c>
      <c r="R1605">
        <v>203</v>
      </c>
      <c r="S1605">
        <v>1217</v>
      </c>
      <c r="T1605" s="4">
        <v>247.05099999999999</v>
      </c>
      <c r="U1605" t="s">
        <v>265</v>
      </c>
      <c r="V1605" t="s">
        <v>265</v>
      </c>
      <c r="W1605" t="s">
        <v>125</v>
      </c>
      <c r="X1605" t="s">
        <v>16</v>
      </c>
      <c r="Y1605" t="s">
        <v>30</v>
      </c>
      <c r="Z1605" t="s">
        <v>37</v>
      </c>
    </row>
    <row r="1606" spans="1:26" x14ac:dyDescent="0.2">
      <c r="A1606" s="1">
        <v>43630</v>
      </c>
      <c r="B1606" t="s">
        <v>752</v>
      </c>
      <c r="C1606" t="s">
        <v>66</v>
      </c>
      <c r="D1606" t="s">
        <v>753</v>
      </c>
      <c r="E1606" t="s">
        <v>751</v>
      </c>
      <c r="F1606" s="3" t="s">
        <v>17</v>
      </c>
      <c r="G1606" s="3">
        <f>WEEKDAY(A1606,2)</f>
        <v>5</v>
      </c>
      <c r="H1606" s="7">
        <f>N1606+O1606/60</f>
        <v>9.6666666666666661</v>
      </c>
      <c r="I1606" s="7">
        <f>P1606+Q1606/60</f>
        <v>13.416666666666666</v>
      </c>
      <c r="J1606" s="4">
        <f>IFERROR(VLOOKUP($U1606,TONGHOPVERSION!$A$3:$G$240,6,FALSE),VLOOKUP($B1606,TONGHOPVERSION!$A$3:$G$240,6,FALSE))</f>
        <v>476.64280685720348</v>
      </c>
      <c r="K1606" s="4">
        <f>IFERROR(VLOOKUP($U1606,TONGHOPVERSION!$A$3:$G$240,7,FALSE),VLOOKUP($B1606,TONGHOPVERSION!$A$3:$G$240,7,FALSE))</f>
        <v>463.92411931625725</v>
      </c>
      <c r="L1606" s="2">
        <v>0.40277777777777773</v>
      </c>
      <c r="M1606" s="2">
        <v>0.55902777777777779</v>
      </c>
      <c r="N1606" s="6">
        <f t="shared" si="100"/>
        <v>9</v>
      </c>
      <c r="O1606" s="6">
        <f t="shared" si="101"/>
        <v>40</v>
      </c>
      <c r="P1606" s="6">
        <f t="shared" si="102"/>
        <v>13</v>
      </c>
      <c r="Q1606" s="6">
        <f t="shared" si="103"/>
        <v>25</v>
      </c>
      <c r="R1606">
        <v>203</v>
      </c>
      <c r="S1606">
        <v>2445</v>
      </c>
      <c r="T1606" s="4">
        <v>496.33499999999998</v>
      </c>
      <c r="U1606" t="s">
        <v>752</v>
      </c>
      <c r="V1606" t="s">
        <v>752</v>
      </c>
      <c r="W1606" t="s">
        <v>21</v>
      </c>
      <c r="X1606" t="s">
        <v>197</v>
      </c>
      <c r="Y1606" t="s">
        <v>23</v>
      </c>
      <c r="Z1606" t="s">
        <v>24</v>
      </c>
    </row>
    <row r="1607" spans="1:26" x14ac:dyDescent="0.2">
      <c r="A1607" s="1">
        <v>43630</v>
      </c>
      <c r="B1607" t="s">
        <v>221</v>
      </c>
      <c r="C1607" t="s">
        <v>66</v>
      </c>
      <c r="D1607" t="s">
        <v>222</v>
      </c>
      <c r="E1607" t="s">
        <v>220</v>
      </c>
      <c r="F1607" s="3" t="s">
        <v>17</v>
      </c>
      <c r="G1607" s="3">
        <f>WEEKDAY(A1607,2)</f>
        <v>5</v>
      </c>
      <c r="H1607" s="7">
        <f>N1607+O1607/60</f>
        <v>23.416666666666668</v>
      </c>
      <c r="I1607" s="7">
        <f>P1607+Q1607/60</f>
        <v>3</v>
      </c>
      <c r="J1607" s="4">
        <f>IFERROR(VLOOKUP($U1607,TONGHOPVERSION!$A$3:$G$240,6,FALSE),VLOOKUP($B1607,TONGHOPVERSION!$A$3:$G$240,6,FALSE))</f>
        <v>505.64699962499998</v>
      </c>
      <c r="K1607" s="4">
        <f>IFERROR(VLOOKUP($U1607,TONGHOPVERSION!$A$3:$G$240,7,FALSE),VLOOKUP($B1607,TONGHOPVERSION!$A$3:$G$240,7,FALSE))</f>
        <v>436.31569458756371</v>
      </c>
      <c r="L1607" s="2">
        <v>0.97569444444444453</v>
      </c>
      <c r="M1607" s="2">
        <v>0.125</v>
      </c>
      <c r="N1607" s="6">
        <f t="shared" si="100"/>
        <v>23</v>
      </c>
      <c r="O1607" s="6">
        <f t="shared" si="101"/>
        <v>25</v>
      </c>
      <c r="P1607" s="6">
        <f t="shared" si="102"/>
        <v>3</v>
      </c>
      <c r="Q1607" s="6">
        <f t="shared" si="103"/>
        <v>0</v>
      </c>
      <c r="R1607">
        <v>203</v>
      </c>
      <c r="S1607">
        <v>2077</v>
      </c>
      <c r="T1607" s="4">
        <v>421.63099999999997</v>
      </c>
      <c r="U1607" t="s">
        <v>221</v>
      </c>
      <c r="V1607" t="s">
        <v>221</v>
      </c>
      <c r="W1607" t="s">
        <v>21</v>
      </c>
      <c r="X1607" t="s">
        <v>197</v>
      </c>
      <c r="Y1607" t="s">
        <v>23</v>
      </c>
      <c r="Z1607" t="s">
        <v>24</v>
      </c>
    </row>
    <row r="1608" spans="1:26" x14ac:dyDescent="0.2">
      <c r="A1608" s="1">
        <v>43630</v>
      </c>
      <c r="B1608" t="s">
        <v>755</v>
      </c>
      <c r="C1608" t="s">
        <v>753</v>
      </c>
      <c r="D1608" t="s">
        <v>66</v>
      </c>
      <c r="E1608" t="s">
        <v>754</v>
      </c>
      <c r="F1608" s="3" t="s">
        <v>17</v>
      </c>
      <c r="G1608" s="3">
        <f>WEEKDAY(A1608,2)</f>
        <v>5</v>
      </c>
      <c r="H1608" s="7">
        <f>N1608+O1608/60</f>
        <v>14.416666666666666</v>
      </c>
      <c r="I1608" s="7">
        <f>P1608+Q1608/60</f>
        <v>18.166666666666668</v>
      </c>
      <c r="J1608" s="4">
        <f>IFERROR(VLOOKUP($U1608,TONGHOPVERSION!$A$3:$G$240,6,FALSE),VLOOKUP($B1608,TONGHOPVERSION!$A$3:$G$240,6,FALSE))</f>
        <v>476.64280685720348</v>
      </c>
      <c r="K1608" s="4">
        <f>IFERROR(VLOOKUP($U1608,TONGHOPVERSION!$A$3:$G$240,7,FALSE),VLOOKUP($B1608,TONGHOPVERSION!$A$3:$G$240,7,FALSE))</f>
        <v>463.92411931625725</v>
      </c>
      <c r="L1608" s="2">
        <v>0.60069444444444442</v>
      </c>
      <c r="M1608" s="2">
        <v>0.75694444444444453</v>
      </c>
      <c r="N1608" s="6">
        <f t="shared" si="100"/>
        <v>14</v>
      </c>
      <c r="O1608" s="6">
        <f t="shared" si="101"/>
        <v>25</v>
      </c>
      <c r="P1608" s="6">
        <f t="shared" si="102"/>
        <v>18</v>
      </c>
      <c r="Q1608" s="6">
        <f t="shared" si="103"/>
        <v>10</v>
      </c>
      <c r="R1608">
        <v>203</v>
      </c>
      <c r="S1608">
        <v>2445</v>
      </c>
      <c r="T1608" s="4">
        <v>496.33499999999998</v>
      </c>
      <c r="U1608" t="s">
        <v>752</v>
      </c>
      <c r="V1608" t="s">
        <v>752</v>
      </c>
      <c r="W1608" t="s">
        <v>21</v>
      </c>
      <c r="X1608" t="s">
        <v>197</v>
      </c>
      <c r="Y1608" t="s">
        <v>23</v>
      </c>
      <c r="Z1608" t="s">
        <v>24</v>
      </c>
    </row>
    <row r="1609" spans="1:26" x14ac:dyDescent="0.2">
      <c r="A1609" s="1">
        <v>43630</v>
      </c>
      <c r="B1609" t="s">
        <v>33</v>
      </c>
      <c r="C1609" t="s">
        <v>34</v>
      </c>
      <c r="D1609" t="s">
        <v>35</v>
      </c>
      <c r="E1609" t="s">
        <v>406</v>
      </c>
      <c r="F1609" s="3" t="s">
        <v>17</v>
      </c>
      <c r="G1609" s="3">
        <f>WEEKDAY(A1609,2)</f>
        <v>5</v>
      </c>
      <c r="H1609" s="7">
        <f>N1609+O1609/60</f>
        <v>4.666666666666667</v>
      </c>
      <c r="I1609" s="7">
        <f>P1609+Q1609/60</f>
        <v>6</v>
      </c>
      <c r="J1609" s="4">
        <f>IFERROR(VLOOKUP($U1609,TONGHOPVERSION!$A$3:$G$240,6,FALSE),VLOOKUP($B1609,TONGHOPVERSION!$A$3:$G$240,6,FALSE))</f>
        <v>236.34688949060637</v>
      </c>
      <c r="K1609" s="4">
        <f>IFERROR(VLOOKUP($U1609,TONGHOPVERSION!$A$3:$G$240,7,FALSE),VLOOKUP($B1609,TONGHOPVERSION!$A$3:$G$240,7,FALSE))</f>
        <v>201.94443000170284</v>
      </c>
      <c r="L1609" s="2">
        <v>0.19444444444444445</v>
      </c>
      <c r="M1609" s="2">
        <v>0.25</v>
      </c>
      <c r="N1609" s="6">
        <f t="shared" si="100"/>
        <v>4</v>
      </c>
      <c r="O1609" s="6">
        <f t="shared" si="101"/>
        <v>40</v>
      </c>
      <c r="P1609" s="6">
        <f t="shared" si="102"/>
        <v>6</v>
      </c>
      <c r="Q1609" s="6">
        <f t="shared" si="103"/>
        <v>0</v>
      </c>
      <c r="R1609">
        <v>203</v>
      </c>
      <c r="S1609">
        <v>604</v>
      </c>
      <c r="T1609" s="4">
        <v>122.61199999999999</v>
      </c>
      <c r="U1609" t="s">
        <v>36</v>
      </c>
      <c r="V1609" t="s">
        <v>36</v>
      </c>
      <c r="W1609" t="s">
        <v>36</v>
      </c>
      <c r="X1609" t="s">
        <v>16</v>
      </c>
      <c r="Y1609" t="s">
        <v>30</v>
      </c>
      <c r="Z1609" t="s">
        <v>37</v>
      </c>
    </row>
    <row r="1610" spans="1:26" x14ac:dyDescent="0.2">
      <c r="A1610" s="1">
        <v>43630</v>
      </c>
      <c r="B1610" t="s">
        <v>36</v>
      </c>
      <c r="C1610" t="s">
        <v>35</v>
      </c>
      <c r="D1610" t="s">
        <v>34</v>
      </c>
      <c r="E1610" t="s">
        <v>400</v>
      </c>
      <c r="F1610" s="3" t="s">
        <v>17</v>
      </c>
      <c r="G1610" s="3">
        <f>WEEKDAY(A1610,2)</f>
        <v>5</v>
      </c>
      <c r="H1610" s="7">
        <f>N1610+O1610/60</f>
        <v>2.6666666666666665</v>
      </c>
      <c r="I1610" s="7">
        <f>P1610+Q1610/60</f>
        <v>4</v>
      </c>
      <c r="J1610" s="4">
        <f>IFERROR(VLOOKUP($U1610,TONGHOPVERSION!$A$3:$G$240,6,FALSE),VLOOKUP($B1610,TONGHOPVERSION!$A$3:$G$240,6,FALSE))</f>
        <v>236.34688949060637</v>
      </c>
      <c r="K1610" s="4">
        <f>IFERROR(VLOOKUP($U1610,TONGHOPVERSION!$A$3:$G$240,7,FALSE),VLOOKUP($B1610,TONGHOPVERSION!$A$3:$G$240,7,FALSE))</f>
        <v>201.94443000170284</v>
      </c>
      <c r="L1610" s="2">
        <v>0.1111111111111111</v>
      </c>
      <c r="M1610" s="2">
        <v>0.16666666666666666</v>
      </c>
      <c r="N1610" s="6">
        <f t="shared" si="100"/>
        <v>2</v>
      </c>
      <c r="O1610" s="6">
        <f t="shared" si="101"/>
        <v>40</v>
      </c>
      <c r="P1610" s="6">
        <f t="shared" si="102"/>
        <v>4</v>
      </c>
      <c r="Q1610" s="6">
        <f t="shared" si="103"/>
        <v>0</v>
      </c>
      <c r="R1610">
        <v>203</v>
      </c>
      <c r="S1610">
        <v>604</v>
      </c>
      <c r="T1610" s="4">
        <v>122.61199999999999</v>
      </c>
      <c r="U1610" t="s">
        <v>36</v>
      </c>
      <c r="V1610" t="s">
        <v>36</v>
      </c>
      <c r="W1610" t="s">
        <v>36</v>
      </c>
      <c r="X1610" t="s">
        <v>16</v>
      </c>
      <c r="Y1610" t="s">
        <v>30</v>
      </c>
      <c r="Z1610" t="s">
        <v>37</v>
      </c>
    </row>
    <row r="1611" spans="1:26" x14ac:dyDescent="0.2">
      <c r="A1611" s="1">
        <v>43630</v>
      </c>
      <c r="B1611" t="s">
        <v>67</v>
      </c>
      <c r="C1611" t="s">
        <v>35</v>
      </c>
      <c r="D1611" t="s">
        <v>66</v>
      </c>
      <c r="E1611" t="s">
        <v>507</v>
      </c>
      <c r="F1611" s="3" t="s">
        <v>17</v>
      </c>
      <c r="G1611" s="3">
        <f>WEEKDAY(A1611,2)</f>
        <v>5</v>
      </c>
      <c r="H1611" s="7">
        <f>N1611+O1611/60</f>
        <v>6.916666666666667</v>
      </c>
      <c r="I1611" s="7">
        <f>P1611+Q1611/60</f>
        <v>8.8333333333333339</v>
      </c>
      <c r="J1611" s="4">
        <f>IFERROR(VLOOKUP($U1611,TONGHOPVERSION!$A$3:$G$240,6,FALSE),VLOOKUP($B1611,TONGHOPVERSION!$A$3:$G$240,6,FALSE))</f>
        <v>292.75199550278143</v>
      </c>
      <c r="K1611" s="4">
        <f>IFERROR(VLOOKUP($U1611,TONGHOPVERSION!$A$3:$G$240,7,FALSE),VLOOKUP($B1611,TONGHOPVERSION!$A$3:$G$240,7,FALSE))</f>
        <v>283.06606117169179</v>
      </c>
      <c r="L1611" s="2">
        <v>0.28819444444444448</v>
      </c>
      <c r="M1611" s="2">
        <v>0.36805555555555558</v>
      </c>
      <c r="N1611" s="6">
        <f t="shared" si="100"/>
        <v>6</v>
      </c>
      <c r="O1611" s="6">
        <f t="shared" si="101"/>
        <v>55</v>
      </c>
      <c r="P1611" s="6">
        <f t="shared" si="102"/>
        <v>8</v>
      </c>
      <c r="Q1611" s="6">
        <f t="shared" si="103"/>
        <v>50</v>
      </c>
      <c r="R1611">
        <v>203</v>
      </c>
      <c r="S1611">
        <v>1062</v>
      </c>
      <c r="T1611" s="4">
        <v>215.58600000000001</v>
      </c>
      <c r="U1611" t="s">
        <v>67</v>
      </c>
      <c r="V1611" t="s">
        <v>67</v>
      </c>
      <c r="W1611" t="s">
        <v>29</v>
      </c>
      <c r="X1611" t="s">
        <v>16</v>
      </c>
      <c r="Y1611" t="s">
        <v>30</v>
      </c>
      <c r="Z1611" t="s">
        <v>37</v>
      </c>
    </row>
    <row r="1612" spans="1:26" x14ac:dyDescent="0.2">
      <c r="A1612" s="1">
        <v>43630</v>
      </c>
      <c r="B1612" t="s">
        <v>733</v>
      </c>
      <c r="C1612" t="s">
        <v>27</v>
      </c>
      <c r="D1612" t="s">
        <v>734</v>
      </c>
      <c r="E1612" t="s">
        <v>732</v>
      </c>
      <c r="F1612" s="3" t="s">
        <v>17</v>
      </c>
      <c r="G1612" s="3">
        <f>WEEKDAY(A1612,2)</f>
        <v>5</v>
      </c>
      <c r="H1612" s="7">
        <f>N1612+O1612/60</f>
        <v>10.333333333333334</v>
      </c>
      <c r="I1612" s="7">
        <f>P1612+Q1612/60</f>
        <v>13.833333333333334</v>
      </c>
      <c r="J1612" s="4">
        <f>IFERROR(VLOOKUP($U1612,TONGHOPVERSION!$A$3:$G$240,6,FALSE),VLOOKUP($B1612,TONGHOPVERSION!$A$3:$G$240,6,FALSE))</f>
        <v>552.57833325714284</v>
      </c>
      <c r="K1612" s="4">
        <f>IFERROR(VLOOKUP($U1612,TONGHOPVERSION!$A$3:$G$240,7,FALSE),VLOOKUP($B1612,TONGHOPVERSION!$A$3:$G$240,7,FALSE))</f>
        <v>448.80975091956486</v>
      </c>
      <c r="L1612" s="2">
        <v>0.43055555555555558</v>
      </c>
      <c r="M1612" s="2">
        <v>0.57638888888888895</v>
      </c>
      <c r="N1612" s="6">
        <f t="shared" si="100"/>
        <v>10</v>
      </c>
      <c r="O1612" s="6">
        <f t="shared" si="101"/>
        <v>20</v>
      </c>
      <c r="P1612" s="6">
        <f t="shared" si="102"/>
        <v>13</v>
      </c>
      <c r="Q1612" s="6">
        <f t="shared" si="103"/>
        <v>50</v>
      </c>
      <c r="R1612">
        <v>203</v>
      </c>
      <c r="S1612">
        <v>1918</v>
      </c>
      <c r="T1612" s="4">
        <v>389.35399999999998</v>
      </c>
      <c r="U1612" t="s">
        <v>733</v>
      </c>
      <c r="V1612" t="s">
        <v>733</v>
      </c>
      <c r="W1612" t="s">
        <v>21</v>
      </c>
      <c r="X1612" t="s">
        <v>197</v>
      </c>
      <c r="Y1612" t="s">
        <v>23</v>
      </c>
      <c r="Z1612" t="s">
        <v>24</v>
      </c>
    </row>
    <row r="1613" spans="1:26" x14ac:dyDescent="0.2">
      <c r="A1613" s="1">
        <v>43630</v>
      </c>
      <c r="B1613" t="s">
        <v>736</v>
      </c>
      <c r="C1613" t="s">
        <v>734</v>
      </c>
      <c r="D1613" t="s">
        <v>27</v>
      </c>
      <c r="E1613" t="s">
        <v>735</v>
      </c>
      <c r="F1613" s="3" t="s">
        <v>17</v>
      </c>
      <c r="G1613" s="3">
        <f>WEEKDAY(A1613,2)</f>
        <v>5</v>
      </c>
      <c r="H1613" s="7">
        <f>N1613+O1613/60</f>
        <v>14.833333333333334</v>
      </c>
      <c r="I1613" s="7">
        <f>P1613+Q1613/60</f>
        <v>18.583333333333332</v>
      </c>
      <c r="J1613" s="4">
        <f>IFERROR(VLOOKUP($U1613,TONGHOPVERSION!$A$3:$G$240,6,FALSE),VLOOKUP($B1613,TONGHOPVERSION!$A$3:$G$240,6,FALSE))</f>
        <v>552.57833325714284</v>
      </c>
      <c r="K1613" s="4">
        <f>IFERROR(VLOOKUP($U1613,TONGHOPVERSION!$A$3:$G$240,7,FALSE),VLOOKUP($B1613,TONGHOPVERSION!$A$3:$G$240,7,FALSE))</f>
        <v>448.80975091956486</v>
      </c>
      <c r="L1613" s="2">
        <v>0.61805555555555558</v>
      </c>
      <c r="M1613" s="2">
        <v>0.77430555555555547</v>
      </c>
      <c r="N1613" s="6">
        <f t="shared" si="100"/>
        <v>14</v>
      </c>
      <c r="O1613" s="6">
        <f t="shared" si="101"/>
        <v>50</v>
      </c>
      <c r="P1613" s="6">
        <f t="shared" si="102"/>
        <v>18</v>
      </c>
      <c r="Q1613" s="6">
        <f t="shared" si="103"/>
        <v>35</v>
      </c>
      <c r="R1613">
        <v>203</v>
      </c>
      <c r="S1613">
        <v>1918</v>
      </c>
      <c r="T1613" s="4">
        <v>389.35399999999998</v>
      </c>
      <c r="U1613" t="s">
        <v>733</v>
      </c>
      <c r="V1613" t="s">
        <v>733</v>
      </c>
      <c r="W1613" t="s">
        <v>21</v>
      </c>
      <c r="X1613" t="s">
        <v>197</v>
      </c>
      <c r="Y1613" t="s">
        <v>23</v>
      </c>
      <c r="Z1613" t="s">
        <v>24</v>
      </c>
    </row>
    <row r="1614" spans="1:26" x14ac:dyDescent="0.2">
      <c r="A1614" s="1">
        <v>43630</v>
      </c>
      <c r="B1614" t="s">
        <v>128</v>
      </c>
      <c r="C1614" t="s">
        <v>34</v>
      </c>
      <c r="D1614" t="s">
        <v>27</v>
      </c>
      <c r="E1614" t="s">
        <v>127</v>
      </c>
      <c r="F1614" s="3" t="s">
        <v>17</v>
      </c>
      <c r="G1614" s="3">
        <f>WEEKDAY(A1614,2)</f>
        <v>5</v>
      </c>
      <c r="H1614" s="7">
        <f>N1614+O1614/60</f>
        <v>7.583333333333333</v>
      </c>
      <c r="I1614" s="7">
        <f>P1614+Q1614/60</f>
        <v>9.0833333333333339</v>
      </c>
      <c r="J1614" s="4">
        <f>IFERROR(VLOOKUP($U1614,TONGHOPVERSION!$A$3:$G$240,6,FALSE),VLOOKUP($B1614,TONGHOPVERSION!$A$3:$G$240,6,FALSE))</f>
        <v>239.31340170869245</v>
      </c>
      <c r="K1614" s="4">
        <f>IFERROR(VLOOKUP($U1614,TONGHOPVERSION!$A$3:$G$240,7,FALSE),VLOOKUP($B1614,TONGHOPVERSION!$A$3:$G$240,7,FALSE))</f>
        <v>208.92363712533773</v>
      </c>
      <c r="L1614" s="2">
        <v>0.31597222222222221</v>
      </c>
      <c r="M1614" s="2">
        <v>0.37847222222222227</v>
      </c>
      <c r="N1614" s="6">
        <f t="shared" si="100"/>
        <v>7</v>
      </c>
      <c r="O1614" s="6">
        <f t="shared" si="101"/>
        <v>35</v>
      </c>
      <c r="P1614" s="6">
        <f t="shared" si="102"/>
        <v>9</v>
      </c>
      <c r="Q1614" s="6">
        <f t="shared" si="103"/>
        <v>5</v>
      </c>
      <c r="R1614">
        <v>203</v>
      </c>
      <c r="S1614">
        <v>602</v>
      </c>
      <c r="T1614" s="4">
        <v>122.206</v>
      </c>
      <c r="U1614" t="s">
        <v>129</v>
      </c>
      <c r="V1614" t="s">
        <v>129</v>
      </c>
      <c r="W1614" t="s">
        <v>129</v>
      </c>
      <c r="X1614" t="s">
        <v>16</v>
      </c>
      <c r="Y1614" t="s">
        <v>30</v>
      </c>
      <c r="Z1614" t="s">
        <v>37</v>
      </c>
    </row>
    <row r="1615" spans="1:26" x14ac:dyDescent="0.2">
      <c r="A1615" s="1">
        <v>43630</v>
      </c>
      <c r="B1615" t="s">
        <v>184</v>
      </c>
      <c r="C1615" t="s">
        <v>27</v>
      </c>
      <c r="D1615" t="s">
        <v>66</v>
      </c>
      <c r="E1615" t="s">
        <v>456</v>
      </c>
      <c r="F1615" s="3" t="s">
        <v>17</v>
      </c>
      <c r="G1615" s="3">
        <f>WEEKDAY(A1615,2)</f>
        <v>5</v>
      </c>
      <c r="H1615" s="7">
        <f>N1615+O1615/60</f>
        <v>23.75</v>
      </c>
      <c r="I1615" s="7">
        <f>P1615+Q1615/60</f>
        <v>0.91666666666666663</v>
      </c>
      <c r="J1615" s="4">
        <f>IFERROR(VLOOKUP($U1615,TONGHOPVERSION!$A$3:$G$240,6,FALSE),VLOOKUP($B1615,TONGHOPVERSION!$A$3:$G$240,6,FALSE))</f>
        <v>184.25871592968858</v>
      </c>
      <c r="K1615" s="4">
        <f>IFERROR(VLOOKUP($U1615,TONGHOPVERSION!$A$3:$G$240,7,FALSE),VLOOKUP($B1615,TONGHOPVERSION!$A$3:$G$240,7,FALSE))</f>
        <v>154.07262794368225</v>
      </c>
      <c r="L1615" s="2">
        <v>0.98958333333333337</v>
      </c>
      <c r="M1615" s="2">
        <v>3.8194444444444441E-2</v>
      </c>
      <c r="N1615" s="6">
        <f t="shared" si="100"/>
        <v>23</v>
      </c>
      <c r="O1615" s="6">
        <f t="shared" si="101"/>
        <v>45</v>
      </c>
      <c r="P1615" s="6">
        <f t="shared" si="102"/>
        <v>0</v>
      </c>
      <c r="Q1615" s="6">
        <f t="shared" si="103"/>
        <v>55</v>
      </c>
      <c r="R1615">
        <v>203</v>
      </c>
      <c r="S1615">
        <v>309</v>
      </c>
      <c r="T1615" s="4">
        <v>62.726999999999997</v>
      </c>
      <c r="U1615" t="s">
        <v>184</v>
      </c>
      <c r="V1615" t="s">
        <v>184</v>
      </c>
      <c r="W1615" t="s">
        <v>29</v>
      </c>
      <c r="X1615" t="s">
        <v>16</v>
      </c>
      <c r="Y1615" t="s">
        <v>30</v>
      </c>
      <c r="Z1615" t="s">
        <v>37</v>
      </c>
    </row>
    <row r="1616" spans="1:26" x14ac:dyDescent="0.2">
      <c r="A1616" s="1">
        <v>43630</v>
      </c>
      <c r="B1616" t="s">
        <v>129</v>
      </c>
      <c r="C1616" t="s">
        <v>27</v>
      </c>
      <c r="D1616" t="s">
        <v>34</v>
      </c>
      <c r="E1616" t="s">
        <v>131</v>
      </c>
      <c r="F1616" s="3" t="s">
        <v>17</v>
      </c>
      <c r="G1616" s="3">
        <f>WEEKDAY(A1616,2)</f>
        <v>5</v>
      </c>
      <c r="H1616" s="7">
        <f>N1616+O1616/60</f>
        <v>5.583333333333333</v>
      </c>
      <c r="I1616" s="7">
        <f>P1616+Q1616/60</f>
        <v>6.916666666666667</v>
      </c>
      <c r="J1616" s="4">
        <f>IFERROR(VLOOKUP($U1616,TONGHOPVERSION!$A$3:$G$240,6,FALSE),VLOOKUP($B1616,TONGHOPVERSION!$A$3:$G$240,6,FALSE))</f>
        <v>239.31340170869245</v>
      </c>
      <c r="K1616" s="4">
        <f>IFERROR(VLOOKUP($U1616,TONGHOPVERSION!$A$3:$G$240,7,FALSE),VLOOKUP($B1616,TONGHOPVERSION!$A$3:$G$240,7,FALSE))</f>
        <v>208.92363712533773</v>
      </c>
      <c r="L1616" s="2">
        <v>0.23263888888888887</v>
      </c>
      <c r="M1616" s="2">
        <v>0.28819444444444448</v>
      </c>
      <c r="N1616" s="6">
        <f t="shared" si="100"/>
        <v>5</v>
      </c>
      <c r="O1616" s="6">
        <f t="shared" si="101"/>
        <v>35</v>
      </c>
      <c r="P1616" s="6">
        <f t="shared" si="102"/>
        <v>6</v>
      </c>
      <c r="Q1616" s="6">
        <f t="shared" si="103"/>
        <v>55</v>
      </c>
      <c r="R1616">
        <v>203</v>
      </c>
      <c r="S1616">
        <v>602</v>
      </c>
      <c r="T1616" s="4">
        <v>122.206</v>
      </c>
      <c r="U1616" t="s">
        <v>129</v>
      </c>
      <c r="V1616" t="s">
        <v>129</v>
      </c>
      <c r="W1616" t="s">
        <v>129</v>
      </c>
      <c r="X1616" t="s">
        <v>16</v>
      </c>
      <c r="Y1616" t="s">
        <v>30</v>
      </c>
      <c r="Z1616" t="s">
        <v>37</v>
      </c>
    </row>
    <row r="1617" spans="1:26" x14ac:dyDescent="0.2">
      <c r="A1617" s="1">
        <v>43630</v>
      </c>
      <c r="B1617" t="s">
        <v>204</v>
      </c>
      <c r="C1617" t="s">
        <v>66</v>
      </c>
      <c r="D1617" t="s">
        <v>34</v>
      </c>
      <c r="E1617" t="s">
        <v>203</v>
      </c>
      <c r="F1617" s="3" t="s">
        <v>17</v>
      </c>
      <c r="G1617" s="3">
        <f>WEEKDAY(A1617,2)</f>
        <v>5</v>
      </c>
      <c r="H1617" s="7">
        <f>N1617+O1617/60</f>
        <v>0.25</v>
      </c>
      <c r="I1617" s="7">
        <f>P1617+Q1617/60</f>
        <v>1.3333333333333333</v>
      </c>
      <c r="J1617" s="4">
        <f>IFERROR(VLOOKUP($U1617,TONGHOPVERSION!$A$3:$G$240,6,FALSE),VLOOKUP($B1617,TONGHOPVERSION!$A$3:$G$240,6,FALSE))</f>
        <v>165.72030426323298</v>
      </c>
      <c r="K1617" s="4">
        <f>IFERROR(VLOOKUP($U1617,TONGHOPVERSION!$A$3:$G$240,7,FALSE),VLOOKUP($B1617,TONGHOPVERSION!$A$3:$G$240,7,FALSE))</f>
        <v>162.66584538032191</v>
      </c>
      <c r="L1617" s="2">
        <v>1.0416666666666666E-2</v>
      </c>
      <c r="M1617" s="2">
        <v>5.5555555555555552E-2</v>
      </c>
      <c r="N1617" s="6">
        <f t="shared" si="100"/>
        <v>0</v>
      </c>
      <c r="O1617" s="6">
        <f t="shared" si="101"/>
        <v>15</v>
      </c>
      <c r="P1617" s="6">
        <f t="shared" si="102"/>
        <v>1</v>
      </c>
      <c r="Q1617" s="6">
        <f t="shared" si="103"/>
        <v>20</v>
      </c>
      <c r="R1617">
        <v>203</v>
      </c>
      <c r="S1617">
        <v>462</v>
      </c>
      <c r="T1617" s="4">
        <v>93.786000000000001</v>
      </c>
      <c r="U1617" t="s">
        <v>187</v>
      </c>
      <c r="V1617" t="s">
        <v>187</v>
      </c>
      <c r="W1617" t="s">
        <v>29</v>
      </c>
      <c r="X1617" t="s">
        <v>16</v>
      </c>
      <c r="Y1617" t="s">
        <v>30</v>
      </c>
      <c r="Z1617" t="s">
        <v>37</v>
      </c>
    </row>
    <row r="1618" spans="1:26" x14ac:dyDescent="0.2">
      <c r="A1618" s="1">
        <v>43630</v>
      </c>
      <c r="B1618" t="s">
        <v>33</v>
      </c>
      <c r="C1618" t="s">
        <v>34</v>
      </c>
      <c r="D1618" t="s">
        <v>35</v>
      </c>
      <c r="E1618" t="s">
        <v>214</v>
      </c>
      <c r="F1618" s="3" t="s">
        <v>17</v>
      </c>
      <c r="G1618" s="3">
        <f>WEEKDAY(A1618,2)</f>
        <v>5</v>
      </c>
      <c r="H1618" s="7">
        <f>N1618+O1618/60</f>
        <v>10</v>
      </c>
      <c r="I1618" s="7">
        <f>P1618+Q1618/60</f>
        <v>11.333333333333334</v>
      </c>
      <c r="J1618" s="4">
        <f>IFERROR(VLOOKUP($U1618,TONGHOPVERSION!$A$3:$G$240,6,FALSE),VLOOKUP($B1618,TONGHOPVERSION!$A$3:$G$240,6,FALSE))</f>
        <v>236.34688949060637</v>
      </c>
      <c r="K1618" s="4">
        <f>IFERROR(VLOOKUP($U1618,TONGHOPVERSION!$A$3:$G$240,7,FALSE),VLOOKUP($B1618,TONGHOPVERSION!$A$3:$G$240,7,FALSE))</f>
        <v>201.94443000170284</v>
      </c>
      <c r="L1618" s="2">
        <v>0.41666666666666669</v>
      </c>
      <c r="M1618" s="2">
        <v>0.47222222222222227</v>
      </c>
      <c r="N1618" s="6">
        <f t="shared" si="100"/>
        <v>10</v>
      </c>
      <c r="O1618" s="6">
        <f t="shared" si="101"/>
        <v>0</v>
      </c>
      <c r="P1618" s="6">
        <f t="shared" si="102"/>
        <v>11</v>
      </c>
      <c r="Q1618" s="6">
        <f t="shared" si="103"/>
        <v>20</v>
      </c>
      <c r="R1618">
        <v>203</v>
      </c>
      <c r="S1618">
        <v>604</v>
      </c>
      <c r="T1618" s="4">
        <v>122.61199999999999</v>
      </c>
      <c r="U1618" t="s">
        <v>36</v>
      </c>
      <c r="V1618" t="s">
        <v>36</v>
      </c>
      <c r="W1618" t="s">
        <v>36</v>
      </c>
      <c r="X1618" t="s">
        <v>16</v>
      </c>
      <c r="Y1618" t="s">
        <v>30</v>
      </c>
      <c r="Z1618" t="s">
        <v>37</v>
      </c>
    </row>
    <row r="1619" spans="1:26" x14ac:dyDescent="0.2">
      <c r="A1619" s="1">
        <v>43630</v>
      </c>
      <c r="B1619" t="s">
        <v>128</v>
      </c>
      <c r="C1619" t="s">
        <v>34</v>
      </c>
      <c r="D1619" t="s">
        <v>27</v>
      </c>
      <c r="E1619" t="s">
        <v>207</v>
      </c>
      <c r="F1619" s="3" t="s">
        <v>17</v>
      </c>
      <c r="G1619" s="3">
        <f>WEEKDAY(A1619,2)</f>
        <v>5</v>
      </c>
      <c r="H1619" s="7">
        <f>N1619+O1619/60</f>
        <v>2</v>
      </c>
      <c r="I1619" s="7">
        <f>P1619+Q1619/60</f>
        <v>3.4166666666666665</v>
      </c>
      <c r="J1619" s="4">
        <f>IFERROR(VLOOKUP($U1619,TONGHOPVERSION!$A$3:$G$240,6,FALSE),VLOOKUP($B1619,TONGHOPVERSION!$A$3:$G$240,6,FALSE))</f>
        <v>239.31340170869245</v>
      </c>
      <c r="K1619" s="4">
        <f>IFERROR(VLOOKUP($U1619,TONGHOPVERSION!$A$3:$G$240,7,FALSE),VLOOKUP($B1619,TONGHOPVERSION!$A$3:$G$240,7,FALSE))</f>
        <v>208.92363712533773</v>
      </c>
      <c r="L1619" s="2">
        <v>8.3333333333333329E-2</v>
      </c>
      <c r="M1619" s="2">
        <v>0.1423611111111111</v>
      </c>
      <c r="N1619" s="6">
        <f t="shared" si="100"/>
        <v>2</v>
      </c>
      <c r="O1619" s="6">
        <f t="shared" si="101"/>
        <v>0</v>
      </c>
      <c r="P1619" s="6">
        <f t="shared" si="102"/>
        <v>3</v>
      </c>
      <c r="Q1619" s="6">
        <f t="shared" si="103"/>
        <v>25</v>
      </c>
      <c r="R1619">
        <v>203</v>
      </c>
      <c r="S1619">
        <v>602</v>
      </c>
      <c r="T1619" s="4">
        <v>122.206</v>
      </c>
      <c r="U1619" t="s">
        <v>129</v>
      </c>
      <c r="V1619" t="s">
        <v>129</v>
      </c>
      <c r="W1619" t="s">
        <v>129</v>
      </c>
      <c r="X1619" t="s">
        <v>16</v>
      </c>
      <c r="Y1619" t="s">
        <v>30</v>
      </c>
      <c r="Z1619" t="s">
        <v>37</v>
      </c>
    </row>
    <row r="1620" spans="1:26" x14ac:dyDescent="0.2">
      <c r="A1620" s="1">
        <v>43630</v>
      </c>
      <c r="B1620" t="s">
        <v>36</v>
      </c>
      <c r="C1620" t="s">
        <v>35</v>
      </c>
      <c r="D1620" t="s">
        <v>34</v>
      </c>
      <c r="E1620" t="s">
        <v>215</v>
      </c>
      <c r="F1620" s="3" t="s">
        <v>17</v>
      </c>
      <c r="G1620" s="3">
        <f>WEEKDAY(A1620,2)</f>
        <v>5</v>
      </c>
      <c r="H1620" s="7">
        <f>N1620+O1620/60</f>
        <v>8</v>
      </c>
      <c r="I1620" s="7">
        <f>P1620+Q1620/60</f>
        <v>9.3333333333333339</v>
      </c>
      <c r="J1620" s="4">
        <f>IFERROR(VLOOKUP($U1620,TONGHOPVERSION!$A$3:$G$240,6,FALSE),VLOOKUP($B1620,TONGHOPVERSION!$A$3:$G$240,6,FALSE))</f>
        <v>236.34688949060637</v>
      </c>
      <c r="K1620" s="4">
        <f>IFERROR(VLOOKUP($U1620,TONGHOPVERSION!$A$3:$G$240,7,FALSE),VLOOKUP($B1620,TONGHOPVERSION!$A$3:$G$240,7,FALSE))</f>
        <v>201.94443000170284</v>
      </c>
      <c r="L1620" s="2">
        <v>0.33333333333333331</v>
      </c>
      <c r="M1620" s="2">
        <v>0.3888888888888889</v>
      </c>
      <c r="N1620" s="6">
        <f t="shared" si="100"/>
        <v>8</v>
      </c>
      <c r="O1620" s="6">
        <f t="shared" si="101"/>
        <v>0</v>
      </c>
      <c r="P1620" s="6">
        <f t="shared" si="102"/>
        <v>9</v>
      </c>
      <c r="Q1620" s="6">
        <f t="shared" si="103"/>
        <v>20</v>
      </c>
      <c r="R1620">
        <v>203</v>
      </c>
      <c r="S1620">
        <v>604</v>
      </c>
      <c r="T1620" s="4">
        <v>122.61199999999999</v>
      </c>
      <c r="U1620" t="s">
        <v>36</v>
      </c>
      <c r="V1620" t="s">
        <v>36</v>
      </c>
      <c r="W1620" t="s">
        <v>36</v>
      </c>
      <c r="X1620" t="s">
        <v>16</v>
      </c>
      <c r="Y1620" t="s">
        <v>30</v>
      </c>
      <c r="Z1620" t="s">
        <v>37</v>
      </c>
    </row>
    <row r="1621" spans="1:26" x14ac:dyDescent="0.2">
      <c r="A1621" s="1">
        <v>43630</v>
      </c>
      <c r="B1621" t="s">
        <v>284</v>
      </c>
      <c r="C1621" t="s">
        <v>35</v>
      </c>
      <c r="D1621" t="s">
        <v>119</v>
      </c>
      <c r="E1621" t="s">
        <v>461</v>
      </c>
      <c r="F1621" s="3" t="s">
        <v>17</v>
      </c>
      <c r="G1621" s="3">
        <f>WEEKDAY(A1621,2)</f>
        <v>5</v>
      </c>
      <c r="H1621" s="7">
        <f>N1621+O1621/60</f>
        <v>12</v>
      </c>
      <c r="I1621" s="7">
        <f>P1621+Q1621/60</f>
        <v>13.25</v>
      </c>
      <c r="J1621" s="4">
        <f>IFERROR(VLOOKUP($U1621,TONGHOPVERSION!$A$3:$G$240,6,FALSE),VLOOKUP($B1621,TONGHOPVERSION!$A$3:$G$240,6,FALSE))</f>
        <v>233.52231346639445</v>
      </c>
      <c r="K1621" s="4">
        <f>IFERROR(VLOOKUP($U1621,TONGHOPVERSION!$A$3:$G$240,7,FALSE),VLOOKUP($B1621,TONGHOPVERSION!$A$3:$G$240,7,FALSE))</f>
        <v>188.23299562906084</v>
      </c>
      <c r="L1621" s="2">
        <v>0.5</v>
      </c>
      <c r="M1621" s="2">
        <v>0.55208333333333337</v>
      </c>
      <c r="N1621" s="6">
        <f t="shared" si="100"/>
        <v>12</v>
      </c>
      <c r="O1621" s="6">
        <f t="shared" si="101"/>
        <v>0</v>
      </c>
      <c r="P1621" s="6">
        <f t="shared" si="102"/>
        <v>13</v>
      </c>
      <c r="Q1621" s="6">
        <f t="shared" si="103"/>
        <v>15</v>
      </c>
      <c r="R1621">
        <v>203</v>
      </c>
      <c r="S1621">
        <v>547</v>
      </c>
      <c r="T1621" s="4">
        <v>111.041</v>
      </c>
      <c r="U1621" t="s">
        <v>284</v>
      </c>
      <c r="V1621" t="s">
        <v>284</v>
      </c>
      <c r="W1621" t="s">
        <v>29</v>
      </c>
      <c r="X1621" t="s">
        <v>16</v>
      </c>
      <c r="Y1621" t="s">
        <v>30</v>
      </c>
      <c r="Z1621" t="s">
        <v>37</v>
      </c>
    </row>
    <row r="1622" spans="1:26" x14ac:dyDescent="0.2">
      <c r="A1622" s="1">
        <v>43630</v>
      </c>
      <c r="B1622" t="s">
        <v>286</v>
      </c>
      <c r="C1622" t="s">
        <v>119</v>
      </c>
      <c r="D1622" t="s">
        <v>35</v>
      </c>
      <c r="E1622" t="s">
        <v>464</v>
      </c>
      <c r="F1622" s="3" t="s">
        <v>17</v>
      </c>
      <c r="G1622" s="3">
        <f>WEEKDAY(A1622,2)</f>
        <v>5</v>
      </c>
      <c r="H1622" s="7">
        <f>N1622+O1622/60</f>
        <v>13.916666666666666</v>
      </c>
      <c r="I1622" s="7">
        <f>P1622+Q1622/60</f>
        <v>15.166666666666666</v>
      </c>
      <c r="J1622" s="4">
        <f>IFERROR(VLOOKUP($U1622,TONGHOPVERSION!$A$3:$G$240,6,FALSE),VLOOKUP($B1622,TONGHOPVERSION!$A$3:$G$240,6,FALSE))</f>
        <v>233.52231346639445</v>
      </c>
      <c r="K1622" s="4">
        <f>IFERROR(VLOOKUP($U1622,TONGHOPVERSION!$A$3:$G$240,7,FALSE),VLOOKUP($B1622,TONGHOPVERSION!$A$3:$G$240,7,FALSE))</f>
        <v>188.23299562906084</v>
      </c>
      <c r="L1622" s="2">
        <v>0.57986111111111105</v>
      </c>
      <c r="M1622" s="2">
        <v>0.63194444444444442</v>
      </c>
      <c r="N1622" s="6">
        <f t="shared" si="100"/>
        <v>13</v>
      </c>
      <c r="O1622" s="6">
        <f t="shared" si="101"/>
        <v>55</v>
      </c>
      <c r="P1622" s="6">
        <f t="shared" si="102"/>
        <v>15</v>
      </c>
      <c r="Q1622" s="6">
        <f t="shared" si="103"/>
        <v>10</v>
      </c>
      <c r="R1622">
        <v>203</v>
      </c>
      <c r="S1622">
        <v>547</v>
      </c>
      <c r="T1622" s="4">
        <v>111.041</v>
      </c>
      <c r="U1622" t="s">
        <v>284</v>
      </c>
      <c r="V1622" t="s">
        <v>284</v>
      </c>
      <c r="W1622" t="s">
        <v>29</v>
      </c>
      <c r="X1622" t="s">
        <v>16</v>
      </c>
      <c r="Y1622" t="s">
        <v>30</v>
      </c>
      <c r="Z1622" t="s">
        <v>37</v>
      </c>
    </row>
    <row r="1623" spans="1:26" x14ac:dyDescent="0.2">
      <c r="A1623" s="1">
        <v>43630</v>
      </c>
      <c r="B1623" t="s">
        <v>94</v>
      </c>
      <c r="C1623" t="s">
        <v>27</v>
      </c>
      <c r="D1623" t="s">
        <v>35</v>
      </c>
      <c r="E1623" t="s">
        <v>575</v>
      </c>
      <c r="F1623" s="3" t="s">
        <v>17</v>
      </c>
      <c r="G1623" s="3">
        <f>WEEKDAY(A1623,2)</f>
        <v>5</v>
      </c>
      <c r="H1623" s="7">
        <f>N1623+O1623/60</f>
        <v>5</v>
      </c>
      <c r="I1623" s="7">
        <f>P1623+Q1623/60</f>
        <v>7.166666666666667</v>
      </c>
      <c r="J1623" s="4">
        <f>IFERROR(VLOOKUP($U1623,TONGHOPVERSION!$A$3:$G$240,6,FALSE),VLOOKUP($B1623,TONGHOPVERSION!$A$3:$G$240,6,FALSE))</f>
        <v>381.62004815649715</v>
      </c>
      <c r="K1623" s="4">
        <f>IFERROR(VLOOKUP($U1623,TONGHOPVERSION!$A$3:$G$240,7,FALSE),VLOOKUP($B1623,TONGHOPVERSION!$A$3:$G$240,7,FALSE))</f>
        <v>329.70071085785668</v>
      </c>
      <c r="L1623" s="2">
        <v>0.20833333333333334</v>
      </c>
      <c r="M1623" s="2">
        <v>0.2986111111111111</v>
      </c>
      <c r="N1623" s="6">
        <f t="shared" si="100"/>
        <v>5</v>
      </c>
      <c r="O1623" s="6">
        <f t="shared" si="101"/>
        <v>0</v>
      </c>
      <c r="P1623" s="6">
        <f t="shared" si="102"/>
        <v>7</v>
      </c>
      <c r="Q1623" s="6">
        <f t="shared" si="103"/>
        <v>10</v>
      </c>
      <c r="R1623">
        <v>203</v>
      </c>
      <c r="S1623">
        <v>1133</v>
      </c>
      <c r="T1623" s="4">
        <v>229.999</v>
      </c>
      <c r="U1623" t="s">
        <v>92</v>
      </c>
      <c r="V1623" t="s">
        <v>92</v>
      </c>
      <c r="W1623" t="s">
        <v>92</v>
      </c>
      <c r="X1623" t="s">
        <v>16</v>
      </c>
      <c r="Y1623" t="s">
        <v>30</v>
      </c>
      <c r="Z1623" t="s">
        <v>37</v>
      </c>
    </row>
    <row r="1624" spans="1:26" x14ac:dyDescent="0.2">
      <c r="A1624" s="1">
        <v>43630</v>
      </c>
      <c r="B1624" t="s">
        <v>167</v>
      </c>
      <c r="C1624" t="s">
        <v>168</v>
      </c>
      <c r="D1624" t="s">
        <v>27</v>
      </c>
      <c r="E1624" t="s">
        <v>166</v>
      </c>
      <c r="F1624" s="3" t="s">
        <v>17</v>
      </c>
      <c r="G1624" s="3">
        <f>WEEKDAY(A1624,2)</f>
        <v>5</v>
      </c>
      <c r="H1624" s="7">
        <f>N1624+O1624/60</f>
        <v>4.333333333333333</v>
      </c>
      <c r="I1624" s="7">
        <f>P1624+Q1624/60</f>
        <v>6</v>
      </c>
      <c r="J1624" s="4">
        <f>IFERROR(VLOOKUP($U1624,TONGHOPVERSION!$A$3:$G$240,6,FALSE),VLOOKUP($B1624,TONGHOPVERSION!$A$3:$G$240,6,FALSE))</f>
        <v>349.088066164243</v>
      </c>
      <c r="K1624" s="4">
        <f>IFERROR(VLOOKUP($U1624,TONGHOPVERSION!$A$3:$G$240,7,FALSE),VLOOKUP($B1624,TONGHOPVERSION!$A$3:$G$240,7,FALSE))</f>
        <v>290.5657880138603</v>
      </c>
      <c r="L1624" s="2">
        <v>0.18055555555555555</v>
      </c>
      <c r="M1624" s="2">
        <v>0.25</v>
      </c>
      <c r="N1624" s="6">
        <f t="shared" si="100"/>
        <v>4</v>
      </c>
      <c r="O1624" s="6">
        <f t="shared" si="101"/>
        <v>20</v>
      </c>
      <c r="P1624" s="6">
        <f t="shared" si="102"/>
        <v>6</v>
      </c>
      <c r="Q1624" s="6">
        <f t="shared" si="103"/>
        <v>0</v>
      </c>
      <c r="R1624">
        <v>203</v>
      </c>
      <c r="S1624">
        <v>718</v>
      </c>
      <c r="T1624" s="4">
        <v>145.75399999999999</v>
      </c>
      <c r="U1624" t="s">
        <v>169</v>
      </c>
      <c r="V1624" t="s">
        <v>169</v>
      </c>
      <c r="W1624" t="s">
        <v>45</v>
      </c>
      <c r="X1624" t="s">
        <v>170</v>
      </c>
      <c r="Y1624" t="s">
        <v>23</v>
      </c>
      <c r="Z1624" t="s">
        <v>37</v>
      </c>
    </row>
    <row r="1625" spans="1:26" x14ac:dyDescent="0.2">
      <c r="A1625" s="1">
        <v>43630</v>
      </c>
      <c r="B1625" t="s">
        <v>176</v>
      </c>
      <c r="C1625" t="s">
        <v>177</v>
      </c>
      <c r="D1625" t="s">
        <v>27</v>
      </c>
      <c r="E1625" t="s">
        <v>175</v>
      </c>
      <c r="F1625" s="3" t="s">
        <v>17</v>
      </c>
      <c r="G1625" s="3">
        <f>WEEKDAY(A1625,2)</f>
        <v>5</v>
      </c>
      <c r="H1625" s="7">
        <f>N1625+O1625/60</f>
        <v>8.4166666666666661</v>
      </c>
      <c r="I1625" s="7">
        <f>P1625+Q1625/60</f>
        <v>9.5</v>
      </c>
      <c r="J1625" s="4">
        <f>IFERROR(VLOOKUP($U1625,TONGHOPVERSION!$A$3:$G$240,6,FALSE),VLOOKUP($B1625,TONGHOPVERSION!$A$3:$G$240,6,FALSE))</f>
        <v>187.46363998635809</v>
      </c>
      <c r="K1625" s="4">
        <f>IFERROR(VLOOKUP($U1625,TONGHOPVERSION!$A$3:$G$240,7,FALSE),VLOOKUP($B1625,TONGHOPVERSION!$A$3:$G$240,7,FALSE))</f>
        <v>145.81561859013829</v>
      </c>
      <c r="L1625" s="2">
        <v>0.35069444444444442</v>
      </c>
      <c r="M1625" s="2">
        <v>0.39583333333333331</v>
      </c>
      <c r="N1625" s="6">
        <f t="shared" si="100"/>
        <v>8</v>
      </c>
      <c r="O1625" s="6">
        <f t="shared" si="101"/>
        <v>25</v>
      </c>
      <c r="P1625" s="6">
        <f t="shared" si="102"/>
        <v>9</v>
      </c>
      <c r="Q1625" s="6">
        <f t="shared" si="103"/>
        <v>30</v>
      </c>
      <c r="R1625">
        <v>203</v>
      </c>
      <c r="S1625">
        <v>301</v>
      </c>
      <c r="T1625" s="4">
        <v>61.103000000000002</v>
      </c>
      <c r="U1625" t="s">
        <v>178</v>
      </c>
      <c r="V1625" t="s">
        <v>178</v>
      </c>
      <c r="W1625" t="s">
        <v>29</v>
      </c>
      <c r="X1625" t="s">
        <v>16</v>
      </c>
      <c r="Y1625" t="s">
        <v>30</v>
      </c>
      <c r="Z1625" t="s">
        <v>37</v>
      </c>
    </row>
    <row r="1626" spans="1:26" x14ac:dyDescent="0.2">
      <c r="A1626" s="1">
        <v>43630</v>
      </c>
      <c r="B1626" t="s">
        <v>169</v>
      </c>
      <c r="C1626" t="s">
        <v>27</v>
      </c>
      <c r="D1626" t="s">
        <v>168</v>
      </c>
      <c r="E1626" t="s">
        <v>179</v>
      </c>
      <c r="F1626" s="3" t="s">
        <v>17</v>
      </c>
      <c r="G1626" s="3">
        <f>WEEKDAY(A1626,2)</f>
        <v>5</v>
      </c>
      <c r="H1626" s="7">
        <f>N1626+O1626/60</f>
        <v>1.6666666666666665</v>
      </c>
      <c r="I1626" s="7">
        <f>P1626+Q1626/60</f>
        <v>3.3333333333333335</v>
      </c>
      <c r="J1626" s="4">
        <f>IFERROR(VLOOKUP($U1626,TONGHOPVERSION!$A$3:$G$240,6,FALSE),VLOOKUP($B1626,TONGHOPVERSION!$A$3:$G$240,6,FALSE))</f>
        <v>349.088066164243</v>
      </c>
      <c r="K1626" s="4">
        <f>IFERROR(VLOOKUP($U1626,TONGHOPVERSION!$A$3:$G$240,7,FALSE),VLOOKUP($B1626,TONGHOPVERSION!$A$3:$G$240,7,FALSE))</f>
        <v>290.5657880138603</v>
      </c>
      <c r="L1626" s="2">
        <v>6.9444444444444434E-2</v>
      </c>
      <c r="M1626" s="2">
        <v>0.1388888888888889</v>
      </c>
      <c r="N1626" s="6">
        <f t="shared" si="100"/>
        <v>1</v>
      </c>
      <c r="O1626" s="6">
        <f t="shared" si="101"/>
        <v>40</v>
      </c>
      <c r="P1626" s="6">
        <f t="shared" si="102"/>
        <v>3</v>
      </c>
      <c r="Q1626" s="6">
        <f t="shared" si="103"/>
        <v>20</v>
      </c>
      <c r="R1626">
        <v>203</v>
      </c>
      <c r="S1626">
        <v>718</v>
      </c>
      <c r="T1626" s="4">
        <v>145.75399999999999</v>
      </c>
      <c r="U1626" t="s">
        <v>169</v>
      </c>
      <c r="V1626" t="s">
        <v>169</v>
      </c>
      <c r="W1626" t="s">
        <v>45</v>
      </c>
      <c r="X1626" t="s">
        <v>170</v>
      </c>
      <c r="Y1626" t="s">
        <v>23</v>
      </c>
      <c r="Z1626" t="s">
        <v>37</v>
      </c>
    </row>
    <row r="1627" spans="1:26" x14ac:dyDescent="0.2">
      <c r="A1627" s="1">
        <v>43630</v>
      </c>
      <c r="B1627" t="s">
        <v>94</v>
      </c>
      <c r="C1627" t="s">
        <v>27</v>
      </c>
      <c r="D1627" t="s">
        <v>35</v>
      </c>
      <c r="E1627" t="s">
        <v>585</v>
      </c>
      <c r="F1627" s="3" t="s">
        <v>17</v>
      </c>
      <c r="G1627" s="3">
        <f>WEEKDAY(A1627,2)</f>
        <v>5</v>
      </c>
      <c r="H1627" s="7">
        <f>N1627+O1627/60</f>
        <v>10.5</v>
      </c>
      <c r="I1627" s="7">
        <f>P1627+Q1627/60</f>
        <v>12.583333333333334</v>
      </c>
      <c r="J1627" s="4">
        <f>IFERROR(VLOOKUP($U1627,TONGHOPVERSION!$A$3:$G$240,6,FALSE),VLOOKUP($B1627,TONGHOPVERSION!$A$3:$G$240,6,FALSE))</f>
        <v>381.62004815649715</v>
      </c>
      <c r="K1627" s="4">
        <f>IFERROR(VLOOKUP($U1627,TONGHOPVERSION!$A$3:$G$240,7,FALSE),VLOOKUP($B1627,TONGHOPVERSION!$A$3:$G$240,7,FALSE))</f>
        <v>329.70071085785668</v>
      </c>
      <c r="L1627" s="2">
        <v>0.4375</v>
      </c>
      <c r="M1627" s="2">
        <v>0.52430555555555558</v>
      </c>
      <c r="N1627" s="6">
        <f t="shared" si="100"/>
        <v>10</v>
      </c>
      <c r="O1627" s="6">
        <f t="shared" si="101"/>
        <v>30</v>
      </c>
      <c r="P1627" s="6">
        <f t="shared" si="102"/>
        <v>12</v>
      </c>
      <c r="Q1627" s="6">
        <f t="shared" si="103"/>
        <v>35</v>
      </c>
      <c r="R1627">
        <v>203</v>
      </c>
      <c r="S1627">
        <v>1133</v>
      </c>
      <c r="T1627" s="4">
        <v>229.999</v>
      </c>
      <c r="U1627" t="s">
        <v>92</v>
      </c>
      <c r="V1627" t="s">
        <v>92</v>
      </c>
      <c r="W1627" t="s">
        <v>92</v>
      </c>
      <c r="X1627" t="s">
        <v>16</v>
      </c>
      <c r="Y1627" t="s">
        <v>30</v>
      </c>
      <c r="Z1627" t="s">
        <v>37</v>
      </c>
    </row>
    <row r="1628" spans="1:26" x14ac:dyDescent="0.2">
      <c r="A1628" s="1">
        <v>43630</v>
      </c>
      <c r="B1628" t="s">
        <v>178</v>
      </c>
      <c r="C1628" t="s">
        <v>27</v>
      </c>
      <c r="D1628" t="s">
        <v>177</v>
      </c>
      <c r="E1628" t="s">
        <v>181</v>
      </c>
      <c r="F1628" s="3" t="s">
        <v>17</v>
      </c>
      <c r="G1628" s="3">
        <f>WEEKDAY(A1628,2)</f>
        <v>5</v>
      </c>
      <c r="H1628" s="7">
        <f>N1628+O1628/60</f>
        <v>6.75</v>
      </c>
      <c r="I1628" s="7">
        <f>P1628+Q1628/60</f>
        <v>7.75</v>
      </c>
      <c r="J1628" s="4">
        <f>IFERROR(VLOOKUP($U1628,TONGHOPVERSION!$A$3:$G$240,6,FALSE),VLOOKUP($B1628,TONGHOPVERSION!$A$3:$G$240,6,FALSE))</f>
        <v>187.46363998635809</v>
      </c>
      <c r="K1628" s="4">
        <f>IFERROR(VLOOKUP($U1628,TONGHOPVERSION!$A$3:$G$240,7,FALSE),VLOOKUP($B1628,TONGHOPVERSION!$A$3:$G$240,7,FALSE))</f>
        <v>145.81561859013829</v>
      </c>
      <c r="L1628" s="2">
        <v>0.28125</v>
      </c>
      <c r="M1628" s="2">
        <v>0.32291666666666669</v>
      </c>
      <c r="N1628" s="6">
        <f t="shared" si="100"/>
        <v>6</v>
      </c>
      <c r="O1628" s="6">
        <f t="shared" si="101"/>
        <v>45</v>
      </c>
      <c r="P1628" s="6">
        <f t="shared" si="102"/>
        <v>7</v>
      </c>
      <c r="Q1628" s="6">
        <f t="shared" si="103"/>
        <v>45</v>
      </c>
      <c r="R1628">
        <v>203</v>
      </c>
      <c r="S1628">
        <v>301</v>
      </c>
      <c r="T1628" s="4">
        <v>61.103000000000002</v>
      </c>
      <c r="U1628" t="s">
        <v>178</v>
      </c>
      <c r="V1628" t="s">
        <v>178</v>
      </c>
      <c r="W1628" t="s">
        <v>29</v>
      </c>
      <c r="X1628" t="s">
        <v>16</v>
      </c>
      <c r="Y1628" t="s">
        <v>30</v>
      </c>
      <c r="Z1628" t="s">
        <v>37</v>
      </c>
    </row>
    <row r="1629" spans="1:26" x14ac:dyDescent="0.2">
      <c r="A1629" s="1">
        <v>43630</v>
      </c>
      <c r="B1629" t="s">
        <v>789</v>
      </c>
      <c r="C1629" t="s">
        <v>66</v>
      </c>
      <c r="D1629" t="s">
        <v>790</v>
      </c>
      <c r="E1629" t="s">
        <v>788</v>
      </c>
      <c r="F1629" s="3" t="s">
        <v>17</v>
      </c>
      <c r="G1629" s="3">
        <f>WEEKDAY(A1629,2)</f>
        <v>5</v>
      </c>
      <c r="H1629" s="7">
        <f>N1629+O1629/60</f>
        <v>6.666666666666667</v>
      </c>
      <c r="I1629" s="7">
        <f>P1629+Q1629/60</f>
        <v>11.5</v>
      </c>
      <c r="J1629" s="4">
        <f>IFERROR(VLOOKUP($U1629,TONGHOPVERSION!$A$3:$G$240,6,FALSE),VLOOKUP($B1629,TONGHOPVERSION!$A$3:$G$240,6,FALSE))</f>
        <v>673.61348966722653</v>
      </c>
      <c r="K1629" s="4">
        <f>IFERROR(VLOOKUP($U1629,TONGHOPVERSION!$A$3:$G$240,7,FALSE),VLOOKUP($B1629,TONGHOPVERSION!$A$3:$G$240,7,FALSE))</f>
        <v>570.3828973438508</v>
      </c>
      <c r="L1629" s="2">
        <v>0.27777777777777779</v>
      </c>
      <c r="M1629" s="2">
        <v>0.47916666666666669</v>
      </c>
      <c r="N1629" s="6">
        <f t="shared" si="100"/>
        <v>6</v>
      </c>
      <c r="O1629" s="6">
        <f t="shared" si="101"/>
        <v>40</v>
      </c>
      <c r="P1629" s="6">
        <f t="shared" si="102"/>
        <v>11</v>
      </c>
      <c r="Q1629" s="6">
        <f t="shared" si="103"/>
        <v>30</v>
      </c>
      <c r="R1629">
        <v>203</v>
      </c>
      <c r="S1629">
        <v>3207</v>
      </c>
      <c r="T1629" s="4">
        <v>651.02099999999996</v>
      </c>
      <c r="U1629" t="s">
        <v>789</v>
      </c>
      <c r="V1629" t="s">
        <v>789</v>
      </c>
      <c r="W1629" t="s">
        <v>21</v>
      </c>
      <c r="X1629" t="s">
        <v>197</v>
      </c>
      <c r="Y1629" t="s">
        <v>23</v>
      </c>
      <c r="Z1629" t="s">
        <v>24</v>
      </c>
    </row>
    <row r="1630" spans="1:26" x14ac:dyDescent="0.2">
      <c r="A1630" s="1">
        <v>43630</v>
      </c>
      <c r="B1630" t="s">
        <v>792</v>
      </c>
      <c r="C1630" t="s">
        <v>790</v>
      </c>
      <c r="D1630" t="s">
        <v>66</v>
      </c>
      <c r="E1630" t="s">
        <v>791</v>
      </c>
      <c r="F1630" s="3" t="s">
        <v>17</v>
      </c>
      <c r="G1630" s="3">
        <f>WEEKDAY(A1630,2)</f>
        <v>5</v>
      </c>
      <c r="H1630" s="7">
        <f>N1630+O1630/60</f>
        <v>13</v>
      </c>
      <c r="I1630" s="7">
        <f>P1630+Q1630/60</f>
        <v>17.916666666666668</v>
      </c>
      <c r="J1630" s="4">
        <f>IFERROR(VLOOKUP($U1630,TONGHOPVERSION!$A$3:$G$240,6,FALSE),VLOOKUP($B1630,TONGHOPVERSION!$A$3:$G$240,6,FALSE))</f>
        <v>673.61348966722653</v>
      </c>
      <c r="K1630" s="4">
        <f>IFERROR(VLOOKUP($U1630,TONGHOPVERSION!$A$3:$G$240,7,FALSE),VLOOKUP($B1630,TONGHOPVERSION!$A$3:$G$240,7,FALSE))</f>
        <v>570.3828973438508</v>
      </c>
      <c r="L1630" s="2">
        <v>0.54166666666666663</v>
      </c>
      <c r="M1630" s="2">
        <v>0.74652777777777779</v>
      </c>
      <c r="N1630" s="6">
        <f t="shared" si="100"/>
        <v>13</v>
      </c>
      <c r="O1630" s="6">
        <f t="shared" si="101"/>
        <v>0</v>
      </c>
      <c r="P1630" s="6">
        <f t="shared" si="102"/>
        <v>17</v>
      </c>
      <c r="Q1630" s="6">
        <f t="shared" si="103"/>
        <v>55</v>
      </c>
      <c r="R1630">
        <v>203</v>
      </c>
      <c r="S1630">
        <v>3207</v>
      </c>
      <c r="T1630" s="4">
        <v>651.02099999999996</v>
      </c>
      <c r="U1630" t="s">
        <v>789</v>
      </c>
      <c r="V1630" t="s">
        <v>789</v>
      </c>
      <c r="W1630" t="s">
        <v>21</v>
      </c>
      <c r="X1630" t="s">
        <v>197</v>
      </c>
      <c r="Y1630" t="s">
        <v>23</v>
      </c>
      <c r="Z1630" t="s">
        <v>24</v>
      </c>
    </row>
    <row r="1631" spans="1:26" x14ac:dyDescent="0.2">
      <c r="A1631" s="1">
        <v>43630</v>
      </c>
      <c r="B1631" t="s">
        <v>152</v>
      </c>
      <c r="C1631" t="s">
        <v>35</v>
      </c>
      <c r="D1631" t="s">
        <v>153</v>
      </c>
      <c r="E1631" t="s">
        <v>351</v>
      </c>
      <c r="F1631" s="3" t="s">
        <v>17</v>
      </c>
      <c r="G1631" s="3">
        <f>WEEKDAY(A1631,2)</f>
        <v>5</v>
      </c>
      <c r="H1631" s="7">
        <f>N1631+O1631/60</f>
        <v>8</v>
      </c>
      <c r="I1631" s="7">
        <f>P1631+Q1631/60</f>
        <v>8.8333333333333339</v>
      </c>
      <c r="J1631" s="4">
        <f>IFERROR(VLOOKUP($U1631,TONGHOPVERSION!$A$3:$G$240,6,FALSE),VLOOKUP($B1631,TONGHOPVERSION!$A$3:$G$240,6,FALSE))</f>
        <v>120.60036818801788</v>
      </c>
      <c r="K1631" s="4">
        <f>IFERROR(VLOOKUP($U1631,TONGHOPVERSION!$A$3:$G$240,7,FALSE),VLOOKUP($B1631,TONGHOPVERSION!$A$3:$G$240,7,FALSE))</f>
        <v>128.91356356400408</v>
      </c>
      <c r="L1631" s="2">
        <v>0.33333333333333331</v>
      </c>
      <c r="M1631" s="2">
        <v>0.36805555555555558</v>
      </c>
      <c r="N1631" s="6">
        <f t="shared" si="100"/>
        <v>8</v>
      </c>
      <c r="O1631" s="6">
        <f t="shared" si="101"/>
        <v>0</v>
      </c>
      <c r="P1631" s="6">
        <f t="shared" si="102"/>
        <v>8</v>
      </c>
      <c r="Q1631" s="6">
        <f t="shared" si="103"/>
        <v>50</v>
      </c>
      <c r="R1631">
        <v>203</v>
      </c>
      <c r="S1631">
        <v>261</v>
      </c>
      <c r="T1631" s="4">
        <v>52.982999999999997</v>
      </c>
      <c r="U1631" t="s">
        <v>152</v>
      </c>
      <c r="V1631" t="s">
        <v>152</v>
      </c>
      <c r="W1631" t="s">
        <v>41</v>
      </c>
      <c r="X1631" t="s">
        <v>16</v>
      </c>
      <c r="Y1631" t="s">
        <v>30</v>
      </c>
      <c r="Z1631" t="s">
        <v>37</v>
      </c>
    </row>
    <row r="1632" spans="1:26" x14ac:dyDescent="0.2">
      <c r="A1632" s="1">
        <v>43630</v>
      </c>
      <c r="B1632" t="s">
        <v>156</v>
      </c>
      <c r="C1632" t="s">
        <v>153</v>
      </c>
      <c r="D1632" t="s">
        <v>35</v>
      </c>
      <c r="E1632" t="s">
        <v>352</v>
      </c>
      <c r="F1632" s="3" t="s">
        <v>17</v>
      </c>
      <c r="G1632" s="3">
        <f>WEEKDAY(A1632,2)</f>
        <v>5</v>
      </c>
      <c r="H1632" s="7">
        <f>N1632+O1632/60</f>
        <v>6.333333333333333</v>
      </c>
      <c r="I1632" s="7">
        <f>P1632+Q1632/60</f>
        <v>7.166666666666667</v>
      </c>
      <c r="J1632" s="4">
        <f>IFERROR(VLOOKUP($U1632,TONGHOPVERSION!$A$3:$G$240,6,FALSE),VLOOKUP($B1632,TONGHOPVERSION!$A$3:$G$240,6,FALSE))</f>
        <v>120.60036818801788</v>
      </c>
      <c r="K1632" s="4">
        <f>IFERROR(VLOOKUP($U1632,TONGHOPVERSION!$A$3:$G$240,7,FALSE),VLOOKUP($B1632,TONGHOPVERSION!$A$3:$G$240,7,FALSE))</f>
        <v>128.91356356400408</v>
      </c>
      <c r="L1632" s="2">
        <v>0.2638888888888889</v>
      </c>
      <c r="M1632" s="2">
        <v>0.2986111111111111</v>
      </c>
      <c r="N1632" s="6">
        <f t="shared" si="100"/>
        <v>6</v>
      </c>
      <c r="O1632" s="6">
        <f t="shared" si="101"/>
        <v>20</v>
      </c>
      <c r="P1632" s="6">
        <f t="shared" si="102"/>
        <v>7</v>
      </c>
      <c r="Q1632" s="6">
        <f t="shared" si="103"/>
        <v>10</v>
      </c>
      <c r="R1632">
        <v>203</v>
      </c>
      <c r="S1632">
        <v>261</v>
      </c>
      <c r="T1632" s="4">
        <v>52.982999999999997</v>
      </c>
      <c r="U1632" t="s">
        <v>152</v>
      </c>
      <c r="V1632" t="s">
        <v>152</v>
      </c>
      <c r="W1632" t="s">
        <v>41</v>
      </c>
      <c r="X1632" t="s">
        <v>16</v>
      </c>
      <c r="Y1632" t="s">
        <v>30</v>
      </c>
      <c r="Z1632" t="s">
        <v>37</v>
      </c>
    </row>
    <row r="1633" spans="1:26" x14ac:dyDescent="0.2">
      <c r="A1633" s="1">
        <v>43630</v>
      </c>
      <c r="B1633" t="s">
        <v>261</v>
      </c>
      <c r="C1633" t="s">
        <v>66</v>
      </c>
      <c r="D1633" t="s">
        <v>262</v>
      </c>
      <c r="E1633" t="s">
        <v>260</v>
      </c>
      <c r="F1633" s="3" t="s">
        <v>17</v>
      </c>
      <c r="G1633" s="3">
        <f>WEEKDAY(A1633,2)</f>
        <v>5</v>
      </c>
      <c r="H1633" s="7">
        <f>N1633+O1633/60</f>
        <v>14.5</v>
      </c>
      <c r="I1633" s="7">
        <f>P1633+Q1633/60</f>
        <v>19.5</v>
      </c>
      <c r="J1633" s="4">
        <f>IFERROR(VLOOKUP($U1633,TONGHOPVERSION!$A$3:$G$240,6,FALSE),VLOOKUP($B1633,TONGHOPVERSION!$A$3:$G$240,6,FALSE))</f>
        <v>628.37086910167432</v>
      </c>
      <c r="K1633" s="4">
        <f>IFERROR(VLOOKUP($U1633,TONGHOPVERSION!$A$3:$G$240,7,FALSE),VLOOKUP($B1633,TONGHOPVERSION!$A$3:$G$240,7,FALSE))</f>
        <v>800.94786178298557</v>
      </c>
      <c r="L1633" s="2">
        <v>0.60416666666666663</v>
      </c>
      <c r="M1633" s="2">
        <v>0.8125</v>
      </c>
      <c r="N1633" s="6">
        <f t="shared" si="100"/>
        <v>14</v>
      </c>
      <c r="O1633" s="6">
        <f t="shared" si="101"/>
        <v>30</v>
      </c>
      <c r="P1633" s="6">
        <f t="shared" si="102"/>
        <v>19</v>
      </c>
      <c r="Q1633" s="6">
        <f t="shared" si="103"/>
        <v>30</v>
      </c>
      <c r="R1633">
        <v>203</v>
      </c>
      <c r="S1633">
        <v>3302</v>
      </c>
      <c r="T1633" s="4">
        <v>670.30600000000004</v>
      </c>
      <c r="U1633" t="s">
        <v>261</v>
      </c>
      <c r="V1633" t="s">
        <v>261</v>
      </c>
      <c r="W1633" t="s">
        <v>21</v>
      </c>
      <c r="X1633" t="s">
        <v>22</v>
      </c>
      <c r="Y1633" t="s">
        <v>23</v>
      </c>
      <c r="Z1633" t="s">
        <v>37</v>
      </c>
    </row>
    <row r="1634" spans="1:26" x14ac:dyDescent="0.2">
      <c r="A1634" s="1">
        <v>43630</v>
      </c>
      <c r="B1634" t="s">
        <v>92</v>
      </c>
      <c r="C1634" t="s">
        <v>35</v>
      </c>
      <c r="D1634" t="s">
        <v>27</v>
      </c>
      <c r="E1634" t="s">
        <v>418</v>
      </c>
      <c r="F1634" s="3" t="s">
        <v>17</v>
      </c>
      <c r="G1634" s="3">
        <f>WEEKDAY(A1634,2)</f>
        <v>5</v>
      </c>
      <c r="H1634" s="7">
        <f>N1634+O1634/60</f>
        <v>0</v>
      </c>
      <c r="I1634" s="7">
        <f>P1634+Q1634/60</f>
        <v>2.1666666666666665</v>
      </c>
      <c r="J1634" s="4">
        <f>IFERROR(VLOOKUP($U1634,TONGHOPVERSION!$A$3:$G$240,6,FALSE),VLOOKUP($B1634,TONGHOPVERSION!$A$3:$G$240,6,FALSE))</f>
        <v>381.62004815649715</v>
      </c>
      <c r="K1634" s="4">
        <f>IFERROR(VLOOKUP($U1634,TONGHOPVERSION!$A$3:$G$240,7,FALSE),VLOOKUP($B1634,TONGHOPVERSION!$A$3:$G$240,7,FALSE))</f>
        <v>329.70071085785668</v>
      </c>
      <c r="L1634" s="2">
        <v>0</v>
      </c>
      <c r="M1634" s="2">
        <v>9.0277777777777776E-2</v>
      </c>
      <c r="N1634" s="6">
        <f t="shared" si="100"/>
        <v>0</v>
      </c>
      <c r="O1634" s="6">
        <f t="shared" si="101"/>
        <v>0</v>
      </c>
      <c r="P1634" s="6">
        <f t="shared" si="102"/>
        <v>2</v>
      </c>
      <c r="Q1634" s="6">
        <f t="shared" si="103"/>
        <v>10</v>
      </c>
      <c r="R1634">
        <v>203</v>
      </c>
      <c r="S1634">
        <v>1133</v>
      </c>
      <c r="T1634" s="4">
        <v>229.999</v>
      </c>
      <c r="U1634" t="s">
        <v>92</v>
      </c>
      <c r="V1634" t="s">
        <v>92</v>
      </c>
      <c r="W1634" t="s">
        <v>92</v>
      </c>
      <c r="X1634" t="s">
        <v>16</v>
      </c>
      <c r="Y1634" t="s">
        <v>30</v>
      </c>
      <c r="Z1634" t="s">
        <v>37</v>
      </c>
    </row>
    <row r="1635" spans="1:26" x14ac:dyDescent="0.2">
      <c r="A1635" s="1">
        <v>43630</v>
      </c>
      <c r="B1635" t="s">
        <v>268</v>
      </c>
      <c r="C1635" t="s">
        <v>262</v>
      </c>
      <c r="D1635" t="s">
        <v>66</v>
      </c>
      <c r="E1635" t="s">
        <v>267</v>
      </c>
      <c r="F1635" s="3" t="s">
        <v>17</v>
      </c>
      <c r="G1635" s="3">
        <f>WEEKDAY(A1635,2)</f>
        <v>5</v>
      </c>
      <c r="H1635" s="7">
        <f>N1635+O1635/60</f>
        <v>21.333333333333332</v>
      </c>
      <c r="I1635" s="7">
        <f>P1635+Q1635/60</f>
        <v>2.25</v>
      </c>
      <c r="J1635" s="4">
        <f>IFERROR(VLOOKUP($U1635,TONGHOPVERSION!$A$3:$G$240,6,FALSE),VLOOKUP($B1635,TONGHOPVERSION!$A$3:$G$240,6,FALSE))</f>
        <v>628.37086910167432</v>
      </c>
      <c r="K1635" s="4">
        <f>IFERROR(VLOOKUP($U1635,TONGHOPVERSION!$A$3:$G$240,7,FALSE),VLOOKUP($B1635,TONGHOPVERSION!$A$3:$G$240,7,FALSE))</f>
        <v>800.94786178298557</v>
      </c>
      <c r="L1635" s="2">
        <v>0.88888888888888884</v>
      </c>
      <c r="M1635" s="2">
        <v>9.375E-2</v>
      </c>
      <c r="N1635" s="6">
        <f t="shared" si="100"/>
        <v>21</v>
      </c>
      <c r="O1635" s="6">
        <f t="shared" si="101"/>
        <v>20</v>
      </c>
      <c r="P1635" s="6">
        <f t="shared" si="102"/>
        <v>2</v>
      </c>
      <c r="Q1635" s="6">
        <f t="shared" si="103"/>
        <v>15</v>
      </c>
      <c r="R1635">
        <v>203</v>
      </c>
      <c r="S1635">
        <v>3302</v>
      </c>
      <c r="T1635" s="4">
        <v>670.30600000000004</v>
      </c>
      <c r="U1635" t="s">
        <v>261</v>
      </c>
      <c r="V1635" t="s">
        <v>261</v>
      </c>
      <c r="W1635" t="s">
        <v>21</v>
      </c>
      <c r="X1635" t="s">
        <v>22</v>
      </c>
      <c r="Y1635" t="s">
        <v>23</v>
      </c>
      <c r="Z1635" t="s">
        <v>37</v>
      </c>
    </row>
    <row r="1636" spans="1:26" x14ac:dyDescent="0.2">
      <c r="A1636" s="1">
        <v>43630</v>
      </c>
      <c r="B1636" t="s">
        <v>192</v>
      </c>
      <c r="C1636" t="s">
        <v>27</v>
      </c>
      <c r="D1636" t="s">
        <v>153</v>
      </c>
      <c r="E1636" t="s">
        <v>354</v>
      </c>
      <c r="F1636" s="3" t="s">
        <v>17</v>
      </c>
      <c r="G1636" s="3">
        <f>WEEKDAY(A1636,2)</f>
        <v>5</v>
      </c>
      <c r="H1636" s="7">
        <f>N1636+O1636/60</f>
        <v>3.5833333333333335</v>
      </c>
      <c r="I1636" s="7">
        <f>P1636+Q1636/60</f>
        <v>5.333333333333333</v>
      </c>
      <c r="J1636" s="4">
        <f>IFERROR(VLOOKUP($U1636,TONGHOPVERSION!$A$3:$G$240,6,FALSE),VLOOKUP($B1636,TONGHOPVERSION!$A$3:$G$240,6,FALSE))</f>
        <v>256.8437361537259</v>
      </c>
      <c r="K1636" s="4">
        <f>IFERROR(VLOOKUP($U1636,TONGHOPVERSION!$A$3:$G$240,7,FALSE),VLOOKUP($B1636,TONGHOPVERSION!$A$3:$G$240,7,FALSE))</f>
        <v>276.05114265368064</v>
      </c>
      <c r="L1636" s="2">
        <v>0.14930555555555555</v>
      </c>
      <c r="M1636" s="2">
        <v>0.22222222222222221</v>
      </c>
      <c r="N1636" s="6">
        <f t="shared" si="100"/>
        <v>3</v>
      </c>
      <c r="O1636" s="6">
        <f t="shared" si="101"/>
        <v>35</v>
      </c>
      <c r="P1636" s="6">
        <f t="shared" si="102"/>
        <v>5</v>
      </c>
      <c r="Q1636" s="6">
        <f t="shared" si="103"/>
        <v>20</v>
      </c>
      <c r="R1636">
        <v>203</v>
      </c>
      <c r="S1636">
        <v>879</v>
      </c>
      <c r="T1636" s="4">
        <v>178.43700000000001</v>
      </c>
      <c r="U1636" t="s">
        <v>192</v>
      </c>
      <c r="V1636" t="s">
        <v>192</v>
      </c>
      <c r="W1636" t="s">
        <v>125</v>
      </c>
      <c r="X1636" t="s">
        <v>16</v>
      </c>
      <c r="Y1636" t="s">
        <v>30</v>
      </c>
      <c r="Z1636" t="s">
        <v>37</v>
      </c>
    </row>
    <row r="1637" spans="1:26" x14ac:dyDescent="0.2">
      <c r="A1637" s="1">
        <v>43630</v>
      </c>
      <c r="B1637" t="s">
        <v>191</v>
      </c>
      <c r="C1637" t="s">
        <v>153</v>
      </c>
      <c r="D1637" t="s">
        <v>27</v>
      </c>
      <c r="E1637" t="s">
        <v>355</v>
      </c>
      <c r="F1637" s="3" t="s">
        <v>17</v>
      </c>
      <c r="G1637" s="3">
        <f>WEEKDAY(A1637,2)</f>
        <v>5</v>
      </c>
      <c r="H1637" s="7">
        <f>N1637+O1637/60</f>
        <v>9.5</v>
      </c>
      <c r="I1637" s="7">
        <f>P1637+Q1637/60</f>
        <v>11.333333333333334</v>
      </c>
      <c r="J1637" s="4">
        <f>IFERROR(VLOOKUP($U1637,TONGHOPVERSION!$A$3:$G$240,6,FALSE),VLOOKUP($B1637,TONGHOPVERSION!$A$3:$G$240,6,FALSE))</f>
        <v>256.8437361537259</v>
      </c>
      <c r="K1637" s="4">
        <f>IFERROR(VLOOKUP($U1637,TONGHOPVERSION!$A$3:$G$240,7,FALSE),VLOOKUP($B1637,TONGHOPVERSION!$A$3:$G$240,7,FALSE))</f>
        <v>276.05114265368064</v>
      </c>
      <c r="L1637" s="2">
        <v>0.39583333333333331</v>
      </c>
      <c r="M1637" s="2">
        <v>0.47222222222222227</v>
      </c>
      <c r="N1637" s="6">
        <f t="shared" si="100"/>
        <v>9</v>
      </c>
      <c r="O1637" s="6">
        <f t="shared" si="101"/>
        <v>30</v>
      </c>
      <c r="P1637" s="6">
        <f t="shared" si="102"/>
        <v>11</v>
      </c>
      <c r="Q1637" s="6">
        <f t="shared" si="103"/>
        <v>20</v>
      </c>
      <c r="R1637">
        <v>203</v>
      </c>
      <c r="S1637">
        <v>879</v>
      </c>
      <c r="T1637" s="4">
        <v>178.43700000000001</v>
      </c>
      <c r="U1637" t="s">
        <v>192</v>
      </c>
      <c r="V1637" t="s">
        <v>192</v>
      </c>
      <c r="W1637" t="s">
        <v>125</v>
      </c>
      <c r="X1637" t="s">
        <v>16</v>
      </c>
      <c r="Y1637" t="s">
        <v>30</v>
      </c>
      <c r="Z1637" t="s">
        <v>37</v>
      </c>
    </row>
    <row r="1638" spans="1:26" x14ac:dyDescent="0.2">
      <c r="A1638" s="1">
        <v>43630</v>
      </c>
      <c r="B1638" t="s">
        <v>184</v>
      </c>
      <c r="C1638" t="s">
        <v>27</v>
      </c>
      <c r="D1638" t="s">
        <v>66</v>
      </c>
      <c r="E1638" t="s">
        <v>793</v>
      </c>
      <c r="F1638" s="3" t="s">
        <v>17</v>
      </c>
      <c r="G1638" s="3">
        <f>WEEKDAY(A1638,2)</f>
        <v>5</v>
      </c>
      <c r="H1638" s="7">
        <f>N1638+O1638/60</f>
        <v>12.333333333333334</v>
      </c>
      <c r="I1638" s="7">
        <f>P1638+Q1638/60</f>
        <v>13.5</v>
      </c>
      <c r="J1638" s="4">
        <f>IFERROR(VLOOKUP($U1638,TONGHOPVERSION!$A$3:$G$240,6,FALSE),VLOOKUP($B1638,TONGHOPVERSION!$A$3:$G$240,6,FALSE))</f>
        <v>184.25871592968858</v>
      </c>
      <c r="K1638" s="4">
        <f>IFERROR(VLOOKUP($U1638,TONGHOPVERSION!$A$3:$G$240,7,FALSE),VLOOKUP($B1638,TONGHOPVERSION!$A$3:$G$240,7,FALSE))</f>
        <v>154.07262794368225</v>
      </c>
      <c r="L1638" s="2">
        <v>0.51388888888888895</v>
      </c>
      <c r="M1638" s="2">
        <v>0.5625</v>
      </c>
      <c r="N1638" s="6">
        <f t="shared" si="100"/>
        <v>12</v>
      </c>
      <c r="O1638" s="6">
        <f t="shared" si="101"/>
        <v>20</v>
      </c>
      <c r="P1638" s="6">
        <f t="shared" si="102"/>
        <v>13</v>
      </c>
      <c r="Q1638" s="6">
        <f t="shared" si="103"/>
        <v>30</v>
      </c>
      <c r="R1638">
        <v>203</v>
      </c>
      <c r="S1638">
        <v>309</v>
      </c>
      <c r="T1638" s="4">
        <v>62.726999999999997</v>
      </c>
      <c r="U1638" t="s">
        <v>184</v>
      </c>
      <c r="V1638" t="s">
        <v>184</v>
      </c>
      <c r="W1638" t="s">
        <v>29</v>
      </c>
      <c r="X1638" t="s">
        <v>16</v>
      </c>
      <c r="Y1638" t="s">
        <v>30</v>
      </c>
      <c r="Z1638" t="s">
        <v>31</v>
      </c>
    </row>
    <row r="1639" spans="1:26" x14ac:dyDescent="0.2">
      <c r="A1639" s="1">
        <v>43630</v>
      </c>
      <c r="B1639" t="s">
        <v>238</v>
      </c>
      <c r="C1639" t="s">
        <v>66</v>
      </c>
      <c r="D1639" t="s">
        <v>239</v>
      </c>
      <c r="E1639" t="s">
        <v>237</v>
      </c>
      <c r="F1639" s="3" t="s">
        <v>17</v>
      </c>
      <c r="G1639" s="3">
        <f>WEEKDAY(A1639,2)</f>
        <v>5</v>
      </c>
      <c r="H1639" s="7">
        <f>N1639+O1639/60</f>
        <v>12.166666666666666</v>
      </c>
      <c r="I1639" s="7">
        <f>P1639+Q1639/60</f>
        <v>17.083333333333332</v>
      </c>
      <c r="J1639" s="4">
        <f>IFERROR(VLOOKUP($U1639,TONGHOPVERSION!$A$3:$G$240,6,FALSE),VLOOKUP($B1639,TONGHOPVERSION!$A$3:$G$240,6,FALSE))</f>
        <v>675.16023476973703</v>
      </c>
      <c r="K1639" s="4">
        <f>IFERROR(VLOOKUP($U1639,TONGHOPVERSION!$A$3:$G$240,7,FALSE),VLOOKUP($B1639,TONGHOPVERSION!$A$3:$G$240,7,FALSE))</f>
        <v>572.56880930841339</v>
      </c>
      <c r="L1639" s="2">
        <v>0.50694444444444442</v>
      </c>
      <c r="M1639" s="2">
        <v>0.71180555555555547</v>
      </c>
      <c r="N1639" s="6">
        <f t="shared" si="100"/>
        <v>12</v>
      </c>
      <c r="O1639" s="6">
        <f t="shared" si="101"/>
        <v>10</v>
      </c>
      <c r="P1639" s="6">
        <f t="shared" si="102"/>
        <v>17</v>
      </c>
      <c r="Q1639" s="6">
        <f t="shared" si="103"/>
        <v>5</v>
      </c>
      <c r="R1639">
        <v>203</v>
      </c>
      <c r="S1639">
        <v>3195</v>
      </c>
      <c r="T1639" s="4">
        <v>648.58500000000004</v>
      </c>
      <c r="U1639" t="s">
        <v>238</v>
      </c>
      <c r="V1639" t="s">
        <v>238</v>
      </c>
      <c r="W1639" t="s">
        <v>21</v>
      </c>
      <c r="X1639" t="s">
        <v>197</v>
      </c>
      <c r="Y1639" t="s">
        <v>23</v>
      </c>
      <c r="Z1639" t="s">
        <v>24</v>
      </c>
    </row>
    <row r="1640" spans="1:26" x14ac:dyDescent="0.2">
      <c r="A1640" s="1">
        <v>43630</v>
      </c>
      <c r="B1640" t="s">
        <v>241</v>
      </c>
      <c r="C1640" t="s">
        <v>239</v>
      </c>
      <c r="D1640" t="s">
        <v>66</v>
      </c>
      <c r="E1640" t="s">
        <v>240</v>
      </c>
      <c r="F1640" s="3" t="s">
        <v>17</v>
      </c>
      <c r="G1640" s="3">
        <f>WEEKDAY(A1640,2)</f>
        <v>5</v>
      </c>
      <c r="H1640" s="7">
        <f>N1640+O1640/60</f>
        <v>18.083333333333332</v>
      </c>
      <c r="I1640" s="7">
        <f>P1640+Q1640/60</f>
        <v>23.25</v>
      </c>
      <c r="J1640" s="4">
        <f>IFERROR(VLOOKUP($U1640,TONGHOPVERSION!$A$3:$G$240,6,FALSE),VLOOKUP($B1640,TONGHOPVERSION!$A$3:$G$240,6,FALSE))</f>
        <v>675.16023476973703</v>
      </c>
      <c r="K1640" s="4">
        <f>IFERROR(VLOOKUP($U1640,TONGHOPVERSION!$A$3:$G$240,7,FALSE),VLOOKUP($B1640,TONGHOPVERSION!$A$3:$G$240,7,FALSE))</f>
        <v>572.56880930841339</v>
      </c>
      <c r="L1640" s="2">
        <v>0.75347222222222221</v>
      </c>
      <c r="M1640" s="2">
        <v>0.96875</v>
      </c>
      <c r="N1640" s="6">
        <f t="shared" si="100"/>
        <v>18</v>
      </c>
      <c r="O1640" s="6">
        <f t="shared" si="101"/>
        <v>5</v>
      </c>
      <c r="P1640" s="6">
        <f t="shared" si="102"/>
        <v>23</v>
      </c>
      <c r="Q1640" s="6">
        <f t="shared" si="103"/>
        <v>15</v>
      </c>
      <c r="R1640">
        <v>203</v>
      </c>
      <c r="S1640">
        <v>3195</v>
      </c>
      <c r="T1640" s="4">
        <v>648.58500000000004</v>
      </c>
      <c r="U1640" t="s">
        <v>238</v>
      </c>
      <c r="V1640" t="s">
        <v>238</v>
      </c>
      <c r="W1640" t="s">
        <v>21</v>
      </c>
      <c r="X1640" t="s">
        <v>197</v>
      </c>
      <c r="Y1640" t="s">
        <v>23</v>
      </c>
      <c r="Z1640" t="s">
        <v>24</v>
      </c>
    </row>
    <row r="1641" spans="1:26" x14ac:dyDescent="0.2">
      <c r="A1641" s="1">
        <v>43630</v>
      </c>
      <c r="B1641" t="s">
        <v>67</v>
      </c>
      <c r="C1641" t="s">
        <v>35</v>
      </c>
      <c r="D1641" t="s">
        <v>66</v>
      </c>
      <c r="E1641" t="s">
        <v>357</v>
      </c>
      <c r="F1641" s="3" t="s">
        <v>17</v>
      </c>
      <c r="G1641" s="3">
        <f>WEEKDAY(A1641,2)</f>
        <v>5</v>
      </c>
      <c r="H1641" s="7">
        <f>N1641+O1641/60</f>
        <v>9.3333333333333339</v>
      </c>
      <c r="I1641" s="7">
        <f>P1641+Q1641/60</f>
        <v>11.25</v>
      </c>
      <c r="J1641" s="4">
        <f>IFERROR(VLOOKUP($U1641,TONGHOPVERSION!$A$3:$G$240,6,FALSE),VLOOKUP($B1641,TONGHOPVERSION!$A$3:$G$240,6,FALSE))</f>
        <v>292.75199550278143</v>
      </c>
      <c r="K1641" s="4">
        <f>IFERROR(VLOOKUP($U1641,TONGHOPVERSION!$A$3:$G$240,7,FALSE),VLOOKUP($B1641,TONGHOPVERSION!$A$3:$G$240,7,FALSE))</f>
        <v>283.06606117169179</v>
      </c>
      <c r="L1641" s="2">
        <v>0.3888888888888889</v>
      </c>
      <c r="M1641" s="2">
        <v>0.46875</v>
      </c>
      <c r="N1641" s="6">
        <f t="shared" si="100"/>
        <v>9</v>
      </c>
      <c r="O1641" s="6">
        <f t="shared" si="101"/>
        <v>20</v>
      </c>
      <c r="P1641" s="6">
        <f t="shared" si="102"/>
        <v>11</v>
      </c>
      <c r="Q1641" s="6">
        <f t="shared" si="103"/>
        <v>15</v>
      </c>
      <c r="R1641">
        <v>203</v>
      </c>
      <c r="S1641">
        <v>1062</v>
      </c>
      <c r="T1641" s="4">
        <v>215.58600000000001</v>
      </c>
      <c r="U1641" t="s">
        <v>67</v>
      </c>
      <c r="V1641" t="s">
        <v>67</v>
      </c>
      <c r="W1641" t="s">
        <v>29</v>
      </c>
      <c r="X1641" t="s">
        <v>16</v>
      </c>
      <c r="Y1641" t="s">
        <v>30</v>
      </c>
      <c r="Z1641" t="s">
        <v>37</v>
      </c>
    </row>
    <row r="1642" spans="1:26" x14ac:dyDescent="0.2">
      <c r="A1642" s="1">
        <v>43630</v>
      </c>
      <c r="B1642" t="s">
        <v>230</v>
      </c>
      <c r="C1642" t="s">
        <v>35</v>
      </c>
      <c r="D1642" t="s">
        <v>134</v>
      </c>
      <c r="E1642" t="s">
        <v>681</v>
      </c>
      <c r="F1642" s="3" t="s">
        <v>17</v>
      </c>
      <c r="G1642" s="3">
        <f>WEEKDAY(A1642,2)</f>
        <v>5</v>
      </c>
      <c r="H1642" s="7">
        <f>N1642+O1642/60</f>
        <v>1.25</v>
      </c>
      <c r="I1642" s="7">
        <f>P1642+Q1642/60</f>
        <v>4.083333333333333</v>
      </c>
      <c r="J1642" s="4">
        <f>IFERROR(VLOOKUP($U1642,TONGHOPVERSION!$A$3:$G$240,6,FALSE),VLOOKUP($B1642,TONGHOPVERSION!$A$3:$G$240,6,FALSE))</f>
        <v>398.49460740287265</v>
      </c>
      <c r="K1642" s="4">
        <f>IFERROR(VLOOKUP($U1642,TONGHOPVERSION!$A$3:$G$240,7,FALSE),VLOOKUP($B1642,TONGHOPVERSION!$A$3:$G$240,7,FALSE))</f>
        <v>502.8326130028529</v>
      </c>
      <c r="L1642" s="2">
        <v>5.2083333333333336E-2</v>
      </c>
      <c r="M1642" s="2">
        <v>0.17013888888888887</v>
      </c>
      <c r="N1642" s="6">
        <f t="shared" si="100"/>
        <v>1</v>
      </c>
      <c r="O1642" s="6">
        <f t="shared" si="101"/>
        <v>15</v>
      </c>
      <c r="P1642" s="6">
        <f t="shared" si="102"/>
        <v>4</v>
      </c>
      <c r="Q1642" s="6">
        <f t="shared" si="103"/>
        <v>5</v>
      </c>
      <c r="R1642">
        <v>203</v>
      </c>
      <c r="S1642">
        <v>1633</v>
      </c>
      <c r="T1642" s="4">
        <v>331.49900000000002</v>
      </c>
      <c r="U1642" t="s">
        <v>230</v>
      </c>
      <c r="V1642" t="s">
        <v>230</v>
      </c>
      <c r="W1642" t="s">
        <v>21</v>
      </c>
      <c r="X1642" t="s">
        <v>135</v>
      </c>
      <c r="Y1642" t="s">
        <v>23</v>
      </c>
      <c r="Z1642" t="s">
        <v>37</v>
      </c>
    </row>
    <row r="1643" spans="1:26" x14ac:dyDescent="0.2">
      <c r="A1643" s="1">
        <v>43630</v>
      </c>
      <c r="B1643" t="s">
        <v>234</v>
      </c>
      <c r="C1643" t="s">
        <v>134</v>
      </c>
      <c r="D1643" t="s">
        <v>35</v>
      </c>
      <c r="E1643" t="s">
        <v>682</v>
      </c>
      <c r="F1643" s="3" t="s">
        <v>17</v>
      </c>
      <c r="G1643" s="3">
        <f>WEEKDAY(A1643,2)</f>
        <v>5</v>
      </c>
      <c r="H1643" s="7">
        <f>N1643+O1643/60</f>
        <v>5.5</v>
      </c>
      <c r="I1643" s="7">
        <f>P1643+Q1643/60</f>
        <v>8.6666666666666661</v>
      </c>
      <c r="J1643" s="4">
        <f>IFERROR(VLOOKUP($U1643,TONGHOPVERSION!$A$3:$G$240,6,FALSE),VLOOKUP($B1643,TONGHOPVERSION!$A$3:$G$240,6,FALSE))</f>
        <v>398.49460740287265</v>
      </c>
      <c r="K1643" s="4">
        <f>IFERROR(VLOOKUP($U1643,TONGHOPVERSION!$A$3:$G$240,7,FALSE),VLOOKUP($B1643,TONGHOPVERSION!$A$3:$G$240,7,FALSE))</f>
        <v>502.8326130028529</v>
      </c>
      <c r="L1643" s="2">
        <v>0.22916666666666666</v>
      </c>
      <c r="M1643" s="2">
        <v>0.3611111111111111</v>
      </c>
      <c r="N1643" s="6">
        <f t="shared" si="100"/>
        <v>5</v>
      </c>
      <c r="O1643" s="6">
        <f t="shared" si="101"/>
        <v>30</v>
      </c>
      <c r="P1643" s="6">
        <f t="shared" si="102"/>
        <v>8</v>
      </c>
      <c r="Q1643" s="6">
        <f t="shared" si="103"/>
        <v>40</v>
      </c>
      <c r="R1643">
        <v>203</v>
      </c>
      <c r="S1643">
        <v>1633</v>
      </c>
      <c r="T1643" s="4">
        <v>331.49900000000002</v>
      </c>
      <c r="U1643" t="s">
        <v>230</v>
      </c>
      <c r="V1643" t="s">
        <v>230</v>
      </c>
      <c r="W1643" t="s">
        <v>21</v>
      </c>
      <c r="X1643" t="s">
        <v>135</v>
      </c>
      <c r="Y1643" t="s">
        <v>23</v>
      </c>
      <c r="Z1643" t="s">
        <v>37</v>
      </c>
    </row>
    <row r="1644" spans="1:26" x14ac:dyDescent="0.2">
      <c r="A1644" s="1">
        <v>43630</v>
      </c>
      <c r="B1644" t="s">
        <v>218</v>
      </c>
      <c r="C1644" t="s">
        <v>66</v>
      </c>
      <c r="D1644" t="s">
        <v>219</v>
      </c>
      <c r="E1644" t="s">
        <v>217</v>
      </c>
      <c r="F1644" s="3" t="s">
        <v>17</v>
      </c>
      <c r="G1644" s="3">
        <f>WEEKDAY(A1644,2)</f>
        <v>5</v>
      </c>
      <c r="H1644" s="7">
        <f>N1644+O1644/60</f>
        <v>9.5</v>
      </c>
      <c r="I1644" s="7">
        <f>P1644+Q1644/60</f>
        <v>12</v>
      </c>
      <c r="J1644" s="4">
        <f>IFERROR(VLOOKUP($U1644,TONGHOPVERSION!$A$3:$G$240,6,FALSE),VLOOKUP($B1644,TONGHOPVERSION!$A$3:$G$240,6,FALSE))</f>
        <v>325.82316026504782</v>
      </c>
      <c r="K1644" s="4">
        <f>IFERROR(VLOOKUP($U1644,TONGHOPVERSION!$A$3:$G$240,7,FALSE),VLOOKUP($B1644,TONGHOPVERSION!$A$3:$G$240,7,FALSE))</f>
        <v>295.27678687126377</v>
      </c>
      <c r="L1644" s="2">
        <v>0.39583333333333331</v>
      </c>
      <c r="M1644" s="2">
        <v>0.5</v>
      </c>
      <c r="N1644" s="6">
        <f t="shared" si="100"/>
        <v>9</v>
      </c>
      <c r="O1644" s="6">
        <f t="shared" si="101"/>
        <v>30</v>
      </c>
      <c r="P1644" s="6">
        <f t="shared" si="102"/>
        <v>12</v>
      </c>
      <c r="Q1644" s="6">
        <f t="shared" si="103"/>
        <v>0</v>
      </c>
      <c r="R1644">
        <v>203</v>
      </c>
      <c r="S1644">
        <v>1180</v>
      </c>
      <c r="T1644" s="4">
        <v>239.54</v>
      </c>
      <c r="U1644" t="s">
        <v>218</v>
      </c>
      <c r="V1644" t="s">
        <v>218</v>
      </c>
      <c r="W1644" t="s">
        <v>21</v>
      </c>
      <c r="X1644" t="s">
        <v>197</v>
      </c>
      <c r="Y1644" t="s">
        <v>23</v>
      </c>
      <c r="Z1644" t="s">
        <v>24</v>
      </c>
    </row>
    <row r="1645" spans="1:26" x14ac:dyDescent="0.2">
      <c r="A1645" s="1">
        <v>43630</v>
      </c>
      <c r="B1645" t="s">
        <v>224</v>
      </c>
      <c r="C1645" t="s">
        <v>219</v>
      </c>
      <c r="D1645" t="s">
        <v>66</v>
      </c>
      <c r="E1645" t="s">
        <v>223</v>
      </c>
      <c r="F1645" s="3" t="s">
        <v>17</v>
      </c>
      <c r="G1645" s="3">
        <f>WEEKDAY(A1645,2)</f>
        <v>5</v>
      </c>
      <c r="H1645" s="7">
        <f>N1645+O1645/60</f>
        <v>13</v>
      </c>
      <c r="I1645" s="7">
        <f>P1645+Q1645/60</f>
        <v>15.333333333333334</v>
      </c>
      <c r="J1645" s="4">
        <f>IFERROR(VLOOKUP($U1645,TONGHOPVERSION!$A$3:$G$240,6,FALSE),VLOOKUP($B1645,TONGHOPVERSION!$A$3:$G$240,6,FALSE))</f>
        <v>325.82316026504782</v>
      </c>
      <c r="K1645" s="4">
        <f>IFERROR(VLOOKUP($U1645,TONGHOPVERSION!$A$3:$G$240,7,FALSE),VLOOKUP($B1645,TONGHOPVERSION!$A$3:$G$240,7,FALSE))</f>
        <v>295.27678687126377</v>
      </c>
      <c r="L1645" s="2">
        <v>0.54166666666666663</v>
      </c>
      <c r="M1645" s="2">
        <v>0.63888888888888895</v>
      </c>
      <c r="N1645" s="6">
        <f t="shared" si="100"/>
        <v>13</v>
      </c>
      <c r="O1645" s="6">
        <f t="shared" si="101"/>
        <v>0</v>
      </c>
      <c r="P1645" s="6">
        <f t="shared" si="102"/>
        <v>15</v>
      </c>
      <c r="Q1645" s="6">
        <f t="shared" si="103"/>
        <v>20</v>
      </c>
      <c r="R1645">
        <v>203</v>
      </c>
      <c r="S1645">
        <v>1180</v>
      </c>
      <c r="T1645" s="4">
        <v>239.54</v>
      </c>
      <c r="U1645" t="s">
        <v>218</v>
      </c>
      <c r="V1645" t="s">
        <v>218</v>
      </c>
      <c r="W1645" t="s">
        <v>21</v>
      </c>
      <c r="X1645" t="s">
        <v>197</v>
      </c>
      <c r="Y1645" t="s">
        <v>23</v>
      </c>
      <c r="Z1645" t="s">
        <v>24</v>
      </c>
    </row>
    <row r="1646" spans="1:26" x14ac:dyDescent="0.2">
      <c r="A1646" s="1">
        <v>43630</v>
      </c>
      <c r="B1646" t="s">
        <v>65</v>
      </c>
      <c r="C1646" t="s">
        <v>66</v>
      </c>
      <c r="D1646" t="s">
        <v>35</v>
      </c>
      <c r="E1646" t="s">
        <v>506</v>
      </c>
      <c r="F1646" s="3" t="s">
        <v>17</v>
      </c>
      <c r="G1646" s="3">
        <f>WEEKDAY(A1646,2)</f>
        <v>5</v>
      </c>
      <c r="H1646" s="7">
        <f>N1646+O1646/60</f>
        <v>1.3333333333333333</v>
      </c>
      <c r="I1646" s="7">
        <f>P1646+Q1646/60</f>
        <v>3.25</v>
      </c>
      <c r="J1646" s="4">
        <f>IFERROR(VLOOKUP($U1646,TONGHOPVERSION!$A$3:$G$240,6,FALSE),VLOOKUP($B1646,TONGHOPVERSION!$A$3:$G$240,6,FALSE))</f>
        <v>292.75199550278143</v>
      </c>
      <c r="K1646" s="4">
        <f>IFERROR(VLOOKUP($U1646,TONGHOPVERSION!$A$3:$G$240,7,FALSE),VLOOKUP($B1646,TONGHOPVERSION!$A$3:$G$240,7,FALSE))</f>
        <v>283.06606117169179</v>
      </c>
      <c r="L1646" s="2">
        <v>5.5555555555555552E-2</v>
      </c>
      <c r="M1646" s="2">
        <v>0.13541666666666666</v>
      </c>
      <c r="N1646" s="6">
        <f t="shared" si="100"/>
        <v>1</v>
      </c>
      <c r="O1646" s="6">
        <f t="shared" si="101"/>
        <v>20</v>
      </c>
      <c r="P1646" s="6">
        <f t="shared" si="102"/>
        <v>3</v>
      </c>
      <c r="Q1646" s="6">
        <f t="shared" si="103"/>
        <v>15</v>
      </c>
      <c r="R1646">
        <v>203</v>
      </c>
      <c r="S1646">
        <v>1062</v>
      </c>
      <c r="T1646" s="4">
        <v>215.58600000000001</v>
      </c>
      <c r="U1646" t="s">
        <v>67</v>
      </c>
      <c r="V1646" t="s">
        <v>67</v>
      </c>
      <c r="W1646" t="s">
        <v>29</v>
      </c>
      <c r="X1646" t="s">
        <v>16</v>
      </c>
      <c r="Y1646" t="s">
        <v>30</v>
      </c>
      <c r="Z1646" t="s">
        <v>37</v>
      </c>
    </row>
    <row r="1647" spans="1:26" x14ac:dyDescent="0.2">
      <c r="A1647" s="1">
        <v>43630</v>
      </c>
      <c r="B1647" t="s">
        <v>67</v>
      </c>
      <c r="C1647" t="s">
        <v>35</v>
      </c>
      <c r="D1647" t="s">
        <v>66</v>
      </c>
      <c r="E1647" t="s">
        <v>258</v>
      </c>
      <c r="F1647" s="3" t="s">
        <v>17</v>
      </c>
      <c r="G1647" s="3">
        <f>WEEKDAY(A1647,2)</f>
        <v>5</v>
      </c>
      <c r="H1647" s="7">
        <f>N1647+O1647/60</f>
        <v>3.9166666666666665</v>
      </c>
      <c r="I1647" s="7">
        <f>P1647+Q1647/60</f>
        <v>5.833333333333333</v>
      </c>
      <c r="J1647" s="4">
        <f>IFERROR(VLOOKUP($U1647,TONGHOPVERSION!$A$3:$G$240,6,FALSE),VLOOKUP($B1647,TONGHOPVERSION!$A$3:$G$240,6,FALSE))</f>
        <v>292.75199550278143</v>
      </c>
      <c r="K1647" s="4">
        <f>IFERROR(VLOOKUP($U1647,TONGHOPVERSION!$A$3:$G$240,7,FALSE),VLOOKUP($B1647,TONGHOPVERSION!$A$3:$G$240,7,FALSE))</f>
        <v>283.06606117169179</v>
      </c>
      <c r="L1647" s="2">
        <v>0.16319444444444445</v>
      </c>
      <c r="M1647" s="2">
        <v>0.24305555555555555</v>
      </c>
      <c r="N1647" s="6">
        <f t="shared" si="100"/>
        <v>3</v>
      </c>
      <c r="O1647" s="6">
        <f t="shared" si="101"/>
        <v>55</v>
      </c>
      <c r="P1647" s="6">
        <f t="shared" si="102"/>
        <v>5</v>
      </c>
      <c r="Q1647" s="6">
        <f t="shared" si="103"/>
        <v>50</v>
      </c>
      <c r="R1647">
        <v>203</v>
      </c>
      <c r="S1647">
        <v>1062</v>
      </c>
      <c r="T1647" s="4">
        <v>215.58600000000001</v>
      </c>
      <c r="U1647" t="s">
        <v>67</v>
      </c>
      <c r="V1647" t="s">
        <v>67</v>
      </c>
      <c r="W1647" t="s">
        <v>29</v>
      </c>
      <c r="X1647" t="s">
        <v>16</v>
      </c>
      <c r="Y1647" t="s">
        <v>30</v>
      </c>
      <c r="Z1647" t="s">
        <v>37</v>
      </c>
    </row>
    <row r="1648" spans="1:26" x14ac:dyDescent="0.2">
      <c r="A1648" s="1">
        <v>43630</v>
      </c>
      <c r="B1648" t="s">
        <v>128</v>
      </c>
      <c r="C1648" t="s">
        <v>34</v>
      </c>
      <c r="D1648" t="s">
        <v>27</v>
      </c>
      <c r="E1648" t="s">
        <v>514</v>
      </c>
      <c r="F1648" s="3" t="s">
        <v>17</v>
      </c>
      <c r="G1648" s="3">
        <f>WEEKDAY(A1648,2)</f>
        <v>5</v>
      </c>
      <c r="H1648" s="7">
        <f>N1648+O1648/60</f>
        <v>23</v>
      </c>
      <c r="I1648" s="7">
        <f>P1648+Q1648/60</f>
        <v>0.41666666666666669</v>
      </c>
      <c r="J1648" s="4">
        <f>IFERROR(VLOOKUP($U1648,TONGHOPVERSION!$A$3:$G$240,6,FALSE),VLOOKUP($B1648,TONGHOPVERSION!$A$3:$G$240,6,FALSE))</f>
        <v>239.31340170869245</v>
      </c>
      <c r="K1648" s="4">
        <f>IFERROR(VLOOKUP($U1648,TONGHOPVERSION!$A$3:$G$240,7,FALSE),VLOOKUP($B1648,TONGHOPVERSION!$A$3:$G$240,7,FALSE))</f>
        <v>208.92363712533773</v>
      </c>
      <c r="L1648" s="2">
        <v>0.95833333333333337</v>
      </c>
      <c r="M1648" s="2">
        <v>1.7361111111111112E-2</v>
      </c>
      <c r="N1648" s="6">
        <f t="shared" si="100"/>
        <v>23</v>
      </c>
      <c r="O1648" s="6">
        <f t="shared" si="101"/>
        <v>0</v>
      </c>
      <c r="P1648" s="6">
        <f t="shared" si="102"/>
        <v>0</v>
      </c>
      <c r="Q1648" s="6">
        <f t="shared" si="103"/>
        <v>25</v>
      </c>
      <c r="R1648">
        <v>203</v>
      </c>
      <c r="S1648">
        <v>602</v>
      </c>
      <c r="T1648" s="4">
        <v>122.206</v>
      </c>
      <c r="U1648" t="s">
        <v>129</v>
      </c>
      <c r="V1648" t="s">
        <v>129</v>
      </c>
      <c r="W1648" t="s">
        <v>129</v>
      </c>
      <c r="X1648" t="s">
        <v>16</v>
      </c>
      <c r="Y1648" t="s">
        <v>30</v>
      </c>
      <c r="Z1648" t="s">
        <v>37</v>
      </c>
    </row>
    <row r="1649" spans="1:26" x14ac:dyDescent="0.2">
      <c r="A1649" s="1">
        <v>43630</v>
      </c>
      <c r="B1649" t="s">
        <v>204</v>
      </c>
      <c r="C1649" t="s">
        <v>66</v>
      </c>
      <c r="D1649" t="s">
        <v>34</v>
      </c>
      <c r="E1649" t="s">
        <v>794</v>
      </c>
      <c r="F1649" s="3" t="s">
        <v>17</v>
      </c>
      <c r="G1649" s="3">
        <f>WEEKDAY(A1649,2)</f>
        <v>5</v>
      </c>
      <c r="H1649" s="7">
        <f>N1649+O1649/60</f>
        <v>21.166666666666668</v>
      </c>
      <c r="I1649" s="7">
        <f>P1649+Q1649/60</f>
        <v>22.25</v>
      </c>
      <c r="J1649" s="4">
        <f>IFERROR(VLOOKUP($U1649,TONGHOPVERSION!$A$3:$G$240,6,FALSE),VLOOKUP($B1649,TONGHOPVERSION!$A$3:$G$240,6,FALSE))</f>
        <v>165.72030426323298</v>
      </c>
      <c r="K1649" s="4">
        <f>IFERROR(VLOOKUP($U1649,TONGHOPVERSION!$A$3:$G$240,7,FALSE),VLOOKUP($B1649,TONGHOPVERSION!$A$3:$G$240,7,FALSE))</f>
        <v>162.66584538032191</v>
      </c>
      <c r="L1649" s="2">
        <v>0.88194444444444453</v>
      </c>
      <c r="M1649" s="2">
        <v>0.92708333333333337</v>
      </c>
      <c r="N1649" s="6">
        <f t="shared" si="100"/>
        <v>21</v>
      </c>
      <c r="O1649" s="6">
        <f t="shared" si="101"/>
        <v>10</v>
      </c>
      <c r="P1649" s="6">
        <f t="shared" si="102"/>
        <v>22</v>
      </c>
      <c r="Q1649" s="6">
        <f t="shared" si="103"/>
        <v>15</v>
      </c>
      <c r="R1649">
        <v>203</v>
      </c>
      <c r="S1649">
        <v>462</v>
      </c>
      <c r="T1649" s="4">
        <v>93.786000000000001</v>
      </c>
      <c r="U1649" t="s">
        <v>187</v>
      </c>
      <c r="V1649" t="s">
        <v>187</v>
      </c>
      <c r="W1649" t="s">
        <v>29</v>
      </c>
      <c r="X1649" t="s">
        <v>16</v>
      </c>
      <c r="Y1649" t="s">
        <v>30</v>
      </c>
      <c r="Z1649" t="s">
        <v>31</v>
      </c>
    </row>
    <row r="1650" spans="1:26" x14ac:dyDescent="0.2">
      <c r="A1650" s="1">
        <v>43630</v>
      </c>
      <c r="B1650" t="s">
        <v>92</v>
      </c>
      <c r="C1650" t="s">
        <v>35</v>
      </c>
      <c r="D1650" t="s">
        <v>27</v>
      </c>
      <c r="E1650" t="s">
        <v>358</v>
      </c>
      <c r="F1650" s="3" t="s">
        <v>17</v>
      </c>
      <c r="G1650" s="3">
        <f>WEEKDAY(A1650,2)</f>
        <v>5</v>
      </c>
      <c r="H1650" s="7">
        <f>N1650+O1650/60</f>
        <v>3</v>
      </c>
      <c r="I1650" s="7">
        <f>P1650+Q1650/60</f>
        <v>5.166666666666667</v>
      </c>
      <c r="J1650" s="4">
        <f>IFERROR(VLOOKUP($U1650,TONGHOPVERSION!$A$3:$G$240,6,FALSE),VLOOKUP($B1650,TONGHOPVERSION!$A$3:$G$240,6,FALSE))</f>
        <v>381.62004815649715</v>
      </c>
      <c r="K1650" s="4">
        <f>IFERROR(VLOOKUP($U1650,TONGHOPVERSION!$A$3:$G$240,7,FALSE),VLOOKUP($B1650,TONGHOPVERSION!$A$3:$G$240,7,FALSE))</f>
        <v>329.70071085785668</v>
      </c>
      <c r="L1650" s="2">
        <v>0.125</v>
      </c>
      <c r="M1650" s="2">
        <v>0.21527777777777779</v>
      </c>
      <c r="N1650" s="6">
        <f t="shared" si="100"/>
        <v>3</v>
      </c>
      <c r="O1650" s="6">
        <f t="shared" si="101"/>
        <v>0</v>
      </c>
      <c r="P1650" s="6">
        <f t="shared" si="102"/>
        <v>5</v>
      </c>
      <c r="Q1650" s="6">
        <f t="shared" si="103"/>
        <v>10</v>
      </c>
      <c r="R1650">
        <v>203</v>
      </c>
      <c r="S1650">
        <v>1133</v>
      </c>
      <c r="T1650" s="4">
        <v>229.999</v>
      </c>
      <c r="U1650" t="s">
        <v>92</v>
      </c>
      <c r="V1650" t="s">
        <v>92</v>
      </c>
      <c r="W1650" t="s">
        <v>92</v>
      </c>
      <c r="X1650" t="s">
        <v>16</v>
      </c>
      <c r="Y1650" t="s">
        <v>30</v>
      </c>
      <c r="Z1650" t="s">
        <v>37</v>
      </c>
    </row>
    <row r="1651" spans="1:26" x14ac:dyDescent="0.2">
      <c r="A1651" s="1">
        <v>43630</v>
      </c>
      <c r="B1651" t="s">
        <v>106</v>
      </c>
      <c r="C1651" t="s">
        <v>35</v>
      </c>
      <c r="D1651" t="s">
        <v>107</v>
      </c>
      <c r="E1651" t="s">
        <v>105</v>
      </c>
      <c r="F1651" s="3" t="s">
        <v>17</v>
      </c>
      <c r="G1651" s="3">
        <f>WEEKDAY(A1651,2)</f>
        <v>5</v>
      </c>
      <c r="H1651" s="7">
        <f>N1651+O1651/60</f>
        <v>23.75</v>
      </c>
      <c r="I1651" s="7">
        <f>P1651+Q1651/60</f>
        <v>1.25</v>
      </c>
      <c r="J1651" s="4">
        <f>IFERROR(VLOOKUP($U1651,TONGHOPVERSION!$A$3:$G$240,6,FALSE),VLOOKUP($B1651,TONGHOPVERSION!$A$3:$G$240,6,FALSE))</f>
        <v>144.22284421048835</v>
      </c>
      <c r="K1651" s="4">
        <f>IFERROR(VLOOKUP($U1651,TONGHOPVERSION!$A$3:$G$240,7,FALSE),VLOOKUP($B1651,TONGHOPVERSION!$A$3:$G$240,7,FALSE))</f>
        <v>208.66190231342807</v>
      </c>
      <c r="L1651" s="2">
        <v>0.98958333333333337</v>
      </c>
      <c r="M1651" s="2">
        <v>5.2083333333333336E-2</v>
      </c>
      <c r="N1651" s="6">
        <f t="shared" si="100"/>
        <v>23</v>
      </c>
      <c r="O1651" s="6">
        <f t="shared" si="101"/>
        <v>45</v>
      </c>
      <c r="P1651" s="6">
        <f t="shared" si="102"/>
        <v>1</v>
      </c>
      <c r="Q1651" s="6">
        <f t="shared" si="103"/>
        <v>15</v>
      </c>
      <c r="R1651">
        <v>203</v>
      </c>
      <c r="S1651">
        <v>689</v>
      </c>
      <c r="T1651" s="4">
        <v>139.86699999999999</v>
      </c>
      <c r="U1651" t="s">
        <v>106</v>
      </c>
      <c r="V1651" t="s">
        <v>106</v>
      </c>
      <c r="W1651" t="s">
        <v>41</v>
      </c>
      <c r="X1651" t="s">
        <v>16</v>
      </c>
      <c r="Y1651" t="s">
        <v>30</v>
      </c>
      <c r="Z1651" t="s">
        <v>37</v>
      </c>
    </row>
    <row r="1652" spans="1:26" x14ac:dyDescent="0.2">
      <c r="A1652" s="1">
        <v>43630</v>
      </c>
      <c r="B1652" t="s">
        <v>94</v>
      </c>
      <c r="C1652" t="s">
        <v>27</v>
      </c>
      <c r="D1652" t="s">
        <v>35</v>
      </c>
      <c r="E1652" t="s">
        <v>724</v>
      </c>
      <c r="F1652" s="3" t="s">
        <v>17</v>
      </c>
      <c r="G1652" s="3">
        <f>WEEKDAY(A1652,2)</f>
        <v>5</v>
      </c>
      <c r="H1652" s="7">
        <f>N1652+O1652/60</f>
        <v>12.5</v>
      </c>
      <c r="I1652" s="7">
        <f>P1652+Q1652/60</f>
        <v>14.583333333333334</v>
      </c>
      <c r="J1652" s="4">
        <f>IFERROR(VLOOKUP($U1652,TONGHOPVERSION!$A$3:$G$240,6,FALSE),VLOOKUP($B1652,TONGHOPVERSION!$A$3:$G$240,6,FALSE))</f>
        <v>381.62004815649715</v>
      </c>
      <c r="K1652" s="4">
        <f>IFERROR(VLOOKUP($U1652,TONGHOPVERSION!$A$3:$G$240,7,FALSE),VLOOKUP($B1652,TONGHOPVERSION!$A$3:$G$240,7,FALSE))</f>
        <v>329.70071085785668</v>
      </c>
      <c r="L1652" s="2">
        <v>0.52083333333333337</v>
      </c>
      <c r="M1652" s="2">
        <v>0.60763888888888895</v>
      </c>
      <c r="N1652" s="6">
        <f t="shared" si="100"/>
        <v>12</v>
      </c>
      <c r="O1652" s="6">
        <f t="shared" si="101"/>
        <v>30</v>
      </c>
      <c r="P1652" s="6">
        <f t="shared" si="102"/>
        <v>14</v>
      </c>
      <c r="Q1652" s="6">
        <f t="shared" si="103"/>
        <v>35</v>
      </c>
      <c r="R1652">
        <v>203</v>
      </c>
      <c r="S1652">
        <v>1133</v>
      </c>
      <c r="T1652" s="4">
        <v>229.999</v>
      </c>
      <c r="U1652" t="s">
        <v>92</v>
      </c>
      <c r="V1652" t="s">
        <v>92</v>
      </c>
      <c r="W1652" t="s">
        <v>92</v>
      </c>
      <c r="X1652" t="s">
        <v>16</v>
      </c>
      <c r="Y1652" t="s">
        <v>30</v>
      </c>
      <c r="Z1652" t="s">
        <v>37</v>
      </c>
    </row>
    <row r="1653" spans="1:26" x14ac:dyDescent="0.2">
      <c r="A1653" s="1">
        <v>43630</v>
      </c>
      <c r="B1653" t="s">
        <v>343</v>
      </c>
      <c r="C1653" t="s">
        <v>27</v>
      </c>
      <c r="D1653" t="s">
        <v>344</v>
      </c>
      <c r="E1653" t="s">
        <v>342</v>
      </c>
      <c r="F1653" s="3" t="s">
        <v>17</v>
      </c>
      <c r="G1653" s="3">
        <f>WEEKDAY(A1653,2)</f>
        <v>5</v>
      </c>
      <c r="H1653" s="7">
        <f>N1653+O1653/60</f>
        <v>6</v>
      </c>
      <c r="I1653" s="7">
        <f>P1653+Q1653/60</f>
        <v>8.0833333333333339</v>
      </c>
      <c r="J1653" s="4">
        <f>IFERROR(VLOOKUP($U1653,TONGHOPVERSION!$A$3:$G$240,6,FALSE),VLOOKUP($B1653,TONGHOPVERSION!$A$3:$G$240,6,FALSE))</f>
        <v>172.16216193154037</v>
      </c>
      <c r="K1653" s="4">
        <f>IFERROR(VLOOKUP($U1653,TONGHOPVERSION!$A$3:$G$240,7,FALSE),VLOOKUP($B1653,TONGHOPVERSION!$A$3:$G$240,7,FALSE))</f>
        <v>313.60596547233263</v>
      </c>
      <c r="L1653" s="2">
        <v>0.25</v>
      </c>
      <c r="M1653" s="2">
        <v>0.33680555555555558</v>
      </c>
      <c r="N1653" s="6">
        <f t="shared" si="100"/>
        <v>6</v>
      </c>
      <c r="O1653" s="6">
        <f t="shared" si="101"/>
        <v>0</v>
      </c>
      <c r="P1653" s="6">
        <f t="shared" si="102"/>
        <v>8</v>
      </c>
      <c r="Q1653" s="6">
        <f t="shared" si="103"/>
        <v>5</v>
      </c>
      <c r="R1653">
        <v>203</v>
      </c>
      <c r="S1653">
        <v>1148</v>
      </c>
      <c r="T1653" s="4">
        <v>233.04400000000001</v>
      </c>
      <c r="U1653" t="s">
        <v>343</v>
      </c>
      <c r="V1653" t="s">
        <v>343</v>
      </c>
      <c r="W1653" t="s">
        <v>125</v>
      </c>
      <c r="X1653" t="s">
        <v>16</v>
      </c>
      <c r="Y1653" t="s">
        <v>30</v>
      </c>
      <c r="Z1653" t="s">
        <v>37</v>
      </c>
    </row>
    <row r="1654" spans="1:26" x14ac:dyDescent="0.2">
      <c r="A1654" s="1">
        <v>43630</v>
      </c>
      <c r="B1654" t="s">
        <v>346</v>
      </c>
      <c r="C1654" t="s">
        <v>344</v>
      </c>
      <c r="D1654" t="s">
        <v>27</v>
      </c>
      <c r="E1654" t="s">
        <v>345</v>
      </c>
      <c r="F1654" s="3" t="s">
        <v>17</v>
      </c>
      <c r="G1654" s="3">
        <f>WEEKDAY(A1654,2)</f>
        <v>5</v>
      </c>
      <c r="H1654" s="7">
        <f>N1654+O1654/60</f>
        <v>8.75</v>
      </c>
      <c r="I1654" s="7">
        <f>P1654+Q1654/60</f>
        <v>10.833333333333334</v>
      </c>
      <c r="J1654" s="4">
        <f>IFERROR(VLOOKUP($U1654,TONGHOPVERSION!$A$3:$G$240,6,FALSE),VLOOKUP($B1654,TONGHOPVERSION!$A$3:$G$240,6,FALSE))</f>
        <v>172.16216193154037</v>
      </c>
      <c r="K1654" s="4">
        <f>IFERROR(VLOOKUP($U1654,TONGHOPVERSION!$A$3:$G$240,7,FALSE),VLOOKUP($B1654,TONGHOPVERSION!$A$3:$G$240,7,FALSE))</f>
        <v>313.60596547233263</v>
      </c>
      <c r="L1654" s="2">
        <v>0.36458333333333331</v>
      </c>
      <c r="M1654" s="2">
        <v>0.4513888888888889</v>
      </c>
      <c r="N1654" s="6">
        <f t="shared" si="100"/>
        <v>8</v>
      </c>
      <c r="O1654" s="6">
        <f t="shared" si="101"/>
        <v>45</v>
      </c>
      <c r="P1654" s="6">
        <f t="shared" si="102"/>
        <v>10</v>
      </c>
      <c r="Q1654" s="6">
        <f t="shared" si="103"/>
        <v>50</v>
      </c>
      <c r="R1654">
        <v>203</v>
      </c>
      <c r="S1654">
        <v>1148</v>
      </c>
      <c r="T1654" s="4">
        <v>233.04400000000001</v>
      </c>
      <c r="U1654" t="s">
        <v>343</v>
      </c>
      <c r="V1654" t="s">
        <v>343</v>
      </c>
      <c r="W1654" t="s">
        <v>125</v>
      </c>
      <c r="X1654" t="s">
        <v>16</v>
      </c>
      <c r="Y1654" t="s">
        <v>30</v>
      </c>
      <c r="Z1654" t="s">
        <v>37</v>
      </c>
    </row>
    <row r="1655" spans="1:26" x14ac:dyDescent="0.2">
      <c r="A1655" s="1">
        <v>43630</v>
      </c>
      <c r="B1655" t="s">
        <v>349</v>
      </c>
      <c r="C1655" t="s">
        <v>34</v>
      </c>
      <c r="D1655" t="s">
        <v>350</v>
      </c>
      <c r="E1655" t="s">
        <v>348</v>
      </c>
      <c r="F1655" s="3" t="s">
        <v>17</v>
      </c>
      <c r="G1655" s="3">
        <f>WEEKDAY(A1655,2)</f>
        <v>5</v>
      </c>
      <c r="H1655" s="7">
        <f>N1655+O1655/60</f>
        <v>7.583333333333333</v>
      </c>
      <c r="I1655" s="7">
        <f>P1655+Q1655/60</f>
        <v>11.416666666666666</v>
      </c>
      <c r="J1655" s="4">
        <f>IFERROR(VLOOKUP($U1655,TONGHOPVERSION!$A$3:$G$240,6,FALSE),VLOOKUP($B1655,TONGHOPVERSION!$A$3:$G$240,6,FALSE))</f>
        <v>622.37329191214451</v>
      </c>
      <c r="K1655" s="4">
        <f>IFERROR(VLOOKUP($U1655,TONGHOPVERSION!$A$3:$G$240,7,FALSE),VLOOKUP($B1655,TONGHOPVERSION!$A$3:$G$240,7,FALSE))</f>
        <v>499.56100039203494</v>
      </c>
      <c r="L1655" s="2">
        <v>0.31597222222222221</v>
      </c>
      <c r="M1655" s="2">
        <v>0.47569444444444442</v>
      </c>
      <c r="N1655" s="6">
        <f t="shared" si="100"/>
        <v>7</v>
      </c>
      <c r="O1655" s="6">
        <f t="shared" si="101"/>
        <v>35</v>
      </c>
      <c r="P1655" s="6">
        <f t="shared" si="102"/>
        <v>11</v>
      </c>
      <c r="Q1655" s="6">
        <f t="shared" si="103"/>
        <v>25</v>
      </c>
      <c r="R1655">
        <v>184</v>
      </c>
      <c r="S1655">
        <v>2773</v>
      </c>
      <c r="T1655" s="4">
        <v>510.23200000000003</v>
      </c>
      <c r="U1655" t="s">
        <v>349</v>
      </c>
      <c r="V1655" t="s">
        <v>349</v>
      </c>
      <c r="W1655" t="s">
        <v>21</v>
      </c>
      <c r="X1655" t="s">
        <v>22</v>
      </c>
      <c r="Y1655" t="s">
        <v>23</v>
      </c>
      <c r="Z1655" t="s">
        <v>24</v>
      </c>
    </row>
    <row r="1656" spans="1:26" x14ac:dyDescent="0.2">
      <c r="A1656" s="1">
        <v>43630</v>
      </c>
      <c r="B1656" t="s">
        <v>688</v>
      </c>
      <c r="C1656" t="s">
        <v>350</v>
      </c>
      <c r="D1656" t="s">
        <v>34</v>
      </c>
      <c r="E1656" t="s">
        <v>687</v>
      </c>
      <c r="F1656" s="3" t="s">
        <v>17</v>
      </c>
      <c r="G1656" s="3">
        <f>WEEKDAY(A1656,2)</f>
        <v>5</v>
      </c>
      <c r="H1656" s="7">
        <f>N1656+O1656/60</f>
        <v>12.416666666666666</v>
      </c>
      <c r="I1656" s="7">
        <f>P1656+Q1656/60</f>
        <v>16.833333333333332</v>
      </c>
      <c r="J1656" s="4">
        <f>IFERROR(VLOOKUP($U1656,TONGHOPVERSION!$A$3:$G$240,6,FALSE),VLOOKUP($B1656,TONGHOPVERSION!$A$3:$G$240,6,FALSE))</f>
        <v>622.37329191214451</v>
      </c>
      <c r="K1656" s="4">
        <f>IFERROR(VLOOKUP($U1656,TONGHOPVERSION!$A$3:$G$240,7,FALSE),VLOOKUP($B1656,TONGHOPVERSION!$A$3:$G$240,7,FALSE))</f>
        <v>499.56100039203494</v>
      </c>
      <c r="L1656" s="2">
        <v>0.51736111111111105</v>
      </c>
      <c r="M1656" s="2">
        <v>0.70138888888888884</v>
      </c>
      <c r="N1656" s="6">
        <f t="shared" si="100"/>
        <v>12</v>
      </c>
      <c r="O1656" s="6">
        <f t="shared" si="101"/>
        <v>25</v>
      </c>
      <c r="P1656" s="6">
        <f t="shared" si="102"/>
        <v>16</v>
      </c>
      <c r="Q1656" s="6">
        <f t="shared" si="103"/>
        <v>50</v>
      </c>
      <c r="R1656">
        <v>184</v>
      </c>
      <c r="S1656">
        <v>2773</v>
      </c>
      <c r="T1656" s="4">
        <v>510.23200000000003</v>
      </c>
      <c r="U1656" t="s">
        <v>349</v>
      </c>
      <c r="V1656" t="s">
        <v>349</v>
      </c>
      <c r="W1656" t="s">
        <v>21</v>
      </c>
      <c r="X1656" t="s">
        <v>22</v>
      </c>
      <c r="Y1656" t="s">
        <v>23</v>
      </c>
      <c r="Z1656" t="s">
        <v>24</v>
      </c>
    </row>
    <row r="1657" spans="1:26" x14ac:dyDescent="0.2">
      <c r="A1657" s="1">
        <v>43630</v>
      </c>
      <c r="B1657" t="s">
        <v>33</v>
      </c>
      <c r="C1657" t="s">
        <v>34</v>
      </c>
      <c r="D1657" t="s">
        <v>35</v>
      </c>
      <c r="E1657" t="s">
        <v>488</v>
      </c>
      <c r="F1657" s="3" t="s">
        <v>17</v>
      </c>
      <c r="G1657" s="3">
        <f>WEEKDAY(A1657,2)</f>
        <v>5</v>
      </c>
      <c r="H1657" s="7">
        <f>N1657+O1657/60</f>
        <v>3</v>
      </c>
      <c r="I1657" s="7">
        <f>P1657+Q1657/60</f>
        <v>4.333333333333333</v>
      </c>
      <c r="J1657" s="4">
        <f>IFERROR(VLOOKUP($U1657,TONGHOPVERSION!$A$3:$G$240,6,FALSE),VLOOKUP($B1657,TONGHOPVERSION!$A$3:$G$240,6,FALSE))</f>
        <v>236.34688949060637</v>
      </c>
      <c r="K1657" s="4">
        <f>IFERROR(VLOOKUP($U1657,TONGHOPVERSION!$A$3:$G$240,7,FALSE),VLOOKUP($B1657,TONGHOPVERSION!$A$3:$G$240,7,FALSE))</f>
        <v>201.94443000170284</v>
      </c>
      <c r="L1657" s="2">
        <v>0.125</v>
      </c>
      <c r="M1657" s="2">
        <v>0.18055555555555555</v>
      </c>
      <c r="N1657" s="6">
        <f t="shared" si="100"/>
        <v>3</v>
      </c>
      <c r="O1657" s="6">
        <f t="shared" si="101"/>
        <v>0</v>
      </c>
      <c r="P1657" s="6">
        <f t="shared" si="102"/>
        <v>4</v>
      </c>
      <c r="Q1657" s="6">
        <f t="shared" si="103"/>
        <v>20</v>
      </c>
      <c r="R1657">
        <v>184</v>
      </c>
      <c r="S1657">
        <v>604</v>
      </c>
      <c r="T1657" s="4">
        <v>111.136</v>
      </c>
      <c r="U1657" t="s">
        <v>36</v>
      </c>
      <c r="V1657" t="s">
        <v>36</v>
      </c>
      <c r="W1657" t="s">
        <v>36</v>
      </c>
      <c r="X1657" t="s">
        <v>16</v>
      </c>
      <c r="Y1657" t="s">
        <v>30</v>
      </c>
      <c r="Z1657" t="s">
        <v>37</v>
      </c>
    </row>
    <row r="1658" spans="1:26" x14ac:dyDescent="0.2">
      <c r="A1658" s="1">
        <v>43630</v>
      </c>
      <c r="B1658" t="s">
        <v>33</v>
      </c>
      <c r="C1658" t="s">
        <v>34</v>
      </c>
      <c r="D1658" t="s">
        <v>35</v>
      </c>
      <c r="E1658" t="s">
        <v>206</v>
      </c>
      <c r="F1658" s="3" t="s">
        <v>17</v>
      </c>
      <c r="G1658" s="3">
        <f>WEEKDAY(A1658,2)</f>
        <v>5</v>
      </c>
      <c r="H1658" s="7">
        <f>N1658+O1658/60</f>
        <v>23</v>
      </c>
      <c r="I1658" s="7">
        <f>P1658+Q1658/60</f>
        <v>0.33333333333333331</v>
      </c>
      <c r="J1658" s="4">
        <f>IFERROR(VLOOKUP($U1658,TONGHOPVERSION!$A$3:$G$240,6,FALSE),VLOOKUP($B1658,TONGHOPVERSION!$A$3:$G$240,6,FALSE))</f>
        <v>236.34688949060637</v>
      </c>
      <c r="K1658" s="4">
        <f>IFERROR(VLOOKUP($U1658,TONGHOPVERSION!$A$3:$G$240,7,FALSE),VLOOKUP($B1658,TONGHOPVERSION!$A$3:$G$240,7,FALSE))</f>
        <v>201.94443000170284</v>
      </c>
      <c r="L1658" s="2">
        <v>0.95833333333333337</v>
      </c>
      <c r="M1658" s="2">
        <v>1.3888888888888888E-2</v>
      </c>
      <c r="N1658" s="6">
        <f t="shared" si="100"/>
        <v>23</v>
      </c>
      <c r="O1658" s="6">
        <f t="shared" si="101"/>
        <v>0</v>
      </c>
      <c r="P1658" s="6">
        <f t="shared" si="102"/>
        <v>0</v>
      </c>
      <c r="Q1658" s="6">
        <f t="shared" si="103"/>
        <v>20</v>
      </c>
      <c r="R1658">
        <v>184</v>
      </c>
      <c r="S1658">
        <v>604</v>
      </c>
      <c r="T1658" s="4">
        <v>111.136</v>
      </c>
      <c r="U1658" t="s">
        <v>36</v>
      </c>
      <c r="V1658" t="s">
        <v>36</v>
      </c>
      <c r="W1658" t="s">
        <v>36</v>
      </c>
      <c r="X1658" t="s">
        <v>16</v>
      </c>
      <c r="Y1658" t="s">
        <v>30</v>
      </c>
      <c r="Z1658" t="s">
        <v>37</v>
      </c>
    </row>
    <row r="1659" spans="1:26" x14ac:dyDescent="0.2">
      <c r="A1659" s="1">
        <v>43630</v>
      </c>
      <c r="B1659" t="s">
        <v>36</v>
      </c>
      <c r="C1659" t="s">
        <v>35</v>
      </c>
      <c r="D1659" t="s">
        <v>34</v>
      </c>
      <c r="E1659" t="s">
        <v>318</v>
      </c>
      <c r="F1659" s="3" t="s">
        <v>17</v>
      </c>
      <c r="G1659" s="3">
        <f>WEEKDAY(A1659,2)</f>
        <v>5</v>
      </c>
      <c r="H1659" s="7">
        <f>N1659+O1659/60</f>
        <v>5.333333333333333</v>
      </c>
      <c r="I1659" s="7">
        <f>P1659+Q1659/60</f>
        <v>6.75</v>
      </c>
      <c r="J1659" s="4">
        <f>IFERROR(VLOOKUP($U1659,TONGHOPVERSION!$A$3:$G$240,6,FALSE),VLOOKUP($B1659,TONGHOPVERSION!$A$3:$G$240,6,FALSE))</f>
        <v>236.34688949060637</v>
      </c>
      <c r="K1659" s="4">
        <f>IFERROR(VLOOKUP($U1659,TONGHOPVERSION!$A$3:$G$240,7,FALSE),VLOOKUP($B1659,TONGHOPVERSION!$A$3:$G$240,7,FALSE))</f>
        <v>201.94443000170284</v>
      </c>
      <c r="L1659" s="2">
        <v>0.22222222222222221</v>
      </c>
      <c r="M1659" s="2">
        <v>0.28125</v>
      </c>
      <c r="N1659" s="6">
        <f t="shared" si="100"/>
        <v>5</v>
      </c>
      <c r="O1659" s="6">
        <f t="shared" si="101"/>
        <v>20</v>
      </c>
      <c r="P1659" s="6">
        <f t="shared" si="102"/>
        <v>6</v>
      </c>
      <c r="Q1659" s="6">
        <f t="shared" si="103"/>
        <v>45</v>
      </c>
      <c r="R1659">
        <v>184</v>
      </c>
      <c r="S1659">
        <v>604</v>
      </c>
      <c r="T1659" s="4">
        <v>111.136</v>
      </c>
      <c r="U1659" t="s">
        <v>36</v>
      </c>
      <c r="V1659" t="s">
        <v>36</v>
      </c>
      <c r="W1659" t="s">
        <v>36</v>
      </c>
      <c r="X1659" t="s">
        <v>16</v>
      </c>
      <c r="Y1659" t="s">
        <v>30</v>
      </c>
      <c r="Z1659" t="s">
        <v>37</v>
      </c>
    </row>
    <row r="1660" spans="1:26" x14ac:dyDescent="0.2">
      <c r="A1660" s="1">
        <v>43630</v>
      </c>
      <c r="B1660" t="s">
        <v>129</v>
      </c>
      <c r="C1660" t="s">
        <v>27</v>
      </c>
      <c r="D1660" t="s">
        <v>34</v>
      </c>
      <c r="E1660" t="s">
        <v>491</v>
      </c>
      <c r="F1660" s="3" t="s">
        <v>17</v>
      </c>
      <c r="G1660" s="3">
        <f>WEEKDAY(A1660,2)</f>
        <v>5</v>
      </c>
      <c r="H1660" s="7">
        <f>N1660+O1660/60</f>
        <v>1</v>
      </c>
      <c r="I1660" s="7">
        <f>P1660+Q1660/60</f>
        <v>2.3333333333333335</v>
      </c>
      <c r="J1660" s="4">
        <f>IFERROR(VLOOKUP($U1660,TONGHOPVERSION!$A$3:$G$240,6,FALSE),VLOOKUP($B1660,TONGHOPVERSION!$A$3:$G$240,6,FALSE))</f>
        <v>239.31340170869245</v>
      </c>
      <c r="K1660" s="4">
        <f>IFERROR(VLOOKUP($U1660,TONGHOPVERSION!$A$3:$G$240,7,FALSE),VLOOKUP($B1660,TONGHOPVERSION!$A$3:$G$240,7,FALSE))</f>
        <v>208.92363712533773</v>
      </c>
      <c r="L1660" s="2">
        <v>4.1666666666666664E-2</v>
      </c>
      <c r="M1660" s="2">
        <v>9.7222222222222224E-2</v>
      </c>
      <c r="N1660" s="6">
        <f t="shared" si="100"/>
        <v>1</v>
      </c>
      <c r="O1660" s="6">
        <f t="shared" si="101"/>
        <v>0</v>
      </c>
      <c r="P1660" s="6">
        <f t="shared" si="102"/>
        <v>2</v>
      </c>
      <c r="Q1660" s="6">
        <f t="shared" si="103"/>
        <v>20</v>
      </c>
      <c r="R1660">
        <v>184</v>
      </c>
      <c r="S1660">
        <v>602</v>
      </c>
      <c r="T1660" s="4">
        <v>110.768</v>
      </c>
      <c r="U1660" t="s">
        <v>129</v>
      </c>
      <c r="V1660" t="s">
        <v>129</v>
      </c>
      <c r="W1660" t="s">
        <v>129</v>
      </c>
      <c r="X1660" t="s">
        <v>16</v>
      </c>
      <c r="Y1660" t="s">
        <v>30</v>
      </c>
      <c r="Z1660" t="s">
        <v>37</v>
      </c>
    </row>
    <row r="1661" spans="1:26" x14ac:dyDescent="0.2">
      <c r="A1661" s="1">
        <v>43630</v>
      </c>
      <c r="B1661" t="s">
        <v>314</v>
      </c>
      <c r="C1661" t="s">
        <v>34</v>
      </c>
      <c r="D1661" t="s">
        <v>19</v>
      </c>
      <c r="E1661" t="s">
        <v>313</v>
      </c>
      <c r="F1661" s="3" t="s">
        <v>17</v>
      </c>
      <c r="G1661" s="3">
        <f>WEEKDAY(A1661,2)</f>
        <v>5</v>
      </c>
      <c r="H1661" s="7">
        <f>N1661+O1661/60</f>
        <v>8</v>
      </c>
      <c r="I1661" s="7">
        <f>P1661+Q1661/60</f>
        <v>9.1666666666666661</v>
      </c>
      <c r="J1661" s="4">
        <f>IFERROR(VLOOKUP($U1661,TONGHOPVERSION!$A$3:$G$240,6,FALSE),VLOOKUP($B1661,TONGHOPVERSION!$A$3:$G$240,6,FALSE))</f>
        <v>204.28649980369786</v>
      </c>
      <c r="K1661" s="4">
        <f>IFERROR(VLOOKUP($U1661,TONGHOPVERSION!$A$3:$G$240,7,FALSE),VLOOKUP($B1661,TONGHOPVERSION!$A$3:$G$240,7,FALSE))</f>
        <v>171.52300327227937</v>
      </c>
      <c r="L1661" s="2">
        <v>0.33333333333333331</v>
      </c>
      <c r="M1661" s="2">
        <v>0.38194444444444442</v>
      </c>
      <c r="N1661" s="6">
        <f t="shared" si="100"/>
        <v>8</v>
      </c>
      <c r="O1661" s="6">
        <f t="shared" si="101"/>
        <v>0</v>
      </c>
      <c r="P1661" s="6">
        <f t="shared" si="102"/>
        <v>9</v>
      </c>
      <c r="Q1661" s="6">
        <f t="shared" si="103"/>
        <v>10</v>
      </c>
      <c r="R1661">
        <v>184</v>
      </c>
      <c r="S1661">
        <v>475</v>
      </c>
      <c r="T1661" s="4">
        <v>87.4</v>
      </c>
      <c r="U1661" t="s">
        <v>314</v>
      </c>
      <c r="V1661" t="s">
        <v>314</v>
      </c>
      <c r="W1661" t="s">
        <v>29</v>
      </c>
      <c r="X1661" t="s">
        <v>16</v>
      </c>
      <c r="Y1661" t="s">
        <v>30</v>
      </c>
      <c r="Z1661" t="s">
        <v>37</v>
      </c>
    </row>
    <row r="1662" spans="1:26" x14ac:dyDescent="0.2">
      <c r="A1662" s="1">
        <v>43630</v>
      </c>
      <c r="B1662" t="s">
        <v>316</v>
      </c>
      <c r="C1662" t="s">
        <v>19</v>
      </c>
      <c r="D1662" t="s">
        <v>34</v>
      </c>
      <c r="E1662" t="s">
        <v>315</v>
      </c>
      <c r="F1662" s="3" t="s">
        <v>17</v>
      </c>
      <c r="G1662" s="3">
        <f>WEEKDAY(A1662,2)</f>
        <v>5</v>
      </c>
      <c r="H1662" s="7">
        <f>N1662+O1662/60</f>
        <v>9.8333333333333339</v>
      </c>
      <c r="I1662" s="7">
        <f>P1662+Q1662/60</f>
        <v>10.916666666666666</v>
      </c>
      <c r="J1662" s="4">
        <f>IFERROR(VLOOKUP($U1662,TONGHOPVERSION!$A$3:$G$240,6,FALSE),VLOOKUP($B1662,TONGHOPVERSION!$A$3:$G$240,6,FALSE))</f>
        <v>204.28649980369786</v>
      </c>
      <c r="K1662" s="4">
        <f>IFERROR(VLOOKUP($U1662,TONGHOPVERSION!$A$3:$G$240,7,FALSE),VLOOKUP($B1662,TONGHOPVERSION!$A$3:$G$240,7,FALSE))</f>
        <v>171.52300327227937</v>
      </c>
      <c r="L1662" s="2">
        <v>0.40972222222222227</v>
      </c>
      <c r="M1662" s="2">
        <v>0.4548611111111111</v>
      </c>
      <c r="N1662" s="6">
        <f t="shared" si="100"/>
        <v>9</v>
      </c>
      <c r="O1662" s="6">
        <f t="shared" si="101"/>
        <v>50</v>
      </c>
      <c r="P1662" s="6">
        <f t="shared" si="102"/>
        <v>10</v>
      </c>
      <c r="Q1662" s="6">
        <f t="shared" si="103"/>
        <v>55</v>
      </c>
      <c r="R1662">
        <v>184</v>
      </c>
      <c r="S1662">
        <v>475</v>
      </c>
      <c r="T1662" s="4">
        <v>87.4</v>
      </c>
      <c r="U1662" t="s">
        <v>314</v>
      </c>
      <c r="V1662" t="s">
        <v>314</v>
      </c>
      <c r="W1662" t="s">
        <v>29</v>
      </c>
      <c r="X1662" t="s">
        <v>16</v>
      </c>
      <c r="Y1662" t="s">
        <v>30</v>
      </c>
      <c r="Z1662" t="s">
        <v>37</v>
      </c>
    </row>
    <row r="1663" spans="1:26" x14ac:dyDescent="0.2">
      <c r="A1663" s="1">
        <v>43630</v>
      </c>
      <c r="B1663" t="s">
        <v>36</v>
      </c>
      <c r="C1663" t="s">
        <v>35</v>
      </c>
      <c r="D1663" t="s">
        <v>34</v>
      </c>
      <c r="E1663" t="s">
        <v>795</v>
      </c>
      <c r="F1663" s="3" t="s">
        <v>17</v>
      </c>
      <c r="G1663" s="3">
        <f>WEEKDAY(A1663,2)</f>
        <v>5</v>
      </c>
      <c r="H1663" s="7">
        <f>N1663+O1663/60</f>
        <v>14.666666666666666</v>
      </c>
      <c r="I1663" s="7">
        <f>P1663+Q1663/60</f>
        <v>16</v>
      </c>
      <c r="J1663" s="4">
        <f>IFERROR(VLOOKUP($U1663,TONGHOPVERSION!$A$3:$G$240,6,FALSE),VLOOKUP($B1663,TONGHOPVERSION!$A$3:$G$240,6,FALSE))</f>
        <v>236.34688949060637</v>
      </c>
      <c r="K1663" s="4">
        <f>IFERROR(VLOOKUP($U1663,TONGHOPVERSION!$A$3:$G$240,7,FALSE),VLOOKUP($B1663,TONGHOPVERSION!$A$3:$G$240,7,FALSE))</f>
        <v>201.94443000170284</v>
      </c>
      <c r="L1663" s="2">
        <v>0.61111111111111105</v>
      </c>
      <c r="M1663" s="2">
        <v>0.66666666666666663</v>
      </c>
      <c r="N1663" s="6">
        <f t="shared" si="100"/>
        <v>14</v>
      </c>
      <c r="O1663" s="6">
        <f t="shared" si="101"/>
        <v>40</v>
      </c>
      <c r="P1663" s="6">
        <f t="shared" si="102"/>
        <v>16</v>
      </c>
      <c r="Q1663" s="6">
        <f t="shared" si="103"/>
        <v>0</v>
      </c>
      <c r="R1663">
        <v>184</v>
      </c>
      <c r="S1663">
        <v>604</v>
      </c>
      <c r="T1663" s="4">
        <v>111.136</v>
      </c>
      <c r="U1663" t="s">
        <v>36</v>
      </c>
      <c r="V1663" t="s">
        <v>36</v>
      </c>
      <c r="W1663" t="s">
        <v>36</v>
      </c>
      <c r="X1663" t="s">
        <v>16</v>
      </c>
      <c r="Y1663" t="s">
        <v>30</v>
      </c>
      <c r="Z1663" t="s">
        <v>37</v>
      </c>
    </row>
    <row r="1664" spans="1:26" x14ac:dyDescent="0.2">
      <c r="A1664" s="1">
        <v>43630</v>
      </c>
      <c r="B1664" t="s">
        <v>310</v>
      </c>
      <c r="C1664" t="s">
        <v>34</v>
      </c>
      <c r="D1664" t="s">
        <v>262</v>
      </c>
      <c r="E1664" t="s">
        <v>317</v>
      </c>
      <c r="F1664" s="3" t="s">
        <v>17</v>
      </c>
      <c r="G1664" s="3">
        <f>WEEKDAY(A1664,2)</f>
        <v>5</v>
      </c>
      <c r="H1664" s="7">
        <f>N1664+O1664/60</f>
        <v>17.083333333333332</v>
      </c>
      <c r="I1664" s="7">
        <f>P1664+Q1664/60</f>
        <v>21.666666666666668</v>
      </c>
      <c r="J1664" s="4">
        <f>IFERROR(VLOOKUP($U1664,TONGHOPVERSION!$A$3:$G$240,6,FALSE),VLOOKUP($B1664,TONGHOPVERSION!$A$3:$G$240,6,FALSE))</f>
        <v>594.66907759363221</v>
      </c>
      <c r="K1664" s="4">
        <f>IFERROR(VLOOKUP($U1664,TONGHOPVERSION!$A$3:$G$240,7,FALSE),VLOOKUP($B1664,TONGHOPVERSION!$A$3:$G$240,7,FALSE))</f>
        <v>745.27952176507517</v>
      </c>
      <c r="L1664" s="2">
        <v>0.71180555555555547</v>
      </c>
      <c r="M1664" s="2">
        <v>0.90277777777777779</v>
      </c>
      <c r="N1664" s="6">
        <f t="shared" si="100"/>
        <v>17</v>
      </c>
      <c r="O1664" s="6">
        <f t="shared" si="101"/>
        <v>5</v>
      </c>
      <c r="P1664" s="6">
        <f t="shared" si="102"/>
        <v>21</v>
      </c>
      <c r="Q1664" s="6">
        <f t="shared" si="103"/>
        <v>40</v>
      </c>
      <c r="R1664">
        <v>184</v>
      </c>
      <c r="S1664">
        <v>2974</v>
      </c>
      <c r="T1664" s="4">
        <v>547.21600000000001</v>
      </c>
      <c r="U1664" t="s">
        <v>310</v>
      </c>
      <c r="V1664" t="s">
        <v>310</v>
      </c>
      <c r="W1664" t="s">
        <v>21</v>
      </c>
      <c r="X1664" t="s">
        <v>22</v>
      </c>
      <c r="Y1664" t="s">
        <v>23</v>
      </c>
      <c r="Z1664" t="s">
        <v>37</v>
      </c>
    </row>
    <row r="1665" spans="1:26" x14ac:dyDescent="0.2">
      <c r="A1665" s="1">
        <v>43630</v>
      </c>
      <c r="B1665" t="s">
        <v>309</v>
      </c>
      <c r="C1665" t="s">
        <v>262</v>
      </c>
      <c r="D1665" t="s">
        <v>34</v>
      </c>
      <c r="E1665" t="s">
        <v>308</v>
      </c>
      <c r="F1665" s="3" t="s">
        <v>17</v>
      </c>
      <c r="G1665" s="3">
        <f>WEEKDAY(A1665,2)</f>
        <v>5</v>
      </c>
      <c r="H1665" s="7">
        <f>N1665+O1665/60</f>
        <v>2.3333333333333335</v>
      </c>
      <c r="I1665" s="7">
        <f>P1665+Q1665/60</f>
        <v>7.25</v>
      </c>
      <c r="J1665" s="4">
        <f>IFERROR(VLOOKUP($U1665,TONGHOPVERSION!$A$3:$G$240,6,FALSE),VLOOKUP($B1665,TONGHOPVERSION!$A$3:$G$240,6,FALSE))</f>
        <v>594.66907759363221</v>
      </c>
      <c r="K1665" s="4">
        <f>IFERROR(VLOOKUP($U1665,TONGHOPVERSION!$A$3:$G$240,7,FALSE),VLOOKUP($B1665,TONGHOPVERSION!$A$3:$G$240,7,FALSE))</f>
        <v>745.27952176507517</v>
      </c>
      <c r="L1665" s="2">
        <v>9.7222222222222224E-2</v>
      </c>
      <c r="M1665" s="2">
        <v>0.30208333333333331</v>
      </c>
      <c r="N1665" s="6">
        <f t="shared" si="100"/>
        <v>2</v>
      </c>
      <c r="O1665" s="6">
        <f t="shared" si="101"/>
        <v>20</v>
      </c>
      <c r="P1665" s="6">
        <f t="shared" si="102"/>
        <v>7</v>
      </c>
      <c r="Q1665" s="6">
        <f t="shared" si="103"/>
        <v>15</v>
      </c>
      <c r="R1665">
        <v>184</v>
      </c>
      <c r="S1665">
        <v>2974</v>
      </c>
      <c r="T1665" s="4">
        <v>547.21600000000001</v>
      </c>
      <c r="U1665" t="s">
        <v>310</v>
      </c>
      <c r="V1665" t="s">
        <v>310</v>
      </c>
      <c r="W1665" t="s">
        <v>21</v>
      </c>
      <c r="X1665" t="s">
        <v>22</v>
      </c>
      <c r="Y1665" t="s">
        <v>23</v>
      </c>
      <c r="Z1665" t="s">
        <v>37</v>
      </c>
    </row>
    <row r="1666" spans="1:26" x14ac:dyDescent="0.2">
      <c r="A1666" s="1">
        <v>43630</v>
      </c>
      <c r="B1666" t="s">
        <v>33</v>
      </c>
      <c r="C1666" t="s">
        <v>34</v>
      </c>
      <c r="D1666" t="s">
        <v>35</v>
      </c>
      <c r="E1666" t="s">
        <v>750</v>
      </c>
      <c r="F1666" s="3" t="s">
        <v>17</v>
      </c>
      <c r="G1666" s="3">
        <f>WEEKDAY(A1666,2)</f>
        <v>5</v>
      </c>
      <c r="H1666" s="7">
        <f>N1666+O1666/60</f>
        <v>12.666666666666666</v>
      </c>
      <c r="I1666" s="7">
        <f>P1666+Q1666/60</f>
        <v>14</v>
      </c>
      <c r="J1666" s="4">
        <f>IFERROR(VLOOKUP($U1666,TONGHOPVERSION!$A$3:$G$240,6,FALSE),VLOOKUP($B1666,TONGHOPVERSION!$A$3:$G$240,6,FALSE))</f>
        <v>236.34688949060637</v>
      </c>
      <c r="K1666" s="4">
        <f>IFERROR(VLOOKUP($U1666,TONGHOPVERSION!$A$3:$G$240,7,FALSE),VLOOKUP($B1666,TONGHOPVERSION!$A$3:$G$240,7,FALSE))</f>
        <v>201.94443000170284</v>
      </c>
      <c r="L1666" s="2">
        <v>0.52777777777777779</v>
      </c>
      <c r="M1666" s="2">
        <v>0.58333333333333337</v>
      </c>
      <c r="N1666" s="6">
        <f t="shared" si="100"/>
        <v>12</v>
      </c>
      <c r="O1666" s="6">
        <f t="shared" si="101"/>
        <v>40</v>
      </c>
      <c r="P1666" s="6">
        <f t="shared" si="102"/>
        <v>14</v>
      </c>
      <c r="Q1666" s="6">
        <f t="shared" si="103"/>
        <v>0</v>
      </c>
      <c r="R1666">
        <v>184</v>
      </c>
      <c r="S1666">
        <v>604</v>
      </c>
      <c r="T1666" s="4">
        <v>111.136</v>
      </c>
      <c r="U1666" t="s">
        <v>36</v>
      </c>
      <c r="V1666" t="s">
        <v>36</v>
      </c>
      <c r="W1666" t="s">
        <v>36</v>
      </c>
      <c r="X1666" t="s">
        <v>16</v>
      </c>
      <c r="Y1666" t="s">
        <v>30</v>
      </c>
      <c r="Z1666" t="s">
        <v>288</v>
      </c>
    </row>
    <row r="1667" spans="1:26" x14ac:dyDescent="0.2">
      <c r="A1667" s="1">
        <v>43630</v>
      </c>
      <c r="B1667" t="s">
        <v>33</v>
      </c>
      <c r="C1667" t="s">
        <v>34</v>
      </c>
      <c r="D1667" t="s">
        <v>35</v>
      </c>
      <c r="E1667" t="s">
        <v>429</v>
      </c>
      <c r="F1667" s="3" t="s">
        <v>17</v>
      </c>
      <c r="G1667" s="3">
        <f>WEEKDAY(A1667,2)</f>
        <v>5</v>
      </c>
      <c r="H1667" s="7">
        <f>N1667+O1667/60</f>
        <v>1</v>
      </c>
      <c r="I1667" s="7">
        <f>P1667+Q1667/60</f>
        <v>2.3333333333333335</v>
      </c>
      <c r="J1667" s="4">
        <f>IFERROR(VLOOKUP($U1667,TONGHOPVERSION!$A$3:$G$240,6,FALSE),VLOOKUP($B1667,TONGHOPVERSION!$A$3:$G$240,6,FALSE))</f>
        <v>236.34688949060637</v>
      </c>
      <c r="K1667" s="4">
        <f>IFERROR(VLOOKUP($U1667,TONGHOPVERSION!$A$3:$G$240,7,FALSE),VLOOKUP($B1667,TONGHOPVERSION!$A$3:$G$240,7,FALSE))</f>
        <v>201.94443000170284</v>
      </c>
      <c r="L1667" s="2">
        <v>4.1666666666666664E-2</v>
      </c>
      <c r="M1667" s="2">
        <v>9.7222222222222224E-2</v>
      </c>
      <c r="N1667" s="6">
        <f t="shared" ref="N1667:N1730" si="104">HOUR(L1667)</f>
        <v>1</v>
      </c>
      <c r="O1667" s="6">
        <f t="shared" ref="O1667:O1730" si="105">MINUTE(L1667)</f>
        <v>0</v>
      </c>
      <c r="P1667" s="6">
        <f t="shared" ref="P1667:P1730" si="106">HOUR(M1667)</f>
        <v>2</v>
      </c>
      <c r="Q1667" s="6">
        <f t="shared" ref="Q1667:Q1730" si="107">MINUTE(M1667)</f>
        <v>20</v>
      </c>
      <c r="R1667">
        <v>184</v>
      </c>
      <c r="S1667">
        <v>604</v>
      </c>
      <c r="T1667" s="4">
        <v>111.136</v>
      </c>
      <c r="U1667" t="s">
        <v>36</v>
      </c>
      <c r="V1667" t="s">
        <v>36</v>
      </c>
      <c r="W1667" t="s">
        <v>36</v>
      </c>
      <c r="X1667" t="s">
        <v>16</v>
      </c>
      <c r="Y1667" t="s">
        <v>30</v>
      </c>
      <c r="Z1667" t="s">
        <v>37</v>
      </c>
    </row>
    <row r="1668" spans="1:26" x14ac:dyDescent="0.2">
      <c r="A1668" s="1">
        <v>43630</v>
      </c>
      <c r="B1668" t="s">
        <v>434</v>
      </c>
      <c r="C1668" t="s">
        <v>35</v>
      </c>
      <c r="D1668" t="s">
        <v>435</v>
      </c>
      <c r="E1668" t="s">
        <v>433</v>
      </c>
      <c r="F1668" s="3" t="s">
        <v>17</v>
      </c>
      <c r="G1668" s="3">
        <f>WEEKDAY(A1668,2)</f>
        <v>5</v>
      </c>
      <c r="H1668" s="7">
        <f>N1668+O1668/60</f>
        <v>3.4166666666666665</v>
      </c>
      <c r="I1668" s="7">
        <f>P1668+Q1668/60</f>
        <v>5.5</v>
      </c>
      <c r="J1668" s="4">
        <f>IFERROR(VLOOKUP($U1668,TONGHOPVERSION!$A$3:$G$240,6,FALSE),VLOOKUP($B1668,TONGHOPVERSION!$A$3:$G$240,6,FALSE))</f>
        <v>397.98739173850277</v>
      </c>
      <c r="K1668" s="4">
        <f>IFERROR(VLOOKUP($U1668,TONGHOPVERSION!$A$3:$G$240,7,FALSE),VLOOKUP($B1668,TONGHOPVERSION!$A$3:$G$240,7,FALSE))</f>
        <v>395.83148533631299</v>
      </c>
      <c r="L1668" s="2">
        <v>0.1423611111111111</v>
      </c>
      <c r="M1668" s="2">
        <v>0.22916666666666666</v>
      </c>
      <c r="N1668" s="6">
        <f t="shared" si="104"/>
        <v>3</v>
      </c>
      <c r="O1668" s="6">
        <f t="shared" si="105"/>
        <v>25</v>
      </c>
      <c r="P1668" s="6">
        <f t="shared" si="106"/>
        <v>5</v>
      </c>
      <c r="Q1668" s="6">
        <f t="shared" si="107"/>
        <v>30</v>
      </c>
      <c r="R1668">
        <v>184</v>
      </c>
      <c r="S1668">
        <v>843</v>
      </c>
      <c r="T1668" s="4">
        <v>155.11199999999999</v>
      </c>
      <c r="U1668" t="s">
        <v>434</v>
      </c>
      <c r="V1668" t="s">
        <v>434</v>
      </c>
      <c r="W1668" t="s">
        <v>21</v>
      </c>
      <c r="X1668" t="s">
        <v>436</v>
      </c>
      <c r="Y1668" t="s">
        <v>23</v>
      </c>
      <c r="Z1668" t="s">
        <v>37</v>
      </c>
    </row>
    <row r="1669" spans="1:26" x14ac:dyDescent="0.2">
      <c r="A1669" s="1">
        <v>43630</v>
      </c>
      <c r="B1669" t="s">
        <v>302</v>
      </c>
      <c r="C1669" t="s">
        <v>35</v>
      </c>
      <c r="D1669" t="s">
        <v>177</v>
      </c>
      <c r="E1669" t="s">
        <v>394</v>
      </c>
      <c r="F1669" s="3" t="s">
        <v>17</v>
      </c>
      <c r="G1669" s="3">
        <f>WEEKDAY(A1669,2)</f>
        <v>5</v>
      </c>
      <c r="H1669" s="7">
        <f>N1669+O1669/60</f>
        <v>9.6666666666666661</v>
      </c>
      <c r="I1669" s="7">
        <f>P1669+Q1669/60</f>
        <v>11.833333333333334</v>
      </c>
      <c r="J1669" s="4">
        <f>IFERROR(VLOOKUP($U1669,TONGHOPVERSION!$A$3:$G$240,6,FALSE),VLOOKUP($B1669,TONGHOPVERSION!$A$3:$G$240,6,FALSE))</f>
        <v>293.23396399985552</v>
      </c>
      <c r="K1669" s="4">
        <f>IFERROR(VLOOKUP($U1669,TONGHOPVERSION!$A$3:$G$240,7,FALSE),VLOOKUP($B1669,TONGHOPVERSION!$A$3:$G$240,7,FALSE))</f>
        <v>332.36525256500209</v>
      </c>
      <c r="L1669" s="2">
        <v>0.40277777777777773</v>
      </c>
      <c r="M1669" s="2">
        <v>0.49305555555555558</v>
      </c>
      <c r="N1669" s="6">
        <f t="shared" si="104"/>
        <v>9</v>
      </c>
      <c r="O1669" s="6">
        <f t="shared" si="105"/>
        <v>40</v>
      </c>
      <c r="P1669" s="6">
        <f t="shared" si="106"/>
        <v>11</v>
      </c>
      <c r="Q1669" s="6">
        <f t="shared" si="107"/>
        <v>50</v>
      </c>
      <c r="R1669">
        <v>184</v>
      </c>
      <c r="S1669">
        <v>1213</v>
      </c>
      <c r="T1669" s="4">
        <v>223.19200000000001</v>
      </c>
      <c r="U1669" t="s">
        <v>302</v>
      </c>
      <c r="V1669" t="s">
        <v>302</v>
      </c>
      <c r="W1669" t="s">
        <v>29</v>
      </c>
      <c r="X1669" t="s">
        <v>16</v>
      </c>
      <c r="Y1669" t="s">
        <v>30</v>
      </c>
      <c r="Z1669" t="s">
        <v>37</v>
      </c>
    </row>
    <row r="1670" spans="1:26" x14ac:dyDescent="0.2">
      <c r="A1670" s="1">
        <v>43630</v>
      </c>
      <c r="B1670" t="s">
        <v>442</v>
      </c>
      <c r="C1670" t="s">
        <v>435</v>
      </c>
      <c r="D1670" t="s">
        <v>35</v>
      </c>
      <c r="E1670" t="s">
        <v>441</v>
      </c>
      <c r="F1670" s="3" t="s">
        <v>17</v>
      </c>
      <c r="G1670" s="3">
        <f>WEEKDAY(A1670,2)</f>
        <v>5</v>
      </c>
      <c r="H1670" s="7">
        <f>N1670+O1670/60</f>
        <v>6.5</v>
      </c>
      <c r="I1670" s="7">
        <f>P1670+Q1670/60</f>
        <v>8.6666666666666661</v>
      </c>
      <c r="J1670" s="4">
        <f>IFERROR(VLOOKUP($U1670,TONGHOPVERSION!$A$3:$G$240,6,FALSE),VLOOKUP($B1670,TONGHOPVERSION!$A$3:$G$240,6,FALSE))</f>
        <v>397.98739173850277</v>
      </c>
      <c r="K1670" s="4">
        <f>IFERROR(VLOOKUP($U1670,TONGHOPVERSION!$A$3:$G$240,7,FALSE),VLOOKUP($B1670,TONGHOPVERSION!$A$3:$G$240,7,FALSE))</f>
        <v>395.83148533631299</v>
      </c>
      <c r="L1670" s="2">
        <v>0.27083333333333331</v>
      </c>
      <c r="M1670" s="2">
        <v>0.3611111111111111</v>
      </c>
      <c r="N1670" s="6">
        <f t="shared" si="104"/>
        <v>6</v>
      </c>
      <c r="O1670" s="6">
        <f t="shared" si="105"/>
        <v>30</v>
      </c>
      <c r="P1670" s="6">
        <f t="shared" si="106"/>
        <v>8</v>
      </c>
      <c r="Q1670" s="6">
        <f t="shared" si="107"/>
        <v>40</v>
      </c>
      <c r="R1670">
        <v>184</v>
      </c>
      <c r="S1670">
        <v>843</v>
      </c>
      <c r="T1670" s="4">
        <v>155.11199999999999</v>
      </c>
      <c r="U1670" t="s">
        <v>434</v>
      </c>
      <c r="V1670" t="s">
        <v>434</v>
      </c>
      <c r="W1670" t="s">
        <v>21</v>
      </c>
      <c r="X1670" t="s">
        <v>436</v>
      </c>
      <c r="Y1670" t="s">
        <v>23</v>
      </c>
      <c r="Z1670" t="s">
        <v>37</v>
      </c>
    </row>
    <row r="1671" spans="1:26" x14ac:dyDescent="0.2">
      <c r="A1671" s="1">
        <v>43630</v>
      </c>
      <c r="B1671" t="s">
        <v>304</v>
      </c>
      <c r="C1671" t="s">
        <v>177</v>
      </c>
      <c r="D1671" t="s">
        <v>35</v>
      </c>
      <c r="E1671" t="s">
        <v>395</v>
      </c>
      <c r="F1671" s="3" t="s">
        <v>17</v>
      </c>
      <c r="G1671" s="3">
        <f>WEEKDAY(A1671,2)</f>
        <v>5</v>
      </c>
      <c r="H1671" s="7">
        <f>N1671+O1671/60</f>
        <v>12.5</v>
      </c>
      <c r="I1671" s="7">
        <f>P1671+Q1671/60</f>
        <v>14.666666666666666</v>
      </c>
      <c r="J1671" s="4">
        <f>IFERROR(VLOOKUP($U1671,TONGHOPVERSION!$A$3:$G$240,6,FALSE),VLOOKUP($B1671,TONGHOPVERSION!$A$3:$G$240,6,FALSE))</f>
        <v>293.23396399985552</v>
      </c>
      <c r="K1671" s="4">
        <f>IFERROR(VLOOKUP($U1671,TONGHOPVERSION!$A$3:$G$240,7,FALSE),VLOOKUP($B1671,TONGHOPVERSION!$A$3:$G$240,7,FALSE))</f>
        <v>332.36525256500209</v>
      </c>
      <c r="L1671" s="2">
        <v>0.52083333333333337</v>
      </c>
      <c r="M1671" s="2">
        <v>0.61111111111111105</v>
      </c>
      <c r="N1671" s="6">
        <f t="shared" si="104"/>
        <v>12</v>
      </c>
      <c r="O1671" s="6">
        <f t="shared" si="105"/>
        <v>30</v>
      </c>
      <c r="P1671" s="6">
        <f t="shared" si="106"/>
        <v>14</v>
      </c>
      <c r="Q1671" s="6">
        <f t="shared" si="107"/>
        <v>40</v>
      </c>
      <c r="R1671">
        <v>184</v>
      </c>
      <c r="S1671">
        <v>1213</v>
      </c>
      <c r="T1671" s="4">
        <v>223.19200000000001</v>
      </c>
      <c r="U1671" t="s">
        <v>302</v>
      </c>
      <c r="V1671" t="s">
        <v>302</v>
      </c>
      <c r="W1671" t="s">
        <v>29</v>
      </c>
      <c r="X1671" t="s">
        <v>16</v>
      </c>
      <c r="Y1671" t="s">
        <v>30</v>
      </c>
      <c r="Z1671" t="s">
        <v>37</v>
      </c>
    </row>
    <row r="1672" spans="1:26" x14ac:dyDescent="0.2">
      <c r="A1672" s="1">
        <v>43630</v>
      </c>
      <c r="B1672" t="s">
        <v>98</v>
      </c>
      <c r="C1672" t="s">
        <v>99</v>
      </c>
      <c r="D1672" t="s">
        <v>35</v>
      </c>
      <c r="E1672" t="s">
        <v>97</v>
      </c>
      <c r="F1672" s="3" t="s">
        <v>17</v>
      </c>
      <c r="G1672" s="3">
        <f>WEEKDAY(A1672,2)</f>
        <v>5</v>
      </c>
      <c r="H1672" s="7">
        <f>N1672+O1672/60</f>
        <v>2.5833333333333335</v>
      </c>
      <c r="I1672" s="7">
        <f>P1672+Q1672/60</f>
        <v>4.333333333333333</v>
      </c>
      <c r="J1672" s="4">
        <f>IFERROR(VLOOKUP($U1672,TONGHOPVERSION!$A$3:$G$240,6,FALSE),VLOOKUP($B1672,TONGHOPVERSION!$A$3:$G$240,6,FALSE))</f>
        <v>226.29556144230276</v>
      </c>
      <c r="K1672" s="4">
        <f>IFERROR(VLOOKUP($U1672,TONGHOPVERSION!$A$3:$G$240,7,FALSE),VLOOKUP($B1672,TONGHOPVERSION!$A$3:$G$240,7,FALSE))</f>
        <v>261.68109322915961</v>
      </c>
      <c r="L1672" s="2">
        <v>0.1076388888888889</v>
      </c>
      <c r="M1672" s="2">
        <v>0.18055555555555555</v>
      </c>
      <c r="N1672" s="6">
        <f t="shared" si="104"/>
        <v>2</v>
      </c>
      <c r="O1672" s="6">
        <f t="shared" si="105"/>
        <v>35</v>
      </c>
      <c r="P1672" s="6">
        <f t="shared" si="106"/>
        <v>4</v>
      </c>
      <c r="Q1672" s="6">
        <f t="shared" si="107"/>
        <v>20</v>
      </c>
      <c r="R1672">
        <v>184</v>
      </c>
      <c r="S1672">
        <v>956</v>
      </c>
      <c r="T1672" s="4">
        <v>175.904</v>
      </c>
      <c r="U1672" t="s">
        <v>100</v>
      </c>
      <c r="V1672" t="s">
        <v>100</v>
      </c>
      <c r="W1672" t="s">
        <v>41</v>
      </c>
      <c r="X1672" t="s">
        <v>16</v>
      </c>
      <c r="Y1672" t="s">
        <v>30</v>
      </c>
      <c r="Z1672" t="s">
        <v>37</v>
      </c>
    </row>
    <row r="1673" spans="1:26" x14ac:dyDescent="0.2">
      <c r="A1673" s="1">
        <v>43630</v>
      </c>
      <c r="B1673" t="s">
        <v>739</v>
      </c>
      <c r="C1673" t="s">
        <v>279</v>
      </c>
      <c r="D1673" t="s">
        <v>35</v>
      </c>
      <c r="E1673" t="s">
        <v>738</v>
      </c>
      <c r="F1673" s="3" t="s">
        <v>17</v>
      </c>
      <c r="G1673" s="3">
        <f>WEEKDAY(A1673,2)</f>
        <v>5</v>
      </c>
      <c r="H1673" s="7">
        <f>N1673+O1673/60</f>
        <v>8.4166666666666661</v>
      </c>
      <c r="I1673" s="7">
        <f>P1673+Q1673/60</f>
        <v>10.666666666666666</v>
      </c>
      <c r="J1673" s="4">
        <f>IFERROR(VLOOKUP($U1673,TONGHOPVERSION!$A$3:$G$240,6,FALSE),VLOOKUP($B1673,TONGHOPVERSION!$A$3:$G$240,6,FALSE))</f>
        <v>351.1790987825496</v>
      </c>
      <c r="K1673" s="4">
        <f>IFERROR(VLOOKUP($U1673,TONGHOPVERSION!$A$3:$G$240,7,FALSE),VLOOKUP($B1673,TONGHOPVERSION!$A$3:$G$240,7,FALSE))</f>
        <v>374.97155534573915</v>
      </c>
      <c r="L1673" s="2">
        <v>0.35069444444444442</v>
      </c>
      <c r="M1673" s="2">
        <v>0.44444444444444442</v>
      </c>
      <c r="N1673" s="6">
        <f t="shared" si="104"/>
        <v>8</v>
      </c>
      <c r="O1673" s="6">
        <f t="shared" si="105"/>
        <v>25</v>
      </c>
      <c r="P1673" s="6">
        <f t="shared" si="106"/>
        <v>10</v>
      </c>
      <c r="Q1673" s="6">
        <f t="shared" si="107"/>
        <v>40</v>
      </c>
      <c r="R1673">
        <v>184</v>
      </c>
      <c r="S1673">
        <v>1075</v>
      </c>
      <c r="T1673" s="4">
        <v>197.8</v>
      </c>
      <c r="U1673" t="s">
        <v>740</v>
      </c>
      <c r="V1673" t="s">
        <v>740</v>
      </c>
      <c r="W1673" t="s">
        <v>21</v>
      </c>
      <c r="X1673" t="s">
        <v>197</v>
      </c>
      <c r="Y1673" t="s">
        <v>23</v>
      </c>
      <c r="Z1673" t="s">
        <v>37</v>
      </c>
    </row>
    <row r="1674" spans="1:26" x14ac:dyDescent="0.2">
      <c r="A1674" s="1">
        <v>43630</v>
      </c>
      <c r="B1674" t="s">
        <v>740</v>
      </c>
      <c r="C1674" t="s">
        <v>35</v>
      </c>
      <c r="D1674" t="s">
        <v>279</v>
      </c>
      <c r="E1674" t="s">
        <v>741</v>
      </c>
      <c r="F1674" s="3" t="s">
        <v>17</v>
      </c>
      <c r="G1674" s="3">
        <f>WEEKDAY(A1674,2)</f>
        <v>5</v>
      </c>
      <c r="H1674" s="7">
        <f>N1674+O1674/60</f>
        <v>5.083333333333333</v>
      </c>
      <c r="I1674" s="7">
        <f>P1674+Q1674/60</f>
        <v>7.416666666666667</v>
      </c>
      <c r="J1674" s="4">
        <f>IFERROR(VLOOKUP($U1674,TONGHOPVERSION!$A$3:$G$240,6,FALSE),VLOOKUP($B1674,TONGHOPVERSION!$A$3:$G$240,6,FALSE))</f>
        <v>351.1790987825496</v>
      </c>
      <c r="K1674" s="4">
        <f>IFERROR(VLOOKUP($U1674,TONGHOPVERSION!$A$3:$G$240,7,FALSE),VLOOKUP($B1674,TONGHOPVERSION!$A$3:$G$240,7,FALSE))</f>
        <v>374.97155534573915</v>
      </c>
      <c r="L1674" s="2">
        <v>0.21180555555555555</v>
      </c>
      <c r="M1674" s="2">
        <v>0.30902777777777779</v>
      </c>
      <c r="N1674" s="6">
        <f t="shared" si="104"/>
        <v>5</v>
      </c>
      <c r="O1674" s="6">
        <f t="shared" si="105"/>
        <v>5</v>
      </c>
      <c r="P1674" s="6">
        <f t="shared" si="106"/>
        <v>7</v>
      </c>
      <c r="Q1674" s="6">
        <f t="shared" si="107"/>
        <v>25</v>
      </c>
      <c r="R1674">
        <v>184</v>
      </c>
      <c r="S1674">
        <v>1075</v>
      </c>
      <c r="T1674" s="4">
        <v>197.8</v>
      </c>
      <c r="U1674" t="s">
        <v>740</v>
      </c>
      <c r="V1674" t="s">
        <v>740</v>
      </c>
      <c r="W1674" t="s">
        <v>21</v>
      </c>
      <c r="X1674" t="s">
        <v>197</v>
      </c>
      <c r="Y1674" t="s">
        <v>23</v>
      </c>
      <c r="Z1674" t="s">
        <v>37</v>
      </c>
    </row>
    <row r="1675" spans="1:26" x14ac:dyDescent="0.2">
      <c r="A1675" s="1">
        <v>43630</v>
      </c>
      <c r="B1675" t="s">
        <v>290</v>
      </c>
      <c r="C1675" t="s">
        <v>35</v>
      </c>
      <c r="D1675" t="s">
        <v>291</v>
      </c>
      <c r="E1675" t="s">
        <v>289</v>
      </c>
      <c r="F1675" s="3" t="s">
        <v>17</v>
      </c>
      <c r="G1675" s="3">
        <f>WEEKDAY(A1675,2)</f>
        <v>5</v>
      </c>
      <c r="H1675" s="7">
        <f>N1675+O1675/60</f>
        <v>18.333333333333332</v>
      </c>
      <c r="I1675" s="7">
        <f>P1675+Q1675/60</f>
        <v>22.333333333333332</v>
      </c>
      <c r="J1675" s="4">
        <f>IFERROR(VLOOKUP($U1675,TONGHOPVERSION!$A$3:$G$240,6,FALSE),VLOOKUP($B1675,TONGHOPVERSION!$A$3:$G$240,6,FALSE))</f>
        <v>851.51844399569575</v>
      </c>
      <c r="K1675" s="4">
        <f>IFERROR(VLOOKUP($U1675,TONGHOPVERSION!$A$3:$G$240,7,FALSE),VLOOKUP($B1675,TONGHOPVERSION!$A$3:$G$240,7,FALSE))</f>
        <v>835.14674301541368</v>
      </c>
      <c r="L1675" s="2">
        <v>0.76388888888888884</v>
      </c>
      <c r="M1675" s="2">
        <v>0.93055555555555547</v>
      </c>
      <c r="N1675" s="6">
        <f t="shared" si="104"/>
        <v>18</v>
      </c>
      <c r="O1675" s="6">
        <f t="shared" si="105"/>
        <v>20</v>
      </c>
      <c r="P1675" s="6">
        <f t="shared" si="106"/>
        <v>22</v>
      </c>
      <c r="Q1675" s="6">
        <f t="shared" si="107"/>
        <v>20</v>
      </c>
      <c r="R1675">
        <v>184</v>
      </c>
      <c r="S1675">
        <v>2789</v>
      </c>
      <c r="T1675" s="4">
        <v>513.17600000000004</v>
      </c>
      <c r="U1675" t="s">
        <v>290</v>
      </c>
      <c r="V1675" t="s">
        <v>290</v>
      </c>
      <c r="W1675" t="s">
        <v>21</v>
      </c>
      <c r="X1675" t="s">
        <v>145</v>
      </c>
      <c r="Y1675" t="s">
        <v>23</v>
      </c>
      <c r="Z1675" t="s">
        <v>37</v>
      </c>
    </row>
    <row r="1676" spans="1:26" x14ac:dyDescent="0.2">
      <c r="A1676" s="1">
        <v>43630</v>
      </c>
      <c r="B1676" t="s">
        <v>463</v>
      </c>
      <c r="C1676" t="s">
        <v>35</v>
      </c>
      <c r="D1676" t="s">
        <v>246</v>
      </c>
      <c r="E1676" t="s">
        <v>462</v>
      </c>
      <c r="F1676" s="3" t="s">
        <v>17</v>
      </c>
      <c r="G1676" s="3">
        <f>WEEKDAY(A1676,2)</f>
        <v>5</v>
      </c>
      <c r="H1676" s="7">
        <f>N1676+O1676/60</f>
        <v>11.5</v>
      </c>
      <c r="I1676" s="7">
        <f>P1676+Q1676/60</f>
        <v>13.083333333333334</v>
      </c>
      <c r="J1676" s="4">
        <f>IFERROR(VLOOKUP($U1676,TONGHOPVERSION!$A$3:$G$240,6,FALSE),VLOOKUP($B1676,TONGHOPVERSION!$A$3:$G$240,6,FALSE))</f>
        <v>181.04859609757057</v>
      </c>
      <c r="K1676" s="4">
        <f>IFERROR(VLOOKUP($U1676,TONGHOPVERSION!$A$3:$G$240,7,FALSE),VLOOKUP($B1676,TONGHOPVERSION!$A$3:$G$240,7,FALSE))</f>
        <v>235.01371483693978</v>
      </c>
      <c r="L1676" s="2">
        <v>0.47916666666666669</v>
      </c>
      <c r="M1676" s="2">
        <v>0.54513888888888895</v>
      </c>
      <c r="N1676" s="6">
        <f t="shared" si="104"/>
        <v>11</v>
      </c>
      <c r="O1676" s="6">
        <f t="shared" si="105"/>
        <v>30</v>
      </c>
      <c r="P1676" s="6">
        <f t="shared" si="106"/>
        <v>13</v>
      </c>
      <c r="Q1676" s="6">
        <f t="shared" si="107"/>
        <v>5</v>
      </c>
      <c r="R1676">
        <v>184</v>
      </c>
      <c r="S1676">
        <v>811</v>
      </c>
      <c r="T1676" s="4">
        <v>149.22399999999999</v>
      </c>
      <c r="U1676" t="s">
        <v>463</v>
      </c>
      <c r="V1676" t="s">
        <v>463</v>
      </c>
      <c r="W1676" t="s">
        <v>41</v>
      </c>
      <c r="X1676" t="s">
        <v>16</v>
      </c>
      <c r="Y1676" t="s">
        <v>30</v>
      </c>
      <c r="Z1676" t="s">
        <v>37</v>
      </c>
    </row>
    <row r="1677" spans="1:26" x14ac:dyDescent="0.2">
      <c r="A1677" s="1">
        <v>43630</v>
      </c>
      <c r="B1677" t="s">
        <v>466</v>
      </c>
      <c r="C1677" t="s">
        <v>246</v>
      </c>
      <c r="D1677" t="s">
        <v>35</v>
      </c>
      <c r="E1677" t="s">
        <v>465</v>
      </c>
      <c r="F1677" s="3" t="s">
        <v>17</v>
      </c>
      <c r="G1677" s="3">
        <f>WEEKDAY(A1677,2)</f>
        <v>5</v>
      </c>
      <c r="H1677" s="7">
        <f>N1677+O1677/60</f>
        <v>13.75</v>
      </c>
      <c r="I1677" s="7">
        <f>P1677+Q1677/60</f>
        <v>15.333333333333334</v>
      </c>
      <c r="J1677" s="4">
        <f>IFERROR(VLOOKUP($U1677,TONGHOPVERSION!$A$3:$G$240,6,FALSE),VLOOKUP($B1677,TONGHOPVERSION!$A$3:$G$240,6,FALSE))</f>
        <v>181.04859609757057</v>
      </c>
      <c r="K1677" s="4">
        <f>IFERROR(VLOOKUP($U1677,TONGHOPVERSION!$A$3:$G$240,7,FALSE),VLOOKUP($B1677,TONGHOPVERSION!$A$3:$G$240,7,FALSE))</f>
        <v>235.01371483693978</v>
      </c>
      <c r="L1677" s="2">
        <v>0.57291666666666663</v>
      </c>
      <c r="M1677" s="2">
        <v>0.63888888888888895</v>
      </c>
      <c r="N1677" s="6">
        <f t="shared" si="104"/>
        <v>13</v>
      </c>
      <c r="O1677" s="6">
        <f t="shared" si="105"/>
        <v>45</v>
      </c>
      <c r="P1677" s="6">
        <f t="shared" si="106"/>
        <v>15</v>
      </c>
      <c r="Q1677" s="6">
        <f t="shared" si="107"/>
        <v>20</v>
      </c>
      <c r="R1677">
        <v>184</v>
      </c>
      <c r="S1677">
        <v>811</v>
      </c>
      <c r="T1677" s="4">
        <v>149.22399999999999</v>
      </c>
      <c r="U1677" t="s">
        <v>463</v>
      </c>
      <c r="V1677" t="s">
        <v>463</v>
      </c>
      <c r="W1677" t="s">
        <v>41</v>
      </c>
      <c r="X1677" t="s">
        <v>16</v>
      </c>
      <c r="Y1677" t="s">
        <v>30</v>
      </c>
      <c r="Z1677" t="s">
        <v>37</v>
      </c>
    </row>
    <row r="1678" spans="1:26" x14ac:dyDescent="0.2">
      <c r="A1678" s="1">
        <v>43630</v>
      </c>
      <c r="B1678" t="s">
        <v>109</v>
      </c>
      <c r="C1678" t="s">
        <v>27</v>
      </c>
      <c r="D1678" t="s">
        <v>99</v>
      </c>
      <c r="E1678" t="s">
        <v>108</v>
      </c>
      <c r="F1678" s="3" t="s">
        <v>17</v>
      </c>
      <c r="G1678" s="3">
        <f>WEEKDAY(A1678,2)</f>
        <v>5</v>
      </c>
      <c r="H1678" s="7">
        <f>N1678+O1678/60</f>
        <v>0.91666666666666663</v>
      </c>
      <c r="I1678" s="7">
        <f>P1678+Q1678/60</f>
        <v>1.9166666666666665</v>
      </c>
      <c r="J1678" s="4">
        <f>IFERROR(VLOOKUP($U1678,TONGHOPVERSION!$A$3:$G$240,6,FALSE),VLOOKUP($B1678,TONGHOPVERSION!$A$3:$G$240,6,FALSE))</f>
        <v>142.82837478473851</v>
      </c>
      <c r="K1678" s="4">
        <f>IFERROR(VLOOKUP($U1678,TONGHOPVERSION!$A$3:$G$240,7,FALSE),VLOOKUP($B1678,TONGHOPVERSION!$A$3:$G$240,7,FALSE))</f>
        <v>131.67374266664146</v>
      </c>
      <c r="L1678" s="2">
        <v>3.8194444444444441E-2</v>
      </c>
      <c r="M1678" s="2">
        <v>7.9861111111111105E-2</v>
      </c>
      <c r="N1678" s="6">
        <f t="shared" si="104"/>
        <v>0</v>
      </c>
      <c r="O1678" s="6">
        <f t="shared" si="105"/>
        <v>55</v>
      </c>
      <c r="P1678" s="6">
        <f t="shared" si="106"/>
        <v>1</v>
      </c>
      <c r="Q1678" s="6">
        <f t="shared" si="107"/>
        <v>55</v>
      </c>
      <c r="R1678">
        <v>184</v>
      </c>
      <c r="S1678">
        <v>257</v>
      </c>
      <c r="T1678" s="4">
        <v>47.287999999999997</v>
      </c>
      <c r="U1678" t="s">
        <v>109</v>
      </c>
      <c r="V1678" t="s">
        <v>109</v>
      </c>
      <c r="W1678" t="s">
        <v>41</v>
      </c>
      <c r="X1678" t="s">
        <v>16</v>
      </c>
      <c r="Y1678" t="s">
        <v>30</v>
      </c>
      <c r="Z1678" t="s">
        <v>37</v>
      </c>
    </row>
    <row r="1679" spans="1:26" x14ac:dyDescent="0.2">
      <c r="A1679" s="1">
        <v>43630</v>
      </c>
      <c r="B1679" t="s">
        <v>293</v>
      </c>
      <c r="C1679" t="s">
        <v>291</v>
      </c>
      <c r="D1679" t="s">
        <v>35</v>
      </c>
      <c r="E1679" t="s">
        <v>292</v>
      </c>
      <c r="F1679" s="3" t="s">
        <v>17</v>
      </c>
      <c r="G1679" s="3">
        <f>WEEKDAY(A1679,2)</f>
        <v>5</v>
      </c>
      <c r="H1679" s="7">
        <f>N1679+O1679/60</f>
        <v>1.5</v>
      </c>
      <c r="I1679" s="7">
        <f>P1679+Q1679/60</f>
        <v>6.333333333333333</v>
      </c>
      <c r="J1679" s="4">
        <f>IFERROR(VLOOKUP($U1679,TONGHOPVERSION!$A$3:$G$240,6,FALSE),VLOOKUP($B1679,TONGHOPVERSION!$A$3:$G$240,6,FALSE))</f>
        <v>851.51844399569575</v>
      </c>
      <c r="K1679" s="4">
        <f>IFERROR(VLOOKUP($U1679,TONGHOPVERSION!$A$3:$G$240,7,FALSE),VLOOKUP($B1679,TONGHOPVERSION!$A$3:$G$240,7,FALSE))</f>
        <v>835.14674301541368</v>
      </c>
      <c r="L1679" s="2">
        <v>6.25E-2</v>
      </c>
      <c r="M1679" s="2">
        <v>0.2638888888888889</v>
      </c>
      <c r="N1679" s="6">
        <f t="shared" si="104"/>
        <v>1</v>
      </c>
      <c r="O1679" s="6">
        <f t="shared" si="105"/>
        <v>30</v>
      </c>
      <c r="P1679" s="6">
        <f t="shared" si="106"/>
        <v>6</v>
      </c>
      <c r="Q1679" s="6">
        <f t="shared" si="107"/>
        <v>20</v>
      </c>
      <c r="R1679">
        <v>184</v>
      </c>
      <c r="S1679">
        <v>2789</v>
      </c>
      <c r="T1679" s="4">
        <v>513.17600000000004</v>
      </c>
      <c r="U1679" t="s">
        <v>290</v>
      </c>
      <c r="V1679" t="s">
        <v>290</v>
      </c>
      <c r="W1679" t="s">
        <v>21</v>
      </c>
      <c r="X1679" t="s">
        <v>145</v>
      </c>
      <c r="Y1679" t="s">
        <v>23</v>
      </c>
      <c r="Z1679" t="s">
        <v>37</v>
      </c>
    </row>
    <row r="1680" spans="1:26" x14ac:dyDescent="0.2">
      <c r="A1680" s="1">
        <v>43630</v>
      </c>
      <c r="B1680" t="s">
        <v>70</v>
      </c>
      <c r="C1680" t="s">
        <v>35</v>
      </c>
      <c r="D1680" t="s">
        <v>71</v>
      </c>
      <c r="E1680" t="s">
        <v>69</v>
      </c>
      <c r="F1680" s="3" t="s">
        <v>17</v>
      </c>
      <c r="G1680" s="3">
        <f>WEEKDAY(A1680,2)</f>
        <v>5</v>
      </c>
      <c r="H1680" s="7">
        <f>N1680+O1680/60</f>
        <v>7.833333333333333</v>
      </c>
      <c r="I1680" s="7">
        <f>P1680+Q1680/60</f>
        <v>11.083333333333334</v>
      </c>
      <c r="J1680" s="4">
        <f>IFERROR(VLOOKUP($U1680,TONGHOPVERSION!$A$3:$G$240,6,FALSE),VLOOKUP($B1680,TONGHOPVERSION!$A$3:$G$240,6,FALSE))</f>
        <v>351.14307895297088</v>
      </c>
      <c r="K1680" s="4">
        <f>IFERROR(VLOOKUP($U1680,TONGHOPVERSION!$A$3:$G$240,7,FALSE),VLOOKUP($B1680,TONGHOPVERSION!$A$3:$G$240,7,FALSE))</f>
        <v>523.63526717694549</v>
      </c>
      <c r="L1680" s="2">
        <v>0.3263888888888889</v>
      </c>
      <c r="M1680" s="2">
        <v>0.46180555555555558</v>
      </c>
      <c r="N1680" s="6">
        <f t="shared" si="104"/>
        <v>7</v>
      </c>
      <c r="O1680" s="6">
        <f t="shared" si="105"/>
        <v>50</v>
      </c>
      <c r="P1680" s="6">
        <f t="shared" si="106"/>
        <v>11</v>
      </c>
      <c r="Q1680" s="6">
        <f t="shared" si="107"/>
        <v>5</v>
      </c>
      <c r="R1680">
        <v>184</v>
      </c>
      <c r="S1680">
        <v>2073</v>
      </c>
      <c r="T1680" s="4">
        <v>381.43200000000002</v>
      </c>
      <c r="U1680" t="s">
        <v>70</v>
      </c>
      <c r="V1680" t="s">
        <v>70</v>
      </c>
      <c r="W1680" t="s">
        <v>45</v>
      </c>
      <c r="X1680" t="s">
        <v>72</v>
      </c>
      <c r="Y1680" t="s">
        <v>23</v>
      </c>
      <c r="Z1680" t="s">
        <v>37</v>
      </c>
    </row>
    <row r="1681" spans="1:26" x14ac:dyDescent="0.2">
      <c r="A1681" s="1">
        <v>43630</v>
      </c>
      <c r="B1681" t="s">
        <v>74</v>
      </c>
      <c r="C1681" t="s">
        <v>71</v>
      </c>
      <c r="D1681" t="s">
        <v>27</v>
      </c>
      <c r="E1681" t="s">
        <v>73</v>
      </c>
      <c r="F1681" s="3" t="s">
        <v>17</v>
      </c>
      <c r="G1681" s="3">
        <f>WEEKDAY(A1681,2)</f>
        <v>5</v>
      </c>
      <c r="H1681" s="7">
        <f>N1681+O1681/60</f>
        <v>12</v>
      </c>
      <c r="I1681" s="7">
        <f>P1681+Q1681/60</f>
        <v>14</v>
      </c>
      <c r="J1681" s="4">
        <f>IFERROR(VLOOKUP($U1681,TONGHOPVERSION!$A$3:$G$240,6,FALSE),VLOOKUP($B1681,TONGHOPVERSION!$A$3:$G$240,6,FALSE))</f>
        <v>282.37915814123511</v>
      </c>
      <c r="K1681" s="4">
        <f>IFERROR(VLOOKUP($U1681,TONGHOPVERSION!$A$3:$G$240,7,FALSE),VLOOKUP($B1681,TONGHOPVERSION!$A$3:$G$240,7,FALSE))</f>
        <v>330.61128297374086</v>
      </c>
      <c r="L1681" s="2">
        <v>0.5</v>
      </c>
      <c r="M1681" s="2">
        <v>0.58333333333333337</v>
      </c>
      <c r="N1681" s="6">
        <f t="shared" si="104"/>
        <v>12</v>
      </c>
      <c r="O1681" s="6">
        <f t="shared" si="105"/>
        <v>0</v>
      </c>
      <c r="P1681" s="6">
        <f t="shared" si="106"/>
        <v>14</v>
      </c>
      <c r="Q1681" s="6">
        <f t="shared" si="107"/>
        <v>0</v>
      </c>
      <c r="R1681">
        <v>184</v>
      </c>
      <c r="S1681">
        <v>1046</v>
      </c>
      <c r="T1681" s="4">
        <v>192.464</v>
      </c>
      <c r="U1681" t="s">
        <v>75</v>
      </c>
      <c r="V1681" t="s">
        <v>75</v>
      </c>
      <c r="W1681" t="s">
        <v>45</v>
      </c>
      <c r="X1681" t="s">
        <v>72</v>
      </c>
      <c r="Y1681" t="s">
        <v>23</v>
      </c>
      <c r="Z1681" t="s">
        <v>37</v>
      </c>
    </row>
    <row r="1682" spans="1:26" x14ac:dyDescent="0.2">
      <c r="A1682" s="1">
        <v>43630</v>
      </c>
      <c r="B1682" t="s">
        <v>36</v>
      </c>
      <c r="C1682" t="s">
        <v>35</v>
      </c>
      <c r="D1682" t="s">
        <v>34</v>
      </c>
      <c r="E1682" t="s">
        <v>742</v>
      </c>
      <c r="F1682" s="3" t="s">
        <v>17</v>
      </c>
      <c r="G1682" s="3">
        <f>WEEKDAY(A1682,2)</f>
        <v>5</v>
      </c>
      <c r="H1682" s="7">
        <f>N1682+O1682/60</f>
        <v>4.916666666666667</v>
      </c>
      <c r="I1682" s="7">
        <f>P1682+Q1682/60</f>
        <v>6.25</v>
      </c>
      <c r="J1682" s="4">
        <f>IFERROR(VLOOKUP($U1682,TONGHOPVERSION!$A$3:$G$240,6,FALSE),VLOOKUP($B1682,TONGHOPVERSION!$A$3:$G$240,6,FALSE))</f>
        <v>236.34688949060637</v>
      </c>
      <c r="K1682" s="4">
        <f>IFERROR(VLOOKUP($U1682,TONGHOPVERSION!$A$3:$G$240,7,FALSE),VLOOKUP($B1682,TONGHOPVERSION!$A$3:$G$240,7,FALSE))</f>
        <v>201.94443000170284</v>
      </c>
      <c r="L1682" s="2">
        <v>0.20486111111111113</v>
      </c>
      <c r="M1682" s="2">
        <v>0.26041666666666669</v>
      </c>
      <c r="N1682" s="6">
        <f t="shared" si="104"/>
        <v>4</v>
      </c>
      <c r="O1682" s="6">
        <f t="shared" si="105"/>
        <v>55</v>
      </c>
      <c r="P1682" s="6">
        <f t="shared" si="106"/>
        <v>6</v>
      </c>
      <c r="Q1682" s="6">
        <f t="shared" si="107"/>
        <v>15</v>
      </c>
      <c r="R1682">
        <v>184</v>
      </c>
      <c r="S1682">
        <v>604</v>
      </c>
      <c r="T1682" s="4">
        <v>111.136</v>
      </c>
      <c r="U1682" t="s">
        <v>36</v>
      </c>
      <c r="V1682" t="s">
        <v>36</v>
      </c>
      <c r="W1682" t="s">
        <v>36</v>
      </c>
      <c r="X1682" t="s">
        <v>16</v>
      </c>
      <c r="Y1682" t="s">
        <v>30</v>
      </c>
      <c r="Z1682" t="s">
        <v>37</v>
      </c>
    </row>
    <row r="1683" spans="1:26" x14ac:dyDescent="0.2">
      <c r="A1683" s="1">
        <v>43630</v>
      </c>
      <c r="B1683" t="s">
        <v>128</v>
      </c>
      <c r="C1683" t="s">
        <v>34</v>
      </c>
      <c r="D1683" t="s">
        <v>27</v>
      </c>
      <c r="E1683" t="s">
        <v>489</v>
      </c>
      <c r="F1683" s="3" t="s">
        <v>17</v>
      </c>
      <c r="G1683" s="3">
        <f>WEEKDAY(A1683,2)</f>
        <v>5</v>
      </c>
      <c r="H1683" s="7">
        <f>N1683+O1683/60</f>
        <v>8</v>
      </c>
      <c r="I1683" s="7">
        <f>P1683+Q1683/60</f>
        <v>9.5</v>
      </c>
      <c r="J1683" s="4">
        <f>IFERROR(VLOOKUP($U1683,TONGHOPVERSION!$A$3:$G$240,6,FALSE),VLOOKUP($B1683,TONGHOPVERSION!$A$3:$G$240,6,FALSE))</f>
        <v>239.31340170869245</v>
      </c>
      <c r="K1683" s="4">
        <f>IFERROR(VLOOKUP($U1683,TONGHOPVERSION!$A$3:$G$240,7,FALSE),VLOOKUP($B1683,TONGHOPVERSION!$A$3:$G$240,7,FALSE))</f>
        <v>208.92363712533773</v>
      </c>
      <c r="L1683" s="2">
        <v>0.33333333333333331</v>
      </c>
      <c r="M1683" s="2">
        <v>0.39583333333333331</v>
      </c>
      <c r="N1683" s="6">
        <f t="shared" si="104"/>
        <v>8</v>
      </c>
      <c r="O1683" s="6">
        <f t="shared" si="105"/>
        <v>0</v>
      </c>
      <c r="P1683" s="6">
        <f t="shared" si="106"/>
        <v>9</v>
      </c>
      <c r="Q1683" s="6">
        <f t="shared" si="107"/>
        <v>30</v>
      </c>
      <c r="R1683">
        <v>184</v>
      </c>
      <c r="S1683">
        <v>602</v>
      </c>
      <c r="T1683" s="4">
        <v>110.768</v>
      </c>
      <c r="U1683" t="s">
        <v>129</v>
      </c>
      <c r="V1683" t="s">
        <v>129</v>
      </c>
      <c r="W1683" t="s">
        <v>129</v>
      </c>
      <c r="X1683" t="s">
        <v>16</v>
      </c>
      <c r="Y1683" t="s">
        <v>30</v>
      </c>
      <c r="Z1683" t="s">
        <v>37</v>
      </c>
    </row>
    <row r="1684" spans="1:26" x14ac:dyDescent="0.2">
      <c r="A1684" s="1">
        <v>43630</v>
      </c>
      <c r="B1684" t="s">
        <v>82</v>
      </c>
      <c r="C1684" t="s">
        <v>35</v>
      </c>
      <c r="D1684" t="s">
        <v>83</v>
      </c>
      <c r="E1684" t="s">
        <v>81</v>
      </c>
      <c r="F1684" s="3" t="s">
        <v>17</v>
      </c>
      <c r="G1684" s="3">
        <f>WEEKDAY(A1684,2)</f>
        <v>5</v>
      </c>
      <c r="H1684" s="7">
        <f>N1684+O1684/60</f>
        <v>0</v>
      </c>
      <c r="I1684" s="7">
        <f>P1684+Q1684/60</f>
        <v>1.5833333333333335</v>
      </c>
      <c r="J1684" s="4">
        <f>IFERROR(VLOOKUP($U1684,TONGHOPVERSION!$A$3:$G$240,6,FALSE),VLOOKUP($B1684,TONGHOPVERSION!$A$3:$G$240,6,FALSE))</f>
        <v>222.57043902349176</v>
      </c>
      <c r="K1684" s="4">
        <f>IFERROR(VLOOKUP($U1684,TONGHOPVERSION!$A$3:$G$240,7,FALSE),VLOOKUP($B1684,TONGHOPVERSION!$A$3:$G$240,7,FALSE))</f>
        <v>242.23014347086047</v>
      </c>
      <c r="L1684" s="2">
        <v>0</v>
      </c>
      <c r="M1684" s="2">
        <v>6.5972222222222224E-2</v>
      </c>
      <c r="N1684" s="6">
        <f t="shared" si="104"/>
        <v>0</v>
      </c>
      <c r="O1684" s="6">
        <f t="shared" si="105"/>
        <v>0</v>
      </c>
      <c r="P1684" s="6">
        <f t="shared" si="106"/>
        <v>1</v>
      </c>
      <c r="Q1684" s="6">
        <f t="shared" si="107"/>
        <v>35</v>
      </c>
      <c r="R1684">
        <v>184</v>
      </c>
      <c r="S1684">
        <v>879</v>
      </c>
      <c r="T1684" s="4">
        <v>161.73599999999999</v>
      </c>
      <c r="U1684" t="s">
        <v>82</v>
      </c>
      <c r="V1684" t="s">
        <v>82</v>
      </c>
      <c r="W1684" t="s">
        <v>41</v>
      </c>
      <c r="X1684" t="s">
        <v>16</v>
      </c>
      <c r="Y1684" t="s">
        <v>30</v>
      </c>
      <c r="Z1684" t="s">
        <v>37</v>
      </c>
    </row>
    <row r="1685" spans="1:26" x14ac:dyDescent="0.2">
      <c r="A1685" s="1">
        <v>43630</v>
      </c>
      <c r="B1685" t="s">
        <v>118</v>
      </c>
      <c r="C1685" t="s">
        <v>119</v>
      </c>
      <c r="D1685" t="s">
        <v>27</v>
      </c>
      <c r="E1685" t="s">
        <v>117</v>
      </c>
      <c r="F1685" s="3" t="s">
        <v>17</v>
      </c>
      <c r="G1685" s="3">
        <f>WEEKDAY(A1685,2)</f>
        <v>5</v>
      </c>
      <c r="H1685" s="7">
        <f>N1685+O1685/60</f>
        <v>13.666666666666666</v>
      </c>
      <c r="I1685" s="7">
        <f>P1685+Q1685/60</f>
        <v>15.166666666666666</v>
      </c>
      <c r="J1685" s="4">
        <f>IFERROR(VLOOKUP($U1685,TONGHOPVERSION!$A$3:$G$240,6,FALSE),VLOOKUP($B1685,TONGHOPVERSION!$A$3:$G$240,6,FALSE))</f>
        <v>214.88804221212081</v>
      </c>
      <c r="K1685" s="4">
        <f>IFERROR(VLOOKUP($U1685,TONGHOPVERSION!$A$3:$G$240,7,FALSE),VLOOKUP($B1685,TONGHOPVERSION!$A$3:$G$240,7,FALSE))</f>
        <v>213.88072353634405</v>
      </c>
      <c r="L1685" s="2">
        <v>0.56944444444444442</v>
      </c>
      <c r="M1685" s="2">
        <v>0.63194444444444442</v>
      </c>
      <c r="N1685" s="6">
        <f t="shared" si="104"/>
        <v>13</v>
      </c>
      <c r="O1685" s="6">
        <f t="shared" si="105"/>
        <v>40</v>
      </c>
      <c r="P1685" s="6">
        <f t="shared" si="106"/>
        <v>15</v>
      </c>
      <c r="Q1685" s="6">
        <f t="shared" si="107"/>
        <v>10</v>
      </c>
      <c r="R1685">
        <v>184</v>
      </c>
      <c r="S1685">
        <v>628</v>
      </c>
      <c r="T1685" s="4">
        <v>115.55200000000001</v>
      </c>
      <c r="U1685" t="s">
        <v>120</v>
      </c>
      <c r="V1685" t="s">
        <v>120</v>
      </c>
      <c r="W1685" t="s">
        <v>29</v>
      </c>
      <c r="X1685" t="s">
        <v>16</v>
      </c>
      <c r="Y1685" t="s">
        <v>30</v>
      </c>
      <c r="Z1685" t="s">
        <v>37</v>
      </c>
    </row>
    <row r="1686" spans="1:26" x14ac:dyDescent="0.2">
      <c r="A1686" s="1">
        <v>43630</v>
      </c>
      <c r="B1686" t="s">
        <v>120</v>
      </c>
      <c r="C1686" t="s">
        <v>27</v>
      </c>
      <c r="D1686" t="s">
        <v>119</v>
      </c>
      <c r="E1686" t="s">
        <v>126</v>
      </c>
      <c r="F1686" s="3" t="s">
        <v>17</v>
      </c>
      <c r="G1686" s="3">
        <f>WEEKDAY(A1686,2)</f>
        <v>5</v>
      </c>
      <c r="H1686" s="7">
        <f>N1686+O1686/60</f>
        <v>10.666666666666666</v>
      </c>
      <c r="I1686" s="7">
        <f>P1686+Q1686/60</f>
        <v>12.083333333333334</v>
      </c>
      <c r="J1686" s="4">
        <f>IFERROR(VLOOKUP($U1686,TONGHOPVERSION!$A$3:$G$240,6,FALSE),VLOOKUP($B1686,TONGHOPVERSION!$A$3:$G$240,6,FALSE))</f>
        <v>214.88804221212081</v>
      </c>
      <c r="K1686" s="4">
        <f>IFERROR(VLOOKUP($U1686,TONGHOPVERSION!$A$3:$G$240,7,FALSE),VLOOKUP($B1686,TONGHOPVERSION!$A$3:$G$240,7,FALSE))</f>
        <v>213.88072353634405</v>
      </c>
      <c r="L1686" s="2">
        <v>0.44444444444444442</v>
      </c>
      <c r="M1686" s="2">
        <v>0.50347222222222221</v>
      </c>
      <c r="N1686" s="6">
        <f t="shared" si="104"/>
        <v>10</v>
      </c>
      <c r="O1686" s="6">
        <f t="shared" si="105"/>
        <v>40</v>
      </c>
      <c r="P1686" s="6">
        <f t="shared" si="106"/>
        <v>12</v>
      </c>
      <c r="Q1686" s="6">
        <f t="shared" si="107"/>
        <v>5</v>
      </c>
      <c r="R1686">
        <v>184</v>
      </c>
      <c r="S1686">
        <v>628</v>
      </c>
      <c r="T1686" s="4">
        <v>115.55200000000001</v>
      </c>
      <c r="U1686" t="s">
        <v>120</v>
      </c>
      <c r="V1686" t="s">
        <v>120</v>
      </c>
      <c r="W1686" t="s">
        <v>29</v>
      </c>
      <c r="X1686" t="s">
        <v>16</v>
      </c>
      <c r="Y1686" t="s">
        <v>30</v>
      </c>
      <c r="Z1686" t="s">
        <v>37</v>
      </c>
    </row>
    <row r="1687" spans="1:26" x14ac:dyDescent="0.2">
      <c r="A1687" s="1">
        <v>43630</v>
      </c>
      <c r="B1687" t="s">
        <v>90</v>
      </c>
      <c r="C1687" t="s">
        <v>83</v>
      </c>
      <c r="D1687" t="s">
        <v>35</v>
      </c>
      <c r="E1687" t="s">
        <v>89</v>
      </c>
      <c r="F1687" s="3" t="s">
        <v>17</v>
      </c>
      <c r="G1687" s="3">
        <f>WEEKDAY(A1687,2)</f>
        <v>5</v>
      </c>
      <c r="H1687" s="7">
        <f>N1687+O1687/60</f>
        <v>2.25</v>
      </c>
      <c r="I1687" s="7">
        <f>P1687+Q1687/60</f>
        <v>3.9166666666666665</v>
      </c>
      <c r="J1687" s="4">
        <f>IFERROR(VLOOKUP($U1687,TONGHOPVERSION!$A$3:$G$240,6,FALSE),VLOOKUP($B1687,TONGHOPVERSION!$A$3:$G$240,6,FALSE))</f>
        <v>222.57043902349176</v>
      </c>
      <c r="K1687" s="4">
        <f>IFERROR(VLOOKUP($U1687,TONGHOPVERSION!$A$3:$G$240,7,FALSE),VLOOKUP($B1687,TONGHOPVERSION!$A$3:$G$240,7,FALSE))</f>
        <v>242.23014347086047</v>
      </c>
      <c r="L1687" s="2">
        <v>9.375E-2</v>
      </c>
      <c r="M1687" s="2">
        <v>0.16319444444444445</v>
      </c>
      <c r="N1687" s="6">
        <f t="shared" si="104"/>
        <v>2</v>
      </c>
      <c r="O1687" s="6">
        <f t="shared" si="105"/>
        <v>15</v>
      </c>
      <c r="P1687" s="6">
        <f t="shared" si="106"/>
        <v>3</v>
      </c>
      <c r="Q1687" s="6">
        <f t="shared" si="107"/>
        <v>55</v>
      </c>
      <c r="R1687">
        <v>184</v>
      </c>
      <c r="S1687">
        <v>879</v>
      </c>
      <c r="T1687" s="4">
        <v>161.73599999999999</v>
      </c>
      <c r="U1687" t="s">
        <v>82</v>
      </c>
      <c r="V1687" t="s">
        <v>82</v>
      </c>
      <c r="W1687" t="s">
        <v>41</v>
      </c>
      <c r="X1687" t="s">
        <v>16</v>
      </c>
      <c r="Y1687" t="s">
        <v>30</v>
      </c>
      <c r="Z1687" t="s">
        <v>37</v>
      </c>
    </row>
    <row r="1688" spans="1:26" x14ac:dyDescent="0.2">
      <c r="A1688" s="1">
        <v>43630</v>
      </c>
      <c r="B1688" t="s">
        <v>325</v>
      </c>
      <c r="C1688" t="s">
        <v>35</v>
      </c>
      <c r="D1688" t="s">
        <v>327</v>
      </c>
      <c r="E1688" t="s">
        <v>324</v>
      </c>
      <c r="F1688" s="3" t="s">
        <v>326</v>
      </c>
      <c r="G1688" s="3">
        <f>WEEKDAY(A1688,2)</f>
        <v>5</v>
      </c>
      <c r="H1688" s="7">
        <f>N1688+O1688/60</f>
        <v>17.333333333333332</v>
      </c>
      <c r="I1688" s="7">
        <f>P1688+Q1688/60</f>
        <v>21.5</v>
      </c>
      <c r="J1688" s="4">
        <f>IFERROR(VLOOKUP($U1688,TONGHOPVERSION!$A$3:$G$240,6,FALSE),VLOOKUP($B1688,TONGHOPVERSION!$A$3:$G$240,6,FALSE))</f>
        <v>682.54250289370759</v>
      </c>
      <c r="K1688" s="4">
        <f>IFERROR(VLOOKUP($U1688,TONGHOPVERSION!$A$3:$G$240,7,FALSE),VLOOKUP($B1688,TONGHOPVERSION!$A$3:$G$240,7,FALSE))</f>
        <v>837.46855827335276</v>
      </c>
      <c r="L1688" s="2">
        <v>0.72222222222222221</v>
      </c>
      <c r="M1688" s="2">
        <v>0.89583333333333337</v>
      </c>
      <c r="N1688" s="6">
        <f t="shared" si="104"/>
        <v>17</v>
      </c>
      <c r="O1688" s="6">
        <f t="shared" si="105"/>
        <v>20</v>
      </c>
      <c r="P1688" s="6">
        <f t="shared" si="106"/>
        <v>21</v>
      </c>
      <c r="Q1688" s="6">
        <f t="shared" si="107"/>
        <v>30</v>
      </c>
      <c r="R1688">
        <v>280</v>
      </c>
      <c r="S1688">
        <v>2757</v>
      </c>
      <c r="T1688" s="4">
        <v>771.96</v>
      </c>
      <c r="U1688" t="s">
        <v>325</v>
      </c>
      <c r="V1688" t="s">
        <v>325</v>
      </c>
      <c r="W1688" t="s">
        <v>21</v>
      </c>
      <c r="X1688" t="s">
        <v>22</v>
      </c>
      <c r="Y1688" t="s">
        <v>23</v>
      </c>
      <c r="Z1688" t="s">
        <v>37</v>
      </c>
    </row>
    <row r="1689" spans="1:26" x14ac:dyDescent="0.2">
      <c r="A1689" s="1">
        <v>43630</v>
      </c>
      <c r="B1689" t="s">
        <v>92</v>
      </c>
      <c r="C1689" t="s">
        <v>35</v>
      </c>
      <c r="D1689" t="s">
        <v>27</v>
      </c>
      <c r="E1689" t="s">
        <v>566</v>
      </c>
      <c r="F1689" s="3" t="s">
        <v>326</v>
      </c>
      <c r="G1689" s="3">
        <f>WEEKDAY(A1689,2)</f>
        <v>5</v>
      </c>
      <c r="H1689" s="7">
        <f>N1689+O1689/60</f>
        <v>7.5</v>
      </c>
      <c r="I1689" s="7">
        <f>P1689+Q1689/60</f>
        <v>9.75</v>
      </c>
      <c r="J1689" s="4">
        <f>IFERROR(VLOOKUP($U1689,TONGHOPVERSION!$A$3:$G$240,6,FALSE),VLOOKUP($B1689,TONGHOPVERSION!$A$3:$G$240,6,FALSE))</f>
        <v>381.62004815649715</v>
      </c>
      <c r="K1689" s="4">
        <f>IFERROR(VLOOKUP($U1689,TONGHOPVERSION!$A$3:$G$240,7,FALSE),VLOOKUP($B1689,TONGHOPVERSION!$A$3:$G$240,7,FALSE))</f>
        <v>329.70071085785668</v>
      </c>
      <c r="L1689" s="2">
        <v>0.3125</v>
      </c>
      <c r="M1689" s="2">
        <v>0.40625</v>
      </c>
      <c r="N1689" s="6">
        <f t="shared" si="104"/>
        <v>7</v>
      </c>
      <c r="O1689" s="6">
        <f t="shared" si="105"/>
        <v>30</v>
      </c>
      <c r="P1689" s="6">
        <f t="shared" si="106"/>
        <v>9</v>
      </c>
      <c r="Q1689" s="6">
        <f t="shared" si="107"/>
        <v>45</v>
      </c>
      <c r="R1689">
        <v>280</v>
      </c>
      <c r="S1689">
        <v>1133</v>
      </c>
      <c r="T1689" s="4">
        <v>317.24</v>
      </c>
      <c r="U1689" t="s">
        <v>92</v>
      </c>
      <c r="V1689" t="s">
        <v>92</v>
      </c>
      <c r="W1689" t="s">
        <v>92</v>
      </c>
      <c r="X1689" t="s">
        <v>16</v>
      </c>
      <c r="Y1689" t="s">
        <v>30</v>
      </c>
      <c r="Z1689" t="s">
        <v>37</v>
      </c>
    </row>
    <row r="1690" spans="1:26" x14ac:dyDescent="0.2">
      <c r="A1690" s="1">
        <v>43630</v>
      </c>
      <c r="B1690" t="s">
        <v>330</v>
      </c>
      <c r="C1690" t="s">
        <v>327</v>
      </c>
      <c r="D1690" t="s">
        <v>35</v>
      </c>
      <c r="E1690" t="s">
        <v>329</v>
      </c>
      <c r="F1690" s="3" t="s">
        <v>326</v>
      </c>
      <c r="G1690" s="3">
        <f>WEEKDAY(A1690,2)</f>
        <v>5</v>
      </c>
      <c r="H1690" s="7">
        <f>N1690+O1690/60</f>
        <v>1.5</v>
      </c>
      <c r="I1690" s="7">
        <f>P1690+Q1690/60</f>
        <v>6.166666666666667</v>
      </c>
      <c r="J1690" s="4">
        <f>IFERROR(VLOOKUP($U1690,TONGHOPVERSION!$A$3:$G$240,6,FALSE),VLOOKUP($B1690,TONGHOPVERSION!$A$3:$G$240,6,FALSE))</f>
        <v>682.54250289370759</v>
      </c>
      <c r="K1690" s="4">
        <f>IFERROR(VLOOKUP($U1690,TONGHOPVERSION!$A$3:$G$240,7,FALSE),VLOOKUP($B1690,TONGHOPVERSION!$A$3:$G$240,7,FALSE))</f>
        <v>837.46855827335276</v>
      </c>
      <c r="L1690" s="2">
        <v>6.25E-2</v>
      </c>
      <c r="M1690" s="2">
        <v>0.25694444444444448</v>
      </c>
      <c r="N1690" s="6">
        <f t="shared" si="104"/>
        <v>1</v>
      </c>
      <c r="O1690" s="6">
        <f t="shared" si="105"/>
        <v>30</v>
      </c>
      <c r="P1690" s="6">
        <f t="shared" si="106"/>
        <v>6</v>
      </c>
      <c r="Q1690" s="6">
        <f t="shared" si="107"/>
        <v>10</v>
      </c>
      <c r="R1690">
        <v>280</v>
      </c>
      <c r="S1690">
        <v>2757</v>
      </c>
      <c r="T1690" s="4">
        <v>771.96</v>
      </c>
      <c r="U1690" t="s">
        <v>325</v>
      </c>
      <c r="V1690" t="s">
        <v>325</v>
      </c>
      <c r="W1690" t="s">
        <v>21</v>
      </c>
      <c r="X1690" t="s">
        <v>22</v>
      </c>
      <c r="Y1690" t="s">
        <v>23</v>
      </c>
      <c r="Z1690" t="s">
        <v>37</v>
      </c>
    </row>
    <row r="1691" spans="1:26" x14ac:dyDescent="0.2">
      <c r="A1691" s="1">
        <v>43630</v>
      </c>
      <c r="B1691" t="s">
        <v>94</v>
      </c>
      <c r="C1691" t="s">
        <v>27</v>
      </c>
      <c r="D1691" t="s">
        <v>35</v>
      </c>
      <c r="E1691" t="s">
        <v>563</v>
      </c>
      <c r="F1691" s="3" t="s">
        <v>326</v>
      </c>
      <c r="G1691" s="3">
        <f>WEEKDAY(A1691,2)</f>
        <v>5</v>
      </c>
      <c r="H1691" s="7">
        <f>N1691+O1691/60</f>
        <v>11</v>
      </c>
      <c r="I1691" s="7">
        <f>P1691+Q1691/60</f>
        <v>13.083333333333334</v>
      </c>
      <c r="J1691" s="4">
        <f>IFERROR(VLOOKUP($U1691,TONGHOPVERSION!$A$3:$G$240,6,FALSE),VLOOKUP($B1691,TONGHOPVERSION!$A$3:$G$240,6,FALSE))</f>
        <v>381.62004815649715</v>
      </c>
      <c r="K1691" s="4">
        <f>IFERROR(VLOOKUP($U1691,TONGHOPVERSION!$A$3:$G$240,7,FALSE),VLOOKUP($B1691,TONGHOPVERSION!$A$3:$G$240,7,FALSE))</f>
        <v>329.70071085785668</v>
      </c>
      <c r="L1691" s="2">
        <v>0.45833333333333331</v>
      </c>
      <c r="M1691" s="2">
        <v>0.54513888888888895</v>
      </c>
      <c r="N1691" s="6">
        <f t="shared" si="104"/>
        <v>11</v>
      </c>
      <c r="O1691" s="6">
        <f t="shared" si="105"/>
        <v>0</v>
      </c>
      <c r="P1691" s="6">
        <f t="shared" si="106"/>
        <v>13</v>
      </c>
      <c r="Q1691" s="6">
        <f t="shared" si="107"/>
        <v>5</v>
      </c>
      <c r="R1691">
        <v>280</v>
      </c>
      <c r="S1691">
        <v>1133</v>
      </c>
      <c r="T1691" s="4">
        <v>317.24</v>
      </c>
      <c r="U1691" t="s">
        <v>92</v>
      </c>
      <c r="V1691" t="s">
        <v>92</v>
      </c>
      <c r="W1691" t="s">
        <v>92</v>
      </c>
      <c r="X1691" t="s">
        <v>16</v>
      </c>
      <c r="Y1691" t="s">
        <v>30</v>
      </c>
      <c r="Z1691" t="s">
        <v>37</v>
      </c>
    </row>
    <row r="1692" spans="1:26" x14ac:dyDescent="0.2">
      <c r="A1692" s="1">
        <v>43630</v>
      </c>
      <c r="B1692" t="s">
        <v>321</v>
      </c>
      <c r="C1692" t="s">
        <v>262</v>
      </c>
      <c r="D1692" t="s">
        <v>27</v>
      </c>
      <c r="E1692" t="s">
        <v>796</v>
      </c>
      <c r="F1692" s="3" t="s">
        <v>17</v>
      </c>
      <c r="G1692" s="3">
        <f>WEEKDAY(A1692,2)</f>
        <v>5</v>
      </c>
      <c r="H1692" s="7">
        <f>N1692+O1692/60</f>
        <v>14.916666666666666</v>
      </c>
      <c r="I1692" s="7">
        <f>P1692+Q1692/60</f>
        <v>20.333333333333332</v>
      </c>
      <c r="J1692" s="4">
        <f>IFERROR(VLOOKUP($U1692,TONGHOPVERSION!$A$3:$G$240,6,FALSE),VLOOKUP($B1692,TONGHOPVERSION!$A$3:$G$240,6,FALSE))</f>
        <v>820.43278345708859</v>
      </c>
      <c r="K1692" s="4">
        <f>IFERROR(VLOOKUP($U1692,TONGHOPVERSION!$A$3:$G$240,7,FALSE),VLOOKUP($B1692,TONGHOPVERSION!$A$3:$G$240,7,FALSE))</f>
        <v>858.33376596507389</v>
      </c>
      <c r="L1692" s="2">
        <v>0.62152777777777779</v>
      </c>
      <c r="M1692" s="2">
        <v>0.84722222222222221</v>
      </c>
      <c r="N1692" s="6">
        <f t="shared" si="104"/>
        <v>14</v>
      </c>
      <c r="O1692" s="6">
        <f t="shared" si="105"/>
        <v>55</v>
      </c>
      <c r="P1692" s="6">
        <f t="shared" si="106"/>
        <v>20</v>
      </c>
      <c r="Q1692" s="6">
        <f t="shared" si="107"/>
        <v>20</v>
      </c>
      <c r="R1692">
        <v>184</v>
      </c>
      <c r="S1692">
        <v>3553</v>
      </c>
      <c r="T1692" s="4">
        <v>653.75199999999995</v>
      </c>
      <c r="U1692" t="s">
        <v>322</v>
      </c>
      <c r="V1692" t="s">
        <v>322</v>
      </c>
      <c r="W1692" t="s">
        <v>21</v>
      </c>
      <c r="X1692" t="s">
        <v>22</v>
      </c>
      <c r="Y1692" t="s">
        <v>23</v>
      </c>
      <c r="Z1692" t="s">
        <v>37</v>
      </c>
    </row>
    <row r="1693" spans="1:26" x14ac:dyDescent="0.2">
      <c r="A1693" s="1">
        <v>43630</v>
      </c>
      <c r="B1693" t="s">
        <v>322</v>
      </c>
      <c r="C1693" t="s">
        <v>27</v>
      </c>
      <c r="D1693" t="s">
        <v>262</v>
      </c>
      <c r="E1693" t="s">
        <v>797</v>
      </c>
      <c r="F1693" s="3" t="s">
        <v>17</v>
      </c>
      <c r="G1693" s="3">
        <f>WEEKDAY(A1693,2)</f>
        <v>5</v>
      </c>
      <c r="H1693" s="7">
        <f>N1693+O1693/60</f>
        <v>8.25</v>
      </c>
      <c r="I1693" s="7">
        <f>P1693+Q1693/60</f>
        <v>13.666666666666666</v>
      </c>
      <c r="J1693" s="4">
        <f>IFERROR(VLOOKUP($U1693,TONGHOPVERSION!$A$3:$G$240,6,FALSE),VLOOKUP($B1693,TONGHOPVERSION!$A$3:$G$240,6,FALSE))</f>
        <v>820.43278345708859</v>
      </c>
      <c r="K1693" s="4">
        <f>IFERROR(VLOOKUP($U1693,TONGHOPVERSION!$A$3:$G$240,7,FALSE),VLOOKUP($B1693,TONGHOPVERSION!$A$3:$G$240,7,FALSE))</f>
        <v>858.33376596507389</v>
      </c>
      <c r="L1693" s="2">
        <v>0.34375</v>
      </c>
      <c r="M1693" s="2">
        <v>0.56944444444444442</v>
      </c>
      <c r="N1693" s="6">
        <f t="shared" si="104"/>
        <v>8</v>
      </c>
      <c r="O1693" s="6">
        <f t="shared" si="105"/>
        <v>15</v>
      </c>
      <c r="P1693" s="6">
        <f t="shared" si="106"/>
        <v>13</v>
      </c>
      <c r="Q1693" s="6">
        <f t="shared" si="107"/>
        <v>40</v>
      </c>
      <c r="R1693">
        <v>184</v>
      </c>
      <c r="S1693">
        <v>3553</v>
      </c>
      <c r="T1693" s="4">
        <v>653.75199999999995</v>
      </c>
      <c r="U1693" t="s">
        <v>322</v>
      </c>
      <c r="V1693" t="s">
        <v>322</v>
      </c>
      <c r="W1693" t="s">
        <v>21</v>
      </c>
      <c r="X1693" t="s">
        <v>22</v>
      </c>
      <c r="Y1693" t="s">
        <v>23</v>
      </c>
      <c r="Z1693" t="s">
        <v>37</v>
      </c>
    </row>
    <row r="1694" spans="1:26" x14ac:dyDescent="0.2">
      <c r="A1694" s="1">
        <v>43630</v>
      </c>
      <c r="B1694" t="s">
        <v>59</v>
      </c>
      <c r="C1694" t="s">
        <v>27</v>
      </c>
      <c r="D1694" t="s">
        <v>44</v>
      </c>
      <c r="E1694" t="s">
        <v>58</v>
      </c>
      <c r="F1694" s="3" t="s">
        <v>17</v>
      </c>
      <c r="G1694" s="3">
        <f>WEEKDAY(A1694,2)</f>
        <v>5</v>
      </c>
      <c r="H1694" s="7">
        <f>N1694+O1694/60</f>
        <v>1.9166666666666665</v>
      </c>
      <c r="I1694" s="7">
        <f>P1694+Q1694/60</f>
        <v>4.166666666666667</v>
      </c>
      <c r="J1694" s="4">
        <f>IFERROR(VLOOKUP($U1694,TONGHOPVERSION!$A$3:$G$240,6,FALSE),VLOOKUP($B1694,TONGHOPVERSION!$A$3:$G$240,6,FALSE))</f>
        <v>395.74921853782541</v>
      </c>
      <c r="K1694" s="4">
        <f>IFERROR(VLOOKUP($U1694,TONGHOPVERSION!$A$3:$G$240,7,FALSE),VLOOKUP($B1694,TONGHOPVERSION!$A$3:$G$240,7,FALSE))</f>
        <v>351.3813860279069</v>
      </c>
      <c r="L1694" s="2">
        <v>7.9861111111111105E-2</v>
      </c>
      <c r="M1694" s="2">
        <v>0.17361111111111113</v>
      </c>
      <c r="N1694" s="6">
        <f t="shared" si="104"/>
        <v>1</v>
      </c>
      <c r="O1694" s="6">
        <f t="shared" si="105"/>
        <v>55</v>
      </c>
      <c r="P1694" s="6">
        <f t="shared" si="106"/>
        <v>4</v>
      </c>
      <c r="Q1694" s="6">
        <f t="shared" si="107"/>
        <v>10</v>
      </c>
      <c r="R1694">
        <v>184</v>
      </c>
      <c r="S1694">
        <v>1086</v>
      </c>
      <c r="T1694" s="4">
        <v>199.82400000000001</v>
      </c>
      <c r="U1694" t="s">
        <v>59</v>
      </c>
      <c r="V1694" t="s">
        <v>59</v>
      </c>
      <c r="W1694" t="s">
        <v>45</v>
      </c>
      <c r="X1694" t="s">
        <v>46</v>
      </c>
      <c r="Y1694" t="s">
        <v>23</v>
      </c>
      <c r="Z1694" t="s">
        <v>37</v>
      </c>
    </row>
    <row r="1695" spans="1:26" x14ac:dyDescent="0.2">
      <c r="A1695" s="1">
        <v>43630</v>
      </c>
      <c r="B1695" t="s">
        <v>61</v>
      </c>
      <c r="C1695" t="s">
        <v>44</v>
      </c>
      <c r="D1695" t="s">
        <v>27</v>
      </c>
      <c r="E1695" t="s">
        <v>60</v>
      </c>
      <c r="F1695" s="3" t="s">
        <v>17</v>
      </c>
      <c r="G1695" s="3">
        <f>WEEKDAY(A1695,2)</f>
        <v>5</v>
      </c>
      <c r="H1695" s="7">
        <f>N1695+O1695/60</f>
        <v>5.166666666666667</v>
      </c>
      <c r="I1695" s="7">
        <f>P1695+Q1695/60</f>
        <v>7.333333333333333</v>
      </c>
      <c r="J1695" s="4">
        <f>IFERROR(VLOOKUP($U1695,TONGHOPVERSION!$A$3:$G$240,6,FALSE),VLOOKUP($B1695,TONGHOPVERSION!$A$3:$G$240,6,FALSE))</f>
        <v>395.74921853782541</v>
      </c>
      <c r="K1695" s="4">
        <f>IFERROR(VLOOKUP($U1695,TONGHOPVERSION!$A$3:$G$240,7,FALSE),VLOOKUP($B1695,TONGHOPVERSION!$A$3:$G$240,7,FALSE))</f>
        <v>351.3813860279069</v>
      </c>
      <c r="L1695" s="2">
        <v>0.21527777777777779</v>
      </c>
      <c r="M1695" s="2">
        <v>0.30555555555555552</v>
      </c>
      <c r="N1695" s="6">
        <f t="shared" si="104"/>
        <v>5</v>
      </c>
      <c r="O1695" s="6">
        <f t="shared" si="105"/>
        <v>10</v>
      </c>
      <c r="P1695" s="6">
        <f t="shared" si="106"/>
        <v>7</v>
      </c>
      <c r="Q1695" s="6">
        <f t="shared" si="107"/>
        <v>20</v>
      </c>
      <c r="R1695">
        <v>184</v>
      </c>
      <c r="S1695">
        <v>1086</v>
      </c>
      <c r="T1695" s="4">
        <v>199.82400000000001</v>
      </c>
      <c r="U1695" t="s">
        <v>59</v>
      </c>
      <c r="V1695" t="s">
        <v>59</v>
      </c>
      <c r="W1695" t="s">
        <v>45</v>
      </c>
      <c r="X1695" t="s">
        <v>46</v>
      </c>
      <c r="Y1695" t="s">
        <v>23</v>
      </c>
      <c r="Z1695" t="s">
        <v>37</v>
      </c>
    </row>
    <row r="1696" spans="1:26" x14ac:dyDescent="0.2">
      <c r="A1696" s="1">
        <v>43630</v>
      </c>
      <c r="B1696" t="s">
        <v>512</v>
      </c>
      <c r="C1696" t="s">
        <v>34</v>
      </c>
      <c r="D1696" t="s">
        <v>513</v>
      </c>
      <c r="E1696" t="s">
        <v>511</v>
      </c>
      <c r="F1696" s="3" t="s">
        <v>17</v>
      </c>
      <c r="G1696" s="3">
        <f>WEEKDAY(A1696,2)</f>
        <v>5</v>
      </c>
      <c r="H1696" s="7">
        <f>N1696+O1696/60</f>
        <v>9.1666666666666661</v>
      </c>
      <c r="I1696" s="7">
        <f>P1696+Q1696/60</f>
        <v>12.333333333333334</v>
      </c>
      <c r="J1696" s="4">
        <f>IFERROR(VLOOKUP($U1696,TONGHOPVERSION!$A$3:$G$240,6,FALSE),VLOOKUP($B1696,TONGHOPVERSION!$A$3:$G$240,6,FALSE))</f>
        <v>533.54121624017307</v>
      </c>
      <c r="K1696" s="4">
        <f>IFERROR(VLOOKUP($U1696,TONGHOPVERSION!$A$3:$G$240,7,FALSE),VLOOKUP($B1696,TONGHOPVERSION!$A$3:$G$240,7,FALSE))</f>
        <v>543.60109131758395</v>
      </c>
      <c r="L1696" s="2">
        <v>0.38194444444444442</v>
      </c>
      <c r="M1696" s="2">
        <v>0.51388888888888895</v>
      </c>
      <c r="N1696" s="6">
        <f t="shared" si="104"/>
        <v>9</v>
      </c>
      <c r="O1696" s="6">
        <f t="shared" si="105"/>
        <v>10</v>
      </c>
      <c r="P1696" s="6">
        <f t="shared" si="106"/>
        <v>12</v>
      </c>
      <c r="Q1696" s="6">
        <f t="shared" si="107"/>
        <v>20</v>
      </c>
      <c r="R1696">
        <v>184</v>
      </c>
      <c r="S1696">
        <v>1988</v>
      </c>
      <c r="T1696" s="4">
        <v>365.79199999999997</v>
      </c>
      <c r="U1696" t="s">
        <v>512</v>
      </c>
      <c r="V1696" t="s">
        <v>512</v>
      </c>
      <c r="W1696" t="s">
        <v>21</v>
      </c>
      <c r="X1696" t="s">
        <v>197</v>
      </c>
      <c r="Y1696" t="s">
        <v>23</v>
      </c>
      <c r="Z1696" t="s">
        <v>37</v>
      </c>
    </row>
    <row r="1697" spans="1:26" x14ac:dyDescent="0.2">
      <c r="A1697" s="1">
        <v>43630</v>
      </c>
      <c r="B1697" t="s">
        <v>26</v>
      </c>
      <c r="C1697" t="s">
        <v>19</v>
      </c>
      <c r="D1697" t="s">
        <v>27</v>
      </c>
      <c r="E1697" t="s">
        <v>798</v>
      </c>
      <c r="F1697" s="3" t="s">
        <v>17</v>
      </c>
      <c r="G1697" s="3">
        <f>WEEKDAY(A1697,2)</f>
        <v>5</v>
      </c>
      <c r="H1697" s="7">
        <f>N1697+O1697/60</f>
        <v>4.583333333333333</v>
      </c>
      <c r="I1697" s="7">
        <f>P1697+Q1697/60</f>
        <v>5.416666666666667</v>
      </c>
      <c r="J1697" s="4">
        <f>IFERROR(VLOOKUP($U1697,TONGHOPVERSION!$A$3:$G$240,6,FALSE),VLOOKUP($B1697,TONGHOPVERSION!$A$3:$G$240,6,FALSE))</f>
        <v>152.0752852438888</v>
      </c>
      <c r="K1697" s="4">
        <f>IFERROR(VLOOKUP($U1697,TONGHOPVERSION!$A$3:$G$240,7,FALSE),VLOOKUP($B1697,TONGHOPVERSION!$A$3:$G$240,7,FALSE))</f>
        <v>122.84237101537613</v>
      </c>
      <c r="L1697" s="2">
        <v>0.19097222222222221</v>
      </c>
      <c r="M1697" s="2">
        <v>0.22569444444444445</v>
      </c>
      <c r="N1697" s="6">
        <f t="shared" si="104"/>
        <v>4</v>
      </c>
      <c r="O1697" s="6">
        <f t="shared" si="105"/>
        <v>35</v>
      </c>
      <c r="P1697" s="6">
        <f t="shared" si="106"/>
        <v>5</v>
      </c>
      <c r="Q1697" s="6">
        <f t="shared" si="107"/>
        <v>25</v>
      </c>
      <c r="R1697">
        <v>184</v>
      </c>
      <c r="S1697">
        <v>214</v>
      </c>
      <c r="T1697" s="4">
        <v>39.375999999999998</v>
      </c>
      <c r="U1697" t="s">
        <v>28</v>
      </c>
      <c r="V1697" t="s">
        <v>28</v>
      </c>
      <c r="W1697" t="s">
        <v>29</v>
      </c>
      <c r="X1697" t="s">
        <v>16</v>
      </c>
      <c r="Y1697" t="s">
        <v>30</v>
      </c>
      <c r="Z1697" t="s">
        <v>37</v>
      </c>
    </row>
    <row r="1698" spans="1:26" x14ac:dyDescent="0.2">
      <c r="A1698" s="1">
        <v>43630</v>
      </c>
      <c r="B1698" t="s">
        <v>517</v>
      </c>
      <c r="C1698" t="s">
        <v>513</v>
      </c>
      <c r="D1698" t="s">
        <v>34</v>
      </c>
      <c r="E1698" t="s">
        <v>516</v>
      </c>
      <c r="F1698" s="3" t="s">
        <v>17</v>
      </c>
      <c r="G1698" s="3">
        <f>WEEKDAY(A1698,2)</f>
        <v>5</v>
      </c>
      <c r="H1698" s="7">
        <f>N1698+O1698/60</f>
        <v>13.333333333333334</v>
      </c>
      <c r="I1698" s="7">
        <f>P1698+Q1698/60</f>
        <v>16.583333333333332</v>
      </c>
      <c r="J1698" s="4">
        <f>IFERROR(VLOOKUP($U1698,TONGHOPVERSION!$A$3:$G$240,6,FALSE),VLOOKUP($B1698,TONGHOPVERSION!$A$3:$G$240,6,FALSE))</f>
        <v>533.54121624017307</v>
      </c>
      <c r="K1698" s="4">
        <f>IFERROR(VLOOKUP($U1698,TONGHOPVERSION!$A$3:$G$240,7,FALSE),VLOOKUP($B1698,TONGHOPVERSION!$A$3:$G$240,7,FALSE))</f>
        <v>543.60109131758395</v>
      </c>
      <c r="L1698" s="2">
        <v>0.55555555555555558</v>
      </c>
      <c r="M1698" s="2">
        <v>0.69097222222222221</v>
      </c>
      <c r="N1698" s="6">
        <f t="shared" si="104"/>
        <v>13</v>
      </c>
      <c r="O1698" s="6">
        <f t="shared" si="105"/>
        <v>20</v>
      </c>
      <c r="P1698" s="6">
        <f t="shared" si="106"/>
        <v>16</v>
      </c>
      <c r="Q1698" s="6">
        <f t="shared" si="107"/>
        <v>35</v>
      </c>
      <c r="R1698">
        <v>184</v>
      </c>
      <c r="S1698">
        <v>1988</v>
      </c>
      <c r="T1698" s="4">
        <v>365.79199999999997</v>
      </c>
      <c r="U1698" t="s">
        <v>512</v>
      </c>
      <c r="V1698" t="s">
        <v>512</v>
      </c>
      <c r="W1698" t="s">
        <v>21</v>
      </c>
      <c r="X1698" t="s">
        <v>197</v>
      </c>
      <c r="Y1698" t="s">
        <v>23</v>
      </c>
      <c r="Z1698" t="s">
        <v>37</v>
      </c>
    </row>
    <row r="1699" spans="1:26" x14ac:dyDescent="0.2">
      <c r="A1699" s="1">
        <v>43630</v>
      </c>
      <c r="B1699" t="s">
        <v>176</v>
      </c>
      <c r="C1699" t="s">
        <v>177</v>
      </c>
      <c r="D1699" t="s">
        <v>27</v>
      </c>
      <c r="E1699" t="s">
        <v>383</v>
      </c>
      <c r="F1699" s="3" t="s">
        <v>17</v>
      </c>
      <c r="G1699" s="3">
        <f>WEEKDAY(A1699,2)</f>
        <v>5</v>
      </c>
      <c r="H1699" s="7">
        <f>N1699+O1699/60</f>
        <v>0.91666666666666663</v>
      </c>
      <c r="I1699" s="7">
        <f>P1699+Q1699/60</f>
        <v>2</v>
      </c>
      <c r="J1699" s="4">
        <f>IFERROR(VLOOKUP($U1699,TONGHOPVERSION!$A$3:$G$240,6,FALSE),VLOOKUP($B1699,TONGHOPVERSION!$A$3:$G$240,6,FALSE))</f>
        <v>187.46363998635809</v>
      </c>
      <c r="K1699" s="4">
        <f>IFERROR(VLOOKUP($U1699,TONGHOPVERSION!$A$3:$G$240,7,FALSE),VLOOKUP($B1699,TONGHOPVERSION!$A$3:$G$240,7,FALSE))</f>
        <v>145.81561859013829</v>
      </c>
      <c r="L1699" s="2">
        <v>3.8194444444444441E-2</v>
      </c>
      <c r="M1699" s="2">
        <v>8.3333333333333329E-2</v>
      </c>
      <c r="N1699" s="6">
        <f t="shared" si="104"/>
        <v>0</v>
      </c>
      <c r="O1699" s="6">
        <f t="shared" si="105"/>
        <v>55</v>
      </c>
      <c r="P1699" s="6">
        <f t="shared" si="106"/>
        <v>2</v>
      </c>
      <c r="Q1699" s="6">
        <f t="shared" si="107"/>
        <v>0</v>
      </c>
      <c r="R1699">
        <v>184</v>
      </c>
      <c r="S1699">
        <v>301</v>
      </c>
      <c r="T1699" s="4">
        <v>55.384</v>
      </c>
      <c r="U1699" t="s">
        <v>178</v>
      </c>
      <c r="V1699" t="s">
        <v>178</v>
      </c>
      <c r="W1699" t="s">
        <v>29</v>
      </c>
      <c r="X1699" t="s">
        <v>16</v>
      </c>
      <c r="Y1699" t="s">
        <v>30</v>
      </c>
      <c r="Z1699" t="s">
        <v>37</v>
      </c>
    </row>
    <row r="1700" spans="1:26" x14ac:dyDescent="0.2">
      <c r="A1700" s="1">
        <v>43630</v>
      </c>
      <c r="B1700" t="s">
        <v>129</v>
      </c>
      <c r="C1700" t="s">
        <v>27</v>
      </c>
      <c r="D1700" t="s">
        <v>34</v>
      </c>
      <c r="E1700" t="s">
        <v>519</v>
      </c>
      <c r="F1700" s="3" t="s">
        <v>17</v>
      </c>
      <c r="G1700" s="3">
        <f>WEEKDAY(A1700,2)</f>
        <v>5</v>
      </c>
      <c r="H1700" s="7">
        <f>N1700+O1700/60</f>
        <v>7</v>
      </c>
      <c r="I1700" s="7">
        <f>P1700+Q1700/60</f>
        <v>8.3333333333333339</v>
      </c>
      <c r="J1700" s="4">
        <f>IFERROR(VLOOKUP($U1700,TONGHOPVERSION!$A$3:$G$240,6,FALSE),VLOOKUP($B1700,TONGHOPVERSION!$A$3:$G$240,6,FALSE))</f>
        <v>239.31340170869245</v>
      </c>
      <c r="K1700" s="4">
        <f>IFERROR(VLOOKUP($U1700,TONGHOPVERSION!$A$3:$G$240,7,FALSE),VLOOKUP($B1700,TONGHOPVERSION!$A$3:$G$240,7,FALSE))</f>
        <v>208.92363712533773</v>
      </c>
      <c r="L1700" s="2">
        <v>0.29166666666666669</v>
      </c>
      <c r="M1700" s="2">
        <v>0.34722222222222227</v>
      </c>
      <c r="N1700" s="6">
        <f t="shared" si="104"/>
        <v>7</v>
      </c>
      <c r="O1700" s="6">
        <f t="shared" si="105"/>
        <v>0</v>
      </c>
      <c r="P1700" s="6">
        <f t="shared" si="106"/>
        <v>8</v>
      </c>
      <c r="Q1700" s="6">
        <f t="shared" si="107"/>
        <v>20</v>
      </c>
      <c r="R1700">
        <v>184</v>
      </c>
      <c r="S1700">
        <v>602</v>
      </c>
      <c r="T1700" s="4">
        <v>110.768</v>
      </c>
      <c r="U1700" t="s">
        <v>129</v>
      </c>
      <c r="V1700" t="s">
        <v>129</v>
      </c>
      <c r="W1700" t="s">
        <v>129</v>
      </c>
      <c r="X1700" t="s">
        <v>16</v>
      </c>
      <c r="Y1700" t="s">
        <v>30</v>
      </c>
      <c r="Z1700" t="s">
        <v>37</v>
      </c>
    </row>
    <row r="1701" spans="1:26" x14ac:dyDescent="0.2">
      <c r="A1701" s="1">
        <v>43630</v>
      </c>
      <c r="B1701" t="s">
        <v>28</v>
      </c>
      <c r="C1701" t="s">
        <v>27</v>
      </c>
      <c r="D1701" t="s">
        <v>19</v>
      </c>
      <c r="E1701" t="s">
        <v>799</v>
      </c>
      <c r="F1701" s="3" t="s">
        <v>17</v>
      </c>
      <c r="G1701" s="3">
        <f>WEEKDAY(A1701,2)</f>
        <v>5</v>
      </c>
      <c r="H1701" s="7">
        <f>N1701+O1701/60</f>
        <v>3.0833333333333335</v>
      </c>
      <c r="I1701" s="7">
        <f>P1701+Q1701/60</f>
        <v>3.9166666666666665</v>
      </c>
      <c r="J1701" s="4">
        <f>IFERROR(VLOOKUP($U1701,TONGHOPVERSION!$A$3:$G$240,6,FALSE),VLOOKUP($B1701,TONGHOPVERSION!$A$3:$G$240,6,FALSE))</f>
        <v>152.0752852438888</v>
      </c>
      <c r="K1701" s="4">
        <f>IFERROR(VLOOKUP($U1701,TONGHOPVERSION!$A$3:$G$240,7,FALSE),VLOOKUP($B1701,TONGHOPVERSION!$A$3:$G$240,7,FALSE))</f>
        <v>122.84237101537613</v>
      </c>
      <c r="L1701" s="2">
        <v>0.12847222222222224</v>
      </c>
      <c r="M1701" s="2">
        <v>0.16319444444444445</v>
      </c>
      <c r="N1701" s="6">
        <f t="shared" si="104"/>
        <v>3</v>
      </c>
      <c r="O1701" s="6">
        <f t="shared" si="105"/>
        <v>5</v>
      </c>
      <c r="P1701" s="6">
        <f t="shared" si="106"/>
        <v>3</v>
      </c>
      <c r="Q1701" s="6">
        <f t="shared" si="107"/>
        <v>55</v>
      </c>
      <c r="R1701">
        <v>184</v>
      </c>
      <c r="S1701">
        <v>214</v>
      </c>
      <c r="T1701" s="4">
        <v>39.375999999999998</v>
      </c>
      <c r="U1701" t="s">
        <v>28</v>
      </c>
      <c r="V1701" t="s">
        <v>28</v>
      </c>
      <c r="W1701" t="s">
        <v>29</v>
      </c>
      <c r="X1701" t="s">
        <v>16</v>
      </c>
      <c r="Y1701" t="s">
        <v>30</v>
      </c>
      <c r="Z1701" t="s">
        <v>37</v>
      </c>
    </row>
    <row r="1702" spans="1:26" x14ac:dyDescent="0.2">
      <c r="A1702" s="1">
        <v>43630</v>
      </c>
      <c r="B1702" t="s">
        <v>33</v>
      </c>
      <c r="C1702" t="s">
        <v>34</v>
      </c>
      <c r="D1702" t="s">
        <v>35</v>
      </c>
      <c r="E1702" t="s">
        <v>478</v>
      </c>
      <c r="F1702" s="3" t="s">
        <v>17</v>
      </c>
      <c r="G1702" s="3">
        <f>WEEKDAY(A1702,2)</f>
        <v>5</v>
      </c>
      <c r="H1702" s="7">
        <f>N1702+O1702/60</f>
        <v>13.166666666666666</v>
      </c>
      <c r="I1702" s="7">
        <f>P1702+Q1702/60</f>
        <v>14.583333333333334</v>
      </c>
      <c r="J1702" s="4">
        <f>IFERROR(VLOOKUP($U1702,TONGHOPVERSION!$A$3:$G$240,6,FALSE),VLOOKUP($B1702,TONGHOPVERSION!$A$3:$G$240,6,FALSE))</f>
        <v>236.34688949060637</v>
      </c>
      <c r="K1702" s="4">
        <f>IFERROR(VLOOKUP($U1702,TONGHOPVERSION!$A$3:$G$240,7,FALSE),VLOOKUP($B1702,TONGHOPVERSION!$A$3:$G$240,7,FALSE))</f>
        <v>201.94443000170284</v>
      </c>
      <c r="L1702" s="2">
        <v>0.54861111111111105</v>
      </c>
      <c r="M1702" s="2">
        <v>0.60763888888888895</v>
      </c>
      <c r="N1702" s="6">
        <f t="shared" si="104"/>
        <v>13</v>
      </c>
      <c r="O1702" s="6">
        <f t="shared" si="105"/>
        <v>10</v>
      </c>
      <c r="P1702" s="6">
        <f t="shared" si="106"/>
        <v>14</v>
      </c>
      <c r="Q1702" s="6">
        <f t="shared" si="107"/>
        <v>35</v>
      </c>
      <c r="R1702">
        <v>184</v>
      </c>
      <c r="S1702">
        <v>604</v>
      </c>
      <c r="T1702" s="4">
        <v>111.136</v>
      </c>
      <c r="U1702" t="s">
        <v>36</v>
      </c>
      <c r="V1702" t="s">
        <v>36</v>
      </c>
      <c r="W1702" t="s">
        <v>36</v>
      </c>
      <c r="X1702" t="s">
        <v>16</v>
      </c>
      <c r="Y1702" t="s">
        <v>30</v>
      </c>
      <c r="Z1702" t="s">
        <v>37</v>
      </c>
    </row>
    <row r="1703" spans="1:26" x14ac:dyDescent="0.2">
      <c r="A1703" s="1">
        <v>43630</v>
      </c>
      <c r="B1703" t="s">
        <v>481</v>
      </c>
      <c r="C1703" t="s">
        <v>435</v>
      </c>
      <c r="D1703" t="s">
        <v>27</v>
      </c>
      <c r="E1703" t="s">
        <v>480</v>
      </c>
      <c r="F1703" s="3" t="s">
        <v>17</v>
      </c>
      <c r="G1703" s="3">
        <f>WEEKDAY(A1703,2)</f>
        <v>5</v>
      </c>
      <c r="H1703" s="7">
        <f>N1703+O1703/60</f>
        <v>7.333333333333333</v>
      </c>
      <c r="I1703" s="7">
        <f>P1703+Q1703/60</f>
        <v>10</v>
      </c>
      <c r="J1703" s="4">
        <f>IFERROR(VLOOKUP($U1703,TONGHOPVERSION!$A$3:$G$240,6,FALSE),VLOOKUP($B1703,TONGHOPVERSION!$A$3:$G$240,6,FALSE))</f>
        <v>423.5973318768896</v>
      </c>
      <c r="K1703" s="4">
        <f>IFERROR(VLOOKUP($U1703,TONGHOPVERSION!$A$3:$G$240,7,FALSE),VLOOKUP($B1703,TONGHOPVERSION!$A$3:$G$240,7,FALSE))</f>
        <v>491.6516648738675</v>
      </c>
      <c r="L1703" s="2">
        <v>0.30555555555555552</v>
      </c>
      <c r="M1703" s="2">
        <v>0.41666666666666669</v>
      </c>
      <c r="N1703" s="6">
        <f t="shared" si="104"/>
        <v>7</v>
      </c>
      <c r="O1703" s="6">
        <f t="shared" si="105"/>
        <v>20</v>
      </c>
      <c r="P1703" s="6">
        <f t="shared" si="106"/>
        <v>10</v>
      </c>
      <c r="Q1703" s="6">
        <f t="shared" si="107"/>
        <v>0</v>
      </c>
      <c r="R1703">
        <v>184</v>
      </c>
      <c r="S1703">
        <v>1489</v>
      </c>
      <c r="T1703" s="4">
        <v>273.976</v>
      </c>
      <c r="U1703" t="s">
        <v>482</v>
      </c>
      <c r="V1703" t="s">
        <v>482</v>
      </c>
      <c r="W1703" t="s">
        <v>21</v>
      </c>
      <c r="X1703" t="s">
        <v>436</v>
      </c>
      <c r="Y1703" t="s">
        <v>23</v>
      </c>
      <c r="Z1703" t="s">
        <v>37</v>
      </c>
    </row>
    <row r="1704" spans="1:26" x14ac:dyDescent="0.2">
      <c r="A1704" s="1">
        <v>43630</v>
      </c>
      <c r="B1704" t="s">
        <v>118</v>
      </c>
      <c r="C1704" t="s">
        <v>119</v>
      </c>
      <c r="D1704" t="s">
        <v>27</v>
      </c>
      <c r="E1704" t="s">
        <v>160</v>
      </c>
      <c r="F1704" s="3" t="s">
        <v>17</v>
      </c>
      <c r="G1704" s="3">
        <f>WEEKDAY(A1704,2)</f>
        <v>5</v>
      </c>
      <c r="H1704" s="7">
        <f>N1704+O1704/60</f>
        <v>1.3333333333333333</v>
      </c>
      <c r="I1704" s="7">
        <f>P1704+Q1704/60</f>
        <v>2.8333333333333335</v>
      </c>
      <c r="J1704" s="4">
        <f>IFERROR(VLOOKUP($U1704,TONGHOPVERSION!$A$3:$G$240,6,FALSE),VLOOKUP($B1704,TONGHOPVERSION!$A$3:$G$240,6,FALSE))</f>
        <v>214.88804221212081</v>
      </c>
      <c r="K1704" s="4">
        <f>IFERROR(VLOOKUP($U1704,TONGHOPVERSION!$A$3:$G$240,7,FALSE),VLOOKUP($B1704,TONGHOPVERSION!$A$3:$G$240,7,FALSE))</f>
        <v>213.88072353634405</v>
      </c>
      <c r="L1704" s="2">
        <v>5.5555555555555552E-2</v>
      </c>
      <c r="M1704" s="2">
        <v>0.11805555555555557</v>
      </c>
      <c r="N1704" s="6">
        <f t="shared" si="104"/>
        <v>1</v>
      </c>
      <c r="O1704" s="6">
        <f t="shared" si="105"/>
        <v>20</v>
      </c>
      <c r="P1704" s="6">
        <f t="shared" si="106"/>
        <v>2</v>
      </c>
      <c r="Q1704" s="6">
        <f t="shared" si="107"/>
        <v>50</v>
      </c>
      <c r="R1704">
        <v>184</v>
      </c>
      <c r="S1704">
        <v>628</v>
      </c>
      <c r="T1704" s="4">
        <v>115.55200000000001</v>
      </c>
      <c r="U1704" t="s">
        <v>120</v>
      </c>
      <c r="V1704" t="s">
        <v>120</v>
      </c>
      <c r="W1704" t="s">
        <v>29</v>
      </c>
      <c r="X1704" t="s">
        <v>16</v>
      </c>
      <c r="Y1704" t="s">
        <v>30</v>
      </c>
      <c r="Z1704" t="s">
        <v>37</v>
      </c>
    </row>
    <row r="1705" spans="1:26" x14ac:dyDescent="0.2">
      <c r="A1705" s="1">
        <v>43630</v>
      </c>
      <c r="B1705" t="s">
        <v>129</v>
      </c>
      <c r="C1705" t="s">
        <v>27</v>
      </c>
      <c r="D1705" t="s">
        <v>34</v>
      </c>
      <c r="E1705" t="s">
        <v>399</v>
      </c>
      <c r="F1705" s="3" t="s">
        <v>17</v>
      </c>
      <c r="G1705" s="3">
        <f>WEEKDAY(A1705,2)</f>
        <v>5</v>
      </c>
      <c r="H1705" s="7">
        <f>N1705+O1705/60</f>
        <v>11</v>
      </c>
      <c r="I1705" s="7">
        <f>P1705+Q1705/60</f>
        <v>12.333333333333334</v>
      </c>
      <c r="J1705" s="4">
        <f>IFERROR(VLOOKUP($U1705,TONGHOPVERSION!$A$3:$G$240,6,FALSE),VLOOKUP($B1705,TONGHOPVERSION!$A$3:$G$240,6,FALSE))</f>
        <v>239.31340170869245</v>
      </c>
      <c r="K1705" s="4">
        <f>IFERROR(VLOOKUP($U1705,TONGHOPVERSION!$A$3:$G$240,7,FALSE),VLOOKUP($B1705,TONGHOPVERSION!$A$3:$G$240,7,FALSE))</f>
        <v>208.92363712533773</v>
      </c>
      <c r="L1705" s="2">
        <v>0.45833333333333331</v>
      </c>
      <c r="M1705" s="2">
        <v>0.51388888888888895</v>
      </c>
      <c r="N1705" s="6">
        <f t="shared" si="104"/>
        <v>11</v>
      </c>
      <c r="O1705" s="6">
        <f t="shared" si="105"/>
        <v>0</v>
      </c>
      <c r="P1705" s="6">
        <f t="shared" si="106"/>
        <v>12</v>
      </c>
      <c r="Q1705" s="6">
        <f t="shared" si="107"/>
        <v>20</v>
      </c>
      <c r="R1705">
        <v>184</v>
      </c>
      <c r="S1705">
        <v>602</v>
      </c>
      <c r="T1705" s="4">
        <v>110.768</v>
      </c>
      <c r="U1705" t="s">
        <v>129</v>
      </c>
      <c r="V1705" t="s">
        <v>129</v>
      </c>
      <c r="W1705" t="s">
        <v>129</v>
      </c>
      <c r="X1705" t="s">
        <v>16</v>
      </c>
      <c r="Y1705" t="s">
        <v>30</v>
      </c>
      <c r="Z1705" t="s">
        <v>37</v>
      </c>
    </row>
    <row r="1706" spans="1:26" x14ac:dyDescent="0.2">
      <c r="A1706" s="1">
        <v>43630</v>
      </c>
      <c r="B1706" t="s">
        <v>482</v>
      </c>
      <c r="C1706" t="s">
        <v>27</v>
      </c>
      <c r="D1706" t="s">
        <v>435</v>
      </c>
      <c r="E1706" t="s">
        <v>484</v>
      </c>
      <c r="F1706" s="3" t="s">
        <v>17</v>
      </c>
      <c r="G1706" s="3">
        <f>WEEKDAY(A1706,2)</f>
        <v>5</v>
      </c>
      <c r="H1706" s="7">
        <f>N1706+O1706/60</f>
        <v>3.5833333333333335</v>
      </c>
      <c r="I1706" s="7">
        <f>P1706+Q1706/60</f>
        <v>6.333333333333333</v>
      </c>
      <c r="J1706" s="4">
        <f>IFERROR(VLOOKUP($U1706,TONGHOPVERSION!$A$3:$G$240,6,FALSE),VLOOKUP($B1706,TONGHOPVERSION!$A$3:$G$240,6,FALSE))</f>
        <v>423.5973318768896</v>
      </c>
      <c r="K1706" s="4">
        <f>IFERROR(VLOOKUP($U1706,TONGHOPVERSION!$A$3:$G$240,7,FALSE),VLOOKUP($B1706,TONGHOPVERSION!$A$3:$G$240,7,FALSE))</f>
        <v>491.6516648738675</v>
      </c>
      <c r="L1706" s="2">
        <v>0.14930555555555555</v>
      </c>
      <c r="M1706" s="2">
        <v>0.2638888888888889</v>
      </c>
      <c r="N1706" s="6">
        <f t="shared" si="104"/>
        <v>3</v>
      </c>
      <c r="O1706" s="6">
        <f t="shared" si="105"/>
        <v>35</v>
      </c>
      <c r="P1706" s="6">
        <f t="shared" si="106"/>
        <v>6</v>
      </c>
      <c r="Q1706" s="6">
        <f t="shared" si="107"/>
        <v>20</v>
      </c>
      <c r="R1706">
        <v>184</v>
      </c>
      <c r="S1706">
        <v>1489</v>
      </c>
      <c r="T1706" s="4">
        <v>273.976</v>
      </c>
      <c r="U1706" t="s">
        <v>482</v>
      </c>
      <c r="V1706" t="s">
        <v>482</v>
      </c>
      <c r="W1706" t="s">
        <v>21</v>
      </c>
      <c r="X1706" t="s">
        <v>436</v>
      </c>
      <c r="Y1706" t="s">
        <v>23</v>
      </c>
      <c r="Z1706" t="s">
        <v>37</v>
      </c>
    </row>
    <row r="1707" spans="1:26" x14ac:dyDescent="0.2">
      <c r="A1707" s="1">
        <v>43630</v>
      </c>
      <c r="B1707" t="s">
        <v>404</v>
      </c>
      <c r="C1707" t="s">
        <v>40</v>
      </c>
      <c r="D1707" t="s">
        <v>35</v>
      </c>
      <c r="E1707" t="s">
        <v>403</v>
      </c>
      <c r="F1707" s="3" t="s">
        <v>17</v>
      </c>
      <c r="G1707" s="3">
        <f>WEEKDAY(A1707,2)</f>
        <v>5</v>
      </c>
      <c r="H1707" s="7">
        <f>N1707+O1707/60</f>
        <v>0.83333333333333337</v>
      </c>
      <c r="I1707" s="7">
        <f>P1707+Q1707/60</f>
        <v>2</v>
      </c>
      <c r="J1707" s="4">
        <f>IFERROR(VLOOKUP($U1707,TONGHOPVERSION!$A$3:$G$240,6,FALSE),VLOOKUP($B1707,TONGHOPVERSION!$A$3:$G$240,6,FALSE))</f>
        <v>150.8755916056586</v>
      </c>
      <c r="K1707" s="4">
        <f>IFERROR(VLOOKUP($U1707,TONGHOPVERSION!$A$3:$G$240,7,FALSE),VLOOKUP($B1707,TONGHOPVERSION!$A$3:$G$240,7,FALSE))</f>
        <v>147.53581749835828</v>
      </c>
      <c r="L1707" s="2">
        <v>3.4722222222222224E-2</v>
      </c>
      <c r="M1707" s="2">
        <v>8.3333333333333329E-2</v>
      </c>
      <c r="N1707" s="6">
        <f t="shared" si="104"/>
        <v>0</v>
      </c>
      <c r="O1707" s="6">
        <f t="shared" si="105"/>
        <v>50</v>
      </c>
      <c r="P1707" s="6">
        <f t="shared" si="106"/>
        <v>2</v>
      </c>
      <c r="Q1707" s="6">
        <f t="shared" si="107"/>
        <v>0</v>
      </c>
      <c r="R1707">
        <v>184</v>
      </c>
      <c r="S1707">
        <v>396</v>
      </c>
      <c r="T1707" s="4">
        <v>72.864000000000004</v>
      </c>
      <c r="U1707" t="s">
        <v>39</v>
      </c>
      <c r="V1707" t="s">
        <v>39</v>
      </c>
      <c r="W1707" t="s">
        <v>41</v>
      </c>
      <c r="X1707" t="s">
        <v>16</v>
      </c>
      <c r="Y1707" t="s">
        <v>30</v>
      </c>
      <c r="Z1707" t="s">
        <v>37</v>
      </c>
    </row>
    <row r="1708" spans="1:26" x14ac:dyDescent="0.2">
      <c r="A1708" s="1">
        <v>43630</v>
      </c>
      <c r="B1708" t="s">
        <v>92</v>
      </c>
      <c r="C1708" t="s">
        <v>35</v>
      </c>
      <c r="D1708" t="s">
        <v>27</v>
      </c>
      <c r="E1708" t="s">
        <v>726</v>
      </c>
      <c r="F1708" s="3" t="s">
        <v>17</v>
      </c>
      <c r="G1708" s="3">
        <f>WEEKDAY(A1708,2)</f>
        <v>5</v>
      </c>
      <c r="H1708" s="7">
        <f>N1708+O1708/60</f>
        <v>3.5</v>
      </c>
      <c r="I1708" s="7">
        <f>P1708+Q1708/60</f>
        <v>5.666666666666667</v>
      </c>
      <c r="J1708" s="4">
        <f>IFERROR(VLOOKUP($U1708,TONGHOPVERSION!$A$3:$G$240,6,FALSE),VLOOKUP($B1708,TONGHOPVERSION!$A$3:$G$240,6,FALSE))</f>
        <v>381.62004815649715</v>
      </c>
      <c r="K1708" s="4">
        <f>IFERROR(VLOOKUP($U1708,TONGHOPVERSION!$A$3:$G$240,7,FALSE),VLOOKUP($B1708,TONGHOPVERSION!$A$3:$G$240,7,FALSE))</f>
        <v>329.70071085785668</v>
      </c>
      <c r="L1708" s="2">
        <v>0.14583333333333334</v>
      </c>
      <c r="M1708" s="2">
        <v>0.23611111111111113</v>
      </c>
      <c r="N1708" s="6">
        <f t="shared" si="104"/>
        <v>3</v>
      </c>
      <c r="O1708" s="6">
        <f t="shared" si="105"/>
        <v>30</v>
      </c>
      <c r="P1708" s="6">
        <f t="shared" si="106"/>
        <v>5</v>
      </c>
      <c r="Q1708" s="6">
        <f t="shared" si="107"/>
        <v>40</v>
      </c>
      <c r="R1708">
        <v>184</v>
      </c>
      <c r="S1708">
        <v>1133</v>
      </c>
      <c r="T1708" s="4">
        <v>208.47200000000001</v>
      </c>
      <c r="U1708" t="s">
        <v>92</v>
      </c>
      <c r="V1708" t="s">
        <v>92</v>
      </c>
      <c r="W1708" t="s">
        <v>92</v>
      </c>
      <c r="X1708" t="s">
        <v>16</v>
      </c>
      <c r="Y1708" t="s">
        <v>30</v>
      </c>
      <c r="Z1708" t="s">
        <v>37</v>
      </c>
    </row>
    <row r="1709" spans="1:26" x14ac:dyDescent="0.2">
      <c r="A1709" s="1">
        <v>43630</v>
      </c>
      <c r="B1709" t="s">
        <v>159</v>
      </c>
      <c r="C1709" t="s">
        <v>124</v>
      </c>
      <c r="D1709" t="s">
        <v>27</v>
      </c>
      <c r="E1709" t="s">
        <v>382</v>
      </c>
      <c r="F1709" s="3" t="s">
        <v>17</v>
      </c>
      <c r="G1709" s="3">
        <f>WEEKDAY(A1709,2)</f>
        <v>5</v>
      </c>
      <c r="H1709" s="7">
        <f>N1709+O1709/60</f>
        <v>9.9166666666666661</v>
      </c>
      <c r="I1709" s="7">
        <f>P1709+Q1709/60</f>
        <v>12</v>
      </c>
      <c r="J1709" s="4">
        <f>IFERROR(VLOOKUP($U1709,TONGHOPVERSION!$A$3:$G$240,6,FALSE),VLOOKUP($B1709,TONGHOPVERSION!$A$3:$G$240,6,FALSE))</f>
        <v>284.2128245548555</v>
      </c>
      <c r="K1709" s="4">
        <f>IFERROR(VLOOKUP($U1709,TONGHOPVERSION!$A$3:$G$240,7,FALSE),VLOOKUP($B1709,TONGHOPVERSION!$A$3:$G$240,7,FALSE))</f>
        <v>306.08961374632247</v>
      </c>
      <c r="L1709" s="2">
        <v>0.41319444444444442</v>
      </c>
      <c r="M1709" s="2">
        <v>0.5</v>
      </c>
      <c r="N1709" s="6">
        <f t="shared" si="104"/>
        <v>9</v>
      </c>
      <c r="O1709" s="6">
        <f t="shared" si="105"/>
        <v>55</v>
      </c>
      <c r="P1709" s="6">
        <f t="shared" si="106"/>
        <v>12</v>
      </c>
      <c r="Q1709" s="6">
        <f t="shared" si="107"/>
        <v>0</v>
      </c>
      <c r="R1709">
        <v>184</v>
      </c>
      <c r="S1709">
        <v>1107</v>
      </c>
      <c r="T1709" s="4">
        <v>203.68799999999999</v>
      </c>
      <c r="U1709" t="s">
        <v>123</v>
      </c>
      <c r="V1709" t="s">
        <v>123</v>
      </c>
      <c r="W1709" t="s">
        <v>125</v>
      </c>
      <c r="X1709" t="s">
        <v>16</v>
      </c>
      <c r="Y1709" t="s">
        <v>30</v>
      </c>
      <c r="Z1709" t="s">
        <v>37</v>
      </c>
    </row>
    <row r="1710" spans="1:26" x14ac:dyDescent="0.2">
      <c r="A1710" s="1">
        <v>43630</v>
      </c>
      <c r="B1710" t="s">
        <v>129</v>
      </c>
      <c r="C1710" t="s">
        <v>27</v>
      </c>
      <c r="D1710" t="s">
        <v>34</v>
      </c>
      <c r="E1710" t="s">
        <v>341</v>
      </c>
      <c r="F1710" s="3" t="s">
        <v>17</v>
      </c>
      <c r="G1710" s="3">
        <f>WEEKDAY(A1710,2)</f>
        <v>5</v>
      </c>
      <c r="H1710" s="7">
        <f>N1710+O1710/60</f>
        <v>23</v>
      </c>
      <c r="I1710" s="7">
        <f>P1710+Q1710/60</f>
        <v>0.33333333333333331</v>
      </c>
      <c r="J1710" s="4">
        <f>IFERROR(VLOOKUP($U1710,TONGHOPVERSION!$A$3:$G$240,6,FALSE),VLOOKUP($B1710,TONGHOPVERSION!$A$3:$G$240,6,FALSE))</f>
        <v>239.31340170869245</v>
      </c>
      <c r="K1710" s="4">
        <f>IFERROR(VLOOKUP($U1710,TONGHOPVERSION!$A$3:$G$240,7,FALSE),VLOOKUP($B1710,TONGHOPVERSION!$A$3:$G$240,7,FALSE))</f>
        <v>208.92363712533773</v>
      </c>
      <c r="L1710" s="2">
        <v>0.95833333333333337</v>
      </c>
      <c r="M1710" s="2">
        <v>1.3888888888888888E-2</v>
      </c>
      <c r="N1710" s="6">
        <f t="shared" si="104"/>
        <v>23</v>
      </c>
      <c r="O1710" s="6">
        <f t="shared" si="105"/>
        <v>0</v>
      </c>
      <c r="P1710" s="6">
        <f t="shared" si="106"/>
        <v>0</v>
      </c>
      <c r="Q1710" s="6">
        <f t="shared" si="107"/>
        <v>20</v>
      </c>
      <c r="R1710">
        <v>184</v>
      </c>
      <c r="S1710">
        <v>602</v>
      </c>
      <c r="T1710" s="4">
        <v>110.768</v>
      </c>
      <c r="U1710" t="s">
        <v>129</v>
      </c>
      <c r="V1710" t="s">
        <v>129</v>
      </c>
      <c r="W1710" t="s">
        <v>129</v>
      </c>
      <c r="X1710" t="s">
        <v>16</v>
      </c>
      <c r="Y1710" t="s">
        <v>30</v>
      </c>
      <c r="Z1710" t="s">
        <v>37</v>
      </c>
    </row>
    <row r="1711" spans="1:26" x14ac:dyDescent="0.2">
      <c r="A1711" s="1">
        <v>43630</v>
      </c>
      <c r="B1711" t="s">
        <v>123</v>
      </c>
      <c r="C1711" t="s">
        <v>27</v>
      </c>
      <c r="D1711" t="s">
        <v>124</v>
      </c>
      <c r="E1711" t="s">
        <v>385</v>
      </c>
      <c r="F1711" s="3" t="s">
        <v>17</v>
      </c>
      <c r="G1711" s="3">
        <f>WEEKDAY(A1711,2)</f>
        <v>5</v>
      </c>
      <c r="H1711" s="7">
        <f>N1711+O1711/60</f>
        <v>7.166666666666667</v>
      </c>
      <c r="I1711" s="7">
        <f>P1711+Q1711/60</f>
        <v>9.1666666666666661</v>
      </c>
      <c r="J1711" s="4">
        <f>IFERROR(VLOOKUP($U1711,TONGHOPVERSION!$A$3:$G$240,6,FALSE),VLOOKUP($B1711,TONGHOPVERSION!$A$3:$G$240,6,FALSE))</f>
        <v>284.2128245548555</v>
      </c>
      <c r="K1711" s="4">
        <f>IFERROR(VLOOKUP($U1711,TONGHOPVERSION!$A$3:$G$240,7,FALSE),VLOOKUP($B1711,TONGHOPVERSION!$A$3:$G$240,7,FALSE))</f>
        <v>306.08961374632247</v>
      </c>
      <c r="L1711" s="2">
        <v>0.2986111111111111</v>
      </c>
      <c r="M1711" s="2">
        <v>0.38194444444444442</v>
      </c>
      <c r="N1711" s="6">
        <f t="shared" si="104"/>
        <v>7</v>
      </c>
      <c r="O1711" s="6">
        <f t="shared" si="105"/>
        <v>10</v>
      </c>
      <c r="P1711" s="6">
        <f t="shared" si="106"/>
        <v>9</v>
      </c>
      <c r="Q1711" s="6">
        <f t="shared" si="107"/>
        <v>10</v>
      </c>
      <c r="R1711">
        <v>184</v>
      </c>
      <c r="S1711">
        <v>1107</v>
      </c>
      <c r="T1711" s="4">
        <v>203.68799999999999</v>
      </c>
      <c r="U1711" t="s">
        <v>123</v>
      </c>
      <c r="V1711" t="s">
        <v>123</v>
      </c>
      <c r="W1711" t="s">
        <v>125</v>
      </c>
      <c r="X1711" t="s">
        <v>16</v>
      </c>
      <c r="Y1711" t="s">
        <v>30</v>
      </c>
      <c r="Z1711" t="s">
        <v>37</v>
      </c>
    </row>
    <row r="1712" spans="1:26" x14ac:dyDescent="0.2">
      <c r="A1712" s="1">
        <v>43630</v>
      </c>
      <c r="B1712" t="s">
        <v>438</v>
      </c>
      <c r="C1712" t="s">
        <v>35</v>
      </c>
      <c r="D1712" t="s">
        <v>439</v>
      </c>
      <c r="E1712" t="s">
        <v>437</v>
      </c>
      <c r="F1712" s="3" t="s">
        <v>17</v>
      </c>
      <c r="G1712" s="3">
        <f>WEEKDAY(A1712,2)</f>
        <v>5</v>
      </c>
      <c r="H1712" s="7">
        <f>N1712+O1712/60</f>
        <v>9.5833333333333339</v>
      </c>
      <c r="I1712" s="7">
        <f>P1712+Q1712/60</f>
        <v>11.5</v>
      </c>
      <c r="J1712" s="4">
        <f>IFERROR(VLOOKUP($U1712,TONGHOPVERSION!$A$3:$G$240,6,FALSE),VLOOKUP($B1712,TONGHOPVERSION!$A$3:$G$240,6,FALSE))</f>
        <v>352.0849431463634</v>
      </c>
      <c r="K1712" s="4">
        <f>IFERROR(VLOOKUP($U1712,TONGHOPVERSION!$A$3:$G$240,7,FALSE),VLOOKUP($B1712,TONGHOPVERSION!$A$3:$G$240,7,FALSE))</f>
        <v>364.1167200111874</v>
      </c>
      <c r="L1712" s="2">
        <v>0.39930555555555558</v>
      </c>
      <c r="M1712" s="2">
        <v>0.47916666666666669</v>
      </c>
      <c r="N1712" s="6">
        <f t="shared" si="104"/>
        <v>9</v>
      </c>
      <c r="O1712" s="6">
        <f t="shared" si="105"/>
        <v>35</v>
      </c>
      <c r="P1712" s="6">
        <f t="shared" si="106"/>
        <v>11</v>
      </c>
      <c r="Q1712" s="6">
        <f t="shared" si="107"/>
        <v>30</v>
      </c>
      <c r="R1712">
        <v>184</v>
      </c>
      <c r="S1712">
        <v>1123</v>
      </c>
      <c r="T1712" s="4">
        <v>206.63200000000001</v>
      </c>
      <c r="U1712" t="s">
        <v>438</v>
      </c>
      <c r="V1712" t="s">
        <v>438</v>
      </c>
      <c r="W1712" t="s">
        <v>55</v>
      </c>
      <c r="X1712" t="s">
        <v>440</v>
      </c>
      <c r="Y1712" t="s">
        <v>23</v>
      </c>
      <c r="Z1712" t="s">
        <v>37</v>
      </c>
    </row>
    <row r="1713" spans="1:26" x14ac:dyDescent="0.2">
      <c r="A1713" s="1">
        <v>43630</v>
      </c>
      <c r="B1713" t="s">
        <v>227</v>
      </c>
      <c r="C1713" t="s">
        <v>35</v>
      </c>
      <c r="D1713" t="s">
        <v>228</v>
      </c>
      <c r="E1713" t="s">
        <v>226</v>
      </c>
      <c r="F1713" s="3" t="s">
        <v>17</v>
      </c>
      <c r="G1713" s="3">
        <f>WEEKDAY(A1713,2)</f>
        <v>5</v>
      </c>
      <c r="H1713" s="7">
        <f>N1713+O1713/60</f>
        <v>4.083333333333333</v>
      </c>
      <c r="I1713" s="7">
        <f>P1713+Q1713/60</f>
        <v>5.916666666666667</v>
      </c>
      <c r="J1713" s="4">
        <f>IFERROR(VLOOKUP($U1713,TONGHOPVERSION!$A$3:$G$240,6,FALSE),VLOOKUP($B1713,TONGHOPVERSION!$A$3:$G$240,6,FALSE))</f>
        <v>206.38932138906318</v>
      </c>
      <c r="K1713" s="4">
        <f>IFERROR(VLOOKUP($U1713,TONGHOPVERSION!$A$3:$G$240,7,FALSE),VLOOKUP($B1713,TONGHOPVERSION!$A$3:$G$240,7,FALSE))</f>
        <v>262.45868422811373</v>
      </c>
      <c r="L1713" s="2">
        <v>0.17013888888888887</v>
      </c>
      <c r="M1713" s="2">
        <v>0.24652777777777779</v>
      </c>
      <c r="N1713" s="6">
        <f t="shared" si="104"/>
        <v>4</v>
      </c>
      <c r="O1713" s="6">
        <f t="shared" si="105"/>
        <v>5</v>
      </c>
      <c r="P1713" s="6">
        <f t="shared" si="106"/>
        <v>5</v>
      </c>
      <c r="Q1713" s="6">
        <f t="shared" si="107"/>
        <v>55</v>
      </c>
      <c r="R1713">
        <v>184</v>
      </c>
      <c r="S1713">
        <v>958</v>
      </c>
      <c r="T1713" s="4">
        <v>176.27199999999999</v>
      </c>
      <c r="U1713" t="s">
        <v>227</v>
      </c>
      <c r="V1713" t="s">
        <v>227</v>
      </c>
      <c r="W1713" t="s">
        <v>41</v>
      </c>
      <c r="X1713" t="s">
        <v>16</v>
      </c>
      <c r="Y1713" t="s">
        <v>30</v>
      </c>
      <c r="Z1713" t="s">
        <v>37</v>
      </c>
    </row>
    <row r="1714" spans="1:26" x14ac:dyDescent="0.2">
      <c r="A1714" s="1">
        <v>43630</v>
      </c>
      <c r="B1714" t="s">
        <v>444</v>
      </c>
      <c r="C1714" t="s">
        <v>439</v>
      </c>
      <c r="D1714" t="s">
        <v>35</v>
      </c>
      <c r="E1714" t="s">
        <v>443</v>
      </c>
      <c r="F1714" s="3" t="s">
        <v>17</v>
      </c>
      <c r="G1714" s="3">
        <f>WEEKDAY(A1714,2)</f>
        <v>5</v>
      </c>
      <c r="H1714" s="7">
        <f>N1714+O1714/60</f>
        <v>12.5</v>
      </c>
      <c r="I1714" s="7">
        <f>P1714+Q1714/60</f>
        <v>14.5</v>
      </c>
      <c r="J1714" s="4">
        <f>IFERROR(VLOOKUP($U1714,TONGHOPVERSION!$A$3:$G$240,6,FALSE),VLOOKUP($B1714,TONGHOPVERSION!$A$3:$G$240,6,FALSE))</f>
        <v>352.0849431463634</v>
      </c>
      <c r="K1714" s="4">
        <f>IFERROR(VLOOKUP($U1714,TONGHOPVERSION!$A$3:$G$240,7,FALSE),VLOOKUP($B1714,TONGHOPVERSION!$A$3:$G$240,7,FALSE))</f>
        <v>364.1167200111874</v>
      </c>
      <c r="L1714" s="2">
        <v>0.52083333333333337</v>
      </c>
      <c r="M1714" s="2">
        <v>0.60416666666666663</v>
      </c>
      <c r="N1714" s="6">
        <f t="shared" si="104"/>
        <v>12</v>
      </c>
      <c r="O1714" s="6">
        <f t="shared" si="105"/>
        <v>30</v>
      </c>
      <c r="P1714" s="6">
        <f t="shared" si="106"/>
        <v>14</v>
      </c>
      <c r="Q1714" s="6">
        <f t="shared" si="107"/>
        <v>30</v>
      </c>
      <c r="R1714">
        <v>184</v>
      </c>
      <c r="S1714">
        <v>1123</v>
      </c>
      <c r="T1714" s="4">
        <v>206.63200000000001</v>
      </c>
      <c r="U1714" t="s">
        <v>438</v>
      </c>
      <c r="V1714" t="s">
        <v>438</v>
      </c>
      <c r="W1714" t="s">
        <v>55</v>
      </c>
      <c r="X1714" t="s">
        <v>440</v>
      </c>
      <c r="Y1714" t="s">
        <v>23</v>
      </c>
      <c r="Z1714" t="s">
        <v>37</v>
      </c>
    </row>
    <row r="1715" spans="1:26" x14ac:dyDescent="0.2">
      <c r="A1715" s="1">
        <v>43630</v>
      </c>
      <c r="B1715" t="s">
        <v>232</v>
      </c>
      <c r="C1715" t="s">
        <v>228</v>
      </c>
      <c r="D1715" t="s">
        <v>35</v>
      </c>
      <c r="E1715" t="s">
        <v>231</v>
      </c>
      <c r="F1715" s="3" t="s">
        <v>17</v>
      </c>
      <c r="G1715" s="3">
        <f>WEEKDAY(A1715,2)</f>
        <v>5</v>
      </c>
      <c r="H1715" s="7">
        <f>N1715+O1715/60</f>
        <v>6.583333333333333</v>
      </c>
      <c r="I1715" s="7">
        <f>P1715+Q1715/60</f>
        <v>8.3333333333333339</v>
      </c>
      <c r="J1715" s="4">
        <f>IFERROR(VLOOKUP($U1715,TONGHOPVERSION!$A$3:$G$240,6,FALSE),VLOOKUP($B1715,TONGHOPVERSION!$A$3:$G$240,6,FALSE))</f>
        <v>206.38932138906318</v>
      </c>
      <c r="K1715" s="4">
        <f>IFERROR(VLOOKUP($U1715,TONGHOPVERSION!$A$3:$G$240,7,FALSE),VLOOKUP($B1715,TONGHOPVERSION!$A$3:$G$240,7,FALSE))</f>
        <v>262.45868422811373</v>
      </c>
      <c r="L1715" s="2">
        <v>0.27430555555555552</v>
      </c>
      <c r="M1715" s="2">
        <v>0.34722222222222227</v>
      </c>
      <c r="N1715" s="6">
        <f t="shared" si="104"/>
        <v>6</v>
      </c>
      <c r="O1715" s="6">
        <f t="shared" si="105"/>
        <v>35</v>
      </c>
      <c r="P1715" s="6">
        <f t="shared" si="106"/>
        <v>8</v>
      </c>
      <c r="Q1715" s="6">
        <f t="shared" si="107"/>
        <v>20</v>
      </c>
      <c r="R1715">
        <v>184</v>
      </c>
      <c r="S1715">
        <v>958</v>
      </c>
      <c r="T1715" s="4">
        <v>176.27199999999999</v>
      </c>
      <c r="U1715" t="s">
        <v>227</v>
      </c>
      <c r="V1715" t="s">
        <v>227</v>
      </c>
      <c r="W1715" t="s">
        <v>41</v>
      </c>
      <c r="X1715" t="s">
        <v>16</v>
      </c>
      <c r="Y1715" t="s">
        <v>30</v>
      </c>
      <c r="Z1715" t="s">
        <v>37</v>
      </c>
    </row>
    <row r="1716" spans="1:26" x14ac:dyDescent="0.2">
      <c r="A1716" s="1">
        <v>43630</v>
      </c>
      <c r="B1716" t="s">
        <v>236</v>
      </c>
      <c r="C1716" t="s">
        <v>107</v>
      </c>
      <c r="D1716" t="s">
        <v>35</v>
      </c>
      <c r="E1716" t="s">
        <v>235</v>
      </c>
      <c r="F1716" s="3" t="s">
        <v>17</v>
      </c>
      <c r="G1716" s="3">
        <f>WEEKDAY(A1716,2)</f>
        <v>5</v>
      </c>
      <c r="H1716" s="7">
        <f>N1716+O1716/60</f>
        <v>1.9166666666666665</v>
      </c>
      <c r="I1716" s="7">
        <f>P1716+Q1716/60</f>
        <v>3.3333333333333335</v>
      </c>
      <c r="J1716" s="4">
        <f>IFERROR(VLOOKUP($U1716,TONGHOPVERSION!$A$3:$G$240,6,FALSE),VLOOKUP($B1716,TONGHOPVERSION!$A$3:$G$240,6,FALSE))</f>
        <v>144.22284421048835</v>
      </c>
      <c r="K1716" s="4">
        <f>IFERROR(VLOOKUP($U1716,TONGHOPVERSION!$A$3:$G$240,7,FALSE),VLOOKUP($B1716,TONGHOPVERSION!$A$3:$G$240,7,FALSE))</f>
        <v>208.66190231342807</v>
      </c>
      <c r="L1716" s="2">
        <v>7.9861111111111105E-2</v>
      </c>
      <c r="M1716" s="2">
        <v>0.1388888888888889</v>
      </c>
      <c r="N1716" s="6">
        <f t="shared" si="104"/>
        <v>1</v>
      </c>
      <c r="O1716" s="6">
        <f t="shared" si="105"/>
        <v>55</v>
      </c>
      <c r="P1716" s="6">
        <f t="shared" si="106"/>
        <v>3</v>
      </c>
      <c r="Q1716" s="6">
        <f t="shared" si="107"/>
        <v>20</v>
      </c>
      <c r="R1716">
        <v>184</v>
      </c>
      <c r="S1716">
        <v>689</v>
      </c>
      <c r="T1716" s="4">
        <v>126.776</v>
      </c>
      <c r="U1716" t="s">
        <v>106</v>
      </c>
      <c r="V1716" t="s">
        <v>106</v>
      </c>
      <c r="W1716" t="s">
        <v>41</v>
      </c>
      <c r="X1716" t="s">
        <v>16</v>
      </c>
      <c r="Y1716" t="s">
        <v>30</v>
      </c>
      <c r="Z1716" t="s">
        <v>37</v>
      </c>
    </row>
    <row r="1717" spans="1:26" x14ac:dyDescent="0.2">
      <c r="A1717" s="1">
        <v>43630</v>
      </c>
      <c r="B1717" t="s">
        <v>302</v>
      </c>
      <c r="C1717" t="s">
        <v>35</v>
      </c>
      <c r="D1717" t="s">
        <v>177</v>
      </c>
      <c r="E1717" t="s">
        <v>504</v>
      </c>
      <c r="F1717" s="3" t="s">
        <v>17</v>
      </c>
      <c r="G1717" s="3">
        <f>WEEKDAY(A1717,2)</f>
        <v>5</v>
      </c>
      <c r="H1717" s="7">
        <f>N1717+O1717/60</f>
        <v>2.75</v>
      </c>
      <c r="I1717" s="7">
        <f>P1717+Q1717/60</f>
        <v>4.916666666666667</v>
      </c>
      <c r="J1717" s="4">
        <f>IFERROR(VLOOKUP($U1717,TONGHOPVERSION!$A$3:$G$240,6,FALSE),VLOOKUP($B1717,TONGHOPVERSION!$A$3:$G$240,6,FALSE))</f>
        <v>293.23396399985552</v>
      </c>
      <c r="K1717" s="4">
        <f>IFERROR(VLOOKUP($U1717,TONGHOPVERSION!$A$3:$G$240,7,FALSE),VLOOKUP($B1717,TONGHOPVERSION!$A$3:$G$240,7,FALSE))</f>
        <v>332.36525256500209</v>
      </c>
      <c r="L1717" s="2">
        <v>0.11458333333333333</v>
      </c>
      <c r="M1717" s="2">
        <v>0.20486111111111113</v>
      </c>
      <c r="N1717" s="6">
        <f t="shared" si="104"/>
        <v>2</v>
      </c>
      <c r="O1717" s="6">
        <f t="shared" si="105"/>
        <v>45</v>
      </c>
      <c r="P1717" s="6">
        <f t="shared" si="106"/>
        <v>4</v>
      </c>
      <c r="Q1717" s="6">
        <f t="shared" si="107"/>
        <v>55</v>
      </c>
      <c r="R1717">
        <v>184</v>
      </c>
      <c r="S1717">
        <v>1213</v>
      </c>
      <c r="T1717" s="4">
        <v>223.19200000000001</v>
      </c>
      <c r="U1717" t="s">
        <v>302</v>
      </c>
      <c r="V1717" t="s">
        <v>302</v>
      </c>
      <c r="W1717" t="s">
        <v>29</v>
      </c>
      <c r="X1717" t="s">
        <v>16</v>
      </c>
      <c r="Y1717" t="s">
        <v>30</v>
      </c>
      <c r="Z1717" t="s">
        <v>37</v>
      </c>
    </row>
    <row r="1718" spans="1:26" x14ac:dyDescent="0.2">
      <c r="A1718" s="1">
        <v>43630</v>
      </c>
      <c r="B1718" t="s">
        <v>295</v>
      </c>
      <c r="C1718" t="s">
        <v>35</v>
      </c>
      <c r="D1718" t="s">
        <v>87</v>
      </c>
      <c r="E1718" t="s">
        <v>294</v>
      </c>
      <c r="F1718" s="3" t="s">
        <v>17</v>
      </c>
      <c r="G1718" s="3">
        <f>WEEKDAY(A1718,2)</f>
        <v>5</v>
      </c>
      <c r="H1718" s="7">
        <f>N1718+O1718/60</f>
        <v>8.4166666666666661</v>
      </c>
      <c r="I1718" s="7">
        <f>P1718+Q1718/60</f>
        <v>10.166666666666666</v>
      </c>
      <c r="J1718" s="4">
        <f>IFERROR(VLOOKUP($U1718,TONGHOPVERSION!$A$3:$G$240,6,FALSE),VLOOKUP($B1718,TONGHOPVERSION!$A$3:$G$240,6,FALSE))</f>
        <v>290.63822696430168</v>
      </c>
      <c r="K1718" s="4">
        <f>IFERROR(VLOOKUP($U1718,TONGHOPVERSION!$A$3:$G$240,7,FALSE),VLOOKUP($B1718,TONGHOPVERSION!$A$3:$G$240,7,FALSE))</f>
        <v>331.16011625361529</v>
      </c>
      <c r="L1718" s="2">
        <v>0.35069444444444442</v>
      </c>
      <c r="M1718" s="2">
        <v>0.4236111111111111</v>
      </c>
      <c r="N1718" s="6">
        <f t="shared" si="104"/>
        <v>8</v>
      </c>
      <c r="O1718" s="6">
        <f t="shared" si="105"/>
        <v>25</v>
      </c>
      <c r="P1718" s="6">
        <f t="shared" si="106"/>
        <v>10</v>
      </c>
      <c r="Q1718" s="6">
        <f t="shared" si="107"/>
        <v>10</v>
      </c>
      <c r="R1718">
        <v>184</v>
      </c>
      <c r="S1718">
        <v>872</v>
      </c>
      <c r="T1718" s="4">
        <v>160.44800000000001</v>
      </c>
      <c r="U1718" t="s">
        <v>295</v>
      </c>
      <c r="V1718" t="s">
        <v>295</v>
      </c>
      <c r="W1718" t="s">
        <v>55</v>
      </c>
      <c r="X1718" t="s">
        <v>296</v>
      </c>
      <c r="Y1718" t="s">
        <v>23</v>
      </c>
      <c r="Z1718" t="s">
        <v>37</v>
      </c>
    </row>
    <row r="1719" spans="1:26" x14ac:dyDescent="0.2">
      <c r="A1719" s="1">
        <v>43630</v>
      </c>
      <c r="B1719" t="s">
        <v>304</v>
      </c>
      <c r="C1719" t="s">
        <v>177</v>
      </c>
      <c r="D1719" t="s">
        <v>35</v>
      </c>
      <c r="E1719" t="s">
        <v>505</v>
      </c>
      <c r="F1719" s="3" t="s">
        <v>17</v>
      </c>
      <c r="G1719" s="3">
        <f>WEEKDAY(A1719,2)</f>
        <v>5</v>
      </c>
      <c r="H1719" s="7">
        <f>N1719+O1719/60</f>
        <v>5.583333333333333</v>
      </c>
      <c r="I1719" s="7">
        <f>P1719+Q1719/60</f>
        <v>7.75</v>
      </c>
      <c r="J1719" s="4">
        <f>IFERROR(VLOOKUP($U1719,TONGHOPVERSION!$A$3:$G$240,6,FALSE),VLOOKUP($B1719,TONGHOPVERSION!$A$3:$G$240,6,FALSE))</f>
        <v>293.23396399985552</v>
      </c>
      <c r="K1719" s="4">
        <f>IFERROR(VLOOKUP($U1719,TONGHOPVERSION!$A$3:$G$240,7,FALSE),VLOOKUP($B1719,TONGHOPVERSION!$A$3:$G$240,7,FALSE))</f>
        <v>332.36525256500209</v>
      </c>
      <c r="L1719" s="2">
        <v>0.23263888888888887</v>
      </c>
      <c r="M1719" s="2">
        <v>0.32291666666666669</v>
      </c>
      <c r="N1719" s="6">
        <f t="shared" si="104"/>
        <v>5</v>
      </c>
      <c r="O1719" s="6">
        <f t="shared" si="105"/>
        <v>35</v>
      </c>
      <c r="P1719" s="6">
        <f t="shared" si="106"/>
        <v>7</v>
      </c>
      <c r="Q1719" s="6">
        <f t="shared" si="107"/>
        <v>45</v>
      </c>
      <c r="R1719">
        <v>184</v>
      </c>
      <c r="S1719">
        <v>1213</v>
      </c>
      <c r="T1719" s="4">
        <v>223.19200000000001</v>
      </c>
      <c r="U1719" t="s">
        <v>302</v>
      </c>
      <c r="V1719" t="s">
        <v>302</v>
      </c>
      <c r="W1719" t="s">
        <v>29</v>
      </c>
      <c r="X1719" t="s">
        <v>16</v>
      </c>
      <c r="Y1719" t="s">
        <v>30</v>
      </c>
      <c r="Z1719" t="s">
        <v>37</v>
      </c>
    </row>
    <row r="1720" spans="1:26" x14ac:dyDescent="0.2">
      <c r="A1720" s="1">
        <v>43630</v>
      </c>
      <c r="B1720" t="s">
        <v>299</v>
      </c>
      <c r="C1720" t="s">
        <v>87</v>
      </c>
      <c r="D1720" t="s">
        <v>35</v>
      </c>
      <c r="E1720" t="s">
        <v>298</v>
      </c>
      <c r="F1720" s="3" t="s">
        <v>17</v>
      </c>
      <c r="G1720" s="3">
        <f>WEEKDAY(A1720,2)</f>
        <v>5</v>
      </c>
      <c r="H1720" s="7">
        <f>N1720+O1720/60</f>
        <v>11.083333333333334</v>
      </c>
      <c r="I1720" s="7">
        <f>P1720+Q1720/60</f>
        <v>12.833333333333334</v>
      </c>
      <c r="J1720" s="4">
        <f>IFERROR(VLOOKUP($U1720,TONGHOPVERSION!$A$3:$G$240,6,FALSE),VLOOKUP($B1720,TONGHOPVERSION!$A$3:$G$240,6,FALSE))</f>
        <v>290.63822696430168</v>
      </c>
      <c r="K1720" s="4">
        <f>IFERROR(VLOOKUP($U1720,TONGHOPVERSION!$A$3:$G$240,7,FALSE),VLOOKUP($B1720,TONGHOPVERSION!$A$3:$G$240,7,FALSE))</f>
        <v>331.16011625361529</v>
      </c>
      <c r="L1720" s="2">
        <v>0.46180555555555558</v>
      </c>
      <c r="M1720" s="2">
        <v>0.53472222222222221</v>
      </c>
      <c r="N1720" s="6">
        <f t="shared" si="104"/>
        <v>11</v>
      </c>
      <c r="O1720" s="6">
        <f t="shared" si="105"/>
        <v>5</v>
      </c>
      <c r="P1720" s="6">
        <f t="shared" si="106"/>
        <v>12</v>
      </c>
      <c r="Q1720" s="6">
        <f t="shared" si="107"/>
        <v>50</v>
      </c>
      <c r="R1720">
        <v>184</v>
      </c>
      <c r="S1720">
        <v>872</v>
      </c>
      <c r="T1720" s="4">
        <v>160.44800000000001</v>
      </c>
      <c r="U1720" t="s">
        <v>295</v>
      </c>
      <c r="V1720" t="s">
        <v>295</v>
      </c>
      <c r="W1720" t="s">
        <v>55</v>
      </c>
      <c r="X1720" t="s">
        <v>296</v>
      </c>
      <c r="Y1720" t="s">
        <v>23</v>
      </c>
      <c r="Z1720" t="s">
        <v>37</v>
      </c>
    </row>
    <row r="1721" spans="1:26" x14ac:dyDescent="0.2">
      <c r="A1721" s="1">
        <v>43630</v>
      </c>
      <c r="B1721" t="s">
        <v>36</v>
      </c>
      <c r="C1721" t="s">
        <v>35</v>
      </c>
      <c r="D1721" t="s">
        <v>34</v>
      </c>
      <c r="E1721" t="s">
        <v>660</v>
      </c>
      <c r="F1721" s="3" t="s">
        <v>17</v>
      </c>
      <c r="G1721" s="3">
        <f>WEEKDAY(A1721,2)</f>
        <v>5</v>
      </c>
      <c r="H1721" s="7">
        <f>N1721+O1721/60</f>
        <v>7.5</v>
      </c>
      <c r="I1721" s="7">
        <f>P1721+Q1721/60</f>
        <v>8.8333333333333339</v>
      </c>
      <c r="J1721" s="4">
        <f>IFERROR(VLOOKUP($U1721,TONGHOPVERSION!$A$3:$G$240,6,FALSE),VLOOKUP($B1721,TONGHOPVERSION!$A$3:$G$240,6,FALSE))</f>
        <v>236.34688949060637</v>
      </c>
      <c r="K1721" s="4">
        <f>IFERROR(VLOOKUP($U1721,TONGHOPVERSION!$A$3:$G$240,7,FALSE),VLOOKUP($B1721,TONGHOPVERSION!$A$3:$G$240,7,FALSE))</f>
        <v>201.94443000170284</v>
      </c>
      <c r="L1721" s="2">
        <v>0.3125</v>
      </c>
      <c r="M1721" s="2">
        <v>0.36805555555555558</v>
      </c>
      <c r="N1721" s="6">
        <f t="shared" si="104"/>
        <v>7</v>
      </c>
      <c r="O1721" s="6">
        <f t="shared" si="105"/>
        <v>30</v>
      </c>
      <c r="P1721" s="6">
        <f t="shared" si="106"/>
        <v>8</v>
      </c>
      <c r="Q1721" s="6">
        <f t="shared" si="107"/>
        <v>50</v>
      </c>
      <c r="R1721">
        <v>178</v>
      </c>
      <c r="S1721">
        <v>604</v>
      </c>
      <c r="T1721" s="4">
        <v>107.512</v>
      </c>
      <c r="U1721" t="s">
        <v>36</v>
      </c>
      <c r="V1721" t="s">
        <v>36</v>
      </c>
      <c r="W1721" t="s">
        <v>36</v>
      </c>
      <c r="X1721" t="s">
        <v>16</v>
      </c>
      <c r="Y1721" t="s">
        <v>30</v>
      </c>
      <c r="Z1721" t="s">
        <v>37</v>
      </c>
    </row>
    <row r="1722" spans="1:26" x14ac:dyDescent="0.2">
      <c r="A1722" s="1">
        <v>43630</v>
      </c>
      <c r="B1722" t="s">
        <v>447</v>
      </c>
      <c r="C1722" t="s">
        <v>34</v>
      </c>
      <c r="D1722" t="s">
        <v>448</v>
      </c>
      <c r="E1722" t="s">
        <v>446</v>
      </c>
      <c r="F1722" s="3" t="s">
        <v>17</v>
      </c>
      <c r="G1722" s="3">
        <f>WEEKDAY(A1722,2)</f>
        <v>5</v>
      </c>
      <c r="H1722" s="7">
        <f>N1722+O1722/60</f>
        <v>17.083333333333332</v>
      </c>
      <c r="I1722" s="7">
        <f>P1722+Q1722/60</f>
        <v>22.583333333333332</v>
      </c>
      <c r="J1722" s="4">
        <f>IFERROR(VLOOKUP($U1722,TONGHOPVERSION!$A$3:$G$240,6,FALSE),VLOOKUP($B1722,TONGHOPVERSION!$A$3:$G$240,6,FALSE))</f>
        <v>1024.2214068484163</v>
      </c>
      <c r="K1722" s="4">
        <f>IFERROR(VLOOKUP($U1722,TONGHOPVERSION!$A$3:$G$240,7,FALSE),VLOOKUP($B1722,TONGHOPVERSION!$A$3:$G$240,7,FALSE))</f>
        <v>974.79236364466658</v>
      </c>
      <c r="L1722" s="2">
        <v>0.71180555555555547</v>
      </c>
      <c r="M1722" s="2">
        <v>0.94097222222222221</v>
      </c>
      <c r="N1722" s="6">
        <f t="shared" si="104"/>
        <v>17</v>
      </c>
      <c r="O1722" s="6">
        <f t="shared" si="105"/>
        <v>5</v>
      </c>
      <c r="P1722" s="6">
        <f t="shared" si="106"/>
        <v>22</v>
      </c>
      <c r="Q1722" s="6">
        <f t="shared" si="107"/>
        <v>35</v>
      </c>
      <c r="R1722">
        <v>178</v>
      </c>
      <c r="S1722">
        <v>3866</v>
      </c>
      <c r="T1722" s="4">
        <v>688.14800000000002</v>
      </c>
      <c r="U1722" t="s">
        <v>447</v>
      </c>
      <c r="V1722" t="s">
        <v>447</v>
      </c>
      <c r="W1722" t="s">
        <v>21</v>
      </c>
      <c r="X1722" t="s">
        <v>145</v>
      </c>
      <c r="Y1722" t="s">
        <v>23</v>
      </c>
      <c r="Z1722" t="s">
        <v>37</v>
      </c>
    </row>
    <row r="1723" spans="1:26" x14ac:dyDescent="0.2">
      <c r="A1723" s="1">
        <v>43630</v>
      </c>
      <c r="B1723" t="s">
        <v>36</v>
      </c>
      <c r="C1723" t="s">
        <v>35</v>
      </c>
      <c r="D1723" t="s">
        <v>34</v>
      </c>
      <c r="E1723" t="s">
        <v>337</v>
      </c>
      <c r="F1723" s="3" t="s">
        <v>17</v>
      </c>
      <c r="G1723" s="3">
        <f>WEEKDAY(A1723,2)</f>
        <v>5</v>
      </c>
      <c r="H1723" s="7">
        <f>N1723+O1723/60</f>
        <v>11.5</v>
      </c>
      <c r="I1723" s="7">
        <f>P1723+Q1723/60</f>
        <v>12.833333333333334</v>
      </c>
      <c r="J1723" s="4">
        <f>IFERROR(VLOOKUP($U1723,TONGHOPVERSION!$A$3:$G$240,6,FALSE),VLOOKUP($B1723,TONGHOPVERSION!$A$3:$G$240,6,FALSE))</f>
        <v>236.34688949060637</v>
      </c>
      <c r="K1723" s="4">
        <f>IFERROR(VLOOKUP($U1723,TONGHOPVERSION!$A$3:$G$240,7,FALSE),VLOOKUP($B1723,TONGHOPVERSION!$A$3:$G$240,7,FALSE))</f>
        <v>201.94443000170284</v>
      </c>
      <c r="L1723" s="2">
        <v>0.47916666666666669</v>
      </c>
      <c r="M1723" s="2">
        <v>0.53472222222222221</v>
      </c>
      <c r="N1723" s="6">
        <f t="shared" si="104"/>
        <v>11</v>
      </c>
      <c r="O1723" s="6">
        <f t="shared" si="105"/>
        <v>30</v>
      </c>
      <c r="P1723" s="6">
        <f t="shared" si="106"/>
        <v>12</v>
      </c>
      <c r="Q1723" s="6">
        <f t="shared" si="107"/>
        <v>50</v>
      </c>
      <c r="R1723">
        <v>178</v>
      </c>
      <c r="S1723">
        <v>604</v>
      </c>
      <c r="T1723" s="4">
        <v>107.512</v>
      </c>
      <c r="U1723" t="s">
        <v>36</v>
      </c>
      <c r="V1723" t="s">
        <v>36</v>
      </c>
      <c r="W1723" t="s">
        <v>36</v>
      </c>
      <c r="X1723" t="s">
        <v>16</v>
      </c>
      <c r="Y1723" t="s">
        <v>30</v>
      </c>
      <c r="Z1723" t="s">
        <v>37</v>
      </c>
    </row>
    <row r="1724" spans="1:26" x14ac:dyDescent="0.2">
      <c r="A1724" s="1">
        <v>43630</v>
      </c>
      <c r="B1724" t="s">
        <v>159</v>
      </c>
      <c r="C1724" t="s">
        <v>124</v>
      </c>
      <c r="D1724" t="s">
        <v>27</v>
      </c>
      <c r="E1724" t="s">
        <v>372</v>
      </c>
      <c r="F1724" s="3" t="s">
        <v>17</v>
      </c>
      <c r="G1724" s="3">
        <f>WEEKDAY(A1724,2)</f>
        <v>5</v>
      </c>
      <c r="H1724" s="7">
        <f>N1724+O1724/60</f>
        <v>1.6666666666666665</v>
      </c>
      <c r="I1724" s="7">
        <f>P1724+Q1724/60</f>
        <v>3.75</v>
      </c>
      <c r="J1724" s="4">
        <f>IFERROR(VLOOKUP($U1724,TONGHOPVERSION!$A$3:$G$240,6,FALSE),VLOOKUP($B1724,TONGHOPVERSION!$A$3:$G$240,6,FALSE))</f>
        <v>284.2128245548555</v>
      </c>
      <c r="K1724" s="4">
        <f>IFERROR(VLOOKUP($U1724,TONGHOPVERSION!$A$3:$G$240,7,FALSE),VLOOKUP($B1724,TONGHOPVERSION!$A$3:$G$240,7,FALSE))</f>
        <v>306.08961374632247</v>
      </c>
      <c r="L1724" s="2">
        <v>6.9444444444444434E-2</v>
      </c>
      <c r="M1724" s="2">
        <v>0.15625</v>
      </c>
      <c r="N1724" s="6">
        <f t="shared" si="104"/>
        <v>1</v>
      </c>
      <c r="O1724" s="6">
        <f t="shared" si="105"/>
        <v>40</v>
      </c>
      <c r="P1724" s="6">
        <f t="shared" si="106"/>
        <v>3</v>
      </c>
      <c r="Q1724" s="6">
        <f t="shared" si="107"/>
        <v>45</v>
      </c>
      <c r="R1724">
        <v>178</v>
      </c>
      <c r="S1724">
        <v>1107</v>
      </c>
      <c r="T1724" s="4">
        <v>197.04599999999999</v>
      </c>
      <c r="U1724" t="s">
        <v>123</v>
      </c>
      <c r="V1724" t="s">
        <v>123</v>
      </c>
      <c r="W1724" t="s">
        <v>125</v>
      </c>
      <c r="X1724" t="s">
        <v>16</v>
      </c>
      <c r="Y1724" t="s">
        <v>30</v>
      </c>
      <c r="Z1724" t="s">
        <v>37</v>
      </c>
    </row>
    <row r="1725" spans="1:26" x14ac:dyDescent="0.2">
      <c r="A1725" s="1">
        <v>43630</v>
      </c>
      <c r="B1725" t="s">
        <v>94</v>
      </c>
      <c r="C1725" t="s">
        <v>27</v>
      </c>
      <c r="D1725" t="s">
        <v>35</v>
      </c>
      <c r="E1725" t="s">
        <v>777</v>
      </c>
      <c r="F1725" s="3" t="s">
        <v>17</v>
      </c>
      <c r="G1725" s="3">
        <f>WEEKDAY(A1725,2)</f>
        <v>5</v>
      </c>
      <c r="H1725" s="7">
        <f>N1725+O1725/60</f>
        <v>4.5</v>
      </c>
      <c r="I1725" s="7">
        <f>P1725+Q1725/60</f>
        <v>6.583333333333333</v>
      </c>
      <c r="J1725" s="4">
        <f>IFERROR(VLOOKUP($U1725,TONGHOPVERSION!$A$3:$G$240,6,FALSE),VLOOKUP($B1725,TONGHOPVERSION!$A$3:$G$240,6,FALSE))</f>
        <v>381.62004815649715</v>
      </c>
      <c r="K1725" s="4">
        <f>IFERROR(VLOOKUP($U1725,TONGHOPVERSION!$A$3:$G$240,7,FALSE),VLOOKUP($B1725,TONGHOPVERSION!$A$3:$G$240,7,FALSE))</f>
        <v>329.70071085785668</v>
      </c>
      <c r="L1725" s="2">
        <v>0.1875</v>
      </c>
      <c r="M1725" s="2">
        <v>0.27430555555555552</v>
      </c>
      <c r="N1725" s="6">
        <f t="shared" si="104"/>
        <v>4</v>
      </c>
      <c r="O1725" s="6">
        <f t="shared" si="105"/>
        <v>30</v>
      </c>
      <c r="P1725" s="6">
        <f t="shared" si="106"/>
        <v>6</v>
      </c>
      <c r="Q1725" s="6">
        <f t="shared" si="107"/>
        <v>35</v>
      </c>
      <c r="R1725">
        <v>178</v>
      </c>
      <c r="S1725">
        <v>1133</v>
      </c>
      <c r="T1725" s="4">
        <v>201.67400000000001</v>
      </c>
      <c r="U1725" t="s">
        <v>92</v>
      </c>
      <c r="V1725" t="s">
        <v>92</v>
      </c>
      <c r="W1725" t="s">
        <v>92</v>
      </c>
      <c r="X1725" t="s">
        <v>16</v>
      </c>
      <c r="Y1725" t="s">
        <v>30</v>
      </c>
      <c r="Z1725" t="s">
        <v>37</v>
      </c>
    </row>
    <row r="1726" spans="1:26" x14ac:dyDescent="0.2">
      <c r="A1726" s="1">
        <v>43630</v>
      </c>
      <c r="B1726" t="s">
        <v>33</v>
      </c>
      <c r="C1726" t="s">
        <v>34</v>
      </c>
      <c r="D1726" t="s">
        <v>35</v>
      </c>
      <c r="E1726" t="s">
        <v>729</v>
      </c>
      <c r="F1726" s="3" t="s">
        <v>17</v>
      </c>
      <c r="G1726" s="3">
        <f>WEEKDAY(A1726,2)</f>
        <v>5</v>
      </c>
      <c r="H1726" s="7">
        <f>N1726+O1726/60</f>
        <v>9.5</v>
      </c>
      <c r="I1726" s="7">
        <f>P1726+Q1726/60</f>
        <v>10.833333333333334</v>
      </c>
      <c r="J1726" s="4">
        <f>IFERROR(VLOOKUP($U1726,TONGHOPVERSION!$A$3:$G$240,6,FALSE),VLOOKUP($B1726,TONGHOPVERSION!$A$3:$G$240,6,FALSE))</f>
        <v>236.34688949060637</v>
      </c>
      <c r="K1726" s="4">
        <f>IFERROR(VLOOKUP($U1726,TONGHOPVERSION!$A$3:$G$240,7,FALSE),VLOOKUP($B1726,TONGHOPVERSION!$A$3:$G$240,7,FALSE))</f>
        <v>201.94443000170284</v>
      </c>
      <c r="L1726" s="2">
        <v>0.39583333333333331</v>
      </c>
      <c r="M1726" s="2">
        <v>0.4513888888888889</v>
      </c>
      <c r="N1726" s="6">
        <f t="shared" si="104"/>
        <v>9</v>
      </c>
      <c r="O1726" s="6">
        <f t="shared" si="105"/>
        <v>30</v>
      </c>
      <c r="P1726" s="6">
        <f t="shared" si="106"/>
        <v>10</v>
      </c>
      <c r="Q1726" s="6">
        <f t="shared" si="107"/>
        <v>50</v>
      </c>
      <c r="R1726">
        <v>178</v>
      </c>
      <c r="S1726">
        <v>604</v>
      </c>
      <c r="T1726" s="4">
        <v>107.512</v>
      </c>
      <c r="U1726" t="s">
        <v>36</v>
      </c>
      <c r="V1726" t="s">
        <v>36</v>
      </c>
      <c r="W1726" t="s">
        <v>36</v>
      </c>
      <c r="X1726" t="s">
        <v>16</v>
      </c>
      <c r="Y1726" t="s">
        <v>30</v>
      </c>
      <c r="Z1726" t="s">
        <v>288</v>
      </c>
    </row>
    <row r="1727" spans="1:26" x14ac:dyDescent="0.2">
      <c r="A1727" s="1">
        <v>43630</v>
      </c>
      <c r="B1727" t="s">
        <v>33</v>
      </c>
      <c r="C1727" t="s">
        <v>34</v>
      </c>
      <c r="D1727" t="s">
        <v>35</v>
      </c>
      <c r="E1727" t="s">
        <v>255</v>
      </c>
      <c r="F1727" s="3" t="s">
        <v>17</v>
      </c>
      <c r="G1727" s="3">
        <f>WEEKDAY(A1727,2)</f>
        <v>5</v>
      </c>
      <c r="H1727" s="7">
        <f>N1727+O1727/60</f>
        <v>6</v>
      </c>
      <c r="I1727" s="7">
        <f>P1727+Q1727/60</f>
        <v>7.333333333333333</v>
      </c>
      <c r="J1727" s="4">
        <f>IFERROR(VLOOKUP($U1727,TONGHOPVERSION!$A$3:$G$240,6,FALSE),VLOOKUP($B1727,TONGHOPVERSION!$A$3:$G$240,6,FALSE))</f>
        <v>236.34688949060637</v>
      </c>
      <c r="K1727" s="4">
        <f>IFERROR(VLOOKUP($U1727,TONGHOPVERSION!$A$3:$G$240,7,FALSE),VLOOKUP($B1727,TONGHOPVERSION!$A$3:$G$240,7,FALSE))</f>
        <v>201.94443000170284</v>
      </c>
      <c r="L1727" s="2">
        <v>0.25</v>
      </c>
      <c r="M1727" s="2">
        <v>0.30555555555555552</v>
      </c>
      <c r="N1727" s="6">
        <f t="shared" si="104"/>
        <v>6</v>
      </c>
      <c r="O1727" s="6">
        <f t="shared" si="105"/>
        <v>0</v>
      </c>
      <c r="P1727" s="6">
        <f t="shared" si="106"/>
        <v>7</v>
      </c>
      <c r="Q1727" s="6">
        <f t="shared" si="107"/>
        <v>20</v>
      </c>
      <c r="R1727">
        <v>184</v>
      </c>
      <c r="S1727">
        <v>604</v>
      </c>
      <c r="T1727" s="4">
        <v>111.136</v>
      </c>
      <c r="U1727" t="s">
        <v>36</v>
      </c>
      <c r="V1727" t="s">
        <v>36</v>
      </c>
      <c r="W1727" t="s">
        <v>36</v>
      </c>
      <c r="X1727" t="s">
        <v>16</v>
      </c>
      <c r="Y1727" t="s">
        <v>30</v>
      </c>
      <c r="Z1727" t="s">
        <v>37</v>
      </c>
    </row>
    <row r="1728" spans="1:26" x14ac:dyDescent="0.2">
      <c r="A1728" s="1">
        <v>43630</v>
      </c>
      <c r="B1728" t="s">
        <v>33</v>
      </c>
      <c r="C1728" t="s">
        <v>34</v>
      </c>
      <c r="D1728" t="s">
        <v>35</v>
      </c>
      <c r="E1728" t="s">
        <v>300</v>
      </c>
      <c r="F1728" s="3" t="s">
        <v>17</v>
      </c>
      <c r="G1728" s="3">
        <f>WEEKDAY(A1728,2)</f>
        <v>5</v>
      </c>
      <c r="H1728" s="7">
        <f>N1728+O1728/60</f>
        <v>1.5</v>
      </c>
      <c r="I1728" s="7">
        <f>P1728+Q1728/60</f>
        <v>2.8333333333333335</v>
      </c>
      <c r="J1728" s="4">
        <f>IFERROR(VLOOKUP($U1728,TONGHOPVERSION!$A$3:$G$240,6,FALSE),VLOOKUP($B1728,TONGHOPVERSION!$A$3:$G$240,6,FALSE))</f>
        <v>236.34688949060637</v>
      </c>
      <c r="K1728" s="4">
        <f>IFERROR(VLOOKUP($U1728,TONGHOPVERSION!$A$3:$G$240,7,FALSE),VLOOKUP($B1728,TONGHOPVERSION!$A$3:$G$240,7,FALSE))</f>
        <v>201.94443000170284</v>
      </c>
      <c r="L1728" s="2">
        <v>6.25E-2</v>
      </c>
      <c r="M1728" s="2">
        <v>0.11805555555555557</v>
      </c>
      <c r="N1728" s="6">
        <f t="shared" si="104"/>
        <v>1</v>
      </c>
      <c r="O1728" s="6">
        <f t="shared" si="105"/>
        <v>30</v>
      </c>
      <c r="P1728" s="6">
        <f t="shared" si="106"/>
        <v>2</v>
      </c>
      <c r="Q1728" s="6">
        <f t="shared" si="107"/>
        <v>50</v>
      </c>
      <c r="R1728">
        <v>184</v>
      </c>
      <c r="S1728">
        <v>604</v>
      </c>
      <c r="T1728" s="4">
        <v>111.136</v>
      </c>
      <c r="U1728" t="s">
        <v>36</v>
      </c>
      <c r="V1728" t="s">
        <v>36</v>
      </c>
      <c r="W1728" t="s">
        <v>36</v>
      </c>
      <c r="X1728" t="s">
        <v>16</v>
      </c>
      <c r="Y1728" t="s">
        <v>30</v>
      </c>
      <c r="Z1728" t="s">
        <v>37</v>
      </c>
    </row>
    <row r="1729" spans="1:26" x14ac:dyDescent="0.2">
      <c r="A1729" s="1">
        <v>43630</v>
      </c>
      <c r="B1729" t="s">
        <v>370</v>
      </c>
      <c r="C1729" t="s">
        <v>34</v>
      </c>
      <c r="D1729" t="s">
        <v>266</v>
      </c>
      <c r="E1729" t="s">
        <v>369</v>
      </c>
      <c r="F1729" s="3" t="s">
        <v>17</v>
      </c>
      <c r="G1729" s="3">
        <f>WEEKDAY(A1729,2)</f>
        <v>5</v>
      </c>
      <c r="H1729" s="7">
        <f>N1729+O1729/60</f>
        <v>10.5</v>
      </c>
      <c r="I1729" s="7">
        <f>P1729+Q1729/60</f>
        <v>12</v>
      </c>
      <c r="J1729" s="4">
        <f>IFERROR(VLOOKUP($U1729,TONGHOPVERSION!$A$3:$G$240,6,FALSE),VLOOKUP($B1729,TONGHOPVERSION!$A$3:$G$240,6,FALSE))</f>
        <v>131.66180798657265</v>
      </c>
      <c r="K1729" s="4">
        <f>IFERROR(VLOOKUP($U1729,TONGHOPVERSION!$A$3:$G$240,7,FALSE),VLOOKUP($B1729,TONGHOPVERSION!$A$3:$G$240,7,FALSE))</f>
        <v>206.51813465495701</v>
      </c>
      <c r="L1729" s="2">
        <v>0.4375</v>
      </c>
      <c r="M1729" s="2">
        <v>0.5</v>
      </c>
      <c r="N1729" s="6">
        <f t="shared" si="104"/>
        <v>10</v>
      </c>
      <c r="O1729" s="6">
        <f t="shared" si="105"/>
        <v>30</v>
      </c>
      <c r="P1729" s="6">
        <f t="shared" si="106"/>
        <v>12</v>
      </c>
      <c r="Q1729" s="6">
        <f t="shared" si="107"/>
        <v>0</v>
      </c>
      <c r="R1729">
        <v>184</v>
      </c>
      <c r="S1729">
        <v>715</v>
      </c>
      <c r="T1729" s="4">
        <v>131.56</v>
      </c>
      <c r="U1729" t="s">
        <v>370</v>
      </c>
      <c r="V1729" t="s">
        <v>370</v>
      </c>
      <c r="W1729" t="s">
        <v>41</v>
      </c>
      <c r="X1729" t="s">
        <v>16</v>
      </c>
      <c r="Y1729" t="s">
        <v>30</v>
      </c>
      <c r="Z1729" t="s">
        <v>37</v>
      </c>
    </row>
    <row r="1730" spans="1:26" x14ac:dyDescent="0.2">
      <c r="A1730" s="1">
        <v>43630</v>
      </c>
      <c r="B1730" t="s">
        <v>36</v>
      </c>
      <c r="C1730" t="s">
        <v>35</v>
      </c>
      <c r="D1730" t="s">
        <v>34</v>
      </c>
      <c r="E1730" t="s">
        <v>371</v>
      </c>
      <c r="F1730" s="3" t="s">
        <v>17</v>
      </c>
      <c r="G1730" s="3">
        <f>WEEKDAY(A1730,2)</f>
        <v>5</v>
      </c>
      <c r="H1730" s="7">
        <f>N1730+O1730/60</f>
        <v>8.3333333333333339</v>
      </c>
      <c r="I1730" s="7">
        <f>P1730+Q1730/60</f>
        <v>9.6666666666666661</v>
      </c>
      <c r="J1730" s="4">
        <f>IFERROR(VLOOKUP($U1730,TONGHOPVERSION!$A$3:$G$240,6,FALSE),VLOOKUP($B1730,TONGHOPVERSION!$A$3:$G$240,6,FALSE))</f>
        <v>236.34688949060637</v>
      </c>
      <c r="K1730" s="4">
        <f>IFERROR(VLOOKUP($U1730,TONGHOPVERSION!$A$3:$G$240,7,FALSE),VLOOKUP($B1730,TONGHOPVERSION!$A$3:$G$240,7,FALSE))</f>
        <v>201.94443000170284</v>
      </c>
      <c r="L1730" s="2">
        <v>0.34722222222222227</v>
      </c>
      <c r="M1730" s="2">
        <v>0.40277777777777773</v>
      </c>
      <c r="N1730" s="6">
        <f t="shared" si="104"/>
        <v>8</v>
      </c>
      <c r="O1730" s="6">
        <f t="shared" si="105"/>
        <v>20</v>
      </c>
      <c r="P1730" s="6">
        <f t="shared" si="106"/>
        <v>9</v>
      </c>
      <c r="Q1730" s="6">
        <f t="shared" si="107"/>
        <v>40</v>
      </c>
      <c r="R1730">
        <v>184</v>
      </c>
      <c r="S1730">
        <v>604</v>
      </c>
      <c r="T1730" s="4">
        <v>111.136</v>
      </c>
      <c r="U1730" t="s">
        <v>36</v>
      </c>
      <c r="V1730" t="s">
        <v>36</v>
      </c>
      <c r="W1730" t="s">
        <v>36</v>
      </c>
      <c r="X1730" t="s">
        <v>16</v>
      </c>
      <c r="Y1730" t="s">
        <v>30</v>
      </c>
      <c r="Z1730" t="s">
        <v>37</v>
      </c>
    </row>
    <row r="1731" spans="1:26" x14ac:dyDescent="0.2">
      <c r="A1731" s="1">
        <v>43630</v>
      </c>
      <c r="B1731" t="s">
        <v>36</v>
      </c>
      <c r="C1731" t="s">
        <v>35</v>
      </c>
      <c r="D1731" t="s">
        <v>34</v>
      </c>
      <c r="E1731" t="s">
        <v>257</v>
      </c>
      <c r="F1731" s="3" t="s">
        <v>17</v>
      </c>
      <c r="G1731" s="3">
        <f>WEEKDAY(A1731,2)</f>
        <v>5</v>
      </c>
      <c r="H1731" s="7">
        <f>N1731+O1731/60</f>
        <v>4</v>
      </c>
      <c r="I1731" s="7">
        <f>P1731+Q1731/60</f>
        <v>5.333333333333333</v>
      </c>
      <c r="J1731" s="4">
        <f>IFERROR(VLOOKUP($U1731,TONGHOPVERSION!$A$3:$G$240,6,FALSE),VLOOKUP($B1731,TONGHOPVERSION!$A$3:$G$240,6,FALSE))</f>
        <v>236.34688949060637</v>
      </c>
      <c r="K1731" s="4">
        <f>IFERROR(VLOOKUP($U1731,TONGHOPVERSION!$A$3:$G$240,7,FALSE),VLOOKUP($B1731,TONGHOPVERSION!$A$3:$G$240,7,FALSE))</f>
        <v>201.94443000170284</v>
      </c>
      <c r="L1731" s="2">
        <v>0.16666666666666666</v>
      </c>
      <c r="M1731" s="2">
        <v>0.22222222222222221</v>
      </c>
      <c r="N1731" s="6">
        <f t="shared" ref="N1731:N1794" si="108">HOUR(L1731)</f>
        <v>4</v>
      </c>
      <c r="O1731" s="6">
        <f t="shared" ref="O1731:O1794" si="109">MINUTE(L1731)</f>
        <v>0</v>
      </c>
      <c r="P1731" s="6">
        <f t="shared" ref="P1731:P1794" si="110">HOUR(M1731)</f>
        <v>5</v>
      </c>
      <c r="Q1731" s="6">
        <f t="shared" ref="Q1731:Q1794" si="111">MINUTE(M1731)</f>
        <v>20</v>
      </c>
      <c r="R1731">
        <v>184</v>
      </c>
      <c r="S1731">
        <v>604</v>
      </c>
      <c r="T1731" s="4">
        <v>111.136</v>
      </c>
      <c r="U1731" t="s">
        <v>36</v>
      </c>
      <c r="V1731" t="s">
        <v>36</v>
      </c>
      <c r="W1731" t="s">
        <v>36</v>
      </c>
      <c r="X1731" t="s">
        <v>16</v>
      </c>
      <c r="Y1731" t="s">
        <v>30</v>
      </c>
      <c r="Z1731" t="s">
        <v>37</v>
      </c>
    </row>
    <row r="1732" spans="1:26" x14ac:dyDescent="0.2">
      <c r="A1732" s="1">
        <v>43630</v>
      </c>
      <c r="B1732" t="s">
        <v>375</v>
      </c>
      <c r="C1732" t="s">
        <v>266</v>
      </c>
      <c r="D1732" t="s">
        <v>34</v>
      </c>
      <c r="E1732" t="s">
        <v>374</v>
      </c>
      <c r="F1732" s="3" t="s">
        <v>17</v>
      </c>
      <c r="G1732" s="3">
        <f>WEEKDAY(A1732,2)</f>
        <v>5</v>
      </c>
      <c r="H1732" s="7">
        <f>N1732+O1732/60</f>
        <v>23.833333333333332</v>
      </c>
      <c r="I1732" s="7">
        <f>P1732+Q1732/60</f>
        <v>1.3333333333333333</v>
      </c>
      <c r="J1732" s="4">
        <f>IFERROR(VLOOKUP($U1732,TONGHOPVERSION!$A$3:$G$240,6,FALSE),VLOOKUP($B1732,TONGHOPVERSION!$A$3:$G$240,6,FALSE))</f>
        <v>131.66180798657265</v>
      </c>
      <c r="K1732" s="4">
        <f>IFERROR(VLOOKUP($U1732,TONGHOPVERSION!$A$3:$G$240,7,FALSE),VLOOKUP($B1732,TONGHOPVERSION!$A$3:$G$240,7,FALSE))</f>
        <v>206.51813465495701</v>
      </c>
      <c r="L1732" s="2">
        <v>0.99305555555555547</v>
      </c>
      <c r="M1732" s="2">
        <v>5.5555555555555552E-2</v>
      </c>
      <c r="N1732" s="6">
        <f t="shared" si="108"/>
        <v>23</v>
      </c>
      <c r="O1732" s="6">
        <f t="shared" si="109"/>
        <v>50</v>
      </c>
      <c r="P1732" s="6">
        <f t="shared" si="110"/>
        <v>1</v>
      </c>
      <c r="Q1732" s="6">
        <f t="shared" si="111"/>
        <v>20</v>
      </c>
      <c r="R1732">
        <v>184</v>
      </c>
      <c r="S1732">
        <v>715</v>
      </c>
      <c r="T1732" s="4">
        <v>131.56</v>
      </c>
      <c r="U1732" t="s">
        <v>370</v>
      </c>
      <c r="V1732" t="s">
        <v>370</v>
      </c>
      <c r="W1732" t="s">
        <v>41</v>
      </c>
      <c r="X1732" t="s">
        <v>16</v>
      </c>
      <c r="Y1732" t="s">
        <v>30</v>
      </c>
      <c r="Z1732" t="s">
        <v>37</v>
      </c>
    </row>
    <row r="1733" spans="1:26" x14ac:dyDescent="0.2">
      <c r="A1733" s="1">
        <v>43630</v>
      </c>
      <c r="B1733" t="s">
        <v>33</v>
      </c>
      <c r="C1733" t="s">
        <v>34</v>
      </c>
      <c r="D1733" t="s">
        <v>35</v>
      </c>
      <c r="E1733" t="s">
        <v>524</v>
      </c>
      <c r="F1733" s="3" t="s">
        <v>17</v>
      </c>
      <c r="G1733" s="3">
        <f>WEEKDAY(A1733,2)</f>
        <v>5</v>
      </c>
      <c r="H1733" s="7">
        <f>N1733+O1733/60</f>
        <v>9.1666666666666661</v>
      </c>
      <c r="I1733" s="7">
        <f>P1733+Q1733/60</f>
        <v>10.5</v>
      </c>
      <c r="J1733" s="4">
        <f>IFERROR(VLOOKUP($U1733,TONGHOPVERSION!$A$3:$G$240,6,FALSE),VLOOKUP($B1733,TONGHOPVERSION!$A$3:$G$240,6,FALSE))</f>
        <v>236.34688949060637</v>
      </c>
      <c r="K1733" s="4">
        <f>IFERROR(VLOOKUP($U1733,TONGHOPVERSION!$A$3:$G$240,7,FALSE),VLOOKUP($B1733,TONGHOPVERSION!$A$3:$G$240,7,FALSE))</f>
        <v>201.94443000170284</v>
      </c>
      <c r="L1733" s="2">
        <v>0.38194444444444442</v>
      </c>
      <c r="M1733" s="2">
        <v>0.4375</v>
      </c>
      <c r="N1733" s="6">
        <f t="shared" si="108"/>
        <v>9</v>
      </c>
      <c r="O1733" s="6">
        <f t="shared" si="109"/>
        <v>10</v>
      </c>
      <c r="P1733" s="6">
        <f t="shared" si="110"/>
        <v>10</v>
      </c>
      <c r="Q1733" s="6">
        <f t="shared" si="111"/>
        <v>30</v>
      </c>
      <c r="R1733">
        <v>203</v>
      </c>
      <c r="S1733">
        <v>604</v>
      </c>
      <c r="T1733" s="4">
        <v>122.61199999999999</v>
      </c>
      <c r="U1733" t="s">
        <v>36</v>
      </c>
      <c r="V1733" t="s">
        <v>36</v>
      </c>
      <c r="W1733" t="s">
        <v>36</v>
      </c>
      <c r="X1733" t="s">
        <v>16</v>
      </c>
      <c r="Y1733" t="s">
        <v>30</v>
      </c>
      <c r="Z1733" t="s">
        <v>37</v>
      </c>
    </row>
    <row r="1734" spans="1:26" x14ac:dyDescent="0.2">
      <c r="A1734" s="1">
        <v>43630</v>
      </c>
      <c r="B1734" t="s">
        <v>526</v>
      </c>
      <c r="C1734" t="s">
        <v>34</v>
      </c>
      <c r="D1734" t="s">
        <v>124</v>
      </c>
      <c r="E1734" t="s">
        <v>525</v>
      </c>
      <c r="F1734" s="3" t="s">
        <v>17</v>
      </c>
      <c r="G1734" s="3">
        <f>WEEKDAY(A1734,2)</f>
        <v>5</v>
      </c>
      <c r="H1734" s="7">
        <f>N1734+O1734/60</f>
        <v>5.25</v>
      </c>
      <c r="I1734" s="7">
        <f>P1734+Q1734/60</f>
        <v>6.5</v>
      </c>
      <c r="J1734" s="4">
        <f>IFERROR(VLOOKUP($U1734,TONGHOPVERSION!$A$3:$G$240,6,FALSE),VLOOKUP($B1734,TONGHOPVERSION!$A$3:$G$240,6,FALSE))</f>
        <v>156.26131566413531</v>
      </c>
      <c r="K1734" s="4">
        <f>IFERROR(VLOOKUP($U1734,TONGHOPVERSION!$A$3:$G$240,7,FALSE),VLOOKUP($B1734,TONGHOPVERSION!$A$3:$G$240,7,FALSE))</f>
        <v>181.64206266468781</v>
      </c>
      <c r="L1734" s="2">
        <v>0.21875</v>
      </c>
      <c r="M1734" s="2">
        <v>0.27083333333333331</v>
      </c>
      <c r="N1734" s="6">
        <f t="shared" si="108"/>
        <v>5</v>
      </c>
      <c r="O1734" s="6">
        <f t="shared" si="109"/>
        <v>15</v>
      </c>
      <c r="P1734" s="6">
        <f t="shared" si="110"/>
        <v>6</v>
      </c>
      <c r="Q1734" s="6">
        <f t="shared" si="111"/>
        <v>30</v>
      </c>
      <c r="R1734">
        <v>203</v>
      </c>
      <c r="S1734">
        <v>555</v>
      </c>
      <c r="T1734" s="4">
        <v>112.66500000000001</v>
      </c>
      <c r="U1734" t="s">
        <v>526</v>
      </c>
      <c r="V1734" t="s">
        <v>526</v>
      </c>
      <c r="W1734" t="s">
        <v>41</v>
      </c>
      <c r="X1734" t="s">
        <v>16</v>
      </c>
      <c r="Y1734" t="s">
        <v>30</v>
      </c>
      <c r="Z1734" t="s">
        <v>37</v>
      </c>
    </row>
    <row r="1735" spans="1:26" x14ac:dyDescent="0.2">
      <c r="A1735" s="1">
        <v>43630</v>
      </c>
      <c r="B1735" t="s">
        <v>128</v>
      </c>
      <c r="C1735" t="s">
        <v>34</v>
      </c>
      <c r="D1735" t="s">
        <v>27</v>
      </c>
      <c r="E1735" t="s">
        <v>397</v>
      </c>
      <c r="F1735" s="3" t="s">
        <v>17</v>
      </c>
      <c r="G1735" s="3">
        <f>WEEKDAY(A1735,2)</f>
        <v>5</v>
      </c>
      <c r="H1735" s="7">
        <f>N1735+O1735/60</f>
        <v>13.833333333333334</v>
      </c>
      <c r="I1735" s="7">
        <f>P1735+Q1735/60</f>
        <v>15.25</v>
      </c>
      <c r="J1735" s="4">
        <f>IFERROR(VLOOKUP($U1735,TONGHOPVERSION!$A$3:$G$240,6,FALSE),VLOOKUP($B1735,TONGHOPVERSION!$A$3:$G$240,6,FALSE))</f>
        <v>239.31340170869245</v>
      </c>
      <c r="K1735" s="4">
        <f>IFERROR(VLOOKUP($U1735,TONGHOPVERSION!$A$3:$G$240,7,FALSE),VLOOKUP($B1735,TONGHOPVERSION!$A$3:$G$240,7,FALSE))</f>
        <v>208.92363712533773</v>
      </c>
      <c r="L1735" s="2">
        <v>0.57638888888888895</v>
      </c>
      <c r="M1735" s="2">
        <v>0.63541666666666663</v>
      </c>
      <c r="N1735" s="6">
        <f t="shared" si="108"/>
        <v>13</v>
      </c>
      <c r="O1735" s="6">
        <f t="shared" si="109"/>
        <v>50</v>
      </c>
      <c r="P1735" s="6">
        <f t="shared" si="110"/>
        <v>15</v>
      </c>
      <c r="Q1735" s="6">
        <f t="shared" si="111"/>
        <v>15</v>
      </c>
      <c r="R1735">
        <v>203</v>
      </c>
      <c r="S1735">
        <v>602</v>
      </c>
      <c r="T1735" s="4">
        <v>122.206</v>
      </c>
      <c r="U1735" t="s">
        <v>129</v>
      </c>
      <c r="V1735" t="s">
        <v>129</v>
      </c>
      <c r="W1735" t="s">
        <v>129</v>
      </c>
      <c r="X1735" t="s">
        <v>16</v>
      </c>
      <c r="Y1735" t="s">
        <v>30</v>
      </c>
      <c r="Z1735" t="s">
        <v>37</v>
      </c>
    </row>
    <row r="1736" spans="1:26" x14ac:dyDescent="0.2">
      <c r="A1736" s="1">
        <v>43630</v>
      </c>
      <c r="B1736" t="s">
        <v>36</v>
      </c>
      <c r="C1736" t="s">
        <v>35</v>
      </c>
      <c r="D1736" t="s">
        <v>34</v>
      </c>
      <c r="E1736" t="s">
        <v>479</v>
      </c>
      <c r="F1736" s="3" t="s">
        <v>17</v>
      </c>
      <c r="G1736" s="3">
        <f>WEEKDAY(A1736,2)</f>
        <v>5</v>
      </c>
      <c r="H1736" s="7">
        <f>N1736+O1736/60</f>
        <v>11.166666666666666</v>
      </c>
      <c r="I1736" s="7">
        <f>P1736+Q1736/60</f>
        <v>12.5</v>
      </c>
      <c r="J1736" s="4">
        <f>IFERROR(VLOOKUP($U1736,TONGHOPVERSION!$A$3:$G$240,6,FALSE),VLOOKUP($B1736,TONGHOPVERSION!$A$3:$G$240,6,FALSE))</f>
        <v>236.34688949060637</v>
      </c>
      <c r="K1736" s="4">
        <f>IFERROR(VLOOKUP($U1736,TONGHOPVERSION!$A$3:$G$240,7,FALSE),VLOOKUP($B1736,TONGHOPVERSION!$A$3:$G$240,7,FALSE))</f>
        <v>201.94443000170284</v>
      </c>
      <c r="L1736" s="2">
        <v>0.46527777777777773</v>
      </c>
      <c r="M1736" s="2">
        <v>0.52083333333333337</v>
      </c>
      <c r="N1736" s="6">
        <f t="shared" si="108"/>
        <v>11</v>
      </c>
      <c r="O1736" s="6">
        <f t="shared" si="109"/>
        <v>10</v>
      </c>
      <c r="P1736" s="6">
        <f t="shared" si="110"/>
        <v>12</v>
      </c>
      <c r="Q1736" s="6">
        <f t="shared" si="111"/>
        <v>30</v>
      </c>
      <c r="R1736">
        <v>203</v>
      </c>
      <c r="S1736">
        <v>604</v>
      </c>
      <c r="T1736" s="4">
        <v>122.61199999999999</v>
      </c>
      <c r="U1736" t="s">
        <v>36</v>
      </c>
      <c r="V1736" t="s">
        <v>36</v>
      </c>
      <c r="W1736" t="s">
        <v>36</v>
      </c>
      <c r="X1736" t="s">
        <v>16</v>
      </c>
      <c r="Y1736" t="s">
        <v>30</v>
      </c>
      <c r="Z1736" t="s">
        <v>37</v>
      </c>
    </row>
    <row r="1737" spans="1:26" x14ac:dyDescent="0.2">
      <c r="A1737" s="1">
        <v>43630</v>
      </c>
      <c r="B1737" t="s">
        <v>36</v>
      </c>
      <c r="C1737" t="s">
        <v>35</v>
      </c>
      <c r="D1737" t="s">
        <v>34</v>
      </c>
      <c r="E1737" t="s">
        <v>527</v>
      </c>
      <c r="F1737" s="3" t="s">
        <v>17</v>
      </c>
      <c r="G1737" s="3">
        <f>WEEKDAY(A1737,2)</f>
        <v>5</v>
      </c>
      <c r="H1737" s="7">
        <f>N1737+O1737/60</f>
        <v>3.1666666666666665</v>
      </c>
      <c r="I1737" s="7">
        <f>P1737+Q1737/60</f>
        <v>4.583333333333333</v>
      </c>
      <c r="J1737" s="4">
        <f>IFERROR(VLOOKUP($U1737,TONGHOPVERSION!$A$3:$G$240,6,FALSE),VLOOKUP($B1737,TONGHOPVERSION!$A$3:$G$240,6,FALSE))</f>
        <v>236.34688949060637</v>
      </c>
      <c r="K1737" s="4">
        <f>IFERROR(VLOOKUP($U1737,TONGHOPVERSION!$A$3:$G$240,7,FALSE),VLOOKUP($B1737,TONGHOPVERSION!$A$3:$G$240,7,FALSE))</f>
        <v>201.94443000170284</v>
      </c>
      <c r="L1737" s="2">
        <v>0.13194444444444445</v>
      </c>
      <c r="M1737" s="2">
        <v>0.19097222222222221</v>
      </c>
      <c r="N1737" s="6">
        <f t="shared" si="108"/>
        <v>3</v>
      </c>
      <c r="O1737" s="6">
        <f t="shared" si="109"/>
        <v>10</v>
      </c>
      <c r="P1737" s="6">
        <f t="shared" si="110"/>
        <v>4</v>
      </c>
      <c r="Q1737" s="6">
        <f t="shared" si="111"/>
        <v>35</v>
      </c>
      <c r="R1737">
        <v>203</v>
      </c>
      <c r="S1737">
        <v>604</v>
      </c>
      <c r="T1737" s="4">
        <v>122.61199999999999</v>
      </c>
      <c r="U1737" t="s">
        <v>36</v>
      </c>
      <c r="V1737" t="s">
        <v>36</v>
      </c>
      <c r="W1737" t="s">
        <v>36</v>
      </c>
      <c r="X1737" t="s">
        <v>16</v>
      </c>
      <c r="Y1737" t="s">
        <v>30</v>
      </c>
      <c r="Z1737" t="s">
        <v>37</v>
      </c>
    </row>
    <row r="1738" spans="1:26" x14ac:dyDescent="0.2">
      <c r="A1738" s="1">
        <v>43630</v>
      </c>
      <c r="B1738" t="s">
        <v>530</v>
      </c>
      <c r="C1738" t="s">
        <v>124</v>
      </c>
      <c r="D1738" t="s">
        <v>34</v>
      </c>
      <c r="E1738" t="s">
        <v>529</v>
      </c>
      <c r="F1738" s="3" t="s">
        <v>17</v>
      </c>
      <c r="G1738" s="3">
        <f>WEEKDAY(A1738,2)</f>
        <v>5</v>
      </c>
      <c r="H1738" s="7">
        <f>N1738+O1738/60</f>
        <v>7.166666666666667</v>
      </c>
      <c r="I1738" s="7">
        <f>P1738+Q1738/60</f>
        <v>8.4166666666666661</v>
      </c>
      <c r="J1738" s="4">
        <f>IFERROR(VLOOKUP($U1738,TONGHOPVERSION!$A$3:$G$240,6,FALSE),VLOOKUP($B1738,TONGHOPVERSION!$A$3:$G$240,6,FALSE))</f>
        <v>156.26131566413531</v>
      </c>
      <c r="K1738" s="4">
        <f>IFERROR(VLOOKUP($U1738,TONGHOPVERSION!$A$3:$G$240,7,FALSE),VLOOKUP($B1738,TONGHOPVERSION!$A$3:$G$240,7,FALSE))</f>
        <v>181.64206266468781</v>
      </c>
      <c r="L1738" s="2">
        <v>0.2986111111111111</v>
      </c>
      <c r="M1738" s="2">
        <v>0.35069444444444442</v>
      </c>
      <c r="N1738" s="6">
        <f t="shared" si="108"/>
        <v>7</v>
      </c>
      <c r="O1738" s="6">
        <f t="shared" si="109"/>
        <v>10</v>
      </c>
      <c r="P1738" s="6">
        <f t="shared" si="110"/>
        <v>8</v>
      </c>
      <c r="Q1738" s="6">
        <f t="shared" si="111"/>
        <v>25</v>
      </c>
      <c r="R1738">
        <v>203</v>
      </c>
      <c r="S1738">
        <v>555</v>
      </c>
      <c r="T1738" s="4">
        <v>112.66500000000001</v>
      </c>
      <c r="U1738" t="s">
        <v>526</v>
      </c>
      <c r="V1738" t="s">
        <v>526</v>
      </c>
      <c r="W1738" t="s">
        <v>41</v>
      </c>
      <c r="X1738" t="s">
        <v>16</v>
      </c>
      <c r="Y1738" t="s">
        <v>30</v>
      </c>
      <c r="Z1738" t="s">
        <v>37</v>
      </c>
    </row>
    <row r="1739" spans="1:26" x14ac:dyDescent="0.2">
      <c r="A1739" s="1">
        <v>43630</v>
      </c>
      <c r="B1739" t="s">
        <v>133</v>
      </c>
      <c r="C1739" t="s">
        <v>27</v>
      </c>
      <c r="D1739" t="s">
        <v>134</v>
      </c>
      <c r="E1739" t="s">
        <v>365</v>
      </c>
      <c r="F1739" s="3" t="s">
        <v>17</v>
      </c>
      <c r="G1739" s="3">
        <f>WEEKDAY(A1739,2)</f>
        <v>5</v>
      </c>
      <c r="H1739" s="7">
        <f>N1739+O1739/60</f>
        <v>19.083333333333332</v>
      </c>
      <c r="I1739" s="7">
        <f>P1739+Q1739/60</f>
        <v>22.75</v>
      </c>
      <c r="J1739" s="4">
        <f>IFERROR(VLOOKUP($U1739,TONGHOPVERSION!$A$3:$G$240,6,FALSE),VLOOKUP($B1739,TONGHOPVERSION!$A$3:$G$240,6,FALSE))</f>
        <v>401.34366795269432</v>
      </c>
      <c r="K1739" s="4">
        <f>IFERROR(VLOOKUP($U1739,TONGHOPVERSION!$A$3:$G$240,7,FALSE),VLOOKUP($B1739,TONGHOPVERSION!$A$3:$G$240,7,FALSE))</f>
        <v>581.55853960552042</v>
      </c>
      <c r="L1739" s="2">
        <v>0.79513888888888884</v>
      </c>
      <c r="M1739" s="2">
        <v>0.94791666666666663</v>
      </c>
      <c r="N1739" s="6">
        <f t="shared" si="108"/>
        <v>19</v>
      </c>
      <c r="O1739" s="6">
        <f t="shared" si="109"/>
        <v>5</v>
      </c>
      <c r="P1739" s="6">
        <f t="shared" si="110"/>
        <v>22</v>
      </c>
      <c r="Q1739" s="6">
        <f t="shared" si="111"/>
        <v>45</v>
      </c>
      <c r="R1739">
        <v>203</v>
      </c>
      <c r="S1739">
        <v>2203</v>
      </c>
      <c r="T1739" s="4">
        <v>447.209</v>
      </c>
      <c r="U1739" t="s">
        <v>133</v>
      </c>
      <c r="V1739" t="s">
        <v>133</v>
      </c>
      <c r="W1739" t="s">
        <v>21</v>
      </c>
      <c r="X1739" t="s">
        <v>135</v>
      </c>
      <c r="Y1739" t="s">
        <v>23</v>
      </c>
      <c r="Z1739" t="s">
        <v>37</v>
      </c>
    </row>
    <row r="1740" spans="1:26" x14ac:dyDescent="0.2">
      <c r="A1740" s="1">
        <v>43630</v>
      </c>
      <c r="B1740" t="s">
        <v>137</v>
      </c>
      <c r="C1740" t="s">
        <v>134</v>
      </c>
      <c r="D1740" t="s">
        <v>27</v>
      </c>
      <c r="E1740" t="s">
        <v>368</v>
      </c>
      <c r="F1740" s="3" t="s">
        <v>17</v>
      </c>
      <c r="G1740" s="3">
        <f>WEEKDAY(A1740,2)</f>
        <v>5</v>
      </c>
      <c r="H1740" s="7">
        <f>N1740+O1740/60</f>
        <v>23.75</v>
      </c>
      <c r="I1740" s="7">
        <f>P1740+Q1740/60</f>
        <v>3.4166666666666665</v>
      </c>
      <c r="J1740" s="4">
        <f>IFERROR(VLOOKUP($U1740,TONGHOPVERSION!$A$3:$G$240,6,FALSE),VLOOKUP($B1740,TONGHOPVERSION!$A$3:$G$240,6,FALSE))</f>
        <v>401.34366795269432</v>
      </c>
      <c r="K1740" s="4">
        <f>IFERROR(VLOOKUP($U1740,TONGHOPVERSION!$A$3:$G$240,7,FALSE),VLOOKUP($B1740,TONGHOPVERSION!$A$3:$G$240,7,FALSE))</f>
        <v>581.55853960552042</v>
      </c>
      <c r="L1740" s="2">
        <v>0.98958333333333337</v>
      </c>
      <c r="M1740" s="2">
        <v>0.1423611111111111</v>
      </c>
      <c r="N1740" s="6">
        <f t="shared" si="108"/>
        <v>23</v>
      </c>
      <c r="O1740" s="6">
        <f t="shared" si="109"/>
        <v>45</v>
      </c>
      <c r="P1740" s="6">
        <f t="shared" si="110"/>
        <v>3</v>
      </c>
      <c r="Q1740" s="6">
        <f t="shared" si="111"/>
        <v>25</v>
      </c>
      <c r="R1740">
        <v>203</v>
      </c>
      <c r="S1740">
        <v>2203</v>
      </c>
      <c r="T1740" s="4">
        <v>447.209</v>
      </c>
      <c r="U1740" t="s">
        <v>133</v>
      </c>
      <c r="V1740" t="s">
        <v>133</v>
      </c>
      <c r="W1740" t="s">
        <v>21</v>
      </c>
      <c r="X1740" t="s">
        <v>135</v>
      </c>
      <c r="Y1740" t="s">
        <v>23</v>
      </c>
      <c r="Z1740" t="s">
        <v>37</v>
      </c>
    </row>
    <row r="1741" spans="1:26" x14ac:dyDescent="0.2">
      <c r="A1741" s="1">
        <v>43630</v>
      </c>
      <c r="B1741" t="s">
        <v>128</v>
      </c>
      <c r="C1741" t="s">
        <v>34</v>
      </c>
      <c r="D1741" t="s">
        <v>27</v>
      </c>
      <c r="E1741" t="s">
        <v>360</v>
      </c>
      <c r="F1741" s="3" t="s">
        <v>17</v>
      </c>
      <c r="G1741" s="3">
        <f>WEEKDAY(A1741,2)</f>
        <v>5</v>
      </c>
      <c r="H1741" s="7">
        <f>N1741+O1741/60</f>
        <v>12.833333333333334</v>
      </c>
      <c r="I1741" s="7">
        <f>P1741+Q1741/60</f>
        <v>14.25</v>
      </c>
      <c r="J1741" s="4">
        <f>IFERROR(VLOOKUP($U1741,TONGHOPVERSION!$A$3:$G$240,6,FALSE),VLOOKUP($B1741,TONGHOPVERSION!$A$3:$G$240,6,FALSE))</f>
        <v>239.31340170869245</v>
      </c>
      <c r="K1741" s="4">
        <f>IFERROR(VLOOKUP($U1741,TONGHOPVERSION!$A$3:$G$240,7,FALSE),VLOOKUP($B1741,TONGHOPVERSION!$A$3:$G$240,7,FALSE))</f>
        <v>208.92363712533773</v>
      </c>
      <c r="L1741" s="2">
        <v>0.53472222222222221</v>
      </c>
      <c r="M1741" s="2">
        <v>0.59375</v>
      </c>
      <c r="N1741" s="6">
        <f t="shared" si="108"/>
        <v>12</v>
      </c>
      <c r="O1741" s="6">
        <f t="shared" si="109"/>
        <v>50</v>
      </c>
      <c r="P1741" s="6">
        <f t="shared" si="110"/>
        <v>14</v>
      </c>
      <c r="Q1741" s="6">
        <f t="shared" si="111"/>
        <v>15</v>
      </c>
      <c r="R1741">
        <v>203</v>
      </c>
      <c r="S1741">
        <v>602</v>
      </c>
      <c r="T1741" s="4">
        <v>122.206</v>
      </c>
      <c r="U1741" t="s">
        <v>129</v>
      </c>
      <c r="V1741" t="s">
        <v>129</v>
      </c>
      <c r="W1741" t="s">
        <v>129</v>
      </c>
      <c r="X1741" t="s">
        <v>16</v>
      </c>
      <c r="Y1741" t="s">
        <v>30</v>
      </c>
      <c r="Z1741" t="s">
        <v>37</v>
      </c>
    </row>
    <row r="1742" spans="1:26" x14ac:dyDescent="0.2">
      <c r="A1742" s="1">
        <v>43630</v>
      </c>
      <c r="B1742" t="s">
        <v>92</v>
      </c>
      <c r="C1742" t="s">
        <v>35</v>
      </c>
      <c r="D1742" t="s">
        <v>27</v>
      </c>
      <c r="E1742" t="s">
        <v>130</v>
      </c>
      <c r="F1742" s="3" t="s">
        <v>17</v>
      </c>
      <c r="G1742" s="3">
        <f>WEEKDAY(A1742,2)</f>
        <v>5</v>
      </c>
      <c r="H1742" s="7">
        <f>N1742+O1742/60</f>
        <v>2</v>
      </c>
      <c r="I1742" s="7">
        <f>P1742+Q1742/60</f>
        <v>4.166666666666667</v>
      </c>
      <c r="J1742" s="4">
        <f>IFERROR(VLOOKUP($U1742,TONGHOPVERSION!$A$3:$G$240,6,FALSE),VLOOKUP($B1742,TONGHOPVERSION!$A$3:$G$240,6,FALSE))</f>
        <v>381.62004815649715</v>
      </c>
      <c r="K1742" s="4">
        <f>IFERROR(VLOOKUP($U1742,TONGHOPVERSION!$A$3:$G$240,7,FALSE),VLOOKUP($B1742,TONGHOPVERSION!$A$3:$G$240,7,FALSE))</f>
        <v>329.70071085785668</v>
      </c>
      <c r="L1742" s="2">
        <v>8.3333333333333329E-2</v>
      </c>
      <c r="M1742" s="2">
        <v>0.17361111111111113</v>
      </c>
      <c r="N1742" s="6">
        <f t="shared" si="108"/>
        <v>2</v>
      </c>
      <c r="O1742" s="6">
        <f t="shared" si="109"/>
        <v>0</v>
      </c>
      <c r="P1742" s="6">
        <f t="shared" si="110"/>
        <v>4</v>
      </c>
      <c r="Q1742" s="6">
        <f t="shared" si="111"/>
        <v>10</v>
      </c>
      <c r="R1742">
        <v>203</v>
      </c>
      <c r="S1742">
        <v>1133</v>
      </c>
      <c r="T1742" s="4">
        <v>229.999</v>
      </c>
      <c r="U1742" t="s">
        <v>92</v>
      </c>
      <c r="V1742" t="s">
        <v>92</v>
      </c>
      <c r="W1742" t="s">
        <v>92</v>
      </c>
      <c r="X1742" t="s">
        <v>16</v>
      </c>
      <c r="Y1742" t="s">
        <v>30</v>
      </c>
      <c r="Z1742" t="s">
        <v>37</v>
      </c>
    </row>
    <row r="1743" spans="1:26" x14ac:dyDescent="0.2">
      <c r="A1743" s="1">
        <v>43630</v>
      </c>
      <c r="B1743" t="s">
        <v>129</v>
      </c>
      <c r="C1743" t="s">
        <v>27</v>
      </c>
      <c r="D1743" t="s">
        <v>34</v>
      </c>
      <c r="E1743" t="s">
        <v>361</v>
      </c>
      <c r="F1743" s="3" t="s">
        <v>17</v>
      </c>
      <c r="G1743" s="3">
        <f>WEEKDAY(A1743,2)</f>
        <v>5</v>
      </c>
      <c r="H1743" s="7">
        <f>N1743+O1743/60</f>
        <v>10.5</v>
      </c>
      <c r="I1743" s="7">
        <f>P1743+Q1743/60</f>
        <v>11.833333333333334</v>
      </c>
      <c r="J1743" s="4">
        <f>IFERROR(VLOOKUP($U1743,TONGHOPVERSION!$A$3:$G$240,6,FALSE),VLOOKUP($B1743,TONGHOPVERSION!$A$3:$G$240,6,FALSE))</f>
        <v>239.31340170869245</v>
      </c>
      <c r="K1743" s="4">
        <f>IFERROR(VLOOKUP($U1743,TONGHOPVERSION!$A$3:$G$240,7,FALSE),VLOOKUP($B1743,TONGHOPVERSION!$A$3:$G$240,7,FALSE))</f>
        <v>208.92363712533773</v>
      </c>
      <c r="L1743" s="2">
        <v>0.4375</v>
      </c>
      <c r="M1743" s="2">
        <v>0.49305555555555558</v>
      </c>
      <c r="N1743" s="6">
        <f t="shared" si="108"/>
        <v>10</v>
      </c>
      <c r="O1743" s="6">
        <f t="shared" si="109"/>
        <v>30</v>
      </c>
      <c r="P1743" s="6">
        <f t="shared" si="110"/>
        <v>11</v>
      </c>
      <c r="Q1743" s="6">
        <f t="shared" si="111"/>
        <v>50</v>
      </c>
      <c r="R1743">
        <v>203</v>
      </c>
      <c r="S1743">
        <v>602</v>
      </c>
      <c r="T1743" s="4">
        <v>122.206</v>
      </c>
      <c r="U1743" t="s">
        <v>129</v>
      </c>
      <c r="V1743" t="s">
        <v>129</v>
      </c>
      <c r="W1743" t="s">
        <v>129</v>
      </c>
      <c r="X1743" t="s">
        <v>16</v>
      </c>
      <c r="Y1743" t="s">
        <v>30</v>
      </c>
      <c r="Z1743" t="s">
        <v>37</v>
      </c>
    </row>
    <row r="1744" spans="1:26" x14ac:dyDescent="0.2">
      <c r="A1744" s="1">
        <v>43630</v>
      </c>
      <c r="B1744" t="s">
        <v>363</v>
      </c>
      <c r="C1744" t="s">
        <v>27</v>
      </c>
      <c r="D1744" t="s">
        <v>364</v>
      </c>
      <c r="E1744" t="s">
        <v>362</v>
      </c>
      <c r="F1744" s="3" t="s">
        <v>17</v>
      </c>
      <c r="G1744" s="3">
        <f>WEEKDAY(A1744,2)</f>
        <v>5</v>
      </c>
      <c r="H1744" s="7">
        <f>N1744+O1744/60</f>
        <v>5</v>
      </c>
      <c r="I1744" s="7">
        <f>P1744+Q1744/60</f>
        <v>6.916666666666667</v>
      </c>
      <c r="J1744" s="4">
        <f>IFERROR(VLOOKUP($U1744,TONGHOPVERSION!$A$3:$G$240,6,FALSE),VLOOKUP($B1744,TONGHOPVERSION!$A$3:$G$240,6,FALSE))</f>
        <v>238.35931397848131</v>
      </c>
      <c r="K1744" s="4">
        <f>IFERROR(VLOOKUP($U1744,TONGHOPVERSION!$A$3:$G$240,7,FALSE),VLOOKUP($B1744,TONGHOPVERSION!$A$3:$G$240,7,FALSE))</f>
        <v>296.77538414510411</v>
      </c>
      <c r="L1744" s="2">
        <v>0.20833333333333334</v>
      </c>
      <c r="M1744" s="2">
        <v>0.28819444444444448</v>
      </c>
      <c r="N1744" s="6">
        <f t="shared" si="108"/>
        <v>5</v>
      </c>
      <c r="O1744" s="6">
        <f t="shared" si="109"/>
        <v>0</v>
      </c>
      <c r="P1744" s="6">
        <f t="shared" si="110"/>
        <v>6</v>
      </c>
      <c r="Q1744" s="6">
        <f t="shared" si="111"/>
        <v>55</v>
      </c>
      <c r="R1744">
        <v>203</v>
      </c>
      <c r="S1744">
        <v>1014</v>
      </c>
      <c r="T1744" s="4">
        <v>205.84200000000001</v>
      </c>
      <c r="U1744" t="s">
        <v>363</v>
      </c>
      <c r="V1744" t="s">
        <v>363</v>
      </c>
      <c r="W1744" t="s">
        <v>125</v>
      </c>
      <c r="X1744" t="s">
        <v>16</v>
      </c>
      <c r="Y1744" t="s">
        <v>30</v>
      </c>
      <c r="Z1744" t="s">
        <v>37</v>
      </c>
    </row>
    <row r="1745" spans="1:26" x14ac:dyDescent="0.2">
      <c r="A1745" s="1">
        <v>43630</v>
      </c>
      <c r="B1745" t="s">
        <v>367</v>
      </c>
      <c r="C1745" t="s">
        <v>364</v>
      </c>
      <c r="D1745" t="s">
        <v>27</v>
      </c>
      <c r="E1745" t="s">
        <v>366</v>
      </c>
      <c r="F1745" s="3" t="s">
        <v>17</v>
      </c>
      <c r="G1745" s="3">
        <f>WEEKDAY(A1745,2)</f>
        <v>5</v>
      </c>
      <c r="H1745" s="7">
        <f>N1745+O1745/60</f>
        <v>7.583333333333333</v>
      </c>
      <c r="I1745" s="7">
        <f>P1745+Q1745/60</f>
        <v>9.5833333333333339</v>
      </c>
      <c r="J1745" s="4">
        <f>IFERROR(VLOOKUP($U1745,TONGHOPVERSION!$A$3:$G$240,6,FALSE),VLOOKUP($B1745,TONGHOPVERSION!$A$3:$G$240,6,FALSE))</f>
        <v>238.35931397848131</v>
      </c>
      <c r="K1745" s="4">
        <f>IFERROR(VLOOKUP($U1745,TONGHOPVERSION!$A$3:$G$240,7,FALSE),VLOOKUP($B1745,TONGHOPVERSION!$A$3:$G$240,7,FALSE))</f>
        <v>296.77538414510411</v>
      </c>
      <c r="L1745" s="2">
        <v>0.31597222222222221</v>
      </c>
      <c r="M1745" s="2">
        <v>0.39930555555555558</v>
      </c>
      <c r="N1745" s="6">
        <f t="shared" si="108"/>
        <v>7</v>
      </c>
      <c r="O1745" s="6">
        <f t="shared" si="109"/>
        <v>35</v>
      </c>
      <c r="P1745" s="6">
        <f t="shared" si="110"/>
        <v>9</v>
      </c>
      <c r="Q1745" s="6">
        <f t="shared" si="111"/>
        <v>35</v>
      </c>
      <c r="R1745">
        <v>203</v>
      </c>
      <c r="S1745">
        <v>1014</v>
      </c>
      <c r="T1745" s="4">
        <v>205.84200000000001</v>
      </c>
      <c r="U1745" t="s">
        <v>363</v>
      </c>
      <c r="V1745" t="s">
        <v>363</v>
      </c>
      <c r="W1745" t="s">
        <v>125</v>
      </c>
      <c r="X1745" t="s">
        <v>16</v>
      </c>
      <c r="Y1745" t="s">
        <v>30</v>
      </c>
      <c r="Z1745" t="s">
        <v>37</v>
      </c>
    </row>
    <row r="1746" spans="1:26" x14ac:dyDescent="0.2">
      <c r="A1746" s="1">
        <v>43630</v>
      </c>
      <c r="B1746" t="s">
        <v>36</v>
      </c>
      <c r="C1746" t="s">
        <v>35</v>
      </c>
      <c r="D1746" t="s">
        <v>34</v>
      </c>
      <c r="E1746" t="s">
        <v>699</v>
      </c>
      <c r="F1746" s="3" t="s">
        <v>17</v>
      </c>
      <c r="G1746" s="3">
        <f>WEEKDAY(A1746,2)</f>
        <v>5</v>
      </c>
      <c r="H1746" s="7">
        <f>N1746+O1746/60</f>
        <v>0.91666666666666663</v>
      </c>
      <c r="I1746" s="7">
        <f>P1746+Q1746/60</f>
        <v>2.25</v>
      </c>
      <c r="J1746" s="4">
        <f>IFERROR(VLOOKUP($U1746,TONGHOPVERSION!$A$3:$G$240,6,FALSE),VLOOKUP($B1746,TONGHOPVERSION!$A$3:$G$240,6,FALSE))</f>
        <v>236.34688949060637</v>
      </c>
      <c r="K1746" s="4">
        <f>IFERROR(VLOOKUP($U1746,TONGHOPVERSION!$A$3:$G$240,7,FALSE),VLOOKUP($B1746,TONGHOPVERSION!$A$3:$G$240,7,FALSE))</f>
        <v>201.94443000170284</v>
      </c>
      <c r="L1746" s="2">
        <v>3.8194444444444441E-2</v>
      </c>
      <c r="M1746" s="2">
        <v>9.375E-2</v>
      </c>
      <c r="N1746" s="6">
        <f t="shared" si="108"/>
        <v>0</v>
      </c>
      <c r="O1746" s="6">
        <f t="shared" si="109"/>
        <v>55</v>
      </c>
      <c r="P1746" s="6">
        <f t="shared" si="110"/>
        <v>2</v>
      </c>
      <c r="Q1746" s="6">
        <f t="shared" si="111"/>
        <v>15</v>
      </c>
      <c r="R1746">
        <v>184</v>
      </c>
      <c r="S1746">
        <v>604</v>
      </c>
      <c r="T1746" s="4">
        <v>111.136</v>
      </c>
      <c r="U1746" t="s">
        <v>36</v>
      </c>
      <c r="V1746" t="s">
        <v>36</v>
      </c>
      <c r="W1746" t="s">
        <v>36</v>
      </c>
      <c r="X1746" t="s">
        <v>16</v>
      </c>
      <c r="Y1746" t="s">
        <v>30</v>
      </c>
      <c r="Z1746" t="s">
        <v>37</v>
      </c>
    </row>
    <row r="1747" spans="1:26" x14ac:dyDescent="0.2">
      <c r="A1747" s="1">
        <v>43630</v>
      </c>
      <c r="B1747" t="s">
        <v>65</v>
      </c>
      <c r="C1747" t="s">
        <v>66</v>
      </c>
      <c r="D1747" t="s">
        <v>35</v>
      </c>
      <c r="E1747" t="s">
        <v>101</v>
      </c>
      <c r="F1747" s="3" t="s">
        <v>17</v>
      </c>
      <c r="G1747" s="3">
        <f>WEEKDAY(A1747,2)</f>
        <v>5</v>
      </c>
      <c r="H1747" s="7">
        <f>N1747+O1747/60</f>
        <v>7.583333333333333</v>
      </c>
      <c r="I1747" s="7">
        <f>P1747+Q1747/60</f>
        <v>9.5</v>
      </c>
      <c r="J1747" s="4">
        <f>IFERROR(VLOOKUP($U1747,TONGHOPVERSION!$A$3:$G$240,6,FALSE),VLOOKUP($B1747,TONGHOPVERSION!$A$3:$G$240,6,FALSE))</f>
        <v>292.75199550278143</v>
      </c>
      <c r="K1747" s="4">
        <f>IFERROR(VLOOKUP($U1747,TONGHOPVERSION!$A$3:$G$240,7,FALSE),VLOOKUP($B1747,TONGHOPVERSION!$A$3:$G$240,7,FALSE))</f>
        <v>283.06606117169179</v>
      </c>
      <c r="L1747" s="2">
        <v>0.31597222222222221</v>
      </c>
      <c r="M1747" s="2">
        <v>0.39583333333333331</v>
      </c>
      <c r="N1747" s="6">
        <f t="shared" si="108"/>
        <v>7</v>
      </c>
      <c r="O1747" s="6">
        <f t="shared" si="109"/>
        <v>35</v>
      </c>
      <c r="P1747" s="6">
        <f t="shared" si="110"/>
        <v>9</v>
      </c>
      <c r="Q1747" s="6">
        <f t="shared" si="111"/>
        <v>30</v>
      </c>
      <c r="R1747">
        <v>184</v>
      </c>
      <c r="S1747">
        <v>1062</v>
      </c>
      <c r="T1747" s="4">
        <v>195.40799999999999</v>
      </c>
      <c r="U1747" t="s">
        <v>67</v>
      </c>
      <c r="V1747" t="s">
        <v>67</v>
      </c>
      <c r="W1747" t="s">
        <v>29</v>
      </c>
      <c r="X1747" t="s">
        <v>16</v>
      </c>
      <c r="Y1747" t="s">
        <v>30</v>
      </c>
      <c r="Z1747" t="s">
        <v>37</v>
      </c>
    </row>
    <row r="1748" spans="1:26" x14ac:dyDescent="0.2">
      <c r="A1748" s="1">
        <v>43630</v>
      </c>
      <c r="B1748" t="s">
        <v>67</v>
      </c>
      <c r="C1748" t="s">
        <v>35</v>
      </c>
      <c r="D1748" t="s">
        <v>66</v>
      </c>
      <c r="E1748" t="s">
        <v>103</v>
      </c>
      <c r="F1748" s="3" t="s">
        <v>17</v>
      </c>
      <c r="G1748" s="3">
        <f>WEEKDAY(A1748,2)</f>
        <v>5</v>
      </c>
      <c r="H1748" s="7">
        <f>N1748+O1748/60</f>
        <v>5</v>
      </c>
      <c r="I1748" s="7">
        <f>P1748+Q1748/60</f>
        <v>6.916666666666667</v>
      </c>
      <c r="J1748" s="4">
        <f>IFERROR(VLOOKUP($U1748,TONGHOPVERSION!$A$3:$G$240,6,FALSE),VLOOKUP($B1748,TONGHOPVERSION!$A$3:$G$240,6,FALSE))</f>
        <v>292.75199550278143</v>
      </c>
      <c r="K1748" s="4">
        <f>IFERROR(VLOOKUP($U1748,TONGHOPVERSION!$A$3:$G$240,7,FALSE),VLOOKUP($B1748,TONGHOPVERSION!$A$3:$G$240,7,FALSE))</f>
        <v>283.06606117169179</v>
      </c>
      <c r="L1748" s="2">
        <v>0.20833333333333334</v>
      </c>
      <c r="M1748" s="2">
        <v>0.28819444444444448</v>
      </c>
      <c r="N1748" s="6">
        <f t="shared" si="108"/>
        <v>5</v>
      </c>
      <c r="O1748" s="6">
        <f t="shared" si="109"/>
        <v>0</v>
      </c>
      <c r="P1748" s="6">
        <f t="shared" si="110"/>
        <v>6</v>
      </c>
      <c r="Q1748" s="6">
        <f t="shared" si="111"/>
        <v>55</v>
      </c>
      <c r="R1748">
        <v>184</v>
      </c>
      <c r="S1748">
        <v>1062</v>
      </c>
      <c r="T1748" s="4">
        <v>195.40799999999999</v>
      </c>
      <c r="U1748" t="s">
        <v>67</v>
      </c>
      <c r="V1748" t="s">
        <v>67</v>
      </c>
      <c r="W1748" t="s">
        <v>29</v>
      </c>
      <c r="X1748" t="s">
        <v>16</v>
      </c>
      <c r="Y1748" t="s">
        <v>30</v>
      </c>
      <c r="Z1748" t="s">
        <v>37</v>
      </c>
    </row>
    <row r="1749" spans="1:26" x14ac:dyDescent="0.2">
      <c r="A1749" s="1">
        <v>43630</v>
      </c>
      <c r="B1749" t="s">
        <v>230</v>
      </c>
      <c r="C1749" t="s">
        <v>35</v>
      </c>
      <c r="D1749" t="s">
        <v>134</v>
      </c>
      <c r="E1749" t="s">
        <v>229</v>
      </c>
      <c r="F1749" s="3" t="s">
        <v>17</v>
      </c>
      <c r="G1749" s="3">
        <f>WEEKDAY(A1749,2)</f>
        <v>5</v>
      </c>
      <c r="H1749" s="7">
        <f>N1749+O1749/60</f>
        <v>10.333333333333334</v>
      </c>
      <c r="I1749" s="7">
        <f>P1749+Q1749/60</f>
        <v>13.166666666666666</v>
      </c>
      <c r="J1749" s="4">
        <f>IFERROR(VLOOKUP($U1749,TONGHOPVERSION!$A$3:$G$240,6,FALSE),VLOOKUP($B1749,TONGHOPVERSION!$A$3:$G$240,6,FALSE))</f>
        <v>398.49460740287265</v>
      </c>
      <c r="K1749" s="4">
        <f>IFERROR(VLOOKUP($U1749,TONGHOPVERSION!$A$3:$G$240,7,FALSE),VLOOKUP($B1749,TONGHOPVERSION!$A$3:$G$240,7,FALSE))</f>
        <v>502.8326130028529</v>
      </c>
      <c r="L1749" s="2">
        <v>0.43055555555555558</v>
      </c>
      <c r="M1749" s="2">
        <v>0.54861111111111105</v>
      </c>
      <c r="N1749" s="6">
        <f t="shared" si="108"/>
        <v>10</v>
      </c>
      <c r="O1749" s="6">
        <f t="shared" si="109"/>
        <v>20</v>
      </c>
      <c r="P1749" s="6">
        <f t="shared" si="110"/>
        <v>13</v>
      </c>
      <c r="Q1749" s="6">
        <f t="shared" si="111"/>
        <v>10</v>
      </c>
      <c r="R1749">
        <v>184</v>
      </c>
      <c r="S1749">
        <v>1633</v>
      </c>
      <c r="T1749" s="4">
        <v>300.47199999999998</v>
      </c>
      <c r="U1749" t="s">
        <v>230</v>
      </c>
      <c r="V1749" t="s">
        <v>230</v>
      </c>
      <c r="W1749" t="s">
        <v>21</v>
      </c>
      <c r="X1749" t="s">
        <v>135</v>
      </c>
      <c r="Y1749" t="s">
        <v>23</v>
      </c>
      <c r="Z1749" t="s">
        <v>37</v>
      </c>
    </row>
    <row r="1750" spans="1:26" x14ac:dyDescent="0.2">
      <c r="A1750" s="1">
        <v>43630</v>
      </c>
      <c r="B1750" t="s">
        <v>234</v>
      </c>
      <c r="C1750" t="s">
        <v>134</v>
      </c>
      <c r="D1750" t="s">
        <v>35</v>
      </c>
      <c r="E1750" t="s">
        <v>233</v>
      </c>
      <c r="F1750" s="3" t="s">
        <v>17</v>
      </c>
      <c r="G1750" s="3">
        <f>WEEKDAY(A1750,2)</f>
        <v>5</v>
      </c>
      <c r="H1750" s="7">
        <f>N1750+O1750/60</f>
        <v>23.5</v>
      </c>
      <c r="I1750" s="7">
        <f>P1750+Q1750/60</f>
        <v>2.6666666666666665</v>
      </c>
      <c r="J1750" s="4">
        <f>IFERROR(VLOOKUP($U1750,TONGHOPVERSION!$A$3:$G$240,6,FALSE),VLOOKUP($B1750,TONGHOPVERSION!$A$3:$G$240,6,FALSE))</f>
        <v>398.49460740287265</v>
      </c>
      <c r="K1750" s="4">
        <f>IFERROR(VLOOKUP($U1750,TONGHOPVERSION!$A$3:$G$240,7,FALSE),VLOOKUP($B1750,TONGHOPVERSION!$A$3:$G$240,7,FALSE))</f>
        <v>502.8326130028529</v>
      </c>
      <c r="L1750" s="2">
        <v>0.97916666666666663</v>
      </c>
      <c r="M1750" s="2">
        <v>0.1111111111111111</v>
      </c>
      <c r="N1750" s="6">
        <f t="shared" si="108"/>
        <v>23</v>
      </c>
      <c r="O1750" s="6">
        <f t="shared" si="109"/>
        <v>30</v>
      </c>
      <c r="P1750" s="6">
        <f t="shared" si="110"/>
        <v>2</v>
      </c>
      <c r="Q1750" s="6">
        <f t="shared" si="111"/>
        <v>40</v>
      </c>
      <c r="R1750">
        <v>184</v>
      </c>
      <c r="S1750">
        <v>1633</v>
      </c>
      <c r="T1750" s="4">
        <v>300.47199999999998</v>
      </c>
      <c r="U1750" t="s">
        <v>230</v>
      </c>
      <c r="V1750" t="s">
        <v>230</v>
      </c>
      <c r="W1750" t="s">
        <v>21</v>
      </c>
      <c r="X1750" t="s">
        <v>135</v>
      </c>
      <c r="Y1750" t="s">
        <v>23</v>
      </c>
      <c r="Z1750" t="s">
        <v>37</v>
      </c>
    </row>
    <row r="1751" spans="1:26" x14ac:dyDescent="0.2">
      <c r="A1751" s="1">
        <v>43630</v>
      </c>
      <c r="B1751" t="s">
        <v>33</v>
      </c>
      <c r="C1751" t="s">
        <v>34</v>
      </c>
      <c r="D1751" t="s">
        <v>35</v>
      </c>
      <c r="E1751" t="s">
        <v>800</v>
      </c>
      <c r="F1751" s="3" t="s">
        <v>17</v>
      </c>
      <c r="G1751" s="3">
        <f>WEEKDAY(A1751,2)</f>
        <v>5</v>
      </c>
      <c r="H1751" s="7">
        <f>N1751+O1751/60</f>
        <v>2.9166666666666665</v>
      </c>
      <c r="I1751" s="7">
        <f>P1751+Q1751/60</f>
        <v>4.25</v>
      </c>
      <c r="J1751" s="4">
        <f>IFERROR(VLOOKUP($U1751,TONGHOPVERSION!$A$3:$G$240,6,FALSE),VLOOKUP($B1751,TONGHOPVERSION!$A$3:$G$240,6,FALSE))</f>
        <v>236.34688949060637</v>
      </c>
      <c r="K1751" s="4">
        <f>IFERROR(VLOOKUP($U1751,TONGHOPVERSION!$A$3:$G$240,7,FALSE),VLOOKUP($B1751,TONGHOPVERSION!$A$3:$G$240,7,FALSE))</f>
        <v>201.94443000170284</v>
      </c>
      <c r="L1751" s="2">
        <v>0.12152777777777778</v>
      </c>
      <c r="M1751" s="2">
        <v>0.17708333333333334</v>
      </c>
      <c r="N1751" s="6">
        <f t="shared" si="108"/>
        <v>2</v>
      </c>
      <c r="O1751" s="6">
        <f t="shared" si="109"/>
        <v>55</v>
      </c>
      <c r="P1751" s="6">
        <f t="shared" si="110"/>
        <v>4</v>
      </c>
      <c r="Q1751" s="6">
        <f t="shared" si="111"/>
        <v>15</v>
      </c>
      <c r="R1751">
        <v>184</v>
      </c>
      <c r="S1751">
        <v>604</v>
      </c>
      <c r="T1751" s="4">
        <v>111.136</v>
      </c>
      <c r="U1751" t="s">
        <v>36</v>
      </c>
      <c r="V1751" t="s">
        <v>36</v>
      </c>
      <c r="W1751" t="s">
        <v>36</v>
      </c>
      <c r="X1751" t="s">
        <v>16</v>
      </c>
      <c r="Y1751" t="s">
        <v>30</v>
      </c>
      <c r="Z1751" t="s">
        <v>288</v>
      </c>
    </row>
    <row r="1752" spans="1:26" x14ac:dyDescent="0.2">
      <c r="A1752" s="1">
        <v>43630</v>
      </c>
      <c r="B1752" t="s">
        <v>65</v>
      </c>
      <c r="C1752" t="s">
        <v>66</v>
      </c>
      <c r="D1752" t="s">
        <v>35</v>
      </c>
      <c r="E1752" t="s">
        <v>254</v>
      </c>
      <c r="F1752" s="3" t="s">
        <v>17</v>
      </c>
      <c r="G1752" s="3">
        <f>WEEKDAY(A1752,2)</f>
        <v>5</v>
      </c>
      <c r="H1752" s="7">
        <f>N1752+O1752/60</f>
        <v>1.5833333333333335</v>
      </c>
      <c r="I1752" s="7">
        <f>P1752+Q1752/60</f>
        <v>3.5</v>
      </c>
      <c r="J1752" s="4">
        <f>IFERROR(VLOOKUP($U1752,TONGHOPVERSION!$A$3:$G$240,6,FALSE),VLOOKUP($B1752,TONGHOPVERSION!$A$3:$G$240,6,FALSE))</f>
        <v>292.75199550278143</v>
      </c>
      <c r="K1752" s="4">
        <f>IFERROR(VLOOKUP($U1752,TONGHOPVERSION!$A$3:$G$240,7,FALSE),VLOOKUP($B1752,TONGHOPVERSION!$A$3:$G$240,7,FALSE))</f>
        <v>283.06606117169179</v>
      </c>
      <c r="L1752" s="2">
        <v>6.5972222222222224E-2</v>
      </c>
      <c r="M1752" s="2">
        <v>0.14583333333333334</v>
      </c>
      <c r="N1752" s="6">
        <f t="shared" si="108"/>
        <v>1</v>
      </c>
      <c r="O1752" s="6">
        <f t="shared" si="109"/>
        <v>35</v>
      </c>
      <c r="P1752" s="6">
        <f t="shared" si="110"/>
        <v>3</v>
      </c>
      <c r="Q1752" s="6">
        <f t="shared" si="111"/>
        <v>30</v>
      </c>
      <c r="R1752">
        <v>178</v>
      </c>
      <c r="S1752">
        <v>1062</v>
      </c>
      <c r="T1752" s="4">
        <v>189.036</v>
      </c>
      <c r="U1752" t="s">
        <v>67</v>
      </c>
      <c r="V1752" t="s">
        <v>67</v>
      </c>
      <c r="W1752" t="s">
        <v>29</v>
      </c>
      <c r="X1752" t="s">
        <v>16</v>
      </c>
      <c r="Y1752" t="s">
        <v>30</v>
      </c>
      <c r="Z1752" t="s">
        <v>37</v>
      </c>
    </row>
    <row r="1753" spans="1:26" x14ac:dyDescent="0.2">
      <c r="A1753" s="1">
        <v>43630</v>
      </c>
      <c r="B1753" t="s">
        <v>33</v>
      </c>
      <c r="C1753" t="s">
        <v>34</v>
      </c>
      <c r="D1753" t="s">
        <v>35</v>
      </c>
      <c r="E1753" t="s">
        <v>409</v>
      </c>
      <c r="F1753" s="3" t="s">
        <v>17</v>
      </c>
      <c r="G1753" s="3">
        <f>WEEKDAY(A1753,2)</f>
        <v>5</v>
      </c>
      <c r="H1753" s="7">
        <f>N1753+O1753/60</f>
        <v>12.916666666666666</v>
      </c>
      <c r="I1753" s="7">
        <f>P1753+Q1753/60</f>
        <v>14.333333333333334</v>
      </c>
      <c r="J1753" s="4">
        <f>IFERROR(VLOOKUP($U1753,TONGHOPVERSION!$A$3:$G$240,6,FALSE),VLOOKUP($B1753,TONGHOPVERSION!$A$3:$G$240,6,FALSE))</f>
        <v>236.34688949060637</v>
      </c>
      <c r="K1753" s="4">
        <f>IFERROR(VLOOKUP($U1753,TONGHOPVERSION!$A$3:$G$240,7,FALSE),VLOOKUP($B1753,TONGHOPVERSION!$A$3:$G$240,7,FALSE))</f>
        <v>201.94443000170284</v>
      </c>
      <c r="L1753" s="2">
        <v>0.53819444444444442</v>
      </c>
      <c r="M1753" s="2">
        <v>0.59722222222222221</v>
      </c>
      <c r="N1753" s="6">
        <f t="shared" si="108"/>
        <v>12</v>
      </c>
      <c r="O1753" s="6">
        <f t="shared" si="109"/>
        <v>55</v>
      </c>
      <c r="P1753" s="6">
        <f t="shared" si="110"/>
        <v>14</v>
      </c>
      <c r="Q1753" s="6">
        <f t="shared" si="111"/>
        <v>20</v>
      </c>
      <c r="R1753">
        <v>178</v>
      </c>
      <c r="S1753">
        <v>604</v>
      </c>
      <c r="T1753" s="4">
        <v>107.512</v>
      </c>
      <c r="U1753" t="s">
        <v>36</v>
      </c>
      <c r="V1753" t="s">
        <v>36</v>
      </c>
      <c r="W1753" t="s">
        <v>36</v>
      </c>
      <c r="X1753" t="s">
        <v>16</v>
      </c>
      <c r="Y1753" t="s">
        <v>30</v>
      </c>
      <c r="Z1753" t="s">
        <v>37</v>
      </c>
    </row>
    <row r="1754" spans="1:26" x14ac:dyDescent="0.2">
      <c r="A1754" s="1">
        <v>43630</v>
      </c>
      <c r="B1754" t="s">
        <v>36</v>
      </c>
      <c r="C1754" t="s">
        <v>35</v>
      </c>
      <c r="D1754" t="s">
        <v>34</v>
      </c>
      <c r="E1754" t="s">
        <v>410</v>
      </c>
      <c r="F1754" s="3" t="s">
        <v>17</v>
      </c>
      <c r="G1754" s="3">
        <f>WEEKDAY(A1754,2)</f>
        <v>5</v>
      </c>
      <c r="H1754" s="7">
        <f>N1754+O1754/60</f>
        <v>10.833333333333334</v>
      </c>
      <c r="I1754" s="7">
        <f>P1754+Q1754/60</f>
        <v>12.166666666666666</v>
      </c>
      <c r="J1754" s="4">
        <f>IFERROR(VLOOKUP($U1754,TONGHOPVERSION!$A$3:$G$240,6,FALSE),VLOOKUP($B1754,TONGHOPVERSION!$A$3:$G$240,6,FALSE))</f>
        <v>236.34688949060637</v>
      </c>
      <c r="K1754" s="4">
        <f>IFERROR(VLOOKUP($U1754,TONGHOPVERSION!$A$3:$G$240,7,FALSE),VLOOKUP($B1754,TONGHOPVERSION!$A$3:$G$240,7,FALSE))</f>
        <v>201.94443000170284</v>
      </c>
      <c r="L1754" s="2">
        <v>0.4513888888888889</v>
      </c>
      <c r="M1754" s="2">
        <v>0.50694444444444442</v>
      </c>
      <c r="N1754" s="6">
        <f t="shared" si="108"/>
        <v>10</v>
      </c>
      <c r="O1754" s="6">
        <f t="shared" si="109"/>
        <v>50</v>
      </c>
      <c r="P1754" s="6">
        <f t="shared" si="110"/>
        <v>12</v>
      </c>
      <c r="Q1754" s="6">
        <f t="shared" si="111"/>
        <v>10</v>
      </c>
      <c r="R1754">
        <v>178</v>
      </c>
      <c r="S1754">
        <v>604</v>
      </c>
      <c r="T1754" s="4">
        <v>107.512</v>
      </c>
      <c r="U1754" t="s">
        <v>36</v>
      </c>
      <c r="V1754" t="s">
        <v>36</v>
      </c>
      <c r="W1754" t="s">
        <v>36</v>
      </c>
      <c r="X1754" t="s">
        <v>16</v>
      </c>
      <c r="Y1754" t="s">
        <v>30</v>
      </c>
      <c r="Z1754" t="s">
        <v>37</v>
      </c>
    </row>
    <row r="1755" spans="1:26" x14ac:dyDescent="0.2">
      <c r="A1755" s="1">
        <v>43630</v>
      </c>
      <c r="B1755" t="s">
        <v>265</v>
      </c>
      <c r="C1755" t="s">
        <v>35</v>
      </c>
      <c r="D1755" t="s">
        <v>266</v>
      </c>
      <c r="E1755" t="s">
        <v>430</v>
      </c>
      <c r="F1755" s="3" t="s">
        <v>17</v>
      </c>
      <c r="G1755" s="3">
        <f>WEEKDAY(A1755,2)</f>
        <v>5</v>
      </c>
      <c r="H1755" s="7">
        <f>N1755+O1755/60</f>
        <v>4.25</v>
      </c>
      <c r="I1755" s="7">
        <f>P1755+Q1755/60</f>
        <v>6.416666666666667</v>
      </c>
      <c r="J1755" s="4">
        <f>IFERROR(VLOOKUP($U1755,TONGHOPVERSION!$A$3:$G$240,6,FALSE),VLOOKUP($B1755,TONGHOPVERSION!$A$3:$G$240,6,FALSE))</f>
        <v>308.7453322478957</v>
      </c>
      <c r="K1755" s="4">
        <f>IFERROR(VLOOKUP($U1755,TONGHOPVERSION!$A$3:$G$240,7,FALSE),VLOOKUP($B1755,TONGHOPVERSION!$A$3:$G$240,7,FALSE))</f>
        <v>330.16909384151558</v>
      </c>
      <c r="L1755" s="2">
        <v>0.17708333333333334</v>
      </c>
      <c r="M1755" s="2">
        <v>0.2673611111111111</v>
      </c>
      <c r="N1755" s="6">
        <f t="shared" si="108"/>
        <v>4</v>
      </c>
      <c r="O1755" s="6">
        <f t="shared" si="109"/>
        <v>15</v>
      </c>
      <c r="P1755" s="6">
        <f t="shared" si="110"/>
        <v>6</v>
      </c>
      <c r="Q1755" s="6">
        <f t="shared" si="111"/>
        <v>25</v>
      </c>
      <c r="R1755">
        <v>178</v>
      </c>
      <c r="S1755">
        <v>1217</v>
      </c>
      <c r="T1755" s="4">
        <v>216.626</v>
      </c>
      <c r="U1755" t="s">
        <v>265</v>
      </c>
      <c r="V1755" t="s">
        <v>265</v>
      </c>
      <c r="W1755" t="s">
        <v>125</v>
      </c>
      <c r="X1755" t="s">
        <v>16</v>
      </c>
      <c r="Y1755" t="s">
        <v>30</v>
      </c>
      <c r="Z1755" t="s">
        <v>37</v>
      </c>
    </row>
    <row r="1756" spans="1:26" x14ac:dyDescent="0.2">
      <c r="A1756" s="1">
        <v>43630</v>
      </c>
      <c r="B1756" t="s">
        <v>270</v>
      </c>
      <c r="C1756" t="s">
        <v>266</v>
      </c>
      <c r="D1756" t="s">
        <v>35</v>
      </c>
      <c r="E1756" t="s">
        <v>432</v>
      </c>
      <c r="F1756" s="3" t="s">
        <v>17</v>
      </c>
      <c r="G1756" s="3">
        <f>WEEKDAY(A1756,2)</f>
        <v>5</v>
      </c>
      <c r="H1756" s="7">
        <f>N1756+O1756/60</f>
        <v>7.25</v>
      </c>
      <c r="I1756" s="7">
        <f>P1756+Q1756/60</f>
        <v>9.3333333333333339</v>
      </c>
      <c r="J1756" s="4">
        <f>IFERROR(VLOOKUP($U1756,TONGHOPVERSION!$A$3:$G$240,6,FALSE),VLOOKUP($B1756,TONGHOPVERSION!$A$3:$G$240,6,FALSE))</f>
        <v>308.7453322478957</v>
      </c>
      <c r="K1756" s="4">
        <f>IFERROR(VLOOKUP($U1756,TONGHOPVERSION!$A$3:$G$240,7,FALSE),VLOOKUP($B1756,TONGHOPVERSION!$A$3:$G$240,7,FALSE))</f>
        <v>330.16909384151558</v>
      </c>
      <c r="L1756" s="2">
        <v>0.30208333333333331</v>
      </c>
      <c r="M1756" s="2">
        <v>0.3888888888888889</v>
      </c>
      <c r="N1756" s="6">
        <f t="shared" si="108"/>
        <v>7</v>
      </c>
      <c r="O1756" s="6">
        <f t="shared" si="109"/>
        <v>15</v>
      </c>
      <c r="P1756" s="6">
        <f t="shared" si="110"/>
        <v>9</v>
      </c>
      <c r="Q1756" s="6">
        <f t="shared" si="111"/>
        <v>20</v>
      </c>
      <c r="R1756">
        <v>178</v>
      </c>
      <c r="S1756">
        <v>1217</v>
      </c>
      <c r="T1756" s="4">
        <v>216.626</v>
      </c>
      <c r="U1756" t="s">
        <v>265</v>
      </c>
      <c r="V1756" t="s">
        <v>265</v>
      </c>
      <c r="W1756" t="s">
        <v>125</v>
      </c>
      <c r="X1756" t="s">
        <v>16</v>
      </c>
      <c r="Y1756" t="s">
        <v>30</v>
      </c>
      <c r="Z1756" t="s">
        <v>37</v>
      </c>
    </row>
    <row r="1757" spans="1:26" x14ac:dyDescent="0.2">
      <c r="A1757" s="1">
        <v>43630</v>
      </c>
      <c r="B1757" t="s">
        <v>284</v>
      </c>
      <c r="C1757" t="s">
        <v>35</v>
      </c>
      <c r="D1757" t="s">
        <v>119</v>
      </c>
      <c r="E1757" t="s">
        <v>390</v>
      </c>
      <c r="F1757" s="3" t="s">
        <v>17</v>
      </c>
      <c r="G1757" s="3">
        <f>WEEKDAY(A1757,2)</f>
        <v>5</v>
      </c>
      <c r="H1757" s="7">
        <f>N1757+O1757/60</f>
        <v>1.5</v>
      </c>
      <c r="I1757" s="7">
        <f>P1757+Q1757/60</f>
        <v>2.75</v>
      </c>
      <c r="J1757" s="4">
        <f>IFERROR(VLOOKUP($U1757,TONGHOPVERSION!$A$3:$G$240,6,FALSE),VLOOKUP($B1757,TONGHOPVERSION!$A$3:$G$240,6,FALSE))</f>
        <v>233.52231346639445</v>
      </c>
      <c r="K1757" s="4">
        <f>IFERROR(VLOOKUP($U1757,TONGHOPVERSION!$A$3:$G$240,7,FALSE),VLOOKUP($B1757,TONGHOPVERSION!$A$3:$G$240,7,FALSE))</f>
        <v>188.23299562906084</v>
      </c>
      <c r="L1757" s="2">
        <v>6.25E-2</v>
      </c>
      <c r="M1757" s="2">
        <v>0.11458333333333333</v>
      </c>
      <c r="N1757" s="6">
        <f t="shared" si="108"/>
        <v>1</v>
      </c>
      <c r="O1757" s="6">
        <f t="shared" si="109"/>
        <v>30</v>
      </c>
      <c r="P1757" s="6">
        <f t="shared" si="110"/>
        <v>2</v>
      </c>
      <c r="Q1757" s="6">
        <f t="shared" si="111"/>
        <v>45</v>
      </c>
      <c r="R1757">
        <v>184</v>
      </c>
      <c r="S1757">
        <v>547</v>
      </c>
      <c r="T1757" s="4">
        <v>100.648</v>
      </c>
      <c r="U1757" t="s">
        <v>284</v>
      </c>
      <c r="V1757" t="s">
        <v>284</v>
      </c>
      <c r="W1757" t="s">
        <v>29</v>
      </c>
      <c r="X1757" t="s">
        <v>16</v>
      </c>
      <c r="Y1757" t="s">
        <v>30</v>
      </c>
      <c r="Z1757" t="s">
        <v>37</v>
      </c>
    </row>
    <row r="1758" spans="1:26" x14ac:dyDescent="0.2">
      <c r="A1758" s="1">
        <v>43630</v>
      </c>
      <c r="B1758" t="s">
        <v>78</v>
      </c>
      <c r="C1758" t="s">
        <v>35</v>
      </c>
      <c r="D1758" t="s">
        <v>79</v>
      </c>
      <c r="E1758" t="s">
        <v>77</v>
      </c>
      <c r="F1758" s="3" t="s">
        <v>17</v>
      </c>
      <c r="G1758" s="3">
        <f>WEEKDAY(A1758,2)</f>
        <v>5</v>
      </c>
      <c r="H1758" s="7">
        <f>N1758+O1758/60</f>
        <v>5.75</v>
      </c>
      <c r="I1758" s="7">
        <f>P1758+Q1758/60</f>
        <v>6.916666666666667</v>
      </c>
      <c r="J1758" s="4">
        <f>IFERROR(VLOOKUP($U1758,TONGHOPVERSION!$A$3:$G$240,6,FALSE),VLOOKUP($B1758,TONGHOPVERSION!$A$3:$G$240,6,FALSE))</f>
        <v>190.31165162889286</v>
      </c>
      <c r="K1758" s="4">
        <f>IFERROR(VLOOKUP($U1758,TONGHOPVERSION!$A$3:$G$240,7,FALSE),VLOOKUP($B1758,TONGHOPVERSION!$A$3:$G$240,7,FALSE))</f>
        <v>200.37237573602405</v>
      </c>
      <c r="L1758" s="2">
        <v>0.23958333333333334</v>
      </c>
      <c r="M1758" s="2">
        <v>0.28819444444444448</v>
      </c>
      <c r="N1758" s="6">
        <f t="shared" si="108"/>
        <v>5</v>
      </c>
      <c r="O1758" s="6">
        <f t="shared" si="109"/>
        <v>45</v>
      </c>
      <c r="P1758" s="6">
        <f t="shared" si="110"/>
        <v>6</v>
      </c>
      <c r="Q1758" s="6">
        <f t="shared" si="111"/>
        <v>55</v>
      </c>
      <c r="R1758">
        <v>184</v>
      </c>
      <c r="S1758">
        <v>409</v>
      </c>
      <c r="T1758" s="4">
        <v>75.256</v>
      </c>
      <c r="U1758" t="s">
        <v>78</v>
      </c>
      <c r="V1758" t="s">
        <v>80</v>
      </c>
      <c r="W1758" t="s">
        <v>55</v>
      </c>
      <c r="X1758" t="s">
        <v>56</v>
      </c>
      <c r="Y1758" t="s">
        <v>23</v>
      </c>
      <c r="Z1758" t="s">
        <v>37</v>
      </c>
    </row>
    <row r="1759" spans="1:26" x14ac:dyDescent="0.2">
      <c r="A1759" s="1">
        <v>43630</v>
      </c>
      <c r="B1759" t="s">
        <v>92</v>
      </c>
      <c r="C1759" t="s">
        <v>35</v>
      </c>
      <c r="D1759" t="s">
        <v>27</v>
      </c>
      <c r="E1759" t="s">
        <v>213</v>
      </c>
      <c r="F1759" s="3" t="s">
        <v>17</v>
      </c>
      <c r="G1759" s="3">
        <f>WEEKDAY(A1759,2)</f>
        <v>5</v>
      </c>
      <c r="H1759" s="7">
        <f>N1759+O1759/60</f>
        <v>14</v>
      </c>
      <c r="I1759" s="7">
        <f>P1759+Q1759/60</f>
        <v>16.166666666666668</v>
      </c>
      <c r="J1759" s="4">
        <f>IFERROR(VLOOKUP($U1759,TONGHOPVERSION!$A$3:$G$240,6,FALSE),VLOOKUP($B1759,TONGHOPVERSION!$A$3:$G$240,6,FALSE))</f>
        <v>381.62004815649715</v>
      </c>
      <c r="K1759" s="4">
        <f>IFERROR(VLOOKUP($U1759,TONGHOPVERSION!$A$3:$G$240,7,FALSE),VLOOKUP($B1759,TONGHOPVERSION!$A$3:$G$240,7,FALSE))</f>
        <v>329.70071085785668</v>
      </c>
      <c r="L1759" s="2">
        <v>0.58333333333333337</v>
      </c>
      <c r="M1759" s="2">
        <v>0.67361111111111116</v>
      </c>
      <c r="N1759" s="6">
        <f t="shared" si="108"/>
        <v>14</v>
      </c>
      <c r="O1759" s="6">
        <f t="shared" si="109"/>
        <v>0</v>
      </c>
      <c r="P1759" s="6">
        <f t="shared" si="110"/>
        <v>16</v>
      </c>
      <c r="Q1759" s="6">
        <f t="shared" si="111"/>
        <v>10</v>
      </c>
      <c r="R1759">
        <v>184</v>
      </c>
      <c r="S1759">
        <v>1133</v>
      </c>
      <c r="T1759" s="4">
        <v>208.47200000000001</v>
      </c>
      <c r="U1759" t="s">
        <v>92</v>
      </c>
      <c r="V1759" t="s">
        <v>92</v>
      </c>
      <c r="W1759" t="s">
        <v>92</v>
      </c>
      <c r="X1759" t="s">
        <v>16</v>
      </c>
      <c r="Y1759" t="s">
        <v>30</v>
      </c>
      <c r="Z1759" t="s">
        <v>37</v>
      </c>
    </row>
    <row r="1760" spans="1:26" x14ac:dyDescent="0.2">
      <c r="A1760" s="1">
        <v>43630</v>
      </c>
      <c r="B1760" t="s">
        <v>286</v>
      </c>
      <c r="C1760" t="s">
        <v>119</v>
      </c>
      <c r="D1760" t="s">
        <v>35</v>
      </c>
      <c r="E1760" t="s">
        <v>391</v>
      </c>
      <c r="F1760" s="3" t="s">
        <v>17</v>
      </c>
      <c r="G1760" s="3">
        <f>WEEKDAY(A1760,2)</f>
        <v>5</v>
      </c>
      <c r="H1760" s="7">
        <f>N1760+O1760/60</f>
        <v>3.4166666666666665</v>
      </c>
      <c r="I1760" s="7">
        <f>P1760+Q1760/60</f>
        <v>4.666666666666667</v>
      </c>
      <c r="J1760" s="4">
        <f>IFERROR(VLOOKUP($U1760,TONGHOPVERSION!$A$3:$G$240,6,FALSE),VLOOKUP($B1760,TONGHOPVERSION!$A$3:$G$240,6,FALSE))</f>
        <v>233.52231346639445</v>
      </c>
      <c r="K1760" s="4">
        <f>IFERROR(VLOOKUP($U1760,TONGHOPVERSION!$A$3:$G$240,7,FALSE),VLOOKUP($B1760,TONGHOPVERSION!$A$3:$G$240,7,FALSE))</f>
        <v>188.23299562906084</v>
      </c>
      <c r="L1760" s="2">
        <v>0.1423611111111111</v>
      </c>
      <c r="M1760" s="2">
        <v>0.19444444444444445</v>
      </c>
      <c r="N1760" s="6">
        <f t="shared" si="108"/>
        <v>3</v>
      </c>
      <c r="O1760" s="6">
        <f t="shared" si="109"/>
        <v>25</v>
      </c>
      <c r="P1760" s="6">
        <f t="shared" si="110"/>
        <v>4</v>
      </c>
      <c r="Q1760" s="6">
        <f t="shared" si="111"/>
        <v>40</v>
      </c>
      <c r="R1760">
        <v>184</v>
      </c>
      <c r="S1760">
        <v>547</v>
      </c>
      <c r="T1760" s="4">
        <v>100.648</v>
      </c>
      <c r="U1760" t="s">
        <v>284</v>
      </c>
      <c r="V1760" t="s">
        <v>284</v>
      </c>
      <c r="W1760" t="s">
        <v>29</v>
      </c>
      <c r="X1760" t="s">
        <v>16</v>
      </c>
      <c r="Y1760" t="s">
        <v>30</v>
      </c>
      <c r="Z1760" t="s">
        <v>37</v>
      </c>
    </row>
    <row r="1761" spans="1:26" x14ac:dyDescent="0.2">
      <c r="A1761" s="1">
        <v>43630</v>
      </c>
      <c r="B1761" t="s">
        <v>85</v>
      </c>
      <c r="C1761" t="s">
        <v>79</v>
      </c>
      <c r="D1761" t="s">
        <v>35</v>
      </c>
      <c r="E1761" t="s">
        <v>84</v>
      </c>
      <c r="F1761" s="3" t="s">
        <v>17</v>
      </c>
      <c r="G1761" s="3">
        <f>WEEKDAY(A1761,2)</f>
        <v>5</v>
      </c>
      <c r="H1761" s="7">
        <f>N1761+O1761/60</f>
        <v>12.25</v>
      </c>
      <c r="I1761" s="7">
        <f>P1761+Q1761/60</f>
        <v>13.25</v>
      </c>
      <c r="J1761" s="4">
        <f>IFERROR(VLOOKUP($U1761,TONGHOPVERSION!$A$3:$G$240,6,FALSE),VLOOKUP($B1761,TONGHOPVERSION!$A$3:$G$240,6,FALSE))</f>
        <v>190.31165162889286</v>
      </c>
      <c r="K1761" s="4">
        <f>IFERROR(VLOOKUP($U1761,TONGHOPVERSION!$A$3:$G$240,7,FALSE),VLOOKUP($B1761,TONGHOPVERSION!$A$3:$G$240,7,FALSE))</f>
        <v>200.37237573602405</v>
      </c>
      <c r="L1761" s="2">
        <v>0.51041666666666663</v>
      </c>
      <c r="M1761" s="2">
        <v>0.55208333333333337</v>
      </c>
      <c r="N1761" s="6">
        <f t="shared" si="108"/>
        <v>12</v>
      </c>
      <c r="O1761" s="6">
        <f t="shared" si="109"/>
        <v>15</v>
      </c>
      <c r="P1761" s="6">
        <f t="shared" si="110"/>
        <v>13</v>
      </c>
      <c r="Q1761" s="6">
        <f t="shared" si="111"/>
        <v>15</v>
      </c>
      <c r="R1761">
        <v>184</v>
      </c>
      <c r="S1761">
        <v>409</v>
      </c>
      <c r="T1761" s="4">
        <v>75.256</v>
      </c>
      <c r="U1761" t="s">
        <v>78</v>
      </c>
      <c r="V1761" t="s">
        <v>80</v>
      </c>
      <c r="W1761" t="s">
        <v>55</v>
      </c>
      <c r="X1761" t="s">
        <v>56</v>
      </c>
      <c r="Y1761" t="s">
        <v>23</v>
      </c>
      <c r="Z1761" t="s">
        <v>37</v>
      </c>
    </row>
    <row r="1762" spans="1:26" x14ac:dyDescent="0.2">
      <c r="A1762" s="1">
        <v>43630</v>
      </c>
      <c r="B1762" t="s">
        <v>86</v>
      </c>
      <c r="C1762" t="s">
        <v>79</v>
      </c>
      <c r="D1762" t="s">
        <v>87</v>
      </c>
      <c r="E1762" t="s">
        <v>77</v>
      </c>
      <c r="F1762" s="3" t="s">
        <v>17</v>
      </c>
      <c r="G1762" s="3">
        <f>WEEKDAY(A1762,2)</f>
        <v>5</v>
      </c>
      <c r="H1762" s="7">
        <f>N1762+O1762/60</f>
        <v>7.666666666666667</v>
      </c>
      <c r="I1762" s="7">
        <f>P1762+Q1762/60</f>
        <v>9.1666666666666661</v>
      </c>
      <c r="J1762" s="4">
        <f>IFERROR(VLOOKUP($U1762,TONGHOPVERSION!$A$3:$G$240,6,FALSE),VLOOKUP($B1762,TONGHOPVERSION!$A$3:$G$240,6,FALSE))</f>
        <v>173.3849209743251</v>
      </c>
      <c r="K1762" s="4">
        <f>IFERROR(VLOOKUP($U1762,TONGHOPVERSION!$A$3:$G$240,7,FALSE),VLOOKUP($B1762,TONGHOPVERSION!$A$3:$G$240,7,FALSE))</f>
        <v>293.22470683851418</v>
      </c>
      <c r="L1762" s="2">
        <v>0.31944444444444448</v>
      </c>
      <c r="M1762" s="2">
        <v>0.38194444444444442</v>
      </c>
      <c r="N1762" s="6">
        <f t="shared" si="108"/>
        <v>7</v>
      </c>
      <c r="O1762" s="6">
        <f t="shared" si="109"/>
        <v>40</v>
      </c>
      <c r="P1762" s="6">
        <f t="shared" si="110"/>
        <v>9</v>
      </c>
      <c r="Q1762" s="6">
        <f t="shared" si="111"/>
        <v>10</v>
      </c>
      <c r="R1762">
        <v>184</v>
      </c>
      <c r="S1762">
        <v>739</v>
      </c>
      <c r="T1762" s="4">
        <v>135.976</v>
      </c>
      <c r="U1762" t="s">
        <v>86</v>
      </c>
      <c r="V1762" t="s">
        <v>80</v>
      </c>
      <c r="W1762" t="s">
        <v>55</v>
      </c>
      <c r="X1762" t="s">
        <v>56</v>
      </c>
      <c r="Y1762" t="s">
        <v>23</v>
      </c>
      <c r="Z1762" t="s">
        <v>37</v>
      </c>
    </row>
    <row r="1763" spans="1:26" x14ac:dyDescent="0.2">
      <c r="A1763" s="1">
        <v>43630</v>
      </c>
      <c r="B1763" t="s">
        <v>88</v>
      </c>
      <c r="C1763" t="s">
        <v>87</v>
      </c>
      <c r="D1763" t="s">
        <v>79</v>
      </c>
      <c r="E1763" t="s">
        <v>84</v>
      </c>
      <c r="F1763" s="3" t="s">
        <v>17</v>
      </c>
      <c r="G1763" s="3">
        <f>WEEKDAY(A1763,2)</f>
        <v>5</v>
      </c>
      <c r="H1763" s="7">
        <f>N1763+O1763/60</f>
        <v>10</v>
      </c>
      <c r="I1763" s="7">
        <f>P1763+Q1763/60</f>
        <v>11.5</v>
      </c>
      <c r="J1763" s="4">
        <f>IFERROR(VLOOKUP($U1763,TONGHOPVERSION!$A$3:$G$240,6,FALSE),VLOOKUP($B1763,TONGHOPVERSION!$A$3:$G$240,6,FALSE))</f>
        <v>173.3849209743251</v>
      </c>
      <c r="K1763" s="4">
        <f>IFERROR(VLOOKUP($U1763,TONGHOPVERSION!$A$3:$G$240,7,FALSE),VLOOKUP($B1763,TONGHOPVERSION!$A$3:$G$240,7,FALSE))</f>
        <v>293.22470683851418</v>
      </c>
      <c r="L1763" s="2">
        <v>0.41666666666666669</v>
      </c>
      <c r="M1763" s="2">
        <v>0.47916666666666669</v>
      </c>
      <c r="N1763" s="6">
        <f t="shared" si="108"/>
        <v>10</v>
      </c>
      <c r="O1763" s="6">
        <f t="shared" si="109"/>
        <v>0</v>
      </c>
      <c r="P1763" s="6">
        <f t="shared" si="110"/>
        <v>11</v>
      </c>
      <c r="Q1763" s="6">
        <f t="shared" si="111"/>
        <v>30</v>
      </c>
      <c r="R1763">
        <v>184</v>
      </c>
      <c r="S1763">
        <v>739</v>
      </c>
      <c r="T1763" s="4">
        <v>135.976</v>
      </c>
      <c r="U1763" t="s">
        <v>86</v>
      </c>
      <c r="V1763" t="s">
        <v>80</v>
      </c>
      <c r="W1763" t="s">
        <v>55</v>
      </c>
      <c r="X1763" t="s">
        <v>56</v>
      </c>
      <c r="Y1763" t="s">
        <v>23</v>
      </c>
      <c r="Z1763" t="s">
        <v>37</v>
      </c>
    </row>
    <row r="1764" spans="1:26" x14ac:dyDescent="0.2">
      <c r="A1764" s="1">
        <v>43630</v>
      </c>
      <c r="B1764" t="s">
        <v>94</v>
      </c>
      <c r="C1764" t="s">
        <v>27</v>
      </c>
      <c r="D1764" t="s">
        <v>35</v>
      </c>
      <c r="E1764" t="s">
        <v>483</v>
      </c>
      <c r="F1764" s="3" t="s">
        <v>17</v>
      </c>
      <c r="G1764" s="3">
        <f>WEEKDAY(A1764,2)</f>
        <v>5</v>
      </c>
      <c r="H1764" s="7">
        <f>N1764+O1764/60</f>
        <v>23</v>
      </c>
      <c r="I1764" s="7">
        <f>P1764+Q1764/60</f>
        <v>1.0833333333333333</v>
      </c>
      <c r="J1764" s="4">
        <f>IFERROR(VLOOKUP($U1764,TONGHOPVERSION!$A$3:$G$240,6,FALSE),VLOOKUP($B1764,TONGHOPVERSION!$A$3:$G$240,6,FALSE))</f>
        <v>381.62004815649715</v>
      </c>
      <c r="K1764" s="4">
        <f>IFERROR(VLOOKUP($U1764,TONGHOPVERSION!$A$3:$G$240,7,FALSE),VLOOKUP($B1764,TONGHOPVERSION!$A$3:$G$240,7,FALSE))</f>
        <v>329.70071085785668</v>
      </c>
      <c r="L1764" s="2">
        <v>0.95833333333333337</v>
      </c>
      <c r="M1764" s="2">
        <v>4.5138888888888888E-2</v>
      </c>
      <c r="N1764" s="6">
        <f t="shared" si="108"/>
        <v>23</v>
      </c>
      <c r="O1764" s="6">
        <f t="shared" si="109"/>
        <v>0</v>
      </c>
      <c r="P1764" s="6">
        <f t="shared" si="110"/>
        <v>1</v>
      </c>
      <c r="Q1764" s="6">
        <f t="shared" si="111"/>
        <v>5</v>
      </c>
      <c r="R1764">
        <v>184</v>
      </c>
      <c r="S1764">
        <v>1133</v>
      </c>
      <c r="T1764" s="4">
        <v>208.47200000000001</v>
      </c>
      <c r="U1764" t="s">
        <v>92</v>
      </c>
      <c r="V1764" t="s">
        <v>92</v>
      </c>
      <c r="W1764" t="s">
        <v>92</v>
      </c>
      <c r="X1764" t="s">
        <v>16</v>
      </c>
      <c r="Y1764" t="s">
        <v>30</v>
      </c>
      <c r="Z1764" t="s">
        <v>37</v>
      </c>
    </row>
    <row r="1765" spans="1:26" x14ac:dyDescent="0.2">
      <c r="A1765" s="1">
        <v>43630</v>
      </c>
      <c r="B1765" t="s">
        <v>147</v>
      </c>
      <c r="C1765" t="s">
        <v>19</v>
      </c>
      <c r="D1765" t="s">
        <v>35</v>
      </c>
      <c r="E1765" t="s">
        <v>520</v>
      </c>
      <c r="F1765" s="3" t="s">
        <v>17</v>
      </c>
      <c r="G1765" s="3">
        <f>WEEKDAY(A1765,2)</f>
        <v>5</v>
      </c>
      <c r="H1765" s="7">
        <f>N1765+O1765/60</f>
        <v>3.5833333333333335</v>
      </c>
      <c r="I1765" s="7">
        <f>P1765+Q1765/60</f>
        <v>5.416666666666667</v>
      </c>
      <c r="J1765" s="4">
        <f>IFERROR(VLOOKUP($U1765,TONGHOPVERSION!$A$3:$G$240,6,FALSE),VLOOKUP($B1765,TONGHOPVERSION!$A$3:$G$240,6,FALSE))</f>
        <v>276.42241165161988</v>
      </c>
      <c r="K1765" s="4">
        <f>IFERROR(VLOOKUP($U1765,TONGHOPVERSION!$A$3:$G$240,7,FALSE),VLOOKUP($B1765,TONGHOPVERSION!$A$3:$G$240,7,FALSE))</f>
        <v>284.1111398350593</v>
      </c>
      <c r="L1765" s="2">
        <v>0.14930555555555555</v>
      </c>
      <c r="M1765" s="2">
        <v>0.22569444444444445</v>
      </c>
      <c r="N1765" s="6">
        <f t="shared" si="108"/>
        <v>3</v>
      </c>
      <c r="O1765" s="6">
        <f t="shared" si="109"/>
        <v>35</v>
      </c>
      <c r="P1765" s="6">
        <f t="shared" si="110"/>
        <v>5</v>
      </c>
      <c r="Q1765" s="6">
        <f t="shared" si="111"/>
        <v>25</v>
      </c>
      <c r="R1765">
        <v>184</v>
      </c>
      <c r="S1765">
        <v>1061</v>
      </c>
      <c r="T1765" s="4">
        <v>195.22399999999999</v>
      </c>
      <c r="U1765" t="s">
        <v>148</v>
      </c>
      <c r="V1765" t="s">
        <v>148</v>
      </c>
      <c r="W1765" t="s">
        <v>29</v>
      </c>
      <c r="X1765" t="s">
        <v>16</v>
      </c>
      <c r="Y1765" t="s">
        <v>30</v>
      </c>
      <c r="Z1765" t="s">
        <v>37</v>
      </c>
    </row>
    <row r="1766" spans="1:26" x14ac:dyDescent="0.2">
      <c r="A1766" s="1">
        <v>43630</v>
      </c>
      <c r="B1766" t="s">
        <v>148</v>
      </c>
      <c r="C1766" t="s">
        <v>35</v>
      </c>
      <c r="D1766" t="s">
        <v>19</v>
      </c>
      <c r="E1766" t="s">
        <v>521</v>
      </c>
      <c r="F1766" s="3" t="s">
        <v>17</v>
      </c>
      <c r="G1766" s="3">
        <f>WEEKDAY(A1766,2)</f>
        <v>5</v>
      </c>
      <c r="H1766" s="7">
        <f>N1766+O1766/60</f>
        <v>1</v>
      </c>
      <c r="I1766" s="7">
        <f>P1766+Q1766/60</f>
        <v>2.9166666666666665</v>
      </c>
      <c r="J1766" s="4">
        <f>IFERROR(VLOOKUP($U1766,TONGHOPVERSION!$A$3:$G$240,6,FALSE),VLOOKUP($B1766,TONGHOPVERSION!$A$3:$G$240,6,FALSE))</f>
        <v>276.42241165161988</v>
      </c>
      <c r="K1766" s="4">
        <f>IFERROR(VLOOKUP($U1766,TONGHOPVERSION!$A$3:$G$240,7,FALSE),VLOOKUP($B1766,TONGHOPVERSION!$A$3:$G$240,7,FALSE))</f>
        <v>284.1111398350593</v>
      </c>
      <c r="L1766" s="2">
        <v>4.1666666666666664E-2</v>
      </c>
      <c r="M1766" s="2">
        <v>0.12152777777777778</v>
      </c>
      <c r="N1766" s="6">
        <f t="shared" si="108"/>
        <v>1</v>
      </c>
      <c r="O1766" s="6">
        <f t="shared" si="109"/>
        <v>0</v>
      </c>
      <c r="P1766" s="6">
        <f t="shared" si="110"/>
        <v>2</v>
      </c>
      <c r="Q1766" s="6">
        <f t="shared" si="111"/>
        <v>55</v>
      </c>
      <c r="R1766">
        <v>184</v>
      </c>
      <c r="S1766">
        <v>1061</v>
      </c>
      <c r="T1766" s="4">
        <v>195.22399999999999</v>
      </c>
      <c r="U1766" t="s">
        <v>148</v>
      </c>
      <c r="V1766" t="s">
        <v>148</v>
      </c>
      <c r="W1766" t="s">
        <v>29</v>
      </c>
      <c r="X1766" t="s">
        <v>16</v>
      </c>
      <c r="Y1766" t="s">
        <v>30</v>
      </c>
      <c r="Z1766" t="s">
        <v>37</v>
      </c>
    </row>
    <row r="1767" spans="1:26" x14ac:dyDescent="0.2">
      <c r="A1767" s="1">
        <v>43630</v>
      </c>
      <c r="B1767" t="s">
        <v>128</v>
      </c>
      <c r="C1767" t="s">
        <v>34</v>
      </c>
      <c r="D1767" t="s">
        <v>27</v>
      </c>
      <c r="E1767" t="s">
        <v>661</v>
      </c>
      <c r="F1767" s="3" t="s">
        <v>17</v>
      </c>
      <c r="G1767" s="3">
        <f>WEEKDAY(A1767,2)</f>
        <v>5</v>
      </c>
      <c r="H1767" s="7">
        <f>N1767+O1767/60</f>
        <v>9</v>
      </c>
      <c r="I1767" s="7">
        <f>P1767+Q1767/60</f>
        <v>10.5</v>
      </c>
      <c r="J1767" s="4">
        <f>IFERROR(VLOOKUP($U1767,TONGHOPVERSION!$A$3:$G$240,6,FALSE),VLOOKUP($B1767,TONGHOPVERSION!$A$3:$G$240,6,FALSE))</f>
        <v>239.31340170869245</v>
      </c>
      <c r="K1767" s="4">
        <f>IFERROR(VLOOKUP($U1767,TONGHOPVERSION!$A$3:$G$240,7,FALSE),VLOOKUP($B1767,TONGHOPVERSION!$A$3:$G$240,7,FALSE))</f>
        <v>208.92363712533773</v>
      </c>
      <c r="L1767" s="2">
        <v>0.375</v>
      </c>
      <c r="M1767" s="2">
        <v>0.4375</v>
      </c>
      <c r="N1767" s="6">
        <f t="shared" si="108"/>
        <v>9</v>
      </c>
      <c r="O1767" s="6">
        <f t="shared" si="109"/>
        <v>0</v>
      </c>
      <c r="P1767" s="6">
        <f t="shared" si="110"/>
        <v>10</v>
      </c>
      <c r="Q1767" s="6">
        <f t="shared" si="111"/>
        <v>30</v>
      </c>
      <c r="R1767">
        <v>184</v>
      </c>
      <c r="S1767">
        <v>602</v>
      </c>
      <c r="T1767" s="4">
        <v>110.768</v>
      </c>
      <c r="U1767" t="s">
        <v>129</v>
      </c>
      <c r="V1767" t="s">
        <v>129</v>
      </c>
      <c r="W1767" t="s">
        <v>129</v>
      </c>
      <c r="X1767" t="s">
        <v>16</v>
      </c>
      <c r="Y1767" t="s">
        <v>30</v>
      </c>
      <c r="Z1767" t="s">
        <v>37</v>
      </c>
    </row>
    <row r="1768" spans="1:26" x14ac:dyDescent="0.2">
      <c r="A1768" s="1">
        <v>43630</v>
      </c>
      <c r="B1768" t="s">
        <v>36</v>
      </c>
      <c r="C1768" t="s">
        <v>35</v>
      </c>
      <c r="D1768" t="s">
        <v>34</v>
      </c>
      <c r="E1768" t="s">
        <v>490</v>
      </c>
      <c r="F1768" s="3" t="s">
        <v>17</v>
      </c>
      <c r="G1768" s="3">
        <f>WEEKDAY(A1768,2)</f>
        <v>5</v>
      </c>
      <c r="H1768" s="7">
        <f>N1768+O1768/60</f>
        <v>6</v>
      </c>
      <c r="I1768" s="7">
        <f>P1768+Q1768/60</f>
        <v>7.333333333333333</v>
      </c>
      <c r="J1768" s="4">
        <f>IFERROR(VLOOKUP($U1768,TONGHOPVERSION!$A$3:$G$240,6,FALSE),VLOOKUP($B1768,TONGHOPVERSION!$A$3:$G$240,6,FALSE))</f>
        <v>236.34688949060637</v>
      </c>
      <c r="K1768" s="4">
        <f>IFERROR(VLOOKUP($U1768,TONGHOPVERSION!$A$3:$G$240,7,FALSE),VLOOKUP($B1768,TONGHOPVERSION!$A$3:$G$240,7,FALSE))</f>
        <v>201.94443000170284</v>
      </c>
      <c r="L1768" s="2">
        <v>0.25</v>
      </c>
      <c r="M1768" s="2">
        <v>0.30555555555555552</v>
      </c>
      <c r="N1768" s="6">
        <f t="shared" si="108"/>
        <v>6</v>
      </c>
      <c r="O1768" s="6">
        <f t="shared" si="109"/>
        <v>0</v>
      </c>
      <c r="P1768" s="6">
        <f t="shared" si="110"/>
        <v>7</v>
      </c>
      <c r="Q1768" s="6">
        <f t="shared" si="111"/>
        <v>20</v>
      </c>
      <c r="R1768">
        <v>184</v>
      </c>
      <c r="S1768">
        <v>604</v>
      </c>
      <c r="T1768" s="4">
        <v>111.136</v>
      </c>
      <c r="U1768" t="s">
        <v>36</v>
      </c>
      <c r="V1768" t="s">
        <v>36</v>
      </c>
      <c r="W1768" t="s">
        <v>36</v>
      </c>
      <c r="X1768" t="s">
        <v>16</v>
      </c>
      <c r="Y1768" t="s">
        <v>30</v>
      </c>
      <c r="Z1768" t="s">
        <v>37</v>
      </c>
    </row>
    <row r="1769" spans="1:26" x14ac:dyDescent="0.2">
      <c r="A1769" s="1">
        <v>43630</v>
      </c>
      <c r="B1769" t="s">
        <v>118</v>
      </c>
      <c r="C1769" t="s">
        <v>119</v>
      </c>
      <c r="D1769" t="s">
        <v>27</v>
      </c>
      <c r="E1769" t="s">
        <v>419</v>
      </c>
      <c r="F1769" s="3" t="s">
        <v>17</v>
      </c>
      <c r="G1769" s="3">
        <f>WEEKDAY(A1769,2)</f>
        <v>5</v>
      </c>
      <c r="H1769" s="7">
        <f>N1769+O1769/60</f>
        <v>13.833333333333334</v>
      </c>
      <c r="I1769" s="7">
        <f>P1769+Q1769/60</f>
        <v>15.333333333333334</v>
      </c>
      <c r="J1769" s="4">
        <f>IFERROR(VLOOKUP($U1769,TONGHOPVERSION!$A$3:$G$240,6,FALSE),VLOOKUP($B1769,TONGHOPVERSION!$A$3:$G$240,6,FALSE))</f>
        <v>214.88804221212081</v>
      </c>
      <c r="K1769" s="4">
        <f>IFERROR(VLOOKUP($U1769,TONGHOPVERSION!$A$3:$G$240,7,FALSE),VLOOKUP($B1769,TONGHOPVERSION!$A$3:$G$240,7,FALSE))</f>
        <v>213.88072353634405</v>
      </c>
      <c r="L1769" s="2">
        <v>0.57638888888888895</v>
      </c>
      <c r="M1769" s="2">
        <v>0.63888888888888895</v>
      </c>
      <c r="N1769" s="6">
        <f t="shared" si="108"/>
        <v>13</v>
      </c>
      <c r="O1769" s="6">
        <f t="shared" si="109"/>
        <v>50</v>
      </c>
      <c r="P1769" s="6">
        <f t="shared" si="110"/>
        <v>15</v>
      </c>
      <c r="Q1769" s="6">
        <f t="shared" si="111"/>
        <v>20</v>
      </c>
      <c r="R1769">
        <v>184</v>
      </c>
      <c r="S1769">
        <v>628</v>
      </c>
      <c r="T1769" s="4">
        <v>115.55200000000001</v>
      </c>
      <c r="U1769" t="s">
        <v>120</v>
      </c>
      <c r="V1769" t="s">
        <v>120</v>
      </c>
      <c r="W1769" t="s">
        <v>29</v>
      </c>
      <c r="X1769" t="s">
        <v>16</v>
      </c>
      <c r="Y1769" t="s">
        <v>30</v>
      </c>
      <c r="Z1769" t="s">
        <v>37</v>
      </c>
    </row>
    <row r="1770" spans="1:26" x14ac:dyDescent="0.2">
      <c r="A1770" s="1">
        <v>43630</v>
      </c>
      <c r="B1770" t="s">
        <v>120</v>
      </c>
      <c r="C1770" t="s">
        <v>27</v>
      </c>
      <c r="D1770" t="s">
        <v>119</v>
      </c>
      <c r="E1770" t="s">
        <v>421</v>
      </c>
      <c r="F1770" s="3" t="s">
        <v>17</v>
      </c>
      <c r="G1770" s="3">
        <f>WEEKDAY(A1770,2)</f>
        <v>5</v>
      </c>
      <c r="H1770" s="7">
        <f>N1770+O1770/60</f>
        <v>11.166666666666666</v>
      </c>
      <c r="I1770" s="7">
        <f>P1770+Q1770/60</f>
        <v>12.583333333333334</v>
      </c>
      <c r="J1770" s="4">
        <f>IFERROR(VLOOKUP($U1770,TONGHOPVERSION!$A$3:$G$240,6,FALSE),VLOOKUP($B1770,TONGHOPVERSION!$A$3:$G$240,6,FALSE))</f>
        <v>214.88804221212081</v>
      </c>
      <c r="K1770" s="4">
        <f>IFERROR(VLOOKUP($U1770,TONGHOPVERSION!$A$3:$G$240,7,FALSE),VLOOKUP($B1770,TONGHOPVERSION!$A$3:$G$240,7,FALSE))</f>
        <v>213.88072353634405</v>
      </c>
      <c r="L1770" s="2">
        <v>0.46527777777777773</v>
      </c>
      <c r="M1770" s="2">
        <v>0.52430555555555558</v>
      </c>
      <c r="N1770" s="6">
        <f t="shared" si="108"/>
        <v>11</v>
      </c>
      <c r="O1770" s="6">
        <f t="shared" si="109"/>
        <v>10</v>
      </c>
      <c r="P1770" s="6">
        <f t="shared" si="110"/>
        <v>12</v>
      </c>
      <c r="Q1770" s="6">
        <f t="shared" si="111"/>
        <v>35</v>
      </c>
      <c r="R1770">
        <v>184</v>
      </c>
      <c r="S1770">
        <v>628</v>
      </c>
      <c r="T1770" s="4">
        <v>115.55200000000001</v>
      </c>
      <c r="U1770" t="s">
        <v>120</v>
      </c>
      <c r="V1770" t="s">
        <v>120</v>
      </c>
      <c r="W1770" t="s">
        <v>29</v>
      </c>
      <c r="X1770" t="s">
        <v>16</v>
      </c>
      <c r="Y1770" t="s">
        <v>30</v>
      </c>
      <c r="Z1770" t="s">
        <v>37</v>
      </c>
    </row>
    <row r="1771" spans="1:26" x14ac:dyDescent="0.2">
      <c r="A1771" s="1">
        <v>43630</v>
      </c>
      <c r="B1771" t="s">
        <v>128</v>
      </c>
      <c r="C1771" t="s">
        <v>34</v>
      </c>
      <c r="D1771" t="s">
        <v>27</v>
      </c>
      <c r="E1771" t="s">
        <v>307</v>
      </c>
      <c r="F1771" s="3" t="s">
        <v>17</v>
      </c>
      <c r="G1771" s="3">
        <f>WEEKDAY(A1771,2)</f>
        <v>5</v>
      </c>
      <c r="H1771" s="7">
        <f>N1771+O1771/60</f>
        <v>8.5</v>
      </c>
      <c r="I1771" s="7">
        <f>P1771+Q1771/60</f>
        <v>10</v>
      </c>
      <c r="J1771" s="4">
        <f>IFERROR(VLOOKUP($U1771,TONGHOPVERSION!$A$3:$G$240,6,FALSE),VLOOKUP($B1771,TONGHOPVERSION!$A$3:$G$240,6,FALSE))</f>
        <v>239.31340170869245</v>
      </c>
      <c r="K1771" s="4">
        <f>IFERROR(VLOOKUP($U1771,TONGHOPVERSION!$A$3:$G$240,7,FALSE),VLOOKUP($B1771,TONGHOPVERSION!$A$3:$G$240,7,FALSE))</f>
        <v>208.92363712533773</v>
      </c>
      <c r="L1771" s="2">
        <v>0.35416666666666669</v>
      </c>
      <c r="M1771" s="2">
        <v>0.41666666666666669</v>
      </c>
      <c r="N1771" s="6">
        <f t="shared" si="108"/>
        <v>8</v>
      </c>
      <c r="O1771" s="6">
        <f t="shared" si="109"/>
        <v>30</v>
      </c>
      <c r="P1771" s="6">
        <f t="shared" si="110"/>
        <v>10</v>
      </c>
      <c r="Q1771" s="6">
        <f t="shared" si="111"/>
        <v>0</v>
      </c>
      <c r="R1771">
        <v>178</v>
      </c>
      <c r="S1771">
        <v>602</v>
      </c>
      <c r="T1771" s="4">
        <v>107.15600000000001</v>
      </c>
      <c r="U1771" t="s">
        <v>129</v>
      </c>
      <c r="V1771" t="s">
        <v>129</v>
      </c>
      <c r="W1771" t="s">
        <v>129</v>
      </c>
      <c r="X1771" t="s">
        <v>16</v>
      </c>
      <c r="Y1771" t="s">
        <v>30</v>
      </c>
      <c r="Z1771" t="s">
        <v>37</v>
      </c>
    </row>
    <row r="1772" spans="1:26" x14ac:dyDescent="0.2">
      <c r="A1772" s="1">
        <v>43630</v>
      </c>
      <c r="B1772" t="s">
        <v>451</v>
      </c>
      <c r="C1772" t="s">
        <v>448</v>
      </c>
      <c r="D1772" t="s">
        <v>34</v>
      </c>
      <c r="E1772" t="s">
        <v>450</v>
      </c>
      <c r="F1772" s="3" t="s">
        <v>17</v>
      </c>
      <c r="G1772" s="3">
        <f>WEEKDAY(A1772,2)</f>
        <v>5</v>
      </c>
      <c r="H1772" s="7">
        <f>N1772+O1772/60</f>
        <v>1</v>
      </c>
      <c r="I1772" s="7">
        <f>P1772+Q1772/60</f>
        <v>7.166666666666667</v>
      </c>
      <c r="J1772" s="4">
        <f>IFERROR(VLOOKUP($U1772,TONGHOPVERSION!$A$3:$G$240,6,FALSE),VLOOKUP($B1772,TONGHOPVERSION!$A$3:$G$240,6,FALSE))</f>
        <v>1024.2214068484163</v>
      </c>
      <c r="K1772" s="4">
        <f>IFERROR(VLOOKUP($U1772,TONGHOPVERSION!$A$3:$G$240,7,FALSE),VLOOKUP($B1772,TONGHOPVERSION!$A$3:$G$240,7,FALSE))</f>
        <v>974.79236364466658</v>
      </c>
      <c r="L1772" s="2">
        <v>4.1666666666666664E-2</v>
      </c>
      <c r="M1772" s="2">
        <v>0.2986111111111111</v>
      </c>
      <c r="N1772" s="6">
        <f t="shared" si="108"/>
        <v>1</v>
      </c>
      <c r="O1772" s="6">
        <f t="shared" si="109"/>
        <v>0</v>
      </c>
      <c r="P1772" s="6">
        <f t="shared" si="110"/>
        <v>7</v>
      </c>
      <c r="Q1772" s="6">
        <f t="shared" si="111"/>
        <v>10</v>
      </c>
      <c r="R1772">
        <v>178</v>
      </c>
      <c r="S1772">
        <v>3866</v>
      </c>
      <c r="T1772" s="4">
        <v>688.14800000000002</v>
      </c>
      <c r="U1772" t="s">
        <v>447</v>
      </c>
      <c r="V1772" t="s">
        <v>447</v>
      </c>
      <c r="W1772" t="s">
        <v>21</v>
      </c>
      <c r="X1772" t="s">
        <v>145</v>
      </c>
      <c r="Y1772" t="s">
        <v>23</v>
      </c>
      <c r="Z1772" t="s">
        <v>37</v>
      </c>
    </row>
    <row r="1773" spans="1:26" x14ac:dyDescent="0.2">
      <c r="A1773" s="1">
        <v>43630</v>
      </c>
      <c r="B1773" t="s">
        <v>164</v>
      </c>
      <c r="C1773" t="s">
        <v>27</v>
      </c>
      <c r="D1773" t="s">
        <v>165</v>
      </c>
      <c r="E1773" t="s">
        <v>163</v>
      </c>
      <c r="F1773" s="3" t="s">
        <v>17</v>
      </c>
      <c r="G1773" s="3">
        <f>WEEKDAY(A1773,2)</f>
        <v>5</v>
      </c>
      <c r="H1773" s="7">
        <f>N1773+O1773/60</f>
        <v>17.083333333333332</v>
      </c>
      <c r="I1773" s="7">
        <f>P1773+Q1773/60</f>
        <v>22.5</v>
      </c>
      <c r="J1773" s="4">
        <f>IFERROR(VLOOKUP($U1773,TONGHOPVERSION!$A$3:$G$240,6,FALSE),VLOOKUP($B1773,TONGHOPVERSION!$A$3:$G$240,6,FALSE))</f>
        <v>894.83087303101706</v>
      </c>
      <c r="K1773" s="4">
        <f>IFERROR(VLOOKUP($U1773,TONGHOPVERSION!$A$3:$G$240,7,FALSE),VLOOKUP($B1773,TONGHOPVERSION!$A$3:$G$240,7,FALSE))</f>
        <v>993.76215651856978</v>
      </c>
      <c r="L1773" s="2">
        <v>0.71180555555555547</v>
      </c>
      <c r="M1773" s="2">
        <v>0.9375</v>
      </c>
      <c r="N1773" s="6">
        <f t="shared" si="108"/>
        <v>17</v>
      </c>
      <c r="O1773" s="6">
        <f t="shared" si="109"/>
        <v>5</v>
      </c>
      <c r="P1773" s="6">
        <f t="shared" si="110"/>
        <v>22</v>
      </c>
      <c r="Q1773" s="6">
        <f t="shared" si="111"/>
        <v>30</v>
      </c>
      <c r="R1773">
        <v>178</v>
      </c>
      <c r="S1773">
        <v>4052</v>
      </c>
      <c r="T1773" s="4">
        <v>721.25599999999997</v>
      </c>
      <c r="U1773" t="s">
        <v>164</v>
      </c>
      <c r="V1773" t="s">
        <v>164</v>
      </c>
      <c r="W1773" t="s">
        <v>21</v>
      </c>
      <c r="X1773" t="s">
        <v>145</v>
      </c>
      <c r="Y1773" t="s">
        <v>23</v>
      </c>
      <c r="Z1773" t="s">
        <v>37</v>
      </c>
    </row>
    <row r="1774" spans="1:26" x14ac:dyDescent="0.2">
      <c r="A1774" s="1">
        <v>43630</v>
      </c>
      <c r="B1774" t="s">
        <v>113</v>
      </c>
      <c r="C1774" t="s">
        <v>27</v>
      </c>
      <c r="D1774" t="s">
        <v>83</v>
      </c>
      <c r="E1774" t="s">
        <v>801</v>
      </c>
      <c r="F1774" s="3" t="s">
        <v>17</v>
      </c>
      <c r="G1774" s="3">
        <f>WEEKDAY(A1774,2)</f>
        <v>5</v>
      </c>
      <c r="H1774" s="7">
        <f>N1774+O1774/60</f>
        <v>11</v>
      </c>
      <c r="I1774" s="7">
        <f>P1774+Q1774/60</f>
        <v>12.166666666666666</v>
      </c>
      <c r="J1774" s="4">
        <f>IFERROR(VLOOKUP($U1774,TONGHOPVERSION!$A$3:$G$240,6,FALSE),VLOOKUP($B1774,TONGHOPVERSION!$A$3:$G$240,6,FALSE))</f>
        <v>174.57236893439588</v>
      </c>
      <c r="K1774" s="4">
        <f>IFERROR(VLOOKUP($U1774,TONGHOPVERSION!$A$3:$G$240,7,FALSE),VLOOKUP($B1774,TONGHOPVERSION!$A$3:$G$240,7,FALSE))</f>
        <v>168.20824934473262</v>
      </c>
      <c r="L1774" s="2">
        <v>0.45833333333333331</v>
      </c>
      <c r="M1774" s="2">
        <v>0.50694444444444442</v>
      </c>
      <c r="N1774" s="6">
        <f t="shared" si="108"/>
        <v>11</v>
      </c>
      <c r="O1774" s="6">
        <f t="shared" si="109"/>
        <v>0</v>
      </c>
      <c r="P1774" s="6">
        <f t="shared" si="110"/>
        <v>12</v>
      </c>
      <c r="Q1774" s="6">
        <f t="shared" si="111"/>
        <v>10</v>
      </c>
      <c r="R1774">
        <v>178</v>
      </c>
      <c r="S1774">
        <v>430</v>
      </c>
      <c r="T1774" s="4">
        <v>76.540000000000006</v>
      </c>
      <c r="U1774" t="s">
        <v>113</v>
      </c>
      <c r="V1774" t="s">
        <v>113</v>
      </c>
      <c r="W1774" t="s">
        <v>41</v>
      </c>
      <c r="X1774" t="s">
        <v>16</v>
      </c>
      <c r="Y1774" t="s">
        <v>30</v>
      </c>
      <c r="Z1774" t="s">
        <v>37</v>
      </c>
    </row>
    <row r="1775" spans="1:26" x14ac:dyDescent="0.2">
      <c r="A1775" s="1">
        <v>43630</v>
      </c>
      <c r="B1775" t="s">
        <v>115</v>
      </c>
      <c r="C1775" t="s">
        <v>83</v>
      </c>
      <c r="D1775" t="s">
        <v>27</v>
      </c>
      <c r="E1775" t="s">
        <v>802</v>
      </c>
      <c r="F1775" s="3" t="s">
        <v>17</v>
      </c>
      <c r="G1775" s="3">
        <f>WEEKDAY(A1775,2)</f>
        <v>5</v>
      </c>
      <c r="H1775" s="7">
        <f>N1775+O1775/60</f>
        <v>12.833333333333334</v>
      </c>
      <c r="I1775" s="7">
        <f>P1775+Q1775/60</f>
        <v>14.083333333333334</v>
      </c>
      <c r="J1775" s="4">
        <f>IFERROR(VLOOKUP($U1775,TONGHOPVERSION!$A$3:$G$240,6,FALSE),VLOOKUP($B1775,TONGHOPVERSION!$A$3:$G$240,6,FALSE))</f>
        <v>174.57236893439588</v>
      </c>
      <c r="K1775" s="4">
        <f>IFERROR(VLOOKUP($U1775,TONGHOPVERSION!$A$3:$G$240,7,FALSE),VLOOKUP($B1775,TONGHOPVERSION!$A$3:$G$240,7,FALSE))</f>
        <v>168.20824934473262</v>
      </c>
      <c r="L1775" s="2">
        <v>0.53472222222222221</v>
      </c>
      <c r="M1775" s="2">
        <v>0.58680555555555558</v>
      </c>
      <c r="N1775" s="6">
        <f t="shared" si="108"/>
        <v>12</v>
      </c>
      <c r="O1775" s="6">
        <f t="shared" si="109"/>
        <v>50</v>
      </c>
      <c r="P1775" s="6">
        <f t="shared" si="110"/>
        <v>14</v>
      </c>
      <c r="Q1775" s="6">
        <f t="shared" si="111"/>
        <v>5</v>
      </c>
      <c r="R1775">
        <v>178</v>
      </c>
      <c r="S1775">
        <v>430</v>
      </c>
      <c r="T1775" s="4">
        <v>76.540000000000006</v>
      </c>
      <c r="U1775" t="s">
        <v>113</v>
      </c>
      <c r="V1775" t="s">
        <v>113</v>
      </c>
      <c r="W1775" t="s">
        <v>41</v>
      </c>
      <c r="X1775" t="s">
        <v>16</v>
      </c>
      <c r="Y1775" t="s">
        <v>30</v>
      </c>
      <c r="Z1775" t="s">
        <v>37</v>
      </c>
    </row>
    <row r="1776" spans="1:26" x14ac:dyDescent="0.2">
      <c r="A1776" s="1">
        <v>43630</v>
      </c>
      <c r="B1776" t="s">
        <v>178</v>
      </c>
      <c r="C1776" t="s">
        <v>27</v>
      </c>
      <c r="D1776" t="s">
        <v>177</v>
      </c>
      <c r="E1776" t="s">
        <v>487</v>
      </c>
      <c r="F1776" s="3" t="s">
        <v>17</v>
      </c>
      <c r="G1776" s="3">
        <f>WEEKDAY(A1776,2)</f>
        <v>5</v>
      </c>
      <c r="H1776" s="7">
        <f>N1776+O1776/60</f>
        <v>23.583333333333332</v>
      </c>
      <c r="I1776" s="7">
        <f>P1776+Q1776/60</f>
        <v>0.58333333333333337</v>
      </c>
      <c r="J1776" s="4">
        <f>IFERROR(VLOOKUP($U1776,TONGHOPVERSION!$A$3:$G$240,6,FALSE),VLOOKUP($B1776,TONGHOPVERSION!$A$3:$G$240,6,FALSE))</f>
        <v>187.46363998635809</v>
      </c>
      <c r="K1776" s="4">
        <f>IFERROR(VLOOKUP($U1776,TONGHOPVERSION!$A$3:$G$240,7,FALSE),VLOOKUP($B1776,TONGHOPVERSION!$A$3:$G$240,7,FALSE))</f>
        <v>145.81561859013829</v>
      </c>
      <c r="L1776" s="2">
        <v>0.98263888888888884</v>
      </c>
      <c r="M1776" s="2">
        <v>2.4305555555555556E-2</v>
      </c>
      <c r="N1776" s="6">
        <f t="shared" si="108"/>
        <v>23</v>
      </c>
      <c r="O1776" s="6">
        <f t="shared" si="109"/>
        <v>35</v>
      </c>
      <c r="P1776" s="6">
        <f t="shared" si="110"/>
        <v>0</v>
      </c>
      <c r="Q1776" s="6">
        <f t="shared" si="111"/>
        <v>35</v>
      </c>
      <c r="R1776">
        <v>184</v>
      </c>
      <c r="S1776">
        <v>301</v>
      </c>
      <c r="T1776" s="4">
        <v>55.384</v>
      </c>
      <c r="U1776" t="s">
        <v>178</v>
      </c>
      <c r="V1776" t="s">
        <v>178</v>
      </c>
      <c r="W1776" t="s">
        <v>29</v>
      </c>
      <c r="X1776" t="s">
        <v>16</v>
      </c>
      <c r="Y1776" t="s">
        <v>30</v>
      </c>
      <c r="Z1776" t="s">
        <v>37</v>
      </c>
    </row>
    <row r="1777" spans="1:26" x14ac:dyDescent="0.2">
      <c r="A1777" s="1">
        <v>43630</v>
      </c>
      <c r="B1777" t="s">
        <v>159</v>
      </c>
      <c r="C1777" t="s">
        <v>124</v>
      </c>
      <c r="D1777" t="s">
        <v>27</v>
      </c>
      <c r="E1777" t="s">
        <v>158</v>
      </c>
      <c r="F1777" s="3" t="s">
        <v>17</v>
      </c>
      <c r="G1777" s="3">
        <f>WEEKDAY(A1777,2)</f>
        <v>5</v>
      </c>
      <c r="H1777" s="7">
        <f>N1777+O1777/60</f>
        <v>6.166666666666667</v>
      </c>
      <c r="I1777" s="7">
        <f>P1777+Q1777/60</f>
        <v>8.25</v>
      </c>
      <c r="J1777" s="4">
        <f>IFERROR(VLOOKUP($U1777,TONGHOPVERSION!$A$3:$G$240,6,FALSE),VLOOKUP($B1777,TONGHOPVERSION!$A$3:$G$240,6,FALSE))</f>
        <v>284.2128245548555</v>
      </c>
      <c r="K1777" s="4">
        <f>IFERROR(VLOOKUP($U1777,TONGHOPVERSION!$A$3:$G$240,7,FALSE),VLOOKUP($B1777,TONGHOPVERSION!$A$3:$G$240,7,FALSE))</f>
        <v>306.08961374632247</v>
      </c>
      <c r="L1777" s="2">
        <v>0.25694444444444448</v>
      </c>
      <c r="M1777" s="2">
        <v>0.34375</v>
      </c>
      <c r="N1777" s="6">
        <f t="shared" si="108"/>
        <v>6</v>
      </c>
      <c r="O1777" s="6">
        <f t="shared" si="109"/>
        <v>10</v>
      </c>
      <c r="P1777" s="6">
        <f t="shared" si="110"/>
        <v>8</v>
      </c>
      <c r="Q1777" s="6">
        <f t="shared" si="111"/>
        <v>15</v>
      </c>
      <c r="R1777">
        <v>184</v>
      </c>
      <c r="S1777">
        <v>1107</v>
      </c>
      <c r="T1777" s="4">
        <v>203.68799999999999</v>
      </c>
      <c r="U1777" t="s">
        <v>123</v>
      </c>
      <c r="V1777" t="s">
        <v>123</v>
      </c>
      <c r="W1777" t="s">
        <v>125</v>
      </c>
      <c r="X1777" t="s">
        <v>16</v>
      </c>
      <c r="Y1777" t="s">
        <v>30</v>
      </c>
      <c r="Z1777" t="s">
        <v>37</v>
      </c>
    </row>
    <row r="1778" spans="1:26" x14ac:dyDescent="0.2">
      <c r="A1778" s="1">
        <v>43630</v>
      </c>
      <c r="B1778" t="s">
        <v>123</v>
      </c>
      <c r="C1778" t="s">
        <v>27</v>
      </c>
      <c r="D1778" t="s">
        <v>124</v>
      </c>
      <c r="E1778" t="s">
        <v>162</v>
      </c>
      <c r="F1778" s="3" t="s">
        <v>17</v>
      </c>
      <c r="G1778" s="3">
        <f>WEEKDAY(A1778,2)</f>
        <v>5</v>
      </c>
      <c r="H1778" s="7">
        <f>N1778+O1778/60</f>
        <v>3.5</v>
      </c>
      <c r="I1778" s="7">
        <f>P1778+Q1778/60</f>
        <v>5.5</v>
      </c>
      <c r="J1778" s="4">
        <f>IFERROR(VLOOKUP($U1778,TONGHOPVERSION!$A$3:$G$240,6,FALSE),VLOOKUP($B1778,TONGHOPVERSION!$A$3:$G$240,6,FALSE))</f>
        <v>284.2128245548555</v>
      </c>
      <c r="K1778" s="4">
        <f>IFERROR(VLOOKUP($U1778,TONGHOPVERSION!$A$3:$G$240,7,FALSE),VLOOKUP($B1778,TONGHOPVERSION!$A$3:$G$240,7,FALSE))</f>
        <v>306.08961374632247</v>
      </c>
      <c r="L1778" s="2">
        <v>0.14583333333333334</v>
      </c>
      <c r="M1778" s="2">
        <v>0.22916666666666666</v>
      </c>
      <c r="N1778" s="6">
        <f t="shared" si="108"/>
        <v>3</v>
      </c>
      <c r="O1778" s="6">
        <f t="shared" si="109"/>
        <v>30</v>
      </c>
      <c r="P1778" s="6">
        <f t="shared" si="110"/>
        <v>5</v>
      </c>
      <c r="Q1778" s="6">
        <f t="shared" si="111"/>
        <v>30</v>
      </c>
      <c r="R1778">
        <v>184</v>
      </c>
      <c r="S1778">
        <v>1107</v>
      </c>
      <c r="T1778" s="4">
        <v>203.68799999999999</v>
      </c>
      <c r="U1778" t="s">
        <v>123</v>
      </c>
      <c r="V1778" t="s">
        <v>123</v>
      </c>
      <c r="W1778" t="s">
        <v>125</v>
      </c>
      <c r="X1778" t="s">
        <v>16</v>
      </c>
      <c r="Y1778" t="s">
        <v>30</v>
      </c>
      <c r="Z1778" t="s">
        <v>37</v>
      </c>
    </row>
    <row r="1779" spans="1:26" x14ac:dyDescent="0.2">
      <c r="A1779" s="1">
        <v>43630</v>
      </c>
      <c r="B1779" t="s">
        <v>643</v>
      </c>
      <c r="C1779" t="s">
        <v>27</v>
      </c>
      <c r="D1779" t="s">
        <v>87</v>
      </c>
      <c r="E1779" t="s">
        <v>749</v>
      </c>
      <c r="F1779" s="3" t="s">
        <v>17</v>
      </c>
      <c r="G1779" s="3">
        <f>WEEKDAY(A1779,2)</f>
        <v>5</v>
      </c>
      <c r="H1779" s="7">
        <f>N1779+O1779/60</f>
        <v>9.3333333333333339</v>
      </c>
      <c r="I1779" s="7">
        <f>P1779+Q1779/60</f>
        <v>10.5</v>
      </c>
      <c r="J1779" s="4">
        <f>IFERROR(VLOOKUP($U1779,TONGHOPVERSION!$A$3:$G$240,6,FALSE),VLOOKUP($B1779,TONGHOPVERSION!$A$3:$G$240,6,FALSE))</f>
        <v>236.48215406547158</v>
      </c>
      <c r="K1779" s="4">
        <f>IFERROR(VLOOKUP($U1779,TONGHOPVERSION!$A$3:$G$240,7,FALSE),VLOOKUP($B1779,TONGHOPVERSION!$A$3:$G$240,7,FALSE))</f>
        <v>229.41986961622271</v>
      </c>
      <c r="L1779" s="2">
        <v>0.3888888888888889</v>
      </c>
      <c r="M1779" s="2">
        <v>0.4375</v>
      </c>
      <c r="N1779" s="6">
        <f t="shared" si="108"/>
        <v>9</v>
      </c>
      <c r="O1779" s="6">
        <f t="shared" si="109"/>
        <v>20</v>
      </c>
      <c r="P1779" s="6">
        <f t="shared" si="110"/>
        <v>10</v>
      </c>
      <c r="Q1779" s="6">
        <f t="shared" si="111"/>
        <v>30</v>
      </c>
      <c r="R1779">
        <v>184</v>
      </c>
      <c r="S1779">
        <v>422</v>
      </c>
      <c r="T1779" s="4">
        <v>77.647999999999996</v>
      </c>
      <c r="U1779" t="s">
        <v>643</v>
      </c>
      <c r="V1779" t="s">
        <v>643</v>
      </c>
      <c r="W1779" t="s">
        <v>55</v>
      </c>
      <c r="X1779" t="s">
        <v>296</v>
      </c>
      <c r="Y1779" t="s">
        <v>23</v>
      </c>
      <c r="Z1779" t="s">
        <v>37</v>
      </c>
    </row>
    <row r="1780" spans="1:26" x14ac:dyDescent="0.2">
      <c r="A1780" s="1">
        <v>43630</v>
      </c>
      <c r="B1780" t="s">
        <v>642</v>
      </c>
      <c r="C1780" t="s">
        <v>87</v>
      </c>
      <c r="D1780" t="s">
        <v>27</v>
      </c>
      <c r="E1780" t="s">
        <v>747</v>
      </c>
      <c r="F1780" s="3" t="s">
        <v>17</v>
      </c>
      <c r="G1780" s="3">
        <f>WEEKDAY(A1780,2)</f>
        <v>5</v>
      </c>
      <c r="H1780" s="7">
        <f>N1780+O1780/60</f>
        <v>11.333333333333334</v>
      </c>
      <c r="I1780" s="7">
        <f>P1780+Q1780/60</f>
        <v>12.583333333333334</v>
      </c>
      <c r="J1780" s="4">
        <f>IFERROR(VLOOKUP($U1780,TONGHOPVERSION!$A$3:$G$240,6,FALSE),VLOOKUP($B1780,TONGHOPVERSION!$A$3:$G$240,6,FALSE))</f>
        <v>236.48215406547158</v>
      </c>
      <c r="K1780" s="4">
        <f>IFERROR(VLOOKUP($U1780,TONGHOPVERSION!$A$3:$G$240,7,FALSE),VLOOKUP($B1780,TONGHOPVERSION!$A$3:$G$240,7,FALSE))</f>
        <v>229.41986961622271</v>
      </c>
      <c r="L1780" s="2">
        <v>0.47222222222222227</v>
      </c>
      <c r="M1780" s="2">
        <v>0.52430555555555558</v>
      </c>
      <c r="N1780" s="6">
        <f t="shared" si="108"/>
        <v>11</v>
      </c>
      <c r="O1780" s="6">
        <f t="shared" si="109"/>
        <v>20</v>
      </c>
      <c r="P1780" s="6">
        <f t="shared" si="110"/>
        <v>12</v>
      </c>
      <c r="Q1780" s="6">
        <f t="shared" si="111"/>
        <v>35</v>
      </c>
      <c r="R1780">
        <v>184</v>
      </c>
      <c r="S1780">
        <v>422</v>
      </c>
      <c r="T1780" s="4">
        <v>77.647999999999996</v>
      </c>
      <c r="U1780" t="s">
        <v>643</v>
      </c>
      <c r="V1780" t="s">
        <v>643</v>
      </c>
      <c r="W1780" t="s">
        <v>55</v>
      </c>
      <c r="X1780" t="s">
        <v>296</v>
      </c>
      <c r="Y1780" t="s">
        <v>23</v>
      </c>
      <c r="Z1780" t="s">
        <v>288</v>
      </c>
    </row>
    <row r="1781" spans="1:26" x14ac:dyDescent="0.2">
      <c r="A1781" s="1">
        <v>43630</v>
      </c>
      <c r="B1781" t="s">
        <v>414</v>
      </c>
      <c r="C1781" t="s">
        <v>415</v>
      </c>
      <c r="D1781" t="s">
        <v>27</v>
      </c>
      <c r="E1781" t="s">
        <v>413</v>
      </c>
      <c r="F1781" s="3" t="s">
        <v>17</v>
      </c>
      <c r="G1781" s="3">
        <f>WEEKDAY(A1781,2)</f>
        <v>5</v>
      </c>
      <c r="H1781" s="7">
        <f>N1781+O1781/60</f>
        <v>7.166666666666667</v>
      </c>
      <c r="I1781" s="7">
        <f>P1781+Q1781/60</f>
        <v>10.416666666666666</v>
      </c>
      <c r="J1781" s="4">
        <f>IFERROR(VLOOKUP($U1781,TONGHOPVERSION!$A$3:$G$240,6,FALSE),VLOOKUP($B1781,TONGHOPVERSION!$A$3:$G$240,6,FALSE))</f>
        <v>627.67149707474209</v>
      </c>
      <c r="K1781" s="4">
        <f>IFERROR(VLOOKUP($U1781,TONGHOPVERSION!$A$3:$G$240,7,FALSE),VLOOKUP($B1781,TONGHOPVERSION!$A$3:$G$240,7,FALSE))</f>
        <v>512.32182352111056</v>
      </c>
      <c r="L1781" s="2">
        <v>0.2986111111111111</v>
      </c>
      <c r="M1781" s="2">
        <v>0.43402777777777773</v>
      </c>
      <c r="N1781" s="6">
        <f t="shared" si="108"/>
        <v>7</v>
      </c>
      <c r="O1781" s="6">
        <f t="shared" si="109"/>
        <v>10</v>
      </c>
      <c r="P1781" s="6">
        <f t="shared" si="110"/>
        <v>10</v>
      </c>
      <c r="Q1781" s="6">
        <f t="shared" si="111"/>
        <v>25</v>
      </c>
      <c r="R1781">
        <v>184</v>
      </c>
      <c r="S1781">
        <v>1873</v>
      </c>
      <c r="T1781" s="4">
        <v>344.63200000000001</v>
      </c>
      <c r="U1781" t="s">
        <v>416</v>
      </c>
      <c r="V1781" t="s">
        <v>416</v>
      </c>
      <c r="W1781" t="s">
        <v>45</v>
      </c>
      <c r="X1781" t="s">
        <v>417</v>
      </c>
      <c r="Y1781" t="s">
        <v>23</v>
      </c>
      <c r="Z1781" t="s">
        <v>37</v>
      </c>
    </row>
    <row r="1782" spans="1:26" x14ac:dyDescent="0.2">
      <c r="A1782" s="1">
        <v>43630</v>
      </c>
      <c r="B1782" t="s">
        <v>128</v>
      </c>
      <c r="C1782" t="s">
        <v>34</v>
      </c>
      <c r="D1782" t="s">
        <v>27</v>
      </c>
      <c r="E1782" t="s">
        <v>271</v>
      </c>
      <c r="F1782" s="3" t="s">
        <v>17</v>
      </c>
      <c r="G1782" s="3">
        <f>WEEKDAY(A1782,2)</f>
        <v>5</v>
      </c>
      <c r="H1782" s="7">
        <f>N1782+O1782/60</f>
        <v>1</v>
      </c>
      <c r="I1782" s="7">
        <f>P1782+Q1782/60</f>
        <v>2.4166666666666665</v>
      </c>
      <c r="J1782" s="4">
        <f>IFERROR(VLOOKUP($U1782,TONGHOPVERSION!$A$3:$G$240,6,FALSE),VLOOKUP($B1782,TONGHOPVERSION!$A$3:$G$240,6,FALSE))</f>
        <v>239.31340170869245</v>
      </c>
      <c r="K1782" s="4">
        <f>IFERROR(VLOOKUP($U1782,TONGHOPVERSION!$A$3:$G$240,7,FALSE),VLOOKUP($B1782,TONGHOPVERSION!$A$3:$G$240,7,FALSE))</f>
        <v>208.92363712533773</v>
      </c>
      <c r="L1782" s="2">
        <v>4.1666666666666664E-2</v>
      </c>
      <c r="M1782" s="2">
        <v>0.10069444444444443</v>
      </c>
      <c r="N1782" s="6">
        <f t="shared" si="108"/>
        <v>1</v>
      </c>
      <c r="O1782" s="6">
        <f t="shared" si="109"/>
        <v>0</v>
      </c>
      <c r="P1782" s="6">
        <f t="shared" si="110"/>
        <v>2</v>
      </c>
      <c r="Q1782" s="6">
        <f t="shared" si="111"/>
        <v>25</v>
      </c>
      <c r="R1782">
        <v>184</v>
      </c>
      <c r="S1782">
        <v>602</v>
      </c>
      <c r="T1782" s="4">
        <v>110.768</v>
      </c>
      <c r="U1782" t="s">
        <v>129</v>
      </c>
      <c r="V1782" t="s">
        <v>129</v>
      </c>
      <c r="W1782" t="s">
        <v>129</v>
      </c>
      <c r="X1782" t="s">
        <v>16</v>
      </c>
      <c r="Y1782" t="s">
        <v>30</v>
      </c>
      <c r="Z1782" t="s">
        <v>37</v>
      </c>
    </row>
    <row r="1783" spans="1:26" x14ac:dyDescent="0.2">
      <c r="A1783" s="1">
        <v>43630</v>
      </c>
      <c r="B1783" t="s">
        <v>416</v>
      </c>
      <c r="C1783" t="s">
        <v>27</v>
      </c>
      <c r="D1783" t="s">
        <v>415</v>
      </c>
      <c r="E1783" t="s">
        <v>420</v>
      </c>
      <c r="F1783" s="3" t="s">
        <v>17</v>
      </c>
      <c r="G1783" s="3">
        <f>WEEKDAY(A1783,2)</f>
        <v>5</v>
      </c>
      <c r="H1783" s="7">
        <f>N1783+O1783/60</f>
        <v>3.1666666666666665</v>
      </c>
      <c r="I1783" s="7">
        <f>P1783+Q1783/60</f>
        <v>6.333333333333333</v>
      </c>
      <c r="J1783" s="4">
        <f>IFERROR(VLOOKUP($U1783,TONGHOPVERSION!$A$3:$G$240,6,FALSE),VLOOKUP($B1783,TONGHOPVERSION!$A$3:$G$240,6,FALSE))</f>
        <v>627.67149707474209</v>
      </c>
      <c r="K1783" s="4">
        <f>IFERROR(VLOOKUP($U1783,TONGHOPVERSION!$A$3:$G$240,7,FALSE),VLOOKUP($B1783,TONGHOPVERSION!$A$3:$G$240,7,FALSE))</f>
        <v>512.32182352111056</v>
      </c>
      <c r="L1783" s="2">
        <v>0.13194444444444445</v>
      </c>
      <c r="M1783" s="2">
        <v>0.2638888888888889</v>
      </c>
      <c r="N1783" s="6">
        <f t="shared" si="108"/>
        <v>3</v>
      </c>
      <c r="O1783" s="6">
        <f t="shared" si="109"/>
        <v>10</v>
      </c>
      <c r="P1783" s="6">
        <f t="shared" si="110"/>
        <v>6</v>
      </c>
      <c r="Q1783" s="6">
        <f t="shared" si="111"/>
        <v>20</v>
      </c>
      <c r="R1783">
        <v>184</v>
      </c>
      <c r="S1783">
        <v>1873</v>
      </c>
      <c r="T1783" s="4">
        <v>344.63200000000001</v>
      </c>
      <c r="U1783" t="s">
        <v>416</v>
      </c>
      <c r="V1783" t="s">
        <v>416</v>
      </c>
      <c r="W1783" t="s">
        <v>45</v>
      </c>
      <c r="X1783" t="s">
        <v>417</v>
      </c>
      <c r="Y1783" t="s">
        <v>23</v>
      </c>
      <c r="Z1783" t="s">
        <v>37</v>
      </c>
    </row>
    <row r="1784" spans="1:26" x14ac:dyDescent="0.2">
      <c r="A1784" s="1">
        <v>43630</v>
      </c>
      <c r="B1784" t="s">
        <v>192</v>
      </c>
      <c r="C1784" t="s">
        <v>27</v>
      </c>
      <c r="D1784" t="s">
        <v>153</v>
      </c>
      <c r="E1784" t="s">
        <v>485</v>
      </c>
      <c r="F1784" s="3" t="s">
        <v>17</v>
      </c>
      <c r="G1784" s="3">
        <f>WEEKDAY(A1784,2)</f>
        <v>5</v>
      </c>
      <c r="H1784" s="7">
        <f>N1784+O1784/60</f>
        <v>11.5</v>
      </c>
      <c r="I1784" s="7">
        <f>P1784+Q1784/60</f>
        <v>13.25</v>
      </c>
      <c r="J1784" s="4">
        <f>IFERROR(VLOOKUP($U1784,TONGHOPVERSION!$A$3:$G$240,6,FALSE),VLOOKUP($B1784,TONGHOPVERSION!$A$3:$G$240,6,FALSE))</f>
        <v>256.8437361537259</v>
      </c>
      <c r="K1784" s="4">
        <f>IFERROR(VLOOKUP($U1784,TONGHOPVERSION!$A$3:$G$240,7,FALSE),VLOOKUP($B1784,TONGHOPVERSION!$A$3:$G$240,7,FALSE))</f>
        <v>276.05114265368064</v>
      </c>
      <c r="L1784" s="2">
        <v>0.47916666666666669</v>
      </c>
      <c r="M1784" s="2">
        <v>0.55208333333333337</v>
      </c>
      <c r="N1784" s="6">
        <f t="shared" si="108"/>
        <v>11</v>
      </c>
      <c r="O1784" s="6">
        <f t="shared" si="109"/>
        <v>30</v>
      </c>
      <c r="P1784" s="6">
        <f t="shared" si="110"/>
        <v>13</v>
      </c>
      <c r="Q1784" s="6">
        <f t="shared" si="111"/>
        <v>15</v>
      </c>
      <c r="R1784">
        <v>184</v>
      </c>
      <c r="S1784">
        <v>879</v>
      </c>
      <c r="T1784" s="4">
        <v>161.73599999999999</v>
      </c>
      <c r="U1784" t="s">
        <v>192</v>
      </c>
      <c r="V1784" t="s">
        <v>192</v>
      </c>
      <c r="W1784" t="s">
        <v>125</v>
      </c>
      <c r="X1784" t="s">
        <v>16</v>
      </c>
      <c r="Y1784" t="s">
        <v>30</v>
      </c>
      <c r="Z1784" t="s">
        <v>37</v>
      </c>
    </row>
    <row r="1785" spans="1:26" x14ac:dyDescent="0.2">
      <c r="A1785" s="1">
        <v>43630</v>
      </c>
      <c r="B1785" t="s">
        <v>191</v>
      </c>
      <c r="C1785" t="s">
        <v>153</v>
      </c>
      <c r="D1785" t="s">
        <v>27</v>
      </c>
      <c r="E1785" t="s">
        <v>486</v>
      </c>
      <c r="F1785" s="3" t="s">
        <v>17</v>
      </c>
      <c r="G1785" s="3">
        <f>WEEKDAY(A1785,2)</f>
        <v>5</v>
      </c>
      <c r="H1785" s="7">
        <f>N1785+O1785/60</f>
        <v>14.5</v>
      </c>
      <c r="I1785" s="7">
        <f>P1785+Q1785/60</f>
        <v>16.333333333333332</v>
      </c>
      <c r="J1785" s="4">
        <f>IFERROR(VLOOKUP($U1785,TONGHOPVERSION!$A$3:$G$240,6,FALSE),VLOOKUP($B1785,TONGHOPVERSION!$A$3:$G$240,6,FALSE))</f>
        <v>256.8437361537259</v>
      </c>
      <c r="K1785" s="4">
        <f>IFERROR(VLOOKUP($U1785,TONGHOPVERSION!$A$3:$G$240,7,FALSE),VLOOKUP($B1785,TONGHOPVERSION!$A$3:$G$240,7,FALSE))</f>
        <v>276.05114265368064</v>
      </c>
      <c r="L1785" s="2">
        <v>0.60416666666666663</v>
      </c>
      <c r="M1785" s="2">
        <v>0.68055555555555547</v>
      </c>
      <c r="N1785" s="6">
        <f t="shared" si="108"/>
        <v>14</v>
      </c>
      <c r="O1785" s="6">
        <f t="shared" si="109"/>
        <v>30</v>
      </c>
      <c r="P1785" s="6">
        <f t="shared" si="110"/>
        <v>16</v>
      </c>
      <c r="Q1785" s="6">
        <f t="shared" si="111"/>
        <v>20</v>
      </c>
      <c r="R1785">
        <v>184</v>
      </c>
      <c r="S1785">
        <v>879</v>
      </c>
      <c r="T1785" s="4">
        <v>161.73599999999999</v>
      </c>
      <c r="U1785" t="s">
        <v>192</v>
      </c>
      <c r="V1785" t="s">
        <v>192</v>
      </c>
      <c r="W1785" t="s">
        <v>125</v>
      </c>
      <c r="X1785" t="s">
        <v>16</v>
      </c>
      <c r="Y1785" t="s">
        <v>30</v>
      </c>
      <c r="Z1785" t="s">
        <v>37</v>
      </c>
    </row>
    <row r="1786" spans="1:26" x14ac:dyDescent="0.2">
      <c r="A1786" s="1">
        <v>43630</v>
      </c>
      <c r="B1786" t="s">
        <v>176</v>
      </c>
      <c r="C1786" t="s">
        <v>177</v>
      </c>
      <c r="D1786" t="s">
        <v>27</v>
      </c>
      <c r="E1786" t="s">
        <v>453</v>
      </c>
      <c r="F1786" s="3" t="s">
        <v>17</v>
      </c>
      <c r="G1786" s="3">
        <f>WEEKDAY(A1786,2)</f>
        <v>5</v>
      </c>
      <c r="H1786" s="7">
        <f>N1786+O1786/60</f>
        <v>11.916666666666666</v>
      </c>
      <c r="I1786" s="7">
        <f>P1786+Q1786/60</f>
        <v>13</v>
      </c>
      <c r="J1786" s="4">
        <f>IFERROR(VLOOKUP($U1786,TONGHOPVERSION!$A$3:$G$240,6,FALSE),VLOOKUP($B1786,TONGHOPVERSION!$A$3:$G$240,6,FALSE))</f>
        <v>187.46363998635809</v>
      </c>
      <c r="K1786" s="4">
        <f>IFERROR(VLOOKUP($U1786,TONGHOPVERSION!$A$3:$G$240,7,FALSE),VLOOKUP($B1786,TONGHOPVERSION!$A$3:$G$240,7,FALSE))</f>
        <v>145.81561859013829</v>
      </c>
      <c r="L1786" s="2">
        <v>0.49652777777777773</v>
      </c>
      <c r="M1786" s="2">
        <v>0.54166666666666663</v>
      </c>
      <c r="N1786" s="6">
        <f t="shared" si="108"/>
        <v>11</v>
      </c>
      <c r="O1786" s="6">
        <f t="shared" si="109"/>
        <v>55</v>
      </c>
      <c r="P1786" s="6">
        <f t="shared" si="110"/>
        <v>13</v>
      </c>
      <c r="Q1786" s="6">
        <f t="shared" si="111"/>
        <v>0</v>
      </c>
      <c r="R1786">
        <v>184</v>
      </c>
      <c r="S1786">
        <v>301</v>
      </c>
      <c r="T1786" s="4">
        <v>55.384</v>
      </c>
      <c r="U1786" t="s">
        <v>178</v>
      </c>
      <c r="V1786" t="s">
        <v>178</v>
      </c>
      <c r="W1786" t="s">
        <v>29</v>
      </c>
      <c r="X1786" t="s">
        <v>16</v>
      </c>
      <c r="Y1786" t="s">
        <v>30</v>
      </c>
      <c r="Z1786" t="s">
        <v>37</v>
      </c>
    </row>
    <row r="1787" spans="1:26" x14ac:dyDescent="0.2">
      <c r="A1787" s="1">
        <v>43630</v>
      </c>
      <c r="B1787" t="s">
        <v>178</v>
      </c>
      <c r="C1787" t="s">
        <v>27</v>
      </c>
      <c r="D1787" t="s">
        <v>177</v>
      </c>
      <c r="E1787" t="s">
        <v>458</v>
      </c>
      <c r="F1787" s="3" t="s">
        <v>17</v>
      </c>
      <c r="G1787" s="3">
        <f>WEEKDAY(A1787,2)</f>
        <v>5</v>
      </c>
      <c r="H1787" s="7">
        <f>N1787+O1787/60</f>
        <v>9.8333333333333339</v>
      </c>
      <c r="I1787" s="7">
        <f>P1787+Q1787/60</f>
        <v>10.833333333333334</v>
      </c>
      <c r="J1787" s="4">
        <f>IFERROR(VLOOKUP($U1787,TONGHOPVERSION!$A$3:$G$240,6,FALSE),VLOOKUP($B1787,TONGHOPVERSION!$A$3:$G$240,6,FALSE))</f>
        <v>187.46363998635809</v>
      </c>
      <c r="K1787" s="4">
        <f>IFERROR(VLOOKUP($U1787,TONGHOPVERSION!$A$3:$G$240,7,FALSE),VLOOKUP($B1787,TONGHOPVERSION!$A$3:$G$240,7,FALSE))</f>
        <v>145.81561859013829</v>
      </c>
      <c r="L1787" s="2">
        <v>0.40972222222222227</v>
      </c>
      <c r="M1787" s="2">
        <v>0.4513888888888889</v>
      </c>
      <c r="N1787" s="6">
        <f t="shared" si="108"/>
        <v>9</v>
      </c>
      <c r="O1787" s="6">
        <f t="shared" si="109"/>
        <v>50</v>
      </c>
      <c r="P1787" s="6">
        <f t="shared" si="110"/>
        <v>10</v>
      </c>
      <c r="Q1787" s="6">
        <f t="shared" si="111"/>
        <v>50</v>
      </c>
      <c r="R1787">
        <v>184</v>
      </c>
      <c r="S1787">
        <v>301</v>
      </c>
      <c r="T1787" s="4">
        <v>55.384</v>
      </c>
      <c r="U1787" t="s">
        <v>178</v>
      </c>
      <c r="V1787" t="s">
        <v>178</v>
      </c>
      <c r="W1787" t="s">
        <v>29</v>
      </c>
      <c r="X1787" t="s">
        <v>16</v>
      </c>
      <c r="Y1787" t="s">
        <v>30</v>
      </c>
      <c r="Z1787" t="s">
        <v>37</v>
      </c>
    </row>
    <row r="1788" spans="1:26" x14ac:dyDescent="0.2">
      <c r="A1788" s="1">
        <v>43630</v>
      </c>
      <c r="B1788" t="s">
        <v>183</v>
      </c>
      <c r="C1788" t="s">
        <v>66</v>
      </c>
      <c r="D1788" t="s">
        <v>27</v>
      </c>
      <c r="E1788" t="s">
        <v>407</v>
      </c>
      <c r="F1788" s="3" t="s">
        <v>17</v>
      </c>
      <c r="G1788" s="3">
        <f>WEEKDAY(A1788,2)</f>
        <v>5</v>
      </c>
      <c r="H1788" s="7">
        <f>N1788+O1788/60</f>
        <v>3.9166666666666665</v>
      </c>
      <c r="I1788" s="7">
        <f>P1788+Q1788/60</f>
        <v>5</v>
      </c>
      <c r="J1788" s="4">
        <f>IFERROR(VLOOKUP($U1788,TONGHOPVERSION!$A$3:$G$240,6,FALSE),VLOOKUP($B1788,TONGHOPVERSION!$A$3:$G$240,6,FALSE))</f>
        <v>184.25871592968858</v>
      </c>
      <c r="K1788" s="4">
        <f>IFERROR(VLOOKUP($U1788,TONGHOPVERSION!$A$3:$G$240,7,FALSE),VLOOKUP($B1788,TONGHOPVERSION!$A$3:$G$240,7,FALSE))</f>
        <v>154.07262794368225</v>
      </c>
      <c r="L1788" s="2">
        <v>0.16319444444444445</v>
      </c>
      <c r="M1788" s="2">
        <v>0.20833333333333334</v>
      </c>
      <c r="N1788" s="6">
        <f t="shared" si="108"/>
        <v>3</v>
      </c>
      <c r="O1788" s="6">
        <f t="shared" si="109"/>
        <v>55</v>
      </c>
      <c r="P1788" s="6">
        <f t="shared" si="110"/>
        <v>5</v>
      </c>
      <c r="Q1788" s="6">
        <f t="shared" si="111"/>
        <v>0</v>
      </c>
      <c r="R1788">
        <v>184</v>
      </c>
      <c r="S1788">
        <v>309</v>
      </c>
      <c r="T1788" s="4">
        <v>56.856000000000002</v>
      </c>
      <c r="U1788" t="s">
        <v>184</v>
      </c>
      <c r="V1788" t="s">
        <v>184</v>
      </c>
      <c r="W1788" t="s">
        <v>29</v>
      </c>
      <c r="X1788" t="s">
        <v>16</v>
      </c>
      <c r="Y1788" t="s">
        <v>30</v>
      </c>
      <c r="Z1788" t="s">
        <v>37</v>
      </c>
    </row>
    <row r="1789" spans="1:26" x14ac:dyDescent="0.2">
      <c r="A1789" s="1">
        <v>43630</v>
      </c>
      <c r="B1789" t="s">
        <v>183</v>
      </c>
      <c r="C1789" t="s">
        <v>66</v>
      </c>
      <c r="D1789" t="s">
        <v>27</v>
      </c>
      <c r="E1789" t="s">
        <v>182</v>
      </c>
      <c r="F1789" s="3" t="s">
        <v>17</v>
      </c>
      <c r="G1789" s="3">
        <f>WEEKDAY(A1789,2)</f>
        <v>5</v>
      </c>
      <c r="H1789" s="7">
        <f>N1789+O1789/60</f>
        <v>7.833333333333333</v>
      </c>
      <c r="I1789" s="7">
        <f>P1789+Q1789/60</f>
        <v>8.9166666666666661</v>
      </c>
      <c r="J1789" s="4">
        <f>IFERROR(VLOOKUP($U1789,TONGHOPVERSION!$A$3:$G$240,6,FALSE),VLOOKUP($B1789,TONGHOPVERSION!$A$3:$G$240,6,FALSE))</f>
        <v>184.25871592968858</v>
      </c>
      <c r="K1789" s="4">
        <f>IFERROR(VLOOKUP($U1789,TONGHOPVERSION!$A$3:$G$240,7,FALSE),VLOOKUP($B1789,TONGHOPVERSION!$A$3:$G$240,7,FALSE))</f>
        <v>154.07262794368225</v>
      </c>
      <c r="L1789" s="2">
        <v>0.3263888888888889</v>
      </c>
      <c r="M1789" s="2">
        <v>0.37152777777777773</v>
      </c>
      <c r="N1789" s="6">
        <f t="shared" si="108"/>
        <v>7</v>
      </c>
      <c r="O1789" s="6">
        <f t="shared" si="109"/>
        <v>50</v>
      </c>
      <c r="P1789" s="6">
        <f t="shared" si="110"/>
        <v>8</v>
      </c>
      <c r="Q1789" s="6">
        <f t="shared" si="111"/>
        <v>55</v>
      </c>
      <c r="R1789">
        <v>184</v>
      </c>
      <c r="S1789">
        <v>309</v>
      </c>
      <c r="T1789" s="4">
        <v>56.856000000000002</v>
      </c>
      <c r="U1789" t="s">
        <v>184</v>
      </c>
      <c r="V1789" t="s">
        <v>184</v>
      </c>
      <c r="W1789" t="s">
        <v>29</v>
      </c>
      <c r="X1789" t="s">
        <v>16</v>
      </c>
      <c r="Y1789" t="s">
        <v>30</v>
      </c>
      <c r="Z1789" t="s">
        <v>37</v>
      </c>
    </row>
    <row r="1790" spans="1:26" x14ac:dyDescent="0.2">
      <c r="A1790" s="1">
        <v>43630</v>
      </c>
      <c r="B1790" t="s">
        <v>184</v>
      </c>
      <c r="C1790" t="s">
        <v>27</v>
      </c>
      <c r="D1790" t="s">
        <v>66</v>
      </c>
      <c r="E1790" t="s">
        <v>411</v>
      </c>
      <c r="F1790" s="3" t="s">
        <v>17</v>
      </c>
      <c r="G1790" s="3">
        <f>WEEKDAY(A1790,2)</f>
        <v>5</v>
      </c>
      <c r="H1790" s="7">
        <f>N1790+O1790/60</f>
        <v>2.0833333333333335</v>
      </c>
      <c r="I1790" s="7">
        <f>P1790+Q1790/60</f>
        <v>3.25</v>
      </c>
      <c r="J1790" s="4">
        <f>IFERROR(VLOOKUP($U1790,TONGHOPVERSION!$A$3:$G$240,6,FALSE),VLOOKUP($B1790,TONGHOPVERSION!$A$3:$G$240,6,FALSE))</f>
        <v>184.25871592968858</v>
      </c>
      <c r="K1790" s="4">
        <f>IFERROR(VLOOKUP($U1790,TONGHOPVERSION!$A$3:$G$240,7,FALSE),VLOOKUP($B1790,TONGHOPVERSION!$A$3:$G$240,7,FALSE))</f>
        <v>154.07262794368225</v>
      </c>
      <c r="L1790" s="2">
        <v>8.6805555555555566E-2</v>
      </c>
      <c r="M1790" s="2">
        <v>0.13541666666666666</v>
      </c>
      <c r="N1790" s="6">
        <f t="shared" si="108"/>
        <v>2</v>
      </c>
      <c r="O1790" s="6">
        <f t="shared" si="109"/>
        <v>5</v>
      </c>
      <c r="P1790" s="6">
        <f t="shared" si="110"/>
        <v>3</v>
      </c>
      <c r="Q1790" s="6">
        <f t="shared" si="111"/>
        <v>15</v>
      </c>
      <c r="R1790">
        <v>184</v>
      </c>
      <c r="S1790">
        <v>309</v>
      </c>
      <c r="T1790" s="4">
        <v>56.856000000000002</v>
      </c>
      <c r="U1790" t="s">
        <v>184</v>
      </c>
      <c r="V1790" t="s">
        <v>184</v>
      </c>
      <c r="W1790" t="s">
        <v>29</v>
      </c>
      <c r="X1790" t="s">
        <v>16</v>
      </c>
      <c r="Y1790" t="s">
        <v>30</v>
      </c>
      <c r="Z1790" t="s">
        <v>37</v>
      </c>
    </row>
    <row r="1791" spans="1:26" x14ac:dyDescent="0.2">
      <c r="A1791" s="1">
        <v>43630</v>
      </c>
      <c r="B1791" t="s">
        <v>184</v>
      </c>
      <c r="C1791" t="s">
        <v>27</v>
      </c>
      <c r="D1791" t="s">
        <v>66</v>
      </c>
      <c r="E1791" t="s">
        <v>188</v>
      </c>
      <c r="F1791" s="3" t="s">
        <v>17</v>
      </c>
      <c r="G1791" s="3">
        <f>WEEKDAY(A1791,2)</f>
        <v>5</v>
      </c>
      <c r="H1791" s="7">
        <f>N1791+O1791/60</f>
        <v>5.666666666666667</v>
      </c>
      <c r="I1791" s="7">
        <f>P1791+Q1791/60</f>
        <v>6.833333333333333</v>
      </c>
      <c r="J1791" s="4">
        <f>IFERROR(VLOOKUP($U1791,TONGHOPVERSION!$A$3:$G$240,6,FALSE),VLOOKUP($B1791,TONGHOPVERSION!$A$3:$G$240,6,FALSE))</f>
        <v>184.25871592968858</v>
      </c>
      <c r="K1791" s="4">
        <f>IFERROR(VLOOKUP($U1791,TONGHOPVERSION!$A$3:$G$240,7,FALSE),VLOOKUP($B1791,TONGHOPVERSION!$A$3:$G$240,7,FALSE))</f>
        <v>154.07262794368225</v>
      </c>
      <c r="L1791" s="2">
        <v>0.23611111111111113</v>
      </c>
      <c r="M1791" s="2">
        <v>0.28472222222222221</v>
      </c>
      <c r="N1791" s="6">
        <f t="shared" si="108"/>
        <v>5</v>
      </c>
      <c r="O1791" s="6">
        <f t="shared" si="109"/>
        <v>40</v>
      </c>
      <c r="P1791" s="6">
        <f t="shared" si="110"/>
        <v>6</v>
      </c>
      <c r="Q1791" s="6">
        <f t="shared" si="111"/>
        <v>50</v>
      </c>
      <c r="R1791">
        <v>184</v>
      </c>
      <c r="S1791">
        <v>309</v>
      </c>
      <c r="T1791" s="4">
        <v>56.856000000000002</v>
      </c>
      <c r="U1791" t="s">
        <v>184</v>
      </c>
      <c r="V1791" t="s">
        <v>184</v>
      </c>
      <c r="W1791" t="s">
        <v>29</v>
      </c>
      <c r="X1791" t="s">
        <v>16</v>
      </c>
      <c r="Y1791" t="s">
        <v>30</v>
      </c>
      <c r="Z1791" t="s">
        <v>37</v>
      </c>
    </row>
    <row r="1792" spans="1:26" x14ac:dyDescent="0.2">
      <c r="A1792" s="1">
        <v>43630</v>
      </c>
      <c r="B1792" t="s">
        <v>192</v>
      </c>
      <c r="C1792" t="s">
        <v>27</v>
      </c>
      <c r="D1792" t="s">
        <v>153</v>
      </c>
      <c r="E1792" t="s">
        <v>498</v>
      </c>
      <c r="F1792" s="3" t="s">
        <v>17</v>
      </c>
      <c r="G1792" s="3">
        <f>WEEKDAY(A1792,2)</f>
        <v>5</v>
      </c>
      <c r="H1792" s="7">
        <f>N1792+O1792/60</f>
        <v>23.416666666666668</v>
      </c>
      <c r="I1792" s="7">
        <f>P1792+Q1792/60</f>
        <v>1.1666666666666667</v>
      </c>
      <c r="J1792" s="4">
        <f>IFERROR(VLOOKUP($U1792,TONGHOPVERSION!$A$3:$G$240,6,FALSE),VLOOKUP($B1792,TONGHOPVERSION!$A$3:$G$240,6,FALSE))</f>
        <v>256.8437361537259</v>
      </c>
      <c r="K1792" s="4">
        <f>IFERROR(VLOOKUP($U1792,TONGHOPVERSION!$A$3:$G$240,7,FALSE),VLOOKUP($B1792,TONGHOPVERSION!$A$3:$G$240,7,FALSE))</f>
        <v>276.05114265368064</v>
      </c>
      <c r="L1792" s="2">
        <v>0.97569444444444453</v>
      </c>
      <c r="M1792" s="2">
        <v>4.8611111111111112E-2</v>
      </c>
      <c r="N1792" s="6">
        <f t="shared" si="108"/>
        <v>23</v>
      </c>
      <c r="O1792" s="6">
        <f t="shared" si="109"/>
        <v>25</v>
      </c>
      <c r="P1792" s="6">
        <f t="shared" si="110"/>
        <v>1</v>
      </c>
      <c r="Q1792" s="6">
        <f t="shared" si="111"/>
        <v>10</v>
      </c>
      <c r="R1792">
        <v>184</v>
      </c>
      <c r="S1792">
        <v>879</v>
      </c>
      <c r="T1792" s="4">
        <v>161.73599999999999</v>
      </c>
      <c r="U1792" t="s">
        <v>192</v>
      </c>
      <c r="V1792" t="s">
        <v>192</v>
      </c>
      <c r="W1792" t="s">
        <v>125</v>
      </c>
      <c r="X1792" t="s">
        <v>16</v>
      </c>
      <c r="Y1792" t="s">
        <v>30</v>
      </c>
      <c r="Z1792" t="s">
        <v>37</v>
      </c>
    </row>
    <row r="1793" spans="1:26" x14ac:dyDescent="0.2">
      <c r="A1793" s="1">
        <v>43630</v>
      </c>
      <c r="B1793" t="s">
        <v>63</v>
      </c>
      <c r="C1793" t="s">
        <v>35</v>
      </c>
      <c r="D1793" t="s">
        <v>52</v>
      </c>
      <c r="E1793" t="s">
        <v>454</v>
      </c>
      <c r="F1793" s="3" t="s">
        <v>17</v>
      </c>
      <c r="G1793" s="3">
        <f>WEEKDAY(A1793,2)</f>
        <v>5</v>
      </c>
      <c r="H1793" s="7">
        <f>N1793+O1793/60</f>
        <v>3.25</v>
      </c>
      <c r="I1793" s="7">
        <f>P1793+Q1793/60</f>
        <v>4.416666666666667</v>
      </c>
      <c r="J1793" s="4">
        <f>IFERROR(VLOOKUP($U1793,TONGHOPVERSION!$A$3:$G$240,6,FALSE),VLOOKUP($B1793,TONGHOPVERSION!$A$3:$G$240,6,FALSE))</f>
        <v>282.10893508131221</v>
      </c>
      <c r="K1793" s="4">
        <f>IFERROR(VLOOKUP($U1793,TONGHOPVERSION!$A$3:$G$240,7,FALSE),VLOOKUP($B1793,TONGHOPVERSION!$A$3:$G$240,7,FALSE))</f>
        <v>241.11187743395101</v>
      </c>
      <c r="L1793" s="2">
        <v>0.13541666666666666</v>
      </c>
      <c r="M1793" s="2">
        <v>0.18402777777777779</v>
      </c>
      <c r="N1793" s="6">
        <f t="shared" si="108"/>
        <v>3</v>
      </c>
      <c r="O1793" s="6">
        <f t="shared" si="109"/>
        <v>15</v>
      </c>
      <c r="P1793" s="6">
        <f t="shared" si="110"/>
        <v>4</v>
      </c>
      <c r="Q1793" s="6">
        <f t="shared" si="111"/>
        <v>25</v>
      </c>
      <c r="R1793">
        <v>184</v>
      </c>
      <c r="S1793">
        <v>486</v>
      </c>
      <c r="T1793" s="4">
        <v>89.424000000000007</v>
      </c>
      <c r="U1793" t="s">
        <v>63</v>
      </c>
      <c r="V1793" t="s">
        <v>54</v>
      </c>
      <c r="W1793" t="s">
        <v>55</v>
      </c>
      <c r="X1793" t="s">
        <v>56</v>
      </c>
      <c r="Y1793" t="s">
        <v>23</v>
      </c>
      <c r="Z1793" t="s">
        <v>37</v>
      </c>
    </row>
    <row r="1794" spans="1:26" x14ac:dyDescent="0.2">
      <c r="A1794" s="1">
        <v>43630</v>
      </c>
      <c r="B1794" t="s">
        <v>455</v>
      </c>
      <c r="C1794" t="s">
        <v>51</v>
      </c>
      <c r="D1794" t="s">
        <v>27</v>
      </c>
      <c r="E1794" t="s">
        <v>454</v>
      </c>
      <c r="F1794" s="3" t="s">
        <v>17</v>
      </c>
      <c r="G1794" s="3">
        <f>WEEKDAY(A1794,2)</f>
        <v>5</v>
      </c>
      <c r="H1794" s="7">
        <f>N1794+O1794/60</f>
        <v>7.416666666666667</v>
      </c>
      <c r="I1794" s="7">
        <f>P1794+Q1794/60</f>
        <v>8.25</v>
      </c>
      <c r="J1794" s="4">
        <f>IFERROR(VLOOKUP($U1794,TONGHOPVERSION!$A$3:$G$240,6,FALSE),VLOOKUP($B1794,TONGHOPVERSION!$A$3:$G$240,6,FALSE))</f>
        <v>228.55256704229927</v>
      </c>
      <c r="K1794" s="4">
        <f>IFERROR(VLOOKUP($U1794,TONGHOPVERSION!$A$3:$G$240,7,FALSE),VLOOKUP($B1794,TONGHOPVERSION!$A$3:$G$240,7,FALSE))</f>
        <v>207.06918725390202</v>
      </c>
      <c r="L1794" s="2">
        <v>0.30902777777777779</v>
      </c>
      <c r="M1794" s="2">
        <v>0.34375</v>
      </c>
      <c r="N1794" s="6">
        <f t="shared" si="108"/>
        <v>7</v>
      </c>
      <c r="O1794" s="6">
        <f t="shared" si="109"/>
        <v>25</v>
      </c>
      <c r="P1794" s="6">
        <f t="shared" si="110"/>
        <v>8</v>
      </c>
      <c r="Q1794" s="6">
        <f t="shared" si="111"/>
        <v>15</v>
      </c>
      <c r="R1794">
        <v>184</v>
      </c>
      <c r="S1794">
        <v>214</v>
      </c>
      <c r="T1794" s="4">
        <v>39.375999999999998</v>
      </c>
      <c r="U1794" t="s">
        <v>57</v>
      </c>
      <c r="V1794" t="s">
        <v>54</v>
      </c>
      <c r="W1794" t="s">
        <v>55</v>
      </c>
      <c r="X1794" t="s">
        <v>56</v>
      </c>
      <c r="Y1794" t="s">
        <v>23</v>
      </c>
      <c r="Z1794" t="s">
        <v>37</v>
      </c>
    </row>
    <row r="1795" spans="1:26" x14ac:dyDescent="0.2">
      <c r="A1795" s="1">
        <v>43630</v>
      </c>
      <c r="B1795" t="s">
        <v>50</v>
      </c>
      <c r="C1795" t="s">
        <v>51</v>
      </c>
      <c r="D1795" t="s">
        <v>52</v>
      </c>
      <c r="E1795" t="s">
        <v>49</v>
      </c>
      <c r="F1795" s="3" t="s">
        <v>17</v>
      </c>
      <c r="G1795" s="3">
        <f>WEEKDAY(A1795,2)</f>
        <v>5</v>
      </c>
      <c r="H1795" s="7">
        <f>N1795+O1795/60</f>
        <v>10.75</v>
      </c>
      <c r="I1795" s="7">
        <f>P1795+Q1795/60</f>
        <v>12.083333333333334</v>
      </c>
      <c r="J1795" s="4">
        <f>IFERROR(VLOOKUP($U1795,TONGHOPVERSION!$A$3:$G$240,6,FALSE),VLOOKUP($B1795,TONGHOPVERSION!$A$3:$G$240,6,FALSE))</f>
        <v>396.67583025133774</v>
      </c>
      <c r="K1795" s="4">
        <f>IFERROR(VLOOKUP($U1795,TONGHOPVERSION!$A$3:$G$240,7,FALSE),VLOOKUP($B1795,TONGHOPVERSION!$A$3:$G$240,7,FALSE))</f>
        <v>330.06021437826928</v>
      </c>
      <c r="L1795" s="2">
        <v>0.44791666666666669</v>
      </c>
      <c r="M1795" s="2">
        <v>0.50347222222222221</v>
      </c>
      <c r="N1795" s="6">
        <f t="shared" ref="N1795:N1858" si="112">HOUR(L1795)</f>
        <v>10</v>
      </c>
      <c r="O1795" s="6">
        <f t="shared" ref="O1795:O1858" si="113">MINUTE(L1795)</f>
        <v>45</v>
      </c>
      <c r="P1795" s="6">
        <f t="shared" ref="P1795:P1858" si="114">HOUR(M1795)</f>
        <v>12</v>
      </c>
      <c r="Q1795" s="6">
        <f t="shared" ref="Q1795:Q1858" si="115">MINUTE(M1795)</f>
        <v>5</v>
      </c>
      <c r="R1795">
        <v>184</v>
      </c>
      <c r="S1795">
        <v>753</v>
      </c>
      <c r="T1795" s="4">
        <v>138.55199999999999</v>
      </c>
      <c r="U1795" t="s">
        <v>53</v>
      </c>
      <c r="V1795" t="s">
        <v>54</v>
      </c>
      <c r="W1795" t="s">
        <v>55</v>
      </c>
      <c r="X1795" t="s">
        <v>56</v>
      </c>
      <c r="Y1795" t="s">
        <v>23</v>
      </c>
      <c r="Z1795" t="s">
        <v>37</v>
      </c>
    </row>
    <row r="1796" spans="1:26" x14ac:dyDescent="0.2">
      <c r="A1796" s="1">
        <v>43630</v>
      </c>
      <c r="B1796" t="s">
        <v>57</v>
      </c>
      <c r="C1796" t="s">
        <v>27</v>
      </c>
      <c r="D1796" t="s">
        <v>51</v>
      </c>
      <c r="E1796" t="s">
        <v>49</v>
      </c>
      <c r="F1796" s="3" t="s">
        <v>17</v>
      </c>
      <c r="G1796" s="3">
        <f>WEEKDAY(A1796,2)</f>
        <v>5</v>
      </c>
      <c r="H1796" s="7">
        <f>N1796+O1796/60</f>
        <v>9</v>
      </c>
      <c r="I1796" s="7">
        <f>P1796+Q1796/60</f>
        <v>9.9166666666666661</v>
      </c>
      <c r="J1796" s="4">
        <f>IFERROR(VLOOKUP($U1796,TONGHOPVERSION!$A$3:$G$240,6,FALSE),VLOOKUP($B1796,TONGHOPVERSION!$A$3:$G$240,6,FALSE))</f>
        <v>228.55256704229927</v>
      </c>
      <c r="K1796" s="4">
        <f>IFERROR(VLOOKUP($U1796,TONGHOPVERSION!$A$3:$G$240,7,FALSE),VLOOKUP($B1796,TONGHOPVERSION!$A$3:$G$240,7,FALSE))</f>
        <v>207.06918725390202</v>
      </c>
      <c r="L1796" s="2">
        <v>0.375</v>
      </c>
      <c r="M1796" s="2">
        <v>0.41319444444444442</v>
      </c>
      <c r="N1796" s="6">
        <f t="shared" si="112"/>
        <v>9</v>
      </c>
      <c r="O1796" s="6">
        <f t="shared" si="113"/>
        <v>0</v>
      </c>
      <c r="P1796" s="6">
        <f t="shared" si="114"/>
        <v>9</v>
      </c>
      <c r="Q1796" s="6">
        <f t="shared" si="115"/>
        <v>55</v>
      </c>
      <c r="R1796">
        <v>184</v>
      </c>
      <c r="S1796">
        <v>214</v>
      </c>
      <c r="T1796" s="4">
        <v>39.375999999999998</v>
      </c>
      <c r="U1796" t="s">
        <v>57</v>
      </c>
      <c r="V1796" t="s">
        <v>54</v>
      </c>
      <c r="W1796" t="s">
        <v>55</v>
      </c>
      <c r="X1796" t="s">
        <v>56</v>
      </c>
      <c r="Y1796" t="s">
        <v>23</v>
      </c>
      <c r="Z1796" t="s">
        <v>37</v>
      </c>
    </row>
    <row r="1797" spans="1:26" x14ac:dyDescent="0.2">
      <c r="A1797" s="1">
        <v>43630</v>
      </c>
      <c r="B1797" t="s">
        <v>270</v>
      </c>
      <c r="C1797" t="s">
        <v>266</v>
      </c>
      <c r="D1797" t="s">
        <v>35</v>
      </c>
      <c r="E1797" t="s">
        <v>445</v>
      </c>
      <c r="F1797" s="3" t="s">
        <v>17</v>
      </c>
      <c r="G1797" s="3">
        <f>WEEKDAY(A1797,2)</f>
        <v>5</v>
      </c>
      <c r="H1797" s="7">
        <f>N1797+O1797/60</f>
        <v>0</v>
      </c>
      <c r="I1797" s="7">
        <f>P1797+Q1797/60</f>
        <v>2.0833333333333335</v>
      </c>
      <c r="J1797" s="4">
        <f>IFERROR(VLOOKUP($U1797,TONGHOPVERSION!$A$3:$G$240,6,FALSE),VLOOKUP($B1797,TONGHOPVERSION!$A$3:$G$240,6,FALSE))</f>
        <v>308.7453322478957</v>
      </c>
      <c r="K1797" s="4">
        <f>IFERROR(VLOOKUP($U1797,TONGHOPVERSION!$A$3:$G$240,7,FALSE),VLOOKUP($B1797,TONGHOPVERSION!$A$3:$G$240,7,FALSE))</f>
        <v>330.16909384151558</v>
      </c>
      <c r="L1797" s="2">
        <v>0</v>
      </c>
      <c r="M1797" s="2">
        <v>8.6805555555555566E-2</v>
      </c>
      <c r="N1797" s="6">
        <f t="shared" si="112"/>
        <v>0</v>
      </c>
      <c r="O1797" s="6">
        <f t="shared" si="113"/>
        <v>0</v>
      </c>
      <c r="P1797" s="6">
        <f t="shared" si="114"/>
        <v>2</v>
      </c>
      <c r="Q1797" s="6">
        <f t="shared" si="115"/>
        <v>5</v>
      </c>
      <c r="R1797">
        <v>184</v>
      </c>
      <c r="S1797">
        <v>1217</v>
      </c>
      <c r="T1797" s="4">
        <v>223.928</v>
      </c>
      <c r="U1797" t="s">
        <v>265</v>
      </c>
      <c r="V1797" t="s">
        <v>265</v>
      </c>
      <c r="W1797" t="s">
        <v>125</v>
      </c>
      <c r="X1797" t="s">
        <v>16</v>
      </c>
      <c r="Y1797" t="s">
        <v>30</v>
      </c>
      <c r="Z1797" t="s">
        <v>37</v>
      </c>
    </row>
    <row r="1798" spans="1:26" x14ac:dyDescent="0.2">
      <c r="A1798" s="1">
        <v>43630</v>
      </c>
      <c r="B1798" t="s">
        <v>62</v>
      </c>
      <c r="C1798" t="s">
        <v>52</v>
      </c>
      <c r="D1798" t="s">
        <v>35</v>
      </c>
      <c r="E1798" t="s">
        <v>49</v>
      </c>
      <c r="F1798" s="3" t="s">
        <v>17</v>
      </c>
      <c r="G1798" s="3">
        <f>WEEKDAY(A1798,2)</f>
        <v>5</v>
      </c>
      <c r="H1798" s="7">
        <f>N1798+O1798/60</f>
        <v>12.916666666666666</v>
      </c>
      <c r="I1798" s="7">
        <f>P1798+Q1798/60</f>
        <v>14.083333333333334</v>
      </c>
      <c r="J1798" s="4">
        <f>IFERROR(VLOOKUP($U1798,TONGHOPVERSION!$A$3:$G$240,6,FALSE),VLOOKUP($B1798,TONGHOPVERSION!$A$3:$G$240,6,FALSE))</f>
        <v>282.10893508131221</v>
      </c>
      <c r="K1798" s="4">
        <f>IFERROR(VLOOKUP($U1798,TONGHOPVERSION!$A$3:$G$240,7,FALSE),VLOOKUP($B1798,TONGHOPVERSION!$A$3:$G$240,7,FALSE))</f>
        <v>241.11187743395101</v>
      </c>
      <c r="L1798" s="2">
        <v>0.53819444444444442</v>
      </c>
      <c r="M1798" s="2">
        <v>0.58680555555555558</v>
      </c>
      <c r="N1798" s="6">
        <f t="shared" si="112"/>
        <v>12</v>
      </c>
      <c r="O1798" s="6">
        <f t="shared" si="113"/>
        <v>55</v>
      </c>
      <c r="P1798" s="6">
        <f t="shared" si="114"/>
        <v>14</v>
      </c>
      <c r="Q1798" s="6">
        <f t="shared" si="115"/>
        <v>5</v>
      </c>
      <c r="R1798">
        <v>184</v>
      </c>
      <c r="S1798">
        <v>486</v>
      </c>
      <c r="T1798" s="4">
        <v>89.424000000000007</v>
      </c>
      <c r="U1798" t="s">
        <v>63</v>
      </c>
      <c r="V1798" t="s">
        <v>54</v>
      </c>
      <c r="W1798" t="s">
        <v>55</v>
      </c>
      <c r="X1798" t="s">
        <v>56</v>
      </c>
      <c r="Y1798" t="s">
        <v>23</v>
      </c>
      <c r="Z1798" t="s">
        <v>37</v>
      </c>
    </row>
    <row r="1799" spans="1:26" x14ac:dyDescent="0.2">
      <c r="A1799" s="1">
        <v>43630</v>
      </c>
      <c r="B1799" t="s">
        <v>53</v>
      </c>
      <c r="C1799" t="s">
        <v>52</v>
      </c>
      <c r="D1799" t="s">
        <v>51</v>
      </c>
      <c r="E1799" t="s">
        <v>454</v>
      </c>
      <c r="F1799" s="3" t="s">
        <v>17</v>
      </c>
      <c r="G1799" s="3">
        <f>WEEKDAY(A1799,2)</f>
        <v>5</v>
      </c>
      <c r="H1799" s="7">
        <f>N1799+O1799/60</f>
        <v>5.166666666666667</v>
      </c>
      <c r="I1799" s="7">
        <f>P1799+Q1799/60</f>
        <v>6.583333333333333</v>
      </c>
      <c r="J1799" s="4">
        <f>IFERROR(VLOOKUP($U1799,TONGHOPVERSION!$A$3:$G$240,6,FALSE),VLOOKUP($B1799,TONGHOPVERSION!$A$3:$G$240,6,FALSE))</f>
        <v>396.67583025133774</v>
      </c>
      <c r="K1799" s="4">
        <f>IFERROR(VLOOKUP($U1799,TONGHOPVERSION!$A$3:$G$240,7,FALSE),VLOOKUP($B1799,TONGHOPVERSION!$A$3:$G$240,7,FALSE))</f>
        <v>330.06021437826928</v>
      </c>
      <c r="L1799" s="2">
        <v>0.21527777777777779</v>
      </c>
      <c r="M1799" s="2">
        <v>0.27430555555555552</v>
      </c>
      <c r="N1799" s="6">
        <f t="shared" si="112"/>
        <v>5</v>
      </c>
      <c r="O1799" s="6">
        <f t="shared" si="113"/>
        <v>10</v>
      </c>
      <c r="P1799" s="6">
        <f t="shared" si="114"/>
        <v>6</v>
      </c>
      <c r="Q1799" s="6">
        <f t="shared" si="115"/>
        <v>35</v>
      </c>
      <c r="R1799">
        <v>184</v>
      </c>
      <c r="S1799">
        <v>753</v>
      </c>
      <c r="T1799" s="4">
        <v>138.55199999999999</v>
      </c>
      <c r="U1799" t="s">
        <v>50</v>
      </c>
      <c r="V1799" t="s">
        <v>54</v>
      </c>
      <c r="W1799" t="s">
        <v>55</v>
      </c>
      <c r="X1799" t="s">
        <v>56</v>
      </c>
      <c r="Y1799" t="s">
        <v>23</v>
      </c>
      <c r="Z1799" t="s">
        <v>37</v>
      </c>
    </row>
    <row r="1800" spans="1:26" x14ac:dyDescent="0.2">
      <c r="A1800" s="1">
        <v>43630</v>
      </c>
      <c r="B1800" t="s">
        <v>194</v>
      </c>
      <c r="C1800" t="s">
        <v>195</v>
      </c>
      <c r="D1800" t="s">
        <v>27</v>
      </c>
      <c r="E1800" t="s">
        <v>193</v>
      </c>
      <c r="F1800" s="3" t="s">
        <v>17</v>
      </c>
      <c r="G1800" s="3">
        <f>WEEKDAY(A1800,2)</f>
        <v>5</v>
      </c>
      <c r="H1800" s="7">
        <f>N1800+O1800/60</f>
        <v>7.25</v>
      </c>
      <c r="I1800" s="7">
        <f>P1800+Q1800/60</f>
        <v>10.25</v>
      </c>
      <c r="J1800" s="4">
        <f>IFERROR(VLOOKUP($U1800,TONGHOPVERSION!$A$3:$G$240,6,FALSE),VLOOKUP($B1800,TONGHOPVERSION!$A$3:$G$240,6,FALSE))</f>
        <v>547.42184353136531</v>
      </c>
      <c r="K1800" s="4">
        <f>IFERROR(VLOOKUP($U1800,TONGHOPVERSION!$A$3:$G$240,7,FALSE),VLOOKUP($B1800,TONGHOPVERSION!$A$3:$G$240,7,FALSE))</f>
        <v>479.39020299358214</v>
      </c>
      <c r="L1800" s="2">
        <v>0.30208333333333331</v>
      </c>
      <c r="M1800" s="2">
        <v>0.42708333333333331</v>
      </c>
      <c r="N1800" s="6">
        <f t="shared" si="112"/>
        <v>7</v>
      </c>
      <c r="O1800" s="6">
        <f t="shared" si="113"/>
        <v>15</v>
      </c>
      <c r="P1800" s="6">
        <f t="shared" si="114"/>
        <v>10</v>
      </c>
      <c r="Q1800" s="6">
        <f t="shared" si="115"/>
        <v>15</v>
      </c>
      <c r="R1800">
        <v>203</v>
      </c>
      <c r="S1800">
        <v>1530</v>
      </c>
      <c r="T1800" s="4">
        <v>310.58999999999997</v>
      </c>
      <c r="U1800" t="s">
        <v>196</v>
      </c>
      <c r="V1800" t="s">
        <v>196</v>
      </c>
      <c r="W1800" t="s">
        <v>21</v>
      </c>
      <c r="X1800" t="s">
        <v>197</v>
      </c>
      <c r="Y1800" t="s">
        <v>23</v>
      </c>
      <c r="Z1800" t="s">
        <v>37</v>
      </c>
    </row>
    <row r="1801" spans="1:26" x14ac:dyDescent="0.2">
      <c r="A1801" s="1">
        <v>43630</v>
      </c>
      <c r="B1801" t="s">
        <v>128</v>
      </c>
      <c r="C1801" t="s">
        <v>34</v>
      </c>
      <c r="D1801" t="s">
        <v>27</v>
      </c>
      <c r="E1801" t="s">
        <v>198</v>
      </c>
      <c r="F1801" s="3" t="s">
        <v>17</v>
      </c>
      <c r="G1801" s="3">
        <f>WEEKDAY(A1801,2)</f>
        <v>5</v>
      </c>
      <c r="H1801" s="7">
        <f>N1801+O1801/60</f>
        <v>0</v>
      </c>
      <c r="I1801" s="7">
        <f>P1801+Q1801/60</f>
        <v>1.5</v>
      </c>
      <c r="J1801" s="4">
        <f>IFERROR(VLOOKUP($U1801,TONGHOPVERSION!$A$3:$G$240,6,FALSE),VLOOKUP($B1801,TONGHOPVERSION!$A$3:$G$240,6,FALSE))</f>
        <v>239.31340170869245</v>
      </c>
      <c r="K1801" s="4">
        <f>IFERROR(VLOOKUP($U1801,TONGHOPVERSION!$A$3:$G$240,7,FALSE),VLOOKUP($B1801,TONGHOPVERSION!$A$3:$G$240,7,FALSE))</f>
        <v>208.92363712533773</v>
      </c>
      <c r="L1801" s="2">
        <v>0</v>
      </c>
      <c r="M1801" s="2">
        <v>6.25E-2</v>
      </c>
      <c r="N1801" s="6">
        <f t="shared" si="112"/>
        <v>0</v>
      </c>
      <c r="O1801" s="6">
        <f t="shared" si="113"/>
        <v>0</v>
      </c>
      <c r="P1801" s="6">
        <f t="shared" si="114"/>
        <v>1</v>
      </c>
      <c r="Q1801" s="6">
        <f t="shared" si="115"/>
        <v>30</v>
      </c>
      <c r="R1801">
        <v>203</v>
      </c>
      <c r="S1801">
        <v>602</v>
      </c>
      <c r="T1801" s="4">
        <v>122.206</v>
      </c>
      <c r="U1801" t="s">
        <v>129</v>
      </c>
      <c r="V1801" t="s">
        <v>129</v>
      </c>
      <c r="W1801" t="s">
        <v>129</v>
      </c>
      <c r="X1801" t="s">
        <v>16</v>
      </c>
      <c r="Y1801" t="s">
        <v>30</v>
      </c>
      <c r="Z1801" t="s">
        <v>37</v>
      </c>
    </row>
    <row r="1802" spans="1:26" x14ac:dyDescent="0.2">
      <c r="A1802" s="1">
        <v>43630</v>
      </c>
      <c r="B1802" t="s">
        <v>176</v>
      </c>
      <c r="C1802" t="s">
        <v>177</v>
      </c>
      <c r="D1802" t="s">
        <v>27</v>
      </c>
      <c r="E1802" t="s">
        <v>311</v>
      </c>
      <c r="F1802" s="3" t="s">
        <v>17</v>
      </c>
      <c r="G1802" s="3">
        <f>WEEKDAY(A1802,2)</f>
        <v>5</v>
      </c>
      <c r="H1802" s="7">
        <f>N1802+O1802/60</f>
        <v>12.666666666666666</v>
      </c>
      <c r="I1802" s="7">
        <f>P1802+Q1802/60</f>
        <v>13.75</v>
      </c>
      <c r="J1802" s="4">
        <f>IFERROR(VLOOKUP($U1802,TONGHOPVERSION!$A$3:$G$240,6,FALSE),VLOOKUP($B1802,TONGHOPVERSION!$A$3:$G$240,6,FALSE))</f>
        <v>187.46363998635809</v>
      </c>
      <c r="K1802" s="4">
        <f>IFERROR(VLOOKUP($U1802,TONGHOPVERSION!$A$3:$G$240,7,FALSE),VLOOKUP($B1802,TONGHOPVERSION!$A$3:$G$240,7,FALSE))</f>
        <v>145.81561859013829</v>
      </c>
      <c r="L1802" s="2">
        <v>0.52777777777777779</v>
      </c>
      <c r="M1802" s="2">
        <v>0.57291666666666663</v>
      </c>
      <c r="N1802" s="6">
        <f t="shared" si="112"/>
        <v>12</v>
      </c>
      <c r="O1802" s="6">
        <f t="shared" si="113"/>
        <v>40</v>
      </c>
      <c r="P1802" s="6">
        <f t="shared" si="114"/>
        <v>13</v>
      </c>
      <c r="Q1802" s="6">
        <f t="shared" si="115"/>
        <v>45</v>
      </c>
      <c r="R1802">
        <v>203</v>
      </c>
      <c r="S1802">
        <v>301</v>
      </c>
      <c r="T1802" s="4">
        <v>61.103000000000002</v>
      </c>
      <c r="U1802" t="s">
        <v>178</v>
      </c>
      <c r="V1802" t="s">
        <v>178</v>
      </c>
      <c r="W1802" t="s">
        <v>29</v>
      </c>
      <c r="X1802" t="s">
        <v>16</v>
      </c>
      <c r="Y1802" t="s">
        <v>30</v>
      </c>
      <c r="Z1802" t="s">
        <v>37</v>
      </c>
    </row>
    <row r="1803" spans="1:26" x14ac:dyDescent="0.2">
      <c r="A1803" s="1">
        <v>43630</v>
      </c>
      <c r="B1803" t="s">
        <v>196</v>
      </c>
      <c r="C1803" t="s">
        <v>27</v>
      </c>
      <c r="D1803" t="s">
        <v>195</v>
      </c>
      <c r="E1803" t="s">
        <v>199</v>
      </c>
      <c r="F1803" s="3" t="s">
        <v>17</v>
      </c>
      <c r="G1803" s="3">
        <f>WEEKDAY(A1803,2)</f>
        <v>5</v>
      </c>
      <c r="H1803" s="7">
        <f>N1803+O1803/60</f>
        <v>3.0833333333333335</v>
      </c>
      <c r="I1803" s="7">
        <f>P1803+Q1803/60</f>
        <v>6.166666666666667</v>
      </c>
      <c r="J1803" s="4">
        <f>IFERROR(VLOOKUP($U1803,TONGHOPVERSION!$A$3:$G$240,6,FALSE),VLOOKUP($B1803,TONGHOPVERSION!$A$3:$G$240,6,FALSE))</f>
        <v>547.42184353136531</v>
      </c>
      <c r="K1803" s="4">
        <f>IFERROR(VLOOKUP($U1803,TONGHOPVERSION!$A$3:$G$240,7,FALSE),VLOOKUP($B1803,TONGHOPVERSION!$A$3:$G$240,7,FALSE))</f>
        <v>479.39020299358214</v>
      </c>
      <c r="L1803" s="2">
        <v>0.12847222222222224</v>
      </c>
      <c r="M1803" s="2">
        <v>0.25694444444444448</v>
      </c>
      <c r="N1803" s="6">
        <f t="shared" si="112"/>
        <v>3</v>
      </c>
      <c r="O1803" s="6">
        <f t="shared" si="113"/>
        <v>5</v>
      </c>
      <c r="P1803" s="6">
        <f t="shared" si="114"/>
        <v>6</v>
      </c>
      <c r="Q1803" s="6">
        <f t="shared" si="115"/>
        <v>10</v>
      </c>
      <c r="R1803">
        <v>203</v>
      </c>
      <c r="S1803">
        <v>1530</v>
      </c>
      <c r="T1803" s="4">
        <v>310.58999999999997</v>
      </c>
      <c r="U1803" t="s">
        <v>196</v>
      </c>
      <c r="V1803" t="s">
        <v>196</v>
      </c>
      <c r="W1803" t="s">
        <v>21</v>
      </c>
      <c r="X1803" t="s">
        <v>197</v>
      </c>
      <c r="Y1803" t="s">
        <v>23</v>
      </c>
      <c r="Z1803" t="s">
        <v>37</v>
      </c>
    </row>
    <row r="1804" spans="1:26" x14ac:dyDescent="0.2">
      <c r="A1804" s="1">
        <v>43630</v>
      </c>
      <c r="B1804" t="s">
        <v>178</v>
      </c>
      <c r="C1804" t="s">
        <v>27</v>
      </c>
      <c r="D1804" t="s">
        <v>177</v>
      </c>
      <c r="E1804" t="s">
        <v>312</v>
      </c>
      <c r="F1804" s="3" t="s">
        <v>17</v>
      </c>
      <c r="G1804" s="3">
        <f>WEEKDAY(A1804,2)</f>
        <v>5</v>
      </c>
      <c r="H1804" s="7">
        <f>N1804+O1804/60</f>
        <v>11</v>
      </c>
      <c r="I1804" s="7">
        <f>P1804+Q1804/60</f>
        <v>12</v>
      </c>
      <c r="J1804" s="4">
        <f>IFERROR(VLOOKUP($U1804,TONGHOPVERSION!$A$3:$G$240,6,FALSE),VLOOKUP($B1804,TONGHOPVERSION!$A$3:$G$240,6,FALSE))</f>
        <v>187.46363998635809</v>
      </c>
      <c r="K1804" s="4">
        <f>IFERROR(VLOOKUP($U1804,TONGHOPVERSION!$A$3:$G$240,7,FALSE),VLOOKUP($B1804,TONGHOPVERSION!$A$3:$G$240,7,FALSE))</f>
        <v>145.81561859013829</v>
      </c>
      <c r="L1804" s="2">
        <v>0.45833333333333331</v>
      </c>
      <c r="M1804" s="2">
        <v>0.5</v>
      </c>
      <c r="N1804" s="6">
        <f t="shared" si="112"/>
        <v>11</v>
      </c>
      <c r="O1804" s="6">
        <f t="shared" si="113"/>
        <v>0</v>
      </c>
      <c r="P1804" s="6">
        <f t="shared" si="114"/>
        <v>12</v>
      </c>
      <c r="Q1804" s="6">
        <f t="shared" si="115"/>
        <v>0</v>
      </c>
      <c r="R1804">
        <v>203</v>
      </c>
      <c r="S1804">
        <v>301</v>
      </c>
      <c r="T1804" s="4">
        <v>61.103000000000002</v>
      </c>
      <c r="U1804" t="s">
        <v>178</v>
      </c>
      <c r="V1804" t="s">
        <v>178</v>
      </c>
      <c r="W1804" t="s">
        <v>29</v>
      </c>
      <c r="X1804" t="s">
        <v>16</v>
      </c>
      <c r="Y1804" t="s">
        <v>30</v>
      </c>
      <c r="Z1804" t="s">
        <v>37</v>
      </c>
    </row>
    <row r="1805" spans="1:26" x14ac:dyDescent="0.2">
      <c r="A1805" s="1">
        <v>43630</v>
      </c>
      <c r="B1805" t="s">
        <v>468</v>
      </c>
      <c r="C1805" t="s">
        <v>66</v>
      </c>
      <c r="D1805" t="s">
        <v>469</v>
      </c>
      <c r="E1805" t="s">
        <v>467</v>
      </c>
      <c r="F1805" s="3" t="s">
        <v>17</v>
      </c>
      <c r="G1805" s="3">
        <f>WEEKDAY(A1805,2)</f>
        <v>5</v>
      </c>
      <c r="H1805" s="7">
        <f>N1805+O1805/60</f>
        <v>11.666666666666666</v>
      </c>
      <c r="I1805" s="7">
        <f>P1805+Q1805/60</f>
        <v>15.666666666666666</v>
      </c>
      <c r="J1805" s="4">
        <f>IFERROR(VLOOKUP($U1805,TONGHOPVERSION!$A$3:$G$240,6,FALSE),VLOOKUP($B1805,TONGHOPVERSION!$A$3:$G$240,6,FALSE))</f>
        <v>578.68727208930932</v>
      </c>
      <c r="K1805" s="4">
        <f>IFERROR(VLOOKUP($U1805,TONGHOPVERSION!$A$3:$G$240,7,FALSE),VLOOKUP($B1805,TONGHOPVERSION!$A$3:$G$240,7,FALSE))</f>
        <v>440.84129460618277</v>
      </c>
      <c r="L1805" s="2">
        <v>0.4861111111111111</v>
      </c>
      <c r="M1805" s="2">
        <v>0.65277777777777779</v>
      </c>
      <c r="N1805" s="6">
        <f t="shared" si="112"/>
        <v>11</v>
      </c>
      <c r="O1805" s="6">
        <f t="shared" si="113"/>
        <v>40</v>
      </c>
      <c r="P1805" s="6">
        <f t="shared" si="114"/>
        <v>15</v>
      </c>
      <c r="Q1805" s="6">
        <f t="shared" si="115"/>
        <v>40</v>
      </c>
      <c r="R1805">
        <v>203</v>
      </c>
      <c r="S1805">
        <v>2483</v>
      </c>
      <c r="T1805" s="4">
        <v>504.04899999999998</v>
      </c>
      <c r="U1805" t="s">
        <v>468</v>
      </c>
      <c r="V1805" t="s">
        <v>468</v>
      </c>
      <c r="W1805" t="s">
        <v>21</v>
      </c>
      <c r="X1805" t="s">
        <v>197</v>
      </c>
      <c r="Y1805" t="s">
        <v>23</v>
      </c>
      <c r="Z1805" t="s">
        <v>24</v>
      </c>
    </row>
    <row r="1806" spans="1:26" x14ac:dyDescent="0.2">
      <c r="A1806" s="1">
        <v>43630</v>
      </c>
      <c r="B1806" t="s">
        <v>471</v>
      </c>
      <c r="C1806" t="s">
        <v>469</v>
      </c>
      <c r="D1806" t="s">
        <v>66</v>
      </c>
      <c r="E1806" t="s">
        <v>470</v>
      </c>
      <c r="F1806" s="3" t="s">
        <v>17</v>
      </c>
      <c r="G1806" s="3">
        <f>WEEKDAY(A1806,2)</f>
        <v>5</v>
      </c>
      <c r="H1806" s="7">
        <f>N1806+O1806/60</f>
        <v>16.666666666666668</v>
      </c>
      <c r="I1806" s="7">
        <f>P1806+Q1806/60</f>
        <v>20.666666666666668</v>
      </c>
      <c r="J1806" s="4">
        <f>IFERROR(VLOOKUP($U1806,TONGHOPVERSION!$A$3:$G$240,6,FALSE),VLOOKUP($B1806,TONGHOPVERSION!$A$3:$G$240,6,FALSE))</f>
        <v>578.68727208930932</v>
      </c>
      <c r="K1806" s="4">
        <f>IFERROR(VLOOKUP($U1806,TONGHOPVERSION!$A$3:$G$240,7,FALSE),VLOOKUP($B1806,TONGHOPVERSION!$A$3:$G$240,7,FALSE))</f>
        <v>440.84129460618277</v>
      </c>
      <c r="L1806" s="2">
        <v>0.69444444444444453</v>
      </c>
      <c r="M1806" s="2">
        <v>0.86111111111111116</v>
      </c>
      <c r="N1806" s="6">
        <f t="shared" si="112"/>
        <v>16</v>
      </c>
      <c r="O1806" s="6">
        <f t="shared" si="113"/>
        <v>40</v>
      </c>
      <c r="P1806" s="6">
        <f t="shared" si="114"/>
        <v>20</v>
      </c>
      <c r="Q1806" s="6">
        <f t="shared" si="115"/>
        <v>40</v>
      </c>
      <c r="R1806">
        <v>203</v>
      </c>
      <c r="S1806">
        <v>2483</v>
      </c>
      <c r="T1806" s="4">
        <v>504.04899999999998</v>
      </c>
      <c r="U1806" t="s">
        <v>468</v>
      </c>
      <c r="V1806" t="s">
        <v>468</v>
      </c>
      <c r="W1806" t="s">
        <v>21</v>
      </c>
      <c r="X1806" t="s">
        <v>197</v>
      </c>
      <c r="Y1806" t="s">
        <v>23</v>
      </c>
      <c r="Z1806" t="s">
        <v>24</v>
      </c>
    </row>
    <row r="1807" spans="1:26" x14ac:dyDescent="0.2">
      <c r="A1807" s="1">
        <v>43630</v>
      </c>
      <c r="B1807" t="s">
        <v>65</v>
      </c>
      <c r="C1807" t="s">
        <v>66</v>
      </c>
      <c r="D1807" t="s">
        <v>35</v>
      </c>
      <c r="E1807" t="s">
        <v>472</v>
      </c>
      <c r="F1807" s="3" t="s">
        <v>17</v>
      </c>
      <c r="G1807" s="3">
        <f>WEEKDAY(A1807,2)</f>
        <v>5</v>
      </c>
      <c r="H1807" s="7">
        <f>N1807+O1807/60</f>
        <v>23</v>
      </c>
      <c r="I1807" s="7">
        <f>P1807+Q1807/60</f>
        <v>0.91666666666666663</v>
      </c>
      <c r="J1807" s="4">
        <f>IFERROR(VLOOKUP($U1807,TONGHOPVERSION!$A$3:$G$240,6,FALSE),VLOOKUP($B1807,TONGHOPVERSION!$A$3:$G$240,6,FALSE))</f>
        <v>292.75199550278143</v>
      </c>
      <c r="K1807" s="4">
        <f>IFERROR(VLOOKUP($U1807,TONGHOPVERSION!$A$3:$G$240,7,FALSE),VLOOKUP($B1807,TONGHOPVERSION!$A$3:$G$240,7,FALSE))</f>
        <v>283.06606117169179</v>
      </c>
      <c r="L1807" s="2">
        <v>0.95833333333333337</v>
      </c>
      <c r="M1807" s="2">
        <v>3.8194444444444441E-2</v>
      </c>
      <c r="N1807" s="6">
        <f t="shared" si="112"/>
        <v>23</v>
      </c>
      <c r="O1807" s="6">
        <f t="shared" si="113"/>
        <v>0</v>
      </c>
      <c r="P1807" s="6">
        <f t="shared" si="114"/>
        <v>0</v>
      </c>
      <c r="Q1807" s="6">
        <f t="shared" si="115"/>
        <v>55</v>
      </c>
      <c r="R1807">
        <v>203</v>
      </c>
      <c r="S1807">
        <v>1062</v>
      </c>
      <c r="T1807" s="4">
        <v>215.58600000000001</v>
      </c>
      <c r="U1807" t="s">
        <v>67</v>
      </c>
      <c r="V1807" t="s">
        <v>67</v>
      </c>
      <c r="W1807" t="s">
        <v>29</v>
      </c>
      <c r="X1807" t="s">
        <v>16</v>
      </c>
      <c r="Y1807" t="s">
        <v>30</v>
      </c>
      <c r="Z1807" t="s">
        <v>37</v>
      </c>
    </row>
    <row r="1808" spans="1:26" x14ac:dyDescent="0.2">
      <c r="A1808" s="1">
        <v>43630</v>
      </c>
      <c r="B1808" t="s">
        <v>183</v>
      </c>
      <c r="C1808" t="s">
        <v>66</v>
      </c>
      <c r="D1808" t="s">
        <v>27</v>
      </c>
      <c r="E1808" t="s">
        <v>242</v>
      </c>
      <c r="F1808" s="3" t="s">
        <v>17</v>
      </c>
      <c r="G1808" s="3">
        <f>WEEKDAY(A1808,2)</f>
        <v>5</v>
      </c>
      <c r="H1808" s="7">
        <f>N1808+O1808/60</f>
        <v>0</v>
      </c>
      <c r="I1808" s="7">
        <f>P1808+Q1808/60</f>
        <v>1.0833333333333333</v>
      </c>
      <c r="J1808" s="4">
        <f>IFERROR(VLOOKUP($U1808,TONGHOPVERSION!$A$3:$G$240,6,FALSE),VLOOKUP($B1808,TONGHOPVERSION!$A$3:$G$240,6,FALSE))</f>
        <v>184.25871592968858</v>
      </c>
      <c r="K1808" s="4">
        <f>IFERROR(VLOOKUP($U1808,TONGHOPVERSION!$A$3:$G$240,7,FALSE),VLOOKUP($B1808,TONGHOPVERSION!$A$3:$G$240,7,FALSE))</f>
        <v>154.07262794368225</v>
      </c>
      <c r="L1808" s="2">
        <v>0</v>
      </c>
      <c r="M1808" s="2">
        <v>4.5138888888888888E-2</v>
      </c>
      <c r="N1808" s="6">
        <f t="shared" si="112"/>
        <v>0</v>
      </c>
      <c r="O1808" s="6">
        <f t="shared" si="113"/>
        <v>0</v>
      </c>
      <c r="P1808" s="6">
        <f t="shared" si="114"/>
        <v>1</v>
      </c>
      <c r="Q1808" s="6">
        <f t="shared" si="115"/>
        <v>5</v>
      </c>
      <c r="R1808">
        <v>203</v>
      </c>
      <c r="S1808">
        <v>309</v>
      </c>
      <c r="T1808" s="4">
        <v>62.726999999999997</v>
      </c>
      <c r="U1808" t="s">
        <v>184</v>
      </c>
      <c r="V1808" t="s">
        <v>184</v>
      </c>
      <c r="W1808" t="s">
        <v>29</v>
      </c>
      <c r="X1808" t="s">
        <v>16</v>
      </c>
      <c r="Y1808" t="s">
        <v>30</v>
      </c>
      <c r="Z1808" t="s">
        <v>37</v>
      </c>
    </row>
    <row r="1809" spans="1:26" x14ac:dyDescent="0.2">
      <c r="A1809" s="1">
        <v>43630</v>
      </c>
      <c r="B1809" t="s">
        <v>176</v>
      </c>
      <c r="C1809" t="s">
        <v>177</v>
      </c>
      <c r="D1809" t="s">
        <v>27</v>
      </c>
      <c r="E1809" t="s">
        <v>243</v>
      </c>
      <c r="F1809" s="3" t="s">
        <v>17</v>
      </c>
      <c r="G1809" s="3">
        <f>WEEKDAY(A1809,2)</f>
        <v>5</v>
      </c>
      <c r="H1809" s="7">
        <f>N1809+O1809/60</f>
        <v>3.8333333333333335</v>
      </c>
      <c r="I1809" s="7">
        <f>P1809+Q1809/60</f>
        <v>4.916666666666667</v>
      </c>
      <c r="J1809" s="4">
        <f>IFERROR(VLOOKUP($U1809,TONGHOPVERSION!$A$3:$G$240,6,FALSE),VLOOKUP($B1809,TONGHOPVERSION!$A$3:$G$240,6,FALSE))</f>
        <v>187.46363998635809</v>
      </c>
      <c r="K1809" s="4">
        <f>IFERROR(VLOOKUP($U1809,TONGHOPVERSION!$A$3:$G$240,7,FALSE),VLOOKUP($B1809,TONGHOPVERSION!$A$3:$G$240,7,FALSE))</f>
        <v>145.81561859013829</v>
      </c>
      <c r="L1809" s="2">
        <v>0.15972222222222224</v>
      </c>
      <c r="M1809" s="2">
        <v>0.20486111111111113</v>
      </c>
      <c r="N1809" s="6">
        <f t="shared" si="112"/>
        <v>3</v>
      </c>
      <c r="O1809" s="6">
        <f t="shared" si="113"/>
        <v>50</v>
      </c>
      <c r="P1809" s="6">
        <f t="shared" si="114"/>
        <v>4</v>
      </c>
      <c r="Q1809" s="6">
        <f t="shared" si="115"/>
        <v>55</v>
      </c>
      <c r="R1809">
        <v>203</v>
      </c>
      <c r="S1809">
        <v>301</v>
      </c>
      <c r="T1809" s="4">
        <v>61.103000000000002</v>
      </c>
      <c r="U1809" t="s">
        <v>178</v>
      </c>
      <c r="V1809" t="s">
        <v>178</v>
      </c>
      <c r="W1809" t="s">
        <v>29</v>
      </c>
      <c r="X1809" t="s">
        <v>16</v>
      </c>
      <c r="Y1809" t="s">
        <v>30</v>
      </c>
      <c r="Z1809" t="s">
        <v>37</v>
      </c>
    </row>
    <row r="1810" spans="1:26" x14ac:dyDescent="0.2">
      <c r="A1810" s="1">
        <v>43630</v>
      </c>
      <c r="B1810" t="s">
        <v>245</v>
      </c>
      <c r="C1810" t="s">
        <v>246</v>
      </c>
      <c r="D1810" t="s">
        <v>27</v>
      </c>
      <c r="E1810" t="s">
        <v>244</v>
      </c>
      <c r="F1810" s="3" t="s">
        <v>17</v>
      </c>
      <c r="G1810" s="3">
        <f>WEEKDAY(A1810,2)</f>
        <v>5</v>
      </c>
      <c r="H1810" s="7">
        <f>N1810+O1810/60</f>
        <v>7.416666666666667</v>
      </c>
      <c r="I1810" s="7">
        <f>P1810+Q1810/60</f>
        <v>8.5</v>
      </c>
      <c r="J1810" s="4">
        <f>IFERROR(VLOOKUP($U1810,TONGHOPVERSION!$A$3:$G$240,6,FALSE),VLOOKUP($B1810,TONGHOPVERSION!$A$3:$G$240,6,FALSE))</f>
        <v>159.31349741767471</v>
      </c>
      <c r="K1810" s="4">
        <f>IFERROR(VLOOKUP($U1810,TONGHOPVERSION!$A$3:$G$240,7,FALSE),VLOOKUP($B1810,TONGHOPVERSION!$A$3:$G$240,7,FALSE))</f>
        <v>161.80118112969026</v>
      </c>
      <c r="L1810" s="2">
        <v>0.30902777777777779</v>
      </c>
      <c r="M1810" s="2">
        <v>0.35416666666666669</v>
      </c>
      <c r="N1810" s="6">
        <f t="shared" si="112"/>
        <v>7</v>
      </c>
      <c r="O1810" s="6">
        <f t="shared" si="113"/>
        <v>25</v>
      </c>
      <c r="P1810" s="6">
        <f t="shared" si="114"/>
        <v>8</v>
      </c>
      <c r="Q1810" s="6">
        <f t="shared" si="115"/>
        <v>30</v>
      </c>
      <c r="R1810">
        <v>203</v>
      </c>
      <c r="S1810">
        <v>383</v>
      </c>
      <c r="T1810" s="4">
        <v>77.748999999999995</v>
      </c>
      <c r="U1810" t="s">
        <v>247</v>
      </c>
      <c r="V1810" t="s">
        <v>247</v>
      </c>
      <c r="W1810" t="s">
        <v>41</v>
      </c>
      <c r="X1810" t="s">
        <v>16</v>
      </c>
      <c r="Y1810" t="s">
        <v>30</v>
      </c>
      <c r="Z1810" t="s">
        <v>37</v>
      </c>
    </row>
    <row r="1811" spans="1:26" x14ac:dyDescent="0.2">
      <c r="A1811" s="1">
        <v>43630</v>
      </c>
      <c r="B1811" t="s">
        <v>184</v>
      </c>
      <c r="C1811" t="s">
        <v>27</v>
      </c>
      <c r="D1811" t="s">
        <v>66</v>
      </c>
      <c r="E1811" t="s">
        <v>476</v>
      </c>
      <c r="F1811" s="3" t="s">
        <v>17</v>
      </c>
      <c r="G1811" s="3">
        <f>WEEKDAY(A1811,2)</f>
        <v>5</v>
      </c>
      <c r="H1811" s="7">
        <f>N1811+O1811/60</f>
        <v>9.5</v>
      </c>
      <c r="I1811" s="7">
        <f>P1811+Q1811/60</f>
        <v>10.666666666666666</v>
      </c>
      <c r="J1811" s="4">
        <f>IFERROR(VLOOKUP($U1811,TONGHOPVERSION!$A$3:$G$240,6,FALSE),VLOOKUP($B1811,TONGHOPVERSION!$A$3:$G$240,6,FALSE))</f>
        <v>184.25871592968858</v>
      </c>
      <c r="K1811" s="4">
        <f>IFERROR(VLOOKUP($U1811,TONGHOPVERSION!$A$3:$G$240,7,FALSE),VLOOKUP($B1811,TONGHOPVERSION!$A$3:$G$240,7,FALSE))</f>
        <v>154.07262794368225</v>
      </c>
      <c r="L1811" s="2">
        <v>0.39583333333333331</v>
      </c>
      <c r="M1811" s="2">
        <v>0.44444444444444442</v>
      </c>
      <c r="N1811" s="6">
        <f t="shared" si="112"/>
        <v>9</v>
      </c>
      <c r="O1811" s="6">
        <f t="shared" si="113"/>
        <v>30</v>
      </c>
      <c r="P1811" s="6">
        <f t="shared" si="114"/>
        <v>10</v>
      </c>
      <c r="Q1811" s="6">
        <f t="shared" si="115"/>
        <v>40</v>
      </c>
      <c r="R1811">
        <v>203</v>
      </c>
      <c r="S1811">
        <v>309</v>
      </c>
      <c r="T1811" s="4">
        <v>62.726999999999997</v>
      </c>
      <c r="U1811" t="s">
        <v>184</v>
      </c>
      <c r="V1811" t="s">
        <v>184</v>
      </c>
      <c r="W1811" t="s">
        <v>29</v>
      </c>
      <c r="X1811" t="s">
        <v>16</v>
      </c>
      <c r="Y1811" t="s">
        <v>30</v>
      </c>
      <c r="Z1811" t="s">
        <v>37</v>
      </c>
    </row>
    <row r="1812" spans="1:26" x14ac:dyDescent="0.2">
      <c r="A1812" s="1">
        <v>43630</v>
      </c>
      <c r="B1812" t="s">
        <v>178</v>
      </c>
      <c r="C1812" t="s">
        <v>27</v>
      </c>
      <c r="D1812" t="s">
        <v>177</v>
      </c>
      <c r="E1812" t="s">
        <v>248</v>
      </c>
      <c r="F1812" s="3" t="s">
        <v>17</v>
      </c>
      <c r="G1812" s="3">
        <f>WEEKDAY(A1812,2)</f>
        <v>5</v>
      </c>
      <c r="H1812" s="7">
        <f>N1812+O1812/60</f>
        <v>2.1666666666666665</v>
      </c>
      <c r="I1812" s="7">
        <f>P1812+Q1812/60</f>
        <v>3.1666666666666665</v>
      </c>
      <c r="J1812" s="4">
        <f>IFERROR(VLOOKUP($U1812,TONGHOPVERSION!$A$3:$G$240,6,FALSE),VLOOKUP($B1812,TONGHOPVERSION!$A$3:$G$240,6,FALSE))</f>
        <v>187.46363998635809</v>
      </c>
      <c r="K1812" s="4">
        <f>IFERROR(VLOOKUP($U1812,TONGHOPVERSION!$A$3:$G$240,7,FALSE),VLOOKUP($B1812,TONGHOPVERSION!$A$3:$G$240,7,FALSE))</f>
        <v>145.81561859013829</v>
      </c>
      <c r="L1812" s="2">
        <v>9.0277777777777776E-2</v>
      </c>
      <c r="M1812" s="2">
        <v>0.13194444444444445</v>
      </c>
      <c r="N1812" s="6">
        <f t="shared" si="112"/>
        <v>2</v>
      </c>
      <c r="O1812" s="6">
        <f t="shared" si="113"/>
        <v>10</v>
      </c>
      <c r="P1812" s="6">
        <f t="shared" si="114"/>
        <v>3</v>
      </c>
      <c r="Q1812" s="6">
        <f t="shared" si="115"/>
        <v>10</v>
      </c>
      <c r="R1812">
        <v>203</v>
      </c>
      <c r="S1812">
        <v>301</v>
      </c>
      <c r="T1812" s="4">
        <v>61.103000000000002</v>
      </c>
      <c r="U1812" t="s">
        <v>178</v>
      </c>
      <c r="V1812" t="s">
        <v>178</v>
      </c>
      <c r="W1812" t="s">
        <v>29</v>
      </c>
      <c r="X1812" t="s">
        <v>16</v>
      </c>
      <c r="Y1812" t="s">
        <v>30</v>
      </c>
      <c r="Z1812" t="s">
        <v>37</v>
      </c>
    </row>
    <row r="1813" spans="1:26" x14ac:dyDescent="0.2">
      <c r="A1813" s="1">
        <v>43630</v>
      </c>
      <c r="B1813" t="s">
        <v>247</v>
      </c>
      <c r="C1813" t="s">
        <v>27</v>
      </c>
      <c r="D1813" t="s">
        <v>246</v>
      </c>
      <c r="E1813" t="s">
        <v>249</v>
      </c>
      <c r="F1813" s="3" t="s">
        <v>17</v>
      </c>
      <c r="G1813" s="3">
        <f>WEEKDAY(A1813,2)</f>
        <v>5</v>
      </c>
      <c r="H1813" s="7">
        <f>N1813+O1813/60</f>
        <v>5.583333333333333</v>
      </c>
      <c r="I1813" s="7">
        <f>P1813+Q1813/60</f>
        <v>6.75</v>
      </c>
      <c r="J1813" s="4">
        <f>IFERROR(VLOOKUP($U1813,TONGHOPVERSION!$A$3:$G$240,6,FALSE),VLOOKUP($B1813,TONGHOPVERSION!$A$3:$G$240,6,FALSE))</f>
        <v>159.31349741767471</v>
      </c>
      <c r="K1813" s="4">
        <f>IFERROR(VLOOKUP($U1813,TONGHOPVERSION!$A$3:$G$240,7,FALSE),VLOOKUP($B1813,TONGHOPVERSION!$A$3:$G$240,7,FALSE))</f>
        <v>161.80118112969026</v>
      </c>
      <c r="L1813" s="2">
        <v>0.23263888888888887</v>
      </c>
      <c r="M1813" s="2">
        <v>0.28125</v>
      </c>
      <c r="N1813" s="6">
        <f t="shared" si="112"/>
        <v>5</v>
      </c>
      <c r="O1813" s="6">
        <f t="shared" si="113"/>
        <v>35</v>
      </c>
      <c r="P1813" s="6">
        <f t="shared" si="114"/>
        <v>6</v>
      </c>
      <c r="Q1813" s="6">
        <f t="shared" si="115"/>
        <v>45</v>
      </c>
      <c r="R1813">
        <v>203</v>
      </c>
      <c r="S1813">
        <v>383</v>
      </c>
      <c r="T1813" s="4">
        <v>77.748999999999995</v>
      </c>
      <c r="U1813" t="s">
        <v>247</v>
      </c>
      <c r="V1813" t="s">
        <v>247</v>
      </c>
      <c r="W1813" t="s">
        <v>41</v>
      </c>
      <c r="X1813" t="s">
        <v>16</v>
      </c>
      <c r="Y1813" t="s">
        <v>30</v>
      </c>
      <c r="Z1813" t="s">
        <v>37</v>
      </c>
    </row>
    <row r="1814" spans="1:26" x14ac:dyDescent="0.2">
      <c r="A1814" s="1">
        <v>43630</v>
      </c>
      <c r="B1814" t="s">
        <v>252</v>
      </c>
      <c r="C1814" t="s">
        <v>168</v>
      </c>
      <c r="D1814" t="s">
        <v>35</v>
      </c>
      <c r="E1814" t="s">
        <v>392</v>
      </c>
      <c r="F1814" s="3" t="s">
        <v>17</v>
      </c>
      <c r="G1814" s="3">
        <f>WEEKDAY(A1814,2)</f>
        <v>5</v>
      </c>
      <c r="H1814" s="7">
        <f>N1814+O1814/60</f>
        <v>4.916666666666667</v>
      </c>
      <c r="I1814" s="7">
        <f>P1814+Q1814/60</f>
        <v>6.916666666666667</v>
      </c>
      <c r="J1814" s="4">
        <f>IFERROR(VLOOKUP($U1814,TONGHOPVERSION!$A$3:$G$240,6,FALSE),VLOOKUP($B1814,TONGHOPVERSION!$A$3:$G$240,6,FALSE))</f>
        <v>343.25439636723399</v>
      </c>
      <c r="K1814" s="4">
        <f>IFERROR(VLOOKUP($U1814,TONGHOPVERSION!$A$3:$G$240,7,FALSE),VLOOKUP($B1814,TONGHOPVERSION!$A$3:$G$240,7,FALSE))</f>
        <v>347.63650227556832</v>
      </c>
      <c r="L1814" s="2">
        <v>0.20486111111111113</v>
      </c>
      <c r="M1814" s="2">
        <v>0.28819444444444448</v>
      </c>
      <c r="N1814" s="6">
        <f t="shared" si="112"/>
        <v>4</v>
      </c>
      <c r="O1814" s="6">
        <f t="shared" si="113"/>
        <v>55</v>
      </c>
      <c r="P1814" s="6">
        <f t="shared" si="114"/>
        <v>6</v>
      </c>
      <c r="Q1814" s="6">
        <f t="shared" si="115"/>
        <v>55</v>
      </c>
      <c r="R1814">
        <v>203</v>
      </c>
      <c r="S1814">
        <v>967</v>
      </c>
      <c r="T1814" s="4">
        <v>196.30099999999999</v>
      </c>
      <c r="U1814" t="s">
        <v>253</v>
      </c>
      <c r="V1814" t="s">
        <v>253</v>
      </c>
      <c r="W1814" t="s">
        <v>45</v>
      </c>
      <c r="X1814" t="s">
        <v>170</v>
      </c>
      <c r="Y1814" t="s">
        <v>23</v>
      </c>
      <c r="Z1814" t="s">
        <v>37</v>
      </c>
    </row>
    <row r="1815" spans="1:26" x14ac:dyDescent="0.2">
      <c r="A1815" s="1">
        <v>43630</v>
      </c>
      <c r="B1815" t="s">
        <v>253</v>
      </c>
      <c r="C1815" t="s">
        <v>35</v>
      </c>
      <c r="D1815" t="s">
        <v>168</v>
      </c>
      <c r="E1815" t="s">
        <v>393</v>
      </c>
      <c r="F1815" s="3" t="s">
        <v>17</v>
      </c>
      <c r="G1815" s="3">
        <f>WEEKDAY(A1815,2)</f>
        <v>5</v>
      </c>
      <c r="H1815" s="7">
        <f>N1815+O1815/60</f>
        <v>1.8333333333333335</v>
      </c>
      <c r="I1815" s="7">
        <f>P1815+Q1815/60</f>
        <v>3.8333333333333335</v>
      </c>
      <c r="J1815" s="4">
        <f>IFERROR(VLOOKUP($U1815,TONGHOPVERSION!$A$3:$G$240,6,FALSE),VLOOKUP($B1815,TONGHOPVERSION!$A$3:$G$240,6,FALSE))</f>
        <v>343.25439636723399</v>
      </c>
      <c r="K1815" s="4">
        <f>IFERROR(VLOOKUP($U1815,TONGHOPVERSION!$A$3:$G$240,7,FALSE),VLOOKUP($B1815,TONGHOPVERSION!$A$3:$G$240,7,FALSE))</f>
        <v>347.63650227556832</v>
      </c>
      <c r="L1815" s="2">
        <v>7.6388888888888895E-2</v>
      </c>
      <c r="M1815" s="2">
        <v>0.15972222222222224</v>
      </c>
      <c r="N1815" s="6">
        <f t="shared" si="112"/>
        <v>1</v>
      </c>
      <c r="O1815" s="6">
        <f t="shared" si="113"/>
        <v>50</v>
      </c>
      <c r="P1815" s="6">
        <f t="shared" si="114"/>
        <v>3</v>
      </c>
      <c r="Q1815" s="6">
        <f t="shared" si="115"/>
        <v>50</v>
      </c>
      <c r="R1815">
        <v>203</v>
      </c>
      <c r="S1815">
        <v>967</v>
      </c>
      <c r="T1815" s="4">
        <v>196.30099999999999</v>
      </c>
      <c r="U1815" t="s">
        <v>253</v>
      </c>
      <c r="V1815" t="s">
        <v>253</v>
      </c>
      <c r="W1815" t="s">
        <v>45</v>
      </c>
      <c r="X1815" t="s">
        <v>170</v>
      </c>
      <c r="Y1815" t="s">
        <v>23</v>
      </c>
      <c r="Z1815" t="s">
        <v>37</v>
      </c>
    </row>
    <row r="1816" spans="1:26" x14ac:dyDescent="0.2">
      <c r="A1816" s="1">
        <v>43630</v>
      </c>
      <c r="B1816" t="s">
        <v>284</v>
      </c>
      <c r="C1816" t="s">
        <v>35</v>
      </c>
      <c r="D1816" t="s">
        <v>119</v>
      </c>
      <c r="E1816" t="s">
        <v>283</v>
      </c>
      <c r="F1816" s="3" t="s">
        <v>17</v>
      </c>
      <c r="G1816" s="3">
        <f>WEEKDAY(A1816,2)</f>
        <v>5</v>
      </c>
      <c r="H1816" s="7">
        <f>N1816+O1816/60</f>
        <v>7.666666666666667</v>
      </c>
      <c r="I1816" s="7">
        <f>P1816+Q1816/60</f>
        <v>8.9166666666666661</v>
      </c>
      <c r="J1816" s="4">
        <f>IFERROR(VLOOKUP($U1816,TONGHOPVERSION!$A$3:$G$240,6,FALSE),VLOOKUP($B1816,TONGHOPVERSION!$A$3:$G$240,6,FALSE))</f>
        <v>233.52231346639445</v>
      </c>
      <c r="K1816" s="4">
        <f>IFERROR(VLOOKUP($U1816,TONGHOPVERSION!$A$3:$G$240,7,FALSE),VLOOKUP($B1816,TONGHOPVERSION!$A$3:$G$240,7,FALSE))</f>
        <v>188.23299562906084</v>
      </c>
      <c r="L1816" s="2">
        <v>0.31944444444444448</v>
      </c>
      <c r="M1816" s="2">
        <v>0.37152777777777773</v>
      </c>
      <c r="N1816" s="6">
        <f t="shared" si="112"/>
        <v>7</v>
      </c>
      <c r="O1816" s="6">
        <f t="shared" si="113"/>
        <v>40</v>
      </c>
      <c r="P1816" s="6">
        <f t="shared" si="114"/>
        <v>8</v>
      </c>
      <c r="Q1816" s="6">
        <f t="shared" si="115"/>
        <v>55</v>
      </c>
      <c r="R1816">
        <v>203</v>
      </c>
      <c r="S1816">
        <v>547</v>
      </c>
      <c r="T1816" s="4">
        <v>111.041</v>
      </c>
      <c r="U1816" t="s">
        <v>284</v>
      </c>
      <c r="V1816" t="s">
        <v>284</v>
      </c>
      <c r="W1816" t="s">
        <v>29</v>
      </c>
      <c r="X1816" t="s">
        <v>16</v>
      </c>
      <c r="Y1816" t="s">
        <v>30</v>
      </c>
      <c r="Z1816" t="s">
        <v>37</v>
      </c>
    </row>
    <row r="1817" spans="1:26" x14ac:dyDescent="0.2">
      <c r="A1817" s="1">
        <v>43630</v>
      </c>
      <c r="B1817" t="s">
        <v>286</v>
      </c>
      <c r="C1817" t="s">
        <v>119</v>
      </c>
      <c r="D1817" t="s">
        <v>35</v>
      </c>
      <c r="E1817" t="s">
        <v>285</v>
      </c>
      <c r="F1817" s="3" t="s">
        <v>17</v>
      </c>
      <c r="G1817" s="3">
        <f>WEEKDAY(A1817,2)</f>
        <v>5</v>
      </c>
      <c r="H1817" s="7">
        <f>N1817+O1817/60</f>
        <v>9.5833333333333339</v>
      </c>
      <c r="I1817" s="7">
        <f>P1817+Q1817/60</f>
        <v>10.833333333333334</v>
      </c>
      <c r="J1817" s="4">
        <f>IFERROR(VLOOKUP($U1817,TONGHOPVERSION!$A$3:$G$240,6,FALSE),VLOOKUP($B1817,TONGHOPVERSION!$A$3:$G$240,6,FALSE))</f>
        <v>233.52231346639445</v>
      </c>
      <c r="K1817" s="4">
        <f>IFERROR(VLOOKUP($U1817,TONGHOPVERSION!$A$3:$G$240,7,FALSE),VLOOKUP($B1817,TONGHOPVERSION!$A$3:$G$240,7,FALSE))</f>
        <v>188.23299562906084</v>
      </c>
      <c r="L1817" s="2">
        <v>0.39930555555555558</v>
      </c>
      <c r="M1817" s="2">
        <v>0.4513888888888889</v>
      </c>
      <c r="N1817" s="6">
        <f t="shared" si="112"/>
        <v>9</v>
      </c>
      <c r="O1817" s="6">
        <f t="shared" si="113"/>
        <v>35</v>
      </c>
      <c r="P1817" s="6">
        <f t="shared" si="114"/>
        <v>10</v>
      </c>
      <c r="Q1817" s="6">
        <f t="shared" si="115"/>
        <v>50</v>
      </c>
      <c r="R1817">
        <v>203</v>
      </c>
      <c r="S1817">
        <v>547</v>
      </c>
      <c r="T1817" s="4">
        <v>111.041</v>
      </c>
      <c r="U1817" t="s">
        <v>284</v>
      </c>
      <c r="V1817" t="s">
        <v>284</v>
      </c>
      <c r="W1817" t="s">
        <v>29</v>
      </c>
      <c r="X1817" t="s">
        <v>16</v>
      </c>
      <c r="Y1817" t="s">
        <v>30</v>
      </c>
      <c r="Z1817" t="s">
        <v>37</v>
      </c>
    </row>
    <row r="1818" spans="1:26" x14ac:dyDescent="0.2">
      <c r="A1818" s="1">
        <v>43630</v>
      </c>
      <c r="B1818" t="s">
        <v>299</v>
      </c>
      <c r="C1818" t="s">
        <v>87</v>
      </c>
      <c r="D1818" t="s">
        <v>35</v>
      </c>
      <c r="E1818" t="s">
        <v>305</v>
      </c>
      <c r="F1818" s="3" t="s">
        <v>17</v>
      </c>
      <c r="G1818" s="3">
        <f>WEEKDAY(A1818,2)</f>
        <v>5</v>
      </c>
      <c r="H1818" s="7">
        <f>N1818+O1818/60</f>
        <v>14.333333333333334</v>
      </c>
      <c r="I1818" s="7">
        <f>P1818+Q1818/60</f>
        <v>16.083333333333332</v>
      </c>
      <c r="J1818" s="4">
        <f>IFERROR(VLOOKUP($U1818,TONGHOPVERSION!$A$3:$G$240,6,FALSE),VLOOKUP($B1818,TONGHOPVERSION!$A$3:$G$240,6,FALSE))</f>
        <v>290.63822696430168</v>
      </c>
      <c r="K1818" s="4">
        <f>IFERROR(VLOOKUP($U1818,TONGHOPVERSION!$A$3:$G$240,7,FALSE),VLOOKUP($B1818,TONGHOPVERSION!$A$3:$G$240,7,FALSE))</f>
        <v>331.16011625361529</v>
      </c>
      <c r="L1818" s="2">
        <v>0.59722222222222221</v>
      </c>
      <c r="M1818" s="2">
        <v>0.67013888888888884</v>
      </c>
      <c r="N1818" s="6">
        <f t="shared" si="112"/>
        <v>14</v>
      </c>
      <c r="O1818" s="6">
        <f t="shared" si="113"/>
        <v>20</v>
      </c>
      <c r="P1818" s="6">
        <f t="shared" si="114"/>
        <v>16</v>
      </c>
      <c r="Q1818" s="6">
        <f t="shared" si="115"/>
        <v>5</v>
      </c>
      <c r="R1818">
        <v>203</v>
      </c>
      <c r="S1818">
        <v>872</v>
      </c>
      <c r="T1818" s="4">
        <v>177.01599999999999</v>
      </c>
      <c r="U1818" t="s">
        <v>295</v>
      </c>
      <c r="V1818" t="s">
        <v>295</v>
      </c>
      <c r="W1818" t="s">
        <v>55</v>
      </c>
      <c r="X1818" t="s">
        <v>296</v>
      </c>
      <c r="Y1818" t="s">
        <v>23</v>
      </c>
      <c r="Z1818" t="s">
        <v>37</v>
      </c>
    </row>
    <row r="1819" spans="1:26" x14ac:dyDescent="0.2">
      <c r="A1819" s="1">
        <v>43630</v>
      </c>
      <c r="B1819" t="s">
        <v>295</v>
      </c>
      <c r="C1819" t="s">
        <v>35</v>
      </c>
      <c r="D1819" t="s">
        <v>87</v>
      </c>
      <c r="E1819" t="s">
        <v>306</v>
      </c>
      <c r="F1819" s="3" t="s">
        <v>17</v>
      </c>
      <c r="G1819" s="3">
        <f>WEEKDAY(A1819,2)</f>
        <v>5</v>
      </c>
      <c r="H1819" s="7">
        <f>N1819+O1819/60</f>
        <v>11.083333333333334</v>
      </c>
      <c r="I1819" s="7">
        <f>P1819+Q1819/60</f>
        <v>12.833333333333334</v>
      </c>
      <c r="J1819" s="4">
        <f>IFERROR(VLOOKUP($U1819,TONGHOPVERSION!$A$3:$G$240,6,FALSE),VLOOKUP($B1819,TONGHOPVERSION!$A$3:$G$240,6,FALSE))</f>
        <v>290.63822696430168</v>
      </c>
      <c r="K1819" s="4">
        <f>IFERROR(VLOOKUP($U1819,TONGHOPVERSION!$A$3:$G$240,7,FALSE),VLOOKUP($B1819,TONGHOPVERSION!$A$3:$G$240,7,FALSE))</f>
        <v>331.16011625361529</v>
      </c>
      <c r="L1819" s="2">
        <v>0.46180555555555558</v>
      </c>
      <c r="M1819" s="2">
        <v>0.53472222222222221</v>
      </c>
      <c r="N1819" s="6">
        <f t="shared" si="112"/>
        <v>11</v>
      </c>
      <c r="O1819" s="6">
        <f t="shared" si="113"/>
        <v>5</v>
      </c>
      <c r="P1819" s="6">
        <f t="shared" si="114"/>
        <v>12</v>
      </c>
      <c r="Q1819" s="6">
        <f t="shared" si="115"/>
        <v>50</v>
      </c>
      <c r="R1819">
        <v>203</v>
      </c>
      <c r="S1819">
        <v>872</v>
      </c>
      <c r="T1819" s="4">
        <v>177.01599999999999</v>
      </c>
      <c r="U1819" t="s">
        <v>295</v>
      </c>
      <c r="V1819" t="s">
        <v>295</v>
      </c>
      <c r="W1819" t="s">
        <v>55</v>
      </c>
      <c r="X1819" t="s">
        <v>296</v>
      </c>
      <c r="Y1819" t="s">
        <v>23</v>
      </c>
      <c r="Z1819" t="s">
        <v>288</v>
      </c>
    </row>
    <row r="1820" spans="1:26" x14ac:dyDescent="0.2">
      <c r="A1820" s="1">
        <v>43630</v>
      </c>
      <c r="B1820" t="s">
        <v>26</v>
      </c>
      <c r="C1820" t="s">
        <v>19</v>
      </c>
      <c r="D1820" t="s">
        <v>27</v>
      </c>
      <c r="E1820" t="s">
        <v>110</v>
      </c>
      <c r="F1820" s="3" t="s">
        <v>17</v>
      </c>
      <c r="G1820" s="3">
        <f>WEEKDAY(A1820,2)</f>
        <v>5</v>
      </c>
      <c r="H1820" s="7">
        <f>N1820+O1820/60</f>
        <v>5.166666666666667</v>
      </c>
      <c r="I1820" s="7">
        <f>P1820+Q1820/60</f>
        <v>6</v>
      </c>
      <c r="J1820" s="4">
        <f>IFERROR(VLOOKUP($U1820,TONGHOPVERSION!$A$3:$G$240,6,FALSE),VLOOKUP($B1820,TONGHOPVERSION!$A$3:$G$240,6,FALSE))</f>
        <v>152.0752852438888</v>
      </c>
      <c r="K1820" s="4">
        <f>IFERROR(VLOOKUP($U1820,TONGHOPVERSION!$A$3:$G$240,7,FALSE),VLOOKUP($B1820,TONGHOPVERSION!$A$3:$G$240,7,FALSE))</f>
        <v>122.84237101537613</v>
      </c>
      <c r="L1820" s="2">
        <v>0.21527777777777779</v>
      </c>
      <c r="M1820" s="2">
        <v>0.25</v>
      </c>
      <c r="N1820" s="6">
        <f t="shared" si="112"/>
        <v>5</v>
      </c>
      <c r="O1820" s="6">
        <f t="shared" si="113"/>
        <v>10</v>
      </c>
      <c r="P1820" s="6">
        <f t="shared" si="114"/>
        <v>6</v>
      </c>
      <c r="Q1820" s="6">
        <f t="shared" si="115"/>
        <v>0</v>
      </c>
      <c r="R1820">
        <v>203</v>
      </c>
      <c r="S1820">
        <v>214</v>
      </c>
      <c r="T1820" s="4">
        <v>43.442</v>
      </c>
      <c r="U1820" t="s">
        <v>28</v>
      </c>
      <c r="V1820" t="s">
        <v>28</v>
      </c>
      <c r="W1820" t="s">
        <v>29</v>
      </c>
      <c r="X1820" t="s">
        <v>16</v>
      </c>
      <c r="Y1820" t="s">
        <v>30</v>
      </c>
      <c r="Z1820" t="s">
        <v>37</v>
      </c>
    </row>
    <row r="1821" spans="1:26" x14ac:dyDescent="0.2">
      <c r="A1821" s="1">
        <v>43630</v>
      </c>
      <c r="B1821" t="s">
        <v>28</v>
      </c>
      <c r="C1821" t="s">
        <v>27</v>
      </c>
      <c r="D1821" t="s">
        <v>19</v>
      </c>
      <c r="E1821" t="s">
        <v>111</v>
      </c>
      <c r="F1821" s="3" t="s">
        <v>17</v>
      </c>
      <c r="G1821" s="3">
        <f>WEEKDAY(A1821,2)</f>
        <v>5</v>
      </c>
      <c r="H1821" s="7">
        <f>N1821+O1821/60</f>
        <v>3</v>
      </c>
      <c r="I1821" s="7">
        <f>P1821+Q1821/60</f>
        <v>3.8333333333333335</v>
      </c>
      <c r="J1821" s="4">
        <f>IFERROR(VLOOKUP($U1821,TONGHOPVERSION!$A$3:$G$240,6,FALSE),VLOOKUP($B1821,TONGHOPVERSION!$A$3:$G$240,6,FALSE))</f>
        <v>152.0752852438888</v>
      </c>
      <c r="K1821" s="4">
        <f>IFERROR(VLOOKUP($U1821,TONGHOPVERSION!$A$3:$G$240,7,FALSE),VLOOKUP($B1821,TONGHOPVERSION!$A$3:$G$240,7,FALSE))</f>
        <v>122.84237101537613</v>
      </c>
      <c r="L1821" s="2">
        <v>0.125</v>
      </c>
      <c r="M1821" s="2">
        <v>0.15972222222222224</v>
      </c>
      <c r="N1821" s="6">
        <f t="shared" si="112"/>
        <v>3</v>
      </c>
      <c r="O1821" s="6">
        <f t="shared" si="113"/>
        <v>0</v>
      </c>
      <c r="P1821" s="6">
        <f t="shared" si="114"/>
        <v>3</v>
      </c>
      <c r="Q1821" s="6">
        <f t="shared" si="115"/>
        <v>50</v>
      </c>
      <c r="R1821">
        <v>203</v>
      </c>
      <c r="S1821">
        <v>214</v>
      </c>
      <c r="T1821" s="4">
        <v>43.442</v>
      </c>
      <c r="U1821" t="s">
        <v>28</v>
      </c>
      <c r="V1821" t="s">
        <v>28</v>
      </c>
      <c r="W1821" t="s">
        <v>29</v>
      </c>
      <c r="X1821" t="s">
        <v>16</v>
      </c>
      <c r="Y1821" t="s">
        <v>30</v>
      </c>
      <c r="Z1821" t="s">
        <v>37</v>
      </c>
    </row>
    <row r="1822" spans="1:26" x14ac:dyDescent="0.2">
      <c r="A1822" s="1">
        <v>43630</v>
      </c>
      <c r="B1822" t="s">
        <v>113</v>
      </c>
      <c r="C1822" t="s">
        <v>27</v>
      </c>
      <c r="D1822" t="s">
        <v>83</v>
      </c>
      <c r="E1822" t="s">
        <v>112</v>
      </c>
      <c r="F1822" s="3" t="s">
        <v>17</v>
      </c>
      <c r="G1822" s="3">
        <f>WEEKDAY(A1822,2)</f>
        <v>5</v>
      </c>
      <c r="H1822" s="7">
        <f>N1822+O1822/60</f>
        <v>6.833333333333333</v>
      </c>
      <c r="I1822" s="7">
        <f>P1822+Q1822/60</f>
        <v>8</v>
      </c>
      <c r="J1822" s="4">
        <f>IFERROR(VLOOKUP($U1822,TONGHOPVERSION!$A$3:$G$240,6,FALSE),VLOOKUP($B1822,TONGHOPVERSION!$A$3:$G$240,6,FALSE))</f>
        <v>174.57236893439588</v>
      </c>
      <c r="K1822" s="4">
        <f>IFERROR(VLOOKUP($U1822,TONGHOPVERSION!$A$3:$G$240,7,FALSE),VLOOKUP($B1822,TONGHOPVERSION!$A$3:$G$240,7,FALSE))</f>
        <v>168.20824934473262</v>
      </c>
      <c r="L1822" s="2">
        <v>0.28472222222222221</v>
      </c>
      <c r="M1822" s="2">
        <v>0.33333333333333331</v>
      </c>
      <c r="N1822" s="6">
        <f t="shared" si="112"/>
        <v>6</v>
      </c>
      <c r="O1822" s="6">
        <f t="shared" si="113"/>
        <v>50</v>
      </c>
      <c r="P1822" s="6">
        <f t="shared" si="114"/>
        <v>8</v>
      </c>
      <c r="Q1822" s="6">
        <f t="shared" si="115"/>
        <v>0</v>
      </c>
      <c r="R1822">
        <v>203</v>
      </c>
      <c r="S1822">
        <v>430</v>
      </c>
      <c r="T1822" s="4">
        <v>87.29</v>
      </c>
      <c r="U1822" t="s">
        <v>113</v>
      </c>
      <c r="V1822" t="s">
        <v>113</v>
      </c>
      <c r="W1822" t="s">
        <v>41</v>
      </c>
      <c r="X1822" t="s">
        <v>16</v>
      </c>
      <c r="Y1822" t="s">
        <v>30</v>
      </c>
      <c r="Z1822" t="s">
        <v>37</v>
      </c>
    </row>
    <row r="1823" spans="1:26" x14ac:dyDescent="0.2">
      <c r="A1823" s="1">
        <v>43630</v>
      </c>
      <c r="B1823" t="s">
        <v>115</v>
      </c>
      <c r="C1823" t="s">
        <v>83</v>
      </c>
      <c r="D1823" t="s">
        <v>27</v>
      </c>
      <c r="E1823" t="s">
        <v>114</v>
      </c>
      <c r="F1823" s="3" t="s">
        <v>17</v>
      </c>
      <c r="G1823" s="3">
        <f>WEEKDAY(A1823,2)</f>
        <v>5</v>
      </c>
      <c r="H1823" s="7">
        <f>N1823+O1823/60</f>
        <v>8.6666666666666661</v>
      </c>
      <c r="I1823" s="7">
        <f>P1823+Q1823/60</f>
        <v>9.9166666666666661</v>
      </c>
      <c r="J1823" s="4">
        <f>IFERROR(VLOOKUP($U1823,TONGHOPVERSION!$A$3:$G$240,6,FALSE),VLOOKUP($B1823,TONGHOPVERSION!$A$3:$G$240,6,FALSE))</f>
        <v>174.57236893439588</v>
      </c>
      <c r="K1823" s="4">
        <f>IFERROR(VLOOKUP($U1823,TONGHOPVERSION!$A$3:$G$240,7,FALSE),VLOOKUP($B1823,TONGHOPVERSION!$A$3:$G$240,7,FALSE))</f>
        <v>168.20824934473262</v>
      </c>
      <c r="L1823" s="2">
        <v>0.3611111111111111</v>
      </c>
      <c r="M1823" s="2">
        <v>0.41319444444444442</v>
      </c>
      <c r="N1823" s="6">
        <f t="shared" si="112"/>
        <v>8</v>
      </c>
      <c r="O1823" s="6">
        <f t="shared" si="113"/>
        <v>40</v>
      </c>
      <c r="P1823" s="6">
        <f t="shared" si="114"/>
        <v>9</v>
      </c>
      <c r="Q1823" s="6">
        <f t="shared" si="115"/>
        <v>55</v>
      </c>
      <c r="R1823">
        <v>203</v>
      </c>
      <c r="S1823">
        <v>430</v>
      </c>
      <c r="T1823" s="4">
        <v>87.29</v>
      </c>
      <c r="U1823" t="s">
        <v>113</v>
      </c>
      <c r="V1823" t="s">
        <v>113</v>
      </c>
      <c r="W1823" t="s">
        <v>41</v>
      </c>
      <c r="X1823" t="s">
        <v>16</v>
      </c>
      <c r="Y1823" t="s">
        <v>30</v>
      </c>
      <c r="Z1823" t="s">
        <v>37</v>
      </c>
    </row>
    <row r="1824" spans="1:26" x14ac:dyDescent="0.2">
      <c r="A1824" s="1">
        <v>43630</v>
      </c>
      <c r="B1824" t="s">
        <v>159</v>
      </c>
      <c r="C1824" t="s">
        <v>124</v>
      </c>
      <c r="D1824" t="s">
        <v>27</v>
      </c>
      <c r="E1824" t="s">
        <v>492</v>
      </c>
      <c r="F1824" s="3" t="s">
        <v>17</v>
      </c>
      <c r="G1824" s="3">
        <f>WEEKDAY(A1824,2)</f>
        <v>5</v>
      </c>
      <c r="H1824" s="7">
        <f>N1824+O1824/60</f>
        <v>14.166666666666666</v>
      </c>
      <c r="I1824" s="7">
        <f>P1824+Q1824/60</f>
        <v>16.25</v>
      </c>
      <c r="J1824" s="4">
        <f>IFERROR(VLOOKUP($U1824,TONGHOPVERSION!$A$3:$G$240,6,FALSE),VLOOKUP($B1824,TONGHOPVERSION!$A$3:$G$240,6,FALSE))</f>
        <v>284.2128245548555</v>
      </c>
      <c r="K1824" s="4">
        <f>IFERROR(VLOOKUP($U1824,TONGHOPVERSION!$A$3:$G$240,7,FALSE),VLOOKUP($B1824,TONGHOPVERSION!$A$3:$G$240,7,FALSE))</f>
        <v>306.08961374632247</v>
      </c>
      <c r="L1824" s="2">
        <v>0.59027777777777779</v>
      </c>
      <c r="M1824" s="2">
        <v>0.67708333333333337</v>
      </c>
      <c r="N1824" s="6">
        <f t="shared" si="112"/>
        <v>14</v>
      </c>
      <c r="O1824" s="6">
        <f t="shared" si="113"/>
        <v>10</v>
      </c>
      <c r="P1824" s="6">
        <f t="shared" si="114"/>
        <v>16</v>
      </c>
      <c r="Q1824" s="6">
        <f t="shared" si="115"/>
        <v>15</v>
      </c>
      <c r="R1824">
        <v>203</v>
      </c>
      <c r="S1824">
        <v>1107</v>
      </c>
      <c r="T1824" s="4">
        <v>224.721</v>
      </c>
      <c r="U1824" t="s">
        <v>123</v>
      </c>
      <c r="V1824" t="s">
        <v>123</v>
      </c>
      <c r="W1824" t="s">
        <v>125</v>
      </c>
      <c r="X1824" t="s">
        <v>16</v>
      </c>
      <c r="Y1824" t="s">
        <v>30</v>
      </c>
      <c r="Z1824" t="s">
        <v>37</v>
      </c>
    </row>
    <row r="1825" spans="1:26" x14ac:dyDescent="0.2">
      <c r="A1825" s="1">
        <v>43630</v>
      </c>
      <c r="B1825" t="s">
        <v>123</v>
      </c>
      <c r="C1825" t="s">
        <v>27</v>
      </c>
      <c r="D1825" t="s">
        <v>124</v>
      </c>
      <c r="E1825" t="s">
        <v>494</v>
      </c>
      <c r="F1825" s="3" t="s">
        <v>17</v>
      </c>
      <c r="G1825" s="3">
        <f>WEEKDAY(A1825,2)</f>
        <v>5</v>
      </c>
      <c r="H1825" s="7">
        <f>N1825+O1825/60</f>
        <v>11</v>
      </c>
      <c r="I1825" s="7">
        <f>P1825+Q1825/60</f>
        <v>13</v>
      </c>
      <c r="J1825" s="4">
        <f>IFERROR(VLOOKUP($U1825,TONGHOPVERSION!$A$3:$G$240,6,FALSE),VLOOKUP($B1825,TONGHOPVERSION!$A$3:$G$240,6,FALSE))</f>
        <v>284.2128245548555</v>
      </c>
      <c r="K1825" s="4">
        <f>IFERROR(VLOOKUP($U1825,TONGHOPVERSION!$A$3:$G$240,7,FALSE),VLOOKUP($B1825,TONGHOPVERSION!$A$3:$G$240,7,FALSE))</f>
        <v>306.08961374632247</v>
      </c>
      <c r="L1825" s="2">
        <v>0.45833333333333331</v>
      </c>
      <c r="M1825" s="2">
        <v>0.54166666666666663</v>
      </c>
      <c r="N1825" s="6">
        <f t="shared" si="112"/>
        <v>11</v>
      </c>
      <c r="O1825" s="6">
        <f t="shared" si="113"/>
        <v>0</v>
      </c>
      <c r="P1825" s="6">
        <f t="shared" si="114"/>
        <v>13</v>
      </c>
      <c r="Q1825" s="6">
        <f t="shared" si="115"/>
        <v>0</v>
      </c>
      <c r="R1825">
        <v>203</v>
      </c>
      <c r="S1825">
        <v>1107</v>
      </c>
      <c r="T1825" s="4">
        <v>224.721</v>
      </c>
      <c r="U1825" t="s">
        <v>123</v>
      </c>
      <c r="V1825" t="s">
        <v>123</v>
      </c>
      <c r="W1825" t="s">
        <v>125</v>
      </c>
      <c r="X1825" t="s">
        <v>16</v>
      </c>
      <c r="Y1825" t="s">
        <v>30</v>
      </c>
      <c r="Z1825" t="s">
        <v>37</v>
      </c>
    </row>
    <row r="1826" spans="1:26" x14ac:dyDescent="0.2">
      <c r="A1826" s="1">
        <v>43630</v>
      </c>
      <c r="B1826" t="s">
        <v>183</v>
      </c>
      <c r="C1826" t="s">
        <v>66</v>
      </c>
      <c r="D1826" t="s">
        <v>27</v>
      </c>
      <c r="E1826" t="s">
        <v>185</v>
      </c>
      <c r="F1826" s="3" t="s">
        <v>17</v>
      </c>
      <c r="G1826" s="3">
        <f>WEEKDAY(A1826,2)</f>
        <v>5</v>
      </c>
      <c r="H1826" s="7">
        <f>N1826+O1826/60</f>
        <v>15</v>
      </c>
      <c r="I1826" s="7">
        <f>P1826+Q1826/60</f>
        <v>16.083333333333332</v>
      </c>
      <c r="J1826" s="4">
        <f>IFERROR(VLOOKUP($U1826,TONGHOPVERSION!$A$3:$G$240,6,FALSE),VLOOKUP($B1826,TONGHOPVERSION!$A$3:$G$240,6,FALSE))</f>
        <v>184.25871592968858</v>
      </c>
      <c r="K1826" s="4">
        <f>IFERROR(VLOOKUP($U1826,TONGHOPVERSION!$A$3:$G$240,7,FALSE),VLOOKUP($B1826,TONGHOPVERSION!$A$3:$G$240,7,FALSE))</f>
        <v>154.07262794368225</v>
      </c>
      <c r="L1826" s="2">
        <v>0.625</v>
      </c>
      <c r="M1826" s="2">
        <v>0.67013888888888884</v>
      </c>
      <c r="N1826" s="6">
        <f t="shared" si="112"/>
        <v>15</v>
      </c>
      <c r="O1826" s="6">
        <f t="shared" si="113"/>
        <v>0</v>
      </c>
      <c r="P1826" s="6">
        <f t="shared" si="114"/>
        <v>16</v>
      </c>
      <c r="Q1826" s="6">
        <f t="shared" si="115"/>
        <v>5</v>
      </c>
      <c r="R1826">
        <v>203</v>
      </c>
      <c r="S1826">
        <v>309</v>
      </c>
      <c r="T1826" s="4">
        <v>62.726999999999997</v>
      </c>
      <c r="U1826" t="s">
        <v>184</v>
      </c>
      <c r="V1826" t="s">
        <v>184</v>
      </c>
      <c r="W1826" t="s">
        <v>29</v>
      </c>
      <c r="X1826" t="s">
        <v>16</v>
      </c>
      <c r="Y1826" t="s">
        <v>30</v>
      </c>
      <c r="Z1826" t="s">
        <v>37</v>
      </c>
    </row>
    <row r="1827" spans="1:26" x14ac:dyDescent="0.2">
      <c r="A1827" s="1">
        <v>43630</v>
      </c>
      <c r="B1827" t="s">
        <v>184</v>
      </c>
      <c r="C1827" t="s">
        <v>27</v>
      </c>
      <c r="D1827" t="s">
        <v>66</v>
      </c>
      <c r="E1827" t="s">
        <v>425</v>
      </c>
      <c r="F1827" s="3" t="s">
        <v>17</v>
      </c>
      <c r="G1827" s="3">
        <f>WEEKDAY(A1827,2)</f>
        <v>5</v>
      </c>
      <c r="H1827" s="7">
        <f>N1827+O1827/60</f>
        <v>13.25</v>
      </c>
      <c r="I1827" s="7">
        <f>P1827+Q1827/60</f>
        <v>14.416666666666666</v>
      </c>
      <c r="J1827" s="4">
        <f>IFERROR(VLOOKUP($U1827,TONGHOPVERSION!$A$3:$G$240,6,FALSE),VLOOKUP($B1827,TONGHOPVERSION!$A$3:$G$240,6,FALSE))</f>
        <v>184.25871592968858</v>
      </c>
      <c r="K1827" s="4">
        <f>IFERROR(VLOOKUP($U1827,TONGHOPVERSION!$A$3:$G$240,7,FALSE),VLOOKUP($B1827,TONGHOPVERSION!$A$3:$G$240,7,FALSE))</f>
        <v>154.07262794368225</v>
      </c>
      <c r="L1827" s="2">
        <v>0.55208333333333337</v>
      </c>
      <c r="M1827" s="2">
        <v>0.60069444444444442</v>
      </c>
      <c r="N1827" s="6">
        <f t="shared" si="112"/>
        <v>13</v>
      </c>
      <c r="O1827" s="6">
        <f t="shared" si="113"/>
        <v>15</v>
      </c>
      <c r="P1827" s="6">
        <f t="shared" si="114"/>
        <v>14</v>
      </c>
      <c r="Q1827" s="6">
        <f t="shared" si="115"/>
        <v>25</v>
      </c>
      <c r="R1827">
        <v>203</v>
      </c>
      <c r="S1827">
        <v>309</v>
      </c>
      <c r="T1827" s="4">
        <v>62.726999999999997</v>
      </c>
      <c r="U1827" t="s">
        <v>184</v>
      </c>
      <c r="V1827" t="s">
        <v>184</v>
      </c>
      <c r="W1827" t="s">
        <v>29</v>
      </c>
      <c r="X1827" t="s">
        <v>16</v>
      </c>
      <c r="Y1827" t="s">
        <v>30</v>
      </c>
      <c r="Z1827" t="s">
        <v>37</v>
      </c>
    </row>
    <row r="1828" spans="1:26" x14ac:dyDescent="0.2">
      <c r="A1828" s="1">
        <v>43630</v>
      </c>
      <c r="B1828" t="s">
        <v>113</v>
      </c>
      <c r="C1828" t="s">
        <v>27</v>
      </c>
      <c r="D1828" t="s">
        <v>83</v>
      </c>
      <c r="E1828" t="s">
        <v>427</v>
      </c>
      <c r="F1828" s="3" t="s">
        <v>17</v>
      </c>
      <c r="G1828" s="3">
        <f>WEEKDAY(A1828,2)</f>
        <v>5</v>
      </c>
      <c r="H1828" s="7">
        <f>N1828+O1828/60</f>
        <v>8.5</v>
      </c>
      <c r="I1828" s="7">
        <f>P1828+Q1828/60</f>
        <v>9.6666666666666661</v>
      </c>
      <c r="J1828" s="4">
        <f>IFERROR(VLOOKUP($U1828,TONGHOPVERSION!$A$3:$G$240,6,FALSE),VLOOKUP($B1828,TONGHOPVERSION!$A$3:$G$240,6,FALSE))</f>
        <v>174.57236893439588</v>
      </c>
      <c r="K1828" s="4">
        <f>IFERROR(VLOOKUP($U1828,TONGHOPVERSION!$A$3:$G$240,7,FALSE),VLOOKUP($B1828,TONGHOPVERSION!$A$3:$G$240,7,FALSE))</f>
        <v>168.20824934473262</v>
      </c>
      <c r="L1828" s="2">
        <v>0.35416666666666669</v>
      </c>
      <c r="M1828" s="2">
        <v>0.40277777777777773</v>
      </c>
      <c r="N1828" s="6">
        <f t="shared" si="112"/>
        <v>8</v>
      </c>
      <c r="O1828" s="6">
        <f t="shared" si="113"/>
        <v>30</v>
      </c>
      <c r="P1828" s="6">
        <f t="shared" si="114"/>
        <v>9</v>
      </c>
      <c r="Q1828" s="6">
        <f t="shared" si="115"/>
        <v>40</v>
      </c>
      <c r="R1828">
        <v>203</v>
      </c>
      <c r="S1828">
        <v>430</v>
      </c>
      <c r="T1828" s="4">
        <v>87.29</v>
      </c>
      <c r="U1828" t="s">
        <v>113</v>
      </c>
      <c r="V1828" t="s">
        <v>113</v>
      </c>
      <c r="W1828" t="s">
        <v>41</v>
      </c>
      <c r="X1828" t="s">
        <v>16</v>
      </c>
      <c r="Y1828" t="s">
        <v>30</v>
      </c>
      <c r="Z1828" t="s">
        <v>37</v>
      </c>
    </row>
    <row r="1829" spans="1:26" x14ac:dyDescent="0.2">
      <c r="A1829" s="1">
        <v>43630</v>
      </c>
      <c r="B1829" t="s">
        <v>210</v>
      </c>
      <c r="C1829" t="s">
        <v>27</v>
      </c>
      <c r="D1829" t="s">
        <v>107</v>
      </c>
      <c r="E1829" t="s">
        <v>209</v>
      </c>
      <c r="F1829" s="3" t="s">
        <v>17</v>
      </c>
      <c r="G1829" s="3">
        <f>WEEKDAY(A1829,2)</f>
        <v>5</v>
      </c>
      <c r="H1829" s="7">
        <f>N1829+O1829/60</f>
        <v>4.5</v>
      </c>
      <c r="I1829" s="7">
        <f>P1829+Q1829/60</f>
        <v>5.833333333333333</v>
      </c>
      <c r="J1829" s="4">
        <f>IFERROR(VLOOKUP($U1829,TONGHOPVERSION!$A$3:$G$240,6,FALSE),VLOOKUP($B1829,TONGHOPVERSION!$A$3:$G$240,6,FALSE))</f>
        <v>154.0502166235689</v>
      </c>
      <c r="K1829" s="4">
        <f>IFERROR(VLOOKUP($U1829,TONGHOPVERSION!$A$3:$G$240,7,FALSE),VLOOKUP($B1829,TONGHOPVERSION!$A$3:$G$240,7,FALSE))</f>
        <v>194.29488663496403</v>
      </c>
      <c r="L1829" s="2">
        <v>0.1875</v>
      </c>
      <c r="M1829" s="2">
        <v>0.24305555555555555</v>
      </c>
      <c r="N1829" s="6">
        <f t="shared" si="112"/>
        <v>4</v>
      </c>
      <c r="O1829" s="6">
        <f t="shared" si="113"/>
        <v>30</v>
      </c>
      <c r="P1829" s="6">
        <f t="shared" si="114"/>
        <v>5</v>
      </c>
      <c r="Q1829" s="6">
        <f t="shared" si="115"/>
        <v>50</v>
      </c>
      <c r="R1829">
        <v>203</v>
      </c>
      <c r="S1829">
        <v>555</v>
      </c>
      <c r="T1829" s="4">
        <v>112.66500000000001</v>
      </c>
      <c r="U1829" t="s">
        <v>210</v>
      </c>
      <c r="V1829" t="s">
        <v>210</v>
      </c>
      <c r="W1829" t="s">
        <v>41</v>
      </c>
      <c r="X1829" t="s">
        <v>16</v>
      </c>
      <c r="Y1829" t="s">
        <v>30</v>
      </c>
      <c r="Z1829" t="s">
        <v>37</v>
      </c>
    </row>
    <row r="1830" spans="1:26" x14ac:dyDescent="0.2">
      <c r="A1830" s="1">
        <v>43630</v>
      </c>
      <c r="B1830" t="s">
        <v>115</v>
      </c>
      <c r="C1830" t="s">
        <v>83</v>
      </c>
      <c r="D1830" t="s">
        <v>27</v>
      </c>
      <c r="E1830" t="s">
        <v>428</v>
      </c>
      <c r="F1830" s="3" t="s">
        <v>17</v>
      </c>
      <c r="G1830" s="3">
        <f>WEEKDAY(A1830,2)</f>
        <v>5</v>
      </c>
      <c r="H1830" s="7">
        <f>N1830+O1830/60</f>
        <v>11</v>
      </c>
      <c r="I1830" s="7">
        <f>P1830+Q1830/60</f>
        <v>12.25</v>
      </c>
      <c r="J1830" s="4">
        <f>IFERROR(VLOOKUP($U1830,TONGHOPVERSION!$A$3:$G$240,6,FALSE),VLOOKUP($B1830,TONGHOPVERSION!$A$3:$G$240,6,FALSE))</f>
        <v>174.57236893439588</v>
      </c>
      <c r="K1830" s="4">
        <f>IFERROR(VLOOKUP($U1830,TONGHOPVERSION!$A$3:$G$240,7,FALSE),VLOOKUP($B1830,TONGHOPVERSION!$A$3:$G$240,7,FALSE))</f>
        <v>168.20824934473262</v>
      </c>
      <c r="L1830" s="2">
        <v>0.45833333333333331</v>
      </c>
      <c r="M1830" s="2">
        <v>0.51041666666666663</v>
      </c>
      <c r="N1830" s="6">
        <f t="shared" si="112"/>
        <v>11</v>
      </c>
      <c r="O1830" s="6">
        <f t="shared" si="113"/>
        <v>0</v>
      </c>
      <c r="P1830" s="6">
        <f t="shared" si="114"/>
        <v>12</v>
      </c>
      <c r="Q1830" s="6">
        <f t="shared" si="115"/>
        <v>15</v>
      </c>
      <c r="R1830">
        <v>203</v>
      </c>
      <c r="S1830">
        <v>430</v>
      </c>
      <c r="T1830" s="4">
        <v>87.29</v>
      </c>
      <c r="U1830" t="s">
        <v>113</v>
      </c>
      <c r="V1830" t="s">
        <v>113</v>
      </c>
      <c r="W1830" t="s">
        <v>41</v>
      </c>
      <c r="X1830" t="s">
        <v>16</v>
      </c>
      <c r="Y1830" t="s">
        <v>30</v>
      </c>
      <c r="Z1830" t="s">
        <v>37</v>
      </c>
    </row>
    <row r="1831" spans="1:26" x14ac:dyDescent="0.2">
      <c r="A1831" s="1">
        <v>43630</v>
      </c>
      <c r="B1831" t="s">
        <v>212</v>
      </c>
      <c r="C1831" t="s">
        <v>107</v>
      </c>
      <c r="D1831" t="s">
        <v>27</v>
      </c>
      <c r="E1831" t="s">
        <v>211</v>
      </c>
      <c r="F1831" s="3" t="s">
        <v>17</v>
      </c>
      <c r="G1831" s="3">
        <f>WEEKDAY(A1831,2)</f>
        <v>5</v>
      </c>
      <c r="H1831" s="7">
        <f>N1831+O1831/60</f>
        <v>6.5</v>
      </c>
      <c r="I1831" s="7">
        <f>P1831+Q1831/60</f>
        <v>7.833333333333333</v>
      </c>
      <c r="J1831" s="4">
        <f>IFERROR(VLOOKUP($U1831,TONGHOPVERSION!$A$3:$G$240,6,FALSE),VLOOKUP($B1831,TONGHOPVERSION!$A$3:$G$240,6,FALSE))</f>
        <v>154.0502166235689</v>
      </c>
      <c r="K1831" s="4">
        <f>IFERROR(VLOOKUP($U1831,TONGHOPVERSION!$A$3:$G$240,7,FALSE),VLOOKUP($B1831,TONGHOPVERSION!$A$3:$G$240,7,FALSE))</f>
        <v>194.29488663496403</v>
      </c>
      <c r="L1831" s="2">
        <v>0.27083333333333331</v>
      </c>
      <c r="M1831" s="2">
        <v>0.3263888888888889</v>
      </c>
      <c r="N1831" s="6">
        <f t="shared" si="112"/>
        <v>6</v>
      </c>
      <c r="O1831" s="6">
        <f t="shared" si="113"/>
        <v>30</v>
      </c>
      <c r="P1831" s="6">
        <f t="shared" si="114"/>
        <v>7</v>
      </c>
      <c r="Q1831" s="6">
        <f t="shared" si="115"/>
        <v>50</v>
      </c>
      <c r="R1831">
        <v>203</v>
      </c>
      <c r="S1831">
        <v>555</v>
      </c>
      <c r="T1831" s="4">
        <v>112.66500000000001</v>
      </c>
      <c r="U1831" t="s">
        <v>210</v>
      </c>
      <c r="V1831" t="s">
        <v>210</v>
      </c>
      <c r="W1831" t="s">
        <v>41</v>
      </c>
      <c r="X1831" t="s">
        <v>16</v>
      </c>
      <c r="Y1831" t="s">
        <v>30</v>
      </c>
      <c r="Z1831" t="s">
        <v>37</v>
      </c>
    </row>
    <row r="1832" spans="1:26" x14ac:dyDescent="0.2">
      <c r="A1832" s="1">
        <v>43630</v>
      </c>
      <c r="B1832" t="s">
        <v>191</v>
      </c>
      <c r="C1832" t="s">
        <v>153</v>
      </c>
      <c r="D1832" t="s">
        <v>27</v>
      </c>
      <c r="E1832" t="s">
        <v>190</v>
      </c>
      <c r="F1832" s="3" t="s">
        <v>17</v>
      </c>
      <c r="G1832" s="3">
        <f>WEEKDAY(A1832,2)</f>
        <v>5</v>
      </c>
      <c r="H1832" s="7">
        <f>N1832+O1832/60</f>
        <v>2</v>
      </c>
      <c r="I1832" s="7">
        <f>P1832+Q1832/60</f>
        <v>3.8333333333333335</v>
      </c>
      <c r="J1832" s="4">
        <f>IFERROR(VLOOKUP($U1832,TONGHOPVERSION!$A$3:$G$240,6,FALSE),VLOOKUP($B1832,TONGHOPVERSION!$A$3:$G$240,6,FALSE))</f>
        <v>256.8437361537259</v>
      </c>
      <c r="K1832" s="4">
        <f>IFERROR(VLOOKUP($U1832,TONGHOPVERSION!$A$3:$G$240,7,FALSE),VLOOKUP($B1832,TONGHOPVERSION!$A$3:$G$240,7,FALSE))</f>
        <v>276.05114265368064</v>
      </c>
      <c r="L1832" s="2">
        <v>8.3333333333333329E-2</v>
      </c>
      <c r="M1832" s="2">
        <v>0.15972222222222224</v>
      </c>
      <c r="N1832" s="6">
        <f t="shared" si="112"/>
        <v>2</v>
      </c>
      <c r="O1832" s="6">
        <f t="shared" si="113"/>
        <v>0</v>
      </c>
      <c r="P1832" s="6">
        <f t="shared" si="114"/>
        <v>3</v>
      </c>
      <c r="Q1832" s="6">
        <f t="shared" si="115"/>
        <v>50</v>
      </c>
      <c r="R1832">
        <v>203</v>
      </c>
      <c r="S1832">
        <v>879</v>
      </c>
      <c r="T1832" s="4">
        <v>178.43700000000001</v>
      </c>
      <c r="U1832" t="s">
        <v>192</v>
      </c>
      <c r="V1832" t="s">
        <v>192</v>
      </c>
      <c r="W1832" t="s">
        <v>125</v>
      </c>
      <c r="X1832" t="s">
        <v>16</v>
      </c>
      <c r="Y1832" t="s">
        <v>30</v>
      </c>
      <c r="Z1832" t="s">
        <v>37</v>
      </c>
    </row>
    <row r="1833" spans="1:26" x14ac:dyDescent="0.2">
      <c r="A1833" s="1">
        <v>43630</v>
      </c>
      <c r="B1833" t="s">
        <v>252</v>
      </c>
      <c r="C1833" t="s">
        <v>168</v>
      </c>
      <c r="D1833" t="s">
        <v>35</v>
      </c>
      <c r="E1833" t="s">
        <v>259</v>
      </c>
      <c r="F1833" s="3" t="s">
        <v>17</v>
      </c>
      <c r="G1833" s="3">
        <f>WEEKDAY(A1833,2)</f>
        <v>5</v>
      </c>
      <c r="H1833" s="7">
        <f>N1833+O1833/60</f>
        <v>9.0833333333333339</v>
      </c>
      <c r="I1833" s="7">
        <f>P1833+Q1833/60</f>
        <v>11.083333333333334</v>
      </c>
      <c r="J1833" s="4">
        <f>IFERROR(VLOOKUP($U1833,TONGHOPVERSION!$A$3:$G$240,6,FALSE),VLOOKUP($B1833,TONGHOPVERSION!$A$3:$G$240,6,FALSE))</f>
        <v>343.25439636723399</v>
      </c>
      <c r="K1833" s="4">
        <f>IFERROR(VLOOKUP($U1833,TONGHOPVERSION!$A$3:$G$240,7,FALSE),VLOOKUP($B1833,TONGHOPVERSION!$A$3:$G$240,7,FALSE))</f>
        <v>347.63650227556832</v>
      </c>
      <c r="L1833" s="2">
        <v>0.37847222222222227</v>
      </c>
      <c r="M1833" s="2">
        <v>0.46180555555555558</v>
      </c>
      <c r="N1833" s="6">
        <f t="shared" si="112"/>
        <v>9</v>
      </c>
      <c r="O1833" s="6">
        <f t="shared" si="113"/>
        <v>5</v>
      </c>
      <c r="P1833" s="6">
        <f t="shared" si="114"/>
        <v>11</v>
      </c>
      <c r="Q1833" s="6">
        <f t="shared" si="115"/>
        <v>5</v>
      </c>
      <c r="R1833">
        <v>203</v>
      </c>
      <c r="S1833">
        <v>967</v>
      </c>
      <c r="T1833" s="4">
        <v>196.30099999999999</v>
      </c>
      <c r="U1833" t="s">
        <v>253</v>
      </c>
      <c r="V1833" t="s">
        <v>253</v>
      </c>
      <c r="W1833" t="s">
        <v>45</v>
      </c>
      <c r="X1833" t="s">
        <v>170</v>
      </c>
      <c r="Y1833" t="s">
        <v>23</v>
      </c>
      <c r="Z1833" t="s">
        <v>37</v>
      </c>
    </row>
    <row r="1834" spans="1:26" x14ac:dyDescent="0.2">
      <c r="A1834" s="1">
        <v>43630</v>
      </c>
      <c r="B1834" t="s">
        <v>253</v>
      </c>
      <c r="C1834" t="s">
        <v>35</v>
      </c>
      <c r="D1834" t="s">
        <v>168</v>
      </c>
      <c r="E1834" t="s">
        <v>263</v>
      </c>
      <c r="F1834" s="3" t="s">
        <v>17</v>
      </c>
      <c r="G1834" s="3">
        <f>WEEKDAY(A1834,2)</f>
        <v>5</v>
      </c>
      <c r="H1834" s="7">
        <f>N1834+O1834/60</f>
        <v>6.083333333333333</v>
      </c>
      <c r="I1834" s="7">
        <f>P1834+Q1834/60</f>
        <v>8.0833333333333339</v>
      </c>
      <c r="J1834" s="4">
        <f>IFERROR(VLOOKUP($U1834,TONGHOPVERSION!$A$3:$G$240,6,FALSE),VLOOKUP($B1834,TONGHOPVERSION!$A$3:$G$240,6,FALSE))</f>
        <v>343.25439636723399</v>
      </c>
      <c r="K1834" s="4">
        <f>IFERROR(VLOOKUP($U1834,TONGHOPVERSION!$A$3:$G$240,7,FALSE),VLOOKUP($B1834,TONGHOPVERSION!$A$3:$G$240,7,FALSE))</f>
        <v>347.63650227556832</v>
      </c>
      <c r="L1834" s="2">
        <v>0.25347222222222221</v>
      </c>
      <c r="M1834" s="2">
        <v>0.33680555555555558</v>
      </c>
      <c r="N1834" s="6">
        <f t="shared" si="112"/>
        <v>6</v>
      </c>
      <c r="O1834" s="6">
        <f t="shared" si="113"/>
        <v>5</v>
      </c>
      <c r="P1834" s="6">
        <f t="shared" si="114"/>
        <v>8</v>
      </c>
      <c r="Q1834" s="6">
        <f t="shared" si="115"/>
        <v>5</v>
      </c>
      <c r="R1834">
        <v>203</v>
      </c>
      <c r="S1834">
        <v>967</v>
      </c>
      <c r="T1834" s="4">
        <v>196.30099999999999</v>
      </c>
      <c r="U1834" t="s">
        <v>253</v>
      </c>
      <c r="V1834" t="s">
        <v>253</v>
      </c>
      <c r="W1834" t="s">
        <v>45</v>
      </c>
      <c r="X1834" t="s">
        <v>170</v>
      </c>
      <c r="Y1834" t="s">
        <v>23</v>
      </c>
      <c r="Z1834" t="s">
        <v>37</v>
      </c>
    </row>
    <row r="1835" spans="1:26" x14ac:dyDescent="0.2">
      <c r="A1835" s="1">
        <v>43630</v>
      </c>
      <c r="B1835" t="s">
        <v>265</v>
      </c>
      <c r="C1835" t="s">
        <v>35</v>
      </c>
      <c r="D1835" t="s">
        <v>266</v>
      </c>
      <c r="E1835" t="s">
        <v>431</v>
      </c>
      <c r="F1835" s="3" t="s">
        <v>17</v>
      </c>
      <c r="G1835" s="3">
        <f>WEEKDAY(A1835,2)</f>
        <v>5</v>
      </c>
      <c r="H1835" s="7">
        <f>N1835+O1835/60</f>
        <v>11.833333333333334</v>
      </c>
      <c r="I1835" s="7">
        <f>P1835+Q1835/60</f>
        <v>14</v>
      </c>
      <c r="J1835" s="4">
        <f>IFERROR(VLOOKUP($U1835,TONGHOPVERSION!$A$3:$G$240,6,FALSE),VLOOKUP($B1835,TONGHOPVERSION!$A$3:$G$240,6,FALSE))</f>
        <v>308.7453322478957</v>
      </c>
      <c r="K1835" s="4">
        <f>IFERROR(VLOOKUP($U1835,TONGHOPVERSION!$A$3:$G$240,7,FALSE),VLOOKUP($B1835,TONGHOPVERSION!$A$3:$G$240,7,FALSE))</f>
        <v>330.16909384151558</v>
      </c>
      <c r="L1835" s="2">
        <v>0.49305555555555558</v>
      </c>
      <c r="M1835" s="2">
        <v>0.58333333333333337</v>
      </c>
      <c r="N1835" s="6">
        <f t="shared" si="112"/>
        <v>11</v>
      </c>
      <c r="O1835" s="6">
        <f t="shared" si="113"/>
        <v>50</v>
      </c>
      <c r="P1835" s="6">
        <f t="shared" si="114"/>
        <v>14</v>
      </c>
      <c r="Q1835" s="6">
        <f t="shared" si="115"/>
        <v>0</v>
      </c>
      <c r="R1835">
        <v>203</v>
      </c>
      <c r="S1835">
        <v>1217</v>
      </c>
      <c r="T1835" s="4">
        <v>247.05099999999999</v>
      </c>
      <c r="U1835" t="s">
        <v>265</v>
      </c>
      <c r="V1835" t="s">
        <v>265</v>
      </c>
      <c r="W1835" t="s">
        <v>125</v>
      </c>
      <c r="X1835" t="s">
        <v>16</v>
      </c>
      <c r="Y1835" t="s">
        <v>30</v>
      </c>
      <c r="Z1835" t="s">
        <v>37</v>
      </c>
    </row>
    <row r="1836" spans="1:26" x14ac:dyDescent="0.2">
      <c r="A1836" s="1">
        <v>43630</v>
      </c>
      <c r="B1836" t="s">
        <v>94</v>
      </c>
      <c r="C1836" t="s">
        <v>27</v>
      </c>
      <c r="D1836" t="s">
        <v>35</v>
      </c>
      <c r="E1836" t="s">
        <v>154</v>
      </c>
      <c r="F1836" s="3" t="s">
        <v>17</v>
      </c>
      <c r="G1836" s="3">
        <f>WEEKDAY(A1836,2)</f>
        <v>5</v>
      </c>
      <c r="H1836" s="7">
        <f>N1836+O1836/60</f>
        <v>3</v>
      </c>
      <c r="I1836" s="7">
        <f>P1836+Q1836/60</f>
        <v>5.166666666666667</v>
      </c>
      <c r="J1836" s="4">
        <f>IFERROR(VLOOKUP($U1836,TONGHOPVERSION!$A$3:$G$240,6,FALSE),VLOOKUP($B1836,TONGHOPVERSION!$A$3:$G$240,6,FALSE))</f>
        <v>381.62004815649715</v>
      </c>
      <c r="K1836" s="4">
        <f>IFERROR(VLOOKUP($U1836,TONGHOPVERSION!$A$3:$G$240,7,FALSE),VLOOKUP($B1836,TONGHOPVERSION!$A$3:$G$240,7,FALSE))</f>
        <v>329.70071085785668</v>
      </c>
      <c r="L1836" s="2">
        <v>0.125</v>
      </c>
      <c r="M1836" s="2">
        <v>0.21527777777777779</v>
      </c>
      <c r="N1836" s="6">
        <f t="shared" si="112"/>
        <v>3</v>
      </c>
      <c r="O1836" s="6">
        <f t="shared" si="113"/>
        <v>0</v>
      </c>
      <c r="P1836" s="6">
        <f t="shared" si="114"/>
        <v>5</v>
      </c>
      <c r="Q1836" s="6">
        <f t="shared" si="115"/>
        <v>10</v>
      </c>
      <c r="R1836">
        <v>203</v>
      </c>
      <c r="S1836">
        <v>1133</v>
      </c>
      <c r="T1836" s="4">
        <v>229.999</v>
      </c>
      <c r="U1836" t="s">
        <v>92</v>
      </c>
      <c r="V1836" t="s">
        <v>92</v>
      </c>
      <c r="W1836" t="s">
        <v>92</v>
      </c>
      <c r="X1836" t="s">
        <v>16</v>
      </c>
      <c r="Y1836" t="s">
        <v>30</v>
      </c>
      <c r="Z1836" t="s">
        <v>37</v>
      </c>
    </row>
    <row r="1837" spans="1:26" x14ac:dyDescent="0.2">
      <c r="A1837" s="1">
        <v>43630</v>
      </c>
      <c r="B1837" t="s">
        <v>65</v>
      </c>
      <c r="C1837" t="s">
        <v>66</v>
      </c>
      <c r="D1837" t="s">
        <v>35</v>
      </c>
      <c r="E1837" t="s">
        <v>731</v>
      </c>
      <c r="F1837" s="3" t="s">
        <v>17</v>
      </c>
      <c r="G1837" s="3">
        <f>WEEKDAY(A1837,2)</f>
        <v>5</v>
      </c>
      <c r="H1837" s="7">
        <f>N1837+O1837/60</f>
        <v>6.5</v>
      </c>
      <c r="I1837" s="7">
        <f>P1837+Q1837/60</f>
        <v>8.4166666666666661</v>
      </c>
      <c r="J1837" s="4">
        <f>IFERROR(VLOOKUP($U1837,TONGHOPVERSION!$A$3:$G$240,6,FALSE),VLOOKUP($B1837,TONGHOPVERSION!$A$3:$G$240,6,FALSE))</f>
        <v>292.75199550278143</v>
      </c>
      <c r="K1837" s="4">
        <f>IFERROR(VLOOKUP($U1837,TONGHOPVERSION!$A$3:$G$240,7,FALSE),VLOOKUP($B1837,TONGHOPVERSION!$A$3:$G$240,7,FALSE))</f>
        <v>283.06606117169179</v>
      </c>
      <c r="L1837" s="2">
        <v>0.27083333333333331</v>
      </c>
      <c r="M1837" s="2">
        <v>0.35069444444444442</v>
      </c>
      <c r="N1837" s="6">
        <f t="shared" si="112"/>
        <v>6</v>
      </c>
      <c r="O1837" s="6">
        <f t="shared" si="113"/>
        <v>30</v>
      </c>
      <c r="P1837" s="6">
        <f t="shared" si="114"/>
        <v>8</v>
      </c>
      <c r="Q1837" s="6">
        <f t="shared" si="115"/>
        <v>25</v>
      </c>
      <c r="R1837">
        <v>203</v>
      </c>
      <c r="S1837">
        <v>1062</v>
      </c>
      <c r="T1837" s="4">
        <v>215.58600000000001</v>
      </c>
      <c r="U1837" t="s">
        <v>67</v>
      </c>
      <c r="V1837" t="s">
        <v>67</v>
      </c>
      <c r="W1837" t="s">
        <v>29</v>
      </c>
      <c r="X1837" t="s">
        <v>16</v>
      </c>
      <c r="Y1837" t="s">
        <v>30</v>
      </c>
      <c r="Z1837" t="s">
        <v>37</v>
      </c>
    </row>
    <row r="1838" spans="1:26" x14ac:dyDescent="0.2">
      <c r="A1838" s="1">
        <v>43630</v>
      </c>
      <c r="B1838" t="s">
        <v>252</v>
      </c>
      <c r="C1838" t="s">
        <v>168</v>
      </c>
      <c r="D1838" t="s">
        <v>35</v>
      </c>
      <c r="E1838" t="s">
        <v>251</v>
      </c>
      <c r="F1838" s="3" t="s">
        <v>17</v>
      </c>
      <c r="G1838" s="3">
        <f>WEEKDAY(A1838,2)</f>
        <v>5</v>
      </c>
      <c r="H1838" s="7">
        <f>N1838+O1838/60</f>
        <v>12.083333333333334</v>
      </c>
      <c r="I1838" s="7">
        <f>P1838+Q1838/60</f>
        <v>14.083333333333334</v>
      </c>
      <c r="J1838" s="4">
        <f>IFERROR(VLOOKUP($U1838,TONGHOPVERSION!$A$3:$G$240,6,FALSE),VLOOKUP($B1838,TONGHOPVERSION!$A$3:$G$240,6,FALSE))</f>
        <v>343.25439636723399</v>
      </c>
      <c r="K1838" s="4">
        <f>IFERROR(VLOOKUP($U1838,TONGHOPVERSION!$A$3:$G$240,7,FALSE),VLOOKUP($B1838,TONGHOPVERSION!$A$3:$G$240,7,FALSE))</f>
        <v>347.63650227556832</v>
      </c>
      <c r="L1838" s="2">
        <v>0.50347222222222221</v>
      </c>
      <c r="M1838" s="2">
        <v>0.58680555555555558</v>
      </c>
      <c r="N1838" s="6">
        <f t="shared" si="112"/>
        <v>12</v>
      </c>
      <c r="O1838" s="6">
        <f t="shared" si="113"/>
        <v>5</v>
      </c>
      <c r="P1838" s="6">
        <f t="shared" si="114"/>
        <v>14</v>
      </c>
      <c r="Q1838" s="6">
        <f t="shared" si="115"/>
        <v>5</v>
      </c>
      <c r="R1838">
        <v>203</v>
      </c>
      <c r="S1838">
        <v>967</v>
      </c>
      <c r="T1838" s="4">
        <v>196.30099999999999</v>
      </c>
      <c r="U1838" t="s">
        <v>253</v>
      </c>
      <c r="V1838" t="s">
        <v>253</v>
      </c>
      <c r="W1838" t="s">
        <v>45</v>
      </c>
      <c r="X1838" t="s">
        <v>170</v>
      </c>
      <c r="Y1838" t="s">
        <v>23</v>
      </c>
      <c r="Z1838" t="s">
        <v>37</v>
      </c>
    </row>
    <row r="1839" spans="1:26" x14ac:dyDescent="0.2">
      <c r="A1839" s="1">
        <v>43630</v>
      </c>
      <c r="B1839" t="s">
        <v>253</v>
      </c>
      <c r="C1839" t="s">
        <v>35</v>
      </c>
      <c r="D1839" t="s">
        <v>168</v>
      </c>
      <c r="E1839" t="s">
        <v>256</v>
      </c>
      <c r="F1839" s="3" t="s">
        <v>17</v>
      </c>
      <c r="G1839" s="3">
        <f>WEEKDAY(A1839,2)</f>
        <v>5</v>
      </c>
      <c r="H1839" s="7">
        <f>N1839+O1839/60</f>
        <v>9.0833333333333339</v>
      </c>
      <c r="I1839" s="7">
        <f>P1839+Q1839/60</f>
        <v>11.083333333333334</v>
      </c>
      <c r="J1839" s="4">
        <f>IFERROR(VLOOKUP($U1839,TONGHOPVERSION!$A$3:$G$240,6,FALSE),VLOOKUP($B1839,TONGHOPVERSION!$A$3:$G$240,6,FALSE))</f>
        <v>343.25439636723399</v>
      </c>
      <c r="K1839" s="4">
        <f>IFERROR(VLOOKUP($U1839,TONGHOPVERSION!$A$3:$G$240,7,FALSE),VLOOKUP($B1839,TONGHOPVERSION!$A$3:$G$240,7,FALSE))</f>
        <v>347.63650227556832</v>
      </c>
      <c r="L1839" s="2">
        <v>0.37847222222222227</v>
      </c>
      <c r="M1839" s="2">
        <v>0.46180555555555558</v>
      </c>
      <c r="N1839" s="6">
        <f t="shared" si="112"/>
        <v>9</v>
      </c>
      <c r="O1839" s="6">
        <f t="shared" si="113"/>
        <v>5</v>
      </c>
      <c r="P1839" s="6">
        <f t="shared" si="114"/>
        <v>11</v>
      </c>
      <c r="Q1839" s="6">
        <f t="shared" si="115"/>
        <v>5</v>
      </c>
      <c r="R1839">
        <v>203</v>
      </c>
      <c r="S1839">
        <v>967</v>
      </c>
      <c r="T1839" s="4">
        <v>196.30099999999999</v>
      </c>
      <c r="U1839" t="s">
        <v>253</v>
      </c>
      <c r="V1839" t="s">
        <v>253</v>
      </c>
      <c r="W1839" t="s">
        <v>45</v>
      </c>
      <c r="X1839" t="s">
        <v>170</v>
      </c>
      <c r="Y1839" t="s">
        <v>23</v>
      </c>
      <c r="Z1839" t="s">
        <v>37</v>
      </c>
    </row>
    <row r="1840" spans="1:26" x14ac:dyDescent="0.2">
      <c r="A1840" s="1">
        <v>43630</v>
      </c>
      <c r="B1840" t="s">
        <v>65</v>
      </c>
      <c r="C1840" t="s">
        <v>66</v>
      </c>
      <c r="D1840" t="s">
        <v>35</v>
      </c>
      <c r="E1840" t="s">
        <v>356</v>
      </c>
      <c r="F1840" s="3" t="s">
        <v>17</v>
      </c>
      <c r="G1840" s="3">
        <f>WEEKDAY(A1840,2)</f>
        <v>5</v>
      </c>
      <c r="H1840" s="7">
        <f>N1840+O1840/60</f>
        <v>13.5</v>
      </c>
      <c r="I1840" s="7">
        <f>P1840+Q1840/60</f>
        <v>15.416666666666666</v>
      </c>
      <c r="J1840" s="4">
        <f>IFERROR(VLOOKUP($U1840,TONGHOPVERSION!$A$3:$G$240,6,FALSE),VLOOKUP($B1840,TONGHOPVERSION!$A$3:$G$240,6,FALSE))</f>
        <v>292.75199550278143</v>
      </c>
      <c r="K1840" s="4">
        <f>IFERROR(VLOOKUP($U1840,TONGHOPVERSION!$A$3:$G$240,7,FALSE),VLOOKUP($B1840,TONGHOPVERSION!$A$3:$G$240,7,FALSE))</f>
        <v>283.06606117169179</v>
      </c>
      <c r="L1840" s="2">
        <v>0.5625</v>
      </c>
      <c r="M1840" s="2">
        <v>0.64236111111111105</v>
      </c>
      <c r="N1840" s="6">
        <f t="shared" si="112"/>
        <v>13</v>
      </c>
      <c r="O1840" s="6">
        <f t="shared" si="113"/>
        <v>30</v>
      </c>
      <c r="P1840" s="6">
        <f t="shared" si="114"/>
        <v>15</v>
      </c>
      <c r="Q1840" s="6">
        <f t="shared" si="115"/>
        <v>25</v>
      </c>
      <c r="R1840">
        <v>203</v>
      </c>
      <c r="S1840">
        <v>1062</v>
      </c>
      <c r="T1840" s="4">
        <v>215.58600000000001</v>
      </c>
      <c r="U1840" t="s">
        <v>67</v>
      </c>
      <c r="V1840" t="s">
        <v>67</v>
      </c>
      <c r="W1840" t="s">
        <v>29</v>
      </c>
      <c r="X1840" t="s">
        <v>16</v>
      </c>
      <c r="Y1840" t="s">
        <v>30</v>
      </c>
      <c r="Z1840" t="s">
        <v>37</v>
      </c>
    </row>
    <row r="1841" spans="1:26" x14ac:dyDescent="0.2">
      <c r="A1841" s="1">
        <v>43630</v>
      </c>
      <c r="B1841" t="s">
        <v>36</v>
      </c>
      <c r="C1841" t="s">
        <v>35</v>
      </c>
      <c r="D1841" t="s">
        <v>34</v>
      </c>
      <c r="E1841" t="s">
        <v>76</v>
      </c>
      <c r="F1841" s="3" t="s">
        <v>17</v>
      </c>
      <c r="G1841" s="3">
        <f>WEEKDAY(A1841,2)</f>
        <v>5</v>
      </c>
      <c r="H1841" s="7">
        <f>N1841+O1841/60</f>
        <v>23</v>
      </c>
      <c r="I1841" s="7">
        <f>P1841+Q1841/60</f>
        <v>0.33333333333333331</v>
      </c>
      <c r="J1841" s="4">
        <f>IFERROR(VLOOKUP($U1841,TONGHOPVERSION!$A$3:$G$240,6,FALSE),VLOOKUP($B1841,TONGHOPVERSION!$A$3:$G$240,6,FALSE))</f>
        <v>236.34688949060637</v>
      </c>
      <c r="K1841" s="4">
        <f>IFERROR(VLOOKUP($U1841,TONGHOPVERSION!$A$3:$G$240,7,FALSE),VLOOKUP($B1841,TONGHOPVERSION!$A$3:$G$240,7,FALSE))</f>
        <v>201.94443000170284</v>
      </c>
      <c r="L1841" s="2">
        <v>0.95833333333333337</v>
      </c>
      <c r="M1841" s="2">
        <v>1.3888888888888888E-2</v>
      </c>
      <c r="N1841" s="6">
        <f t="shared" si="112"/>
        <v>23</v>
      </c>
      <c r="O1841" s="6">
        <f t="shared" si="113"/>
        <v>0</v>
      </c>
      <c r="P1841" s="6">
        <f t="shared" si="114"/>
        <v>0</v>
      </c>
      <c r="Q1841" s="6">
        <f t="shared" si="115"/>
        <v>20</v>
      </c>
      <c r="R1841">
        <v>203</v>
      </c>
      <c r="S1841">
        <v>604</v>
      </c>
      <c r="T1841" s="4">
        <v>122.61199999999999</v>
      </c>
      <c r="U1841" t="s">
        <v>36</v>
      </c>
      <c r="V1841" t="s">
        <v>36</v>
      </c>
      <c r="W1841" t="s">
        <v>36</v>
      </c>
      <c r="X1841" t="s">
        <v>16</v>
      </c>
      <c r="Y1841" t="s">
        <v>30</v>
      </c>
      <c r="Z1841" t="s">
        <v>37</v>
      </c>
    </row>
    <row r="1842" spans="1:26" x14ac:dyDescent="0.2">
      <c r="A1842" s="1">
        <v>43630</v>
      </c>
      <c r="B1842" t="s">
        <v>302</v>
      </c>
      <c r="C1842" t="s">
        <v>35</v>
      </c>
      <c r="D1842" t="s">
        <v>177</v>
      </c>
      <c r="E1842" t="s">
        <v>301</v>
      </c>
      <c r="F1842" s="3" t="s">
        <v>17</v>
      </c>
      <c r="G1842" s="3">
        <f>WEEKDAY(A1842,2)</f>
        <v>5</v>
      </c>
      <c r="H1842" s="7">
        <f>N1842+O1842/60</f>
        <v>4.5</v>
      </c>
      <c r="I1842" s="7">
        <f>P1842+Q1842/60</f>
        <v>6.666666666666667</v>
      </c>
      <c r="J1842" s="4">
        <f>IFERROR(VLOOKUP($U1842,TONGHOPVERSION!$A$3:$G$240,6,FALSE),VLOOKUP($B1842,TONGHOPVERSION!$A$3:$G$240,6,FALSE))</f>
        <v>293.23396399985552</v>
      </c>
      <c r="K1842" s="4">
        <f>IFERROR(VLOOKUP($U1842,TONGHOPVERSION!$A$3:$G$240,7,FALSE),VLOOKUP($B1842,TONGHOPVERSION!$A$3:$G$240,7,FALSE))</f>
        <v>332.36525256500209</v>
      </c>
      <c r="L1842" s="2">
        <v>0.1875</v>
      </c>
      <c r="M1842" s="2">
        <v>0.27777777777777779</v>
      </c>
      <c r="N1842" s="6">
        <f t="shared" si="112"/>
        <v>4</v>
      </c>
      <c r="O1842" s="6">
        <f t="shared" si="113"/>
        <v>30</v>
      </c>
      <c r="P1842" s="6">
        <f t="shared" si="114"/>
        <v>6</v>
      </c>
      <c r="Q1842" s="6">
        <f t="shared" si="115"/>
        <v>40</v>
      </c>
      <c r="R1842">
        <v>203</v>
      </c>
      <c r="S1842">
        <v>1213</v>
      </c>
      <c r="T1842" s="4">
        <v>246.239</v>
      </c>
      <c r="U1842" t="s">
        <v>302</v>
      </c>
      <c r="V1842" t="s">
        <v>302</v>
      </c>
      <c r="W1842" t="s">
        <v>29</v>
      </c>
      <c r="X1842" t="s">
        <v>16</v>
      </c>
      <c r="Y1842" t="s">
        <v>30</v>
      </c>
      <c r="Z1842" t="s">
        <v>37</v>
      </c>
    </row>
    <row r="1843" spans="1:26" x14ac:dyDescent="0.2">
      <c r="A1843" s="1">
        <v>43630</v>
      </c>
      <c r="B1843" t="s">
        <v>509</v>
      </c>
      <c r="C1843" t="s">
        <v>173</v>
      </c>
      <c r="D1843" t="s">
        <v>35</v>
      </c>
      <c r="E1843" t="s">
        <v>508</v>
      </c>
      <c r="F1843" s="3" t="s">
        <v>17</v>
      </c>
      <c r="G1843" s="3">
        <f>WEEKDAY(A1843,2)</f>
        <v>5</v>
      </c>
      <c r="H1843" s="7">
        <f>N1843+O1843/60</f>
        <v>0.66666666666666663</v>
      </c>
      <c r="I1843" s="7">
        <f>P1843+Q1843/60</f>
        <v>3.3333333333333335</v>
      </c>
      <c r="J1843" s="4">
        <f>IFERROR(VLOOKUP($U1843,TONGHOPVERSION!$A$3:$G$240,6,FALSE),VLOOKUP($B1843,TONGHOPVERSION!$A$3:$G$240,6,FALSE))</f>
        <v>524.34786512385949</v>
      </c>
      <c r="K1843" s="4">
        <f>IFERROR(VLOOKUP($U1843,TONGHOPVERSION!$A$3:$G$240,7,FALSE),VLOOKUP($B1843,TONGHOPVERSION!$A$3:$G$240,7,FALSE))</f>
        <v>478.47904156320539</v>
      </c>
      <c r="L1843" s="2">
        <v>2.7777777777777776E-2</v>
      </c>
      <c r="M1843" s="2">
        <v>0.1388888888888889</v>
      </c>
      <c r="N1843" s="6">
        <f t="shared" si="112"/>
        <v>0</v>
      </c>
      <c r="O1843" s="6">
        <f t="shared" si="113"/>
        <v>40</v>
      </c>
      <c r="P1843" s="6">
        <f t="shared" si="114"/>
        <v>3</v>
      </c>
      <c r="Q1843" s="6">
        <f t="shared" si="115"/>
        <v>20</v>
      </c>
      <c r="R1843">
        <v>203</v>
      </c>
      <c r="S1843">
        <v>1503</v>
      </c>
      <c r="T1843" s="4">
        <v>305.10899999999998</v>
      </c>
      <c r="U1843" t="s">
        <v>510</v>
      </c>
      <c r="V1843" t="s">
        <v>510</v>
      </c>
      <c r="W1843" t="s">
        <v>21</v>
      </c>
      <c r="X1843" t="s">
        <v>135</v>
      </c>
      <c r="Y1843" t="s">
        <v>23</v>
      </c>
      <c r="Z1843" t="s">
        <v>37</v>
      </c>
    </row>
    <row r="1844" spans="1:26" x14ac:dyDescent="0.2">
      <c r="A1844" s="1">
        <v>43630</v>
      </c>
      <c r="B1844" t="s">
        <v>304</v>
      </c>
      <c r="C1844" t="s">
        <v>177</v>
      </c>
      <c r="D1844" t="s">
        <v>35</v>
      </c>
      <c r="E1844" t="s">
        <v>303</v>
      </c>
      <c r="F1844" s="3" t="s">
        <v>17</v>
      </c>
      <c r="G1844" s="3">
        <f>WEEKDAY(A1844,2)</f>
        <v>5</v>
      </c>
      <c r="H1844" s="7">
        <f>N1844+O1844/60</f>
        <v>7.333333333333333</v>
      </c>
      <c r="I1844" s="7">
        <f>P1844+Q1844/60</f>
        <v>9.5</v>
      </c>
      <c r="J1844" s="4">
        <f>IFERROR(VLOOKUP($U1844,TONGHOPVERSION!$A$3:$G$240,6,FALSE),VLOOKUP($B1844,TONGHOPVERSION!$A$3:$G$240,6,FALSE))</f>
        <v>293.23396399985552</v>
      </c>
      <c r="K1844" s="4">
        <f>IFERROR(VLOOKUP($U1844,TONGHOPVERSION!$A$3:$G$240,7,FALSE),VLOOKUP($B1844,TONGHOPVERSION!$A$3:$G$240,7,FALSE))</f>
        <v>332.36525256500209</v>
      </c>
      <c r="L1844" s="2">
        <v>0.30555555555555552</v>
      </c>
      <c r="M1844" s="2">
        <v>0.39583333333333331</v>
      </c>
      <c r="N1844" s="6">
        <f t="shared" si="112"/>
        <v>7</v>
      </c>
      <c r="O1844" s="6">
        <f t="shared" si="113"/>
        <v>20</v>
      </c>
      <c r="P1844" s="6">
        <f t="shared" si="114"/>
        <v>9</v>
      </c>
      <c r="Q1844" s="6">
        <f t="shared" si="115"/>
        <v>30</v>
      </c>
      <c r="R1844">
        <v>203</v>
      </c>
      <c r="S1844">
        <v>1213</v>
      </c>
      <c r="T1844" s="4">
        <v>246.239</v>
      </c>
      <c r="U1844" t="s">
        <v>302</v>
      </c>
      <c r="V1844" t="s">
        <v>302</v>
      </c>
      <c r="W1844" t="s">
        <v>29</v>
      </c>
      <c r="X1844" t="s">
        <v>16</v>
      </c>
      <c r="Y1844" t="s">
        <v>30</v>
      </c>
      <c r="Z1844" t="s">
        <v>37</v>
      </c>
    </row>
    <row r="1845" spans="1:26" x14ac:dyDescent="0.2">
      <c r="A1845" s="1">
        <v>43630</v>
      </c>
      <c r="B1845" t="s">
        <v>67</v>
      </c>
      <c r="C1845" t="s">
        <v>35</v>
      </c>
      <c r="D1845" t="s">
        <v>66</v>
      </c>
      <c r="E1845" t="s">
        <v>730</v>
      </c>
      <c r="F1845" s="3" t="s">
        <v>17</v>
      </c>
      <c r="G1845" s="3">
        <f>WEEKDAY(A1845,2)</f>
        <v>5</v>
      </c>
      <c r="H1845" s="7">
        <f>N1845+O1845/60</f>
        <v>10.5</v>
      </c>
      <c r="I1845" s="7">
        <f>P1845+Q1845/60</f>
        <v>12.416666666666666</v>
      </c>
      <c r="J1845" s="4">
        <f>IFERROR(VLOOKUP($U1845,TONGHOPVERSION!$A$3:$G$240,6,FALSE),VLOOKUP($B1845,TONGHOPVERSION!$A$3:$G$240,6,FALSE))</f>
        <v>292.75199550278143</v>
      </c>
      <c r="K1845" s="4">
        <f>IFERROR(VLOOKUP($U1845,TONGHOPVERSION!$A$3:$G$240,7,FALSE),VLOOKUP($B1845,TONGHOPVERSION!$A$3:$G$240,7,FALSE))</f>
        <v>283.06606117169179</v>
      </c>
      <c r="L1845" s="2">
        <v>0.4375</v>
      </c>
      <c r="M1845" s="2">
        <v>0.51736111111111105</v>
      </c>
      <c r="N1845" s="6">
        <f t="shared" si="112"/>
        <v>10</v>
      </c>
      <c r="O1845" s="6">
        <f t="shared" si="113"/>
        <v>30</v>
      </c>
      <c r="P1845" s="6">
        <f t="shared" si="114"/>
        <v>12</v>
      </c>
      <c r="Q1845" s="6">
        <f t="shared" si="115"/>
        <v>25</v>
      </c>
      <c r="R1845">
        <v>203</v>
      </c>
      <c r="S1845">
        <v>1062</v>
      </c>
      <c r="T1845" s="4">
        <v>215.58600000000001</v>
      </c>
      <c r="U1845" t="s">
        <v>67</v>
      </c>
      <c r="V1845" t="s">
        <v>67</v>
      </c>
      <c r="W1845" t="s">
        <v>29</v>
      </c>
      <c r="X1845" t="s">
        <v>16</v>
      </c>
      <c r="Y1845" t="s">
        <v>30</v>
      </c>
      <c r="Z1845" t="s">
        <v>288</v>
      </c>
    </row>
    <row r="1846" spans="1:26" x14ac:dyDescent="0.2">
      <c r="A1846" s="1">
        <v>43630</v>
      </c>
      <c r="B1846" t="s">
        <v>33</v>
      </c>
      <c r="C1846" t="s">
        <v>34</v>
      </c>
      <c r="D1846" t="s">
        <v>35</v>
      </c>
      <c r="E1846" t="s">
        <v>803</v>
      </c>
      <c r="F1846" s="3" t="s">
        <v>17</v>
      </c>
      <c r="G1846" s="3">
        <f>WEEKDAY(A1846,2)</f>
        <v>5</v>
      </c>
      <c r="H1846" s="7">
        <f>N1846+O1846/60</f>
        <v>15</v>
      </c>
      <c r="I1846" s="7">
        <f>P1846+Q1846/60</f>
        <v>16.333333333333332</v>
      </c>
      <c r="J1846" s="4">
        <f>IFERROR(VLOOKUP($U1846,TONGHOPVERSION!$A$3:$G$240,6,FALSE),VLOOKUP($B1846,TONGHOPVERSION!$A$3:$G$240,6,FALSE))</f>
        <v>236.34688949060637</v>
      </c>
      <c r="K1846" s="4">
        <f>IFERROR(VLOOKUP($U1846,TONGHOPVERSION!$A$3:$G$240,7,FALSE),VLOOKUP($B1846,TONGHOPVERSION!$A$3:$G$240,7,FALSE))</f>
        <v>201.94443000170284</v>
      </c>
      <c r="L1846" s="2">
        <v>0.625</v>
      </c>
      <c r="M1846" s="2">
        <v>0.68055555555555547</v>
      </c>
      <c r="N1846" s="6">
        <f t="shared" si="112"/>
        <v>15</v>
      </c>
      <c r="O1846" s="6">
        <f t="shared" si="113"/>
        <v>0</v>
      </c>
      <c r="P1846" s="6">
        <f t="shared" si="114"/>
        <v>16</v>
      </c>
      <c r="Q1846" s="6">
        <f t="shared" si="115"/>
        <v>20</v>
      </c>
      <c r="R1846">
        <v>203</v>
      </c>
      <c r="S1846">
        <v>604</v>
      </c>
      <c r="T1846" s="4">
        <v>122.61199999999999</v>
      </c>
      <c r="U1846" t="s">
        <v>36</v>
      </c>
      <c r="V1846" t="s">
        <v>36</v>
      </c>
      <c r="W1846" t="s">
        <v>36</v>
      </c>
      <c r="X1846" t="s">
        <v>16</v>
      </c>
      <c r="Y1846" t="s">
        <v>30</v>
      </c>
      <c r="Z1846" t="s">
        <v>37</v>
      </c>
    </row>
    <row r="1847" spans="1:26" x14ac:dyDescent="0.2">
      <c r="A1847" s="1">
        <v>43630</v>
      </c>
      <c r="B1847" t="s">
        <v>36</v>
      </c>
      <c r="C1847" t="s">
        <v>35</v>
      </c>
      <c r="D1847" t="s">
        <v>34</v>
      </c>
      <c r="E1847" t="s">
        <v>804</v>
      </c>
      <c r="F1847" s="3" t="s">
        <v>17</v>
      </c>
      <c r="G1847" s="3">
        <f>WEEKDAY(A1847,2)</f>
        <v>5</v>
      </c>
      <c r="H1847" s="7">
        <f>N1847+O1847/60</f>
        <v>13</v>
      </c>
      <c r="I1847" s="7">
        <f>P1847+Q1847/60</f>
        <v>14.333333333333334</v>
      </c>
      <c r="J1847" s="4">
        <f>IFERROR(VLOOKUP($U1847,TONGHOPVERSION!$A$3:$G$240,6,FALSE),VLOOKUP($B1847,TONGHOPVERSION!$A$3:$G$240,6,FALSE))</f>
        <v>236.34688949060637</v>
      </c>
      <c r="K1847" s="4">
        <f>IFERROR(VLOOKUP($U1847,TONGHOPVERSION!$A$3:$G$240,7,FALSE),VLOOKUP($B1847,TONGHOPVERSION!$A$3:$G$240,7,FALSE))</f>
        <v>201.94443000170284</v>
      </c>
      <c r="L1847" s="2">
        <v>0.54166666666666663</v>
      </c>
      <c r="M1847" s="2">
        <v>0.59722222222222221</v>
      </c>
      <c r="N1847" s="6">
        <f t="shared" si="112"/>
        <v>13</v>
      </c>
      <c r="O1847" s="6">
        <f t="shared" si="113"/>
        <v>0</v>
      </c>
      <c r="P1847" s="6">
        <f t="shared" si="114"/>
        <v>14</v>
      </c>
      <c r="Q1847" s="6">
        <f t="shared" si="115"/>
        <v>20</v>
      </c>
      <c r="R1847">
        <v>203</v>
      </c>
      <c r="S1847">
        <v>604</v>
      </c>
      <c r="T1847" s="4">
        <v>122.61199999999999</v>
      </c>
      <c r="U1847" t="s">
        <v>36</v>
      </c>
      <c r="V1847" t="s">
        <v>36</v>
      </c>
      <c r="W1847" t="s">
        <v>36</v>
      </c>
      <c r="X1847" t="s">
        <v>16</v>
      </c>
      <c r="Y1847" t="s">
        <v>30</v>
      </c>
      <c r="Z1847" t="s">
        <v>37</v>
      </c>
    </row>
    <row r="1848" spans="1:26" x14ac:dyDescent="0.2">
      <c r="A1848" s="1">
        <v>43630</v>
      </c>
      <c r="B1848" t="s">
        <v>302</v>
      </c>
      <c r="C1848" t="s">
        <v>35</v>
      </c>
      <c r="D1848" t="s">
        <v>177</v>
      </c>
      <c r="E1848" t="s">
        <v>401</v>
      </c>
      <c r="F1848" s="3" t="s">
        <v>17</v>
      </c>
      <c r="G1848" s="3">
        <f>WEEKDAY(A1848,2)</f>
        <v>5</v>
      </c>
      <c r="H1848" s="7">
        <f>N1848+O1848/60</f>
        <v>6.666666666666667</v>
      </c>
      <c r="I1848" s="7">
        <f>P1848+Q1848/60</f>
        <v>8.8333333333333339</v>
      </c>
      <c r="J1848" s="4">
        <f>IFERROR(VLOOKUP($U1848,TONGHOPVERSION!$A$3:$G$240,6,FALSE),VLOOKUP($B1848,TONGHOPVERSION!$A$3:$G$240,6,FALSE))</f>
        <v>293.23396399985552</v>
      </c>
      <c r="K1848" s="4">
        <f>IFERROR(VLOOKUP($U1848,TONGHOPVERSION!$A$3:$G$240,7,FALSE),VLOOKUP($B1848,TONGHOPVERSION!$A$3:$G$240,7,FALSE))</f>
        <v>332.36525256500209</v>
      </c>
      <c r="L1848" s="2">
        <v>0.27777777777777779</v>
      </c>
      <c r="M1848" s="2">
        <v>0.36805555555555558</v>
      </c>
      <c r="N1848" s="6">
        <f t="shared" si="112"/>
        <v>6</v>
      </c>
      <c r="O1848" s="6">
        <f t="shared" si="113"/>
        <v>40</v>
      </c>
      <c r="P1848" s="6">
        <f t="shared" si="114"/>
        <v>8</v>
      </c>
      <c r="Q1848" s="6">
        <f t="shared" si="115"/>
        <v>50</v>
      </c>
      <c r="R1848">
        <v>203</v>
      </c>
      <c r="S1848">
        <v>1213</v>
      </c>
      <c r="T1848" s="4">
        <v>246.239</v>
      </c>
      <c r="U1848" t="s">
        <v>302</v>
      </c>
      <c r="V1848" t="s">
        <v>302</v>
      </c>
      <c r="W1848" t="s">
        <v>29</v>
      </c>
      <c r="X1848" t="s">
        <v>16</v>
      </c>
      <c r="Y1848" t="s">
        <v>30</v>
      </c>
      <c r="Z1848" t="s">
        <v>37</v>
      </c>
    </row>
    <row r="1849" spans="1:26" x14ac:dyDescent="0.2">
      <c r="A1849" s="1">
        <v>43630</v>
      </c>
      <c r="B1849" t="s">
        <v>304</v>
      </c>
      <c r="C1849" t="s">
        <v>177</v>
      </c>
      <c r="D1849" t="s">
        <v>35</v>
      </c>
      <c r="E1849" t="s">
        <v>402</v>
      </c>
      <c r="F1849" s="3" t="s">
        <v>17</v>
      </c>
      <c r="G1849" s="3">
        <f>WEEKDAY(A1849,2)</f>
        <v>5</v>
      </c>
      <c r="H1849" s="7">
        <f>N1849+O1849/60</f>
        <v>9.5</v>
      </c>
      <c r="I1849" s="7">
        <f>P1849+Q1849/60</f>
        <v>11.666666666666666</v>
      </c>
      <c r="J1849" s="4">
        <f>IFERROR(VLOOKUP($U1849,TONGHOPVERSION!$A$3:$G$240,6,FALSE),VLOOKUP($B1849,TONGHOPVERSION!$A$3:$G$240,6,FALSE))</f>
        <v>293.23396399985552</v>
      </c>
      <c r="K1849" s="4">
        <f>IFERROR(VLOOKUP($U1849,TONGHOPVERSION!$A$3:$G$240,7,FALSE),VLOOKUP($B1849,TONGHOPVERSION!$A$3:$G$240,7,FALSE))</f>
        <v>332.36525256500209</v>
      </c>
      <c r="L1849" s="2">
        <v>0.39583333333333331</v>
      </c>
      <c r="M1849" s="2">
        <v>0.4861111111111111</v>
      </c>
      <c r="N1849" s="6">
        <f t="shared" si="112"/>
        <v>9</v>
      </c>
      <c r="O1849" s="6">
        <f t="shared" si="113"/>
        <v>30</v>
      </c>
      <c r="P1849" s="6">
        <f t="shared" si="114"/>
        <v>11</v>
      </c>
      <c r="Q1849" s="6">
        <f t="shared" si="115"/>
        <v>40</v>
      </c>
      <c r="R1849">
        <v>203</v>
      </c>
      <c r="S1849">
        <v>1213</v>
      </c>
      <c r="T1849" s="4">
        <v>246.239</v>
      </c>
      <c r="U1849" t="s">
        <v>302</v>
      </c>
      <c r="V1849" t="s">
        <v>302</v>
      </c>
      <c r="W1849" t="s">
        <v>29</v>
      </c>
      <c r="X1849" t="s">
        <v>16</v>
      </c>
      <c r="Y1849" t="s">
        <v>30</v>
      </c>
      <c r="Z1849" t="s">
        <v>37</v>
      </c>
    </row>
    <row r="1850" spans="1:26" x14ac:dyDescent="0.2">
      <c r="A1850" s="1">
        <v>43630</v>
      </c>
      <c r="B1850" t="s">
        <v>65</v>
      </c>
      <c r="C1850" t="s">
        <v>66</v>
      </c>
      <c r="D1850" t="s">
        <v>35</v>
      </c>
      <c r="E1850" t="s">
        <v>282</v>
      </c>
      <c r="F1850" s="3" t="s">
        <v>17</v>
      </c>
      <c r="G1850" s="3">
        <f>WEEKDAY(A1850,2)</f>
        <v>5</v>
      </c>
      <c r="H1850" s="7">
        <f>N1850+O1850/60</f>
        <v>4.083333333333333</v>
      </c>
      <c r="I1850" s="7">
        <f>P1850+Q1850/60</f>
        <v>6</v>
      </c>
      <c r="J1850" s="4">
        <f>IFERROR(VLOOKUP($U1850,TONGHOPVERSION!$A$3:$G$240,6,FALSE),VLOOKUP($B1850,TONGHOPVERSION!$A$3:$G$240,6,FALSE))</f>
        <v>292.75199550278143</v>
      </c>
      <c r="K1850" s="4">
        <f>IFERROR(VLOOKUP($U1850,TONGHOPVERSION!$A$3:$G$240,7,FALSE),VLOOKUP($B1850,TONGHOPVERSION!$A$3:$G$240,7,FALSE))</f>
        <v>283.06606117169179</v>
      </c>
      <c r="L1850" s="2">
        <v>0.17013888888888887</v>
      </c>
      <c r="M1850" s="2">
        <v>0.25</v>
      </c>
      <c r="N1850" s="6">
        <f t="shared" si="112"/>
        <v>4</v>
      </c>
      <c r="O1850" s="6">
        <f t="shared" si="113"/>
        <v>5</v>
      </c>
      <c r="P1850" s="6">
        <f t="shared" si="114"/>
        <v>6</v>
      </c>
      <c r="Q1850" s="6">
        <f t="shared" si="115"/>
        <v>0</v>
      </c>
      <c r="R1850">
        <v>203</v>
      </c>
      <c r="S1850">
        <v>1062</v>
      </c>
      <c r="T1850" s="4">
        <v>215.58600000000001</v>
      </c>
      <c r="U1850" t="s">
        <v>67</v>
      </c>
      <c r="V1850" t="s">
        <v>67</v>
      </c>
      <c r="W1850" t="s">
        <v>29</v>
      </c>
      <c r="X1850" t="s">
        <v>16</v>
      </c>
      <c r="Y1850" t="s">
        <v>30</v>
      </c>
      <c r="Z1850" t="s">
        <v>37</v>
      </c>
    </row>
    <row r="1851" spans="1:26" x14ac:dyDescent="0.2">
      <c r="A1851" s="1">
        <v>43630</v>
      </c>
      <c r="B1851" t="s">
        <v>67</v>
      </c>
      <c r="C1851" t="s">
        <v>35</v>
      </c>
      <c r="D1851" t="s">
        <v>66</v>
      </c>
      <c r="E1851" t="s">
        <v>225</v>
      </c>
      <c r="F1851" s="3" t="s">
        <v>17</v>
      </c>
      <c r="G1851" s="3">
        <f>WEEKDAY(A1851,2)</f>
        <v>5</v>
      </c>
      <c r="H1851" s="7">
        <f>N1851+O1851/60</f>
        <v>1.5</v>
      </c>
      <c r="I1851" s="7">
        <f>P1851+Q1851/60</f>
        <v>3.4166666666666665</v>
      </c>
      <c r="J1851" s="4">
        <f>IFERROR(VLOOKUP($U1851,TONGHOPVERSION!$A$3:$G$240,6,FALSE),VLOOKUP($B1851,TONGHOPVERSION!$A$3:$G$240,6,FALSE))</f>
        <v>292.75199550278143</v>
      </c>
      <c r="K1851" s="4">
        <f>IFERROR(VLOOKUP($U1851,TONGHOPVERSION!$A$3:$G$240,7,FALSE),VLOOKUP($B1851,TONGHOPVERSION!$A$3:$G$240,7,FALSE))</f>
        <v>283.06606117169179</v>
      </c>
      <c r="L1851" s="2">
        <v>6.25E-2</v>
      </c>
      <c r="M1851" s="2">
        <v>0.1423611111111111</v>
      </c>
      <c r="N1851" s="6">
        <f t="shared" si="112"/>
        <v>1</v>
      </c>
      <c r="O1851" s="6">
        <f t="shared" si="113"/>
        <v>30</v>
      </c>
      <c r="P1851" s="6">
        <f t="shared" si="114"/>
        <v>3</v>
      </c>
      <c r="Q1851" s="6">
        <f t="shared" si="115"/>
        <v>25</v>
      </c>
      <c r="R1851">
        <v>203</v>
      </c>
      <c r="S1851">
        <v>1062</v>
      </c>
      <c r="T1851" s="4">
        <v>215.58600000000001</v>
      </c>
      <c r="U1851" t="s">
        <v>67</v>
      </c>
      <c r="V1851" t="s">
        <v>67</v>
      </c>
      <c r="W1851" t="s">
        <v>29</v>
      </c>
      <c r="X1851" t="s">
        <v>16</v>
      </c>
      <c r="Y1851" t="s">
        <v>30</v>
      </c>
      <c r="Z1851" t="s">
        <v>37</v>
      </c>
    </row>
    <row r="1852" spans="1:26" x14ac:dyDescent="0.2">
      <c r="A1852" s="1">
        <v>43630</v>
      </c>
      <c r="B1852" t="s">
        <v>92</v>
      </c>
      <c r="C1852" t="s">
        <v>35</v>
      </c>
      <c r="D1852" t="s">
        <v>27</v>
      </c>
      <c r="E1852" t="s">
        <v>297</v>
      </c>
      <c r="F1852" s="3" t="s">
        <v>17</v>
      </c>
      <c r="G1852" s="3">
        <f>WEEKDAY(A1852,2)</f>
        <v>5</v>
      </c>
      <c r="H1852" s="7">
        <f>N1852+O1852/60</f>
        <v>23</v>
      </c>
      <c r="I1852" s="7">
        <f>P1852+Q1852/60</f>
        <v>1.1666666666666667</v>
      </c>
      <c r="J1852" s="4">
        <f>IFERROR(VLOOKUP($U1852,TONGHOPVERSION!$A$3:$G$240,6,FALSE),VLOOKUP($B1852,TONGHOPVERSION!$A$3:$G$240,6,FALSE))</f>
        <v>381.62004815649715</v>
      </c>
      <c r="K1852" s="4">
        <f>IFERROR(VLOOKUP($U1852,TONGHOPVERSION!$A$3:$G$240,7,FALSE),VLOOKUP($B1852,TONGHOPVERSION!$A$3:$G$240,7,FALSE))</f>
        <v>329.70071085785668</v>
      </c>
      <c r="L1852" s="2">
        <v>0.95833333333333337</v>
      </c>
      <c r="M1852" s="2">
        <v>4.8611111111111112E-2</v>
      </c>
      <c r="N1852" s="6">
        <f t="shared" si="112"/>
        <v>23</v>
      </c>
      <c r="O1852" s="6">
        <f t="shared" si="113"/>
        <v>0</v>
      </c>
      <c r="P1852" s="6">
        <f t="shared" si="114"/>
        <v>1</v>
      </c>
      <c r="Q1852" s="6">
        <f t="shared" si="115"/>
        <v>10</v>
      </c>
      <c r="R1852">
        <v>203</v>
      </c>
      <c r="S1852">
        <v>1133</v>
      </c>
      <c r="T1852" s="4">
        <v>229.999</v>
      </c>
      <c r="U1852" t="s">
        <v>92</v>
      </c>
      <c r="V1852" t="s">
        <v>92</v>
      </c>
      <c r="W1852" t="s">
        <v>92</v>
      </c>
      <c r="X1852" t="s">
        <v>16</v>
      </c>
      <c r="Y1852" t="s">
        <v>30</v>
      </c>
      <c r="Z1852" t="s">
        <v>37</v>
      </c>
    </row>
    <row r="1853" spans="1:26" x14ac:dyDescent="0.2">
      <c r="A1853" s="1">
        <v>43630</v>
      </c>
      <c r="B1853" t="s">
        <v>278</v>
      </c>
      <c r="C1853" t="s">
        <v>279</v>
      </c>
      <c r="D1853" t="s">
        <v>66</v>
      </c>
      <c r="E1853" t="s">
        <v>277</v>
      </c>
      <c r="F1853" s="3" t="s">
        <v>17</v>
      </c>
      <c r="G1853" s="3">
        <f>WEEKDAY(A1853,2)</f>
        <v>5</v>
      </c>
      <c r="H1853" s="7">
        <f>N1853+O1853/60</f>
        <v>18.583333333333332</v>
      </c>
      <c r="I1853" s="7">
        <f>P1853+Q1853/60</f>
        <v>22.083333333333332</v>
      </c>
      <c r="J1853" s="4">
        <f>IFERROR(VLOOKUP($U1853,TONGHOPVERSION!$A$3:$G$240,6,FALSE),VLOOKUP($B1853,TONGHOPVERSION!$A$3:$G$240,6,FALSE))</f>
        <v>462.16810949252476</v>
      </c>
      <c r="K1853" s="4">
        <f>IFERROR(VLOOKUP($U1853,TONGHOPVERSION!$A$3:$G$240,7,FALSE),VLOOKUP($B1853,TONGHOPVERSION!$A$3:$G$240,7,FALSE))</f>
        <v>410.65799824762848</v>
      </c>
      <c r="L1853" s="2">
        <v>0.77430555555555547</v>
      </c>
      <c r="M1853" s="2">
        <v>0.92013888888888884</v>
      </c>
      <c r="N1853" s="6">
        <f t="shared" si="112"/>
        <v>18</v>
      </c>
      <c r="O1853" s="6">
        <f t="shared" si="113"/>
        <v>35</v>
      </c>
      <c r="P1853" s="6">
        <f t="shared" si="114"/>
        <v>22</v>
      </c>
      <c r="Q1853" s="6">
        <f t="shared" si="115"/>
        <v>5</v>
      </c>
      <c r="R1853">
        <v>203</v>
      </c>
      <c r="S1853">
        <v>2129</v>
      </c>
      <c r="T1853" s="4">
        <v>432.18700000000001</v>
      </c>
      <c r="U1853" t="s">
        <v>280</v>
      </c>
      <c r="V1853" t="s">
        <v>280</v>
      </c>
      <c r="W1853" t="s">
        <v>21</v>
      </c>
      <c r="X1853" t="s">
        <v>197</v>
      </c>
      <c r="Y1853" t="s">
        <v>23</v>
      </c>
      <c r="Z1853" t="s">
        <v>24</v>
      </c>
    </row>
    <row r="1854" spans="1:26" x14ac:dyDescent="0.2">
      <c r="A1854" s="1">
        <v>43630</v>
      </c>
      <c r="B1854" t="s">
        <v>280</v>
      </c>
      <c r="C1854" t="s">
        <v>66</v>
      </c>
      <c r="D1854" t="s">
        <v>279</v>
      </c>
      <c r="E1854" t="s">
        <v>281</v>
      </c>
      <c r="F1854" s="3" t="s">
        <v>17</v>
      </c>
      <c r="G1854" s="3">
        <f>WEEKDAY(A1854,2)</f>
        <v>5</v>
      </c>
      <c r="H1854" s="7">
        <f>N1854+O1854/60</f>
        <v>14</v>
      </c>
      <c r="I1854" s="7">
        <f>P1854+Q1854/60</f>
        <v>17.5</v>
      </c>
      <c r="J1854" s="4">
        <f>IFERROR(VLOOKUP($U1854,TONGHOPVERSION!$A$3:$G$240,6,FALSE),VLOOKUP($B1854,TONGHOPVERSION!$A$3:$G$240,6,FALSE))</f>
        <v>462.16810949252476</v>
      </c>
      <c r="K1854" s="4">
        <f>IFERROR(VLOOKUP($U1854,TONGHOPVERSION!$A$3:$G$240,7,FALSE),VLOOKUP($B1854,TONGHOPVERSION!$A$3:$G$240,7,FALSE))</f>
        <v>410.65799824762848</v>
      </c>
      <c r="L1854" s="2">
        <v>0.58333333333333337</v>
      </c>
      <c r="M1854" s="2">
        <v>0.72916666666666663</v>
      </c>
      <c r="N1854" s="6">
        <f t="shared" si="112"/>
        <v>14</v>
      </c>
      <c r="O1854" s="6">
        <f t="shared" si="113"/>
        <v>0</v>
      </c>
      <c r="P1854" s="6">
        <f t="shared" si="114"/>
        <v>17</v>
      </c>
      <c r="Q1854" s="6">
        <f t="shared" si="115"/>
        <v>30</v>
      </c>
      <c r="R1854">
        <v>203</v>
      </c>
      <c r="S1854">
        <v>2129</v>
      </c>
      <c r="T1854" s="4">
        <v>432.18700000000001</v>
      </c>
      <c r="U1854" t="s">
        <v>280</v>
      </c>
      <c r="V1854" t="s">
        <v>280</v>
      </c>
      <c r="W1854" t="s">
        <v>21</v>
      </c>
      <c r="X1854" t="s">
        <v>197</v>
      </c>
      <c r="Y1854" t="s">
        <v>23</v>
      </c>
      <c r="Z1854" t="s">
        <v>24</v>
      </c>
    </row>
    <row r="1855" spans="1:26" x14ac:dyDescent="0.2">
      <c r="A1855" s="1">
        <v>43630</v>
      </c>
      <c r="B1855" t="s">
        <v>187</v>
      </c>
      <c r="C1855" t="s">
        <v>34</v>
      </c>
      <c r="D1855" t="s">
        <v>66</v>
      </c>
      <c r="E1855" t="s">
        <v>186</v>
      </c>
      <c r="F1855" s="3" t="s">
        <v>17</v>
      </c>
      <c r="G1855" s="3">
        <f>WEEKDAY(A1855,2)</f>
        <v>5</v>
      </c>
      <c r="H1855" s="7">
        <f>N1855+O1855/60</f>
        <v>11.166666666666666</v>
      </c>
      <c r="I1855" s="7">
        <f>P1855+Q1855/60</f>
        <v>12.333333333333334</v>
      </c>
      <c r="J1855" s="4">
        <f>IFERROR(VLOOKUP($U1855,TONGHOPVERSION!$A$3:$G$240,6,FALSE),VLOOKUP($B1855,TONGHOPVERSION!$A$3:$G$240,6,FALSE))</f>
        <v>165.72030426323298</v>
      </c>
      <c r="K1855" s="4">
        <f>IFERROR(VLOOKUP($U1855,TONGHOPVERSION!$A$3:$G$240,7,FALSE),VLOOKUP($B1855,TONGHOPVERSION!$A$3:$G$240,7,FALSE))</f>
        <v>162.66584538032191</v>
      </c>
      <c r="L1855" s="2">
        <v>0.46527777777777773</v>
      </c>
      <c r="M1855" s="2">
        <v>0.51388888888888895</v>
      </c>
      <c r="N1855" s="6">
        <f t="shared" si="112"/>
        <v>11</v>
      </c>
      <c r="O1855" s="6">
        <f t="shared" si="113"/>
        <v>10</v>
      </c>
      <c r="P1855" s="6">
        <f t="shared" si="114"/>
        <v>12</v>
      </c>
      <c r="Q1855" s="6">
        <f t="shared" si="115"/>
        <v>20</v>
      </c>
      <c r="R1855">
        <v>203</v>
      </c>
      <c r="S1855">
        <v>462</v>
      </c>
      <c r="T1855" s="4">
        <v>93.786000000000001</v>
      </c>
      <c r="U1855" t="s">
        <v>187</v>
      </c>
      <c r="V1855" t="s">
        <v>187</v>
      </c>
      <c r="W1855" t="s">
        <v>29</v>
      </c>
      <c r="X1855" t="s">
        <v>16</v>
      </c>
      <c r="Y1855" t="s">
        <v>30</v>
      </c>
      <c r="Z1855" t="s">
        <v>37</v>
      </c>
    </row>
    <row r="1856" spans="1:26" x14ac:dyDescent="0.2">
      <c r="A1856" s="1">
        <v>43630</v>
      </c>
      <c r="B1856" t="s">
        <v>474</v>
      </c>
      <c r="C1856" t="s">
        <v>439</v>
      </c>
      <c r="D1856" t="s">
        <v>27</v>
      </c>
      <c r="E1856" t="s">
        <v>473</v>
      </c>
      <c r="F1856" s="3" t="s">
        <v>17</v>
      </c>
      <c r="G1856" s="3">
        <f>WEEKDAY(A1856,2)</f>
        <v>5</v>
      </c>
      <c r="H1856" s="7">
        <f>N1856+O1856/60</f>
        <v>5.666666666666667</v>
      </c>
      <c r="I1856" s="7">
        <f>P1856+Q1856/60</f>
        <v>8.0833333333333339</v>
      </c>
      <c r="J1856" s="4">
        <f>IFERROR(VLOOKUP($U1856,TONGHOPVERSION!$A$3:$G$240,6,FALSE),VLOOKUP($B1856,TONGHOPVERSION!$A$3:$G$240,6,FALSE))</f>
        <v>390.22697421270959</v>
      </c>
      <c r="K1856" s="4">
        <f>IFERROR(VLOOKUP($U1856,TONGHOPVERSION!$A$3:$G$240,7,FALSE),VLOOKUP($B1856,TONGHOPVERSION!$A$3:$G$240,7,FALSE))</f>
        <v>402.95988068001799</v>
      </c>
      <c r="L1856" s="2">
        <v>0.23611111111111113</v>
      </c>
      <c r="M1856" s="2">
        <v>0.33680555555555558</v>
      </c>
      <c r="N1856" s="6">
        <f t="shared" si="112"/>
        <v>5</v>
      </c>
      <c r="O1856" s="6">
        <f t="shared" si="113"/>
        <v>40</v>
      </c>
      <c r="P1856" s="6">
        <f t="shared" si="114"/>
        <v>8</v>
      </c>
      <c r="Q1856" s="6">
        <f t="shared" si="115"/>
        <v>5</v>
      </c>
      <c r="R1856">
        <v>203</v>
      </c>
      <c r="S1856">
        <v>1321</v>
      </c>
      <c r="T1856" s="4">
        <v>268.16300000000001</v>
      </c>
      <c r="U1856" t="s">
        <v>475</v>
      </c>
      <c r="V1856" t="s">
        <v>475</v>
      </c>
      <c r="W1856" t="s">
        <v>55</v>
      </c>
      <c r="X1856" t="s">
        <v>440</v>
      </c>
      <c r="Y1856" t="s">
        <v>23</v>
      </c>
      <c r="Z1856" t="s">
        <v>37</v>
      </c>
    </row>
    <row r="1857" spans="1:26" x14ac:dyDescent="0.2">
      <c r="A1857" s="1">
        <v>43630</v>
      </c>
      <c r="B1857" t="s">
        <v>129</v>
      </c>
      <c r="C1857" t="s">
        <v>27</v>
      </c>
      <c r="D1857" t="s">
        <v>34</v>
      </c>
      <c r="E1857" t="s">
        <v>189</v>
      </c>
      <c r="F1857" s="3" t="s">
        <v>17</v>
      </c>
      <c r="G1857" s="3">
        <f>WEEKDAY(A1857,2)</f>
        <v>5</v>
      </c>
      <c r="H1857" s="7">
        <f>N1857+O1857/60</f>
        <v>9</v>
      </c>
      <c r="I1857" s="7">
        <f>P1857+Q1857/60</f>
        <v>10.333333333333334</v>
      </c>
      <c r="J1857" s="4">
        <f>IFERROR(VLOOKUP($U1857,TONGHOPVERSION!$A$3:$G$240,6,FALSE),VLOOKUP($B1857,TONGHOPVERSION!$A$3:$G$240,6,FALSE))</f>
        <v>239.31340170869245</v>
      </c>
      <c r="K1857" s="4">
        <f>IFERROR(VLOOKUP($U1857,TONGHOPVERSION!$A$3:$G$240,7,FALSE),VLOOKUP($B1857,TONGHOPVERSION!$A$3:$G$240,7,FALSE))</f>
        <v>208.92363712533773</v>
      </c>
      <c r="L1857" s="2">
        <v>0.375</v>
      </c>
      <c r="M1857" s="2">
        <v>0.43055555555555558</v>
      </c>
      <c r="N1857" s="6">
        <f t="shared" si="112"/>
        <v>9</v>
      </c>
      <c r="O1857" s="6">
        <f t="shared" si="113"/>
        <v>0</v>
      </c>
      <c r="P1857" s="6">
        <f t="shared" si="114"/>
        <v>10</v>
      </c>
      <c r="Q1857" s="6">
        <f t="shared" si="115"/>
        <v>20</v>
      </c>
      <c r="R1857">
        <v>203</v>
      </c>
      <c r="S1857">
        <v>602</v>
      </c>
      <c r="T1857" s="4">
        <v>122.206</v>
      </c>
      <c r="U1857" t="s">
        <v>129</v>
      </c>
      <c r="V1857" t="s">
        <v>129</v>
      </c>
      <c r="W1857" t="s">
        <v>129</v>
      </c>
      <c r="X1857" t="s">
        <v>16</v>
      </c>
      <c r="Y1857" t="s">
        <v>30</v>
      </c>
      <c r="Z1857" t="s">
        <v>37</v>
      </c>
    </row>
    <row r="1858" spans="1:26" x14ac:dyDescent="0.2">
      <c r="A1858" s="1">
        <v>43630</v>
      </c>
      <c r="B1858" t="s">
        <v>475</v>
      </c>
      <c r="C1858" t="s">
        <v>27</v>
      </c>
      <c r="D1858" t="s">
        <v>439</v>
      </c>
      <c r="E1858" t="s">
        <v>477</v>
      </c>
      <c r="F1858" s="3" t="s">
        <v>17</v>
      </c>
      <c r="G1858" s="3">
        <f>WEEKDAY(A1858,2)</f>
        <v>5</v>
      </c>
      <c r="H1858" s="7">
        <f>N1858+O1858/60</f>
        <v>2.5</v>
      </c>
      <c r="I1858" s="7">
        <f>P1858+Q1858/60</f>
        <v>4.583333333333333</v>
      </c>
      <c r="J1858" s="4">
        <f>IFERROR(VLOOKUP($U1858,TONGHOPVERSION!$A$3:$G$240,6,FALSE),VLOOKUP($B1858,TONGHOPVERSION!$A$3:$G$240,6,FALSE))</f>
        <v>390.22697421270959</v>
      </c>
      <c r="K1858" s="4">
        <f>IFERROR(VLOOKUP($U1858,TONGHOPVERSION!$A$3:$G$240,7,FALSE),VLOOKUP($B1858,TONGHOPVERSION!$A$3:$G$240,7,FALSE))</f>
        <v>402.95988068001799</v>
      </c>
      <c r="L1858" s="2">
        <v>0.10416666666666667</v>
      </c>
      <c r="M1858" s="2">
        <v>0.19097222222222221</v>
      </c>
      <c r="N1858" s="6">
        <f t="shared" si="112"/>
        <v>2</v>
      </c>
      <c r="O1858" s="6">
        <f t="shared" si="113"/>
        <v>30</v>
      </c>
      <c r="P1858" s="6">
        <f t="shared" si="114"/>
        <v>4</v>
      </c>
      <c r="Q1858" s="6">
        <f t="shared" si="115"/>
        <v>35</v>
      </c>
      <c r="R1858">
        <v>203</v>
      </c>
      <c r="S1858">
        <v>1321</v>
      </c>
      <c r="T1858" s="4">
        <v>268.16300000000001</v>
      </c>
      <c r="U1858" t="s">
        <v>475</v>
      </c>
      <c r="V1858" t="s">
        <v>475</v>
      </c>
      <c r="W1858" t="s">
        <v>55</v>
      </c>
      <c r="X1858" t="s">
        <v>440</v>
      </c>
      <c r="Y1858" t="s">
        <v>23</v>
      </c>
      <c r="Z1858" t="s">
        <v>37</v>
      </c>
    </row>
    <row r="1859" spans="1:26" x14ac:dyDescent="0.2">
      <c r="A1859" s="1">
        <v>43630</v>
      </c>
      <c r="B1859" t="s">
        <v>553</v>
      </c>
      <c r="C1859" t="s">
        <v>534</v>
      </c>
      <c r="D1859" t="s">
        <v>35</v>
      </c>
      <c r="E1859" t="s">
        <v>552</v>
      </c>
      <c r="F1859" s="3" t="s">
        <v>533</v>
      </c>
      <c r="G1859" s="3">
        <f>WEEKDAY(A1859,2)</f>
        <v>5</v>
      </c>
      <c r="H1859" s="7">
        <f>N1859+O1859/60</f>
        <v>11.916666666666666</v>
      </c>
      <c r="I1859" s="7">
        <f>P1859+Q1859/60</f>
        <v>22.75</v>
      </c>
      <c r="J1859" s="4">
        <f>IFERROR(VLOOKUP($U1859,TONGHOPVERSION!$A$3:$G$240,6,FALSE),VLOOKUP($B1859,TONGHOPVERSION!$A$3:$G$240,6,FALSE))</f>
        <v>3128.8519361000003</v>
      </c>
      <c r="K1859" s="4">
        <f>IFERROR(VLOOKUP($U1859,TONGHOPVERSION!$A$3:$G$240,7,FALSE),VLOOKUP($B1859,TONGHOPVERSION!$A$3:$G$240,7,FALSE))</f>
        <v>3585.5290256020285</v>
      </c>
      <c r="L1859" s="2">
        <v>0.49652777777777773</v>
      </c>
      <c r="M1859" s="2">
        <v>0.94791666666666663</v>
      </c>
      <c r="N1859" s="6">
        <f t="shared" ref="N1859:N1922" si="116">HOUR(L1859)</f>
        <v>11</v>
      </c>
      <c r="O1859" s="6">
        <f t="shared" ref="O1859:O1922" si="117">MINUTE(L1859)</f>
        <v>55</v>
      </c>
      <c r="P1859" s="6">
        <f t="shared" ref="P1859:P1922" si="118">HOUR(M1859)</f>
        <v>22</v>
      </c>
      <c r="Q1859" s="6">
        <f t="shared" ref="Q1859:Q1922" si="119">MINUTE(M1859)</f>
        <v>45</v>
      </c>
      <c r="R1859">
        <v>274</v>
      </c>
      <c r="S1859">
        <v>8747</v>
      </c>
      <c r="T1859" s="4">
        <v>2396.6779999999999</v>
      </c>
      <c r="U1859" t="s">
        <v>532</v>
      </c>
      <c r="V1859" t="s">
        <v>532</v>
      </c>
      <c r="W1859" t="s">
        <v>535</v>
      </c>
      <c r="X1859" t="s">
        <v>536</v>
      </c>
      <c r="Y1859" t="s">
        <v>23</v>
      </c>
      <c r="Z1859" t="s">
        <v>37</v>
      </c>
    </row>
    <row r="1860" spans="1:26" x14ac:dyDescent="0.2">
      <c r="A1860" s="1">
        <v>43630</v>
      </c>
      <c r="B1860" t="s">
        <v>167</v>
      </c>
      <c r="C1860" t="s">
        <v>168</v>
      </c>
      <c r="D1860" t="s">
        <v>27</v>
      </c>
      <c r="E1860" t="s">
        <v>554</v>
      </c>
      <c r="F1860" s="3" t="s">
        <v>533</v>
      </c>
      <c r="G1860" s="3">
        <f>WEEKDAY(A1860,2)</f>
        <v>5</v>
      </c>
      <c r="H1860" s="7">
        <f>N1860+O1860/60</f>
        <v>12.5</v>
      </c>
      <c r="I1860" s="7">
        <f>P1860+Q1860/60</f>
        <v>14.166666666666666</v>
      </c>
      <c r="J1860" s="4">
        <f>IFERROR(VLOOKUP($U1860,TONGHOPVERSION!$A$3:$G$240,6,FALSE),VLOOKUP($B1860,TONGHOPVERSION!$A$3:$G$240,6,FALSE))</f>
        <v>349.088066164243</v>
      </c>
      <c r="K1860" s="4">
        <f>IFERROR(VLOOKUP($U1860,TONGHOPVERSION!$A$3:$G$240,7,FALSE),VLOOKUP($B1860,TONGHOPVERSION!$A$3:$G$240,7,FALSE))</f>
        <v>290.5657880138603</v>
      </c>
      <c r="L1860" s="2">
        <v>0.52083333333333337</v>
      </c>
      <c r="M1860" s="2">
        <v>0.59027777777777779</v>
      </c>
      <c r="N1860" s="6">
        <f t="shared" si="116"/>
        <v>12</v>
      </c>
      <c r="O1860" s="6">
        <f t="shared" si="117"/>
        <v>30</v>
      </c>
      <c r="P1860" s="6">
        <f t="shared" si="118"/>
        <v>14</v>
      </c>
      <c r="Q1860" s="6">
        <f t="shared" si="119"/>
        <v>10</v>
      </c>
      <c r="R1860">
        <v>274</v>
      </c>
      <c r="S1860">
        <v>718</v>
      </c>
      <c r="T1860" s="4">
        <v>196.732</v>
      </c>
      <c r="U1860" t="s">
        <v>169</v>
      </c>
      <c r="V1860" t="s">
        <v>169</v>
      </c>
      <c r="W1860" t="s">
        <v>45</v>
      </c>
      <c r="X1860" t="s">
        <v>170</v>
      </c>
      <c r="Y1860" t="s">
        <v>23</v>
      </c>
      <c r="Z1860" t="s">
        <v>37</v>
      </c>
    </row>
    <row r="1861" spans="1:26" x14ac:dyDescent="0.2">
      <c r="A1861" s="1">
        <v>43630</v>
      </c>
      <c r="B1861" t="s">
        <v>92</v>
      </c>
      <c r="C1861" t="s">
        <v>35</v>
      </c>
      <c r="D1861" t="s">
        <v>27</v>
      </c>
      <c r="E1861" t="s">
        <v>522</v>
      </c>
      <c r="F1861" s="3" t="s">
        <v>533</v>
      </c>
      <c r="G1861" s="3">
        <f>WEEKDAY(A1861,2)</f>
        <v>5</v>
      </c>
      <c r="H1861" s="7">
        <f>N1861+O1861/60</f>
        <v>6</v>
      </c>
      <c r="I1861" s="7">
        <f>P1861+Q1861/60</f>
        <v>8.25</v>
      </c>
      <c r="J1861" s="4">
        <f>IFERROR(VLOOKUP($U1861,TONGHOPVERSION!$A$3:$G$240,6,FALSE),VLOOKUP($B1861,TONGHOPVERSION!$A$3:$G$240,6,FALSE))</f>
        <v>381.62004815649715</v>
      </c>
      <c r="K1861" s="4">
        <f>IFERROR(VLOOKUP($U1861,TONGHOPVERSION!$A$3:$G$240,7,FALSE),VLOOKUP($B1861,TONGHOPVERSION!$A$3:$G$240,7,FALSE))</f>
        <v>329.70071085785668</v>
      </c>
      <c r="L1861" s="2">
        <v>0.25</v>
      </c>
      <c r="M1861" s="2">
        <v>0.34375</v>
      </c>
      <c r="N1861" s="6">
        <f t="shared" si="116"/>
        <v>6</v>
      </c>
      <c r="O1861" s="6">
        <f t="shared" si="117"/>
        <v>0</v>
      </c>
      <c r="P1861" s="6">
        <f t="shared" si="118"/>
        <v>8</v>
      </c>
      <c r="Q1861" s="6">
        <f t="shared" si="119"/>
        <v>15</v>
      </c>
      <c r="R1861">
        <v>274</v>
      </c>
      <c r="S1861">
        <v>1133</v>
      </c>
      <c r="T1861" s="4">
        <v>310.44200000000001</v>
      </c>
      <c r="U1861" t="s">
        <v>92</v>
      </c>
      <c r="V1861" t="s">
        <v>92</v>
      </c>
      <c r="W1861" t="s">
        <v>92</v>
      </c>
      <c r="X1861" t="s">
        <v>16</v>
      </c>
      <c r="Y1861" t="s">
        <v>30</v>
      </c>
      <c r="Z1861" t="s">
        <v>37</v>
      </c>
    </row>
    <row r="1862" spans="1:26" x14ac:dyDescent="0.2">
      <c r="A1862" s="1">
        <v>43630</v>
      </c>
      <c r="B1862" t="s">
        <v>169</v>
      </c>
      <c r="C1862" t="s">
        <v>27</v>
      </c>
      <c r="D1862" t="s">
        <v>168</v>
      </c>
      <c r="E1862" t="s">
        <v>555</v>
      </c>
      <c r="F1862" s="3" t="s">
        <v>533</v>
      </c>
      <c r="G1862" s="3">
        <f>WEEKDAY(A1862,2)</f>
        <v>5</v>
      </c>
      <c r="H1862" s="7">
        <f>N1862+O1862/60</f>
        <v>9.8333333333333339</v>
      </c>
      <c r="I1862" s="7">
        <f>P1862+Q1862/60</f>
        <v>11.5</v>
      </c>
      <c r="J1862" s="4">
        <f>IFERROR(VLOOKUP($U1862,TONGHOPVERSION!$A$3:$G$240,6,FALSE),VLOOKUP($B1862,TONGHOPVERSION!$A$3:$G$240,6,FALSE))</f>
        <v>349.088066164243</v>
      </c>
      <c r="K1862" s="4">
        <f>IFERROR(VLOOKUP($U1862,TONGHOPVERSION!$A$3:$G$240,7,FALSE),VLOOKUP($B1862,TONGHOPVERSION!$A$3:$G$240,7,FALSE))</f>
        <v>290.5657880138603</v>
      </c>
      <c r="L1862" s="2">
        <v>0.40972222222222227</v>
      </c>
      <c r="M1862" s="2">
        <v>0.47916666666666669</v>
      </c>
      <c r="N1862" s="6">
        <f t="shared" si="116"/>
        <v>9</v>
      </c>
      <c r="O1862" s="6">
        <f t="shared" si="117"/>
        <v>50</v>
      </c>
      <c r="P1862" s="6">
        <f t="shared" si="118"/>
        <v>11</v>
      </c>
      <c r="Q1862" s="6">
        <f t="shared" si="119"/>
        <v>30</v>
      </c>
      <c r="R1862">
        <v>274</v>
      </c>
      <c r="S1862">
        <v>718</v>
      </c>
      <c r="T1862" s="4">
        <v>196.732</v>
      </c>
      <c r="U1862" t="s">
        <v>169</v>
      </c>
      <c r="V1862" t="s">
        <v>169</v>
      </c>
      <c r="W1862" t="s">
        <v>45</v>
      </c>
      <c r="X1862" t="s">
        <v>170</v>
      </c>
      <c r="Y1862" t="s">
        <v>23</v>
      </c>
      <c r="Z1862" t="s">
        <v>37</v>
      </c>
    </row>
    <row r="1863" spans="1:26" x14ac:dyDescent="0.2">
      <c r="A1863" s="1">
        <v>43630</v>
      </c>
      <c r="B1863" t="s">
        <v>94</v>
      </c>
      <c r="C1863" t="s">
        <v>27</v>
      </c>
      <c r="D1863" t="s">
        <v>35</v>
      </c>
      <c r="E1863" t="s">
        <v>319</v>
      </c>
      <c r="F1863" s="3" t="s">
        <v>533</v>
      </c>
      <c r="G1863" s="3">
        <f>WEEKDAY(A1863,2)</f>
        <v>5</v>
      </c>
      <c r="H1863" s="7">
        <f>N1863+O1863/60</f>
        <v>2</v>
      </c>
      <c r="I1863" s="7">
        <f>P1863+Q1863/60</f>
        <v>4.083333333333333</v>
      </c>
      <c r="J1863" s="4">
        <f>IFERROR(VLOOKUP($U1863,TONGHOPVERSION!$A$3:$G$240,6,FALSE),VLOOKUP($B1863,TONGHOPVERSION!$A$3:$G$240,6,FALSE))</f>
        <v>381.62004815649715</v>
      </c>
      <c r="K1863" s="4">
        <f>IFERROR(VLOOKUP($U1863,TONGHOPVERSION!$A$3:$G$240,7,FALSE),VLOOKUP($B1863,TONGHOPVERSION!$A$3:$G$240,7,FALSE))</f>
        <v>329.70071085785668</v>
      </c>
      <c r="L1863" s="2">
        <v>8.3333333333333329E-2</v>
      </c>
      <c r="M1863" s="2">
        <v>0.17013888888888887</v>
      </c>
      <c r="N1863" s="6">
        <f t="shared" si="116"/>
        <v>2</v>
      </c>
      <c r="O1863" s="6">
        <f t="shared" si="117"/>
        <v>0</v>
      </c>
      <c r="P1863" s="6">
        <f t="shared" si="118"/>
        <v>4</v>
      </c>
      <c r="Q1863" s="6">
        <f t="shared" si="119"/>
        <v>5</v>
      </c>
      <c r="R1863">
        <v>274</v>
      </c>
      <c r="S1863">
        <v>1133</v>
      </c>
      <c r="T1863" s="4">
        <v>310.44200000000001</v>
      </c>
      <c r="U1863" t="s">
        <v>92</v>
      </c>
      <c r="V1863" t="s">
        <v>92</v>
      </c>
      <c r="W1863" t="s">
        <v>92</v>
      </c>
      <c r="X1863" t="s">
        <v>16</v>
      </c>
      <c r="Y1863" t="s">
        <v>30</v>
      </c>
      <c r="Z1863" t="s">
        <v>37</v>
      </c>
    </row>
    <row r="1864" spans="1:26" x14ac:dyDescent="0.2">
      <c r="A1864" s="1">
        <v>43630</v>
      </c>
      <c r="B1864" t="s">
        <v>557</v>
      </c>
      <c r="C1864" t="s">
        <v>27</v>
      </c>
      <c r="D1864" t="s">
        <v>144</v>
      </c>
      <c r="E1864" t="s">
        <v>556</v>
      </c>
      <c r="F1864" s="3" t="s">
        <v>533</v>
      </c>
      <c r="G1864" s="3">
        <f>WEEKDAY(A1864,2)</f>
        <v>5</v>
      </c>
      <c r="H1864" s="7">
        <f>N1864+O1864/60</f>
        <v>17.25</v>
      </c>
      <c r="I1864" s="7">
        <f>P1864+Q1864/60</f>
        <v>22.333333333333332</v>
      </c>
      <c r="J1864" s="4">
        <f>IFERROR(VLOOKUP($U1864,TONGHOPVERSION!$A$3:$G$240,6,FALSE),VLOOKUP($B1864,TONGHOPVERSION!$A$3:$G$240,6,FALSE))</f>
        <v>1262.8791112553388</v>
      </c>
      <c r="K1864" s="4">
        <f>IFERROR(VLOOKUP($U1864,TONGHOPVERSION!$A$3:$G$240,7,FALSE),VLOOKUP($B1864,TONGHOPVERSION!$A$3:$G$240,7,FALSE))</f>
        <v>751.87721357593648</v>
      </c>
      <c r="L1864" s="2">
        <v>0.71875</v>
      </c>
      <c r="M1864" s="2">
        <v>0.93055555555555547</v>
      </c>
      <c r="N1864" s="6">
        <f t="shared" si="116"/>
        <v>17</v>
      </c>
      <c r="O1864" s="6">
        <f t="shared" si="117"/>
        <v>15</v>
      </c>
      <c r="P1864" s="6">
        <f t="shared" si="118"/>
        <v>22</v>
      </c>
      <c r="Q1864" s="6">
        <f t="shared" si="119"/>
        <v>20</v>
      </c>
      <c r="R1864">
        <v>274</v>
      </c>
      <c r="S1864">
        <v>3906</v>
      </c>
      <c r="T1864" s="4">
        <v>1070.2439999999999</v>
      </c>
      <c r="U1864" t="s">
        <v>557</v>
      </c>
      <c r="V1864" t="s">
        <v>557</v>
      </c>
      <c r="W1864" t="s">
        <v>21</v>
      </c>
      <c r="X1864" t="s">
        <v>145</v>
      </c>
      <c r="Y1864" t="s">
        <v>23</v>
      </c>
      <c r="Z1864" t="s">
        <v>37</v>
      </c>
    </row>
    <row r="1865" spans="1:26" x14ac:dyDescent="0.2">
      <c r="A1865" s="1">
        <v>43630</v>
      </c>
      <c r="B1865" t="s">
        <v>709</v>
      </c>
      <c r="C1865" t="s">
        <v>35</v>
      </c>
      <c r="D1865" t="s">
        <v>239</v>
      </c>
      <c r="E1865" t="s">
        <v>708</v>
      </c>
      <c r="F1865" s="3" t="s">
        <v>533</v>
      </c>
      <c r="G1865" s="3">
        <f>WEEKDAY(A1865,2)</f>
        <v>5</v>
      </c>
      <c r="H1865" s="7">
        <f>N1865+O1865/60</f>
        <v>3.1666666666666665</v>
      </c>
      <c r="I1865" s="7">
        <f>P1865+Q1865/60</f>
        <v>6.75</v>
      </c>
      <c r="J1865" s="4">
        <f>IFERROR(VLOOKUP($U1865,TONGHOPVERSION!$A$3:$G$240,6,FALSE),VLOOKUP($B1865,TONGHOPVERSION!$A$3:$G$240,6,FALSE))</f>
        <v>607.52041782763956</v>
      </c>
      <c r="K1865" s="4">
        <f>IFERROR(VLOOKUP($U1865,TONGHOPVERSION!$A$3:$G$240,7,FALSE),VLOOKUP($B1865,TONGHOPVERSION!$A$3:$G$240,7,FALSE))</f>
        <v>611.50800115662446</v>
      </c>
      <c r="L1865" s="2">
        <v>0.13194444444444445</v>
      </c>
      <c r="M1865" s="2">
        <v>0.28125</v>
      </c>
      <c r="N1865" s="6">
        <f t="shared" si="116"/>
        <v>3</v>
      </c>
      <c r="O1865" s="6">
        <f t="shared" si="117"/>
        <v>10</v>
      </c>
      <c r="P1865" s="6">
        <f t="shared" si="118"/>
        <v>6</v>
      </c>
      <c r="Q1865" s="6">
        <f t="shared" si="119"/>
        <v>45</v>
      </c>
      <c r="R1865">
        <v>274</v>
      </c>
      <c r="S1865">
        <v>2342</v>
      </c>
      <c r="T1865" s="4">
        <v>641.70799999999997</v>
      </c>
      <c r="U1865" t="s">
        <v>709</v>
      </c>
      <c r="V1865" t="s">
        <v>709</v>
      </c>
      <c r="W1865" t="s">
        <v>21</v>
      </c>
      <c r="X1865" t="s">
        <v>197</v>
      </c>
      <c r="Y1865" t="s">
        <v>23</v>
      </c>
      <c r="Z1865" t="s">
        <v>37</v>
      </c>
    </row>
    <row r="1866" spans="1:26" x14ac:dyDescent="0.2">
      <c r="A1866" s="1">
        <v>43630</v>
      </c>
      <c r="B1866" t="s">
        <v>92</v>
      </c>
      <c r="C1866" t="s">
        <v>35</v>
      </c>
      <c r="D1866" t="s">
        <v>27</v>
      </c>
      <c r="E1866" t="s">
        <v>690</v>
      </c>
      <c r="F1866" s="3" t="s">
        <v>533</v>
      </c>
      <c r="G1866" s="3">
        <f>WEEKDAY(A1866,2)</f>
        <v>5</v>
      </c>
      <c r="H1866" s="7">
        <f>N1866+O1866/60</f>
        <v>12.5</v>
      </c>
      <c r="I1866" s="7">
        <f>P1866+Q1866/60</f>
        <v>14.75</v>
      </c>
      <c r="J1866" s="4">
        <f>IFERROR(VLOOKUP($U1866,TONGHOPVERSION!$A$3:$G$240,6,FALSE),VLOOKUP($B1866,TONGHOPVERSION!$A$3:$G$240,6,FALSE))</f>
        <v>381.62004815649715</v>
      </c>
      <c r="K1866" s="4">
        <f>IFERROR(VLOOKUP($U1866,TONGHOPVERSION!$A$3:$G$240,7,FALSE),VLOOKUP($B1866,TONGHOPVERSION!$A$3:$G$240,7,FALSE))</f>
        <v>329.70071085785668</v>
      </c>
      <c r="L1866" s="2">
        <v>0.52083333333333337</v>
      </c>
      <c r="M1866" s="2">
        <v>0.61458333333333337</v>
      </c>
      <c r="N1866" s="6">
        <f t="shared" si="116"/>
        <v>12</v>
      </c>
      <c r="O1866" s="6">
        <f t="shared" si="117"/>
        <v>30</v>
      </c>
      <c r="P1866" s="6">
        <f t="shared" si="118"/>
        <v>14</v>
      </c>
      <c r="Q1866" s="6">
        <f t="shared" si="119"/>
        <v>45</v>
      </c>
      <c r="R1866">
        <v>274</v>
      </c>
      <c r="S1866">
        <v>1133</v>
      </c>
      <c r="T1866" s="4">
        <v>310.44200000000001</v>
      </c>
      <c r="U1866" t="s">
        <v>92</v>
      </c>
      <c r="V1866" t="s">
        <v>92</v>
      </c>
      <c r="W1866" t="s">
        <v>92</v>
      </c>
      <c r="X1866" t="s">
        <v>16</v>
      </c>
      <c r="Y1866" t="s">
        <v>30</v>
      </c>
      <c r="Z1866" t="s">
        <v>37</v>
      </c>
    </row>
    <row r="1867" spans="1:26" x14ac:dyDescent="0.2">
      <c r="A1867" s="1">
        <v>43630</v>
      </c>
      <c r="B1867" t="s">
        <v>712</v>
      </c>
      <c r="C1867" t="s">
        <v>239</v>
      </c>
      <c r="D1867" t="s">
        <v>35</v>
      </c>
      <c r="E1867" t="s">
        <v>711</v>
      </c>
      <c r="F1867" s="3" t="s">
        <v>533</v>
      </c>
      <c r="G1867" s="3">
        <f>WEEKDAY(A1867,2)</f>
        <v>5</v>
      </c>
      <c r="H1867" s="7">
        <f>N1867+O1867/60</f>
        <v>7.75</v>
      </c>
      <c r="I1867" s="7">
        <f>P1867+Q1867/60</f>
        <v>11.5</v>
      </c>
      <c r="J1867" s="4">
        <f>IFERROR(VLOOKUP($U1867,TONGHOPVERSION!$A$3:$G$240,6,FALSE),VLOOKUP($B1867,TONGHOPVERSION!$A$3:$G$240,6,FALSE))</f>
        <v>607.52041782763956</v>
      </c>
      <c r="K1867" s="4">
        <f>IFERROR(VLOOKUP($U1867,TONGHOPVERSION!$A$3:$G$240,7,FALSE),VLOOKUP($B1867,TONGHOPVERSION!$A$3:$G$240,7,FALSE))</f>
        <v>611.50800115662446</v>
      </c>
      <c r="L1867" s="2">
        <v>0.32291666666666669</v>
      </c>
      <c r="M1867" s="2">
        <v>0.47916666666666669</v>
      </c>
      <c r="N1867" s="6">
        <f t="shared" si="116"/>
        <v>7</v>
      </c>
      <c r="O1867" s="6">
        <f t="shared" si="117"/>
        <v>45</v>
      </c>
      <c r="P1867" s="6">
        <f t="shared" si="118"/>
        <v>11</v>
      </c>
      <c r="Q1867" s="6">
        <f t="shared" si="119"/>
        <v>30</v>
      </c>
      <c r="R1867">
        <v>274</v>
      </c>
      <c r="S1867">
        <v>2342</v>
      </c>
      <c r="T1867" s="4">
        <v>641.70799999999997</v>
      </c>
      <c r="U1867" t="s">
        <v>709</v>
      </c>
      <c r="V1867" t="s">
        <v>709</v>
      </c>
      <c r="W1867" t="s">
        <v>21</v>
      </c>
      <c r="X1867" t="s">
        <v>197</v>
      </c>
      <c r="Y1867" t="s">
        <v>23</v>
      </c>
      <c r="Z1867" t="s">
        <v>37</v>
      </c>
    </row>
    <row r="1868" spans="1:26" x14ac:dyDescent="0.2">
      <c r="A1868" s="1">
        <v>43630</v>
      </c>
      <c r="B1868" t="s">
        <v>722</v>
      </c>
      <c r="C1868" t="s">
        <v>27</v>
      </c>
      <c r="D1868" t="s">
        <v>547</v>
      </c>
      <c r="E1868" t="s">
        <v>721</v>
      </c>
      <c r="F1868" s="3" t="s">
        <v>533</v>
      </c>
      <c r="G1868" s="3">
        <f>WEEKDAY(A1868,2)</f>
        <v>5</v>
      </c>
      <c r="H1868" s="7">
        <f>N1868+O1868/60</f>
        <v>17.333333333333332</v>
      </c>
      <c r="I1868" s="7">
        <f>P1868+Q1868/60</f>
        <v>6.916666666666667</v>
      </c>
      <c r="J1868" s="4">
        <f>IFERROR(VLOOKUP($U1868,TONGHOPVERSION!$A$3:$G$240,6,FALSE),VLOOKUP($B1868,TONGHOPVERSION!$A$3:$G$240,6,FALSE))</f>
        <v>2862.826718084445</v>
      </c>
      <c r="K1868" s="4">
        <f>IFERROR(VLOOKUP($U1868,TONGHOPVERSION!$A$3:$G$240,7,FALSE),VLOOKUP($B1868,TONGHOPVERSION!$A$3:$G$240,7,FALSE))</f>
        <v>3312.8098872373275</v>
      </c>
      <c r="L1868" s="2">
        <v>0.72222222222222221</v>
      </c>
      <c r="M1868" s="2">
        <v>0.28819444444444448</v>
      </c>
      <c r="N1868" s="6">
        <f t="shared" si="116"/>
        <v>17</v>
      </c>
      <c r="O1868" s="6">
        <f t="shared" si="117"/>
        <v>20</v>
      </c>
      <c r="P1868" s="6">
        <f t="shared" si="118"/>
        <v>6</v>
      </c>
      <c r="Q1868" s="6">
        <f t="shared" si="119"/>
        <v>55</v>
      </c>
      <c r="R1868">
        <v>274</v>
      </c>
      <c r="S1868">
        <v>10229</v>
      </c>
      <c r="T1868" s="4">
        <v>2802.7460000000001</v>
      </c>
      <c r="U1868" t="s">
        <v>722</v>
      </c>
      <c r="V1868" t="s">
        <v>722</v>
      </c>
      <c r="W1868" t="s">
        <v>535</v>
      </c>
      <c r="X1868" t="s">
        <v>548</v>
      </c>
      <c r="Y1868" t="s">
        <v>23</v>
      </c>
      <c r="Z1868" t="s">
        <v>37</v>
      </c>
    </row>
    <row r="1869" spans="1:26" x14ac:dyDescent="0.2">
      <c r="A1869" s="1">
        <v>43630</v>
      </c>
      <c r="B1869" t="s">
        <v>707</v>
      </c>
      <c r="C1869" t="s">
        <v>547</v>
      </c>
      <c r="D1869" t="s">
        <v>35</v>
      </c>
      <c r="E1869" t="s">
        <v>706</v>
      </c>
      <c r="F1869" s="3" t="s">
        <v>533</v>
      </c>
      <c r="G1869" s="3">
        <f>WEEKDAY(A1869,2)</f>
        <v>5</v>
      </c>
      <c r="H1869" s="7">
        <f>N1869+O1869/60</f>
        <v>10.166666666666666</v>
      </c>
      <c r="I1869" s="7">
        <f>P1869+Q1869/60</f>
        <v>22</v>
      </c>
      <c r="J1869" s="4">
        <f>IFERROR(VLOOKUP($U1869,TONGHOPVERSION!$A$3:$G$240,6,FALSE),VLOOKUP($B1869,TONGHOPVERSION!$A$3:$G$240,6,FALSE))</f>
        <v>2793.2643464443472</v>
      </c>
      <c r="K1869" s="4">
        <f>IFERROR(VLOOKUP($U1869,TONGHOPVERSION!$A$3:$G$240,7,FALSE),VLOOKUP($B1869,TONGHOPVERSION!$A$3:$G$240,7,FALSE))</f>
        <v>3158.3749324071009</v>
      </c>
      <c r="L1869" s="2">
        <v>0.4236111111111111</v>
      </c>
      <c r="M1869" s="2">
        <v>0.91666666666666663</v>
      </c>
      <c r="N1869" s="6">
        <f t="shared" si="116"/>
        <v>10</v>
      </c>
      <c r="O1869" s="6">
        <f t="shared" si="117"/>
        <v>10</v>
      </c>
      <c r="P1869" s="6">
        <f t="shared" si="118"/>
        <v>22</v>
      </c>
      <c r="Q1869" s="6">
        <f t="shared" si="119"/>
        <v>0</v>
      </c>
      <c r="R1869">
        <v>274</v>
      </c>
      <c r="S1869">
        <v>9275</v>
      </c>
      <c r="T1869" s="4">
        <v>2541.35</v>
      </c>
      <c r="U1869" t="s">
        <v>546</v>
      </c>
      <c r="V1869" t="s">
        <v>546</v>
      </c>
      <c r="W1869" t="s">
        <v>535</v>
      </c>
      <c r="X1869" t="s">
        <v>548</v>
      </c>
      <c r="Y1869" t="s">
        <v>23</v>
      </c>
      <c r="Z1869" t="s">
        <v>37</v>
      </c>
    </row>
    <row r="1870" spans="1:26" x14ac:dyDescent="0.2">
      <c r="A1870" s="1">
        <v>43630</v>
      </c>
      <c r="B1870" t="s">
        <v>562</v>
      </c>
      <c r="C1870" t="s">
        <v>35</v>
      </c>
      <c r="D1870" t="s">
        <v>144</v>
      </c>
      <c r="E1870" t="s">
        <v>561</v>
      </c>
      <c r="F1870" s="3" t="s">
        <v>533</v>
      </c>
      <c r="G1870" s="3">
        <f>WEEKDAY(A1870,2)</f>
        <v>5</v>
      </c>
      <c r="H1870" s="7">
        <f>N1870+O1870/60</f>
        <v>17.333333333333332</v>
      </c>
      <c r="I1870" s="7">
        <f>P1870+Q1870/60</f>
        <v>21.666666666666668</v>
      </c>
      <c r="J1870" s="4">
        <f>IFERROR(VLOOKUP($U1870,TONGHOPVERSION!$A$3:$G$240,6,FALSE),VLOOKUP($B1870,TONGHOPVERSION!$A$3:$G$240,6,FALSE))</f>
        <v>1167.1839195</v>
      </c>
      <c r="K1870" s="4">
        <f>IFERROR(VLOOKUP($U1870,TONGHOPVERSION!$A$3:$G$240,7,FALSE),VLOOKUP($B1870,TONGHOPVERSION!$A$3:$G$240,7,FALSE))</f>
        <v>730.30771397736817</v>
      </c>
      <c r="L1870" s="2">
        <v>0.72222222222222221</v>
      </c>
      <c r="M1870" s="2">
        <v>0.90277777777777779</v>
      </c>
      <c r="N1870" s="6">
        <f t="shared" si="116"/>
        <v>17</v>
      </c>
      <c r="O1870" s="6">
        <f t="shared" si="117"/>
        <v>20</v>
      </c>
      <c r="P1870" s="6">
        <f t="shared" si="118"/>
        <v>21</v>
      </c>
      <c r="Q1870" s="6">
        <f t="shared" si="119"/>
        <v>40</v>
      </c>
      <c r="R1870">
        <v>311</v>
      </c>
      <c r="S1870">
        <v>3236</v>
      </c>
      <c r="T1870" s="4">
        <v>1006.396</v>
      </c>
      <c r="U1870" t="s">
        <v>562</v>
      </c>
      <c r="V1870" t="s">
        <v>562</v>
      </c>
      <c r="W1870" t="s">
        <v>21</v>
      </c>
      <c r="X1870" t="s">
        <v>145</v>
      </c>
      <c r="Y1870" t="s">
        <v>23</v>
      </c>
      <c r="Z1870" t="s">
        <v>37</v>
      </c>
    </row>
    <row r="1871" spans="1:26" x14ac:dyDescent="0.2">
      <c r="A1871" s="1">
        <v>43630</v>
      </c>
      <c r="B1871" t="s">
        <v>92</v>
      </c>
      <c r="C1871" t="s">
        <v>35</v>
      </c>
      <c r="D1871" t="s">
        <v>27</v>
      </c>
      <c r="E1871" t="s">
        <v>574</v>
      </c>
      <c r="F1871" s="3" t="s">
        <v>533</v>
      </c>
      <c r="G1871" s="3">
        <f>WEEKDAY(A1871,2)</f>
        <v>5</v>
      </c>
      <c r="H1871" s="7">
        <f>N1871+O1871/60</f>
        <v>10</v>
      </c>
      <c r="I1871" s="7">
        <f>P1871+Q1871/60</f>
        <v>12.25</v>
      </c>
      <c r="J1871" s="4">
        <f>IFERROR(VLOOKUP($U1871,TONGHOPVERSION!$A$3:$G$240,6,FALSE),VLOOKUP($B1871,TONGHOPVERSION!$A$3:$G$240,6,FALSE))</f>
        <v>381.62004815649715</v>
      </c>
      <c r="K1871" s="4">
        <f>IFERROR(VLOOKUP($U1871,TONGHOPVERSION!$A$3:$G$240,7,FALSE),VLOOKUP($B1871,TONGHOPVERSION!$A$3:$G$240,7,FALSE))</f>
        <v>329.70071085785668</v>
      </c>
      <c r="L1871" s="2">
        <v>0.41666666666666669</v>
      </c>
      <c r="M1871" s="2">
        <v>0.51041666666666663</v>
      </c>
      <c r="N1871" s="6">
        <f t="shared" si="116"/>
        <v>10</v>
      </c>
      <c r="O1871" s="6">
        <f t="shared" si="117"/>
        <v>0</v>
      </c>
      <c r="P1871" s="6">
        <f t="shared" si="118"/>
        <v>12</v>
      </c>
      <c r="Q1871" s="6">
        <f t="shared" si="119"/>
        <v>15</v>
      </c>
      <c r="R1871">
        <v>311</v>
      </c>
      <c r="S1871">
        <v>1133</v>
      </c>
      <c r="T1871" s="4">
        <v>352.363</v>
      </c>
      <c r="U1871" t="s">
        <v>92</v>
      </c>
      <c r="V1871" t="s">
        <v>92</v>
      </c>
      <c r="W1871" t="s">
        <v>92</v>
      </c>
      <c r="X1871" t="s">
        <v>16</v>
      </c>
      <c r="Y1871" t="s">
        <v>30</v>
      </c>
      <c r="Z1871" t="s">
        <v>37</v>
      </c>
    </row>
    <row r="1872" spans="1:26" x14ac:dyDescent="0.2">
      <c r="A1872" s="1">
        <v>43630</v>
      </c>
      <c r="B1872" t="s">
        <v>568</v>
      </c>
      <c r="C1872" t="s">
        <v>144</v>
      </c>
      <c r="D1872" t="s">
        <v>35</v>
      </c>
      <c r="E1872" t="s">
        <v>567</v>
      </c>
      <c r="F1872" s="3" t="s">
        <v>533</v>
      </c>
      <c r="G1872" s="3">
        <f>WEEKDAY(A1872,2)</f>
        <v>5</v>
      </c>
      <c r="H1872" s="7">
        <f>N1872+O1872/60</f>
        <v>1.5</v>
      </c>
      <c r="I1872" s="7">
        <f>P1872+Q1872/60</f>
        <v>6.666666666666667</v>
      </c>
      <c r="J1872" s="4">
        <f>IFERROR(VLOOKUP($U1872,TONGHOPVERSION!$A$3:$G$240,6,FALSE),VLOOKUP($B1872,TONGHOPVERSION!$A$3:$G$240,6,FALSE))</f>
        <v>1167.1839195</v>
      </c>
      <c r="K1872" s="4">
        <f>IFERROR(VLOOKUP($U1872,TONGHOPVERSION!$A$3:$G$240,7,FALSE),VLOOKUP($B1872,TONGHOPVERSION!$A$3:$G$240,7,FALSE))</f>
        <v>730.30771397736817</v>
      </c>
      <c r="L1872" s="2">
        <v>6.25E-2</v>
      </c>
      <c r="M1872" s="2">
        <v>0.27777777777777779</v>
      </c>
      <c r="N1872" s="6">
        <f t="shared" si="116"/>
        <v>1</v>
      </c>
      <c r="O1872" s="6">
        <f t="shared" si="117"/>
        <v>30</v>
      </c>
      <c r="P1872" s="6">
        <f t="shared" si="118"/>
        <v>6</v>
      </c>
      <c r="Q1872" s="6">
        <f t="shared" si="119"/>
        <v>40</v>
      </c>
      <c r="R1872">
        <v>311</v>
      </c>
      <c r="S1872">
        <v>3236</v>
      </c>
      <c r="T1872" s="4">
        <v>1006.396</v>
      </c>
      <c r="U1872" t="s">
        <v>562</v>
      </c>
      <c r="V1872" t="s">
        <v>562</v>
      </c>
      <c r="W1872" t="s">
        <v>21</v>
      </c>
      <c r="X1872" t="s">
        <v>145</v>
      </c>
      <c r="Y1872" t="s">
        <v>23</v>
      </c>
      <c r="Z1872" t="s">
        <v>37</v>
      </c>
    </row>
    <row r="1873" spans="1:26" x14ac:dyDescent="0.2">
      <c r="A1873" s="1">
        <v>43630</v>
      </c>
      <c r="B1873" t="s">
        <v>94</v>
      </c>
      <c r="C1873" t="s">
        <v>27</v>
      </c>
      <c r="D1873" t="s">
        <v>35</v>
      </c>
      <c r="E1873" t="s">
        <v>331</v>
      </c>
      <c r="F1873" s="3" t="s">
        <v>533</v>
      </c>
      <c r="G1873" s="3">
        <f>WEEKDAY(A1873,2)</f>
        <v>5</v>
      </c>
      <c r="H1873" s="7">
        <f>N1873+O1873/60</f>
        <v>13</v>
      </c>
      <c r="I1873" s="7">
        <f>P1873+Q1873/60</f>
        <v>15.166666666666666</v>
      </c>
      <c r="J1873" s="4">
        <f>IFERROR(VLOOKUP($U1873,TONGHOPVERSION!$A$3:$G$240,6,FALSE),VLOOKUP($B1873,TONGHOPVERSION!$A$3:$G$240,6,FALSE))</f>
        <v>381.62004815649715</v>
      </c>
      <c r="K1873" s="4">
        <f>IFERROR(VLOOKUP($U1873,TONGHOPVERSION!$A$3:$G$240,7,FALSE),VLOOKUP($B1873,TONGHOPVERSION!$A$3:$G$240,7,FALSE))</f>
        <v>329.70071085785668</v>
      </c>
      <c r="L1873" s="2">
        <v>0.54166666666666663</v>
      </c>
      <c r="M1873" s="2">
        <v>0.63194444444444442</v>
      </c>
      <c r="N1873" s="6">
        <f t="shared" si="116"/>
        <v>13</v>
      </c>
      <c r="O1873" s="6">
        <f t="shared" si="117"/>
        <v>0</v>
      </c>
      <c r="P1873" s="6">
        <f t="shared" si="118"/>
        <v>15</v>
      </c>
      <c r="Q1873" s="6">
        <f t="shared" si="119"/>
        <v>10</v>
      </c>
      <c r="R1873">
        <v>311</v>
      </c>
      <c r="S1873">
        <v>1133</v>
      </c>
      <c r="T1873" s="4">
        <v>352.363</v>
      </c>
      <c r="U1873" t="s">
        <v>92</v>
      </c>
      <c r="V1873" t="s">
        <v>92</v>
      </c>
      <c r="W1873" t="s">
        <v>92</v>
      </c>
      <c r="X1873" t="s">
        <v>16</v>
      </c>
      <c r="Y1873" t="s">
        <v>30</v>
      </c>
      <c r="Z1873" t="s">
        <v>37</v>
      </c>
    </row>
    <row r="1874" spans="1:26" x14ac:dyDescent="0.2">
      <c r="A1874" s="1">
        <v>43630</v>
      </c>
      <c r="B1874" t="s">
        <v>92</v>
      </c>
      <c r="C1874" t="s">
        <v>35</v>
      </c>
      <c r="D1874" t="s">
        <v>27</v>
      </c>
      <c r="E1874" t="s">
        <v>328</v>
      </c>
      <c r="F1874" s="3" t="s">
        <v>533</v>
      </c>
      <c r="G1874" s="3">
        <f>WEEKDAY(A1874,2)</f>
        <v>5</v>
      </c>
      <c r="H1874" s="7">
        <f>N1874+O1874/60</f>
        <v>9</v>
      </c>
      <c r="I1874" s="7">
        <f>P1874+Q1874/60</f>
        <v>11.25</v>
      </c>
      <c r="J1874" s="4">
        <f>IFERROR(VLOOKUP($U1874,TONGHOPVERSION!$A$3:$G$240,6,FALSE),VLOOKUP($B1874,TONGHOPVERSION!$A$3:$G$240,6,FALSE))</f>
        <v>381.62004815649715</v>
      </c>
      <c r="K1874" s="4">
        <f>IFERROR(VLOOKUP($U1874,TONGHOPVERSION!$A$3:$G$240,7,FALSE),VLOOKUP($B1874,TONGHOPVERSION!$A$3:$G$240,7,FALSE))</f>
        <v>329.70071085785668</v>
      </c>
      <c r="L1874" s="2">
        <v>0.375</v>
      </c>
      <c r="M1874" s="2">
        <v>0.46875</v>
      </c>
      <c r="N1874" s="6">
        <f t="shared" si="116"/>
        <v>9</v>
      </c>
      <c r="O1874" s="6">
        <f t="shared" si="117"/>
        <v>0</v>
      </c>
      <c r="P1874" s="6">
        <f t="shared" si="118"/>
        <v>11</v>
      </c>
      <c r="Q1874" s="6">
        <f t="shared" si="119"/>
        <v>15</v>
      </c>
      <c r="R1874">
        <v>311</v>
      </c>
      <c r="S1874">
        <v>1133</v>
      </c>
      <c r="T1874" s="4">
        <v>352.363</v>
      </c>
      <c r="U1874" t="s">
        <v>92</v>
      </c>
      <c r="V1874" t="s">
        <v>92</v>
      </c>
      <c r="W1874" t="s">
        <v>92</v>
      </c>
      <c r="X1874" t="s">
        <v>16</v>
      </c>
      <c r="Y1874" t="s">
        <v>30</v>
      </c>
      <c r="Z1874" t="s">
        <v>37</v>
      </c>
    </row>
    <row r="1875" spans="1:26" x14ac:dyDescent="0.2">
      <c r="A1875" s="1">
        <v>43630</v>
      </c>
      <c r="B1875" t="s">
        <v>94</v>
      </c>
      <c r="C1875" t="s">
        <v>27</v>
      </c>
      <c r="D1875" t="s">
        <v>35</v>
      </c>
      <c r="E1875" t="s">
        <v>373</v>
      </c>
      <c r="F1875" s="3" t="s">
        <v>533</v>
      </c>
      <c r="G1875" s="3">
        <f>WEEKDAY(A1875,2)</f>
        <v>5</v>
      </c>
      <c r="H1875" s="7">
        <f>N1875+O1875/60</f>
        <v>5</v>
      </c>
      <c r="I1875" s="7">
        <f>P1875+Q1875/60</f>
        <v>7.083333333333333</v>
      </c>
      <c r="J1875" s="4">
        <f>IFERROR(VLOOKUP($U1875,TONGHOPVERSION!$A$3:$G$240,6,FALSE),VLOOKUP($B1875,TONGHOPVERSION!$A$3:$G$240,6,FALSE))</f>
        <v>381.62004815649715</v>
      </c>
      <c r="K1875" s="4">
        <f>IFERROR(VLOOKUP($U1875,TONGHOPVERSION!$A$3:$G$240,7,FALSE),VLOOKUP($B1875,TONGHOPVERSION!$A$3:$G$240,7,FALSE))</f>
        <v>329.70071085785668</v>
      </c>
      <c r="L1875" s="2">
        <v>0.20833333333333334</v>
      </c>
      <c r="M1875" s="2">
        <v>0.2951388888888889</v>
      </c>
      <c r="N1875" s="6">
        <f t="shared" si="116"/>
        <v>5</v>
      </c>
      <c r="O1875" s="6">
        <f t="shared" si="117"/>
        <v>0</v>
      </c>
      <c r="P1875" s="6">
        <f t="shared" si="118"/>
        <v>7</v>
      </c>
      <c r="Q1875" s="6">
        <f t="shared" si="119"/>
        <v>5</v>
      </c>
      <c r="R1875">
        <v>311</v>
      </c>
      <c r="S1875">
        <v>1133</v>
      </c>
      <c r="T1875" s="4">
        <v>352.363</v>
      </c>
      <c r="U1875" t="s">
        <v>92</v>
      </c>
      <c r="V1875" t="s">
        <v>92</v>
      </c>
      <c r="W1875" t="s">
        <v>92</v>
      </c>
      <c r="X1875" t="s">
        <v>16</v>
      </c>
      <c r="Y1875" t="s">
        <v>30</v>
      </c>
      <c r="Z1875" t="s">
        <v>37</v>
      </c>
    </row>
    <row r="1876" spans="1:26" x14ac:dyDescent="0.2">
      <c r="A1876" s="1">
        <v>43630</v>
      </c>
      <c r="B1876" t="s">
        <v>94</v>
      </c>
      <c r="C1876" t="s">
        <v>27</v>
      </c>
      <c r="D1876" t="s">
        <v>35</v>
      </c>
      <c r="E1876" t="s">
        <v>805</v>
      </c>
      <c r="F1876" s="3" t="s">
        <v>533</v>
      </c>
      <c r="G1876" s="3">
        <f>WEEKDAY(A1876,2)</f>
        <v>5</v>
      </c>
      <c r="H1876" s="7">
        <f>N1876+O1876/60</f>
        <v>14.5</v>
      </c>
      <c r="I1876" s="7">
        <f>P1876+Q1876/60</f>
        <v>16.583333333333332</v>
      </c>
      <c r="J1876" s="4">
        <f>IFERROR(VLOOKUP($U1876,TONGHOPVERSION!$A$3:$G$240,6,FALSE),VLOOKUP($B1876,TONGHOPVERSION!$A$3:$G$240,6,FALSE))</f>
        <v>381.62004815649715</v>
      </c>
      <c r="K1876" s="4">
        <f>IFERROR(VLOOKUP($U1876,TONGHOPVERSION!$A$3:$G$240,7,FALSE),VLOOKUP($B1876,TONGHOPVERSION!$A$3:$G$240,7,FALSE))</f>
        <v>329.70071085785668</v>
      </c>
      <c r="L1876" s="2">
        <v>0.60416666666666663</v>
      </c>
      <c r="M1876" s="2">
        <v>0.69097222222222221</v>
      </c>
      <c r="N1876" s="6">
        <f t="shared" si="116"/>
        <v>14</v>
      </c>
      <c r="O1876" s="6">
        <f t="shared" si="117"/>
        <v>30</v>
      </c>
      <c r="P1876" s="6">
        <f t="shared" si="118"/>
        <v>16</v>
      </c>
      <c r="Q1876" s="6">
        <f t="shared" si="119"/>
        <v>35</v>
      </c>
      <c r="R1876">
        <v>311</v>
      </c>
      <c r="S1876">
        <v>1133</v>
      </c>
      <c r="T1876" s="4">
        <v>352.363</v>
      </c>
      <c r="U1876" t="s">
        <v>92</v>
      </c>
      <c r="V1876" t="s">
        <v>92</v>
      </c>
      <c r="W1876" t="s">
        <v>92</v>
      </c>
      <c r="X1876" t="s">
        <v>16</v>
      </c>
      <c r="Y1876" t="s">
        <v>30</v>
      </c>
      <c r="Z1876" t="s">
        <v>37</v>
      </c>
    </row>
    <row r="1877" spans="1:26" x14ac:dyDescent="0.2">
      <c r="A1877" s="1">
        <v>43630</v>
      </c>
      <c r="B1877" t="s">
        <v>579</v>
      </c>
      <c r="C1877" t="s">
        <v>27</v>
      </c>
      <c r="D1877" t="s">
        <v>534</v>
      </c>
      <c r="E1877" t="s">
        <v>713</v>
      </c>
      <c r="F1877" s="3" t="s">
        <v>533</v>
      </c>
      <c r="G1877" s="3">
        <f>WEEKDAY(A1877,2)</f>
        <v>5</v>
      </c>
      <c r="H1877" s="7">
        <f>N1877+O1877/60</f>
        <v>15.333333333333334</v>
      </c>
      <c r="I1877" s="7">
        <f>P1877+Q1877/60</f>
        <v>4.5</v>
      </c>
      <c r="J1877" s="4">
        <f>IFERROR(VLOOKUP($U1877,TONGHOPVERSION!$A$3:$G$240,6,FALSE),VLOOKUP($B1877,TONGHOPVERSION!$A$3:$G$240,6,FALSE))</f>
        <v>2887.9737059333333</v>
      </c>
      <c r="K1877" s="4">
        <f>IFERROR(VLOOKUP($U1877,TONGHOPVERSION!$A$3:$G$240,7,FALSE),VLOOKUP($B1877,TONGHOPVERSION!$A$3:$G$240,7,FALSE))</f>
        <v>3683.8633695487197</v>
      </c>
      <c r="L1877" s="2">
        <v>0.63888888888888895</v>
      </c>
      <c r="M1877" s="2">
        <v>0.1875</v>
      </c>
      <c r="N1877" s="6">
        <f t="shared" si="116"/>
        <v>15</v>
      </c>
      <c r="O1877" s="6">
        <f t="shared" si="117"/>
        <v>20</v>
      </c>
      <c r="P1877" s="6">
        <f t="shared" si="118"/>
        <v>4</v>
      </c>
      <c r="Q1877" s="6">
        <f t="shared" si="119"/>
        <v>30</v>
      </c>
      <c r="R1877">
        <v>274</v>
      </c>
      <c r="S1877">
        <v>9666</v>
      </c>
      <c r="T1877" s="4">
        <v>2648.4839999999999</v>
      </c>
      <c r="U1877" t="s">
        <v>579</v>
      </c>
      <c r="V1877" t="s">
        <v>579</v>
      </c>
      <c r="W1877" t="s">
        <v>535</v>
      </c>
      <c r="X1877" t="s">
        <v>536</v>
      </c>
      <c r="Y1877" t="s">
        <v>23</v>
      </c>
      <c r="Z1877" t="s">
        <v>37</v>
      </c>
    </row>
    <row r="1878" spans="1:26" x14ac:dyDescent="0.2">
      <c r="A1878" s="1">
        <v>43630</v>
      </c>
      <c r="B1878" t="s">
        <v>559</v>
      </c>
      <c r="C1878" t="s">
        <v>539</v>
      </c>
      <c r="D1878" t="s">
        <v>27</v>
      </c>
      <c r="E1878" t="s">
        <v>558</v>
      </c>
      <c r="F1878" s="3" t="s">
        <v>533</v>
      </c>
      <c r="G1878" s="3">
        <f>WEEKDAY(A1878,2)</f>
        <v>5</v>
      </c>
      <c r="H1878" s="7">
        <f>N1878+O1878/60</f>
        <v>0.25</v>
      </c>
      <c r="I1878" s="7">
        <f>P1878+Q1878/60</f>
        <v>9.3333333333333339</v>
      </c>
      <c r="J1878" s="4">
        <f>IFERROR(VLOOKUP($U1878,TONGHOPVERSION!$A$3:$G$240,6,FALSE),VLOOKUP($B1878,TONGHOPVERSION!$A$3:$G$240,6,FALSE))</f>
        <v>2174.0844660030534</v>
      </c>
      <c r="K1878" s="4">
        <f>IFERROR(VLOOKUP($U1878,TONGHOPVERSION!$A$3:$G$240,7,FALSE),VLOOKUP($B1878,TONGHOPVERSION!$A$3:$G$240,7,FALSE))</f>
        <v>2175.806312320286</v>
      </c>
      <c r="L1878" s="2">
        <v>1.0416666666666666E-2</v>
      </c>
      <c r="M1878" s="2">
        <v>0.3888888888888889</v>
      </c>
      <c r="N1878" s="6">
        <f t="shared" si="116"/>
        <v>0</v>
      </c>
      <c r="O1878" s="6">
        <f t="shared" si="117"/>
        <v>15</v>
      </c>
      <c r="P1878" s="6">
        <f t="shared" si="118"/>
        <v>9</v>
      </c>
      <c r="Q1878" s="6">
        <f t="shared" si="119"/>
        <v>20</v>
      </c>
      <c r="R1878">
        <v>274</v>
      </c>
      <c r="S1878">
        <v>6833</v>
      </c>
      <c r="T1878" s="4">
        <v>1872.242</v>
      </c>
      <c r="U1878" t="s">
        <v>560</v>
      </c>
      <c r="V1878" t="s">
        <v>560</v>
      </c>
      <c r="W1878" t="s">
        <v>541</v>
      </c>
      <c r="X1878" t="s">
        <v>542</v>
      </c>
      <c r="Y1878" t="s">
        <v>23</v>
      </c>
      <c r="Z1878" t="s">
        <v>37</v>
      </c>
    </row>
    <row r="1879" spans="1:26" x14ac:dyDescent="0.2">
      <c r="A1879" s="1">
        <v>43630</v>
      </c>
      <c r="B1879" t="s">
        <v>540</v>
      </c>
      <c r="C1879" t="s">
        <v>35</v>
      </c>
      <c r="D1879" t="s">
        <v>539</v>
      </c>
      <c r="E1879" t="s">
        <v>710</v>
      </c>
      <c r="F1879" s="3" t="s">
        <v>533</v>
      </c>
      <c r="G1879" s="3">
        <f>WEEKDAY(A1879,2)</f>
        <v>5</v>
      </c>
      <c r="H1879" s="7">
        <f>N1879+O1879/60</f>
        <v>16.75</v>
      </c>
      <c r="I1879" s="7">
        <f>P1879+Q1879/60</f>
        <v>2.25</v>
      </c>
      <c r="J1879" s="4">
        <f>IFERROR(VLOOKUP($U1879,TONGHOPVERSION!$A$3:$G$240,6,FALSE),VLOOKUP($B1879,TONGHOPVERSION!$A$3:$G$240,6,FALSE))</f>
        <v>2131.5541476187504</v>
      </c>
      <c r="K1879" s="4">
        <f>IFERROR(VLOOKUP($U1879,TONGHOPVERSION!$A$3:$G$240,7,FALSE),VLOOKUP($B1879,TONGHOPVERSION!$A$3:$G$240,7,FALSE))</f>
        <v>2429.8321357713371</v>
      </c>
      <c r="L1879" s="2">
        <v>0.69791666666666663</v>
      </c>
      <c r="M1879" s="2">
        <v>9.375E-2</v>
      </c>
      <c r="N1879" s="6">
        <f t="shared" si="116"/>
        <v>16</v>
      </c>
      <c r="O1879" s="6">
        <f t="shared" si="117"/>
        <v>45</v>
      </c>
      <c r="P1879" s="6">
        <f t="shared" si="118"/>
        <v>2</v>
      </c>
      <c r="Q1879" s="6">
        <f t="shared" si="119"/>
        <v>15</v>
      </c>
      <c r="R1879">
        <v>274</v>
      </c>
      <c r="S1879">
        <v>7749</v>
      </c>
      <c r="T1879" s="4">
        <v>2123.2260000000001</v>
      </c>
      <c r="U1879" t="s">
        <v>540</v>
      </c>
      <c r="V1879" t="s">
        <v>540</v>
      </c>
      <c r="W1879" t="s">
        <v>541</v>
      </c>
      <c r="X1879" t="s">
        <v>542</v>
      </c>
      <c r="Y1879" t="s">
        <v>23</v>
      </c>
      <c r="Z1879" t="s">
        <v>37</v>
      </c>
    </row>
    <row r="1880" spans="1:26" x14ac:dyDescent="0.2">
      <c r="A1880" s="1">
        <v>43630</v>
      </c>
      <c r="B1880" t="s">
        <v>571</v>
      </c>
      <c r="C1880" t="s">
        <v>144</v>
      </c>
      <c r="D1880" t="s">
        <v>27</v>
      </c>
      <c r="E1880" t="s">
        <v>570</v>
      </c>
      <c r="F1880" s="3" t="s">
        <v>533</v>
      </c>
      <c r="G1880" s="3">
        <f>WEEKDAY(A1880,2)</f>
        <v>5</v>
      </c>
      <c r="H1880" s="7">
        <f>N1880+O1880/60</f>
        <v>1.5</v>
      </c>
      <c r="I1880" s="7">
        <f>P1880+Q1880/60</f>
        <v>7.25</v>
      </c>
      <c r="J1880" s="4">
        <f>IFERROR(VLOOKUP($U1880,TONGHOPVERSION!$A$3:$G$240,6,FALSE),VLOOKUP($B1880,TONGHOPVERSION!$A$3:$G$240,6,FALSE))</f>
        <v>1262.8791112553388</v>
      </c>
      <c r="K1880" s="4">
        <f>IFERROR(VLOOKUP($U1880,TONGHOPVERSION!$A$3:$G$240,7,FALSE),VLOOKUP($B1880,TONGHOPVERSION!$A$3:$G$240,7,FALSE))</f>
        <v>751.87721357593648</v>
      </c>
      <c r="L1880" s="2">
        <v>6.25E-2</v>
      </c>
      <c r="M1880" s="2">
        <v>0.30208333333333331</v>
      </c>
      <c r="N1880" s="6">
        <f t="shared" si="116"/>
        <v>1</v>
      </c>
      <c r="O1880" s="6">
        <f t="shared" si="117"/>
        <v>30</v>
      </c>
      <c r="P1880" s="6">
        <f t="shared" si="118"/>
        <v>7</v>
      </c>
      <c r="Q1880" s="6">
        <f t="shared" si="119"/>
        <v>15</v>
      </c>
      <c r="R1880">
        <v>274</v>
      </c>
      <c r="S1880">
        <v>3906</v>
      </c>
      <c r="T1880" s="4">
        <v>1070.2439999999999</v>
      </c>
      <c r="U1880" t="s">
        <v>557</v>
      </c>
      <c r="V1880" t="s">
        <v>557</v>
      </c>
      <c r="W1880" t="s">
        <v>21</v>
      </c>
      <c r="X1880" t="s">
        <v>145</v>
      </c>
      <c r="Y1880" t="s">
        <v>23</v>
      </c>
      <c r="Z1880" t="s">
        <v>37</v>
      </c>
    </row>
    <row r="1881" spans="1:26" x14ac:dyDescent="0.2">
      <c r="A1881" s="1">
        <v>43630</v>
      </c>
      <c r="B1881" t="s">
        <v>94</v>
      </c>
      <c r="C1881" t="s">
        <v>27</v>
      </c>
      <c r="D1881" t="s">
        <v>35</v>
      </c>
      <c r="E1881" t="s">
        <v>572</v>
      </c>
      <c r="F1881" s="3" t="s">
        <v>533</v>
      </c>
      <c r="G1881" s="3">
        <f>WEEKDAY(A1881,2)</f>
        <v>5</v>
      </c>
      <c r="H1881" s="7">
        <f>N1881+O1881/60</f>
        <v>9</v>
      </c>
      <c r="I1881" s="7">
        <f>P1881+Q1881/60</f>
        <v>11.083333333333334</v>
      </c>
      <c r="J1881" s="4">
        <f>IFERROR(VLOOKUP($U1881,TONGHOPVERSION!$A$3:$G$240,6,FALSE),VLOOKUP($B1881,TONGHOPVERSION!$A$3:$G$240,6,FALSE))</f>
        <v>381.62004815649715</v>
      </c>
      <c r="K1881" s="4">
        <f>IFERROR(VLOOKUP($U1881,TONGHOPVERSION!$A$3:$G$240,7,FALSE),VLOOKUP($B1881,TONGHOPVERSION!$A$3:$G$240,7,FALSE))</f>
        <v>329.70071085785668</v>
      </c>
      <c r="L1881" s="2">
        <v>0.375</v>
      </c>
      <c r="M1881" s="2">
        <v>0.46180555555555558</v>
      </c>
      <c r="N1881" s="6">
        <f t="shared" si="116"/>
        <v>9</v>
      </c>
      <c r="O1881" s="6">
        <f t="shared" si="117"/>
        <v>0</v>
      </c>
      <c r="P1881" s="6">
        <f t="shared" si="118"/>
        <v>11</v>
      </c>
      <c r="Q1881" s="6">
        <f t="shared" si="119"/>
        <v>5</v>
      </c>
      <c r="R1881">
        <v>274</v>
      </c>
      <c r="S1881">
        <v>1133</v>
      </c>
      <c r="T1881" s="4">
        <v>310.44200000000001</v>
      </c>
      <c r="U1881" t="s">
        <v>92</v>
      </c>
      <c r="V1881" t="s">
        <v>92</v>
      </c>
      <c r="W1881" t="s">
        <v>92</v>
      </c>
      <c r="X1881" t="s">
        <v>16</v>
      </c>
      <c r="Y1881" t="s">
        <v>30</v>
      </c>
      <c r="Z1881" t="s">
        <v>37</v>
      </c>
    </row>
    <row r="1882" spans="1:26" x14ac:dyDescent="0.2">
      <c r="A1882" s="1">
        <v>43630</v>
      </c>
      <c r="B1882" t="s">
        <v>532</v>
      </c>
      <c r="C1882" t="s">
        <v>35</v>
      </c>
      <c r="D1882" t="s">
        <v>534</v>
      </c>
      <c r="E1882" t="s">
        <v>531</v>
      </c>
      <c r="F1882" s="3" t="s">
        <v>533</v>
      </c>
      <c r="G1882" s="3">
        <f>WEEKDAY(A1882,2)</f>
        <v>5</v>
      </c>
      <c r="H1882" s="7">
        <f>N1882+O1882/60</f>
        <v>16.083333333333332</v>
      </c>
      <c r="I1882" s="7">
        <f>P1882+Q1882/60</f>
        <v>4</v>
      </c>
      <c r="J1882" s="4">
        <f>IFERROR(VLOOKUP($U1882,TONGHOPVERSION!$A$3:$G$240,6,FALSE),VLOOKUP($B1882,TONGHOPVERSION!$A$3:$G$240,6,FALSE))</f>
        <v>3128.8519361000003</v>
      </c>
      <c r="K1882" s="4">
        <f>IFERROR(VLOOKUP($U1882,TONGHOPVERSION!$A$3:$G$240,7,FALSE),VLOOKUP($B1882,TONGHOPVERSION!$A$3:$G$240,7,FALSE))</f>
        <v>3585.5290256020285</v>
      </c>
      <c r="L1882" s="2">
        <v>0.67013888888888884</v>
      </c>
      <c r="M1882" s="2">
        <v>0.16666666666666666</v>
      </c>
      <c r="N1882" s="6">
        <f t="shared" si="116"/>
        <v>16</v>
      </c>
      <c r="O1882" s="6">
        <f t="shared" si="117"/>
        <v>5</v>
      </c>
      <c r="P1882" s="6">
        <f t="shared" si="118"/>
        <v>4</v>
      </c>
      <c r="Q1882" s="6">
        <f t="shared" si="119"/>
        <v>0</v>
      </c>
      <c r="R1882">
        <v>274</v>
      </c>
      <c r="S1882">
        <v>8747</v>
      </c>
      <c r="T1882" s="4">
        <v>2396.6779999999999</v>
      </c>
      <c r="U1882" t="s">
        <v>532</v>
      </c>
      <c r="V1882" t="s">
        <v>532</v>
      </c>
      <c r="W1882" t="s">
        <v>535</v>
      </c>
      <c r="X1882" t="s">
        <v>536</v>
      </c>
      <c r="Y1882" t="s">
        <v>23</v>
      </c>
      <c r="Z1882" t="s">
        <v>37</v>
      </c>
    </row>
    <row r="1883" spans="1:26" x14ac:dyDescent="0.2">
      <c r="A1883" s="1">
        <v>43630</v>
      </c>
      <c r="B1883" t="s">
        <v>544</v>
      </c>
      <c r="C1883" t="s">
        <v>35</v>
      </c>
      <c r="D1883" t="s">
        <v>262</v>
      </c>
      <c r="E1883" t="s">
        <v>543</v>
      </c>
      <c r="F1883" s="3" t="s">
        <v>533</v>
      </c>
      <c r="G1883" s="3">
        <f>WEEKDAY(A1883,2)</f>
        <v>5</v>
      </c>
      <c r="H1883" s="7">
        <f>N1883+O1883/60</f>
        <v>3.4166666666666665</v>
      </c>
      <c r="I1883" s="7">
        <f>P1883+Q1883/60</f>
        <v>7.583333333333333</v>
      </c>
      <c r="J1883" s="4">
        <f>IFERROR(VLOOKUP($U1883,TONGHOPVERSION!$A$3:$G$240,6,FALSE),VLOOKUP($B1883,TONGHOPVERSION!$A$3:$G$240,6,FALSE))</f>
        <v>747.44583446486399</v>
      </c>
      <c r="K1883" s="4">
        <f>IFERROR(VLOOKUP($U1883,TONGHOPVERSION!$A$3:$G$240,7,FALSE),VLOOKUP($B1883,TONGHOPVERSION!$A$3:$G$240,7,FALSE))</f>
        <v>706.65951962199745</v>
      </c>
      <c r="L1883" s="2">
        <v>0.1423611111111111</v>
      </c>
      <c r="M1883" s="2">
        <v>0.31597222222222221</v>
      </c>
      <c r="N1883" s="6">
        <f t="shared" si="116"/>
        <v>3</v>
      </c>
      <c r="O1883" s="6">
        <f t="shared" si="117"/>
        <v>25</v>
      </c>
      <c r="P1883" s="6">
        <f t="shared" si="118"/>
        <v>7</v>
      </c>
      <c r="Q1883" s="6">
        <f t="shared" si="119"/>
        <v>35</v>
      </c>
      <c r="R1883">
        <v>274</v>
      </c>
      <c r="S1883">
        <v>2691</v>
      </c>
      <c r="T1883" s="4">
        <v>737.33399999999995</v>
      </c>
      <c r="U1883" t="s">
        <v>544</v>
      </c>
      <c r="V1883" t="s">
        <v>544</v>
      </c>
      <c r="W1883" t="s">
        <v>21</v>
      </c>
      <c r="X1883" t="s">
        <v>22</v>
      </c>
      <c r="Y1883" t="s">
        <v>23</v>
      </c>
      <c r="Z1883" t="s">
        <v>37</v>
      </c>
    </row>
    <row r="1884" spans="1:26" x14ac:dyDescent="0.2">
      <c r="A1884" s="1">
        <v>43630</v>
      </c>
      <c r="B1884" t="s">
        <v>550</v>
      </c>
      <c r="C1884" t="s">
        <v>262</v>
      </c>
      <c r="D1884" t="s">
        <v>35</v>
      </c>
      <c r="E1884" t="s">
        <v>549</v>
      </c>
      <c r="F1884" s="3" t="s">
        <v>533</v>
      </c>
      <c r="G1884" s="3">
        <f>WEEKDAY(A1884,2)</f>
        <v>5</v>
      </c>
      <c r="H1884" s="7">
        <f>N1884+O1884/60</f>
        <v>9.0833333333333339</v>
      </c>
      <c r="I1884" s="7">
        <f>P1884+Q1884/60</f>
        <v>13.75</v>
      </c>
      <c r="J1884" s="4">
        <f>IFERROR(VLOOKUP($U1884,TONGHOPVERSION!$A$3:$G$240,6,FALSE),VLOOKUP($B1884,TONGHOPVERSION!$A$3:$G$240,6,FALSE))</f>
        <v>747.44583446486399</v>
      </c>
      <c r="K1884" s="4">
        <f>IFERROR(VLOOKUP($U1884,TONGHOPVERSION!$A$3:$G$240,7,FALSE),VLOOKUP($B1884,TONGHOPVERSION!$A$3:$G$240,7,FALSE))</f>
        <v>706.65951962199745</v>
      </c>
      <c r="L1884" s="2">
        <v>0.37847222222222227</v>
      </c>
      <c r="M1884" s="2">
        <v>0.57291666666666663</v>
      </c>
      <c r="N1884" s="6">
        <f t="shared" si="116"/>
        <v>9</v>
      </c>
      <c r="O1884" s="6">
        <f t="shared" si="117"/>
        <v>5</v>
      </c>
      <c r="P1884" s="6">
        <f t="shared" si="118"/>
        <v>13</v>
      </c>
      <c r="Q1884" s="6">
        <f t="shared" si="119"/>
        <v>45</v>
      </c>
      <c r="R1884">
        <v>274</v>
      </c>
      <c r="S1884">
        <v>2691</v>
      </c>
      <c r="T1884" s="4">
        <v>737.33399999999995</v>
      </c>
      <c r="U1884" t="s">
        <v>544</v>
      </c>
      <c r="V1884" t="s">
        <v>544</v>
      </c>
      <c r="W1884" t="s">
        <v>21</v>
      </c>
      <c r="X1884" t="s">
        <v>22</v>
      </c>
      <c r="Y1884" t="s">
        <v>23</v>
      </c>
      <c r="Z1884" t="s">
        <v>37</v>
      </c>
    </row>
    <row r="1885" spans="1:26" x14ac:dyDescent="0.2">
      <c r="A1885" s="1">
        <v>43630</v>
      </c>
      <c r="B1885" t="s">
        <v>92</v>
      </c>
      <c r="C1885" t="s">
        <v>35</v>
      </c>
      <c r="D1885" t="s">
        <v>27</v>
      </c>
      <c r="E1885" t="s">
        <v>622</v>
      </c>
      <c r="F1885" s="3" t="s">
        <v>533</v>
      </c>
      <c r="G1885" s="3">
        <f>WEEKDAY(A1885,2)</f>
        <v>5</v>
      </c>
      <c r="H1885" s="7">
        <f>N1885+O1885/60</f>
        <v>10.5</v>
      </c>
      <c r="I1885" s="7">
        <f>P1885+Q1885/60</f>
        <v>12.75</v>
      </c>
      <c r="J1885" s="4">
        <f>IFERROR(VLOOKUP($U1885,TONGHOPVERSION!$A$3:$G$240,6,FALSE),VLOOKUP($B1885,TONGHOPVERSION!$A$3:$G$240,6,FALSE))</f>
        <v>381.62004815649715</v>
      </c>
      <c r="K1885" s="4">
        <f>IFERROR(VLOOKUP($U1885,TONGHOPVERSION!$A$3:$G$240,7,FALSE),VLOOKUP($B1885,TONGHOPVERSION!$A$3:$G$240,7,FALSE))</f>
        <v>329.70071085785668</v>
      </c>
      <c r="L1885" s="2">
        <v>0.4375</v>
      </c>
      <c r="M1885" s="2">
        <v>0.53125</v>
      </c>
      <c r="N1885" s="6">
        <f t="shared" si="116"/>
        <v>10</v>
      </c>
      <c r="O1885" s="6">
        <f t="shared" si="117"/>
        <v>30</v>
      </c>
      <c r="P1885" s="6">
        <f t="shared" si="118"/>
        <v>12</v>
      </c>
      <c r="Q1885" s="6">
        <f t="shared" si="119"/>
        <v>45</v>
      </c>
      <c r="R1885">
        <v>274</v>
      </c>
      <c r="S1885">
        <v>1133</v>
      </c>
      <c r="T1885" s="4">
        <v>310.44200000000001</v>
      </c>
      <c r="U1885" t="s">
        <v>92</v>
      </c>
      <c r="V1885" t="s">
        <v>92</v>
      </c>
      <c r="W1885" t="s">
        <v>92</v>
      </c>
      <c r="X1885" t="s">
        <v>16</v>
      </c>
      <c r="Y1885" t="s">
        <v>30</v>
      </c>
      <c r="Z1885" t="s">
        <v>37</v>
      </c>
    </row>
    <row r="1886" spans="1:26" x14ac:dyDescent="0.2">
      <c r="A1886" s="1">
        <v>43630</v>
      </c>
      <c r="B1886" t="s">
        <v>92</v>
      </c>
      <c r="C1886" t="s">
        <v>35</v>
      </c>
      <c r="D1886" t="s">
        <v>27</v>
      </c>
      <c r="E1886" t="s">
        <v>564</v>
      </c>
      <c r="F1886" s="3" t="s">
        <v>533</v>
      </c>
      <c r="G1886" s="3">
        <f>WEEKDAY(A1886,2)</f>
        <v>5</v>
      </c>
      <c r="H1886" s="7">
        <f>N1886+O1886/60</f>
        <v>1</v>
      </c>
      <c r="I1886" s="7">
        <f>P1886+Q1886/60</f>
        <v>3.1666666666666665</v>
      </c>
      <c r="J1886" s="4">
        <f>IFERROR(VLOOKUP($U1886,TONGHOPVERSION!$A$3:$G$240,6,FALSE),VLOOKUP($B1886,TONGHOPVERSION!$A$3:$G$240,6,FALSE))</f>
        <v>381.62004815649715</v>
      </c>
      <c r="K1886" s="4">
        <f>IFERROR(VLOOKUP($U1886,TONGHOPVERSION!$A$3:$G$240,7,FALSE),VLOOKUP($B1886,TONGHOPVERSION!$A$3:$G$240,7,FALSE))</f>
        <v>329.70071085785668</v>
      </c>
      <c r="L1886" s="2">
        <v>4.1666666666666664E-2</v>
      </c>
      <c r="M1886" s="2">
        <v>0.13194444444444445</v>
      </c>
      <c r="N1886" s="6">
        <f t="shared" si="116"/>
        <v>1</v>
      </c>
      <c r="O1886" s="6">
        <f t="shared" si="117"/>
        <v>0</v>
      </c>
      <c r="P1886" s="6">
        <f t="shared" si="118"/>
        <v>3</v>
      </c>
      <c r="Q1886" s="6">
        <f t="shared" si="119"/>
        <v>10</v>
      </c>
      <c r="R1886">
        <v>274</v>
      </c>
      <c r="S1886">
        <v>1133</v>
      </c>
      <c r="T1886" s="4">
        <v>310.44200000000001</v>
      </c>
      <c r="U1886" t="s">
        <v>92</v>
      </c>
      <c r="V1886" t="s">
        <v>92</v>
      </c>
      <c r="W1886" t="s">
        <v>92</v>
      </c>
      <c r="X1886" t="s">
        <v>16</v>
      </c>
      <c r="Y1886" t="s">
        <v>30</v>
      </c>
      <c r="Z1886" t="s">
        <v>37</v>
      </c>
    </row>
    <row r="1887" spans="1:26" x14ac:dyDescent="0.2">
      <c r="A1887" s="1">
        <v>43630</v>
      </c>
      <c r="B1887" t="s">
        <v>94</v>
      </c>
      <c r="C1887" t="s">
        <v>27</v>
      </c>
      <c r="D1887" t="s">
        <v>35</v>
      </c>
      <c r="E1887" t="s">
        <v>565</v>
      </c>
      <c r="F1887" s="3" t="s">
        <v>533</v>
      </c>
      <c r="G1887" s="3">
        <f>WEEKDAY(A1887,2)</f>
        <v>5</v>
      </c>
      <c r="H1887" s="7">
        <f>N1887+O1887/60</f>
        <v>7</v>
      </c>
      <c r="I1887" s="7">
        <f>P1887+Q1887/60</f>
        <v>9.0833333333333339</v>
      </c>
      <c r="J1887" s="4">
        <f>IFERROR(VLOOKUP($U1887,TONGHOPVERSION!$A$3:$G$240,6,FALSE),VLOOKUP($B1887,TONGHOPVERSION!$A$3:$G$240,6,FALSE))</f>
        <v>381.62004815649715</v>
      </c>
      <c r="K1887" s="4">
        <f>IFERROR(VLOOKUP($U1887,TONGHOPVERSION!$A$3:$G$240,7,FALSE),VLOOKUP($B1887,TONGHOPVERSION!$A$3:$G$240,7,FALSE))</f>
        <v>329.70071085785668</v>
      </c>
      <c r="L1887" s="2">
        <v>0.29166666666666669</v>
      </c>
      <c r="M1887" s="2">
        <v>0.37847222222222227</v>
      </c>
      <c r="N1887" s="6">
        <f t="shared" si="116"/>
        <v>7</v>
      </c>
      <c r="O1887" s="6">
        <f t="shared" si="117"/>
        <v>0</v>
      </c>
      <c r="P1887" s="6">
        <f t="shared" si="118"/>
        <v>9</v>
      </c>
      <c r="Q1887" s="6">
        <f t="shared" si="119"/>
        <v>5</v>
      </c>
      <c r="R1887">
        <v>274</v>
      </c>
      <c r="S1887">
        <v>1133</v>
      </c>
      <c r="T1887" s="4">
        <v>310.44200000000001</v>
      </c>
      <c r="U1887" t="s">
        <v>92</v>
      </c>
      <c r="V1887" t="s">
        <v>92</v>
      </c>
      <c r="W1887" t="s">
        <v>92</v>
      </c>
      <c r="X1887" t="s">
        <v>16</v>
      </c>
      <c r="Y1887" t="s">
        <v>30</v>
      </c>
      <c r="Z1887" t="s">
        <v>37</v>
      </c>
    </row>
    <row r="1888" spans="1:26" x14ac:dyDescent="0.2">
      <c r="A1888" s="1">
        <v>43630</v>
      </c>
      <c r="B1888" t="s">
        <v>560</v>
      </c>
      <c r="C1888" t="s">
        <v>27</v>
      </c>
      <c r="D1888" t="s">
        <v>539</v>
      </c>
      <c r="E1888" t="s">
        <v>576</v>
      </c>
      <c r="F1888" s="3" t="s">
        <v>533</v>
      </c>
      <c r="G1888" s="3">
        <f>WEEKDAY(A1888,2)</f>
        <v>5</v>
      </c>
      <c r="H1888" s="7">
        <f>N1888+O1888/60</f>
        <v>13.75</v>
      </c>
      <c r="I1888" s="7">
        <f>P1888+Q1888/60</f>
        <v>22.25</v>
      </c>
      <c r="J1888" s="4">
        <f>IFERROR(VLOOKUP($U1888,TONGHOPVERSION!$A$3:$G$240,6,FALSE),VLOOKUP($B1888,TONGHOPVERSION!$A$3:$G$240,6,FALSE))</f>
        <v>2174.0844660030534</v>
      </c>
      <c r="K1888" s="4">
        <f>IFERROR(VLOOKUP($U1888,TONGHOPVERSION!$A$3:$G$240,7,FALSE),VLOOKUP($B1888,TONGHOPVERSION!$A$3:$G$240,7,FALSE))</f>
        <v>2175.806312320286</v>
      </c>
      <c r="L1888" s="2">
        <v>0.57291666666666663</v>
      </c>
      <c r="M1888" s="2">
        <v>0.92708333333333337</v>
      </c>
      <c r="N1888" s="6">
        <f t="shared" si="116"/>
        <v>13</v>
      </c>
      <c r="O1888" s="6">
        <f t="shared" si="117"/>
        <v>45</v>
      </c>
      <c r="P1888" s="6">
        <f t="shared" si="118"/>
        <v>22</v>
      </c>
      <c r="Q1888" s="6">
        <f t="shared" si="119"/>
        <v>15</v>
      </c>
      <c r="R1888">
        <v>274</v>
      </c>
      <c r="S1888">
        <v>6833</v>
      </c>
      <c r="T1888" s="4">
        <v>1872.242</v>
      </c>
      <c r="U1888" t="s">
        <v>560</v>
      </c>
      <c r="V1888" t="s">
        <v>560</v>
      </c>
      <c r="W1888" t="s">
        <v>541</v>
      </c>
      <c r="X1888" t="s">
        <v>542</v>
      </c>
      <c r="Y1888" t="s">
        <v>23</v>
      </c>
      <c r="Z1888" t="s">
        <v>37</v>
      </c>
    </row>
    <row r="1889" spans="1:26" x14ac:dyDescent="0.2">
      <c r="A1889" s="1">
        <v>43630</v>
      </c>
      <c r="B1889" t="s">
        <v>544</v>
      </c>
      <c r="C1889" t="s">
        <v>35</v>
      </c>
      <c r="D1889" t="s">
        <v>262</v>
      </c>
      <c r="E1889" t="s">
        <v>636</v>
      </c>
      <c r="F1889" s="3" t="s">
        <v>582</v>
      </c>
      <c r="G1889" s="3">
        <f>WEEKDAY(A1889,2)</f>
        <v>5</v>
      </c>
      <c r="H1889" s="7">
        <f>N1889+O1889/60</f>
        <v>16.916666666666668</v>
      </c>
      <c r="I1889" s="7">
        <f>P1889+Q1889/60</f>
        <v>21.083333333333332</v>
      </c>
      <c r="J1889" s="4">
        <f>IFERROR(VLOOKUP($U1889,TONGHOPVERSION!$A$3:$G$240,6,FALSE),VLOOKUP($B1889,TONGHOPVERSION!$A$3:$G$240,6,FALSE))</f>
        <v>747.44583446486399</v>
      </c>
      <c r="K1889" s="4">
        <f>IFERROR(VLOOKUP($U1889,TONGHOPVERSION!$A$3:$G$240,7,FALSE),VLOOKUP($B1889,TONGHOPVERSION!$A$3:$G$240,7,FALSE))</f>
        <v>706.65951962199745</v>
      </c>
      <c r="L1889" s="2">
        <v>0.70486111111111116</v>
      </c>
      <c r="M1889" s="2">
        <v>0.87847222222222221</v>
      </c>
      <c r="N1889" s="6">
        <f t="shared" si="116"/>
        <v>16</v>
      </c>
      <c r="O1889" s="6">
        <f t="shared" si="117"/>
        <v>55</v>
      </c>
      <c r="P1889" s="6">
        <f t="shared" si="118"/>
        <v>21</v>
      </c>
      <c r="Q1889" s="6">
        <f t="shared" si="119"/>
        <v>5</v>
      </c>
      <c r="R1889">
        <v>305</v>
      </c>
      <c r="S1889">
        <v>2691</v>
      </c>
      <c r="T1889" s="4">
        <v>820.755</v>
      </c>
      <c r="U1889" t="s">
        <v>544</v>
      </c>
      <c r="V1889" t="s">
        <v>544</v>
      </c>
      <c r="W1889" t="s">
        <v>21</v>
      </c>
      <c r="X1889" t="s">
        <v>22</v>
      </c>
      <c r="Y1889" t="s">
        <v>23</v>
      </c>
      <c r="Z1889" t="s">
        <v>37</v>
      </c>
    </row>
    <row r="1890" spans="1:26" x14ac:dyDescent="0.2">
      <c r="A1890" s="1">
        <v>43630</v>
      </c>
      <c r="B1890" t="s">
        <v>92</v>
      </c>
      <c r="C1890" t="s">
        <v>35</v>
      </c>
      <c r="D1890" t="s">
        <v>27</v>
      </c>
      <c r="E1890" t="s">
        <v>600</v>
      </c>
      <c r="F1890" s="3" t="s">
        <v>582</v>
      </c>
      <c r="G1890" s="3">
        <f>WEEKDAY(A1890,2)</f>
        <v>5</v>
      </c>
      <c r="H1890" s="7">
        <f>N1890+O1890/60</f>
        <v>8</v>
      </c>
      <c r="I1890" s="7">
        <f>P1890+Q1890/60</f>
        <v>10.25</v>
      </c>
      <c r="J1890" s="4">
        <f>IFERROR(VLOOKUP($U1890,TONGHOPVERSION!$A$3:$G$240,6,FALSE),VLOOKUP($B1890,TONGHOPVERSION!$A$3:$G$240,6,FALSE))</f>
        <v>381.62004815649715</v>
      </c>
      <c r="K1890" s="4">
        <f>IFERROR(VLOOKUP($U1890,TONGHOPVERSION!$A$3:$G$240,7,FALSE),VLOOKUP($B1890,TONGHOPVERSION!$A$3:$G$240,7,FALSE))</f>
        <v>329.70071085785668</v>
      </c>
      <c r="L1890" s="2">
        <v>0.33333333333333331</v>
      </c>
      <c r="M1890" s="2">
        <v>0.42708333333333331</v>
      </c>
      <c r="N1890" s="6">
        <f t="shared" si="116"/>
        <v>8</v>
      </c>
      <c r="O1890" s="6">
        <f t="shared" si="117"/>
        <v>0</v>
      </c>
      <c r="P1890" s="6">
        <f t="shared" si="118"/>
        <v>10</v>
      </c>
      <c r="Q1890" s="6">
        <f t="shared" si="119"/>
        <v>15</v>
      </c>
      <c r="R1890">
        <v>305</v>
      </c>
      <c r="S1890">
        <v>1133</v>
      </c>
      <c r="T1890" s="4">
        <v>345.565</v>
      </c>
      <c r="U1890" t="s">
        <v>92</v>
      </c>
      <c r="V1890" t="s">
        <v>92</v>
      </c>
      <c r="W1890" t="s">
        <v>92</v>
      </c>
      <c r="X1890" t="s">
        <v>16</v>
      </c>
      <c r="Y1890" t="s">
        <v>30</v>
      </c>
      <c r="Z1890" t="s">
        <v>37</v>
      </c>
    </row>
    <row r="1891" spans="1:26" x14ac:dyDescent="0.2">
      <c r="A1891" s="1">
        <v>43630</v>
      </c>
      <c r="B1891" t="s">
        <v>602</v>
      </c>
      <c r="C1891" t="s">
        <v>165</v>
      </c>
      <c r="D1891" t="s">
        <v>35</v>
      </c>
      <c r="E1891" t="s">
        <v>601</v>
      </c>
      <c r="F1891" s="3" t="s">
        <v>582</v>
      </c>
      <c r="G1891" s="3">
        <f>WEEKDAY(A1891,2)</f>
        <v>5</v>
      </c>
      <c r="H1891" s="7">
        <f>N1891+O1891/60</f>
        <v>1.25</v>
      </c>
      <c r="I1891" s="7">
        <f>P1891+Q1891/60</f>
        <v>6.666666666666667</v>
      </c>
      <c r="J1891" s="4">
        <f>IFERROR(VLOOKUP($U1891,TONGHOPVERSION!$A$3:$G$240,6,FALSE),VLOOKUP($B1891,TONGHOPVERSION!$A$3:$G$240,6,FALSE))</f>
        <v>1067.6217643437499</v>
      </c>
      <c r="K1891" s="4">
        <f>IFERROR(VLOOKUP($U1891,TONGHOPVERSION!$A$3:$G$240,7,FALSE),VLOOKUP($B1891,TONGHOPVERSION!$A$3:$G$240,7,FALSE))</f>
        <v>926.75196564777127</v>
      </c>
      <c r="L1891" s="2">
        <v>5.2083333333333336E-2</v>
      </c>
      <c r="M1891" s="2">
        <v>0.27777777777777779</v>
      </c>
      <c r="N1891" s="6">
        <f t="shared" si="116"/>
        <v>1</v>
      </c>
      <c r="O1891" s="6">
        <f t="shared" si="117"/>
        <v>15</v>
      </c>
      <c r="P1891" s="6">
        <f t="shared" si="118"/>
        <v>6</v>
      </c>
      <c r="Q1891" s="6">
        <f t="shared" si="119"/>
        <v>40</v>
      </c>
      <c r="R1891">
        <v>305</v>
      </c>
      <c r="S1891">
        <v>3388</v>
      </c>
      <c r="T1891" s="4">
        <v>1033.3399999999999</v>
      </c>
      <c r="U1891" t="s">
        <v>603</v>
      </c>
      <c r="V1891" t="s">
        <v>603</v>
      </c>
      <c r="W1891" t="s">
        <v>21</v>
      </c>
      <c r="X1891" t="s">
        <v>145</v>
      </c>
      <c r="Y1891" t="s">
        <v>23</v>
      </c>
      <c r="Z1891" t="s">
        <v>37</v>
      </c>
    </row>
    <row r="1892" spans="1:26" x14ac:dyDescent="0.2">
      <c r="A1892" s="1">
        <v>43630</v>
      </c>
      <c r="B1892" t="s">
        <v>94</v>
      </c>
      <c r="C1892" t="s">
        <v>27</v>
      </c>
      <c r="D1892" t="s">
        <v>35</v>
      </c>
      <c r="E1892" t="s">
        <v>604</v>
      </c>
      <c r="F1892" s="3" t="s">
        <v>582</v>
      </c>
      <c r="G1892" s="3">
        <f>WEEKDAY(A1892,2)</f>
        <v>5</v>
      </c>
      <c r="H1892" s="7">
        <f>N1892+O1892/60</f>
        <v>12</v>
      </c>
      <c r="I1892" s="7">
        <f>P1892+Q1892/60</f>
        <v>14.083333333333334</v>
      </c>
      <c r="J1892" s="4">
        <f>IFERROR(VLOOKUP($U1892,TONGHOPVERSION!$A$3:$G$240,6,FALSE),VLOOKUP($B1892,TONGHOPVERSION!$A$3:$G$240,6,FALSE))</f>
        <v>381.62004815649715</v>
      </c>
      <c r="K1892" s="4">
        <f>IFERROR(VLOOKUP($U1892,TONGHOPVERSION!$A$3:$G$240,7,FALSE),VLOOKUP($B1892,TONGHOPVERSION!$A$3:$G$240,7,FALSE))</f>
        <v>329.70071085785668</v>
      </c>
      <c r="L1892" s="2">
        <v>0.5</v>
      </c>
      <c r="M1892" s="2">
        <v>0.58680555555555558</v>
      </c>
      <c r="N1892" s="6">
        <f t="shared" si="116"/>
        <v>12</v>
      </c>
      <c r="O1892" s="6">
        <f t="shared" si="117"/>
        <v>0</v>
      </c>
      <c r="P1892" s="6">
        <f t="shared" si="118"/>
        <v>14</v>
      </c>
      <c r="Q1892" s="6">
        <f t="shared" si="119"/>
        <v>5</v>
      </c>
      <c r="R1892">
        <v>305</v>
      </c>
      <c r="S1892">
        <v>1133</v>
      </c>
      <c r="T1892" s="4">
        <v>345.565</v>
      </c>
      <c r="U1892" t="s">
        <v>92</v>
      </c>
      <c r="V1892" t="s">
        <v>92</v>
      </c>
      <c r="W1892" t="s">
        <v>92</v>
      </c>
      <c r="X1892" t="s">
        <v>16</v>
      </c>
      <c r="Y1892" t="s">
        <v>30</v>
      </c>
      <c r="Z1892" t="s">
        <v>37</v>
      </c>
    </row>
    <row r="1893" spans="1:26" x14ac:dyDescent="0.2">
      <c r="A1893" s="1">
        <v>43630</v>
      </c>
      <c r="B1893" t="s">
        <v>603</v>
      </c>
      <c r="C1893" t="s">
        <v>35</v>
      </c>
      <c r="D1893" t="s">
        <v>165</v>
      </c>
      <c r="E1893" t="s">
        <v>608</v>
      </c>
      <c r="F1893" s="3" t="s">
        <v>582</v>
      </c>
      <c r="G1893" s="3">
        <f>WEEKDAY(A1893,2)</f>
        <v>5</v>
      </c>
      <c r="H1893" s="7">
        <f>N1893+O1893/60</f>
        <v>17.666666666666668</v>
      </c>
      <c r="I1893" s="7">
        <f>P1893+Q1893/60</f>
        <v>21.916666666666668</v>
      </c>
      <c r="J1893" s="4">
        <f>IFERROR(VLOOKUP($U1893,TONGHOPVERSION!$A$3:$G$240,6,FALSE),VLOOKUP($B1893,TONGHOPVERSION!$A$3:$G$240,6,FALSE))</f>
        <v>1067.6217643437499</v>
      </c>
      <c r="K1893" s="4">
        <f>IFERROR(VLOOKUP($U1893,TONGHOPVERSION!$A$3:$G$240,7,FALSE),VLOOKUP($B1893,TONGHOPVERSION!$A$3:$G$240,7,FALSE))</f>
        <v>926.75196564777127</v>
      </c>
      <c r="L1893" s="2">
        <v>0.73611111111111116</v>
      </c>
      <c r="M1893" s="2">
        <v>0.91319444444444453</v>
      </c>
      <c r="N1893" s="6">
        <f t="shared" si="116"/>
        <v>17</v>
      </c>
      <c r="O1893" s="6">
        <f t="shared" si="117"/>
        <v>40</v>
      </c>
      <c r="P1893" s="6">
        <f t="shared" si="118"/>
        <v>21</v>
      </c>
      <c r="Q1893" s="6">
        <f t="shared" si="119"/>
        <v>55</v>
      </c>
      <c r="R1893">
        <v>305</v>
      </c>
      <c r="S1893">
        <v>3388</v>
      </c>
      <c r="T1893" s="4">
        <v>1033.3399999999999</v>
      </c>
      <c r="U1893" t="s">
        <v>603</v>
      </c>
      <c r="V1893" t="s">
        <v>603</v>
      </c>
      <c r="W1893" t="s">
        <v>21</v>
      </c>
      <c r="X1893" t="s">
        <v>145</v>
      </c>
      <c r="Y1893" t="s">
        <v>23</v>
      </c>
      <c r="Z1893" t="s">
        <v>37</v>
      </c>
    </row>
    <row r="1894" spans="1:26" x14ac:dyDescent="0.2">
      <c r="A1894" s="1">
        <v>43630</v>
      </c>
      <c r="B1894" t="s">
        <v>92</v>
      </c>
      <c r="C1894" t="s">
        <v>35</v>
      </c>
      <c r="D1894" t="s">
        <v>27</v>
      </c>
      <c r="E1894" t="s">
        <v>583</v>
      </c>
      <c r="F1894" s="3" t="s">
        <v>582</v>
      </c>
      <c r="G1894" s="3">
        <f>WEEKDAY(A1894,2)</f>
        <v>5</v>
      </c>
      <c r="H1894" s="7">
        <f>N1894+O1894/60</f>
        <v>7</v>
      </c>
      <c r="I1894" s="7">
        <f>P1894+Q1894/60</f>
        <v>9.25</v>
      </c>
      <c r="J1894" s="4">
        <f>IFERROR(VLOOKUP($U1894,TONGHOPVERSION!$A$3:$G$240,6,FALSE),VLOOKUP($B1894,TONGHOPVERSION!$A$3:$G$240,6,FALSE))</f>
        <v>381.62004815649715</v>
      </c>
      <c r="K1894" s="4">
        <f>IFERROR(VLOOKUP($U1894,TONGHOPVERSION!$A$3:$G$240,7,FALSE),VLOOKUP($B1894,TONGHOPVERSION!$A$3:$G$240,7,FALSE))</f>
        <v>329.70071085785668</v>
      </c>
      <c r="L1894" s="2">
        <v>0.29166666666666669</v>
      </c>
      <c r="M1894" s="2">
        <v>0.38541666666666669</v>
      </c>
      <c r="N1894" s="6">
        <f t="shared" si="116"/>
        <v>7</v>
      </c>
      <c r="O1894" s="6">
        <f t="shared" si="117"/>
        <v>0</v>
      </c>
      <c r="P1894" s="6">
        <f t="shared" si="118"/>
        <v>9</v>
      </c>
      <c r="Q1894" s="6">
        <f t="shared" si="119"/>
        <v>15</v>
      </c>
      <c r="R1894">
        <v>305</v>
      </c>
      <c r="S1894">
        <v>1133</v>
      </c>
      <c r="T1894" s="4">
        <v>345.565</v>
      </c>
      <c r="U1894" t="s">
        <v>92</v>
      </c>
      <c r="V1894" t="s">
        <v>92</v>
      </c>
      <c r="W1894" t="s">
        <v>92</v>
      </c>
      <c r="X1894" t="s">
        <v>16</v>
      </c>
      <c r="Y1894" t="s">
        <v>30</v>
      </c>
      <c r="Z1894" t="s">
        <v>37</v>
      </c>
    </row>
    <row r="1895" spans="1:26" x14ac:dyDescent="0.2">
      <c r="A1895" s="1">
        <v>43630</v>
      </c>
      <c r="B1895" t="s">
        <v>550</v>
      </c>
      <c r="C1895" t="s">
        <v>262</v>
      </c>
      <c r="D1895" t="s">
        <v>35</v>
      </c>
      <c r="E1895" t="s">
        <v>584</v>
      </c>
      <c r="F1895" s="3" t="s">
        <v>582</v>
      </c>
      <c r="G1895" s="3">
        <f>WEEKDAY(A1895,2)</f>
        <v>5</v>
      </c>
      <c r="H1895" s="7">
        <f>N1895+O1895/60</f>
        <v>1.0833333333333333</v>
      </c>
      <c r="I1895" s="7">
        <f>P1895+Q1895/60</f>
        <v>5.75</v>
      </c>
      <c r="J1895" s="4">
        <f>IFERROR(VLOOKUP($U1895,TONGHOPVERSION!$A$3:$G$240,6,FALSE),VLOOKUP($B1895,TONGHOPVERSION!$A$3:$G$240,6,FALSE))</f>
        <v>747.44583446486399</v>
      </c>
      <c r="K1895" s="4">
        <f>IFERROR(VLOOKUP($U1895,TONGHOPVERSION!$A$3:$G$240,7,FALSE),VLOOKUP($B1895,TONGHOPVERSION!$A$3:$G$240,7,FALSE))</f>
        <v>706.65951962199745</v>
      </c>
      <c r="L1895" s="2">
        <v>4.5138888888888888E-2</v>
      </c>
      <c r="M1895" s="2">
        <v>0.23958333333333334</v>
      </c>
      <c r="N1895" s="6">
        <f t="shared" si="116"/>
        <v>1</v>
      </c>
      <c r="O1895" s="6">
        <f t="shared" si="117"/>
        <v>5</v>
      </c>
      <c r="P1895" s="6">
        <f t="shared" si="118"/>
        <v>5</v>
      </c>
      <c r="Q1895" s="6">
        <f t="shared" si="119"/>
        <v>45</v>
      </c>
      <c r="R1895">
        <v>305</v>
      </c>
      <c r="S1895">
        <v>2691</v>
      </c>
      <c r="T1895" s="4">
        <v>820.755</v>
      </c>
      <c r="U1895" t="s">
        <v>544</v>
      </c>
      <c r="V1895" t="s">
        <v>544</v>
      </c>
      <c r="W1895" t="s">
        <v>21</v>
      </c>
      <c r="X1895" t="s">
        <v>22</v>
      </c>
      <c r="Y1895" t="s">
        <v>23</v>
      </c>
      <c r="Z1895" t="s">
        <v>37</v>
      </c>
    </row>
    <row r="1896" spans="1:26" x14ac:dyDescent="0.2">
      <c r="A1896" s="1">
        <v>43630</v>
      </c>
      <c r="B1896" t="s">
        <v>94</v>
      </c>
      <c r="C1896" t="s">
        <v>27</v>
      </c>
      <c r="D1896" t="s">
        <v>35</v>
      </c>
      <c r="E1896" t="s">
        <v>336</v>
      </c>
      <c r="F1896" s="3" t="s">
        <v>582</v>
      </c>
      <c r="G1896" s="3">
        <f>WEEKDAY(A1896,2)</f>
        <v>5</v>
      </c>
      <c r="H1896" s="7">
        <f>N1896+O1896/60</f>
        <v>10</v>
      </c>
      <c r="I1896" s="7">
        <f>P1896+Q1896/60</f>
        <v>12.083333333333334</v>
      </c>
      <c r="J1896" s="4">
        <f>IFERROR(VLOOKUP($U1896,TONGHOPVERSION!$A$3:$G$240,6,FALSE),VLOOKUP($B1896,TONGHOPVERSION!$A$3:$G$240,6,FALSE))</f>
        <v>381.62004815649715</v>
      </c>
      <c r="K1896" s="4">
        <f>IFERROR(VLOOKUP($U1896,TONGHOPVERSION!$A$3:$G$240,7,FALSE),VLOOKUP($B1896,TONGHOPVERSION!$A$3:$G$240,7,FALSE))</f>
        <v>329.70071085785668</v>
      </c>
      <c r="L1896" s="2">
        <v>0.41666666666666669</v>
      </c>
      <c r="M1896" s="2">
        <v>0.50347222222222221</v>
      </c>
      <c r="N1896" s="6">
        <f t="shared" si="116"/>
        <v>10</v>
      </c>
      <c r="O1896" s="6">
        <f t="shared" si="117"/>
        <v>0</v>
      </c>
      <c r="P1896" s="6">
        <f t="shared" si="118"/>
        <v>12</v>
      </c>
      <c r="Q1896" s="6">
        <f t="shared" si="119"/>
        <v>5</v>
      </c>
      <c r="R1896">
        <v>305</v>
      </c>
      <c r="S1896">
        <v>1133</v>
      </c>
      <c r="T1896" s="4">
        <v>345.565</v>
      </c>
      <c r="U1896" t="s">
        <v>92</v>
      </c>
      <c r="V1896" t="s">
        <v>92</v>
      </c>
      <c r="W1896" t="s">
        <v>92</v>
      </c>
      <c r="X1896" t="s">
        <v>16</v>
      </c>
      <c r="Y1896" t="s">
        <v>30</v>
      </c>
      <c r="Z1896" t="s">
        <v>37</v>
      </c>
    </row>
    <row r="1897" spans="1:26" x14ac:dyDescent="0.2">
      <c r="A1897" s="1">
        <v>43630</v>
      </c>
      <c r="B1897" t="s">
        <v>92</v>
      </c>
      <c r="C1897" t="s">
        <v>35</v>
      </c>
      <c r="D1897" t="s">
        <v>27</v>
      </c>
      <c r="E1897" t="s">
        <v>586</v>
      </c>
      <c r="F1897" s="3" t="s">
        <v>582</v>
      </c>
      <c r="G1897" s="3">
        <f>WEEKDAY(A1897,2)</f>
        <v>5</v>
      </c>
      <c r="H1897" s="7">
        <f>N1897+O1897/60</f>
        <v>11</v>
      </c>
      <c r="I1897" s="7">
        <f>P1897+Q1897/60</f>
        <v>13.25</v>
      </c>
      <c r="J1897" s="4">
        <f>IFERROR(VLOOKUP($U1897,TONGHOPVERSION!$A$3:$G$240,6,FALSE),VLOOKUP($B1897,TONGHOPVERSION!$A$3:$G$240,6,FALSE))</f>
        <v>381.62004815649715</v>
      </c>
      <c r="K1897" s="4">
        <f>IFERROR(VLOOKUP($U1897,TONGHOPVERSION!$A$3:$G$240,7,FALSE),VLOOKUP($B1897,TONGHOPVERSION!$A$3:$G$240,7,FALSE))</f>
        <v>329.70071085785668</v>
      </c>
      <c r="L1897" s="2">
        <v>0.45833333333333331</v>
      </c>
      <c r="M1897" s="2">
        <v>0.55208333333333337</v>
      </c>
      <c r="N1897" s="6">
        <f t="shared" si="116"/>
        <v>11</v>
      </c>
      <c r="O1897" s="6">
        <f t="shared" si="117"/>
        <v>0</v>
      </c>
      <c r="P1897" s="6">
        <f t="shared" si="118"/>
        <v>13</v>
      </c>
      <c r="Q1897" s="6">
        <f t="shared" si="119"/>
        <v>15</v>
      </c>
      <c r="R1897">
        <v>305</v>
      </c>
      <c r="S1897">
        <v>1133</v>
      </c>
      <c r="T1897" s="4">
        <v>345.565</v>
      </c>
      <c r="U1897" t="s">
        <v>92</v>
      </c>
      <c r="V1897" t="s">
        <v>92</v>
      </c>
      <c r="W1897" t="s">
        <v>92</v>
      </c>
      <c r="X1897" t="s">
        <v>16</v>
      </c>
      <c r="Y1897" t="s">
        <v>30</v>
      </c>
      <c r="Z1897" t="s">
        <v>37</v>
      </c>
    </row>
    <row r="1898" spans="1:26" x14ac:dyDescent="0.2">
      <c r="A1898" s="1">
        <v>43630</v>
      </c>
      <c r="B1898" t="s">
        <v>321</v>
      </c>
      <c r="C1898" t="s">
        <v>262</v>
      </c>
      <c r="D1898" t="s">
        <v>27</v>
      </c>
      <c r="E1898" t="s">
        <v>587</v>
      </c>
      <c r="F1898" s="3" t="s">
        <v>582</v>
      </c>
      <c r="G1898" s="3">
        <f>WEEKDAY(A1898,2)</f>
        <v>5</v>
      </c>
      <c r="H1898" s="7">
        <f>N1898+O1898/60</f>
        <v>1.25</v>
      </c>
      <c r="I1898" s="7">
        <f>P1898+Q1898/60</f>
        <v>6.5</v>
      </c>
      <c r="J1898" s="4">
        <f>IFERROR(VLOOKUP($U1898,TONGHOPVERSION!$A$3:$G$240,6,FALSE),VLOOKUP($B1898,TONGHOPVERSION!$A$3:$G$240,6,FALSE))</f>
        <v>820.43278345708859</v>
      </c>
      <c r="K1898" s="4">
        <f>IFERROR(VLOOKUP($U1898,TONGHOPVERSION!$A$3:$G$240,7,FALSE),VLOOKUP($B1898,TONGHOPVERSION!$A$3:$G$240,7,FALSE))</f>
        <v>858.33376596507389</v>
      </c>
      <c r="L1898" s="2">
        <v>5.2083333333333336E-2</v>
      </c>
      <c r="M1898" s="2">
        <v>0.27083333333333331</v>
      </c>
      <c r="N1898" s="6">
        <f t="shared" si="116"/>
        <v>1</v>
      </c>
      <c r="O1898" s="6">
        <f t="shared" si="117"/>
        <v>15</v>
      </c>
      <c r="P1898" s="6">
        <f t="shared" si="118"/>
        <v>6</v>
      </c>
      <c r="Q1898" s="6">
        <f t="shared" si="119"/>
        <v>30</v>
      </c>
      <c r="R1898">
        <v>305</v>
      </c>
      <c r="S1898">
        <v>3553</v>
      </c>
      <c r="T1898" s="4">
        <v>1083.665</v>
      </c>
      <c r="U1898" t="s">
        <v>322</v>
      </c>
      <c r="V1898" t="s">
        <v>322</v>
      </c>
      <c r="W1898" t="s">
        <v>21</v>
      </c>
      <c r="X1898" t="s">
        <v>22</v>
      </c>
      <c r="Y1898" t="s">
        <v>23</v>
      </c>
      <c r="Z1898" t="s">
        <v>37</v>
      </c>
    </row>
    <row r="1899" spans="1:26" x14ac:dyDescent="0.2">
      <c r="A1899" s="1">
        <v>43630</v>
      </c>
      <c r="B1899" t="s">
        <v>94</v>
      </c>
      <c r="C1899" t="s">
        <v>27</v>
      </c>
      <c r="D1899" t="s">
        <v>35</v>
      </c>
      <c r="E1899" t="s">
        <v>588</v>
      </c>
      <c r="F1899" s="3" t="s">
        <v>582</v>
      </c>
      <c r="G1899" s="3">
        <f>WEEKDAY(A1899,2)</f>
        <v>5</v>
      </c>
      <c r="H1899" s="7">
        <f>N1899+O1899/60</f>
        <v>8</v>
      </c>
      <c r="I1899" s="7">
        <f>P1899+Q1899/60</f>
        <v>10.083333333333334</v>
      </c>
      <c r="J1899" s="4">
        <f>IFERROR(VLOOKUP($U1899,TONGHOPVERSION!$A$3:$G$240,6,FALSE),VLOOKUP($B1899,TONGHOPVERSION!$A$3:$G$240,6,FALSE))</f>
        <v>381.62004815649715</v>
      </c>
      <c r="K1899" s="4">
        <f>IFERROR(VLOOKUP($U1899,TONGHOPVERSION!$A$3:$G$240,7,FALSE),VLOOKUP($B1899,TONGHOPVERSION!$A$3:$G$240,7,FALSE))</f>
        <v>329.70071085785668</v>
      </c>
      <c r="L1899" s="2">
        <v>0.33333333333333331</v>
      </c>
      <c r="M1899" s="2">
        <v>0.4201388888888889</v>
      </c>
      <c r="N1899" s="6">
        <f t="shared" si="116"/>
        <v>8</v>
      </c>
      <c r="O1899" s="6">
        <f t="shared" si="117"/>
        <v>0</v>
      </c>
      <c r="P1899" s="6">
        <f t="shared" si="118"/>
        <v>10</v>
      </c>
      <c r="Q1899" s="6">
        <f t="shared" si="119"/>
        <v>5</v>
      </c>
      <c r="R1899">
        <v>305</v>
      </c>
      <c r="S1899">
        <v>1133</v>
      </c>
      <c r="T1899" s="4">
        <v>345.565</v>
      </c>
      <c r="U1899" t="s">
        <v>92</v>
      </c>
      <c r="V1899" t="s">
        <v>92</v>
      </c>
      <c r="W1899" t="s">
        <v>92</v>
      </c>
      <c r="X1899" t="s">
        <v>16</v>
      </c>
      <c r="Y1899" t="s">
        <v>30</v>
      </c>
      <c r="Z1899" t="s">
        <v>37</v>
      </c>
    </row>
    <row r="1900" spans="1:26" x14ac:dyDescent="0.2">
      <c r="A1900" s="1">
        <v>43630</v>
      </c>
      <c r="B1900" t="s">
        <v>592</v>
      </c>
      <c r="C1900" t="s">
        <v>27</v>
      </c>
      <c r="D1900" t="s">
        <v>327</v>
      </c>
      <c r="E1900" t="s">
        <v>631</v>
      </c>
      <c r="F1900" s="3" t="s">
        <v>582</v>
      </c>
      <c r="G1900" s="3">
        <f>WEEKDAY(A1900,2)</f>
        <v>5</v>
      </c>
      <c r="H1900" s="7">
        <f>N1900+O1900/60</f>
        <v>17.25</v>
      </c>
      <c r="I1900" s="7">
        <f>P1900+Q1900/60</f>
        <v>22.083333333333332</v>
      </c>
      <c r="J1900" s="4">
        <f>IFERROR(VLOOKUP($U1900,TONGHOPVERSION!$A$3:$G$240,6,FALSE),VLOOKUP($B1900,TONGHOPVERSION!$A$3:$G$240,6,FALSE))</f>
        <v>738.29027600000006</v>
      </c>
      <c r="K1900" s="4">
        <f>IFERROR(VLOOKUP($U1900,TONGHOPVERSION!$A$3:$G$240,7,FALSE),VLOOKUP($B1900,TONGHOPVERSION!$A$3:$G$240,7,FALSE))</f>
        <v>892.40898820173231</v>
      </c>
      <c r="L1900" s="2">
        <v>0.71875</v>
      </c>
      <c r="M1900" s="2">
        <v>0.92013888888888884</v>
      </c>
      <c r="N1900" s="6">
        <f t="shared" si="116"/>
        <v>17</v>
      </c>
      <c r="O1900" s="6">
        <f t="shared" si="117"/>
        <v>15</v>
      </c>
      <c r="P1900" s="6">
        <f t="shared" si="118"/>
        <v>22</v>
      </c>
      <c r="Q1900" s="6">
        <f t="shared" si="119"/>
        <v>5</v>
      </c>
      <c r="R1900">
        <v>305</v>
      </c>
      <c r="S1900">
        <v>3528</v>
      </c>
      <c r="T1900" s="4">
        <v>1076.04</v>
      </c>
      <c r="U1900" t="s">
        <v>592</v>
      </c>
      <c r="V1900" t="s">
        <v>592</v>
      </c>
      <c r="W1900" t="s">
        <v>21</v>
      </c>
      <c r="X1900" t="s">
        <v>22</v>
      </c>
      <c r="Y1900" t="s">
        <v>23</v>
      </c>
      <c r="Z1900" t="s">
        <v>37</v>
      </c>
    </row>
    <row r="1901" spans="1:26" x14ac:dyDescent="0.2">
      <c r="A1901" s="1">
        <v>43630</v>
      </c>
      <c r="B1901" t="s">
        <v>598</v>
      </c>
      <c r="C1901" t="s">
        <v>35</v>
      </c>
      <c r="D1901" t="s">
        <v>597</v>
      </c>
      <c r="E1901" t="s">
        <v>611</v>
      </c>
      <c r="F1901" s="3" t="s">
        <v>582</v>
      </c>
      <c r="G1901" s="3">
        <f>WEEKDAY(A1901,2)</f>
        <v>5</v>
      </c>
      <c r="H1901" s="7">
        <f>N1901+O1901/60</f>
        <v>16.5</v>
      </c>
      <c r="I1901" s="7">
        <f>P1901+Q1901/60</f>
        <v>5</v>
      </c>
      <c r="J1901" s="4">
        <f>IFERROR(VLOOKUP($U1901,TONGHOPVERSION!$A$3:$G$240,6,FALSE),VLOOKUP($B1901,TONGHOPVERSION!$A$3:$G$240,6,FALSE))</f>
        <v>3482.6602030633589</v>
      </c>
      <c r="K1901" s="4">
        <f>IFERROR(VLOOKUP($U1901,TONGHOPVERSION!$A$3:$G$240,7,FALSE),VLOOKUP($B1901,TONGHOPVERSION!$A$3:$G$240,7,FALSE))</f>
        <v>3860.4291571828453</v>
      </c>
      <c r="L1901" s="2">
        <v>0.6875</v>
      </c>
      <c r="M1901" s="2">
        <v>0.20833333333333334</v>
      </c>
      <c r="N1901" s="6">
        <f t="shared" si="116"/>
        <v>16</v>
      </c>
      <c r="O1901" s="6">
        <f t="shared" si="117"/>
        <v>30</v>
      </c>
      <c r="P1901" s="6">
        <f t="shared" si="118"/>
        <v>5</v>
      </c>
      <c r="Q1901" s="6">
        <f t="shared" si="119"/>
        <v>0</v>
      </c>
      <c r="R1901">
        <v>305</v>
      </c>
      <c r="S1901">
        <v>9194</v>
      </c>
      <c r="T1901" s="4">
        <v>2804.17</v>
      </c>
      <c r="U1901" t="s">
        <v>598</v>
      </c>
      <c r="V1901" t="s">
        <v>598</v>
      </c>
      <c r="W1901" t="s">
        <v>535</v>
      </c>
      <c r="X1901" t="s">
        <v>599</v>
      </c>
      <c r="Y1901" t="s">
        <v>23</v>
      </c>
      <c r="Z1901" t="s">
        <v>37</v>
      </c>
    </row>
    <row r="1902" spans="1:26" x14ac:dyDescent="0.2">
      <c r="A1902" s="1">
        <v>43630</v>
      </c>
      <c r="B1902" t="s">
        <v>606</v>
      </c>
      <c r="C1902" t="s">
        <v>35</v>
      </c>
      <c r="D1902" t="s">
        <v>607</v>
      </c>
      <c r="E1902" t="s">
        <v>605</v>
      </c>
      <c r="F1902" s="3" t="s">
        <v>582</v>
      </c>
      <c r="G1902" s="3">
        <f>WEEKDAY(A1902,2)</f>
        <v>5</v>
      </c>
      <c r="H1902" s="7">
        <f>N1902+O1902/60</f>
        <v>1.1666666666666667</v>
      </c>
      <c r="I1902" s="7">
        <f>P1902+Q1902/60</f>
        <v>6.083333333333333</v>
      </c>
      <c r="J1902" s="4">
        <f>IFERROR(VLOOKUP($U1902,TONGHOPVERSION!$A$3:$G$240,6,FALSE),VLOOKUP($B1902,TONGHOPVERSION!$A$3:$G$240,6,FALSE))</f>
        <v>1808.1057318802998</v>
      </c>
      <c r="K1902" s="4">
        <f>IFERROR(VLOOKUP($U1902,TONGHOPVERSION!$A$3:$G$240,7,FALSE),VLOOKUP($B1902,TONGHOPVERSION!$A$3:$G$240,7,FALSE))</f>
        <v>1680.4038390398905</v>
      </c>
      <c r="L1902" s="2">
        <v>4.8611111111111112E-2</v>
      </c>
      <c r="M1902" s="2">
        <v>0.25347222222222221</v>
      </c>
      <c r="N1902" s="6">
        <f t="shared" si="116"/>
        <v>1</v>
      </c>
      <c r="O1902" s="6">
        <f t="shared" si="117"/>
        <v>10</v>
      </c>
      <c r="P1902" s="6">
        <f t="shared" si="118"/>
        <v>6</v>
      </c>
      <c r="Q1902" s="6">
        <f t="shared" si="119"/>
        <v>5</v>
      </c>
      <c r="R1902">
        <v>305</v>
      </c>
      <c r="S1902">
        <v>3666</v>
      </c>
      <c r="T1902" s="4">
        <v>1118.1300000000001</v>
      </c>
      <c r="U1902" t="s">
        <v>606</v>
      </c>
      <c r="V1902" t="s">
        <v>606</v>
      </c>
      <c r="W1902" t="s">
        <v>21</v>
      </c>
      <c r="X1902" t="s">
        <v>145</v>
      </c>
      <c r="Y1902" t="s">
        <v>23</v>
      </c>
      <c r="Z1902" t="s">
        <v>37</v>
      </c>
    </row>
    <row r="1903" spans="1:26" x14ac:dyDescent="0.2">
      <c r="A1903" s="1">
        <v>43630</v>
      </c>
      <c r="B1903" t="s">
        <v>610</v>
      </c>
      <c r="C1903" t="s">
        <v>607</v>
      </c>
      <c r="D1903" t="s">
        <v>35</v>
      </c>
      <c r="E1903" t="s">
        <v>609</v>
      </c>
      <c r="F1903" s="3" t="s">
        <v>582</v>
      </c>
      <c r="G1903" s="3">
        <f>WEEKDAY(A1903,2)</f>
        <v>5</v>
      </c>
      <c r="H1903" s="7">
        <f>N1903+O1903/60</f>
        <v>7.583333333333333</v>
      </c>
      <c r="I1903" s="7">
        <f>P1903+Q1903/60</f>
        <v>13.583333333333334</v>
      </c>
      <c r="J1903" s="4">
        <f>IFERROR(VLOOKUP($U1903,TONGHOPVERSION!$A$3:$G$240,6,FALSE),VLOOKUP($B1903,TONGHOPVERSION!$A$3:$G$240,6,FALSE))</f>
        <v>1808.1057318802998</v>
      </c>
      <c r="K1903" s="4">
        <f>IFERROR(VLOOKUP($U1903,TONGHOPVERSION!$A$3:$G$240,7,FALSE),VLOOKUP($B1903,TONGHOPVERSION!$A$3:$G$240,7,FALSE))</f>
        <v>1680.4038390398905</v>
      </c>
      <c r="L1903" s="2">
        <v>0.31597222222222221</v>
      </c>
      <c r="M1903" s="2">
        <v>0.56597222222222221</v>
      </c>
      <c r="N1903" s="6">
        <f t="shared" si="116"/>
        <v>7</v>
      </c>
      <c r="O1903" s="6">
        <f t="shared" si="117"/>
        <v>35</v>
      </c>
      <c r="P1903" s="6">
        <f t="shared" si="118"/>
        <v>13</v>
      </c>
      <c r="Q1903" s="6">
        <f t="shared" si="119"/>
        <v>35</v>
      </c>
      <c r="R1903">
        <v>305</v>
      </c>
      <c r="S1903">
        <v>3666</v>
      </c>
      <c r="T1903" s="4">
        <v>1118.1300000000001</v>
      </c>
      <c r="U1903" t="s">
        <v>606</v>
      </c>
      <c r="V1903" t="s">
        <v>606</v>
      </c>
      <c r="W1903" t="s">
        <v>21</v>
      </c>
      <c r="X1903" t="s">
        <v>145</v>
      </c>
      <c r="Y1903" t="s">
        <v>23</v>
      </c>
      <c r="Z1903" t="s">
        <v>37</v>
      </c>
    </row>
    <row r="1904" spans="1:26" x14ac:dyDescent="0.2">
      <c r="A1904" s="1">
        <v>43630</v>
      </c>
      <c r="B1904" t="s">
        <v>613</v>
      </c>
      <c r="C1904" t="s">
        <v>35</v>
      </c>
      <c r="D1904" t="s">
        <v>469</v>
      </c>
      <c r="E1904" t="s">
        <v>612</v>
      </c>
      <c r="F1904" s="3" t="s">
        <v>582</v>
      </c>
      <c r="G1904" s="3">
        <f>WEEKDAY(A1904,2)</f>
        <v>5</v>
      </c>
      <c r="H1904" s="7">
        <f>N1904+O1904/60</f>
        <v>3.1666666666666665</v>
      </c>
      <c r="I1904" s="7">
        <f>P1904+Q1904/60</f>
        <v>6.416666666666667</v>
      </c>
      <c r="J1904" s="4">
        <f>IFERROR(VLOOKUP($U1904,TONGHOPVERSION!$A$3:$G$240,6,FALSE),VLOOKUP($B1904,TONGHOPVERSION!$A$3:$G$240,6,FALSE))</f>
        <v>860.26419790248883</v>
      </c>
      <c r="K1904" s="4">
        <f>IFERROR(VLOOKUP($U1904,TONGHOPVERSION!$A$3:$G$240,7,FALSE),VLOOKUP($B1904,TONGHOPVERSION!$A$3:$G$240,7,FALSE))</f>
        <v>566.53295503940694</v>
      </c>
      <c r="L1904" s="2">
        <v>0.13194444444444445</v>
      </c>
      <c r="M1904" s="2">
        <v>0.2673611111111111</v>
      </c>
      <c r="N1904" s="6">
        <f t="shared" si="116"/>
        <v>3</v>
      </c>
      <c r="O1904" s="6">
        <f t="shared" si="117"/>
        <v>10</v>
      </c>
      <c r="P1904" s="6">
        <f t="shared" si="118"/>
        <v>6</v>
      </c>
      <c r="Q1904" s="6">
        <f t="shared" si="119"/>
        <v>25</v>
      </c>
      <c r="R1904">
        <v>305</v>
      </c>
      <c r="S1904">
        <v>1942</v>
      </c>
      <c r="T1904" s="4">
        <v>592.30999999999995</v>
      </c>
      <c r="U1904" t="s">
        <v>613</v>
      </c>
      <c r="V1904" t="s">
        <v>613</v>
      </c>
      <c r="W1904" t="s">
        <v>21</v>
      </c>
      <c r="X1904" t="s">
        <v>197</v>
      </c>
      <c r="Y1904" t="s">
        <v>23</v>
      </c>
      <c r="Z1904" t="s">
        <v>37</v>
      </c>
    </row>
    <row r="1905" spans="1:26" x14ac:dyDescent="0.2">
      <c r="A1905" s="1">
        <v>43630</v>
      </c>
      <c r="B1905" t="s">
        <v>92</v>
      </c>
      <c r="C1905" t="s">
        <v>35</v>
      </c>
      <c r="D1905" t="s">
        <v>27</v>
      </c>
      <c r="E1905" t="s">
        <v>405</v>
      </c>
      <c r="F1905" s="3" t="s">
        <v>582</v>
      </c>
      <c r="G1905" s="3">
        <f>WEEKDAY(A1905,2)</f>
        <v>5</v>
      </c>
      <c r="H1905" s="7">
        <f>N1905+O1905/60</f>
        <v>13</v>
      </c>
      <c r="I1905" s="7">
        <f>P1905+Q1905/60</f>
        <v>15.25</v>
      </c>
      <c r="J1905" s="4">
        <f>IFERROR(VLOOKUP($U1905,TONGHOPVERSION!$A$3:$G$240,6,FALSE),VLOOKUP($B1905,TONGHOPVERSION!$A$3:$G$240,6,FALSE))</f>
        <v>381.62004815649715</v>
      </c>
      <c r="K1905" s="4">
        <f>IFERROR(VLOOKUP($U1905,TONGHOPVERSION!$A$3:$G$240,7,FALSE),VLOOKUP($B1905,TONGHOPVERSION!$A$3:$G$240,7,FALSE))</f>
        <v>329.70071085785668</v>
      </c>
      <c r="L1905" s="2">
        <v>0.54166666666666663</v>
      </c>
      <c r="M1905" s="2">
        <v>0.63541666666666663</v>
      </c>
      <c r="N1905" s="6">
        <f t="shared" si="116"/>
        <v>13</v>
      </c>
      <c r="O1905" s="6">
        <f t="shared" si="117"/>
        <v>0</v>
      </c>
      <c r="P1905" s="6">
        <f t="shared" si="118"/>
        <v>15</v>
      </c>
      <c r="Q1905" s="6">
        <f t="shared" si="119"/>
        <v>15</v>
      </c>
      <c r="R1905">
        <v>305</v>
      </c>
      <c r="S1905">
        <v>1133</v>
      </c>
      <c r="T1905" s="4">
        <v>345.565</v>
      </c>
      <c r="U1905" t="s">
        <v>92</v>
      </c>
      <c r="V1905" t="s">
        <v>92</v>
      </c>
      <c r="W1905" t="s">
        <v>92</v>
      </c>
      <c r="X1905" t="s">
        <v>16</v>
      </c>
      <c r="Y1905" t="s">
        <v>30</v>
      </c>
      <c r="Z1905" t="s">
        <v>37</v>
      </c>
    </row>
    <row r="1906" spans="1:26" x14ac:dyDescent="0.2">
      <c r="A1906" s="1">
        <v>43630</v>
      </c>
      <c r="B1906" t="s">
        <v>615</v>
      </c>
      <c r="C1906" t="s">
        <v>469</v>
      </c>
      <c r="D1906" t="s">
        <v>35</v>
      </c>
      <c r="E1906" t="s">
        <v>614</v>
      </c>
      <c r="F1906" s="3" t="s">
        <v>582</v>
      </c>
      <c r="G1906" s="3">
        <f>WEEKDAY(A1906,2)</f>
        <v>5</v>
      </c>
      <c r="H1906" s="7">
        <f>N1906+O1906/60</f>
        <v>7.833333333333333</v>
      </c>
      <c r="I1906" s="7">
        <f>P1906+Q1906/60</f>
        <v>11.583333333333334</v>
      </c>
      <c r="J1906" s="4">
        <f>IFERROR(VLOOKUP($U1906,TONGHOPVERSION!$A$3:$G$240,6,FALSE),VLOOKUP($B1906,TONGHOPVERSION!$A$3:$G$240,6,FALSE))</f>
        <v>860.26419790248883</v>
      </c>
      <c r="K1906" s="4">
        <f>IFERROR(VLOOKUP($U1906,TONGHOPVERSION!$A$3:$G$240,7,FALSE),VLOOKUP($B1906,TONGHOPVERSION!$A$3:$G$240,7,FALSE))</f>
        <v>566.53295503940694</v>
      </c>
      <c r="L1906" s="2">
        <v>0.3263888888888889</v>
      </c>
      <c r="M1906" s="2">
        <v>0.4826388888888889</v>
      </c>
      <c r="N1906" s="6">
        <f t="shared" si="116"/>
        <v>7</v>
      </c>
      <c r="O1906" s="6">
        <f t="shared" si="117"/>
        <v>50</v>
      </c>
      <c r="P1906" s="6">
        <f t="shared" si="118"/>
        <v>11</v>
      </c>
      <c r="Q1906" s="6">
        <f t="shared" si="119"/>
        <v>35</v>
      </c>
      <c r="R1906">
        <v>305</v>
      </c>
      <c r="S1906">
        <v>1942</v>
      </c>
      <c r="T1906" s="4">
        <v>592.30999999999995</v>
      </c>
      <c r="U1906" t="s">
        <v>613</v>
      </c>
      <c r="V1906" t="s">
        <v>613</v>
      </c>
      <c r="W1906" t="s">
        <v>21</v>
      </c>
      <c r="X1906" t="s">
        <v>197</v>
      </c>
      <c r="Y1906" t="s">
        <v>23</v>
      </c>
      <c r="Z1906" t="s">
        <v>37</v>
      </c>
    </row>
    <row r="1907" spans="1:26" x14ac:dyDescent="0.2">
      <c r="A1907" s="1">
        <v>43630</v>
      </c>
      <c r="B1907" t="s">
        <v>94</v>
      </c>
      <c r="C1907" t="s">
        <v>27</v>
      </c>
      <c r="D1907" t="s">
        <v>35</v>
      </c>
      <c r="E1907" t="s">
        <v>551</v>
      </c>
      <c r="F1907" s="3" t="s">
        <v>582</v>
      </c>
      <c r="G1907" s="3">
        <f>WEEKDAY(A1907,2)</f>
        <v>5</v>
      </c>
      <c r="H1907" s="7">
        <f>N1907+O1907/60</f>
        <v>0</v>
      </c>
      <c r="I1907" s="7">
        <f>P1907+Q1907/60</f>
        <v>2.0833333333333335</v>
      </c>
      <c r="J1907" s="4">
        <f>IFERROR(VLOOKUP($U1907,TONGHOPVERSION!$A$3:$G$240,6,FALSE),VLOOKUP($B1907,TONGHOPVERSION!$A$3:$G$240,6,FALSE))</f>
        <v>381.62004815649715</v>
      </c>
      <c r="K1907" s="4">
        <f>IFERROR(VLOOKUP($U1907,TONGHOPVERSION!$A$3:$G$240,7,FALSE),VLOOKUP($B1907,TONGHOPVERSION!$A$3:$G$240,7,FALSE))</f>
        <v>329.70071085785668</v>
      </c>
      <c r="L1907" s="2">
        <v>0</v>
      </c>
      <c r="M1907" s="2">
        <v>8.6805555555555566E-2</v>
      </c>
      <c r="N1907" s="6">
        <f t="shared" si="116"/>
        <v>0</v>
      </c>
      <c r="O1907" s="6">
        <f t="shared" si="117"/>
        <v>0</v>
      </c>
      <c r="P1907" s="6">
        <f t="shared" si="118"/>
        <v>2</v>
      </c>
      <c r="Q1907" s="6">
        <f t="shared" si="119"/>
        <v>5</v>
      </c>
      <c r="R1907">
        <v>305</v>
      </c>
      <c r="S1907">
        <v>1133</v>
      </c>
      <c r="T1907" s="4">
        <v>345.565</v>
      </c>
      <c r="U1907" t="s">
        <v>92</v>
      </c>
      <c r="V1907" t="s">
        <v>92</v>
      </c>
      <c r="W1907" t="s">
        <v>92</v>
      </c>
      <c r="X1907" t="s">
        <v>16</v>
      </c>
      <c r="Y1907" t="s">
        <v>30</v>
      </c>
      <c r="Z1907" t="s">
        <v>37</v>
      </c>
    </row>
    <row r="1908" spans="1:26" x14ac:dyDescent="0.2">
      <c r="A1908" s="1">
        <v>43630</v>
      </c>
      <c r="B1908" t="s">
        <v>596</v>
      </c>
      <c r="C1908" t="s">
        <v>597</v>
      </c>
      <c r="D1908" t="s">
        <v>35</v>
      </c>
      <c r="E1908" t="s">
        <v>595</v>
      </c>
      <c r="F1908" s="3" t="s">
        <v>582</v>
      </c>
      <c r="G1908" s="3">
        <f>WEEKDAY(A1908,2)</f>
        <v>5</v>
      </c>
      <c r="H1908" s="7">
        <f>N1908+O1908/60</f>
        <v>12</v>
      </c>
      <c r="I1908" s="7">
        <f>P1908+Q1908/60</f>
        <v>23.75</v>
      </c>
      <c r="J1908" s="4">
        <f>IFERROR(VLOOKUP($U1908,TONGHOPVERSION!$A$3:$G$240,6,FALSE),VLOOKUP($B1908,TONGHOPVERSION!$A$3:$G$240,6,FALSE))</f>
        <v>3482.6602030633589</v>
      </c>
      <c r="K1908" s="4">
        <f>IFERROR(VLOOKUP($U1908,TONGHOPVERSION!$A$3:$G$240,7,FALSE),VLOOKUP($B1908,TONGHOPVERSION!$A$3:$G$240,7,FALSE))</f>
        <v>3860.4291571828453</v>
      </c>
      <c r="L1908" s="2">
        <v>0.5</v>
      </c>
      <c r="M1908" s="2">
        <v>0.98958333333333337</v>
      </c>
      <c r="N1908" s="6">
        <f t="shared" si="116"/>
        <v>12</v>
      </c>
      <c r="O1908" s="6">
        <f t="shared" si="117"/>
        <v>0</v>
      </c>
      <c r="P1908" s="6">
        <f t="shared" si="118"/>
        <v>23</v>
      </c>
      <c r="Q1908" s="6">
        <f t="shared" si="119"/>
        <v>45</v>
      </c>
      <c r="R1908">
        <v>305</v>
      </c>
      <c r="S1908">
        <v>9194</v>
      </c>
      <c r="T1908" s="4">
        <v>2804.17</v>
      </c>
      <c r="U1908" t="s">
        <v>598</v>
      </c>
      <c r="V1908" t="s">
        <v>598</v>
      </c>
      <c r="W1908" t="s">
        <v>535</v>
      </c>
      <c r="X1908" t="s">
        <v>599</v>
      </c>
      <c r="Y1908" t="s">
        <v>23</v>
      </c>
      <c r="Z1908" t="s">
        <v>37</v>
      </c>
    </row>
    <row r="1909" spans="1:26" x14ac:dyDescent="0.2">
      <c r="A1909" s="1">
        <v>43630</v>
      </c>
      <c r="B1909" t="s">
        <v>92</v>
      </c>
      <c r="C1909" t="s">
        <v>35</v>
      </c>
      <c r="D1909" t="s">
        <v>27</v>
      </c>
      <c r="E1909" t="s">
        <v>569</v>
      </c>
      <c r="F1909" s="3" t="s">
        <v>582</v>
      </c>
      <c r="G1909" s="3">
        <f>WEEKDAY(A1909,2)</f>
        <v>5</v>
      </c>
      <c r="H1909" s="7">
        <f>N1909+O1909/60</f>
        <v>12</v>
      </c>
      <c r="I1909" s="7">
        <f>P1909+Q1909/60</f>
        <v>14.25</v>
      </c>
      <c r="J1909" s="4">
        <f>IFERROR(VLOOKUP($U1909,TONGHOPVERSION!$A$3:$G$240,6,FALSE),VLOOKUP($B1909,TONGHOPVERSION!$A$3:$G$240,6,FALSE))</f>
        <v>381.62004815649715</v>
      </c>
      <c r="K1909" s="4">
        <f>IFERROR(VLOOKUP($U1909,TONGHOPVERSION!$A$3:$G$240,7,FALSE),VLOOKUP($B1909,TONGHOPVERSION!$A$3:$G$240,7,FALSE))</f>
        <v>329.70071085785668</v>
      </c>
      <c r="L1909" s="2">
        <v>0.5</v>
      </c>
      <c r="M1909" s="2">
        <v>0.59375</v>
      </c>
      <c r="N1909" s="6">
        <f t="shared" si="116"/>
        <v>12</v>
      </c>
      <c r="O1909" s="6">
        <f t="shared" si="117"/>
        <v>0</v>
      </c>
      <c r="P1909" s="6">
        <f t="shared" si="118"/>
        <v>14</v>
      </c>
      <c r="Q1909" s="6">
        <f t="shared" si="119"/>
        <v>15</v>
      </c>
      <c r="R1909">
        <v>305</v>
      </c>
      <c r="S1909">
        <v>1133</v>
      </c>
      <c r="T1909" s="4">
        <v>345.565</v>
      </c>
      <c r="U1909" t="s">
        <v>92</v>
      </c>
      <c r="V1909" t="s">
        <v>92</v>
      </c>
      <c r="W1909" t="s">
        <v>92</v>
      </c>
      <c r="X1909" t="s">
        <v>16</v>
      </c>
      <c r="Y1909" t="s">
        <v>30</v>
      </c>
      <c r="Z1909" t="s">
        <v>37</v>
      </c>
    </row>
    <row r="1910" spans="1:26" x14ac:dyDescent="0.2">
      <c r="A1910" s="1">
        <v>43630</v>
      </c>
      <c r="B1910" t="s">
        <v>92</v>
      </c>
      <c r="C1910" t="s">
        <v>35</v>
      </c>
      <c r="D1910" t="s">
        <v>27</v>
      </c>
      <c r="E1910" t="s">
        <v>91</v>
      </c>
      <c r="F1910" s="3" t="s">
        <v>582</v>
      </c>
      <c r="G1910" s="3">
        <f>WEEKDAY(A1910,2)</f>
        <v>5</v>
      </c>
      <c r="H1910" s="7">
        <f>N1910+O1910/60</f>
        <v>4</v>
      </c>
      <c r="I1910" s="7">
        <f>P1910+Q1910/60</f>
        <v>6.25</v>
      </c>
      <c r="J1910" s="4">
        <f>IFERROR(VLOOKUP($U1910,TONGHOPVERSION!$A$3:$G$240,6,FALSE),VLOOKUP($B1910,TONGHOPVERSION!$A$3:$G$240,6,FALSE))</f>
        <v>381.62004815649715</v>
      </c>
      <c r="K1910" s="4">
        <f>IFERROR(VLOOKUP($U1910,TONGHOPVERSION!$A$3:$G$240,7,FALSE),VLOOKUP($B1910,TONGHOPVERSION!$A$3:$G$240,7,FALSE))</f>
        <v>329.70071085785668</v>
      </c>
      <c r="L1910" s="2">
        <v>0.16666666666666666</v>
      </c>
      <c r="M1910" s="2">
        <v>0.26041666666666669</v>
      </c>
      <c r="N1910" s="6">
        <f t="shared" si="116"/>
        <v>4</v>
      </c>
      <c r="O1910" s="6">
        <f t="shared" si="117"/>
        <v>0</v>
      </c>
      <c r="P1910" s="6">
        <f t="shared" si="118"/>
        <v>6</v>
      </c>
      <c r="Q1910" s="6">
        <f t="shared" si="119"/>
        <v>15</v>
      </c>
      <c r="R1910">
        <v>305</v>
      </c>
      <c r="S1910">
        <v>1133</v>
      </c>
      <c r="T1910" s="4">
        <v>345.565</v>
      </c>
      <c r="U1910" t="s">
        <v>92</v>
      </c>
      <c r="V1910" t="s">
        <v>92</v>
      </c>
      <c r="W1910" t="s">
        <v>92</v>
      </c>
      <c r="X1910" t="s">
        <v>16</v>
      </c>
      <c r="Y1910" t="s">
        <v>30</v>
      </c>
      <c r="Z1910" t="s">
        <v>37</v>
      </c>
    </row>
    <row r="1911" spans="1:26" x14ac:dyDescent="0.2">
      <c r="A1911" s="1">
        <v>43630</v>
      </c>
      <c r="B1911" t="s">
        <v>94</v>
      </c>
      <c r="C1911" t="s">
        <v>27</v>
      </c>
      <c r="D1911" t="s">
        <v>35</v>
      </c>
      <c r="E1911" t="s">
        <v>757</v>
      </c>
      <c r="F1911" s="3" t="s">
        <v>582</v>
      </c>
      <c r="G1911" s="3">
        <f>WEEKDAY(A1911,2)</f>
        <v>5</v>
      </c>
      <c r="H1911" s="7">
        <f>N1911+O1911/60</f>
        <v>8.5</v>
      </c>
      <c r="I1911" s="7">
        <f>P1911+Q1911/60</f>
        <v>10.583333333333334</v>
      </c>
      <c r="J1911" s="4">
        <f>IFERROR(VLOOKUP($U1911,TONGHOPVERSION!$A$3:$G$240,6,FALSE),VLOOKUP($B1911,TONGHOPVERSION!$A$3:$G$240,6,FALSE))</f>
        <v>381.62004815649715</v>
      </c>
      <c r="K1911" s="4">
        <f>IFERROR(VLOOKUP($U1911,TONGHOPVERSION!$A$3:$G$240,7,FALSE),VLOOKUP($B1911,TONGHOPVERSION!$A$3:$G$240,7,FALSE))</f>
        <v>329.70071085785668</v>
      </c>
      <c r="L1911" s="2">
        <v>0.35416666666666669</v>
      </c>
      <c r="M1911" s="2">
        <v>0.44097222222222227</v>
      </c>
      <c r="N1911" s="6">
        <f t="shared" si="116"/>
        <v>8</v>
      </c>
      <c r="O1911" s="6">
        <f t="shared" si="117"/>
        <v>30</v>
      </c>
      <c r="P1911" s="6">
        <f t="shared" si="118"/>
        <v>10</v>
      </c>
      <c r="Q1911" s="6">
        <f t="shared" si="119"/>
        <v>35</v>
      </c>
      <c r="R1911">
        <v>305</v>
      </c>
      <c r="S1911">
        <v>1133</v>
      </c>
      <c r="T1911" s="4">
        <v>345.565</v>
      </c>
      <c r="U1911" t="s">
        <v>92</v>
      </c>
      <c r="V1911" t="s">
        <v>92</v>
      </c>
      <c r="W1911" t="s">
        <v>92</v>
      </c>
      <c r="X1911" t="s">
        <v>16</v>
      </c>
      <c r="Y1911" t="s">
        <v>30</v>
      </c>
      <c r="Z1911" t="s">
        <v>37</v>
      </c>
    </row>
    <row r="1912" spans="1:26" x14ac:dyDescent="0.2">
      <c r="A1912" s="1">
        <v>43630</v>
      </c>
      <c r="B1912" t="s">
        <v>94</v>
      </c>
      <c r="C1912" t="s">
        <v>27</v>
      </c>
      <c r="D1912" t="s">
        <v>35</v>
      </c>
      <c r="E1912" t="s">
        <v>93</v>
      </c>
      <c r="F1912" s="3" t="s">
        <v>582</v>
      </c>
      <c r="G1912" s="3">
        <f>WEEKDAY(A1912,2)</f>
        <v>5</v>
      </c>
      <c r="H1912" s="7">
        <f>N1912+O1912/60</f>
        <v>1</v>
      </c>
      <c r="I1912" s="7">
        <f>P1912+Q1912/60</f>
        <v>3.0833333333333335</v>
      </c>
      <c r="J1912" s="4">
        <f>IFERROR(VLOOKUP($U1912,TONGHOPVERSION!$A$3:$G$240,6,FALSE),VLOOKUP($B1912,TONGHOPVERSION!$A$3:$G$240,6,FALSE))</f>
        <v>381.62004815649715</v>
      </c>
      <c r="K1912" s="4">
        <f>IFERROR(VLOOKUP($U1912,TONGHOPVERSION!$A$3:$G$240,7,FALSE),VLOOKUP($B1912,TONGHOPVERSION!$A$3:$G$240,7,FALSE))</f>
        <v>329.70071085785668</v>
      </c>
      <c r="L1912" s="2">
        <v>4.1666666666666664E-2</v>
      </c>
      <c r="M1912" s="2">
        <v>0.12847222222222224</v>
      </c>
      <c r="N1912" s="6">
        <f t="shared" si="116"/>
        <v>1</v>
      </c>
      <c r="O1912" s="6">
        <f t="shared" si="117"/>
        <v>0</v>
      </c>
      <c r="P1912" s="6">
        <f t="shared" si="118"/>
        <v>3</v>
      </c>
      <c r="Q1912" s="6">
        <f t="shared" si="119"/>
        <v>5</v>
      </c>
      <c r="R1912">
        <v>305</v>
      </c>
      <c r="S1912">
        <v>1133</v>
      </c>
      <c r="T1912" s="4">
        <v>345.565</v>
      </c>
      <c r="U1912" t="s">
        <v>92</v>
      </c>
      <c r="V1912" t="s">
        <v>92</v>
      </c>
      <c r="W1912" t="s">
        <v>92</v>
      </c>
      <c r="X1912" t="s">
        <v>16</v>
      </c>
      <c r="Y1912" t="s">
        <v>30</v>
      </c>
      <c r="Z1912" t="s">
        <v>37</v>
      </c>
    </row>
    <row r="1913" spans="1:26" x14ac:dyDescent="0.2">
      <c r="A1913" s="1">
        <v>43630</v>
      </c>
      <c r="B1913" t="s">
        <v>621</v>
      </c>
      <c r="C1913" t="s">
        <v>27</v>
      </c>
      <c r="D1913" t="s">
        <v>448</v>
      </c>
      <c r="E1913" t="s">
        <v>625</v>
      </c>
      <c r="F1913" s="3" t="s">
        <v>582</v>
      </c>
      <c r="G1913" s="3">
        <f>WEEKDAY(A1913,2)</f>
        <v>5</v>
      </c>
      <c r="H1913" s="7">
        <f>N1913+O1913/60</f>
        <v>23.083333333333332</v>
      </c>
      <c r="I1913" s="7">
        <f>P1913+Q1913/60</f>
        <v>5</v>
      </c>
      <c r="J1913" s="4">
        <f>IFERROR(VLOOKUP($U1913,TONGHOPVERSION!$A$3:$G$240,6,FALSE),VLOOKUP($B1913,TONGHOPVERSION!$A$3:$G$240,6,FALSE))</f>
        <v>1154.2431420497994</v>
      </c>
      <c r="K1913" s="4">
        <f>IFERROR(VLOOKUP($U1913,TONGHOPVERSION!$A$3:$G$240,7,FALSE),VLOOKUP($B1913,TONGHOPVERSION!$A$3:$G$240,7,FALSE))</f>
        <v>934.60071887375227</v>
      </c>
      <c r="L1913" s="2">
        <v>0.96180555555555547</v>
      </c>
      <c r="M1913" s="2">
        <v>0.20833333333333334</v>
      </c>
      <c r="N1913" s="6">
        <f t="shared" si="116"/>
        <v>23</v>
      </c>
      <c r="O1913" s="6">
        <f t="shared" si="117"/>
        <v>5</v>
      </c>
      <c r="P1913" s="6">
        <f t="shared" si="118"/>
        <v>5</v>
      </c>
      <c r="Q1913" s="6">
        <f t="shared" si="119"/>
        <v>0</v>
      </c>
      <c r="R1913">
        <v>305</v>
      </c>
      <c r="S1913">
        <v>4381</v>
      </c>
      <c r="T1913" s="4">
        <v>1336.2049999999999</v>
      </c>
      <c r="U1913" t="s">
        <v>621</v>
      </c>
      <c r="V1913" t="s">
        <v>621</v>
      </c>
      <c r="W1913" t="s">
        <v>21</v>
      </c>
      <c r="X1913" t="s">
        <v>145</v>
      </c>
      <c r="Y1913" t="s">
        <v>23</v>
      </c>
      <c r="Z1913" t="s">
        <v>37</v>
      </c>
    </row>
    <row r="1914" spans="1:26" x14ac:dyDescent="0.2">
      <c r="A1914" s="1">
        <v>43630</v>
      </c>
      <c r="B1914" t="s">
        <v>617</v>
      </c>
      <c r="C1914" t="s">
        <v>618</v>
      </c>
      <c r="D1914" t="s">
        <v>27</v>
      </c>
      <c r="E1914" t="s">
        <v>616</v>
      </c>
      <c r="F1914" s="3" t="s">
        <v>582</v>
      </c>
      <c r="G1914" s="3">
        <f>WEEKDAY(A1914,2)</f>
        <v>5</v>
      </c>
      <c r="H1914" s="7">
        <f>N1914+O1914/60</f>
        <v>0.58333333333333337</v>
      </c>
      <c r="I1914" s="7">
        <f>P1914+Q1914/60</f>
        <v>9.3333333333333339</v>
      </c>
      <c r="J1914" s="4">
        <f>IFERROR(VLOOKUP($U1914,TONGHOPVERSION!$A$3:$G$240,6,FALSE),VLOOKUP($B1914,TONGHOPVERSION!$A$3:$G$240,6,FALSE))</f>
        <v>2455.9660260595392</v>
      </c>
      <c r="K1914" s="4">
        <f>IFERROR(VLOOKUP($U1914,TONGHOPVERSION!$A$3:$G$240,7,FALSE),VLOOKUP($B1914,TONGHOPVERSION!$A$3:$G$240,7,FALSE))</f>
        <v>2483.2377684499274</v>
      </c>
      <c r="L1914" s="2">
        <v>2.4305555555555556E-2</v>
      </c>
      <c r="M1914" s="2">
        <v>0.3888888888888889</v>
      </c>
      <c r="N1914" s="6">
        <f t="shared" si="116"/>
        <v>0</v>
      </c>
      <c r="O1914" s="6">
        <f t="shared" si="117"/>
        <v>35</v>
      </c>
      <c r="P1914" s="6">
        <f t="shared" si="118"/>
        <v>9</v>
      </c>
      <c r="Q1914" s="6">
        <f t="shared" si="119"/>
        <v>20</v>
      </c>
      <c r="R1914">
        <v>305</v>
      </c>
      <c r="S1914">
        <v>6680</v>
      </c>
      <c r="T1914" s="4">
        <v>2037.4</v>
      </c>
      <c r="U1914" t="s">
        <v>619</v>
      </c>
      <c r="V1914" t="s">
        <v>619</v>
      </c>
      <c r="W1914" t="s">
        <v>541</v>
      </c>
      <c r="X1914" t="s">
        <v>542</v>
      </c>
      <c r="Y1914" t="s">
        <v>23</v>
      </c>
      <c r="Z1914" t="s">
        <v>37</v>
      </c>
    </row>
    <row r="1915" spans="1:26" x14ac:dyDescent="0.2">
      <c r="A1915" s="1">
        <v>43630</v>
      </c>
      <c r="B1915" t="s">
        <v>322</v>
      </c>
      <c r="C1915" t="s">
        <v>27</v>
      </c>
      <c r="D1915" t="s">
        <v>262</v>
      </c>
      <c r="E1915" t="s">
        <v>589</v>
      </c>
      <c r="F1915" s="3" t="s">
        <v>582</v>
      </c>
      <c r="G1915" s="3">
        <f>WEEKDAY(A1915,2)</f>
        <v>5</v>
      </c>
      <c r="H1915" s="7">
        <f>N1915+O1915/60</f>
        <v>16.666666666666668</v>
      </c>
      <c r="I1915" s="7">
        <f>P1915+Q1915/60</f>
        <v>21.666666666666668</v>
      </c>
      <c r="J1915" s="4">
        <f>IFERROR(VLOOKUP($U1915,TONGHOPVERSION!$A$3:$G$240,6,FALSE),VLOOKUP($B1915,TONGHOPVERSION!$A$3:$G$240,6,FALSE))</f>
        <v>820.43278345708859</v>
      </c>
      <c r="K1915" s="4">
        <f>IFERROR(VLOOKUP($U1915,TONGHOPVERSION!$A$3:$G$240,7,FALSE),VLOOKUP($B1915,TONGHOPVERSION!$A$3:$G$240,7,FALSE))</f>
        <v>858.33376596507389</v>
      </c>
      <c r="L1915" s="2">
        <v>0.69444444444444453</v>
      </c>
      <c r="M1915" s="2">
        <v>0.90277777777777779</v>
      </c>
      <c r="N1915" s="6">
        <f t="shared" si="116"/>
        <v>16</v>
      </c>
      <c r="O1915" s="6">
        <f t="shared" si="117"/>
        <v>40</v>
      </c>
      <c r="P1915" s="6">
        <f t="shared" si="118"/>
        <v>21</v>
      </c>
      <c r="Q1915" s="6">
        <f t="shared" si="119"/>
        <v>40</v>
      </c>
      <c r="R1915">
        <v>305</v>
      </c>
      <c r="S1915">
        <v>3553</v>
      </c>
      <c r="T1915" s="4">
        <v>1083.665</v>
      </c>
      <c r="U1915" t="s">
        <v>322</v>
      </c>
      <c r="V1915" t="s">
        <v>322</v>
      </c>
      <c r="W1915" t="s">
        <v>21</v>
      </c>
      <c r="X1915" t="s">
        <v>22</v>
      </c>
      <c r="Y1915" t="s">
        <v>23</v>
      </c>
      <c r="Z1915" t="s">
        <v>37</v>
      </c>
    </row>
    <row r="1916" spans="1:26" x14ac:dyDescent="0.2">
      <c r="A1916" s="1">
        <v>43630</v>
      </c>
      <c r="B1916" t="s">
        <v>630</v>
      </c>
      <c r="C1916" t="s">
        <v>448</v>
      </c>
      <c r="D1916" t="s">
        <v>27</v>
      </c>
      <c r="E1916" t="s">
        <v>637</v>
      </c>
      <c r="F1916" s="3" t="s">
        <v>582</v>
      </c>
      <c r="G1916" s="3">
        <f>WEEKDAY(A1916,2)</f>
        <v>5</v>
      </c>
      <c r="H1916" s="7">
        <f>N1916+O1916/60</f>
        <v>0.5</v>
      </c>
      <c r="I1916" s="7">
        <f>P1916+Q1916/60</f>
        <v>6.5</v>
      </c>
      <c r="J1916" s="4">
        <f>IFERROR(VLOOKUP($U1916,TONGHOPVERSION!$A$3:$G$240,6,FALSE),VLOOKUP($B1916,TONGHOPVERSION!$A$3:$G$240,6,FALSE))</f>
        <v>1154.2431420497994</v>
      </c>
      <c r="K1916" s="4">
        <f>IFERROR(VLOOKUP($U1916,TONGHOPVERSION!$A$3:$G$240,7,FALSE),VLOOKUP($B1916,TONGHOPVERSION!$A$3:$G$240,7,FALSE))</f>
        <v>934.60071887375227</v>
      </c>
      <c r="L1916" s="2">
        <v>2.0833333333333332E-2</v>
      </c>
      <c r="M1916" s="2">
        <v>0.27083333333333331</v>
      </c>
      <c r="N1916" s="6">
        <f t="shared" si="116"/>
        <v>0</v>
      </c>
      <c r="O1916" s="6">
        <f t="shared" si="117"/>
        <v>30</v>
      </c>
      <c r="P1916" s="6">
        <f t="shared" si="118"/>
        <v>6</v>
      </c>
      <c r="Q1916" s="6">
        <f t="shared" si="119"/>
        <v>30</v>
      </c>
      <c r="R1916">
        <v>305</v>
      </c>
      <c r="S1916">
        <v>4381</v>
      </c>
      <c r="T1916" s="4">
        <v>1336.2049999999999</v>
      </c>
      <c r="U1916" t="s">
        <v>621</v>
      </c>
      <c r="V1916" t="s">
        <v>621</v>
      </c>
      <c r="W1916" t="s">
        <v>21</v>
      </c>
      <c r="X1916" t="s">
        <v>145</v>
      </c>
      <c r="Y1916" t="s">
        <v>23</v>
      </c>
      <c r="Z1916" t="s">
        <v>37</v>
      </c>
    </row>
    <row r="1917" spans="1:26" x14ac:dyDescent="0.2">
      <c r="A1917" s="1">
        <v>43630</v>
      </c>
      <c r="B1917" t="s">
        <v>621</v>
      </c>
      <c r="C1917" t="s">
        <v>27</v>
      </c>
      <c r="D1917" t="s">
        <v>448</v>
      </c>
      <c r="E1917" t="s">
        <v>620</v>
      </c>
      <c r="F1917" s="3" t="s">
        <v>582</v>
      </c>
      <c r="G1917" s="3">
        <f>WEEKDAY(A1917,2)</f>
        <v>5</v>
      </c>
      <c r="H1917" s="7">
        <f>N1917+O1917/60</f>
        <v>17.333333333333332</v>
      </c>
      <c r="I1917" s="7">
        <f>P1917+Q1917/60</f>
        <v>23.25</v>
      </c>
      <c r="J1917" s="4">
        <f>IFERROR(VLOOKUP($U1917,TONGHOPVERSION!$A$3:$G$240,6,FALSE),VLOOKUP($B1917,TONGHOPVERSION!$A$3:$G$240,6,FALSE))</f>
        <v>1154.2431420497994</v>
      </c>
      <c r="K1917" s="4">
        <f>IFERROR(VLOOKUP($U1917,TONGHOPVERSION!$A$3:$G$240,7,FALSE),VLOOKUP($B1917,TONGHOPVERSION!$A$3:$G$240,7,FALSE))</f>
        <v>934.60071887375227</v>
      </c>
      <c r="L1917" s="2">
        <v>0.72222222222222221</v>
      </c>
      <c r="M1917" s="2">
        <v>0.96875</v>
      </c>
      <c r="N1917" s="6">
        <f t="shared" si="116"/>
        <v>17</v>
      </c>
      <c r="O1917" s="6">
        <f t="shared" si="117"/>
        <v>20</v>
      </c>
      <c r="P1917" s="6">
        <f t="shared" si="118"/>
        <v>23</v>
      </c>
      <c r="Q1917" s="6">
        <f t="shared" si="119"/>
        <v>15</v>
      </c>
      <c r="R1917">
        <v>305</v>
      </c>
      <c r="S1917">
        <v>4381</v>
      </c>
      <c r="T1917" s="4">
        <v>1336.2049999999999</v>
      </c>
      <c r="U1917" t="s">
        <v>621</v>
      </c>
      <c r="V1917" t="s">
        <v>621</v>
      </c>
      <c r="W1917" t="s">
        <v>21</v>
      </c>
      <c r="X1917" t="s">
        <v>145</v>
      </c>
      <c r="Y1917" t="s">
        <v>23</v>
      </c>
      <c r="Z1917" t="s">
        <v>37</v>
      </c>
    </row>
    <row r="1918" spans="1:26" x14ac:dyDescent="0.2">
      <c r="A1918" s="1">
        <v>43630</v>
      </c>
      <c r="B1918" t="s">
        <v>59</v>
      </c>
      <c r="C1918" t="s">
        <v>27</v>
      </c>
      <c r="D1918" t="s">
        <v>44</v>
      </c>
      <c r="E1918" t="s">
        <v>593</v>
      </c>
      <c r="F1918" s="3" t="s">
        <v>582</v>
      </c>
      <c r="G1918" s="3">
        <f>WEEKDAY(A1918,2)</f>
        <v>5</v>
      </c>
      <c r="H1918" s="7">
        <f>N1918+O1918/60</f>
        <v>9</v>
      </c>
      <c r="I1918" s="7">
        <f>P1918+Q1918/60</f>
        <v>11.25</v>
      </c>
      <c r="J1918" s="4">
        <f>IFERROR(VLOOKUP($U1918,TONGHOPVERSION!$A$3:$G$240,6,FALSE),VLOOKUP($B1918,TONGHOPVERSION!$A$3:$G$240,6,FALSE))</f>
        <v>395.74921853782541</v>
      </c>
      <c r="K1918" s="4">
        <f>IFERROR(VLOOKUP($U1918,TONGHOPVERSION!$A$3:$G$240,7,FALSE),VLOOKUP($B1918,TONGHOPVERSION!$A$3:$G$240,7,FALSE))</f>
        <v>351.3813860279069</v>
      </c>
      <c r="L1918" s="2">
        <v>0.375</v>
      </c>
      <c r="M1918" s="2">
        <v>0.46875</v>
      </c>
      <c r="N1918" s="6">
        <f t="shared" si="116"/>
        <v>9</v>
      </c>
      <c r="O1918" s="6">
        <f t="shared" si="117"/>
        <v>0</v>
      </c>
      <c r="P1918" s="6">
        <f t="shared" si="118"/>
        <v>11</v>
      </c>
      <c r="Q1918" s="6">
        <f t="shared" si="119"/>
        <v>15</v>
      </c>
      <c r="R1918">
        <v>305</v>
      </c>
      <c r="S1918">
        <v>1086</v>
      </c>
      <c r="T1918" s="4">
        <v>331.23</v>
      </c>
      <c r="U1918" t="s">
        <v>59</v>
      </c>
      <c r="V1918" t="s">
        <v>59</v>
      </c>
      <c r="W1918" t="s">
        <v>45</v>
      </c>
      <c r="X1918" t="s">
        <v>46</v>
      </c>
      <c r="Y1918" t="s">
        <v>23</v>
      </c>
      <c r="Z1918" t="s">
        <v>37</v>
      </c>
    </row>
    <row r="1919" spans="1:26" x14ac:dyDescent="0.2">
      <c r="A1919" s="1">
        <v>43630</v>
      </c>
      <c r="B1919" t="s">
        <v>61</v>
      </c>
      <c r="C1919" t="s">
        <v>44</v>
      </c>
      <c r="D1919" t="s">
        <v>27</v>
      </c>
      <c r="E1919" t="s">
        <v>594</v>
      </c>
      <c r="F1919" s="3" t="s">
        <v>582</v>
      </c>
      <c r="G1919" s="3">
        <f>WEEKDAY(A1919,2)</f>
        <v>5</v>
      </c>
      <c r="H1919" s="7">
        <f>N1919+O1919/60</f>
        <v>12.75</v>
      </c>
      <c r="I1919" s="7">
        <f>P1919+Q1919/60</f>
        <v>14.916666666666666</v>
      </c>
      <c r="J1919" s="4">
        <f>IFERROR(VLOOKUP($U1919,TONGHOPVERSION!$A$3:$G$240,6,FALSE),VLOOKUP($B1919,TONGHOPVERSION!$A$3:$G$240,6,FALSE))</f>
        <v>395.74921853782541</v>
      </c>
      <c r="K1919" s="4">
        <f>IFERROR(VLOOKUP($U1919,TONGHOPVERSION!$A$3:$G$240,7,FALSE),VLOOKUP($B1919,TONGHOPVERSION!$A$3:$G$240,7,FALSE))</f>
        <v>351.3813860279069</v>
      </c>
      <c r="L1919" s="2">
        <v>0.53125</v>
      </c>
      <c r="M1919" s="2">
        <v>0.62152777777777779</v>
      </c>
      <c r="N1919" s="6">
        <f t="shared" si="116"/>
        <v>12</v>
      </c>
      <c r="O1919" s="6">
        <f t="shared" si="117"/>
        <v>45</v>
      </c>
      <c r="P1919" s="6">
        <f t="shared" si="118"/>
        <v>14</v>
      </c>
      <c r="Q1919" s="6">
        <f t="shared" si="119"/>
        <v>55</v>
      </c>
      <c r="R1919">
        <v>305</v>
      </c>
      <c r="S1919">
        <v>1086</v>
      </c>
      <c r="T1919" s="4">
        <v>331.23</v>
      </c>
      <c r="U1919" t="s">
        <v>59</v>
      </c>
      <c r="V1919" t="s">
        <v>59</v>
      </c>
      <c r="W1919" t="s">
        <v>45</v>
      </c>
      <c r="X1919" t="s">
        <v>46</v>
      </c>
      <c r="Y1919" t="s">
        <v>23</v>
      </c>
      <c r="Z1919" t="s">
        <v>37</v>
      </c>
    </row>
    <row r="1920" spans="1:26" x14ac:dyDescent="0.2">
      <c r="A1920" s="1">
        <v>43630</v>
      </c>
      <c r="B1920" t="s">
        <v>92</v>
      </c>
      <c r="C1920" t="s">
        <v>35</v>
      </c>
      <c r="D1920" t="s">
        <v>27</v>
      </c>
      <c r="E1920" t="s">
        <v>806</v>
      </c>
      <c r="F1920" s="3" t="s">
        <v>582</v>
      </c>
      <c r="G1920" s="3">
        <f>WEEKDAY(A1920,2)</f>
        <v>5</v>
      </c>
      <c r="H1920" s="7">
        <f>N1920+O1920/60</f>
        <v>11.5</v>
      </c>
      <c r="I1920" s="7">
        <f>P1920+Q1920/60</f>
        <v>13.75</v>
      </c>
      <c r="J1920" s="4">
        <f>IFERROR(VLOOKUP($U1920,TONGHOPVERSION!$A$3:$G$240,6,FALSE),VLOOKUP($B1920,TONGHOPVERSION!$A$3:$G$240,6,FALSE))</f>
        <v>381.62004815649715</v>
      </c>
      <c r="K1920" s="4">
        <f>IFERROR(VLOOKUP($U1920,TONGHOPVERSION!$A$3:$G$240,7,FALSE),VLOOKUP($B1920,TONGHOPVERSION!$A$3:$G$240,7,FALSE))</f>
        <v>329.70071085785668</v>
      </c>
      <c r="L1920" s="2">
        <v>0.47916666666666669</v>
      </c>
      <c r="M1920" s="2">
        <v>0.57291666666666663</v>
      </c>
      <c r="N1920" s="6">
        <f t="shared" si="116"/>
        <v>11</v>
      </c>
      <c r="O1920" s="6">
        <f t="shared" si="117"/>
        <v>30</v>
      </c>
      <c r="P1920" s="6">
        <f t="shared" si="118"/>
        <v>13</v>
      </c>
      <c r="Q1920" s="6">
        <f t="shared" si="119"/>
        <v>45</v>
      </c>
      <c r="R1920">
        <v>305</v>
      </c>
      <c r="S1920">
        <v>1133</v>
      </c>
      <c r="T1920" s="4">
        <v>345.565</v>
      </c>
      <c r="U1920" t="s">
        <v>92</v>
      </c>
      <c r="V1920" t="s">
        <v>92</v>
      </c>
      <c r="W1920" t="s">
        <v>92</v>
      </c>
      <c r="X1920" t="s">
        <v>16</v>
      </c>
      <c r="Y1920" t="s">
        <v>30</v>
      </c>
      <c r="Z1920" t="s">
        <v>37</v>
      </c>
    </row>
    <row r="1921" spans="1:26" x14ac:dyDescent="0.2">
      <c r="A1921" s="1">
        <v>43630</v>
      </c>
      <c r="B1921" t="s">
        <v>591</v>
      </c>
      <c r="C1921" t="s">
        <v>327</v>
      </c>
      <c r="D1921" t="s">
        <v>27</v>
      </c>
      <c r="E1921" t="s">
        <v>590</v>
      </c>
      <c r="F1921" s="3" t="s">
        <v>582</v>
      </c>
      <c r="G1921" s="3">
        <f>WEEKDAY(A1921,2)</f>
        <v>5</v>
      </c>
      <c r="H1921" s="7">
        <f>N1921+O1921/60</f>
        <v>1</v>
      </c>
      <c r="I1921" s="7">
        <f>P1921+Q1921/60</f>
        <v>6.416666666666667</v>
      </c>
      <c r="J1921" s="4">
        <f>IFERROR(VLOOKUP($U1921,TONGHOPVERSION!$A$3:$G$240,6,FALSE),VLOOKUP($B1921,TONGHOPVERSION!$A$3:$G$240,6,FALSE))</f>
        <v>738.29027600000006</v>
      </c>
      <c r="K1921" s="4">
        <f>IFERROR(VLOOKUP($U1921,TONGHOPVERSION!$A$3:$G$240,7,FALSE),VLOOKUP($B1921,TONGHOPVERSION!$A$3:$G$240,7,FALSE))</f>
        <v>892.40898820173231</v>
      </c>
      <c r="L1921" s="2">
        <v>4.1666666666666664E-2</v>
      </c>
      <c r="M1921" s="2">
        <v>0.2673611111111111</v>
      </c>
      <c r="N1921" s="6">
        <f t="shared" si="116"/>
        <v>1</v>
      </c>
      <c r="O1921" s="6">
        <f t="shared" si="117"/>
        <v>0</v>
      </c>
      <c r="P1921" s="6">
        <f t="shared" si="118"/>
        <v>6</v>
      </c>
      <c r="Q1921" s="6">
        <f t="shared" si="119"/>
        <v>25</v>
      </c>
      <c r="R1921">
        <v>305</v>
      </c>
      <c r="S1921">
        <v>3528</v>
      </c>
      <c r="T1921" s="4">
        <v>1076.04</v>
      </c>
      <c r="U1921" t="s">
        <v>592</v>
      </c>
      <c r="V1921" t="s">
        <v>592</v>
      </c>
      <c r="W1921" t="s">
        <v>21</v>
      </c>
      <c r="X1921" t="s">
        <v>22</v>
      </c>
      <c r="Y1921" t="s">
        <v>23</v>
      </c>
      <c r="Z1921" t="s">
        <v>37</v>
      </c>
    </row>
    <row r="1922" spans="1:26" x14ac:dyDescent="0.2">
      <c r="A1922" s="1">
        <v>43630</v>
      </c>
      <c r="B1922" t="s">
        <v>94</v>
      </c>
      <c r="C1922" t="s">
        <v>27</v>
      </c>
      <c r="D1922" t="s">
        <v>35</v>
      </c>
      <c r="E1922" t="s">
        <v>638</v>
      </c>
      <c r="F1922" s="3" t="s">
        <v>582</v>
      </c>
      <c r="G1922" s="3">
        <f>WEEKDAY(A1922,2)</f>
        <v>5</v>
      </c>
      <c r="H1922" s="7">
        <f>N1922+O1922/60</f>
        <v>7.5</v>
      </c>
      <c r="I1922" s="7">
        <f>P1922+Q1922/60</f>
        <v>9.5833333333333339</v>
      </c>
      <c r="J1922" s="4">
        <f>IFERROR(VLOOKUP($U1922,TONGHOPVERSION!$A$3:$G$240,6,FALSE),VLOOKUP($B1922,TONGHOPVERSION!$A$3:$G$240,6,FALSE))</f>
        <v>381.62004815649715</v>
      </c>
      <c r="K1922" s="4">
        <f>IFERROR(VLOOKUP($U1922,TONGHOPVERSION!$A$3:$G$240,7,FALSE),VLOOKUP($B1922,TONGHOPVERSION!$A$3:$G$240,7,FALSE))</f>
        <v>329.70071085785668</v>
      </c>
      <c r="L1922" s="2">
        <v>0.3125</v>
      </c>
      <c r="M1922" s="2">
        <v>0.39930555555555558</v>
      </c>
      <c r="N1922" s="6">
        <f t="shared" si="116"/>
        <v>7</v>
      </c>
      <c r="O1922" s="6">
        <f t="shared" si="117"/>
        <v>30</v>
      </c>
      <c r="P1922" s="6">
        <f t="shared" si="118"/>
        <v>9</v>
      </c>
      <c r="Q1922" s="6">
        <f t="shared" si="119"/>
        <v>35</v>
      </c>
      <c r="R1922">
        <v>305</v>
      </c>
      <c r="S1922">
        <v>1133</v>
      </c>
      <c r="T1922" s="4">
        <v>345.565</v>
      </c>
      <c r="U1922" t="s">
        <v>92</v>
      </c>
      <c r="V1922" t="s">
        <v>92</v>
      </c>
      <c r="W1922" t="s">
        <v>92</v>
      </c>
      <c r="X1922" t="s">
        <v>16</v>
      </c>
      <c r="Y1922" t="s">
        <v>30</v>
      </c>
      <c r="Z1922" t="s">
        <v>37</v>
      </c>
    </row>
    <row r="1923" spans="1:26" x14ac:dyDescent="0.2">
      <c r="A1923" s="1">
        <v>43630</v>
      </c>
      <c r="B1923" t="s">
        <v>630</v>
      </c>
      <c r="C1923" t="s">
        <v>448</v>
      </c>
      <c r="D1923" t="s">
        <v>27</v>
      </c>
      <c r="E1923" t="s">
        <v>629</v>
      </c>
      <c r="F1923" s="3" t="s">
        <v>582</v>
      </c>
      <c r="G1923" s="3">
        <f>WEEKDAY(A1923,2)</f>
        <v>5</v>
      </c>
      <c r="H1923" s="7">
        <f>N1923+O1923/60</f>
        <v>6.416666666666667</v>
      </c>
      <c r="I1923" s="7">
        <f>P1923+Q1923/60</f>
        <v>12.416666666666666</v>
      </c>
      <c r="J1923" s="4">
        <f>IFERROR(VLOOKUP($U1923,TONGHOPVERSION!$A$3:$G$240,6,FALSE),VLOOKUP($B1923,TONGHOPVERSION!$A$3:$G$240,6,FALSE))</f>
        <v>1154.2431420497994</v>
      </c>
      <c r="K1923" s="4">
        <f>IFERROR(VLOOKUP($U1923,TONGHOPVERSION!$A$3:$G$240,7,FALSE),VLOOKUP($B1923,TONGHOPVERSION!$A$3:$G$240,7,FALSE))</f>
        <v>934.60071887375227</v>
      </c>
      <c r="L1923" s="2">
        <v>0.2673611111111111</v>
      </c>
      <c r="M1923" s="2">
        <v>0.51736111111111105</v>
      </c>
      <c r="N1923" s="6">
        <f t="shared" ref="N1923:N1986" si="120">HOUR(L1923)</f>
        <v>6</v>
      </c>
      <c r="O1923" s="6">
        <f t="shared" ref="O1923:O1986" si="121">MINUTE(L1923)</f>
        <v>25</v>
      </c>
      <c r="P1923" s="6">
        <f t="shared" ref="P1923:P1986" si="122">HOUR(M1923)</f>
        <v>12</v>
      </c>
      <c r="Q1923" s="6">
        <f t="shared" ref="Q1923:Q1986" si="123">MINUTE(M1923)</f>
        <v>25</v>
      </c>
      <c r="R1923">
        <v>305</v>
      </c>
      <c r="S1923">
        <v>4381</v>
      </c>
      <c r="T1923" s="4">
        <v>1336.2049999999999</v>
      </c>
      <c r="U1923" t="s">
        <v>621</v>
      </c>
      <c r="V1923" t="s">
        <v>621</v>
      </c>
      <c r="W1923" t="s">
        <v>21</v>
      </c>
      <c r="X1923" t="s">
        <v>145</v>
      </c>
      <c r="Y1923" t="s">
        <v>23</v>
      </c>
      <c r="Z1923" t="s">
        <v>37</v>
      </c>
    </row>
    <row r="1924" spans="1:26" x14ac:dyDescent="0.2">
      <c r="A1924" s="1">
        <v>43630</v>
      </c>
      <c r="B1924" t="s">
        <v>619</v>
      </c>
      <c r="C1924" t="s">
        <v>27</v>
      </c>
      <c r="D1924" t="s">
        <v>618</v>
      </c>
      <c r="E1924" t="s">
        <v>628</v>
      </c>
      <c r="F1924" s="3" t="s">
        <v>582</v>
      </c>
      <c r="G1924" s="3">
        <f>WEEKDAY(A1924,2)</f>
        <v>5</v>
      </c>
      <c r="H1924" s="7">
        <f>N1924+O1924/60</f>
        <v>14.083333333333334</v>
      </c>
      <c r="I1924" s="7">
        <f>P1924+Q1924/60</f>
        <v>22.583333333333332</v>
      </c>
      <c r="J1924" s="4">
        <f>IFERROR(VLOOKUP($U1924,TONGHOPVERSION!$A$3:$G$240,6,FALSE),VLOOKUP($B1924,TONGHOPVERSION!$A$3:$G$240,6,FALSE))</f>
        <v>2455.9660260595392</v>
      </c>
      <c r="K1924" s="4">
        <f>IFERROR(VLOOKUP($U1924,TONGHOPVERSION!$A$3:$G$240,7,FALSE),VLOOKUP($B1924,TONGHOPVERSION!$A$3:$G$240,7,FALSE))</f>
        <v>2483.2377684499274</v>
      </c>
      <c r="L1924" s="2">
        <v>0.58680555555555558</v>
      </c>
      <c r="M1924" s="2">
        <v>0.94097222222222221</v>
      </c>
      <c r="N1924" s="6">
        <f t="shared" si="120"/>
        <v>14</v>
      </c>
      <c r="O1924" s="6">
        <f t="shared" si="121"/>
        <v>5</v>
      </c>
      <c r="P1924" s="6">
        <f t="shared" si="122"/>
        <v>22</v>
      </c>
      <c r="Q1924" s="6">
        <f t="shared" si="123"/>
        <v>35</v>
      </c>
      <c r="R1924">
        <v>305</v>
      </c>
      <c r="S1924">
        <v>6680</v>
      </c>
      <c r="T1924" s="4">
        <v>2037.4</v>
      </c>
      <c r="U1924" t="s">
        <v>619</v>
      </c>
      <c r="V1924" t="s">
        <v>619</v>
      </c>
      <c r="W1924" t="s">
        <v>541</v>
      </c>
      <c r="X1924" t="s">
        <v>542</v>
      </c>
      <c r="Y1924" t="s">
        <v>23</v>
      </c>
      <c r="Z1924" t="s">
        <v>37</v>
      </c>
    </row>
    <row r="1925" spans="1:26" x14ac:dyDescent="0.2">
      <c r="A1925" s="1">
        <v>43630</v>
      </c>
      <c r="B1925" t="s">
        <v>762</v>
      </c>
      <c r="C1925" t="s">
        <v>597</v>
      </c>
      <c r="D1925" t="s">
        <v>27</v>
      </c>
      <c r="E1925" t="s">
        <v>761</v>
      </c>
      <c r="F1925" s="3" t="s">
        <v>582</v>
      </c>
      <c r="G1925" s="3">
        <f>WEEKDAY(A1925,2)</f>
        <v>5</v>
      </c>
      <c r="H1925" s="7">
        <f>N1925+O1925/60</f>
        <v>11.166666666666666</v>
      </c>
      <c r="I1925" s="7">
        <f>P1925+Q1925/60</f>
        <v>23.75</v>
      </c>
      <c r="J1925" s="4">
        <f>IFERROR(VLOOKUP($U1925,TONGHOPVERSION!$A$3:$G$240,6,FALSE),VLOOKUP($B1925,TONGHOPVERSION!$A$3:$G$240,6,FALSE))</f>
        <v>3411.0693799748119</v>
      </c>
      <c r="K1925" s="4">
        <f>IFERROR(VLOOKUP($U1925,TONGHOPVERSION!$A$3:$G$240,7,FALSE),VLOOKUP($B1925,TONGHOPVERSION!$A$3:$G$240,7,FALSE))</f>
        <v>4049.4190919972707</v>
      </c>
      <c r="L1925" s="2">
        <v>0.46527777777777773</v>
      </c>
      <c r="M1925" s="2">
        <v>0.98958333333333337</v>
      </c>
      <c r="N1925" s="6">
        <f t="shared" si="120"/>
        <v>11</v>
      </c>
      <c r="O1925" s="6">
        <f t="shared" si="121"/>
        <v>10</v>
      </c>
      <c r="P1925" s="6">
        <f t="shared" si="122"/>
        <v>23</v>
      </c>
      <c r="Q1925" s="6">
        <f t="shared" si="123"/>
        <v>45</v>
      </c>
      <c r="R1925">
        <v>305</v>
      </c>
      <c r="S1925">
        <v>10116</v>
      </c>
      <c r="T1925" s="4">
        <v>3085.38</v>
      </c>
      <c r="U1925" t="s">
        <v>728</v>
      </c>
      <c r="V1925" t="s">
        <v>728</v>
      </c>
      <c r="W1925" t="s">
        <v>535</v>
      </c>
      <c r="X1925" t="s">
        <v>599</v>
      </c>
      <c r="Y1925" t="s">
        <v>23</v>
      </c>
      <c r="Z1925" t="s">
        <v>37</v>
      </c>
    </row>
    <row r="1926" spans="1:26" x14ac:dyDescent="0.2">
      <c r="A1926" s="1">
        <v>43630</v>
      </c>
      <c r="B1926" t="s">
        <v>581</v>
      </c>
      <c r="C1926" t="s">
        <v>35</v>
      </c>
      <c r="D1926" t="s">
        <v>448</v>
      </c>
      <c r="E1926" t="s">
        <v>580</v>
      </c>
      <c r="F1926" s="3" t="s">
        <v>582</v>
      </c>
      <c r="G1926" s="3">
        <f>WEEKDAY(A1926,2)</f>
        <v>5</v>
      </c>
      <c r="H1926" s="7">
        <f>N1926+O1926/60</f>
        <v>17.333333333333332</v>
      </c>
      <c r="I1926" s="7">
        <f>P1926+Q1926/60</f>
        <v>22.583333333333332</v>
      </c>
      <c r="J1926" s="4">
        <f>IFERROR(VLOOKUP($U1926,TONGHOPVERSION!$A$3:$G$240,6,FALSE),VLOOKUP($B1926,TONGHOPVERSION!$A$3:$G$240,6,FALSE))</f>
        <v>1109.0247820000002</v>
      </c>
      <c r="K1926" s="4">
        <f>IFERROR(VLOOKUP($U1926,TONGHOPVERSION!$A$3:$G$240,7,FALSE),VLOOKUP($B1926,TONGHOPVERSION!$A$3:$G$240,7,FALSE))</f>
        <v>861.58097594528226</v>
      </c>
      <c r="L1926" s="2">
        <v>0.72222222222222221</v>
      </c>
      <c r="M1926" s="2">
        <v>0.94097222222222221</v>
      </c>
      <c r="N1926" s="6">
        <f t="shared" si="120"/>
        <v>17</v>
      </c>
      <c r="O1926" s="6">
        <f t="shared" si="121"/>
        <v>20</v>
      </c>
      <c r="P1926" s="6">
        <f t="shared" si="122"/>
        <v>22</v>
      </c>
      <c r="Q1926" s="6">
        <f t="shared" si="123"/>
        <v>35</v>
      </c>
      <c r="R1926">
        <v>305</v>
      </c>
      <c r="S1926">
        <v>3727</v>
      </c>
      <c r="T1926" s="4">
        <v>1136.7349999999999</v>
      </c>
      <c r="U1926" t="s">
        <v>581</v>
      </c>
      <c r="V1926" t="s">
        <v>581</v>
      </c>
      <c r="W1926" t="s">
        <v>21</v>
      </c>
      <c r="X1926" t="s">
        <v>145</v>
      </c>
      <c r="Y1926" t="s">
        <v>23</v>
      </c>
      <c r="Z1926" t="s">
        <v>37</v>
      </c>
    </row>
    <row r="1927" spans="1:26" x14ac:dyDescent="0.2">
      <c r="A1927" s="1">
        <v>43630</v>
      </c>
      <c r="B1927" t="s">
        <v>92</v>
      </c>
      <c r="C1927" t="s">
        <v>35</v>
      </c>
      <c r="D1927" t="s">
        <v>27</v>
      </c>
      <c r="E1927" t="s">
        <v>714</v>
      </c>
      <c r="F1927" s="3" t="s">
        <v>582</v>
      </c>
      <c r="G1927" s="3">
        <f>WEEKDAY(A1927,2)</f>
        <v>5</v>
      </c>
      <c r="H1927" s="7">
        <f>N1927+O1927/60</f>
        <v>9.5</v>
      </c>
      <c r="I1927" s="7">
        <f>P1927+Q1927/60</f>
        <v>11.75</v>
      </c>
      <c r="J1927" s="4">
        <f>IFERROR(VLOOKUP($U1927,TONGHOPVERSION!$A$3:$G$240,6,FALSE),VLOOKUP($B1927,TONGHOPVERSION!$A$3:$G$240,6,FALSE))</f>
        <v>381.62004815649715</v>
      </c>
      <c r="K1927" s="4">
        <f>IFERROR(VLOOKUP($U1927,TONGHOPVERSION!$A$3:$G$240,7,FALSE),VLOOKUP($B1927,TONGHOPVERSION!$A$3:$G$240,7,FALSE))</f>
        <v>329.70071085785668</v>
      </c>
      <c r="L1927" s="2">
        <v>0.39583333333333331</v>
      </c>
      <c r="M1927" s="2">
        <v>0.48958333333333331</v>
      </c>
      <c r="N1927" s="6">
        <f t="shared" si="120"/>
        <v>9</v>
      </c>
      <c r="O1927" s="6">
        <f t="shared" si="121"/>
        <v>30</v>
      </c>
      <c r="P1927" s="6">
        <f t="shared" si="122"/>
        <v>11</v>
      </c>
      <c r="Q1927" s="6">
        <f t="shared" si="123"/>
        <v>45</v>
      </c>
      <c r="R1927">
        <v>305</v>
      </c>
      <c r="S1927">
        <v>1133</v>
      </c>
      <c r="T1927" s="4">
        <v>345.565</v>
      </c>
      <c r="U1927" t="s">
        <v>92</v>
      </c>
      <c r="V1927" t="s">
        <v>92</v>
      </c>
      <c r="W1927" t="s">
        <v>92</v>
      </c>
      <c r="X1927" t="s">
        <v>16</v>
      </c>
      <c r="Y1927" t="s">
        <v>30</v>
      </c>
      <c r="Z1927" t="s">
        <v>37</v>
      </c>
    </row>
    <row r="1928" spans="1:26" x14ac:dyDescent="0.2">
      <c r="A1928" s="1">
        <v>43630</v>
      </c>
      <c r="B1928" t="s">
        <v>624</v>
      </c>
      <c r="C1928" t="s">
        <v>448</v>
      </c>
      <c r="D1928" t="s">
        <v>35</v>
      </c>
      <c r="E1928" t="s">
        <v>623</v>
      </c>
      <c r="F1928" s="3" t="s">
        <v>582</v>
      </c>
      <c r="G1928" s="3">
        <f>WEEKDAY(A1928,2)</f>
        <v>5</v>
      </c>
      <c r="H1928" s="7">
        <f>N1928+O1928/60</f>
        <v>1</v>
      </c>
      <c r="I1928" s="7">
        <f>P1928+Q1928/60</f>
        <v>6.833333333333333</v>
      </c>
      <c r="J1928" s="4">
        <f>IFERROR(VLOOKUP($U1928,TONGHOPVERSION!$A$3:$G$240,6,FALSE),VLOOKUP($B1928,TONGHOPVERSION!$A$3:$G$240,6,FALSE))</f>
        <v>1109.0247820000002</v>
      </c>
      <c r="K1928" s="4">
        <f>IFERROR(VLOOKUP($U1928,TONGHOPVERSION!$A$3:$G$240,7,FALSE),VLOOKUP($B1928,TONGHOPVERSION!$A$3:$G$240,7,FALSE))</f>
        <v>861.58097594528226</v>
      </c>
      <c r="L1928" s="2">
        <v>4.1666666666666664E-2</v>
      </c>
      <c r="M1928" s="2">
        <v>0.28472222222222221</v>
      </c>
      <c r="N1928" s="6">
        <f t="shared" si="120"/>
        <v>1</v>
      </c>
      <c r="O1928" s="6">
        <f t="shared" si="121"/>
        <v>0</v>
      </c>
      <c r="P1928" s="6">
        <f t="shared" si="122"/>
        <v>6</v>
      </c>
      <c r="Q1928" s="6">
        <f t="shared" si="123"/>
        <v>50</v>
      </c>
      <c r="R1928">
        <v>305</v>
      </c>
      <c r="S1928">
        <v>3727</v>
      </c>
      <c r="T1928" s="4">
        <v>1136.7349999999999</v>
      </c>
      <c r="U1928" t="s">
        <v>581</v>
      </c>
      <c r="V1928" t="s">
        <v>581</v>
      </c>
      <c r="W1928" t="s">
        <v>21</v>
      </c>
      <c r="X1928" t="s">
        <v>145</v>
      </c>
      <c r="Y1928" t="s">
        <v>23</v>
      </c>
      <c r="Z1928" t="s">
        <v>37</v>
      </c>
    </row>
    <row r="1929" spans="1:26" x14ac:dyDescent="0.2">
      <c r="A1929" s="1">
        <v>43630</v>
      </c>
      <c r="B1929" t="s">
        <v>94</v>
      </c>
      <c r="C1929" t="s">
        <v>27</v>
      </c>
      <c r="D1929" t="s">
        <v>35</v>
      </c>
      <c r="E1929" t="s">
        <v>523</v>
      </c>
      <c r="F1929" s="3" t="s">
        <v>582</v>
      </c>
      <c r="G1929" s="3">
        <f>WEEKDAY(A1929,2)</f>
        <v>5</v>
      </c>
      <c r="H1929" s="7">
        <f>N1929+O1929/60</f>
        <v>14</v>
      </c>
      <c r="I1929" s="7">
        <f>P1929+Q1929/60</f>
        <v>16.083333333333332</v>
      </c>
      <c r="J1929" s="4">
        <f>IFERROR(VLOOKUP($U1929,TONGHOPVERSION!$A$3:$G$240,6,FALSE),VLOOKUP($B1929,TONGHOPVERSION!$A$3:$G$240,6,FALSE))</f>
        <v>381.62004815649715</v>
      </c>
      <c r="K1929" s="4">
        <f>IFERROR(VLOOKUP($U1929,TONGHOPVERSION!$A$3:$G$240,7,FALSE),VLOOKUP($B1929,TONGHOPVERSION!$A$3:$G$240,7,FALSE))</f>
        <v>329.70071085785668</v>
      </c>
      <c r="L1929" s="2">
        <v>0.58333333333333337</v>
      </c>
      <c r="M1929" s="2">
        <v>0.67013888888888884</v>
      </c>
      <c r="N1929" s="6">
        <f t="shared" si="120"/>
        <v>14</v>
      </c>
      <c r="O1929" s="6">
        <f t="shared" si="121"/>
        <v>0</v>
      </c>
      <c r="P1929" s="6">
        <f t="shared" si="122"/>
        <v>16</v>
      </c>
      <c r="Q1929" s="6">
        <f t="shared" si="123"/>
        <v>5</v>
      </c>
      <c r="R1929">
        <v>305</v>
      </c>
      <c r="S1929">
        <v>1133</v>
      </c>
      <c r="T1929" s="4">
        <v>345.565</v>
      </c>
      <c r="U1929" t="s">
        <v>92</v>
      </c>
      <c r="V1929" t="s">
        <v>92</v>
      </c>
      <c r="W1929" t="s">
        <v>92</v>
      </c>
      <c r="X1929" t="s">
        <v>16</v>
      </c>
      <c r="Y1929" t="s">
        <v>30</v>
      </c>
      <c r="Z1929" t="s">
        <v>37</v>
      </c>
    </row>
    <row r="1930" spans="1:26" x14ac:dyDescent="0.2">
      <c r="A1930" s="1">
        <v>43630</v>
      </c>
      <c r="B1930" t="s">
        <v>118</v>
      </c>
      <c r="C1930" t="s">
        <v>119</v>
      </c>
      <c r="D1930" t="s">
        <v>27</v>
      </c>
      <c r="E1930" t="s">
        <v>639</v>
      </c>
      <c r="F1930" s="3" t="s">
        <v>17</v>
      </c>
      <c r="G1930" s="3">
        <f>WEEKDAY(A1930,2)</f>
        <v>5</v>
      </c>
      <c r="H1930" s="7">
        <f>N1930+O1930/60</f>
        <v>6.25</v>
      </c>
      <c r="I1930" s="7">
        <f>P1930+Q1930/60</f>
        <v>7.75</v>
      </c>
      <c r="J1930" s="4">
        <f>IFERROR(VLOOKUP($U1930,TONGHOPVERSION!$A$3:$G$240,6,FALSE),VLOOKUP($B1930,TONGHOPVERSION!$A$3:$G$240,6,FALSE))</f>
        <v>214.88804221212081</v>
      </c>
      <c r="K1930" s="4">
        <f>IFERROR(VLOOKUP($U1930,TONGHOPVERSION!$A$3:$G$240,7,FALSE),VLOOKUP($B1930,TONGHOPVERSION!$A$3:$G$240,7,FALSE))</f>
        <v>213.88072353634405</v>
      </c>
      <c r="L1930" s="2">
        <v>0.26041666666666669</v>
      </c>
      <c r="M1930" s="2">
        <v>0.32291666666666669</v>
      </c>
      <c r="N1930" s="6">
        <f t="shared" si="120"/>
        <v>6</v>
      </c>
      <c r="O1930" s="6">
        <f t="shared" si="121"/>
        <v>15</v>
      </c>
      <c r="P1930" s="6">
        <f t="shared" si="122"/>
        <v>7</v>
      </c>
      <c r="Q1930" s="6">
        <f t="shared" si="123"/>
        <v>45</v>
      </c>
      <c r="R1930">
        <v>184</v>
      </c>
      <c r="S1930">
        <v>628</v>
      </c>
      <c r="T1930" s="4">
        <v>115.55200000000001</v>
      </c>
      <c r="U1930" t="s">
        <v>120</v>
      </c>
      <c r="V1930" t="s">
        <v>120</v>
      </c>
      <c r="W1930" t="s">
        <v>29</v>
      </c>
      <c r="X1930" t="s">
        <v>16</v>
      </c>
      <c r="Y1930" t="s">
        <v>30</v>
      </c>
      <c r="Z1930" t="s">
        <v>37</v>
      </c>
    </row>
    <row r="1931" spans="1:26" x14ac:dyDescent="0.2">
      <c r="A1931" s="1">
        <v>43630</v>
      </c>
      <c r="B1931" t="s">
        <v>176</v>
      </c>
      <c r="C1931" t="s">
        <v>177</v>
      </c>
      <c r="D1931" t="s">
        <v>27</v>
      </c>
      <c r="E1931" t="s">
        <v>640</v>
      </c>
      <c r="F1931" s="3" t="s">
        <v>17</v>
      </c>
      <c r="G1931" s="3">
        <f>WEEKDAY(A1931,2)</f>
        <v>5</v>
      </c>
      <c r="H1931" s="7">
        <f>N1931+O1931/60</f>
        <v>10.333333333333334</v>
      </c>
      <c r="I1931" s="7">
        <f>P1931+Q1931/60</f>
        <v>11.416666666666666</v>
      </c>
      <c r="J1931" s="4">
        <f>IFERROR(VLOOKUP($U1931,TONGHOPVERSION!$A$3:$G$240,6,FALSE),VLOOKUP($B1931,TONGHOPVERSION!$A$3:$G$240,6,FALSE))</f>
        <v>187.46363998635809</v>
      </c>
      <c r="K1931" s="4">
        <f>IFERROR(VLOOKUP($U1931,TONGHOPVERSION!$A$3:$G$240,7,FALSE),VLOOKUP($B1931,TONGHOPVERSION!$A$3:$G$240,7,FALSE))</f>
        <v>145.81561859013829</v>
      </c>
      <c r="L1931" s="2">
        <v>0.43055555555555558</v>
      </c>
      <c r="M1931" s="2">
        <v>0.47569444444444442</v>
      </c>
      <c r="N1931" s="6">
        <f t="shared" si="120"/>
        <v>10</v>
      </c>
      <c r="O1931" s="6">
        <f t="shared" si="121"/>
        <v>20</v>
      </c>
      <c r="P1931" s="6">
        <f t="shared" si="122"/>
        <v>11</v>
      </c>
      <c r="Q1931" s="6">
        <f t="shared" si="123"/>
        <v>25</v>
      </c>
      <c r="R1931">
        <v>184</v>
      </c>
      <c r="S1931">
        <v>301</v>
      </c>
      <c r="T1931" s="4">
        <v>55.384</v>
      </c>
      <c r="U1931" t="s">
        <v>178</v>
      </c>
      <c r="V1931" t="s">
        <v>178</v>
      </c>
      <c r="W1931" t="s">
        <v>29</v>
      </c>
      <c r="X1931" t="s">
        <v>16</v>
      </c>
      <c r="Y1931" t="s">
        <v>30</v>
      </c>
      <c r="Z1931" t="s">
        <v>37</v>
      </c>
    </row>
    <row r="1932" spans="1:26" x14ac:dyDescent="0.2">
      <c r="A1932" s="1">
        <v>43630</v>
      </c>
      <c r="B1932" t="s">
        <v>642</v>
      </c>
      <c r="C1932" t="s">
        <v>87</v>
      </c>
      <c r="D1932" t="s">
        <v>27</v>
      </c>
      <c r="E1932" t="s">
        <v>641</v>
      </c>
      <c r="F1932" s="3" t="s">
        <v>17</v>
      </c>
      <c r="G1932" s="3">
        <f>WEEKDAY(A1932,2)</f>
        <v>5</v>
      </c>
      <c r="H1932" s="7">
        <f>N1932+O1932/60</f>
        <v>14.583333333333334</v>
      </c>
      <c r="I1932" s="7">
        <f>P1932+Q1932/60</f>
        <v>15.833333333333334</v>
      </c>
      <c r="J1932" s="4">
        <f>IFERROR(VLOOKUP($U1932,TONGHOPVERSION!$A$3:$G$240,6,FALSE),VLOOKUP($B1932,TONGHOPVERSION!$A$3:$G$240,6,FALSE))</f>
        <v>236.48215406547158</v>
      </c>
      <c r="K1932" s="4">
        <f>IFERROR(VLOOKUP($U1932,TONGHOPVERSION!$A$3:$G$240,7,FALSE),VLOOKUP($B1932,TONGHOPVERSION!$A$3:$G$240,7,FALSE))</f>
        <v>229.41986961622271</v>
      </c>
      <c r="L1932" s="2">
        <v>0.60763888888888895</v>
      </c>
      <c r="M1932" s="2">
        <v>0.65972222222222221</v>
      </c>
      <c r="N1932" s="6">
        <f t="shared" si="120"/>
        <v>14</v>
      </c>
      <c r="O1932" s="6">
        <f t="shared" si="121"/>
        <v>35</v>
      </c>
      <c r="P1932" s="6">
        <f t="shared" si="122"/>
        <v>15</v>
      </c>
      <c r="Q1932" s="6">
        <f t="shared" si="123"/>
        <v>50</v>
      </c>
      <c r="R1932">
        <v>184</v>
      </c>
      <c r="S1932">
        <v>422</v>
      </c>
      <c r="T1932" s="4">
        <v>77.647999999999996</v>
      </c>
      <c r="U1932" t="s">
        <v>643</v>
      </c>
      <c r="V1932" t="s">
        <v>643</v>
      </c>
      <c r="W1932" t="s">
        <v>55</v>
      </c>
      <c r="X1932" t="s">
        <v>296</v>
      </c>
      <c r="Y1932" t="s">
        <v>23</v>
      </c>
      <c r="Z1932" t="s">
        <v>37</v>
      </c>
    </row>
    <row r="1933" spans="1:26" x14ac:dyDescent="0.2">
      <c r="A1933" s="1">
        <v>43630</v>
      </c>
      <c r="B1933" t="s">
        <v>120</v>
      </c>
      <c r="C1933" t="s">
        <v>27</v>
      </c>
      <c r="D1933" t="s">
        <v>119</v>
      </c>
      <c r="E1933" t="s">
        <v>644</v>
      </c>
      <c r="F1933" s="3" t="s">
        <v>17</v>
      </c>
      <c r="G1933" s="3">
        <f>WEEKDAY(A1933,2)</f>
        <v>5</v>
      </c>
      <c r="H1933" s="7">
        <f>N1933+O1933/60</f>
        <v>4.166666666666667</v>
      </c>
      <c r="I1933" s="7">
        <f>P1933+Q1933/60</f>
        <v>5.583333333333333</v>
      </c>
      <c r="J1933" s="4">
        <f>IFERROR(VLOOKUP($U1933,TONGHOPVERSION!$A$3:$G$240,6,FALSE),VLOOKUP($B1933,TONGHOPVERSION!$A$3:$G$240,6,FALSE))</f>
        <v>214.88804221212081</v>
      </c>
      <c r="K1933" s="4">
        <f>IFERROR(VLOOKUP($U1933,TONGHOPVERSION!$A$3:$G$240,7,FALSE),VLOOKUP($B1933,TONGHOPVERSION!$A$3:$G$240,7,FALSE))</f>
        <v>213.88072353634405</v>
      </c>
      <c r="L1933" s="2">
        <v>0.17361111111111113</v>
      </c>
      <c r="M1933" s="2">
        <v>0.23263888888888887</v>
      </c>
      <c r="N1933" s="6">
        <f t="shared" si="120"/>
        <v>4</v>
      </c>
      <c r="O1933" s="6">
        <f t="shared" si="121"/>
        <v>10</v>
      </c>
      <c r="P1933" s="6">
        <f t="shared" si="122"/>
        <v>5</v>
      </c>
      <c r="Q1933" s="6">
        <f t="shared" si="123"/>
        <v>35</v>
      </c>
      <c r="R1933">
        <v>184</v>
      </c>
      <c r="S1933">
        <v>628</v>
      </c>
      <c r="T1933" s="4">
        <v>115.55200000000001</v>
      </c>
      <c r="U1933" t="s">
        <v>120</v>
      </c>
      <c r="V1933" t="s">
        <v>120</v>
      </c>
      <c r="W1933" t="s">
        <v>29</v>
      </c>
      <c r="X1933" t="s">
        <v>16</v>
      </c>
      <c r="Y1933" t="s">
        <v>30</v>
      </c>
      <c r="Z1933" t="s">
        <v>37</v>
      </c>
    </row>
    <row r="1934" spans="1:26" x14ac:dyDescent="0.2">
      <c r="A1934" s="1">
        <v>43630</v>
      </c>
      <c r="B1934" t="s">
        <v>178</v>
      </c>
      <c r="C1934" t="s">
        <v>27</v>
      </c>
      <c r="D1934" t="s">
        <v>177</v>
      </c>
      <c r="E1934" t="s">
        <v>645</v>
      </c>
      <c r="F1934" s="3" t="s">
        <v>17</v>
      </c>
      <c r="G1934" s="3">
        <f>WEEKDAY(A1934,2)</f>
        <v>5</v>
      </c>
      <c r="H1934" s="7">
        <f>N1934+O1934/60</f>
        <v>8.6666666666666661</v>
      </c>
      <c r="I1934" s="7">
        <f>P1934+Q1934/60</f>
        <v>9.6666666666666661</v>
      </c>
      <c r="J1934" s="4">
        <f>IFERROR(VLOOKUP($U1934,TONGHOPVERSION!$A$3:$G$240,6,FALSE),VLOOKUP($B1934,TONGHOPVERSION!$A$3:$G$240,6,FALSE))</f>
        <v>187.46363998635809</v>
      </c>
      <c r="K1934" s="4">
        <f>IFERROR(VLOOKUP($U1934,TONGHOPVERSION!$A$3:$G$240,7,FALSE),VLOOKUP($B1934,TONGHOPVERSION!$A$3:$G$240,7,FALSE))</f>
        <v>145.81561859013829</v>
      </c>
      <c r="L1934" s="2">
        <v>0.3611111111111111</v>
      </c>
      <c r="M1934" s="2">
        <v>0.40277777777777773</v>
      </c>
      <c r="N1934" s="6">
        <f t="shared" si="120"/>
        <v>8</v>
      </c>
      <c r="O1934" s="6">
        <f t="shared" si="121"/>
        <v>40</v>
      </c>
      <c r="P1934" s="6">
        <f t="shared" si="122"/>
        <v>9</v>
      </c>
      <c r="Q1934" s="6">
        <f t="shared" si="123"/>
        <v>40</v>
      </c>
      <c r="R1934">
        <v>184</v>
      </c>
      <c r="S1934">
        <v>301</v>
      </c>
      <c r="T1934" s="4">
        <v>55.384</v>
      </c>
      <c r="U1934" t="s">
        <v>178</v>
      </c>
      <c r="V1934" t="s">
        <v>178</v>
      </c>
      <c r="W1934" t="s">
        <v>29</v>
      </c>
      <c r="X1934" t="s">
        <v>16</v>
      </c>
      <c r="Y1934" t="s">
        <v>30</v>
      </c>
      <c r="Z1934" t="s">
        <v>37</v>
      </c>
    </row>
    <row r="1935" spans="1:26" x14ac:dyDescent="0.2">
      <c r="A1935" s="1">
        <v>43630</v>
      </c>
      <c r="B1935" t="s">
        <v>643</v>
      </c>
      <c r="C1935" t="s">
        <v>27</v>
      </c>
      <c r="D1935" t="s">
        <v>87</v>
      </c>
      <c r="E1935" t="s">
        <v>646</v>
      </c>
      <c r="F1935" s="3" t="s">
        <v>17</v>
      </c>
      <c r="G1935" s="3">
        <f>WEEKDAY(A1935,2)</f>
        <v>5</v>
      </c>
      <c r="H1935" s="7">
        <f>N1935+O1935/60</f>
        <v>12.416666666666666</v>
      </c>
      <c r="I1935" s="7">
        <f>P1935+Q1935/60</f>
        <v>13.583333333333334</v>
      </c>
      <c r="J1935" s="4">
        <f>IFERROR(VLOOKUP($U1935,TONGHOPVERSION!$A$3:$G$240,6,FALSE),VLOOKUP($B1935,TONGHOPVERSION!$A$3:$G$240,6,FALSE))</f>
        <v>236.48215406547158</v>
      </c>
      <c r="K1935" s="4">
        <f>IFERROR(VLOOKUP($U1935,TONGHOPVERSION!$A$3:$G$240,7,FALSE),VLOOKUP($B1935,TONGHOPVERSION!$A$3:$G$240,7,FALSE))</f>
        <v>229.41986961622271</v>
      </c>
      <c r="L1935" s="2">
        <v>0.51736111111111105</v>
      </c>
      <c r="M1935" s="2">
        <v>0.56597222222222221</v>
      </c>
      <c r="N1935" s="6">
        <f t="shared" si="120"/>
        <v>12</v>
      </c>
      <c r="O1935" s="6">
        <f t="shared" si="121"/>
        <v>25</v>
      </c>
      <c r="P1935" s="6">
        <f t="shared" si="122"/>
        <v>13</v>
      </c>
      <c r="Q1935" s="6">
        <f t="shared" si="123"/>
        <v>35</v>
      </c>
      <c r="R1935">
        <v>184</v>
      </c>
      <c r="S1935">
        <v>422</v>
      </c>
      <c r="T1935" s="4">
        <v>77.647999999999996</v>
      </c>
      <c r="U1935" t="s">
        <v>643</v>
      </c>
      <c r="V1935" t="s">
        <v>643</v>
      </c>
      <c r="W1935" t="s">
        <v>55</v>
      </c>
      <c r="X1935" t="s">
        <v>296</v>
      </c>
      <c r="Y1935" t="s">
        <v>23</v>
      </c>
      <c r="Z1935" t="s">
        <v>37</v>
      </c>
    </row>
    <row r="1936" spans="1:26" x14ac:dyDescent="0.2">
      <c r="A1936" s="1">
        <v>43630</v>
      </c>
      <c r="B1936" t="s">
        <v>113</v>
      </c>
      <c r="C1936" t="s">
        <v>27</v>
      </c>
      <c r="D1936" t="s">
        <v>83</v>
      </c>
      <c r="E1936" t="s">
        <v>647</v>
      </c>
      <c r="F1936" s="3" t="s">
        <v>17</v>
      </c>
      <c r="G1936" s="3">
        <f>WEEKDAY(A1936,2)</f>
        <v>5</v>
      </c>
      <c r="H1936" s="7">
        <f>N1936+O1936/60</f>
        <v>8.3333333333333329E-2</v>
      </c>
      <c r="I1936" s="7">
        <f>P1936+Q1936/60</f>
        <v>1.25</v>
      </c>
      <c r="J1936" s="4">
        <f>IFERROR(VLOOKUP($U1936,TONGHOPVERSION!$A$3:$G$240,6,FALSE),VLOOKUP($B1936,TONGHOPVERSION!$A$3:$G$240,6,FALSE))</f>
        <v>174.57236893439588</v>
      </c>
      <c r="K1936" s="4">
        <f>IFERROR(VLOOKUP($U1936,TONGHOPVERSION!$A$3:$G$240,7,FALSE),VLOOKUP($B1936,TONGHOPVERSION!$A$3:$G$240,7,FALSE))</f>
        <v>168.20824934473262</v>
      </c>
      <c r="L1936" s="2">
        <v>3.472222222222222E-3</v>
      </c>
      <c r="M1936" s="2">
        <v>5.2083333333333336E-2</v>
      </c>
      <c r="N1936" s="6">
        <f t="shared" si="120"/>
        <v>0</v>
      </c>
      <c r="O1936" s="6">
        <f t="shared" si="121"/>
        <v>5</v>
      </c>
      <c r="P1936" s="6">
        <f t="shared" si="122"/>
        <v>1</v>
      </c>
      <c r="Q1936" s="6">
        <f t="shared" si="123"/>
        <v>15</v>
      </c>
      <c r="R1936">
        <v>184</v>
      </c>
      <c r="S1936">
        <v>430</v>
      </c>
      <c r="T1936" s="4">
        <v>79.12</v>
      </c>
      <c r="U1936" t="s">
        <v>113</v>
      </c>
      <c r="V1936" t="s">
        <v>113</v>
      </c>
      <c r="W1936" t="s">
        <v>41</v>
      </c>
      <c r="X1936" t="s">
        <v>16</v>
      </c>
      <c r="Y1936" t="s">
        <v>30</v>
      </c>
      <c r="Z1936" t="s">
        <v>37</v>
      </c>
    </row>
    <row r="1937" spans="1:26" x14ac:dyDescent="0.2">
      <c r="A1937" s="1">
        <v>43630</v>
      </c>
      <c r="B1937" t="s">
        <v>115</v>
      </c>
      <c r="C1937" t="s">
        <v>83</v>
      </c>
      <c r="D1937" t="s">
        <v>27</v>
      </c>
      <c r="E1937" t="s">
        <v>648</v>
      </c>
      <c r="F1937" s="3" t="s">
        <v>17</v>
      </c>
      <c r="G1937" s="3">
        <f>WEEKDAY(A1937,2)</f>
        <v>5</v>
      </c>
      <c r="H1937" s="7">
        <f>N1937+O1937/60</f>
        <v>1.9166666666666665</v>
      </c>
      <c r="I1937" s="7">
        <f>P1937+Q1937/60</f>
        <v>3.1666666666666665</v>
      </c>
      <c r="J1937" s="4">
        <f>IFERROR(VLOOKUP($U1937,TONGHOPVERSION!$A$3:$G$240,6,FALSE),VLOOKUP($B1937,TONGHOPVERSION!$A$3:$G$240,6,FALSE))</f>
        <v>174.57236893439588</v>
      </c>
      <c r="K1937" s="4">
        <f>IFERROR(VLOOKUP($U1937,TONGHOPVERSION!$A$3:$G$240,7,FALSE),VLOOKUP($B1937,TONGHOPVERSION!$A$3:$G$240,7,FALSE))</f>
        <v>168.20824934473262</v>
      </c>
      <c r="L1937" s="2">
        <v>7.9861111111111105E-2</v>
      </c>
      <c r="M1937" s="2">
        <v>0.13194444444444445</v>
      </c>
      <c r="N1937" s="6">
        <f t="shared" si="120"/>
        <v>1</v>
      </c>
      <c r="O1937" s="6">
        <f t="shared" si="121"/>
        <v>55</v>
      </c>
      <c r="P1937" s="6">
        <f t="shared" si="122"/>
        <v>3</v>
      </c>
      <c r="Q1937" s="6">
        <f t="shared" si="123"/>
        <v>10</v>
      </c>
      <c r="R1937">
        <v>184</v>
      </c>
      <c r="S1937">
        <v>430</v>
      </c>
      <c r="T1937" s="4">
        <v>79.12</v>
      </c>
      <c r="U1937" t="s">
        <v>113</v>
      </c>
      <c r="V1937" t="s">
        <v>113</v>
      </c>
      <c r="W1937" t="s">
        <v>41</v>
      </c>
      <c r="X1937" t="s">
        <v>16</v>
      </c>
      <c r="Y1937" t="s">
        <v>30</v>
      </c>
      <c r="Z1937" t="s">
        <v>37</v>
      </c>
    </row>
    <row r="1938" spans="1:26" x14ac:dyDescent="0.2">
      <c r="A1938" s="1">
        <v>43631</v>
      </c>
      <c r="B1938" t="s">
        <v>128</v>
      </c>
      <c r="C1938" t="s">
        <v>34</v>
      </c>
      <c r="D1938" t="s">
        <v>27</v>
      </c>
      <c r="E1938" t="s">
        <v>449</v>
      </c>
      <c r="F1938" s="3" t="s">
        <v>17</v>
      </c>
      <c r="G1938" s="3">
        <f>WEEKDAY(A1938,2)</f>
        <v>6</v>
      </c>
      <c r="H1938" s="7">
        <f>N1938+O1938/60</f>
        <v>11.25</v>
      </c>
      <c r="I1938" s="7">
        <f>P1938+Q1938/60</f>
        <v>12.75</v>
      </c>
      <c r="J1938" s="4">
        <f>IFERROR(VLOOKUP($U1938,TONGHOPVERSION!$A$3:$G$240,6,FALSE),VLOOKUP($B1938,TONGHOPVERSION!$A$3:$G$240,6,FALSE))</f>
        <v>239.31340170869245</v>
      </c>
      <c r="K1938" s="4">
        <f>IFERROR(VLOOKUP($U1938,TONGHOPVERSION!$A$3:$G$240,7,FALSE),VLOOKUP($B1938,TONGHOPVERSION!$A$3:$G$240,7,FALSE))</f>
        <v>208.92363712533773</v>
      </c>
      <c r="L1938" s="2">
        <v>0.46875</v>
      </c>
      <c r="M1938" s="2">
        <v>0.53125</v>
      </c>
      <c r="N1938" s="6">
        <f t="shared" si="120"/>
        <v>11</v>
      </c>
      <c r="O1938" s="6">
        <f t="shared" si="121"/>
        <v>15</v>
      </c>
      <c r="P1938" s="6">
        <f t="shared" si="122"/>
        <v>12</v>
      </c>
      <c r="Q1938" s="6">
        <f t="shared" si="123"/>
        <v>45</v>
      </c>
      <c r="R1938">
        <v>184</v>
      </c>
      <c r="S1938">
        <v>602</v>
      </c>
      <c r="T1938" s="4">
        <v>110.768</v>
      </c>
      <c r="U1938" t="s">
        <v>129</v>
      </c>
      <c r="V1938" t="s">
        <v>129</v>
      </c>
      <c r="W1938" t="s">
        <v>129</v>
      </c>
      <c r="X1938" t="s">
        <v>16</v>
      </c>
      <c r="Y1938" t="s">
        <v>30</v>
      </c>
      <c r="Z1938" t="s">
        <v>37</v>
      </c>
    </row>
    <row r="1939" spans="1:26" x14ac:dyDescent="0.2">
      <c r="A1939" s="1">
        <v>43631</v>
      </c>
      <c r="B1939" t="s">
        <v>159</v>
      </c>
      <c r="C1939" t="s">
        <v>124</v>
      </c>
      <c r="D1939" t="s">
        <v>27</v>
      </c>
      <c r="E1939" t="s">
        <v>158</v>
      </c>
      <c r="F1939" s="3" t="s">
        <v>17</v>
      </c>
      <c r="G1939" s="3">
        <f>WEEKDAY(A1939,2)</f>
        <v>6</v>
      </c>
      <c r="H1939" s="7">
        <f>N1939+O1939/60</f>
        <v>6.166666666666667</v>
      </c>
      <c r="I1939" s="7">
        <f>P1939+Q1939/60</f>
        <v>8.25</v>
      </c>
      <c r="J1939" s="4">
        <f>IFERROR(VLOOKUP($U1939,TONGHOPVERSION!$A$3:$G$240,6,FALSE),VLOOKUP($B1939,TONGHOPVERSION!$A$3:$G$240,6,FALSE))</f>
        <v>284.2128245548555</v>
      </c>
      <c r="K1939" s="4">
        <f>IFERROR(VLOOKUP($U1939,TONGHOPVERSION!$A$3:$G$240,7,FALSE),VLOOKUP($B1939,TONGHOPVERSION!$A$3:$G$240,7,FALSE))</f>
        <v>306.08961374632247</v>
      </c>
      <c r="L1939" s="2">
        <v>0.25694444444444448</v>
      </c>
      <c r="M1939" s="2">
        <v>0.34375</v>
      </c>
      <c r="N1939" s="6">
        <f t="shared" si="120"/>
        <v>6</v>
      </c>
      <c r="O1939" s="6">
        <f t="shared" si="121"/>
        <v>10</v>
      </c>
      <c r="P1939" s="6">
        <f t="shared" si="122"/>
        <v>8</v>
      </c>
      <c r="Q1939" s="6">
        <f t="shared" si="123"/>
        <v>15</v>
      </c>
      <c r="R1939">
        <v>184</v>
      </c>
      <c r="S1939">
        <v>1107</v>
      </c>
      <c r="T1939" s="4">
        <v>203.68799999999999</v>
      </c>
      <c r="U1939" t="s">
        <v>123</v>
      </c>
      <c r="V1939" t="s">
        <v>123</v>
      </c>
      <c r="W1939" t="s">
        <v>125</v>
      </c>
      <c r="X1939" t="s">
        <v>16</v>
      </c>
      <c r="Y1939" t="s">
        <v>30</v>
      </c>
      <c r="Z1939" t="s">
        <v>37</v>
      </c>
    </row>
    <row r="1940" spans="1:26" x14ac:dyDescent="0.2">
      <c r="A1940" s="1">
        <v>43631</v>
      </c>
      <c r="B1940" t="s">
        <v>118</v>
      </c>
      <c r="C1940" t="s">
        <v>119</v>
      </c>
      <c r="D1940" t="s">
        <v>27</v>
      </c>
      <c r="E1940" t="s">
        <v>160</v>
      </c>
      <c r="F1940" s="3" t="s">
        <v>17</v>
      </c>
      <c r="G1940" s="3">
        <f>WEEKDAY(A1940,2)</f>
        <v>6</v>
      </c>
      <c r="H1940" s="7">
        <f>N1940+O1940/60</f>
        <v>1.3333333333333333</v>
      </c>
      <c r="I1940" s="7">
        <f>P1940+Q1940/60</f>
        <v>2.8333333333333335</v>
      </c>
      <c r="J1940" s="4">
        <f>IFERROR(VLOOKUP($U1940,TONGHOPVERSION!$A$3:$G$240,6,FALSE),VLOOKUP($B1940,TONGHOPVERSION!$A$3:$G$240,6,FALSE))</f>
        <v>214.88804221212081</v>
      </c>
      <c r="K1940" s="4">
        <f>IFERROR(VLOOKUP($U1940,TONGHOPVERSION!$A$3:$G$240,7,FALSE),VLOOKUP($B1940,TONGHOPVERSION!$A$3:$G$240,7,FALSE))</f>
        <v>213.88072353634405</v>
      </c>
      <c r="L1940" s="2">
        <v>5.5555555555555552E-2</v>
      </c>
      <c r="M1940" s="2">
        <v>0.11805555555555557</v>
      </c>
      <c r="N1940" s="6">
        <f t="shared" si="120"/>
        <v>1</v>
      </c>
      <c r="O1940" s="6">
        <f t="shared" si="121"/>
        <v>20</v>
      </c>
      <c r="P1940" s="6">
        <f t="shared" si="122"/>
        <v>2</v>
      </c>
      <c r="Q1940" s="6">
        <f t="shared" si="123"/>
        <v>50</v>
      </c>
      <c r="R1940">
        <v>184</v>
      </c>
      <c r="S1940">
        <v>628</v>
      </c>
      <c r="T1940" s="4">
        <v>115.55200000000001</v>
      </c>
      <c r="U1940" t="s">
        <v>120</v>
      </c>
      <c r="V1940" t="s">
        <v>120</v>
      </c>
      <c r="W1940" t="s">
        <v>29</v>
      </c>
      <c r="X1940" t="s">
        <v>16</v>
      </c>
      <c r="Y1940" t="s">
        <v>30</v>
      </c>
      <c r="Z1940" t="s">
        <v>37</v>
      </c>
    </row>
    <row r="1941" spans="1:26" x14ac:dyDescent="0.2">
      <c r="A1941" s="1">
        <v>43631</v>
      </c>
      <c r="B1941" t="s">
        <v>129</v>
      </c>
      <c r="C1941" t="s">
        <v>27</v>
      </c>
      <c r="D1941" t="s">
        <v>34</v>
      </c>
      <c r="E1941" t="s">
        <v>189</v>
      </c>
      <c r="F1941" s="3" t="s">
        <v>17</v>
      </c>
      <c r="G1941" s="3">
        <f>WEEKDAY(A1941,2)</f>
        <v>6</v>
      </c>
      <c r="H1941" s="7">
        <f>N1941+O1941/60</f>
        <v>9.25</v>
      </c>
      <c r="I1941" s="7">
        <f>P1941+Q1941/60</f>
        <v>10.583333333333334</v>
      </c>
      <c r="J1941" s="4">
        <f>IFERROR(VLOOKUP($U1941,TONGHOPVERSION!$A$3:$G$240,6,FALSE),VLOOKUP($B1941,TONGHOPVERSION!$A$3:$G$240,6,FALSE))</f>
        <v>239.31340170869245</v>
      </c>
      <c r="K1941" s="4">
        <f>IFERROR(VLOOKUP($U1941,TONGHOPVERSION!$A$3:$G$240,7,FALSE),VLOOKUP($B1941,TONGHOPVERSION!$A$3:$G$240,7,FALSE))</f>
        <v>208.92363712533773</v>
      </c>
      <c r="L1941" s="2">
        <v>0.38541666666666669</v>
      </c>
      <c r="M1941" s="2">
        <v>0.44097222222222227</v>
      </c>
      <c r="N1941" s="6">
        <f t="shared" si="120"/>
        <v>9</v>
      </c>
      <c r="O1941" s="6">
        <f t="shared" si="121"/>
        <v>15</v>
      </c>
      <c r="P1941" s="6">
        <f t="shared" si="122"/>
        <v>10</v>
      </c>
      <c r="Q1941" s="6">
        <f t="shared" si="123"/>
        <v>35</v>
      </c>
      <c r="R1941">
        <v>184</v>
      </c>
      <c r="S1941">
        <v>602</v>
      </c>
      <c r="T1941" s="4">
        <v>110.768</v>
      </c>
      <c r="U1941" t="s">
        <v>129</v>
      </c>
      <c r="V1941" t="s">
        <v>129</v>
      </c>
      <c r="W1941" t="s">
        <v>129</v>
      </c>
      <c r="X1941" t="s">
        <v>16</v>
      </c>
      <c r="Y1941" t="s">
        <v>30</v>
      </c>
      <c r="Z1941" t="s">
        <v>37</v>
      </c>
    </row>
    <row r="1942" spans="1:26" x14ac:dyDescent="0.2">
      <c r="A1942" s="1">
        <v>43631</v>
      </c>
      <c r="B1942" t="s">
        <v>123</v>
      </c>
      <c r="C1942" t="s">
        <v>27</v>
      </c>
      <c r="D1942" t="s">
        <v>124</v>
      </c>
      <c r="E1942" t="s">
        <v>162</v>
      </c>
      <c r="F1942" s="3" t="s">
        <v>17</v>
      </c>
      <c r="G1942" s="3">
        <f>WEEKDAY(A1942,2)</f>
        <v>6</v>
      </c>
      <c r="H1942" s="7">
        <f>N1942+O1942/60</f>
        <v>3.5</v>
      </c>
      <c r="I1942" s="7">
        <f>P1942+Q1942/60</f>
        <v>5.5</v>
      </c>
      <c r="J1942" s="4">
        <f>IFERROR(VLOOKUP($U1942,TONGHOPVERSION!$A$3:$G$240,6,FALSE),VLOOKUP($B1942,TONGHOPVERSION!$A$3:$G$240,6,FALSE))</f>
        <v>284.2128245548555</v>
      </c>
      <c r="K1942" s="4">
        <f>IFERROR(VLOOKUP($U1942,TONGHOPVERSION!$A$3:$G$240,7,FALSE),VLOOKUP($B1942,TONGHOPVERSION!$A$3:$G$240,7,FALSE))</f>
        <v>306.08961374632247</v>
      </c>
      <c r="L1942" s="2">
        <v>0.14583333333333334</v>
      </c>
      <c r="M1942" s="2">
        <v>0.22916666666666666</v>
      </c>
      <c r="N1942" s="6">
        <f t="shared" si="120"/>
        <v>3</v>
      </c>
      <c r="O1942" s="6">
        <f t="shared" si="121"/>
        <v>30</v>
      </c>
      <c r="P1942" s="6">
        <f t="shared" si="122"/>
        <v>5</v>
      </c>
      <c r="Q1942" s="6">
        <f t="shared" si="123"/>
        <v>30</v>
      </c>
      <c r="R1942">
        <v>184</v>
      </c>
      <c r="S1942">
        <v>1107</v>
      </c>
      <c r="T1942" s="4">
        <v>203.68799999999999</v>
      </c>
      <c r="U1942" t="s">
        <v>123</v>
      </c>
      <c r="V1942" t="s">
        <v>123</v>
      </c>
      <c r="W1942" t="s">
        <v>125</v>
      </c>
      <c r="X1942" t="s">
        <v>16</v>
      </c>
      <c r="Y1942" t="s">
        <v>30</v>
      </c>
      <c r="Z1942" t="s">
        <v>37</v>
      </c>
    </row>
    <row r="1943" spans="1:26" x14ac:dyDescent="0.2">
      <c r="A1943" s="1">
        <v>43631</v>
      </c>
      <c r="B1943" t="s">
        <v>65</v>
      </c>
      <c r="C1943" t="s">
        <v>66</v>
      </c>
      <c r="D1943" t="s">
        <v>35</v>
      </c>
      <c r="E1943" t="s">
        <v>282</v>
      </c>
      <c r="F1943" s="3" t="s">
        <v>17</v>
      </c>
      <c r="G1943" s="3">
        <f>WEEKDAY(A1943,2)</f>
        <v>6</v>
      </c>
      <c r="H1943" s="7">
        <f>N1943+O1943/60</f>
        <v>4.166666666666667</v>
      </c>
      <c r="I1943" s="7">
        <f>P1943+Q1943/60</f>
        <v>6.083333333333333</v>
      </c>
      <c r="J1943" s="4">
        <f>IFERROR(VLOOKUP($U1943,TONGHOPVERSION!$A$3:$G$240,6,FALSE),VLOOKUP($B1943,TONGHOPVERSION!$A$3:$G$240,6,FALSE))</f>
        <v>292.75199550278143</v>
      </c>
      <c r="K1943" s="4">
        <f>IFERROR(VLOOKUP($U1943,TONGHOPVERSION!$A$3:$G$240,7,FALSE),VLOOKUP($B1943,TONGHOPVERSION!$A$3:$G$240,7,FALSE))</f>
        <v>283.06606117169179</v>
      </c>
      <c r="L1943" s="2">
        <v>0.17361111111111113</v>
      </c>
      <c r="M1943" s="2">
        <v>0.25347222222222221</v>
      </c>
      <c r="N1943" s="6">
        <f t="shared" si="120"/>
        <v>4</v>
      </c>
      <c r="O1943" s="6">
        <f t="shared" si="121"/>
        <v>10</v>
      </c>
      <c r="P1943" s="6">
        <f t="shared" si="122"/>
        <v>6</v>
      </c>
      <c r="Q1943" s="6">
        <f t="shared" si="123"/>
        <v>5</v>
      </c>
      <c r="R1943">
        <v>184</v>
      </c>
      <c r="S1943">
        <v>1062</v>
      </c>
      <c r="T1943" s="4">
        <v>195.40799999999999</v>
      </c>
      <c r="U1943" t="s">
        <v>67</v>
      </c>
      <c r="V1943" t="s">
        <v>67</v>
      </c>
      <c r="W1943" t="s">
        <v>29</v>
      </c>
      <c r="X1943" t="s">
        <v>16</v>
      </c>
      <c r="Y1943" t="s">
        <v>30</v>
      </c>
      <c r="Z1943" t="s">
        <v>37</v>
      </c>
    </row>
    <row r="1944" spans="1:26" x14ac:dyDescent="0.2">
      <c r="A1944" s="1">
        <v>43631</v>
      </c>
      <c r="B1944" t="s">
        <v>67</v>
      </c>
      <c r="C1944" t="s">
        <v>35</v>
      </c>
      <c r="D1944" t="s">
        <v>66</v>
      </c>
      <c r="E1944" t="s">
        <v>225</v>
      </c>
      <c r="F1944" s="3" t="s">
        <v>17</v>
      </c>
      <c r="G1944" s="3">
        <f>WEEKDAY(A1944,2)</f>
        <v>6</v>
      </c>
      <c r="H1944" s="7">
        <f>N1944+O1944/60</f>
        <v>1.5833333333333335</v>
      </c>
      <c r="I1944" s="7">
        <f>P1944+Q1944/60</f>
        <v>3.5</v>
      </c>
      <c r="J1944" s="4">
        <f>IFERROR(VLOOKUP($U1944,TONGHOPVERSION!$A$3:$G$240,6,FALSE),VLOOKUP($B1944,TONGHOPVERSION!$A$3:$G$240,6,FALSE))</f>
        <v>292.75199550278143</v>
      </c>
      <c r="K1944" s="4">
        <f>IFERROR(VLOOKUP($U1944,TONGHOPVERSION!$A$3:$G$240,7,FALSE),VLOOKUP($B1944,TONGHOPVERSION!$A$3:$G$240,7,FALSE))</f>
        <v>283.06606117169179</v>
      </c>
      <c r="L1944" s="2">
        <v>6.5972222222222224E-2</v>
      </c>
      <c r="M1944" s="2">
        <v>0.14583333333333334</v>
      </c>
      <c r="N1944" s="6">
        <f t="shared" si="120"/>
        <v>1</v>
      </c>
      <c r="O1944" s="6">
        <f t="shared" si="121"/>
        <v>35</v>
      </c>
      <c r="P1944" s="6">
        <f t="shared" si="122"/>
        <v>3</v>
      </c>
      <c r="Q1944" s="6">
        <f t="shared" si="123"/>
        <v>30</v>
      </c>
      <c r="R1944">
        <v>184</v>
      </c>
      <c r="S1944">
        <v>1062</v>
      </c>
      <c r="T1944" s="4">
        <v>195.40799999999999</v>
      </c>
      <c r="U1944" t="s">
        <v>67</v>
      </c>
      <c r="V1944" t="s">
        <v>67</v>
      </c>
      <c r="W1944" t="s">
        <v>29</v>
      </c>
      <c r="X1944" t="s">
        <v>16</v>
      </c>
      <c r="Y1944" t="s">
        <v>30</v>
      </c>
      <c r="Z1944" t="s">
        <v>37</v>
      </c>
    </row>
    <row r="1945" spans="1:26" x14ac:dyDescent="0.2">
      <c r="A1945" s="1">
        <v>43631</v>
      </c>
      <c r="B1945" t="s">
        <v>92</v>
      </c>
      <c r="C1945" t="s">
        <v>35</v>
      </c>
      <c r="D1945" t="s">
        <v>27</v>
      </c>
      <c r="E1945" t="s">
        <v>566</v>
      </c>
      <c r="F1945" s="3" t="s">
        <v>17</v>
      </c>
      <c r="G1945" s="3">
        <f>WEEKDAY(A1945,2)</f>
        <v>6</v>
      </c>
      <c r="H1945" s="7">
        <f>N1945+O1945/60</f>
        <v>7.5</v>
      </c>
      <c r="I1945" s="7">
        <f>P1945+Q1945/60</f>
        <v>9.75</v>
      </c>
      <c r="J1945" s="4">
        <f>IFERROR(VLOOKUP($U1945,TONGHOPVERSION!$A$3:$G$240,6,FALSE),VLOOKUP($B1945,TONGHOPVERSION!$A$3:$G$240,6,FALSE))</f>
        <v>381.62004815649715</v>
      </c>
      <c r="K1945" s="4">
        <f>IFERROR(VLOOKUP($U1945,TONGHOPVERSION!$A$3:$G$240,7,FALSE),VLOOKUP($B1945,TONGHOPVERSION!$A$3:$G$240,7,FALSE))</f>
        <v>329.70071085785668</v>
      </c>
      <c r="L1945" s="2">
        <v>0.3125</v>
      </c>
      <c r="M1945" s="2">
        <v>0.40625</v>
      </c>
      <c r="N1945" s="6">
        <f t="shared" si="120"/>
        <v>7</v>
      </c>
      <c r="O1945" s="6">
        <f t="shared" si="121"/>
        <v>30</v>
      </c>
      <c r="P1945" s="6">
        <f t="shared" si="122"/>
        <v>9</v>
      </c>
      <c r="Q1945" s="6">
        <f t="shared" si="123"/>
        <v>45</v>
      </c>
      <c r="R1945">
        <v>184</v>
      </c>
      <c r="S1945">
        <v>1133</v>
      </c>
      <c r="T1945" s="4">
        <v>208.47200000000001</v>
      </c>
      <c r="U1945" t="s">
        <v>92</v>
      </c>
      <c r="V1945" t="s">
        <v>92</v>
      </c>
      <c r="W1945" t="s">
        <v>92</v>
      </c>
      <c r="X1945" t="s">
        <v>16</v>
      </c>
      <c r="Y1945" t="s">
        <v>30</v>
      </c>
      <c r="Z1945" t="s">
        <v>37</v>
      </c>
    </row>
    <row r="1946" spans="1:26" x14ac:dyDescent="0.2">
      <c r="A1946" s="1">
        <v>43631</v>
      </c>
      <c r="B1946" t="s">
        <v>92</v>
      </c>
      <c r="C1946" t="s">
        <v>35</v>
      </c>
      <c r="D1946" t="s">
        <v>27</v>
      </c>
      <c r="E1946" t="s">
        <v>297</v>
      </c>
      <c r="F1946" s="3" t="s">
        <v>17</v>
      </c>
      <c r="G1946" s="3">
        <f>WEEKDAY(A1946,2)</f>
        <v>6</v>
      </c>
      <c r="H1946" s="7">
        <f>N1946+O1946/60</f>
        <v>23</v>
      </c>
      <c r="I1946" s="7">
        <f>P1946+Q1946/60</f>
        <v>1.1666666666666667</v>
      </c>
      <c r="J1946" s="4">
        <f>IFERROR(VLOOKUP($U1946,TONGHOPVERSION!$A$3:$G$240,6,FALSE),VLOOKUP($B1946,TONGHOPVERSION!$A$3:$G$240,6,FALSE))</f>
        <v>381.62004815649715</v>
      </c>
      <c r="K1946" s="4">
        <f>IFERROR(VLOOKUP($U1946,TONGHOPVERSION!$A$3:$G$240,7,FALSE),VLOOKUP($B1946,TONGHOPVERSION!$A$3:$G$240,7,FALSE))</f>
        <v>329.70071085785668</v>
      </c>
      <c r="L1946" s="2">
        <v>0.95833333333333337</v>
      </c>
      <c r="M1946" s="2">
        <v>4.8611111111111112E-2</v>
      </c>
      <c r="N1946" s="6">
        <f t="shared" si="120"/>
        <v>23</v>
      </c>
      <c r="O1946" s="6">
        <f t="shared" si="121"/>
        <v>0</v>
      </c>
      <c r="P1946" s="6">
        <f t="shared" si="122"/>
        <v>1</v>
      </c>
      <c r="Q1946" s="6">
        <f t="shared" si="123"/>
        <v>10</v>
      </c>
      <c r="R1946">
        <v>184</v>
      </c>
      <c r="S1946">
        <v>1133</v>
      </c>
      <c r="T1946" s="4">
        <v>208.47200000000001</v>
      </c>
      <c r="U1946" t="s">
        <v>92</v>
      </c>
      <c r="V1946" t="s">
        <v>92</v>
      </c>
      <c r="W1946" t="s">
        <v>92</v>
      </c>
      <c r="X1946" t="s">
        <v>16</v>
      </c>
      <c r="Y1946" t="s">
        <v>30</v>
      </c>
      <c r="Z1946" t="s">
        <v>37</v>
      </c>
    </row>
    <row r="1947" spans="1:26" x14ac:dyDescent="0.2">
      <c r="A1947" s="1">
        <v>43631</v>
      </c>
      <c r="B1947" t="s">
        <v>94</v>
      </c>
      <c r="C1947" t="s">
        <v>27</v>
      </c>
      <c r="D1947" t="s">
        <v>35</v>
      </c>
      <c r="E1947" t="s">
        <v>563</v>
      </c>
      <c r="F1947" s="3" t="s">
        <v>17</v>
      </c>
      <c r="G1947" s="3">
        <f>WEEKDAY(A1947,2)</f>
        <v>6</v>
      </c>
      <c r="H1947" s="7">
        <f>N1947+O1947/60</f>
        <v>11</v>
      </c>
      <c r="I1947" s="7">
        <f>P1947+Q1947/60</f>
        <v>13.083333333333334</v>
      </c>
      <c r="J1947" s="4">
        <f>IFERROR(VLOOKUP($U1947,TONGHOPVERSION!$A$3:$G$240,6,FALSE),VLOOKUP($B1947,TONGHOPVERSION!$A$3:$G$240,6,FALSE))</f>
        <v>381.62004815649715</v>
      </c>
      <c r="K1947" s="4">
        <f>IFERROR(VLOOKUP($U1947,TONGHOPVERSION!$A$3:$G$240,7,FALSE),VLOOKUP($B1947,TONGHOPVERSION!$A$3:$G$240,7,FALSE))</f>
        <v>329.70071085785668</v>
      </c>
      <c r="L1947" s="2">
        <v>0.45833333333333331</v>
      </c>
      <c r="M1947" s="2">
        <v>0.54513888888888895</v>
      </c>
      <c r="N1947" s="6">
        <f t="shared" si="120"/>
        <v>11</v>
      </c>
      <c r="O1947" s="6">
        <f t="shared" si="121"/>
        <v>0</v>
      </c>
      <c r="P1947" s="6">
        <f t="shared" si="122"/>
        <v>13</v>
      </c>
      <c r="Q1947" s="6">
        <f t="shared" si="123"/>
        <v>5</v>
      </c>
      <c r="R1947">
        <v>184</v>
      </c>
      <c r="S1947">
        <v>1133</v>
      </c>
      <c r="T1947" s="4">
        <v>208.47200000000001</v>
      </c>
      <c r="U1947" t="s">
        <v>92</v>
      </c>
      <c r="V1947" t="s">
        <v>92</v>
      </c>
      <c r="W1947" t="s">
        <v>92</v>
      </c>
      <c r="X1947" t="s">
        <v>16</v>
      </c>
      <c r="Y1947" t="s">
        <v>30</v>
      </c>
      <c r="Z1947" t="s">
        <v>37</v>
      </c>
    </row>
    <row r="1948" spans="1:26" x14ac:dyDescent="0.2">
      <c r="A1948" s="1">
        <v>43631</v>
      </c>
      <c r="B1948" t="s">
        <v>227</v>
      </c>
      <c r="C1948" t="s">
        <v>35</v>
      </c>
      <c r="D1948" t="s">
        <v>228</v>
      </c>
      <c r="E1948" t="s">
        <v>226</v>
      </c>
      <c r="F1948" s="3" t="s">
        <v>17</v>
      </c>
      <c r="G1948" s="3">
        <f>WEEKDAY(A1948,2)</f>
        <v>6</v>
      </c>
      <c r="H1948" s="7">
        <f>N1948+O1948/60</f>
        <v>3.75</v>
      </c>
      <c r="I1948" s="7">
        <f>P1948+Q1948/60</f>
        <v>5.583333333333333</v>
      </c>
      <c r="J1948" s="4">
        <f>IFERROR(VLOOKUP($U1948,TONGHOPVERSION!$A$3:$G$240,6,FALSE),VLOOKUP($B1948,TONGHOPVERSION!$A$3:$G$240,6,FALSE))</f>
        <v>206.38932138906318</v>
      </c>
      <c r="K1948" s="4">
        <f>IFERROR(VLOOKUP($U1948,TONGHOPVERSION!$A$3:$G$240,7,FALSE),VLOOKUP($B1948,TONGHOPVERSION!$A$3:$G$240,7,FALSE))</f>
        <v>262.45868422811373</v>
      </c>
      <c r="L1948" s="2">
        <v>0.15625</v>
      </c>
      <c r="M1948" s="2">
        <v>0.23263888888888887</v>
      </c>
      <c r="N1948" s="6">
        <f t="shared" si="120"/>
        <v>3</v>
      </c>
      <c r="O1948" s="6">
        <f t="shared" si="121"/>
        <v>45</v>
      </c>
      <c r="P1948" s="6">
        <f t="shared" si="122"/>
        <v>5</v>
      </c>
      <c r="Q1948" s="6">
        <f t="shared" si="123"/>
        <v>35</v>
      </c>
      <c r="R1948">
        <v>184</v>
      </c>
      <c r="S1948">
        <v>958</v>
      </c>
      <c r="T1948" s="4">
        <v>176.27199999999999</v>
      </c>
      <c r="U1948" t="s">
        <v>227</v>
      </c>
      <c r="V1948" t="s">
        <v>227</v>
      </c>
      <c r="W1948" t="s">
        <v>41</v>
      </c>
      <c r="X1948" t="s">
        <v>16</v>
      </c>
      <c r="Y1948" t="s">
        <v>30</v>
      </c>
      <c r="Z1948" t="s">
        <v>37</v>
      </c>
    </row>
    <row r="1949" spans="1:26" x14ac:dyDescent="0.2">
      <c r="A1949" s="1">
        <v>43631</v>
      </c>
      <c r="B1949" t="s">
        <v>232</v>
      </c>
      <c r="C1949" t="s">
        <v>228</v>
      </c>
      <c r="D1949" t="s">
        <v>35</v>
      </c>
      <c r="E1949" t="s">
        <v>231</v>
      </c>
      <c r="F1949" s="3" t="s">
        <v>17</v>
      </c>
      <c r="G1949" s="3">
        <f>WEEKDAY(A1949,2)</f>
        <v>6</v>
      </c>
      <c r="H1949" s="7">
        <f>N1949+O1949/60</f>
        <v>6.25</v>
      </c>
      <c r="I1949" s="7">
        <f>P1949+Q1949/60</f>
        <v>8</v>
      </c>
      <c r="J1949" s="4">
        <f>IFERROR(VLOOKUP($U1949,TONGHOPVERSION!$A$3:$G$240,6,FALSE),VLOOKUP($B1949,TONGHOPVERSION!$A$3:$G$240,6,FALSE))</f>
        <v>206.38932138906318</v>
      </c>
      <c r="K1949" s="4">
        <f>IFERROR(VLOOKUP($U1949,TONGHOPVERSION!$A$3:$G$240,7,FALSE),VLOOKUP($B1949,TONGHOPVERSION!$A$3:$G$240,7,FALSE))</f>
        <v>262.45868422811373</v>
      </c>
      <c r="L1949" s="2">
        <v>0.26041666666666669</v>
      </c>
      <c r="M1949" s="2">
        <v>0.33333333333333331</v>
      </c>
      <c r="N1949" s="6">
        <f t="shared" si="120"/>
        <v>6</v>
      </c>
      <c r="O1949" s="6">
        <f t="shared" si="121"/>
        <v>15</v>
      </c>
      <c r="P1949" s="6">
        <f t="shared" si="122"/>
        <v>8</v>
      </c>
      <c r="Q1949" s="6">
        <f t="shared" si="123"/>
        <v>0</v>
      </c>
      <c r="R1949">
        <v>184</v>
      </c>
      <c r="S1949">
        <v>958</v>
      </c>
      <c r="T1949" s="4">
        <v>176.27199999999999</v>
      </c>
      <c r="U1949" t="s">
        <v>227</v>
      </c>
      <c r="V1949" t="s">
        <v>227</v>
      </c>
      <c r="W1949" t="s">
        <v>41</v>
      </c>
      <c r="X1949" t="s">
        <v>16</v>
      </c>
      <c r="Y1949" t="s">
        <v>30</v>
      </c>
      <c r="Z1949" t="s">
        <v>37</v>
      </c>
    </row>
    <row r="1950" spans="1:26" x14ac:dyDescent="0.2">
      <c r="A1950" s="1">
        <v>43631</v>
      </c>
      <c r="B1950" t="s">
        <v>82</v>
      </c>
      <c r="C1950" t="s">
        <v>35</v>
      </c>
      <c r="D1950" t="s">
        <v>83</v>
      </c>
      <c r="E1950" t="s">
        <v>377</v>
      </c>
      <c r="F1950" s="3" t="s">
        <v>17</v>
      </c>
      <c r="G1950" s="3">
        <f>WEEKDAY(A1950,2)</f>
        <v>6</v>
      </c>
      <c r="H1950" s="7">
        <f>N1950+O1950/60</f>
        <v>9</v>
      </c>
      <c r="I1950" s="7">
        <f>P1950+Q1950/60</f>
        <v>10.583333333333334</v>
      </c>
      <c r="J1950" s="4">
        <f>IFERROR(VLOOKUP($U1950,TONGHOPVERSION!$A$3:$G$240,6,FALSE),VLOOKUP($B1950,TONGHOPVERSION!$A$3:$G$240,6,FALSE))</f>
        <v>222.57043902349176</v>
      </c>
      <c r="K1950" s="4">
        <f>IFERROR(VLOOKUP($U1950,TONGHOPVERSION!$A$3:$G$240,7,FALSE),VLOOKUP($B1950,TONGHOPVERSION!$A$3:$G$240,7,FALSE))</f>
        <v>242.23014347086047</v>
      </c>
      <c r="L1950" s="2">
        <v>0.375</v>
      </c>
      <c r="M1950" s="2">
        <v>0.44097222222222227</v>
      </c>
      <c r="N1950" s="6">
        <f t="shared" si="120"/>
        <v>9</v>
      </c>
      <c r="O1950" s="6">
        <f t="shared" si="121"/>
        <v>0</v>
      </c>
      <c r="P1950" s="6">
        <f t="shared" si="122"/>
        <v>10</v>
      </c>
      <c r="Q1950" s="6">
        <f t="shared" si="123"/>
        <v>35</v>
      </c>
      <c r="R1950">
        <v>184</v>
      </c>
      <c r="S1950">
        <v>879</v>
      </c>
      <c r="T1950" s="4">
        <v>161.73599999999999</v>
      </c>
      <c r="U1950" t="s">
        <v>82</v>
      </c>
      <c r="V1950" t="s">
        <v>82</v>
      </c>
      <c r="W1950" t="s">
        <v>41</v>
      </c>
      <c r="X1950" t="s">
        <v>16</v>
      </c>
      <c r="Y1950" t="s">
        <v>30</v>
      </c>
      <c r="Z1950" t="s">
        <v>37</v>
      </c>
    </row>
    <row r="1951" spans="1:26" x14ac:dyDescent="0.2">
      <c r="A1951" s="1">
        <v>43631</v>
      </c>
      <c r="B1951" t="s">
        <v>94</v>
      </c>
      <c r="C1951" t="s">
        <v>27</v>
      </c>
      <c r="D1951" t="s">
        <v>35</v>
      </c>
      <c r="E1951" t="s">
        <v>93</v>
      </c>
      <c r="F1951" s="3" t="s">
        <v>17</v>
      </c>
      <c r="G1951" s="3">
        <f>WEEKDAY(A1951,2)</f>
        <v>6</v>
      </c>
      <c r="H1951" s="7">
        <f>N1951+O1951/60</f>
        <v>1</v>
      </c>
      <c r="I1951" s="7">
        <f>P1951+Q1951/60</f>
        <v>3.0833333333333335</v>
      </c>
      <c r="J1951" s="4">
        <f>IFERROR(VLOOKUP($U1951,TONGHOPVERSION!$A$3:$G$240,6,FALSE),VLOOKUP($B1951,TONGHOPVERSION!$A$3:$G$240,6,FALSE))</f>
        <v>381.62004815649715</v>
      </c>
      <c r="K1951" s="4">
        <f>IFERROR(VLOOKUP($U1951,TONGHOPVERSION!$A$3:$G$240,7,FALSE),VLOOKUP($B1951,TONGHOPVERSION!$A$3:$G$240,7,FALSE))</f>
        <v>329.70071085785668</v>
      </c>
      <c r="L1951" s="2">
        <v>4.1666666666666664E-2</v>
      </c>
      <c r="M1951" s="2">
        <v>0.12847222222222224</v>
      </c>
      <c r="N1951" s="6">
        <f t="shared" si="120"/>
        <v>1</v>
      </c>
      <c r="O1951" s="6">
        <f t="shared" si="121"/>
        <v>0</v>
      </c>
      <c r="P1951" s="6">
        <f t="shared" si="122"/>
        <v>3</v>
      </c>
      <c r="Q1951" s="6">
        <f t="shared" si="123"/>
        <v>5</v>
      </c>
      <c r="R1951">
        <v>184</v>
      </c>
      <c r="S1951">
        <v>1133</v>
      </c>
      <c r="T1951" s="4">
        <v>208.47200000000001</v>
      </c>
      <c r="U1951" t="s">
        <v>92</v>
      </c>
      <c r="V1951" t="s">
        <v>92</v>
      </c>
      <c r="W1951" t="s">
        <v>92</v>
      </c>
      <c r="X1951" t="s">
        <v>16</v>
      </c>
      <c r="Y1951" t="s">
        <v>30</v>
      </c>
      <c r="Z1951" t="s">
        <v>37</v>
      </c>
    </row>
    <row r="1952" spans="1:26" x14ac:dyDescent="0.2">
      <c r="A1952" s="1">
        <v>43631</v>
      </c>
      <c r="B1952" t="s">
        <v>90</v>
      </c>
      <c r="C1952" t="s">
        <v>83</v>
      </c>
      <c r="D1952" t="s">
        <v>35</v>
      </c>
      <c r="E1952" t="s">
        <v>380</v>
      </c>
      <c r="F1952" s="3" t="s">
        <v>17</v>
      </c>
      <c r="G1952" s="3">
        <f>WEEKDAY(A1952,2)</f>
        <v>6</v>
      </c>
      <c r="H1952" s="7">
        <f>N1952+O1952/60</f>
        <v>11.25</v>
      </c>
      <c r="I1952" s="7">
        <f>P1952+Q1952/60</f>
        <v>12.916666666666666</v>
      </c>
      <c r="J1952" s="4">
        <f>IFERROR(VLOOKUP($U1952,TONGHOPVERSION!$A$3:$G$240,6,FALSE),VLOOKUP($B1952,TONGHOPVERSION!$A$3:$G$240,6,FALSE))</f>
        <v>222.57043902349176</v>
      </c>
      <c r="K1952" s="4">
        <f>IFERROR(VLOOKUP($U1952,TONGHOPVERSION!$A$3:$G$240,7,FALSE),VLOOKUP($B1952,TONGHOPVERSION!$A$3:$G$240,7,FALSE))</f>
        <v>242.23014347086047</v>
      </c>
      <c r="L1952" s="2">
        <v>0.46875</v>
      </c>
      <c r="M1952" s="2">
        <v>0.53819444444444442</v>
      </c>
      <c r="N1952" s="6">
        <f t="shared" si="120"/>
        <v>11</v>
      </c>
      <c r="O1952" s="6">
        <f t="shared" si="121"/>
        <v>15</v>
      </c>
      <c r="P1952" s="6">
        <f t="shared" si="122"/>
        <v>12</v>
      </c>
      <c r="Q1952" s="6">
        <f t="shared" si="123"/>
        <v>55</v>
      </c>
      <c r="R1952">
        <v>184</v>
      </c>
      <c r="S1952">
        <v>879</v>
      </c>
      <c r="T1952" s="4">
        <v>161.73599999999999</v>
      </c>
      <c r="U1952" t="s">
        <v>82</v>
      </c>
      <c r="V1952" t="s">
        <v>82</v>
      </c>
      <c r="W1952" t="s">
        <v>41</v>
      </c>
      <c r="X1952" t="s">
        <v>16</v>
      </c>
      <c r="Y1952" t="s">
        <v>30</v>
      </c>
      <c r="Z1952" t="s">
        <v>37</v>
      </c>
    </row>
    <row r="1953" spans="1:26" x14ac:dyDescent="0.2">
      <c r="A1953" s="1">
        <v>43631</v>
      </c>
      <c r="B1953" t="s">
        <v>159</v>
      </c>
      <c r="C1953" t="s">
        <v>124</v>
      </c>
      <c r="D1953" t="s">
        <v>27</v>
      </c>
      <c r="E1953" t="s">
        <v>492</v>
      </c>
      <c r="F1953" s="3" t="s">
        <v>17</v>
      </c>
      <c r="G1953" s="3">
        <f>WEEKDAY(A1953,2)</f>
        <v>6</v>
      </c>
      <c r="H1953" s="7">
        <f>N1953+O1953/60</f>
        <v>14.666666666666666</v>
      </c>
      <c r="I1953" s="7">
        <f>P1953+Q1953/60</f>
        <v>16.75</v>
      </c>
      <c r="J1953" s="4">
        <f>IFERROR(VLOOKUP($U1953,TONGHOPVERSION!$A$3:$G$240,6,FALSE),VLOOKUP($B1953,TONGHOPVERSION!$A$3:$G$240,6,FALSE))</f>
        <v>284.2128245548555</v>
      </c>
      <c r="K1953" s="4">
        <f>IFERROR(VLOOKUP($U1953,TONGHOPVERSION!$A$3:$G$240,7,FALSE),VLOOKUP($B1953,TONGHOPVERSION!$A$3:$G$240,7,FALSE))</f>
        <v>306.08961374632247</v>
      </c>
      <c r="L1953" s="2">
        <v>0.61111111111111105</v>
      </c>
      <c r="M1953" s="2">
        <v>0.69791666666666663</v>
      </c>
      <c r="N1953" s="6">
        <f t="shared" si="120"/>
        <v>14</v>
      </c>
      <c r="O1953" s="6">
        <f t="shared" si="121"/>
        <v>40</v>
      </c>
      <c r="P1953" s="6">
        <f t="shared" si="122"/>
        <v>16</v>
      </c>
      <c r="Q1953" s="6">
        <f t="shared" si="123"/>
        <v>45</v>
      </c>
      <c r="R1953">
        <v>184</v>
      </c>
      <c r="S1953">
        <v>1107</v>
      </c>
      <c r="T1953" s="4">
        <v>203.68799999999999</v>
      </c>
      <c r="U1953" t="s">
        <v>123</v>
      </c>
      <c r="V1953" t="s">
        <v>123</v>
      </c>
      <c r="W1953" t="s">
        <v>125</v>
      </c>
      <c r="X1953" t="s">
        <v>16</v>
      </c>
      <c r="Y1953" t="s">
        <v>30</v>
      </c>
      <c r="Z1953" t="s">
        <v>37</v>
      </c>
    </row>
    <row r="1954" spans="1:26" x14ac:dyDescent="0.2">
      <c r="A1954" s="1">
        <v>43631</v>
      </c>
      <c r="B1954" t="s">
        <v>176</v>
      </c>
      <c r="C1954" t="s">
        <v>177</v>
      </c>
      <c r="D1954" t="s">
        <v>27</v>
      </c>
      <c r="E1954" t="s">
        <v>175</v>
      </c>
      <c r="F1954" s="3" t="s">
        <v>17</v>
      </c>
      <c r="G1954" s="3">
        <f>WEEKDAY(A1954,2)</f>
        <v>6</v>
      </c>
      <c r="H1954" s="7">
        <f>N1954+O1954/60</f>
        <v>9.6666666666666661</v>
      </c>
      <c r="I1954" s="7">
        <f>P1954+Q1954/60</f>
        <v>10.75</v>
      </c>
      <c r="J1954" s="4">
        <f>IFERROR(VLOOKUP($U1954,TONGHOPVERSION!$A$3:$G$240,6,FALSE),VLOOKUP($B1954,TONGHOPVERSION!$A$3:$G$240,6,FALSE))</f>
        <v>187.46363998635809</v>
      </c>
      <c r="K1954" s="4">
        <f>IFERROR(VLOOKUP($U1954,TONGHOPVERSION!$A$3:$G$240,7,FALSE),VLOOKUP($B1954,TONGHOPVERSION!$A$3:$G$240,7,FALSE))</f>
        <v>145.81561859013829</v>
      </c>
      <c r="L1954" s="2">
        <v>0.40277777777777773</v>
      </c>
      <c r="M1954" s="2">
        <v>0.44791666666666669</v>
      </c>
      <c r="N1954" s="6">
        <f t="shared" si="120"/>
        <v>9</v>
      </c>
      <c r="O1954" s="6">
        <f t="shared" si="121"/>
        <v>40</v>
      </c>
      <c r="P1954" s="6">
        <f t="shared" si="122"/>
        <v>10</v>
      </c>
      <c r="Q1954" s="6">
        <f t="shared" si="123"/>
        <v>45</v>
      </c>
      <c r="R1954">
        <v>184</v>
      </c>
      <c r="S1954">
        <v>301</v>
      </c>
      <c r="T1954" s="4">
        <v>55.384</v>
      </c>
      <c r="U1954" t="s">
        <v>178</v>
      </c>
      <c r="V1954" t="s">
        <v>178</v>
      </c>
      <c r="W1954" t="s">
        <v>29</v>
      </c>
      <c r="X1954" t="s">
        <v>16</v>
      </c>
      <c r="Y1954" t="s">
        <v>30</v>
      </c>
      <c r="Z1954" t="s">
        <v>37</v>
      </c>
    </row>
    <row r="1955" spans="1:26" x14ac:dyDescent="0.2">
      <c r="A1955" s="1">
        <v>43631</v>
      </c>
      <c r="B1955" t="s">
        <v>129</v>
      </c>
      <c r="C1955" t="s">
        <v>27</v>
      </c>
      <c r="D1955" t="s">
        <v>34</v>
      </c>
      <c r="E1955" t="s">
        <v>341</v>
      </c>
      <c r="F1955" s="3" t="s">
        <v>17</v>
      </c>
      <c r="G1955" s="3">
        <f>WEEKDAY(A1955,2)</f>
        <v>6</v>
      </c>
      <c r="H1955" s="7">
        <f>N1955+O1955/60</f>
        <v>23</v>
      </c>
      <c r="I1955" s="7">
        <f>P1955+Q1955/60</f>
        <v>0.33333333333333331</v>
      </c>
      <c r="J1955" s="4">
        <f>IFERROR(VLOOKUP($U1955,TONGHOPVERSION!$A$3:$G$240,6,FALSE),VLOOKUP($B1955,TONGHOPVERSION!$A$3:$G$240,6,FALSE))</f>
        <v>239.31340170869245</v>
      </c>
      <c r="K1955" s="4">
        <f>IFERROR(VLOOKUP($U1955,TONGHOPVERSION!$A$3:$G$240,7,FALSE),VLOOKUP($B1955,TONGHOPVERSION!$A$3:$G$240,7,FALSE))</f>
        <v>208.92363712533773</v>
      </c>
      <c r="L1955" s="2">
        <v>0.95833333333333337</v>
      </c>
      <c r="M1955" s="2">
        <v>1.3888888888888888E-2</v>
      </c>
      <c r="N1955" s="6">
        <f t="shared" si="120"/>
        <v>23</v>
      </c>
      <c r="O1955" s="6">
        <f t="shared" si="121"/>
        <v>0</v>
      </c>
      <c r="P1955" s="6">
        <f t="shared" si="122"/>
        <v>0</v>
      </c>
      <c r="Q1955" s="6">
        <f t="shared" si="123"/>
        <v>20</v>
      </c>
      <c r="R1955">
        <v>184</v>
      </c>
      <c r="S1955">
        <v>602</v>
      </c>
      <c r="T1955" s="4">
        <v>110.768</v>
      </c>
      <c r="U1955" t="s">
        <v>129</v>
      </c>
      <c r="V1955" t="s">
        <v>129</v>
      </c>
      <c r="W1955" t="s">
        <v>129</v>
      </c>
      <c r="X1955" t="s">
        <v>16</v>
      </c>
      <c r="Y1955" t="s">
        <v>30</v>
      </c>
      <c r="Z1955" t="s">
        <v>37</v>
      </c>
    </row>
    <row r="1956" spans="1:26" x14ac:dyDescent="0.2">
      <c r="A1956" s="1">
        <v>43631</v>
      </c>
      <c r="B1956" t="s">
        <v>123</v>
      </c>
      <c r="C1956" t="s">
        <v>27</v>
      </c>
      <c r="D1956" t="s">
        <v>124</v>
      </c>
      <c r="E1956" t="s">
        <v>494</v>
      </c>
      <c r="F1956" s="3" t="s">
        <v>17</v>
      </c>
      <c r="G1956" s="3">
        <f>WEEKDAY(A1956,2)</f>
        <v>6</v>
      </c>
      <c r="H1956" s="7">
        <f>N1956+O1956/60</f>
        <v>12</v>
      </c>
      <c r="I1956" s="7">
        <f>P1956+Q1956/60</f>
        <v>14</v>
      </c>
      <c r="J1956" s="4">
        <f>IFERROR(VLOOKUP($U1956,TONGHOPVERSION!$A$3:$G$240,6,FALSE),VLOOKUP($B1956,TONGHOPVERSION!$A$3:$G$240,6,FALSE))</f>
        <v>284.2128245548555</v>
      </c>
      <c r="K1956" s="4">
        <f>IFERROR(VLOOKUP($U1956,TONGHOPVERSION!$A$3:$G$240,7,FALSE),VLOOKUP($B1956,TONGHOPVERSION!$A$3:$G$240,7,FALSE))</f>
        <v>306.08961374632247</v>
      </c>
      <c r="L1956" s="2">
        <v>0.5</v>
      </c>
      <c r="M1956" s="2">
        <v>0.58333333333333337</v>
      </c>
      <c r="N1956" s="6">
        <f t="shared" si="120"/>
        <v>12</v>
      </c>
      <c r="O1956" s="6">
        <f t="shared" si="121"/>
        <v>0</v>
      </c>
      <c r="P1956" s="6">
        <f t="shared" si="122"/>
        <v>14</v>
      </c>
      <c r="Q1956" s="6">
        <f t="shared" si="123"/>
        <v>0</v>
      </c>
      <c r="R1956">
        <v>184</v>
      </c>
      <c r="S1956">
        <v>1107</v>
      </c>
      <c r="T1956" s="4">
        <v>203.68799999999999</v>
      </c>
      <c r="U1956" t="s">
        <v>123</v>
      </c>
      <c r="V1956" t="s">
        <v>123</v>
      </c>
      <c r="W1956" t="s">
        <v>125</v>
      </c>
      <c r="X1956" t="s">
        <v>16</v>
      </c>
      <c r="Y1956" t="s">
        <v>30</v>
      </c>
      <c r="Z1956" t="s">
        <v>37</v>
      </c>
    </row>
    <row r="1957" spans="1:26" x14ac:dyDescent="0.2">
      <c r="A1957" s="1">
        <v>43631</v>
      </c>
      <c r="B1957" t="s">
        <v>178</v>
      </c>
      <c r="C1957" t="s">
        <v>27</v>
      </c>
      <c r="D1957" t="s">
        <v>177</v>
      </c>
      <c r="E1957" t="s">
        <v>181</v>
      </c>
      <c r="F1957" s="3" t="s">
        <v>17</v>
      </c>
      <c r="G1957" s="3">
        <f>WEEKDAY(A1957,2)</f>
        <v>6</v>
      </c>
      <c r="H1957" s="7">
        <f>N1957+O1957/60</f>
        <v>8</v>
      </c>
      <c r="I1957" s="7">
        <f>P1957+Q1957/60</f>
        <v>9</v>
      </c>
      <c r="J1957" s="4">
        <f>IFERROR(VLOOKUP($U1957,TONGHOPVERSION!$A$3:$G$240,6,FALSE),VLOOKUP($B1957,TONGHOPVERSION!$A$3:$G$240,6,FALSE))</f>
        <v>187.46363998635809</v>
      </c>
      <c r="K1957" s="4">
        <f>IFERROR(VLOOKUP($U1957,TONGHOPVERSION!$A$3:$G$240,7,FALSE),VLOOKUP($B1957,TONGHOPVERSION!$A$3:$G$240,7,FALSE))</f>
        <v>145.81561859013829</v>
      </c>
      <c r="L1957" s="2">
        <v>0.33333333333333331</v>
      </c>
      <c r="M1957" s="2">
        <v>0.375</v>
      </c>
      <c r="N1957" s="6">
        <f t="shared" si="120"/>
        <v>8</v>
      </c>
      <c r="O1957" s="6">
        <f t="shared" si="121"/>
        <v>0</v>
      </c>
      <c r="P1957" s="6">
        <f t="shared" si="122"/>
        <v>9</v>
      </c>
      <c r="Q1957" s="6">
        <f t="shared" si="123"/>
        <v>0</v>
      </c>
      <c r="R1957">
        <v>184</v>
      </c>
      <c r="S1957">
        <v>301</v>
      </c>
      <c r="T1957" s="4">
        <v>55.384</v>
      </c>
      <c r="U1957" t="s">
        <v>178</v>
      </c>
      <c r="V1957" t="s">
        <v>178</v>
      </c>
      <c r="W1957" t="s">
        <v>29</v>
      </c>
      <c r="X1957" t="s">
        <v>16</v>
      </c>
      <c r="Y1957" t="s">
        <v>30</v>
      </c>
      <c r="Z1957" t="s">
        <v>37</v>
      </c>
    </row>
    <row r="1958" spans="1:26" x14ac:dyDescent="0.2">
      <c r="A1958" s="1">
        <v>43631</v>
      </c>
      <c r="B1958" t="s">
        <v>59</v>
      </c>
      <c r="C1958" t="s">
        <v>27</v>
      </c>
      <c r="D1958" t="s">
        <v>44</v>
      </c>
      <c r="E1958" t="s">
        <v>58</v>
      </c>
      <c r="F1958" s="3" t="s">
        <v>17</v>
      </c>
      <c r="G1958" s="3">
        <f>WEEKDAY(A1958,2)</f>
        <v>6</v>
      </c>
      <c r="H1958" s="7">
        <f>N1958+O1958/60</f>
        <v>1.9166666666666665</v>
      </c>
      <c r="I1958" s="7">
        <f>P1958+Q1958/60</f>
        <v>4.166666666666667</v>
      </c>
      <c r="J1958" s="4">
        <f>IFERROR(VLOOKUP($U1958,TONGHOPVERSION!$A$3:$G$240,6,FALSE),VLOOKUP($B1958,TONGHOPVERSION!$A$3:$G$240,6,FALSE))</f>
        <v>395.74921853782541</v>
      </c>
      <c r="K1958" s="4">
        <f>IFERROR(VLOOKUP($U1958,TONGHOPVERSION!$A$3:$G$240,7,FALSE),VLOOKUP($B1958,TONGHOPVERSION!$A$3:$G$240,7,FALSE))</f>
        <v>351.3813860279069</v>
      </c>
      <c r="L1958" s="2">
        <v>7.9861111111111105E-2</v>
      </c>
      <c r="M1958" s="2">
        <v>0.17361111111111113</v>
      </c>
      <c r="N1958" s="6">
        <f t="shared" si="120"/>
        <v>1</v>
      </c>
      <c r="O1958" s="6">
        <f t="shared" si="121"/>
        <v>55</v>
      </c>
      <c r="P1958" s="6">
        <f t="shared" si="122"/>
        <v>4</v>
      </c>
      <c r="Q1958" s="6">
        <f t="shared" si="123"/>
        <v>10</v>
      </c>
      <c r="R1958">
        <v>184</v>
      </c>
      <c r="S1958">
        <v>1086</v>
      </c>
      <c r="T1958" s="4">
        <v>199.82400000000001</v>
      </c>
      <c r="U1958" t="s">
        <v>59</v>
      </c>
      <c r="V1958" t="s">
        <v>59</v>
      </c>
      <c r="W1958" t="s">
        <v>45</v>
      </c>
      <c r="X1958" t="s">
        <v>46</v>
      </c>
      <c r="Y1958" t="s">
        <v>23</v>
      </c>
      <c r="Z1958" t="s">
        <v>37</v>
      </c>
    </row>
    <row r="1959" spans="1:26" x14ac:dyDescent="0.2">
      <c r="A1959" s="1">
        <v>43631</v>
      </c>
      <c r="B1959" t="s">
        <v>61</v>
      </c>
      <c r="C1959" t="s">
        <v>44</v>
      </c>
      <c r="D1959" t="s">
        <v>27</v>
      </c>
      <c r="E1959" t="s">
        <v>60</v>
      </c>
      <c r="F1959" s="3" t="s">
        <v>17</v>
      </c>
      <c r="G1959" s="3">
        <f>WEEKDAY(A1959,2)</f>
        <v>6</v>
      </c>
      <c r="H1959" s="7">
        <f>N1959+O1959/60</f>
        <v>5.166666666666667</v>
      </c>
      <c r="I1959" s="7">
        <f>P1959+Q1959/60</f>
        <v>7.333333333333333</v>
      </c>
      <c r="J1959" s="4">
        <f>IFERROR(VLOOKUP($U1959,TONGHOPVERSION!$A$3:$G$240,6,FALSE),VLOOKUP($B1959,TONGHOPVERSION!$A$3:$G$240,6,FALSE))</f>
        <v>395.74921853782541</v>
      </c>
      <c r="K1959" s="4">
        <f>IFERROR(VLOOKUP($U1959,TONGHOPVERSION!$A$3:$G$240,7,FALSE),VLOOKUP($B1959,TONGHOPVERSION!$A$3:$G$240,7,FALSE))</f>
        <v>351.3813860279069</v>
      </c>
      <c r="L1959" s="2">
        <v>0.21527777777777779</v>
      </c>
      <c r="M1959" s="2">
        <v>0.30555555555555552</v>
      </c>
      <c r="N1959" s="6">
        <f t="shared" si="120"/>
        <v>5</v>
      </c>
      <c r="O1959" s="6">
        <f t="shared" si="121"/>
        <v>10</v>
      </c>
      <c r="P1959" s="6">
        <f t="shared" si="122"/>
        <v>7</v>
      </c>
      <c r="Q1959" s="6">
        <f t="shared" si="123"/>
        <v>20</v>
      </c>
      <c r="R1959">
        <v>184</v>
      </c>
      <c r="S1959">
        <v>1086</v>
      </c>
      <c r="T1959" s="4">
        <v>199.82400000000001</v>
      </c>
      <c r="U1959" t="s">
        <v>59</v>
      </c>
      <c r="V1959" t="s">
        <v>59</v>
      </c>
      <c r="W1959" t="s">
        <v>45</v>
      </c>
      <c r="X1959" t="s">
        <v>46</v>
      </c>
      <c r="Y1959" t="s">
        <v>23</v>
      </c>
      <c r="Z1959" t="s">
        <v>37</v>
      </c>
    </row>
    <row r="1960" spans="1:26" x14ac:dyDescent="0.2">
      <c r="A1960" s="1">
        <v>43631</v>
      </c>
      <c r="B1960" t="s">
        <v>183</v>
      </c>
      <c r="C1960" t="s">
        <v>66</v>
      </c>
      <c r="D1960" t="s">
        <v>27</v>
      </c>
      <c r="E1960" t="s">
        <v>182</v>
      </c>
      <c r="F1960" s="3" t="s">
        <v>17</v>
      </c>
      <c r="G1960" s="3">
        <f>WEEKDAY(A1960,2)</f>
        <v>6</v>
      </c>
      <c r="H1960" s="7">
        <f>N1960+O1960/60</f>
        <v>7.5</v>
      </c>
      <c r="I1960" s="7">
        <f>P1960+Q1960/60</f>
        <v>8.5833333333333339</v>
      </c>
      <c r="J1960" s="4">
        <f>IFERROR(VLOOKUP($U1960,TONGHOPVERSION!$A$3:$G$240,6,FALSE),VLOOKUP($B1960,TONGHOPVERSION!$A$3:$G$240,6,FALSE))</f>
        <v>184.25871592968858</v>
      </c>
      <c r="K1960" s="4">
        <f>IFERROR(VLOOKUP($U1960,TONGHOPVERSION!$A$3:$G$240,7,FALSE),VLOOKUP($B1960,TONGHOPVERSION!$A$3:$G$240,7,FALSE))</f>
        <v>154.07262794368225</v>
      </c>
      <c r="L1960" s="2">
        <v>0.3125</v>
      </c>
      <c r="M1960" s="2">
        <v>0.3576388888888889</v>
      </c>
      <c r="N1960" s="6">
        <f t="shared" si="120"/>
        <v>7</v>
      </c>
      <c r="O1960" s="6">
        <f t="shared" si="121"/>
        <v>30</v>
      </c>
      <c r="P1960" s="6">
        <f t="shared" si="122"/>
        <v>8</v>
      </c>
      <c r="Q1960" s="6">
        <f t="shared" si="123"/>
        <v>35</v>
      </c>
      <c r="R1960">
        <v>184</v>
      </c>
      <c r="S1960">
        <v>309</v>
      </c>
      <c r="T1960" s="4">
        <v>56.856000000000002</v>
      </c>
      <c r="U1960" t="s">
        <v>184</v>
      </c>
      <c r="V1960" t="s">
        <v>184</v>
      </c>
      <c r="W1960" t="s">
        <v>29</v>
      </c>
      <c r="X1960" t="s">
        <v>16</v>
      </c>
      <c r="Y1960" t="s">
        <v>30</v>
      </c>
      <c r="Z1960" t="s">
        <v>37</v>
      </c>
    </row>
    <row r="1961" spans="1:26" x14ac:dyDescent="0.2">
      <c r="A1961" s="1">
        <v>43631</v>
      </c>
      <c r="B1961" t="s">
        <v>176</v>
      </c>
      <c r="C1961" t="s">
        <v>177</v>
      </c>
      <c r="D1961" t="s">
        <v>27</v>
      </c>
      <c r="E1961" t="s">
        <v>243</v>
      </c>
      <c r="F1961" s="3" t="s">
        <v>17</v>
      </c>
      <c r="G1961" s="3">
        <f>WEEKDAY(A1961,2)</f>
        <v>6</v>
      </c>
      <c r="H1961" s="7">
        <f>N1961+O1961/60</f>
        <v>3.8333333333333335</v>
      </c>
      <c r="I1961" s="7">
        <f>P1961+Q1961/60</f>
        <v>4.916666666666667</v>
      </c>
      <c r="J1961" s="4">
        <f>IFERROR(VLOOKUP($U1961,TONGHOPVERSION!$A$3:$G$240,6,FALSE),VLOOKUP($B1961,TONGHOPVERSION!$A$3:$G$240,6,FALSE))</f>
        <v>187.46363998635809</v>
      </c>
      <c r="K1961" s="4">
        <f>IFERROR(VLOOKUP($U1961,TONGHOPVERSION!$A$3:$G$240,7,FALSE),VLOOKUP($B1961,TONGHOPVERSION!$A$3:$G$240,7,FALSE))</f>
        <v>145.81561859013829</v>
      </c>
      <c r="L1961" s="2">
        <v>0.15972222222222224</v>
      </c>
      <c r="M1961" s="2">
        <v>0.20486111111111113</v>
      </c>
      <c r="N1961" s="6">
        <f t="shared" si="120"/>
        <v>3</v>
      </c>
      <c r="O1961" s="6">
        <f t="shared" si="121"/>
        <v>50</v>
      </c>
      <c r="P1961" s="6">
        <f t="shared" si="122"/>
        <v>4</v>
      </c>
      <c r="Q1961" s="6">
        <f t="shared" si="123"/>
        <v>55</v>
      </c>
      <c r="R1961">
        <v>184</v>
      </c>
      <c r="S1961">
        <v>301</v>
      </c>
      <c r="T1961" s="4">
        <v>55.384</v>
      </c>
      <c r="U1961" t="s">
        <v>178</v>
      </c>
      <c r="V1961" t="s">
        <v>178</v>
      </c>
      <c r="W1961" t="s">
        <v>29</v>
      </c>
      <c r="X1961" t="s">
        <v>16</v>
      </c>
      <c r="Y1961" t="s">
        <v>30</v>
      </c>
      <c r="Z1961" t="s">
        <v>37</v>
      </c>
    </row>
    <row r="1962" spans="1:26" x14ac:dyDescent="0.2">
      <c r="A1962" s="1">
        <v>43631</v>
      </c>
      <c r="B1962" t="s">
        <v>642</v>
      </c>
      <c r="C1962" t="s">
        <v>87</v>
      </c>
      <c r="D1962" t="s">
        <v>27</v>
      </c>
      <c r="E1962" t="s">
        <v>747</v>
      </c>
      <c r="F1962" s="3" t="s">
        <v>17</v>
      </c>
      <c r="G1962" s="3">
        <f>WEEKDAY(A1962,2)</f>
        <v>6</v>
      </c>
      <c r="H1962" s="7">
        <f>N1962+O1962/60</f>
        <v>11.333333333333334</v>
      </c>
      <c r="I1962" s="7">
        <f>P1962+Q1962/60</f>
        <v>12.583333333333334</v>
      </c>
      <c r="J1962" s="4">
        <f>IFERROR(VLOOKUP($U1962,TONGHOPVERSION!$A$3:$G$240,6,FALSE),VLOOKUP($B1962,TONGHOPVERSION!$A$3:$G$240,6,FALSE))</f>
        <v>236.48215406547158</v>
      </c>
      <c r="K1962" s="4">
        <f>IFERROR(VLOOKUP($U1962,TONGHOPVERSION!$A$3:$G$240,7,FALSE),VLOOKUP($B1962,TONGHOPVERSION!$A$3:$G$240,7,FALSE))</f>
        <v>229.41986961622271</v>
      </c>
      <c r="L1962" s="2">
        <v>0.47222222222222227</v>
      </c>
      <c r="M1962" s="2">
        <v>0.52430555555555558</v>
      </c>
      <c r="N1962" s="6">
        <f t="shared" si="120"/>
        <v>11</v>
      </c>
      <c r="O1962" s="6">
        <f t="shared" si="121"/>
        <v>20</v>
      </c>
      <c r="P1962" s="6">
        <f t="shared" si="122"/>
        <v>12</v>
      </c>
      <c r="Q1962" s="6">
        <f t="shared" si="123"/>
        <v>35</v>
      </c>
      <c r="R1962">
        <v>184</v>
      </c>
      <c r="S1962">
        <v>422</v>
      </c>
      <c r="T1962" s="4">
        <v>77.647999999999996</v>
      </c>
      <c r="U1962" t="s">
        <v>643</v>
      </c>
      <c r="V1962" t="s">
        <v>643</v>
      </c>
      <c r="W1962" t="s">
        <v>55</v>
      </c>
      <c r="X1962" t="s">
        <v>296</v>
      </c>
      <c r="Y1962" t="s">
        <v>23</v>
      </c>
      <c r="Z1962" t="s">
        <v>37</v>
      </c>
    </row>
    <row r="1963" spans="1:26" x14ac:dyDescent="0.2">
      <c r="A1963" s="1">
        <v>43631</v>
      </c>
      <c r="B1963" t="s">
        <v>184</v>
      </c>
      <c r="C1963" t="s">
        <v>27</v>
      </c>
      <c r="D1963" t="s">
        <v>66</v>
      </c>
      <c r="E1963" t="s">
        <v>188</v>
      </c>
      <c r="F1963" s="3" t="s">
        <v>17</v>
      </c>
      <c r="G1963" s="3">
        <f>WEEKDAY(A1963,2)</f>
        <v>6</v>
      </c>
      <c r="H1963" s="7">
        <f>N1963+O1963/60</f>
        <v>5.666666666666667</v>
      </c>
      <c r="I1963" s="7">
        <f>P1963+Q1963/60</f>
        <v>6.833333333333333</v>
      </c>
      <c r="J1963" s="4">
        <f>IFERROR(VLOOKUP($U1963,TONGHOPVERSION!$A$3:$G$240,6,FALSE),VLOOKUP($B1963,TONGHOPVERSION!$A$3:$G$240,6,FALSE))</f>
        <v>184.25871592968858</v>
      </c>
      <c r="K1963" s="4">
        <f>IFERROR(VLOOKUP($U1963,TONGHOPVERSION!$A$3:$G$240,7,FALSE),VLOOKUP($B1963,TONGHOPVERSION!$A$3:$G$240,7,FALSE))</f>
        <v>154.07262794368225</v>
      </c>
      <c r="L1963" s="2">
        <v>0.23611111111111113</v>
      </c>
      <c r="M1963" s="2">
        <v>0.28472222222222221</v>
      </c>
      <c r="N1963" s="6">
        <f t="shared" si="120"/>
        <v>5</v>
      </c>
      <c r="O1963" s="6">
        <f t="shared" si="121"/>
        <v>40</v>
      </c>
      <c r="P1963" s="6">
        <f t="shared" si="122"/>
        <v>6</v>
      </c>
      <c r="Q1963" s="6">
        <f t="shared" si="123"/>
        <v>50</v>
      </c>
      <c r="R1963">
        <v>184</v>
      </c>
      <c r="S1963">
        <v>309</v>
      </c>
      <c r="T1963" s="4">
        <v>56.856000000000002</v>
      </c>
      <c r="U1963" t="s">
        <v>184</v>
      </c>
      <c r="V1963" t="s">
        <v>184</v>
      </c>
      <c r="W1963" t="s">
        <v>29</v>
      </c>
      <c r="X1963" t="s">
        <v>16</v>
      </c>
      <c r="Y1963" t="s">
        <v>30</v>
      </c>
      <c r="Z1963" t="s">
        <v>37</v>
      </c>
    </row>
    <row r="1964" spans="1:26" x14ac:dyDescent="0.2">
      <c r="A1964" s="1">
        <v>43631</v>
      </c>
      <c r="B1964" t="s">
        <v>178</v>
      </c>
      <c r="C1964" t="s">
        <v>27</v>
      </c>
      <c r="D1964" t="s">
        <v>177</v>
      </c>
      <c r="E1964" t="s">
        <v>248</v>
      </c>
      <c r="F1964" s="3" t="s">
        <v>17</v>
      </c>
      <c r="G1964" s="3">
        <f>WEEKDAY(A1964,2)</f>
        <v>6</v>
      </c>
      <c r="H1964" s="7">
        <f>N1964+O1964/60</f>
        <v>2.1666666666666665</v>
      </c>
      <c r="I1964" s="7">
        <f>P1964+Q1964/60</f>
        <v>3.1666666666666665</v>
      </c>
      <c r="J1964" s="4">
        <f>IFERROR(VLOOKUP($U1964,TONGHOPVERSION!$A$3:$G$240,6,FALSE),VLOOKUP($B1964,TONGHOPVERSION!$A$3:$G$240,6,FALSE))</f>
        <v>187.46363998635809</v>
      </c>
      <c r="K1964" s="4">
        <f>IFERROR(VLOOKUP($U1964,TONGHOPVERSION!$A$3:$G$240,7,FALSE),VLOOKUP($B1964,TONGHOPVERSION!$A$3:$G$240,7,FALSE))</f>
        <v>145.81561859013829</v>
      </c>
      <c r="L1964" s="2">
        <v>9.0277777777777776E-2</v>
      </c>
      <c r="M1964" s="2">
        <v>0.13194444444444445</v>
      </c>
      <c r="N1964" s="6">
        <f t="shared" si="120"/>
        <v>2</v>
      </c>
      <c r="O1964" s="6">
        <f t="shared" si="121"/>
        <v>10</v>
      </c>
      <c r="P1964" s="6">
        <f t="shared" si="122"/>
        <v>3</v>
      </c>
      <c r="Q1964" s="6">
        <f t="shared" si="123"/>
        <v>10</v>
      </c>
      <c r="R1964">
        <v>184</v>
      </c>
      <c r="S1964">
        <v>301</v>
      </c>
      <c r="T1964" s="4">
        <v>55.384</v>
      </c>
      <c r="U1964" t="s">
        <v>178</v>
      </c>
      <c r="V1964" t="s">
        <v>178</v>
      </c>
      <c r="W1964" t="s">
        <v>29</v>
      </c>
      <c r="X1964" t="s">
        <v>16</v>
      </c>
      <c r="Y1964" t="s">
        <v>30</v>
      </c>
      <c r="Z1964" t="s">
        <v>37</v>
      </c>
    </row>
    <row r="1965" spans="1:26" x14ac:dyDescent="0.2">
      <c r="A1965" s="1">
        <v>43631</v>
      </c>
      <c r="B1965" t="s">
        <v>643</v>
      </c>
      <c r="C1965" t="s">
        <v>27</v>
      </c>
      <c r="D1965" t="s">
        <v>87</v>
      </c>
      <c r="E1965" t="s">
        <v>749</v>
      </c>
      <c r="F1965" s="3" t="s">
        <v>17</v>
      </c>
      <c r="G1965" s="3">
        <f>WEEKDAY(A1965,2)</f>
        <v>6</v>
      </c>
      <c r="H1965" s="7">
        <f>N1965+O1965/60</f>
        <v>9.3333333333333339</v>
      </c>
      <c r="I1965" s="7">
        <f>P1965+Q1965/60</f>
        <v>10.5</v>
      </c>
      <c r="J1965" s="4">
        <f>IFERROR(VLOOKUP($U1965,TONGHOPVERSION!$A$3:$G$240,6,FALSE),VLOOKUP($B1965,TONGHOPVERSION!$A$3:$G$240,6,FALSE))</f>
        <v>236.48215406547158</v>
      </c>
      <c r="K1965" s="4">
        <f>IFERROR(VLOOKUP($U1965,TONGHOPVERSION!$A$3:$G$240,7,FALSE),VLOOKUP($B1965,TONGHOPVERSION!$A$3:$G$240,7,FALSE))</f>
        <v>229.41986961622271</v>
      </c>
      <c r="L1965" s="2">
        <v>0.3888888888888889</v>
      </c>
      <c r="M1965" s="2">
        <v>0.4375</v>
      </c>
      <c r="N1965" s="6">
        <f t="shared" si="120"/>
        <v>9</v>
      </c>
      <c r="O1965" s="6">
        <f t="shared" si="121"/>
        <v>20</v>
      </c>
      <c r="P1965" s="6">
        <f t="shared" si="122"/>
        <v>10</v>
      </c>
      <c r="Q1965" s="6">
        <f t="shared" si="123"/>
        <v>30</v>
      </c>
      <c r="R1965">
        <v>184</v>
      </c>
      <c r="S1965">
        <v>422</v>
      </c>
      <c r="T1965" s="4">
        <v>77.647999999999996</v>
      </c>
      <c r="U1965" t="s">
        <v>643</v>
      </c>
      <c r="V1965" t="s">
        <v>643</v>
      </c>
      <c r="W1965" t="s">
        <v>55</v>
      </c>
      <c r="X1965" t="s">
        <v>296</v>
      </c>
      <c r="Y1965" t="s">
        <v>23</v>
      </c>
      <c r="Z1965" t="s">
        <v>37</v>
      </c>
    </row>
    <row r="1966" spans="1:26" x14ac:dyDescent="0.2">
      <c r="A1966" s="1">
        <v>43631</v>
      </c>
      <c r="B1966" t="s">
        <v>133</v>
      </c>
      <c r="C1966" t="s">
        <v>27</v>
      </c>
      <c r="D1966" t="s">
        <v>134</v>
      </c>
      <c r="E1966" t="s">
        <v>365</v>
      </c>
      <c r="F1966" s="3" t="s">
        <v>17</v>
      </c>
      <c r="G1966" s="3">
        <f>WEEKDAY(A1966,2)</f>
        <v>6</v>
      </c>
      <c r="H1966" s="7">
        <f>N1966+O1966/60</f>
        <v>19.083333333333332</v>
      </c>
      <c r="I1966" s="7">
        <f>P1966+Q1966/60</f>
        <v>22.75</v>
      </c>
      <c r="J1966" s="4">
        <f>IFERROR(VLOOKUP($U1966,TONGHOPVERSION!$A$3:$G$240,6,FALSE),VLOOKUP($B1966,TONGHOPVERSION!$A$3:$G$240,6,FALSE))</f>
        <v>401.34366795269432</v>
      </c>
      <c r="K1966" s="4">
        <f>IFERROR(VLOOKUP($U1966,TONGHOPVERSION!$A$3:$G$240,7,FALSE),VLOOKUP($B1966,TONGHOPVERSION!$A$3:$G$240,7,FALSE))</f>
        <v>581.55853960552042</v>
      </c>
      <c r="L1966" s="2">
        <v>0.79513888888888884</v>
      </c>
      <c r="M1966" s="2">
        <v>0.94791666666666663</v>
      </c>
      <c r="N1966" s="6">
        <f t="shared" si="120"/>
        <v>19</v>
      </c>
      <c r="O1966" s="6">
        <f t="shared" si="121"/>
        <v>5</v>
      </c>
      <c r="P1966" s="6">
        <f t="shared" si="122"/>
        <v>22</v>
      </c>
      <c r="Q1966" s="6">
        <f t="shared" si="123"/>
        <v>45</v>
      </c>
      <c r="R1966">
        <v>184</v>
      </c>
      <c r="S1966">
        <v>2203</v>
      </c>
      <c r="T1966" s="4">
        <v>405.35199999999998</v>
      </c>
      <c r="U1966" t="s">
        <v>133</v>
      </c>
      <c r="V1966" t="s">
        <v>133</v>
      </c>
      <c r="W1966" t="s">
        <v>21</v>
      </c>
      <c r="X1966" t="s">
        <v>135</v>
      </c>
      <c r="Y1966" t="s">
        <v>23</v>
      </c>
      <c r="Z1966" t="s">
        <v>37</v>
      </c>
    </row>
    <row r="1967" spans="1:26" x14ac:dyDescent="0.2">
      <c r="A1967" s="1">
        <v>43631</v>
      </c>
      <c r="B1967" t="s">
        <v>404</v>
      </c>
      <c r="C1967" t="s">
        <v>40</v>
      </c>
      <c r="D1967" t="s">
        <v>35</v>
      </c>
      <c r="E1967" t="s">
        <v>403</v>
      </c>
      <c r="F1967" s="3" t="s">
        <v>17</v>
      </c>
      <c r="G1967" s="3">
        <f>WEEKDAY(A1967,2)</f>
        <v>6</v>
      </c>
      <c r="H1967" s="7">
        <f>N1967+O1967/60</f>
        <v>0.83333333333333337</v>
      </c>
      <c r="I1967" s="7">
        <f>P1967+Q1967/60</f>
        <v>2</v>
      </c>
      <c r="J1967" s="4">
        <f>IFERROR(VLOOKUP($U1967,TONGHOPVERSION!$A$3:$G$240,6,FALSE),VLOOKUP($B1967,TONGHOPVERSION!$A$3:$G$240,6,FALSE))</f>
        <v>150.8755916056586</v>
      </c>
      <c r="K1967" s="4">
        <f>IFERROR(VLOOKUP($U1967,TONGHOPVERSION!$A$3:$G$240,7,FALSE),VLOOKUP($B1967,TONGHOPVERSION!$A$3:$G$240,7,FALSE))</f>
        <v>147.53581749835828</v>
      </c>
      <c r="L1967" s="2">
        <v>3.4722222222222224E-2</v>
      </c>
      <c r="M1967" s="2">
        <v>8.3333333333333329E-2</v>
      </c>
      <c r="N1967" s="6">
        <f t="shared" si="120"/>
        <v>0</v>
      </c>
      <c r="O1967" s="6">
        <f t="shared" si="121"/>
        <v>50</v>
      </c>
      <c r="P1967" s="6">
        <f t="shared" si="122"/>
        <v>2</v>
      </c>
      <c r="Q1967" s="6">
        <f t="shared" si="123"/>
        <v>0</v>
      </c>
      <c r="R1967">
        <v>184</v>
      </c>
      <c r="S1967">
        <v>396</v>
      </c>
      <c r="T1967" s="4">
        <v>72.864000000000004</v>
      </c>
      <c r="U1967" t="s">
        <v>39</v>
      </c>
      <c r="V1967" t="s">
        <v>39</v>
      </c>
      <c r="W1967" t="s">
        <v>41</v>
      </c>
      <c r="X1967" t="s">
        <v>16</v>
      </c>
      <c r="Y1967" t="s">
        <v>30</v>
      </c>
      <c r="Z1967" t="s">
        <v>37</v>
      </c>
    </row>
    <row r="1968" spans="1:26" x14ac:dyDescent="0.2">
      <c r="A1968" s="1">
        <v>43631</v>
      </c>
      <c r="B1968" t="s">
        <v>33</v>
      </c>
      <c r="C1968" t="s">
        <v>34</v>
      </c>
      <c r="D1968" t="s">
        <v>35</v>
      </c>
      <c r="E1968" t="s">
        <v>102</v>
      </c>
      <c r="F1968" s="3" t="s">
        <v>17</v>
      </c>
      <c r="G1968" s="3">
        <f>WEEKDAY(A1968,2)</f>
        <v>6</v>
      </c>
      <c r="H1968" s="7">
        <f>N1968+O1968/60</f>
        <v>14.083333333333334</v>
      </c>
      <c r="I1968" s="7">
        <f>P1968+Q1968/60</f>
        <v>15.416666666666666</v>
      </c>
      <c r="J1968" s="4">
        <f>IFERROR(VLOOKUP($U1968,TONGHOPVERSION!$A$3:$G$240,6,FALSE),VLOOKUP($B1968,TONGHOPVERSION!$A$3:$G$240,6,FALSE))</f>
        <v>236.34688949060637</v>
      </c>
      <c r="K1968" s="4">
        <f>IFERROR(VLOOKUP($U1968,TONGHOPVERSION!$A$3:$G$240,7,FALSE),VLOOKUP($B1968,TONGHOPVERSION!$A$3:$G$240,7,FALSE))</f>
        <v>201.94443000170284</v>
      </c>
      <c r="L1968" s="2">
        <v>0.58680555555555558</v>
      </c>
      <c r="M1968" s="2">
        <v>0.64236111111111105</v>
      </c>
      <c r="N1968" s="6">
        <f t="shared" si="120"/>
        <v>14</v>
      </c>
      <c r="O1968" s="6">
        <f t="shared" si="121"/>
        <v>5</v>
      </c>
      <c r="P1968" s="6">
        <f t="shared" si="122"/>
        <v>15</v>
      </c>
      <c r="Q1968" s="6">
        <f t="shared" si="123"/>
        <v>25</v>
      </c>
      <c r="R1968">
        <v>184</v>
      </c>
      <c r="S1968">
        <v>604</v>
      </c>
      <c r="T1968" s="4">
        <v>111.136</v>
      </c>
      <c r="U1968" t="s">
        <v>36</v>
      </c>
      <c r="V1968" t="s">
        <v>36</v>
      </c>
      <c r="W1968" t="s">
        <v>36</v>
      </c>
      <c r="X1968" t="s">
        <v>16</v>
      </c>
      <c r="Y1968" t="s">
        <v>30</v>
      </c>
      <c r="Z1968" t="s">
        <v>37</v>
      </c>
    </row>
    <row r="1969" spans="1:26" x14ac:dyDescent="0.2">
      <c r="A1969" s="1">
        <v>43631</v>
      </c>
      <c r="B1969" t="s">
        <v>36</v>
      </c>
      <c r="C1969" t="s">
        <v>35</v>
      </c>
      <c r="D1969" t="s">
        <v>34</v>
      </c>
      <c r="E1969" t="s">
        <v>104</v>
      </c>
      <c r="F1969" s="3" t="s">
        <v>17</v>
      </c>
      <c r="G1969" s="3">
        <f>WEEKDAY(A1969,2)</f>
        <v>6</v>
      </c>
      <c r="H1969" s="7">
        <f>N1969+O1969/60</f>
        <v>12.083333333333334</v>
      </c>
      <c r="I1969" s="7">
        <f>P1969+Q1969/60</f>
        <v>13.416666666666666</v>
      </c>
      <c r="J1969" s="4">
        <f>IFERROR(VLOOKUP($U1969,TONGHOPVERSION!$A$3:$G$240,6,FALSE),VLOOKUP($B1969,TONGHOPVERSION!$A$3:$G$240,6,FALSE))</f>
        <v>236.34688949060637</v>
      </c>
      <c r="K1969" s="4">
        <f>IFERROR(VLOOKUP($U1969,TONGHOPVERSION!$A$3:$G$240,7,FALSE),VLOOKUP($B1969,TONGHOPVERSION!$A$3:$G$240,7,FALSE))</f>
        <v>201.94443000170284</v>
      </c>
      <c r="L1969" s="2">
        <v>0.50347222222222221</v>
      </c>
      <c r="M1969" s="2">
        <v>0.55902777777777779</v>
      </c>
      <c r="N1969" s="6">
        <f t="shared" si="120"/>
        <v>12</v>
      </c>
      <c r="O1969" s="6">
        <f t="shared" si="121"/>
        <v>5</v>
      </c>
      <c r="P1969" s="6">
        <f t="shared" si="122"/>
        <v>13</v>
      </c>
      <c r="Q1969" s="6">
        <f t="shared" si="123"/>
        <v>25</v>
      </c>
      <c r="R1969">
        <v>184</v>
      </c>
      <c r="S1969">
        <v>604</v>
      </c>
      <c r="T1969" s="4">
        <v>111.136</v>
      </c>
      <c r="U1969" t="s">
        <v>36</v>
      </c>
      <c r="V1969" t="s">
        <v>36</v>
      </c>
      <c r="W1969" t="s">
        <v>36</v>
      </c>
      <c r="X1969" t="s">
        <v>16</v>
      </c>
      <c r="Y1969" t="s">
        <v>30</v>
      </c>
      <c r="Z1969" t="s">
        <v>37</v>
      </c>
    </row>
    <row r="1970" spans="1:26" x14ac:dyDescent="0.2">
      <c r="A1970" s="1">
        <v>43631</v>
      </c>
      <c r="B1970" t="s">
        <v>43</v>
      </c>
      <c r="C1970" t="s">
        <v>35</v>
      </c>
      <c r="D1970" t="s">
        <v>44</v>
      </c>
      <c r="E1970" t="s">
        <v>42</v>
      </c>
      <c r="F1970" s="3" t="s">
        <v>17</v>
      </c>
      <c r="G1970" s="3">
        <f>WEEKDAY(A1970,2)</f>
        <v>6</v>
      </c>
      <c r="H1970" s="7">
        <f>N1970+O1970/60</f>
        <v>3.1666666666666665</v>
      </c>
      <c r="I1970" s="7">
        <f>P1970+Q1970/60</f>
        <v>6.833333333333333</v>
      </c>
      <c r="J1970" s="4">
        <f>IFERROR(VLOOKUP($U1970,TONGHOPVERSION!$A$3:$G$240,6,FALSE),VLOOKUP($B1970,TONGHOPVERSION!$A$3:$G$240,6,FALSE))</f>
        <v>463.92137539570234</v>
      </c>
      <c r="K1970" s="4">
        <f>IFERROR(VLOOKUP($U1970,TONGHOPVERSION!$A$3:$G$240,7,FALSE),VLOOKUP($B1970,TONGHOPVERSION!$A$3:$G$240,7,FALSE))</f>
        <v>559.81108270218749</v>
      </c>
      <c r="L1970" s="2">
        <v>0.13194444444444445</v>
      </c>
      <c r="M1970" s="2">
        <v>0.28472222222222221</v>
      </c>
      <c r="N1970" s="6">
        <f t="shared" si="120"/>
        <v>3</v>
      </c>
      <c r="O1970" s="6">
        <f t="shared" si="121"/>
        <v>10</v>
      </c>
      <c r="P1970" s="6">
        <f t="shared" si="122"/>
        <v>6</v>
      </c>
      <c r="Q1970" s="6">
        <f t="shared" si="123"/>
        <v>50</v>
      </c>
      <c r="R1970">
        <v>184</v>
      </c>
      <c r="S1970">
        <v>2187</v>
      </c>
      <c r="T1970" s="4">
        <v>402.40800000000002</v>
      </c>
      <c r="U1970" t="s">
        <v>43</v>
      </c>
      <c r="V1970" t="s">
        <v>43</v>
      </c>
      <c r="W1970" t="s">
        <v>45</v>
      </c>
      <c r="X1970" t="s">
        <v>46</v>
      </c>
      <c r="Y1970" t="s">
        <v>23</v>
      </c>
      <c r="Z1970" t="s">
        <v>37</v>
      </c>
    </row>
    <row r="1971" spans="1:26" x14ac:dyDescent="0.2">
      <c r="A1971" s="1">
        <v>43631</v>
      </c>
      <c r="B1971" t="s">
        <v>48</v>
      </c>
      <c r="C1971" t="s">
        <v>44</v>
      </c>
      <c r="D1971" t="s">
        <v>35</v>
      </c>
      <c r="E1971" t="s">
        <v>47</v>
      </c>
      <c r="F1971" s="3" t="s">
        <v>17</v>
      </c>
      <c r="G1971" s="3">
        <f>WEEKDAY(A1971,2)</f>
        <v>6</v>
      </c>
      <c r="H1971" s="7">
        <f>N1971+O1971/60</f>
        <v>7.833333333333333</v>
      </c>
      <c r="I1971" s="7">
        <f>P1971+Q1971/60</f>
        <v>11.333333333333334</v>
      </c>
      <c r="J1971" s="4">
        <f>IFERROR(VLOOKUP($U1971,TONGHOPVERSION!$A$3:$G$240,6,FALSE),VLOOKUP($B1971,TONGHOPVERSION!$A$3:$G$240,6,FALSE))</f>
        <v>463.92137539570234</v>
      </c>
      <c r="K1971" s="4">
        <f>IFERROR(VLOOKUP($U1971,TONGHOPVERSION!$A$3:$G$240,7,FALSE),VLOOKUP($B1971,TONGHOPVERSION!$A$3:$G$240,7,FALSE))</f>
        <v>559.81108270218749</v>
      </c>
      <c r="L1971" s="2">
        <v>0.3263888888888889</v>
      </c>
      <c r="M1971" s="2">
        <v>0.47222222222222227</v>
      </c>
      <c r="N1971" s="6">
        <f t="shared" si="120"/>
        <v>7</v>
      </c>
      <c r="O1971" s="6">
        <f t="shared" si="121"/>
        <v>50</v>
      </c>
      <c r="P1971" s="6">
        <f t="shared" si="122"/>
        <v>11</v>
      </c>
      <c r="Q1971" s="6">
        <f t="shared" si="123"/>
        <v>20</v>
      </c>
      <c r="R1971">
        <v>184</v>
      </c>
      <c r="S1971">
        <v>2187</v>
      </c>
      <c r="T1971" s="4">
        <v>402.40800000000002</v>
      </c>
      <c r="U1971" t="s">
        <v>43</v>
      </c>
      <c r="V1971" t="s">
        <v>43</v>
      </c>
      <c r="W1971" t="s">
        <v>45</v>
      </c>
      <c r="X1971" t="s">
        <v>46</v>
      </c>
      <c r="Y1971" t="s">
        <v>23</v>
      </c>
      <c r="Z1971" t="s">
        <v>37</v>
      </c>
    </row>
    <row r="1972" spans="1:26" x14ac:dyDescent="0.2">
      <c r="A1972" s="1">
        <v>43631</v>
      </c>
      <c r="B1972" t="s">
        <v>65</v>
      </c>
      <c r="C1972" t="s">
        <v>66</v>
      </c>
      <c r="D1972" t="s">
        <v>35</v>
      </c>
      <c r="E1972" t="s">
        <v>64</v>
      </c>
      <c r="F1972" s="3" t="s">
        <v>17</v>
      </c>
      <c r="G1972" s="3">
        <f>WEEKDAY(A1972,2)</f>
        <v>6</v>
      </c>
      <c r="H1972" s="7">
        <f>N1972+O1972/60</f>
        <v>10.583333333333334</v>
      </c>
      <c r="I1972" s="7">
        <f>P1972+Q1972/60</f>
        <v>12.5</v>
      </c>
      <c r="J1972" s="4">
        <f>IFERROR(VLOOKUP($U1972,TONGHOPVERSION!$A$3:$G$240,6,FALSE),VLOOKUP($B1972,TONGHOPVERSION!$A$3:$G$240,6,FALSE))</f>
        <v>292.75199550278143</v>
      </c>
      <c r="K1972" s="4">
        <f>IFERROR(VLOOKUP($U1972,TONGHOPVERSION!$A$3:$G$240,7,FALSE),VLOOKUP($B1972,TONGHOPVERSION!$A$3:$G$240,7,FALSE))</f>
        <v>283.06606117169179</v>
      </c>
      <c r="L1972" s="2">
        <v>0.44097222222222227</v>
      </c>
      <c r="M1972" s="2">
        <v>0.52083333333333337</v>
      </c>
      <c r="N1972" s="6">
        <f t="shared" si="120"/>
        <v>10</v>
      </c>
      <c r="O1972" s="6">
        <f t="shared" si="121"/>
        <v>35</v>
      </c>
      <c r="P1972" s="6">
        <f t="shared" si="122"/>
        <v>12</v>
      </c>
      <c r="Q1972" s="6">
        <f t="shared" si="123"/>
        <v>30</v>
      </c>
      <c r="R1972">
        <v>184</v>
      </c>
      <c r="S1972">
        <v>1062</v>
      </c>
      <c r="T1972" s="4">
        <v>195.40799999999999</v>
      </c>
      <c r="U1972" t="s">
        <v>67</v>
      </c>
      <c r="V1972" t="s">
        <v>67</v>
      </c>
      <c r="W1972" t="s">
        <v>29</v>
      </c>
      <c r="X1972" t="s">
        <v>16</v>
      </c>
      <c r="Y1972" t="s">
        <v>30</v>
      </c>
      <c r="Z1972" t="s">
        <v>37</v>
      </c>
    </row>
    <row r="1973" spans="1:26" x14ac:dyDescent="0.2">
      <c r="A1973" s="1">
        <v>43631</v>
      </c>
      <c r="B1973" t="s">
        <v>67</v>
      </c>
      <c r="C1973" t="s">
        <v>35</v>
      </c>
      <c r="D1973" t="s">
        <v>66</v>
      </c>
      <c r="E1973" t="s">
        <v>730</v>
      </c>
      <c r="F1973" s="3" t="s">
        <v>17</v>
      </c>
      <c r="G1973" s="3">
        <f>WEEKDAY(A1973,2)</f>
        <v>6</v>
      </c>
      <c r="H1973" s="7">
        <f>N1973+O1973/60</f>
        <v>5.833333333333333</v>
      </c>
      <c r="I1973" s="7">
        <f>P1973+Q1973/60</f>
        <v>7.75</v>
      </c>
      <c r="J1973" s="4">
        <f>IFERROR(VLOOKUP($U1973,TONGHOPVERSION!$A$3:$G$240,6,FALSE),VLOOKUP($B1973,TONGHOPVERSION!$A$3:$G$240,6,FALSE))</f>
        <v>292.75199550278143</v>
      </c>
      <c r="K1973" s="4">
        <f>IFERROR(VLOOKUP($U1973,TONGHOPVERSION!$A$3:$G$240,7,FALSE),VLOOKUP($B1973,TONGHOPVERSION!$A$3:$G$240,7,FALSE))</f>
        <v>283.06606117169179</v>
      </c>
      <c r="L1973" s="2">
        <v>0.24305555555555555</v>
      </c>
      <c r="M1973" s="2">
        <v>0.32291666666666669</v>
      </c>
      <c r="N1973" s="6">
        <f t="shared" si="120"/>
        <v>5</v>
      </c>
      <c r="O1973" s="6">
        <f t="shared" si="121"/>
        <v>50</v>
      </c>
      <c r="P1973" s="6">
        <f t="shared" si="122"/>
        <v>7</v>
      </c>
      <c r="Q1973" s="6">
        <f t="shared" si="123"/>
        <v>45</v>
      </c>
      <c r="R1973">
        <v>184</v>
      </c>
      <c r="S1973">
        <v>1062</v>
      </c>
      <c r="T1973" s="4">
        <v>195.40799999999999</v>
      </c>
      <c r="U1973" t="s">
        <v>67</v>
      </c>
      <c r="V1973" t="s">
        <v>67</v>
      </c>
      <c r="W1973" t="s">
        <v>29</v>
      </c>
      <c r="X1973" t="s">
        <v>16</v>
      </c>
      <c r="Y1973" t="s">
        <v>30</v>
      </c>
      <c r="Z1973" t="s">
        <v>37</v>
      </c>
    </row>
    <row r="1974" spans="1:26" x14ac:dyDescent="0.2">
      <c r="A1974" s="1">
        <v>43631</v>
      </c>
      <c r="B1974" t="s">
        <v>176</v>
      </c>
      <c r="C1974" t="s">
        <v>177</v>
      </c>
      <c r="D1974" t="s">
        <v>27</v>
      </c>
      <c r="E1974" t="s">
        <v>383</v>
      </c>
      <c r="F1974" s="3" t="s">
        <v>17</v>
      </c>
      <c r="G1974" s="3">
        <f>WEEKDAY(A1974,2)</f>
        <v>6</v>
      </c>
      <c r="H1974" s="7">
        <f>N1974+O1974/60</f>
        <v>0.91666666666666663</v>
      </c>
      <c r="I1974" s="7">
        <f>P1974+Q1974/60</f>
        <v>2</v>
      </c>
      <c r="J1974" s="4">
        <f>IFERROR(VLOOKUP($U1974,TONGHOPVERSION!$A$3:$G$240,6,FALSE),VLOOKUP($B1974,TONGHOPVERSION!$A$3:$G$240,6,FALSE))</f>
        <v>187.46363998635809</v>
      </c>
      <c r="K1974" s="4">
        <f>IFERROR(VLOOKUP($U1974,TONGHOPVERSION!$A$3:$G$240,7,FALSE),VLOOKUP($B1974,TONGHOPVERSION!$A$3:$G$240,7,FALSE))</f>
        <v>145.81561859013829</v>
      </c>
      <c r="L1974" s="2">
        <v>3.8194444444444441E-2</v>
      </c>
      <c r="M1974" s="2">
        <v>8.3333333333333329E-2</v>
      </c>
      <c r="N1974" s="6">
        <f t="shared" si="120"/>
        <v>0</v>
      </c>
      <c r="O1974" s="6">
        <f t="shared" si="121"/>
        <v>55</v>
      </c>
      <c r="P1974" s="6">
        <f t="shared" si="122"/>
        <v>2</v>
      </c>
      <c r="Q1974" s="6">
        <f t="shared" si="123"/>
        <v>0</v>
      </c>
      <c r="R1974">
        <v>184</v>
      </c>
      <c r="S1974">
        <v>301</v>
      </c>
      <c r="T1974" s="4">
        <v>55.384</v>
      </c>
      <c r="U1974" t="s">
        <v>178</v>
      </c>
      <c r="V1974" t="s">
        <v>178</v>
      </c>
      <c r="W1974" t="s">
        <v>29</v>
      </c>
      <c r="X1974" t="s">
        <v>16</v>
      </c>
      <c r="Y1974" t="s">
        <v>30</v>
      </c>
      <c r="Z1974" t="s">
        <v>37</v>
      </c>
    </row>
    <row r="1975" spans="1:26" x14ac:dyDescent="0.2">
      <c r="A1975" s="1">
        <v>43631</v>
      </c>
      <c r="B1975" t="s">
        <v>94</v>
      </c>
      <c r="C1975" t="s">
        <v>27</v>
      </c>
      <c r="D1975" t="s">
        <v>35</v>
      </c>
      <c r="E1975" t="s">
        <v>154</v>
      </c>
      <c r="F1975" s="3" t="s">
        <v>17</v>
      </c>
      <c r="G1975" s="3">
        <f>WEEKDAY(A1975,2)</f>
        <v>6</v>
      </c>
      <c r="H1975" s="7">
        <f>N1975+O1975/60</f>
        <v>3</v>
      </c>
      <c r="I1975" s="7">
        <f>P1975+Q1975/60</f>
        <v>5.166666666666667</v>
      </c>
      <c r="J1975" s="4">
        <f>IFERROR(VLOOKUP($U1975,TONGHOPVERSION!$A$3:$G$240,6,FALSE),VLOOKUP($B1975,TONGHOPVERSION!$A$3:$G$240,6,FALSE))</f>
        <v>381.62004815649715</v>
      </c>
      <c r="K1975" s="4">
        <f>IFERROR(VLOOKUP($U1975,TONGHOPVERSION!$A$3:$G$240,7,FALSE),VLOOKUP($B1975,TONGHOPVERSION!$A$3:$G$240,7,FALSE))</f>
        <v>329.70071085785668</v>
      </c>
      <c r="L1975" s="2">
        <v>0.125</v>
      </c>
      <c r="M1975" s="2">
        <v>0.21527777777777779</v>
      </c>
      <c r="N1975" s="6">
        <f t="shared" si="120"/>
        <v>3</v>
      </c>
      <c r="O1975" s="6">
        <f t="shared" si="121"/>
        <v>0</v>
      </c>
      <c r="P1975" s="6">
        <f t="shared" si="122"/>
        <v>5</v>
      </c>
      <c r="Q1975" s="6">
        <f t="shared" si="123"/>
        <v>10</v>
      </c>
      <c r="R1975">
        <v>184</v>
      </c>
      <c r="S1975">
        <v>1133</v>
      </c>
      <c r="T1975" s="4">
        <v>208.47200000000001</v>
      </c>
      <c r="U1975" t="s">
        <v>92</v>
      </c>
      <c r="V1975" t="s">
        <v>92</v>
      </c>
      <c r="W1975" t="s">
        <v>92</v>
      </c>
      <c r="X1975" t="s">
        <v>16</v>
      </c>
      <c r="Y1975" t="s">
        <v>30</v>
      </c>
      <c r="Z1975" t="s">
        <v>37</v>
      </c>
    </row>
    <row r="1976" spans="1:26" x14ac:dyDescent="0.2">
      <c r="A1976" s="1">
        <v>43631</v>
      </c>
      <c r="B1976" t="s">
        <v>167</v>
      </c>
      <c r="C1976" t="s">
        <v>168</v>
      </c>
      <c r="D1976" t="s">
        <v>27</v>
      </c>
      <c r="E1976" t="s">
        <v>166</v>
      </c>
      <c r="F1976" s="3" t="s">
        <v>17</v>
      </c>
      <c r="G1976" s="3">
        <f>WEEKDAY(A1976,2)</f>
        <v>6</v>
      </c>
      <c r="H1976" s="7">
        <f>N1976+O1976/60</f>
        <v>4.333333333333333</v>
      </c>
      <c r="I1976" s="7">
        <f>P1976+Q1976/60</f>
        <v>6</v>
      </c>
      <c r="J1976" s="4">
        <f>IFERROR(VLOOKUP($U1976,TONGHOPVERSION!$A$3:$G$240,6,FALSE),VLOOKUP($B1976,TONGHOPVERSION!$A$3:$G$240,6,FALSE))</f>
        <v>349.088066164243</v>
      </c>
      <c r="K1976" s="4">
        <f>IFERROR(VLOOKUP($U1976,TONGHOPVERSION!$A$3:$G$240,7,FALSE),VLOOKUP($B1976,TONGHOPVERSION!$A$3:$G$240,7,FALSE))</f>
        <v>290.5657880138603</v>
      </c>
      <c r="L1976" s="2">
        <v>0.18055555555555555</v>
      </c>
      <c r="M1976" s="2">
        <v>0.25</v>
      </c>
      <c r="N1976" s="6">
        <f t="shared" si="120"/>
        <v>4</v>
      </c>
      <c r="O1976" s="6">
        <f t="shared" si="121"/>
        <v>20</v>
      </c>
      <c r="P1976" s="6">
        <f t="shared" si="122"/>
        <v>6</v>
      </c>
      <c r="Q1976" s="6">
        <f t="shared" si="123"/>
        <v>0</v>
      </c>
      <c r="R1976">
        <v>184</v>
      </c>
      <c r="S1976">
        <v>718</v>
      </c>
      <c r="T1976" s="4">
        <v>132.11199999999999</v>
      </c>
      <c r="U1976" t="s">
        <v>169</v>
      </c>
      <c r="V1976" t="s">
        <v>169</v>
      </c>
      <c r="W1976" t="s">
        <v>45</v>
      </c>
      <c r="X1976" t="s">
        <v>170</v>
      </c>
      <c r="Y1976" t="s">
        <v>23</v>
      </c>
      <c r="Z1976" t="s">
        <v>37</v>
      </c>
    </row>
    <row r="1977" spans="1:26" x14ac:dyDescent="0.2">
      <c r="A1977" s="1">
        <v>43631</v>
      </c>
      <c r="B1977" t="s">
        <v>169</v>
      </c>
      <c r="C1977" t="s">
        <v>27</v>
      </c>
      <c r="D1977" t="s">
        <v>168</v>
      </c>
      <c r="E1977" t="s">
        <v>179</v>
      </c>
      <c r="F1977" s="3" t="s">
        <v>17</v>
      </c>
      <c r="G1977" s="3">
        <f>WEEKDAY(A1977,2)</f>
        <v>6</v>
      </c>
      <c r="H1977" s="7">
        <f>N1977+O1977/60</f>
        <v>1.6666666666666665</v>
      </c>
      <c r="I1977" s="7">
        <f>P1977+Q1977/60</f>
        <v>3.3333333333333335</v>
      </c>
      <c r="J1977" s="4">
        <f>IFERROR(VLOOKUP($U1977,TONGHOPVERSION!$A$3:$G$240,6,FALSE),VLOOKUP($B1977,TONGHOPVERSION!$A$3:$G$240,6,FALSE))</f>
        <v>349.088066164243</v>
      </c>
      <c r="K1977" s="4">
        <f>IFERROR(VLOOKUP($U1977,TONGHOPVERSION!$A$3:$G$240,7,FALSE),VLOOKUP($B1977,TONGHOPVERSION!$A$3:$G$240,7,FALSE))</f>
        <v>290.5657880138603</v>
      </c>
      <c r="L1977" s="2">
        <v>6.9444444444444434E-2</v>
      </c>
      <c r="M1977" s="2">
        <v>0.1388888888888889</v>
      </c>
      <c r="N1977" s="6">
        <f t="shared" si="120"/>
        <v>1</v>
      </c>
      <c r="O1977" s="6">
        <f t="shared" si="121"/>
        <v>40</v>
      </c>
      <c r="P1977" s="6">
        <f t="shared" si="122"/>
        <v>3</v>
      </c>
      <c r="Q1977" s="6">
        <f t="shared" si="123"/>
        <v>20</v>
      </c>
      <c r="R1977">
        <v>184</v>
      </c>
      <c r="S1977">
        <v>718</v>
      </c>
      <c r="T1977" s="4">
        <v>132.11199999999999</v>
      </c>
      <c r="U1977" t="s">
        <v>169</v>
      </c>
      <c r="V1977" t="s">
        <v>169</v>
      </c>
      <c r="W1977" t="s">
        <v>45</v>
      </c>
      <c r="X1977" t="s">
        <v>170</v>
      </c>
      <c r="Y1977" t="s">
        <v>23</v>
      </c>
      <c r="Z1977" t="s">
        <v>37</v>
      </c>
    </row>
    <row r="1978" spans="1:26" x14ac:dyDescent="0.2">
      <c r="A1978" s="1">
        <v>43631</v>
      </c>
      <c r="B1978" t="s">
        <v>59</v>
      </c>
      <c r="C1978" t="s">
        <v>27</v>
      </c>
      <c r="D1978" t="s">
        <v>44</v>
      </c>
      <c r="E1978" t="s">
        <v>95</v>
      </c>
      <c r="F1978" s="3" t="s">
        <v>17</v>
      </c>
      <c r="G1978" s="3">
        <f>WEEKDAY(A1978,2)</f>
        <v>6</v>
      </c>
      <c r="H1978" s="7">
        <f>N1978+O1978/60</f>
        <v>7.166666666666667</v>
      </c>
      <c r="I1978" s="7">
        <f>P1978+Q1978/60</f>
        <v>9.4166666666666661</v>
      </c>
      <c r="J1978" s="4">
        <f>IFERROR(VLOOKUP($U1978,TONGHOPVERSION!$A$3:$G$240,6,FALSE),VLOOKUP($B1978,TONGHOPVERSION!$A$3:$G$240,6,FALSE))</f>
        <v>395.74921853782541</v>
      </c>
      <c r="K1978" s="4">
        <f>IFERROR(VLOOKUP($U1978,TONGHOPVERSION!$A$3:$G$240,7,FALSE),VLOOKUP($B1978,TONGHOPVERSION!$A$3:$G$240,7,FALSE))</f>
        <v>351.3813860279069</v>
      </c>
      <c r="L1978" s="2">
        <v>0.2986111111111111</v>
      </c>
      <c r="M1978" s="2">
        <v>0.3923611111111111</v>
      </c>
      <c r="N1978" s="6">
        <f t="shared" si="120"/>
        <v>7</v>
      </c>
      <c r="O1978" s="6">
        <f t="shared" si="121"/>
        <v>10</v>
      </c>
      <c r="P1978" s="6">
        <f t="shared" si="122"/>
        <v>9</v>
      </c>
      <c r="Q1978" s="6">
        <f t="shared" si="123"/>
        <v>25</v>
      </c>
      <c r="R1978">
        <v>184</v>
      </c>
      <c r="S1978">
        <v>1086</v>
      </c>
      <c r="T1978" s="4">
        <v>199.82400000000001</v>
      </c>
      <c r="U1978" t="s">
        <v>59</v>
      </c>
      <c r="V1978" t="s">
        <v>59</v>
      </c>
      <c r="W1978" t="s">
        <v>45</v>
      </c>
      <c r="X1978" t="s">
        <v>46</v>
      </c>
      <c r="Y1978" t="s">
        <v>23</v>
      </c>
      <c r="Z1978" t="s">
        <v>37</v>
      </c>
    </row>
    <row r="1979" spans="1:26" x14ac:dyDescent="0.2">
      <c r="A1979" s="1">
        <v>43631</v>
      </c>
      <c r="B1979" t="s">
        <v>61</v>
      </c>
      <c r="C1979" t="s">
        <v>44</v>
      </c>
      <c r="D1979" t="s">
        <v>27</v>
      </c>
      <c r="E1979" t="s">
        <v>96</v>
      </c>
      <c r="F1979" s="3" t="s">
        <v>17</v>
      </c>
      <c r="G1979" s="3">
        <f>WEEKDAY(A1979,2)</f>
        <v>6</v>
      </c>
      <c r="H1979" s="7">
        <f>N1979+O1979/60</f>
        <v>10.416666666666666</v>
      </c>
      <c r="I1979" s="7">
        <f>P1979+Q1979/60</f>
        <v>12.583333333333334</v>
      </c>
      <c r="J1979" s="4">
        <f>IFERROR(VLOOKUP($U1979,TONGHOPVERSION!$A$3:$G$240,6,FALSE),VLOOKUP($B1979,TONGHOPVERSION!$A$3:$G$240,6,FALSE))</f>
        <v>395.74921853782541</v>
      </c>
      <c r="K1979" s="4">
        <f>IFERROR(VLOOKUP($U1979,TONGHOPVERSION!$A$3:$G$240,7,FALSE),VLOOKUP($B1979,TONGHOPVERSION!$A$3:$G$240,7,FALSE))</f>
        <v>351.3813860279069</v>
      </c>
      <c r="L1979" s="2">
        <v>0.43402777777777773</v>
      </c>
      <c r="M1979" s="2">
        <v>0.52430555555555558</v>
      </c>
      <c r="N1979" s="6">
        <f t="shared" si="120"/>
        <v>10</v>
      </c>
      <c r="O1979" s="6">
        <f t="shared" si="121"/>
        <v>25</v>
      </c>
      <c r="P1979" s="6">
        <f t="shared" si="122"/>
        <v>12</v>
      </c>
      <c r="Q1979" s="6">
        <f t="shared" si="123"/>
        <v>35</v>
      </c>
      <c r="R1979">
        <v>184</v>
      </c>
      <c r="S1979">
        <v>1086</v>
      </c>
      <c r="T1979" s="4">
        <v>199.82400000000001</v>
      </c>
      <c r="U1979" t="s">
        <v>59</v>
      </c>
      <c r="V1979" t="s">
        <v>59</v>
      </c>
      <c r="W1979" t="s">
        <v>45</v>
      </c>
      <c r="X1979" t="s">
        <v>46</v>
      </c>
      <c r="Y1979" t="s">
        <v>23</v>
      </c>
      <c r="Z1979" t="s">
        <v>37</v>
      </c>
    </row>
    <row r="1980" spans="1:26" x14ac:dyDescent="0.2">
      <c r="A1980" s="1">
        <v>43631</v>
      </c>
      <c r="B1980" t="s">
        <v>370</v>
      </c>
      <c r="C1980" t="s">
        <v>34</v>
      </c>
      <c r="D1980" t="s">
        <v>266</v>
      </c>
      <c r="E1980" t="s">
        <v>369</v>
      </c>
      <c r="F1980" s="3" t="s">
        <v>17</v>
      </c>
      <c r="G1980" s="3">
        <f>WEEKDAY(A1980,2)</f>
        <v>6</v>
      </c>
      <c r="H1980" s="7">
        <f>N1980+O1980/60</f>
        <v>10.5</v>
      </c>
      <c r="I1980" s="7">
        <f>P1980+Q1980/60</f>
        <v>12</v>
      </c>
      <c r="J1980" s="4">
        <f>IFERROR(VLOOKUP($U1980,TONGHOPVERSION!$A$3:$G$240,6,FALSE),VLOOKUP($B1980,TONGHOPVERSION!$A$3:$G$240,6,FALSE))</f>
        <v>131.66180798657265</v>
      </c>
      <c r="K1980" s="4">
        <f>IFERROR(VLOOKUP($U1980,TONGHOPVERSION!$A$3:$G$240,7,FALSE),VLOOKUP($B1980,TONGHOPVERSION!$A$3:$G$240,7,FALSE))</f>
        <v>206.51813465495701</v>
      </c>
      <c r="L1980" s="2">
        <v>0.4375</v>
      </c>
      <c r="M1980" s="2">
        <v>0.5</v>
      </c>
      <c r="N1980" s="6">
        <f t="shared" si="120"/>
        <v>10</v>
      </c>
      <c r="O1980" s="6">
        <f t="shared" si="121"/>
        <v>30</v>
      </c>
      <c r="P1980" s="6">
        <f t="shared" si="122"/>
        <v>12</v>
      </c>
      <c r="Q1980" s="6">
        <f t="shared" si="123"/>
        <v>0</v>
      </c>
      <c r="R1980">
        <v>184</v>
      </c>
      <c r="S1980">
        <v>715</v>
      </c>
      <c r="T1980" s="4">
        <v>131.56</v>
      </c>
      <c r="U1980" t="s">
        <v>370</v>
      </c>
      <c r="V1980" t="s">
        <v>370</v>
      </c>
      <c r="W1980" t="s">
        <v>41</v>
      </c>
      <c r="X1980" t="s">
        <v>16</v>
      </c>
      <c r="Y1980" t="s">
        <v>30</v>
      </c>
      <c r="Z1980" t="s">
        <v>37</v>
      </c>
    </row>
    <row r="1981" spans="1:26" x14ac:dyDescent="0.2">
      <c r="A1981" s="1">
        <v>43631</v>
      </c>
      <c r="B1981" t="s">
        <v>159</v>
      </c>
      <c r="C1981" t="s">
        <v>124</v>
      </c>
      <c r="D1981" t="s">
        <v>27</v>
      </c>
      <c r="E1981" t="s">
        <v>372</v>
      </c>
      <c r="F1981" s="3" t="s">
        <v>17</v>
      </c>
      <c r="G1981" s="3">
        <f>WEEKDAY(A1981,2)</f>
        <v>6</v>
      </c>
      <c r="H1981" s="7">
        <f>N1981+O1981/60</f>
        <v>1.6666666666666665</v>
      </c>
      <c r="I1981" s="7">
        <f>P1981+Q1981/60</f>
        <v>3.75</v>
      </c>
      <c r="J1981" s="4">
        <f>IFERROR(VLOOKUP($U1981,TONGHOPVERSION!$A$3:$G$240,6,FALSE),VLOOKUP($B1981,TONGHOPVERSION!$A$3:$G$240,6,FALSE))</f>
        <v>284.2128245548555</v>
      </c>
      <c r="K1981" s="4">
        <f>IFERROR(VLOOKUP($U1981,TONGHOPVERSION!$A$3:$G$240,7,FALSE),VLOOKUP($B1981,TONGHOPVERSION!$A$3:$G$240,7,FALSE))</f>
        <v>306.08961374632247</v>
      </c>
      <c r="L1981" s="2">
        <v>6.9444444444444434E-2</v>
      </c>
      <c r="M1981" s="2">
        <v>0.15625</v>
      </c>
      <c r="N1981" s="6">
        <f t="shared" si="120"/>
        <v>1</v>
      </c>
      <c r="O1981" s="6">
        <f t="shared" si="121"/>
        <v>40</v>
      </c>
      <c r="P1981" s="6">
        <f t="shared" si="122"/>
        <v>3</v>
      </c>
      <c r="Q1981" s="6">
        <f t="shared" si="123"/>
        <v>45</v>
      </c>
      <c r="R1981">
        <v>184</v>
      </c>
      <c r="S1981">
        <v>1107</v>
      </c>
      <c r="T1981" s="4">
        <v>203.68799999999999</v>
      </c>
      <c r="U1981" t="s">
        <v>123</v>
      </c>
      <c r="V1981" t="s">
        <v>123</v>
      </c>
      <c r="W1981" t="s">
        <v>125</v>
      </c>
      <c r="X1981" t="s">
        <v>16</v>
      </c>
      <c r="Y1981" t="s">
        <v>30</v>
      </c>
      <c r="Z1981" t="s">
        <v>37</v>
      </c>
    </row>
    <row r="1982" spans="1:26" x14ac:dyDescent="0.2">
      <c r="A1982" s="1">
        <v>43631</v>
      </c>
      <c r="B1982" t="s">
        <v>176</v>
      </c>
      <c r="C1982" t="s">
        <v>177</v>
      </c>
      <c r="D1982" t="s">
        <v>27</v>
      </c>
      <c r="E1982" t="s">
        <v>493</v>
      </c>
      <c r="F1982" s="3" t="s">
        <v>17</v>
      </c>
      <c r="G1982" s="3">
        <f>WEEKDAY(A1982,2)</f>
        <v>6</v>
      </c>
      <c r="H1982" s="7">
        <f>N1982+O1982/60</f>
        <v>6.75</v>
      </c>
      <c r="I1982" s="7">
        <f>P1982+Q1982/60</f>
        <v>7.833333333333333</v>
      </c>
      <c r="J1982" s="4">
        <f>IFERROR(VLOOKUP($U1982,TONGHOPVERSION!$A$3:$G$240,6,FALSE),VLOOKUP($B1982,TONGHOPVERSION!$A$3:$G$240,6,FALSE))</f>
        <v>187.46363998635809</v>
      </c>
      <c r="K1982" s="4">
        <f>IFERROR(VLOOKUP($U1982,TONGHOPVERSION!$A$3:$G$240,7,FALSE),VLOOKUP($B1982,TONGHOPVERSION!$A$3:$G$240,7,FALSE))</f>
        <v>145.81561859013829</v>
      </c>
      <c r="L1982" s="2">
        <v>0.28125</v>
      </c>
      <c r="M1982" s="2">
        <v>0.3263888888888889</v>
      </c>
      <c r="N1982" s="6">
        <f t="shared" si="120"/>
        <v>6</v>
      </c>
      <c r="O1982" s="6">
        <f t="shared" si="121"/>
        <v>45</v>
      </c>
      <c r="P1982" s="6">
        <f t="shared" si="122"/>
        <v>7</v>
      </c>
      <c r="Q1982" s="6">
        <f t="shared" si="123"/>
        <v>50</v>
      </c>
      <c r="R1982">
        <v>184</v>
      </c>
      <c r="S1982">
        <v>301</v>
      </c>
      <c r="T1982" s="4">
        <v>55.384</v>
      </c>
      <c r="U1982" t="s">
        <v>178</v>
      </c>
      <c r="V1982" t="s">
        <v>178</v>
      </c>
      <c r="W1982" t="s">
        <v>29</v>
      </c>
      <c r="X1982" t="s">
        <v>16</v>
      </c>
      <c r="Y1982" t="s">
        <v>30</v>
      </c>
      <c r="Z1982" t="s">
        <v>37</v>
      </c>
    </row>
    <row r="1983" spans="1:26" x14ac:dyDescent="0.2">
      <c r="A1983" s="1">
        <v>43631</v>
      </c>
      <c r="B1983" t="s">
        <v>129</v>
      </c>
      <c r="C1983" t="s">
        <v>27</v>
      </c>
      <c r="D1983" t="s">
        <v>34</v>
      </c>
      <c r="E1983" t="s">
        <v>686</v>
      </c>
      <c r="F1983" s="3" t="s">
        <v>17</v>
      </c>
      <c r="G1983" s="3">
        <f>WEEKDAY(A1983,2)</f>
        <v>6</v>
      </c>
      <c r="H1983" s="7">
        <f>N1983+O1983/60</f>
        <v>8.5</v>
      </c>
      <c r="I1983" s="7">
        <f>P1983+Q1983/60</f>
        <v>9.8333333333333339</v>
      </c>
      <c r="J1983" s="4">
        <f>IFERROR(VLOOKUP($U1983,TONGHOPVERSION!$A$3:$G$240,6,FALSE),VLOOKUP($B1983,TONGHOPVERSION!$A$3:$G$240,6,FALSE))</f>
        <v>239.31340170869245</v>
      </c>
      <c r="K1983" s="4">
        <f>IFERROR(VLOOKUP($U1983,TONGHOPVERSION!$A$3:$G$240,7,FALSE),VLOOKUP($B1983,TONGHOPVERSION!$A$3:$G$240,7,FALSE))</f>
        <v>208.92363712533773</v>
      </c>
      <c r="L1983" s="2">
        <v>0.35416666666666669</v>
      </c>
      <c r="M1983" s="2">
        <v>0.40972222222222227</v>
      </c>
      <c r="N1983" s="6">
        <f t="shared" si="120"/>
        <v>8</v>
      </c>
      <c r="O1983" s="6">
        <f t="shared" si="121"/>
        <v>30</v>
      </c>
      <c r="P1983" s="6">
        <f t="shared" si="122"/>
        <v>9</v>
      </c>
      <c r="Q1983" s="6">
        <f t="shared" si="123"/>
        <v>50</v>
      </c>
      <c r="R1983">
        <v>184</v>
      </c>
      <c r="S1983">
        <v>602</v>
      </c>
      <c r="T1983" s="4">
        <v>110.768</v>
      </c>
      <c r="U1983" t="s">
        <v>129</v>
      </c>
      <c r="V1983" t="s">
        <v>129</v>
      </c>
      <c r="W1983" t="s">
        <v>129</v>
      </c>
      <c r="X1983" t="s">
        <v>16</v>
      </c>
      <c r="Y1983" t="s">
        <v>30</v>
      </c>
      <c r="Z1983" t="s">
        <v>37</v>
      </c>
    </row>
    <row r="1984" spans="1:26" x14ac:dyDescent="0.2">
      <c r="A1984" s="1">
        <v>43631</v>
      </c>
      <c r="B1984" t="s">
        <v>178</v>
      </c>
      <c r="C1984" t="s">
        <v>27</v>
      </c>
      <c r="D1984" t="s">
        <v>177</v>
      </c>
      <c r="E1984" t="s">
        <v>495</v>
      </c>
      <c r="F1984" s="3" t="s">
        <v>17</v>
      </c>
      <c r="G1984" s="3">
        <f>WEEKDAY(A1984,2)</f>
        <v>6</v>
      </c>
      <c r="H1984" s="7">
        <f>N1984+O1984/60</f>
        <v>5.083333333333333</v>
      </c>
      <c r="I1984" s="7">
        <f>P1984+Q1984/60</f>
        <v>6.083333333333333</v>
      </c>
      <c r="J1984" s="4">
        <f>IFERROR(VLOOKUP($U1984,TONGHOPVERSION!$A$3:$G$240,6,FALSE),VLOOKUP($B1984,TONGHOPVERSION!$A$3:$G$240,6,FALSE))</f>
        <v>187.46363998635809</v>
      </c>
      <c r="K1984" s="4">
        <f>IFERROR(VLOOKUP($U1984,TONGHOPVERSION!$A$3:$G$240,7,FALSE),VLOOKUP($B1984,TONGHOPVERSION!$A$3:$G$240,7,FALSE))</f>
        <v>145.81561859013829</v>
      </c>
      <c r="L1984" s="2">
        <v>0.21180555555555555</v>
      </c>
      <c r="M1984" s="2">
        <v>0.25347222222222221</v>
      </c>
      <c r="N1984" s="6">
        <f t="shared" si="120"/>
        <v>5</v>
      </c>
      <c r="O1984" s="6">
        <f t="shared" si="121"/>
        <v>5</v>
      </c>
      <c r="P1984" s="6">
        <f t="shared" si="122"/>
        <v>6</v>
      </c>
      <c r="Q1984" s="6">
        <f t="shared" si="123"/>
        <v>5</v>
      </c>
      <c r="R1984">
        <v>184</v>
      </c>
      <c r="S1984">
        <v>301</v>
      </c>
      <c r="T1984" s="4">
        <v>55.384</v>
      </c>
      <c r="U1984" t="s">
        <v>178</v>
      </c>
      <c r="V1984" t="s">
        <v>178</v>
      </c>
      <c r="W1984" t="s">
        <v>29</v>
      </c>
      <c r="X1984" t="s">
        <v>16</v>
      </c>
      <c r="Y1984" t="s">
        <v>30</v>
      </c>
      <c r="Z1984" t="s">
        <v>37</v>
      </c>
    </row>
    <row r="1985" spans="1:26" x14ac:dyDescent="0.2">
      <c r="A1985" s="1">
        <v>43631</v>
      </c>
      <c r="B1985" t="s">
        <v>375</v>
      </c>
      <c r="C1985" t="s">
        <v>266</v>
      </c>
      <c r="D1985" t="s">
        <v>34</v>
      </c>
      <c r="E1985" t="s">
        <v>374</v>
      </c>
      <c r="F1985" s="3" t="s">
        <v>17</v>
      </c>
      <c r="G1985" s="3">
        <f>WEEKDAY(A1985,2)</f>
        <v>6</v>
      </c>
      <c r="H1985" s="7">
        <f>N1985+O1985/60</f>
        <v>23.833333333333332</v>
      </c>
      <c r="I1985" s="7">
        <f>P1985+Q1985/60</f>
        <v>1.3333333333333333</v>
      </c>
      <c r="J1985" s="4">
        <f>IFERROR(VLOOKUP($U1985,TONGHOPVERSION!$A$3:$G$240,6,FALSE),VLOOKUP($B1985,TONGHOPVERSION!$A$3:$G$240,6,FALSE))</f>
        <v>131.66180798657265</v>
      </c>
      <c r="K1985" s="4">
        <f>IFERROR(VLOOKUP($U1985,TONGHOPVERSION!$A$3:$G$240,7,FALSE),VLOOKUP($B1985,TONGHOPVERSION!$A$3:$G$240,7,FALSE))</f>
        <v>206.51813465495701</v>
      </c>
      <c r="L1985" s="2">
        <v>0.99305555555555547</v>
      </c>
      <c r="M1985" s="2">
        <v>5.5555555555555552E-2</v>
      </c>
      <c r="N1985" s="6">
        <f t="shared" si="120"/>
        <v>23</v>
      </c>
      <c r="O1985" s="6">
        <f t="shared" si="121"/>
        <v>50</v>
      </c>
      <c r="P1985" s="6">
        <f t="shared" si="122"/>
        <v>1</v>
      </c>
      <c r="Q1985" s="6">
        <f t="shared" si="123"/>
        <v>20</v>
      </c>
      <c r="R1985">
        <v>184</v>
      </c>
      <c r="S1985">
        <v>715</v>
      </c>
      <c r="T1985" s="4">
        <v>131.56</v>
      </c>
      <c r="U1985" t="s">
        <v>370</v>
      </c>
      <c r="V1985" t="s">
        <v>370</v>
      </c>
      <c r="W1985" t="s">
        <v>41</v>
      </c>
      <c r="X1985" t="s">
        <v>16</v>
      </c>
      <c r="Y1985" t="s">
        <v>30</v>
      </c>
      <c r="Z1985" t="s">
        <v>37</v>
      </c>
    </row>
    <row r="1986" spans="1:26" x14ac:dyDescent="0.2">
      <c r="A1986" s="1">
        <v>43631</v>
      </c>
      <c r="B1986" t="s">
        <v>33</v>
      </c>
      <c r="C1986" t="s">
        <v>34</v>
      </c>
      <c r="D1986" t="s">
        <v>35</v>
      </c>
      <c r="E1986" t="s">
        <v>376</v>
      </c>
      <c r="F1986" s="3" t="s">
        <v>17</v>
      </c>
      <c r="G1986" s="3">
        <f>WEEKDAY(A1986,2)</f>
        <v>6</v>
      </c>
      <c r="H1986" s="7">
        <f>N1986+O1986/60</f>
        <v>7</v>
      </c>
      <c r="I1986" s="7">
        <f>P1986+Q1986/60</f>
        <v>8.3333333333333339</v>
      </c>
      <c r="J1986" s="4">
        <f>IFERROR(VLOOKUP($U1986,TONGHOPVERSION!$A$3:$G$240,6,FALSE),VLOOKUP($B1986,TONGHOPVERSION!$A$3:$G$240,6,FALSE))</f>
        <v>236.34688949060637</v>
      </c>
      <c r="K1986" s="4">
        <f>IFERROR(VLOOKUP($U1986,TONGHOPVERSION!$A$3:$G$240,7,FALSE),VLOOKUP($B1986,TONGHOPVERSION!$A$3:$G$240,7,FALSE))</f>
        <v>201.94443000170284</v>
      </c>
      <c r="L1986" s="2">
        <v>0.29166666666666669</v>
      </c>
      <c r="M1986" s="2">
        <v>0.34722222222222227</v>
      </c>
      <c r="N1986" s="6">
        <f t="shared" si="120"/>
        <v>7</v>
      </c>
      <c r="O1986" s="6">
        <f t="shared" si="121"/>
        <v>0</v>
      </c>
      <c r="P1986" s="6">
        <f t="shared" si="122"/>
        <v>8</v>
      </c>
      <c r="Q1986" s="6">
        <f t="shared" si="123"/>
        <v>20</v>
      </c>
      <c r="R1986">
        <v>178</v>
      </c>
      <c r="S1986">
        <v>604</v>
      </c>
      <c r="T1986" s="4">
        <v>107.512</v>
      </c>
      <c r="U1986" t="s">
        <v>36</v>
      </c>
      <c r="V1986" t="s">
        <v>36</v>
      </c>
      <c r="W1986" t="s">
        <v>36</v>
      </c>
      <c r="X1986" t="s">
        <v>16</v>
      </c>
      <c r="Y1986" t="s">
        <v>30</v>
      </c>
      <c r="Z1986" t="s">
        <v>37</v>
      </c>
    </row>
    <row r="1987" spans="1:26" x14ac:dyDescent="0.2">
      <c r="A1987" s="1">
        <v>43631</v>
      </c>
      <c r="B1987" t="s">
        <v>36</v>
      </c>
      <c r="C1987" t="s">
        <v>35</v>
      </c>
      <c r="D1987" t="s">
        <v>34</v>
      </c>
      <c r="E1987" t="s">
        <v>76</v>
      </c>
      <c r="F1987" s="3" t="s">
        <v>17</v>
      </c>
      <c r="G1987" s="3">
        <f>WEEKDAY(A1987,2)</f>
        <v>6</v>
      </c>
      <c r="H1987" s="7">
        <f>N1987+O1987/60</f>
        <v>23</v>
      </c>
      <c r="I1987" s="7">
        <f>P1987+Q1987/60</f>
        <v>0.33333333333333331</v>
      </c>
      <c r="J1987" s="4">
        <f>IFERROR(VLOOKUP($U1987,TONGHOPVERSION!$A$3:$G$240,6,FALSE),VLOOKUP($B1987,TONGHOPVERSION!$A$3:$G$240,6,FALSE))</f>
        <v>236.34688949060637</v>
      </c>
      <c r="K1987" s="4">
        <f>IFERROR(VLOOKUP($U1987,TONGHOPVERSION!$A$3:$G$240,7,FALSE),VLOOKUP($B1987,TONGHOPVERSION!$A$3:$G$240,7,FALSE))</f>
        <v>201.94443000170284</v>
      </c>
      <c r="L1987" s="2">
        <v>0.95833333333333337</v>
      </c>
      <c r="M1987" s="2">
        <v>1.3888888888888888E-2</v>
      </c>
      <c r="N1987" s="6">
        <f t="shared" ref="N1987:N2050" si="124">HOUR(L1987)</f>
        <v>23</v>
      </c>
      <c r="O1987" s="6">
        <f t="shared" ref="O1987:O2050" si="125">MINUTE(L1987)</f>
        <v>0</v>
      </c>
      <c r="P1987" s="6">
        <f t="shared" ref="P1987:P2050" si="126">HOUR(M1987)</f>
        <v>0</v>
      </c>
      <c r="Q1987" s="6">
        <f t="shared" ref="Q1987:Q2050" si="127">MINUTE(M1987)</f>
        <v>20</v>
      </c>
      <c r="R1987">
        <v>178</v>
      </c>
      <c r="S1987">
        <v>604</v>
      </c>
      <c r="T1987" s="4">
        <v>107.512</v>
      </c>
      <c r="U1987" t="s">
        <v>36</v>
      </c>
      <c r="V1987" t="s">
        <v>36</v>
      </c>
      <c r="W1987" t="s">
        <v>36</v>
      </c>
      <c r="X1987" t="s">
        <v>16</v>
      </c>
      <c r="Y1987" t="s">
        <v>30</v>
      </c>
      <c r="Z1987" t="s">
        <v>37</v>
      </c>
    </row>
    <row r="1988" spans="1:26" x14ac:dyDescent="0.2">
      <c r="A1988" s="1">
        <v>43631</v>
      </c>
      <c r="B1988" t="s">
        <v>302</v>
      </c>
      <c r="C1988" t="s">
        <v>35</v>
      </c>
      <c r="D1988" t="s">
        <v>177</v>
      </c>
      <c r="E1988" t="s">
        <v>394</v>
      </c>
      <c r="F1988" s="3" t="s">
        <v>17</v>
      </c>
      <c r="G1988" s="3">
        <f>WEEKDAY(A1988,2)</f>
        <v>6</v>
      </c>
      <c r="H1988" s="7">
        <f>N1988+O1988/60</f>
        <v>10.166666666666666</v>
      </c>
      <c r="I1988" s="7">
        <f>P1988+Q1988/60</f>
        <v>12.333333333333334</v>
      </c>
      <c r="J1988" s="4">
        <f>IFERROR(VLOOKUP($U1988,TONGHOPVERSION!$A$3:$G$240,6,FALSE),VLOOKUP($B1988,TONGHOPVERSION!$A$3:$G$240,6,FALSE))</f>
        <v>293.23396399985552</v>
      </c>
      <c r="K1988" s="4">
        <f>IFERROR(VLOOKUP($U1988,TONGHOPVERSION!$A$3:$G$240,7,FALSE),VLOOKUP($B1988,TONGHOPVERSION!$A$3:$G$240,7,FALSE))</f>
        <v>332.36525256500209</v>
      </c>
      <c r="L1988" s="2">
        <v>0.4236111111111111</v>
      </c>
      <c r="M1988" s="2">
        <v>0.51388888888888895</v>
      </c>
      <c r="N1988" s="6">
        <f t="shared" si="124"/>
        <v>10</v>
      </c>
      <c r="O1988" s="6">
        <f t="shared" si="125"/>
        <v>10</v>
      </c>
      <c r="P1988" s="6">
        <f t="shared" si="126"/>
        <v>12</v>
      </c>
      <c r="Q1988" s="6">
        <f t="shared" si="127"/>
        <v>20</v>
      </c>
      <c r="R1988">
        <v>178</v>
      </c>
      <c r="S1988">
        <v>1213</v>
      </c>
      <c r="T1988" s="4">
        <v>215.91399999999999</v>
      </c>
      <c r="U1988" t="s">
        <v>302</v>
      </c>
      <c r="V1988" t="s">
        <v>302</v>
      </c>
      <c r="W1988" t="s">
        <v>29</v>
      </c>
      <c r="X1988" t="s">
        <v>16</v>
      </c>
      <c r="Y1988" t="s">
        <v>30</v>
      </c>
      <c r="Z1988" t="s">
        <v>37</v>
      </c>
    </row>
    <row r="1989" spans="1:26" x14ac:dyDescent="0.2">
      <c r="A1989" s="1">
        <v>43631</v>
      </c>
      <c r="B1989" t="s">
        <v>379</v>
      </c>
      <c r="C1989" t="s">
        <v>144</v>
      </c>
      <c r="D1989" t="s">
        <v>34</v>
      </c>
      <c r="E1989" t="s">
        <v>378</v>
      </c>
      <c r="F1989" s="3" t="s">
        <v>17</v>
      </c>
      <c r="G1989" s="3">
        <f>WEEKDAY(A1989,2)</f>
        <v>6</v>
      </c>
      <c r="H1989" s="7">
        <f>N1989+O1989/60</f>
        <v>0.5</v>
      </c>
      <c r="I1989" s="7">
        <f>P1989+Q1989/60</f>
        <v>5.916666666666667</v>
      </c>
      <c r="J1989" s="4">
        <f>IFERROR(VLOOKUP($U1989,TONGHOPVERSION!$A$3:$G$240,6,FALSE),VLOOKUP($B1989,TONGHOPVERSION!$A$3:$G$240,6,FALSE))</f>
        <v>690.92257570788865</v>
      </c>
      <c r="K1989" s="4">
        <f>IFERROR(VLOOKUP($U1989,TONGHOPVERSION!$A$3:$G$240,7,FALSE),VLOOKUP($B1989,TONGHOPVERSION!$A$3:$G$240,7,FALSE))</f>
        <v>868.84541076659445</v>
      </c>
      <c r="L1989" s="2">
        <v>2.0833333333333332E-2</v>
      </c>
      <c r="M1989" s="2">
        <v>0.24652777777777779</v>
      </c>
      <c r="N1989" s="6">
        <f t="shared" si="124"/>
        <v>0</v>
      </c>
      <c r="O1989" s="6">
        <f t="shared" si="125"/>
        <v>30</v>
      </c>
      <c r="P1989" s="6">
        <f t="shared" si="126"/>
        <v>5</v>
      </c>
      <c r="Q1989" s="6">
        <f t="shared" si="127"/>
        <v>55</v>
      </c>
      <c r="R1989">
        <v>178</v>
      </c>
      <c r="S1989">
        <v>3383</v>
      </c>
      <c r="T1989" s="4">
        <v>602.17399999999998</v>
      </c>
      <c r="U1989" t="s">
        <v>143</v>
      </c>
      <c r="V1989" t="s">
        <v>143</v>
      </c>
      <c r="W1989" t="s">
        <v>21</v>
      </c>
      <c r="X1989" t="s">
        <v>145</v>
      </c>
      <c r="Y1989" t="s">
        <v>23</v>
      </c>
      <c r="Z1989" t="s">
        <v>37</v>
      </c>
    </row>
    <row r="1990" spans="1:26" x14ac:dyDescent="0.2">
      <c r="A1990" s="1">
        <v>43631</v>
      </c>
      <c r="B1990" t="s">
        <v>304</v>
      </c>
      <c r="C1990" t="s">
        <v>177</v>
      </c>
      <c r="D1990" t="s">
        <v>35</v>
      </c>
      <c r="E1990" t="s">
        <v>395</v>
      </c>
      <c r="F1990" s="3" t="s">
        <v>17</v>
      </c>
      <c r="G1990" s="3">
        <f>WEEKDAY(A1990,2)</f>
        <v>6</v>
      </c>
      <c r="H1990" s="7">
        <f>N1990+O1990/60</f>
        <v>13</v>
      </c>
      <c r="I1990" s="7">
        <f>P1990+Q1990/60</f>
        <v>15.166666666666666</v>
      </c>
      <c r="J1990" s="4">
        <f>IFERROR(VLOOKUP($U1990,TONGHOPVERSION!$A$3:$G$240,6,FALSE),VLOOKUP($B1990,TONGHOPVERSION!$A$3:$G$240,6,FALSE))</f>
        <v>293.23396399985552</v>
      </c>
      <c r="K1990" s="4">
        <f>IFERROR(VLOOKUP($U1990,TONGHOPVERSION!$A$3:$G$240,7,FALSE),VLOOKUP($B1990,TONGHOPVERSION!$A$3:$G$240,7,FALSE))</f>
        <v>332.36525256500209</v>
      </c>
      <c r="L1990" s="2">
        <v>0.54166666666666663</v>
      </c>
      <c r="M1990" s="2">
        <v>0.63194444444444442</v>
      </c>
      <c r="N1990" s="6">
        <f t="shared" si="124"/>
        <v>13</v>
      </c>
      <c r="O1990" s="6">
        <f t="shared" si="125"/>
        <v>0</v>
      </c>
      <c r="P1990" s="6">
        <f t="shared" si="126"/>
        <v>15</v>
      </c>
      <c r="Q1990" s="6">
        <f t="shared" si="127"/>
        <v>10</v>
      </c>
      <c r="R1990">
        <v>178</v>
      </c>
      <c r="S1990">
        <v>1213</v>
      </c>
      <c r="T1990" s="4">
        <v>215.91399999999999</v>
      </c>
      <c r="U1990" t="s">
        <v>302</v>
      </c>
      <c r="V1990" t="s">
        <v>302</v>
      </c>
      <c r="W1990" t="s">
        <v>29</v>
      </c>
      <c r="X1990" t="s">
        <v>16</v>
      </c>
      <c r="Y1990" t="s">
        <v>30</v>
      </c>
      <c r="Z1990" t="s">
        <v>37</v>
      </c>
    </row>
    <row r="1991" spans="1:26" x14ac:dyDescent="0.2">
      <c r="A1991" s="1">
        <v>43631</v>
      </c>
      <c r="B1991" t="s">
        <v>33</v>
      </c>
      <c r="C1991" t="s">
        <v>34</v>
      </c>
      <c r="D1991" t="s">
        <v>35</v>
      </c>
      <c r="E1991" t="s">
        <v>138</v>
      </c>
      <c r="F1991" s="3" t="s">
        <v>17</v>
      </c>
      <c r="G1991" s="3">
        <f>WEEKDAY(A1991,2)</f>
        <v>6</v>
      </c>
      <c r="H1991" s="7">
        <f>N1991+O1991/60</f>
        <v>11</v>
      </c>
      <c r="I1991" s="7">
        <f>P1991+Q1991/60</f>
        <v>12.333333333333334</v>
      </c>
      <c r="J1991" s="4">
        <f>IFERROR(VLOOKUP($U1991,TONGHOPVERSION!$A$3:$G$240,6,FALSE),VLOOKUP($B1991,TONGHOPVERSION!$A$3:$G$240,6,FALSE))</f>
        <v>236.34688949060637</v>
      </c>
      <c r="K1991" s="4">
        <f>IFERROR(VLOOKUP($U1991,TONGHOPVERSION!$A$3:$G$240,7,FALSE),VLOOKUP($B1991,TONGHOPVERSION!$A$3:$G$240,7,FALSE))</f>
        <v>201.94443000170284</v>
      </c>
      <c r="L1991" s="2">
        <v>0.45833333333333331</v>
      </c>
      <c r="M1991" s="2">
        <v>0.51388888888888895</v>
      </c>
      <c r="N1991" s="6">
        <f t="shared" si="124"/>
        <v>11</v>
      </c>
      <c r="O1991" s="6">
        <f t="shared" si="125"/>
        <v>0</v>
      </c>
      <c r="P1991" s="6">
        <f t="shared" si="126"/>
        <v>12</v>
      </c>
      <c r="Q1991" s="6">
        <f t="shared" si="127"/>
        <v>20</v>
      </c>
      <c r="R1991">
        <v>178</v>
      </c>
      <c r="S1991">
        <v>604</v>
      </c>
      <c r="T1991" s="4">
        <v>107.512</v>
      </c>
      <c r="U1991" t="s">
        <v>36</v>
      </c>
      <c r="V1991" t="s">
        <v>36</v>
      </c>
      <c r="W1991" t="s">
        <v>36</v>
      </c>
      <c r="X1991" t="s">
        <v>16</v>
      </c>
      <c r="Y1991" t="s">
        <v>30</v>
      </c>
      <c r="Z1991" t="s">
        <v>37</v>
      </c>
    </row>
    <row r="1992" spans="1:26" x14ac:dyDescent="0.2">
      <c r="A1992" s="1">
        <v>43631</v>
      </c>
      <c r="B1992" t="s">
        <v>143</v>
      </c>
      <c r="C1992" t="s">
        <v>34</v>
      </c>
      <c r="D1992" t="s">
        <v>144</v>
      </c>
      <c r="E1992" t="s">
        <v>142</v>
      </c>
      <c r="F1992" s="3" t="s">
        <v>17</v>
      </c>
      <c r="G1992" s="3">
        <f>WEEKDAY(A1992,2)</f>
        <v>6</v>
      </c>
      <c r="H1992" s="7">
        <f>N1992+O1992/60</f>
        <v>17.083333333333332</v>
      </c>
      <c r="I1992" s="7">
        <f>P1992+Q1992/60</f>
        <v>22</v>
      </c>
      <c r="J1992" s="4">
        <f>IFERROR(VLOOKUP($U1992,TONGHOPVERSION!$A$3:$G$240,6,FALSE),VLOOKUP($B1992,TONGHOPVERSION!$A$3:$G$240,6,FALSE))</f>
        <v>690.92257570788865</v>
      </c>
      <c r="K1992" s="4">
        <f>IFERROR(VLOOKUP($U1992,TONGHOPVERSION!$A$3:$G$240,7,FALSE),VLOOKUP($B1992,TONGHOPVERSION!$A$3:$G$240,7,FALSE))</f>
        <v>868.84541076659445</v>
      </c>
      <c r="L1992" s="2">
        <v>0.71180555555555547</v>
      </c>
      <c r="M1992" s="2">
        <v>0.91666666666666663</v>
      </c>
      <c r="N1992" s="6">
        <f t="shared" si="124"/>
        <v>17</v>
      </c>
      <c r="O1992" s="6">
        <f t="shared" si="125"/>
        <v>5</v>
      </c>
      <c r="P1992" s="6">
        <f t="shared" si="126"/>
        <v>22</v>
      </c>
      <c r="Q1992" s="6">
        <f t="shared" si="127"/>
        <v>0</v>
      </c>
      <c r="R1992">
        <v>178</v>
      </c>
      <c r="S1992">
        <v>3383</v>
      </c>
      <c r="T1992" s="4">
        <v>602.17399999999998</v>
      </c>
      <c r="U1992" t="s">
        <v>143</v>
      </c>
      <c r="V1992" t="s">
        <v>143</v>
      </c>
      <c r="W1992" t="s">
        <v>21</v>
      </c>
      <c r="X1992" t="s">
        <v>145</v>
      </c>
      <c r="Y1992" t="s">
        <v>23</v>
      </c>
      <c r="Z1992" t="s">
        <v>37</v>
      </c>
    </row>
    <row r="1993" spans="1:26" x14ac:dyDescent="0.2">
      <c r="A1993" s="1">
        <v>43631</v>
      </c>
      <c r="B1993" t="s">
        <v>36</v>
      </c>
      <c r="C1993" t="s">
        <v>35</v>
      </c>
      <c r="D1993" t="s">
        <v>34</v>
      </c>
      <c r="E1993" t="s">
        <v>149</v>
      </c>
      <c r="F1993" s="3" t="s">
        <v>17</v>
      </c>
      <c r="G1993" s="3">
        <f>WEEKDAY(A1993,2)</f>
        <v>6</v>
      </c>
      <c r="H1993" s="7">
        <f>N1993+O1993/60</f>
        <v>14</v>
      </c>
      <c r="I1993" s="7">
        <f>P1993+Q1993/60</f>
        <v>15.333333333333334</v>
      </c>
      <c r="J1993" s="4">
        <f>IFERROR(VLOOKUP($U1993,TONGHOPVERSION!$A$3:$G$240,6,FALSE),VLOOKUP($B1993,TONGHOPVERSION!$A$3:$G$240,6,FALSE))</f>
        <v>236.34688949060637</v>
      </c>
      <c r="K1993" s="4">
        <f>IFERROR(VLOOKUP($U1993,TONGHOPVERSION!$A$3:$G$240,7,FALSE),VLOOKUP($B1993,TONGHOPVERSION!$A$3:$G$240,7,FALSE))</f>
        <v>201.94443000170284</v>
      </c>
      <c r="L1993" s="2">
        <v>0.58333333333333337</v>
      </c>
      <c r="M1993" s="2">
        <v>0.63888888888888895</v>
      </c>
      <c r="N1993" s="6">
        <f t="shared" si="124"/>
        <v>14</v>
      </c>
      <c r="O1993" s="6">
        <f t="shared" si="125"/>
        <v>0</v>
      </c>
      <c r="P1993" s="6">
        <f t="shared" si="126"/>
        <v>15</v>
      </c>
      <c r="Q1993" s="6">
        <f t="shared" si="127"/>
        <v>20</v>
      </c>
      <c r="R1993">
        <v>178</v>
      </c>
      <c r="S1993">
        <v>604</v>
      </c>
      <c r="T1993" s="4">
        <v>107.512</v>
      </c>
      <c r="U1993" t="s">
        <v>36</v>
      </c>
      <c r="V1993" t="s">
        <v>36</v>
      </c>
      <c r="W1993" t="s">
        <v>36</v>
      </c>
      <c r="X1993" t="s">
        <v>16</v>
      </c>
      <c r="Y1993" t="s">
        <v>30</v>
      </c>
      <c r="Z1993" t="s">
        <v>37</v>
      </c>
    </row>
    <row r="1994" spans="1:26" x14ac:dyDescent="0.2">
      <c r="A1994" s="1">
        <v>43631</v>
      </c>
      <c r="B1994" t="s">
        <v>36</v>
      </c>
      <c r="C1994" t="s">
        <v>35</v>
      </c>
      <c r="D1994" t="s">
        <v>34</v>
      </c>
      <c r="E1994" t="s">
        <v>139</v>
      </c>
      <c r="F1994" s="3" t="s">
        <v>17</v>
      </c>
      <c r="G1994" s="3">
        <f>WEEKDAY(A1994,2)</f>
        <v>6</v>
      </c>
      <c r="H1994" s="7">
        <f>N1994+O1994/60</f>
        <v>9</v>
      </c>
      <c r="I1994" s="7">
        <f>P1994+Q1994/60</f>
        <v>10.333333333333334</v>
      </c>
      <c r="J1994" s="4">
        <f>IFERROR(VLOOKUP($U1994,TONGHOPVERSION!$A$3:$G$240,6,FALSE),VLOOKUP($B1994,TONGHOPVERSION!$A$3:$G$240,6,FALSE))</f>
        <v>236.34688949060637</v>
      </c>
      <c r="K1994" s="4">
        <f>IFERROR(VLOOKUP($U1994,TONGHOPVERSION!$A$3:$G$240,7,FALSE),VLOOKUP($B1994,TONGHOPVERSION!$A$3:$G$240,7,FALSE))</f>
        <v>201.94443000170284</v>
      </c>
      <c r="L1994" s="2">
        <v>0.375</v>
      </c>
      <c r="M1994" s="2">
        <v>0.43055555555555558</v>
      </c>
      <c r="N1994" s="6">
        <f t="shared" si="124"/>
        <v>9</v>
      </c>
      <c r="O1994" s="6">
        <f t="shared" si="125"/>
        <v>0</v>
      </c>
      <c r="P1994" s="6">
        <f t="shared" si="126"/>
        <v>10</v>
      </c>
      <c r="Q1994" s="6">
        <f t="shared" si="127"/>
        <v>20</v>
      </c>
      <c r="R1994">
        <v>178</v>
      </c>
      <c r="S1994">
        <v>604</v>
      </c>
      <c r="T1994" s="4">
        <v>107.512</v>
      </c>
      <c r="U1994" t="s">
        <v>36</v>
      </c>
      <c r="V1994" t="s">
        <v>36</v>
      </c>
      <c r="W1994" t="s">
        <v>36</v>
      </c>
      <c r="X1994" t="s">
        <v>16</v>
      </c>
      <c r="Y1994" t="s">
        <v>30</v>
      </c>
      <c r="Z1994" t="s">
        <v>37</v>
      </c>
    </row>
    <row r="1995" spans="1:26" x14ac:dyDescent="0.2">
      <c r="A1995" s="1">
        <v>43631</v>
      </c>
      <c r="B1995" t="s">
        <v>230</v>
      </c>
      <c r="C1995" t="s">
        <v>35</v>
      </c>
      <c r="D1995" t="s">
        <v>134</v>
      </c>
      <c r="E1995" t="s">
        <v>681</v>
      </c>
      <c r="F1995" s="3" t="s">
        <v>17</v>
      </c>
      <c r="G1995" s="3">
        <f>WEEKDAY(A1995,2)</f>
        <v>6</v>
      </c>
      <c r="H1995" s="7">
        <f>N1995+O1995/60</f>
        <v>1.25</v>
      </c>
      <c r="I1995" s="7">
        <f>P1995+Q1995/60</f>
        <v>4.083333333333333</v>
      </c>
      <c r="J1995" s="4">
        <f>IFERROR(VLOOKUP($U1995,TONGHOPVERSION!$A$3:$G$240,6,FALSE),VLOOKUP($B1995,TONGHOPVERSION!$A$3:$G$240,6,FALSE))</f>
        <v>398.49460740287265</v>
      </c>
      <c r="K1995" s="4">
        <f>IFERROR(VLOOKUP($U1995,TONGHOPVERSION!$A$3:$G$240,7,FALSE),VLOOKUP($B1995,TONGHOPVERSION!$A$3:$G$240,7,FALSE))</f>
        <v>502.8326130028529</v>
      </c>
      <c r="L1995" s="2">
        <v>5.2083333333333336E-2</v>
      </c>
      <c r="M1995" s="2">
        <v>0.17013888888888887</v>
      </c>
      <c r="N1995" s="6">
        <f t="shared" si="124"/>
        <v>1</v>
      </c>
      <c r="O1995" s="6">
        <f t="shared" si="125"/>
        <v>15</v>
      </c>
      <c r="P1995" s="6">
        <f t="shared" si="126"/>
        <v>4</v>
      </c>
      <c r="Q1995" s="6">
        <f t="shared" si="127"/>
        <v>5</v>
      </c>
      <c r="R1995">
        <v>178</v>
      </c>
      <c r="S1995">
        <v>1633</v>
      </c>
      <c r="T1995" s="4">
        <v>290.67399999999998</v>
      </c>
      <c r="U1995" t="s">
        <v>230</v>
      </c>
      <c r="V1995" t="s">
        <v>230</v>
      </c>
      <c r="W1995" t="s">
        <v>21</v>
      </c>
      <c r="X1995" t="s">
        <v>135</v>
      </c>
      <c r="Y1995" t="s">
        <v>23</v>
      </c>
      <c r="Z1995" t="s">
        <v>37</v>
      </c>
    </row>
    <row r="1996" spans="1:26" x14ac:dyDescent="0.2">
      <c r="A1996" s="1">
        <v>43631</v>
      </c>
      <c r="B1996" t="s">
        <v>234</v>
      </c>
      <c r="C1996" t="s">
        <v>134</v>
      </c>
      <c r="D1996" t="s">
        <v>35</v>
      </c>
      <c r="E1996" t="s">
        <v>682</v>
      </c>
      <c r="F1996" s="3" t="s">
        <v>17</v>
      </c>
      <c r="G1996" s="3">
        <f>WEEKDAY(A1996,2)</f>
        <v>6</v>
      </c>
      <c r="H1996" s="7">
        <f>N1996+O1996/60</f>
        <v>5.5</v>
      </c>
      <c r="I1996" s="7">
        <f>P1996+Q1996/60</f>
        <v>8.6666666666666661</v>
      </c>
      <c r="J1996" s="4">
        <f>IFERROR(VLOOKUP($U1996,TONGHOPVERSION!$A$3:$G$240,6,FALSE),VLOOKUP($B1996,TONGHOPVERSION!$A$3:$G$240,6,FALSE))</f>
        <v>398.49460740287265</v>
      </c>
      <c r="K1996" s="4">
        <f>IFERROR(VLOOKUP($U1996,TONGHOPVERSION!$A$3:$G$240,7,FALSE),VLOOKUP($B1996,TONGHOPVERSION!$A$3:$G$240,7,FALSE))</f>
        <v>502.8326130028529</v>
      </c>
      <c r="L1996" s="2">
        <v>0.22916666666666666</v>
      </c>
      <c r="M1996" s="2">
        <v>0.3611111111111111</v>
      </c>
      <c r="N1996" s="6">
        <f t="shared" si="124"/>
        <v>5</v>
      </c>
      <c r="O1996" s="6">
        <f t="shared" si="125"/>
        <v>30</v>
      </c>
      <c r="P1996" s="6">
        <f t="shared" si="126"/>
        <v>8</v>
      </c>
      <c r="Q1996" s="6">
        <f t="shared" si="127"/>
        <v>40</v>
      </c>
      <c r="R1996">
        <v>178</v>
      </c>
      <c r="S1996">
        <v>1633</v>
      </c>
      <c r="T1996" s="4">
        <v>290.67399999999998</v>
      </c>
      <c r="U1996" t="s">
        <v>230</v>
      </c>
      <c r="V1996" t="s">
        <v>230</v>
      </c>
      <c r="W1996" t="s">
        <v>21</v>
      </c>
      <c r="X1996" t="s">
        <v>135</v>
      </c>
      <c r="Y1996" t="s">
        <v>23</v>
      </c>
      <c r="Z1996" t="s">
        <v>37</v>
      </c>
    </row>
    <row r="1997" spans="1:26" x14ac:dyDescent="0.2">
      <c r="A1997" s="1">
        <v>43631</v>
      </c>
      <c r="B1997" t="s">
        <v>152</v>
      </c>
      <c r="C1997" t="s">
        <v>35</v>
      </c>
      <c r="D1997" t="s">
        <v>153</v>
      </c>
      <c r="E1997" t="s">
        <v>351</v>
      </c>
      <c r="F1997" s="3" t="s">
        <v>17</v>
      </c>
      <c r="G1997" s="3">
        <f>WEEKDAY(A1997,2)</f>
        <v>6</v>
      </c>
      <c r="H1997" s="7">
        <f>N1997+O1997/60</f>
        <v>8</v>
      </c>
      <c r="I1997" s="7">
        <f>P1997+Q1997/60</f>
        <v>8.8333333333333339</v>
      </c>
      <c r="J1997" s="4">
        <f>IFERROR(VLOOKUP($U1997,TONGHOPVERSION!$A$3:$G$240,6,FALSE),VLOOKUP($B1997,TONGHOPVERSION!$A$3:$G$240,6,FALSE))</f>
        <v>120.60036818801788</v>
      </c>
      <c r="K1997" s="4">
        <f>IFERROR(VLOOKUP($U1997,TONGHOPVERSION!$A$3:$G$240,7,FALSE),VLOOKUP($B1997,TONGHOPVERSION!$A$3:$G$240,7,FALSE))</f>
        <v>128.91356356400408</v>
      </c>
      <c r="L1997" s="2">
        <v>0.33333333333333331</v>
      </c>
      <c r="M1997" s="2">
        <v>0.36805555555555558</v>
      </c>
      <c r="N1997" s="6">
        <f t="shared" si="124"/>
        <v>8</v>
      </c>
      <c r="O1997" s="6">
        <f t="shared" si="125"/>
        <v>0</v>
      </c>
      <c r="P1997" s="6">
        <f t="shared" si="126"/>
        <v>8</v>
      </c>
      <c r="Q1997" s="6">
        <f t="shared" si="127"/>
        <v>50</v>
      </c>
      <c r="R1997">
        <v>184</v>
      </c>
      <c r="S1997">
        <v>261</v>
      </c>
      <c r="T1997" s="4">
        <v>48.024000000000001</v>
      </c>
      <c r="U1997" t="s">
        <v>152</v>
      </c>
      <c r="V1997" t="s">
        <v>152</v>
      </c>
      <c r="W1997" t="s">
        <v>41</v>
      </c>
      <c r="X1997" t="s">
        <v>16</v>
      </c>
      <c r="Y1997" t="s">
        <v>30</v>
      </c>
      <c r="Z1997" t="s">
        <v>37</v>
      </c>
    </row>
    <row r="1998" spans="1:26" x14ac:dyDescent="0.2">
      <c r="A1998" s="1">
        <v>43631</v>
      </c>
      <c r="B1998" t="s">
        <v>176</v>
      </c>
      <c r="C1998" t="s">
        <v>177</v>
      </c>
      <c r="D1998" t="s">
        <v>27</v>
      </c>
      <c r="E1998" t="s">
        <v>807</v>
      </c>
      <c r="F1998" s="3" t="s">
        <v>17</v>
      </c>
      <c r="G1998" s="3">
        <f>WEEKDAY(A1998,2)</f>
        <v>6</v>
      </c>
      <c r="H1998" s="7">
        <f>N1998+O1998/60</f>
        <v>13.916666666666666</v>
      </c>
      <c r="I1998" s="7">
        <f>P1998+Q1998/60</f>
        <v>14.916666666666666</v>
      </c>
      <c r="J1998" s="4">
        <f>IFERROR(VLOOKUP($U1998,TONGHOPVERSION!$A$3:$G$240,6,FALSE),VLOOKUP($B1998,TONGHOPVERSION!$A$3:$G$240,6,FALSE))</f>
        <v>187.46363998635809</v>
      </c>
      <c r="K1998" s="4">
        <f>IFERROR(VLOOKUP($U1998,TONGHOPVERSION!$A$3:$G$240,7,FALSE),VLOOKUP($B1998,TONGHOPVERSION!$A$3:$G$240,7,FALSE))</f>
        <v>145.81561859013829</v>
      </c>
      <c r="L1998" s="2">
        <v>0.57986111111111105</v>
      </c>
      <c r="M1998" s="2">
        <v>0.62152777777777779</v>
      </c>
      <c r="N1998" s="6">
        <f t="shared" si="124"/>
        <v>13</v>
      </c>
      <c r="O1998" s="6">
        <f t="shared" si="125"/>
        <v>55</v>
      </c>
      <c r="P1998" s="6">
        <f t="shared" si="126"/>
        <v>14</v>
      </c>
      <c r="Q1998" s="6">
        <f t="shared" si="127"/>
        <v>55</v>
      </c>
      <c r="R1998">
        <v>184</v>
      </c>
      <c r="S1998">
        <v>301</v>
      </c>
      <c r="T1998" s="4">
        <v>55.384</v>
      </c>
      <c r="U1998" t="s">
        <v>178</v>
      </c>
      <c r="V1998" t="s">
        <v>178</v>
      </c>
      <c r="W1998" t="s">
        <v>29</v>
      </c>
      <c r="X1998" t="s">
        <v>16</v>
      </c>
      <c r="Y1998" t="s">
        <v>30</v>
      </c>
      <c r="Z1998" t="s">
        <v>37</v>
      </c>
    </row>
    <row r="1999" spans="1:26" x14ac:dyDescent="0.2">
      <c r="A1999" s="1">
        <v>43631</v>
      </c>
      <c r="B1999" t="s">
        <v>178</v>
      </c>
      <c r="C1999" t="s">
        <v>27</v>
      </c>
      <c r="D1999" t="s">
        <v>177</v>
      </c>
      <c r="E1999" t="s">
        <v>808</v>
      </c>
      <c r="F1999" s="3" t="s">
        <v>17</v>
      </c>
      <c r="G1999" s="3">
        <f>WEEKDAY(A1999,2)</f>
        <v>6</v>
      </c>
      <c r="H1999" s="7">
        <f>N1999+O1999/60</f>
        <v>12.166666666666666</v>
      </c>
      <c r="I1999" s="7">
        <f>P1999+Q1999/60</f>
        <v>13.083333333333334</v>
      </c>
      <c r="J1999" s="4">
        <f>IFERROR(VLOOKUP($U1999,TONGHOPVERSION!$A$3:$G$240,6,FALSE),VLOOKUP($B1999,TONGHOPVERSION!$A$3:$G$240,6,FALSE))</f>
        <v>187.46363998635809</v>
      </c>
      <c r="K1999" s="4">
        <f>IFERROR(VLOOKUP($U1999,TONGHOPVERSION!$A$3:$G$240,7,FALSE),VLOOKUP($B1999,TONGHOPVERSION!$A$3:$G$240,7,FALSE))</f>
        <v>145.81561859013829</v>
      </c>
      <c r="L1999" s="2">
        <v>0.50694444444444442</v>
      </c>
      <c r="M1999" s="2">
        <v>0.54513888888888895</v>
      </c>
      <c r="N1999" s="6">
        <f t="shared" si="124"/>
        <v>12</v>
      </c>
      <c r="O1999" s="6">
        <f t="shared" si="125"/>
        <v>10</v>
      </c>
      <c r="P1999" s="6">
        <f t="shared" si="126"/>
        <v>13</v>
      </c>
      <c r="Q1999" s="6">
        <f t="shared" si="127"/>
        <v>5</v>
      </c>
      <c r="R1999">
        <v>184</v>
      </c>
      <c r="S1999">
        <v>301</v>
      </c>
      <c r="T1999" s="4">
        <v>55.384</v>
      </c>
      <c r="U1999" t="s">
        <v>178</v>
      </c>
      <c r="V1999" t="s">
        <v>178</v>
      </c>
      <c r="W1999" t="s">
        <v>29</v>
      </c>
      <c r="X1999" t="s">
        <v>16</v>
      </c>
      <c r="Y1999" t="s">
        <v>30</v>
      </c>
      <c r="Z1999" t="s">
        <v>37</v>
      </c>
    </row>
    <row r="2000" spans="1:26" x14ac:dyDescent="0.2">
      <c r="A2000" s="1">
        <v>43631</v>
      </c>
      <c r="B2000" t="s">
        <v>156</v>
      </c>
      <c r="C2000" t="s">
        <v>153</v>
      </c>
      <c r="D2000" t="s">
        <v>35</v>
      </c>
      <c r="E2000" t="s">
        <v>352</v>
      </c>
      <c r="F2000" s="3" t="s">
        <v>17</v>
      </c>
      <c r="G2000" s="3">
        <f>WEEKDAY(A2000,2)</f>
        <v>6</v>
      </c>
      <c r="H2000" s="7">
        <f>N2000+O2000/60</f>
        <v>6</v>
      </c>
      <c r="I2000" s="7">
        <f>P2000+Q2000/60</f>
        <v>6.833333333333333</v>
      </c>
      <c r="J2000" s="4">
        <f>IFERROR(VLOOKUP($U2000,TONGHOPVERSION!$A$3:$G$240,6,FALSE),VLOOKUP($B2000,TONGHOPVERSION!$A$3:$G$240,6,FALSE))</f>
        <v>120.60036818801788</v>
      </c>
      <c r="K2000" s="4">
        <f>IFERROR(VLOOKUP($U2000,TONGHOPVERSION!$A$3:$G$240,7,FALSE),VLOOKUP($B2000,TONGHOPVERSION!$A$3:$G$240,7,FALSE))</f>
        <v>128.91356356400408</v>
      </c>
      <c r="L2000" s="2">
        <v>0.25</v>
      </c>
      <c r="M2000" s="2">
        <v>0.28472222222222221</v>
      </c>
      <c r="N2000" s="6">
        <f t="shared" si="124"/>
        <v>6</v>
      </c>
      <c r="O2000" s="6">
        <f t="shared" si="125"/>
        <v>0</v>
      </c>
      <c r="P2000" s="6">
        <f t="shared" si="126"/>
        <v>6</v>
      </c>
      <c r="Q2000" s="6">
        <f t="shared" si="127"/>
        <v>50</v>
      </c>
      <c r="R2000">
        <v>184</v>
      </c>
      <c r="S2000">
        <v>261</v>
      </c>
      <c r="T2000" s="4">
        <v>48.024000000000001</v>
      </c>
      <c r="U2000" t="s">
        <v>152</v>
      </c>
      <c r="V2000" t="s">
        <v>152</v>
      </c>
      <c r="W2000" t="s">
        <v>41</v>
      </c>
      <c r="X2000" t="s">
        <v>16</v>
      </c>
      <c r="Y2000" t="s">
        <v>30</v>
      </c>
      <c r="Z2000" t="s">
        <v>37</v>
      </c>
    </row>
    <row r="2001" spans="1:26" x14ac:dyDescent="0.2">
      <c r="A2001" s="1">
        <v>43631</v>
      </c>
      <c r="B2001" t="s">
        <v>192</v>
      </c>
      <c r="C2001" t="s">
        <v>27</v>
      </c>
      <c r="D2001" t="s">
        <v>153</v>
      </c>
      <c r="E2001" t="s">
        <v>354</v>
      </c>
      <c r="F2001" s="3" t="s">
        <v>17</v>
      </c>
      <c r="G2001" s="3">
        <f>WEEKDAY(A2001,2)</f>
        <v>6</v>
      </c>
      <c r="H2001" s="7">
        <f>N2001+O2001/60</f>
        <v>3.5833333333333335</v>
      </c>
      <c r="I2001" s="7">
        <f>P2001+Q2001/60</f>
        <v>5.333333333333333</v>
      </c>
      <c r="J2001" s="4">
        <f>IFERROR(VLOOKUP($U2001,TONGHOPVERSION!$A$3:$G$240,6,FALSE),VLOOKUP($B2001,TONGHOPVERSION!$A$3:$G$240,6,FALSE))</f>
        <v>256.8437361537259</v>
      </c>
      <c r="K2001" s="4">
        <f>IFERROR(VLOOKUP($U2001,TONGHOPVERSION!$A$3:$G$240,7,FALSE),VLOOKUP($B2001,TONGHOPVERSION!$A$3:$G$240,7,FALSE))</f>
        <v>276.05114265368064</v>
      </c>
      <c r="L2001" s="2">
        <v>0.14930555555555555</v>
      </c>
      <c r="M2001" s="2">
        <v>0.22222222222222221</v>
      </c>
      <c r="N2001" s="6">
        <f t="shared" si="124"/>
        <v>3</v>
      </c>
      <c r="O2001" s="6">
        <f t="shared" si="125"/>
        <v>35</v>
      </c>
      <c r="P2001" s="6">
        <f t="shared" si="126"/>
        <v>5</v>
      </c>
      <c r="Q2001" s="6">
        <f t="shared" si="127"/>
        <v>20</v>
      </c>
      <c r="R2001">
        <v>184</v>
      </c>
      <c r="S2001">
        <v>879</v>
      </c>
      <c r="T2001" s="4">
        <v>161.73599999999999</v>
      </c>
      <c r="U2001" t="s">
        <v>192</v>
      </c>
      <c r="V2001" t="s">
        <v>192</v>
      </c>
      <c r="W2001" t="s">
        <v>125</v>
      </c>
      <c r="X2001" t="s">
        <v>16</v>
      </c>
      <c r="Y2001" t="s">
        <v>30</v>
      </c>
      <c r="Z2001" t="s">
        <v>37</v>
      </c>
    </row>
    <row r="2002" spans="1:26" x14ac:dyDescent="0.2">
      <c r="A2002" s="1">
        <v>43631</v>
      </c>
      <c r="B2002" t="s">
        <v>191</v>
      </c>
      <c r="C2002" t="s">
        <v>153</v>
      </c>
      <c r="D2002" t="s">
        <v>27</v>
      </c>
      <c r="E2002" t="s">
        <v>355</v>
      </c>
      <c r="F2002" s="3" t="s">
        <v>17</v>
      </c>
      <c r="G2002" s="3">
        <f>WEEKDAY(A2002,2)</f>
        <v>6</v>
      </c>
      <c r="H2002" s="7">
        <f>N2002+O2002/60</f>
        <v>9.5</v>
      </c>
      <c r="I2002" s="7">
        <f>P2002+Q2002/60</f>
        <v>11.333333333333334</v>
      </c>
      <c r="J2002" s="4">
        <f>IFERROR(VLOOKUP($U2002,TONGHOPVERSION!$A$3:$G$240,6,FALSE),VLOOKUP($B2002,TONGHOPVERSION!$A$3:$G$240,6,FALSE))</f>
        <v>256.8437361537259</v>
      </c>
      <c r="K2002" s="4">
        <f>IFERROR(VLOOKUP($U2002,TONGHOPVERSION!$A$3:$G$240,7,FALSE),VLOOKUP($B2002,TONGHOPVERSION!$A$3:$G$240,7,FALSE))</f>
        <v>276.05114265368064</v>
      </c>
      <c r="L2002" s="2">
        <v>0.39583333333333331</v>
      </c>
      <c r="M2002" s="2">
        <v>0.47222222222222227</v>
      </c>
      <c r="N2002" s="6">
        <f t="shared" si="124"/>
        <v>9</v>
      </c>
      <c r="O2002" s="6">
        <f t="shared" si="125"/>
        <v>30</v>
      </c>
      <c r="P2002" s="6">
        <f t="shared" si="126"/>
        <v>11</v>
      </c>
      <c r="Q2002" s="6">
        <f t="shared" si="127"/>
        <v>20</v>
      </c>
      <c r="R2002">
        <v>184</v>
      </c>
      <c r="S2002">
        <v>879</v>
      </c>
      <c r="T2002" s="4">
        <v>161.73599999999999</v>
      </c>
      <c r="U2002" t="s">
        <v>192</v>
      </c>
      <c r="V2002" t="s">
        <v>192</v>
      </c>
      <c r="W2002" t="s">
        <v>125</v>
      </c>
      <c r="X2002" t="s">
        <v>16</v>
      </c>
      <c r="Y2002" t="s">
        <v>30</v>
      </c>
      <c r="Z2002" t="s">
        <v>37</v>
      </c>
    </row>
    <row r="2003" spans="1:26" x14ac:dyDescent="0.2">
      <c r="A2003" s="1">
        <v>43631</v>
      </c>
      <c r="B2003" t="s">
        <v>128</v>
      </c>
      <c r="C2003" t="s">
        <v>34</v>
      </c>
      <c r="D2003" t="s">
        <v>27</v>
      </c>
      <c r="E2003" t="s">
        <v>338</v>
      </c>
      <c r="F2003" s="3" t="s">
        <v>17</v>
      </c>
      <c r="G2003" s="3">
        <f>WEEKDAY(A2003,2)</f>
        <v>6</v>
      </c>
      <c r="H2003" s="7">
        <f>N2003+O2003/60</f>
        <v>3</v>
      </c>
      <c r="I2003" s="7">
        <f>P2003+Q2003/60</f>
        <v>4.416666666666667</v>
      </c>
      <c r="J2003" s="4">
        <f>IFERROR(VLOOKUP($U2003,TONGHOPVERSION!$A$3:$G$240,6,FALSE),VLOOKUP($B2003,TONGHOPVERSION!$A$3:$G$240,6,FALSE))</f>
        <v>239.31340170869245</v>
      </c>
      <c r="K2003" s="4">
        <f>IFERROR(VLOOKUP($U2003,TONGHOPVERSION!$A$3:$G$240,7,FALSE),VLOOKUP($B2003,TONGHOPVERSION!$A$3:$G$240,7,FALSE))</f>
        <v>208.92363712533773</v>
      </c>
      <c r="L2003" s="2">
        <v>0.125</v>
      </c>
      <c r="M2003" s="2">
        <v>0.18402777777777779</v>
      </c>
      <c r="N2003" s="6">
        <f t="shared" si="124"/>
        <v>3</v>
      </c>
      <c r="O2003" s="6">
        <f t="shared" si="125"/>
        <v>0</v>
      </c>
      <c r="P2003" s="6">
        <f t="shared" si="126"/>
        <v>4</v>
      </c>
      <c r="Q2003" s="6">
        <f t="shared" si="127"/>
        <v>25</v>
      </c>
      <c r="R2003">
        <v>203</v>
      </c>
      <c r="S2003">
        <v>602</v>
      </c>
      <c r="T2003" s="4">
        <v>122.206</v>
      </c>
      <c r="U2003" t="s">
        <v>129</v>
      </c>
      <c r="V2003" t="s">
        <v>129</v>
      </c>
      <c r="W2003" t="s">
        <v>129</v>
      </c>
      <c r="X2003" t="s">
        <v>16</v>
      </c>
      <c r="Y2003" t="s">
        <v>30</v>
      </c>
      <c r="Z2003" t="s">
        <v>37</v>
      </c>
    </row>
    <row r="2004" spans="1:26" x14ac:dyDescent="0.2">
      <c r="A2004" s="1">
        <v>43631</v>
      </c>
      <c r="B2004" t="s">
        <v>36</v>
      </c>
      <c r="C2004" t="s">
        <v>35</v>
      </c>
      <c r="D2004" t="s">
        <v>34</v>
      </c>
      <c r="E2004" t="s">
        <v>340</v>
      </c>
      <c r="F2004" s="3" t="s">
        <v>17</v>
      </c>
      <c r="G2004" s="3">
        <f>WEEKDAY(A2004,2)</f>
        <v>6</v>
      </c>
      <c r="H2004" s="7">
        <f>N2004+O2004/60</f>
        <v>1</v>
      </c>
      <c r="I2004" s="7">
        <f>P2004+Q2004/60</f>
        <v>2.3333333333333335</v>
      </c>
      <c r="J2004" s="4">
        <f>IFERROR(VLOOKUP($U2004,TONGHOPVERSION!$A$3:$G$240,6,FALSE),VLOOKUP($B2004,TONGHOPVERSION!$A$3:$G$240,6,FALSE))</f>
        <v>236.34688949060637</v>
      </c>
      <c r="K2004" s="4">
        <f>IFERROR(VLOOKUP($U2004,TONGHOPVERSION!$A$3:$G$240,7,FALSE),VLOOKUP($B2004,TONGHOPVERSION!$A$3:$G$240,7,FALSE))</f>
        <v>201.94443000170284</v>
      </c>
      <c r="L2004" s="2">
        <v>4.1666666666666664E-2</v>
      </c>
      <c r="M2004" s="2">
        <v>9.7222222222222224E-2</v>
      </c>
      <c r="N2004" s="6">
        <f t="shared" si="124"/>
        <v>1</v>
      </c>
      <c r="O2004" s="6">
        <f t="shared" si="125"/>
        <v>0</v>
      </c>
      <c r="P2004" s="6">
        <f t="shared" si="126"/>
        <v>2</v>
      </c>
      <c r="Q2004" s="6">
        <f t="shared" si="127"/>
        <v>20</v>
      </c>
      <c r="R2004">
        <v>203</v>
      </c>
      <c r="S2004">
        <v>604</v>
      </c>
      <c r="T2004" s="4">
        <v>122.61199999999999</v>
      </c>
      <c r="U2004" t="s">
        <v>36</v>
      </c>
      <c r="V2004" t="s">
        <v>36</v>
      </c>
      <c r="W2004" t="s">
        <v>36</v>
      </c>
      <c r="X2004" t="s">
        <v>16</v>
      </c>
      <c r="Y2004" t="s">
        <v>30</v>
      </c>
      <c r="Z2004" t="s">
        <v>37</v>
      </c>
    </row>
    <row r="2005" spans="1:26" x14ac:dyDescent="0.2">
      <c r="A2005" s="1">
        <v>43631</v>
      </c>
      <c r="B2005" t="s">
        <v>438</v>
      </c>
      <c r="C2005" t="s">
        <v>35</v>
      </c>
      <c r="D2005" t="s">
        <v>439</v>
      </c>
      <c r="E2005" t="s">
        <v>437</v>
      </c>
      <c r="F2005" s="3" t="s">
        <v>17</v>
      </c>
      <c r="G2005" s="3">
        <f>WEEKDAY(A2005,2)</f>
        <v>6</v>
      </c>
      <c r="H2005" s="7">
        <f>N2005+O2005/60</f>
        <v>9.5833333333333339</v>
      </c>
      <c r="I2005" s="7">
        <f>P2005+Q2005/60</f>
        <v>11.5</v>
      </c>
      <c r="J2005" s="4">
        <f>IFERROR(VLOOKUP($U2005,TONGHOPVERSION!$A$3:$G$240,6,FALSE),VLOOKUP($B2005,TONGHOPVERSION!$A$3:$G$240,6,FALSE))</f>
        <v>352.0849431463634</v>
      </c>
      <c r="K2005" s="4">
        <f>IFERROR(VLOOKUP($U2005,TONGHOPVERSION!$A$3:$G$240,7,FALSE),VLOOKUP($B2005,TONGHOPVERSION!$A$3:$G$240,7,FALSE))</f>
        <v>364.1167200111874</v>
      </c>
      <c r="L2005" s="2">
        <v>0.39930555555555558</v>
      </c>
      <c r="M2005" s="2">
        <v>0.47916666666666669</v>
      </c>
      <c r="N2005" s="6">
        <f t="shared" si="124"/>
        <v>9</v>
      </c>
      <c r="O2005" s="6">
        <f t="shared" si="125"/>
        <v>35</v>
      </c>
      <c r="P2005" s="6">
        <f t="shared" si="126"/>
        <v>11</v>
      </c>
      <c r="Q2005" s="6">
        <f t="shared" si="127"/>
        <v>30</v>
      </c>
      <c r="R2005">
        <v>203</v>
      </c>
      <c r="S2005">
        <v>1123</v>
      </c>
      <c r="T2005" s="4">
        <v>227.96899999999999</v>
      </c>
      <c r="U2005" t="s">
        <v>438</v>
      </c>
      <c r="V2005" t="s">
        <v>438</v>
      </c>
      <c r="W2005" t="s">
        <v>55</v>
      </c>
      <c r="X2005" t="s">
        <v>440</v>
      </c>
      <c r="Y2005" t="s">
        <v>23</v>
      </c>
      <c r="Z2005" t="s">
        <v>37</v>
      </c>
    </row>
    <row r="2006" spans="1:26" x14ac:dyDescent="0.2">
      <c r="A2006" s="1">
        <v>43631</v>
      </c>
      <c r="B2006" t="s">
        <v>444</v>
      </c>
      <c r="C2006" t="s">
        <v>439</v>
      </c>
      <c r="D2006" t="s">
        <v>35</v>
      </c>
      <c r="E2006" t="s">
        <v>443</v>
      </c>
      <c r="F2006" s="3" t="s">
        <v>17</v>
      </c>
      <c r="G2006" s="3">
        <f>WEEKDAY(A2006,2)</f>
        <v>6</v>
      </c>
      <c r="H2006" s="7">
        <f>N2006+O2006/60</f>
        <v>12.5</v>
      </c>
      <c r="I2006" s="7">
        <f>P2006+Q2006/60</f>
        <v>14.5</v>
      </c>
      <c r="J2006" s="4">
        <f>IFERROR(VLOOKUP($U2006,TONGHOPVERSION!$A$3:$G$240,6,FALSE),VLOOKUP($B2006,TONGHOPVERSION!$A$3:$G$240,6,FALSE))</f>
        <v>352.0849431463634</v>
      </c>
      <c r="K2006" s="4">
        <f>IFERROR(VLOOKUP($U2006,TONGHOPVERSION!$A$3:$G$240,7,FALSE),VLOOKUP($B2006,TONGHOPVERSION!$A$3:$G$240,7,FALSE))</f>
        <v>364.1167200111874</v>
      </c>
      <c r="L2006" s="2">
        <v>0.52083333333333337</v>
      </c>
      <c r="M2006" s="2">
        <v>0.60416666666666663</v>
      </c>
      <c r="N2006" s="6">
        <f t="shared" si="124"/>
        <v>12</v>
      </c>
      <c r="O2006" s="6">
        <f t="shared" si="125"/>
        <v>30</v>
      </c>
      <c r="P2006" s="6">
        <f t="shared" si="126"/>
        <v>14</v>
      </c>
      <c r="Q2006" s="6">
        <f t="shared" si="127"/>
        <v>30</v>
      </c>
      <c r="R2006">
        <v>203</v>
      </c>
      <c r="S2006">
        <v>1123</v>
      </c>
      <c r="T2006" s="4">
        <v>227.96899999999999</v>
      </c>
      <c r="U2006" t="s">
        <v>438</v>
      </c>
      <c r="V2006" t="s">
        <v>438</v>
      </c>
      <c r="W2006" t="s">
        <v>55</v>
      </c>
      <c r="X2006" t="s">
        <v>440</v>
      </c>
      <c r="Y2006" t="s">
        <v>23</v>
      </c>
      <c r="Z2006" t="s">
        <v>37</v>
      </c>
    </row>
    <row r="2007" spans="1:26" x14ac:dyDescent="0.2">
      <c r="A2007" s="1">
        <v>43631</v>
      </c>
      <c r="B2007" t="s">
        <v>94</v>
      </c>
      <c r="C2007" t="s">
        <v>27</v>
      </c>
      <c r="D2007" t="s">
        <v>35</v>
      </c>
      <c r="E2007" t="s">
        <v>359</v>
      </c>
      <c r="F2007" s="3" t="s">
        <v>17</v>
      </c>
      <c r="G2007" s="3">
        <f>WEEKDAY(A2007,2)</f>
        <v>6</v>
      </c>
      <c r="H2007" s="7">
        <f>N2007+O2007/60</f>
        <v>6</v>
      </c>
      <c r="I2007" s="7">
        <f>P2007+Q2007/60</f>
        <v>8.0833333333333339</v>
      </c>
      <c r="J2007" s="4">
        <f>IFERROR(VLOOKUP($U2007,TONGHOPVERSION!$A$3:$G$240,6,FALSE),VLOOKUP($B2007,TONGHOPVERSION!$A$3:$G$240,6,FALSE))</f>
        <v>381.62004815649715</v>
      </c>
      <c r="K2007" s="4">
        <f>IFERROR(VLOOKUP($U2007,TONGHOPVERSION!$A$3:$G$240,7,FALSE),VLOOKUP($B2007,TONGHOPVERSION!$A$3:$G$240,7,FALSE))</f>
        <v>329.70071085785668</v>
      </c>
      <c r="L2007" s="2">
        <v>0.25</v>
      </c>
      <c r="M2007" s="2">
        <v>0.33680555555555558</v>
      </c>
      <c r="N2007" s="6">
        <f t="shared" si="124"/>
        <v>6</v>
      </c>
      <c r="O2007" s="6">
        <f t="shared" si="125"/>
        <v>0</v>
      </c>
      <c r="P2007" s="6">
        <f t="shared" si="126"/>
        <v>8</v>
      </c>
      <c r="Q2007" s="6">
        <f t="shared" si="127"/>
        <v>5</v>
      </c>
      <c r="R2007">
        <v>203</v>
      </c>
      <c r="S2007">
        <v>1133</v>
      </c>
      <c r="T2007" s="4">
        <v>229.999</v>
      </c>
      <c r="U2007" t="s">
        <v>92</v>
      </c>
      <c r="V2007" t="s">
        <v>92</v>
      </c>
      <c r="W2007" t="s">
        <v>92</v>
      </c>
      <c r="X2007" t="s">
        <v>16</v>
      </c>
      <c r="Y2007" t="s">
        <v>30</v>
      </c>
      <c r="Z2007" t="s">
        <v>37</v>
      </c>
    </row>
    <row r="2008" spans="1:26" x14ac:dyDescent="0.2">
      <c r="A2008" s="1">
        <v>43631</v>
      </c>
      <c r="B2008" t="s">
        <v>701</v>
      </c>
      <c r="C2008" t="s">
        <v>66</v>
      </c>
      <c r="D2008" t="s">
        <v>702</v>
      </c>
      <c r="E2008" t="s">
        <v>700</v>
      </c>
      <c r="F2008" s="3" t="s">
        <v>17</v>
      </c>
      <c r="G2008" s="3">
        <f>WEEKDAY(A2008,2)</f>
        <v>6</v>
      </c>
      <c r="H2008" s="7">
        <f>N2008+O2008/60</f>
        <v>14.166666666666666</v>
      </c>
      <c r="I2008" s="7">
        <f>P2008+Q2008/60</f>
        <v>17.083333333333332</v>
      </c>
      <c r="J2008" s="4">
        <f>IFERROR(VLOOKUP($U2008,TONGHOPVERSION!$A$3:$G$240,6,FALSE),VLOOKUP($B2008,TONGHOPVERSION!$A$3:$G$240,6,FALSE))</f>
        <v>377.83719868916279</v>
      </c>
      <c r="K2008" s="4">
        <f>IFERROR(VLOOKUP($U2008,TONGHOPVERSION!$A$3:$G$240,7,FALSE),VLOOKUP($B2008,TONGHOPVERSION!$A$3:$G$240,7,FALSE))</f>
        <v>331.20985771466917</v>
      </c>
      <c r="L2008" s="2">
        <v>0.59027777777777779</v>
      </c>
      <c r="M2008" s="2">
        <v>0.71180555555555547</v>
      </c>
      <c r="N2008" s="6">
        <f t="shared" si="124"/>
        <v>14</v>
      </c>
      <c r="O2008" s="6">
        <f t="shared" si="125"/>
        <v>10</v>
      </c>
      <c r="P2008" s="6">
        <f t="shared" si="126"/>
        <v>17</v>
      </c>
      <c r="Q2008" s="6">
        <f t="shared" si="127"/>
        <v>5</v>
      </c>
      <c r="R2008">
        <v>203</v>
      </c>
      <c r="S2008">
        <v>1595</v>
      </c>
      <c r="T2008" s="4">
        <v>323.78500000000003</v>
      </c>
      <c r="U2008" t="s">
        <v>701</v>
      </c>
      <c r="V2008" t="s">
        <v>701</v>
      </c>
      <c r="W2008" t="s">
        <v>21</v>
      </c>
      <c r="X2008" t="s">
        <v>197</v>
      </c>
      <c r="Y2008" t="s">
        <v>23</v>
      </c>
      <c r="Z2008" t="s">
        <v>24</v>
      </c>
    </row>
    <row r="2009" spans="1:26" x14ac:dyDescent="0.2">
      <c r="A2009" s="1">
        <v>43631</v>
      </c>
      <c r="B2009" t="s">
        <v>704</v>
      </c>
      <c r="C2009" t="s">
        <v>702</v>
      </c>
      <c r="D2009" t="s">
        <v>66</v>
      </c>
      <c r="E2009" t="s">
        <v>703</v>
      </c>
      <c r="F2009" s="3" t="s">
        <v>17</v>
      </c>
      <c r="G2009" s="3">
        <f>WEEKDAY(A2009,2)</f>
        <v>6</v>
      </c>
      <c r="H2009" s="7">
        <f>N2009+O2009/60</f>
        <v>18.083333333333332</v>
      </c>
      <c r="I2009" s="7">
        <f>P2009+Q2009/60</f>
        <v>20.75</v>
      </c>
      <c r="J2009" s="4">
        <f>IFERROR(VLOOKUP($U2009,TONGHOPVERSION!$A$3:$G$240,6,FALSE),VLOOKUP($B2009,TONGHOPVERSION!$A$3:$G$240,6,FALSE))</f>
        <v>377.83719868916279</v>
      </c>
      <c r="K2009" s="4">
        <f>IFERROR(VLOOKUP($U2009,TONGHOPVERSION!$A$3:$G$240,7,FALSE),VLOOKUP($B2009,TONGHOPVERSION!$A$3:$G$240,7,FALSE))</f>
        <v>331.20985771466917</v>
      </c>
      <c r="L2009" s="2">
        <v>0.75347222222222221</v>
      </c>
      <c r="M2009" s="2">
        <v>0.86458333333333337</v>
      </c>
      <c r="N2009" s="6">
        <f t="shared" si="124"/>
        <v>18</v>
      </c>
      <c r="O2009" s="6">
        <f t="shared" si="125"/>
        <v>5</v>
      </c>
      <c r="P2009" s="6">
        <f t="shared" si="126"/>
        <v>20</v>
      </c>
      <c r="Q2009" s="6">
        <f t="shared" si="127"/>
        <v>45</v>
      </c>
      <c r="R2009">
        <v>203</v>
      </c>
      <c r="S2009">
        <v>1595</v>
      </c>
      <c r="T2009" s="4">
        <v>323.78500000000003</v>
      </c>
      <c r="U2009" t="s">
        <v>701</v>
      </c>
      <c r="V2009" t="s">
        <v>701</v>
      </c>
      <c r="W2009" t="s">
        <v>21</v>
      </c>
      <c r="X2009" t="s">
        <v>197</v>
      </c>
      <c r="Y2009" t="s">
        <v>23</v>
      </c>
      <c r="Z2009" t="s">
        <v>24</v>
      </c>
    </row>
    <row r="2010" spans="1:26" x14ac:dyDescent="0.2">
      <c r="A2010" s="1">
        <v>43631</v>
      </c>
      <c r="B2010" t="s">
        <v>65</v>
      </c>
      <c r="C2010" t="s">
        <v>66</v>
      </c>
      <c r="D2010" t="s">
        <v>35</v>
      </c>
      <c r="E2010" t="s">
        <v>506</v>
      </c>
      <c r="F2010" s="3" t="s">
        <v>17</v>
      </c>
      <c r="G2010" s="3">
        <f>WEEKDAY(A2010,2)</f>
        <v>6</v>
      </c>
      <c r="H2010" s="7">
        <f>N2010+O2010/60</f>
        <v>23.916666666666668</v>
      </c>
      <c r="I2010" s="7">
        <f>P2010+Q2010/60</f>
        <v>1.8333333333333335</v>
      </c>
      <c r="J2010" s="4">
        <f>IFERROR(VLOOKUP($U2010,TONGHOPVERSION!$A$3:$G$240,6,FALSE),VLOOKUP($B2010,TONGHOPVERSION!$A$3:$G$240,6,FALSE))</f>
        <v>292.75199550278143</v>
      </c>
      <c r="K2010" s="4">
        <f>IFERROR(VLOOKUP($U2010,TONGHOPVERSION!$A$3:$G$240,7,FALSE),VLOOKUP($B2010,TONGHOPVERSION!$A$3:$G$240,7,FALSE))</f>
        <v>283.06606117169179</v>
      </c>
      <c r="L2010" s="2">
        <v>0.99652777777777779</v>
      </c>
      <c r="M2010" s="2">
        <v>7.6388888888888895E-2</v>
      </c>
      <c r="N2010" s="6">
        <f t="shared" si="124"/>
        <v>23</v>
      </c>
      <c r="O2010" s="6">
        <f t="shared" si="125"/>
        <v>55</v>
      </c>
      <c r="P2010" s="6">
        <f t="shared" si="126"/>
        <v>1</v>
      </c>
      <c r="Q2010" s="6">
        <f t="shared" si="127"/>
        <v>50</v>
      </c>
      <c r="R2010">
        <v>203</v>
      </c>
      <c r="S2010">
        <v>1062</v>
      </c>
      <c r="T2010" s="4">
        <v>215.58600000000001</v>
      </c>
      <c r="U2010" t="s">
        <v>67</v>
      </c>
      <c r="V2010" t="s">
        <v>67</v>
      </c>
      <c r="W2010" t="s">
        <v>29</v>
      </c>
      <c r="X2010" t="s">
        <v>16</v>
      </c>
      <c r="Y2010" t="s">
        <v>30</v>
      </c>
      <c r="Z2010" t="s">
        <v>37</v>
      </c>
    </row>
    <row r="2011" spans="1:26" x14ac:dyDescent="0.2">
      <c r="A2011" s="1">
        <v>43631</v>
      </c>
      <c r="B2011" t="s">
        <v>33</v>
      </c>
      <c r="C2011" t="s">
        <v>34</v>
      </c>
      <c r="D2011" t="s">
        <v>35</v>
      </c>
      <c r="E2011" t="s">
        <v>406</v>
      </c>
      <c r="F2011" s="3" t="s">
        <v>17</v>
      </c>
      <c r="G2011" s="3">
        <f>WEEKDAY(A2011,2)</f>
        <v>6</v>
      </c>
      <c r="H2011" s="7">
        <f>N2011+O2011/60</f>
        <v>6.25</v>
      </c>
      <c r="I2011" s="7">
        <f>P2011+Q2011/60</f>
        <v>7.583333333333333</v>
      </c>
      <c r="J2011" s="4">
        <f>IFERROR(VLOOKUP($U2011,TONGHOPVERSION!$A$3:$G$240,6,FALSE),VLOOKUP($B2011,TONGHOPVERSION!$A$3:$G$240,6,FALSE))</f>
        <v>236.34688949060637</v>
      </c>
      <c r="K2011" s="4">
        <f>IFERROR(VLOOKUP($U2011,TONGHOPVERSION!$A$3:$G$240,7,FALSE),VLOOKUP($B2011,TONGHOPVERSION!$A$3:$G$240,7,FALSE))</f>
        <v>201.94443000170284</v>
      </c>
      <c r="L2011" s="2">
        <v>0.26041666666666669</v>
      </c>
      <c r="M2011" s="2">
        <v>0.31597222222222221</v>
      </c>
      <c r="N2011" s="6">
        <f t="shared" si="124"/>
        <v>6</v>
      </c>
      <c r="O2011" s="6">
        <f t="shared" si="125"/>
        <v>15</v>
      </c>
      <c r="P2011" s="6">
        <f t="shared" si="126"/>
        <v>7</v>
      </c>
      <c r="Q2011" s="6">
        <f t="shared" si="127"/>
        <v>35</v>
      </c>
      <c r="R2011">
        <v>203</v>
      </c>
      <c r="S2011">
        <v>604</v>
      </c>
      <c r="T2011" s="4">
        <v>122.61199999999999</v>
      </c>
      <c r="U2011" t="s">
        <v>36</v>
      </c>
      <c r="V2011" t="s">
        <v>36</v>
      </c>
      <c r="W2011" t="s">
        <v>36</v>
      </c>
      <c r="X2011" t="s">
        <v>16</v>
      </c>
      <c r="Y2011" t="s">
        <v>30</v>
      </c>
      <c r="Z2011" t="s">
        <v>37</v>
      </c>
    </row>
    <row r="2012" spans="1:26" x14ac:dyDescent="0.2">
      <c r="A2012" s="1">
        <v>43631</v>
      </c>
      <c r="B2012" t="s">
        <v>36</v>
      </c>
      <c r="C2012" t="s">
        <v>35</v>
      </c>
      <c r="D2012" t="s">
        <v>34</v>
      </c>
      <c r="E2012" t="s">
        <v>400</v>
      </c>
      <c r="F2012" s="3" t="s">
        <v>17</v>
      </c>
      <c r="G2012" s="3">
        <f>WEEKDAY(A2012,2)</f>
        <v>6</v>
      </c>
      <c r="H2012" s="7">
        <f>N2012+O2012/60</f>
        <v>4.25</v>
      </c>
      <c r="I2012" s="7">
        <f>P2012+Q2012/60</f>
        <v>5.583333333333333</v>
      </c>
      <c r="J2012" s="4">
        <f>IFERROR(VLOOKUP($U2012,TONGHOPVERSION!$A$3:$G$240,6,FALSE),VLOOKUP($B2012,TONGHOPVERSION!$A$3:$G$240,6,FALSE))</f>
        <v>236.34688949060637</v>
      </c>
      <c r="K2012" s="4">
        <f>IFERROR(VLOOKUP($U2012,TONGHOPVERSION!$A$3:$G$240,7,FALSE),VLOOKUP($B2012,TONGHOPVERSION!$A$3:$G$240,7,FALSE))</f>
        <v>201.94443000170284</v>
      </c>
      <c r="L2012" s="2">
        <v>0.17708333333333334</v>
      </c>
      <c r="M2012" s="2">
        <v>0.23263888888888887</v>
      </c>
      <c r="N2012" s="6">
        <f t="shared" si="124"/>
        <v>4</v>
      </c>
      <c r="O2012" s="6">
        <f t="shared" si="125"/>
        <v>15</v>
      </c>
      <c r="P2012" s="6">
        <f t="shared" si="126"/>
        <v>5</v>
      </c>
      <c r="Q2012" s="6">
        <f t="shared" si="127"/>
        <v>35</v>
      </c>
      <c r="R2012">
        <v>203</v>
      </c>
      <c r="S2012">
        <v>604</v>
      </c>
      <c r="T2012" s="4">
        <v>122.61199999999999</v>
      </c>
      <c r="U2012" t="s">
        <v>36</v>
      </c>
      <c r="V2012" t="s">
        <v>36</v>
      </c>
      <c r="W2012" t="s">
        <v>36</v>
      </c>
      <c r="X2012" t="s">
        <v>16</v>
      </c>
      <c r="Y2012" t="s">
        <v>30</v>
      </c>
      <c r="Z2012" t="s">
        <v>37</v>
      </c>
    </row>
    <row r="2013" spans="1:26" x14ac:dyDescent="0.2">
      <c r="A2013" s="1">
        <v>43631</v>
      </c>
      <c r="B2013" t="s">
        <v>67</v>
      </c>
      <c r="C2013" t="s">
        <v>35</v>
      </c>
      <c r="D2013" t="s">
        <v>66</v>
      </c>
      <c r="E2013" t="s">
        <v>357</v>
      </c>
      <c r="F2013" s="3" t="s">
        <v>17</v>
      </c>
      <c r="G2013" s="3">
        <f>WEEKDAY(A2013,2)</f>
        <v>6</v>
      </c>
      <c r="H2013" s="7">
        <f>N2013+O2013/60</f>
        <v>9.3333333333333339</v>
      </c>
      <c r="I2013" s="7">
        <f>P2013+Q2013/60</f>
        <v>11.25</v>
      </c>
      <c r="J2013" s="4">
        <f>IFERROR(VLOOKUP($U2013,TONGHOPVERSION!$A$3:$G$240,6,FALSE),VLOOKUP($B2013,TONGHOPVERSION!$A$3:$G$240,6,FALSE))</f>
        <v>292.75199550278143</v>
      </c>
      <c r="K2013" s="4">
        <f>IFERROR(VLOOKUP($U2013,TONGHOPVERSION!$A$3:$G$240,7,FALSE),VLOOKUP($B2013,TONGHOPVERSION!$A$3:$G$240,7,FALSE))</f>
        <v>283.06606117169179</v>
      </c>
      <c r="L2013" s="2">
        <v>0.3888888888888889</v>
      </c>
      <c r="M2013" s="2">
        <v>0.46875</v>
      </c>
      <c r="N2013" s="6">
        <f t="shared" si="124"/>
        <v>9</v>
      </c>
      <c r="O2013" s="6">
        <f t="shared" si="125"/>
        <v>20</v>
      </c>
      <c r="P2013" s="6">
        <f t="shared" si="126"/>
        <v>11</v>
      </c>
      <c r="Q2013" s="6">
        <f t="shared" si="127"/>
        <v>15</v>
      </c>
      <c r="R2013">
        <v>203</v>
      </c>
      <c r="S2013">
        <v>1062</v>
      </c>
      <c r="T2013" s="4">
        <v>215.58600000000001</v>
      </c>
      <c r="U2013" t="s">
        <v>67</v>
      </c>
      <c r="V2013" t="s">
        <v>67</v>
      </c>
      <c r="W2013" t="s">
        <v>29</v>
      </c>
      <c r="X2013" t="s">
        <v>16</v>
      </c>
      <c r="Y2013" t="s">
        <v>30</v>
      </c>
      <c r="Z2013" t="s">
        <v>37</v>
      </c>
    </row>
    <row r="2014" spans="1:26" x14ac:dyDescent="0.2">
      <c r="A2014" s="1">
        <v>43631</v>
      </c>
      <c r="B2014" t="s">
        <v>509</v>
      </c>
      <c r="C2014" t="s">
        <v>173</v>
      </c>
      <c r="D2014" t="s">
        <v>35</v>
      </c>
      <c r="E2014" t="s">
        <v>508</v>
      </c>
      <c r="F2014" s="3" t="s">
        <v>17</v>
      </c>
      <c r="G2014" s="3">
        <f>WEEKDAY(A2014,2)</f>
        <v>6</v>
      </c>
      <c r="H2014" s="7">
        <f>N2014+O2014/60</f>
        <v>0.66666666666666663</v>
      </c>
      <c r="I2014" s="7">
        <f>P2014+Q2014/60</f>
        <v>3.3333333333333335</v>
      </c>
      <c r="J2014" s="4">
        <f>IFERROR(VLOOKUP($U2014,TONGHOPVERSION!$A$3:$G$240,6,FALSE),VLOOKUP($B2014,TONGHOPVERSION!$A$3:$G$240,6,FALSE))</f>
        <v>524.34786512385949</v>
      </c>
      <c r="K2014" s="4">
        <f>IFERROR(VLOOKUP($U2014,TONGHOPVERSION!$A$3:$G$240,7,FALSE),VLOOKUP($B2014,TONGHOPVERSION!$A$3:$G$240,7,FALSE))</f>
        <v>478.47904156320539</v>
      </c>
      <c r="L2014" s="2">
        <v>2.7777777777777776E-2</v>
      </c>
      <c r="M2014" s="2">
        <v>0.1388888888888889</v>
      </c>
      <c r="N2014" s="6">
        <f t="shared" si="124"/>
        <v>0</v>
      </c>
      <c r="O2014" s="6">
        <f t="shared" si="125"/>
        <v>40</v>
      </c>
      <c r="P2014" s="6">
        <f t="shared" si="126"/>
        <v>3</v>
      </c>
      <c r="Q2014" s="6">
        <f t="shared" si="127"/>
        <v>20</v>
      </c>
      <c r="R2014">
        <v>203</v>
      </c>
      <c r="S2014">
        <v>1503</v>
      </c>
      <c r="T2014" s="4">
        <v>305.10899999999998</v>
      </c>
      <c r="U2014" t="s">
        <v>510</v>
      </c>
      <c r="V2014" t="s">
        <v>510</v>
      </c>
      <c r="W2014" t="s">
        <v>21</v>
      </c>
      <c r="X2014" t="s">
        <v>135</v>
      </c>
      <c r="Y2014" t="s">
        <v>23</v>
      </c>
      <c r="Z2014" t="s">
        <v>37</v>
      </c>
    </row>
    <row r="2015" spans="1:26" x14ac:dyDescent="0.2">
      <c r="A2015" s="1">
        <v>43631</v>
      </c>
      <c r="B2015" t="s">
        <v>668</v>
      </c>
      <c r="C2015" t="s">
        <v>222</v>
      </c>
      <c r="D2015" t="s">
        <v>66</v>
      </c>
      <c r="E2015" t="s">
        <v>667</v>
      </c>
      <c r="F2015" s="3" t="s">
        <v>17</v>
      </c>
      <c r="G2015" s="3">
        <f>WEEKDAY(A2015,2)</f>
        <v>6</v>
      </c>
      <c r="H2015" s="7">
        <f>N2015+O2015/60</f>
        <v>4</v>
      </c>
      <c r="I2015" s="7">
        <f>P2015+Q2015/60</f>
        <v>7.666666666666667</v>
      </c>
      <c r="J2015" s="4">
        <f>IFERROR(VLOOKUP($U2015,TONGHOPVERSION!$A$3:$G$240,6,FALSE),VLOOKUP($B2015,TONGHOPVERSION!$A$3:$G$240,6,FALSE))</f>
        <v>505.64699962499998</v>
      </c>
      <c r="K2015" s="4">
        <f>IFERROR(VLOOKUP($U2015,TONGHOPVERSION!$A$3:$G$240,7,FALSE),VLOOKUP($B2015,TONGHOPVERSION!$A$3:$G$240,7,FALSE))</f>
        <v>436.31569458756371</v>
      </c>
      <c r="L2015" s="2">
        <v>0.16666666666666666</v>
      </c>
      <c r="M2015" s="2">
        <v>0.31944444444444448</v>
      </c>
      <c r="N2015" s="6">
        <f t="shared" si="124"/>
        <v>4</v>
      </c>
      <c r="O2015" s="6">
        <f t="shared" si="125"/>
        <v>0</v>
      </c>
      <c r="P2015" s="6">
        <f t="shared" si="126"/>
        <v>7</v>
      </c>
      <c r="Q2015" s="6">
        <f t="shared" si="127"/>
        <v>40</v>
      </c>
      <c r="R2015">
        <v>203</v>
      </c>
      <c r="S2015">
        <v>2077</v>
      </c>
      <c r="T2015" s="4">
        <v>421.63099999999997</v>
      </c>
      <c r="U2015" t="s">
        <v>221</v>
      </c>
      <c r="V2015" t="s">
        <v>221</v>
      </c>
      <c r="W2015" t="s">
        <v>21</v>
      </c>
      <c r="X2015" t="s">
        <v>197</v>
      </c>
      <c r="Y2015" t="s">
        <v>23</v>
      </c>
      <c r="Z2015" t="s">
        <v>24</v>
      </c>
    </row>
    <row r="2016" spans="1:26" x14ac:dyDescent="0.2">
      <c r="A2016" s="1">
        <v>43631</v>
      </c>
      <c r="B2016" t="s">
        <v>183</v>
      </c>
      <c r="C2016" t="s">
        <v>66</v>
      </c>
      <c r="D2016" t="s">
        <v>27</v>
      </c>
      <c r="E2016" t="s">
        <v>809</v>
      </c>
      <c r="F2016" s="3" t="s">
        <v>17</v>
      </c>
      <c r="G2016" s="3">
        <f>WEEKDAY(A2016,2)</f>
        <v>6</v>
      </c>
      <c r="H2016" s="7">
        <f>N2016+O2016/60</f>
        <v>10.5</v>
      </c>
      <c r="I2016" s="7">
        <f>P2016+Q2016/60</f>
        <v>11.5</v>
      </c>
      <c r="J2016" s="4">
        <f>IFERROR(VLOOKUP($U2016,TONGHOPVERSION!$A$3:$G$240,6,FALSE),VLOOKUP($B2016,TONGHOPVERSION!$A$3:$G$240,6,FALSE))</f>
        <v>184.25871592968858</v>
      </c>
      <c r="K2016" s="4">
        <f>IFERROR(VLOOKUP($U2016,TONGHOPVERSION!$A$3:$G$240,7,FALSE),VLOOKUP($B2016,TONGHOPVERSION!$A$3:$G$240,7,FALSE))</f>
        <v>154.07262794368225</v>
      </c>
      <c r="L2016" s="2">
        <v>0.4375</v>
      </c>
      <c r="M2016" s="2">
        <v>0.47916666666666669</v>
      </c>
      <c r="N2016" s="6">
        <f t="shared" si="124"/>
        <v>10</v>
      </c>
      <c r="O2016" s="6">
        <f t="shared" si="125"/>
        <v>30</v>
      </c>
      <c r="P2016" s="6">
        <f t="shared" si="126"/>
        <v>11</v>
      </c>
      <c r="Q2016" s="6">
        <f t="shared" si="127"/>
        <v>30</v>
      </c>
      <c r="R2016">
        <v>203</v>
      </c>
      <c r="S2016">
        <v>309</v>
      </c>
      <c r="T2016" s="4">
        <v>62.726999999999997</v>
      </c>
      <c r="U2016" t="s">
        <v>184</v>
      </c>
      <c r="V2016" t="s">
        <v>184</v>
      </c>
      <c r="W2016" t="s">
        <v>29</v>
      </c>
      <c r="X2016" t="s">
        <v>16</v>
      </c>
      <c r="Y2016" t="s">
        <v>30</v>
      </c>
      <c r="Z2016" t="s">
        <v>37</v>
      </c>
    </row>
    <row r="2017" spans="1:26" x14ac:dyDescent="0.2">
      <c r="A2017" s="1">
        <v>43631</v>
      </c>
      <c r="B2017" t="s">
        <v>118</v>
      </c>
      <c r="C2017" t="s">
        <v>119</v>
      </c>
      <c r="D2017" t="s">
        <v>27</v>
      </c>
      <c r="E2017" t="s">
        <v>419</v>
      </c>
      <c r="F2017" s="3" t="s">
        <v>17</v>
      </c>
      <c r="G2017" s="3">
        <f>WEEKDAY(A2017,2)</f>
        <v>6</v>
      </c>
      <c r="H2017" s="7">
        <f>N2017+O2017/60</f>
        <v>14.333333333333334</v>
      </c>
      <c r="I2017" s="7">
        <f>P2017+Q2017/60</f>
        <v>15.833333333333334</v>
      </c>
      <c r="J2017" s="4">
        <f>IFERROR(VLOOKUP($U2017,TONGHOPVERSION!$A$3:$G$240,6,FALSE),VLOOKUP($B2017,TONGHOPVERSION!$A$3:$G$240,6,FALSE))</f>
        <v>214.88804221212081</v>
      </c>
      <c r="K2017" s="4">
        <f>IFERROR(VLOOKUP($U2017,TONGHOPVERSION!$A$3:$G$240,7,FALSE),VLOOKUP($B2017,TONGHOPVERSION!$A$3:$G$240,7,FALSE))</f>
        <v>213.88072353634405</v>
      </c>
      <c r="L2017" s="2">
        <v>0.59722222222222221</v>
      </c>
      <c r="M2017" s="2">
        <v>0.65972222222222221</v>
      </c>
      <c r="N2017" s="6">
        <f t="shared" si="124"/>
        <v>14</v>
      </c>
      <c r="O2017" s="6">
        <f t="shared" si="125"/>
        <v>20</v>
      </c>
      <c r="P2017" s="6">
        <f t="shared" si="126"/>
        <v>15</v>
      </c>
      <c r="Q2017" s="6">
        <f t="shared" si="127"/>
        <v>50</v>
      </c>
      <c r="R2017">
        <v>203</v>
      </c>
      <c r="S2017">
        <v>628</v>
      </c>
      <c r="T2017" s="4">
        <v>127.48399999999999</v>
      </c>
      <c r="U2017" t="s">
        <v>120</v>
      </c>
      <c r="V2017" t="s">
        <v>120</v>
      </c>
      <c r="W2017" t="s">
        <v>29</v>
      </c>
      <c r="X2017" t="s">
        <v>16</v>
      </c>
      <c r="Y2017" t="s">
        <v>30</v>
      </c>
      <c r="Z2017" t="s">
        <v>37</v>
      </c>
    </row>
    <row r="2018" spans="1:26" x14ac:dyDescent="0.2">
      <c r="A2018" s="1">
        <v>43631</v>
      </c>
      <c r="B2018" t="s">
        <v>120</v>
      </c>
      <c r="C2018" t="s">
        <v>27</v>
      </c>
      <c r="D2018" t="s">
        <v>119</v>
      </c>
      <c r="E2018" t="s">
        <v>421</v>
      </c>
      <c r="F2018" s="3" t="s">
        <v>17</v>
      </c>
      <c r="G2018" s="3">
        <f>WEEKDAY(A2018,2)</f>
        <v>6</v>
      </c>
      <c r="H2018" s="7">
        <f>N2018+O2018/60</f>
        <v>12.25</v>
      </c>
      <c r="I2018" s="7">
        <f>P2018+Q2018/60</f>
        <v>13.666666666666666</v>
      </c>
      <c r="J2018" s="4">
        <f>IFERROR(VLOOKUP($U2018,TONGHOPVERSION!$A$3:$G$240,6,FALSE),VLOOKUP($B2018,TONGHOPVERSION!$A$3:$G$240,6,FALSE))</f>
        <v>214.88804221212081</v>
      </c>
      <c r="K2018" s="4">
        <f>IFERROR(VLOOKUP($U2018,TONGHOPVERSION!$A$3:$G$240,7,FALSE),VLOOKUP($B2018,TONGHOPVERSION!$A$3:$G$240,7,FALSE))</f>
        <v>213.88072353634405</v>
      </c>
      <c r="L2018" s="2">
        <v>0.51041666666666663</v>
      </c>
      <c r="M2018" s="2">
        <v>0.56944444444444442</v>
      </c>
      <c r="N2018" s="6">
        <f t="shared" si="124"/>
        <v>12</v>
      </c>
      <c r="O2018" s="6">
        <f t="shared" si="125"/>
        <v>15</v>
      </c>
      <c r="P2018" s="6">
        <f t="shared" si="126"/>
        <v>13</v>
      </c>
      <c r="Q2018" s="6">
        <f t="shared" si="127"/>
        <v>40</v>
      </c>
      <c r="R2018">
        <v>203</v>
      </c>
      <c r="S2018">
        <v>628</v>
      </c>
      <c r="T2018" s="4">
        <v>127.48399999999999</v>
      </c>
      <c r="U2018" t="s">
        <v>120</v>
      </c>
      <c r="V2018" t="s">
        <v>120</v>
      </c>
      <c r="W2018" t="s">
        <v>29</v>
      </c>
      <c r="X2018" t="s">
        <v>16</v>
      </c>
      <c r="Y2018" t="s">
        <v>30</v>
      </c>
      <c r="Z2018" t="s">
        <v>37</v>
      </c>
    </row>
    <row r="2019" spans="1:26" x14ac:dyDescent="0.2">
      <c r="A2019" s="1">
        <v>43631</v>
      </c>
      <c r="B2019" t="s">
        <v>65</v>
      </c>
      <c r="C2019" t="s">
        <v>66</v>
      </c>
      <c r="D2019" t="s">
        <v>35</v>
      </c>
      <c r="E2019" t="s">
        <v>254</v>
      </c>
      <c r="F2019" s="3" t="s">
        <v>17</v>
      </c>
      <c r="G2019" s="3">
        <f>WEEKDAY(A2019,2)</f>
        <v>6</v>
      </c>
      <c r="H2019" s="7">
        <f>N2019+O2019/60</f>
        <v>1.5833333333333335</v>
      </c>
      <c r="I2019" s="7">
        <f>P2019+Q2019/60</f>
        <v>3.5</v>
      </c>
      <c r="J2019" s="4">
        <f>IFERROR(VLOOKUP($U2019,TONGHOPVERSION!$A$3:$G$240,6,FALSE),VLOOKUP($B2019,TONGHOPVERSION!$A$3:$G$240,6,FALSE))</f>
        <v>292.75199550278143</v>
      </c>
      <c r="K2019" s="4">
        <f>IFERROR(VLOOKUP($U2019,TONGHOPVERSION!$A$3:$G$240,7,FALSE),VLOOKUP($B2019,TONGHOPVERSION!$A$3:$G$240,7,FALSE))</f>
        <v>283.06606117169179</v>
      </c>
      <c r="L2019" s="2">
        <v>6.5972222222222224E-2</v>
      </c>
      <c r="M2019" s="2">
        <v>0.14583333333333334</v>
      </c>
      <c r="N2019" s="6">
        <f t="shared" si="124"/>
        <v>1</v>
      </c>
      <c r="O2019" s="6">
        <f t="shared" si="125"/>
        <v>35</v>
      </c>
      <c r="P2019" s="6">
        <f t="shared" si="126"/>
        <v>3</v>
      </c>
      <c r="Q2019" s="6">
        <f t="shared" si="127"/>
        <v>30</v>
      </c>
      <c r="R2019">
        <v>203</v>
      </c>
      <c r="S2019">
        <v>1062</v>
      </c>
      <c r="T2019" s="4">
        <v>215.58600000000001</v>
      </c>
      <c r="U2019" t="s">
        <v>67</v>
      </c>
      <c r="V2019" t="s">
        <v>67</v>
      </c>
      <c r="W2019" t="s">
        <v>29</v>
      </c>
      <c r="X2019" t="s">
        <v>16</v>
      </c>
      <c r="Y2019" t="s">
        <v>30</v>
      </c>
      <c r="Z2019" t="s">
        <v>37</v>
      </c>
    </row>
    <row r="2020" spans="1:26" x14ac:dyDescent="0.2">
      <c r="A2020" s="1">
        <v>43631</v>
      </c>
      <c r="B2020" t="s">
        <v>92</v>
      </c>
      <c r="C2020" t="s">
        <v>35</v>
      </c>
      <c r="D2020" t="s">
        <v>27</v>
      </c>
      <c r="E2020" t="s">
        <v>574</v>
      </c>
      <c r="F2020" s="3" t="s">
        <v>17</v>
      </c>
      <c r="G2020" s="3">
        <f>WEEKDAY(A2020,2)</f>
        <v>6</v>
      </c>
      <c r="H2020" s="7">
        <f>N2020+O2020/60</f>
        <v>10</v>
      </c>
      <c r="I2020" s="7">
        <f>P2020+Q2020/60</f>
        <v>12.25</v>
      </c>
      <c r="J2020" s="4">
        <f>IFERROR(VLOOKUP($U2020,TONGHOPVERSION!$A$3:$G$240,6,FALSE),VLOOKUP($B2020,TONGHOPVERSION!$A$3:$G$240,6,FALSE))</f>
        <v>381.62004815649715</v>
      </c>
      <c r="K2020" s="4">
        <f>IFERROR(VLOOKUP($U2020,TONGHOPVERSION!$A$3:$G$240,7,FALSE),VLOOKUP($B2020,TONGHOPVERSION!$A$3:$G$240,7,FALSE))</f>
        <v>329.70071085785668</v>
      </c>
      <c r="L2020" s="2">
        <v>0.41666666666666669</v>
      </c>
      <c r="M2020" s="2">
        <v>0.51041666666666663</v>
      </c>
      <c r="N2020" s="6">
        <f t="shared" si="124"/>
        <v>10</v>
      </c>
      <c r="O2020" s="6">
        <f t="shared" si="125"/>
        <v>0</v>
      </c>
      <c r="P2020" s="6">
        <f t="shared" si="126"/>
        <v>12</v>
      </c>
      <c r="Q2020" s="6">
        <f t="shared" si="127"/>
        <v>15</v>
      </c>
      <c r="R2020">
        <v>203</v>
      </c>
      <c r="S2020">
        <v>1133</v>
      </c>
      <c r="T2020" s="4">
        <v>229.999</v>
      </c>
      <c r="U2020" t="s">
        <v>92</v>
      </c>
      <c r="V2020" t="s">
        <v>92</v>
      </c>
      <c r="W2020" t="s">
        <v>92</v>
      </c>
      <c r="X2020" t="s">
        <v>16</v>
      </c>
      <c r="Y2020" t="s">
        <v>30</v>
      </c>
      <c r="Z2020" t="s">
        <v>37</v>
      </c>
    </row>
    <row r="2021" spans="1:26" x14ac:dyDescent="0.2">
      <c r="A2021" s="1">
        <v>43631</v>
      </c>
      <c r="B2021" t="s">
        <v>265</v>
      </c>
      <c r="C2021" t="s">
        <v>35</v>
      </c>
      <c r="D2021" t="s">
        <v>266</v>
      </c>
      <c r="E2021" t="s">
        <v>430</v>
      </c>
      <c r="F2021" s="3" t="s">
        <v>17</v>
      </c>
      <c r="G2021" s="3">
        <f>WEEKDAY(A2021,2)</f>
        <v>6</v>
      </c>
      <c r="H2021" s="7">
        <f>N2021+O2021/60</f>
        <v>4.25</v>
      </c>
      <c r="I2021" s="7">
        <f>P2021+Q2021/60</f>
        <v>6.416666666666667</v>
      </c>
      <c r="J2021" s="4">
        <f>IFERROR(VLOOKUP($U2021,TONGHOPVERSION!$A$3:$G$240,6,FALSE),VLOOKUP($B2021,TONGHOPVERSION!$A$3:$G$240,6,FALSE))</f>
        <v>308.7453322478957</v>
      </c>
      <c r="K2021" s="4">
        <f>IFERROR(VLOOKUP($U2021,TONGHOPVERSION!$A$3:$G$240,7,FALSE),VLOOKUP($B2021,TONGHOPVERSION!$A$3:$G$240,7,FALSE))</f>
        <v>330.16909384151558</v>
      </c>
      <c r="L2021" s="2">
        <v>0.17708333333333334</v>
      </c>
      <c r="M2021" s="2">
        <v>0.2673611111111111</v>
      </c>
      <c r="N2021" s="6">
        <f t="shared" si="124"/>
        <v>4</v>
      </c>
      <c r="O2021" s="6">
        <f t="shared" si="125"/>
        <v>15</v>
      </c>
      <c r="P2021" s="6">
        <f t="shared" si="126"/>
        <v>6</v>
      </c>
      <c r="Q2021" s="6">
        <f t="shared" si="127"/>
        <v>25</v>
      </c>
      <c r="R2021">
        <v>203</v>
      </c>
      <c r="S2021">
        <v>1217</v>
      </c>
      <c r="T2021" s="4">
        <v>247.05099999999999</v>
      </c>
      <c r="U2021" t="s">
        <v>265</v>
      </c>
      <c r="V2021" t="s">
        <v>265</v>
      </c>
      <c r="W2021" t="s">
        <v>125</v>
      </c>
      <c r="X2021" t="s">
        <v>16</v>
      </c>
      <c r="Y2021" t="s">
        <v>30</v>
      </c>
      <c r="Z2021" t="s">
        <v>37</v>
      </c>
    </row>
    <row r="2022" spans="1:26" x14ac:dyDescent="0.2">
      <c r="A2022" s="1">
        <v>43631</v>
      </c>
      <c r="B2022" t="s">
        <v>178</v>
      </c>
      <c r="C2022" t="s">
        <v>27</v>
      </c>
      <c r="D2022" t="s">
        <v>177</v>
      </c>
      <c r="E2022" t="s">
        <v>763</v>
      </c>
      <c r="F2022" s="3" t="s">
        <v>17</v>
      </c>
      <c r="G2022" s="3">
        <f>WEEKDAY(A2022,2)</f>
        <v>6</v>
      </c>
      <c r="H2022" s="7">
        <f>N2022+O2022/60</f>
        <v>23.25</v>
      </c>
      <c r="I2022" s="7">
        <f>P2022+Q2022/60</f>
        <v>0.25</v>
      </c>
      <c r="J2022" s="4">
        <f>IFERROR(VLOOKUP($U2022,TONGHOPVERSION!$A$3:$G$240,6,FALSE),VLOOKUP($B2022,TONGHOPVERSION!$A$3:$G$240,6,FALSE))</f>
        <v>187.46363998635809</v>
      </c>
      <c r="K2022" s="4">
        <f>IFERROR(VLOOKUP($U2022,TONGHOPVERSION!$A$3:$G$240,7,FALSE),VLOOKUP($B2022,TONGHOPVERSION!$A$3:$G$240,7,FALSE))</f>
        <v>145.81561859013829</v>
      </c>
      <c r="L2022" s="2">
        <v>0.96875</v>
      </c>
      <c r="M2022" s="2">
        <v>1.0416666666666666E-2</v>
      </c>
      <c r="N2022" s="6">
        <f t="shared" si="124"/>
        <v>23</v>
      </c>
      <c r="O2022" s="6">
        <f t="shared" si="125"/>
        <v>15</v>
      </c>
      <c r="P2022" s="6">
        <f t="shared" si="126"/>
        <v>0</v>
      </c>
      <c r="Q2022" s="6">
        <f t="shared" si="127"/>
        <v>15</v>
      </c>
      <c r="R2022">
        <v>203</v>
      </c>
      <c r="S2022">
        <v>301</v>
      </c>
      <c r="T2022" s="4">
        <v>61.103000000000002</v>
      </c>
      <c r="U2022" t="s">
        <v>178</v>
      </c>
      <c r="V2022" t="s">
        <v>178</v>
      </c>
      <c r="W2022" t="s">
        <v>29</v>
      </c>
      <c r="X2022" t="s">
        <v>16</v>
      </c>
      <c r="Y2022" t="s">
        <v>30</v>
      </c>
      <c r="Z2022" t="s">
        <v>37</v>
      </c>
    </row>
    <row r="2023" spans="1:26" x14ac:dyDescent="0.2">
      <c r="A2023" s="1">
        <v>43631</v>
      </c>
      <c r="B2023" t="s">
        <v>270</v>
      </c>
      <c r="C2023" t="s">
        <v>266</v>
      </c>
      <c r="D2023" t="s">
        <v>35</v>
      </c>
      <c r="E2023" t="s">
        <v>432</v>
      </c>
      <c r="F2023" s="3" t="s">
        <v>17</v>
      </c>
      <c r="G2023" s="3">
        <f>WEEKDAY(A2023,2)</f>
        <v>6</v>
      </c>
      <c r="H2023" s="7">
        <f>N2023+O2023/60</f>
        <v>7.25</v>
      </c>
      <c r="I2023" s="7">
        <f>P2023+Q2023/60</f>
        <v>9.3333333333333339</v>
      </c>
      <c r="J2023" s="4">
        <f>IFERROR(VLOOKUP($U2023,TONGHOPVERSION!$A$3:$G$240,6,FALSE),VLOOKUP($B2023,TONGHOPVERSION!$A$3:$G$240,6,FALSE))</f>
        <v>308.7453322478957</v>
      </c>
      <c r="K2023" s="4">
        <f>IFERROR(VLOOKUP($U2023,TONGHOPVERSION!$A$3:$G$240,7,FALSE),VLOOKUP($B2023,TONGHOPVERSION!$A$3:$G$240,7,FALSE))</f>
        <v>330.16909384151558</v>
      </c>
      <c r="L2023" s="2">
        <v>0.30208333333333331</v>
      </c>
      <c r="M2023" s="2">
        <v>0.3888888888888889</v>
      </c>
      <c r="N2023" s="6">
        <f t="shared" si="124"/>
        <v>7</v>
      </c>
      <c r="O2023" s="6">
        <f t="shared" si="125"/>
        <v>15</v>
      </c>
      <c r="P2023" s="6">
        <f t="shared" si="126"/>
        <v>9</v>
      </c>
      <c r="Q2023" s="6">
        <f t="shared" si="127"/>
        <v>20</v>
      </c>
      <c r="R2023">
        <v>203</v>
      </c>
      <c r="S2023">
        <v>1217</v>
      </c>
      <c r="T2023" s="4">
        <v>247.05099999999999</v>
      </c>
      <c r="U2023" t="s">
        <v>265</v>
      </c>
      <c r="V2023" t="s">
        <v>265</v>
      </c>
      <c r="W2023" t="s">
        <v>125</v>
      </c>
      <c r="X2023" t="s">
        <v>16</v>
      </c>
      <c r="Y2023" t="s">
        <v>30</v>
      </c>
      <c r="Z2023" t="s">
        <v>37</v>
      </c>
    </row>
    <row r="2024" spans="1:26" x14ac:dyDescent="0.2">
      <c r="A2024" s="1">
        <v>43631</v>
      </c>
      <c r="B2024" t="s">
        <v>33</v>
      </c>
      <c r="C2024" t="s">
        <v>34</v>
      </c>
      <c r="D2024" t="s">
        <v>35</v>
      </c>
      <c r="E2024" t="s">
        <v>459</v>
      </c>
      <c r="F2024" s="3" t="s">
        <v>17</v>
      </c>
      <c r="G2024" s="3">
        <f>WEEKDAY(A2024,2)</f>
        <v>6</v>
      </c>
      <c r="H2024" s="7">
        <f>N2024+O2024/60</f>
        <v>4</v>
      </c>
      <c r="I2024" s="7">
        <f>P2024+Q2024/60</f>
        <v>5.333333333333333</v>
      </c>
      <c r="J2024" s="4">
        <f>IFERROR(VLOOKUP($U2024,TONGHOPVERSION!$A$3:$G$240,6,FALSE),VLOOKUP($B2024,TONGHOPVERSION!$A$3:$G$240,6,FALSE))</f>
        <v>236.34688949060637</v>
      </c>
      <c r="K2024" s="4">
        <f>IFERROR(VLOOKUP($U2024,TONGHOPVERSION!$A$3:$G$240,7,FALSE),VLOOKUP($B2024,TONGHOPVERSION!$A$3:$G$240,7,FALSE))</f>
        <v>201.94443000170284</v>
      </c>
      <c r="L2024" s="2">
        <v>0.16666666666666666</v>
      </c>
      <c r="M2024" s="2">
        <v>0.22222222222222221</v>
      </c>
      <c r="N2024" s="6">
        <f t="shared" si="124"/>
        <v>4</v>
      </c>
      <c r="O2024" s="6">
        <f t="shared" si="125"/>
        <v>0</v>
      </c>
      <c r="P2024" s="6">
        <f t="shared" si="126"/>
        <v>5</v>
      </c>
      <c r="Q2024" s="6">
        <f t="shared" si="127"/>
        <v>20</v>
      </c>
      <c r="R2024">
        <v>203</v>
      </c>
      <c r="S2024">
        <v>604</v>
      </c>
      <c r="T2024" s="4">
        <v>122.61199999999999</v>
      </c>
      <c r="U2024" t="s">
        <v>36</v>
      </c>
      <c r="V2024" t="s">
        <v>36</v>
      </c>
      <c r="W2024" t="s">
        <v>36</v>
      </c>
      <c r="X2024" t="s">
        <v>16</v>
      </c>
      <c r="Y2024" t="s">
        <v>30</v>
      </c>
      <c r="Z2024" t="s">
        <v>37</v>
      </c>
    </row>
    <row r="2025" spans="1:26" x14ac:dyDescent="0.2">
      <c r="A2025" s="1">
        <v>43631</v>
      </c>
      <c r="B2025" t="s">
        <v>33</v>
      </c>
      <c r="C2025" t="s">
        <v>34</v>
      </c>
      <c r="D2025" t="s">
        <v>35</v>
      </c>
      <c r="E2025" t="s">
        <v>214</v>
      </c>
      <c r="F2025" s="3" t="s">
        <v>17</v>
      </c>
      <c r="G2025" s="3">
        <f>WEEKDAY(A2025,2)</f>
        <v>6</v>
      </c>
      <c r="H2025" s="7">
        <f>N2025+O2025/60</f>
        <v>10</v>
      </c>
      <c r="I2025" s="7">
        <f>P2025+Q2025/60</f>
        <v>11.333333333333334</v>
      </c>
      <c r="J2025" s="4">
        <f>IFERROR(VLOOKUP($U2025,TONGHOPVERSION!$A$3:$G$240,6,FALSE),VLOOKUP($B2025,TONGHOPVERSION!$A$3:$G$240,6,FALSE))</f>
        <v>236.34688949060637</v>
      </c>
      <c r="K2025" s="4">
        <f>IFERROR(VLOOKUP($U2025,TONGHOPVERSION!$A$3:$G$240,7,FALSE),VLOOKUP($B2025,TONGHOPVERSION!$A$3:$G$240,7,FALSE))</f>
        <v>201.94443000170284</v>
      </c>
      <c r="L2025" s="2">
        <v>0.41666666666666669</v>
      </c>
      <c r="M2025" s="2">
        <v>0.47222222222222227</v>
      </c>
      <c r="N2025" s="6">
        <f t="shared" si="124"/>
        <v>10</v>
      </c>
      <c r="O2025" s="6">
        <f t="shared" si="125"/>
        <v>0</v>
      </c>
      <c r="P2025" s="6">
        <f t="shared" si="126"/>
        <v>11</v>
      </c>
      <c r="Q2025" s="6">
        <f t="shared" si="127"/>
        <v>20</v>
      </c>
      <c r="R2025">
        <v>203</v>
      </c>
      <c r="S2025">
        <v>604</v>
      </c>
      <c r="T2025" s="4">
        <v>122.61199999999999</v>
      </c>
      <c r="U2025" t="s">
        <v>36</v>
      </c>
      <c r="V2025" t="s">
        <v>36</v>
      </c>
      <c r="W2025" t="s">
        <v>36</v>
      </c>
      <c r="X2025" t="s">
        <v>16</v>
      </c>
      <c r="Y2025" t="s">
        <v>30</v>
      </c>
      <c r="Z2025" t="s">
        <v>37</v>
      </c>
    </row>
    <row r="2026" spans="1:26" x14ac:dyDescent="0.2">
      <c r="A2026" s="1">
        <v>43631</v>
      </c>
      <c r="B2026" t="s">
        <v>36</v>
      </c>
      <c r="C2026" t="s">
        <v>35</v>
      </c>
      <c r="D2026" t="s">
        <v>34</v>
      </c>
      <c r="E2026" t="s">
        <v>215</v>
      </c>
      <c r="F2026" s="3" t="s">
        <v>17</v>
      </c>
      <c r="G2026" s="3">
        <f>WEEKDAY(A2026,2)</f>
        <v>6</v>
      </c>
      <c r="H2026" s="7">
        <f>N2026+O2026/60</f>
        <v>7</v>
      </c>
      <c r="I2026" s="7">
        <f>P2026+Q2026/60</f>
        <v>8.3333333333333339</v>
      </c>
      <c r="J2026" s="4">
        <f>IFERROR(VLOOKUP($U2026,TONGHOPVERSION!$A$3:$G$240,6,FALSE),VLOOKUP($B2026,TONGHOPVERSION!$A$3:$G$240,6,FALSE))</f>
        <v>236.34688949060637</v>
      </c>
      <c r="K2026" s="4">
        <f>IFERROR(VLOOKUP($U2026,TONGHOPVERSION!$A$3:$G$240,7,FALSE),VLOOKUP($B2026,TONGHOPVERSION!$A$3:$G$240,7,FALSE))</f>
        <v>201.94443000170284</v>
      </c>
      <c r="L2026" s="2">
        <v>0.29166666666666669</v>
      </c>
      <c r="M2026" s="2">
        <v>0.34722222222222227</v>
      </c>
      <c r="N2026" s="6">
        <f t="shared" si="124"/>
        <v>7</v>
      </c>
      <c r="O2026" s="6">
        <f t="shared" si="125"/>
        <v>0</v>
      </c>
      <c r="P2026" s="6">
        <f t="shared" si="126"/>
        <v>8</v>
      </c>
      <c r="Q2026" s="6">
        <f t="shared" si="127"/>
        <v>20</v>
      </c>
      <c r="R2026">
        <v>203</v>
      </c>
      <c r="S2026">
        <v>604</v>
      </c>
      <c r="T2026" s="4">
        <v>122.61199999999999</v>
      </c>
      <c r="U2026" t="s">
        <v>36</v>
      </c>
      <c r="V2026" t="s">
        <v>36</v>
      </c>
      <c r="W2026" t="s">
        <v>36</v>
      </c>
      <c r="X2026" t="s">
        <v>16</v>
      </c>
      <c r="Y2026" t="s">
        <v>30</v>
      </c>
      <c r="Z2026" t="s">
        <v>37</v>
      </c>
    </row>
    <row r="2027" spans="1:26" x14ac:dyDescent="0.2">
      <c r="A2027" s="1">
        <v>43631</v>
      </c>
      <c r="B2027" t="s">
        <v>36</v>
      </c>
      <c r="C2027" t="s">
        <v>35</v>
      </c>
      <c r="D2027" t="s">
        <v>34</v>
      </c>
      <c r="E2027" t="s">
        <v>460</v>
      </c>
      <c r="F2027" s="3" t="s">
        <v>17</v>
      </c>
      <c r="G2027" s="3">
        <f>WEEKDAY(A2027,2)</f>
        <v>6</v>
      </c>
      <c r="H2027" s="7">
        <f>N2027+O2027/60</f>
        <v>2</v>
      </c>
      <c r="I2027" s="7">
        <f>P2027+Q2027/60</f>
        <v>3.3333333333333335</v>
      </c>
      <c r="J2027" s="4">
        <f>IFERROR(VLOOKUP($U2027,TONGHOPVERSION!$A$3:$G$240,6,FALSE),VLOOKUP($B2027,TONGHOPVERSION!$A$3:$G$240,6,FALSE))</f>
        <v>236.34688949060637</v>
      </c>
      <c r="K2027" s="4">
        <f>IFERROR(VLOOKUP($U2027,TONGHOPVERSION!$A$3:$G$240,7,FALSE),VLOOKUP($B2027,TONGHOPVERSION!$A$3:$G$240,7,FALSE))</f>
        <v>201.94443000170284</v>
      </c>
      <c r="L2027" s="2">
        <v>8.3333333333333329E-2</v>
      </c>
      <c r="M2027" s="2">
        <v>0.1388888888888889</v>
      </c>
      <c r="N2027" s="6">
        <f t="shared" si="124"/>
        <v>2</v>
      </c>
      <c r="O2027" s="6">
        <f t="shared" si="125"/>
        <v>0</v>
      </c>
      <c r="P2027" s="6">
        <f t="shared" si="126"/>
        <v>3</v>
      </c>
      <c r="Q2027" s="6">
        <f t="shared" si="127"/>
        <v>20</v>
      </c>
      <c r="R2027">
        <v>203</v>
      </c>
      <c r="S2027">
        <v>604</v>
      </c>
      <c r="T2027" s="4">
        <v>122.61199999999999</v>
      </c>
      <c r="U2027" t="s">
        <v>36</v>
      </c>
      <c r="V2027" t="s">
        <v>36</v>
      </c>
      <c r="W2027" t="s">
        <v>36</v>
      </c>
      <c r="X2027" t="s">
        <v>16</v>
      </c>
      <c r="Y2027" t="s">
        <v>30</v>
      </c>
      <c r="Z2027" t="s">
        <v>37</v>
      </c>
    </row>
    <row r="2028" spans="1:26" x14ac:dyDescent="0.2">
      <c r="A2028" s="1">
        <v>43631</v>
      </c>
      <c r="B2028" t="s">
        <v>265</v>
      </c>
      <c r="C2028" t="s">
        <v>35</v>
      </c>
      <c r="D2028" t="s">
        <v>266</v>
      </c>
      <c r="E2028" t="s">
        <v>431</v>
      </c>
      <c r="F2028" s="3" t="s">
        <v>17</v>
      </c>
      <c r="G2028" s="3">
        <f>WEEKDAY(A2028,2)</f>
        <v>6</v>
      </c>
      <c r="H2028" s="7">
        <f>N2028+O2028/60</f>
        <v>12</v>
      </c>
      <c r="I2028" s="7">
        <f>P2028+Q2028/60</f>
        <v>14.166666666666666</v>
      </c>
      <c r="J2028" s="4">
        <f>IFERROR(VLOOKUP($U2028,TONGHOPVERSION!$A$3:$G$240,6,FALSE),VLOOKUP($B2028,TONGHOPVERSION!$A$3:$G$240,6,FALSE))</f>
        <v>308.7453322478957</v>
      </c>
      <c r="K2028" s="4">
        <f>IFERROR(VLOOKUP($U2028,TONGHOPVERSION!$A$3:$G$240,7,FALSE),VLOOKUP($B2028,TONGHOPVERSION!$A$3:$G$240,7,FALSE))</f>
        <v>330.16909384151558</v>
      </c>
      <c r="L2028" s="2">
        <v>0.5</v>
      </c>
      <c r="M2028" s="2">
        <v>0.59027777777777779</v>
      </c>
      <c r="N2028" s="6">
        <f t="shared" si="124"/>
        <v>12</v>
      </c>
      <c r="O2028" s="6">
        <f t="shared" si="125"/>
        <v>0</v>
      </c>
      <c r="P2028" s="6">
        <f t="shared" si="126"/>
        <v>14</v>
      </c>
      <c r="Q2028" s="6">
        <f t="shared" si="127"/>
        <v>10</v>
      </c>
      <c r="R2028">
        <v>203</v>
      </c>
      <c r="S2028">
        <v>1217</v>
      </c>
      <c r="T2028" s="4">
        <v>247.05099999999999</v>
      </c>
      <c r="U2028" t="s">
        <v>265</v>
      </c>
      <c r="V2028" t="s">
        <v>265</v>
      </c>
      <c r="W2028" t="s">
        <v>125</v>
      </c>
      <c r="X2028" t="s">
        <v>16</v>
      </c>
      <c r="Y2028" t="s">
        <v>30</v>
      </c>
      <c r="Z2028" t="s">
        <v>37</v>
      </c>
    </row>
    <row r="2029" spans="1:26" x14ac:dyDescent="0.2">
      <c r="A2029" s="1">
        <v>43631</v>
      </c>
      <c r="B2029" t="s">
        <v>663</v>
      </c>
      <c r="C2029" t="s">
        <v>66</v>
      </c>
      <c r="D2029" t="s">
        <v>664</v>
      </c>
      <c r="E2029" t="s">
        <v>662</v>
      </c>
      <c r="F2029" s="3" t="s">
        <v>17</v>
      </c>
      <c r="G2029" s="3">
        <f>WEEKDAY(A2029,2)</f>
        <v>6</v>
      </c>
      <c r="H2029" s="7">
        <f>N2029+O2029/60</f>
        <v>8.8333333333333339</v>
      </c>
      <c r="I2029" s="7">
        <f>P2029+Q2029/60</f>
        <v>11.5</v>
      </c>
      <c r="J2029" s="4">
        <f>IFERROR(VLOOKUP($U2029,TONGHOPVERSION!$A$3:$G$240,6,FALSE),VLOOKUP($B2029,TONGHOPVERSION!$A$3:$G$240,6,FALSE))</f>
        <v>386.03917098878026</v>
      </c>
      <c r="K2029" s="4">
        <f>IFERROR(VLOOKUP($U2029,TONGHOPVERSION!$A$3:$G$240,7,FALSE),VLOOKUP($B2029,TONGHOPVERSION!$A$3:$G$240,7,FALSE))</f>
        <v>347.34241221794906</v>
      </c>
      <c r="L2029" s="2">
        <v>0.36805555555555558</v>
      </c>
      <c r="M2029" s="2">
        <v>0.47916666666666669</v>
      </c>
      <c r="N2029" s="6">
        <f t="shared" si="124"/>
        <v>8</v>
      </c>
      <c r="O2029" s="6">
        <f t="shared" si="125"/>
        <v>50</v>
      </c>
      <c r="P2029" s="6">
        <f t="shared" si="126"/>
        <v>11</v>
      </c>
      <c r="Q2029" s="6">
        <f t="shared" si="127"/>
        <v>30</v>
      </c>
      <c r="R2029">
        <v>203</v>
      </c>
      <c r="S2029">
        <v>1740</v>
      </c>
      <c r="T2029" s="4">
        <v>353.22</v>
      </c>
      <c r="U2029" t="s">
        <v>663</v>
      </c>
      <c r="V2029" t="s">
        <v>663</v>
      </c>
      <c r="W2029" t="s">
        <v>21</v>
      </c>
      <c r="X2029" t="s">
        <v>197</v>
      </c>
      <c r="Y2029" t="s">
        <v>23</v>
      </c>
      <c r="Z2029" t="s">
        <v>24</v>
      </c>
    </row>
    <row r="2030" spans="1:26" x14ac:dyDescent="0.2">
      <c r="A2030" s="1">
        <v>43631</v>
      </c>
      <c r="B2030" t="s">
        <v>666</v>
      </c>
      <c r="C2030" t="s">
        <v>664</v>
      </c>
      <c r="D2030" t="s">
        <v>66</v>
      </c>
      <c r="E2030" t="s">
        <v>665</v>
      </c>
      <c r="F2030" s="3" t="s">
        <v>17</v>
      </c>
      <c r="G2030" s="3">
        <f>WEEKDAY(A2030,2)</f>
        <v>6</v>
      </c>
      <c r="H2030" s="7">
        <f>N2030+O2030/60</f>
        <v>12.5</v>
      </c>
      <c r="I2030" s="7">
        <f>P2030+Q2030/60</f>
        <v>15.166666666666666</v>
      </c>
      <c r="J2030" s="4">
        <f>IFERROR(VLOOKUP($U2030,TONGHOPVERSION!$A$3:$G$240,6,FALSE),VLOOKUP($B2030,TONGHOPVERSION!$A$3:$G$240,6,FALSE))</f>
        <v>386.03917098878026</v>
      </c>
      <c r="K2030" s="4">
        <f>IFERROR(VLOOKUP($U2030,TONGHOPVERSION!$A$3:$G$240,7,FALSE),VLOOKUP($B2030,TONGHOPVERSION!$A$3:$G$240,7,FALSE))</f>
        <v>347.34241221794906</v>
      </c>
      <c r="L2030" s="2">
        <v>0.52083333333333337</v>
      </c>
      <c r="M2030" s="2">
        <v>0.63194444444444442</v>
      </c>
      <c r="N2030" s="6">
        <f t="shared" si="124"/>
        <v>12</v>
      </c>
      <c r="O2030" s="6">
        <f t="shared" si="125"/>
        <v>30</v>
      </c>
      <c r="P2030" s="6">
        <f t="shared" si="126"/>
        <v>15</v>
      </c>
      <c r="Q2030" s="6">
        <f t="shared" si="127"/>
        <v>10</v>
      </c>
      <c r="R2030">
        <v>203</v>
      </c>
      <c r="S2030">
        <v>1740</v>
      </c>
      <c r="T2030" s="4">
        <v>353.22</v>
      </c>
      <c r="U2030" t="s">
        <v>663</v>
      </c>
      <c r="V2030" t="s">
        <v>663</v>
      </c>
      <c r="W2030" t="s">
        <v>21</v>
      </c>
      <c r="X2030" t="s">
        <v>197</v>
      </c>
      <c r="Y2030" t="s">
        <v>23</v>
      </c>
      <c r="Z2030" t="s">
        <v>24</v>
      </c>
    </row>
    <row r="2031" spans="1:26" x14ac:dyDescent="0.2">
      <c r="A2031" s="1">
        <v>43631</v>
      </c>
      <c r="B2031" t="s">
        <v>67</v>
      </c>
      <c r="C2031" t="s">
        <v>35</v>
      </c>
      <c r="D2031" t="s">
        <v>66</v>
      </c>
      <c r="E2031" t="s">
        <v>507</v>
      </c>
      <c r="F2031" s="3" t="s">
        <v>17</v>
      </c>
      <c r="G2031" s="3">
        <f>WEEKDAY(A2031,2)</f>
        <v>6</v>
      </c>
      <c r="H2031" s="7">
        <f>N2031+O2031/60</f>
        <v>4.75</v>
      </c>
      <c r="I2031" s="7">
        <f>P2031+Q2031/60</f>
        <v>6.666666666666667</v>
      </c>
      <c r="J2031" s="4">
        <f>IFERROR(VLOOKUP($U2031,TONGHOPVERSION!$A$3:$G$240,6,FALSE),VLOOKUP($B2031,TONGHOPVERSION!$A$3:$G$240,6,FALSE))</f>
        <v>292.75199550278143</v>
      </c>
      <c r="K2031" s="4">
        <f>IFERROR(VLOOKUP($U2031,TONGHOPVERSION!$A$3:$G$240,7,FALSE),VLOOKUP($B2031,TONGHOPVERSION!$A$3:$G$240,7,FALSE))</f>
        <v>283.06606117169179</v>
      </c>
      <c r="L2031" s="2">
        <v>0.19791666666666666</v>
      </c>
      <c r="M2031" s="2">
        <v>0.27777777777777779</v>
      </c>
      <c r="N2031" s="6">
        <f t="shared" si="124"/>
        <v>4</v>
      </c>
      <c r="O2031" s="6">
        <f t="shared" si="125"/>
        <v>45</v>
      </c>
      <c r="P2031" s="6">
        <f t="shared" si="126"/>
        <v>6</v>
      </c>
      <c r="Q2031" s="6">
        <f t="shared" si="127"/>
        <v>40</v>
      </c>
      <c r="R2031">
        <v>203</v>
      </c>
      <c r="S2031">
        <v>1062</v>
      </c>
      <c r="T2031" s="4">
        <v>215.58600000000001</v>
      </c>
      <c r="U2031" t="s">
        <v>67</v>
      </c>
      <c r="V2031" t="s">
        <v>67</v>
      </c>
      <c r="W2031" t="s">
        <v>29</v>
      </c>
      <c r="X2031" t="s">
        <v>16</v>
      </c>
      <c r="Y2031" t="s">
        <v>30</v>
      </c>
      <c r="Z2031" t="s">
        <v>37</v>
      </c>
    </row>
    <row r="2032" spans="1:26" x14ac:dyDescent="0.2">
      <c r="A2032" s="1">
        <v>43631</v>
      </c>
      <c r="B2032" t="s">
        <v>204</v>
      </c>
      <c r="C2032" t="s">
        <v>66</v>
      </c>
      <c r="D2032" t="s">
        <v>34</v>
      </c>
      <c r="E2032" t="s">
        <v>810</v>
      </c>
      <c r="F2032" s="3" t="s">
        <v>17</v>
      </c>
      <c r="G2032" s="3">
        <f>WEEKDAY(A2032,2)</f>
        <v>6</v>
      </c>
      <c r="H2032" s="7">
        <f>N2032+O2032/60</f>
        <v>22.166666666666668</v>
      </c>
      <c r="I2032" s="7">
        <f>P2032+Q2032/60</f>
        <v>23.25</v>
      </c>
      <c r="J2032" s="4">
        <f>IFERROR(VLOOKUP($U2032,TONGHOPVERSION!$A$3:$G$240,6,FALSE),VLOOKUP($B2032,TONGHOPVERSION!$A$3:$G$240,6,FALSE))</f>
        <v>165.72030426323298</v>
      </c>
      <c r="K2032" s="4">
        <f>IFERROR(VLOOKUP($U2032,TONGHOPVERSION!$A$3:$G$240,7,FALSE),VLOOKUP($B2032,TONGHOPVERSION!$A$3:$G$240,7,FALSE))</f>
        <v>162.66584538032191</v>
      </c>
      <c r="L2032" s="2">
        <v>0.92361111111111116</v>
      </c>
      <c r="M2032" s="2">
        <v>0.96875</v>
      </c>
      <c r="N2032" s="6">
        <f t="shared" si="124"/>
        <v>22</v>
      </c>
      <c r="O2032" s="6">
        <f t="shared" si="125"/>
        <v>10</v>
      </c>
      <c r="P2032" s="6">
        <f t="shared" si="126"/>
        <v>23</v>
      </c>
      <c r="Q2032" s="6">
        <f t="shared" si="127"/>
        <v>15</v>
      </c>
      <c r="R2032">
        <v>203</v>
      </c>
      <c r="S2032">
        <v>462</v>
      </c>
      <c r="T2032" s="4">
        <v>93.786000000000001</v>
      </c>
      <c r="U2032" t="s">
        <v>187</v>
      </c>
      <c r="V2032" t="s">
        <v>187</v>
      </c>
      <c r="W2032" t="s">
        <v>29</v>
      </c>
      <c r="X2032" t="s">
        <v>16</v>
      </c>
      <c r="Y2032" t="s">
        <v>30</v>
      </c>
      <c r="Z2032" t="s">
        <v>31</v>
      </c>
    </row>
    <row r="2033" spans="1:26" x14ac:dyDescent="0.2">
      <c r="A2033" s="1">
        <v>43631</v>
      </c>
      <c r="B2033" t="s">
        <v>183</v>
      </c>
      <c r="C2033" t="s">
        <v>66</v>
      </c>
      <c r="D2033" t="s">
        <v>27</v>
      </c>
      <c r="E2033" t="s">
        <v>242</v>
      </c>
      <c r="F2033" s="3" t="s">
        <v>17</v>
      </c>
      <c r="G2033" s="3">
        <f>WEEKDAY(A2033,2)</f>
        <v>6</v>
      </c>
      <c r="H2033" s="7">
        <f>N2033+O2033/60</f>
        <v>0</v>
      </c>
      <c r="I2033" s="7">
        <f>P2033+Q2033/60</f>
        <v>1.0833333333333333</v>
      </c>
      <c r="J2033" s="4">
        <f>IFERROR(VLOOKUP($U2033,TONGHOPVERSION!$A$3:$G$240,6,FALSE),VLOOKUP($B2033,TONGHOPVERSION!$A$3:$G$240,6,FALSE))</f>
        <v>184.25871592968858</v>
      </c>
      <c r="K2033" s="4">
        <f>IFERROR(VLOOKUP($U2033,TONGHOPVERSION!$A$3:$G$240,7,FALSE),VLOOKUP($B2033,TONGHOPVERSION!$A$3:$G$240,7,FALSE))</f>
        <v>154.07262794368225</v>
      </c>
      <c r="L2033" s="2">
        <v>0</v>
      </c>
      <c r="M2033" s="2">
        <v>4.5138888888888888E-2</v>
      </c>
      <c r="N2033" s="6">
        <f t="shared" si="124"/>
        <v>0</v>
      </c>
      <c r="O2033" s="6">
        <f t="shared" si="125"/>
        <v>0</v>
      </c>
      <c r="P2033" s="6">
        <f t="shared" si="126"/>
        <v>1</v>
      </c>
      <c r="Q2033" s="6">
        <f t="shared" si="127"/>
        <v>5</v>
      </c>
      <c r="R2033">
        <v>203</v>
      </c>
      <c r="S2033">
        <v>309</v>
      </c>
      <c r="T2033" s="4">
        <v>62.726999999999997</v>
      </c>
      <c r="U2033" t="s">
        <v>184</v>
      </c>
      <c r="V2033" t="s">
        <v>184</v>
      </c>
      <c r="W2033" t="s">
        <v>29</v>
      </c>
      <c r="X2033" t="s">
        <v>16</v>
      </c>
      <c r="Y2033" t="s">
        <v>30</v>
      </c>
      <c r="Z2033" t="s">
        <v>37</v>
      </c>
    </row>
    <row r="2034" spans="1:26" x14ac:dyDescent="0.2">
      <c r="A2034" s="1">
        <v>43631</v>
      </c>
      <c r="B2034" t="s">
        <v>92</v>
      </c>
      <c r="C2034" t="s">
        <v>35</v>
      </c>
      <c r="D2034" t="s">
        <v>27</v>
      </c>
      <c r="E2034" t="s">
        <v>690</v>
      </c>
      <c r="F2034" s="3" t="s">
        <v>17</v>
      </c>
      <c r="G2034" s="3">
        <f>WEEKDAY(A2034,2)</f>
        <v>6</v>
      </c>
      <c r="H2034" s="7">
        <f>N2034+O2034/60</f>
        <v>12.833333333333334</v>
      </c>
      <c r="I2034" s="7">
        <f>P2034+Q2034/60</f>
        <v>15.083333333333334</v>
      </c>
      <c r="J2034" s="4">
        <f>IFERROR(VLOOKUP($U2034,TONGHOPVERSION!$A$3:$G$240,6,FALSE),VLOOKUP($B2034,TONGHOPVERSION!$A$3:$G$240,6,FALSE))</f>
        <v>381.62004815649715</v>
      </c>
      <c r="K2034" s="4">
        <f>IFERROR(VLOOKUP($U2034,TONGHOPVERSION!$A$3:$G$240,7,FALSE),VLOOKUP($B2034,TONGHOPVERSION!$A$3:$G$240,7,FALSE))</f>
        <v>329.70071085785668</v>
      </c>
      <c r="L2034" s="2">
        <v>0.53472222222222221</v>
      </c>
      <c r="M2034" s="2">
        <v>0.62847222222222221</v>
      </c>
      <c r="N2034" s="6">
        <f t="shared" si="124"/>
        <v>12</v>
      </c>
      <c r="O2034" s="6">
        <f t="shared" si="125"/>
        <v>50</v>
      </c>
      <c r="P2034" s="6">
        <f t="shared" si="126"/>
        <v>15</v>
      </c>
      <c r="Q2034" s="6">
        <f t="shared" si="127"/>
        <v>5</v>
      </c>
      <c r="R2034">
        <v>203</v>
      </c>
      <c r="S2034">
        <v>1133</v>
      </c>
      <c r="T2034" s="4">
        <v>229.999</v>
      </c>
      <c r="U2034" t="s">
        <v>92</v>
      </c>
      <c r="V2034" t="s">
        <v>92</v>
      </c>
      <c r="W2034" t="s">
        <v>92</v>
      </c>
      <c r="X2034" t="s">
        <v>16</v>
      </c>
      <c r="Y2034" t="s">
        <v>30</v>
      </c>
      <c r="Z2034" t="s">
        <v>37</v>
      </c>
    </row>
    <row r="2035" spans="1:26" x14ac:dyDescent="0.2">
      <c r="A2035" s="1">
        <v>43631</v>
      </c>
      <c r="B2035" t="s">
        <v>94</v>
      </c>
      <c r="C2035" t="s">
        <v>27</v>
      </c>
      <c r="D2035" t="s">
        <v>35</v>
      </c>
      <c r="E2035" t="s">
        <v>336</v>
      </c>
      <c r="F2035" s="3" t="s">
        <v>17</v>
      </c>
      <c r="G2035" s="3">
        <f>WEEKDAY(A2035,2)</f>
        <v>6</v>
      </c>
      <c r="H2035" s="7">
        <f>N2035+O2035/60</f>
        <v>10</v>
      </c>
      <c r="I2035" s="7">
        <f>P2035+Q2035/60</f>
        <v>12.083333333333334</v>
      </c>
      <c r="J2035" s="4">
        <f>IFERROR(VLOOKUP($U2035,TONGHOPVERSION!$A$3:$G$240,6,FALSE),VLOOKUP($B2035,TONGHOPVERSION!$A$3:$G$240,6,FALSE))</f>
        <v>381.62004815649715</v>
      </c>
      <c r="K2035" s="4">
        <f>IFERROR(VLOOKUP($U2035,TONGHOPVERSION!$A$3:$G$240,7,FALSE),VLOOKUP($B2035,TONGHOPVERSION!$A$3:$G$240,7,FALSE))</f>
        <v>329.70071085785668</v>
      </c>
      <c r="L2035" s="2">
        <v>0.41666666666666669</v>
      </c>
      <c r="M2035" s="2">
        <v>0.50347222222222221</v>
      </c>
      <c r="N2035" s="6">
        <f t="shared" si="124"/>
        <v>10</v>
      </c>
      <c r="O2035" s="6">
        <f t="shared" si="125"/>
        <v>0</v>
      </c>
      <c r="P2035" s="6">
        <f t="shared" si="126"/>
        <v>12</v>
      </c>
      <c r="Q2035" s="6">
        <f t="shared" si="127"/>
        <v>5</v>
      </c>
      <c r="R2035">
        <v>203</v>
      </c>
      <c r="S2035">
        <v>1133</v>
      </c>
      <c r="T2035" s="4">
        <v>229.999</v>
      </c>
      <c r="U2035" t="s">
        <v>92</v>
      </c>
      <c r="V2035" t="s">
        <v>92</v>
      </c>
      <c r="W2035" t="s">
        <v>92</v>
      </c>
      <c r="X2035" t="s">
        <v>16</v>
      </c>
      <c r="Y2035" t="s">
        <v>30</v>
      </c>
      <c r="Z2035" t="s">
        <v>37</v>
      </c>
    </row>
    <row r="2036" spans="1:26" x14ac:dyDescent="0.2">
      <c r="A2036" s="1">
        <v>43631</v>
      </c>
      <c r="B2036" t="s">
        <v>94</v>
      </c>
      <c r="C2036" t="s">
        <v>27</v>
      </c>
      <c r="D2036" t="s">
        <v>35</v>
      </c>
      <c r="E2036" t="s">
        <v>483</v>
      </c>
      <c r="F2036" s="3" t="s">
        <v>17</v>
      </c>
      <c r="G2036" s="3">
        <f>WEEKDAY(A2036,2)</f>
        <v>6</v>
      </c>
      <c r="H2036" s="7">
        <f>N2036+O2036/60</f>
        <v>23</v>
      </c>
      <c r="I2036" s="7">
        <f>P2036+Q2036/60</f>
        <v>1.0833333333333333</v>
      </c>
      <c r="J2036" s="4">
        <f>IFERROR(VLOOKUP($U2036,TONGHOPVERSION!$A$3:$G$240,6,FALSE),VLOOKUP($B2036,TONGHOPVERSION!$A$3:$G$240,6,FALSE))</f>
        <v>381.62004815649715</v>
      </c>
      <c r="K2036" s="4">
        <f>IFERROR(VLOOKUP($U2036,TONGHOPVERSION!$A$3:$G$240,7,FALSE),VLOOKUP($B2036,TONGHOPVERSION!$A$3:$G$240,7,FALSE))</f>
        <v>329.70071085785668</v>
      </c>
      <c r="L2036" s="2">
        <v>0.95833333333333337</v>
      </c>
      <c r="M2036" s="2">
        <v>4.5138888888888888E-2</v>
      </c>
      <c r="N2036" s="6">
        <f t="shared" si="124"/>
        <v>23</v>
      </c>
      <c r="O2036" s="6">
        <f t="shared" si="125"/>
        <v>0</v>
      </c>
      <c r="P2036" s="6">
        <f t="shared" si="126"/>
        <v>1</v>
      </c>
      <c r="Q2036" s="6">
        <f t="shared" si="127"/>
        <v>5</v>
      </c>
      <c r="R2036">
        <v>203</v>
      </c>
      <c r="S2036">
        <v>1133</v>
      </c>
      <c r="T2036" s="4">
        <v>229.999</v>
      </c>
      <c r="U2036" t="s">
        <v>92</v>
      </c>
      <c r="V2036" t="s">
        <v>92</v>
      </c>
      <c r="W2036" t="s">
        <v>92</v>
      </c>
      <c r="X2036" t="s">
        <v>16</v>
      </c>
      <c r="Y2036" t="s">
        <v>30</v>
      </c>
      <c r="Z2036" t="s">
        <v>37</v>
      </c>
    </row>
    <row r="2037" spans="1:26" x14ac:dyDescent="0.2">
      <c r="A2037" s="1">
        <v>43631</v>
      </c>
      <c r="B2037" t="s">
        <v>65</v>
      </c>
      <c r="C2037" t="s">
        <v>66</v>
      </c>
      <c r="D2037" t="s">
        <v>35</v>
      </c>
      <c r="E2037" t="s">
        <v>731</v>
      </c>
      <c r="F2037" s="3" t="s">
        <v>17</v>
      </c>
      <c r="G2037" s="3">
        <f>WEEKDAY(A2037,2)</f>
        <v>6</v>
      </c>
      <c r="H2037" s="7">
        <f>N2037+O2037/60</f>
        <v>3.0833333333333335</v>
      </c>
      <c r="I2037" s="7">
        <f>P2037+Q2037/60</f>
        <v>5</v>
      </c>
      <c r="J2037" s="4">
        <f>IFERROR(VLOOKUP($U2037,TONGHOPVERSION!$A$3:$G$240,6,FALSE),VLOOKUP($B2037,TONGHOPVERSION!$A$3:$G$240,6,FALSE))</f>
        <v>292.75199550278143</v>
      </c>
      <c r="K2037" s="4">
        <f>IFERROR(VLOOKUP($U2037,TONGHOPVERSION!$A$3:$G$240,7,FALSE),VLOOKUP($B2037,TONGHOPVERSION!$A$3:$G$240,7,FALSE))</f>
        <v>283.06606117169179</v>
      </c>
      <c r="L2037" s="2">
        <v>0.12847222222222224</v>
      </c>
      <c r="M2037" s="2">
        <v>0.20833333333333334</v>
      </c>
      <c r="N2037" s="6">
        <f t="shared" si="124"/>
        <v>3</v>
      </c>
      <c r="O2037" s="6">
        <f t="shared" si="125"/>
        <v>5</v>
      </c>
      <c r="P2037" s="6">
        <f t="shared" si="126"/>
        <v>5</v>
      </c>
      <c r="Q2037" s="6">
        <f t="shared" si="127"/>
        <v>0</v>
      </c>
      <c r="R2037">
        <v>203</v>
      </c>
      <c r="S2037">
        <v>1062</v>
      </c>
      <c r="T2037" s="4">
        <v>215.58600000000001</v>
      </c>
      <c r="U2037" t="s">
        <v>67</v>
      </c>
      <c r="V2037" t="s">
        <v>67</v>
      </c>
      <c r="W2037" t="s">
        <v>29</v>
      </c>
      <c r="X2037" t="s">
        <v>16</v>
      </c>
      <c r="Y2037" t="s">
        <v>30</v>
      </c>
      <c r="Z2037" t="s">
        <v>37</v>
      </c>
    </row>
    <row r="2038" spans="1:26" x14ac:dyDescent="0.2">
      <c r="A2038" s="1">
        <v>43631</v>
      </c>
      <c r="B2038" t="s">
        <v>252</v>
      </c>
      <c r="C2038" t="s">
        <v>168</v>
      </c>
      <c r="D2038" t="s">
        <v>35</v>
      </c>
      <c r="E2038" t="s">
        <v>259</v>
      </c>
      <c r="F2038" s="3" t="s">
        <v>17</v>
      </c>
      <c r="G2038" s="3">
        <f>WEEKDAY(A2038,2)</f>
        <v>6</v>
      </c>
      <c r="H2038" s="7">
        <f>N2038+O2038/60</f>
        <v>8.9166666666666661</v>
      </c>
      <c r="I2038" s="7">
        <f>P2038+Q2038/60</f>
        <v>10.916666666666666</v>
      </c>
      <c r="J2038" s="4">
        <f>IFERROR(VLOOKUP($U2038,TONGHOPVERSION!$A$3:$G$240,6,FALSE),VLOOKUP($B2038,TONGHOPVERSION!$A$3:$G$240,6,FALSE))</f>
        <v>343.25439636723399</v>
      </c>
      <c r="K2038" s="4">
        <f>IFERROR(VLOOKUP($U2038,TONGHOPVERSION!$A$3:$G$240,7,FALSE),VLOOKUP($B2038,TONGHOPVERSION!$A$3:$G$240,7,FALSE))</f>
        <v>347.63650227556832</v>
      </c>
      <c r="L2038" s="2">
        <v>0.37152777777777773</v>
      </c>
      <c r="M2038" s="2">
        <v>0.4548611111111111</v>
      </c>
      <c r="N2038" s="6">
        <f t="shared" si="124"/>
        <v>8</v>
      </c>
      <c r="O2038" s="6">
        <f t="shared" si="125"/>
        <v>55</v>
      </c>
      <c r="P2038" s="6">
        <f t="shared" si="126"/>
        <v>10</v>
      </c>
      <c r="Q2038" s="6">
        <f t="shared" si="127"/>
        <v>55</v>
      </c>
      <c r="R2038">
        <v>203</v>
      </c>
      <c r="S2038">
        <v>967</v>
      </c>
      <c r="T2038" s="4">
        <v>196.30099999999999</v>
      </c>
      <c r="U2038" t="s">
        <v>253</v>
      </c>
      <c r="V2038" t="s">
        <v>253</v>
      </c>
      <c r="W2038" t="s">
        <v>45</v>
      </c>
      <c r="X2038" t="s">
        <v>170</v>
      </c>
      <c r="Y2038" t="s">
        <v>23</v>
      </c>
      <c r="Z2038" t="s">
        <v>37</v>
      </c>
    </row>
    <row r="2039" spans="1:26" x14ac:dyDescent="0.2">
      <c r="A2039" s="1">
        <v>43631</v>
      </c>
      <c r="B2039" t="s">
        <v>33</v>
      </c>
      <c r="C2039" t="s">
        <v>34</v>
      </c>
      <c r="D2039" t="s">
        <v>35</v>
      </c>
      <c r="E2039" t="s">
        <v>478</v>
      </c>
      <c r="F2039" s="3" t="s">
        <v>17</v>
      </c>
      <c r="G2039" s="3">
        <f>WEEKDAY(A2039,2)</f>
        <v>6</v>
      </c>
      <c r="H2039" s="7">
        <f>N2039+O2039/60</f>
        <v>13.833333333333334</v>
      </c>
      <c r="I2039" s="7">
        <f>P2039+Q2039/60</f>
        <v>15.25</v>
      </c>
      <c r="J2039" s="4">
        <f>IFERROR(VLOOKUP($U2039,TONGHOPVERSION!$A$3:$G$240,6,FALSE),VLOOKUP($B2039,TONGHOPVERSION!$A$3:$G$240,6,FALSE))</f>
        <v>236.34688949060637</v>
      </c>
      <c r="K2039" s="4">
        <f>IFERROR(VLOOKUP($U2039,TONGHOPVERSION!$A$3:$G$240,7,FALSE),VLOOKUP($B2039,TONGHOPVERSION!$A$3:$G$240,7,FALSE))</f>
        <v>201.94443000170284</v>
      </c>
      <c r="L2039" s="2">
        <v>0.57638888888888895</v>
      </c>
      <c r="M2039" s="2">
        <v>0.63541666666666663</v>
      </c>
      <c r="N2039" s="6">
        <f t="shared" si="124"/>
        <v>13</v>
      </c>
      <c r="O2039" s="6">
        <f t="shared" si="125"/>
        <v>50</v>
      </c>
      <c r="P2039" s="6">
        <f t="shared" si="126"/>
        <v>15</v>
      </c>
      <c r="Q2039" s="6">
        <f t="shared" si="127"/>
        <v>15</v>
      </c>
      <c r="R2039">
        <v>203</v>
      </c>
      <c r="S2039">
        <v>604</v>
      </c>
      <c r="T2039" s="4">
        <v>122.61199999999999</v>
      </c>
      <c r="U2039" t="s">
        <v>36</v>
      </c>
      <c r="V2039" t="s">
        <v>36</v>
      </c>
      <c r="W2039" t="s">
        <v>36</v>
      </c>
      <c r="X2039" t="s">
        <v>16</v>
      </c>
      <c r="Y2039" t="s">
        <v>30</v>
      </c>
      <c r="Z2039" t="s">
        <v>37</v>
      </c>
    </row>
    <row r="2040" spans="1:26" x14ac:dyDescent="0.2">
      <c r="A2040" s="1">
        <v>43631</v>
      </c>
      <c r="B2040" t="s">
        <v>253</v>
      </c>
      <c r="C2040" t="s">
        <v>35</v>
      </c>
      <c r="D2040" t="s">
        <v>168</v>
      </c>
      <c r="E2040" t="s">
        <v>263</v>
      </c>
      <c r="F2040" s="3" t="s">
        <v>17</v>
      </c>
      <c r="G2040" s="3">
        <f>WEEKDAY(A2040,2)</f>
        <v>6</v>
      </c>
      <c r="H2040" s="7">
        <f>N2040+O2040/60</f>
        <v>5.75</v>
      </c>
      <c r="I2040" s="7">
        <f>P2040+Q2040/60</f>
        <v>7.75</v>
      </c>
      <c r="J2040" s="4">
        <f>IFERROR(VLOOKUP($U2040,TONGHOPVERSION!$A$3:$G$240,6,FALSE),VLOOKUP($B2040,TONGHOPVERSION!$A$3:$G$240,6,FALSE))</f>
        <v>343.25439636723399</v>
      </c>
      <c r="K2040" s="4">
        <f>IFERROR(VLOOKUP($U2040,TONGHOPVERSION!$A$3:$G$240,7,FALSE),VLOOKUP($B2040,TONGHOPVERSION!$A$3:$G$240,7,FALSE))</f>
        <v>347.63650227556832</v>
      </c>
      <c r="L2040" s="2">
        <v>0.23958333333333334</v>
      </c>
      <c r="M2040" s="2">
        <v>0.32291666666666669</v>
      </c>
      <c r="N2040" s="6">
        <f t="shared" si="124"/>
        <v>5</v>
      </c>
      <c r="O2040" s="6">
        <f t="shared" si="125"/>
        <v>45</v>
      </c>
      <c r="P2040" s="6">
        <f t="shared" si="126"/>
        <v>7</v>
      </c>
      <c r="Q2040" s="6">
        <f t="shared" si="127"/>
        <v>45</v>
      </c>
      <c r="R2040">
        <v>203</v>
      </c>
      <c r="S2040">
        <v>967</v>
      </c>
      <c r="T2040" s="4">
        <v>196.30099999999999</v>
      </c>
      <c r="U2040" t="s">
        <v>253</v>
      </c>
      <c r="V2040" t="s">
        <v>253</v>
      </c>
      <c r="W2040" t="s">
        <v>45</v>
      </c>
      <c r="X2040" t="s">
        <v>170</v>
      </c>
      <c r="Y2040" t="s">
        <v>23</v>
      </c>
      <c r="Z2040" t="s">
        <v>37</v>
      </c>
    </row>
    <row r="2041" spans="1:26" x14ac:dyDescent="0.2">
      <c r="A2041" s="1">
        <v>43631</v>
      </c>
      <c r="B2041" t="s">
        <v>36</v>
      </c>
      <c r="C2041" t="s">
        <v>35</v>
      </c>
      <c r="D2041" t="s">
        <v>34</v>
      </c>
      <c r="E2041" t="s">
        <v>479</v>
      </c>
      <c r="F2041" s="3" t="s">
        <v>17</v>
      </c>
      <c r="G2041" s="3">
        <f>WEEKDAY(A2041,2)</f>
        <v>6</v>
      </c>
      <c r="H2041" s="7">
        <f>N2041+O2041/60</f>
        <v>11.833333333333334</v>
      </c>
      <c r="I2041" s="7">
        <f>P2041+Q2041/60</f>
        <v>13.166666666666666</v>
      </c>
      <c r="J2041" s="4">
        <f>IFERROR(VLOOKUP($U2041,TONGHOPVERSION!$A$3:$G$240,6,FALSE),VLOOKUP($B2041,TONGHOPVERSION!$A$3:$G$240,6,FALSE))</f>
        <v>236.34688949060637</v>
      </c>
      <c r="K2041" s="4">
        <f>IFERROR(VLOOKUP($U2041,TONGHOPVERSION!$A$3:$G$240,7,FALSE),VLOOKUP($B2041,TONGHOPVERSION!$A$3:$G$240,7,FALSE))</f>
        <v>201.94443000170284</v>
      </c>
      <c r="L2041" s="2">
        <v>0.49305555555555558</v>
      </c>
      <c r="M2041" s="2">
        <v>0.54861111111111105</v>
      </c>
      <c r="N2041" s="6">
        <f t="shared" si="124"/>
        <v>11</v>
      </c>
      <c r="O2041" s="6">
        <f t="shared" si="125"/>
        <v>50</v>
      </c>
      <c r="P2041" s="6">
        <f t="shared" si="126"/>
        <v>13</v>
      </c>
      <c r="Q2041" s="6">
        <f t="shared" si="127"/>
        <v>10</v>
      </c>
      <c r="R2041">
        <v>203</v>
      </c>
      <c r="S2041">
        <v>604</v>
      </c>
      <c r="T2041" s="4">
        <v>122.61199999999999</v>
      </c>
      <c r="U2041" t="s">
        <v>36</v>
      </c>
      <c r="V2041" t="s">
        <v>36</v>
      </c>
      <c r="W2041" t="s">
        <v>36</v>
      </c>
      <c r="X2041" t="s">
        <v>16</v>
      </c>
      <c r="Y2041" t="s">
        <v>30</v>
      </c>
      <c r="Z2041" t="s">
        <v>37</v>
      </c>
    </row>
    <row r="2042" spans="1:26" x14ac:dyDescent="0.2">
      <c r="A2042" s="1">
        <v>43631</v>
      </c>
      <c r="B2042" t="s">
        <v>106</v>
      </c>
      <c r="C2042" t="s">
        <v>35</v>
      </c>
      <c r="D2042" t="s">
        <v>107</v>
      </c>
      <c r="E2042" t="s">
        <v>105</v>
      </c>
      <c r="F2042" s="3" t="s">
        <v>17</v>
      </c>
      <c r="G2042" s="3">
        <f>WEEKDAY(A2042,2)</f>
        <v>6</v>
      </c>
      <c r="H2042" s="7">
        <f>N2042+O2042/60</f>
        <v>23.75</v>
      </c>
      <c r="I2042" s="7">
        <f>P2042+Q2042/60</f>
        <v>1.25</v>
      </c>
      <c r="J2042" s="4">
        <f>IFERROR(VLOOKUP($U2042,TONGHOPVERSION!$A$3:$G$240,6,FALSE),VLOOKUP($B2042,TONGHOPVERSION!$A$3:$G$240,6,FALSE))</f>
        <v>144.22284421048835</v>
      </c>
      <c r="K2042" s="4">
        <f>IFERROR(VLOOKUP($U2042,TONGHOPVERSION!$A$3:$G$240,7,FALSE),VLOOKUP($B2042,TONGHOPVERSION!$A$3:$G$240,7,FALSE))</f>
        <v>208.66190231342807</v>
      </c>
      <c r="L2042" s="2">
        <v>0.98958333333333337</v>
      </c>
      <c r="M2042" s="2">
        <v>5.2083333333333336E-2</v>
      </c>
      <c r="N2042" s="6">
        <f t="shared" si="124"/>
        <v>23</v>
      </c>
      <c r="O2042" s="6">
        <f t="shared" si="125"/>
        <v>45</v>
      </c>
      <c r="P2042" s="6">
        <f t="shared" si="126"/>
        <v>1</v>
      </c>
      <c r="Q2042" s="6">
        <f t="shared" si="127"/>
        <v>15</v>
      </c>
      <c r="R2042">
        <v>203</v>
      </c>
      <c r="S2042">
        <v>689</v>
      </c>
      <c r="T2042" s="4">
        <v>139.86699999999999</v>
      </c>
      <c r="U2042" t="s">
        <v>106</v>
      </c>
      <c r="V2042" t="s">
        <v>106</v>
      </c>
      <c r="W2042" t="s">
        <v>41</v>
      </c>
      <c r="X2042" t="s">
        <v>16</v>
      </c>
      <c r="Y2042" t="s">
        <v>30</v>
      </c>
      <c r="Z2042" t="s">
        <v>37</v>
      </c>
    </row>
    <row r="2043" spans="1:26" x14ac:dyDescent="0.2">
      <c r="A2043" s="1">
        <v>43631</v>
      </c>
      <c r="B2043" t="s">
        <v>676</v>
      </c>
      <c r="C2043" t="s">
        <v>66</v>
      </c>
      <c r="D2043" t="s">
        <v>677</v>
      </c>
      <c r="E2043" t="s">
        <v>675</v>
      </c>
      <c r="F2043" s="3" t="s">
        <v>17</v>
      </c>
      <c r="G2043" s="3">
        <f>WEEKDAY(A2043,2)</f>
        <v>6</v>
      </c>
      <c r="H2043" s="7">
        <f>N2043+O2043/60</f>
        <v>7.583333333333333</v>
      </c>
      <c r="I2043" s="7">
        <f>P2043+Q2043/60</f>
        <v>12.166666666666666</v>
      </c>
      <c r="J2043" s="4">
        <f>IFERROR(VLOOKUP($U2043,TONGHOPVERSION!$A$3:$G$240,6,FALSE),VLOOKUP($B2043,TONGHOPVERSION!$A$3:$G$240,6,FALSE))</f>
        <v>621.10028722441427</v>
      </c>
      <c r="K2043" s="4">
        <f>IFERROR(VLOOKUP($U2043,TONGHOPVERSION!$A$3:$G$240,7,FALSE),VLOOKUP($B2043,TONGHOPVERSION!$A$3:$G$240,7,FALSE))</f>
        <v>546.38473856509631</v>
      </c>
      <c r="L2043" s="2">
        <v>0.31597222222222221</v>
      </c>
      <c r="M2043" s="2">
        <v>0.50694444444444442</v>
      </c>
      <c r="N2043" s="6">
        <f t="shared" si="124"/>
        <v>7</v>
      </c>
      <c r="O2043" s="6">
        <f t="shared" si="125"/>
        <v>35</v>
      </c>
      <c r="P2043" s="6">
        <f t="shared" si="126"/>
        <v>12</v>
      </c>
      <c r="Q2043" s="6">
        <f t="shared" si="127"/>
        <v>10</v>
      </c>
      <c r="R2043">
        <v>203</v>
      </c>
      <c r="S2043">
        <v>3111</v>
      </c>
      <c r="T2043" s="4">
        <v>631.53300000000002</v>
      </c>
      <c r="U2043" t="s">
        <v>676</v>
      </c>
      <c r="V2043" t="s">
        <v>676</v>
      </c>
      <c r="W2043" t="s">
        <v>21</v>
      </c>
      <c r="X2043" t="s">
        <v>197</v>
      </c>
      <c r="Y2043" t="s">
        <v>23</v>
      </c>
      <c r="Z2043" t="s">
        <v>24</v>
      </c>
    </row>
    <row r="2044" spans="1:26" x14ac:dyDescent="0.2">
      <c r="A2044" s="1">
        <v>43631</v>
      </c>
      <c r="B2044" t="s">
        <v>679</v>
      </c>
      <c r="C2044" t="s">
        <v>677</v>
      </c>
      <c r="D2044" t="s">
        <v>66</v>
      </c>
      <c r="E2044" t="s">
        <v>678</v>
      </c>
      <c r="F2044" s="3" t="s">
        <v>17</v>
      </c>
      <c r="G2044" s="3">
        <f>WEEKDAY(A2044,2)</f>
        <v>6</v>
      </c>
      <c r="H2044" s="7">
        <f>N2044+O2044/60</f>
        <v>13.333333333333334</v>
      </c>
      <c r="I2044" s="7">
        <f>P2044+Q2044/60</f>
        <v>18</v>
      </c>
      <c r="J2044" s="4">
        <f>IFERROR(VLOOKUP($U2044,TONGHOPVERSION!$A$3:$G$240,6,FALSE),VLOOKUP($B2044,TONGHOPVERSION!$A$3:$G$240,6,FALSE))</f>
        <v>621.10028722441427</v>
      </c>
      <c r="K2044" s="4">
        <f>IFERROR(VLOOKUP($U2044,TONGHOPVERSION!$A$3:$G$240,7,FALSE),VLOOKUP($B2044,TONGHOPVERSION!$A$3:$G$240,7,FALSE))</f>
        <v>546.38473856509631</v>
      </c>
      <c r="L2044" s="2">
        <v>0.55555555555555558</v>
      </c>
      <c r="M2044" s="2">
        <v>0.75</v>
      </c>
      <c r="N2044" s="6">
        <f t="shared" si="124"/>
        <v>13</v>
      </c>
      <c r="O2044" s="6">
        <f t="shared" si="125"/>
        <v>20</v>
      </c>
      <c r="P2044" s="6">
        <f t="shared" si="126"/>
        <v>18</v>
      </c>
      <c r="Q2044" s="6">
        <f t="shared" si="127"/>
        <v>0</v>
      </c>
      <c r="R2044">
        <v>203</v>
      </c>
      <c r="S2044">
        <v>3111</v>
      </c>
      <c r="T2044" s="4">
        <v>631.53300000000002</v>
      </c>
      <c r="U2044" t="s">
        <v>676</v>
      </c>
      <c r="V2044" t="s">
        <v>676</v>
      </c>
      <c r="W2044" t="s">
        <v>21</v>
      </c>
      <c r="X2044" t="s">
        <v>197</v>
      </c>
      <c r="Y2044" t="s">
        <v>23</v>
      </c>
      <c r="Z2044" t="s">
        <v>24</v>
      </c>
    </row>
    <row r="2045" spans="1:26" x14ac:dyDescent="0.2">
      <c r="A2045" s="1">
        <v>43631</v>
      </c>
      <c r="B2045" t="s">
        <v>39</v>
      </c>
      <c r="C2045" t="s">
        <v>35</v>
      </c>
      <c r="D2045" t="s">
        <v>40</v>
      </c>
      <c r="E2045" t="s">
        <v>38</v>
      </c>
      <c r="F2045" s="3" t="s">
        <v>17</v>
      </c>
      <c r="G2045" s="3">
        <f>WEEKDAY(A2045,2)</f>
        <v>6</v>
      </c>
      <c r="H2045" s="7">
        <f>N2045+O2045/60</f>
        <v>23</v>
      </c>
      <c r="I2045" s="7">
        <f>P2045+Q2045/60</f>
        <v>0.16666666666666666</v>
      </c>
      <c r="J2045" s="4">
        <f>IFERROR(VLOOKUP($U2045,TONGHOPVERSION!$A$3:$G$240,6,FALSE),VLOOKUP($B2045,TONGHOPVERSION!$A$3:$G$240,6,FALSE))</f>
        <v>150.8755916056586</v>
      </c>
      <c r="K2045" s="4">
        <f>IFERROR(VLOOKUP($U2045,TONGHOPVERSION!$A$3:$G$240,7,FALSE),VLOOKUP($B2045,TONGHOPVERSION!$A$3:$G$240,7,FALSE))</f>
        <v>147.53581749835828</v>
      </c>
      <c r="L2045" s="2">
        <v>0.95833333333333337</v>
      </c>
      <c r="M2045" s="2">
        <v>6.9444444444444441E-3</v>
      </c>
      <c r="N2045" s="6">
        <f t="shared" si="124"/>
        <v>23</v>
      </c>
      <c r="O2045" s="6">
        <f t="shared" si="125"/>
        <v>0</v>
      </c>
      <c r="P2045" s="6">
        <f t="shared" si="126"/>
        <v>0</v>
      </c>
      <c r="Q2045" s="6">
        <f t="shared" si="127"/>
        <v>10</v>
      </c>
      <c r="R2045">
        <v>203</v>
      </c>
      <c r="S2045">
        <v>396</v>
      </c>
      <c r="T2045" s="4">
        <v>80.388000000000005</v>
      </c>
      <c r="U2045" t="s">
        <v>39</v>
      </c>
      <c r="V2045" t="s">
        <v>39</v>
      </c>
      <c r="W2045" t="s">
        <v>41</v>
      </c>
      <c r="X2045" t="s">
        <v>16</v>
      </c>
      <c r="Y2045" t="s">
        <v>30</v>
      </c>
      <c r="Z2045" t="s">
        <v>37</v>
      </c>
    </row>
    <row r="2046" spans="1:26" x14ac:dyDescent="0.2">
      <c r="A2046" s="1">
        <v>43631</v>
      </c>
      <c r="B2046" t="s">
        <v>128</v>
      </c>
      <c r="C2046" t="s">
        <v>34</v>
      </c>
      <c r="D2046" t="s">
        <v>27</v>
      </c>
      <c r="E2046" t="s">
        <v>689</v>
      </c>
      <c r="F2046" s="3" t="s">
        <v>17</v>
      </c>
      <c r="G2046" s="3">
        <f>WEEKDAY(A2046,2)</f>
        <v>6</v>
      </c>
      <c r="H2046" s="7">
        <f>N2046+O2046/60</f>
        <v>3.5</v>
      </c>
      <c r="I2046" s="7">
        <f>P2046+Q2046/60</f>
        <v>5</v>
      </c>
      <c r="J2046" s="4">
        <f>IFERROR(VLOOKUP($U2046,TONGHOPVERSION!$A$3:$G$240,6,FALSE),VLOOKUP($B2046,TONGHOPVERSION!$A$3:$G$240,6,FALSE))</f>
        <v>239.31340170869245</v>
      </c>
      <c r="K2046" s="4">
        <f>IFERROR(VLOOKUP($U2046,TONGHOPVERSION!$A$3:$G$240,7,FALSE),VLOOKUP($B2046,TONGHOPVERSION!$A$3:$G$240,7,FALSE))</f>
        <v>208.92363712533773</v>
      </c>
      <c r="L2046" s="2">
        <v>0.14583333333333334</v>
      </c>
      <c r="M2046" s="2">
        <v>0.20833333333333334</v>
      </c>
      <c r="N2046" s="6">
        <f t="shared" si="124"/>
        <v>3</v>
      </c>
      <c r="O2046" s="6">
        <f t="shared" si="125"/>
        <v>30</v>
      </c>
      <c r="P2046" s="6">
        <f t="shared" si="126"/>
        <v>5</v>
      </c>
      <c r="Q2046" s="6">
        <f t="shared" si="127"/>
        <v>0</v>
      </c>
      <c r="R2046">
        <v>203</v>
      </c>
      <c r="S2046">
        <v>602</v>
      </c>
      <c r="T2046" s="4">
        <v>122.206</v>
      </c>
      <c r="U2046" t="s">
        <v>129</v>
      </c>
      <c r="V2046" t="s">
        <v>129</v>
      </c>
      <c r="W2046" t="s">
        <v>129</v>
      </c>
      <c r="X2046" t="s">
        <v>16</v>
      </c>
      <c r="Y2046" t="s">
        <v>30</v>
      </c>
      <c r="Z2046" t="s">
        <v>37</v>
      </c>
    </row>
    <row r="2047" spans="1:26" x14ac:dyDescent="0.2">
      <c r="A2047" s="1">
        <v>43631</v>
      </c>
      <c r="B2047" t="s">
        <v>129</v>
      </c>
      <c r="C2047" t="s">
        <v>27</v>
      </c>
      <c r="D2047" t="s">
        <v>34</v>
      </c>
      <c r="E2047" t="s">
        <v>748</v>
      </c>
      <c r="F2047" s="3" t="s">
        <v>17</v>
      </c>
      <c r="G2047" s="3">
        <f>WEEKDAY(A2047,2)</f>
        <v>6</v>
      </c>
      <c r="H2047" s="7">
        <f>N2047+O2047/60</f>
        <v>1.5</v>
      </c>
      <c r="I2047" s="7">
        <f>P2047+Q2047/60</f>
        <v>2.8333333333333335</v>
      </c>
      <c r="J2047" s="4">
        <f>IFERROR(VLOOKUP($U2047,TONGHOPVERSION!$A$3:$G$240,6,FALSE),VLOOKUP($B2047,TONGHOPVERSION!$A$3:$G$240,6,FALSE))</f>
        <v>239.31340170869245</v>
      </c>
      <c r="K2047" s="4">
        <f>IFERROR(VLOOKUP($U2047,TONGHOPVERSION!$A$3:$G$240,7,FALSE),VLOOKUP($B2047,TONGHOPVERSION!$A$3:$G$240,7,FALSE))</f>
        <v>208.92363712533773</v>
      </c>
      <c r="L2047" s="2">
        <v>6.25E-2</v>
      </c>
      <c r="M2047" s="2">
        <v>0.11805555555555557</v>
      </c>
      <c r="N2047" s="6">
        <f t="shared" si="124"/>
        <v>1</v>
      </c>
      <c r="O2047" s="6">
        <f t="shared" si="125"/>
        <v>30</v>
      </c>
      <c r="P2047" s="6">
        <f t="shared" si="126"/>
        <v>2</v>
      </c>
      <c r="Q2047" s="6">
        <f t="shared" si="127"/>
        <v>50</v>
      </c>
      <c r="R2047">
        <v>203</v>
      </c>
      <c r="S2047">
        <v>602</v>
      </c>
      <c r="T2047" s="4">
        <v>122.206</v>
      </c>
      <c r="U2047" t="s">
        <v>129</v>
      </c>
      <c r="V2047" t="s">
        <v>129</v>
      </c>
      <c r="W2047" t="s">
        <v>129</v>
      </c>
      <c r="X2047" t="s">
        <v>16</v>
      </c>
      <c r="Y2047" t="s">
        <v>30</v>
      </c>
      <c r="Z2047" t="s">
        <v>37</v>
      </c>
    </row>
    <row r="2048" spans="1:26" x14ac:dyDescent="0.2">
      <c r="A2048" s="1">
        <v>43631</v>
      </c>
      <c r="B2048" t="s">
        <v>94</v>
      </c>
      <c r="C2048" t="s">
        <v>27</v>
      </c>
      <c r="D2048" t="s">
        <v>35</v>
      </c>
      <c r="E2048" t="s">
        <v>585</v>
      </c>
      <c r="F2048" s="3" t="s">
        <v>17</v>
      </c>
      <c r="G2048" s="3">
        <f>WEEKDAY(A2048,2)</f>
        <v>6</v>
      </c>
      <c r="H2048" s="7">
        <f>N2048+O2048/60</f>
        <v>10.5</v>
      </c>
      <c r="I2048" s="7">
        <f>P2048+Q2048/60</f>
        <v>12.583333333333334</v>
      </c>
      <c r="J2048" s="4">
        <f>IFERROR(VLOOKUP($U2048,TONGHOPVERSION!$A$3:$G$240,6,FALSE),VLOOKUP($B2048,TONGHOPVERSION!$A$3:$G$240,6,FALSE))</f>
        <v>381.62004815649715</v>
      </c>
      <c r="K2048" s="4">
        <f>IFERROR(VLOOKUP($U2048,TONGHOPVERSION!$A$3:$G$240,7,FALSE),VLOOKUP($B2048,TONGHOPVERSION!$A$3:$G$240,7,FALSE))</f>
        <v>329.70071085785668</v>
      </c>
      <c r="L2048" s="2">
        <v>0.4375</v>
      </c>
      <c r="M2048" s="2">
        <v>0.52430555555555558</v>
      </c>
      <c r="N2048" s="6">
        <f t="shared" si="124"/>
        <v>10</v>
      </c>
      <c r="O2048" s="6">
        <f t="shared" si="125"/>
        <v>30</v>
      </c>
      <c r="P2048" s="6">
        <f t="shared" si="126"/>
        <v>12</v>
      </c>
      <c r="Q2048" s="6">
        <f t="shared" si="127"/>
        <v>35</v>
      </c>
      <c r="R2048">
        <v>203</v>
      </c>
      <c r="S2048">
        <v>1133</v>
      </c>
      <c r="T2048" s="4">
        <v>229.999</v>
      </c>
      <c r="U2048" t="s">
        <v>92</v>
      </c>
      <c r="V2048" t="s">
        <v>92</v>
      </c>
      <c r="W2048" t="s">
        <v>92</v>
      </c>
      <c r="X2048" t="s">
        <v>16</v>
      </c>
      <c r="Y2048" t="s">
        <v>30</v>
      </c>
      <c r="Z2048" t="s">
        <v>37</v>
      </c>
    </row>
    <row r="2049" spans="1:26" x14ac:dyDescent="0.2">
      <c r="A2049" s="1">
        <v>43631</v>
      </c>
      <c r="B2049" t="s">
        <v>210</v>
      </c>
      <c r="C2049" t="s">
        <v>27</v>
      </c>
      <c r="D2049" t="s">
        <v>107</v>
      </c>
      <c r="E2049" t="s">
        <v>209</v>
      </c>
      <c r="F2049" s="3" t="s">
        <v>17</v>
      </c>
      <c r="G2049" s="3">
        <f>WEEKDAY(A2049,2)</f>
        <v>6</v>
      </c>
      <c r="H2049" s="7">
        <f>N2049+O2049/60</f>
        <v>5.75</v>
      </c>
      <c r="I2049" s="7">
        <f>P2049+Q2049/60</f>
        <v>7.083333333333333</v>
      </c>
      <c r="J2049" s="4">
        <f>IFERROR(VLOOKUP($U2049,TONGHOPVERSION!$A$3:$G$240,6,FALSE),VLOOKUP($B2049,TONGHOPVERSION!$A$3:$G$240,6,FALSE))</f>
        <v>154.0502166235689</v>
      </c>
      <c r="K2049" s="4">
        <f>IFERROR(VLOOKUP($U2049,TONGHOPVERSION!$A$3:$G$240,7,FALSE),VLOOKUP($B2049,TONGHOPVERSION!$A$3:$G$240,7,FALSE))</f>
        <v>194.29488663496403</v>
      </c>
      <c r="L2049" s="2">
        <v>0.23958333333333334</v>
      </c>
      <c r="M2049" s="2">
        <v>0.2951388888888889</v>
      </c>
      <c r="N2049" s="6">
        <f t="shared" si="124"/>
        <v>5</v>
      </c>
      <c r="O2049" s="6">
        <f t="shared" si="125"/>
        <v>45</v>
      </c>
      <c r="P2049" s="6">
        <f t="shared" si="126"/>
        <v>7</v>
      </c>
      <c r="Q2049" s="6">
        <f t="shared" si="127"/>
        <v>5</v>
      </c>
      <c r="R2049">
        <v>203</v>
      </c>
      <c r="S2049">
        <v>555</v>
      </c>
      <c r="T2049" s="4">
        <v>112.66500000000001</v>
      </c>
      <c r="U2049" t="s">
        <v>210</v>
      </c>
      <c r="V2049" t="s">
        <v>210</v>
      </c>
      <c r="W2049" t="s">
        <v>41</v>
      </c>
      <c r="X2049" t="s">
        <v>16</v>
      </c>
      <c r="Y2049" t="s">
        <v>30</v>
      </c>
      <c r="Z2049" t="s">
        <v>37</v>
      </c>
    </row>
    <row r="2050" spans="1:26" x14ac:dyDescent="0.2">
      <c r="A2050" s="1">
        <v>43631</v>
      </c>
      <c r="B2050" t="s">
        <v>212</v>
      </c>
      <c r="C2050" t="s">
        <v>107</v>
      </c>
      <c r="D2050" t="s">
        <v>27</v>
      </c>
      <c r="E2050" t="s">
        <v>211</v>
      </c>
      <c r="F2050" s="3" t="s">
        <v>17</v>
      </c>
      <c r="G2050" s="3">
        <f>WEEKDAY(A2050,2)</f>
        <v>6</v>
      </c>
      <c r="H2050" s="7">
        <f>N2050+O2050/60</f>
        <v>7.833333333333333</v>
      </c>
      <c r="I2050" s="7">
        <f>P2050+Q2050/60</f>
        <v>9.1666666666666661</v>
      </c>
      <c r="J2050" s="4">
        <f>IFERROR(VLOOKUP($U2050,TONGHOPVERSION!$A$3:$G$240,6,FALSE),VLOOKUP($B2050,TONGHOPVERSION!$A$3:$G$240,6,FALSE))</f>
        <v>154.0502166235689</v>
      </c>
      <c r="K2050" s="4">
        <f>IFERROR(VLOOKUP($U2050,TONGHOPVERSION!$A$3:$G$240,7,FALSE),VLOOKUP($B2050,TONGHOPVERSION!$A$3:$G$240,7,FALSE))</f>
        <v>194.29488663496403</v>
      </c>
      <c r="L2050" s="2">
        <v>0.3263888888888889</v>
      </c>
      <c r="M2050" s="2">
        <v>0.38194444444444442</v>
      </c>
      <c r="N2050" s="6">
        <f t="shared" si="124"/>
        <v>7</v>
      </c>
      <c r="O2050" s="6">
        <f t="shared" si="125"/>
        <v>50</v>
      </c>
      <c r="P2050" s="6">
        <f t="shared" si="126"/>
        <v>9</v>
      </c>
      <c r="Q2050" s="6">
        <f t="shared" si="127"/>
        <v>10</v>
      </c>
      <c r="R2050">
        <v>203</v>
      </c>
      <c r="S2050">
        <v>555</v>
      </c>
      <c r="T2050" s="4">
        <v>112.66500000000001</v>
      </c>
      <c r="U2050" t="s">
        <v>210</v>
      </c>
      <c r="V2050" t="s">
        <v>210</v>
      </c>
      <c r="W2050" t="s">
        <v>41</v>
      </c>
      <c r="X2050" t="s">
        <v>16</v>
      </c>
      <c r="Y2050" t="s">
        <v>30</v>
      </c>
      <c r="Z2050" t="s">
        <v>37</v>
      </c>
    </row>
    <row r="2051" spans="1:26" x14ac:dyDescent="0.2">
      <c r="A2051" s="1">
        <v>43631</v>
      </c>
      <c r="B2051" t="s">
        <v>261</v>
      </c>
      <c r="C2051" t="s">
        <v>66</v>
      </c>
      <c r="D2051" t="s">
        <v>262</v>
      </c>
      <c r="E2051" t="s">
        <v>260</v>
      </c>
      <c r="F2051" s="3" t="s">
        <v>17</v>
      </c>
      <c r="G2051" s="3">
        <f>WEEKDAY(A2051,2)</f>
        <v>6</v>
      </c>
      <c r="H2051" s="7">
        <f>N2051+O2051/60</f>
        <v>14.5</v>
      </c>
      <c r="I2051" s="7">
        <f>P2051+Q2051/60</f>
        <v>19.5</v>
      </c>
      <c r="J2051" s="4">
        <f>IFERROR(VLOOKUP($U2051,TONGHOPVERSION!$A$3:$G$240,6,FALSE),VLOOKUP($B2051,TONGHOPVERSION!$A$3:$G$240,6,FALSE))</f>
        <v>628.37086910167432</v>
      </c>
      <c r="K2051" s="4">
        <f>IFERROR(VLOOKUP($U2051,TONGHOPVERSION!$A$3:$G$240,7,FALSE),VLOOKUP($B2051,TONGHOPVERSION!$A$3:$G$240,7,FALSE))</f>
        <v>800.94786178298557</v>
      </c>
      <c r="L2051" s="2">
        <v>0.60416666666666663</v>
      </c>
      <c r="M2051" s="2">
        <v>0.8125</v>
      </c>
      <c r="N2051" s="6">
        <f t="shared" ref="N2051:N2114" si="128">HOUR(L2051)</f>
        <v>14</v>
      </c>
      <c r="O2051" s="6">
        <f t="shared" ref="O2051:O2114" si="129">MINUTE(L2051)</f>
        <v>30</v>
      </c>
      <c r="P2051" s="6">
        <f t="shared" ref="P2051:P2114" si="130">HOUR(M2051)</f>
        <v>19</v>
      </c>
      <c r="Q2051" s="6">
        <f t="shared" ref="Q2051:Q2114" si="131">MINUTE(M2051)</f>
        <v>30</v>
      </c>
      <c r="R2051">
        <v>203</v>
      </c>
      <c r="S2051">
        <v>3302</v>
      </c>
      <c r="T2051" s="4">
        <v>670.30600000000004</v>
      </c>
      <c r="U2051" t="s">
        <v>261</v>
      </c>
      <c r="V2051" t="s">
        <v>261</v>
      </c>
      <c r="W2051" t="s">
        <v>21</v>
      </c>
      <c r="X2051" t="s">
        <v>22</v>
      </c>
      <c r="Y2051" t="s">
        <v>23</v>
      </c>
      <c r="Z2051" t="s">
        <v>37</v>
      </c>
    </row>
    <row r="2052" spans="1:26" x14ac:dyDescent="0.2">
      <c r="A2052" s="1">
        <v>43631</v>
      </c>
      <c r="B2052" t="s">
        <v>187</v>
      </c>
      <c r="C2052" t="s">
        <v>34</v>
      </c>
      <c r="D2052" t="s">
        <v>66</v>
      </c>
      <c r="E2052" t="s">
        <v>186</v>
      </c>
      <c r="F2052" s="3" t="s">
        <v>17</v>
      </c>
      <c r="G2052" s="3">
        <f>WEEKDAY(A2052,2)</f>
        <v>6</v>
      </c>
      <c r="H2052" s="7">
        <f>N2052+O2052/60</f>
        <v>11.416666666666666</v>
      </c>
      <c r="I2052" s="7">
        <f>P2052+Q2052/60</f>
        <v>12.583333333333334</v>
      </c>
      <c r="J2052" s="4">
        <f>IFERROR(VLOOKUP($U2052,TONGHOPVERSION!$A$3:$G$240,6,FALSE),VLOOKUP($B2052,TONGHOPVERSION!$A$3:$G$240,6,FALSE))</f>
        <v>165.72030426323298</v>
      </c>
      <c r="K2052" s="4">
        <f>IFERROR(VLOOKUP($U2052,TONGHOPVERSION!$A$3:$G$240,7,FALSE),VLOOKUP($B2052,TONGHOPVERSION!$A$3:$G$240,7,FALSE))</f>
        <v>162.66584538032191</v>
      </c>
      <c r="L2052" s="2">
        <v>0.47569444444444442</v>
      </c>
      <c r="M2052" s="2">
        <v>0.52430555555555558</v>
      </c>
      <c r="N2052" s="6">
        <f t="shared" si="128"/>
        <v>11</v>
      </c>
      <c r="O2052" s="6">
        <f t="shared" si="129"/>
        <v>25</v>
      </c>
      <c r="P2052" s="6">
        <f t="shared" si="130"/>
        <v>12</v>
      </c>
      <c r="Q2052" s="6">
        <f t="shared" si="131"/>
        <v>35</v>
      </c>
      <c r="R2052">
        <v>203</v>
      </c>
      <c r="S2052">
        <v>462</v>
      </c>
      <c r="T2052" s="4">
        <v>93.786000000000001</v>
      </c>
      <c r="U2052" t="s">
        <v>187</v>
      </c>
      <c r="V2052" t="s">
        <v>187</v>
      </c>
      <c r="W2052" t="s">
        <v>29</v>
      </c>
      <c r="X2052" t="s">
        <v>16</v>
      </c>
      <c r="Y2052" t="s">
        <v>30</v>
      </c>
      <c r="Z2052" t="s">
        <v>37</v>
      </c>
    </row>
    <row r="2053" spans="1:26" x14ac:dyDescent="0.2">
      <c r="A2053" s="1">
        <v>43631</v>
      </c>
      <c r="B2053" t="s">
        <v>33</v>
      </c>
      <c r="C2053" t="s">
        <v>34</v>
      </c>
      <c r="D2053" t="s">
        <v>35</v>
      </c>
      <c r="E2053" t="s">
        <v>255</v>
      </c>
      <c r="F2053" s="3" t="s">
        <v>17</v>
      </c>
      <c r="G2053" s="3">
        <f>WEEKDAY(A2053,2)</f>
        <v>6</v>
      </c>
      <c r="H2053" s="7">
        <f>N2053+O2053/60</f>
        <v>6</v>
      </c>
      <c r="I2053" s="7">
        <f>P2053+Q2053/60</f>
        <v>7.333333333333333</v>
      </c>
      <c r="J2053" s="4">
        <f>IFERROR(VLOOKUP($U2053,TONGHOPVERSION!$A$3:$G$240,6,FALSE),VLOOKUP($B2053,TONGHOPVERSION!$A$3:$G$240,6,FALSE))</f>
        <v>236.34688949060637</v>
      </c>
      <c r="K2053" s="4">
        <f>IFERROR(VLOOKUP($U2053,TONGHOPVERSION!$A$3:$G$240,7,FALSE),VLOOKUP($B2053,TONGHOPVERSION!$A$3:$G$240,7,FALSE))</f>
        <v>201.94443000170284</v>
      </c>
      <c r="L2053" s="2">
        <v>0.25</v>
      </c>
      <c r="M2053" s="2">
        <v>0.30555555555555552</v>
      </c>
      <c r="N2053" s="6">
        <f t="shared" si="128"/>
        <v>6</v>
      </c>
      <c r="O2053" s="6">
        <f t="shared" si="129"/>
        <v>0</v>
      </c>
      <c r="P2053" s="6">
        <f t="shared" si="130"/>
        <v>7</v>
      </c>
      <c r="Q2053" s="6">
        <f t="shared" si="131"/>
        <v>20</v>
      </c>
      <c r="R2053">
        <v>203</v>
      </c>
      <c r="S2053">
        <v>604</v>
      </c>
      <c r="T2053" s="4">
        <v>122.61199999999999</v>
      </c>
      <c r="U2053" t="s">
        <v>36</v>
      </c>
      <c r="V2053" t="s">
        <v>36</v>
      </c>
      <c r="W2053" t="s">
        <v>36</v>
      </c>
      <c r="X2053" t="s">
        <v>16</v>
      </c>
      <c r="Y2053" t="s">
        <v>30</v>
      </c>
      <c r="Z2053" t="s">
        <v>37</v>
      </c>
    </row>
    <row r="2054" spans="1:26" x14ac:dyDescent="0.2">
      <c r="A2054" s="1">
        <v>43631</v>
      </c>
      <c r="B2054" t="s">
        <v>36</v>
      </c>
      <c r="C2054" t="s">
        <v>35</v>
      </c>
      <c r="D2054" t="s">
        <v>34</v>
      </c>
      <c r="E2054" t="s">
        <v>371</v>
      </c>
      <c r="F2054" s="3" t="s">
        <v>17</v>
      </c>
      <c r="G2054" s="3">
        <f>WEEKDAY(A2054,2)</f>
        <v>6</v>
      </c>
      <c r="H2054" s="7">
        <f>N2054+O2054/60</f>
        <v>8</v>
      </c>
      <c r="I2054" s="7">
        <f>P2054+Q2054/60</f>
        <v>9.3333333333333339</v>
      </c>
      <c r="J2054" s="4">
        <f>IFERROR(VLOOKUP($U2054,TONGHOPVERSION!$A$3:$G$240,6,FALSE),VLOOKUP($B2054,TONGHOPVERSION!$A$3:$G$240,6,FALSE))</f>
        <v>236.34688949060637</v>
      </c>
      <c r="K2054" s="4">
        <f>IFERROR(VLOOKUP($U2054,TONGHOPVERSION!$A$3:$G$240,7,FALSE),VLOOKUP($B2054,TONGHOPVERSION!$A$3:$G$240,7,FALSE))</f>
        <v>201.94443000170284</v>
      </c>
      <c r="L2054" s="2">
        <v>0.33333333333333331</v>
      </c>
      <c r="M2054" s="2">
        <v>0.3888888888888889</v>
      </c>
      <c r="N2054" s="6">
        <f t="shared" si="128"/>
        <v>8</v>
      </c>
      <c r="O2054" s="6">
        <f t="shared" si="129"/>
        <v>0</v>
      </c>
      <c r="P2054" s="6">
        <f t="shared" si="130"/>
        <v>9</v>
      </c>
      <c r="Q2054" s="6">
        <f t="shared" si="131"/>
        <v>20</v>
      </c>
      <c r="R2054">
        <v>203</v>
      </c>
      <c r="S2054">
        <v>604</v>
      </c>
      <c r="T2054" s="4">
        <v>122.61199999999999</v>
      </c>
      <c r="U2054" t="s">
        <v>36</v>
      </c>
      <c r="V2054" t="s">
        <v>36</v>
      </c>
      <c r="W2054" t="s">
        <v>36</v>
      </c>
      <c r="X2054" t="s">
        <v>16</v>
      </c>
      <c r="Y2054" t="s">
        <v>30</v>
      </c>
      <c r="Z2054" t="s">
        <v>37</v>
      </c>
    </row>
    <row r="2055" spans="1:26" x14ac:dyDescent="0.2">
      <c r="A2055" s="1">
        <v>43631</v>
      </c>
      <c r="B2055" t="s">
        <v>36</v>
      </c>
      <c r="C2055" t="s">
        <v>35</v>
      </c>
      <c r="D2055" t="s">
        <v>34</v>
      </c>
      <c r="E2055" t="s">
        <v>257</v>
      </c>
      <c r="F2055" s="3" t="s">
        <v>17</v>
      </c>
      <c r="G2055" s="3">
        <f>WEEKDAY(A2055,2)</f>
        <v>6</v>
      </c>
      <c r="H2055" s="7">
        <f>N2055+O2055/60</f>
        <v>4</v>
      </c>
      <c r="I2055" s="7">
        <f>P2055+Q2055/60</f>
        <v>5.333333333333333</v>
      </c>
      <c r="J2055" s="4">
        <f>IFERROR(VLOOKUP($U2055,TONGHOPVERSION!$A$3:$G$240,6,FALSE),VLOOKUP($B2055,TONGHOPVERSION!$A$3:$G$240,6,FALSE))</f>
        <v>236.34688949060637</v>
      </c>
      <c r="K2055" s="4">
        <f>IFERROR(VLOOKUP($U2055,TONGHOPVERSION!$A$3:$G$240,7,FALSE),VLOOKUP($B2055,TONGHOPVERSION!$A$3:$G$240,7,FALSE))</f>
        <v>201.94443000170284</v>
      </c>
      <c r="L2055" s="2">
        <v>0.16666666666666666</v>
      </c>
      <c r="M2055" s="2">
        <v>0.22222222222222221</v>
      </c>
      <c r="N2055" s="6">
        <f t="shared" si="128"/>
        <v>4</v>
      </c>
      <c r="O2055" s="6">
        <f t="shared" si="129"/>
        <v>0</v>
      </c>
      <c r="P2055" s="6">
        <f t="shared" si="130"/>
        <v>5</v>
      </c>
      <c r="Q2055" s="6">
        <f t="shared" si="131"/>
        <v>20</v>
      </c>
      <c r="R2055">
        <v>203</v>
      </c>
      <c r="S2055">
        <v>604</v>
      </c>
      <c r="T2055" s="4">
        <v>122.61199999999999</v>
      </c>
      <c r="U2055" t="s">
        <v>36</v>
      </c>
      <c r="V2055" t="s">
        <v>36</v>
      </c>
      <c r="W2055" t="s">
        <v>36</v>
      </c>
      <c r="X2055" t="s">
        <v>16</v>
      </c>
      <c r="Y2055" t="s">
        <v>30</v>
      </c>
      <c r="Z2055" t="s">
        <v>37</v>
      </c>
    </row>
    <row r="2056" spans="1:26" x14ac:dyDescent="0.2">
      <c r="A2056" s="1">
        <v>43631</v>
      </c>
      <c r="B2056" t="s">
        <v>268</v>
      </c>
      <c r="C2056" t="s">
        <v>262</v>
      </c>
      <c r="D2056" t="s">
        <v>66</v>
      </c>
      <c r="E2056" t="s">
        <v>267</v>
      </c>
      <c r="F2056" s="3" t="s">
        <v>17</v>
      </c>
      <c r="G2056" s="3">
        <f>WEEKDAY(A2056,2)</f>
        <v>6</v>
      </c>
      <c r="H2056" s="7">
        <f>N2056+O2056/60</f>
        <v>22</v>
      </c>
      <c r="I2056" s="7">
        <f>P2056+Q2056/60</f>
        <v>2.9166666666666665</v>
      </c>
      <c r="J2056" s="4">
        <f>IFERROR(VLOOKUP($U2056,TONGHOPVERSION!$A$3:$G$240,6,FALSE),VLOOKUP($B2056,TONGHOPVERSION!$A$3:$G$240,6,FALSE))</f>
        <v>628.37086910167432</v>
      </c>
      <c r="K2056" s="4">
        <f>IFERROR(VLOOKUP($U2056,TONGHOPVERSION!$A$3:$G$240,7,FALSE),VLOOKUP($B2056,TONGHOPVERSION!$A$3:$G$240,7,FALSE))</f>
        <v>800.94786178298557</v>
      </c>
      <c r="L2056" s="2">
        <v>0.91666666666666663</v>
      </c>
      <c r="M2056" s="2">
        <v>0.12152777777777778</v>
      </c>
      <c r="N2056" s="6">
        <f t="shared" si="128"/>
        <v>22</v>
      </c>
      <c r="O2056" s="6">
        <f t="shared" si="129"/>
        <v>0</v>
      </c>
      <c r="P2056" s="6">
        <f t="shared" si="130"/>
        <v>2</v>
      </c>
      <c r="Q2056" s="6">
        <f t="shared" si="131"/>
        <v>55</v>
      </c>
      <c r="R2056">
        <v>203</v>
      </c>
      <c r="S2056">
        <v>3302</v>
      </c>
      <c r="T2056" s="4">
        <v>670.30600000000004</v>
      </c>
      <c r="U2056" t="s">
        <v>261</v>
      </c>
      <c r="V2056" t="s">
        <v>261</v>
      </c>
      <c r="W2056" t="s">
        <v>21</v>
      </c>
      <c r="X2056" t="s">
        <v>22</v>
      </c>
      <c r="Y2056" t="s">
        <v>23</v>
      </c>
      <c r="Z2056" t="s">
        <v>37</v>
      </c>
    </row>
    <row r="2057" spans="1:26" x14ac:dyDescent="0.2">
      <c r="A2057" s="1">
        <v>43631</v>
      </c>
      <c r="B2057" t="s">
        <v>236</v>
      </c>
      <c r="C2057" t="s">
        <v>107</v>
      </c>
      <c r="D2057" t="s">
        <v>35</v>
      </c>
      <c r="E2057" t="s">
        <v>235</v>
      </c>
      <c r="F2057" s="3" t="s">
        <v>17</v>
      </c>
      <c r="G2057" s="3">
        <f>WEEKDAY(A2057,2)</f>
        <v>6</v>
      </c>
      <c r="H2057" s="7">
        <f>N2057+O2057/60</f>
        <v>1.9166666666666665</v>
      </c>
      <c r="I2057" s="7">
        <f>P2057+Q2057/60</f>
        <v>3.3333333333333335</v>
      </c>
      <c r="J2057" s="4">
        <f>IFERROR(VLOOKUP($U2057,TONGHOPVERSION!$A$3:$G$240,6,FALSE),VLOOKUP($B2057,TONGHOPVERSION!$A$3:$G$240,6,FALSE))</f>
        <v>144.22284421048835</v>
      </c>
      <c r="K2057" s="4">
        <f>IFERROR(VLOOKUP($U2057,TONGHOPVERSION!$A$3:$G$240,7,FALSE),VLOOKUP($B2057,TONGHOPVERSION!$A$3:$G$240,7,FALSE))</f>
        <v>208.66190231342807</v>
      </c>
      <c r="L2057" s="2">
        <v>7.9861111111111105E-2</v>
      </c>
      <c r="M2057" s="2">
        <v>0.1388888888888889</v>
      </c>
      <c r="N2057" s="6">
        <f t="shared" si="128"/>
        <v>1</v>
      </c>
      <c r="O2057" s="6">
        <f t="shared" si="129"/>
        <v>55</v>
      </c>
      <c r="P2057" s="6">
        <f t="shared" si="130"/>
        <v>3</v>
      </c>
      <c r="Q2057" s="6">
        <f t="shared" si="131"/>
        <v>20</v>
      </c>
      <c r="R2057">
        <v>203</v>
      </c>
      <c r="S2057">
        <v>689</v>
      </c>
      <c r="T2057" s="4">
        <v>139.86699999999999</v>
      </c>
      <c r="U2057" t="s">
        <v>106</v>
      </c>
      <c r="V2057" t="s">
        <v>106</v>
      </c>
      <c r="W2057" t="s">
        <v>41</v>
      </c>
      <c r="X2057" t="s">
        <v>16</v>
      </c>
      <c r="Y2057" t="s">
        <v>30</v>
      </c>
      <c r="Z2057" t="s">
        <v>37</v>
      </c>
    </row>
    <row r="2058" spans="1:26" x14ac:dyDescent="0.2">
      <c r="A2058" s="1">
        <v>43631</v>
      </c>
      <c r="B2058" t="s">
        <v>113</v>
      </c>
      <c r="C2058" t="s">
        <v>27</v>
      </c>
      <c r="D2058" t="s">
        <v>83</v>
      </c>
      <c r="E2058" t="s">
        <v>112</v>
      </c>
      <c r="F2058" s="3" t="s">
        <v>17</v>
      </c>
      <c r="G2058" s="3">
        <f>WEEKDAY(A2058,2)</f>
        <v>6</v>
      </c>
      <c r="H2058" s="7">
        <f>N2058+O2058/60</f>
        <v>6</v>
      </c>
      <c r="I2058" s="7">
        <f>P2058+Q2058/60</f>
        <v>7.166666666666667</v>
      </c>
      <c r="J2058" s="4">
        <f>IFERROR(VLOOKUP($U2058,TONGHOPVERSION!$A$3:$G$240,6,FALSE),VLOOKUP($B2058,TONGHOPVERSION!$A$3:$G$240,6,FALSE))</f>
        <v>174.57236893439588</v>
      </c>
      <c r="K2058" s="4">
        <f>IFERROR(VLOOKUP($U2058,TONGHOPVERSION!$A$3:$G$240,7,FALSE),VLOOKUP($B2058,TONGHOPVERSION!$A$3:$G$240,7,FALSE))</f>
        <v>168.20824934473262</v>
      </c>
      <c r="L2058" s="2">
        <v>0.25</v>
      </c>
      <c r="M2058" s="2">
        <v>0.2986111111111111</v>
      </c>
      <c r="N2058" s="6">
        <f t="shared" si="128"/>
        <v>6</v>
      </c>
      <c r="O2058" s="6">
        <f t="shared" si="129"/>
        <v>0</v>
      </c>
      <c r="P2058" s="6">
        <f t="shared" si="130"/>
        <v>7</v>
      </c>
      <c r="Q2058" s="6">
        <f t="shared" si="131"/>
        <v>10</v>
      </c>
      <c r="R2058">
        <v>184</v>
      </c>
      <c r="S2058">
        <v>430</v>
      </c>
      <c r="T2058" s="4">
        <v>79.12</v>
      </c>
      <c r="U2058" t="s">
        <v>113</v>
      </c>
      <c r="V2058" t="s">
        <v>113</v>
      </c>
      <c r="W2058" t="s">
        <v>41</v>
      </c>
      <c r="X2058" t="s">
        <v>16</v>
      </c>
      <c r="Y2058" t="s">
        <v>30</v>
      </c>
      <c r="Z2058" t="s">
        <v>37</v>
      </c>
    </row>
    <row r="2059" spans="1:26" x14ac:dyDescent="0.2">
      <c r="A2059" s="1">
        <v>43631</v>
      </c>
      <c r="B2059" t="s">
        <v>115</v>
      </c>
      <c r="C2059" t="s">
        <v>83</v>
      </c>
      <c r="D2059" t="s">
        <v>27</v>
      </c>
      <c r="E2059" t="s">
        <v>114</v>
      </c>
      <c r="F2059" s="3" t="s">
        <v>17</v>
      </c>
      <c r="G2059" s="3">
        <f>WEEKDAY(A2059,2)</f>
        <v>6</v>
      </c>
      <c r="H2059" s="7">
        <f>N2059+O2059/60</f>
        <v>7.833333333333333</v>
      </c>
      <c r="I2059" s="7">
        <f>P2059+Q2059/60</f>
        <v>9.0833333333333339</v>
      </c>
      <c r="J2059" s="4">
        <f>IFERROR(VLOOKUP($U2059,TONGHOPVERSION!$A$3:$G$240,6,FALSE),VLOOKUP($B2059,TONGHOPVERSION!$A$3:$G$240,6,FALSE))</f>
        <v>174.57236893439588</v>
      </c>
      <c r="K2059" s="4">
        <f>IFERROR(VLOOKUP($U2059,TONGHOPVERSION!$A$3:$G$240,7,FALSE),VLOOKUP($B2059,TONGHOPVERSION!$A$3:$G$240,7,FALSE))</f>
        <v>168.20824934473262</v>
      </c>
      <c r="L2059" s="2">
        <v>0.3263888888888889</v>
      </c>
      <c r="M2059" s="2">
        <v>0.37847222222222227</v>
      </c>
      <c r="N2059" s="6">
        <f t="shared" si="128"/>
        <v>7</v>
      </c>
      <c r="O2059" s="6">
        <f t="shared" si="129"/>
        <v>50</v>
      </c>
      <c r="P2059" s="6">
        <f t="shared" si="130"/>
        <v>9</v>
      </c>
      <c r="Q2059" s="6">
        <f t="shared" si="131"/>
        <v>5</v>
      </c>
      <c r="R2059">
        <v>184</v>
      </c>
      <c r="S2059">
        <v>430</v>
      </c>
      <c r="T2059" s="4">
        <v>79.12</v>
      </c>
      <c r="U2059" t="s">
        <v>113</v>
      </c>
      <c r="V2059" t="s">
        <v>113</v>
      </c>
      <c r="W2059" t="s">
        <v>41</v>
      </c>
      <c r="X2059" t="s">
        <v>16</v>
      </c>
      <c r="Y2059" t="s">
        <v>30</v>
      </c>
      <c r="Z2059" t="s">
        <v>37</v>
      </c>
    </row>
    <row r="2060" spans="1:26" x14ac:dyDescent="0.2">
      <c r="A2060" s="1">
        <v>43631</v>
      </c>
      <c r="B2060" t="s">
        <v>310</v>
      </c>
      <c r="C2060" t="s">
        <v>34</v>
      </c>
      <c r="D2060" t="s">
        <v>262</v>
      </c>
      <c r="E2060" t="s">
        <v>317</v>
      </c>
      <c r="F2060" s="3" t="s">
        <v>17</v>
      </c>
      <c r="G2060" s="3">
        <f>WEEKDAY(A2060,2)</f>
        <v>6</v>
      </c>
      <c r="H2060" s="7">
        <f>N2060+O2060/60</f>
        <v>17.083333333333332</v>
      </c>
      <c r="I2060" s="7">
        <f>P2060+Q2060/60</f>
        <v>21.666666666666668</v>
      </c>
      <c r="J2060" s="4">
        <f>IFERROR(VLOOKUP($U2060,TONGHOPVERSION!$A$3:$G$240,6,FALSE),VLOOKUP($B2060,TONGHOPVERSION!$A$3:$G$240,6,FALSE))</f>
        <v>594.66907759363221</v>
      </c>
      <c r="K2060" s="4">
        <f>IFERROR(VLOOKUP($U2060,TONGHOPVERSION!$A$3:$G$240,7,FALSE),VLOOKUP($B2060,TONGHOPVERSION!$A$3:$G$240,7,FALSE))</f>
        <v>745.27952176507517</v>
      </c>
      <c r="L2060" s="2">
        <v>0.71180555555555547</v>
      </c>
      <c r="M2060" s="2">
        <v>0.90277777777777779</v>
      </c>
      <c r="N2060" s="6">
        <f t="shared" si="128"/>
        <v>17</v>
      </c>
      <c r="O2060" s="6">
        <f t="shared" si="129"/>
        <v>5</v>
      </c>
      <c r="P2060" s="6">
        <f t="shared" si="130"/>
        <v>21</v>
      </c>
      <c r="Q2060" s="6">
        <f t="shared" si="131"/>
        <v>40</v>
      </c>
      <c r="R2060">
        <v>184</v>
      </c>
      <c r="S2060">
        <v>2974</v>
      </c>
      <c r="T2060" s="4">
        <v>547.21600000000001</v>
      </c>
      <c r="U2060" t="s">
        <v>310</v>
      </c>
      <c r="V2060" t="s">
        <v>310</v>
      </c>
      <c r="W2060" t="s">
        <v>21</v>
      </c>
      <c r="X2060" t="s">
        <v>22</v>
      </c>
      <c r="Y2060" t="s">
        <v>23</v>
      </c>
      <c r="Z2060" t="s">
        <v>37</v>
      </c>
    </row>
    <row r="2061" spans="1:26" x14ac:dyDescent="0.2">
      <c r="A2061" s="1">
        <v>43631</v>
      </c>
      <c r="B2061" t="s">
        <v>26</v>
      </c>
      <c r="C2061" t="s">
        <v>19</v>
      </c>
      <c r="D2061" t="s">
        <v>27</v>
      </c>
      <c r="E2061" t="s">
        <v>157</v>
      </c>
      <c r="F2061" s="3" t="s">
        <v>17</v>
      </c>
      <c r="G2061" s="3">
        <f>WEEKDAY(A2061,2)</f>
        <v>6</v>
      </c>
      <c r="H2061" s="7">
        <f>N2061+O2061/60</f>
        <v>11.25</v>
      </c>
      <c r="I2061" s="7">
        <f>P2061+Q2061/60</f>
        <v>12.083333333333334</v>
      </c>
      <c r="J2061" s="4">
        <f>IFERROR(VLOOKUP($U2061,TONGHOPVERSION!$A$3:$G$240,6,FALSE),VLOOKUP($B2061,TONGHOPVERSION!$A$3:$G$240,6,FALSE))</f>
        <v>152.0752852438888</v>
      </c>
      <c r="K2061" s="4">
        <f>IFERROR(VLOOKUP($U2061,TONGHOPVERSION!$A$3:$G$240,7,FALSE),VLOOKUP($B2061,TONGHOPVERSION!$A$3:$G$240,7,FALSE))</f>
        <v>122.84237101537613</v>
      </c>
      <c r="L2061" s="2">
        <v>0.46875</v>
      </c>
      <c r="M2061" s="2">
        <v>0.50347222222222221</v>
      </c>
      <c r="N2061" s="6">
        <f t="shared" si="128"/>
        <v>11</v>
      </c>
      <c r="O2061" s="6">
        <f t="shared" si="129"/>
        <v>15</v>
      </c>
      <c r="P2061" s="6">
        <f t="shared" si="130"/>
        <v>12</v>
      </c>
      <c r="Q2061" s="6">
        <f t="shared" si="131"/>
        <v>5</v>
      </c>
      <c r="R2061">
        <v>184</v>
      </c>
      <c r="S2061">
        <v>214</v>
      </c>
      <c r="T2061" s="4">
        <v>39.375999999999998</v>
      </c>
      <c r="U2061" t="s">
        <v>28</v>
      </c>
      <c r="V2061" t="s">
        <v>28</v>
      </c>
      <c r="W2061" t="s">
        <v>29</v>
      </c>
      <c r="X2061" t="s">
        <v>16</v>
      </c>
      <c r="Y2061" t="s">
        <v>30</v>
      </c>
      <c r="Z2061" t="s">
        <v>37</v>
      </c>
    </row>
    <row r="2062" spans="1:26" x14ac:dyDescent="0.2">
      <c r="A2062" s="1">
        <v>43631</v>
      </c>
      <c r="B2062" t="s">
        <v>92</v>
      </c>
      <c r="C2062" t="s">
        <v>35</v>
      </c>
      <c r="D2062" t="s">
        <v>27</v>
      </c>
      <c r="E2062" t="s">
        <v>358</v>
      </c>
      <c r="F2062" s="3" t="s">
        <v>17</v>
      </c>
      <c r="G2062" s="3">
        <f>WEEKDAY(A2062,2)</f>
        <v>6</v>
      </c>
      <c r="H2062" s="7">
        <f>N2062+O2062/60</f>
        <v>3</v>
      </c>
      <c r="I2062" s="7">
        <f>P2062+Q2062/60</f>
        <v>5.166666666666667</v>
      </c>
      <c r="J2062" s="4">
        <f>IFERROR(VLOOKUP($U2062,TONGHOPVERSION!$A$3:$G$240,6,FALSE),VLOOKUP($B2062,TONGHOPVERSION!$A$3:$G$240,6,FALSE))</f>
        <v>381.62004815649715</v>
      </c>
      <c r="K2062" s="4">
        <f>IFERROR(VLOOKUP($U2062,TONGHOPVERSION!$A$3:$G$240,7,FALSE),VLOOKUP($B2062,TONGHOPVERSION!$A$3:$G$240,7,FALSE))</f>
        <v>329.70071085785668</v>
      </c>
      <c r="L2062" s="2">
        <v>0.125</v>
      </c>
      <c r="M2062" s="2">
        <v>0.21527777777777779</v>
      </c>
      <c r="N2062" s="6">
        <f t="shared" si="128"/>
        <v>3</v>
      </c>
      <c r="O2062" s="6">
        <f t="shared" si="129"/>
        <v>0</v>
      </c>
      <c r="P2062" s="6">
        <f t="shared" si="130"/>
        <v>5</v>
      </c>
      <c r="Q2062" s="6">
        <f t="shared" si="131"/>
        <v>10</v>
      </c>
      <c r="R2062">
        <v>184</v>
      </c>
      <c r="S2062">
        <v>1133</v>
      </c>
      <c r="T2062" s="4">
        <v>208.47200000000001</v>
      </c>
      <c r="U2062" t="s">
        <v>92</v>
      </c>
      <c r="V2062" t="s">
        <v>92</v>
      </c>
      <c r="W2062" t="s">
        <v>92</v>
      </c>
      <c r="X2062" t="s">
        <v>16</v>
      </c>
      <c r="Y2062" t="s">
        <v>30</v>
      </c>
      <c r="Z2062" t="s">
        <v>37</v>
      </c>
    </row>
    <row r="2063" spans="1:26" x14ac:dyDescent="0.2">
      <c r="A2063" s="1">
        <v>43631</v>
      </c>
      <c r="B2063" t="s">
        <v>129</v>
      </c>
      <c r="C2063" t="s">
        <v>27</v>
      </c>
      <c r="D2063" t="s">
        <v>34</v>
      </c>
      <c r="E2063" t="s">
        <v>452</v>
      </c>
      <c r="F2063" s="3" t="s">
        <v>17</v>
      </c>
      <c r="G2063" s="3">
        <f>WEEKDAY(A2063,2)</f>
        <v>6</v>
      </c>
      <c r="H2063" s="7">
        <f>N2063+O2063/60</f>
        <v>13</v>
      </c>
      <c r="I2063" s="7">
        <f>P2063+Q2063/60</f>
        <v>14.333333333333334</v>
      </c>
      <c r="J2063" s="4">
        <f>IFERROR(VLOOKUP($U2063,TONGHOPVERSION!$A$3:$G$240,6,FALSE),VLOOKUP($B2063,TONGHOPVERSION!$A$3:$G$240,6,FALSE))</f>
        <v>239.31340170869245</v>
      </c>
      <c r="K2063" s="4">
        <f>IFERROR(VLOOKUP($U2063,TONGHOPVERSION!$A$3:$G$240,7,FALSE),VLOOKUP($B2063,TONGHOPVERSION!$A$3:$G$240,7,FALSE))</f>
        <v>208.92363712533773</v>
      </c>
      <c r="L2063" s="2">
        <v>0.54166666666666663</v>
      </c>
      <c r="M2063" s="2">
        <v>0.59722222222222221</v>
      </c>
      <c r="N2063" s="6">
        <f t="shared" si="128"/>
        <v>13</v>
      </c>
      <c r="O2063" s="6">
        <f t="shared" si="129"/>
        <v>0</v>
      </c>
      <c r="P2063" s="6">
        <f t="shared" si="130"/>
        <v>14</v>
      </c>
      <c r="Q2063" s="6">
        <f t="shared" si="131"/>
        <v>20</v>
      </c>
      <c r="R2063">
        <v>184</v>
      </c>
      <c r="S2063">
        <v>602</v>
      </c>
      <c r="T2063" s="4">
        <v>110.768</v>
      </c>
      <c r="U2063" t="s">
        <v>129</v>
      </c>
      <c r="V2063" t="s">
        <v>129</v>
      </c>
      <c r="W2063" t="s">
        <v>129</v>
      </c>
      <c r="X2063" t="s">
        <v>16</v>
      </c>
      <c r="Y2063" t="s">
        <v>30</v>
      </c>
      <c r="Z2063" t="s">
        <v>37</v>
      </c>
    </row>
    <row r="2064" spans="1:26" x14ac:dyDescent="0.2">
      <c r="A2064" s="1">
        <v>43631</v>
      </c>
      <c r="B2064" t="s">
        <v>28</v>
      </c>
      <c r="C2064" t="s">
        <v>27</v>
      </c>
      <c r="D2064" t="s">
        <v>19</v>
      </c>
      <c r="E2064" t="s">
        <v>161</v>
      </c>
      <c r="F2064" s="3" t="s">
        <v>17</v>
      </c>
      <c r="G2064" s="3">
        <f>WEEKDAY(A2064,2)</f>
        <v>6</v>
      </c>
      <c r="H2064" s="7">
        <f>N2064+O2064/60</f>
        <v>9.75</v>
      </c>
      <c r="I2064" s="7">
        <f>P2064+Q2064/60</f>
        <v>10.583333333333334</v>
      </c>
      <c r="J2064" s="4">
        <f>IFERROR(VLOOKUP($U2064,TONGHOPVERSION!$A$3:$G$240,6,FALSE),VLOOKUP($B2064,TONGHOPVERSION!$A$3:$G$240,6,FALSE))</f>
        <v>152.0752852438888</v>
      </c>
      <c r="K2064" s="4">
        <f>IFERROR(VLOOKUP($U2064,TONGHOPVERSION!$A$3:$G$240,7,FALSE),VLOOKUP($B2064,TONGHOPVERSION!$A$3:$G$240,7,FALSE))</f>
        <v>122.84237101537613</v>
      </c>
      <c r="L2064" s="2">
        <v>0.40625</v>
      </c>
      <c r="M2064" s="2">
        <v>0.44097222222222227</v>
      </c>
      <c r="N2064" s="6">
        <f t="shared" si="128"/>
        <v>9</v>
      </c>
      <c r="O2064" s="6">
        <f t="shared" si="129"/>
        <v>45</v>
      </c>
      <c r="P2064" s="6">
        <f t="shared" si="130"/>
        <v>10</v>
      </c>
      <c r="Q2064" s="6">
        <f t="shared" si="131"/>
        <v>35</v>
      </c>
      <c r="R2064">
        <v>184</v>
      </c>
      <c r="S2064">
        <v>214</v>
      </c>
      <c r="T2064" s="4">
        <v>39.375999999999998</v>
      </c>
      <c r="U2064" t="s">
        <v>28</v>
      </c>
      <c r="V2064" t="s">
        <v>28</v>
      </c>
      <c r="W2064" t="s">
        <v>29</v>
      </c>
      <c r="X2064" t="s">
        <v>16</v>
      </c>
      <c r="Y2064" t="s">
        <v>30</v>
      </c>
      <c r="Z2064" t="s">
        <v>37</v>
      </c>
    </row>
    <row r="2065" spans="1:26" x14ac:dyDescent="0.2">
      <c r="A2065" s="1">
        <v>43631</v>
      </c>
      <c r="B2065" t="s">
        <v>33</v>
      </c>
      <c r="C2065" t="s">
        <v>34</v>
      </c>
      <c r="D2065" t="s">
        <v>35</v>
      </c>
      <c r="E2065" t="s">
        <v>811</v>
      </c>
      <c r="F2065" s="3" t="s">
        <v>17</v>
      </c>
      <c r="G2065" s="3">
        <f>WEEKDAY(A2065,2)</f>
        <v>6</v>
      </c>
      <c r="H2065" s="7">
        <f>N2065+O2065/60</f>
        <v>8.75</v>
      </c>
      <c r="I2065" s="7">
        <f>P2065+Q2065/60</f>
        <v>10.083333333333334</v>
      </c>
      <c r="J2065" s="4">
        <f>IFERROR(VLOOKUP($U2065,TONGHOPVERSION!$A$3:$G$240,6,FALSE),VLOOKUP($B2065,TONGHOPVERSION!$A$3:$G$240,6,FALSE))</f>
        <v>236.34688949060637</v>
      </c>
      <c r="K2065" s="4">
        <f>IFERROR(VLOOKUP($U2065,TONGHOPVERSION!$A$3:$G$240,7,FALSE),VLOOKUP($B2065,TONGHOPVERSION!$A$3:$G$240,7,FALSE))</f>
        <v>201.94443000170284</v>
      </c>
      <c r="L2065" s="2">
        <v>0.36458333333333331</v>
      </c>
      <c r="M2065" s="2">
        <v>0.4201388888888889</v>
      </c>
      <c r="N2065" s="6">
        <f t="shared" si="128"/>
        <v>8</v>
      </c>
      <c r="O2065" s="6">
        <f t="shared" si="129"/>
        <v>45</v>
      </c>
      <c r="P2065" s="6">
        <f t="shared" si="130"/>
        <v>10</v>
      </c>
      <c r="Q2065" s="6">
        <f t="shared" si="131"/>
        <v>5</v>
      </c>
      <c r="R2065">
        <v>184</v>
      </c>
      <c r="S2065">
        <v>604</v>
      </c>
      <c r="T2065" s="4">
        <v>111.136</v>
      </c>
      <c r="U2065" t="s">
        <v>36</v>
      </c>
      <c r="V2065" t="s">
        <v>36</v>
      </c>
      <c r="W2065" t="s">
        <v>36</v>
      </c>
      <c r="X2065" t="s">
        <v>16</v>
      </c>
      <c r="Y2065" t="s">
        <v>30</v>
      </c>
      <c r="Z2065" t="s">
        <v>37</v>
      </c>
    </row>
    <row r="2066" spans="1:26" x14ac:dyDescent="0.2">
      <c r="A2066" s="1">
        <v>43631</v>
      </c>
      <c r="B2066" t="s">
        <v>290</v>
      </c>
      <c r="C2066" t="s">
        <v>35</v>
      </c>
      <c r="D2066" t="s">
        <v>291</v>
      </c>
      <c r="E2066" t="s">
        <v>289</v>
      </c>
      <c r="F2066" s="3" t="s">
        <v>17</v>
      </c>
      <c r="G2066" s="3">
        <f>WEEKDAY(A2066,2)</f>
        <v>6</v>
      </c>
      <c r="H2066" s="7">
        <f>N2066+O2066/60</f>
        <v>18.333333333333332</v>
      </c>
      <c r="I2066" s="7">
        <f>P2066+Q2066/60</f>
        <v>22.333333333333332</v>
      </c>
      <c r="J2066" s="4">
        <f>IFERROR(VLOOKUP($U2066,TONGHOPVERSION!$A$3:$G$240,6,FALSE),VLOOKUP($B2066,TONGHOPVERSION!$A$3:$G$240,6,FALSE))</f>
        <v>851.51844399569575</v>
      </c>
      <c r="K2066" s="4">
        <f>IFERROR(VLOOKUP($U2066,TONGHOPVERSION!$A$3:$G$240,7,FALSE),VLOOKUP($B2066,TONGHOPVERSION!$A$3:$G$240,7,FALSE))</f>
        <v>835.14674301541368</v>
      </c>
      <c r="L2066" s="2">
        <v>0.76388888888888884</v>
      </c>
      <c r="M2066" s="2">
        <v>0.93055555555555547</v>
      </c>
      <c r="N2066" s="6">
        <f t="shared" si="128"/>
        <v>18</v>
      </c>
      <c r="O2066" s="6">
        <f t="shared" si="129"/>
        <v>20</v>
      </c>
      <c r="P2066" s="6">
        <f t="shared" si="130"/>
        <v>22</v>
      </c>
      <c r="Q2066" s="6">
        <f t="shared" si="131"/>
        <v>20</v>
      </c>
      <c r="R2066">
        <v>184</v>
      </c>
      <c r="S2066">
        <v>2789</v>
      </c>
      <c r="T2066" s="4">
        <v>513.17600000000004</v>
      </c>
      <c r="U2066" t="s">
        <v>290</v>
      </c>
      <c r="V2066" t="s">
        <v>290</v>
      </c>
      <c r="W2066" t="s">
        <v>21</v>
      </c>
      <c r="X2066" t="s">
        <v>145</v>
      </c>
      <c r="Y2066" t="s">
        <v>23</v>
      </c>
      <c r="Z2066" t="s">
        <v>37</v>
      </c>
    </row>
    <row r="2067" spans="1:26" x14ac:dyDescent="0.2">
      <c r="A2067" s="1">
        <v>43631</v>
      </c>
      <c r="B2067" t="s">
        <v>152</v>
      </c>
      <c r="C2067" t="s">
        <v>35</v>
      </c>
      <c r="D2067" t="s">
        <v>153</v>
      </c>
      <c r="E2067" t="s">
        <v>151</v>
      </c>
      <c r="F2067" s="3" t="s">
        <v>17</v>
      </c>
      <c r="G2067" s="3">
        <f>WEEKDAY(A2067,2)</f>
        <v>6</v>
      </c>
      <c r="H2067" s="7">
        <f>N2067+O2067/60</f>
        <v>11.083333333333334</v>
      </c>
      <c r="I2067" s="7">
        <f>P2067+Q2067/60</f>
        <v>11.916666666666666</v>
      </c>
      <c r="J2067" s="4">
        <f>IFERROR(VLOOKUP($U2067,TONGHOPVERSION!$A$3:$G$240,6,FALSE),VLOOKUP($B2067,TONGHOPVERSION!$A$3:$G$240,6,FALSE))</f>
        <v>120.60036818801788</v>
      </c>
      <c r="K2067" s="4">
        <f>IFERROR(VLOOKUP($U2067,TONGHOPVERSION!$A$3:$G$240,7,FALSE),VLOOKUP($B2067,TONGHOPVERSION!$A$3:$G$240,7,FALSE))</f>
        <v>128.91356356400408</v>
      </c>
      <c r="L2067" s="2">
        <v>0.46180555555555558</v>
      </c>
      <c r="M2067" s="2">
        <v>0.49652777777777773</v>
      </c>
      <c r="N2067" s="6">
        <f t="shared" si="128"/>
        <v>11</v>
      </c>
      <c r="O2067" s="6">
        <f t="shared" si="129"/>
        <v>5</v>
      </c>
      <c r="P2067" s="6">
        <f t="shared" si="130"/>
        <v>11</v>
      </c>
      <c r="Q2067" s="6">
        <f t="shared" si="131"/>
        <v>55</v>
      </c>
      <c r="R2067">
        <v>184</v>
      </c>
      <c r="S2067">
        <v>261</v>
      </c>
      <c r="T2067" s="4">
        <v>48.024000000000001</v>
      </c>
      <c r="U2067" t="s">
        <v>152</v>
      </c>
      <c r="V2067" t="s">
        <v>152</v>
      </c>
      <c r="W2067" t="s">
        <v>41</v>
      </c>
      <c r="X2067" t="s">
        <v>16</v>
      </c>
      <c r="Y2067" t="s">
        <v>30</v>
      </c>
      <c r="Z2067" t="s">
        <v>37</v>
      </c>
    </row>
    <row r="2068" spans="1:26" x14ac:dyDescent="0.2">
      <c r="A2068" s="1">
        <v>43631</v>
      </c>
      <c r="B2068" t="s">
        <v>309</v>
      </c>
      <c r="C2068" t="s">
        <v>262</v>
      </c>
      <c r="D2068" t="s">
        <v>34</v>
      </c>
      <c r="E2068" t="s">
        <v>308</v>
      </c>
      <c r="F2068" s="3" t="s">
        <v>17</v>
      </c>
      <c r="G2068" s="3">
        <f>WEEKDAY(A2068,2)</f>
        <v>6</v>
      </c>
      <c r="H2068" s="7">
        <f>N2068+O2068/60</f>
        <v>2.3333333333333335</v>
      </c>
      <c r="I2068" s="7">
        <f>P2068+Q2068/60</f>
        <v>7.25</v>
      </c>
      <c r="J2068" s="4">
        <f>IFERROR(VLOOKUP($U2068,TONGHOPVERSION!$A$3:$G$240,6,FALSE),VLOOKUP($B2068,TONGHOPVERSION!$A$3:$G$240,6,FALSE))</f>
        <v>594.66907759363221</v>
      </c>
      <c r="K2068" s="4">
        <f>IFERROR(VLOOKUP($U2068,TONGHOPVERSION!$A$3:$G$240,7,FALSE),VLOOKUP($B2068,TONGHOPVERSION!$A$3:$G$240,7,FALSE))</f>
        <v>745.27952176507517</v>
      </c>
      <c r="L2068" s="2">
        <v>9.7222222222222224E-2</v>
      </c>
      <c r="M2068" s="2">
        <v>0.30208333333333331</v>
      </c>
      <c r="N2068" s="6">
        <f t="shared" si="128"/>
        <v>2</v>
      </c>
      <c r="O2068" s="6">
        <f t="shared" si="129"/>
        <v>20</v>
      </c>
      <c r="P2068" s="6">
        <f t="shared" si="130"/>
        <v>7</v>
      </c>
      <c r="Q2068" s="6">
        <f t="shared" si="131"/>
        <v>15</v>
      </c>
      <c r="R2068">
        <v>184</v>
      </c>
      <c r="S2068">
        <v>2974</v>
      </c>
      <c r="T2068" s="4">
        <v>547.21600000000001</v>
      </c>
      <c r="U2068" t="s">
        <v>310</v>
      </c>
      <c r="V2068" t="s">
        <v>310</v>
      </c>
      <c r="W2068" t="s">
        <v>21</v>
      </c>
      <c r="X2068" t="s">
        <v>22</v>
      </c>
      <c r="Y2068" t="s">
        <v>23</v>
      </c>
      <c r="Z2068" t="s">
        <v>37</v>
      </c>
    </row>
    <row r="2069" spans="1:26" x14ac:dyDescent="0.2">
      <c r="A2069" s="1">
        <v>43631</v>
      </c>
      <c r="B2069" t="s">
        <v>156</v>
      </c>
      <c r="C2069" t="s">
        <v>153</v>
      </c>
      <c r="D2069" t="s">
        <v>35</v>
      </c>
      <c r="E2069" t="s">
        <v>155</v>
      </c>
      <c r="F2069" s="3" t="s">
        <v>17</v>
      </c>
      <c r="G2069" s="3">
        <f>WEEKDAY(A2069,2)</f>
        <v>6</v>
      </c>
      <c r="H2069" s="7">
        <f>N2069+O2069/60</f>
        <v>12.583333333333334</v>
      </c>
      <c r="I2069" s="7">
        <f>P2069+Q2069/60</f>
        <v>13.416666666666666</v>
      </c>
      <c r="J2069" s="4">
        <f>IFERROR(VLOOKUP($U2069,TONGHOPVERSION!$A$3:$G$240,6,FALSE),VLOOKUP($B2069,TONGHOPVERSION!$A$3:$G$240,6,FALSE))</f>
        <v>120.60036818801788</v>
      </c>
      <c r="K2069" s="4">
        <f>IFERROR(VLOOKUP($U2069,TONGHOPVERSION!$A$3:$G$240,7,FALSE),VLOOKUP($B2069,TONGHOPVERSION!$A$3:$G$240,7,FALSE))</f>
        <v>128.91356356400408</v>
      </c>
      <c r="L2069" s="2">
        <v>0.52430555555555558</v>
      </c>
      <c r="M2069" s="2">
        <v>0.55902777777777779</v>
      </c>
      <c r="N2069" s="6">
        <f t="shared" si="128"/>
        <v>12</v>
      </c>
      <c r="O2069" s="6">
        <f t="shared" si="129"/>
        <v>35</v>
      </c>
      <c r="P2069" s="6">
        <f t="shared" si="130"/>
        <v>13</v>
      </c>
      <c r="Q2069" s="6">
        <f t="shared" si="131"/>
        <v>25</v>
      </c>
      <c r="R2069">
        <v>184</v>
      </c>
      <c r="S2069">
        <v>261</v>
      </c>
      <c r="T2069" s="4">
        <v>48.024000000000001</v>
      </c>
      <c r="U2069" t="s">
        <v>152</v>
      </c>
      <c r="V2069" t="s">
        <v>152</v>
      </c>
      <c r="W2069" t="s">
        <v>41</v>
      </c>
      <c r="X2069" t="s">
        <v>16</v>
      </c>
      <c r="Y2069" t="s">
        <v>30</v>
      </c>
      <c r="Z2069" t="s">
        <v>37</v>
      </c>
    </row>
    <row r="2070" spans="1:26" x14ac:dyDescent="0.2">
      <c r="A2070" s="1">
        <v>43631</v>
      </c>
      <c r="B2070" t="s">
        <v>252</v>
      </c>
      <c r="C2070" t="s">
        <v>168</v>
      </c>
      <c r="D2070" t="s">
        <v>35</v>
      </c>
      <c r="E2070" t="s">
        <v>251</v>
      </c>
      <c r="F2070" s="3" t="s">
        <v>17</v>
      </c>
      <c r="G2070" s="3">
        <f>WEEKDAY(A2070,2)</f>
        <v>6</v>
      </c>
      <c r="H2070" s="7">
        <f>N2070+O2070/60</f>
        <v>12.083333333333334</v>
      </c>
      <c r="I2070" s="7">
        <f>P2070+Q2070/60</f>
        <v>14.083333333333334</v>
      </c>
      <c r="J2070" s="4">
        <f>IFERROR(VLOOKUP($U2070,TONGHOPVERSION!$A$3:$G$240,6,FALSE),VLOOKUP($B2070,TONGHOPVERSION!$A$3:$G$240,6,FALSE))</f>
        <v>343.25439636723399</v>
      </c>
      <c r="K2070" s="4">
        <f>IFERROR(VLOOKUP($U2070,TONGHOPVERSION!$A$3:$G$240,7,FALSE),VLOOKUP($B2070,TONGHOPVERSION!$A$3:$G$240,7,FALSE))</f>
        <v>347.63650227556832</v>
      </c>
      <c r="L2070" s="2">
        <v>0.50347222222222221</v>
      </c>
      <c r="M2070" s="2">
        <v>0.58680555555555558</v>
      </c>
      <c r="N2070" s="6">
        <f t="shared" si="128"/>
        <v>12</v>
      </c>
      <c r="O2070" s="6">
        <f t="shared" si="129"/>
        <v>5</v>
      </c>
      <c r="P2070" s="6">
        <f t="shared" si="130"/>
        <v>14</v>
      </c>
      <c r="Q2070" s="6">
        <f t="shared" si="131"/>
        <v>5</v>
      </c>
      <c r="R2070">
        <v>184</v>
      </c>
      <c r="S2070">
        <v>967</v>
      </c>
      <c r="T2070" s="4">
        <v>177.928</v>
      </c>
      <c r="U2070" t="s">
        <v>253</v>
      </c>
      <c r="V2070" t="s">
        <v>253</v>
      </c>
      <c r="W2070" t="s">
        <v>45</v>
      </c>
      <c r="X2070" t="s">
        <v>170</v>
      </c>
      <c r="Y2070" t="s">
        <v>23</v>
      </c>
      <c r="Z2070" t="s">
        <v>37</v>
      </c>
    </row>
    <row r="2071" spans="1:26" x14ac:dyDescent="0.2">
      <c r="A2071" s="1">
        <v>43631</v>
      </c>
      <c r="B2071" t="s">
        <v>253</v>
      </c>
      <c r="C2071" t="s">
        <v>35</v>
      </c>
      <c r="D2071" t="s">
        <v>168</v>
      </c>
      <c r="E2071" t="s">
        <v>256</v>
      </c>
      <c r="F2071" s="3" t="s">
        <v>17</v>
      </c>
      <c r="G2071" s="3">
        <f>WEEKDAY(A2071,2)</f>
        <v>6</v>
      </c>
      <c r="H2071" s="7">
        <f>N2071+O2071/60</f>
        <v>9.0833333333333339</v>
      </c>
      <c r="I2071" s="7">
        <f>P2071+Q2071/60</f>
        <v>11.083333333333334</v>
      </c>
      <c r="J2071" s="4">
        <f>IFERROR(VLOOKUP($U2071,TONGHOPVERSION!$A$3:$G$240,6,FALSE),VLOOKUP($B2071,TONGHOPVERSION!$A$3:$G$240,6,FALSE))</f>
        <v>343.25439636723399</v>
      </c>
      <c r="K2071" s="4">
        <f>IFERROR(VLOOKUP($U2071,TONGHOPVERSION!$A$3:$G$240,7,FALSE),VLOOKUP($B2071,TONGHOPVERSION!$A$3:$G$240,7,FALSE))</f>
        <v>347.63650227556832</v>
      </c>
      <c r="L2071" s="2">
        <v>0.37847222222222227</v>
      </c>
      <c r="M2071" s="2">
        <v>0.46180555555555558</v>
      </c>
      <c r="N2071" s="6">
        <f t="shared" si="128"/>
        <v>9</v>
      </c>
      <c r="O2071" s="6">
        <f t="shared" si="129"/>
        <v>5</v>
      </c>
      <c r="P2071" s="6">
        <f t="shared" si="130"/>
        <v>11</v>
      </c>
      <c r="Q2071" s="6">
        <f t="shared" si="131"/>
        <v>5</v>
      </c>
      <c r="R2071">
        <v>184</v>
      </c>
      <c r="S2071">
        <v>967</v>
      </c>
      <c r="T2071" s="4">
        <v>177.928</v>
      </c>
      <c r="U2071" t="s">
        <v>253</v>
      </c>
      <c r="V2071" t="s">
        <v>253</v>
      </c>
      <c r="W2071" t="s">
        <v>45</v>
      </c>
      <c r="X2071" t="s">
        <v>170</v>
      </c>
      <c r="Y2071" t="s">
        <v>23</v>
      </c>
      <c r="Z2071" t="s">
        <v>37</v>
      </c>
    </row>
    <row r="2072" spans="1:26" x14ac:dyDescent="0.2">
      <c r="A2072" s="1">
        <v>43631</v>
      </c>
      <c r="B2072" t="s">
        <v>302</v>
      </c>
      <c r="C2072" t="s">
        <v>35</v>
      </c>
      <c r="D2072" t="s">
        <v>177</v>
      </c>
      <c r="E2072" t="s">
        <v>504</v>
      </c>
      <c r="F2072" s="3" t="s">
        <v>17</v>
      </c>
      <c r="G2072" s="3">
        <f>WEEKDAY(A2072,2)</f>
        <v>6</v>
      </c>
      <c r="H2072" s="7">
        <f>N2072+O2072/60</f>
        <v>2.75</v>
      </c>
      <c r="I2072" s="7">
        <f>P2072+Q2072/60</f>
        <v>4.916666666666667</v>
      </c>
      <c r="J2072" s="4">
        <f>IFERROR(VLOOKUP($U2072,TONGHOPVERSION!$A$3:$G$240,6,FALSE),VLOOKUP($B2072,TONGHOPVERSION!$A$3:$G$240,6,FALSE))</f>
        <v>293.23396399985552</v>
      </c>
      <c r="K2072" s="4">
        <f>IFERROR(VLOOKUP($U2072,TONGHOPVERSION!$A$3:$G$240,7,FALSE),VLOOKUP($B2072,TONGHOPVERSION!$A$3:$G$240,7,FALSE))</f>
        <v>332.36525256500209</v>
      </c>
      <c r="L2072" s="2">
        <v>0.11458333333333333</v>
      </c>
      <c r="M2072" s="2">
        <v>0.20486111111111113</v>
      </c>
      <c r="N2072" s="6">
        <f t="shared" si="128"/>
        <v>2</v>
      </c>
      <c r="O2072" s="6">
        <f t="shared" si="129"/>
        <v>45</v>
      </c>
      <c r="P2072" s="6">
        <f t="shared" si="130"/>
        <v>4</v>
      </c>
      <c r="Q2072" s="6">
        <f t="shared" si="131"/>
        <v>55</v>
      </c>
      <c r="R2072">
        <v>184</v>
      </c>
      <c r="S2072">
        <v>1213</v>
      </c>
      <c r="T2072" s="4">
        <v>223.19200000000001</v>
      </c>
      <c r="U2072" t="s">
        <v>302</v>
      </c>
      <c r="V2072" t="s">
        <v>302</v>
      </c>
      <c r="W2072" t="s">
        <v>29</v>
      </c>
      <c r="X2072" t="s">
        <v>16</v>
      </c>
      <c r="Y2072" t="s">
        <v>30</v>
      </c>
      <c r="Z2072" t="s">
        <v>37</v>
      </c>
    </row>
    <row r="2073" spans="1:26" x14ac:dyDescent="0.2">
      <c r="A2073" s="1">
        <v>43631</v>
      </c>
      <c r="B2073" t="s">
        <v>304</v>
      </c>
      <c r="C2073" t="s">
        <v>177</v>
      </c>
      <c r="D2073" t="s">
        <v>35</v>
      </c>
      <c r="E2073" t="s">
        <v>505</v>
      </c>
      <c r="F2073" s="3" t="s">
        <v>17</v>
      </c>
      <c r="G2073" s="3">
        <f>WEEKDAY(A2073,2)</f>
        <v>6</v>
      </c>
      <c r="H2073" s="7">
        <f>N2073+O2073/60</f>
        <v>5.583333333333333</v>
      </c>
      <c r="I2073" s="7">
        <f>P2073+Q2073/60</f>
        <v>7.75</v>
      </c>
      <c r="J2073" s="4">
        <f>IFERROR(VLOOKUP($U2073,TONGHOPVERSION!$A$3:$G$240,6,FALSE),VLOOKUP($B2073,TONGHOPVERSION!$A$3:$G$240,6,FALSE))</f>
        <v>293.23396399985552</v>
      </c>
      <c r="K2073" s="4">
        <f>IFERROR(VLOOKUP($U2073,TONGHOPVERSION!$A$3:$G$240,7,FALSE),VLOOKUP($B2073,TONGHOPVERSION!$A$3:$G$240,7,FALSE))</f>
        <v>332.36525256500209</v>
      </c>
      <c r="L2073" s="2">
        <v>0.23263888888888887</v>
      </c>
      <c r="M2073" s="2">
        <v>0.32291666666666669</v>
      </c>
      <c r="N2073" s="6">
        <f t="shared" si="128"/>
        <v>5</v>
      </c>
      <c r="O2073" s="6">
        <f t="shared" si="129"/>
        <v>35</v>
      </c>
      <c r="P2073" s="6">
        <f t="shared" si="130"/>
        <v>7</v>
      </c>
      <c r="Q2073" s="6">
        <f t="shared" si="131"/>
        <v>45</v>
      </c>
      <c r="R2073">
        <v>184</v>
      </c>
      <c r="S2073">
        <v>1213</v>
      </c>
      <c r="T2073" s="4">
        <v>223.19200000000001</v>
      </c>
      <c r="U2073" t="s">
        <v>302</v>
      </c>
      <c r="V2073" t="s">
        <v>302</v>
      </c>
      <c r="W2073" t="s">
        <v>29</v>
      </c>
      <c r="X2073" t="s">
        <v>16</v>
      </c>
      <c r="Y2073" t="s">
        <v>30</v>
      </c>
      <c r="Z2073" t="s">
        <v>37</v>
      </c>
    </row>
    <row r="2074" spans="1:26" x14ac:dyDescent="0.2">
      <c r="A2074" s="1">
        <v>43631</v>
      </c>
      <c r="B2074" t="s">
        <v>293</v>
      </c>
      <c r="C2074" t="s">
        <v>291</v>
      </c>
      <c r="D2074" t="s">
        <v>35</v>
      </c>
      <c r="E2074" t="s">
        <v>292</v>
      </c>
      <c r="F2074" s="3" t="s">
        <v>17</v>
      </c>
      <c r="G2074" s="3">
        <f>WEEKDAY(A2074,2)</f>
        <v>6</v>
      </c>
      <c r="H2074" s="7">
        <f>N2074+O2074/60</f>
        <v>1.5</v>
      </c>
      <c r="I2074" s="7">
        <f>P2074+Q2074/60</f>
        <v>6.333333333333333</v>
      </c>
      <c r="J2074" s="4">
        <f>IFERROR(VLOOKUP($U2074,TONGHOPVERSION!$A$3:$G$240,6,FALSE),VLOOKUP($B2074,TONGHOPVERSION!$A$3:$G$240,6,FALSE))</f>
        <v>851.51844399569575</v>
      </c>
      <c r="K2074" s="4">
        <f>IFERROR(VLOOKUP($U2074,TONGHOPVERSION!$A$3:$G$240,7,FALSE),VLOOKUP($B2074,TONGHOPVERSION!$A$3:$G$240,7,FALSE))</f>
        <v>835.14674301541368</v>
      </c>
      <c r="L2074" s="2">
        <v>6.25E-2</v>
      </c>
      <c r="M2074" s="2">
        <v>0.2638888888888889</v>
      </c>
      <c r="N2074" s="6">
        <f t="shared" si="128"/>
        <v>1</v>
      </c>
      <c r="O2074" s="6">
        <f t="shared" si="129"/>
        <v>30</v>
      </c>
      <c r="P2074" s="6">
        <f t="shared" si="130"/>
        <v>6</v>
      </c>
      <c r="Q2074" s="6">
        <f t="shared" si="131"/>
        <v>20</v>
      </c>
      <c r="R2074">
        <v>184</v>
      </c>
      <c r="S2074">
        <v>2789</v>
      </c>
      <c r="T2074" s="4">
        <v>513.17600000000004</v>
      </c>
      <c r="U2074" t="s">
        <v>290</v>
      </c>
      <c r="V2074" t="s">
        <v>290</v>
      </c>
      <c r="W2074" t="s">
        <v>21</v>
      </c>
      <c r="X2074" t="s">
        <v>145</v>
      </c>
      <c r="Y2074" t="s">
        <v>23</v>
      </c>
      <c r="Z2074" t="s">
        <v>37</v>
      </c>
    </row>
    <row r="2075" spans="1:26" x14ac:dyDescent="0.2">
      <c r="A2075" s="1">
        <v>43631</v>
      </c>
      <c r="B2075" t="s">
        <v>70</v>
      </c>
      <c r="C2075" t="s">
        <v>35</v>
      </c>
      <c r="D2075" t="s">
        <v>71</v>
      </c>
      <c r="E2075" t="s">
        <v>69</v>
      </c>
      <c r="F2075" s="3" t="s">
        <v>17</v>
      </c>
      <c r="G2075" s="3">
        <f>WEEKDAY(A2075,2)</f>
        <v>6</v>
      </c>
      <c r="H2075" s="7">
        <f>N2075+O2075/60</f>
        <v>7.833333333333333</v>
      </c>
      <c r="I2075" s="7">
        <f>P2075+Q2075/60</f>
        <v>11.083333333333334</v>
      </c>
      <c r="J2075" s="4">
        <f>IFERROR(VLOOKUP($U2075,TONGHOPVERSION!$A$3:$G$240,6,FALSE),VLOOKUP($B2075,TONGHOPVERSION!$A$3:$G$240,6,FALSE))</f>
        <v>351.14307895297088</v>
      </c>
      <c r="K2075" s="4">
        <f>IFERROR(VLOOKUP($U2075,TONGHOPVERSION!$A$3:$G$240,7,FALSE),VLOOKUP($B2075,TONGHOPVERSION!$A$3:$G$240,7,FALSE))</f>
        <v>523.63526717694549</v>
      </c>
      <c r="L2075" s="2">
        <v>0.3263888888888889</v>
      </c>
      <c r="M2075" s="2">
        <v>0.46180555555555558</v>
      </c>
      <c r="N2075" s="6">
        <f t="shared" si="128"/>
        <v>7</v>
      </c>
      <c r="O2075" s="6">
        <f t="shared" si="129"/>
        <v>50</v>
      </c>
      <c r="P2075" s="6">
        <f t="shared" si="130"/>
        <v>11</v>
      </c>
      <c r="Q2075" s="6">
        <f t="shared" si="131"/>
        <v>5</v>
      </c>
      <c r="R2075">
        <v>184</v>
      </c>
      <c r="S2075">
        <v>2073</v>
      </c>
      <c r="T2075" s="4">
        <v>381.43200000000002</v>
      </c>
      <c r="U2075" t="s">
        <v>70</v>
      </c>
      <c r="V2075" t="s">
        <v>70</v>
      </c>
      <c r="W2075" t="s">
        <v>45</v>
      </c>
      <c r="X2075" t="s">
        <v>72</v>
      </c>
      <c r="Y2075" t="s">
        <v>23</v>
      </c>
      <c r="Z2075" t="s">
        <v>37</v>
      </c>
    </row>
    <row r="2076" spans="1:26" x14ac:dyDescent="0.2">
      <c r="A2076" s="1">
        <v>43631</v>
      </c>
      <c r="B2076" t="s">
        <v>74</v>
      </c>
      <c r="C2076" t="s">
        <v>71</v>
      </c>
      <c r="D2076" t="s">
        <v>27</v>
      </c>
      <c r="E2076" t="s">
        <v>73</v>
      </c>
      <c r="F2076" s="3" t="s">
        <v>17</v>
      </c>
      <c r="G2076" s="3">
        <f>WEEKDAY(A2076,2)</f>
        <v>6</v>
      </c>
      <c r="H2076" s="7">
        <f>N2076+O2076/60</f>
        <v>12</v>
      </c>
      <c r="I2076" s="7">
        <f>P2076+Q2076/60</f>
        <v>14</v>
      </c>
      <c r="J2076" s="4">
        <f>IFERROR(VLOOKUP($U2076,TONGHOPVERSION!$A$3:$G$240,6,FALSE),VLOOKUP($B2076,TONGHOPVERSION!$A$3:$G$240,6,FALSE))</f>
        <v>282.37915814123511</v>
      </c>
      <c r="K2076" s="4">
        <f>IFERROR(VLOOKUP($U2076,TONGHOPVERSION!$A$3:$G$240,7,FALSE),VLOOKUP($B2076,TONGHOPVERSION!$A$3:$G$240,7,FALSE))</f>
        <v>330.61128297374086</v>
      </c>
      <c r="L2076" s="2">
        <v>0.5</v>
      </c>
      <c r="M2076" s="2">
        <v>0.58333333333333337</v>
      </c>
      <c r="N2076" s="6">
        <f t="shared" si="128"/>
        <v>12</v>
      </c>
      <c r="O2076" s="6">
        <f t="shared" si="129"/>
        <v>0</v>
      </c>
      <c r="P2076" s="6">
        <f t="shared" si="130"/>
        <v>14</v>
      </c>
      <c r="Q2076" s="6">
        <f t="shared" si="131"/>
        <v>0</v>
      </c>
      <c r="R2076">
        <v>184</v>
      </c>
      <c r="S2076">
        <v>1046</v>
      </c>
      <c r="T2076" s="4">
        <v>192.464</v>
      </c>
      <c r="U2076" t="s">
        <v>75</v>
      </c>
      <c r="V2076" t="s">
        <v>75</v>
      </c>
      <c r="W2076" t="s">
        <v>45</v>
      </c>
      <c r="X2076" t="s">
        <v>72</v>
      </c>
      <c r="Y2076" t="s">
        <v>23</v>
      </c>
      <c r="Z2076" t="s">
        <v>37</v>
      </c>
    </row>
    <row r="2077" spans="1:26" x14ac:dyDescent="0.2">
      <c r="A2077" s="1">
        <v>43631</v>
      </c>
      <c r="B2077" t="s">
        <v>120</v>
      </c>
      <c r="C2077" t="s">
        <v>27</v>
      </c>
      <c r="D2077" t="s">
        <v>119</v>
      </c>
      <c r="E2077" t="s">
        <v>426</v>
      </c>
      <c r="F2077" s="3" t="s">
        <v>17</v>
      </c>
      <c r="G2077" s="3">
        <f>WEEKDAY(A2077,2)</f>
        <v>6</v>
      </c>
      <c r="H2077" s="7">
        <f>N2077+O2077/60</f>
        <v>23.25</v>
      </c>
      <c r="I2077" s="7">
        <f>P2077+Q2077/60</f>
        <v>0.66666666666666663</v>
      </c>
      <c r="J2077" s="4">
        <f>IFERROR(VLOOKUP($U2077,TONGHOPVERSION!$A$3:$G$240,6,FALSE),VLOOKUP($B2077,TONGHOPVERSION!$A$3:$G$240,6,FALSE))</f>
        <v>214.88804221212081</v>
      </c>
      <c r="K2077" s="4">
        <f>IFERROR(VLOOKUP($U2077,TONGHOPVERSION!$A$3:$G$240,7,FALSE),VLOOKUP($B2077,TONGHOPVERSION!$A$3:$G$240,7,FALSE))</f>
        <v>213.88072353634405</v>
      </c>
      <c r="L2077" s="2">
        <v>0.96875</v>
      </c>
      <c r="M2077" s="2">
        <v>2.7777777777777776E-2</v>
      </c>
      <c r="N2077" s="6">
        <f t="shared" si="128"/>
        <v>23</v>
      </c>
      <c r="O2077" s="6">
        <f t="shared" si="129"/>
        <v>15</v>
      </c>
      <c r="P2077" s="6">
        <f t="shared" si="130"/>
        <v>0</v>
      </c>
      <c r="Q2077" s="6">
        <f t="shared" si="131"/>
        <v>40</v>
      </c>
      <c r="R2077">
        <v>184</v>
      </c>
      <c r="S2077">
        <v>628</v>
      </c>
      <c r="T2077" s="4">
        <v>115.55200000000001</v>
      </c>
      <c r="U2077" t="s">
        <v>120</v>
      </c>
      <c r="V2077" t="s">
        <v>120</v>
      </c>
      <c r="W2077" t="s">
        <v>29</v>
      </c>
      <c r="X2077" t="s">
        <v>16</v>
      </c>
      <c r="Y2077" t="s">
        <v>30</v>
      </c>
      <c r="Z2077" t="s">
        <v>37</v>
      </c>
    </row>
    <row r="2078" spans="1:26" x14ac:dyDescent="0.2">
      <c r="A2078" s="1">
        <v>43631</v>
      </c>
      <c r="B2078" t="s">
        <v>502</v>
      </c>
      <c r="C2078" t="s">
        <v>99</v>
      </c>
      <c r="D2078" t="s">
        <v>27</v>
      </c>
      <c r="E2078" t="s">
        <v>501</v>
      </c>
      <c r="F2078" s="3" t="s">
        <v>17</v>
      </c>
      <c r="G2078" s="3">
        <f>WEEKDAY(A2078,2)</f>
        <v>6</v>
      </c>
      <c r="H2078" s="7">
        <f>N2078+O2078/60</f>
        <v>12.333333333333334</v>
      </c>
      <c r="I2078" s="7">
        <f>P2078+Q2078/60</f>
        <v>13.333333333333334</v>
      </c>
      <c r="J2078" s="4">
        <f>IFERROR(VLOOKUP($U2078,TONGHOPVERSION!$A$3:$G$240,6,FALSE),VLOOKUP($B2078,TONGHOPVERSION!$A$3:$G$240,6,FALSE))</f>
        <v>142.82837478473851</v>
      </c>
      <c r="K2078" s="4">
        <f>IFERROR(VLOOKUP($U2078,TONGHOPVERSION!$A$3:$G$240,7,FALSE),VLOOKUP($B2078,TONGHOPVERSION!$A$3:$G$240,7,FALSE))</f>
        <v>131.67374266664146</v>
      </c>
      <c r="L2078" s="2">
        <v>0.51388888888888895</v>
      </c>
      <c r="M2078" s="2">
        <v>0.55555555555555558</v>
      </c>
      <c r="N2078" s="6">
        <f t="shared" si="128"/>
        <v>12</v>
      </c>
      <c r="O2078" s="6">
        <f t="shared" si="129"/>
        <v>20</v>
      </c>
      <c r="P2078" s="6">
        <f t="shared" si="130"/>
        <v>13</v>
      </c>
      <c r="Q2078" s="6">
        <f t="shared" si="131"/>
        <v>20</v>
      </c>
      <c r="R2078">
        <v>184</v>
      </c>
      <c r="S2078">
        <v>257</v>
      </c>
      <c r="T2078" s="4">
        <v>47.287999999999997</v>
      </c>
      <c r="U2078" t="s">
        <v>109</v>
      </c>
      <c r="V2078" t="s">
        <v>109</v>
      </c>
      <c r="W2078" t="s">
        <v>41</v>
      </c>
      <c r="X2078" t="s">
        <v>16</v>
      </c>
      <c r="Y2078" t="s">
        <v>30</v>
      </c>
      <c r="Z2078" t="s">
        <v>37</v>
      </c>
    </row>
    <row r="2079" spans="1:26" x14ac:dyDescent="0.2">
      <c r="A2079" s="1">
        <v>43631</v>
      </c>
      <c r="B2079" t="s">
        <v>334</v>
      </c>
      <c r="C2079" t="s">
        <v>291</v>
      </c>
      <c r="D2079" t="s">
        <v>27</v>
      </c>
      <c r="E2079" t="s">
        <v>333</v>
      </c>
      <c r="F2079" s="3" t="s">
        <v>17</v>
      </c>
      <c r="G2079" s="3">
        <f>WEEKDAY(A2079,2)</f>
        <v>6</v>
      </c>
      <c r="H2079" s="7">
        <f>N2079+O2079/60</f>
        <v>22.916666666666668</v>
      </c>
      <c r="I2079" s="7">
        <f>P2079+Q2079/60</f>
        <v>4.25</v>
      </c>
      <c r="J2079" s="4">
        <f>IFERROR(VLOOKUP($U2079,TONGHOPVERSION!$A$3:$G$240,6,FALSE),VLOOKUP($B2079,TONGHOPVERSION!$A$3:$G$240,6,FALSE))</f>
        <v>635.3524330753927</v>
      </c>
      <c r="K2079" s="4">
        <f>IFERROR(VLOOKUP($U2079,TONGHOPVERSION!$A$3:$G$240,7,FALSE),VLOOKUP($B2079,TONGHOPVERSION!$A$3:$G$240,7,FALSE))</f>
        <v>901.53404980758273</v>
      </c>
      <c r="L2079" s="2">
        <v>0.95486111111111116</v>
      </c>
      <c r="M2079" s="2">
        <v>0.17708333333333334</v>
      </c>
      <c r="N2079" s="6">
        <f t="shared" si="128"/>
        <v>22</v>
      </c>
      <c r="O2079" s="6">
        <f t="shared" si="129"/>
        <v>55</v>
      </c>
      <c r="P2079" s="6">
        <f t="shared" si="130"/>
        <v>4</v>
      </c>
      <c r="Q2079" s="6">
        <f t="shared" si="131"/>
        <v>15</v>
      </c>
      <c r="R2079">
        <v>184</v>
      </c>
      <c r="S2079">
        <v>3499</v>
      </c>
      <c r="T2079" s="4">
        <v>643.81600000000003</v>
      </c>
      <c r="U2079" t="s">
        <v>335</v>
      </c>
      <c r="V2079" t="s">
        <v>335</v>
      </c>
      <c r="W2079" t="s">
        <v>21</v>
      </c>
      <c r="X2079" t="s">
        <v>145</v>
      </c>
      <c r="Y2079" t="s">
        <v>23</v>
      </c>
      <c r="Z2079" t="s">
        <v>37</v>
      </c>
    </row>
    <row r="2080" spans="1:26" x14ac:dyDescent="0.2">
      <c r="A2080" s="1">
        <v>43631</v>
      </c>
      <c r="B2080" t="s">
        <v>100</v>
      </c>
      <c r="C2080" t="s">
        <v>35</v>
      </c>
      <c r="D2080" t="s">
        <v>99</v>
      </c>
      <c r="E2080" t="s">
        <v>503</v>
      </c>
      <c r="F2080" s="3" t="s">
        <v>17</v>
      </c>
      <c r="G2080" s="3">
        <f>WEEKDAY(A2080,2)</f>
        <v>6</v>
      </c>
      <c r="H2080" s="7">
        <f>N2080+O2080/60</f>
        <v>9.9166666666666661</v>
      </c>
      <c r="I2080" s="7">
        <f>P2080+Q2080/60</f>
        <v>11.666666666666666</v>
      </c>
      <c r="J2080" s="4">
        <f>IFERROR(VLOOKUP($U2080,TONGHOPVERSION!$A$3:$G$240,6,FALSE),VLOOKUP($B2080,TONGHOPVERSION!$A$3:$G$240,6,FALSE))</f>
        <v>226.29556144230276</v>
      </c>
      <c r="K2080" s="4">
        <f>IFERROR(VLOOKUP($U2080,TONGHOPVERSION!$A$3:$G$240,7,FALSE),VLOOKUP($B2080,TONGHOPVERSION!$A$3:$G$240,7,FALSE))</f>
        <v>261.68109322915961</v>
      </c>
      <c r="L2080" s="2">
        <v>0.41319444444444442</v>
      </c>
      <c r="M2080" s="2">
        <v>0.4861111111111111</v>
      </c>
      <c r="N2080" s="6">
        <f t="shared" si="128"/>
        <v>9</v>
      </c>
      <c r="O2080" s="6">
        <f t="shared" si="129"/>
        <v>55</v>
      </c>
      <c r="P2080" s="6">
        <f t="shared" si="130"/>
        <v>11</v>
      </c>
      <c r="Q2080" s="6">
        <f t="shared" si="131"/>
        <v>40</v>
      </c>
      <c r="R2080">
        <v>184</v>
      </c>
      <c r="S2080">
        <v>956</v>
      </c>
      <c r="T2080" s="4">
        <v>175.904</v>
      </c>
      <c r="U2080" t="s">
        <v>100</v>
      </c>
      <c r="V2080" t="s">
        <v>100</v>
      </c>
      <c r="W2080" t="s">
        <v>41</v>
      </c>
      <c r="X2080" t="s">
        <v>16</v>
      </c>
      <c r="Y2080" t="s">
        <v>30</v>
      </c>
      <c r="Z2080" t="s">
        <v>37</v>
      </c>
    </row>
    <row r="2081" spans="1:26" x14ac:dyDescent="0.2">
      <c r="A2081" s="1">
        <v>43631</v>
      </c>
      <c r="B2081" t="s">
        <v>434</v>
      </c>
      <c r="C2081" t="s">
        <v>35</v>
      </c>
      <c r="D2081" t="s">
        <v>435</v>
      </c>
      <c r="E2081" t="s">
        <v>433</v>
      </c>
      <c r="F2081" s="3" t="s">
        <v>17</v>
      </c>
      <c r="G2081" s="3">
        <f>WEEKDAY(A2081,2)</f>
        <v>6</v>
      </c>
      <c r="H2081" s="7">
        <f>N2081+O2081/60</f>
        <v>3.4166666666666665</v>
      </c>
      <c r="I2081" s="7">
        <f>P2081+Q2081/60</f>
        <v>5.5</v>
      </c>
      <c r="J2081" s="4">
        <f>IFERROR(VLOOKUP($U2081,TONGHOPVERSION!$A$3:$G$240,6,FALSE),VLOOKUP($B2081,TONGHOPVERSION!$A$3:$G$240,6,FALSE))</f>
        <v>397.98739173850277</v>
      </c>
      <c r="K2081" s="4">
        <f>IFERROR(VLOOKUP($U2081,TONGHOPVERSION!$A$3:$G$240,7,FALSE),VLOOKUP($B2081,TONGHOPVERSION!$A$3:$G$240,7,FALSE))</f>
        <v>395.83148533631299</v>
      </c>
      <c r="L2081" s="2">
        <v>0.1423611111111111</v>
      </c>
      <c r="M2081" s="2">
        <v>0.22916666666666666</v>
      </c>
      <c r="N2081" s="6">
        <f t="shared" si="128"/>
        <v>3</v>
      </c>
      <c r="O2081" s="6">
        <f t="shared" si="129"/>
        <v>25</v>
      </c>
      <c r="P2081" s="6">
        <f t="shared" si="130"/>
        <v>5</v>
      </c>
      <c r="Q2081" s="6">
        <f t="shared" si="131"/>
        <v>30</v>
      </c>
      <c r="R2081">
        <v>184</v>
      </c>
      <c r="S2081">
        <v>843</v>
      </c>
      <c r="T2081" s="4">
        <v>155.11199999999999</v>
      </c>
      <c r="U2081" t="s">
        <v>434</v>
      </c>
      <c r="V2081" t="s">
        <v>434</v>
      </c>
      <c r="W2081" t="s">
        <v>21</v>
      </c>
      <c r="X2081" t="s">
        <v>436</v>
      </c>
      <c r="Y2081" t="s">
        <v>23</v>
      </c>
      <c r="Z2081" t="s">
        <v>37</v>
      </c>
    </row>
    <row r="2082" spans="1:26" x14ac:dyDescent="0.2">
      <c r="A2082" s="1">
        <v>43631</v>
      </c>
      <c r="B2082" t="s">
        <v>442</v>
      </c>
      <c r="C2082" t="s">
        <v>435</v>
      </c>
      <c r="D2082" t="s">
        <v>35</v>
      </c>
      <c r="E2082" t="s">
        <v>441</v>
      </c>
      <c r="F2082" s="3" t="s">
        <v>17</v>
      </c>
      <c r="G2082" s="3">
        <f>WEEKDAY(A2082,2)</f>
        <v>6</v>
      </c>
      <c r="H2082" s="7">
        <f>N2082+O2082/60</f>
        <v>6.5</v>
      </c>
      <c r="I2082" s="7">
        <f>P2082+Q2082/60</f>
        <v>8.6666666666666661</v>
      </c>
      <c r="J2082" s="4">
        <f>IFERROR(VLOOKUP($U2082,TONGHOPVERSION!$A$3:$G$240,6,FALSE),VLOOKUP($B2082,TONGHOPVERSION!$A$3:$G$240,6,FALSE))</f>
        <v>397.98739173850277</v>
      </c>
      <c r="K2082" s="4">
        <f>IFERROR(VLOOKUP($U2082,TONGHOPVERSION!$A$3:$G$240,7,FALSE),VLOOKUP($B2082,TONGHOPVERSION!$A$3:$G$240,7,FALSE))</f>
        <v>395.83148533631299</v>
      </c>
      <c r="L2082" s="2">
        <v>0.27083333333333331</v>
      </c>
      <c r="M2082" s="2">
        <v>0.3611111111111111</v>
      </c>
      <c r="N2082" s="6">
        <f t="shared" si="128"/>
        <v>6</v>
      </c>
      <c r="O2082" s="6">
        <f t="shared" si="129"/>
        <v>30</v>
      </c>
      <c r="P2082" s="6">
        <f t="shared" si="130"/>
        <v>8</v>
      </c>
      <c r="Q2082" s="6">
        <f t="shared" si="131"/>
        <v>40</v>
      </c>
      <c r="R2082">
        <v>184</v>
      </c>
      <c r="S2082">
        <v>843</v>
      </c>
      <c r="T2082" s="4">
        <v>155.11199999999999</v>
      </c>
      <c r="U2082" t="s">
        <v>434</v>
      </c>
      <c r="V2082" t="s">
        <v>434</v>
      </c>
      <c r="W2082" t="s">
        <v>21</v>
      </c>
      <c r="X2082" t="s">
        <v>436</v>
      </c>
      <c r="Y2082" t="s">
        <v>23</v>
      </c>
      <c r="Z2082" t="s">
        <v>37</v>
      </c>
    </row>
    <row r="2083" spans="1:26" x14ac:dyDescent="0.2">
      <c r="A2083" s="1">
        <v>43631</v>
      </c>
      <c r="B2083" t="s">
        <v>335</v>
      </c>
      <c r="C2083" t="s">
        <v>27</v>
      </c>
      <c r="D2083" t="s">
        <v>291</v>
      </c>
      <c r="E2083" t="s">
        <v>649</v>
      </c>
      <c r="F2083" s="3" t="s">
        <v>17</v>
      </c>
      <c r="G2083" s="3">
        <f>WEEKDAY(A2083,2)</f>
        <v>6</v>
      </c>
      <c r="H2083" s="7">
        <f>N2083+O2083/60</f>
        <v>17.083333333333332</v>
      </c>
      <c r="I2083" s="7">
        <f>P2083+Q2083/60</f>
        <v>22</v>
      </c>
      <c r="J2083" s="4">
        <f>IFERROR(VLOOKUP($U2083,TONGHOPVERSION!$A$3:$G$240,6,FALSE),VLOOKUP($B2083,TONGHOPVERSION!$A$3:$G$240,6,FALSE))</f>
        <v>635.3524330753927</v>
      </c>
      <c r="K2083" s="4">
        <f>IFERROR(VLOOKUP($U2083,TONGHOPVERSION!$A$3:$G$240,7,FALSE),VLOOKUP($B2083,TONGHOPVERSION!$A$3:$G$240,7,FALSE))</f>
        <v>901.53404980758273</v>
      </c>
      <c r="L2083" s="2">
        <v>0.71180555555555547</v>
      </c>
      <c r="M2083" s="2">
        <v>0.91666666666666663</v>
      </c>
      <c r="N2083" s="6">
        <f t="shared" si="128"/>
        <v>17</v>
      </c>
      <c r="O2083" s="6">
        <f t="shared" si="129"/>
        <v>5</v>
      </c>
      <c r="P2083" s="6">
        <f t="shared" si="130"/>
        <v>22</v>
      </c>
      <c r="Q2083" s="6">
        <f t="shared" si="131"/>
        <v>0</v>
      </c>
      <c r="R2083">
        <v>184</v>
      </c>
      <c r="S2083">
        <v>3499</v>
      </c>
      <c r="T2083" s="4">
        <v>643.81600000000003</v>
      </c>
      <c r="U2083" t="s">
        <v>335</v>
      </c>
      <c r="V2083" t="s">
        <v>335</v>
      </c>
      <c r="W2083" t="s">
        <v>21</v>
      </c>
      <c r="X2083" t="s">
        <v>145</v>
      </c>
      <c r="Y2083" t="s">
        <v>23</v>
      </c>
      <c r="Z2083" t="s">
        <v>37</v>
      </c>
    </row>
    <row r="2084" spans="1:26" x14ac:dyDescent="0.2">
      <c r="A2084" s="1">
        <v>43631</v>
      </c>
      <c r="B2084" t="s">
        <v>94</v>
      </c>
      <c r="C2084" t="s">
        <v>27</v>
      </c>
      <c r="D2084" t="s">
        <v>35</v>
      </c>
      <c r="E2084" t="s">
        <v>457</v>
      </c>
      <c r="F2084" s="3" t="s">
        <v>17</v>
      </c>
      <c r="G2084" s="3">
        <f>WEEKDAY(A2084,2)</f>
        <v>6</v>
      </c>
      <c r="H2084" s="7">
        <f>N2084+O2084/60</f>
        <v>0.5</v>
      </c>
      <c r="I2084" s="7">
        <f>P2084+Q2084/60</f>
        <v>2.5833333333333335</v>
      </c>
      <c r="J2084" s="4">
        <f>IFERROR(VLOOKUP($U2084,TONGHOPVERSION!$A$3:$G$240,6,FALSE),VLOOKUP($B2084,TONGHOPVERSION!$A$3:$G$240,6,FALSE))</f>
        <v>381.62004815649715</v>
      </c>
      <c r="K2084" s="4">
        <f>IFERROR(VLOOKUP($U2084,TONGHOPVERSION!$A$3:$G$240,7,FALSE),VLOOKUP($B2084,TONGHOPVERSION!$A$3:$G$240,7,FALSE))</f>
        <v>329.70071085785668</v>
      </c>
      <c r="L2084" s="2">
        <v>2.0833333333333332E-2</v>
      </c>
      <c r="M2084" s="2">
        <v>0.1076388888888889</v>
      </c>
      <c r="N2084" s="6">
        <f t="shared" si="128"/>
        <v>0</v>
      </c>
      <c r="O2084" s="6">
        <f t="shared" si="129"/>
        <v>30</v>
      </c>
      <c r="P2084" s="6">
        <f t="shared" si="130"/>
        <v>2</v>
      </c>
      <c r="Q2084" s="6">
        <f t="shared" si="131"/>
        <v>35</v>
      </c>
      <c r="R2084">
        <v>184</v>
      </c>
      <c r="S2084">
        <v>1133</v>
      </c>
      <c r="T2084" s="4">
        <v>208.47200000000001</v>
      </c>
      <c r="U2084" t="s">
        <v>92</v>
      </c>
      <c r="V2084" t="s">
        <v>92</v>
      </c>
      <c r="W2084" t="s">
        <v>92</v>
      </c>
      <c r="X2084" t="s">
        <v>16</v>
      </c>
      <c r="Y2084" t="s">
        <v>30</v>
      </c>
      <c r="Z2084" t="s">
        <v>37</v>
      </c>
    </row>
    <row r="2085" spans="1:26" x14ac:dyDescent="0.2">
      <c r="A2085" s="1">
        <v>43631</v>
      </c>
      <c r="B2085" t="s">
        <v>414</v>
      </c>
      <c r="C2085" t="s">
        <v>415</v>
      </c>
      <c r="D2085" t="s">
        <v>27</v>
      </c>
      <c r="E2085" t="s">
        <v>413</v>
      </c>
      <c r="F2085" s="3" t="s">
        <v>17</v>
      </c>
      <c r="G2085" s="3">
        <f>WEEKDAY(A2085,2)</f>
        <v>6</v>
      </c>
      <c r="H2085" s="7">
        <f>N2085+O2085/60</f>
        <v>6.833333333333333</v>
      </c>
      <c r="I2085" s="7">
        <f>P2085+Q2085/60</f>
        <v>10.083333333333334</v>
      </c>
      <c r="J2085" s="4">
        <f>IFERROR(VLOOKUP($U2085,TONGHOPVERSION!$A$3:$G$240,6,FALSE),VLOOKUP($B2085,TONGHOPVERSION!$A$3:$G$240,6,FALSE))</f>
        <v>627.67149707474209</v>
      </c>
      <c r="K2085" s="4">
        <f>IFERROR(VLOOKUP($U2085,TONGHOPVERSION!$A$3:$G$240,7,FALSE),VLOOKUP($B2085,TONGHOPVERSION!$A$3:$G$240,7,FALSE))</f>
        <v>512.32182352111056</v>
      </c>
      <c r="L2085" s="2">
        <v>0.28472222222222221</v>
      </c>
      <c r="M2085" s="2">
        <v>0.4201388888888889</v>
      </c>
      <c r="N2085" s="6">
        <f t="shared" si="128"/>
        <v>6</v>
      </c>
      <c r="O2085" s="6">
        <f t="shared" si="129"/>
        <v>50</v>
      </c>
      <c r="P2085" s="6">
        <f t="shared" si="130"/>
        <v>10</v>
      </c>
      <c r="Q2085" s="6">
        <f t="shared" si="131"/>
        <v>5</v>
      </c>
      <c r="R2085">
        <v>184</v>
      </c>
      <c r="S2085">
        <v>1873</v>
      </c>
      <c r="T2085" s="4">
        <v>344.63200000000001</v>
      </c>
      <c r="U2085" t="s">
        <v>416</v>
      </c>
      <c r="V2085" t="s">
        <v>416</v>
      </c>
      <c r="W2085" t="s">
        <v>45</v>
      </c>
      <c r="X2085" t="s">
        <v>417</v>
      </c>
      <c r="Y2085" t="s">
        <v>23</v>
      </c>
      <c r="Z2085" t="s">
        <v>37</v>
      </c>
    </row>
    <row r="2086" spans="1:26" x14ac:dyDescent="0.2">
      <c r="A2086" s="1">
        <v>43631</v>
      </c>
      <c r="B2086" t="s">
        <v>172</v>
      </c>
      <c r="C2086" t="s">
        <v>173</v>
      </c>
      <c r="D2086" t="s">
        <v>27</v>
      </c>
      <c r="E2086" t="s">
        <v>171</v>
      </c>
      <c r="F2086" s="3" t="s">
        <v>17</v>
      </c>
      <c r="G2086" s="3">
        <f>WEEKDAY(A2086,2)</f>
        <v>6</v>
      </c>
      <c r="H2086" s="7">
        <f>N2086+O2086/60</f>
        <v>23.5</v>
      </c>
      <c r="I2086" s="7">
        <f>P2086+Q2086/60</f>
        <v>2.5</v>
      </c>
      <c r="J2086" s="4">
        <f>IFERROR(VLOOKUP($U2086,TONGHOPVERSION!$A$3:$G$240,6,FALSE),VLOOKUP($B2086,TONGHOPVERSION!$A$3:$G$240,6,FALSE))</f>
        <v>466.02059075220279</v>
      </c>
      <c r="K2086" s="4">
        <f>IFERROR(VLOOKUP($U2086,TONGHOPVERSION!$A$3:$G$240,7,FALSE),VLOOKUP($B2086,TONGHOPVERSION!$A$3:$G$240,7,FALSE))</f>
        <v>527.19233148560897</v>
      </c>
      <c r="L2086" s="2">
        <v>0.97916666666666663</v>
      </c>
      <c r="M2086" s="2">
        <v>0.10416666666666667</v>
      </c>
      <c r="N2086" s="6">
        <f t="shared" si="128"/>
        <v>23</v>
      </c>
      <c r="O2086" s="6">
        <f t="shared" si="129"/>
        <v>30</v>
      </c>
      <c r="P2086" s="6">
        <f t="shared" si="130"/>
        <v>2</v>
      </c>
      <c r="Q2086" s="6">
        <f t="shared" si="131"/>
        <v>30</v>
      </c>
      <c r="R2086">
        <v>184</v>
      </c>
      <c r="S2086">
        <v>1952</v>
      </c>
      <c r="T2086" s="4">
        <v>359.16800000000001</v>
      </c>
      <c r="U2086" t="s">
        <v>174</v>
      </c>
      <c r="V2086" t="s">
        <v>174</v>
      </c>
      <c r="W2086" t="s">
        <v>21</v>
      </c>
      <c r="X2086" t="s">
        <v>135</v>
      </c>
      <c r="Y2086" t="s">
        <v>23</v>
      </c>
      <c r="Z2086" t="s">
        <v>37</v>
      </c>
    </row>
    <row r="2087" spans="1:26" x14ac:dyDescent="0.2">
      <c r="A2087" s="1">
        <v>43631</v>
      </c>
      <c r="B2087" t="s">
        <v>416</v>
      </c>
      <c r="C2087" t="s">
        <v>27</v>
      </c>
      <c r="D2087" t="s">
        <v>415</v>
      </c>
      <c r="E2087" t="s">
        <v>420</v>
      </c>
      <c r="F2087" s="3" t="s">
        <v>17</v>
      </c>
      <c r="G2087" s="3">
        <f>WEEKDAY(A2087,2)</f>
        <v>6</v>
      </c>
      <c r="H2087" s="7">
        <f>N2087+O2087/60</f>
        <v>2.8333333333333335</v>
      </c>
      <c r="I2087" s="7">
        <f>P2087+Q2087/60</f>
        <v>6</v>
      </c>
      <c r="J2087" s="4">
        <f>IFERROR(VLOOKUP($U2087,TONGHOPVERSION!$A$3:$G$240,6,FALSE),VLOOKUP($B2087,TONGHOPVERSION!$A$3:$G$240,6,FALSE))</f>
        <v>627.67149707474209</v>
      </c>
      <c r="K2087" s="4">
        <f>IFERROR(VLOOKUP($U2087,TONGHOPVERSION!$A$3:$G$240,7,FALSE),VLOOKUP($B2087,TONGHOPVERSION!$A$3:$G$240,7,FALSE))</f>
        <v>512.32182352111056</v>
      </c>
      <c r="L2087" s="2">
        <v>0.11805555555555557</v>
      </c>
      <c r="M2087" s="2">
        <v>0.25</v>
      </c>
      <c r="N2087" s="6">
        <f t="shared" si="128"/>
        <v>2</v>
      </c>
      <c r="O2087" s="6">
        <f t="shared" si="129"/>
        <v>50</v>
      </c>
      <c r="P2087" s="6">
        <f t="shared" si="130"/>
        <v>6</v>
      </c>
      <c r="Q2087" s="6">
        <f t="shared" si="131"/>
        <v>0</v>
      </c>
      <c r="R2087">
        <v>184</v>
      </c>
      <c r="S2087">
        <v>1873</v>
      </c>
      <c r="T2087" s="4">
        <v>344.63200000000001</v>
      </c>
      <c r="U2087" t="s">
        <v>416</v>
      </c>
      <c r="V2087" t="s">
        <v>416</v>
      </c>
      <c r="W2087" t="s">
        <v>45</v>
      </c>
      <c r="X2087" t="s">
        <v>417</v>
      </c>
      <c r="Y2087" t="s">
        <v>23</v>
      </c>
      <c r="Z2087" t="s">
        <v>37</v>
      </c>
    </row>
    <row r="2088" spans="1:26" x14ac:dyDescent="0.2">
      <c r="A2088" s="1">
        <v>43631</v>
      </c>
      <c r="B2088" t="s">
        <v>174</v>
      </c>
      <c r="C2088" t="s">
        <v>27</v>
      </c>
      <c r="D2088" t="s">
        <v>173</v>
      </c>
      <c r="E2088" t="s">
        <v>180</v>
      </c>
      <c r="F2088" s="3" t="s">
        <v>17</v>
      </c>
      <c r="G2088" s="3">
        <f>WEEKDAY(A2088,2)</f>
        <v>6</v>
      </c>
      <c r="H2088" s="7">
        <f>N2088+O2088/60</f>
        <v>10.75</v>
      </c>
      <c r="I2088" s="7">
        <f>P2088+Q2088/60</f>
        <v>13.833333333333334</v>
      </c>
      <c r="J2088" s="4">
        <f>IFERROR(VLOOKUP($U2088,TONGHOPVERSION!$A$3:$G$240,6,FALSE),VLOOKUP($B2088,TONGHOPVERSION!$A$3:$G$240,6,FALSE))</f>
        <v>466.02059075220279</v>
      </c>
      <c r="K2088" s="4">
        <f>IFERROR(VLOOKUP($U2088,TONGHOPVERSION!$A$3:$G$240,7,FALSE),VLOOKUP($B2088,TONGHOPVERSION!$A$3:$G$240,7,FALSE))</f>
        <v>527.19233148560897</v>
      </c>
      <c r="L2088" s="2">
        <v>0.44791666666666669</v>
      </c>
      <c r="M2088" s="2">
        <v>0.57638888888888895</v>
      </c>
      <c r="N2088" s="6">
        <f t="shared" si="128"/>
        <v>10</v>
      </c>
      <c r="O2088" s="6">
        <f t="shared" si="129"/>
        <v>45</v>
      </c>
      <c r="P2088" s="6">
        <f t="shared" si="130"/>
        <v>13</v>
      </c>
      <c r="Q2088" s="6">
        <f t="shared" si="131"/>
        <v>50</v>
      </c>
      <c r="R2088">
        <v>184</v>
      </c>
      <c r="S2088">
        <v>1952</v>
      </c>
      <c r="T2088" s="4">
        <v>359.16800000000001</v>
      </c>
      <c r="U2088" t="s">
        <v>174</v>
      </c>
      <c r="V2088" t="s">
        <v>174</v>
      </c>
      <c r="W2088" t="s">
        <v>21</v>
      </c>
      <c r="X2088" t="s">
        <v>135</v>
      </c>
      <c r="Y2088" t="s">
        <v>23</v>
      </c>
      <c r="Z2088" t="s">
        <v>37</v>
      </c>
    </row>
    <row r="2089" spans="1:26" x14ac:dyDescent="0.2">
      <c r="A2089" s="1">
        <v>43631</v>
      </c>
      <c r="B2089" t="s">
        <v>325</v>
      </c>
      <c r="C2089" t="s">
        <v>35</v>
      </c>
      <c r="D2089" t="s">
        <v>327</v>
      </c>
      <c r="E2089" t="s">
        <v>324</v>
      </c>
      <c r="F2089" s="3" t="s">
        <v>326</v>
      </c>
      <c r="G2089" s="3">
        <f>WEEKDAY(A2089,2)</f>
        <v>6</v>
      </c>
      <c r="H2089" s="7">
        <f>N2089+O2089/60</f>
        <v>17.333333333333332</v>
      </c>
      <c r="I2089" s="7">
        <f>P2089+Q2089/60</f>
        <v>21.5</v>
      </c>
      <c r="J2089" s="4">
        <f>IFERROR(VLOOKUP($U2089,TONGHOPVERSION!$A$3:$G$240,6,FALSE),VLOOKUP($B2089,TONGHOPVERSION!$A$3:$G$240,6,FALSE))</f>
        <v>682.54250289370759</v>
      </c>
      <c r="K2089" s="4">
        <f>IFERROR(VLOOKUP($U2089,TONGHOPVERSION!$A$3:$G$240,7,FALSE),VLOOKUP($B2089,TONGHOPVERSION!$A$3:$G$240,7,FALSE))</f>
        <v>837.46855827335276</v>
      </c>
      <c r="L2089" s="2">
        <v>0.72222222222222221</v>
      </c>
      <c r="M2089" s="2">
        <v>0.89583333333333337</v>
      </c>
      <c r="N2089" s="6">
        <f t="shared" si="128"/>
        <v>17</v>
      </c>
      <c r="O2089" s="6">
        <f t="shared" si="129"/>
        <v>20</v>
      </c>
      <c r="P2089" s="6">
        <f t="shared" si="130"/>
        <v>21</v>
      </c>
      <c r="Q2089" s="6">
        <f t="shared" si="131"/>
        <v>30</v>
      </c>
      <c r="R2089">
        <v>280</v>
      </c>
      <c r="S2089">
        <v>2757</v>
      </c>
      <c r="T2089" s="4">
        <v>771.96</v>
      </c>
      <c r="U2089" t="s">
        <v>325</v>
      </c>
      <c r="V2089" t="s">
        <v>325</v>
      </c>
      <c r="W2089" t="s">
        <v>21</v>
      </c>
      <c r="X2089" t="s">
        <v>22</v>
      </c>
      <c r="Y2089" t="s">
        <v>23</v>
      </c>
      <c r="Z2089" t="s">
        <v>37</v>
      </c>
    </row>
    <row r="2090" spans="1:26" x14ac:dyDescent="0.2">
      <c r="A2090" s="1">
        <v>43631</v>
      </c>
      <c r="B2090" t="s">
        <v>92</v>
      </c>
      <c r="C2090" t="s">
        <v>35</v>
      </c>
      <c r="D2090" t="s">
        <v>27</v>
      </c>
      <c r="E2090" t="s">
        <v>328</v>
      </c>
      <c r="F2090" s="3" t="s">
        <v>326</v>
      </c>
      <c r="G2090" s="3">
        <f>WEEKDAY(A2090,2)</f>
        <v>6</v>
      </c>
      <c r="H2090" s="7">
        <f>N2090+O2090/60</f>
        <v>9</v>
      </c>
      <c r="I2090" s="7">
        <f>P2090+Q2090/60</f>
        <v>11.25</v>
      </c>
      <c r="J2090" s="4">
        <f>IFERROR(VLOOKUP($U2090,TONGHOPVERSION!$A$3:$G$240,6,FALSE),VLOOKUP($B2090,TONGHOPVERSION!$A$3:$G$240,6,FALSE))</f>
        <v>381.62004815649715</v>
      </c>
      <c r="K2090" s="4">
        <f>IFERROR(VLOOKUP($U2090,TONGHOPVERSION!$A$3:$G$240,7,FALSE),VLOOKUP($B2090,TONGHOPVERSION!$A$3:$G$240,7,FALSE))</f>
        <v>329.70071085785668</v>
      </c>
      <c r="L2090" s="2">
        <v>0.375</v>
      </c>
      <c r="M2090" s="2">
        <v>0.46875</v>
      </c>
      <c r="N2090" s="6">
        <f t="shared" si="128"/>
        <v>9</v>
      </c>
      <c r="O2090" s="6">
        <f t="shared" si="129"/>
        <v>0</v>
      </c>
      <c r="P2090" s="6">
        <f t="shared" si="130"/>
        <v>11</v>
      </c>
      <c r="Q2090" s="6">
        <f t="shared" si="131"/>
        <v>15</v>
      </c>
      <c r="R2090">
        <v>280</v>
      </c>
      <c r="S2090">
        <v>1133</v>
      </c>
      <c r="T2090" s="4">
        <v>317.24</v>
      </c>
      <c r="U2090" t="s">
        <v>92</v>
      </c>
      <c r="V2090" t="s">
        <v>92</v>
      </c>
      <c r="W2090" t="s">
        <v>92</v>
      </c>
      <c r="X2090" t="s">
        <v>16</v>
      </c>
      <c r="Y2090" t="s">
        <v>30</v>
      </c>
      <c r="Z2090" t="s">
        <v>37</v>
      </c>
    </row>
    <row r="2091" spans="1:26" x14ac:dyDescent="0.2">
      <c r="A2091" s="1">
        <v>43631</v>
      </c>
      <c r="B2091" t="s">
        <v>330</v>
      </c>
      <c r="C2091" t="s">
        <v>327</v>
      </c>
      <c r="D2091" t="s">
        <v>35</v>
      </c>
      <c r="E2091" t="s">
        <v>329</v>
      </c>
      <c r="F2091" s="3" t="s">
        <v>326</v>
      </c>
      <c r="G2091" s="3">
        <f>WEEKDAY(A2091,2)</f>
        <v>6</v>
      </c>
      <c r="H2091" s="7">
        <f>N2091+O2091/60</f>
        <v>1.5</v>
      </c>
      <c r="I2091" s="7">
        <f>P2091+Q2091/60</f>
        <v>6.166666666666667</v>
      </c>
      <c r="J2091" s="4">
        <f>IFERROR(VLOOKUP($U2091,TONGHOPVERSION!$A$3:$G$240,6,FALSE),VLOOKUP($B2091,TONGHOPVERSION!$A$3:$G$240,6,FALSE))</f>
        <v>682.54250289370759</v>
      </c>
      <c r="K2091" s="4">
        <f>IFERROR(VLOOKUP($U2091,TONGHOPVERSION!$A$3:$G$240,7,FALSE),VLOOKUP($B2091,TONGHOPVERSION!$A$3:$G$240,7,FALSE))</f>
        <v>837.46855827335276</v>
      </c>
      <c r="L2091" s="2">
        <v>6.25E-2</v>
      </c>
      <c r="M2091" s="2">
        <v>0.25694444444444448</v>
      </c>
      <c r="N2091" s="6">
        <f t="shared" si="128"/>
        <v>1</v>
      </c>
      <c r="O2091" s="6">
        <f t="shared" si="129"/>
        <v>30</v>
      </c>
      <c r="P2091" s="6">
        <f t="shared" si="130"/>
        <v>6</v>
      </c>
      <c r="Q2091" s="6">
        <f t="shared" si="131"/>
        <v>10</v>
      </c>
      <c r="R2091">
        <v>280</v>
      </c>
      <c r="S2091">
        <v>2757</v>
      </c>
      <c r="T2091" s="4">
        <v>771.96</v>
      </c>
      <c r="U2091" t="s">
        <v>325</v>
      </c>
      <c r="V2091" t="s">
        <v>325</v>
      </c>
      <c r="W2091" t="s">
        <v>21</v>
      </c>
      <c r="X2091" t="s">
        <v>22</v>
      </c>
      <c r="Y2091" t="s">
        <v>23</v>
      </c>
      <c r="Z2091" t="s">
        <v>37</v>
      </c>
    </row>
    <row r="2092" spans="1:26" x14ac:dyDescent="0.2">
      <c r="A2092" s="1">
        <v>43631</v>
      </c>
      <c r="B2092" t="s">
        <v>94</v>
      </c>
      <c r="C2092" t="s">
        <v>27</v>
      </c>
      <c r="D2092" t="s">
        <v>35</v>
      </c>
      <c r="E2092" t="s">
        <v>331</v>
      </c>
      <c r="F2092" s="3" t="s">
        <v>326</v>
      </c>
      <c r="G2092" s="3">
        <f>WEEKDAY(A2092,2)</f>
        <v>6</v>
      </c>
      <c r="H2092" s="7">
        <f>N2092+O2092/60</f>
        <v>13</v>
      </c>
      <c r="I2092" s="7">
        <f>P2092+Q2092/60</f>
        <v>15.166666666666666</v>
      </c>
      <c r="J2092" s="4">
        <f>IFERROR(VLOOKUP($U2092,TONGHOPVERSION!$A$3:$G$240,6,FALSE),VLOOKUP($B2092,TONGHOPVERSION!$A$3:$G$240,6,FALSE))</f>
        <v>381.62004815649715</v>
      </c>
      <c r="K2092" s="4">
        <f>IFERROR(VLOOKUP($U2092,TONGHOPVERSION!$A$3:$G$240,7,FALSE),VLOOKUP($B2092,TONGHOPVERSION!$A$3:$G$240,7,FALSE))</f>
        <v>329.70071085785668</v>
      </c>
      <c r="L2092" s="2">
        <v>0.54166666666666663</v>
      </c>
      <c r="M2092" s="2">
        <v>0.63194444444444442</v>
      </c>
      <c r="N2092" s="6">
        <f t="shared" si="128"/>
        <v>13</v>
      </c>
      <c r="O2092" s="6">
        <f t="shared" si="129"/>
        <v>0</v>
      </c>
      <c r="P2092" s="6">
        <f t="shared" si="130"/>
        <v>15</v>
      </c>
      <c r="Q2092" s="6">
        <f t="shared" si="131"/>
        <v>10</v>
      </c>
      <c r="R2092">
        <v>280</v>
      </c>
      <c r="S2092">
        <v>1133</v>
      </c>
      <c r="T2092" s="4">
        <v>317.24</v>
      </c>
      <c r="U2092" t="s">
        <v>92</v>
      </c>
      <c r="V2092" t="s">
        <v>92</v>
      </c>
      <c r="W2092" t="s">
        <v>92</v>
      </c>
      <c r="X2092" t="s">
        <v>16</v>
      </c>
      <c r="Y2092" t="s">
        <v>30</v>
      </c>
      <c r="Z2092" t="s">
        <v>37</v>
      </c>
    </row>
    <row r="2093" spans="1:26" x14ac:dyDescent="0.2">
      <c r="A2093" s="1">
        <v>43631</v>
      </c>
      <c r="B2093" t="s">
        <v>321</v>
      </c>
      <c r="C2093" t="s">
        <v>262</v>
      </c>
      <c r="D2093" t="s">
        <v>27</v>
      </c>
      <c r="E2093" t="s">
        <v>320</v>
      </c>
      <c r="F2093" s="3" t="s">
        <v>17</v>
      </c>
      <c r="G2093" s="3">
        <f>WEEKDAY(A2093,2)</f>
        <v>6</v>
      </c>
      <c r="H2093" s="7">
        <f>N2093+O2093/60</f>
        <v>8.9166666666666661</v>
      </c>
      <c r="I2093" s="7">
        <f>P2093+Q2093/60</f>
        <v>14.333333333333334</v>
      </c>
      <c r="J2093" s="4">
        <f>IFERROR(VLOOKUP($U2093,TONGHOPVERSION!$A$3:$G$240,6,FALSE),VLOOKUP($B2093,TONGHOPVERSION!$A$3:$G$240,6,FALSE))</f>
        <v>820.43278345708859</v>
      </c>
      <c r="K2093" s="4">
        <f>IFERROR(VLOOKUP($U2093,TONGHOPVERSION!$A$3:$G$240,7,FALSE),VLOOKUP($B2093,TONGHOPVERSION!$A$3:$G$240,7,FALSE))</f>
        <v>858.33376596507389</v>
      </c>
      <c r="L2093" s="2">
        <v>0.37152777777777773</v>
      </c>
      <c r="M2093" s="2">
        <v>0.59722222222222221</v>
      </c>
      <c r="N2093" s="6">
        <f t="shared" si="128"/>
        <v>8</v>
      </c>
      <c r="O2093" s="6">
        <f t="shared" si="129"/>
        <v>55</v>
      </c>
      <c r="P2093" s="6">
        <f t="shared" si="130"/>
        <v>14</v>
      </c>
      <c r="Q2093" s="6">
        <f t="shared" si="131"/>
        <v>20</v>
      </c>
      <c r="R2093">
        <v>184</v>
      </c>
      <c r="S2093">
        <v>3553</v>
      </c>
      <c r="T2093" s="4">
        <v>653.75199999999995</v>
      </c>
      <c r="U2093" t="s">
        <v>322</v>
      </c>
      <c r="V2093" t="s">
        <v>322</v>
      </c>
      <c r="W2093" t="s">
        <v>21</v>
      </c>
      <c r="X2093" t="s">
        <v>22</v>
      </c>
      <c r="Y2093" t="s">
        <v>23</v>
      </c>
      <c r="Z2093" t="s">
        <v>37</v>
      </c>
    </row>
    <row r="2094" spans="1:26" x14ac:dyDescent="0.2">
      <c r="A2094" s="1">
        <v>43631</v>
      </c>
      <c r="B2094" t="s">
        <v>322</v>
      </c>
      <c r="C2094" t="s">
        <v>27</v>
      </c>
      <c r="D2094" t="s">
        <v>262</v>
      </c>
      <c r="E2094" t="s">
        <v>323</v>
      </c>
      <c r="F2094" s="3" t="s">
        <v>17</v>
      </c>
      <c r="G2094" s="3">
        <f>WEEKDAY(A2094,2)</f>
        <v>6</v>
      </c>
      <c r="H2094" s="7">
        <f>N2094+O2094/60</f>
        <v>2</v>
      </c>
      <c r="I2094" s="7">
        <f>P2094+Q2094/60</f>
        <v>7.416666666666667</v>
      </c>
      <c r="J2094" s="4">
        <f>IFERROR(VLOOKUP($U2094,TONGHOPVERSION!$A$3:$G$240,6,FALSE),VLOOKUP($B2094,TONGHOPVERSION!$A$3:$G$240,6,FALSE))</f>
        <v>820.43278345708859</v>
      </c>
      <c r="K2094" s="4">
        <f>IFERROR(VLOOKUP($U2094,TONGHOPVERSION!$A$3:$G$240,7,FALSE),VLOOKUP($B2094,TONGHOPVERSION!$A$3:$G$240,7,FALSE))</f>
        <v>858.33376596507389</v>
      </c>
      <c r="L2094" s="2">
        <v>8.3333333333333329E-2</v>
      </c>
      <c r="M2094" s="2">
        <v>0.30902777777777779</v>
      </c>
      <c r="N2094" s="6">
        <f t="shared" si="128"/>
        <v>2</v>
      </c>
      <c r="O2094" s="6">
        <f t="shared" si="129"/>
        <v>0</v>
      </c>
      <c r="P2094" s="6">
        <f t="shared" si="130"/>
        <v>7</v>
      </c>
      <c r="Q2094" s="6">
        <f t="shared" si="131"/>
        <v>25</v>
      </c>
      <c r="R2094">
        <v>184</v>
      </c>
      <c r="S2094">
        <v>3553</v>
      </c>
      <c r="T2094" s="4">
        <v>653.75199999999995</v>
      </c>
      <c r="U2094" t="s">
        <v>322</v>
      </c>
      <c r="V2094" t="s">
        <v>322</v>
      </c>
      <c r="W2094" t="s">
        <v>21</v>
      </c>
      <c r="X2094" t="s">
        <v>22</v>
      </c>
      <c r="Y2094" t="s">
        <v>23</v>
      </c>
      <c r="Z2094" t="s">
        <v>37</v>
      </c>
    </row>
    <row r="2095" spans="1:26" x14ac:dyDescent="0.2">
      <c r="A2095" s="1">
        <v>43631</v>
      </c>
      <c r="B2095" t="s">
        <v>194</v>
      </c>
      <c r="C2095" t="s">
        <v>195</v>
      </c>
      <c r="D2095" t="s">
        <v>27</v>
      </c>
      <c r="E2095" t="s">
        <v>193</v>
      </c>
      <c r="F2095" s="3" t="s">
        <v>17</v>
      </c>
      <c r="G2095" s="3">
        <f>WEEKDAY(A2095,2)</f>
        <v>6</v>
      </c>
      <c r="H2095" s="7">
        <f>N2095+O2095/60</f>
        <v>7.25</v>
      </c>
      <c r="I2095" s="7">
        <f>P2095+Q2095/60</f>
        <v>10.25</v>
      </c>
      <c r="J2095" s="4">
        <f>IFERROR(VLOOKUP($U2095,TONGHOPVERSION!$A$3:$G$240,6,FALSE),VLOOKUP($B2095,TONGHOPVERSION!$A$3:$G$240,6,FALSE))</f>
        <v>547.42184353136531</v>
      </c>
      <c r="K2095" s="4">
        <f>IFERROR(VLOOKUP($U2095,TONGHOPVERSION!$A$3:$G$240,7,FALSE),VLOOKUP($B2095,TONGHOPVERSION!$A$3:$G$240,7,FALSE))</f>
        <v>479.39020299358214</v>
      </c>
      <c r="L2095" s="2">
        <v>0.30208333333333331</v>
      </c>
      <c r="M2095" s="2">
        <v>0.42708333333333331</v>
      </c>
      <c r="N2095" s="6">
        <f t="shared" si="128"/>
        <v>7</v>
      </c>
      <c r="O2095" s="6">
        <f t="shared" si="129"/>
        <v>15</v>
      </c>
      <c r="P2095" s="6">
        <f t="shared" si="130"/>
        <v>10</v>
      </c>
      <c r="Q2095" s="6">
        <f t="shared" si="131"/>
        <v>15</v>
      </c>
      <c r="R2095">
        <v>184</v>
      </c>
      <c r="S2095">
        <v>1530</v>
      </c>
      <c r="T2095" s="4">
        <v>281.52</v>
      </c>
      <c r="U2095" t="s">
        <v>196</v>
      </c>
      <c r="V2095" t="s">
        <v>196</v>
      </c>
      <c r="W2095" t="s">
        <v>21</v>
      </c>
      <c r="X2095" t="s">
        <v>197</v>
      </c>
      <c r="Y2095" t="s">
        <v>23</v>
      </c>
      <c r="Z2095" t="s">
        <v>37</v>
      </c>
    </row>
    <row r="2096" spans="1:26" x14ac:dyDescent="0.2">
      <c r="A2096" s="1">
        <v>43631</v>
      </c>
      <c r="B2096" t="s">
        <v>128</v>
      </c>
      <c r="C2096" t="s">
        <v>34</v>
      </c>
      <c r="D2096" t="s">
        <v>27</v>
      </c>
      <c r="E2096" t="s">
        <v>198</v>
      </c>
      <c r="F2096" s="3" t="s">
        <v>17</v>
      </c>
      <c r="G2096" s="3">
        <f>WEEKDAY(A2096,2)</f>
        <v>6</v>
      </c>
      <c r="H2096" s="7">
        <f>N2096+O2096/60</f>
        <v>0</v>
      </c>
      <c r="I2096" s="7">
        <f>P2096+Q2096/60</f>
        <v>1.5</v>
      </c>
      <c r="J2096" s="4">
        <f>IFERROR(VLOOKUP($U2096,TONGHOPVERSION!$A$3:$G$240,6,FALSE),VLOOKUP($B2096,TONGHOPVERSION!$A$3:$G$240,6,FALSE))</f>
        <v>239.31340170869245</v>
      </c>
      <c r="K2096" s="4">
        <f>IFERROR(VLOOKUP($U2096,TONGHOPVERSION!$A$3:$G$240,7,FALSE),VLOOKUP($B2096,TONGHOPVERSION!$A$3:$G$240,7,FALSE))</f>
        <v>208.92363712533773</v>
      </c>
      <c r="L2096" s="2">
        <v>0</v>
      </c>
      <c r="M2096" s="2">
        <v>6.25E-2</v>
      </c>
      <c r="N2096" s="6">
        <f t="shared" si="128"/>
        <v>0</v>
      </c>
      <c r="O2096" s="6">
        <f t="shared" si="129"/>
        <v>0</v>
      </c>
      <c r="P2096" s="6">
        <f t="shared" si="130"/>
        <v>1</v>
      </c>
      <c r="Q2096" s="6">
        <f t="shared" si="131"/>
        <v>30</v>
      </c>
      <c r="R2096">
        <v>184</v>
      </c>
      <c r="S2096">
        <v>602</v>
      </c>
      <c r="T2096" s="4">
        <v>110.768</v>
      </c>
      <c r="U2096" t="s">
        <v>129</v>
      </c>
      <c r="V2096" t="s">
        <v>129</v>
      </c>
      <c r="W2096" t="s">
        <v>129</v>
      </c>
      <c r="X2096" t="s">
        <v>16</v>
      </c>
      <c r="Y2096" t="s">
        <v>30</v>
      </c>
      <c r="Z2096" t="s">
        <v>37</v>
      </c>
    </row>
    <row r="2097" spans="1:26" x14ac:dyDescent="0.2">
      <c r="A2097" s="1">
        <v>43631</v>
      </c>
      <c r="B2097" t="s">
        <v>196</v>
      </c>
      <c r="C2097" t="s">
        <v>27</v>
      </c>
      <c r="D2097" t="s">
        <v>195</v>
      </c>
      <c r="E2097" t="s">
        <v>199</v>
      </c>
      <c r="F2097" s="3" t="s">
        <v>17</v>
      </c>
      <c r="G2097" s="3">
        <f>WEEKDAY(A2097,2)</f>
        <v>6</v>
      </c>
      <c r="H2097" s="7">
        <f>N2097+O2097/60</f>
        <v>3.0833333333333335</v>
      </c>
      <c r="I2097" s="7">
        <f>P2097+Q2097/60</f>
        <v>6.166666666666667</v>
      </c>
      <c r="J2097" s="4">
        <f>IFERROR(VLOOKUP($U2097,TONGHOPVERSION!$A$3:$G$240,6,FALSE),VLOOKUP($B2097,TONGHOPVERSION!$A$3:$G$240,6,FALSE))</f>
        <v>547.42184353136531</v>
      </c>
      <c r="K2097" s="4">
        <f>IFERROR(VLOOKUP($U2097,TONGHOPVERSION!$A$3:$G$240,7,FALSE),VLOOKUP($B2097,TONGHOPVERSION!$A$3:$G$240,7,FALSE))</f>
        <v>479.39020299358214</v>
      </c>
      <c r="L2097" s="2">
        <v>0.12847222222222224</v>
      </c>
      <c r="M2097" s="2">
        <v>0.25694444444444448</v>
      </c>
      <c r="N2097" s="6">
        <f t="shared" si="128"/>
        <v>3</v>
      </c>
      <c r="O2097" s="6">
        <f t="shared" si="129"/>
        <v>5</v>
      </c>
      <c r="P2097" s="6">
        <f t="shared" si="130"/>
        <v>6</v>
      </c>
      <c r="Q2097" s="6">
        <f t="shared" si="131"/>
        <v>10</v>
      </c>
      <c r="R2097">
        <v>184</v>
      </c>
      <c r="S2097">
        <v>1530</v>
      </c>
      <c r="T2097" s="4">
        <v>281.52</v>
      </c>
      <c r="U2097" t="s">
        <v>196</v>
      </c>
      <c r="V2097" t="s">
        <v>196</v>
      </c>
      <c r="W2097" t="s">
        <v>21</v>
      </c>
      <c r="X2097" t="s">
        <v>197</v>
      </c>
      <c r="Y2097" t="s">
        <v>23</v>
      </c>
      <c r="Z2097" t="s">
        <v>37</v>
      </c>
    </row>
    <row r="2098" spans="1:26" x14ac:dyDescent="0.2">
      <c r="A2098" s="1">
        <v>43631</v>
      </c>
      <c r="B2098" t="s">
        <v>192</v>
      </c>
      <c r="C2098" t="s">
        <v>27</v>
      </c>
      <c r="D2098" t="s">
        <v>153</v>
      </c>
      <c r="E2098" t="s">
        <v>485</v>
      </c>
      <c r="F2098" s="3" t="s">
        <v>17</v>
      </c>
      <c r="G2098" s="3">
        <f>WEEKDAY(A2098,2)</f>
        <v>6</v>
      </c>
      <c r="H2098" s="7">
        <f>N2098+O2098/60</f>
        <v>11</v>
      </c>
      <c r="I2098" s="7">
        <f>P2098+Q2098/60</f>
        <v>12.75</v>
      </c>
      <c r="J2098" s="4">
        <f>IFERROR(VLOOKUP($U2098,TONGHOPVERSION!$A$3:$G$240,6,FALSE),VLOOKUP($B2098,TONGHOPVERSION!$A$3:$G$240,6,FALSE))</f>
        <v>256.8437361537259</v>
      </c>
      <c r="K2098" s="4">
        <f>IFERROR(VLOOKUP($U2098,TONGHOPVERSION!$A$3:$G$240,7,FALSE),VLOOKUP($B2098,TONGHOPVERSION!$A$3:$G$240,7,FALSE))</f>
        <v>276.05114265368064</v>
      </c>
      <c r="L2098" s="2">
        <v>0.45833333333333331</v>
      </c>
      <c r="M2098" s="2">
        <v>0.53125</v>
      </c>
      <c r="N2098" s="6">
        <f t="shared" si="128"/>
        <v>11</v>
      </c>
      <c r="O2098" s="6">
        <f t="shared" si="129"/>
        <v>0</v>
      </c>
      <c r="P2098" s="6">
        <f t="shared" si="130"/>
        <v>12</v>
      </c>
      <c r="Q2098" s="6">
        <f t="shared" si="131"/>
        <v>45</v>
      </c>
      <c r="R2098">
        <v>184</v>
      </c>
      <c r="S2098">
        <v>879</v>
      </c>
      <c r="T2098" s="4">
        <v>161.73599999999999</v>
      </c>
      <c r="U2098" t="s">
        <v>192</v>
      </c>
      <c r="V2098" t="s">
        <v>192</v>
      </c>
      <c r="W2098" t="s">
        <v>125</v>
      </c>
      <c r="X2098" t="s">
        <v>16</v>
      </c>
      <c r="Y2098" t="s">
        <v>30</v>
      </c>
      <c r="Z2098" t="s">
        <v>37</v>
      </c>
    </row>
    <row r="2099" spans="1:26" x14ac:dyDescent="0.2">
      <c r="A2099" s="1">
        <v>43631</v>
      </c>
      <c r="B2099" t="s">
        <v>191</v>
      </c>
      <c r="C2099" t="s">
        <v>153</v>
      </c>
      <c r="D2099" t="s">
        <v>27</v>
      </c>
      <c r="E2099" t="s">
        <v>486</v>
      </c>
      <c r="F2099" s="3" t="s">
        <v>17</v>
      </c>
      <c r="G2099" s="3">
        <f>WEEKDAY(A2099,2)</f>
        <v>6</v>
      </c>
      <c r="H2099" s="7">
        <f>N2099+O2099/60</f>
        <v>13.75</v>
      </c>
      <c r="I2099" s="7">
        <f>P2099+Q2099/60</f>
        <v>15.583333333333334</v>
      </c>
      <c r="J2099" s="4">
        <f>IFERROR(VLOOKUP($U2099,TONGHOPVERSION!$A$3:$G$240,6,FALSE),VLOOKUP($B2099,TONGHOPVERSION!$A$3:$G$240,6,FALSE))</f>
        <v>256.8437361537259</v>
      </c>
      <c r="K2099" s="4">
        <f>IFERROR(VLOOKUP($U2099,TONGHOPVERSION!$A$3:$G$240,7,FALSE),VLOOKUP($B2099,TONGHOPVERSION!$A$3:$G$240,7,FALSE))</f>
        <v>276.05114265368064</v>
      </c>
      <c r="L2099" s="2">
        <v>0.57291666666666663</v>
      </c>
      <c r="M2099" s="2">
        <v>0.64930555555555558</v>
      </c>
      <c r="N2099" s="6">
        <f t="shared" si="128"/>
        <v>13</v>
      </c>
      <c r="O2099" s="6">
        <f t="shared" si="129"/>
        <v>45</v>
      </c>
      <c r="P2099" s="6">
        <f t="shared" si="130"/>
        <v>15</v>
      </c>
      <c r="Q2099" s="6">
        <f t="shared" si="131"/>
        <v>35</v>
      </c>
      <c r="R2099">
        <v>184</v>
      </c>
      <c r="S2099">
        <v>879</v>
      </c>
      <c r="T2099" s="4">
        <v>161.73599999999999</v>
      </c>
      <c r="U2099" t="s">
        <v>192</v>
      </c>
      <c r="V2099" t="s">
        <v>192</v>
      </c>
      <c r="W2099" t="s">
        <v>125</v>
      </c>
      <c r="X2099" t="s">
        <v>16</v>
      </c>
      <c r="Y2099" t="s">
        <v>30</v>
      </c>
      <c r="Z2099" t="s">
        <v>37</v>
      </c>
    </row>
    <row r="2100" spans="1:26" x14ac:dyDescent="0.2">
      <c r="A2100" s="1">
        <v>43631</v>
      </c>
      <c r="B2100" t="s">
        <v>167</v>
      </c>
      <c r="C2100" t="s">
        <v>168</v>
      </c>
      <c r="D2100" t="s">
        <v>27</v>
      </c>
      <c r="E2100" t="s">
        <v>396</v>
      </c>
      <c r="F2100" s="3" t="s">
        <v>17</v>
      </c>
      <c r="G2100" s="3">
        <f>WEEKDAY(A2100,2)</f>
        <v>6</v>
      </c>
      <c r="H2100" s="7">
        <f>N2100+O2100/60</f>
        <v>7.416666666666667</v>
      </c>
      <c r="I2100" s="7">
        <f>P2100+Q2100/60</f>
        <v>9.0833333333333339</v>
      </c>
      <c r="J2100" s="4">
        <f>IFERROR(VLOOKUP($U2100,TONGHOPVERSION!$A$3:$G$240,6,FALSE),VLOOKUP($B2100,TONGHOPVERSION!$A$3:$G$240,6,FALSE))</f>
        <v>349.088066164243</v>
      </c>
      <c r="K2100" s="4">
        <f>IFERROR(VLOOKUP($U2100,TONGHOPVERSION!$A$3:$G$240,7,FALSE),VLOOKUP($B2100,TONGHOPVERSION!$A$3:$G$240,7,FALSE))</f>
        <v>290.5657880138603</v>
      </c>
      <c r="L2100" s="2">
        <v>0.30902777777777779</v>
      </c>
      <c r="M2100" s="2">
        <v>0.37847222222222227</v>
      </c>
      <c r="N2100" s="6">
        <f t="shared" si="128"/>
        <v>7</v>
      </c>
      <c r="O2100" s="6">
        <f t="shared" si="129"/>
        <v>25</v>
      </c>
      <c r="P2100" s="6">
        <f t="shared" si="130"/>
        <v>9</v>
      </c>
      <c r="Q2100" s="6">
        <f t="shared" si="131"/>
        <v>5</v>
      </c>
      <c r="R2100">
        <v>184</v>
      </c>
      <c r="S2100">
        <v>718</v>
      </c>
      <c r="T2100" s="4">
        <v>132.11199999999999</v>
      </c>
      <c r="U2100" t="s">
        <v>169</v>
      </c>
      <c r="V2100" t="s">
        <v>169</v>
      </c>
      <c r="W2100" t="s">
        <v>45</v>
      </c>
      <c r="X2100" t="s">
        <v>170</v>
      </c>
      <c r="Y2100" t="s">
        <v>23</v>
      </c>
      <c r="Z2100" t="s">
        <v>37</v>
      </c>
    </row>
    <row r="2101" spans="1:26" x14ac:dyDescent="0.2">
      <c r="A2101" s="1">
        <v>43631</v>
      </c>
      <c r="B2101" t="s">
        <v>92</v>
      </c>
      <c r="C2101" t="s">
        <v>35</v>
      </c>
      <c r="D2101" t="s">
        <v>27</v>
      </c>
      <c r="E2101" t="s">
        <v>564</v>
      </c>
      <c r="F2101" s="3" t="s">
        <v>17</v>
      </c>
      <c r="G2101" s="3">
        <f>WEEKDAY(A2101,2)</f>
        <v>6</v>
      </c>
      <c r="H2101" s="7">
        <f>N2101+O2101/60</f>
        <v>1</v>
      </c>
      <c r="I2101" s="7">
        <f>P2101+Q2101/60</f>
        <v>3.1666666666666665</v>
      </c>
      <c r="J2101" s="4">
        <f>IFERROR(VLOOKUP($U2101,TONGHOPVERSION!$A$3:$G$240,6,FALSE),VLOOKUP($B2101,TONGHOPVERSION!$A$3:$G$240,6,FALSE))</f>
        <v>381.62004815649715</v>
      </c>
      <c r="K2101" s="4">
        <f>IFERROR(VLOOKUP($U2101,TONGHOPVERSION!$A$3:$G$240,7,FALSE),VLOOKUP($B2101,TONGHOPVERSION!$A$3:$G$240,7,FALSE))</f>
        <v>329.70071085785668</v>
      </c>
      <c r="L2101" s="2">
        <v>4.1666666666666664E-2</v>
      </c>
      <c r="M2101" s="2">
        <v>0.13194444444444445</v>
      </c>
      <c r="N2101" s="6">
        <f t="shared" si="128"/>
        <v>1</v>
      </c>
      <c r="O2101" s="6">
        <f t="shared" si="129"/>
        <v>0</v>
      </c>
      <c r="P2101" s="6">
        <f t="shared" si="130"/>
        <v>3</v>
      </c>
      <c r="Q2101" s="6">
        <f t="shared" si="131"/>
        <v>10</v>
      </c>
      <c r="R2101">
        <v>184</v>
      </c>
      <c r="S2101">
        <v>1133</v>
      </c>
      <c r="T2101" s="4">
        <v>208.47200000000001</v>
      </c>
      <c r="U2101" t="s">
        <v>92</v>
      </c>
      <c r="V2101" t="s">
        <v>92</v>
      </c>
      <c r="W2101" t="s">
        <v>92</v>
      </c>
      <c r="X2101" t="s">
        <v>16</v>
      </c>
      <c r="Y2101" t="s">
        <v>30</v>
      </c>
      <c r="Z2101" t="s">
        <v>37</v>
      </c>
    </row>
    <row r="2102" spans="1:26" x14ac:dyDescent="0.2">
      <c r="A2102" s="1">
        <v>43631</v>
      </c>
      <c r="B2102" t="s">
        <v>169</v>
      </c>
      <c r="C2102" t="s">
        <v>27</v>
      </c>
      <c r="D2102" t="s">
        <v>168</v>
      </c>
      <c r="E2102" t="s">
        <v>398</v>
      </c>
      <c r="F2102" s="3" t="s">
        <v>17</v>
      </c>
      <c r="G2102" s="3">
        <f>WEEKDAY(A2102,2)</f>
        <v>6</v>
      </c>
      <c r="H2102" s="7">
        <f>N2102+O2102/60</f>
        <v>4.5</v>
      </c>
      <c r="I2102" s="7">
        <f>P2102+Q2102/60</f>
        <v>6.166666666666667</v>
      </c>
      <c r="J2102" s="4">
        <f>IFERROR(VLOOKUP($U2102,TONGHOPVERSION!$A$3:$G$240,6,FALSE),VLOOKUP($B2102,TONGHOPVERSION!$A$3:$G$240,6,FALSE))</f>
        <v>349.088066164243</v>
      </c>
      <c r="K2102" s="4">
        <f>IFERROR(VLOOKUP($U2102,TONGHOPVERSION!$A$3:$G$240,7,FALSE),VLOOKUP($B2102,TONGHOPVERSION!$A$3:$G$240,7,FALSE))</f>
        <v>290.5657880138603</v>
      </c>
      <c r="L2102" s="2">
        <v>0.1875</v>
      </c>
      <c r="M2102" s="2">
        <v>0.25694444444444448</v>
      </c>
      <c r="N2102" s="6">
        <f t="shared" si="128"/>
        <v>4</v>
      </c>
      <c r="O2102" s="6">
        <f t="shared" si="129"/>
        <v>30</v>
      </c>
      <c r="P2102" s="6">
        <f t="shared" si="130"/>
        <v>6</v>
      </c>
      <c r="Q2102" s="6">
        <f t="shared" si="131"/>
        <v>10</v>
      </c>
      <c r="R2102">
        <v>184</v>
      </c>
      <c r="S2102">
        <v>718</v>
      </c>
      <c r="T2102" s="4">
        <v>132.11199999999999</v>
      </c>
      <c r="U2102" t="s">
        <v>169</v>
      </c>
      <c r="V2102" t="s">
        <v>169</v>
      </c>
      <c r="W2102" t="s">
        <v>45</v>
      </c>
      <c r="X2102" t="s">
        <v>170</v>
      </c>
      <c r="Y2102" t="s">
        <v>23</v>
      </c>
      <c r="Z2102" t="s">
        <v>37</v>
      </c>
    </row>
    <row r="2103" spans="1:26" x14ac:dyDescent="0.2">
      <c r="A2103" s="1">
        <v>43631</v>
      </c>
      <c r="B2103" t="s">
        <v>113</v>
      </c>
      <c r="C2103" t="s">
        <v>27</v>
      </c>
      <c r="D2103" t="s">
        <v>83</v>
      </c>
      <c r="E2103" t="s">
        <v>427</v>
      </c>
      <c r="F2103" s="3" t="s">
        <v>17</v>
      </c>
      <c r="G2103" s="3">
        <f>WEEKDAY(A2103,2)</f>
        <v>6</v>
      </c>
      <c r="H2103" s="7">
        <f>N2103+O2103/60</f>
        <v>9.8333333333333339</v>
      </c>
      <c r="I2103" s="7">
        <f>P2103+Q2103/60</f>
        <v>11</v>
      </c>
      <c r="J2103" s="4">
        <f>IFERROR(VLOOKUP($U2103,TONGHOPVERSION!$A$3:$G$240,6,FALSE),VLOOKUP($B2103,TONGHOPVERSION!$A$3:$G$240,6,FALSE))</f>
        <v>174.57236893439588</v>
      </c>
      <c r="K2103" s="4">
        <f>IFERROR(VLOOKUP($U2103,TONGHOPVERSION!$A$3:$G$240,7,FALSE),VLOOKUP($B2103,TONGHOPVERSION!$A$3:$G$240,7,FALSE))</f>
        <v>168.20824934473262</v>
      </c>
      <c r="L2103" s="2">
        <v>0.40972222222222227</v>
      </c>
      <c r="M2103" s="2">
        <v>0.45833333333333331</v>
      </c>
      <c r="N2103" s="6">
        <f t="shared" si="128"/>
        <v>9</v>
      </c>
      <c r="O2103" s="6">
        <f t="shared" si="129"/>
        <v>50</v>
      </c>
      <c r="P2103" s="6">
        <f t="shared" si="130"/>
        <v>11</v>
      </c>
      <c r="Q2103" s="6">
        <f t="shared" si="131"/>
        <v>0</v>
      </c>
      <c r="R2103">
        <v>184</v>
      </c>
      <c r="S2103">
        <v>430</v>
      </c>
      <c r="T2103" s="4">
        <v>79.12</v>
      </c>
      <c r="U2103" t="s">
        <v>113</v>
      </c>
      <c r="V2103" t="s">
        <v>113</v>
      </c>
      <c r="W2103" t="s">
        <v>41</v>
      </c>
      <c r="X2103" t="s">
        <v>16</v>
      </c>
      <c r="Y2103" t="s">
        <v>30</v>
      </c>
      <c r="Z2103" t="s">
        <v>37</v>
      </c>
    </row>
    <row r="2104" spans="1:26" x14ac:dyDescent="0.2">
      <c r="A2104" s="1">
        <v>43631</v>
      </c>
      <c r="B2104" t="s">
        <v>115</v>
      </c>
      <c r="C2104" t="s">
        <v>83</v>
      </c>
      <c r="D2104" t="s">
        <v>27</v>
      </c>
      <c r="E2104" t="s">
        <v>428</v>
      </c>
      <c r="F2104" s="3" t="s">
        <v>17</v>
      </c>
      <c r="G2104" s="3">
        <f>WEEKDAY(A2104,2)</f>
        <v>6</v>
      </c>
      <c r="H2104" s="7">
        <f>N2104+O2104/60</f>
        <v>11.666666666666666</v>
      </c>
      <c r="I2104" s="7">
        <f>P2104+Q2104/60</f>
        <v>12.916666666666666</v>
      </c>
      <c r="J2104" s="4">
        <f>IFERROR(VLOOKUP($U2104,TONGHOPVERSION!$A$3:$G$240,6,FALSE),VLOOKUP($B2104,TONGHOPVERSION!$A$3:$G$240,6,FALSE))</f>
        <v>174.57236893439588</v>
      </c>
      <c r="K2104" s="4">
        <f>IFERROR(VLOOKUP($U2104,TONGHOPVERSION!$A$3:$G$240,7,FALSE),VLOOKUP($B2104,TONGHOPVERSION!$A$3:$G$240,7,FALSE))</f>
        <v>168.20824934473262</v>
      </c>
      <c r="L2104" s="2">
        <v>0.4861111111111111</v>
      </c>
      <c r="M2104" s="2">
        <v>0.53819444444444442</v>
      </c>
      <c r="N2104" s="6">
        <f t="shared" si="128"/>
        <v>11</v>
      </c>
      <c r="O2104" s="6">
        <f t="shared" si="129"/>
        <v>40</v>
      </c>
      <c r="P2104" s="6">
        <f t="shared" si="130"/>
        <v>12</v>
      </c>
      <c r="Q2104" s="6">
        <f t="shared" si="131"/>
        <v>55</v>
      </c>
      <c r="R2104">
        <v>184</v>
      </c>
      <c r="S2104">
        <v>430</v>
      </c>
      <c r="T2104" s="4">
        <v>79.12</v>
      </c>
      <c r="U2104" t="s">
        <v>113</v>
      </c>
      <c r="V2104" t="s">
        <v>113</v>
      </c>
      <c r="W2104" t="s">
        <v>41</v>
      </c>
      <c r="X2104" t="s">
        <v>16</v>
      </c>
      <c r="Y2104" t="s">
        <v>30</v>
      </c>
      <c r="Z2104" t="s">
        <v>37</v>
      </c>
    </row>
    <row r="2105" spans="1:26" x14ac:dyDescent="0.2">
      <c r="A2105" s="1">
        <v>43631</v>
      </c>
      <c r="B2105" t="s">
        <v>128</v>
      </c>
      <c r="C2105" t="s">
        <v>34</v>
      </c>
      <c r="D2105" t="s">
        <v>27</v>
      </c>
      <c r="E2105" t="s">
        <v>271</v>
      </c>
      <c r="F2105" s="3" t="s">
        <v>17</v>
      </c>
      <c r="G2105" s="3">
        <f>WEEKDAY(A2105,2)</f>
        <v>6</v>
      </c>
      <c r="H2105" s="7">
        <f>N2105+O2105/60</f>
        <v>1</v>
      </c>
      <c r="I2105" s="7">
        <f>P2105+Q2105/60</f>
        <v>2.4166666666666665</v>
      </c>
      <c r="J2105" s="4">
        <f>IFERROR(VLOOKUP($U2105,TONGHOPVERSION!$A$3:$G$240,6,FALSE),VLOOKUP($B2105,TONGHOPVERSION!$A$3:$G$240,6,FALSE))</f>
        <v>239.31340170869245</v>
      </c>
      <c r="K2105" s="4">
        <f>IFERROR(VLOOKUP($U2105,TONGHOPVERSION!$A$3:$G$240,7,FALSE),VLOOKUP($B2105,TONGHOPVERSION!$A$3:$G$240,7,FALSE))</f>
        <v>208.92363712533773</v>
      </c>
      <c r="L2105" s="2">
        <v>4.1666666666666664E-2</v>
      </c>
      <c r="M2105" s="2">
        <v>0.10069444444444443</v>
      </c>
      <c r="N2105" s="6">
        <f t="shared" si="128"/>
        <v>1</v>
      </c>
      <c r="O2105" s="6">
        <f t="shared" si="129"/>
        <v>0</v>
      </c>
      <c r="P2105" s="6">
        <f t="shared" si="130"/>
        <v>2</v>
      </c>
      <c r="Q2105" s="6">
        <f t="shared" si="131"/>
        <v>25</v>
      </c>
      <c r="R2105">
        <v>184</v>
      </c>
      <c r="S2105">
        <v>602</v>
      </c>
      <c r="T2105" s="4">
        <v>110.768</v>
      </c>
      <c r="U2105" t="s">
        <v>129</v>
      </c>
      <c r="V2105" t="s">
        <v>129</v>
      </c>
      <c r="W2105" t="s">
        <v>129</v>
      </c>
      <c r="X2105" t="s">
        <v>16</v>
      </c>
      <c r="Y2105" t="s">
        <v>30</v>
      </c>
      <c r="Z2105" t="s">
        <v>37</v>
      </c>
    </row>
    <row r="2106" spans="1:26" x14ac:dyDescent="0.2">
      <c r="A2106" s="1">
        <v>43631</v>
      </c>
      <c r="B2106" t="s">
        <v>128</v>
      </c>
      <c r="C2106" t="s">
        <v>34</v>
      </c>
      <c r="D2106" t="s">
        <v>27</v>
      </c>
      <c r="E2106" t="s">
        <v>272</v>
      </c>
      <c r="F2106" s="3" t="s">
        <v>17</v>
      </c>
      <c r="G2106" s="3">
        <f>WEEKDAY(A2106,2)</f>
        <v>6</v>
      </c>
      <c r="H2106" s="7">
        <f>N2106+O2106/60</f>
        <v>6</v>
      </c>
      <c r="I2106" s="7">
        <f>P2106+Q2106/60</f>
        <v>7.5</v>
      </c>
      <c r="J2106" s="4">
        <f>IFERROR(VLOOKUP($U2106,TONGHOPVERSION!$A$3:$G$240,6,FALSE),VLOOKUP($B2106,TONGHOPVERSION!$A$3:$G$240,6,FALSE))</f>
        <v>239.31340170869245</v>
      </c>
      <c r="K2106" s="4">
        <f>IFERROR(VLOOKUP($U2106,TONGHOPVERSION!$A$3:$G$240,7,FALSE),VLOOKUP($B2106,TONGHOPVERSION!$A$3:$G$240,7,FALSE))</f>
        <v>208.92363712533773</v>
      </c>
      <c r="L2106" s="2">
        <v>0.25</v>
      </c>
      <c r="M2106" s="2">
        <v>0.3125</v>
      </c>
      <c r="N2106" s="6">
        <f t="shared" si="128"/>
        <v>6</v>
      </c>
      <c r="O2106" s="6">
        <f t="shared" si="129"/>
        <v>0</v>
      </c>
      <c r="P2106" s="6">
        <f t="shared" si="130"/>
        <v>7</v>
      </c>
      <c r="Q2106" s="6">
        <f t="shared" si="131"/>
        <v>30</v>
      </c>
      <c r="R2106">
        <v>184</v>
      </c>
      <c r="S2106">
        <v>602</v>
      </c>
      <c r="T2106" s="4">
        <v>110.768</v>
      </c>
      <c r="U2106" t="s">
        <v>129</v>
      </c>
      <c r="V2106" t="s">
        <v>129</v>
      </c>
      <c r="W2106" t="s">
        <v>129</v>
      </c>
      <c r="X2106" t="s">
        <v>16</v>
      </c>
      <c r="Y2106" t="s">
        <v>30</v>
      </c>
      <c r="Z2106" t="s">
        <v>37</v>
      </c>
    </row>
    <row r="2107" spans="1:26" x14ac:dyDescent="0.2">
      <c r="A2107" s="1">
        <v>43631</v>
      </c>
      <c r="B2107" t="s">
        <v>274</v>
      </c>
      <c r="C2107" t="s">
        <v>71</v>
      </c>
      <c r="D2107" t="s">
        <v>35</v>
      </c>
      <c r="E2107" t="s">
        <v>273</v>
      </c>
      <c r="F2107" s="3" t="s">
        <v>17</v>
      </c>
      <c r="G2107" s="3">
        <f>WEEKDAY(A2107,2)</f>
        <v>6</v>
      </c>
      <c r="H2107" s="7">
        <f>N2107+O2107/60</f>
        <v>11.333333333333334</v>
      </c>
      <c r="I2107" s="7">
        <f>P2107+Q2107/60</f>
        <v>14.583333333333334</v>
      </c>
      <c r="J2107" s="4">
        <f>IFERROR(VLOOKUP($U2107,TONGHOPVERSION!$A$3:$G$240,6,FALSE),VLOOKUP($B2107,TONGHOPVERSION!$A$3:$G$240,6,FALSE))</f>
        <v>351.14307895297088</v>
      </c>
      <c r="K2107" s="4">
        <f>IFERROR(VLOOKUP($U2107,TONGHOPVERSION!$A$3:$G$240,7,FALSE),VLOOKUP($B2107,TONGHOPVERSION!$A$3:$G$240,7,FALSE))</f>
        <v>523.63526717694549</v>
      </c>
      <c r="L2107" s="2">
        <v>0.47222222222222227</v>
      </c>
      <c r="M2107" s="2">
        <v>0.60763888888888895</v>
      </c>
      <c r="N2107" s="6">
        <f t="shared" si="128"/>
        <v>11</v>
      </c>
      <c r="O2107" s="6">
        <f t="shared" si="129"/>
        <v>20</v>
      </c>
      <c r="P2107" s="6">
        <f t="shared" si="130"/>
        <v>14</v>
      </c>
      <c r="Q2107" s="6">
        <f t="shared" si="131"/>
        <v>35</v>
      </c>
      <c r="R2107">
        <v>184</v>
      </c>
      <c r="S2107">
        <v>2073</v>
      </c>
      <c r="T2107" s="4">
        <v>381.43200000000002</v>
      </c>
      <c r="U2107" t="s">
        <v>70</v>
      </c>
      <c r="V2107" t="s">
        <v>70</v>
      </c>
      <c r="W2107" t="s">
        <v>45</v>
      </c>
      <c r="X2107" t="s">
        <v>72</v>
      </c>
      <c r="Y2107" t="s">
        <v>23</v>
      </c>
      <c r="Z2107" t="s">
        <v>37</v>
      </c>
    </row>
    <row r="2108" spans="1:26" x14ac:dyDescent="0.2">
      <c r="A2108" s="1">
        <v>43631</v>
      </c>
      <c r="B2108" t="s">
        <v>129</v>
      </c>
      <c r="C2108" t="s">
        <v>27</v>
      </c>
      <c r="D2108" t="s">
        <v>34</v>
      </c>
      <c r="E2108" t="s">
        <v>275</v>
      </c>
      <c r="F2108" s="3" t="s">
        <v>17</v>
      </c>
      <c r="G2108" s="3">
        <f>WEEKDAY(A2108,2)</f>
        <v>6</v>
      </c>
      <c r="H2108" s="7">
        <f>N2108+O2108/60</f>
        <v>4</v>
      </c>
      <c r="I2108" s="7">
        <f>P2108+Q2108/60</f>
        <v>5.333333333333333</v>
      </c>
      <c r="J2108" s="4">
        <f>IFERROR(VLOOKUP($U2108,TONGHOPVERSION!$A$3:$G$240,6,FALSE),VLOOKUP($B2108,TONGHOPVERSION!$A$3:$G$240,6,FALSE))</f>
        <v>239.31340170869245</v>
      </c>
      <c r="K2108" s="4">
        <f>IFERROR(VLOOKUP($U2108,TONGHOPVERSION!$A$3:$G$240,7,FALSE),VLOOKUP($B2108,TONGHOPVERSION!$A$3:$G$240,7,FALSE))</f>
        <v>208.92363712533773</v>
      </c>
      <c r="L2108" s="2">
        <v>0.16666666666666666</v>
      </c>
      <c r="M2108" s="2">
        <v>0.22222222222222221</v>
      </c>
      <c r="N2108" s="6">
        <f t="shared" si="128"/>
        <v>4</v>
      </c>
      <c r="O2108" s="6">
        <f t="shared" si="129"/>
        <v>0</v>
      </c>
      <c r="P2108" s="6">
        <f t="shared" si="130"/>
        <v>5</v>
      </c>
      <c r="Q2108" s="6">
        <f t="shared" si="131"/>
        <v>20</v>
      </c>
      <c r="R2108">
        <v>184</v>
      </c>
      <c r="S2108">
        <v>602</v>
      </c>
      <c r="T2108" s="4">
        <v>110.768</v>
      </c>
      <c r="U2108" t="s">
        <v>129</v>
      </c>
      <c r="V2108" t="s">
        <v>129</v>
      </c>
      <c r="W2108" t="s">
        <v>129</v>
      </c>
      <c r="X2108" t="s">
        <v>16</v>
      </c>
      <c r="Y2108" t="s">
        <v>30</v>
      </c>
      <c r="Z2108" t="s">
        <v>37</v>
      </c>
    </row>
    <row r="2109" spans="1:26" x14ac:dyDescent="0.2">
      <c r="A2109" s="1">
        <v>43631</v>
      </c>
      <c r="B2109" t="s">
        <v>75</v>
      </c>
      <c r="C2109" t="s">
        <v>27</v>
      </c>
      <c r="D2109" t="s">
        <v>71</v>
      </c>
      <c r="E2109" t="s">
        <v>276</v>
      </c>
      <c r="F2109" s="3" t="s">
        <v>17</v>
      </c>
      <c r="G2109" s="3">
        <f>WEEKDAY(A2109,2)</f>
        <v>6</v>
      </c>
      <c r="H2109" s="7">
        <f>N2109+O2109/60</f>
        <v>8.25</v>
      </c>
      <c r="I2109" s="7">
        <f>P2109+Q2109/60</f>
        <v>10.25</v>
      </c>
      <c r="J2109" s="4">
        <f>IFERROR(VLOOKUP($U2109,TONGHOPVERSION!$A$3:$G$240,6,FALSE),VLOOKUP($B2109,TONGHOPVERSION!$A$3:$G$240,6,FALSE))</f>
        <v>282.37915814123511</v>
      </c>
      <c r="K2109" s="4">
        <f>IFERROR(VLOOKUP($U2109,TONGHOPVERSION!$A$3:$G$240,7,FALSE),VLOOKUP($B2109,TONGHOPVERSION!$A$3:$G$240,7,FALSE))</f>
        <v>330.61128297374086</v>
      </c>
      <c r="L2109" s="2">
        <v>0.34375</v>
      </c>
      <c r="M2109" s="2">
        <v>0.42708333333333331</v>
      </c>
      <c r="N2109" s="6">
        <f t="shared" si="128"/>
        <v>8</v>
      </c>
      <c r="O2109" s="6">
        <f t="shared" si="129"/>
        <v>15</v>
      </c>
      <c r="P2109" s="6">
        <f t="shared" si="130"/>
        <v>10</v>
      </c>
      <c r="Q2109" s="6">
        <f t="shared" si="131"/>
        <v>15</v>
      </c>
      <c r="R2109">
        <v>184</v>
      </c>
      <c r="S2109">
        <v>1046</v>
      </c>
      <c r="T2109" s="4">
        <v>192.464</v>
      </c>
      <c r="U2109" t="s">
        <v>75</v>
      </c>
      <c r="V2109" t="s">
        <v>75</v>
      </c>
      <c r="W2109" t="s">
        <v>45</v>
      </c>
      <c r="X2109" t="s">
        <v>72</v>
      </c>
      <c r="Y2109" t="s">
        <v>23</v>
      </c>
      <c r="Z2109" t="s">
        <v>37</v>
      </c>
    </row>
    <row r="2110" spans="1:26" x14ac:dyDescent="0.2">
      <c r="A2110" s="1">
        <v>43631</v>
      </c>
      <c r="B2110" t="s">
        <v>128</v>
      </c>
      <c r="C2110" t="s">
        <v>34</v>
      </c>
      <c r="D2110" t="s">
        <v>27</v>
      </c>
      <c r="E2110" t="s">
        <v>381</v>
      </c>
      <c r="F2110" s="3" t="s">
        <v>17</v>
      </c>
      <c r="G2110" s="3">
        <f>WEEKDAY(A2110,2)</f>
        <v>6</v>
      </c>
      <c r="H2110" s="7">
        <f>N2110+O2110/60</f>
        <v>5</v>
      </c>
      <c r="I2110" s="7">
        <f>P2110+Q2110/60</f>
        <v>6.5</v>
      </c>
      <c r="J2110" s="4">
        <f>IFERROR(VLOOKUP($U2110,TONGHOPVERSION!$A$3:$G$240,6,FALSE),VLOOKUP($B2110,TONGHOPVERSION!$A$3:$G$240,6,FALSE))</f>
        <v>239.31340170869245</v>
      </c>
      <c r="K2110" s="4">
        <f>IFERROR(VLOOKUP($U2110,TONGHOPVERSION!$A$3:$G$240,7,FALSE),VLOOKUP($B2110,TONGHOPVERSION!$A$3:$G$240,7,FALSE))</f>
        <v>208.92363712533773</v>
      </c>
      <c r="L2110" s="2">
        <v>0.20833333333333334</v>
      </c>
      <c r="M2110" s="2">
        <v>0.27083333333333331</v>
      </c>
      <c r="N2110" s="6">
        <f t="shared" si="128"/>
        <v>5</v>
      </c>
      <c r="O2110" s="6">
        <f t="shared" si="129"/>
        <v>0</v>
      </c>
      <c r="P2110" s="6">
        <f t="shared" si="130"/>
        <v>6</v>
      </c>
      <c r="Q2110" s="6">
        <f t="shared" si="131"/>
        <v>30</v>
      </c>
      <c r="R2110">
        <v>184</v>
      </c>
      <c r="S2110">
        <v>602</v>
      </c>
      <c r="T2110" s="4">
        <v>110.768</v>
      </c>
      <c r="U2110" t="s">
        <v>129</v>
      </c>
      <c r="V2110" t="s">
        <v>129</v>
      </c>
      <c r="W2110" t="s">
        <v>129</v>
      </c>
      <c r="X2110" t="s">
        <v>16</v>
      </c>
      <c r="Y2110" t="s">
        <v>30</v>
      </c>
      <c r="Z2110" t="s">
        <v>37</v>
      </c>
    </row>
    <row r="2111" spans="1:26" x14ac:dyDescent="0.2">
      <c r="A2111" s="1">
        <v>43631</v>
      </c>
      <c r="B2111" t="s">
        <v>92</v>
      </c>
      <c r="C2111" t="s">
        <v>35</v>
      </c>
      <c r="D2111" t="s">
        <v>27</v>
      </c>
      <c r="E2111" t="s">
        <v>418</v>
      </c>
      <c r="F2111" s="3" t="s">
        <v>17</v>
      </c>
      <c r="G2111" s="3">
        <f>WEEKDAY(A2111,2)</f>
        <v>6</v>
      </c>
      <c r="H2111" s="7">
        <f>N2111+O2111/60</f>
        <v>0</v>
      </c>
      <c r="I2111" s="7">
        <f>P2111+Q2111/60</f>
        <v>2.1666666666666665</v>
      </c>
      <c r="J2111" s="4">
        <f>IFERROR(VLOOKUP($U2111,TONGHOPVERSION!$A$3:$G$240,6,FALSE),VLOOKUP($B2111,TONGHOPVERSION!$A$3:$G$240,6,FALSE))</f>
        <v>381.62004815649715</v>
      </c>
      <c r="K2111" s="4">
        <f>IFERROR(VLOOKUP($U2111,TONGHOPVERSION!$A$3:$G$240,7,FALSE),VLOOKUP($B2111,TONGHOPVERSION!$A$3:$G$240,7,FALSE))</f>
        <v>329.70071085785668</v>
      </c>
      <c r="L2111" s="2">
        <v>0</v>
      </c>
      <c r="M2111" s="2">
        <v>9.0277777777777776E-2</v>
      </c>
      <c r="N2111" s="6">
        <f t="shared" si="128"/>
        <v>0</v>
      </c>
      <c r="O2111" s="6">
        <f t="shared" si="129"/>
        <v>0</v>
      </c>
      <c r="P2111" s="6">
        <f t="shared" si="130"/>
        <v>2</v>
      </c>
      <c r="Q2111" s="6">
        <f t="shared" si="131"/>
        <v>10</v>
      </c>
      <c r="R2111">
        <v>184</v>
      </c>
      <c r="S2111">
        <v>1133</v>
      </c>
      <c r="T2111" s="4">
        <v>208.47200000000001</v>
      </c>
      <c r="U2111" t="s">
        <v>92</v>
      </c>
      <c r="V2111" t="s">
        <v>92</v>
      </c>
      <c r="W2111" t="s">
        <v>92</v>
      </c>
      <c r="X2111" t="s">
        <v>16</v>
      </c>
      <c r="Y2111" t="s">
        <v>30</v>
      </c>
      <c r="Z2111" t="s">
        <v>37</v>
      </c>
    </row>
    <row r="2112" spans="1:26" x14ac:dyDescent="0.2">
      <c r="A2112" s="1">
        <v>43631</v>
      </c>
      <c r="B2112" t="s">
        <v>159</v>
      </c>
      <c r="C2112" t="s">
        <v>124</v>
      </c>
      <c r="D2112" t="s">
        <v>27</v>
      </c>
      <c r="E2112" t="s">
        <v>382</v>
      </c>
      <c r="F2112" s="3" t="s">
        <v>17</v>
      </c>
      <c r="G2112" s="3">
        <f>WEEKDAY(A2112,2)</f>
        <v>6</v>
      </c>
      <c r="H2112" s="7">
        <f>N2112+O2112/60</f>
        <v>10.333333333333334</v>
      </c>
      <c r="I2112" s="7">
        <f>P2112+Q2112/60</f>
        <v>12.416666666666666</v>
      </c>
      <c r="J2112" s="4">
        <f>IFERROR(VLOOKUP($U2112,TONGHOPVERSION!$A$3:$G$240,6,FALSE),VLOOKUP($B2112,TONGHOPVERSION!$A$3:$G$240,6,FALSE))</f>
        <v>284.2128245548555</v>
      </c>
      <c r="K2112" s="4">
        <f>IFERROR(VLOOKUP($U2112,TONGHOPVERSION!$A$3:$G$240,7,FALSE),VLOOKUP($B2112,TONGHOPVERSION!$A$3:$G$240,7,FALSE))</f>
        <v>306.08961374632247</v>
      </c>
      <c r="L2112" s="2">
        <v>0.43055555555555558</v>
      </c>
      <c r="M2112" s="2">
        <v>0.51736111111111105</v>
      </c>
      <c r="N2112" s="6">
        <f t="shared" si="128"/>
        <v>10</v>
      </c>
      <c r="O2112" s="6">
        <f t="shared" si="129"/>
        <v>20</v>
      </c>
      <c r="P2112" s="6">
        <f t="shared" si="130"/>
        <v>12</v>
      </c>
      <c r="Q2112" s="6">
        <f t="shared" si="131"/>
        <v>25</v>
      </c>
      <c r="R2112">
        <v>184</v>
      </c>
      <c r="S2112">
        <v>1107</v>
      </c>
      <c r="T2112" s="4">
        <v>203.68799999999999</v>
      </c>
      <c r="U2112" t="s">
        <v>123</v>
      </c>
      <c r="V2112" t="s">
        <v>123</v>
      </c>
      <c r="W2112" t="s">
        <v>125</v>
      </c>
      <c r="X2112" t="s">
        <v>16</v>
      </c>
      <c r="Y2112" t="s">
        <v>30</v>
      </c>
      <c r="Z2112" t="s">
        <v>37</v>
      </c>
    </row>
    <row r="2113" spans="1:26" x14ac:dyDescent="0.2">
      <c r="A2113" s="1">
        <v>43631</v>
      </c>
      <c r="B2113" t="s">
        <v>129</v>
      </c>
      <c r="C2113" t="s">
        <v>27</v>
      </c>
      <c r="D2113" t="s">
        <v>34</v>
      </c>
      <c r="E2113" t="s">
        <v>384</v>
      </c>
      <c r="F2113" s="3" t="s">
        <v>17</v>
      </c>
      <c r="G2113" s="3">
        <f>WEEKDAY(A2113,2)</f>
        <v>6</v>
      </c>
      <c r="H2113" s="7">
        <f>N2113+O2113/60</f>
        <v>3</v>
      </c>
      <c r="I2113" s="7">
        <f>P2113+Q2113/60</f>
        <v>4.333333333333333</v>
      </c>
      <c r="J2113" s="4">
        <f>IFERROR(VLOOKUP($U2113,TONGHOPVERSION!$A$3:$G$240,6,FALSE),VLOOKUP($B2113,TONGHOPVERSION!$A$3:$G$240,6,FALSE))</f>
        <v>239.31340170869245</v>
      </c>
      <c r="K2113" s="4">
        <f>IFERROR(VLOOKUP($U2113,TONGHOPVERSION!$A$3:$G$240,7,FALSE),VLOOKUP($B2113,TONGHOPVERSION!$A$3:$G$240,7,FALSE))</f>
        <v>208.92363712533773</v>
      </c>
      <c r="L2113" s="2">
        <v>0.125</v>
      </c>
      <c r="M2113" s="2">
        <v>0.18055555555555555</v>
      </c>
      <c r="N2113" s="6">
        <f t="shared" si="128"/>
        <v>3</v>
      </c>
      <c r="O2113" s="6">
        <f t="shared" si="129"/>
        <v>0</v>
      </c>
      <c r="P2113" s="6">
        <f t="shared" si="130"/>
        <v>4</v>
      </c>
      <c r="Q2113" s="6">
        <f t="shared" si="131"/>
        <v>20</v>
      </c>
      <c r="R2113">
        <v>184</v>
      </c>
      <c r="S2113">
        <v>602</v>
      </c>
      <c r="T2113" s="4">
        <v>110.768</v>
      </c>
      <c r="U2113" t="s">
        <v>129</v>
      </c>
      <c r="V2113" t="s">
        <v>129</v>
      </c>
      <c r="W2113" t="s">
        <v>129</v>
      </c>
      <c r="X2113" t="s">
        <v>16</v>
      </c>
      <c r="Y2113" t="s">
        <v>30</v>
      </c>
      <c r="Z2113" t="s">
        <v>37</v>
      </c>
    </row>
    <row r="2114" spans="1:26" x14ac:dyDescent="0.2">
      <c r="A2114" s="1">
        <v>43631</v>
      </c>
      <c r="B2114" t="s">
        <v>123</v>
      </c>
      <c r="C2114" t="s">
        <v>27</v>
      </c>
      <c r="D2114" t="s">
        <v>124</v>
      </c>
      <c r="E2114" t="s">
        <v>385</v>
      </c>
      <c r="F2114" s="3" t="s">
        <v>17</v>
      </c>
      <c r="G2114" s="3">
        <f>WEEKDAY(A2114,2)</f>
        <v>6</v>
      </c>
      <c r="H2114" s="7">
        <f>N2114+O2114/60</f>
        <v>7.583333333333333</v>
      </c>
      <c r="I2114" s="7">
        <f>P2114+Q2114/60</f>
        <v>9.5833333333333339</v>
      </c>
      <c r="J2114" s="4">
        <f>IFERROR(VLOOKUP($U2114,TONGHOPVERSION!$A$3:$G$240,6,FALSE),VLOOKUP($B2114,TONGHOPVERSION!$A$3:$G$240,6,FALSE))</f>
        <v>284.2128245548555</v>
      </c>
      <c r="K2114" s="4">
        <f>IFERROR(VLOOKUP($U2114,TONGHOPVERSION!$A$3:$G$240,7,FALSE),VLOOKUP($B2114,TONGHOPVERSION!$A$3:$G$240,7,FALSE))</f>
        <v>306.08961374632247</v>
      </c>
      <c r="L2114" s="2">
        <v>0.31597222222222221</v>
      </c>
      <c r="M2114" s="2">
        <v>0.39930555555555558</v>
      </c>
      <c r="N2114" s="6">
        <f t="shared" si="128"/>
        <v>7</v>
      </c>
      <c r="O2114" s="6">
        <f t="shared" si="129"/>
        <v>35</v>
      </c>
      <c r="P2114" s="6">
        <f t="shared" si="130"/>
        <v>9</v>
      </c>
      <c r="Q2114" s="6">
        <f t="shared" si="131"/>
        <v>35</v>
      </c>
      <c r="R2114">
        <v>184</v>
      </c>
      <c r="S2114">
        <v>1107</v>
      </c>
      <c r="T2114" s="4">
        <v>203.68799999999999</v>
      </c>
      <c r="U2114" t="s">
        <v>123</v>
      </c>
      <c r="V2114" t="s">
        <v>123</v>
      </c>
      <c r="W2114" t="s">
        <v>125</v>
      </c>
      <c r="X2114" t="s">
        <v>16</v>
      </c>
      <c r="Y2114" t="s">
        <v>30</v>
      </c>
      <c r="Z2114" t="s">
        <v>37</v>
      </c>
    </row>
    <row r="2115" spans="1:26" x14ac:dyDescent="0.2">
      <c r="A2115" s="1">
        <v>43631</v>
      </c>
      <c r="B2115" t="s">
        <v>92</v>
      </c>
      <c r="C2115" t="s">
        <v>35</v>
      </c>
      <c r="D2115" t="s">
        <v>27</v>
      </c>
      <c r="E2115" t="s">
        <v>573</v>
      </c>
      <c r="F2115" s="3" t="s">
        <v>17</v>
      </c>
      <c r="G2115" s="3">
        <f>WEEKDAY(A2115,2)</f>
        <v>6</v>
      </c>
      <c r="H2115" s="7">
        <f>N2115+O2115/60</f>
        <v>0.5</v>
      </c>
      <c r="I2115" s="7">
        <f>P2115+Q2115/60</f>
        <v>2.6666666666666665</v>
      </c>
      <c r="J2115" s="4">
        <f>IFERROR(VLOOKUP($U2115,TONGHOPVERSION!$A$3:$G$240,6,FALSE),VLOOKUP($B2115,TONGHOPVERSION!$A$3:$G$240,6,FALSE))</f>
        <v>381.62004815649715</v>
      </c>
      <c r="K2115" s="4">
        <f>IFERROR(VLOOKUP($U2115,TONGHOPVERSION!$A$3:$G$240,7,FALSE),VLOOKUP($B2115,TONGHOPVERSION!$A$3:$G$240,7,FALSE))</f>
        <v>329.70071085785668</v>
      </c>
      <c r="L2115" s="2">
        <v>2.0833333333333332E-2</v>
      </c>
      <c r="M2115" s="2">
        <v>0.1111111111111111</v>
      </c>
      <c r="N2115" s="6">
        <f t="shared" ref="N2115:N2178" si="132">HOUR(L2115)</f>
        <v>0</v>
      </c>
      <c r="O2115" s="6">
        <f t="shared" ref="O2115:O2178" si="133">MINUTE(L2115)</f>
        <v>30</v>
      </c>
      <c r="P2115" s="6">
        <f t="shared" ref="P2115:P2178" si="134">HOUR(M2115)</f>
        <v>2</v>
      </c>
      <c r="Q2115" s="6">
        <f t="shared" ref="Q2115:Q2178" si="135">MINUTE(M2115)</f>
        <v>40</v>
      </c>
      <c r="R2115">
        <v>184</v>
      </c>
      <c r="S2115">
        <v>1133</v>
      </c>
      <c r="T2115" s="4">
        <v>208.47200000000001</v>
      </c>
      <c r="U2115" t="s">
        <v>92</v>
      </c>
      <c r="V2115" t="s">
        <v>92</v>
      </c>
      <c r="W2115" t="s">
        <v>92</v>
      </c>
      <c r="X2115" t="s">
        <v>16</v>
      </c>
      <c r="Y2115" t="s">
        <v>30</v>
      </c>
      <c r="Z2115" t="s">
        <v>37</v>
      </c>
    </row>
    <row r="2116" spans="1:26" x14ac:dyDescent="0.2">
      <c r="A2116" s="1">
        <v>43631</v>
      </c>
      <c r="B2116" t="s">
        <v>651</v>
      </c>
      <c r="C2116" t="s">
        <v>99</v>
      </c>
      <c r="D2116" t="s">
        <v>34</v>
      </c>
      <c r="E2116" t="s">
        <v>650</v>
      </c>
      <c r="F2116" s="3" t="s">
        <v>17</v>
      </c>
      <c r="G2116" s="3">
        <f>WEEKDAY(A2116,2)</f>
        <v>6</v>
      </c>
      <c r="H2116" s="7">
        <f>N2116+O2116/60</f>
        <v>9.75</v>
      </c>
      <c r="I2116" s="7">
        <f>P2116+Q2116/60</f>
        <v>10.75</v>
      </c>
      <c r="J2116" s="4">
        <f>IFERROR(VLOOKUP($U2116,TONGHOPVERSION!$A$3:$G$240,6,FALSE),VLOOKUP($B2116,TONGHOPVERSION!$A$3:$G$240,6,FALSE))</f>
        <v>148.88215747877666</v>
      </c>
      <c r="K2116" s="4">
        <f>IFERROR(VLOOKUP($U2116,TONGHOPVERSION!$A$3:$G$240,7,FALSE),VLOOKUP($B2116,TONGHOPVERSION!$A$3:$G$240,7,FALSE))</f>
        <v>141.91838472633091</v>
      </c>
      <c r="L2116" s="2">
        <v>0.40625</v>
      </c>
      <c r="M2116" s="2">
        <v>0.44791666666666669</v>
      </c>
      <c r="N2116" s="6">
        <f t="shared" si="132"/>
        <v>9</v>
      </c>
      <c r="O2116" s="6">
        <f t="shared" si="133"/>
        <v>45</v>
      </c>
      <c r="P2116" s="6">
        <f t="shared" si="134"/>
        <v>10</v>
      </c>
      <c r="Q2116" s="6">
        <f t="shared" si="135"/>
        <v>45</v>
      </c>
      <c r="R2116">
        <v>178</v>
      </c>
      <c r="S2116">
        <v>373</v>
      </c>
      <c r="T2116" s="4">
        <v>66.394000000000005</v>
      </c>
      <c r="U2116" t="s">
        <v>652</v>
      </c>
      <c r="V2116" t="s">
        <v>652</v>
      </c>
      <c r="W2116" t="s">
        <v>41</v>
      </c>
      <c r="X2116" t="s">
        <v>16</v>
      </c>
      <c r="Y2116" t="s">
        <v>30</v>
      </c>
      <c r="Z2116" t="s">
        <v>37</v>
      </c>
    </row>
    <row r="2117" spans="1:26" x14ac:dyDescent="0.2">
      <c r="A2117" s="1">
        <v>43631</v>
      </c>
      <c r="B2117" t="s">
        <v>652</v>
      </c>
      <c r="C2117" t="s">
        <v>34</v>
      </c>
      <c r="D2117" t="s">
        <v>99</v>
      </c>
      <c r="E2117" t="s">
        <v>653</v>
      </c>
      <c r="F2117" s="3" t="s">
        <v>17</v>
      </c>
      <c r="G2117" s="3">
        <f>WEEKDAY(A2117,2)</f>
        <v>6</v>
      </c>
      <c r="H2117" s="7">
        <f>N2117+O2117/60</f>
        <v>8.0833333333333339</v>
      </c>
      <c r="I2117" s="7">
        <f>P2117+Q2117/60</f>
        <v>9.0833333333333339</v>
      </c>
      <c r="J2117" s="4">
        <f>IFERROR(VLOOKUP($U2117,TONGHOPVERSION!$A$3:$G$240,6,FALSE),VLOOKUP($B2117,TONGHOPVERSION!$A$3:$G$240,6,FALSE))</f>
        <v>148.88215747877666</v>
      </c>
      <c r="K2117" s="4">
        <f>IFERROR(VLOOKUP($U2117,TONGHOPVERSION!$A$3:$G$240,7,FALSE),VLOOKUP($B2117,TONGHOPVERSION!$A$3:$G$240,7,FALSE))</f>
        <v>141.91838472633091</v>
      </c>
      <c r="L2117" s="2">
        <v>0.33680555555555558</v>
      </c>
      <c r="M2117" s="2">
        <v>0.37847222222222227</v>
      </c>
      <c r="N2117" s="6">
        <f t="shared" si="132"/>
        <v>8</v>
      </c>
      <c r="O2117" s="6">
        <f t="shared" si="133"/>
        <v>5</v>
      </c>
      <c r="P2117" s="6">
        <f t="shared" si="134"/>
        <v>9</v>
      </c>
      <c r="Q2117" s="6">
        <f t="shared" si="135"/>
        <v>5</v>
      </c>
      <c r="R2117">
        <v>178</v>
      </c>
      <c r="S2117">
        <v>373</v>
      </c>
      <c r="T2117" s="4">
        <v>66.394000000000005</v>
      </c>
      <c r="U2117" t="s">
        <v>652</v>
      </c>
      <c r="V2117" t="s">
        <v>652</v>
      </c>
      <c r="W2117" t="s">
        <v>41</v>
      </c>
      <c r="X2117" t="s">
        <v>16</v>
      </c>
      <c r="Y2117" t="s">
        <v>30</v>
      </c>
      <c r="Z2117" t="s">
        <v>37</v>
      </c>
    </row>
    <row r="2118" spans="1:26" x14ac:dyDescent="0.2">
      <c r="A2118" s="1">
        <v>43631</v>
      </c>
      <c r="B2118" t="s">
        <v>447</v>
      </c>
      <c r="C2118" t="s">
        <v>34</v>
      </c>
      <c r="D2118" t="s">
        <v>448</v>
      </c>
      <c r="E2118" t="s">
        <v>446</v>
      </c>
      <c r="F2118" s="3" t="s">
        <v>17</v>
      </c>
      <c r="G2118" s="3">
        <f>WEEKDAY(A2118,2)</f>
        <v>6</v>
      </c>
      <c r="H2118" s="7">
        <f>N2118+O2118/60</f>
        <v>17.083333333333332</v>
      </c>
      <c r="I2118" s="7">
        <f>P2118+Q2118/60</f>
        <v>22.583333333333332</v>
      </c>
      <c r="J2118" s="4">
        <f>IFERROR(VLOOKUP($U2118,TONGHOPVERSION!$A$3:$G$240,6,FALSE),VLOOKUP($B2118,TONGHOPVERSION!$A$3:$G$240,6,FALSE))</f>
        <v>1024.2214068484163</v>
      </c>
      <c r="K2118" s="4">
        <f>IFERROR(VLOOKUP($U2118,TONGHOPVERSION!$A$3:$G$240,7,FALSE),VLOOKUP($B2118,TONGHOPVERSION!$A$3:$G$240,7,FALSE))</f>
        <v>974.79236364466658</v>
      </c>
      <c r="L2118" s="2">
        <v>0.71180555555555547</v>
      </c>
      <c r="M2118" s="2">
        <v>0.94097222222222221</v>
      </c>
      <c r="N2118" s="6">
        <f t="shared" si="132"/>
        <v>17</v>
      </c>
      <c r="O2118" s="6">
        <f t="shared" si="133"/>
        <v>5</v>
      </c>
      <c r="P2118" s="6">
        <f t="shared" si="134"/>
        <v>22</v>
      </c>
      <c r="Q2118" s="6">
        <f t="shared" si="135"/>
        <v>35</v>
      </c>
      <c r="R2118">
        <v>178</v>
      </c>
      <c r="S2118">
        <v>3866</v>
      </c>
      <c r="T2118" s="4">
        <v>688.14800000000002</v>
      </c>
      <c r="U2118" t="s">
        <v>447</v>
      </c>
      <c r="V2118" t="s">
        <v>447</v>
      </c>
      <c r="W2118" t="s">
        <v>21</v>
      </c>
      <c r="X2118" t="s">
        <v>145</v>
      </c>
      <c r="Y2118" t="s">
        <v>23</v>
      </c>
      <c r="Z2118" t="s">
        <v>37</v>
      </c>
    </row>
    <row r="2119" spans="1:26" x14ac:dyDescent="0.2">
      <c r="A2119" s="1">
        <v>43631</v>
      </c>
      <c r="B2119" t="s">
        <v>451</v>
      </c>
      <c r="C2119" t="s">
        <v>448</v>
      </c>
      <c r="D2119" t="s">
        <v>34</v>
      </c>
      <c r="E2119" t="s">
        <v>450</v>
      </c>
      <c r="F2119" s="3" t="s">
        <v>17</v>
      </c>
      <c r="G2119" s="3">
        <f>WEEKDAY(A2119,2)</f>
        <v>6</v>
      </c>
      <c r="H2119" s="7">
        <f>N2119+O2119/60</f>
        <v>1</v>
      </c>
      <c r="I2119" s="7">
        <f>P2119+Q2119/60</f>
        <v>7.166666666666667</v>
      </c>
      <c r="J2119" s="4">
        <f>IFERROR(VLOOKUP($U2119,TONGHOPVERSION!$A$3:$G$240,6,FALSE),VLOOKUP($B2119,TONGHOPVERSION!$A$3:$G$240,6,FALSE))</f>
        <v>1024.2214068484163</v>
      </c>
      <c r="K2119" s="4">
        <f>IFERROR(VLOOKUP($U2119,TONGHOPVERSION!$A$3:$G$240,7,FALSE),VLOOKUP($B2119,TONGHOPVERSION!$A$3:$G$240,7,FALSE))</f>
        <v>974.79236364466658</v>
      </c>
      <c r="L2119" s="2">
        <v>4.1666666666666664E-2</v>
      </c>
      <c r="M2119" s="2">
        <v>0.2986111111111111</v>
      </c>
      <c r="N2119" s="6">
        <f t="shared" si="132"/>
        <v>1</v>
      </c>
      <c r="O2119" s="6">
        <f t="shared" si="133"/>
        <v>0</v>
      </c>
      <c r="P2119" s="6">
        <f t="shared" si="134"/>
        <v>7</v>
      </c>
      <c r="Q2119" s="6">
        <f t="shared" si="135"/>
        <v>10</v>
      </c>
      <c r="R2119">
        <v>178</v>
      </c>
      <c r="S2119">
        <v>3866</v>
      </c>
      <c r="T2119" s="4">
        <v>688.14800000000002</v>
      </c>
      <c r="U2119" t="s">
        <v>447</v>
      </c>
      <c r="V2119" t="s">
        <v>447</v>
      </c>
      <c r="W2119" t="s">
        <v>21</v>
      </c>
      <c r="X2119" t="s">
        <v>145</v>
      </c>
      <c r="Y2119" t="s">
        <v>23</v>
      </c>
      <c r="Z2119" t="s">
        <v>37</v>
      </c>
    </row>
    <row r="2120" spans="1:26" x14ac:dyDescent="0.2">
      <c r="A2120" s="1">
        <v>43631</v>
      </c>
      <c r="B2120" t="s">
        <v>33</v>
      </c>
      <c r="C2120" t="s">
        <v>34</v>
      </c>
      <c r="D2120" t="s">
        <v>35</v>
      </c>
      <c r="E2120" t="s">
        <v>300</v>
      </c>
      <c r="F2120" s="3" t="s">
        <v>17</v>
      </c>
      <c r="G2120" s="3">
        <f>WEEKDAY(A2120,2)</f>
        <v>6</v>
      </c>
      <c r="H2120" s="7">
        <f>N2120+O2120/60</f>
        <v>2</v>
      </c>
      <c r="I2120" s="7">
        <f>P2120+Q2120/60</f>
        <v>3.3333333333333335</v>
      </c>
      <c r="J2120" s="4">
        <f>IFERROR(VLOOKUP($U2120,TONGHOPVERSION!$A$3:$G$240,6,FALSE),VLOOKUP($B2120,TONGHOPVERSION!$A$3:$G$240,6,FALSE))</f>
        <v>236.34688949060637</v>
      </c>
      <c r="K2120" s="4">
        <f>IFERROR(VLOOKUP($U2120,TONGHOPVERSION!$A$3:$G$240,7,FALSE),VLOOKUP($B2120,TONGHOPVERSION!$A$3:$G$240,7,FALSE))</f>
        <v>201.94443000170284</v>
      </c>
      <c r="L2120" s="2">
        <v>8.3333333333333329E-2</v>
      </c>
      <c r="M2120" s="2">
        <v>0.1388888888888889</v>
      </c>
      <c r="N2120" s="6">
        <f t="shared" si="132"/>
        <v>2</v>
      </c>
      <c r="O2120" s="6">
        <f t="shared" si="133"/>
        <v>0</v>
      </c>
      <c r="P2120" s="6">
        <f t="shared" si="134"/>
        <v>3</v>
      </c>
      <c r="Q2120" s="6">
        <f t="shared" si="135"/>
        <v>20</v>
      </c>
      <c r="R2120">
        <v>184</v>
      </c>
      <c r="S2120">
        <v>604</v>
      </c>
      <c r="T2120" s="4">
        <v>111.136</v>
      </c>
      <c r="U2120" t="s">
        <v>36</v>
      </c>
      <c r="V2120" t="s">
        <v>36</v>
      </c>
      <c r="W2120" t="s">
        <v>36</v>
      </c>
      <c r="X2120" t="s">
        <v>16</v>
      </c>
      <c r="Y2120" t="s">
        <v>30</v>
      </c>
      <c r="Z2120" t="s">
        <v>37</v>
      </c>
    </row>
    <row r="2121" spans="1:26" x14ac:dyDescent="0.2">
      <c r="A2121" s="1">
        <v>43631</v>
      </c>
      <c r="B2121" t="s">
        <v>128</v>
      </c>
      <c r="C2121" t="s">
        <v>34</v>
      </c>
      <c r="D2121" t="s">
        <v>27</v>
      </c>
      <c r="E2121" t="s">
        <v>661</v>
      </c>
      <c r="F2121" s="3" t="s">
        <v>17</v>
      </c>
      <c r="G2121" s="3">
        <f>WEEKDAY(A2121,2)</f>
        <v>6</v>
      </c>
      <c r="H2121" s="7">
        <f>N2121+O2121/60</f>
        <v>9</v>
      </c>
      <c r="I2121" s="7">
        <f>P2121+Q2121/60</f>
        <v>10.5</v>
      </c>
      <c r="J2121" s="4">
        <f>IFERROR(VLOOKUP($U2121,TONGHOPVERSION!$A$3:$G$240,6,FALSE),VLOOKUP($B2121,TONGHOPVERSION!$A$3:$G$240,6,FALSE))</f>
        <v>239.31340170869245</v>
      </c>
      <c r="K2121" s="4">
        <f>IFERROR(VLOOKUP($U2121,TONGHOPVERSION!$A$3:$G$240,7,FALSE),VLOOKUP($B2121,TONGHOPVERSION!$A$3:$G$240,7,FALSE))</f>
        <v>208.92363712533773</v>
      </c>
      <c r="L2121" s="2">
        <v>0.375</v>
      </c>
      <c r="M2121" s="2">
        <v>0.4375</v>
      </c>
      <c r="N2121" s="6">
        <f t="shared" si="132"/>
        <v>9</v>
      </c>
      <c r="O2121" s="6">
        <f t="shared" si="133"/>
        <v>0</v>
      </c>
      <c r="P2121" s="6">
        <f t="shared" si="134"/>
        <v>10</v>
      </c>
      <c r="Q2121" s="6">
        <f t="shared" si="135"/>
        <v>30</v>
      </c>
      <c r="R2121">
        <v>184</v>
      </c>
      <c r="S2121">
        <v>602</v>
      </c>
      <c r="T2121" s="4">
        <v>110.768</v>
      </c>
      <c r="U2121" t="s">
        <v>129</v>
      </c>
      <c r="V2121" t="s">
        <v>129</v>
      </c>
      <c r="W2121" t="s">
        <v>129</v>
      </c>
      <c r="X2121" t="s">
        <v>16</v>
      </c>
      <c r="Y2121" t="s">
        <v>30</v>
      </c>
      <c r="Z2121" t="s">
        <v>37</v>
      </c>
    </row>
    <row r="2122" spans="1:26" x14ac:dyDescent="0.2">
      <c r="A2122" s="1">
        <v>43631</v>
      </c>
      <c r="B2122" t="s">
        <v>128</v>
      </c>
      <c r="C2122" t="s">
        <v>34</v>
      </c>
      <c r="D2122" t="s">
        <v>27</v>
      </c>
      <c r="E2122" t="s">
        <v>360</v>
      </c>
      <c r="F2122" s="3" t="s">
        <v>17</v>
      </c>
      <c r="G2122" s="3">
        <f>WEEKDAY(A2122,2)</f>
        <v>6</v>
      </c>
      <c r="H2122" s="7">
        <f>N2122+O2122/60</f>
        <v>13.25</v>
      </c>
      <c r="I2122" s="7">
        <f>P2122+Q2122/60</f>
        <v>14.666666666666666</v>
      </c>
      <c r="J2122" s="4">
        <f>IFERROR(VLOOKUP($U2122,TONGHOPVERSION!$A$3:$G$240,6,FALSE),VLOOKUP($B2122,TONGHOPVERSION!$A$3:$G$240,6,FALSE))</f>
        <v>239.31340170869245</v>
      </c>
      <c r="K2122" s="4">
        <f>IFERROR(VLOOKUP($U2122,TONGHOPVERSION!$A$3:$G$240,7,FALSE),VLOOKUP($B2122,TONGHOPVERSION!$A$3:$G$240,7,FALSE))</f>
        <v>208.92363712533773</v>
      </c>
      <c r="L2122" s="2">
        <v>0.55208333333333337</v>
      </c>
      <c r="M2122" s="2">
        <v>0.61111111111111105</v>
      </c>
      <c r="N2122" s="6">
        <f t="shared" si="132"/>
        <v>13</v>
      </c>
      <c r="O2122" s="6">
        <f t="shared" si="133"/>
        <v>15</v>
      </c>
      <c r="P2122" s="6">
        <f t="shared" si="134"/>
        <v>14</v>
      </c>
      <c r="Q2122" s="6">
        <f t="shared" si="135"/>
        <v>40</v>
      </c>
      <c r="R2122">
        <v>184</v>
      </c>
      <c r="S2122">
        <v>602</v>
      </c>
      <c r="T2122" s="4">
        <v>110.768</v>
      </c>
      <c r="U2122" t="s">
        <v>129</v>
      </c>
      <c r="V2122" t="s">
        <v>129</v>
      </c>
      <c r="W2122" t="s">
        <v>129</v>
      </c>
      <c r="X2122" t="s">
        <v>16</v>
      </c>
      <c r="Y2122" t="s">
        <v>30</v>
      </c>
      <c r="Z2122" t="s">
        <v>37</v>
      </c>
    </row>
    <row r="2123" spans="1:26" x14ac:dyDescent="0.2">
      <c r="A2123" s="1">
        <v>43631</v>
      </c>
      <c r="B2123" t="s">
        <v>92</v>
      </c>
      <c r="C2123" t="s">
        <v>35</v>
      </c>
      <c r="D2123" t="s">
        <v>27</v>
      </c>
      <c r="E2123" t="s">
        <v>91</v>
      </c>
      <c r="F2123" s="3" t="s">
        <v>17</v>
      </c>
      <c r="G2123" s="3">
        <f>WEEKDAY(A2123,2)</f>
        <v>6</v>
      </c>
      <c r="H2123" s="7">
        <f>N2123+O2123/60</f>
        <v>4</v>
      </c>
      <c r="I2123" s="7">
        <f>P2123+Q2123/60</f>
        <v>6.25</v>
      </c>
      <c r="J2123" s="4">
        <f>IFERROR(VLOOKUP($U2123,TONGHOPVERSION!$A$3:$G$240,6,FALSE),VLOOKUP($B2123,TONGHOPVERSION!$A$3:$G$240,6,FALSE))</f>
        <v>381.62004815649715</v>
      </c>
      <c r="K2123" s="4">
        <f>IFERROR(VLOOKUP($U2123,TONGHOPVERSION!$A$3:$G$240,7,FALSE),VLOOKUP($B2123,TONGHOPVERSION!$A$3:$G$240,7,FALSE))</f>
        <v>329.70071085785668</v>
      </c>
      <c r="L2123" s="2">
        <v>0.16666666666666666</v>
      </c>
      <c r="M2123" s="2">
        <v>0.26041666666666669</v>
      </c>
      <c r="N2123" s="6">
        <f t="shared" si="132"/>
        <v>4</v>
      </c>
      <c r="O2123" s="6">
        <f t="shared" si="133"/>
        <v>0</v>
      </c>
      <c r="P2123" s="6">
        <f t="shared" si="134"/>
        <v>6</v>
      </c>
      <c r="Q2123" s="6">
        <f t="shared" si="135"/>
        <v>15</v>
      </c>
      <c r="R2123">
        <v>184</v>
      </c>
      <c r="S2123">
        <v>1133</v>
      </c>
      <c r="T2123" s="4">
        <v>208.47200000000001</v>
      </c>
      <c r="U2123" t="s">
        <v>92</v>
      </c>
      <c r="V2123" t="s">
        <v>92</v>
      </c>
      <c r="W2123" t="s">
        <v>92</v>
      </c>
      <c r="X2123" t="s">
        <v>16</v>
      </c>
      <c r="Y2123" t="s">
        <v>30</v>
      </c>
      <c r="Z2123" t="s">
        <v>37</v>
      </c>
    </row>
    <row r="2124" spans="1:26" x14ac:dyDescent="0.2">
      <c r="A2124" s="1">
        <v>43631</v>
      </c>
      <c r="B2124" t="s">
        <v>129</v>
      </c>
      <c r="C2124" t="s">
        <v>27</v>
      </c>
      <c r="D2124" t="s">
        <v>34</v>
      </c>
      <c r="E2124" t="s">
        <v>519</v>
      </c>
      <c r="F2124" s="3" t="s">
        <v>17</v>
      </c>
      <c r="G2124" s="3">
        <f>WEEKDAY(A2124,2)</f>
        <v>6</v>
      </c>
      <c r="H2124" s="7">
        <f>N2124+O2124/60</f>
        <v>7</v>
      </c>
      <c r="I2124" s="7">
        <f>P2124+Q2124/60</f>
        <v>8.3333333333333339</v>
      </c>
      <c r="J2124" s="4">
        <f>IFERROR(VLOOKUP($U2124,TONGHOPVERSION!$A$3:$G$240,6,FALSE),VLOOKUP($B2124,TONGHOPVERSION!$A$3:$G$240,6,FALSE))</f>
        <v>239.31340170869245</v>
      </c>
      <c r="K2124" s="4">
        <f>IFERROR(VLOOKUP($U2124,TONGHOPVERSION!$A$3:$G$240,7,FALSE),VLOOKUP($B2124,TONGHOPVERSION!$A$3:$G$240,7,FALSE))</f>
        <v>208.92363712533773</v>
      </c>
      <c r="L2124" s="2">
        <v>0.29166666666666669</v>
      </c>
      <c r="M2124" s="2">
        <v>0.34722222222222227</v>
      </c>
      <c r="N2124" s="6">
        <f t="shared" si="132"/>
        <v>7</v>
      </c>
      <c r="O2124" s="6">
        <f t="shared" si="133"/>
        <v>0</v>
      </c>
      <c r="P2124" s="6">
        <f t="shared" si="134"/>
        <v>8</v>
      </c>
      <c r="Q2124" s="6">
        <f t="shared" si="135"/>
        <v>20</v>
      </c>
      <c r="R2124">
        <v>184</v>
      </c>
      <c r="S2124">
        <v>602</v>
      </c>
      <c r="T2124" s="4">
        <v>110.768</v>
      </c>
      <c r="U2124" t="s">
        <v>129</v>
      </c>
      <c r="V2124" t="s">
        <v>129</v>
      </c>
      <c r="W2124" t="s">
        <v>129</v>
      </c>
      <c r="X2124" t="s">
        <v>16</v>
      </c>
      <c r="Y2124" t="s">
        <v>30</v>
      </c>
      <c r="Z2124" t="s">
        <v>37</v>
      </c>
    </row>
    <row r="2125" spans="1:26" x14ac:dyDescent="0.2">
      <c r="A2125" s="1">
        <v>43631</v>
      </c>
      <c r="B2125" t="s">
        <v>129</v>
      </c>
      <c r="C2125" t="s">
        <v>27</v>
      </c>
      <c r="D2125" t="s">
        <v>34</v>
      </c>
      <c r="E2125" t="s">
        <v>361</v>
      </c>
      <c r="F2125" s="3" t="s">
        <v>17</v>
      </c>
      <c r="G2125" s="3">
        <f>WEEKDAY(A2125,2)</f>
        <v>6</v>
      </c>
      <c r="H2125" s="7">
        <f>N2125+O2125/60</f>
        <v>11.25</v>
      </c>
      <c r="I2125" s="7">
        <f>P2125+Q2125/60</f>
        <v>12.583333333333334</v>
      </c>
      <c r="J2125" s="4">
        <f>IFERROR(VLOOKUP($U2125,TONGHOPVERSION!$A$3:$G$240,6,FALSE),VLOOKUP($B2125,TONGHOPVERSION!$A$3:$G$240,6,FALSE))</f>
        <v>239.31340170869245</v>
      </c>
      <c r="K2125" s="4">
        <f>IFERROR(VLOOKUP($U2125,TONGHOPVERSION!$A$3:$G$240,7,FALSE),VLOOKUP($B2125,TONGHOPVERSION!$A$3:$G$240,7,FALSE))</f>
        <v>208.92363712533773</v>
      </c>
      <c r="L2125" s="2">
        <v>0.46875</v>
      </c>
      <c r="M2125" s="2">
        <v>0.52430555555555558</v>
      </c>
      <c r="N2125" s="6">
        <f t="shared" si="132"/>
        <v>11</v>
      </c>
      <c r="O2125" s="6">
        <f t="shared" si="133"/>
        <v>15</v>
      </c>
      <c r="P2125" s="6">
        <f t="shared" si="134"/>
        <v>12</v>
      </c>
      <c r="Q2125" s="6">
        <f t="shared" si="135"/>
        <v>35</v>
      </c>
      <c r="R2125">
        <v>184</v>
      </c>
      <c r="S2125">
        <v>602</v>
      </c>
      <c r="T2125" s="4">
        <v>110.768</v>
      </c>
      <c r="U2125" t="s">
        <v>129</v>
      </c>
      <c r="V2125" t="s">
        <v>129</v>
      </c>
      <c r="W2125" t="s">
        <v>129</v>
      </c>
      <c r="X2125" t="s">
        <v>16</v>
      </c>
      <c r="Y2125" t="s">
        <v>30</v>
      </c>
      <c r="Z2125" t="s">
        <v>37</v>
      </c>
    </row>
    <row r="2126" spans="1:26" x14ac:dyDescent="0.2">
      <c r="A2126" s="1">
        <v>43631</v>
      </c>
      <c r="B2126" t="s">
        <v>123</v>
      </c>
      <c r="C2126" t="s">
        <v>27</v>
      </c>
      <c r="D2126" t="s">
        <v>124</v>
      </c>
      <c r="E2126" t="s">
        <v>122</v>
      </c>
      <c r="F2126" s="3" t="s">
        <v>17</v>
      </c>
      <c r="G2126" s="3">
        <f>WEEKDAY(A2126,2)</f>
        <v>6</v>
      </c>
      <c r="H2126" s="7">
        <f>N2126+O2126/60</f>
        <v>23</v>
      </c>
      <c r="I2126" s="7">
        <f>P2126+Q2126/60</f>
        <v>1</v>
      </c>
      <c r="J2126" s="4">
        <f>IFERROR(VLOOKUP($U2126,TONGHOPVERSION!$A$3:$G$240,6,FALSE),VLOOKUP($B2126,TONGHOPVERSION!$A$3:$G$240,6,FALSE))</f>
        <v>284.2128245548555</v>
      </c>
      <c r="K2126" s="4">
        <f>IFERROR(VLOOKUP($U2126,TONGHOPVERSION!$A$3:$G$240,7,FALSE),VLOOKUP($B2126,TONGHOPVERSION!$A$3:$G$240,7,FALSE))</f>
        <v>306.08961374632247</v>
      </c>
      <c r="L2126" s="2">
        <v>0.95833333333333337</v>
      </c>
      <c r="M2126" s="2">
        <v>4.1666666666666664E-2</v>
      </c>
      <c r="N2126" s="6">
        <f t="shared" si="132"/>
        <v>23</v>
      </c>
      <c r="O2126" s="6">
        <f t="shared" si="133"/>
        <v>0</v>
      </c>
      <c r="P2126" s="6">
        <f t="shared" si="134"/>
        <v>1</v>
      </c>
      <c r="Q2126" s="6">
        <f t="shared" si="135"/>
        <v>0</v>
      </c>
      <c r="R2126">
        <v>184</v>
      </c>
      <c r="S2126">
        <v>1107</v>
      </c>
      <c r="T2126" s="4">
        <v>203.68799999999999</v>
      </c>
      <c r="U2126" t="s">
        <v>123</v>
      </c>
      <c r="V2126" t="s">
        <v>123</v>
      </c>
      <c r="W2126" t="s">
        <v>125</v>
      </c>
      <c r="X2126" t="s">
        <v>16</v>
      </c>
      <c r="Y2126" t="s">
        <v>30</v>
      </c>
      <c r="Z2126" t="s">
        <v>37</v>
      </c>
    </row>
    <row r="2127" spans="1:26" x14ac:dyDescent="0.2">
      <c r="A2127" s="1">
        <v>43631</v>
      </c>
      <c r="B2127" t="s">
        <v>302</v>
      </c>
      <c r="C2127" t="s">
        <v>35</v>
      </c>
      <c r="D2127" t="s">
        <v>177</v>
      </c>
      <c r="E2127" t="s">
        <v>401</v>
      </c>
      <c r="F2127" s="3" t="s">
        <v>17</v>
      </c>
      <c r="G2127" s="3">
        <f>WEEKDAY(A2127,2)</f>
        <v>6</v>
      </c>
      <c r="H2127" s="7">
        <f>N2127+O2127/60</f>
        <v>6.833333333333333</v>
      </c>
      <c r="I2127" s="7">
        <f>P2127+Q2127/60</f>
        <v>9</v>
      </c>
      <c r="J2127" s="4">
        <f>IFERROR(VLOOKUP($U2127,TONGHOPVERSION!$A$3:$G$240,6,FALSE),VLOOKUP($B2127,TONGHOPVERSION!$A$3:$G$240,6,FALSE))</f>
        <v>293.23396399985552</v>
      </c>
      <c r="K2127" s="4">
        <f>IFERROR(VLOOKUP($U2127,TONGHOPVERSION!$A$3:$G$240,7,FALSE),VLOOKUP($B2127,TONGHOPVERSION!$A$3:$G$240,7,FALSE))</f>
        <v>332.36525256500209</v>
      </c>
      <c r="L2127" s="2">
        <v>0.28472222222222221</v>
      </c>
      <c r="M2127" s="2">
        <v>0.375</v>
      </c>
      <c r="N2127" s="6">
        <f t="shared" si="132"/>
        <v>6</v>
      </c>
      <c r="O2127" s="6">
        <f t="shared" si="133"/>
        <v>50</v>
      </c>
      <c r="P2127" s="6">
        <f t="shared" si="134"/>
        <v>9</v>
      </c>
      <c r="Q2127" s="6">
        <f t="shared" si="135"/>
        <v>0</v>
      </c>
      <c r="R2127">
        <v>203</v>
      </c>
      <c r="S2127">
        <v>1213</v>
      </c>
      <c r="T2127" s="4">
        <v>246.239</v>
      </c>
      <c r="U2127" t="s">
        <v>302</v>
      </c>
      <c r="V2127" t="s">
        <v>302</v>
      </c>
      <c r="W2127" t="s">
        <v>29</v>
      </c>
      <c r="X2127" t="s">
        <v>16</v>
      </c>
      <c r="Y2127" t="s">
        <v>30</v>
      </c>
      <c r="Z2127" t="s">
        <v>37</v>
      </c>
    </row>
    <row r="2128" spans="1:26" x14ac:dyDescent="0.2">
      <c r="A2128" s="1">
        <v>43631</v>
      </c>
      <c r="B2128" t="s">
        <v>304</v>
      </c>
      <c r="C2128" t="s">
        <v>177</v>
      </c>
      <c r="D2128" t="s">
        <v>35</v>
      </c>
      <c r="E2128" t="s">
        <v>402</v>
      </c>
      <c r="F2128" s="3" t="s">
        <v>17</v>
      </c>
      <c r="G2128" s="3">
        <f>WEEKDAY(A2128,2)</f>
        <v>6</v>
      </c>
      <c r="H2128" s="7">
        <f>N2128+O2128/60</f>
        <v>10</v>
      </c>
      <c r="I2128" s="7">
        <f>P2128+Q2128/60</f>
        <v>12.166666666666666</v>
      </c>
      <c r="J2128" s="4">
        <f>IFERROR(VLOOKUP($U2128,TONGHOPVERSION!$A$3:$G$240,6,FALSE),VLOOKUP($B2128,TONGHOPVERSION!$A$3:$G$240,6,FALSE))</f>
        <v>293.23396399985552</v>
      </c>
      <c r="K2128" s="4">
        <f>IFERROR(VLOOKUP($U2128,TONGHOPVERSION!$A$3:$G$240,7,FALSE),VLOOKUP($B2128,TONGHOPVERSION!$A$3:$G$240,7,FALSE))</f>
        <v>332.36525256500209</v>
      </c>
      <c r="L2128" s="2">
        <v>0.41666666666666669</v>
      </c>
      <c r="M2128" s="2">
        <v>0.50694444444444442</v>
      </c>
      <c r="N2128" s="6">
        <f t="shared" si="132"/>
        <v>10</v>
      </c>
      <c r="O2128" s="6">
        <f t="shared" si="133"/>
        <v>0</v>
      </c>
      <c r="P2128" s="6">
        <f t="shared" si="134"/>
        <v>12</v>
      </c>
      <c r="Q2128" s="6">
        <f t="shared" si="135"/>
        <v>10</v>
      </c>
      <c r="R2128">
        <v>203</v>
      </c>
      <c r="S2128">
        <v>1213</v>
      </c>
      <c r="T2128" s="4">
        <v>246.239</v>
      </c>
      <c r="U2128" t="s">
        <v>302</v>
      </c>
      <c r="V2128" t="s">
        <v>302</v>
      </c>
      <c r="W2128" t="s">
        <v>29</v>
      </c>
      <c r="X2128" t="s">
        <v>16</v>
      </c>
      <c r="Y2128" t="s">
        <v>30</v>
      </c>
      <c r="Z2128" t="s">
        <v>37</v>
      </c>
    </row>
    <row r="2129" spans="1:26" x14ac:dyDescent="0.2">
      <c r="A2129" s="1">
        <v>43631</v>
      </c>
      <c r="B2129" t="s">
        <v>92</v>
      </c>
      <c r="C2129" t="s">
        <v>35</v>
      </c>
      <c r="D2129" t="s">
        <v>27</v>
      </c>
      <c r="E2129" t="s">
        <v>405</v>
      </c>
      <c r="F2129" s="3" t="s">
        <v>17</v>
      </c>
      <c r="G2129" s="3">
        <f>WEEKDAY(A2129,2)</f>
        <v>6</v>
      </c>
      <c r="H2129" s="7">
        <f>N2129+O2129/60</f>
        <v>13</v>
      </c>
      <c r="I2129" s="7">
        <f>P2129+Q2129/60</f>
        <v>15.25</v>
      </c>
      <c r="J2129" s="4">
        <f>IFERROR(VLOOKUP($U2129,TONGHOPVERSION!$A$3:$G$240,6,FALSE),VLOOKUP($B2129,TONGHOPVERSION!$A$3:$G$240,6,FALSE))</f>
        <v>381.62004815649715</v>
      </c>
      <c r="K2129" s="4">
        <f>IFERROR(VLOOKUP($U2129,TONGHOPVERSION!$A$3:$G$240,7,FALSE),VLOOKUP($B2129,TONGHOPVERSION!$A$3:$G$240,7,FALSE))</f>
        <v>329.70071085785668</v>
      </c>
      <c r="L2129" s="2">
        <v>0.54166666666666663</v>
      </c>
      <c r="M2129" s="2">
        <v>0.63541666666666663</v>
      </c>
      <c r="N2129" s="6">
        <f t="shared" si="132"/>
        <v>13</v>
      </c>
      <c r="O2129" s="6">
        <f t="shared" si="133"/>
        <v>0</v>
      </c>
      <c r="P2129" s="6">
        <f t="shared" si="134"/>
        <v>15</v>
      </c>
      <c r="Q2129" s="6">
        <f t="shared" si="135"/>
        <v>15</v>
      </c>
      <c r="R2129">
        <v>203</v>
      </c>
      <c r="S2129">
        <v>1133</v>
      </c>
      <c r="T2129" s="4">
        <v>229.999</v>
      </c>
      <c r="U2129" t="s">
        <v>92</v>
      </c>
      <c r="V2129" t="s">
        <v>92</v>
      </c>
      <c r="W2129" t="s">
        <v>92</v>
      </c>
      <c r="X2129" t="s">
        <v>16</v>
      </c>
      <c r="Y2129" t="s">
        <v>30</v>
      </c>
      <c r="Z2129" t="s">
        <v>37</v>
      </c>
    </row>
    <row r="2130" spans="1:26" x14ac:dyDescent="0.2">
      <c r="A2130" s="1">
        <v>43631</v>
      </c>
      <c r="B2130" t="s">
        <v>94</v>
      </c>
      <c r="C2130" t="s">
        <v>27</v>
      </c>
      <c r="D2130" t="s">
        <v>35</v>
      </c>
      <c r="E2130" t="s">
        <v>575</v>
      </c>
      <c r="F2130" s="3" t="s">
        <v>17</v>
      </c>
      <c r="G2130" s="3">
        <f>WEEKDAY(A2130,2)</f>
        <v>6</v>
      </c>
      <c r="H2130" s="7">
        <f>N2130+O2130/60</f>
        <v>4</v>
      </c>
      <c r="I2130" s="7">
        <f>P2130+Q2130/60</f>
        <v>6.166666666666667</v>
      </c>
      <c r="J2130" s="4">
        <f>IFERROR(VLOOKUP($U2130,TONGHOPVERSION!$A$3:$G$240,6,FALSE),VLOOKUP($B2130,TONGHOPVERSION!$A$3:$G$240,6,FALSE))</f>
        <v>381.62004815649715</v>
      </c>
      <c r="K2130" s="4">
        <f>IFERROR(VLOOKUP($U2130,TONGHOPVERSION!$A$3:$G$240,7,FALSE),VLOOKUP($B2130,TONGHOPVERSION!$A$3:$G$240,7,FALSE))</f>
        <v>329.70071085785668</v>
      </c>
      <c r="L2130" s="2">
        <v>0.16666666666666666</v>
      </c>
      <c r="M2130" s="2">
        <v>0.25694444444444448</v>
      </c>
      <c r="N2130" s="6">
        <f t="shared" si="132"/>
        <v>4</v>
      </c>
      <c r="O2130" s="6">
        <f t="shared" si="133"/>
        <v>0</v>
      </c>
      <c r="P2130" s="6">
        <f t="shared" si="134"/>
        <v>6</v>
      </c>
      <c r="Q2130" s="6">
        <f t="shared" si="135"/>
        <v>10</v>
      </c>
      <c r="R2130">
        <v>203</v>
      </c>
      <c r="S2130">
        <v>1133</v>
      </c>
      <c r="T2130" s="4">
        <v>229.999</v>
      </c>
      <c r="U2130" t="s">
        <v>92</v>
      </c>
      <c r="V2130" t="s">
        <v>92</v>
      </c>
      <c r="W2130" t="s">
        <v>92</v>
      </c>
      <c r="X2130" t="s">
        <v>16</v>
      </c>
      <c r="Y2130" t="s">
        <v>30</v>
      </c>
      <c r="Z2130" t="s">
        <v>37</v>
      </c>
    </row>
    <row r="2131" spans="1:26" x14ac:dyDescent="0.2">
      <c r="A2131" s="1">
        <v>43631</v>
      </c>
      <c r="B2131" t="s">
        <v>128</v>
      </c>
      <c r="C2131" t="s">
        <v>34</v>
      </c>
      <c r="D2131" t="s">
        <v>27</v>
      </c>
      <c r="E2131" t="s">
        <v>514</v>
      </c>
      <c r="F2131" s="3" t="s">
        <v>17</v>
      </c>
      <c r="G2131" s="3">
        <f>WEEKDAY(A2131,2)</f>
        <v>6</v>
      </c>
      <c r="H2131" s="7">
        <f>N2131+O2131/60</f>
        <v>23</v>
      </c>
      <c r="I2131" s="7">
        <f>P2131+Q2131/60</f>
        <v>0.41666666666666669</v>
      </c>
      <c r="J2131" s="4">
        <f>IFERROR(VLOOKUP($U2131,TONGHOPVERSION!$A$3:$G$240,6,FALSE),VLOOKUP($B2131,TONGHOPVERSION!$A$3:$G$240,6,FALSE))</f>
        <v>239.31340170869245</v>
      </c>
      <c r="K2131" s="4">
        <f>IFERROR(VLOOKUP($U2131,TONGHOPVERSION!$A$3:$G$240,7,FALSE),VLOOKUP($B2131,TONGHOPVERSION!$A$3:$G$240,7,FALSE))</f>
        <v>208.92363712533773</v>
      </c>
      <c r="L2131" s="2">
        <v>0.95833333333333337</v>
      </c>
      <c r="M2131" s="2">
        <v>1.7361111111111112E-2</v>
      </c>
      <c r="N2131" s="6">
        <f t="shared" si="132"/>
        <v>23</v>
      </c>
      <c r="O2131" s="6">
        <f t="shared" si="133"/>
        <v>0</v>
      </c>
      <c r="P2131" s="6">
        <f t="shared" si="134"/>
        <v>0</v>
      </c>
      <c r="Q2131" s="6">
        <f t="shared" si="135"/>
        <v>25</v>
      </c>
      <c r="R2131">
        <v>184</v>
      </c>
      <c r="S2131">
        <v>602</v>
      </c>
      <c r="T2131" s="4">
        <v>110.768</v>
      </c>
      <c r="U2131" t="s">
        <v>129</v>
      </c>
      <c r="V2131" t="s">
        <v>129</v>
      </c>
      <c r="W2131" t="s">
        <v>129</v>
      </c>
      <c r="X2131" t="s">
        <v>16</v>
      </c>
      <c r="Y2131" t="s">
        <v>30</v>
      </c>
      <c r="Z2131" t="s">
        <v>37</v>
      </c>
    </row>
    <row r="2132" spans="1:26" x14ac:dyDescent="0.2">
      <c r="A2132" s="1">
        <v>43631</v>
      </c>
      <c r="B2132" t="s">
        <v>63</v>
      </c>
      <c r="C2132" t="s">
        <v>35</v>
      </c>
      <c r="D2132" t="s">
        <v>52</v>
      </c>
      <c r="E2132" t="s">
        <v>454</v>
      </c>
      <c r="F2132" s="3" t="s">
        <v>17</v>
      </c>
      <c r="G2132" s="3">
        <f>WEEKDAY(A2132,2)</f>
        <v>6</v>
      </c>
      <c r="H2132" s="7">
        <f>N2132+O2132/60</f>
        <v>3.25</v>
      </c>
      <c r="I2132" s="7">
        <f>P2132+Q2132/60</f>
        <v>4.416666666666667</v>
      </c>
      <c r="J2132" s="4">
        <f>IFERROR(VLOOKUP($U2132,TONGHOPVERSION!$A$3:$G$240,6,FALSE),VLOOKUP($B2132,TONGHOPVERSION!$A$3:$G$240,6,FALSE))</f>
        <v>282.10893508131221</v>
      </c>
      <c r="K2132" s="4">
        <f>IFERROR(VLOOKUP($U2132,TONGHOPVERSION!$A$3:$G$240,7,FALSE),VLOOKUP($B2132,TONGHOPVERSION!$A$3:$G$240,7,FALSE))</f>
        <v>241.11187743395101</v>
      </c>
      <c r="L2132" s="2">
        <v>0.13541666666666666</v>
      </c>
      <c r="M2132" s="2">
        <v>0.18402777777777779</v>
      </c>
      <c r="N2132" s="6">
        <f t="shared" si="132"/>
        <v>3</v>
      </c>
      <c r="O2132" s="6">
        <f t="shared" si="133"/>
        <v>15</v>
      </c>
      <c r="P2132" s="6">
        <f t="shared" si="134"/>
        <v>4</v>
      </c>
      <c r="Q2132" s="6">
        <f t="shared" si="135"/>
        <v>25</v>
      </c>
      <c r="R2132">
        <v>184</v>
      </c>
      <c r="S2132">
        <v>486</v>
      </c>
      <c r="T2132" s="4">
        <v>89.424000000000007</v>
      </c>
      <c r="U2132" t="s">
        <v>63</v>
      </c>
      <c r="V2132" t="s">
        <v>54</v>
      </c>
      <c r="W2132" t="s">
        <v>55</v>
      </c>
      <c r="X2132" t="s">
        <v>56</v>
      </c>
      <c r="Y2132" t="s">
        <v>23</v>
      </c>
      <c r="Z2132" t="s">
        <v>37</v>
      </c>
    </row>
    <row r="2133" spans="1:26" x14ac:dyDescent="0.2">
      <c r="A2133" s="1">
        <v>43631</v>
      </c>
      <c r="B2133" t="s">
        <v>455</v>
      </c>
      <c r="C2133" t="s">
        <v>51</v>
      </c>
      <c r="D2133" t="s">
        <v>27</v>
      </c>
      <c r="E2133" t="s">
        <v>454</v>
      </c>
      <c r="F2133" s="3" t="s">
        <v>17</v>
      </c>
      <c r="G2133" s="3">
        <f>WEEKDAY(A2133,2)</f>
        <v>6</v>
      </c>
      <c r="H2133" s="7">
        <f>N2133+O2133/60</f>
        <v>7.416666666666667</v>
      </c>
      <c r="I2133" s="7">
        <f>P2133+Q2133/60</f>
        <v>8.25</v>
      </c>
      <c r="J2133" s="4">
        <f>IFERROR(VLOOKUP($U2133,TONGHOPVERSION!$A$3:$G$240,6,FALSE),VLOOKUP($B2133,TONGHOPVERSION!$A$3:$G$240,6,FALSE))</f>
        <v>228.55256704229927</v>
      </c>
      <c r="K2133" s="4">
        <f>IFERROR(VLOOKUP($U2133,TONGHOPVERSION!$A$3:$G$240,7,FALSE),VLOOKUP($B2133,TONGHOPVERSION!$A$3:$G$240,7,FALSE))</f>
        <v>207.06918725390202</v>
      </c>
      <c r="L2133" s="2">
        <v>0.30902777777777779</v>
      </c>
      <c r="M2133" s="2">
        <v>0.34375</v>
      </c>
      <c r="N2133" s="6">
        <f t="shared" si="132"/>
        <v>7</v>
      </c>
      <c r="O2133" s="6">
        <f t="shared" si="133"/>
        <v>25</v>
      </c>
      <c r="P2133" s="6">
        <f t="shared" si="134"/>
        <v>8</v>
      </c>
      <c r="Q2133" s="6">
        <f t="shared" si="135"/>
        <v>15</v>
      </c>
      <c r="R2133">
        <v>184</v>
      </c>
      <c r="S2133">
        <v>214</v>
      </c>
      <c r="T2133" s="4">
        <v>39.375999999999998</v>
      </c>
      <c r="U2133" t="s">
        <v>57</v>
      </c>
      <c r="V2133" t="s">
        <v>54</v>
      </c>
      <c r="W2133" t="s">
        <v>55</v>
      </c>
      <c r="X2133" t="s">
        <v>56</v>
      </c>
      <c r="Y2133" t="s">
        <v>23</v>
      </c>
      <c r="Z2133" t="s">
        <v>37</v>
      </c>
    </row>
    <row r="2134" spans="1:26" x14ac:dyDescent="0.2">
      <c r="A2134" s="1">
        <v>43631</v>
      </c>
      <c r="B2134" t="s">
        <v>50</v>
      </c>
      <c r="C2134" t="s">
        <v>51</v>
      </c>
      <c r="D2134" t="s">
        <v>52</v>
      </c>
      <c r="E2134" t="s">
        <v>49</v>
      </c>
      <c r="F2134" s="3" t="s">
        <v>17</v>
      </c>
      <c r="G2134" s="3">
        <f>WEEKDAY(A2134,2)</f>
        <v>6</v>
      </c>
      <c r="H2134" s="7">
        <f>N2134+O2134/60</f>
        <v>10.75</v>
      </c>
      <c r="I2134" s="7">
        <f>P2134+Q2134/60</f>
        <v>12.083333333333334</v>
      </c>
      <c r="J2134" s="4">
        <f>IFERROR(VLOOKUP($U2134,TONGHOPVERSION!$A$3:$G$240,6,FALSE),VLOOKUP($B2134,TONGHOPVERSION!$A$3:$G$240,6,FALSE))</f>
        <v>396.67583025133774</v>
      </c>
      <c r="K2134" s="4">
        <f>IFERROR(VLOOKUP($U2134,TONGHOPVERSION!$A$3:$G$240,7,FALSE),VLOOKUP($B2134,TONGHOPVERSION!$A$3:$G$240,7,FALSE))</f>
        <v>330.06021437826928</v>
      </c>
      <c r="L2134" s="2">
        <v>0.44791666666666669</v>
      </c>
      <c r="M2134" s="2">
        <v>0.50347222222222221</v>
      </c>
      <c r="N2134" s="6">
        <f t="shared" si="132"/>
        <v>10</v>
      </c>
      <c r="O2134" s="6">
        <f t="shared" si="133"/>
        <v>45</v>
      </c>
      <c r="P2134" s="6">
        <f t="shared" si="134"/>
        <v>12</v>
      </c>
      <c r="Q2134" s="6">
        <f t="shared" si="135"/>
        <v>5</v>
      </c>
      <c r="R2134">
        <v>184</v>
      </c>
      <c r="S2134">
        <v>753</v>
      </c>
      <c r="T2134" s="4">
        <v>138.55199999999999</v>
      </c>
      <c r="U2134" t="s">
        <v>53</v>
      </c>
      <c r="V2134" t="s">
        <v>54</v>
      </c>
      <c r="W2134" t="s">
        <v>55</v>
      </c>
      <c r="X2134" t="s">
        <v>56</v>
      </c>
      <c r="Y2134" t="s">
        <v>23</v>
      </c>
      <c r="Z2134" t="s">
        <v>37</v>
      </c>
    </row>
    <row r="2135" spans="1:26" x14ac:dyDescent="0.2">
      <c r="A2135" s="1">
        <v>43631</v>
      </c>
      <c r="B2135" t="s">
        <v>57</v>
      </c>
      <c r="C2135" t="s">
        <v>27</v>
      </c>
      <c r="D2135" t="s">
        <v>51</v>
      </c>
      <c r="E2135" t="s">
        <v>49</v>
      </c>
      <c r="F2135" s="3" t="s">
        <v>17</v>
      </c>
      <c r="G2135" s="3">
        <f>WEEKDAY(A2135,2)</f>
        <v>6</v>
      </c>
      <c r="H2135" s="7">
        <f>N2135+O2135/60</f>
        <v>9</v>
      </c>
      <c r="I2135" s="7">
        <f>P2135+Q2135/60</f>
        <v>9.9166666666666661</v>
      </c>
      <c r="J2135" s="4">
        <f>IFERROR(VLOOKUP($U2135,TONGHOPVERSION!$A$3:$G$240,6,FALSE),VLOOKUP($B2135,TONGHOPVERSION!$A$3:$G$240,6,FALSE))</f>
        <v>228.55256704229927</v>
      </c>
      <c r="K2135" s="4">
        <f>IFERROR(VLOOKUP($U2135,TONGHOPVERSION!$A$3:$G$240,7,FALSE),VLOOKUP($B2135,TONGHOPVERSION!$A$3:$G$240,7,FALSE))</f>
        <v>207.06918725390202</v>
      </c>
      <c r="L2135" s="2">
        <v>0.375</v>
      </c>
      <c r="M2135" s="2">
        <v>0.41319444444444442</v>
      </c>
      <c r="N2135" s="6">
        <f t="shared" si="132"/>
        <v>9</v>
      </c>
      <c r="O2135" s="6">
        <f t="shared" si="133"/>
        <v>0</v>
      </c>
      <c r="P2135" s="6">
        <f t="shared" si="134"/>
        <v>9</v>
      </c>
      <c r="Q2135" s="6">
        <f t="shared" si="135"/>
        <v>55</v>
      </c>
      <c r="R2135">
        <v>184</v>
      </c>
      <c r="S2135">
        <v>214</v>
      </c>
      <c r="T2135" s="4">
        <v>39.375999999999998</v>
      </c>
      <c r="U2135" t="s">
        <v>57</v>
      </c>
      <c r="V2135" t="s">
        <v>54</v>
      </c>
      <c r="W2135" t="s">
        <v>55</v>
      </c>
      <c r="X2135" t="s">
        <v>56</v>
      </c>
      <c r="Y2135" t="s">
        <v>23</v>
      </c>
      <c r="Z2135" t="s">
        <v>37</v>
      </c>
    </row>
    <row r="2136" spans="1:26" x14ac:dyDescent="0.2">
      <c r="A2136" s="1">
        <v>43631</v>
      </c>
      <c r="B2136" t="s">
        <v>62</v>
      </c>
      <c r="C2136" t="s">
        <v>52</v>
      </c>
      <c r="D2136" t="s">
        <v>35</v>
      </c>
      <c r="E2136" t="s">
        <v>49</v>
      </c>
      <c r="F2136" s="3" t="s">
        <v>17</v>
      </c>
      <c r="G2136" s="3">
        <f>WEEKDAY(A2136,2)</f>
        <v>6</v>
      </c>
      <c r="H2136" s="7">
        <f>N2136+O2136/60</f>
        <v>12.916666666666666</v>
      </c>
      <c r="I2136" s="7">
        <f>P2136+Q2136/60</f>
        <v>14.083333333333334</v>
      </c>
      <c r="J2136" s="4">
        <f>IFERROR(VLOOKUP($U2136,TONGHOPVERSION!$A$3:$G$240,6,FALSE),VLOOKUP($B2136,TONGHOPVERSION!$A$3:$G$240,6,FALSE))</f>
        <v>282.10893508131221</v>
      </c>
      <c r="K2136" s="4">
        <f>IFERROR(VLOOKUP($U2136,TONGHOPVERSION!$A$3:$G$240,7,FALSE),VLOOKUP($B2136,TONGHOPVERSION!$A$3:$G$240,7,FALSE))</f>
        <v>241.11187743395101</v>
      </c>
      <c r="L2136" s="2">
        <v>0.53819444444444442</v>
      </c>
      <c r="M2136" s="2">
        <v>0.58680555555555558</v>
      </c>
      <c r="N2136" s="6">
        <f t="shared" si="132"/>
        <v>12</v>
      </c>
      <c r="O2136" s="6">
        <f t="shared" si="133"/>
        <v>55</v>
      </c>
      <c r="P2136" s="6">
        <f t="shared" si="134"/>
        <v>14</v>
      </c>
      <c r="Q2136" s="6">
        <f t="shared" si="135"/>
        <v>5</v>
      </c>
      <c r="R2136">
        <v>184</v>
      </c>
      <c r="S2136">
        <v>486</v>
      </c>
      <c r="T2136" s="4">
        <v>89.424000000000007</v>
      </c>
      <c r="U2136" t="s">
        <v>63</v>
      </c>
      <c r="V2136" t="s">
        <v>54</v>
      </c>
      <c r="W2136" t="s">
        <v>55</v>
      </c>
      <c r="X2136" t="s">
        <v>56</v>
      </c>
      <c r="Y2136" t="s">
        <v>23</v>
      </c>
      <c r="Z2136" t="s">
        <v>37</v>
      </c>
    </row>
    <row r="2137" spans="1:26" x14ac:dyDescent="0.2">
      <c r="A2137" s="1">
        <v>43631</v>
      </c>
      <c r="B2137" t="s">
        <v>53</v>
      </c>
      <c r="C2137" t="s">
        <v>52</v>
      </c>
      <c r="D2137" t="s">
        <v>51</v>
      </c>
      <c r="E2137" t="s">
        <v>454</v>
      </c>
      <c r="F2137" s="3" t="s">
        <v>17</v>
      </c>
      <c r="G2137" s="3">
        <f>WEEKDAY(A2137,2)</f>
        <v>6</v>
      </c>
      <c r="H2137" s="7">
        <f>N2137+O2137/60</f>
        <v>5.166666666666667</v>
      </c>
      <c r="I2137" s="7">
        <f>P2137+Q2137/60</f>
        <v>6.583333333333333</v>
      </c>
      <c r="J2137" s="4">
        <f>IFERROR(VLOOKUP($U2137,TONGHOPVERSION!$A$3:$G$240,6,FALSE),VLOOKUP($B2137,TONGHOPVERSION!$A$3:$G$240,6,FALSE))</f>
        <v>396.67583025133774</v>
      </c>
      <c r="K2137" s="4">
        <f>IFERROR(VLOOKUP($U2137,TONGHOPVERSION!$A$3:$G$240,7,FALSE),VLOOKUP($B2137,TONGHOPVERSION!$A$3:$G$240,7,FALSE))</f>
        <v>330.06021437826928</v>
      </c>
      <c r="L2137" s="2">
        <v>0.21527777777777779</v>
      </c>
      <c r="M2137" s="2">
        <v>0.27430555555555552</v>
      </c>
      <c r="N2137" s="6">
        <f t="shared" si="132"/>
        <v>5</v>
      </c>
      <c r="O2137" s="6">
        <f t="shared" si="133"/>
        <v>10</v>
      </c>
      <c r="P2137" s="6">
        <f t="shared" si="134"/>
        <v>6</v>
      </c>
      <c r="Q2137" s="6">
        <f t="shared" si="135"/>
        <v>35</v>
      </c>
      <c r="R2137">
        <v>184</v>
      </c>
      <c r="S2137">
        <v>753</v>
      </c>
      <c r="T2137" s="4">
        <v>138.55199999999999</v>
      </c>
      <c r="U2137" t="s">
        <v>50</v>
      </c>
      <c r="V2137" t="s">
        <v>54</v>
      </c>
      <c r="W2137" t="s">
        <v>55</v>
      </c>
      <c r="X2137" t="s">
        <v>56</v>
      </c>
      <c r="Y2137" t="s">
        <v>23</v>
      </c>
      <c r="Z2137" t="s">
        <v>37</v>
      </c>
    </row>
    <row r="2138" spans="1:26" x14ac:dyDescent="0.2">
      <c r="A2138" s="1">
        <v>43631</v>
      </c>
      <c r="B2138" t="s">
        <v>36</v>
      </c>
      <c r="C2138" t="s">
        <v>35</v>
      </c>
      <c r="D2138" t="s">
        <v>34</v>
      </c>
      <c r="E2138" t="s">
        <v>812</v>
      </c>
      <c r="F2138" s="3" t="s">
        <v>17</v>
      </c>
      <c r="G2138" s="3">
        <f>WEEKDAY(A2138,2)</f>
        <v>6</v>
      </c>
      <c r="H2138" s="7">
        <f>N2138+O2138/60</f>
        <v>14.916666666666666</v>
      </c>
      <c r="I2138" s="7">
        <f>P2138+Q2138/60</f>
        <v>16.25</v>
      </c>
      <c r="J2138" s="4">
        <f>IFERROR(VLOOKUP($U2138,TONGHOPVERSION!$A$3:$G$240,6,FALSE),VLOOKUP($B2138,TONGHOPVERSION!$A$3:$G$240,6,FALSE))</f>
        <v>236.34688949060637</v>
      </c>
      <c r="K2138" s="4">
        <f>IFERROR(VLOOKUP($U2138,TONGHOPVERSION!$A$3:$G$240,7,FALSE),VLOOKUP($B2138,TONGHOPVERSION!$A$3:$G$240,7,FALSE))</f>
        <v>201.94443000170284</v>
      </c>
      <c r="L2138" s="2">
        <v>0.62152777777777779</v>
      </c>
      <c r="M2138" s="2">
        <v>0.67708333333333337</v>
      </c>
      <c r="N2138" s="6">
        <f t="shared" si="132"/>
        <v>14</v>
      </c>
      <c r="O2138" s="6">
        <f t="shared" si="133"/>
        <v>55</v>
      </c>
      <c r="P2138" s="6">
        <f t="shared" si="134"/>
        <v>16</v>
      </c>
      <c r="Q2138" s="6">
        <f t="shared" si="135"/>
        <v>15</v>
      </c>
      <c r="R2138">
        <v>184</v>
      </c>
      <c r="S2138">
        <v>604</v>
      </c>
      <c r="T2138" s="4">
        <v>111.136</v>
      </c>
      <c r="U2138" t="s">
        <v>36</v>
      </c>
      <c r="V2138" t="s">
        <v>36</v>
      </c>
      <c r="W2138" t="s">
        <v>36</v>
      </c>
      <c r="X2138" t="s">
        <v>16</v>
      </c>
      <c r="Y2138" t="s">
        <v>30</v>
      </c>
      <c r="Z2138" t="s">
        <v>288</v>
      </c>
    </row>
    <row r="2139" spans="1:26" x14ac:dyDescent="0.2">
      <c r="A2139" s="1">
        <v>43631</v>
      </c>
      <c r="B2139" t="s">
        <v>92</v>
      </c>
      <c r="C2139" t="s">
        <v>35</v>
      </c>
      <c r="D2139" t="s">
        <v>27</v>
      </c>
      <c r="E2139" t="s">
        <v>714</v>
      </c>
      <c r="F2139" s="3" t="s">
        <v>17</v>
      </c>
      <c r="G2139" s="3">
        <f>WEEKDAY(A2139,2)</f>
        <v>6</v>
      </c>
      <c r="H2139" s="7">
        <f>N2139+O2139/60</f>
        <v>9.5</v>
      </c>
      <c r="I2139" s="7">
        <f>P2139+Q2139/60</f>
        <v>11.75</v>
      </c>
      <c r="J2139" s="4">
        <f>IFERROR(VLOOKUP($U2139,TONGHOPVERSION!$A$3:$G$240,6,FALSE),VLOOKUP($B2139,TONGHOPVERSION!$A$3:$G$240,6,FALSE))</f>
        <v>381.62004815649715</v>
      </c>
      <c r="K2139" s="4">
        <f>IFERROR(VLOOKUP($U2139,TONGHOPVERSION!$A$3:$G$240,7,FALSE),VLOOKUP($B2139,TONGHOPVERSION!$A$3:$G$240,7,FALSE))</f>
        <v>329.70071085785668</v>
      </c>
      <c r="L2139" s="2">
        <v>0.39583333333333331</v>
      </c>
      <c r="M2139" s="2">
        <v>0.48958333333333331</v>
      </c>
      <c r="N2139" s="6">
        <f t="shared" si="132"/>
        <v>9</v>
      </c>
      <c r="O2139" s="6">
        <f t="shared" si="133"/>
        <v>30</v>
      </c>
      <c r="P2139" s="6">
        <f t="shared" si="134"/>
        <v>11</v>
      </c>
      <c r="Q2139" s="6">
        <f t="shared" si="135"/>
        <v>45</v>
      </c>
      <c r="R2139">
        <v>178</v>
      </c>
      <c r="S2139">
        <v>1133</v>
      </c>
      <c r="T2139" s="4">
        <v>201.67400000000001</v>
      </c>
      <c r="U2139" t="s">
        <v>92</v>
      </c>
      <c r="V2139" t="s">
        <v>92</v>
      </c>
      <c r="W2139" t="s">
        <v>92</v>
      </c>
      <c r="X2139" t="s">
        <v>16</v>
      </c>
      <c r="Y2139" t="s">
        <v>30</v>
      </c>
      <c r="Z2139" t="s">
        <v>37</v>
      </c>
    </row>
    <row r="2140" spans="1:26" x14ac:dyDescent="0.2">
      <c r="A2140" s="1">
        <v>43631</v>
      </c>
      <c r="B2140" t="s">
        <v>43</v>
      </c>
      <c r="C2140" t="s">
        <v>35</v>
      </c>
      <c r="D2140" t="s">
        <v>44</v>
      </c>
      <c r="E2140" t="s">
        <v>140</v>
      </c>
      <c r="F2140" s="3" t="s">
        <v>17</v>
      </c>
      <c r="G2140" s="3">
        <f>WEEKDAY(A2140,2)</f>
        <v>6</v>
      </c>
      <c r="H2140" s="7">
        <f>N2140+O2140/60</f>
        <v>0.25</v>
      </c>
      <c r="I2140" s="7">
        <f>P2140+Q2140/60</f>
        <v>3.9166666666666665</v>
      </c>
      <c r="J2140" s="4">
        <f>IFERROR(VLOOKUP($U2140,TONGHOPVERSION!$A$3:$G$240,6,FALSE),VLOOKUP($B2140,TONGHOPVERSION!$A$3:$G$240,6,FALSE))</f>
        <v>463.92137539570234</v>
      </c>
      <c r="K2140" s="4">
        <f>IFERROR(VLOOKUP($U2140,TONGHOPVERSION!$A$3:$G$240,7,FALSE),VLOOKUP($B2140,TONGHOPVERSION!$A$3:$G$240,7,FALSE))</f>
        <v>559.81108270218749</v>
      </c>
      <c r="L2140" s="2">
        <v>1.0416666666666666E-2</v>
      </c>
      <c r="M2140" s="2">
        <v>0.16319444444444445</v>
      </c>
      <c r="N2140" s="6">
        <f t="shared" si="132"/>
        <v>0</v>
      </c>
      <c r="O2140" s="6">
        <f t="shared" si="133"/>
        <v>15</v>
      </c>
      <c r="P2140" s="6">
        <f t="shared" si="134"/>
        <v>3</v>
      </c>
      <c r="Q2140" s="6">
        <f t="shared" si="135"/>
        <v>55</v>
      </c>
      <c r="R2140">
        <v>178</v>
      </c>
      <c r="S2140">
        <v>2187</v>
      </c>
      <c r="T2140" s="4">
        <v>389.286</v>
      </c>
      <c r="U2140" t="s">
        <v>43</v>
      </c>
      <c r="V2140" t="s">
        <v>43</v>
      </c>
      <c r="W2140" t="s">
        <v>45</v>
      </c>
      <c r="X2140" t="s">
        <v>46</v>
      </c>
      <c r="Y2140" t="s">
        <v>23</v>
      </c>
      <c r="Z2140" t="s">
        <v>37</v>
      </c>
    </row>
    <row r="2141" spans="1:26" x14ac:dyDescent="0.2">
      <c r="A2141" s="1">
        <v>43631</v>
      </c>
      <c r="B2141" t="s">
        <v>164</v>
      </c>
      <c r="C2141" t="s">
        <v>27</v>
      </c>
      <c r="D2141" t="s">
        <v>165</v>
      </c>
      <c r="E2141" t="s">
        <v>163</v>
      </c>
      <c r="F2141" s="3" t="s">
        <v>17</v>
      </c>
      <c r="G2141" s="3">
        <f>WEEKDAY(A2141,2)</f>
        <v>6</v>
      </c>
      <c r="H2141" s="7">
        <f>N2141+O2141/60</f>
        <v>17.083333333333332</v>
      </c>
      <c r="I2141" s="7">
        <f>P2141+Q2141/60</f>
        <v>22.5</v>
      </c>
      <c r="J2141" s="4">
        <f>IFERROR(VLOOKUP($U2141,TONGHOPVERSION!$A$3:$G$240,6,FALSE),VLOOKUP($B2141,TONGHOPVERSION!$A$3:$G$240,6,FALSE))</f>
        <v>894.83087303101706</v>
      </c>
      <c r="K2141" s="4">
        <f>IFERROR(VLOOKUP($U2141,TONGHOPVERSION!$A$3:$G$240,7,FALSE),VLOOKUP($B2141,TONGHOPVERSION!$A$3:$G$240,7,FALSE))</f>
        <v>993.76215651856978</v>
      </c>
      <c r="L2141" s="2">
        <v>0.71180555555555547</v>
      </c>
      <c r="M2141" s="2">
        <v>0.9375</v>
      </c>
      <c r="N2141" s="6">
        <f t="shared" si="132"/>
        <v>17</v>
      </c>
      <c r="O2141" s="6">
        <f t="shared" si="133"/>
        <v>5</v>
      </c>
      <c r="P2141" s="6">
        <f t="shared" si="134"/>
        <v>22</v>
      </c>
      <c r="Q2141" s="6">
        <f t="shared" si="135"/>
        <v>30</v>
      </c>
      <c r="R2141">
        <v>178</v>
      </c>
      <c r="S2141">
        <v>4052</v>
      </c>
      <c r="T2141" s="4">
        <v>721.25599999999997</v>
      </c>
      <c r="U2141" t="s">
        <v>164</v>
      </c>
      <c r="V2141" t="s">
        <v>164</v>
      </c>
      <c r="W2141" t="s">
        <v>21</v>
      </c>
      <c r="X2141" t="s">
        <v>145</v>
      </c>
      <c r="Y2141" t="s">
        <v>23</v>
      </c>
      <c r="Z2141" t="s">
        <v>37</v>
      </c>
    </row>
    <row r="2142" spans="1:26" x14ac:dyDescent="0.2">
      <c r="A2142" s="1">
        <v>43631</v>
      </c>
      <c r="B2142" t="s">
        <v>48</v>
      </c>
      <c r="C2142" t="s">
        <v>44</v>
      </c>
      <c r="D2142" t="s">
        <v>35</v>
      </c>
      <c r="E2142" t="s">
        <v>141</v>
      </c>
      <c r="F2142" s="3" t="s">
        <v>17</v>
      </c>
      <c r="G2142" s="3">
        <f>WEEKDAY(A2142,2)</f>
        <v>6</v>
      </c>
      <c r="H2142" s="7">
        <f>N2142+O2142/60</f>
        <v>5.083333333333333</v>
      </c>
      <c r="I2142" s="7">
        <f>P2142+Q2142/60</f>
        <v>8.5833333333333339</v>
      </c>
      <c r="J2142" s="4">
        <f>IFERROR(VLOOKUP($U2142,TONGHOPVERSION!$A$3:$G$240,6,FALSE),VLOOKUP($B2142,TONGHOPVERSION!$A$3:$G$240,6,FALSE))</f>
        <v>463.92137539570234</v>
      </c>
      <c r="K2142" s="4">
        <f>IFERROR(VLOOKUP($U2142,TONGHOPVERSION!$A$3:$G$240,7,FALSE),VLOOKUP($B2142,TONGHOPVERSION!$A$3:$G$240,7,FALSE))</f>
        <v>559.81108270218749</v>
      </c>
      <c r="L2142" s="2">
        <v>0.21180555555555555</v>
      </c>
      <c r="M2142" s="2">
        <v>0.3576388888888889</v>
      </c>
      <c r="N2142" s="6">
        <f t="shared" si="132"/>
        <v>5</v>
      </c>
      <c r="O2142" s="6">
        <f t="shared" si="133"/>
        <v>5</v>
      </c>
      <c r="P2142" s="6">
        <f t="shared" si="134"/>
        <v>8</v>
      </c>
      <c r="Q2142" s="6">
        <f t="shared" si="135"/>
        <v>35</v>
      </c>
      <c r="R2142">
        <v>178</v>
      </c>
      <c r="S2142">
        <v>2187</v>
      </c>
      <c r="T2142" s="4">
        <v>389.286</v>
      </c>
      <c r="U2142" t="s">
        <v>43</v>
      </c>
      <c r="V2142" t="s">
        <v>43</v>
      </c>
      <c r="W2142" t="s">
        <v>45</v>
      </c>
      <c r="X2142" t="s">
        <v>46</v>
      </c>
      <c r="Y2142" t="s">
        <v>23</v>
      </c>
      <c r="Z2142" t="s">
        <v>37</v>
      </c>
    </row>
    <row r="2143" spans="1:26" x14ac:dyDescent="0.2">
      <c r="A2143" s="1">
        <v>43631</v>
      </c>
      <c r="B2143" t="s">
        <v>252</v>
      </c>
      <c r="C2143" t="s">
        <v>168</v>
      </c>
      <c r="D2143" t="s">
        <v>35</v>
      </c>
      <c r="E2143" t="s">
        <v>392</v>
      </c>
      <c r="F2143" s="3" t="s">
        <v>17</v>
      </c>
      <c r="G2143" s="3">
        <f>WEEKDAY(A2143,2)</f>
        <v>6</v>
      </c>
      <c r="H2143" s="7">
        <f>N2143+O2143/60</f>
        <v>4.916666666666667</v>
      </c>
      <c r="I2143" s="7">
        <f>P2143+Q2143/60</f>
        <v>6.916666666666667</v>
      </c>
      <c r="J2143" s="4">
        <f>IFERROR(VLOOKUP($U2143,TONGHOPVERSION!$A$3:$G$240,6,FALSE),VLOOKUP($B2143,TONGHOPVERSION!$A$3:$G$240,6,FALSE))</f>
        <v>343.25439636723399</v>
      </c>
      <c r="K2143" s="4">
        <f>IFERROR(VLOOKUP($U2143,TONGHOPVERSION!$A$3:$G$240,7,FALSE),VLOOKUP($B2143,TONGHOPVERSION!$A$3:$G$240,7,FALSE))</f>
        <v>347.63650227556832</v>
      </c>
      <c r="L2143" s="2">
        <v>0.20486111111111113</v>
      </c>
      <c r="M2143" s="2">
        <v>0.28819444444444448</v>
      </c>
      <c r="N2143" s="6">
        <f t="shared" si="132"/>
        <v>4</v>
      </c>
      <c r="O2143" s="6">
        <f t="shared" si="133"/>
        <v>55</v>
      </c>
      <c r="P2143" s="6">
        <f t="shared" si="134"/>
        <v>6</v>
      </c>
      <c r="Q2143" s="6">
        <f t="shared" si="135"/>
        <v>55</v>
      </c>
      <c r="R2143">
        <v>184</v>
      </c>
      <c r="S2143">
        <v>967</v>
      </c>
      <c r="T2143" s="4">
        <v>177.928</v>
      </c>
      <c r="U2143" t="s">
        <v>253</v>
      </c>
      <c r="V2143" t="s">
        <v>253</v>
      </c>
      <c r="W2143" t="s">
        <v>45</v>
      </c>
      <c r="X2143" t="s">
        <v>170</v>
      </c>
      <c r="Y2143" t="s">
        <v>23</v>
      </c>
      <c r="Z2143" t="s">
        <v>37</v>
      </c>
    </row>
    <row r="2144" spans="1:26" x14ac:dyDescent="0.2">
      <c r="A2144" s="1">
        <v>43631</v>
      </c>
      <c r="B2144" t="s">
        <v>253</v>
      </c>
      <c r="C2144" t="s">
        <v>35</v>
      </c>
      <c r="D2144" t="s">
        <v>168</v>
      </c>
      <c r="E2144" t="s">
        <v>393</v>
      </c>
      <c r="F2144" s="3" t="s">
        <v>17</v>
      </c>
      <c r="G2144" s="3">
        <f>WEEKDAY(A2144,2)</f>
        <v>6</v>
      </c>
      <c r="H2144" s="7">
        <f>N2144+O2144/60</f>
        <v>1.8333333333333335</v>
      </c>
      <c r="I2144" s="7">
        <f>P2144+Q2144/60</f>
        <v>3.8333333333333335</v>
      </c>
      <c r="J2144" s="4">
        <f>IFERROR(VLOOKUP($U2144,TONGHOPVERSION!$A$3:$G$240,6,FALSE),VLOOKUP($B2144,TONGHOPVERSION!$A$3:$G$240,6,FALSE))</f>
        <v>343.25439636723399</v>
      </c>
      <c r="K2144" s="4">
        <f>IFERROR(VLOOKUP($U2144,TONGHOPVERSION!$A$3:$G$240,7,FALSE),VLOOKUP($B2144,TONGHOPVERSION!$A$3:$G$240,7,FALSE))</f>
        <v>347.63650227556832</v>
      </c>
      <c r="L2144" s="2">
        <v>7.6388888888888895E-2</v>
      </c>
      <c r="M2144" s="2">
        <v>0.15972222222222224</v>
      </c>
      <c r="N2144" s="6">
        <f t="shared" si="132"/>
        <v>1</v>
      </c>
      <c r="O2144" s="6">
        <f t="shared" si="133"/>
        <v>50</v>
      </c>
      <c r="P2144" s="6">
        <f t="shared" si="134"/>
        <v>3</v>
      </c>
      <c r="Q2144" s="6">
        <f t="shared" si="135"/>
        <v>50</v>
      </c>
      <c r="R2144">
        <v>184</v>
      </c>
      <c r="S2144">
        <v>967</v>
      </c>
      <c r="T2144" s="4">
        <v>177.928</v>
      </c>
      <c r="U2144" t="s">
        <v>253</v>
      </c>
      <c r="V2144" t="s">
        <v>253</v>
      </c>
      <c r="W2144" t="s">
        <v>45</v>
      </c>
      <c r="X2144" t="s">
        <v>170</v>
      </c>
      <c r="Y2144" t="s">
        <v>23</v>
      </c>
      <c r="Z2144" t="s">
        <v>37</v>
      </c>
    </row>
    <row r="2145" spans="1:26" x14ac:dyDescent="0.2">
      <c r="A2145" s="1">
        <v>43631</v>
      </c>
      <c r="B2145" t="s">
        <v>295</v>
      </c>
      <c r="C2145" t="s">
        <v>35</v>
      </c>
      <c r="D2145" t="s">
        <v>87</v>
      </c>
      <c r="E2145" t="s">
        <v>294</v>
      </c>
      <c r="F2145" s="3" t="s">
        <v>17</v>
      </c>
      <c r="G2145" s="3">
        <f>WEEKDAY(A2145,2)</f>
        <v>6</v>
      </c>
      <c r="H2145" s="7">
        <f>N2145+O2145/60</f>
        <v>8.4166666666666661</v>
      </c>
      <c r="I2145" s="7">
        <f>P2145+Q2145/60</f>
        <v>10.166666666666666</v>
      </c>
      <c r="J2145" s="4">
        <f>IFERROR(VLOOKUP($U2145,TONGHOPVERSION!$A$3:$G$240,6,FALSE),VLOOKUP($B2145,TONGHOPVERSION!$A$3:$G$240,6,FALSE))</f>
        <v>290.63822696430168</v>
      </c>
      <c r="K2145" s="4">
        <f>IFERROR(VLOOKUP($U2145,TONGHOPVERSION!$A$3:$G$240,7,FALSE),VLOOKUP($B2145,TONGHOPVERSION!$A$3:$G$240,7,FALSE))</f>
        <v>331.16011625361529</v>
      </c>
      <c r="L2145" s="2">
        <v>0.35069444444444442</v>
      </c>
      <c r="M2145" s="2">
        <v>0.4236111111111111</v>
      </c>
      <c r="N2145" s="6">
        <f t="shared" si="132"/>
        <v>8</v>
      </c>
      <c r="O2145" s="6">
        <f t="shared" si="133"/>
        <v>25</v>
      </c>
      <c r="P2145" s="6">
        <f t="shared" si="134"/>
        <v>10</v>
      </c>
      <c r="Q2145" s="6">
        <f t="shared" si="135"/>
        <v>10</v>
      </c>
      <c r="R2145">
        <v>184</v>
      </c>
      <c r="S2145">
        <v>872</v>
      </c>
      <c r="T2145" s="4">
        <v>160.44800000000001</v>
      </c>
      <c r="U2145" t="s">
        <v>295</v>
      </c>
      <c r="V2145" t="s">
        <v>295</v>
      </c>
      <c r="W2145" t="s">
        <v>55</v>
      </c>
      <c r="X2145" t="s">
        <v>296</v>
      </c>
      <c r="Y2145" t="s">
        <v>23</v>
      </c>
      <c r="Z2145" t="s">
        <v>37</v>
      </c>
    </row>
    <row r="2146" spans="1:26" x14ac:dyDescent="0.2">
      <c r="A2146" s="1">
        <v>43631</v>
      </c>
      <c r="B2146" t="s">
        <v>299</v>
      </c>
      <c r="C2146" t="s">
        <v>87</v>
      </c>
      <c r="D2146" t="s">
        <v>35</v>
      </c>
      <c r="E2146" t="s">
        <v>298</v>
      </c>
      <c r="F2146" s="3" t="s">
        <v>17</v>
      </c>
      <c r="G2146" s="3">
        <f>WEEKDAY(A2146,2)</f>
        <v>6</v>
      </c>
      <c r="H2146" s="7">
        <f>N2146+O2146/60</f>
        <v>11.083333333333334</v>
      </c>
      <c r="I2146" s="7">
        <f>P2146+Q2146/60</f>
        <v>12.833333333333334</v>
      </c>
      <c r="J2146" s="4">
        <f>IFERROR(VLOOKUP($U2146,TONGHOPVERSION!$A$3:$G$240,6,FALSE),VLOOKUP($B2146,TONGHOPVERSION!$A$3:$G$240,6,FALSE))</f>
        <v>290.63822696430168</v>
      </c>
      <c r="K2146" s="4">
        <f>IFERROR(VLOOKUP($U2146,TONGHOPVERSION!$A$3:$G$240,7,FALSE),VLOOKUP($B2146,TONGHOPVERSION!$A$3:$G$240,7,FALSE))</f>
        <v>331.16011625361529</v>
      </c>
      <c r="L2146" s="2">
        <v>0.46180555555555558</v>
      </c>
      <c r="M2146" s="2">
        <v>0.53472222222222221</v>
      </c>
      <c r="N2146" s="6">
        <f t="shared" si="132"/>
        <v>11</v>
      </c>
      <c r="O2146" s="6">
        <f t="shared" si="133"/>
        <v>5</v>
      </c>
      <c r="P2146" s="6">
        <f t="shared" si="134"/>
        <v>12</v>
      </c>
      <c r="Q2146" s="6">
        <f t="shared" si="135"/>
        <v>50</v>
      </c>
      <c r="R2146">
        <v>184</v>
      </c>
      <c r="S2146">
        <v>872</v>
      </c>
      <c r="T2146" s="4">
        <v>160.44800000000001</v>
      </c>
      <c r="U2146" t="s">
        <v>295</v>
      </c>
      <c r="V2146" t="s">
        <v>295</v>
      </c>
      <c r="W2146" t="s">
        <v>55</v>
      </c>
      <c r="X2146" t="s">
        <v>296</v>
      </c>
      <c r="Y2146" t="s">
        <v>23</v>
      </c>
      <c r="Z2146" t="s">
        <v>37</v>
      </c>
    </row>
    <row r="2147" spans="1:26" x14ac:dyDescent="0.2">
      <c r="A2147" s="1">
        <v>43631</v>
      </c>
      <c r="B2147" t="s">
        <v>26</v>
      </c>
      <c r="C2147" t="s">
        <v>19</v>
      </c>
      <c r="D2147" t="s">
        <v>27</v>
      </c>
      <c r="E2147" t="s">
        <v>110</v>
      </c>
      <c r="F2147" s="3" t="s">
        <v>17</v>
      </c>
      <c r="G2147" s="3">
        <f>WEEKDAY(A2147,2)</f>
        <v>6</v>
      </c>
      <c r="H2147" s="7">
        <f>N2147+O2147/60</f>
        <v>4.5</v>
      </c>
      <c r="I2147" s="7">
        <f>P2147+Q2147/60</f>
        <v>5.333333333333333</v>
      </c>
      <c r="J2147" s="4">
        <f>IFERROR(VLOOKUP($U2147,TONGHOPVERSION!$A$3:$G$240,6,FALSE),VLOOKUP($B2147,TONGHOPVERSION!$A$3:$G$240,6,FALSE))</f>
        <v>152.0752852438888</v>
      </c>
      <c r="K2147" s="4">
        <f>IFERROR(VLOOKUP($U2147,TONGHOPVERSION!$A$3:$G$240,7,FALSE),VLOOKUP($B2147,TONGHOPVERSION!$A$3:$G$240,7,FALSE))</f>
        <v>122.84237101537613</v>
      </c>
      <c r="L2147" s="2">
        <v>0.1875</v>
      </c>
      <c r="M2147" s="2">
        <v>0.22222222222222221</v>
      </c>
      <c r="N2147" s="6">
        <f t="shared" si="132"/>
        <v>4</v>
      </c>
      <c r="O2147" s="6">
        <f t="shared" si="133"/>
        <v>30</v>
      </c>
      <c r="P2147" s="6">
        <f t="shared" si="134"/>
        <v>5</v>
      </c>
      <c r="Q2147" s="6">
        <f t="shared" si="135"/>
        <v>20</v>
      </c>
      <c r="R2147">
        <v>184</v>
      </c>
      <c r="S2147">
        <v>214</v>
      </c>
      <c r="T2147" s="4">
        <v>39.375999999999998</v>
      </c>
      <c r="U2147" t="s">
        <v>28</v>
      </c>
      <c r="V2147" t="s">
        <v>28</v>
      </c>
      <c r="W2147" t="s">
        <v>29</v>
      </c>
      <c r="X2147" t="s">
        <v>16</v>
      </c>
      <c r="Y2147" t="s">
        <v>30</v>
      </c>
      <c r="Z2147" t="s">
        <v>37</v>
      </c>
    </row>
    <row r="2148" spans="1:26" x14ac:dyDescent="0.2">
      <c r="A2148" s="1">
        <v>43631</v>
      </c>
      <c r="B2148" t="s">
        <v>28</v>
      </c>
      <c r="C2148" t="s">
        <v>27</v>
      </c>
      <c r="D2148" t="s">
        <v>19</v>
      </c>
      <c r="E2148" t="s">
        <v>111</v>
      </c>
      <c r="F2148" s="3" t="s">
        <v>17</v>
      </c>
      <c r="G2148" s="3">
        <f>WEEKDAY(A2148,2)</f>
        <v>6</v>
      </c>
      <c r="H2148" s="7">
        <f>N2148+O2148/60</f>
        <v>3</v>
      </c>
      <c r="I2148" s="7">
        <f>P2148+Q2148/60</f>
        <v>3.8333333333333335</v>
      </c>
      <c r="J2148" s="4">
        <f>IFERROR(VLOOKUP($U2148,TONGHOPVERSION!$A$3:$G$240,6,FALSE),VLOOKUP($B2148,TONGHOPVERSION!$A$3:$G$240,6,FALSE))</f>
        <v>152.0752852438888</v>
      </c>
      <c r="K2148" s="4">
        <f>IFERROR(VLOOKUP($U2148,TONGHOPVERSION!$A$3:$G$240,7,FALSE),VLOOKUP($B2148,TONGHOPVERSION!$A$3:$G$240,7,FALSE))</f>
        <v>122.84237101537613</v>
      </c>
      <c r="L2148" s="2">
        <v>0.125</v>
      </c>
      <c r="M2148" s="2">
        <v>0.15972222222222224</v>
      </c>
      <c r="N2148" s="6">
        <f t="shared" si="132"/>
        <v>3</v>
      </c>
      <c r="O2148" s="6">
        <f t="shared" si="133"/>
        <v>0</v>
      </c>
      <c r="P2148" s="6">
        <f t="shared" si="134"/>
        <v>3</v>
      </c>
      <c r="Q2148" s="6">
        <f t="shared" si="135"/>
        <v>50</v>
      </c>
      <c r="R2148">
        <v>184</v>
      </c>
      <c r="S2148">
        <v>214</v>
      </c>
      <c r="T2148" s="4">
        <v>39.375999999999998</v>
      </c>
      <c r="U2148" t="s">
        <v>28</v>
      </c>
      <c r="V2148" t="s">
        <v>28</v>
      </c>
      <c r="W2148" t="s">
        <v>29</v>
      </c>
      <c r="X2148" t="s">
        <v>16</v>
      </c>
      <c r="Y2148" t="s">
        <v>30</v>
      </c>
      <c r="Z2148" t="s">
        <v>37</v>
      </c>
    </row>
    <row r="2149" spans="1:26" x14ac:dyDescent="0.2">
      <c r="A2149" s="1">
        <v>43631</v>
      </c>
      <c r="B2149" t="s">
        <v>183</v>
      </c>
      <c r="C2149" t="s">
        <v>66</v>
      </c>
      <c r="D2149" t="s">
        <v>27</v>
      </c>
      <c r="E2149" t="s">
        <v>422</v>
      </c>
      <c r="F2149" s="3" t="s">
        <v>17</v>
      </c>
      <c r="G2149" s="3">
        <f>WEEKDAY(A2149,2)</f>
        <v>6</v>
      </c>
      <c r="H2149" s="7">
        <f>N2149+O2149/60</f>
        <v>13.583333333333334</v>
      </c>
      <c r="I2149" s="7">
        <f>P2149+Q2149/60</f>
        <v>14.666666666666666</v>
      </c>
      <c r="J2149" s="4">
        <f>IFERROR(VLOOKUP($U2149,TONGHOPVERSION!$A$3:$G$240,6,FALSE),VLOOKUP($B2149,TONGHOPVERSION!$A$3:$G$240,6,FALSE))</f>
        <v>184.25871592968858</v>
      </c>
      <c r="K2149" s="4">
        <f>IFERROR(VLOOKUP($U2149,TONGHOPVERSION!$A$3:$G$240,7,FALSE),VLOOKUP($B2149,TONGHOPVERSION!$A$3:$G$240,7,FALSE))</f>
        <v>154.07262794368225</v>
      </c>
      <c r="L2149" s="2">
        <v>0.56597222222222221</v>
      </c>
      <c r="M2149" s="2">
        <v>0.61111111111111105</v>
      </c>
      <c r="N2149" s="6">
        <f t="shared" si="132"/>
        <v>13</v>
      </c>
      <c r="O2149" s="6">
        <f t="shared" si="133"/>
        <v>35</v>
      </c>
      <c r="P2149" s="6">
        <f t="shared" si="134"/>
        <v>14</v>
      </c>
      <c r="Q2149" s="6">
        <f t="shared" si="135"/>
        <v>40</v>
      </c>
      <c r="R2149">
        <v>184</v>
      </c>
      <c r="S2149">
        <v>309</v>
      </c>
      <c r="T2149" s="4">
        <v>56.856000000000002</v>
      </c>
      <c r="U2149" t="s">
        <v>184</v>
      </c>
      <c r="V2149" t="s">
        <v>184</v>
      </c>
      <c r="W2149" t="s">
        <v>29</v>
      </c>
      <c r="X2149" t="s">
        <v>16</v>
      </c>
      <c r="Y2149" t="s">
        <v>30</v>
      </c>
      <c r="Z2149" t="s">
        <v>37</v>
      </c>
    </row>
    <row r="2150" spans="1:26" x14ac:dyDescent="0.2">
      <c r="A2150" s="1">
        <v>43631</v>
      </c>
      <c r="B2150" t="s">
        <v>26</v>
      </c>
      <c r="C2150" t="s">
        <v>19</v>
      </c>
      <c r="D2150" t="s">
        <v>27</v>
      </c>
      <c r="E2150" t="s">
        <v>116</v>
      </c>
      <c r="F2150" s="3" t="s">
        <v>17</v>
      </c>
      <c r="G2150" s="3">
        <f>WEEKDAY(A2150,2)</f>
        <v>6</v>
      </c>
      <c r="H2150" s="7">
        <f>N2150+O2150/60</f>
        <v>1.5</v>
      </c>
      <c r="I2150" s="7">
        <f>P2150+Q2150/60</f>
        <v>2.3333333333333335</v>
      </c>
      <c r="J2150" s="4">
        <f>IFERROR(VLOOKUP($U2150,TONGHOPVERSION!$A$3:$G$240,6,FALSE),VLOOKUP($B2150,TONGHOPVERSION!$A$3:$G$240,6,FALSE))</f>
        <v>152.0752852438888</v>
      </c>
      <c r="K2150" s="4">
        <f>IFERROR(VLOOKUP($U2150,TONGHOPVERSION!$A$3:$G$240,7,FALSE),VLOOKUP($B2150,TONGHOPVERSION!$A$3:$G$240,7,FALSE))</f>
        <v>122.84237101537613</v>
      </c>
      <c r="L2150" s="2">
        <v>6.25E-2</v>
      </c>
      <c r="M2150" s="2">
        <v>9.7222222222222224E-2</v>
      </c>
      <c r="N2150" s="6">
        <f t="shared" si="132"/>
        <v>1</v>
      </c>
      <c r="O2150" s="6">
        <f t="shared" si="133"/>
        <v>30</v>
      </c>
      <c r="P2150" s="6">
        <f t="shared" si="134"/>
        <v>2</v>
      </c>
      <c r="Q2150" s="6">
        <f t="shared" si="135"/>
        <v>20</v>
      </c>
      <c r="R2150">
        <v>184</v>
      </c>
      <c r="S2150">
        <v>214</v>
      </c>
      <c r="T2150" s="4">
        <v>39.375999999999998</v>
      </c>
      <c r="U2150" t="s">
        <v>28</v>
      </c>
      <c r="V2150" t="s">
        <v>28</v>
      </c>
      <c r="W2150" t="s">
        <v>29</v>
      </c>
      <c r="X2150" t="s">
        <v>16</v>
      </c>
      <c r="Y2150" t="s">
        <v>30</v>
      </c>
      <c r="Z2150" t="s">
        <v>37</v>
      </c>
    </row>
    <row r="2151" spans="1:26" x14ac:dyDescent="0.2">
      <c r="A2151" s="1">
        <v>43631</v>
      </c>
      <c r="B2151" t="s">
        <v>184</v>
      </c>
      <c r="C2151" t="s">
        <v>27</v>
      </c>
      <c r="D2151" t="s">
        <v>66</v>
      </c>
      <c r="E2151" t="s">
        <v>425</v>
      </c>
      <c r="F2151" s="3" t="s">
        <v>17</v>
      </c>
      <c r="G2151" s="3">
        <f>WEEKDAY(A2151,2)</f>
        <v>6</v>
      </c>
      <c r="H2151" s="7">
        <f>N2151+O2151/60</f>
        <v>11.75</v>
      </c>
      <c r="I2151" s="7">
        <f>P2151+Q2151/60</f>
        <v>12.916666666666666</v>
      </c>
      <c r="J2151" s="4">
        <f>IFERROR(VLOOKUP($U2151,TONGHOPVERSION!$A$3:$G$240,6,FALSE),VLOOKUP($B2151,TONGHOPVERSION!$A$3:$G$240,6,FALSE))</f>
        <v>184.25871592968858</v>
      </c>
      <c r="K2151" s="4">
        <f>IFERROR(VLOOKUP($U2151,TONGHOPVERSION!$A$3:$G$240,7,FALSE),VLOOKUP($B2151,TONGHOPVERSION!$A$3:$G$240,7,FALSE))</f>
        <v>154.07262794368225</v>
      </c>
      <c r="L2151" s="2">
        <v>0.48958333333333331</v>
      </c>
      <c r="M2151" s="2">
        <v>0.53819444444444442</v>
      </c>
      <c r="N2151" s="6">
        <f t="shared" si="132"/>
        <v>11</v>
      </c>
      <c r="O2151" s="6">
        <f t="shared" si="133"/>
        <v>45</v>
      </c>
      <c r="P2151" s="6">
        <f t="shared" si="134"/>
        <v>12</v>
      </c>
      <c r="Q2151" s="6">
        <f t="shared" si="135"/>
        <v>55</v>
      </c>
      <c r="R2151">
        <v>184</v>
      </c>
      <c r="S2151">
        <v>309</v>
      </c>
      <c r="T2151" s="4">
        <v>56.856000000000002</v>
      </c>
      <c r="U2151" t="s">
        <v>184</v>
      </c>
      <c r="V2151" t="s">
        <v>184</v>
      </c>
      <c r="W2151" t="s">
        <v>29</v>
      </c>
      <c r="X2151" t="s">
        <v>16</v>
      </c>
      <c r="Y2151" t="s">
        <v>30</v>
      </c>
      <c r="Z2151" t="s">
        <v>37</v>
      </c>
    </row>
    <row r="2152" spans="1:26" x14ac:dyDescent="0.2">
      <c r="A2152" s="1">
        <v>43631</v>
      </c>
      <c r="B2152" t="s">
        <v>28</v>
      </c>
      <c r="C2152" t="s">
        <v>27</v>
      </c>
      <c r="D2152" t="s">
        <v>19</v>
      </c>
      <c r="E2152" t="s">
        <v>121</v>
      </c>
      <c r="F2152" s="3" t="s">
        <v>17</v>
      </c>
      <c r="G2152" s="3">
        <f>WEEKDAY(A2152,2)</f>
        <v>6</v>
      </c>
      <c r="H2152" s="7">
        <f>N2152+O2152/60</f>
        <v>0</v>
      </c>
      <c r="I2152" s="7">
        <f>P2152+Q2152/60</f>
        <v>0.83333333333333337</v>
      </c>
      <c r="J2152" s="4">
        <f>IFERROR(VLOOKUP($U2152,TONGHOPVERSION!$A$3:$G$240,6,FALSE),VLOOKUP($B2152,TONGHOPVERSION!$A$3:$G$240,6,FALSE))</f>
        <v>152.0752852438888</v>
      </c>
      <c r="K2152" s="4">
        <f>IFERROR(VLOOKUP($U2152,TONGHOPVERSION!$A$3:$G$240,7,FALSE),VLOOKUP($B2152,TONGHOPVERSION!$A$3:$G$240,7,FALSE))</f>
        <v>122.84237101537613</v>
      </c>
      <c r="L2152" s="2">
        <v>0</v>
      </c>
      <c r="M2152" s="2">
        <v>3.4722222222222224E-2</v>
      </c>
      <c r="N2152" s="6">
        <f t="shared" si="132"/>
        <v>0</v>
      </c>
      <c r="O2152" s="6">
        <f t="shared" si="133"/>
        <v>0</v>
      </c>
      <c r="P2152" s="6">
        <f t="shared" si="134"/>
        <v>0</v>
      </c>
      <c r="Q2152" s="6">
        <f t="shared" si="135"/>
        <v>50</v>
      </c>
      <c r="R2152">
        <v>184</v>
      </c>
      <c r="S2152">
        <v>214</v>
      </c>
      <c r="T2152" s="4">
        <v>39.375999999999998</v>
      </c>
      <c r="U2152" t="s">
        <v>28</v>
      </c>
      <c r="V2152" t="s">
        <v>28</v>
      </c>
      <c r="W2152" t="s">
        <v>29</v>
      </c>
      <c r="X2152" t="s">
        <v>16</v>
      </c>
      <c r="Y2152" t="s">
        <v>30</v>
      </c>
      <c r="Z2152" t="s">
        <v>37</v>
      </c>
    </row>
    <row r="2153" spans="1:26" x14ac:dyDescent="0.2">
      <c r="A2153" s="1">
        <v>43631</v>
      </c>
      <c r="B2153" t="s">
        <v>343</v>
      </c>
      <c r="C2153" t="s">
        <v>27</v>
      </c>
      <c r="D2153" t="s">
        <v>344</v>
      </c>
      <c r="E2153" t="s">
        <v>342</v>
      </c>
      <c r="F2153" s="3" t="s">
        <v>17</v>
      </c>
      <c r="G2153" s="3">
        <f>WEEKDAY(A2153,2)</f>
        <v>6</v>
      </c>
      <c r="H2153" s="7">
        <f>N2153+O2153/60</f>
        <v>6</v>
      </c>
      <c r="I2153" s="7">
        <f>P2153+Q2153/60</f>
        <v>8.0833333333333339</v>
      </c>
      <c r="J2153" s="4">
        <f>IFERROR(VLOOKUP($U2153,TONGHOPVERSION!$A$3:$G$240,6,FALSE),VLOOKUP($B2153,TONGHOPVERSION!$A$3:$G$240,6,FALSE))</f>
        <v>172.16216193154037</v>
      </c>
      <c r="K2153" s="4">
        <f>IFERROR(VLOOKUP($U2153,TONGHOPVERSION!$A$3:$G$240,7,FALSE),VLOOKUP($B2153,TONGHOPVERSION!$A$3:$G$240,7,FALSE))</f>
        <v>313.60596547233263</v>
      </c>
      <c r="L2153" s="2">
        <v>0.25</v>
      </c>
      <c r="M2153" s="2">
        <v>0.33680555555555558</v>
      </c>
      <c r="N2153" s="6">
        <f t="shared" si="132"/>
        <v>6</v>
      </c>
      <c r="O2153" s="6">
        <f t="shared" si="133"/>
        <v>0</v>
      </c>
      <c r="P2153" s="6">
        <f t="shared" si="134"/>
        <v>8</v>
      </c>
      <c r="Q2153" s="6">
        <f t="shared" si="135"/>
        <v>5</v>
      </c>
      <c r="R2153">
        <v>184</v>
      </c>
      <c r="S2153">
        <v>1148</v>
      </c>
      <c r="T2153" s="4">
        <v>211.232</v>
      </c>
      <c r="U2153" t="s">
        <v>343</v>
      </c>
      <c r="V2153" t="s">
        <v>343</v>
      </c>
      <c r="W2153" t="s">
        <v>125</v>
      </c>
      <c r="X2153" t="s">
        <v>16</v>
      </c>
      <c r="Y2153" t="s">
        <v>30</v>
      </c>
      <c r="Z2153" t="s">
        <v>37</v>
      </c>
    </row>
    <row r="2154" spans="1:26" x14ac:dyDescent="0.2">
      <c r="A2154" s="1">
        <v>43631</v>
      </c>
      <c r="B2154" t="s">
        <v>346</v>
      </c>
      <c r="C2154" t="s">
        <v>344</v>
      </c>
      <c r="D2154" t="s">
        <v>27</v>
      </c>
      <c r="E2154" t="s">
        <v>345</v>
      </c>
      <c r="F2154" s="3" t="s">
        <v>17</v>
      </c>
      <c r="G2154" s="3">
        <f>WEEKDAY(A2154,2)</f>
        <v>6</v>
      </c>
      <c r="H2154" s="7">
        <f>N2154+O2154/60</f>
        <v>8.75</v>
      </c>
      <c r="I2154" s="7">
        <f>P2154+Q2154/60</f>
        <v>10.833333333333334</v>
      </c>
      <c r="J2154" s="4">
        <f>IFERROR(VLOOKUP($U2154,TONGHOPVERSION!$A$3:$G$240,6,FALSE),VLOOKUP($B2154,TONGHOPVERSION!$A$3:$G$240,6,FALSE))</f>
        <v>172.16216193154037</v>
      </c>
      <c r="K2154" s="4">
        <f>IFERROR(VLOOKUP($U2154,TONGHOPVERSION!$A$3:$G$240,7,FALSE),VLOOKUP($B2154,TONGHOPVERSION!$A$3:$G$240,7,FALSE))</f>
        <v>313.60596547233263</v>
      </c>
      <c r="L2154" s="2">
        <v>0.36458333333333331</v>
      </c>
      <c r="M2154" s="2">
        <v>0.4513888888888889</v>
      </c>
      <c r="N2154" s="6">
        <f t="shared" si="132"/>
        <v>8</v>
      </c>
      <c r="O2154" s="6">
        <f t="shared" si="133"/>
        <v>45</v>
      </c>
      <c r="P2154" s="6">
        <f t="shared" si="134"/>
        <v>10</v>
      </c>
      <c r="Q2154" s="6">
        <f t="shared" si="135"/>
        <v>50</v>
      </c>
      <c r="R2154">
        <v>184</v>
      </c>
      <c r="S2154">
        <v>1148</v>
      </c>
      <c r="T2154" s="4">
        <v>211.232</v>
      </c>
      <c r="U2154" t="s">
        <v>343</v>
      </c>
      <c r="V2154" t="s">
        <v>343</v>
      </c>
      <c r="W2154" t="s">
        <v>125</v>
      </c>
      <c r="X2154" t="s">
        <v>16</v>
      </c>
      <c r="Y2154" t="s">
        <v>30</v>
      </c>
      <c r="Z2154" t="s">
        <v>37</v>
      </c>
    </row>
    <row r="2155" spans="1:26" x14ac:dyDescent="0.2">
      <c r="A2155" s="1">
        <v>43631</v>
      </c>
      <c r="B2155" t="s">
        <v>424</v>
      </c>
      <c r="C2155" t="s">
        <v>165</v>
      </c>
      <c r="D2155" t="s">
        <v>27</v>
      </c>
      <c r="E2155" t="s">
        <v>423</v>
      </c>
      <c r="F2155" s="3" t="s">
        <v>17</v>
      </c>
      <c r="G2155" s="3">
        <f>WEEKDAY(A2155,2)</f>
        <v>6</v>
      </c>
      <c r="H2155" s="7">
        <f>N2155+O2155/60</f>
        <v>1</v>
      </c>
      <c r="I2155" s="7">
        <f>P2155+Q2155/60</f>
        <v>7.083333333333333</v>
      </c>
      <c r="J2155" s="4">
        <f>IFERROR(VLOOKUP($U2155,TONGHOPVERSION!$A$3:$G$240,6,FALSE),VLOOKUP($B2155,TONGHOPVERSION!$A$3:$G$240,6,FALSE))</f>
        <v>894.83087303101706</v>
      </c>
      <c r="K2155" s="4">
        <f>IFERROR(VLOOKUP($U2155,TONGHOPVERSION!$A$3:$G$240,7,FALSE),VLOOKUP($B2155,TONGHOPVERSION!$A$3:$G$240,7,FALSE))</f>
        <v>993.76215651856978</v>
      </c>
      <c r="L2155" s="2">
        <v>4.1666666666666664E-2</v>
      </c>
      <c r="M2155" s="2">
        <v>0.2951388888888889</v>
      </c>
      <c r="N2155" s="6">
        <f t="shared" si="132"/>
        <v>1</v>
      </c>
      <c r="O2155" s="6">
        <f t="shared" si="133"/>
        <v>0</v>
      </c>
      <c r="P2155" s="6">
        <f t="shared" si="134"/>
        <v>7</v>
      </c>
      <c r="Q2155" s="6">
        <f t="shared" si="135"/>
        <v>5</v>
      </c>
      <c r="R2155">
        <v>178</v>
      </c>
      <c r="S2155">
        <v>4052</v>
      </c>
      <c r="T2155" s="4">
        <v>721.25599999999997</v>
      </c>
      <c r="U2155" t="s">
        <v>164</v>
      </c>
      <c r="V2155" t="s">
        <v>164</v>
      </c>
      <c r="W2155" t="s">
        <v>21</v>
      </c>
      <c r="X2155" t="s">
        <v>145</v>
      </c>
      <c r="Y2155" t="s">
        <v>23</v>
      </c>
      <c r="Z2155" t="s">
        <v>37</v>
      </c>
    </row>
    <row r="2156" spans="1:26" x14ac:dyDescent="0.2">
      <c r="A2156" s="1">
        <v>43631</v>
      </c>
      <c r="B2156" t="s">
        <v>176</v>
      </c>
      <c r="C2156" t="s">
        <v>177</v>
      </c>
      <c r="D2156" t="s">
        <v>27</v>
      </c>
      <c r="E2156" t="s">
        <v>311</v>
      </c>
      <c r="F2156" s="3" t="s">
        <v>17</v>
      </c>
      <c r="G2156" s="3">
        <f>WEEKDAY(A2156,2)</f>
        <v>6</v>
      </c>
      <c r="H2156" s="7">
        <f>N2156+O2156/60</f>
        <v>12.666666666666666</v>
      </c>
      <c r="I2156" s="7">
        <f>P2156+Q2156/60</f>
        <v>13.75</v>
      </c>
      <c r="J2156" s="4">
        <f>IFERROR(VLOOKUP($U2156,TONGHOPVERSION!$A$3:$G$240,6,FALSE),VLOOKUP($B2156,TONGHOPVERSION!$A$3:$G$240,6,FALSE))</f>
        <v>187.46363998635809</v>
      </c>
      <c r="K2156" s="4">
        <f>IFERROR(VLOOKUP($U2156,TONGHOPVERSION!$A$3:$G$240,7,FALSE),VLOOKUP($B2156,TONGHOPVERSION!$A$3:$G$240,7,FALSE))</f>
        <v>145.81561859013829</v>
      </c>
      <c r="L2156" s="2">
        <v>0.52777777777777779</v>
      </c>
      <c r="M2156" s="2">
        <v>0.57291666666666663</v>
      </c>
      <c r="N2156" s="6">
        <f t="shared" si="132"/>
        <v>12</v>
      </c>
      <c r="O2156" s="6">
        <f t="shared" si="133"/>
        <v>40</v>
      </c>
      <c r="P2156" s="6">
        <f t="shared" si="134"/>
        <v>13</v>
      </c>
      <c r="Q2156" s="6">
        <f t="shared" si="135"/>
        <v>45</v>
      </c>
      <c r="R2156">
        <v>178</v>
      </c>
      <c r="S2156">
        <v>301</v>
      </c>
      <c r="T2156" s="4">
        <v>53.578000000000003</v>
      </c>
      <c r="U2156" t="s">
        <v>178</v>
      </c>
      <c r="V2156" t="s">
        <v>178</v>
      </c>
      <c r="W2156" t="s">
        <v>29</v>
      </c>
      <c r="X2156" t="s">
        <v>16</v>
      </c>
      <c r="Y2156" t="s">
        <v>30</v>
      </c>
      <c r="Z2156" t="s">
        <v>37</v>
      </c>
    </row>
    <row r="2157" spans="1:26" x14ac:dyDescent="0.2">
      <c r="A2157" s="1">
        <v>43631</v>
      </c>
      <c r="B2157" t="s">
        <v>245</v>
      </c>
      <c r="C2157" t="s">
        <v>246</v>
      </c>
      <c r="D2157" t="s">
        <v>27</v>
      </c>
      <c r="E2157" t="s">
        <v>244</v>
      </c>
      <c r="F2157" s="3" t="s">
        <v>17</v>
      </c>
      <c r="G2157" s="3">
        <f>WEEKDAY(A2157,2)</f>
        <v>6</v>
      </c>
      <c r="H2157" s="7">
        <f>N2157+O2157/60</f>
        <v>9.25</v>
      </c>
      <c r="I2157" s="7">
        <f>P2157+Q2157/60</f>
        <v>10.333333333333334</v>
      </c>
      <c r="J2157" s="4">
        <f>IFERROR(VLOOKUP($U2157,TONGHOPVERSION!$A$3:$G$240,6,FALSE),VLOOKUP($B2157,TONGHOPVERSION!$A$3:$G$240,6,FALSE))</f>
        <v>159.31349741767471</v>
      </c>
      <c r="K2157" s="4">
        <f>IFERROR(VLOOKUP($U2157,TONGHOPVERSION!$A$3:$G$240,7,FALSE),VLOOKUP($B2157,TONGHOPVERSION!$A$3:$G$240,7,FALSE))</f>
        <v>161.80118112969026</v>
      </c>
      <c r="L2157" s="2">
        <v>0.38541666666666669</v>
      </c>
      <c r="M2157" s="2">
        <v>0.43055555555555558</v>
      </c>
      <c r="N2157" s="6">
        <f t="shared" si="132"/>
        <v>9</v>
      </c>
      <c r="O2157" s="6">
        <f t="shared" si="133"/>
        <v>15</v>
      </c>
      <c r="P2157" s="6">
        <f t="shared" si="134"/>
        <v>10</v>
      </c>
      <c r="Q2157" s="6">
        <f t="shared" si="135"/>
        <v>20</v>
      </c>
      <c r="R2157">
        <v>178</v>
      </c>
      <c r="S2157">
        <v>383</v>
      </c>
      <c r="T2157" s="4">
        <v>68.174000000000007</v>
      </c>
      <c r="U2157" t="s">
        <v>247</v>
      </c>
      <c r="V2157" t="s">
        <v>247</v>
      </c>
      <c r="W2157" t="s">
        <v>41</v>
      </c>
      <c r="X2157" t="s">
        <v>16</v>
      </c>
      <c r="Y2157" t="s">
        <v>30</v>
      </c>
      <c r="Z2157" t="s">
        <v>37</v>
      </c>
    </row>
    <row r="2158" spans="1:26" x14ac:dyDescent="0.2">
      <c r="A2158" s="1">
        <v>43631</v>
      </c>
      <c r="B2158" t="s">
        <v>178</v>
      </c>
      <c r="C2158" t="s">
        <v>27</v>
      </c>
      <c r="D2158" t="s">
        <v>177</v>
      </c>
      <c r="E2158" t="s">
        <v>312</v>
      </c>
      <c r="F2158" s="3" t="s">
        <v>17</v>
      </c>
      <c r="G2158" s="3">
        <f>WEEKDAY(A2158,2)</f>
        <v>6</v>
      </c>
      <c r="H2158" s="7">
        <f>N2158+O2158/60</f>
        <v>11</v>
      </c>
      <c r="I2158" s="7">
        <f>P2158+Q2158/60</f>
        <v>12</v>
      </c>
      <c r="J2158" s="4">
        <f>IFERROR(VLOOKUP($U2158,TONGHOPVERSION!$A$3:$G$240,6,FALSE),VLOOKUP($B2158,TONGHOPVERSION!$A$3:$G$240,6,FALSE))</f>
        <v>187.46363998635809</v>
      </c>
      <c r="K2158" s="4">
        <f>IFERROR(VLOOKUP($U2158,TONGHOPVERSION!$A$3:$G$240,7,FALSE),VLOOKUP($B2158,TONGHOPVERSION!$A$3:$G$240,7,FALSE))</f>
        <v>145.81561859013829</v>
      </c>
      <c r="L2158" s="2">
        <v>0.45833333333333331</v>
      </c>
      <c r="M2158" s="2">
        <v>0.5</v>
      </c>
      <c r="N2158" s="6">
        <f t="shared" si="132"/>
        <v>11</v>
      </c>
      <c r="O2158" s="6">
        <f t="shared" si="133"/>
        <v>0</v>
      </c>
      <c r="P2158" s="6">
        <f t="shared" si="134"/>
        <v>12</v>
      </c>
      <c r="Q2158" s="6">
        <f t="shared" si="135"/>
        <v>0</v>
      </c>
      <c r="R2158">
        <v>178</v>
      </c>
      <c r="S2158">
        <v>301</v>
      </c>
      <c r="T2158" s="4">
        <v>53.578000000000003</v>
      </c>
      <c r="U2158" t="s">
        <v>178</v>
      </c>
      <c r="V2158" t="s">
        <v>178</v>
      </c>
      <c r="W2158" t="s">
        <v>29</v>
      </c>
      <c r="X2158" t="s">
        <v>16</v>
      </c>
      <c r="Y2158" t="s">
        <v>30</v>
      </c>
      <c r="Z2158" t="s">
        <v>37</v>
      </c>
    </row>
    <row r="2159" spans="1:26" x14ac:dyDescent="0.2">
      <c r="A2159" s="1">
        <v>43631</v>
      </c>
      <c r="B2159" t="s">
        <v>247</v>
      </c>
      <c r="C2159" t="s">
        <v>27</v>
      </c>
      <c r="D2159" t="s">
        <v>246</v>
      </c>
      <c r="E2159" t="s">
        <v>249</v>
      </c>
      <c r="F2159" s="3" t="s">
        <v>17</v>
      </c>
      <c r="G2159" s="3">
        <f>WEEKDAY(A2159,2)</f>
        <v>6</v>
      </c>
      <c r="H2159" s="7">
        <f>N2159+O2159/60</f>
        <v>7.416666666666667</v>
      </c>
      <c r="I2159" s="7">
        <f>P2159+Q2159/60</f>
        <v>8.5833333333333339</v>
      </c>
      <c r="J2159" s="4">
        <f>IFERROR(VLOOKUP($U2159,TONGHOPVERSION!$A$3:$G$240,6,FALSE),VLOOKUP($B2159,TONGHOPVERSION!$A$3:$G$240,6,FALSE))</f>
        <v>159.31349741767471</v>
      </c>
      <c r="K2159" s="4">
        <f>IFERROR(VLOOKUP($U2159,TONGHOPVERSION!$A$3:$G$240,7,FALSE),VLOOKUP($B2159,TONGHOPVERSION!$A$3:$G$240,7,FALSE))</f>
        <v>161.80118112969026</v>
      </c>
      <c r="L2159" s="2">
        <v>0.30902777777777779</v>
      </c>
      <c r="M2159" s="2">
        <v>0.3576388888888889</v>
      </c>
      <c r="N2159" s="6">
        <f t="shared" si="132"/>
        <v>7</v>
      </c>
      <c r="O2159" s="6">
        <f t="shared" si="133"/>
        <v>25</v>
      </c>
      <c r="P2159" s="6">
        <f t="shared" si="134"/>
        <v>8</v>
      </c>
      <c r="Q2159" s="6">
        <f t="shared" si="135"/>
        <v>35</v>
      </c>
      <c r="R2159">
        <v>178</v>
      </c>
      <c r="S2159">
        <v>383</v>
      </c>
      <c r="T2159" s="4">
        <v>68.174000000000007</v>
      </c>
      <c r="U2159" t="s">
        <v>247</v>
      </c>
      <c r="V2159" t="s">
        <v>247</v>
      </c>
      <c r="W2159" t="s">
        <v>41</v>
      </c>
      <c r="X2159" t="s">
        <v>16</v>
      </c>
      <c r="Y2159" t="s">
        <v>30</v>
      </c>
      <c r="Z2159" t="s">
        <v>37</v>
      </c>
    </row>
    <row r="2160" spans="1:26" x14ac:dyDescent="0.2">
      <c r="A2160" s="1">
        <v>43631</v>
      </c>
      <c r="B2160" t="s">
        <v>176</v>
      </c>
      <c r="C2160" t="s">
        <v>177</v>
      </c>
      <c r="D2160" t="s">
        <v>27</v>
      </c>
      <c r="E2160" t="s">
        <v>697</v>
      </c>
      <c r="F2160" s="3" t="s">
        <v>17</v>
      </c>
      <c r="G2160" s="3">
        <f>WEEKDAY(A2160,2)</f>
        <v>6</v>
      </c>
      <c r="H2160" s="7">
        <f>N2160+O2160/60</f>
        <v>1.25</v>
      </c>
      <c r="I2160" s="7">
        <f>P2160+Q2160/60</f>
        <v>2.3333333333333335</v>
      </c>
      <c r="J2160" s="4">
        <f>IFERROR(VLOOKUP($U2160,TONGHOPVERSION!$A$3:$G$240,6,FALSE),VLOOKUP($B2160,TONGHOPVERSION!$A$3:$G$240,6,FALSE))</f>
        <v>187.46363998635809</v>
      </c>
      <c r="K2160" s="4">
        <f>IFERROR(VLOOKUP($U2160,TONGHOPVERSION!$A$3:$G$240,7,FALSE),VLOOKUP($B2160,TONGHOPVERSION!$A$3:$G$240,7,FALSE))</f>
        <v>145.81561859013829</v>
      </c>
      <c r="L2160" s="2">
        <v>5.2083333333333336E-2</v>
      </c>
      <c r="M2160" s="2">
        <v>9.7222222222222224E-2</v>
      </c>
      <c r="N2160" s="6">
        <f t="shared" si="132"/>
        <v>1</v>
      </c>
      <c r="O2160" s="6">
        <f t="shared" si="133"/>
        <v>15</v>
      </c>
      <c r="P2160" s="6">
        <f t="shared" si="134"/>
        <v>2</v>
      </c>
      <c r="Q2160" s="6">
        <f t="shared" si="135"/>
        <v>20</v>
      </c>
      <c r="R2160">
        <v>184</v>
      </c>
      <c r="S2160">
        <v>301</v>
      </c>
      <c r="T2160" s="4">
        <v>55.384</v>
      </c>
      <c r="U2160" t="s">
        <v>178</v>
      </c>
      <c r="V2160" t="s">
        <v>178</v>
      </c>
      <c r="W2160" t="s">
        <v>29</v>
      </c>
      <c r="X2160" t="s">
        <v>16</v>
      </c>
      <c r="Y2160" t="s">
        <v>30</v>
      </c>
      <c r="Z2160" t="s">
        <v>37</v>
      </c>
    </row>
    <row r="2161" spans="1:26" x14ac:dyDescent="0.2">
      <c r="A2161" s="1">
        <v>43631</v>
      </c>
      <c r="B2161" t="s">
        <v>463</v>
      </c>
      <c r="C2161" t="s">
        <v>35</v>
      </c>
      <c r="D2161" t="s">
        <v>246</v>
      </c>
      <c r="E2161" t="s">
        <v>462</v>
      </c>
      <c r="F2161" s="3" t="s">
        <v>17</v>
      </c>
      <c r="G2161" s="3">
        <f>WEEKDAY(A2161,2)</f>
        <v>6</v>
      </c>
      <c r="H2161" s="7">
        <f>N2161+O2161/60</f>
        <v>6.5</v>
      </c>
      <c r="I2161" s="7">
        <f>P2161+Q2161/60</f>
        <v>8.0833333333333339</v>
      </c>
      <c r="J2161" s="4">
        <f>IFERROR(VLOOKUP($U2161,TONGHOPVERSION!$A$3:$G$240,6,FALSE),VLOOKUP($B2161,TONGHOPVERSION!$A$3:$G$240,6,FALSE))</f>
        <v>181.04859609757057</v>
      </c>
      <c r="K2161" s="4">
        <f>IFERROR(VLOOKUP($U2161,TONGHOPVERSION!$A$3:$G$240,7,FALSE),VLOOKUP($B2161,TONGHOPVERSION!$A$3:$G$240,7,FALSE))</f>
        <v>235.01371483693978</v>
      </c>
      <c r="L2161" s="2">
        <v>0.27083333333333331</v>
      </c>
      <c r="M2161" s="2">
        <v>0.33680555555555558</v>
      </c>
      <c r="N2161" s="6">
        <f t="shared" si="132"/>
        <v>6</v>
      </c>
      <c r="O2161" s="6">
        <f t="shared" si="133"/>
        <v>30</v>
      </c>
      <c r="P2161" s="6">
        <f t="shared" si="134"/>
        <v>8</v>
      </c>
      <c r="Q2161" s="6">
        <f t="shared" si="135"/>
        <v>5</v>
      </c>
      <c r="R2161">
        <v>184</v>
      </c>
      <c r="S2161">
        <v>811</v>
      </c>
      <c r="T2161" s="4">
        <v>149.22399999999999</v>
      </c>
      <c r="U2161" t="s">
        <v>463</v>
      </c>
      <c r="V2161" t="s">
        <v>463</v>
      </c>
      <c r="W2161" t="s">
        <v>41</v>
      </c>
      <c r="X2161" t="s">
        <v>16</v>
      </c>
      <c r="Y2161" t="s">
        <v>30</v>
      </c>
      <c r="Z2161" t="s">
        <v>37</v>
      </c>
    </row>
    <row r="2162" spans="1:26" x14ac:dyDescent="0.2">
      <c r="A2162" s="1">
        <v>43631</v>
      </c>
      <c r="B2162" t="s">
        <v>295</v>
      </c>
      <c r="C2162" t="s">
        <v>35</v>
      </c>
      <c r="D2162" t="s">
        <v>87</v>
      </c>
      <c r="E2162" t="s">
        <v>306</v>
      </c>
      <c r="F2162" s="3" t="s">
        <v>17</v>
      </c>
      <c r="G2162" s="3">
        <f>WEEKDAY(A2162,2)</f>
        <v>6</v>
      </c>
      <c r="H2162" s="7">
        <f>N2162+O2162/60</f>
        <v>11.083333333333334</v>
      </c>
      <c r="I2162" s="7">
        <f>P2162+Q2162/60</f>
        <v>12.833333333333334</v>
      </c>
      <c r="J2162" s="4">
        <f>IFERROR(VLOOKUP($U2162,TONGHOPVERSION!$A$3:$G$240,6,FALSE),VLOOKUP($B2162,TONGHOPVERSION!$A$3:$G$240,6,FALSE))</f>
        <v>290.63822696430168</v>
      </c>
      <c r="K2162" s="4">
        <f>IFERROR(VLOOKUP($U2162,TONGHOPVERSION!$A$3:$G$240,7,FALSE),VLOOKUP($B2162,TONGHOPVERSION!$A$3:$G$240,7,FALSE))</f>
        <v>331.16011625361529</v>
      </c>
      <c r="L2162" s="2">
        <v>0.46180555555555558</v>
      </c>
      <c r="M2162" s="2">
        <v>0.53472222222222221</v>
      </c>
      <c r="N2162" s="6">
        <f t="shared" si="132"/>
        <v>11</v>
      </c>
      <c r="O2162" s="6">
        <f t="shared" si="133"/>
        <v>5</v>
      </c>
      <c r="P2162" s="6">
        <f t="shared" si="134"/>
        <v>12</v>
      </c>
      <c r="Q2162" s="6">
        <f t="shared" si="135"/>
        <v>50</v>
      </c>
      <c r="R2162">
        <v>184</v>
      </c>
      <c r="S2162">
        <v>872</v>
      </c>
      <c r="T2162" s="4">
        <v>160.44800000000001</v>
      </c>
      <c r="U2162" t="s">
        <v>295</v>
      </c>
      <c r="V2162" t="s">
        <v>295</v>
      </c>
      <c r="W2162" t="s">
        <v>55</v>
      </c>
      <c r="X2162" t="s">
        <v>296</v>
      </c>
      <c r="Y2162" t="s">
        <v>23</v>
      </c>
      <c r="Z2162" t="s">
        <v>37</v>
      </c>
    </row>
    <row r="2163" spans="1:26" x14ac:dyDescent="0.2">
      <c r="A2163" s="1">
        <v>43631</v>
      </c>
      <c r="B2163" t="s">
        <v>466</v>
      </c>
      <c r="C2163" t="s">
        <v>246</v>
      </c>
      <c r="D2163" t="s">
        <v>35</v>
      </c>
      <c r="E2163" t="s">
        <v>465</v>
      </c>
      <c r="F2163" s="3" t="s">
        <v>17</v>
      </c>
      <c r="G2163" s="3">
        <f>WEEKDAY(A2163,2)</f>
        <v>6</v>
      </c>
      <c r="H2163" s="7">
        <f>N2163+O2163/60</f>
        <v>8.75</v>
      </c>
      <c r="I2163" s="7">
        <f>P2163+Q2163/60</f>
        <v>10.333333333333334</v>
      </c>
      <c r="J2163" s="4">
        <f>IFERROR(VLOOKUP($U2163,TONGHOPVERSION!$A$3:$G$240,6,FALSE),VLOOKUP($B2163,TONGHOPVERSION!$A$3:$G$240,6,FALSE))</f>
        <v>181.04859609757057</v>
      </c>
      <c r="K2163" s="4">
        <f>IFERROR(VLOOKUP($U2163,TONGHOPVERSION!$A$3:$G$240,7,FALSE),VLOOKUP($B2163,TONGHOPVERSION!$A$3:$G$240,7,FALSE))</f>
        <v>235.01371483693978</v>
      </c>
      <c r="L2163" s="2">
        <v>0.36458333333333331</v>
      </c>
      <c r="M2163" s="2">
        <v>0.43055555555555558</v>
      </c>
      <c r="N2163" s="6">
        <f t="shared" si="132"/>
        <v>8</v>
      </c>
      <c r="O2163" s="6">
        <f t="shared" si="133"/>
        <v>45</v>
      </c>
      <c r="P2163" s="6">
        <f t="shared" si="134"/>
        <v>10</v>
      </c>
      <c r="Q2163" s="6">
        <f t="shared" si="135"/>
        <v>20</v>
      </c>
      <c r="R2163">
        <v>184</v>
      </c>
      <c r="S2163">
        <v>811</v>
      </c>
      <c r="T2163" s="4">
        <v>149.22399999999999</v>
      </c>
      <c r="U2163" t="s">
        <v>463</v>
      </c>
      <c r="V2163" t="s">
        <v>463</v>
      </c>
      <c r="W2163" t="s">
        <v>41</v>
      </c>
      <c r="X2163" t="s">
        <v>16</v>
      </c>
      <c r="Y2163" t="s">
        <v>30</v>
      </c>
      <c r="Z2163" t="s">
        <v>37</v>
      </c>
    </row>
    <row r="2164" spans="1:26" x14ac:dyDescent="0.2">
      <c r="A2164" s="1">
        <v>43631</v>
      </c>
      <c r="B2164" t="s">
        <v>299</v>
      </c>
      <c r="C2164" t="s">
        <v>87</v>
      </c>
      <c r="D2164" t="s">
        <v>35</v>
      </c>
      <c r="E2164" t="s">
        <v>305</v>
      </c>
      <c r="F2164" s="3" t="s">
        <v>17</v>
      </c>
      <c r="G2164" s="3">
        <f>WEEKDAY(A2164,2)</f>
        <v>6</v>
      </c>
      <c r="H2164" s="7">
        <f>N2164+O2164/60</f>
        <v>13.75</v>
      </c>
      <c r="I2164" s="7">
        <f>P2164+Q2164/60</f>
        <v>15.5</v>
      </c>
      <c r="J2164" s="4">
        <f>IFERROR(VLOOKUP($U2164,TONGHOPVERSION!$A$3:$G$240,6,FALSE),VLOOKUP($B2164,TONGHOPVERSION!$A$3:$G$240,6,FALSE))</f>
        <v>290.63822696430168</v>
      </c>
      <c r="K2164" s="4">
        <f>IFERROR(VLOOKUP($U2164,TONGHOPVERSION!$A$3:$G$240,7,FALSE),VLOOKUP($B2164,TONGHOPVERSION!$A$3:$G$240,7,FALSE))</f>
        <v>331.16011625361529</v>
      </c>
      <c r="L2164" s="2">
        <v>0.57291666666666663</v>
      </c>
      <c r="M2164" s="2">
        <v>0.64583333333333337</v>
      </c>
      <c r="N2164" s="6">
        <f t="shared" si="132"/>
        <v>13</v>
      </c>
      <c r="O2164" s="6">
        <f t="shared" si="133"/>
        <v>45</v>
      </c>
      <c r="P2164" s="6">
        <f t="shared" si="134"/>
        <v>15</v>
      </c>
      <c r="Q2164" s="6">
        <f t="shared" si="135"/>
        <v>30</v>
      </c>
      <c r="R2164">
        <v>184</v>
      </c>
      <c r="S2164">
        <v>872</v>
      </c>
      <c r="T2164" s="4">
        <v>160.44800000000001</v>
      </c>
      <c r="U2164" t="s">
        <v>295</v>
      </c>
      <c r="V2164" t="s">
        <v>295</v>
      </c>
      <c r="W2164" t="s">
        <v>55</v>
      </c>
      <c r="X2164" t="s">
        <v>296</v>
      </c>
      <c r="Y2164" t="s">
        <v>23</v>
      </c>
      <c r="Z2164" t="s">
        <v>37</v>
      </c>
    </row>
    <row r="2165" spans="1:26" x14ac:dyDescent="0.2">
      <c r="A2165" s="1">
        <v>43631</v>
      </c>
      <c r="B2165" t="s">
        <v>94</v>
      </c>
      <c r="C2165" t="s">
        <v>27</v>
      </c>
      <c r="D2165" t="s">
        <v>35</v>
      </c>
      <c r="E2165" t="s">
        <v>216</v>
      </c>
      <c r="F2165" s="3" t="s">
        <v>17</v>
      </c>
      <c r="G2165" s="3">
        <f>WEEKDAY(A2165,2)</f>
        <v>6</v>
      </c>
      <c r="H2165" s="7">
        <f>N2165+O2165/60</f>
        <v>3.5</v>
      </c>
      <c r="I2165" s="7">
        <f>P2165+Q2165/60</f>
        <v>5.666666666666667</v>
      </c>
      <c r="J2165" s="4">
        <f>IFERROR(VLOOKUP($U2165,TONGHOPVERSION!$A$3:$G$240,6,FALSE),VLOOKUP($B2165,TONGHOPVERSION!$A$3:$G$240,6,FALSE))</f>
        <v>381.62004815649715</v>
      </c>
      <c r="K2165" s="4">
        <f>IFERROR(VLOOKUP($U2165,TONGHOPVERSION!$A$3:$G$240,7,FALSE),VLOOKUP($B2165,TONGHOPVERSION!$A$3:$G$240,7,FALSE))</f>
        <v>329.70071085785668</v>
      </c>
      <c r="L2165" s="2">
        <v>0.14583333333333334</v>
      </c>
      <c r="M2165" s="2">
        <v>0.23611111111111113</v>
      </c>
      <c r="N2165" s="6">
        <f t="shared" si="132"/>
        <v>3</v>
      </c>
      <c r="O2165" s="6">
        <f t="shared" si="133"/>
        <v>30</v>
      </c>
      <c r="P2165" s="6">
        <f t="shared" si="134"/>
        <v>5</v>
      </c>
      <c r="Q2165" s="6">
        <f t="shared" si="135"/>
        <v>40</v>
      </c>
      <c r="R2165">
        <v>184</v>
      </c>
      <c r="S2165">
        <v>1133</v>
      </c>
      <c r="T2165" s="4">
        <v>208.47200000000001</v>
      </c>
      <c r="U2165" t="s">
        <v>92</v>
      </c>
      <c r="V2165" t="s">
        <v>92</v>
      </c>
      <c r="W2165" t="s">
        <v>92</v>
      </c>
      <c r="X2165" t="s">
        <v>16</v>
      </c>
      <c r="Y2165" t="s">
        <v>30</v>
      </c>
      <c r="Z2165" t="s">
        <v>37</v>
      </c>
    </row>
    <row r="2166" spans="1:26" x14ac:dyDescent="0.2">
      <c r="A2166" s="1">
        <v>43631</v>
      </c>
      <c r="B2166" t="s">
        <v>98</v>
      </c>
      <c r="C2166" t="s">
        <v>99</v>
      </c>
      <c r="D2166" t="s">
        <v>35</v>
      </c>
      <c r="E2166" t="s">
        <v>97</v>
      </c>
      <c r="F2166" s="3" t="s">
        <v>17</v>
      </c>
      <c r="G2166" s="3">
        <f>WEEKDAY(A2166,2)</f>
        <v>6</v>
      </c>
      <c r="H2166" s="7">
        <f>N2166+O2166/60</f>
        <v>2.5833333333333335</v>
      </c>
      <c r="I2166" s="7">
        <f>P2166+Q2166/60</f>
        <v>4.333333333333333</v>
      </c>
      <c r="J2166" s="4">
        <f>IFERROR(VLOOKUP($U2166,TONGHOPVERSION!$A$3:$G$240,6,FALSE),VLOOKUP($B2166,TONGHOPVERSION!$A$3:$G$240,6,FALSE))</f>
        <v>226.29556144230276</v>
      </c>
      <c r="K2166" s="4">
        <f>IFERROR(VLOOKUP($U2166,TONGHOPVERSION!$A$3:$G$240,7,FALSE),VLOOKUP($B2166,TONGHOPVERSION!$A$3:$G$240,7,FALSE))</f>
        <v>261.68109322915961</v>
      </c>
      <c r="L2166" s="2">
        <v>0.1076388888888889</v>
      </c>
      <c r="M2166" s="2">
        <v>0.18055555555555555</v>
      </c>
      <c r="N2166" s="6">
        <f t="shared" si="132"/>
        <v>2</v>
      </c>
      <c r="O2166" s="6">
        <f t="shared" si="133"/>
        <v>35</v>
      </c>
      <c r="P2166" s="6">
        <f t="shared" si="134"/>
        <v>4</v>
      </c>
      <c r="Q2166" s="6">
        <f t="shared" si="135"/>
        <v>20</v>
      </c>
      <c r="R2166">
        <v>184</v>
      </c>
      <c r="S2166">
        <v>956</v>
      </c>
      <c r="T2166" s="4">
        <v>175.904</v>
      </c>
      <c r="U2166" t="s">
        <v>100</v>
      </c>
      <c r="V2166" t="s">
        <v>100</v>
      </c>
      <c r="W2166" t="s">
        <v>41</v>
      </c>
      <c r="X2166" t="s">
        <v>16</v>
      </c>
      <c r="Y2166" t="s">
        <v>30</v>
      </c>
      <c r="Z2166" t="s">
        <v>37</v>
      </c>
    </row>
    <row r="2167" spans="1:26" x14ac:dyDescent="0.2">
      <c r="A2167" s="1">
        <v>43631</v>
      </c>
      <c r="B2167" t="s">
        <v>65</v>
      </c>
      <c r="C2167" t="s">
        <v>66</v>
      </c>
      <c r="D2167" t="s">
        <v>35</v>
      </c>
      <c r="E2167" t="s">
        <v>356</v>
      </c>
      <c r="F2167" s="3" t="s">
        <v>17</v>
      </c>
      <c r="G2167" s="3">
        <f>WEEKDAY(A2167,2)</f>
        <v>6</v>
      </c>
      <c r="H2167" s="7">
        <f>N2167+O2167/60</f>
        <v>11.916666666666666</v>
      </c>
      <c r="I2167" s="7">
        <f>P2167+Q2167/60</f>
        <v>13.833333333333334</v>
      </c>
      <c r="J2167" s="4">
        <f>IFERROR(VLOOKUP($U2167,TONGHOPVERSION!$A$3:$G$240,6,FALSE),VLOOKUP($B2167,TONGHOPVERSION!$A$3:$G$240,6,FALSE))</f>
        <v>292.75199550278143</v>
      </c>
      <c r="K2167" s="4">
        <f>IFERROR(VLOOKUP($U2167,TONGHOPVERSION!$A$3:$G$240,7,FALSE),VLOOKUP($B2167,TONGHOPVERSION!$A$3:$G$240,7,FALSE))</f>
        <v>283.06606117169179</v>
      </c>
      <c r="L2167" s="2">
        <v>0.49652777777777773</v>
      </c>
      <c r="M2167" s="2">
        <v>0.57638888888888895</v>
      </c>
      <c r="N2167" s="6">
        <f t="shared" si="132"/>
        <v>11</v>
      </c>
      <c r="O2167" s="6">
        <f t="shared" si="133"/>
        <v>55</v>
      </c>
      <c r="P2167" s="6">
        <f t="shared" si="134"/>
        <v>13</v>
      </c>
      <c r="Q2167" s="6">
        <f t="shared" si="135"/>
        <v>50</v>
      </c>
      <c r="R2167">
        <v>184</v>
      </c>
      <c r="S2167">
        <v>1062</v>
      </c>
      <c r="T2167" s="4">
        <v>195.40799999999999</v>
      </c>
      <c r="U2167" t="s">
        <v>67</v>
      </c>
      <c r="V2167" t="s">
        <v>67</v>
      </c>
      <c r="W2167" t="s">
        <v>29</v>
      </c>
      <c r="X2167" t="s">
        <v>16</v>
      </c>
      <c r="Y2167" t="s">
        <v>30</v>
      </c>
      <c r="Z2167" t="s">
        <v>37</v>
      </c>
    </row>
    <row r="2168" spans="1:26" x14ac:dyDescent="0.2">
      <c r="A2168" s="1">
        <v>43631</v>
      </c>
      <c r="B2168" t="s">
        <v>92</v>
      </c>
      <c r="C2168" t="s">
        <v>35</v>
      </c>
      <c r="D2168" t="s">
        <v>27</v>
      </c>
      <c r="E2168" t="s">
        <v>522</v>
      </c>
      <c r="F2168" s="3" t="s">
        <v>17</v>
      </c>
      <c r="G2168" s="3">
        <f>WEEKDAY(A2168,2)</f>
        <v>6</v>
      </c>
      <c r="H2168" s="7">
        <f>N2168+O2168/60</f>
        <v>6</v>
      </c>
      <c r="I2168" s="7">
        <f>P2168+Q2168/60</f>
        <v>8.25</v>
      </c>
      <c r="J2168" s="4">
        <f>IFERROR(VLOOKUP($U2168,TONGHOPVERSION!$A$3:$G$240,6,FALSE),VLOOKUP($B2168,TONGHOPVERSION!$A$3:$G$240,6,FALSE))</f>
        <v>381.62004815649715</v>
      </c>
      <c r="K2168" s="4">
        <f>IFERROR(VLOOKUP($U2168,TONGHOPVERSION!$A$3:$G$240,7,FALSE),VLOOKUP($B2168,TONGHOPVERSION!$A$3:$G$240,7,FALSE))</f>
        <v>329.70071085785668</v>
      </c>
      <c r="L2168" s="2">
        <v>0.25</v>
      </c>
      <c r="M2168" s="2">
        <v>0.34375</v>
      </c>
      <c r="N2168" s="6">
        <f t="shared" si="132"/>
        <v>6</v>
      </c>
      <c r="O2168" s="6">
        <f t="shared" si="133"/>
        <v>0</v>
      </c>
      <c r="P2168" s="6">
        <f t="shared" si="134"/>
        <v>8</v>
      </c>
      <c r="Q2168" s="6">
        <f t="shared" si="135"/>
        <v>15</v>
      </c>
      <c r="R2168">
        <v>184</v>
      </c>
      <c r="S2168">
        <v>1133</v>
      </c>
      <c r="T2168" s="4">
        <v>208.47200000000001</v>
      </c>
      <c r="U2168" t="s">
        <v>92</v>
      </c>
      <c r="V2168" t="s">
        <v>92</v>
      </c>
      <c r="W2168" t="s">
        <v>92</v>
      </c>
      <c r="X2168" t="s">
        <v>16</v>
      </c>
      <c r="Y2168" t="s">
        <v>30</v>
      </c>
      <c r="Z2168" t="s">
        <v>37</v>
      </c>
    </row>
    <row r="2169" spans="1:26" x14ac:dyDescent="0.2">
      <c r="A2169" s="1">
        <v>43631</v>
      </c>
      <c r="B2169" t="s">
        <v>109</v>
      </c>
      <c r="C2169" t="s">
        <v>27</v>
      </c>
      <c r="D2169" t="s">
        <v>99</v>
      </c>
      <c r="E2169" t="s">
        <v>108</v>
      </c>
      <c r="F2169" s="3" t="s">
        <v>17</v>
      </c>
      <c r="G2169" s="3">
        <f>WEEKDAY(A2169,2)</f>
        <v>6</v>
      </c>
      <c r="H2169" s="7">
        <f>N2169+O2169/60</f>
        <v>0.91666666666666663</v>
      </c>
      <c r="I2169" s="7">
        <f>P2169+Q2169/60</f>
        <v>1.9166666666666665</v>
      </c>
      <c r="J2169" s="4">
        <f>IFERROR(VLOOKUP($U2169,TONGHOPVERSION!$A$3:$G$240,6,FALSE),VLOOKUP($B2169,TONGHOPVERSION!$A$3:$G$240,6,FALSE))</f>
        <v>142.82837478473851</v>
      </c>
      <c r="K2169" s="4">
        <f>IFERROR(VLOOKUP($U2169,TONGHOPVERSION!$A$3:$G$240,7,FALSE),VLOOKUP($B2169,TONGHOPVERSION!$A$3:$G$240,7,FALSE))</f>
        <v>131.67374266664146</v>
      </c>
      <c r="L2169" s="2">
        <v>3.8194444444444441E-2</v>
      </c>
      <c r="M2169" s="2">
        <v>7.9861111111111105E-2</v>
      </c>
      <c r="N2169" s="6">
        <f t="shared" si="132"/>
        <v>0</v>
      </c>
      <c r="O2169" s="6">
        <f t="shared" si="133"/>
        <v>55</v>
      </c>
      <c r="P2169" s="6">
        <f t="shared" si="134"/>
        <v>1</v>
      </c>
      <c r="Q2169" s="6">
        <f t="shared" si="135"/>
        <v>55</v>
      </c>
      <c r="R2169">
        <v>184</v>
      </c>
      <c r="S2169">
        <v>257</v>
      </c>
      <c r="T2169" s="4">
        <v>47.287999999999997</v>
      </c>
      <c r="U2169" t="s">
        <v>109</v>
      </c>
      <c r="V2169" t="s">
        <v>109</v>
      </c>
      <c r="W2169" t="s">
        <v>41</v>
      </c>
      <c r="X2169" t="s">
        <v>16</v>
      </c>
      <c r="Y2169" t="s">
        <v>30</v>
      </c>
      <c r="Z2169" t="s">
        <v>37</v>
      </c>
    </row>
    <row r="2170" spans="1:26" x14ac:dyDescent="0.2">
      <c r="A2170" s="1">
        <v>43631</v>
      </c>
      <c r="B2170" t="s">
        <v>184</v>
      </c>
      <c r="C2170" t="s">
        <v>27</v>
      </c>
      <c r="D2170" t="s">
        <v>66</v>
      </c>
      <c r="E2170" t="s">
        <v>476</v>
      </c>
      <c r="F2170" s="3" t="s">
        <v>17</v>
      </c>
      <c r="G2170" s="3">
        <f>WEEKDAY(A2170,2)</f>
        <v>6</v>
      </c>
      <c r="H2170" s="7">
        <f>N2170+O2170/60</f>
        <v>9.1666666666666661</v>
      </c>
      <c r="I2170" s="7">
        <f>P2170+Q2170/60</f>
        <v>10.333333333333334</v>
      </c>
      <c r="J2170" s="4">
        <f>IFERROR(VLOOKUP($U2170,TONGHOPVERSION!$A$3:$G$240,6,FALSE),VLOOKUP($B2170,TONGHOPVERSION!$A$3:$G$240,6,FALSE))</f>
        <v>184.25871592968858</v>
      </c>
      <c r="K2170" s="4">
        <f>IFERROR(VLOOKUP($U2170,TONGHOPVERSION!$A$3:$G$240,7,FALSE),VLOOKUP($B2170,TONGHOPVERSION!$A$3:$G$240,7,FALSE))</f>
        <v>154.07262794368225</v>
      </c>
      <c r="L2170" s="2">
        <v>0.38194444444444442</v>
      </c>
      <c r="M2170" s="2">
        <v>0.43055555555555558</v>
      </c>
      <c r="N2170" s="6">
        <f t="shared" si="132"/>
        <v>9</v>
      </c>
      <c r="O2170" s="6">
        <f t="shared" si="133"/>
        <v>10</v>
      </c>
      <c r="P2170" s="6">
        <f t="shared" si="134"/>
        <v>10</v>
      </c>
      <c r="Q2170" s="6">
        <f t="shared" si="135"/>
        <v>20</v>
      </c>
      <c r="R2170">
        <v>184</v>
      </c>
      <c r="S2170">
        <v>309</v>
      </c>
      <c r="T2170" s="4">
        <v>56.856000000000002</v>
      </c>
      <c r="U2170" t="s">
        <v>184</v>
      </c>
      <c r="V2170" t="s">
        <v>184</v>
      </c>
      <c r="W2170" t="s">
        <v>29</v>
      </c>
      <c r="X2170" t="s">
        <v>16</v>
      </c>
      <c r="Y2170" t="s">
        <v>30</v>
      </c>
      <c r="Z2170" t="s">
        <v>37</v>
      </c>
    </row>
    <row r="2171" spans="1:26" x14ac:dyDescent="0.2">
      <c r="A2171" s="1">
        <v>43631</v>
      </c>
      <c r="B2171" t="s">
        <v>176</v>
      </c>
      <c r="C2171" t="s">
        <v>177</v>
      </c>
      <c r="D2171" t="s">
        <v>27</v>
      </c>
      <c r="E2171" t="s">
        <v>453</v>
      </c>
      <c r="F2171" s="3" t="s">
        <v>17</v>
      </c>
      <c r="G2171" s="3">
        <f>WEEKDAY(A2171,2)</f>
        <v>6</v>
      </c>
      <c r="H2171" s="7">
        <f>N2171+O2171/60</f>
        <v>11.416666666666666</v>
      </c>
      <c r="I2171" s="7">
        <f>P2171+Q2171/60</f>
        <v>12.5</v>
      </c>
      <c r="J2171" s="4">
        <f>IFERROR(VLOOKUP($U2171,TONGHOPVERSION!$A$3:$G$240,6,FALSE),VLOOKUP($B2171,TONGHOPVERSION!$A$3:$G$240,6,FALSE))</f>
        <v>187.46363998635809</v>
      </c>
      <c r="K2171" s="4">
        <f>IFERROR(VLOOKUP($U2171,TONGHOPVERSION!$A$3:$G$240,7,FALSE),VLOOKUP($B2171,TONGHOPVERSION!$A$3:$G$240,7,FALSE))</f>
        <v>145.81561859013829</v>
      </c>
      <c r="L2171" s="2">
        <v>0.47569444444444442</v>
      </c>
      <c r="M2171" s="2">
        <v>0.52083333333333337</v>
      </c>
      <c r="N2171" s="6">
        <f t="shared" si="132"/>
        <v>11</v>
      </c>
      <c r="O2171" s="6">
        <f t="shared" si="133"/>
        <v>25</v>
      </c>
      <c r="P2171" s="6">
        <f t="shared" si="134"/>
        <v>12</v>
      </c>
      <c r="Q2171" s="6">
        <f t="shared" si="135"/>
        <v>30</v>
      </c>
      <c r="R2171">
        <v>178</v>
      </c>
      <c r="S2171">
        <v>301</v>
      </c>
      <c r="T2171" s="4">
        <v>53.578000000000003</v>
      </c>
      <c r="U2171" t="s">
        <v>178</v>
      </c>
      <c r="V2171" t="s">
        <v>178</v>
      </c>
      <c r="W2171" t="s">
        <v>29</v>
      </c>
      <c r="X2171" t="s">
        <v>16</v>
      </c>
      <c r="Y2171" t="s">
        <v>30</v>
      </c>
      <c r="Z2171" t="s">
        <v>37</v>
      </c>
    </row>
    <row r="2172" spans="1:26" x14ac:dyDescent="0.2">
      <c r="A2172" s="1">
        <v>43631</v>
      </c>
      <c r="B2172" t="s">
        <v>183</v>
      </c>
      <c r="C2172" t="s">
        <v>66</v>
      </c>
      <c r="D2172" t="s">
        <v>27</v>
      </c>
      <c r="E2172" t="s">
        <v>407</v>
      </c>
      <c r="F2172" s="3" t="s">
        <v>17</v>
      </c>
      <c r="G2172" s="3">
        <f>WEEKDAY(A2172,2)</f>
        <v>6</v>
      </c>
      <c r="H2172" s="7">
        <f>N2172+O2172/60</f>
        <v>3.9166666666666665</v>
      </c>
      <c r="I2172" s="7">
        <f>P2172+Q2172/60</f>
        <v>5</v>
      </c>
      <c r="J2172" s="4">
        <f>IFERROR(VLOOKUP($U2172,TONGHOPVERSION!$A$3:$G$240,6,FALSE),VLOOKUP($B2172,TONGHOPVERSION!$A$3:$G$240,6,FALSE))</f>
        <v>184.25871592968858</v>
      </c>
      <c r="K2172" s="4">
        <f>IFERROR(VLOOKUP($U2172,TONGHOPVERSION!$A$3:$G$240,7,FALSE),VLOOKUP($B2172,TONGHOPVERSION!$A$3:$G$240,7,FALSE))</f>
        <v>154.07262794368225</v>
      </c>
      <c r="L2172" s="2">
        <v>0.16319444444444445</v>
      </c>
      <c r="M2172" s="2">
        <v>0.20833333333333334</v>
      </c>
      <c r="N2172" s="6">
        <f t="shared" si="132"/>
        <v>3</v>
      </c>
      <c r="O2172" s="6">
        <f t="shared" si="133"/>
        <v>55</v>
      </c>
      <c r="P2172" s="6">
        <f t="shared" si="134"/>
        <v>5</v>
      </c>
      <c r="Q2172" s="6">
        <f t="shared" si="135"/>
        <v>0</v>
      </c>
      <c r="R2172">
        <v>178</v>
      </c>
      <c r="S2172">
        <v>309</v>
      </c>
      <c r="T2172" s="4">
        <v>55.002000000000002</v>
      </c>
      <c r="U2172" t="s">
        <v>184</v>
      </c>
      <c r="V2172" t="s">
        <v>184</v>
      </c>
      <c r="W2172" t="s">
        <v>29</v>
      </c>
      <c r="X2172" t="s">
        <v>16</v>
      </c>
      <c r="Y2172" t="s">
        <v>30</v>
      </c>
      <c r="Z2172" t="s">
        <v>37</v>
      </c>
    </row>
    <row r="2173" spans="1:26" x14ac:dyDescent="0.2">
      <c r="A2173" s="1">
        <v>43631</v>
      </c>
      <c r="B2173" t="s">
        <v>128</v>
      </c>
      <c r="C2173" t="s">
        <v>34</v>
      </c>
      <c r="D2173" t="s">
        <v>27</v>
      </c>
      <c r="E2173" t="s">
        <v>127</v>
      </c>
      <c r="F2173" s="3" t="s">
        <v>17</v>
      </c>
      <c r="G2173" s="3">
        <f>WEEKDAY(A2173,2)</f>
        <v>6</v>
      </c>
      <c r="H2173" s="7">
        <f>N2173+O2173/60</f>
        <v>7.833333333333333</v>
      </c>
      <c r="I2173" s="7">
        <f>P2173+Q2173/60</f>
        <v>9.3333333333333339</v>
      </c>
      <c r="J2173" s="4">
        <f>IFERROR(VLOOKUP($U2173,TONGHOPVERSION!$A$3:$G$240,6,FALSE),VLOOKUP($B2173,TONGHOPVERSION!$A$3:$G$240,6,FALSE))</f>
        <v>239.31340170869245</v>
      </c>
      <c r="K2173" s="4">
        <f>IFERROR(VLOOKUP($U2173,TONGHOPVERSION!$A$3:$G$240,7,FALSE),VLOOKUP($B2173,TONGHOPVERSION!$A$3:$G$240,7,FALSE))</f>
        <v>208.92363712533773</v>
      </c>
      <c r="L2173" s="2">
        <v>0.3263888888888889</v>
      </c>
      <c r="M2173" s="2">
        <v>0.3888888888888889</v>
      </c>
      <c r="N2173" s="6">
        <f t="shared" si="132"/>
        <v>7</v>
      </c>
      <c r="O2173" s="6">
        <f t="shared" si="133"/>
        <v>50</v>
      </c>
      <c r="P2173" s="6">
        <f t="shared" si="134"/>
        <v>9</v>
      </c>
      <c r="Q2173" s="6">
        <f t="shared" si="135"/>
        <v>20</v>
      </c>
      <c r="R2173">
        <v>178</v>
      </c>
      <c r="S2173">
        <v>602</v>
      </c>
      <c r="T2173" s="4">
        <v>107.15600000000001</v>
      </c>
      <c r="U2173" t="s">
        <v>129</v>
      </c>
      <c r="V2173" t="s">
        <v>129</v>
      </c>
      <c r="W2173" t="s">
        <v>129</v>
      </c>
      <c r="X2173" t="s">
        <v>16</v>
      </c>
      <c r="Y2173" t="s">
        <v>30</v>
      </c>
      <c r="Z2173" t="s">
        <v>37</v>
      </c>
    </row>
    <row r="2174" spans="1:26" x14ac:dyDescent="0.2">
      <c r="A2174" s="1">
        <v>43631</v>
      </c>
      <c r="B2174" t="s">
        <v>184</v>
      </c>
      <c r="C2174" t="s">
        <v>27</v>
      </c>
      <c r="D2174" t="s">
        <v>66</v>
      </c>
      <c r="E2174" t="s">
        <v>411</v>
      </c>
      <c r="F2174" s="3" t="s">
        <v>17</v>
      </c>
      <c r="G2174" s="3">
        <f>WEEKDAY(A2174,2)</f>
        <v>6</v>
      </c>
      <c r="H2174" s="7">
        <f>N2174+O2174/60</f>
        <v>2.0833333333333335</v>
      </c>
      <c r="I2174" s="7">
        <f>P2174+Q2174/60</f>
        <v>3.25</v>
      </c>
      <c r="J2174" s="4">
        <f>IFERROR(VLOOKUP($U2174,TONGHOPVERSION!$A$3:$G$240,6,FALSE),VLOOKUP($B2174,TONGHOPVERSION!$A$3:$G$240,6,FALSE))</f>
        <v>184.25871592968858</v>
      </c>
      <c r="K2174" s="4">
        <f>IFERROR(VLOOKUP($U2174,TONGHOPVERSION!$A$3:$G$240,7,FALSE),VLOOKUP($B2174,TONGHOPVERSION!$A$3:$G$240,7,FALSE))</f>
        <v>154.07262794368225</v>
      </c>
      <c r="L2174" s="2">
        <v>8.6805555555555566E-2</v>
      </c>
      <c r="M2174" s="2">
        <v>0.13541666666666666</v>
      </c>
      <c r="N2174" s="6">
        <f t="shared" si="132"/>
        <v>2</v>
      </c>
      <c r="O2174" s="6">
        <f t="shared" si="133"/>
        <v>5</v>
      </c>
      <c r="P2174" s="6">
        <f t="shared" si="134"/>
        <v>3</v>
      </c>
      <c r="Q2174" s="6">
        <f t="shared" si="135"/>
        <v>15</v>
      </c>
      <c r="R2174">
        <v>178</v>
      </c>
      <c r="S2174">
        <v>309</v>
      </c>
      <c r="T2174" s="4">
        <v>55.002000000000002</v>
      </c>
      <c r="U2174" t="s">
        <v>184</v>
      </c>
      <c r="V2174" t="s">
        <v>184</v>
      </c>
      <c r="W2174" t="s">
        <v>29</v>
      </c>
      <c r="X2174" t="s">
        <v>16</v>
      </c>
      <c r="Y2174" t="s">
        <v>30</v>
      </c>
      <c r="Z2174" t="s">
        <v>37</v>
      </c>
    </row>
    <row r="2175" spans="1:26" x14ac:dyDescent="0.2">
      <c r="A2175" s="1">
        <v>43631</v>
      </c>
      <c r="B2175" t="s">
        <v>129</v>
      </c>
      <c r="C2175" t="s">
        <v>27</v>
      </c>
      <c r="D2175" t="s">
        <v>34</v>
      </c>
      <c r="E2175" t="s">
        <v>131</v>
      </c>
      <c r="F2175" s="3" t="s">
        <v>17</v>
      </c>
      <c r="G2175" s="3">
        <f>WEEKDAY(A2175,2)</f>
        <v>6</v>
      </c>
      <c r="H2175" s="7">
        <f>N2175+O2175/60</f>
        <v>5.833333333333333</v>
      </c>
      <c r="I2175" s="7">
        <f>P2175+Q2175/60</f>
        <v>7.166666666666667</v>
      </c>
      <c r="J2175" s="4">
        <f>IFERROR(VLOOKUP($U2175,TONGHOPVERSION!$A$3:$G$240,6,FALSE),VLOOKUP($B2175,TONGHOPVERSION!$A$3:$G$240,6,FALSE))</f>
        <v>239.31340170869245</v>
      </c>
      <c r="K2175" s="4">
        <f>IFERROR(VLOOKUP($U2175,TONGHOPVERSION!$A$3:$G$240,7,FALSE),VLOOKUP($B2175,TONGHOPVERSION!$A$3:$G$240,7,FALSE))</f>
        <v>208.92363712533773</v>
      </c>
      <c r="L2175" s="2">
        <v>0.24305555555555555</v>
      </c>
      <c r="M2175" s="2">
        <v>0.2986111111111111</v>
      </c>
      <c r="N2175" s="6">
        <f t="shared" si="132"/>
        <v>5</v>
      </c>
      <c r="O2175" s="6">
        <f t="shared" si="133"/>
        <v>50</v>
      </c>
      <c r="P2175" s="6">
        <f t="shared" si="134"/>
        <v>7</v>
      </c>
      <c r="Q2175" s="6">
        <f t="shared" si="135"/>
        <v>10</v>
      </c>
      <c r="R2175">
        <v>178</v>
      </c>
      <c r="S2175">
        <v>602</v>
      </c>
      <c r="T2175" s="4">
        <v>107.15600000000001</v>
      </c>
      <c r="U2175" t="s">
        <v>129</v>
      </c>
      <c r="V2175" t="s">
        <v>129</v>
      </c>
      <c r="W2175" t="s">
        <v>129</v>
      </c>
      <c r="X2175" t="s">
        <v>16</v>
      </c>
      <c r="Y2175" t="s">
        <v>30</v>
      </c>
      <c r="Z2175" t="s">
        <v>37</v>
      </c>
    </row>
    <row r="2176" spans="1:26" x14ac:dyDescent="0.2">
      <c r="A2176" s="1">
        <v>43631</v>
      </c>
      <c r="B2176" t="s">
        <v>814</v>
      </c>
      <c r="C2176" t="s">
        <v>27</v>
      </c>
      <c r="D2176" t="s">
        <v>266</v>
      </c>
      <c r="E2176" t="s">
        <v>813</v>
      </c>
      <c r="F2176" s="3" t="s">
        <v>17</v>
      </c>
      <c r="G2176" s="3">
        <f>WEEKDAY(A2176,2)</f>
        <v>6</v>
      </c>
      <c r="H2176" s="7">
        <f>N2176+O2176/60</f>
        <v>23</v>
      </c>
      <c r="I2176" s="7">
        <f>P2176+Q2176/60</f>
        <v>23.666666666666668</v>
      </c>
      <c r="J2176" s="4">
        <f>IFERROR(VLOOKUP($U2176,TONGHOPVERSION!$A$3:$G$240,6,FALSE),VLOOKUP($B2176,TONGHOPVERSION!$A$3:$G$240,6,FALSE))</f>
        <v>13.02</v>
      </c>
      <c r="K2176" s="4">
        <f>IFERROR(VLOOKUP($U2176,TONGHOPVERSION!$A$3:$G$240,7,FALSE),VLOOKUP($B2176,TONGHOPVERSION!$A$3:$G$240,7,FALSE))</f>
        <v>66.634021799999999</v>
      </c>
      <c r="L2176" s="2">
        <v>0.95833333333333337</v>
      </c>
      <c r="M2176" s="2">
        <v>0.98611111111111116</v>
      </c>
      <c r="N2176" s="6">
        <f t="shared" si="132"/>
        <v>23</v>
      </c>
      <c r="O2176" s="6">
        <f t="shared" si="133"/>
        <v>0</v>
      </c>
      <c r="P2176" s="6">
        <f t="shared" si="134"/>
        <v>23</v>
      </c>
      <c r="Q2176" s="6">
        <f t="shared" si="135"/>
        <v>40</v>
      </c>
      <c r="R2176">
        <v>178</v>
      </c>
      <c r="S2176">
        <v>129</v>
      </c>
      <c r="T2176" s="4">
        <v>22.962</v>
      </c>
      <c r="U2176" t="s">
        <v>814</v>
      </c>
      <c r="V2176" t="s">
        <v>814</v>
      </c>
      <c r="W2176" t="s">
        <v>41</v>
      </c>
      <c r="X2176" t="s">
        <v>16</v>
      </c>
      <c r="Y2176" t="s">
        <v>30</v>
      </c>
      <c r="Z2176">
        <v>0</v>
      </c>
    </row>
    <row r="2177" spans="1:26" x14ac:dyDescent="0.2">
      <c r="A2177" s="1">
        <v>43631</v>
      </c>
      <c r="B2177" t="s">
        <v>178</v>
      </c>
      <c r="C2177" t="s">
        <v>27</v>
      </c>
      <c r="D2177" t="s">
        <v>177</v>
      </c>
      <c r="E2177" t="s">
        <v>458</v>
      </c>
      <c r="F2177" s="3" t="s">
        <v>17</v>
      </c>
      <c r="G2177" s="3">
        <f>WEEKDAY(A2177,2)</f>
        <v>6</v>
      </c>
      <c r="H2177" s="7">
        <f>N2177+O2177/60</f>
        <v>9.75</v>
      </c>
      <c r="I2177" s="7">
        <f>P2177+Q2177/60</f>
        <v>10.75</v>
      </c>
      <c r="J2177" s="4">
        <f>IFERROR(VLOOKUP($U2177,TONGHOPVERSION!$A$3:$G$240,6,FALSE),VLOOKUP($B2177,TONGHOPVERSION!$A$3:$G$240,6,FALSE))</f>
        <v>187.46363998635809</v>
      </c>
      <c r="K2177" s="4">
        <f>IFERROR(VLOOKUP($U2177,TONGHOPVERSION!$A$3:$G$240,7,FALSE),VLOOKUP($B2177,TONGHOPVERSION!$A$3:$G$240,7,FALSE))</f>
        <v>145.81561859013829</v>
      </c>
      <c r="L2177" s="2">
        <v>0.40625</v>
      </c>
      <c r="M2177" s="2">
        <v>0.44791666666666669</v>
      </c>
      <c r="N2177" s="6">
        <f t="shared" si="132"/>
        <v>9</v>
      </c>
      <c r="O2177" s="6">
        <f t="shared" si="133"/>
        <v>45</v>
      </c>
      <c r="P2177" s="6">
        <f t="shared" si="134"/>
        <v>10</v>
      </c>
      <c r="Q2177" s="6">
        <f t="shared" si="135"/>
        <v>45</v>
      </c>
      <c r="R2177">
        <v>178</v>
      </c>
      <c r="S2177">
        <v>301</v>
      </c>
      <c r="T2177" s="4">
        <v>53.578000000000003</v>
      </c>
      <c r="U2177" t="s">
        <v>178</v>
      </c>
      <c r="V2177" t="s">
        <v>178</v>
      </c>
      <c r="W2177" t="s">
        <v>29</v>
      </c>
      <c r="X2177" t="s">
        <v>16</v>
      </c>
      <c r="Y2177" t="s">
        <v>30</v>
      </c>
      <c r="Z2177" t="s">
        <v>288</v>
      </c>
    </row>
    <row r="2178" spans="1:26" x14ac:dyDescent="0.2">
      <c r="A2178" s="1">
        <v>43631</v>
      </c>
      <c r="B2178" t="s">
        <v>128</v>
      </c>
      <c r="C2178" t="s">
        <v>34</v>
      </c>
      <c r="D2178" t="s">
        <v>27</v>
      </c>
      <c r="E2178" t="s">
        <v>397</v>
      </c>
      <c r="F2178" s="3" t="s">
        <v>17</v>
      </c>
      <c r="G2178" s="3">
        <f>WEEKDAY(A2178,2)</f>
        <v>6</v>
      </c>
      <c r="H2178" s="7">
        <f>N2178+O2178/60</f>
        <v>13.75</v>
      </c>
      <c r="I2178" s="7">
        <f>P2178+Q2178/60</f>
        <v>15.166666666666666</v>
      </c>
      <c r="J2178" s="4">
        <f>IFERROR(VLOOKUP($U2178,TONGHOPVERSION!$A$3:$G$240,6,FALSE),VLOOKUP($B2178,TONGHOPVERSION!$A$3:$G$240,6,FALSE))</f>
        <v>239.31340170869245</v>
      </c>
      <c r="K2178" s="4">
        <f>IFERROR(VLOOKUP($U2178,TONGHOPVERSION!$A$3:$G$240,7,FALSE),VLOOKUP($B2178,TONGHOPVERSION!$A$3:$G$240,7,FALSE))</f>
        <v>208.92363712533773</v>
      </c>
      <c r="L2178" s="2">
        <v>0.57291666666666663</v>
      </c>
      <c r="M2178" s="2">
        <v>0.63194444444444442</v>
      </c>
      <c r="N2178" s="6">
        <f t="shared" si="132"/>
        <v>13</v>
      </c>
      <c r="O2178" s="6">
        <f t="shared" si="133"/>
        <v>45</v>
      </c>
      <c r="P2178" s="6">
        <f t="shared" si="134"/>
        <v>15</v>
      </c>
      <c r="Q2178" s="6">
        <f t="shared" si="135"/>
        <v>10</v>
      </c>
      <c r="R2178">
        <v>184</v>
      </c>
      <c r="S2178">
        <v>602</v>
      </c>
      <c r="T2178" s="4">
        <v>110.768</v>
      </c>
      <c r="U2178" t="s">
        <v>129</v>
      </c>
      <c r="V2178" t="s">
        <v>129</v>
      </c>
      <c r="W2178" t="s">
        <v>129</v>
      </c>
      <c r="X2178" t="s">
        <v>16</v>
      </c>
      <c r="Y2178" t="s">
        <v>30</v>
      </c>
      <c r="Z2178" t="s">
        <v>37</v>
      </c>
    </row>
    <row r="2179" spans="1:26" x14ac:dyDescent="0.2">
      <c r="A2179" s="1">
        <v>43631</v>
      </c>
      <c r="B2179" t="s">
        <v>481</v>
      </c>
      <c r="C2179" t="s">
        <v>435</v>
      </c>
      <c r="D2179" t="s">
        <v>27</v>
      </c>
      <c r="E2179" t="s">
        <v>480</v>
      </c>
      <c r="F2179" s="3" t="s">
        <v>17</v>
      </c>
      <c r="G2179" s="3">
        <f>WEEKDAY(A2179,2)</f>
        <v>6</v>
      </c>
      <c r="H2179" s="7">
        <f>N2179+O2179/60</f>
        <v>8.3333333333333339</v>
      </c>
      <c r="I2179" s="7">
        <f>P2179+Q2179/60</f>
        <v>11</v>
      </c>
      <c r="J2179" s="4">
        <f>IFERROR(VLOOKUP($U2179,TONGHOPVERSION!$A$3:$G$240,6,FALSE),VLOOKUP($B2179,TONGHOPVERSION!$A$3:$G$240,6,FALSE))</f>
        <v>423.5973318768896</v>
      </c>
      <c r="K2179" s="4">
        <f>IFERROR(VLOOKUP($U2179,TONGHOPVERSION!$A$3:$G$240,7,FALSE),VLOOKUP($B2179,TONGHOPVERSION!$A$3:$G$240,7,FALSE))</f>
        <v>491.6516648738675</v>
      </c>
      <c r="L2179" s="2">
        <v>0.34722222222222227</v>
      </c>
      <c r="M2179" s="2">
        <v>0.45833333333333331</v>
      </c>
      <c r="N2179" s="6">
        <f t="shared" ref="N2179:N2242" si="136">HOUR(L2179)</f>
        <v>8</v>
      </c>
      <c r="O2179" s="6">
        <f t="shared" ref="O2179:O2242" si="137">MINUTE(L2179)</f>
        <v>20</v>
      </c>
      <c r="P2179" s="6">
        <f t="shared" ref="P2179:P2242" si="138">HOUR(M2179)</f>
        <v>11</v>
      </c>
      <c r="Q2179" s="6">
        <f t="shared" ref="Q2179:Q2242" si="139">MINUTE(M2179)</f>
        <v>0</v>
      </c>
      <c r="R2179">
        <v>184</v>
      </c>
      <c r="S2179">
        <v>1489</v>
      </c>
      <c r="T2179" s="4">
        <v>273.976</v>
      </c>
      <c r="U2179" t="s">
        <v>482</v>
      </c>
      <c r="V2179" t="s">
        <v>482</v>
      </c>
      <c r="W2179" t="s">
        <v>21</v>
      </c>
      <c r="X2179" t="s">
        <v>436</v>
      </c>
      <c r="Y2179" t="s">
        <v>23</v>
      </c>
      <c r="Z2179" t="s">
        <v>37</v>
      </c>
    </row>
    <row r="2180" spans="1:26" x14ac:dyDescent="0.2">
      <c r="A2180" s="1">
        <v>43631</v>
      </c>
      <c r="B2180" t="s">
        <v>129</v>
      </c>
      <c r="C2180" t="s">
        <v>27</v>
      </c>
      <c r="D2180" t="s">
        <v>34</v>
      </c>
      <c r="E2180" t="s">
        <v>399</v>
      </c>
      <c r="F2180" s="3" t="s">
        <v>17</v>
      </c>
      <c r="G2180" s="3">
        <f>WEEKDAY(A2180,2)</f>
        <v>6</v>
      </c>
      <c r="H2180" s="7">
        <f>N2180+O2180/60</f>
        <v>11.75</v>
      </c>
      <c r="I2180" s="7">
        <f>P2180+Q2180/60</f>
        <v>13.083333333333334</v>
      </c>
      <c r="J2180" s="4">
        <f>IFERROR(VLOOKUP($U2180,TONGHOPVERSION!$A$3:$G$240,6,FALSE),VLOOKUP($B2180,TONGHOPVERSION!$A$3:$G$240,6,FALSE))</f>
        <v>239.31340170869245</v>
      </c>
      <c r="K2180" s="4">
        <f>IFERROR(VLOOKUP($U2180,TONGHOPVERSION!$A$3:$G$240,7,FALSE),VLOOKUP($B2180,TONGHOPVERSION!$A$3:$G$240,7,FALSE))</f>
        <v>208.92363712533773</v>
      </c>
      <c r="L2180" s="2">
        <v>0.48958333333333331</v>
      </c>
      <c r="M2180" s="2">
        <v>0.54513888888888895</v>
      </c>
      <c r="N2180" s="6">
        <f t="shared" si="136"/>
        <v>11</v>
      </c>
      <c r="O2180" s="6">
        <f t="shared" si="137"/>
        <v>45</v>
      </c>
      <c r="P2180" s="6">
        <f t="shared" si="138"/>
        <v>13</v>
      </c>
      <c r="Q2180" s="6">
        <f t="shared" si="139"/>
        <v>5</v>
      </c>
      <c r="R2180">
        <v>184</v>
      </c>
      <c r="S2180">
        <v>602</v>
      </c>
      <c r="T2180" s="4">
        <v>110.768</v>
      </c>
      <c r="U2180" t="s">
        <v>129</v>
      </c>
      <c r="V2180" t="s">
        <v>129</v>
      </c>
      <c r="W2180" t="s">
        <v>129</v>
      </c>
      <c r="X2180" t="s">
        <v>16</v>
      </c>
      <c r="Y2180" t="s">
        <v>30</v>
      </c>
      <c r="Z2180" t="s">
        <v>37</v>
      </c>
    </row>
    <row r="2181" spans="1:26" x14ac:dyDescent="0.2">
      <c r="A2181" s="1">
        <v>43631</v>
      </c>
      <c r="B2181" t="s">
        <v>482</v>
      </c>
      <c r="C2181" t="s">
        <v>27</v>
      </c>
      <c r="D2181" t="s">
        <v>435</v>
      </c>
      <c r="E2181" t="s">
        <v>484</v>
      </c>
      <c r="F2181" s="3" t="s">
        <v>17</v>
      </c>
      <c r="G2181" s="3">
        <f>WEEKDAY(A2181,2)</f>
        <v>6</v>
      </c>
      <c r="H2181" s="7">
        <f>N2181+O2181/60</f>
        <v>4.583333333333333</v>
      </c>
      <c r="I2181" s="7">
        <f>P2181+Q2181/60</f>
        <v>7.333333333333333</v>
      </c>
      <c r="J2181" s="4">
        <f>IFERROR(VLOOKUP($U2181,TONGHOPVERSION!$A$3:$G$240,6,FALSE),VLOOKUP($B2181,TONGHOPVERSION!$A$3:$G$240,6,FALSE))</f>
        <v>423.5973318768896</v>
      </c>
      <c r="K2181" s="4">
        <f>IFERROR(VLOOKUP($U2181,TONGHOPVERSION!$A$3:$G$240,7,FALSE),VLOOKUP($B2181,TONGHOPVERSION!$A$3:$G$240,7,FALSE))</f>
        <v>491.6516648738675</v>
      </c>
      <c r="L2181" s="2">
        <v>0.19097222222222221</v>
      </c>
      <c r="M2181" s="2">
        <v>0.30555555555555552</v>
      </c>
      <c r="N2181" s="6">
        <f t="shared" si="136"/>
        <v>4</v>
      </c>
      <c r="O2181" s="6">
        <f t="shared" si="137"/>
        <v>35</v>
      </c>
      <c r="P2181" s="6">
        <f t="shared" si="138"/>
        <v>7</v>
      </c>
      <c r="Q2181" s="6">
        <f t="shared" si="139"/>
        <v>20</v>
      </c>
      <c r="R2181">
        <v>184</v>
      </c>
      <c r="S2181">
        <v>1489</v>
      </c>
      <c r="T2181" s="4">
        <v>273.976</v>
      </c>
      <c r="U2181" t="s">
        <v>482</v>
      </c>
      <c r="V2181" t="s">
        <v>482</v>
      </c>
      <c r="W2181" t="s">
        <v>21</v>
      </c>
      <c r="X2181" t="s">
        <v>436</v>
      </c>
      <c r="Y2181" t="s">
        <v>23</v>
      </c>
      <c r="Z2181" t="s">
        <v>37</v>
      </c>
    </row>
    <row r="2182" spans="1:26" x14ac:dyDescent="0.2">
      <c r="A2182" s="1">
        <v>43631</v>
      </c>
      <c r="B2182" t="s">
        <v>191</v>
      </c>
      <c r="C2182" t="s">
        <v>153</v>
      </c>
      <c r="D2182" t="s">
        <v>27</v>
      </c>
      <c r="E2182" t="s">
        <v>190</v>
      </c>
      <c r="F2182" s="3" t="s">
        <v>17</v>
      </c>
      <c r="G2182" s="3">
        <f>WEEKDAY(A2182,2)</f>
        <v>6</v>
      </c>
      <c r="H2182" s="7">
        <f>N2182+O2182/60</f>
        <v>1.8333333333333335</v>
      </c>
      <c r="I2182" s="7">
        <f>P2182+Q2182/60</f>
        <v>3.6666666666666665</v>
      </c>
      <c r="J2182" s="4">
        <f>IFERROR(VLOOKUP($U2182,TONGHOPVERSION!$A$3:$G$240,6,FALSE),VLOOKUP($B2182,TONGHOPVERSION!$A$3:$G$240,6,FALSE))</f>
        <v>256.8437361537259</v>
      </c>
      <c r="K2182" s="4">
        <f>IFERROR(VLOOKUP($U2182,TONGHOPVERSION!$A$3:$G$240,7,FALSE),VLOOKUP($B2182,TONGHOPVERSION!$A$3:$G$240,7,FALSE))</f>
        <v>276.05114265368064</v>
      </c>
      <c r="L2182" s="2">
        <v>7.6388888888888895E-2</v>
      </c>
      <c r="M2182" s="2">
        <v>0.15277777777777776</v>
      </c>
      <c r="N2182" s="6">
        <f t="shared" si="136"/>
        <v>1</v>
      </c>
      <c r="O2182" s="6">
        <f t="shared" si="137"/>
        <v>50</v>
      </c>
      <c r="P2182" s="6">
        <f t="shared" si="138"/>
        <v>3</v>
      </c>
      <c r="Q2182" s="6">
        <f t="shared" si="139"/>
        <v>40</v>
      </c>
      <c r="R2182">
        <v>184</v>
      </c>
      <c r="S2182">
        <v>879</v>
      </c>
      <c r="T2182" s="4">
        <v>161.73599999999999</v>
      </c>
      <c r="U2182" t="s">
        <v>192</v>
      </c>
      <c r="V2182" t="s">
        <v>192</v>
      </c>
      <c r="W2182" t="s">
        <v>125</v>
      </c>
      <c r="X2182" t="s">
        <v>16</v>
      </c>
      <c r="Y2182" t="s">
        <v>30</v>
      </c>
      <c r="Z2182" t="s">
        <v>37</v>
      </c>
    </row>
    <row r="2183" spans="1:26" x14ac:dyDescent="0.2">
      <c r="A2183" s="1">
        <v>43631</v>
      </c>
      <c r="B2183" t="s">
        <v>78</v>
      </c>
      <c r="C2183" t="s">
        <v>35</v>
      </c>
      <c r="D2183" t="s">
        <v>79</v>
      </c>
      <c r="E2183" t="s">
        <v>77</v>
      </c>
      <c r="F2183" s="3" t="s">
        <v>17</v>
      </c>
      <c r="G2183" s="3">
        <f>WEEKDAY(A2183,2)</f>
        <v>6</v>
      </c>
      <c r="H2183" s="7">
        <f>N2183+O2183/60</f>
        <v>5.666666666666667</v>
      </c>
      <c r="I2183" s="7">
        <f>P2183+Q2183/60</f>
        <v>6.833333333333333</v>
      </c>
      <c r="J2183" s="4">
        <f>IFERROR(VLOOKUP($U2183,TONGHOPVERSION!$A$3:$G$240,6,FALSE),VLOOKUP($B2183,TONGHOPVERSION!$A$3:$G$240,6,FALSE))</f>
        <v>190.31165162889286</v>
      </c>
      <c r="K2183" s="4">
        <f>IFERROR(VLOOKUP($U2183,TONGHOPVERSION!$A$3:$G$240,7,FALSE),VLOOKUP($B2183,TONGHOPVERSION!$A$3:$G$240,7,FALSE))</f>
        <v>200.37237573602405</v>
      </c>
      <c r="L2183" s="2">
        <v>0.23611111111111113</v>
      </c>
      <c r="M2183" s="2">
        <v>0.28472222222222221</v>
      </c>
      <c r="N2183" s="6">
        <f t="shared" si="136"/>
        <v>5</v>
      </c>
      <c r="O2183" s="6">
        <f t="shared" si="137"/>
        <v>40</v>
      </c>
      <c r="P2183" s="6">
        <f t="shared" si="138"/>
        <v>6</v>
      </c>
      <c r="Q2183" s="6">
        <f t="shared" si="139"/>
        <v>50</v>
      </c>
      <c r="R2183">
        <v>184</v>
      </c>
      <c r="S2183">
        <v>409</v>
      </c>
      <c r="T2183" s="4">
        <v>75.256</v>
      </c>
      <c r="U2183" t="s">
        <v>78</v>
      </c>
      <c r="V2183" t="s">
        <v>80</v>
      </c>
      <c r="W2183" t="s">
        <v>55</v>
      </c>
      <c r="X2183" t="s">
        <v>56</v>
      </c>
      <c r="Y2183" t="s">
        <v>23</v>
      </c>
      <c r="Z2183" t="s">
        <v>37</v>
      </c>
    </row>
    <row r="2184" spans="1:26" x14ac:dyDescent="0.2">
      <c r="A2184" s="1">
        <v>43631</v>
      </c>
      <c r="B2184" t="s">
        <v>92</v>
      </c>
      <c r="C2184" t="s">
        <v>35</v>
      </c>
      <c r="D2184" t="s">
        <v>27</v>
      </c>
      <c r="E2184" t="s">
        <v>213</v>
      </c>
      <c r="F2184" s="3" t="s">
        <v>17</v>
      </c>
      <c r="G2184" s="3">
        <f>WEEKDAY(A2184,2)</f>
        <v>6</v>
      </c>
      <c r="H2184" s="7">
        <f>N2184+O2184/60</f>
        <v>14</v>
      </c>
      <c r="I2184" s="7">
        <f>P2184+Q2184/60</f>
        <v>16.166666666666668</v>
      </c>
      <c r="J2184" s="4">
        <f>IFERROR(VLOOKUP($U2184,TONGHOPVERSION!$A$3:$G$240,6,FALSE),VLOOKUP($B2184,TONGHOPVERSION!$A$3:$G$240,6,FALSE))</f>
        <v>381.62004815649715</v>
      </c>
      <c r="K2184" s="4">
        <f>IFERROR(VLOOKUP($U2184,TONGHOPVERSION!$A$3:$G$240,7,FALSE),VLOOKUP($B2184,TONGHOPVERSION!$A$3:$G$240,7,FALSE))</f>
        <v>329.70071085785668</v>
      </c>
      <c r="L2184" s="2">
        <v>0.58333333333333337</v>
      </c>
      <c r="M2184" s="2">
        <v>0.67361111111111116</v>
      </c>
      <c r="N2184" s="6">
        <f t="shared" si="136"/>
        <v>14</v>
      </c>
      <c r="O2184" s="6">
        <f t="shared" si="137"/>
        <v>0</v>
      </c>
      <c r="P2184" s="6">
        <f t="shared" si="138"/>
        <v>16</v>
      </c>
      <c r="Q2184" s="6">
        <f t="shared" si="139"/>
        <v>10</v>
      </c>
      <c r="R2184">
        <v>184</v>
      </c>
      <c r="S2184">
        <v>1133</v>
      </c>
      <c r="T2184" s="4">
        <v>208.47200000000001</v>
      </c>
      <c r="U2184" t="s">
        <v>92</v>
      </c>
      <c r="V2184" t="s">
        <v>92</v>
      </c>
      <c r="W2184" t="s">
        <v>92</v>
      </c>
      <c r="X2184" t="s">
        <v>16</v>
      </c>
      <c r="Y2184" t="s">
        <v>30</v>
      </c>
      <c r="Z2184" t="s">
        <v>37</v>
      </c>
    </row>
    <row r="2185" spans="1:26" x14ac:dyDescent="0.2">
      <c r="A2185" s="1">
        <v>43631</v>
      </c>
      <c r="B2185" t="s">
        <v>265</v>
      </c>
      <c r="C2185" t="s">
        <v>35</v>
      </c>
      <c r="D2185" t="s">
        <v>266</v>
      </c>
      <c r="E2185" t="s">
        <v>264</v>
      </c>
      <c r="F2185" s="3" t="s">
        <v>17</v>
      </c>
      <c r="G2185" s="3">
        <f>WEEKDAY(A2185,2)</f>
        <v>6</v>
      </c>
      <c r="H2185" s="7">
        <f>N2185+O2185/60</f>
        <v>8.3333333333333329E-2</v>
      </c>
      <c r="I2185" s="7">
        <f>P2185+Q2185/60</f>
        <v>2.25</v>
      </c>
      <c r="J2185" s="4">
        <f>IFERROR(VLOOKUP($U2185,TONGHOPVERSION!$A$3:$G$240,6,FALSE),VLOOKUP($B2185,TONGHOPVERSION!$A$3:$G$240,6,FALSE))</f>
        <v>308.7453322478957</v>
      </c>
      <c r="K2185" s="4">
        <f>IFERROR(VLOOKUP($U2185,TONGHOPVERSION!$A$3:$G$240,7,FALSE),VLOOKUP($B2185,TONGHOPVERSION!$A$3:$G$240,7,FALSE))</f>
        <v>330.16909384151558</v>
      </c>
      <c r="L2185" s="2">
        <v>3.472222222222222E-3</v>
      </c>
      <c r="M2185" s="2">
        <v>9.375E-2</v>
      </c>
      <c r="N2185" s="6">
        <f t="shared" si="136"/>
        <v>0</v>
      </c>
      <c r="O2185" s="6">
        <f t="shared" si="137"/>
        <v>5</v>
      </c>
      <c r="P2185" s="6">
        <f t="shared" si="138"/>
        <v>2</v>
      </c>
      <c r="Q2185" s="6">
        <f t="shared" si="139"/>
        <v>15</v>
      </c>
      <c r="R2185">
        <v>184</v>
      </c>
      <c r="S2185">
        <v>1217</v>
      </c>
      <c r="T2185" s="4">
        <v>223.928</v>
      </c>
      <c r="U2185" t="s">
        <v>265</v>
      </c>
      <c r="V2185" t="s">
        <v>265</v>
      </c>
      <c r="W2185" t="s">
        <v>125</v>
      </c>
      <c r="X2185" t="s">
        <v>16</v>
      </c>
      <c r="Y2185" t="s">
        <v>30</v>
      </c>
      <c r="Z2185" t="s">
        <v>37</v>
      </c>
    </row>
    <row r="2186" spans="1:26" x14ac:dyDescent="0.2">
      <c r="A2186" s="1">
        <v>43631</v>
      </c>
      <c r="B2186" t="s">
        <v>85</v>
      </c>
      <c r="C2186" t="s">
        <v>79</v>
      </c>
      <c r="D2186" t="s">
        <v>35</v>
      </c>
      <c r="E2186" t="s">
        <v>84</v>
      </c>
      <c r="F2186" s="3" t="s">
        <v>17</v>
      </c>
      <c r="G2186" s="3">
        <f>WEEKDAY(A2186,2)</f>
        <v>6</v>
      </c>
      <c r="H2186" s="7">
        <f>N2186+O2186/60</f>
        <v>12.166666666666666</v>
      </c>
      <c r="I2186" s="7">
        <f>P2186+Q2186/60</f>
        <v>13.166666666666666</v>
      </c>
      <c r="J2186" s="4">
        <f>IFERROR(VLOOKUP($U2186,TONGHOPVERSION!$A$3:$G$240,6,FALSE),VLOOKUP($B2186,TONGHOPVERSION!$A$3:$G$240,6,FALSE))</f>
        <v>190.31165162889286</v>
      </c>
      <c r="K2186" s="4">
        <f>IFERROR(VLOOKUP($U2186,TONGHOPVERSION!$A$3:$G$240,7,FALSE),VLOOKUP($B2186,TONGHOPVERSION!$A$3:$G$240,7,FALSE))</f>
        <v>200.37237573602405</v>
      </c>
      <c r="L2186" s="2">
        <v>0.50694444444444442</v>
      </c>
      <c r="M2186" s="2">
        <v>0.54861111111111105</v>
      </c>
      <c r="N2186" s="6">
        <f t="shared" si="136"/>
        <v>12</v>
      </c>
      <c r="O2186" s="6">
        <f t="shared" si="137"/>
        <v>10</v>
      </c>
      <c r="P2186" s="6">
        <f t="shared" si="138"/>
        <v>13</v>
      </c>
      <c r="Q2186" s="6">
        <f t="shared" si="139"/>
        <v>10</v>
      </c>
      <c r="R2186">
        <v>184</v>
      </c>
      <c r="S2186">
        <v>409</v>
      </c>
      <c r="T2186" s="4">
        <v>75.256</v>
      </c>
      <c r="U2186" t="s">
        <v>78</v>
      </c>
      <c r="V2186" t="s">
        <v>80</v>
      </c>
      <c r="W2186" t="s">
        <v>55</v>
      </c>
      <c r="X2186" t="s">
        <v>56</v>
      </c>
      <c r="Y2186" t="s">
        <v>23</v>
      </c>
      <c r="Z2186" t="s">
        <v>37</v>
      </c>
    </row>
    <row r="2187" spans="1:26" x14ac:dyDescent="0.2">
      <c r="A2187" s="1">
        <v>43631</v>
      </c>
      <c r="B2187" t="s">
        <v>86</v>
      </c>
      <c r="C2187" t="s">
        <v>79</v>
      </c>
      <c r="D2187" t="s">
        <v>87</v>
      </c>
      <c r="E2187" t="s">
        <v>77</v>
      </c>
      <c r="F2187" s="3" t="s">
        <v>17</v>
      </c>
      <c r="G2187" s="3">
        <f>WEEKDAY(A2187,2)</f>
        <v>6</v>
      </c>
      <c r="H2187" s="7">
        <f>N2187+O2187/60</f>
        <v>7.583333333333333</v>
      </c>
      <c r="I2187" s="7">
        <f>P2187+Q2187/60</f>
        <v>9.0833333333333339</v>
      </c>
      <c r="J2187" s="4">
        <f>IFERROR(VLOOKUP($U2187,TONGHOPVERSION!$A$3:$G$240,6,FALSE),VLOOKUP($B2187,TONGHOPVERSION!$A$3:$G$240,6,FALSE))</f>
        <v>173.3849209743251</v>
      </c>
      <c r="K2187" s="4">
        <f>IFERROR(VLOOKUP($U2187,TONGHOPVERSION!$A$3:$G$240,7,FALSE),VLOOKUP($B2187,TONGHOPVERSION!$A$3:$G$240,7,FALSE))</f>
        <v>293.22470683851418</v>
      </c>
      <c r="L2187" s="2">
        <v>0.31597222222222221</v>
      </c>
      <c r="M2187" s="2">
        <v>0.37847222222222227</v>
      </c>
      <c r="N2187" s="6">
        <f t="shared" si="136"/>
        <v>7</v>
      </c>
      <c r="O2187" s="6">
        <f t="shared" si="137"/>
        <v>35</v>
      </c>
      <c r="P2187" s="6">
        <f t="shared" si="138"/>
        <v>9</v>
      </c>
      <c r="Q2187" s="6">
        <f t="shared" si="139"/>
        <v>5</v>
      </c>
      <c r="R2187">
        <v>184</v>
      </c>
      <c r="S2187">
        <v>739</v>
      </c>
      <c r="T2187" s="4">
        <v>135.976</v>
      </c>
      <c r="U2187" t="s">
        <v>86</v>
      </c>
      <c r="V2187" t="s">
        <v>80</v>
      </c>
      <c r="W2187" t="s">
        <v>55</v>
      </c>
      <c r="X2187" t="s">
        <v>56</v>
      </c>
      <c r="Y2187" t="s">
        <v>23</v>
      </c>
      <c r="Z2187" t="s">
        <v>37</v>
      </c>
    </row>
    <row r="2188" spans="1:26" x14ac:dyDescent="0.2">
      <c r="A2188" s="1">
        <v>43631</v>
      </c>
      <c r="B2188" t="s">
        <v>88</v>
      </c>
      <c r="C2188" t="s">
        <v>87</v>
      </c>
      <c r="D2188" t="s">
        <v>79</v>
      </c>
      <c r="E2188" t="s">
        <v>84</v>
      </c>
      <c r="F2188" s="3" t="s">
        <v>17</v>
      </c>
      <c r="G2188" s="3">
        <f>WEEKDAY(A2188,2)</f>
        <v>6</v>
      </c>
      <c r="H2188" s="7">
        <f>N2188+O2188/60</f>
        <v>9.9166666666666661</v>
      </c>
      <c r="I2188" s="7">
        <f>P2188+Q2188/60</f>
        <v>11.416666666666666</v>
      </c>
      <c r="J2188" s="4">
        <f>IFERROR(VLOOKUP($U2188,TONGHOPVERSION!$A$3:$G$240,6,FALSE),VLOOKUP($B2188,TONGHOPVERSION!$A$3:$G$240,6,FALSE))</f>
        <v>173.3849209743251</v>
      </c>
      <c r="K2188" s="4">
        <f>IFERROR(VLOOKUP($U2188,TONGHOPVERSION!$A$3:$G$240,7,FALSE),VLOOKUP($B2188,TONGHOPVERSION!$A$3:$G$240,7,FALSE))</f>
        <v>293.22470683851418</v>
      </c>
      <c r="L2188" s="2">
        <v>0.41319444444444442</v>
      </c>
      <c r="M2188" s="2">
        <v>0.47569444444444442</v>
      </c>
      <c r="N2188" s="6">
        <f t="shared" si="136"/>
        <v>9</v>
      </c>
      <c r="O2188" s="6">
        <f t="shared" si="137"/>
        <v>55</v>
      </c>
      <c r="P2188" s="6">
        <f t="shared" si="138"/>
        <v>11</v>
      </c>
      <c r="Q2188" s="6">
        <f t="shared" si="139"/>
        <v>25</v>
      </c>
      <c r="R2188">
        <v>184</v>
      </c>
      <c r="S2188">
        <v>739</v>
      </c>
      <c r="T2188" s="4">
        <v>135.976</v>
      </c>
      <c r="U2188" t="s">
        <v>86</v>
      </c>
      <c r="V2188" t="s">
        <v>80</v>
      </c>
      <c r="W2188" t="s">
        <v>55</v>
      </c>
      <c r="X2188" t="s">
        <v>56</v>
      </c>
      <c r="Y2188" t="s">
        <v>23</v>
      </c>
      <c r="Z2188" t="s">
        <v>37</v>
      </c>
    </row>
    <row r="2189" spans="1:26" x14ac:dyDescent="0.2">
      <c r="A2189" s="1">
        <v>43631</v>
      </c>
      <c r="B2189" t="s">
        <v>192</v>
      </c>
      <c r="C2189" t="s">
        <v>27</v>
      </c>
      <c r="D2189" t="s">
        <v>153</v>
      </c>
      <c r="E2189" t="s">
        <v>498</v>
      </c>
      <c r="F2189" s="3" t="s">
        <v>17</v>
      </c>
      <c r="G2189" s="3">
        <f>WEEKDAY(A2189,2)</f>
        <v>6</v>
      </c>
      <c r="H2189" s="7">
        <f>N2189+O2189/60</f>
        <v>23.416666666666668</v>
      </c>
      <c r="I2189" s="7">
        <f>P2189+Q2189/60</f>
        <v>1.1666666666666667</v>
      </c>
      <c r="J2189" s="4">
        <f>IFERROR(VLOOKUP($U2189,TONGHOPVERSION!$A$3:$G$240,6,FALSE),VLOOKUP($B2189,TONGHOPVERSION!$A$3:$G$240,6,FALSE))</f>
        <v>256.8437361537259</v>
      </c>
      <c r="K2189" s="4">
        <f>IFERROR(VLOOKUP($U2189,TONGHOPVERSION!$A$3:$G$240,7,FALSE),VLOOKUP($B2189,TONGHOPVERSION!$A$3:$G$240,7,FALSE))</f>
        <v>276.05114265368064</v>
      </c>
      <c r="L2189" s="2">
        <v>0.97569444444444453</v>
      </c>
      <c r="M2189" s="2">
        <v>4.8611111111111112E-2</v>
      </c>
      <c r="N2189" s="6">
        <f t="shared" si="136"/>
        <v>23</v>
      </c>
      <c r="O2189" s="6">
        <f t="shared" si="137"/>
        <v>25</v>
      </c>
      <c r="P2189" s="6">
        <f t="shared" si="138"/>
        <v>1</v>
      </c>
      <c r="Q2189" s="6">
        <f t="shared" si="139"/>
        <v>10</v>
      </c>
      <c r="R2189">
        <v>184</v>
      </c>
      <c r="S2189">
        <v>879</v>
      </c>
      <c r="T2189" s="4">
        <v>161.73599999999999</v>
      </c>
      <c r="U2189" t="s">
        <v>192</v>
      </c>
      <c r="V2189" t="s">
        <v>192</v>
      </c>
      <c r="W2189" t="s">
        <v>125</v>
      </c>
      <c r="X2189" t="s">
        <v>16</v>
      </c>
      <c r="Y2189" t="s">
        <v>30</v>
      </c>
      <c r="Z2189" t="s">
        <v>37</v>
      </c>
    </row>
    <row r="2190" spans="1:26" x14ac:dyDescent="0.2">
      <c r="A2190" s="1">
        <v>43631</v>
      </c>
      <c r="B2190" t="s">
        <v>270</v>
      </c>
      <c r="C2190" t="s">
        <v>266</v>
      </c>
      <c r="D2190" t="s">
        <v>35</v>
      </c>
      <c r="E2190" t="s">
        <v>269</v>
      </c>
      <c r="F2190" s="3" t="s">
        <v>17</v>
      </c>
      <c r="G2190" s="3">
        <f>WEEKDAY(A2190,2)</f>
        <v>6</v>
      </c>
      <c r="H2190" s="7">
        <f>N2190+O2190/60</f>
        <v>2.9166666666666665</v>
      </c>
      <c r="I2190" s="7">
        <f>P2190+Q2190/60</f>
        <v>5</v>
      </c>
      <c r="J2190" s="4">
        <f>IFERROR(VLOOKUP($U2190,TONGHOPVERSION!$A$3:$G$240,6,FALSE),VLOOKUP($B2190,TONGHOPVERSION!$A$3:$G$240,6,FALSE))</f>
        <v>308.7453322478957</v>
      </c>
      <c r="K2190" s="4">
        <f>IFERROR(VLOOKUP($U2190,TONGHOPVERSION!$A$3:$G$240,7,FALSE),VLOOKUP($B2190,TONGHOPVERSION!$A$3:$G$240,7,FALSE))</f>
        <v>330.16909384151558</v>
      </c>
      <c r="L2190" s="2">
        <v>0.12152777777777778</v>
      </c>
      <c r="M2190" s="2">
        <v>0.20833333333333334</v>
      </c>
      <c r="N2190" s="6">
        <f t="shared" si="136"/>
        <v>2</v>
      </c>
      <c r="O2190" s="6">
        <f t="shared" si="137"/>
        <v>55</v>
      </c>
      <c r="P2190" s="6">
        <f t="shared" si="138"/>
        <v>5</v>
      </c>
      <c r="Q2190" s="6">
        <f t="shared" si="139"/>
        <v>0</v>
      </c>
      <c r="R2190">
        <v>184</v>
      </c>
      <c r="S2190">
        <v>1217</v>
      </c>
      <c r="T2190" s="4">
        <v>223.928</v>
      </c>
      <c r="U2190" t="s">
        <v>265</v>
      </c>
      <c r="V2190" t="s">
        <v>265</v>
      </c>
      <c r="W2190" t="s">
        <v>125</v>
      </c>
      <c r="X2190" t="s">
        <v>16</v>
      </c>
      <c r="Y2190" t="s">
        <v>30</v>
      </c>
      <c r="Z2190" t="s">
        <v>37</v>
      </c>
    </row>
    <row r="2191" spans="1:26" x14ac:dyDescent="0.2">
      <c r="A2191" s="1">
        <v>43631</v>
      </c>
      <c r="B2191" t="s">
        <v>672</v>
      </c>
      <c r="C2191" t="s">
        <v>66</v>
      </c>
      <c r="D2191" t="s">
        <v>671</v>
      </c>
      <c r="E2191" t="s">
        <v>673</v>
      </c>
      <c r="F2191" s="3" t="s">
        <v>17</v>
      </c>
      <c r="G2191" s="3">
        <f>WEEKDAY(A2191,2)</f>
        <v>6</v>
      </c>
      <c r="H2191" s="7">
        <f>N2191+O2191/60</f>
        <v>11.5</v>
      </c>
      <c r="I2191" s="7">
        <f>P2191+Q2191/60</f>
        <v>15.25</v>
      </c>
      <c r="J2191" s="4">
        <f>IFERROR(VLOOKUP($U2191,TONGHOPVERSION!$A$3:$G$240,6,FALSE),VLOOKUP($B2191,TONGHOPVERSION!$A$3:$G$240,6,FALSE))</f>
        <v>522.79356744230779</v>
      </c>
      <c r="K2191" s="4">
        <f>IFERROR(VLOOKUP($U2191,TONGHOPVERSION!$A$3:$G$240,7,FALSE),VLOOKUP($B2191,TONGHOPVERSION!$A$3:$G$240,7,FALSE))</f>
        <v>426.57848523298344</v>
      </c>
      <c r="L2191" s="2">
        <v>0.47916666666666669</v>
      </c>
      <c r="M2191" s="2">
        <v>0.63541666666666663</v>
      </c>
      <c r="N2191" s="6">
        <f t="shared" si="136"/>
        <v>11</v>
      </c>
      <c r="O2191" s="6">
        <f t="shared" si="137"/>
        <v>30</v>
      </c>
      <c r="P2191" s="6">
        <f t="shared" si="138"/>
        <v>15</v>
      </c>
      <c r="Q2191" s="6">
        <f t="shared" si="139"/>
        <v>15</v>
      </c>
      <c r="R2191">
        <v>203</v>
      </c>
      <c r="S2191">
        <v>2424</v>
      </c>
      <c r="T2191" s="4">
        <v>492.072</v>
      </c>
      <c r="U2191" t="s">
        <v>672</v>
      </c>
      <c r="V2191" t="s">
        <v>672</v>
      </c>
      <c r="W2191" t="s">
        <v>21</v>
      </c>
      <c r="X2191" t="s">
        <v>197</v>
      </c>
      <c r="Y2191" t="s">
        <v>23</v>
      </c>
      <c r="Z2191" t="s">
        <v>24</v>
      </c>
    </row>
    <row r="2192" spans="1:26" x14ac:dyDescent="0.2">
      <c r="A2192" s="1">
        <v>43631</v>
      </c>
      <c r="B2192" t="s">
        <v>670</v>
      </c>
      <c r="C2192" t="s">
        <v>671</v>
      </c>
      <c r="D2192" t="s">
        <v>66</v>
      </c>
      <c r="E2192" t="s">
        <v>669</v>
      </c>
      <c r="F2192" s="3" t="s">
        <v>17</v>
      </c>
      <c r="G2192" s="3">
        <f>WEEKDAY(A2192,2)</f>
        <v>6</v>
      </c>
      <c r="H2192" s="7">
        <f>N2192+O2192/60</f>
        <v>16.25</v>
      </c>
      <c r="I2192" s="7">
        <f>P2192+Q2192/60</f>
        <v>20.25</v>
      </c>
      <c r="J2192" s="4">
        <f>IFERROR(VLOOKUP($U2192,TONGHOPVERSION!$A$3:$G$240,6,FALSE),VLOOKUP($B2192,TONGHOPVERSION!$A$3:$G$240,6,FALSE))</f>
        <v>522.79356744230779</v>
      </c>
      <c r="K2192" s="4">
        <f>IFERROR(VLOOKUP($U2192,TONGHOPVERSION!$A$3:$G$240,7,FALSE),VLOOKUP($B2192,TONGHOPVERSION!$A$3:$G$240,7,FALSE))</f>
        <v>426.57848523298344</v>
      </c>
      <c r="L2192" s="2">
        <v>0.67708333333333337</v>
      </c>
      <c r="M2192" s="2">
        <v>0.84375</v>
      </c>
      <c r="N2192" s="6">
        <f t="shared" si="136"/>
        <v>16</v>
      </c>
      <c r="O2192" s="6">
        <f t="shared" si="137"/>
        <v>15</v>
      </c>
      <c r="P2192" s="6">
        <f t="shared" si="138"/>
        <v>20</v>
      </c>
      <c r="Q2192" s="6">
        <f t="shared" si="139"/>
        <v>15</v>
      </c>
      <c r="R2192">
        <v>203</v>
      </c>
      <c r="S2192">
        <v>2424</v>
      </c>
      <c r="T2192" s="4">
        <v>492.072</v>
      </c>
      <c r="U2192" t="s">
        <v>672</v>
      </c>
      <c r="V2192" t="s">
        <v>672</v>
      </c>
      <c r="W2192" t="s">
        <v>21</v>
      </c>
      <c r="X2192" t="s">
        <v>197</v>
      </c>
      <c r="Y2192" t="s">
        <v>23</v>
      </c>
      <c r="Z2192" t="s">
        <v>24</v>
      </c>
    </row>
    <row r="2193" spans="1:26" x14ac:dyDescent="0.2">
      <c r="A2193" s="1">
        <v>43631</v>
      </c>
      <c r="B2193" t="s">
        <v>67</v>
      </c>
      <c r="C2193" t="s">
        <v>35</v>
      </c>
      <c r="D2193" t="s">
        <v>66</v>
      </c>
      <c r="E2193" t="s">
        <v>68</v>
      </c>
      <c r="F2193" s="3" t="s">
        <v>17</v>
      </c>
      <c r="G2193" s="3">
        <f>WEEKDAY(A2193,2)</f>
        <v>6</v>
      </c>
      <c r="H2193" s="7">
        <f>N2193+O2193/60</f>
        <v>8</v>
      </c>
      <c r="I2193" s="7">
        <f>P2193+Q2193/60</f>
        <v>9.9166666666666661</v>
      </c>
      <c r="J2193" s="4">
        <f>IFERROR(VLOOKUP($U2193,TONGHOPVERSION!$A$3:$G$240,6,FALSE),VLOOKUP($B2193,TONGHOPVERSION!$A$3:$G$240,6,FALSE))</f>
        <v>292.75199550278143</v>
      </c>
      <c r="K2193" s="4">
        <f>IFERROR(VLOOKUP($U2193,TONGHOPVERSION!$A$3:$G$240,7,FALSE),VLOOKUP($B2193,TONGHOPVERSION!$A$3:$G$240,7,FALSE))</f>
        <v>283.06606117169179</v>
      </c>
      <c r="L2193" s="2">
        <v>0.33333333333333331</v>
      </c>
      <c r="M2193" s="2">
        <v>0.41319444444444442</v>
      </c>
      <c r="N2193" s="6">
        <f t="shared" si="136"/>
        <v>8</v>
      </c>
      <c r="O2193" s="6">
        <f t="shared" si="137"/>
        <v>0</v>
      </c>
      <c r="P2193" s="6">
        <f t="shared" si="138"/>
        <v>9</v>
      </c>
      <c r="Q2193" s="6">
        <f t="shared" si="139"/>
        <v>55</v>
      </c>
      <c r="R2193">
        <v>203</v>
      </c>
      <c r="S2193">
        <v>1062</v>
      </c>
      <c r="T2193" s="4">
        <v>215.58600000000001</v>
      </c>
      <c r="U2193" t="s">
        <v>67</v>
      </c>
      <c r="V2193" t="s">
        <v>67</v>
      </c>
      <c r="W2193" t="s">
        <v>29</v>
      </c>
      <c r="X2193" t="s">
        <v>16</v>
      </c>
      <c r="Y2193" t="s">
        <v>30</v>
      </c>
      <c r="Z2193" t="s">
        <v>37</v>
      </c>
    </row>
    <row r="2194" spans="1:26" x14ac:dyDescent="0.2">
      <c r="A2194" s="1">
        <v>43631</v>
      </c>
      <c r="B2194" t="s">
        <v>94</v>
      </c>
      <c r="C2194" t="s">
        <v>27</v>
      </c>
      <c r="D2194" t="s">
        <v>35</v>
      </c>
      <c r="E2194" t="s">
        <v>777</v>
      </c>
      <c r="F2194" s="3" t="s">
        <v>17</v>
      </c>
      <c r="G2194" s="3">
        <f>WEEKDAY(A2194,2)</f>
        <v>6</v>
      </c>
      <c r="H2194" s="7">
        <f>N2194+O2194/60</f>
        <v>4.5</v>
      </c>
      <c r="I2194" s="7">
        <f>P2194+Q2194/60</f>
        <v>6.583333333333333</v>
      </c>
      <c r="J2194" s="4">
        <f>IFERROR(VLOOKUP($U2194,TONGHOPVERSION!$A$3:$G$240,6,FALSE),VLOOKUP($B2194,TONGHOPVERSION!$A$3:$G$240,6,FALSE))</f>
        <v>381.62004815649715</v>
      </c>
      <c r="K2194" s="4">
        <f>IFERROR(VLOOKUP($U2194,TONGHOPVERSION!$A$3:$G$240,7,FALSE),VLOOKUP($B2194,TONGHOPVERSION!$A$3:$G$240,7,FALSE))</f>
        <v>329.70071085785668</v>
      </c>
      <c r="L2194" s="2">
        <v>0.1875</v>
      </c>
      <c r="M2194" s="2">
        <v>0.27430555555555552</v>
      </c>
      <c r="N2194" s="6">
        <f t="shared" si="136"/>
        <v>4</v>
      </c>
      <c r="O2194" s="6">
        <f t="shared" si="137"/>
        <v>30</v>
      </c>
      <c r="P2194" s="6">
        <f t="shared" si="138"/>
        <v>6</v>
      </c>
      <c r="Q2194" s="6">
        <f t="shared" si="139"/>
        <v>35</v>
      </c>
      <c r="R2194">
        <v>203</v>
      </c>
      <c r="S2194">
        <v>1133</v>
      </c>
      <c r="T2194" s="4">
        <v>229.999</v>
      </c>
      <c r="U2194" t="s">
        <v>92</v>
      </c>
      <c r="V2194" t="s">
        <v>92</v>
      </c>
      <c r="W2194" t="s">
        <v>92</v>
      </c>
      <c r="X2194" t="s">
        <v>16</v>
      </c>
      <c r="Y2194" t="s">
        <v>30</v>
      </c>
      <c r="Z2194" t="s">
        <v>37</v>
      </c>
    </row>
    <row r="2195" spans="1:26" x14ac:dyDescent="0.2">
      <c r="A2195" s="1">
        <v>43631</v>
      </c>
      <c r="B2195" t="s">
        <v>497</v>
      </c>
      <c r="C2195" t="s">
        <v>27</v>
      </c>
      <c r="D2195" t="s">
        <v>40</v>
      </c>
      <c r="E2195" t="s">
        <v>496</v>
      </c>
      <c r="F2195" s="3" t="s">
        <v>17</v>
      </c>
      <c r="G2195" s="3">
        <f>WEEKDAY(A2195,2)</f>
        <v>6</v>
      </c>
      <c r="H2195" s="7">
        <f>N2195+O2195/60</f>
        <v>0</v>
      </c>
      <c r="I2195" s="7">
        <f>P2195+Q2195/60</f>
        <v>1.5833333333333335</v>
      </c>
      <c r="J2195" s="4">
        <f>IFERROR(VLOOKUP($U2195,TONGHOPVERSION!$A$3:$G$240,6,FALSE),VLOOKUP($B2195,TONGHOPVERSION!$A$3:$G$240,6,FALSE))</f>
        <v>207.05375269337415</v>
      </c>
      <c r="K2195" s="4">
        <f>IFERROR(VLOOKUP($U2195,TONGHOPVERSION!$A$3:$G$240,7,FALSE),VLOOKUP($B2195,TONGHOPVERSION!$A$3:$G$240,7,FALSE))</f>
        <v>235.00797913462452</v>
      </c>
      <c r="L2195" s="2">
        <v>0</v>
      </c>
      <c r="M2195" s="2">
        <v>6.5972222222222224E-2</v>
      </c>
      <c r="N2195" s="6">
        <f t="shared" si="136"/>
        <v>0</v>
      </c>
      <c r="O2195" s="6">
        <f t="shared" si="137"/>
        <v>0</v>
      </c>
      <c r="P2195" s="6">
        <f t="shared" si="138"/>
        <v>1</v>
      </c>
      <c r="Q2195" s="6">
        <f t="shared" si="139"/>
        <v>35</v>
      </c>
      <c r="R2195">
        <v>203</v>
      </c>
      <c r="S2195">
        <v>740</v>
      </c>
      <c r="T2195" s="4">
        <v>150.22</v>
      </c>
      <c r="U2195" t="s">
        <v>497</v>
      </c>
      <c r="V2195" t="s">
        <v>497</v>
      </c>
      <c r="W2195" t="s">
        <v>41</v>
      </c>
      <c r="X2195" t="s">
        <v>16</v>
      </c>
      <c r="Y2195" t="s">
        <v>30</v>
      </c>
      <c r="Z2195" t="s">
        <v>37</v>
      </c>
    </row>
    <row r="2196" spans="1:26" x14ac:dyDescent="0.2">
      <c r="A2196" s="1">
        <v>43631</v>
      </c>
      <c r="B2196" t="s">
        <v>500</v>
      </c>
      <c r="C2196" t="s">
        <v>40</v>
      </c>
      <c r="D2196" t="s">
        <v>27</v>
      </c>
      <c r="E2196" t="s">
        <v>499</v>
      </c>
      <c r="F2196" s="3" t="s">
        <v>17</v>
      </c>
      <c r="G2196" s="3">
        <f>WEEKDAY(A2196,2)</f>
        <v>6</v>
      </c>
      <c r="H2196" s="7">
        <f>N2196+O2196/60</f>
        <v>2.25</v>
      </c>
      <c r="I2196" s="7">
        <f>P2196+Q2196/60</f>
        <v>3.8333333333333335</v>
      </c>
      <c r="J2196" s="4">
        <f>IFERROR(VLOOKUP($U2196,TONGHOPVERSION!$A$3:$G$240,6,FALSE),VLOOKUP($B2196,TONGHOPVERSION!$A$3:$G$240,6,FALSE))</f>
        <v>207.05375269337415</v>
      </c>
      <c r="K2196" s="4">
        <f>IFERROR(VLOOKUP($U2196,TONGHOPVERSION!$A$3:$G$240,7,FALSE),VLOOKUP($B2196,TONGHOPVERSION!$A$3:$G$240,7,FALSE))</f>
        <v>235.00797913462452</v>
      </c>
      <c r="L2196" s="2">
        <v>9.375E-2</v>
      </c>
      <c r="M2196" s="2">
        <v>0.15972222222222224</v>
      </c>
      <c r="N2196" s="6">
        <f t="shared" si="136"/>
        <v>2</v>
      </c>
      <c r="O2196" s="6">
        <f t="shared" si="137"/>
        <v>15</v>
      </c>
      <c r="P2196" s="6">
        <f t="shared" si="138"/>
        <v>3</v>
      </c>
      <c r="Q2196" s="6">
        <f t="shared" si="139"/>
        <v>50</v>
      </c>
      <c r="R2196">
        <v>203</v>
      </c>
      <c r="S2196">
        <v>740</v>
      </c>
      <c r="T2196" s="4">
        <v>150.22</v>
      </c>
      <c r="U2196" t="s">
        <v>497</v>
      </c>
      <c r="V2196" t="s">
        <v>497</v>
      </c>
      <c r="W2196" t="s">
        <v>41</v>
      </c>
      <c r="X2196" t="s">
        <v>16</v>
      </c>
      <c r="Y2196" t="s">
        <v>30</v>
      </c>
      <c r="Z2196" t="s">
        <v>37</v>
      </c>
    </row>
    <row r="2197" spans="1:26" x14ac:dyDescent="0.2">
      <c r="A2197" s="1">
        <v>43631</v>
      </c>
      <c r="B2197" t="s">
        <v>33</v>
      </c>
      <c r="C2197" t="s">
        <v>34</v>
      </c>
      <c r="D2197" t="s">
        <v>35</v>
      </c>
      <c r="E2197" t="s">
        <v>206</v>
      </c>
      <c r="F2197" s="3" t="s">
        <v>17</v>
      </c>
      <c r="G2197" s="3">
        <f>WEEKDAY(A2197,2)</f>
        <v>6</v>
      </c>
      <c r="H2197" s="7">
        <f>N2197+O2197/60</f>
        <v>23</v>
      </c>
      <c r="I2197" s="7">
        <f>P2197+Q2197/60</f>
        <v>0.33333333333333331</v>
      </c>
      <c r="J2197" s="4">
        <f>IFERROR(VLOOKUP($U2197,TONGHOPVERSION!$A$3:$G$240,6,FALSE),VLOOKUP($B2197,TONGHOPVERSION!$A$3:$G$240,6,FALSE))</f>
        <v>236.34688949060637</v>
      </c>
      <c r="K2197" s="4">
        <f>IFERROR(VLOOKUP($U2197,TONGHOPVERSION!$A$3:$G$240,7,FALSE),VLOOKUP($B2197,TONGHOPVERSION!$A$3:$G$240,7,FALSE))</f>
        <v>201.94443000170284</v>
      </c>
      <c r="L2197" s="2">
        <v>0.95833333333333337</v>
      </c>
      <c r="M2197" s="2">
        <v>1.3888888888888888E-2</v>
      </c>
      <c r="N2197" s="6">
        <f t="shared" si="136"/>
        <v>23</v>
      </c>
      <c r="O2197" s="6">
        <f t="shared" si="137"/>
        <v>0</v>
      </c>
      <c r="P2197" s="6">
        <f t="shared" si="138"/>
        <v>0</v>
      </c>
      <c r="Q2197" s="6">
        <f t="shared" si="139"/>
        <v>20</v>
      </c>
      <c r="R2197">
        <v>203</v>
      </c>
      <c r="S2197">
        <v>604</v>
      </c>
      <c r="T2197" s="4">
        <v>122.61199999999999</v>
      </c>
      <c r="U2197" t="s">
        <v>36</v>
      </c>
      <c r="V2197" t="s">
        <v>36</v>
      </c>
      <c r="W2197" t="s">
        <v>36</v>
      </c>
      <c r="X2197" t="s">
        <v>16</v>
      </c>
      <c r="Y2197" t="s">
        <v>30</v>
      </c>
      <c r="Z2197" t="s">
        <v>37</v>
      </c>
    </row>
    <row r="2198" spans="1:26" x14ac:dyDescent="0.2">
      <c r="A2198" s="1">
        <v>43631</v>
      </c>
      <c r="B2198" t="s">
        <v>36</v>
      </c>
      <c r="C2198" t="s">
        <v>35</v>
      </c>
      <c r="D2198" t="s">
        <v>34</v>
      </c>
      <c r="E2198" t="s">
        <v>337</v>
      </c>
      <c r="F2198" s="3" t="s">
        <v>17</v>
      </c>
      <c r="G2198" s="3">
        <f>WEEKDAY(A2198,2)</f>
        <v>6</v>
      </c>
      <c r="H2198" s="7">
        <f>N2198+O2198/60</f>
        <v>11.583333333333334</v>
      </c>
      <c r="I2198" s="7">
        <f>P2198+Q2198/60</f>
        <v>12.916666666666666</v>
      </c>
      <c r="J2198" s="4">
        <f>IFERROR(VLOOKUP($U2198,TONGHOPVERSION!$A$3:$G$240,6,FALSE),VLOOKUP($B2198,TONGHOPVERSION!$A$3:$G$240,6,FALSE))</f>
        <v>236.34688949060637</v>
      </c>
      <c r="K2198" s="4">
        <f>IFERROR(VLOOKUP($U2198,TONGHOPVERSION!$A$3:$G$240,7,FALSE),VLOOKUP($B2198,TONGHOPVERSION!$A$3:$G$240,7,FALSE))</f>
        <v>201.94443000170284</v>
      </c>
      <c r="L2198" s="2">
        <v>0.4826388888888889</v>
      </c>
      <c r="M2198" s="2">
        <v>0.53819444444444442</v>
      </c>
      <c r="N2198" s="6">
        <f t="shared" si="136"/>
        <v>11</v>
      </c>
      <c r="O2198" s="6">
        <f t="shared" si="137"/>
        <v>35</v>
      </c>
      <c r="P2198" s="6">
        <f t="shared" si="138"/>
        <v>12</v>
      </c>
      <c r="Q2198" s="6">
        <f t="shared" si="139"/>
        <v>55</v>
      </c>
      <c r="R2198">
        <v>203</v>
      </c>
      <c r="S2198">
        <v>604</v>
      </c>
      <c r="T2198" s="4">
        <v>122.61199999999999</v>
      </c>
      <c r="U2198" t="s">
        <v>36</v>
      </c>
      <c r="V2198" t="s">
        <v>36</v>
      </c>
      <c r="W2198" t="s">
        <v>36</v>
      </c>
      <c r="X2198" t="s">
        <v>16</v>
      </c>
      <c r="Y2198" t="s">
        <v>30</v>
      </c>
      <c r="Z2198" t="s">
        <v>37</v>
      </c>
    </row>
    <row r="2199" spans="1:26" x14ac:dyDescent="0.2">
      <c r="A2199" s="1">
        <v>43631</v>
      </c>
      <c r="B2199" t="s">
        <v>284</v>
      </c>
      <c r="C2199" t="s">
        <v>35</v>
      </c>
      <c r="D2199" t="s">
        <v>119</v>
      </c>
      <c r="E2199" t="s">
        <v>283</v>
      </c>
      <c r="F2199" s="3" t="s">
        <v>17</v>
      </c>
      <c r="G2199" s="3">
        <f>WEEKDAY(A2199,2)</f>
        <v>6</v>
      </c>
      <c r="H2199" s="7">
        <f>N2199+O2199/60</f>
        <v>7.75</v>
      </c>
      <c r="I2199" s="7">
        <f>P2199+Q2199/60</f>
        <v>9</v>
      </c>
      <c r="J2199" s="4">
        <f>IFERROR(VLOOKUP($U2199,TONGHOPVERSION!$A$3:$G$240,6,FALSE),VLOOKUP($B2199,TONGHOPVERSION!$A$3:$G$240,6,FALSE))</f>
        <v>233.52231346639445</v>
      </c>
      <c r="K2199" s="4">
        <f>IFERROR(VLOOKUP($U2199,TONGHOPVERSION!$A$3:$G$240,7,FALSE),VLOOKUP($B2199,TONGHOPVERSION!$A$3:$G$240,7,FALSE))</f>
        <v>188.23299562906084</v>
      </c>
      <c r="L2199" s="2">
        <v>0.32291666666666669</v>
      </c>
      <c r="M2199" s="2">
        <v>0.375</v>
      </c>
      <c r="N2199" s="6">
        <f t="shared" si="136"/>
        <v>7</v>
      </c>
      <c r="O2199" s="6">
        <f t="shared" si="137"/>
        <v>45</v>
      </c>
      <c r="P2199" s="6">
        <f t="shared" si="138"/>
        <v>9</v>
      </c>
      <c r="Q2199" s="6">
        <f t="shared" si="139"/>
        <v>0</v>
      </c>
      <c r="R2199">
        <v>203</v>
      </c>
      <c r="S2199">
        <v>547</v>
      </c>
      <c r="T2199" s="4">
        <v>111.041</v>
      </c>
      <c r="U2199" t="s">
        <v>284</v>
      </c>
      <c r="V2199" t="s">
        <v>284</v>
      </c>
      <c r="W2199" t="s">
        <v>29</v>
      </c>
      <c r="X2199" t="s">
        <v>16</v>
      </c>
      <c r="Y2199" t="s">
        <v>30</v>
      </c>
      <c r="Z2199" t="s">
        <v>37</v>
      </c>
    </row>
    <row r="2200" spans="1:26" x14ac:dyDescent="0.2">
      <c r="A2200" s="1">
        <v>43631</v>
      </c>
      <c r="B2200" t="s">
        <v>92</v>
      </c>
      <c r="C2200" t="s">
        <v>35</v>
      </c>
      <c r="D2200" t="s">
        <v>27</v>
      </c>
      <c r="E2200" t="s">
        <v>130</v>
      </c>
      <c r="F2200" s="3" t="s">
        <v>17</v>
      </c>
      <c r="G2200" s="3">
        <f>WEEKDAY(A2200,2)</f>
        <v>6</v>
      </c>
      <c r="H2200" s="7">
        <f>N2200+O2200/60</f>
        <v>2</v>
      </c>
      <c r="I2200" s="7">
        <f>P2200+Q2200/60</f>
        <v>4.166666666666667</v>
      </c>
      <c r="J2200" s="4">
        <f>IFERROR(VLOOKUP($U2200,TONGHOPVERSION!$A$3:$G$240,6,FALSE),VLOOKUP($B2200,TONGHOPVERSION!$A$3:$G$240,6,FALSE))</f>
        <v>381.62004815649715</v>
      </c>
      <c r="K2200" s="4">
        <f>IFERROR(VLOOKUP($U2200,TONGHOPVERSION!$A$3:$G$240,7,FALSE),VLOOKUP($B2200,TONGHOPVERSION!$A$3:$G$240,7,FALSE))</f>
        <v>329.70071085785668</v>
      </c>
      <c r="L2200" s="2">
        <v>8.3333333333333329E-2</v>
      </c>
      <c r="M2200" s="2">
        <v>0.17361111111111113</v>
      </c>
      <c r="N2200" s="6">
        <f t="shared" si="136"/>
        <v>2</v>
      </c>
      <c r="O2200" s="6">
        <f t="shared" si="137"/>
        <v>0</v>
      </c>
      <c r="P2200" s="6">
        <f t="shared" si="138"/>
        <v>4</v>
      </c>
      <c r="Q2200" s="6">
        <f t="shared" si="139"/>
        <v>10</v>
      </c>
      <c r="R2200">
        <v>203</v>
      </c>
      <c r="S2200">
        <v>1133</v>
      </c>
      <c r="T2200" s="4">
        <v>229.999</v>
      </c>
      <c r="U2200" t="s">
        <v>92</v>
      </c>
      <c r="V2200" t="s">
        <v>92</v>
      </c>
      <c r="W2200" t="s">
        <v>92</v>
      </c>
      <c r="X2200" t="s">
        <v>16</v>
      </c>
      <c r="Y2200" t="s">
        <v>30</v>
      </c>
      <c r="Z2200" t="s">
        <v>37</v>
      </c>
    </row>
    <row r="2201" spans="1:26" x14ac:dyDescent="0.2">
      <c r="A2201" s="1">
        <v>43631</v>
      </c>
      <c r="B2201" t="s">
        <v>286</v>
      </c>
      <c r="C2201" t="s">
        <v>119</v>
      </c>
      <c r="D2201" t="s">
        <v>35</v>
      </c>
      <c r="E2201" t="s">
        <v>285</v>
      </c>
      <c r="F2201" s="3" t="s">
        <v>17</v>
      </c>
      <c r="G2201" s="3">
        <f>WEEKDAY(A2201,2)</f>
        <v>6</v>
      </c>
      <c r="H2201" s="7">
        <f>N2201+O2201/60</f>
        <v>9.6666666666666661</v>
      </c>
      <c r="I2201" s="7">
        <f>P2201+Q2201/60</f>
        <v>10.916666666666666</v>
      </c>
      <c r="J2201" s="4">
        <f>IFERROR(VLOOKUP($U2201,TONGHOPVERSION!$A$3:$G$240,6,FALSE),VLOOKUP($B2201,TONGHOPVERSION!$A$3:$G$240,6,FALSE))</f>
        <v>233.52231346639445</v>
      </c>
      <c r="K2201" s="4">
        <f>IFERROR(VLOOKUP($U2201,TONGHOPVERSION!$A$3:$G$240,7,FALSE),VLOOKUP($B2201,TONGHOPVERSION!$A$3:$G$240,7,FALSE))</f>
        <v>188.23299562906084</v>
      </c>
      <c r="L2201" s="2">
        <v>0.40277777777777773</v>
      </c>
      <c r="M2201" s="2">
        <v>0.4548611111111111</v>
      </c>
      <c r="N2201" s="6">
        <f t="shared" si="136"/>
        <v>9</v>
      </c>
      <c r="O2201" s="6">
        <f t="shared" si="137"/>
        <v>40</v>
      </c>
      <c r="P2201" s="6">
        <f t="shared" si="138"/>
        <v>10</v>
      </c>
      <c r="Q2201" s="6">
        <f t="shared" si="139"/>
        <v>55</v>
      </c>
      <c r="R2201">
        <v>203</v>
      </c>
      <c r="S2201">
        <v>547</v>
      </c>
      <c r="T2201" s="4">
        <v>111.041</v>
      </c>
      <c r="U2201" t="s">
        <v>284</v>
      </c>
      <c r="V2201" t="s">
        <v>284</v>
      </c>
      <c r="W2201" t="s">
        <v>29</v>
      </c>
      <c r="X2201" t="s">
        <v>16</v>
      </c>
      <c r="Y2201" t="s">
        <v>30</v>
      </c>
      <c r="Z2201" t="s">
        <v>37</v>
      </c>
    </row>
    <row r="2202" spans="1:26" x14ac:dyDescent="0.2">
      <c r="A2202" s="1">
        <v>43631</v>
      </c>
      <c r="B2202" t="s">
        <v>94</v>
      </c>
      <c r="C2202" t="s">
        <v>27</v>
      </c>
      <c r="D2202" t="s">
        <v>35</v>
      </c>
      <c r="E2202" t="s">
        <v>373</v>
      </c>
      <c r="F2202" s="3" t="s">
        <v>17</v>
      </c>
      <c r="G2202" s="3">
        <f>WEEKDAY(A2202,2)</f>
        <v>6</v>
      </c>
      <c r="H2202" s="7">
        <f>N2202+O2202/60</f>
        <v>5</v>
      </c>
      <c r="I2202" s="7">
        <f>P2202+Q2202/60</f>
        <v>7.083333333333333</v>
      </c>
      <c r="J2202" s="4">
        <f>IFERROR(VLOOKUP($U2202,TONGHOPVERSION!$A$3:$G$240,6,FALSE),VLOOKUP($B2202,TONGHOPVERSION!$A$3:$G$240,6,FALSE))</f>
        <v>381.62004815649715</v>
      </c>
      <c r="K2202" s="4">
        <f>IFERROR(VLOOKUP($U2202,TONGHOPVERSION!$A$3:$G$240,7,FALSE),VLOOKUP($B2202,TONGHOPVERSION!$A$3:$G$240,7,FALSE))</f>
        <v>329.70071085785668</v>
      </c>
      <c r="L2202" s="2">
        <v>0.20833333333333334</v>
      </c>
      <c r="M2202" s="2">
        <v>0.2951388888888889</v>
      </c>
      <c r="N2202" s="6">
        <f t="shared" si="136"/>
        <v>5</v>
      </c>
      <c r="O2202" s="6">
        <f t="shared" si="137"/>
        <v>0</v>
      </c>
      <c r="P2202" s="6">
        <f t="shared" si="138"/>
        <v>7</v>
      </c>
      <c r="Q2202" s="6">
        <f t="shared" si="139"/>
        <v>5</v>
      </c>
      <c r="R2202">
        <v>203</v>
      </c>
      <c r="S2202">
        <v>1133</v>
      </c>
      <c r="T2202" s="4">
        <v>229.999</v>
      </c>
      <c r="U2202" t="s">
        <v>92</v>
      </c>
      <c r="V2202" t="s">
        <v>92</v>
      </c>
      <c r="W2202" t="s">
        <v>92</v>
      </c>
      <c r="X2202" t="s">
        <v>16</v>
      </c>
      <c r="Y2202" t="s">
        <v>30</v>
      </c>
      <c r="Z2202" t="s">
        <v>37</v>
      </c>
    </row>
    <row r="2203" spans="1:26" x14ac:dyDescent="0.2">
      <c r="A2203" s="1">
        <v>43631</v>
      </c>
      <c r="B2203" t="s">
        <v>278</v>
      </c>
      <c r="C2203" t="s">
        <v>279</v>
      </c>
      <c r="D2203" t="s">
        <v>66</v>
      </c>
      <c r="E2203" t="s">
        <v>277</v>
      </c>
      <c r="F2203" s="3" t="s">
        <v>17</v>
      </c>
      <c r="G2203" s="3">
        <f>WEEKDAY(A2203,2)</f>
        <v>6</v>
      </c>
      <c r="H2203" s="7">
        <f>N2203+O2203/60</f>
        <v>18.583333333333332</v>
      </c>
      <c r="I2203" s="7">
        <f>P2203+Q2203/60</f>
        <v>22.083333333333332</v>
      </c>
      <c r="J2203" s="4">
        <f>IFERROR(VLOOKUP($U2203,TONGHOPVERSION!$A$3:$G$240,6,FALSE),VLOOKUP($B2203,TONGHOPVERSION!$A$3:$G$240,6,FALSE))</f>
        <v>462.16810949252476</v>
      </c>
      <c r="K2203" s="4">
        <f>IFERROR(VLOOKUP($U2203,TONGHOPVERSION!$A$3:$G$240,7,FALSE),VLOOKUP($B2203,TONGHOPVERSION!$A$3:$G$240,7,FALSE))</f>
        <v>410.65799824762848</v>
      </c>
      <c r="L2203" s="2">
        <v>0.77430555555555547</v>
      </c>
      <c r="M2203" s="2">
        <v>0.92013888888888884</v>
      </c>
      <c r="N2203" s="6">
        <f t="shared" si="136"/>
        <v>18</v>
      </c>
      <c r="O2203" s="6">
        <f t="shared" si="137"/>
        <v>35</v>
      </c>
      <c r="P2203" s="6">
        <f t="shared" si="138"/>
        <v>22</v>
      </c>
      <c r="Q2203" s="6">
        <f t="shared" si="139"/>
        <v>5</v>
      </c>
      <c r="R2203">
        <v>203</v>
      </c>
      <c r="S2203">
        <v>2129</v>
      </c>
      <c r="T2203" s="4">
        <v>432.18700000000001</v>
      </c>
      <c r="U2203" t="s">
        <v>280</v>
      </c>
      <c r="V2203" t="s">
        <v>280</v>
      </c>
      <c r="W2203" t="s">
        <v>21</v>
      </c>
      <c r="X2203" t="s">
        <v>197</v>
      </c>
      <c r="Y2203" t="s">
        <v>23</v>
      </c>
      <c r="Z2203" t="s">
        <v>24</v>
      </c>
    </row>
    <row r="2204" spans="1:26" x14ac:dyDescent="0.2">
      <c r="A2204" s="1">
        <v>43631</v>
      </c>
      <c r="B2204" t="s">
        <v>280</v>
      </c>
      <c r="C2204" t="s">
        <v>66</v>
      </c>
      <c r="D2204" t="s">
        <v>279</v>
      </c>
      <c r="E2204" t="s">
        <v>281</v>
      </c>
      <c r="F2204" s="3" t="s">
        <v>17</v>
      </c>
      <c r="G2204" s="3">
        <f>WEEKDAY(A2204,2)</f>
        <v>6</v>
      </c>
      <c r="H2204" s="7">
        <f>N2204+O2204/60</f>
        <v>14</v>
      </c>
      <c r="I2204" s="7">
        <f>P2204+Q2204/60</f>
        <v>17.5</v>
      </c>
      <c r="J2204" s="4">
        <f>IFERROR(VLOOKUP($U2204,TONGHOPVERSION!$A$3:$G$240,6,FALSE),VLOOKUP($B2204,TONGHOPVERSION!$A$3:$G$240,6,FALSE))</f>
        <v>462.16810949252476</v>
      </c>
      <c r="K2204" s="4">
        <f>IFERROR(VLOOKUP($U2204,TONGHOPVERSION!$A$3:$G$240,7,FALSE),VLOOKUP($B2204,TONGHOPVERSION!$A$3:$G$240,7,FALSE))</f>
        <v>410.65799824762848</v>
      </c>
      <c r="L2204" s="2">
        <v>0.58333333333333337</v>
      </c>
      <c r="M2204" s="2">
        <v>0.72916666666666663</v>
      </c>
      <c r="N2204" s="6">
        <f t="shared" si="136"/>
        <v>14</v>
      </c>
      <c r="O2204" s="6">
        <f t="shared" si="137"/>
        <v>0</v>
      </c>
      <c r="P2204" s="6">
        <f t="shared" si="138"/>
        <v>17</v>
      </c>
      <c r="Q2204" s="6">
        <f t="shared" si="139"/>
        <v>30</v>
      </c>
      <c r="R2204">
        <v>203</v>
      </c>
      <c r="S2204">
        <v>2129</v>
      </c>
      <c r="T2204" s="4">
        <v>432.18700000000001</v>
      </c>
      <c r="U2204" t="s">
        <v>280</v>
      </c>
      <c r="V2204" t="s">
        <v>280</v>
      </c>
      <c r="W2204" t="s">
        <v>21</v>
      </c>
      <c r="X2204" t="s">
        <v>197</v>
      </c>
      <c r="Y2204" t="s">
        <v>23</v>
      </c>
      <c r="Z2204" t="s">
        <v>24</v>
      </c>
    </row>
    <row r="2205" spans="1:26" x14ac:dyDescent="0.2">
      <c r="A2205" s="1">
        <v>43631</v>
      </c>
      <c r="B2205" t="s">
        <v>387</v>
      </c>
      <c r="C2205" t="s">
        <v>195</v>
      </c>
      <c r="D2205" t="s">
        <v>35</v>
      </c>
      <c r="E2205" t="s">
        <v>386</v>
      </c>
      <c r="F2205" s="3" t="s">
        <v>17</v>
      </c>
      <c r="G2205" s="3">
        <f>WEEKDAY(A2205,2)</f>
        <v>6</v>
      </c>
      <c r="H2205" s="7">
        <f>N2205+O2205/60</f>
        <v>8.3333333333333339</v>
      </c>
      <c r="I2205" s="7">
        <f>P2205+Q2205/60</f>
        <v>10.5</v>
      </c>
      <c r="J2205" s="4">
        <f>IFERROR(VLOOKUP($U2205,TONGHOPVERSION!$A$3:$G$240,6,FALSE),VLOOKUP($B2205,TONGHOPVERSION!$A$3:$G$240,6,FALSE))</f>
        <v>467.85981617376331</v>
      </c>
      <c r="K2205" s="4">
        <f>IFERROR(VLOOKUP($U2205,TONGHOPVERSION!$A$3:$G$240,7,FALSE),VLOOKUP($B2205,TONGHOPVERSION!$A$3:$G$240,7,FALSE))</f>
        <v>335.35833892879469</v>
      </c>
      <c r="L2205" s="2">
        <v>0.34722222222222227</v>
      </c>
      <c r="M2205" s="2">
        <v>0.4375</v>
      </c>
      <c r="N2205" s="6">
        <f t="shared" si="136"/>
        <v>8</v>
      </c>
      <c r="O2205" s="6">
        <f t="shared" si="137"/>
        <v>20</v>
      </c>
      <c r="P2205" s="6">
        <f t="shared" si="138"/>
        <v>10</v>
      </c>
      <c r="Q2205" s="6">
        <f t="shared" si="139"/>
        <v>30</v>
      </c>
      <c r="R2205">
        <v>203</v>
      </c>
      <c r="S2205">
        <v>792</v>
      </c>
      <c r="T2205" s="4">
        <v>160.77600000000001</v>
      </c>
      <c r="U2205" t="s">
        <v>388</v>
      </c>
      <c r="V2205" t="s">
        <v>388</v>
      </c>
      <c r="W2205" t="s">
        <v>21</v>
      </c>
      <c r="X2205" t="s">
        <v>197</v>
      </c>
      <c r="Y2205" t="s">
        <v>23</v>
      </c>
      <c r="Z2205" t="s">
        <v>37</v>
      </c>
    </row>
    <row r="2206" spans="1:26" x14ac:dyDescent="0.2">
      <c r="A2206" s="1">
        <v>43631</v>
      </c>
      <c r="B2206" t="s">
        <v>388</v>
      </c>
      <c r="C2206" t="s">
        <v>35</v>
      </c>
      <c r="D2206" t="s">
        <v>195</v>
      </c>
      <c r="E2206" t="s">
        <v>389</v>
      </c>
      <c r="F2206" s="3" t="s">
        <v>17</v>
      </c>
      <c r="G2206" s="3">
        <f>WEEKDAY(A2206,2)</f>
        <v>6</v>
      </c>
      <c r="H2206" s="7">
        <f>N2206+O2206/60</f>
        <v>5.416666666666667</v>
      </c>
      <c r="I2206" s="7">
        <f>P2206+Q2206/60</f>
        <v>7.333333333333333</v>
      </c>
      <c r="J2206" s="4">
        <f>IFERROR(VLOOKUP($U2206,TONGHOPVERSION!$A$3:$G$240,6,FALSE),VLOOKUP($B2206,TONGHOPVERSION!$A$3:$G$240,6,FALSE))</f>
        <v>467.85981617376331</v>
      </c>
      <c r="K2206" s="4">
        <f>IFERROR(VLOOKUP($U2206,TONGHOPVERSION!$A$3:$G$240,7,FALSE),VLOOKUP($B2206,TONGHOPVERSION!$A$3:$G$240,7,FALSE))</f>
        <v>335.35833892879469</v>
      </c>
      <c r="L2206" s="2">
        <v>0.22569444444444445</v>
      </c>
      <c r="M2206" s="2">
        <v>0.30555555555555552</v>
      </c>
      <c r="N2206" s="6">
        <f t="shared" si="136"/>
        <v>5</v>
      </c>
      <c r="O2206" s="6">
        <f t="shared" si="137"/>
        <v>25</v>
      </c>
      <c r="P2206" s="6">
        <f t="shared" si="138"/>
        <v>7</v>
      </c>
      <c r="Q2206" s="6">
        <f t="shared" si="139"/>
        <v>20</v>
      </c>
      <c r="R2206">
        <v>203</v>
      </c>
      <c r="S2206">
        <v>792</v>
      </c>
      <c r="T2206" s="4">
        <v>160.77600000000001</v>
      </c>
      <c r="U2206" t="s">
        <v>388</v>
      </c>
      <c r="V2206" t="s">
        <v>388</v>
      </c>
      <c r="W2206" t="s">
        <v>21</v>
      </c>
      <c r="X2206" t="s">
        <v>197</v>
      </c>
      <c r="Y2206" t="s">
        <v>23</v>
      </c>
      <c r="Z2206" t="s">
        <v>37</v>
      </c>
    </row>
    <row r="2207" spans="1:26" x14ac:dyDescent="0.2">
      <c r="A2207" s="1">
        <v>43631</v>
      </c>
      <c r="B2207" t="s">
        <v>67</v>
      </c>
      <c r="C2207" t="s">
        <v>35</v>
      </c>
      <c r="D2207" t="s">
        <v>66</v>
      </c>
      <c r="E2207" t="s">
        <v>287</v>
      </c>
      <c r="F2207" s="3" t="s">
        <v>17</v>
      </c>
      <c r="G2207" s="3">
        <f>WEEKDAY(A2207,2)</f>
        <v>6</v>
      </c>
      <c r="H2207" s="7">
        <f>N2207+O2207/60</f>
        <v>11.25</v>
      </c>
      <c r="I2207" s="7">
        <f>P2207+Q2207/60</f>
        <v>13.166666666666666</v>
      </c>
      <c r="J2207" s="4">
        <f>IFERROR(VLOOKUP($U2207,TONGHOPVERSION!$A$3:$G$240,6,FALSE),VLOOKUP($B2207,TONGHOPVERSION!$A$3:$G$240,6,FALSE))</f>
        <v>292.75199550278143</v>
      </c>
      <c r="K2207" s="4">
        <f>IFERROR(VLOOKUP($U2207,TONGHOPVERSION!$A$3:$G$240,7,FALSE),VLOOKUP($B2207,TONGHOPVERSION!$A$3:$G$240,7,FALSE))</f>
        <v>283.06606117169179</v>
      </c>
      <c r="L2207" s="2">
        <v>0.46875</v>
      </c>
      <c r="M2207" s="2">
        <v>0.54861111111111105</v>
      </c>
      <c r="N2207" s="6">
        <f t="shared" si="136"/>
        <v>11</v>
      </c>
      <c r="O2207" s="6">
        <f t="shared" si="137"/>
        <v>15</v>
      </c>
      <c r="P2207" s="6">
        <f t="shared" si="138"/>
        <v>13</v>
      </c>
      <c r="Q2207" s="6">
        <f t="shared" si="139"/>
        <v>10</v>
      </c>
      <c r="R2207">
        <v>203</v>
      </c>
      <c r="S2207">
        <v>1062</v>
      </c>
      <c r="T2207" s="4">
        <v>215.58600000000001</v>
      </c>
      <c r="U2207" t="s">
        <v>67</v>
      </c>
      <c r="V2207" t="s">
        <v>67</v>
      </c>
      <c r="W2207" t="s">
        <v>29</v>
      </c>
      <c r="X2207" t="s">
        <v>16</v>
      </c>
      <c r="Y2207" t="s">
        <v>30</v>
      </c>
      <c r="Z2207" t="s">
        <v>37</v>
      </c>
    </row>
    <row r="2208" spans="1:26" x14ac:dyDescent="0.2">
      <c r="A2208" s="1">
        <v>43631</v>
      </c>
      <c r="B2208" t="s">
        <v>284</v>
      </c>
      <c r="C2208" t="s">
        <v>35</v>
      </c>
      <c r="D2208" t="s">
        <v>119</v>
      </c>
      <c r="E2208" t="s">
        <v>390</v>
      </c>
      <c r="F2208" s="3" t="s">
        <v>17</v>
      </c>
      <c r="G2208" s="3">
        <f>WEEKDAY(A2208,2)</f>
        <v>6</v>
      </c>
      <c r="H2208" s="7">
        <f>N2208+O2208/60</f>
        <v>1.5</v>
      </c>
      <c r="I2208" s="7">
        <f>P2208+Q2208/60</f>
        <v>2.75</v>
      </c>
      <c r="J2208" s="4">
        <f>IFERROR(VLOOKUP($U2208,TONGHOPVERSION!$A$3:$G$240,6,FALSE),VLOOKUP($B2208,TONGHOPVERSION!$A$3:$G$240,6,FALSE))</f>
        <v>233.52231346639445</v>
      </c>
      <c r="K2208" s="4">
        <f>IFERROR(VLOOKUP($U2208,TONGHOPVERSION!$A$3:$G$240,7,FALSE),VLOOKUP($B2208,TONGHOPVERSION!$A$3:$G$240,7,FALSE))</f>
        <v>188.23299562906084</v>
      </c>
      <c r="L2208" s="2">
        <v>6.25E-2</v>
      </c>
      <c r="M2208" s="2">
        <v>0.11458333333333333</v>
      </c>
      <c r="N2208" s="6">
        <f t="shared" si="136"/>
        <v>1</v>
      </c>
      <c r="O2208" s="6">
        <f t="shared" si="137"/>
        <v>30</v>
      </c>
      <c r="P2208" s="6">
        <f t="shared" si="138"/>
        <v>2</v>
      </c>
      <c r="Q2208" s="6">
        <f t="shared" si="139"/>
        <v>45</v>
      </c>
      <c r="R2208">
        <v>203</v>
      </c>
      <c r="S2208">
        <v>547</v>
      </c>
      <c r="T2208" s="4">
        <v>111.041</v>
      </c>
      <c r="U2208" t="s">
        <v>284</v>
      </c>
      <c r="V2208" t="s">
        <v>284</v>
      </c>
      <c r="W2208" t="s">
        <v>29</v>
      </c>
      <c r="X2208" t="s">
        <v>16</v>
      </c>
      <c r="Y2208" t="s">
        <v>30</v>
      </c>
      <c r="Z2208" t="s">
        <v>37</v>
      </c>
    </row>
    <row r="2209" spans="1:26" x14ac:dyDescent="0.2">
      <c r="A2209" s="1">
        <v>43631</v>
      </c>
      <c r="B2209" t="s">
        <v>286</v>
      </c>
      <c r="C2209" t="s">
        <v>119</v>
      </c>
      <c r="D2209" t="s">
        <v>35</v>
      </c>
      <c r="E2209" t="s">
        <v>391</v>
      </c>
      <c r="F2209" s="3" t="s">
        <v>17</v>
      </c>
      <c r="G2209" s="3">
        <f>WEEKDAY(A2209,2)</f>
        <v>6</v>
      </c>
      <c r="H2209" s="7">
        <f>N2209+O2209/60</f>
        <v>3.4166666666666665</v>
      </c>
      <c r="I2209" s="7">
        <f>P2209+Q2209/60</f>
        <v>4.666666666666667</v>
      </c>
      <c r="J2209" s="4">
        <f>IFERROR(VLOOKUP($U2209,TONGHOPVERSION!$A$3:$G$240,6,FALSE),VLOOKUP($B2209,TONGHOPVERSION!$A$3:$G$240,6,FALSE))</f>
        <v>233.52231346639445</v>
      </c>
      <c r="K2209" s="4">
        <f>IFERROR(VLOOKUP($U2209,TONGHOPVERSION!$A$3:$G$240,7,FALSE),VLOOKUP($B2209,TONGHOPVERSION!$A$3:$G$240,7,FALSE))</f>
        <v>188.23299562906084</v>
      </c>
      <c r="L2209" s="2">
        <v>0.1423611111111111</v>
      </c>
      <c r="M2209" s="2">
        <v>0.19444444444444445</v>
      </c>
      <c r="N2209" s="6">
        <f t="shared" si="136"/>
        <v>3</v>
      </c>
      <c r="O2209" s="6">
        <f t="shared" si="137"/>
        <v>25</v>
      </c>
      <c r="P2209" s="6">
        <f t="shared" si="138"/>
        <v>4</v>
      </c>
      <c r="Q2209" s="6">
        <f t="shared" si="139"/>
        <v>40</v>
      </c>
      <c r="R2209">
        <v>203</v>
      </c>
      <c r="S2209">
        <v>547</v>
      </c>
      <c r="T2209" s="4">
        <v>111.041</v>
      </c>
      <c r="U2209" t="s">
        <v>284</v>
      </c>
      <c r="V2209" t="s">
        <v>284</v>
      </c>
      <c r="W2209" t="s">
        <v>29</v>
      </c>
      <c r="X2209" t="s">
        <v>16</v>
      </c>
      <c r="Y2209" t="s">
        <v>30</v>
      </c>
      <c r="Z2209" t="s">
        <v>37</v>
      </c>
    </row>
    <row r="2210" spans="1:26" x14ac:dyDescent="0.2">
      <c r="A2210" s="1">
        <v>43631</v>
      </c>
      <c r="B2210" t="s">
        <v>33</v>
      </c>
      <c r="C2210" t="s">
        <v>34</v>
      </c>
      <c r="D2210" t="s">
        <v>35</v>
      </c>
      <c r="E2210" t="s">
        <v>408</v>
      </c>
      <c r="F2210" s="3" t="s">
        <v>17</v>
      </c>
      <c r="G2210" s="3">
        <f>WEEKDAY(A2210,2)</f>
        <v>6</v>
      </c>
      <c r="H2210" s="7">
        <f>N2210+O2210/60</f>
        <v>8.5</v>
      </c>
      <c r="I2210" s="7">
        <f>P2210+Q2210/60</f>
        <v>9.8333333333333339</v>
      </c>
      <c r="J2210" s="4">
        <f>IFERROR(VLOOKUP($U2210,TONGHOPVERSION!$A$3:$G$240,6,FALSE),VLOOKUP($B2210,TONGHOPVERSION!$A$3:$G$240,6,FALSE))</f>
        <v>236.34688949060637</v>
      </c>
      <c r="K2210" s="4">
        <f>IFERROR(VLOOKUP($U2210,TONGHOPVERSION!$A$3:$G$240,7,FALSE),VLOOKUP($B2210,TONGHOPVERSION!$A$3:$G$240,7,FALSE))</f>
        <v>201.94443000170284</v>
      </c>
      <c r="L2210" s="2">
        <v>0.35416666666666669</v>
      </c>
      <c r="M2210" s="2">
        <v>0.40972222222222227</v>
      </c>
      <c r="N2210" s="6">
        <f t="shared" si="136"/>
        <v>8</v>
      </c>
      <c r="O2210" s="6">
        <f t="shared" si="137"/>
        <v>30</v>
      </c>
      <c r="P2210" s="6">
        <f t="shared" si="138"/>
        <v>9</v>
      </c>
      <c r="Q2210" s="6">
        <f t="shared" si="139"/>
        <v>50</v>
      </c>
      <c r="R2210">
        <v>203</v>
      </c>
      <c r="S2210">
        <v>604</v>
      </c>
      <c r="T2210" s="4">
        <v>122.61199999999999</v>
      </c>
      <c r="U2210" t="s">
        <v>36</v>
      </c>
      <c r="V2210" t="s">
        <v>36</v>
      </c>
      <c r="W2210" t="s">
        <v>36</v>
      </c>
      <c r="X2210" t="s">
        <v>16</v>
      </c>
      <c r="Y2210" t="s">
        <v>30</v>
      </c>
      <c r="Z2210" t="s">
        <v>37</v>
      </c>
    </row>
    <row r="2211" spans="1:26" x14ac:dyDescent="0.2">
      <c r="A2211" s="1">
        <v>43631</v>
      </c>
      <c r="B2211" t="s">
        <v>128</v>
      </c>
      <c r="C2211" t="s">
        <v>34</v>
      </c>
      <c r="D2211" t="s">
        <v>27</v>
      </c>
      <c r="E2211" t="s">
        <v>515</v>
      </c>
      <c r="F2211" s="3" t="s">
        <v>17</v>
      </c>
      <c r="G2211" s="3">
        <f>WEEKDAY(A2211,2)</f>
        <v>6</v>
      </c>
      <c r="H2211" s="7">
        <f>N2211+O2211/60</f>
        <v>4</v>
      </c>
      <c r="I2211" s="7">
        <f>P2211+Q2211/60</f>
        <v>5.5</v>
      </c>
      <c r="J2211" s="4">
        <f>IFERROR(VLOOKUP($U2211,TONGHOPVERSION!$A$3:$G$240,6,FALSE),VLOOKUP($B2211,TONGHOPVERSION!$A$3:$G$240,6,FALSE))</f>
        <v>239.31340170869245</v>
      </c>
      <c r="K2211" s="4">
        <f>IFERROR(VLOOKUP($U2211,TONGHOPVERSION!$A$3:$G$240,7,FALSE),VLOOKUP($B2211,TONGHOPVERSION!$A$3:$G$240,7,FALSE))</f>
        <v>208.92363712533773</v>
      </c>
      <c r="L2211" s="2">
        <v>0.16666666666666666</v>
      </c>
      <c r="M2211" s="2">
        <v>0.22916666666666666</v>
      </c>
      <c r="N2211" s="6">
        <f t="shared" si="136"/>
        <v>4</v>
      </c>
      <c r="O2211" s="6">
        <f t="shared" si="137"/>
        <v>0</v>
      </c>
      <c r="P2211" s="6">
        <f t="shared" si="138"/>
        <v>5</v>
      </c>
      <c r="Q2211" s="6">
        <f t="shared" si="139"/>
        <v>30</v>
      </c>
      <c r="R2211">
        <v>203</v>
      </c>
      <c r="S2211">
        <v>602</v>
      </c>
      <c r="T2211" s="4">
        <v>122.206</v>
      </c>
      <c r="U2211" t="s">
        <v>129</v>
      </c>
      <c r="V2211" t="s">
        <v>129</v>
      </c>
      <c r="W2211" t="s">
        <v>129</v>
      </c>
      <c r="X2211" t="s">
        <v>16</v>
      </c>
      <c r="Y2211" t="s">
        <v>30</v>
      </c>
      <c r="Z2211" t="s">
        <v>37</v>
      </c>
    </row>
    <row r="2212" spans="1:26" x14ac:dyDescent="0.2">
      <c r="A2212" s="1">
        <v>43631</v>
      </c>
      <c r="B2212" t="s">
        <v>230</v>
      </c>
      <c r="C2212" t="s">
        <v>35</v>
      </c>
      <c r="D2212" t="s">
        <v>134</v>
      </c>
      <c r="E2212" t="s">
        <v>229</v>
      </c>
      <c r="F2212" s="3" t="s">
        <v>17</v>
      </c>
      <c r="G2212" s="3">
        <f>WEEKDAY(A2212,2)</f>
        <v>6</v>
      </c>
      <c r="H2212" s="7">
        <f>N2212+O2212/60</f>
        <v>10.5</v>
      </c>
      <c r="I2212" s="7">
        <f>P2212+Q2212/60</f>
        <v>13.333333333333334</v>
      </c>
      <c r="J2212" s="4">
        <f>IFERROR(VLOOKUP($U2212,TONGHOPVERSION!$A$3:$G$240,6,FALSE),VLOOKUP($B2212,TONGHOPVERSION!$A$3:$G$240,6,FALSE))</f>
        <v>398.49460740287265</v>
      </c>
      <c r="K2212" s="4">
        <f>IFERROR(VLOOKUP($U2212,TONGHOPVERSION!$A$3:$G$240,7,FALSE),VLOOKUP($B2212,TONGHOPVERSION!$A$3:$G$240,7,FALSE))</f>
        <v>502.8326130028529</v>
      </c>
      <c r="L2212" s="2">
        <v>0.4375</v>
      </c>
      <c r="M2212" s="2">
        <v>0.55555555555555558</v>
      </c>
      <c r="N2212" s="6">
        <f t="shared" si="136"/>
        <v>10</v>
      </c>
      <c r="O2212" s="6">
        <f t="shared" si="137"/>
        <v>30</v>
      </c>
      <c r="P2212" s="6">
        <f t="shared" si="138"/>
        <v>13</v>
      </c>
      <c r="Q2212" s="6">
        <f t="shared" si="139"/>
        <v>20</v>
      </c>
      <c r="R2212">
        <v>203</v>
      </c>
      <c r="S2212">
        <v>1633</v>
      </c>
      <c r="T2212" s="4">
        <v>331.49900000000002</v>
      </c>
      <c r="U2212" t="s">
        <v>230</v>
      </c>
      <c r="V2212" t="s">
        <v>230</v>
      </c>
      <c r="W2212" t="s">
        <v>21</v>
      </c>
      <c r="X2212" t="s">
        <v>135</v>
      </c>
      <c r="Y2212" t="s">
        <v>23</v>
      </c>
      <c r="Z2212" t="s">
        <v>37</v>
      </c>
    </row>
    <row r="2213" spans="1:26" x14ac:dyDescent="0.2">
      <c r="A2213" s="1">
        <v>43631</v>
      </c>
      <c r="B2213" t="s">
        <v>129</v>
      </c>
      <c r="C2213" t="s">
        <v>27</v>
      </c>
      <c r="D2213" t="s">
        <v>34</v>
      </c>
      <c r="E2213" t="s">
        <v>518</v>
      </c>
      <c r="F2213" s="3" t="s">
        <v>17</v>
      </c>
      <c r="G2213" s="3">
        <f>WEEKDAY(A2213,2)</f>
        <v>6</v>
      </c>
      <c r="H2213" s="7">
        <f>N2213+O2213/60</f>
        <v>2</v>
      </c>
      <c r="I2213" s="7">
        <f>P2213+Q2213/60</f>
        <v>3.3333333333333335</v>
      </c>
      <c r="J2213" s="4">
        <f>IFERROR(VLOOKUP($U2213,TONGHOPVERSION!$A$3:$G$240,6,FALSE),VLOOKUP($B2213,TONGHOPVERSION!$A$3:$G$240,6,FALSE))</f>
        <v>239.31340170869245</v>
      </c>
      <c r="K2213" s="4">
        <f>IFERROR(VLOOKUP($U2213,TONGHOPVERSION!$A$3:$G$240,7,FALSE),VLOOKUP($B2213,TONGHOPVERSION!$A$3:$G$240,7,FALSE))</f>
        <v>208.92363712533773</v>
      </c>
      <c r="L2213" s="2">
        <v>8.3333333333333329E-2</v>
      </c>
      <c r="M2213" s="2">
        <v>0.1388888888888889</v>
      </c>
      <c r="N2213" s="6">
        <f t="shared" si="136"/>
        <v>2</v>
      </c>
      <c r="O2213" s="6">
        <f t="shared" si="137"/>
        <v>0</v>
      </c>
      <c r="P2213" s="6">
        <f t="shared" si="138"/>
        <v>3</v>
      </c>
      <c r="Q2213" s="6">
        <f t="shared" si="139"/>
        <v>20</v>
      </c>
      <c r="R2213">
        <v>203</v>
      </c>
      <c r="S2213">
        <v>602</v>
      </c>
      <c r="T2213" s="4">
        <v>122.206</v>
      </c>
      <c r="U2213" t="s">
        <v>129</v>
      </c>
      <c r="V2213" t="s">
        <v>129</v>
      </c>
      <c r="W2213" t="s">
        <v>129</v>
      </c>
      <c r="X2213" t="s">
        <v>16</v>
      </c>
      <c r="Y2213" t="s">
        <v>30</v>
      </c>
      <c r="Z2213" t="s">
        <v>37</v>
      </c>
    </row>
    <row r="2214" spans="1:26" x14ac:dyDescent="0.2">
      <c r="A2214" s="1">
        <v>43631</v>
      </c>
      <c r="B2214" t="s">
        <v>129</v>
      </c>
      <c r="C2214" t="s">
        <v>27</v>
      </c>
      <c r="D2214" t="s">
        <v>34</v>
      </c>
      <c r="E2214" t="s">
        <v>412</v>
      </c>
      <c r="F2214" s="3" t="s">
        <v>17</v>
      </c>
      <c r="G2214" s="3">
        <f>WEEKDAY(A2214,2)</f>
        <v>6</v>
      </c>
      <c r="H2214" s="7">
        <f>N2214+O2214/60</f>
        <v>6.5</v>
      </c>
      <c r="I2214" s="7">
        <f>P2214+Q2214/60</f>
        <v>7.833333333333333</v>
      </c>
      <c r="J2214" s="4">
        <f>IFERROR(VLOOKUP($U2214,TONGHOPVERSION!$A$3:$G$240,6,FALSE),VLOOKUP($B2214,TONGHOPVERSION!$A$3:$G$240,6,FALSE))</f>
        <v>239.31340170869245</v>
      </c>
      <c r="K2214" s="4">
        <f>IFERROR(VLOOKUP($U2214,TONGHOPVERSION!$A$3:$G$240,7,FALSE),VLOOKUP($B2214,TONGHOPVERSION!$A$3:$G$240,7,FALSE))</f>
        <v>208.92363712533773</v>
      </c>
      <c r="L2214" s="2">
        <v>0.27083333333333331</v>
      </c>
      <c r="M2214" s="2">
        <v>0.3263888888888889</v>
      </c>
      <c r="N2214" s="6">
        <f t="shared" si="136"/>
        <v>6</v>
      </c>
      <c r="O2214" s="6">
        <f t="shared" si="137"/>
        <v>30</v>
      </c>
      <c r="P2214" s="6">
        <f t="shared" si="138"/>
        <v>7</v>
      </c>
      <c r="Q2214" s="6">
        <f t="shared" si="139"/>
        <v>50</v>
      </c>
      <c r="R2214">
        <v>203</v>
      </c>
      <c r="S2214">
        <v>602</v>
      </c>
      <c r="T2214" s="4">
        <v>122.206</v>
      </c>
      <c r="U2214" t="s">
        <v>129</v>
      </c>
      <c r="V2214" t="s">
        <v>129</v>
      </c>
      <c r="W2214" t="s">
        <v>129</v>
      </c>
      <c r="X2214" t="s">
        <v>16</v>
      </c>
      <c r="Y2214" t="s">
        <v>30</v>
      </c>
      <c r="Z2214" t="s">
        <v>37</v>
      </c>
    </row>
    <row r="2215" spans="1:26" x14ac:dyDescent="0.2">
      <c r="A2215" s="1">
        <v>43631</v>
      </c>
      <c r="B2215" t="s">
        <v>234</v>
      </c>
      <c r="C2215" t="s">
        <v>134</v>
      </c>
      <c r="D2215" t="s">
        <v>35</v>
      </c>
      <c r="E2215" t="s">
        <v>233</v>
      </c>
      <c r="F2215" s="3" t="s">
        <v>17</v>
      </c>
      <c r="G2215" s="3">
        <f>WEEKDAY(A2215,2)</f>
        <v>6</v>
      </c>
      <c r="H2215" s="7">
        <f>N2215+O2215/60</f>
        <v>23.5</v>
      </c>
      <c r="I2215" s="7">
        <f>P2215+Q2215/60</f>
        <v>2.6666666666666665</v>
      </c>
      <c r="J2215" s="4">
        <f>IFERROR(VLOOKUP($U2215,TONGHOPVERSION!$A$3:$G$240,6,FALSE),VLOOKUP($B2215,TONGHOPVERSION!$A$3:$G$240,6,FALSE))</f>
        <v>398.49460740287265</v>
      </c>
      <c r="K2215" s="4">
        <f>IFERROR(VLOOKUP($U2215,TONGHOPVERSION!$A$3:$G$240,7,FALSE),VLOOKUP($B2215,TONGHOPVERSION!$A$3:$G$240,7,FALSE))</f>
        <v>502.8326130028529</v>
      </c>
      <c r="L2215" s="2">
        <v>0.97916666666666663</v>
      </c>
      <c r="M2215" s="2">
        <v>0.1111111111111111</v>
      </c>
      <c r="N2215" s="6">
        <f t="shared" si="136"/>
        <v>23</v>
      </c>
      <c r="O2215" s="6">
        <f t="shared" si="137"/>
        <v>30</v>
      </c>
      <c r="P2215" s="6">
        <f t="shared" si="138"/>
        <v>2</v>
      </c>
      <c r="Q2215" s="6">
        <f t="shared" si="139"/>
        <v>40</v>
      </c>
      <c r="R2215">
        <v>203</v>
      </c>
      <c r="S2215">
        <v>1633</v>
      </c>
      <c r="T2215" s="4">
        <v>331.49900000000002</v>
      </c>
      <c r="U2215" t="s">
        <v>230</v>
      </c>
      <c r="V2215" t="s">
        <v>230</v>
      </c>
      <c r="W2215" t="s">
        <v>21</v>
      </c>
      <c r="X2215" t="s">
        <v>135</v>
      </c>
      <c r="Y2215" t="s">
        <v>23</v>
      </c>
      <c r="Z2215" t="s">
        <v>37</v>
      </c>
    </row>
    <row r="2216" spans="1:26" x14ac:dyDescent="0.2">
      <c r="A2216" s="1">
        <v>43631</v>
      </c>
      <c r="B2216" t="s">
        <v>33</v>
      </c>
      <c r="C2216" t="s">
        <v>34</v>
      </c>
      <c r="D2216" t="s">
        <v>35</v>
      </c>
      <c r="E2216" t="s">
        <v>488</v>
      </c>
      <c r="F2216" s="3" t="s">
        <v>17</v>
      </c>
      <c r="G2216" s="3">
        <f>WEEKDAY(A2216,2)</f>
        <v>6</v>
      </c>
      <c r="H2216" s="7">
        <f>N2216+O2216/60</f>
        <v>3.0833333333333335</v>
      </c>
      <c r="I2216" s="7">
        <f>P2216+Q2216/60</f>
        <v>4.416666666666667</v>
      </c>
      <c r="J2216" s="4">
        <f>IFERROR(VLOOKUP($U2216,TONGHOPVERSION!$A$3:$G$240,6,FALSE),VLOOKUP($B2216,TONGHOPVERSION!$A$3:$G$240,6,FALSE))</f>
        <v>236.34688949060637</v>
      </c>
      <c r="K2216" s="4">
        <f>IFERROR(VLOOKUP($U2216,TONGHOPVERSION!$A$3:$G$240,7,FALSE),VLOOKUP($B2216,TONGHOPVERSION!$A$3:$G$240,7,FALSE))</f>
        <v>201.94443000170284</v>
      </c>
      <c r="L2216" s="2">
        <v>0.12847222222222224</v>
      </c>
      <c r="M2216" s="2">
        <v>0.18402777777777779</v>
      </c>
      <c r="N2216" s="6">
        <f t="shared" si="136"/>
        <v>3</v>
      </c>
      <c r="O2216" s="6">
        <f t="shared" si="137"/>
        <v>5</v>
      </c>
      <c r="P2216" s="6">
        <f t="shared" si="138"/>
        <v>4</v>
      </c>
      <c r="Q2216" s="6">
        <f t="shared" si="139"/>
        <v>25</v>
      </c>
      <c r="R2216">
        <v>203</v>
      </c>
      <c r="S2216">
        <v>604</v>
      </c>
      <c r="T2216" s="4">
        <v>122.61199999999999</v>
      </c>
      <c r="U2216" t="s">
        <v>36</v>
      </c>
      <c r="V2216" t="s">
        <v>36</v>
      </c>
      <c r="W2216" t="s">
        <v>36</v>
      </c>
      <c r="X2216" t="s">
        <v>16</v>
      </c>
      <c r="Y2216" t="s">
        <v>30</v>
      </c>
      <c r="Z2216" t="s">
        <v>37</v>
      </c>
    </row>
    <row r="2217" spans="1:26" x14ac:dyDescent="0.2">
      <c r="A2217" s="1">
        <v>43631</v>
      </c>
      <c r="B2217" t="s">
        <v>128</v>
      </c>
      <c r="C2217" t="s">
        <v>34</v>
      </c>
      <c r="D2217" t="s">
        <v>27</v>
      </c>
      <c r="E2217" t="s">
        <v>489</v>
      </c>
      <c r="F2217" s="3" t="s">
        <v>17</v>
      </c>
      <c r="G2217" s="3">
        <f>WEEKDAY(A2217,2)</f>
        <v>6</v>
      </c>
      <c r="H2217" s="7">
        <f>N2217+O2217/60</f>
        <v>8.6666666666666661</v>
      </c>
      <c r="I2217" s="7">
        <f>P2217+Q2217/60</f>
        <v>10.166666666666666</v>
      </c>
      <c r="J2217" s="4">
        <f>IFERROR(VLOOKUP($U2217,TONGHOPVERSION!$A$3:$G$240,6,FALSE),VLOOKUP($B2217,TONGHOPVERSION!$A$3:$G$240,6,FALSE))</f>
        <v>239.31340170869245</v>
      </c>
      <c r="K2217" s="4">
        <f>IFERROR(VLOOKUP($U2217,TONGHOPVERSION!$A$3:$G$240,7,FALSE),VLOOKUP($B2217,TONGHOPVERSION!$A$3:$G$240,7,FALSE))</f>
        <v>208.92363712533773</v>
      </c>
      <c r="L2217" s="2">
        <v>0.3611111111111111</v>
      </c>
      <c r="M2217" s="2">
        <v>0.4236111111111111</v>
      </c>
      <c r="N2217" s="6">
        <f t="shared" si="136"/>
        <v>8</v>
      </c>
      <c r="O2217" s="6">
        <f t="shared" si="137"/>
        <v>40</v>
      </c>
      <c r="P2217" s="6">
        <f t="shared" si="138"/>
        <v>10</v>
      </c>
      <c r="Q2217" s="6">
        <f t="shared" si="139"/>
        <v>10</v>
      </c>
      <c r="R2217">
        <v>203</v>
      </c>
      <c r="S2217">
        <v>602</v>
      </c>
      <c r="T2217" s="4">
        <v>122.206</v>
      </c>
      <c r="U2217" t="s">
        <v>129</v>
      </c>
      <c r="V2217" t="s">
        <v>129</v>
      </c>
      <c r="W2217" t="s">
        <v>129</v>
      </c>
      <c r="X2217" t="s">
        <v>16</v>
      </c>
      <c r="Y2217" t="s">
        <v>30</v>
      </c>
      <c r="Z2217" t="s">
        <v>37</v>
      </c>
    </row>
    <row r="2218" spans="1:26" x14ac:dyDescent="0.2">
      <c r="A2218" s="1">
        <v>43631</v>
      </c>
      <c r="B2218" t="s">
        <v>36</v>
      </c>
      <c r="C2218" t="s">
        <v>35</v>
      </c>
      <c r="D2218" t="s">
        <v>34</v>
      </c>
      <c r="E2218" t="s">
        <v>490</v>
      </c>
      <c r="F2218" s="3" t="s">
        <v>17</v>
      </c>
      <c r="G2218" s="3">
        <f>WEEKDAY(A2218,2)</f>
        <v>6</v>
      </c>
      <c r="H2218" s="7">
        <f>N2218+O2218/60</f>
        <v>6</v>
      </c>
      <c r="I2218" s="7">
        <f>P2218+Q2218/60</f>
        <v>7.333333333333333</v>
      </c>
      <c r="J2218" s="4">
        <f>IFERROR(VLOOKUP($U2218,TONGHOPVERSION!$A$3:$G$240,6,FALSE),VLOOKUP($B2218,TONGHOPVERSION!$A$3:$G$240,6,FALSE))</f>
        <v>236.34688949060637</v>
      </c>
      <c r="K2218" s="4">
        <f>IFERROR(VLOOKUP($U2218,TONGHOPVERSION!$A$3:$G$240,7,FALSE),VLOOKUP($B2218,TONGHOPVERSION!$A$3:$G$240,7,FALSE))</f>
        <v>201.94443000170284</v>
      </c>
      <c r="L2218" s="2">
        <v>0.25</v>
      </c>
      <c r="M2218" s="2">
        <v>0.30555555555555552</v>
      </c>
      <c r="N2218" s="6">
        <f t="shared" si="136"/>
        <v>6</v>
      </c>
      <c r="O2218" s="6">
        <f t="shared" si="137"/>
        <v>0</v>
      </c>
      <c r="P2218" s="6">
        <f t="shared" si="138"/>
        <v>7</v>
      </c>
      <c r="Q2218" s="6">
        <f t="shared" si="139"/>
        <v>20</v>
      </c>
      <c r="R2218">
        <v>203</v>
      </c>
      <c r="S2218">
        <v>604</v>
      </c>
      <c r="T2218" s="4">
        <v>122.61199999999999</v>
      </c>
      <c r="U2218" t="s">
        <v>36</v>
      </c>
      <c r="V2218" t="s">
        <v>36</v>
      </c>
      <c r="W2218" t="s">
        <v>36</v>
      </c>
      <c r="X2218" t="s">
        <v>16</v>
      </c>
      <c r="Y2218" t="s">
        <v>30</v>
      </c>
      <c r="Z2218" t="s">
        <v>37</v>
      </c>
    </row>
    <row r="2219" spans="1:26" x14ac:dyDescent="0.2">
      <c r="A2219" s="1">
        <v>43631</v>
      </c>
      <c r="B2219" t="s">
        <v>118</v>
      </c>
      <c r="C2219" t="s">
        <v>119</v>
      </c>
      <c r="D2219" t="s">
        <v>27</v>
      </c>
      <c r="E2219" t="s">
        <v>117</v>
      </c>
      <c r="F2219" s="3" t="s">
        <v>17</v>
      </c>
      <c r="G2219" s="3">
        <f>WEEKDAY(A2219,2)</f>
        <v>6</v>
      </c>
      <c r="H2219" s="7">
        <f>N2219+O2219/60</f>
        <v>13</v>
      </c>
      <c r="I2219" s="7">
        <f>P2219+Q2219/60</f>
        <v>14.5</v>
      </c>
      <c r="J2219" s="4">
        <f>IFERROR(VLOOKUP($U2219,TONGHOPVERSION!$A$3:$G$240,6,FALSE),VLOOKUP($B2219,TONGHOPVERSION!$A$3:$G$240,6,FALSE))</f>
        <v>214.88804221212081</v>
      </c>
      <c r="K2219" s="4">
        <f>IFERROR(VLOOKUP($U2219,TONGHOPVERSION!$A$3:$G$240,7,FALSE),VLOOKUP($B2219,TONGHOPVERSION!$A$3:$G$240,7,FALSE))</f>
        <v>213.88072353634405</v>
      </c>
      <c r="L2219" s="2">
        <v>0.54166666666666663</v>
      </c>
      <c r="M2219" s="2">
        <v>0.60416666666666663</v>
      </c>
      <c r="N2219" s="6">
        <f t="shared" si="136"/>
        <v>13</v>
      </c>
      <c r="O2219" s="6">
        <f t="shared" si="137"/>
        <v>0</v>
      </c>
      <c r="P2219" s="6">
        <f t="shared" si="138"/>
        <v>14</v>
      </c>
      <c r="Q2219" s="6">
        <f t="shared" si="139"/>
        <v>30</v>
      </c>
      <c r="R2219">
        <v>203</v>
      </c>
      <c r="S2219">
        <v>628</v>
      </c>
      <c r="T2219" s="4">
        <v>127.48399999999999</v>
      </c>
      <c r="U2219" t="s">
        <v>120</v>
      </c>
      <c r="V2219" t="s">
        <v>120</v>
      </c>
      <c r="W2219" t="s">
        <v>29</v>
      </c>
      <c r="X2219" t="s">
        <v>16</v>
      </c>
      <c r="Y2219" t="s">
        <v>30</v>
      </c>
      <c r="Z2219" t="s">
        <v>37</v>
      </c>
    </row>
    <row r="2220" spans="1:26" x14ac:dyDescent="0.2">
      <c r="A2220" s="1">
        <v>43631</v>
      </c>
      <c r="B2220" t="s">
        <v>184</v>
      </c>
      <c r="C2220" t="s">
        <v>27</v>
      </c>
      <c r="D2220" t="s">
        <v>66</v>
      </c>
      <c r="E2220" t="s">
        <v>456</v>
      </c>
      <c r="F2220" s="3" t="s">
        <v>17</v>
      </c>
      <c r="G2220" s="3">
        <f>WEEKDAY(A2220,2)</f>
        <v>6</v>
      </c>
      <c r="H2220" s="7">
        <f>N2220+O2220/60</f>
        <v>23.75</v>
      </c>
      <c r="I2220" s="7">
        <f>P2220+Q2220/60</f>
        <v>0.91666666666666663</v>
      </c>
      <c r="J2220" s="4">
        <f>IFERROR(VLOOKUP($U2220,TONGHOPVERSION!$A$3:$G$240,6,FALSE),VLOOKUP($B2220,TONGHOPVERSION!$A$3:$G$240,6,FALSE))</f>
        <v>184.25871592968858</v>
      </c>
      <c r="K2220" s="4">
        <f>IFERROR(VLOOKUP($U2220,TONGHOPVERSION!$A$3:$G$240,7,FALSE),VLOOKUP($B2220,TONGHOPVERSION!$A$3:$G$240,7,FALSE))</f>
        <v>154.07262794368225</v>
      </c>
      <c r="L2220" s="2">
        <v>0.98958333333333337</v>
      </c>
      <c r="M2220" s="2">
        <v>3.8194444444444441E-2</v>
      </c>
      <c r="N2220" s="6">
        <f t="shared" si="136"/>
        <v>23</v>
      </c>
      <c r="O2220" s="6">
        <f t="shared" si="137"/>
        <v>45</v>
      </c>
      <c r="P2220" s="6">
        <f t="shared" si="138"/>
        <v>0</v>
      </c>
      <c r="Q2220" s="6">
        <f t="shared" si="139"/>
        <v>55</v>
      </c>
      <c r="R2220">
        <v>203</v>
      </c>
      <c r="S2220">
        <v>309</v>
      </c>
      <c r="T2220" s="4">
        <v>62.726999999999997</v>
      </c>
      <c r="U2220" t="s">
        <v>184</v>
      </c>
      <c r="V2220" t="s">
        <v>184</v>
      </c>
      <c r="W2220" t="s">
        <v>29</v>
      </c>
      <c r="X2220" t="s">
        <v>16</v>
      </c>
      <c r="Y2220" t="s">
        <v>30</v>
      </c>
      <c r="Z2220" t="s">
        <v>37</v>
      </c>
    </row>
    <row r="2221" spans="1:26" x14ac:dyDescent="0.2">
      <c r="A2221" s="1">
        <v>43631</v>
      </c>
      <c r="B2221" t="s">
        <v>129</v>
      </c>
      <c r="C2221" t="s">
        <v>27</v>
      </c>
      <c r="D2221" t="s">
        <v>34</v>
      </c>
      <c r="E2221" t="s">
        <v>491</v>
      </c>
      <c r="F2221" s="3" t="s">
        <v>17</v>
      </c>
      <c r="G2221" s="3">
        <f>WEEKDAY(A2221,2)</f>
        <v>6</v>
      </c>
      <c r="H2221" s="7">
        <f>N2221+O2221/60</f>
        <v>1.0833333333333333</v>
      </c>
      <c r="I2221" s="7">
        <f>P2221+Q2221/60</f>
        <v>2.4166666666666665</v>
      </c>
      <c r="J2221" s="4">
        <f>IFERROR(VLOOKUP($U2221,TONGHOPVERSION!$A$3:$G$240,6,FALSE),VLOOKUP($B2221,TONGHOPVERSION!$A$3:$G$240,6,FALSE))</f>
        <v>239.31340170869245</v>
      </c>
      <c r="K2221" s="4">
        <f>IFERROR(VLOOKUP($U2221,TONGHOPVERSION!$A$3:$G$240,7,FALSE),VLOOKUP($B2221,TONGHOPVERSION!$A$3:$G$240,7,FALSE))</f>
        <v>208.92363712533773</v>
      </c>
      <c r="L2221" s="2">
        <v>4.5138888888888888E-2</v>
      </c>
      <c r="M2221" s="2">
        <v>0.10069444444444443</v>
      </c>
      <c r="N2221" s="6">
        <f t="shared" si="136"/>
        <v>1</v>
      </c>
      <c r="O2221" s="6">
        <f t="shared" si="137"/>
        <v>5</v>
      </c>
      <c r="P2221" s="6">
        <f t="shared" si="138"/>
        <v>2</v>
      </c>
      <c r="Q2221" s="6">
        <f t="shared" si="139"/>
        <v>25</v>
      </c>
      <c r="R2221">
        <v>203</v>
      </c>
      <c r="S2221">
        <v>602</v>
      </c>
      <c r="T2221" s="4">
        <v>122.206</v>
      </c>
      <c r="U2221" t="s">
        <v>129</v>
      </c>
      <c r="V2221" t="s">
        <v>129</v>
      </c>
      <c r="W2221" t="s">
        <v>129</v>
      </c>
      <c r="X2221" t="s">
        <v>16</v>
      </c>
      <c r="Y2221" t="s">
        <v>30</v>
      </c>
      <c r="Z2221" t="s">
        <v>37</v>
      </c>
    </row>
    <row r="2222" spans="1:26" x14ac:dyDescent="0.2">
      <c r="A2222" s="1">
        <v>43631</v>
      </c>
      <c r="B2222" t="s">
        <v>120</v>
      </c>
      <c r="C2222" t="s">
        <v>27</v>
      </c>
      <c r="D2222" t="s">
        <v>119</v>
      </c>
      <c r="E2222" t="s">
        <v>126</v>
      </c>
      <c r="F2222" s="3" t="s">
        <v>17</v>
      </c>
      <c r="G2222" s="3">
        <f>WEEKDAY(A2222,2)</f>
        <v>6</v>
      </c>
      <c r="H2222" s="7">
        <f>N2222+O2222/60</f>
        <v>10.916666666666666</v>
      </c>
      <c r="I2222" s="7">
        <f>P2222+Q2222/60</f>
        <v>12.333333333333334</v>
      </c>
      <c r="J2222" s="4">
        <f>IFERROR(VLOOKUP($U2222,TONGHOPVERSION!$A$3:$G$240,6,FALSE),VLOOKUP($B2222,TONGHOPVERSION!$A$3:$G$240,6,FALSE))</f>
        <v>214.88804221212081</v>
      </c>
      <c r="K2222" s="4">
        <f>IFERROR(VLOOKUP($U2222,TONGHOPVERSION!$A$3:$G$240,7,FALSE),VLOOKUP($B2222,TONGHOPVERSION!$A$3:$G$240,7,FALSE))</f>
        <v>213.88072353634405</v>
      </c>
      <c r="L2222" s="2">
        <v>0.4548611111111111</v>
      </c>
      <c r="M2222" s="2">
        <v>0.51388888888888895</v>
      </c>
      <c r="N2222" s="6">
        <f t="shared" si="136"/>
        <v>10</v>
      </c>
      <c r="O2222" s="6">
        <f t="shared" si="137"/>
        <v>55</v>
      </c>
      <c r="P2222" s="6">
        <f t="shared" si="138"/>
        <v>12</v>
      </c>
      <c r="Q2222" s="6">
        <f t="shared" si="139"/>
        <v>20</v>
      </c>
      <c r="R2222">
        <v>203</v>
      </c>
      <c r="S2222">
        <v>628</v>
      </c>
      <c r="T2222" s="4">
        <v>127.48399999999999</v>
      </c>
      <c r="U2222" t="s">
        <v>120</v>
      </c>
      <c r="V2222" t="s">
        <v>120</v>
      </c>
      <c r="W2222" t="s">
        <v>29</v>
      </c>
      <c r="X2222" t="s">
        <v>16</v>
      </c>
      <c r="Y2222" t="s">
        <v>30</v>
      </c>
      <c r="Z2222" t="s">
        <v>37</v>
      </c>
    </row>
    <row r="2223" spans="1:26" x14ac:dyDescent="0.2">
      <c r="A2223" s="1">
        <v>43631</v>
      </c>
      <c r="B2223" t="s">
        <v>314</v>
      </c>
      <c r="C2223" t="s">
        <v>34</v>
      </c>
      <c r="D2223" t="s">
        <v>19</v>
      </c>
      <c r="E2223" t="s">
        <v>313</v>
      </c>
      <c r="F2223" s="3" t="s">
        <v>17</v>
      </c>
      <c r="G2223" s="3">
        <f>WEEKDAY(A2223,2)</f>
        <v>6</v>
      </c>
      <c r="H2223" s="7">
        <f>N2223+O2223/60</f>
        <v>8.3333333333333339</v>
      </c>
      <c r="I2223" s="7">
        <f>P2223+Q2223/60</f>
        <v>9.5</v>
      </c>
      <c r="J2223" s="4">
        <f>IFERROR(VLOOKUP($U2223,TONGHOPVERSION!$A$3:$G$240,6,FALSE),VLOOKUP($B2223,TONGHOPVERSION!$A$3:$G$240,6,FALSE))</f>
        <v>204.28649980369786</v>
      </c>
      <c r="K2223" s="4">
        <f>IFERROR(VLOOKUP($U2223,TONGHOPVERSION!$A$3:$G$240,7,FALSE),VLOOKUP($B2223,TONGHOPVERSION!$A$3:$G$240,7,FALSE))</f>
        <v>171.52300327227937</v>
      </c>
      <c r="L2223" s="2">
        <v>0.34722222222222227</v>
      </c>
      <c r="M2223" s="2">
        <v>0.39583333333333331</v>
      </c>
      <c r="N2223" s="6">
        <f t="shared" si="136"/>
        <v>8</v>
      </c>
      <c r="O2223" s="6">
        <f t="shared" si="137"/>
        <v>20</v>
      </c>
      <c r="P2223" s="6">
        <f t="shared" si="138"/>
        <v>9</v>
      </c>
      <c r="Q2223" s="6">
        <f t="shared" si="139"/>
        <v>30</v>
      </c>
      <c r="R2223">
        <v>203</v>
      </c>
      <c r="S2223">
        <v>475</v>
      </c>
      <c r="T2223" s="4">
        <v>96.424999999999997</v>
      </c>
      <c r="U2223" t="s">
        <v>314</v>
      </c>
      <c r="V2223" t="s">
        <v>314</v>
      </c>
      <c r="W2223" t="s">
        <v>29</v>
      </c>
      <c r="X2223" t="s">
        <v>16</v>
      </c>
      <c r="Y2223" t="s">
        <v>30</v>
      </c>
      <c r="Z2223" t="s">
        <v>37</v>
      </c>
    </row>
    <row r="2224" spans="1:26" x14ac:dyDescent="0.2">
      <c r="A2224" s="1">
        <v>43631</v>
      </c>
      <c r="B2224" t="s">
        <v>316</v>
      </c>
      <c r="C2224" t="s">
        <v>19</v>
      </c>
      <c r="D2224" t="s">
        <v>34</v>
      </c>
      <c r="E2224" t="s">
        <v>315</v>
      </c>
      <c r="F2224" s="3" t="s">
        <v>17</v>
      </c>
      <c r="G2224" s="3">
        <f>WEEKDAY(A2224,2)</f>
        <v>6</v>
      </c>
      <c r="H2224" s="7">
        <f>N2224+O2224/60</f>
        <v>10.166666666666666</v>
      </c>
      <c r="I2224" s="7">
        <f>P2224+Q2224/60</f>
        <v>11.25</v>
      </c>
      <c r="J2224" s="4">
        <f>IFERROR(VLOOKUP($U2224,TONGHOPVERSION!$A$3:$G$240,6,FALSE),VLOOKUP($B2224,TONGHOPVERSION!$A$3:$G$240,6,FALSE))</f>
        <v>204.28649980369786</v>
      </c>
      <c r="K2224" s="4">
        <f>IFERROR(VLOOKUP($U2224,TONGHOPVERSION!$A$3:$G$240,7,FALSE),VLOOKUP($B2224,TONGHOPVERSION!$A$3:$G$240,7,FALSE))</f>
        <v>171.52300327227937</v>
      </c>
      <c r="L2224" s="2">
        <v>0.4236111111111111</v>
      </c>
      <c r="M2224" s="2">
        <v>0.46875</v>
      </c>
      <c r="N2224" s="6">
        <f t="shared" si="136"/>
        <v>10</v>
      </c>
      <c r="O2224" s="6">
        <f t="shared" si="137"/>
        <v>10</v>
      </c>
      <c r="P2224" s="6">
        <f t="shared" si="138"/>
        <v>11</v>
      </c>
      <c r="Q2224" s="6">
        <f t="shared" si="139"/>
        <v>15</v>
      </c>
      <c r="R2224">
        <v>203</v>
      </c>
      <c r="S2224">
        <v>475</v>
      </c>
      <c r="T2224" s="4">
        <v>96.424999999999997</v>
      </c>
      <c r="U2224" t="s">
        <v>314</v>
      </c>
      <c r="V2224" t="s">
        <v>314</v>
      </c>
      <c r="W2224" t="s">
        <v>29</v>
      </c>
      <c r="X2224" t="s">
        <v>16</v>
      </c>
      <c r="Y2224" t="s">
        <v>30</v>
      </c>
      <c r="Z2224" t="s">
        <v>37</v>
      </c>
    </row>
    <row r="2225" spans="1:26" x14ac:dyDescent="0.2">
      <c r="A2225" s="1">
        <v>43631</v>
      </c>
      <c r="B2225" t="s">
        <v>33</v>
      </c>
      <c r="C2225" t="s">
        <v>34</v>
      </c>
      <c r="D2225" t="s">
        <v>35</v>
      </c>
      <c r="E2225" t="s">
        <v>409</v>
      </c>
      <c r="F2225" s="3" t="s">
        <v>17</v>
      </c>
      <c r="G2225" s="3">
        <f>WEEKDAY(A2225,2)</f>
        <v>6</v>
      </c>
      <c r="H2225" s="7">
        <f>N2225+O2225/60</f>
        <v>12</v>
      </c>
      <c r="I2225" s="7">
        <f>P2225+Q2225/60</f>
        <v>13.416666666666666</v>
      </c>
      <c r="J2225" s="4">
        <f>IFERROR(VLOOKUP($U2225,TONGHOPVERSION!$A$3:$G$240,6,FALSE),VLOOKUP($B2225,TONGHOPVERSION!$A$3:$G$240,6,FALSE))</f>
        <v>236.34688949060637</v>
      </c>
      <c r="K2225" s="4">
        <f>IFERROR(VLOOKUP($U2225,TONGHOPVERSION!$A$3:$G$240,7,FALSE),VLOOKUP($B2225,TONGHOPVERSION!$A$3:$G$240,7,FALSE))</f>
        <v>201.94443000170284</v>
      </c>
      <c r="L2225" s="2">
        <v>0.5</v>
      </c>
      <c r="M2225" s="2">
        <v>0.55902777777777779</v>
      </c>
      <c r="N2225" s="6">
        <f t="shared" si="136"/>
        <v>12</v>
      </c>
      <c r="O2225" s="6">
        <f t="shared" si="137"/>
        <v>0</v>
      </c>
      <c r="P2225" s="6">
        <f t="shared" si="138"/>
        <v>13</v>
      </c>
      <c r="Q2225" s="6">
        <f t="shared" si="139"/>
        <v>25</v>
      </c>
      <c r="R2225">
        <v>203</v>
      </c>
      <c r="S2225">
        <v>604</v>
      </c>
      <c r="T2225" s="4">
        <v>122.61199999999999</v>
      </c>
      <c r="U2225" t="s">
        <v>36</v>
      </c>
      <c r="V2225" t="s">
        <v>36</v>
      </c>
      <c r="W2225" t="s">
        <v>36</v>
      </c>
      <c r="X2225" t="s">
        <v>16</v>
      </c>
      <c r="Y2225" t="s">
        <v>30</v>
      </c>
      <c r="Z2225" t="s">
        <v>37</v>
      </c>
    </row>
    <row r="2226" spans="1:26" x14ac:dyDescent="0.2">
      <c r="A2226" s="1">
        <v>43631</v>
      </c>
      <c r="B2226" t="s">
        <v>36</v>
      </c>
      <c r="C2226" t="s">
        <v>35</v>
      </c>
      <c r="D2226" t="s">
        <v>34</v>
      </c>
      <c r="E2226" t="s">
        <v>318</v>
      </c>
      <c r="F2226" s="3" t="s">
        <v>17</v>
      </c>
      <c r="G2226" s="3">
        <f>WEEKDAY(A2226,2)</f>
        <v>6</v>
      </c>
      <c r="H2226" s="7">
        <f>N2226+O2226/60</f>
        <v>5</v>
      </c>
      <c r="I2226" s="7">
        <f>P2226+Q2226/60</f>
        <v>6.416666666666667</v>
      </c>
      <c r="J2226" s="4">
        <f>IFERROR(VLOOKUP($U2226,TONGHOPVERSION!$A$3:$G$240,6,FALSE),VLOOKUP($B2226,TONGHOPVERSION!$A$3:$G$240,6,FALSE))</f>
        <v>236.34688949060637</v>
      </c>
      <c r="K2226" s="4">
        <f>IFERROR(VLOOKUP($U2226,TONGHOPVERSION!$A$3:$G$240,7,FALSE),VLOOKUP($B2226,TONGHOPVERSION!$A$3:$G$240,7,FALSE))</f>
        <v>201.94443000170284</v>
      </c>
      <c r="L2226" s="2">
        <v>0.20833333333333334</v>
      </c>
      <c r="M2226" s="2">
        <v>0.2673611111111111</v>
      </c>
      <c r="N2226" s="6">
        <f t="shared" si="136"/>
        <v>5</v>
      </c>
      <c r="O2226" s="6">
        <f t="shared" si="137"/>
        <v>0</v>
      </c>
      <c r="P2226" s="6">
        <f t="shared" si="138"/>
        <v>6</v>
      </c>
      <c r="Q2226" s="6">
        <f t="shared" si="139"/>
        <v>25</v>
      </c>
      <c r="R2226">
        <v>203</v>
      </c>
      <c r="S2226">
        <v>604</v>
      </c>
      <c r="T2226" s="4">
        <v>122.61199999999999</v>
      </c>
      <c r="U2226" t="s">
        <v>36</v>
      </c>
      <c r="V2226" t="s">
        <v>36</v>
      </c>
      <c r="W2226" t="s">
        <v>36</v>
      </c>
      <c r="X2226" t="s">
        <v>16</v>
      </c>
      <c r="Y2226" t="s">
        <v>30</v>
      </c>
      <c r="Z2226" t="s">
        <v>37</v>
      </c>
    </row>
    <row r="2227" spans="1:26" x14ac:dyDescent="0.2">
      <c r="A2227" s="1">
        <v>43631</v>
      </c>
      <c r="B2227" t="s">
        <v>33</v>
      </c>
      <c r="C2227" t="s">
        <v>34</v>
      </c>
      <c r="D2227" t="s">
        <v>35</v>
      </c>
      <c r="E2227" t="s">
        <v>524</v>
      </c>
      <c r="F2227" s="3" t="s">
        <v>17</v>
      </c>
      <c r="G2227" s="3">
        <f>WEEKDAY(A2227,2)</f>
        <v>6</v>
      </c>
      <c r="H2227" s="7">
        <f>N2227+O2227/60</f>
        <v>9</v>
      </c>
      <c r="I2227" s="7">
        <f>P2227+Q2227/60</f>
        <v>10.333333333333334</v>
      </c>
      <c r="J2227" s="4">
        <f>IFERROR(VLOOKUP($U2227,TONGHOPVERSION!$A$3:$G$240,6,FALSE),VLOOKUP($B2227,TONGHOPVERSION!$A$3:$G$240,6,FALSE))</f>
        <v>236.34688949060637</v>
      </c>
      <c r="K2227" s="4">
        <f>IFERROR(VLOOKUP($U2227,TONGHOPVERSION!$A$3:$G$240,7,FALSE),VLOOKUP($B2227,TONGHOPVERSION!$A$3:$G$240,7,FALSE))</f>
        <v>201.94443000170284</v>
      </c>
      <c r="L2227" s="2">
        <v>0.375</v>
      </c>
      <c r="M2227" s="2">
        <v>0.43055555555555558</v>
      </c>
      <c r="N2227" s="6">
        <f t="shared" si="136"/>
        <v>9</v>
      </c>
      <c r="O2227" s="6">
        <f t="shared" si="137"/>
        <v>0</v>
      </c>
      <c r="P2227" s="6">
        <f t="shared" si="138"/>
        <v>10</v>
      </c>
      <c r="Q2227" s="6">
        <f t="shared" si="139"/>
        <v>20</v>
      </c>
      <c r="R2227">
        <v>203</v>
      </c>
      <c r="S2227">
        <v>604</v>
      </c>
      <c r="T2227" s="4">
        <v>122.61199999999999</v>
      </c>
      <c r="U2227" t="s">
        <v>36</v>
      </c>
      <c r="V2227" t="s">
        <v>36</v>
      </c>
      <c r="W2227" t="s">
        <v>36</v>
      </c>
      <c r="X2227" t="s">
        <v>16</v>
      </c>
      <c r="Y2227" t="s">
        <v>30</v>
      </c>
      <c r="Z2227" t="s">
        <v>37</v>
      </c>
    </row>
    <row r="2228" spans="1:26" x14ac:dyDescent="0.2">
      <c r="A2228" s="1">
        <v>43631</v>
      </c>
      <c r="B2228" t="s">
        <v>526</v>
      </c>
      <c r="C2228" t="s">
        <v>34</v>
      </c>
      <c r="D2228" t="s">
        <v>124</v>
      </c>
      <c r="E2228" t="s">
        <v>525</v>
      </c>
      <c r="F2228" s="3" t="s">
        <v>17</v>
      </c>
      <c r="G2228" s="3">
        <f>WEEKDAY(A2228,2)</f>
        <v>6</v>
      </c>
      <c r="H2228" s="7">
        <f>N2228+O2228/60</f>
        <v>5.083333333333333</v>
      </c>
      <c r="I2228" s="7">
        <f>P2228+Q2228/60</f>
        <v>6.333333333333333</v>
      </c>
      <c r="J2228" s="4">
        <f>IFERROR(VLOOKUP($U2228,TONGHOPVERSION!$A$3:$G$240,6,FALSE),VLOOKUP($B2228,TONGHOPVERSION!$A$3:$G$240,6,FALSE))</f>
        <v>156.26131566413531</v>
      </c>
      <c r="K2228" s="4">
        <f>IFERROR(VLOOKUP($U2228,TONGHOPVERSION!$A$3:$G$240,7,FALSE),VLOOKUP($B2228,TONGHOPVERSION!$A$3:$G$240,7,FALSE))</f>
        <v>181.64206266468781</v>
      </c>
      <c r="L2228" s="2">
        <v>0.21180555555555555</v>
      </c>
      <c r="M2228" s="2">
        <v>0.2638888888888889</v>
      </c>
      <c r="N2228" s="6">
        <f t="shared" si="136"/>
        <v>5</v>
      </c>
      <c r="O2228" s="6">
        <f t="shared" si="137"/>
        <v>5</v>
      </c>
      <c r="P2228" s="6">
        <f t="shared" si="138"/>
        <v>6</v>
      </c>
      <c r="Q2228" s="6">
        <f t="shared" si="139"/>
        <v>20</v>
      </c>
      <c r="R2228">
        <v>203</v>
      </c>
      <c r="S2228">
        <v>555</v>
      </c>
      <c r="T2228" s="4">
        <v>112.66500000000001</v>
      </c>
      <c r="U2228" t="s">
        <v>526</v>
      </c>
      <c r="V2228" t="s">
        <v>526</v>
      </c>
      <c r="W2228" t="s">
        <v>41</v>
      </c>
      <c r="X2228" t="s">
        <v>16</v>
      </c>
      <c r="Y2228" t="s">
        <v>30</v>
      </c>
      <c r="Z2228" t="s">
        <v>37</v>
      </c>
    </row>
    <row r="2229" spans="1:26" x14ac:dyDescent="0.2">
      <c r="A2229" s="1">
        <v>43631</v>
      </c>
      <c r="B2229" t="s">
        <v>36</v>
      </c>
      <c r="C2229" t="s">
        <v>35</v>
      </c>
      <c r="D2229" t="s">
        <v>34</v>
      </c>
      <c r="E2229" t="s">
        <v>527</v>
      </c>
      <c r="F2229" s="3" t="s">
        <v>17</v>
      </c>
      <c r="G2229" s="3">
        <f>WEEKDAY(A2229,2)</f>
        <v>6</v>
      </c>
      <c r="H2229" s="7">
        <f>N2229+O2229/60</f>
        <v>3</v>
      </c>
      <c r="I2229" s="7">
        <f>P2229+Q2229/60</f>
        <v>4.416666666666667</v>
      </c>
      <c r="J2229" s="4">
        <f>IFERROR(VLOOKUP($U2229,TONGHOPVERSION!$A$3:$G$240,6,FALSE),VLOOKUP($B2229,TONGHOPVERSION!$A$3:$G$240,6,FALSE))</f>
        <v>236.34688949060637</v>
      </c>
      <c r="K2229" s="4">
        <f>IFERROR(VLOOKUP($U2229,TONGHOPVERSION!$A$3:$G$240,7,FALSE),VLOOKUP($B2229,TONGHOPVERSION!$A$3:$G$240,7,FALSE))</f>
        <v>201.94443000170284</v>
      </c>
      <c r="L2229" s="2">
        <v>0.125</v>
      </c>
      <c r="M2229" s="2">
        <v>0.18402777777777779</v>
      </c>
      <c r="N2229" s="6">
        <f t="shared" si="136"/>
        <v>3</v>
      </c>
      <c r="O2229" s="6">
        <f t="shared" si="137"/>
        <v>0</v>
      </c>
      <c r="P2229" s="6">
        <f t="shared" si="138"/>
        <v>4</v>
      </c>
      <c r="Q2229" s="6">
        <f t="shared" si="139"/>
        <v>25</v>
      </c>
      <c r="R2229">
        <v>203</v>
      </c>
      <c r="S2229">
        <v>604</v>
      </c>
      <c r="T2229" s="4">
        <v>122.61199999999999</v>
      </c>
      <c r="U2229" t="s">
        <v>36</v>
      </c>
      <c r="V2229" t="s">
        <v>36</v>
      </c>
      <c r="W2229" t="s">
        <v>36</v>
      </c>
      <c r="X2229" t="s">
        <v>16</v>
      </c>
      <c r="Y2229" t="s">
        <v>30</v>
      </c>
      <c r="Z2229" t="s">
        <v>37</v>
      </c>
    </row>
    <row r="2230" spans="1:26" x14ac:dyDescent="0.2">
      <c r="A2230" s="1">
        <v>43631</v>
      </c>
      <c r="B2230" t="s">
        <v>92</v>
      </c>
      <c r="C2230" t="s">
        <v>35</v>
      </c>
      <c r="D2230" t="s">
        <v>27</v>
      </c>
      <c r="E2230" t="s">
        <v>586</v>
      </c>
      <c r="F2230" s="3" t="s">
        <v>17</v>
      </c>
      <c r="G2230" s="3">
        <f>WEEKDAY(A2230,2)</f>
        <v>6</v>
      </c>
      <c r="H2230" s="7">
        <f>N2230+O2230/60</f>
        <v>11</v>
      </c>
      <c r="I2230" s="7">
        <f>P2230+Q2230/60</f>
        <v>13.25</v>
      </c>
      <c r="J2230" s="4">
        <f>IFERROR(VLOOKUP($U2230,TONGHOPVERSION!$A$3:$G$240,6,FALSE),VLOOKUP($B2230,TONGHOPVERSION!$A$3:$G$240,6,FALSE))</f>
        <v>381.62004815649715</v>
      </c>
      <c r="K2230" s="4">
        <f>IFERROR(VLOOKUP($U2230,TONGHOPVERSION!$A$3:$G$240,7,FALSE),VLOOKUP($B2230,TONGHOPVERSION!$A$3:$G$240,7,FALSE))</f>
        <v>329.70071085785668</v>
      </c>
      <c r="L2230" s="2">
        <v>0.45833333333333331</v>
      </c>
      <c r="M2230" s="2">
        <v>0.55208333333333337</v>
      </c>
      <c r="N2230" s="6">
        <f t="shared" si="136"/>
        <v>11</v>
      </c>
      <c r="O2230" s="6">
        <f t="shared" si="137"/>
        <v>0</v>
      </c>
      <c r="P2230" s="6">
        <f t="shared" si="138"/>
        <v>13</v>
      </c>
      <c r="Q2230" s="6">
        <f t="shared" si="139"/>
        <v>15</v>
      </c>
      <c r="R2230">
        <v>203</v>
      </c>
      <c r="S2230">
        <v>1133</v>
      </c>
      <c r="T2230" s="4">
        <v>229.999</v>
      </c>
      <c r="U2230" t="s">
        <v>92</v>
      </c>
      <c r="V2230" t="s">
        <v>92</v>
      </c>
      <c r="W2230" t="s">
        <v>92</v>
      </c>
      <c r="X2230" t="s">
        <v>16</v>
      </c>
      <c r="Y2230" t="s">
        <v>30</v>
      </c>
      <c r="Z2230" t="s">
        <v>37</v>
      </c>
    </row>
    <row r="2231" spans="1:26" x14ac:dyDescent="0.2">
      <c r="A2231" s="1">
        <v>43631</v>
      </c>
      <c r="B2231" t="s">
        <v>530</v>
      </c>
      <c r="C2231" t="s">
        <v>124</v>
      </c>
      <c r="D2231" t="s">
        <v>34</v>
      </c>
      <c r="E2231" t="s">
        <v>529</v>
      </c>
      <c r="F2231" s="3" t="s">
        <v>17</v>
      </c>
      <c r="G2231" s="3">
        <f>WEEKDAY(A2231,2)</f>
        <v>6</v>
      </c>
      <c r="H2231" s="7">
        <f>N2231+O2231/60</f>
        <v>7</v>
      </c>
      <c r="I2231" s="7">
        <f>P2231+Q2231/60</f>
        <v>8.25</v>
      </c>
      <c r="J2231" s="4">
        <f>IFERROR(VLOOKUP($U2231,TONGHOPVERSION!$A$3:$G$240,6,FALSE),VLOOKUP($B2231,TONGHOPVERSION!$A$3:$G$240,6,FALSE))</f>
        <v>156.26131566413531</v>
      </c>
      <c r="K2231" s="4">
        <f>IFERROR(VLOOKUP($U2231,TONGHOPVERSION!$A$3:$G$240,7,FALSE),VLOOKUP($B2231,TONGHOPVERSION!$A$3:$G$240,7,FALSE))</f>
        <v>181.64206266468781</v>
      </c>
      <c r="L2231" s="2">
        <v>0.29166666666666669</v>
      </c>
      <c r="M2231" s="2">
        <v>0.34375</v>
      </c>
      <c r="N2231" s="6">
        <f t="shared" si="136"/>
        <v>7</v>
      </c>
      <c r="O2231" s="6">
        <f t="shared" si="137"/>
        <v>0</v>
      </c>
      <c r="P2231" s="6">
        <f t="shared" si="138"/>
        <v>8</v>
      </c>
      <c r="Q2231" s="6">
        <f t="shared" si="139"/>
        <v>15</v>
      </c>
      <c r="R2231">
        <v>203</v>
      </c>
      <c r="S2231">
        <v>555</v>
      </c>
      <c r="T2231" s="4">
        <v>112.66500000000001</v>
      </c>
      <c r="U2231" t="s">
        <v>526</v>
      </c>
      <c r="V2231" t="s">
        <v>526</v>
      </c>
      <c r="W2231" t="s">
        <v>41</v>
      </c>
      <c r="X2231" t="s">
        <v>16</v>
      </c>
      <c r="Y2231" t="s">
        <v>30</v>
      </c>
      <c r="Z2231" t="s">
        <v>37</v>
      </c>
    </row>
    <row r="2232" spans="1:26" x14ac:dyDescent="0.2">
      <c r="A2232" s="1">
        <v>43631</v>
      </c>
      <c r="B2232" t="s">
        <v>94</v>
      </c>
      <c r="C2232" t="s">
        <v>27</v>
      </c>
      <c r="D2232" t="s">
        <v>35</v>
      </c>
      <c r="E2232" t="s">
        <v>523</v>
      </c>
      <c r="F2232" s="3" t="s">
        <v>17</v>
      </c>
      <c r="G2232" s="3">
        <f>WEEKDAY(A2232,2)</f>
        <v>6</v>
      </c>
      <c r="H2232" s="7">
        <f>N2232+O2232/60</f>
        <v>14</v>
      </c>
      <c r="I2232" s="7">
        <f>P2232+Q2232/60</f>
        <v>16.083333333333332</v>
      </c>
      <c r="J2232" s="4">
        <f>IFERROR(VLOOKUP($U2232,TONGHOPVERSION!$A$3:$G$240,6,FALSE),VLOOKUP($B2232,TONGHOPVERSION!$A$3:$G$240,6,FALSE))</f>
        <v>381.62004815649715</v>
      </c>
      <c r="K2232" s="4">
        <f>IFERROR(VLOOKUP($U2232,TONGHOPVERSION!$A$3:$G$240,7,FALSE),VLOOKUP($B2232,TONGHOPVERSION!$A$3:$G$240,7,FALSE))</f>
        <v>329.70071085785668</v>
      </c>
      <c r="L2232" s="2">
        <v>0.58333333333333337</v>
      </c>
      <c r="M2232" s="2">
        <v>0.67013888888888884</v>
      </c>
      <c r="N2232" s="6">
        <f t="shared" si="136"/>
        <v>14</v>
      </c>
      <c r="O2232" s="6">
        <f t="shared" si="137"/>
        <v>0</v>
      </c>
      <c r="P2232" s="6">
        <f t="shared" si="138"/>
        <v>16</v>
      </c>
      <c r="Q2232" s="6">
        <f t="shared" si="139"/>
        <v>5</v>
      </c>
      <c r="R2232">
        <v>203</v>
      </c>
      <c r="S2232">
        <v>1133</v>
      </c>
      <c r="T2232" s="4">
        <v>229.999</v>
      </c>
      <c r="U2232" t="s">
        <v>92</v>
      </c>
      <c r="V2232" t="s">
        <v>92</v>
      </c>
      <c r="W2232" t="s">
        <v>92</v>
      </c>
      <c r="X2232" t="s">
        <v>16</v>
      </c>
      <c r="Y2232" t="s">
        <v>30</v>
      </c>
      <c r="Z2232" t="s">
        <v>37</v>
      </c>
    </row>
    <row r="2233" spans="1:26" x14ac:dyDescent="0.2">
      <c r="A2233" s="1">
        <v>43631</v>
      </c>
      <c r="B2233" t="s">
        <v>270</v>
      </c>
      <c r="C2233" t="s">
        <v>266</v>
      </c>
      <c r="D2233" t="s">
        <v>35</v>
      </c>
      <c r="E2233" t="s">
        <v>445</v>
      </c>
      <c r="F2233" s="3" t="s">
        <v>17</v>
      </c>
      <c r="G2233" s="3">
        <f>WEEKDAY(A2233,2)</f>
        <v>6</v>
      </c>
      <c r="H2233" s="7">
        <f>N2233+O2233/60</f>
        <v>0</v>
      </c>
      <c r="I2233" s="7">
        <f>P2233+Q2233/60</f>
        <v>2.0833333333333335</v>
      </c>
      <c r="J2233" s="4">
        <f>IFERROR(VLOOKUP($U2233,TONGHOPVERSION!$A$3:$G$240,6,FALSE),VLOOKUP($B2233,TONGHOPVERSION!$A$3:$G$240,6,FALSE))</f>
        <v>308.7453322478957</v>
      </c>
      <c r="K2233" s="4">
        <f>IFERROR(VLOOKUP($U2233,TONGHOPVERSION!$A$3:$G$240,7,FALSE),VLOOKUP($B2233,TONGHOPVERSION!$A$3:$G$240,7,FALSE))</f>
        <v>330.16909384151558</v>
      </c>
      <c r="L2233" s="2">
        <v>0</v>
      </c>
      <c r="M2233" s="2">
        <v>8.6805555555555566E-2</v>
      </c>
      <c r="N2233" s="6">
        <f t="shared" si="136"/>
        <v>0</v>
      </c>
      <c r="O2233" s="6">
        <f t="shared" si="137"/>
        <v>0</v>
      </c>
      <c r="P2233" s="6">
        <f t="shared" si="138"/>
        <v>2</v>
      </c>
      <c r="Q2233" s="6">
        <f t="shared" si="139"/>
        <v>5</v>
      </c>
      <c r="R2233">
        <v>203</v>
      </c>
      <c r="S2233">
        <v>1217</v>
      </c>
      <c r="T2233" s="4">
        <v>247.05099999999999</v>
      </c>
      <c r="U2233" t="s">
        <v>265</v>
      </c>
      <c r="V2233" t="s">
        <v>265</v>
      </c>
      <c r="W2233" t="s">
        <v>125</v>
      </c>
      <c r="X2233" t="s">
        <v>16</v>
      </c>
      <c r="Y2233" t="s">
        <v>30</v>
      </c>
      <c r="Z2233" t="s">
        <v>37</v>
      </c>
    </row>
    <row r="2234" spans="1:26" x14ac:dyDescent="0.2">
      <c r="A2234" s="1">
        <v>43631</v>
      </c>
      <c r="B2234" t="s">
        <v>510</v>
      </c>
      <c r="C2234" t="s">
        <v>35</v>
      </c>
      <c r="D2234" t="s">
        <v>173</v>
      </c>
      <c r="E2234" t="s">
        <v>528</v>
      </c>
      <c r="F2234" s="3" t="s">
        <v>17</v>
      </c>
      <c r="G2234" s="3">
        <f>WEEKDAY(A2234,2)</f>
        <v>6</v>
      </c>
      <c r="H2234" s="7">
        <f>N2234+O2234/60</f>
        <v>11.583333333333334</v>
      </c>
      <c r="I2234" s="7">
        <f>P2234+Q2234/60</f>
        <v>14</v>
      </c>
      <c r="J2234" s="4">
        <f>IFERROR(VLOOKUP($U2234,TONGHOPVERSION!$A$3:$G$240,6,FALSE),VLOOKUP($B2234,TONGHOPVERSION!$A$3:$G$240,6,FALSE))</f>
        <v>524.34786512385949</v>
      </c>
      <c r="K2234" s="4">
        <f>IFERROR(VLOOKUP($U2234,TONGHOPVERSION!$A$3:$G$240,7,FALSE),VLOOKUP($B2234,TONGHOPVERSION!$A$3:$G$240,7,FALSE))</f>
        <v>478.47904156320539</v>
      </c>
      <c r="L2234" s="2">
        <v>0.4826388888888889</v>
      </c>
      <c r="M2234" s="2">
        <v>0.58333333333333337</v>
      </c>
      <c r="N2234" s="6">
        <f t="shared" si="136"/>
        <v>11</v>
      </c>
      <c r="O2234" s="6">
        <f t="shared" si="137"/>
        <v>35</v>
      </c>
      <c r="P2234" s="6">
        <f t="shared" si="138"/>
        <v>14</v>
      </c>
      <c r="Q2234" s="6">
        <f t="shared" si="139"/>
        <v>0</v>
      </c>
      <c r="R2234">
        <v>203</v>
      </c>
      <c r="S2234">
        <v>1503</v>
      </c>
      <c r="T2234" s="4">
        <v>305.10899999999998</v>
      </c>
      <c r="U2234" t="s">
        <v>510</v>
      </c>
      <c r="V2234" t="s">
        <v>510</v>
      </c>
      <c r="W2234" t="s">
        <v>21</v>
      </c>
      <c r="X2234" t="s">
        <v>135</v>
      </c>
      <c r="Y2234" t="s">
        <v>23</v>
      </c>
      <c r="Z2234" t="s">
        <v>37</v>
      </c>
    </row>
    <row r="2235" spans="1:26" x14ac:dyDescent="0.2">
      <c r="A2235" s="1">
        <v>43631</v>
      </c>
      <c r="B2235" t="s">
        <v>302</v>
      </c>
      <c r="C2235" t="s">
        <v>35</v>
      </c>
      <c r="D2235" t="s">
        <v>177</v>
      </c>
      <c r="E2235" t="s">
        <v>301</v>
      </c>
      <c r="F2235" s="3" t="s">
        <v>17</v>
      </c>
      <c r="G2235" s="3">
        <f>WEEKDAY(A2235,2)</f>
        <v>6</v>
      </c>
      <c r="H2235" s="7">
        <f>N2235+O2235/60</f>
        <v>4.583333333333333</v>
      </c>
      <c r="I2235" s="7">
        <f>P2235+Q2235/60</f>
        <v>6.75</v>
      </c>
      <c r="J2235" s="4">
        <f>IFERROR(VLOOKUP($U2235,TONGHOPVERSION!$A$3:$G$240,6,FALSE),VLOOKUP($B2235,TONGHOPVERSION!$A$3:$G$240,6,FALSE))</f>
        <v>293.23396399985552</v>
      </c>
      <c r="K2235" s="4">
        <f>IFERROR(VLOOKUP($U2235,TONGHOPVERSION!$A$3:$G$240,7,FALSE),VLOOKUP($B2235,TONGHOPVERSION!$A$3:$G$240,7,FALSE))</f>
        <v>332.36525256500209</v>
      </c>
      <c r="L2235" s="2">
        <v>0.19097222222222221</v>
      </c>
      <c r="M2235" s="2">
        <v>0.28125</v>
      </c>
      <c r="N2235" s="6">
        <f t="shared" si="136"/>
        <v>4</v>
      </c>
      <c r="O2235" s="6">
        <f t="shared" si="137"/>
        <v>35</v>
      </c>
      <c r="P2235" s="6">
        <f t="shared" si="138"/>
        <v>6</v>
      </c>
      <c r="Q2235" s="6">
        <f t="shared" si="139"/>
        <v>45</v>
      </c>
      <c r="R2235">
        <v>203</v>
      </c>
      <c r="S2235">
        <v>1213</v>
      </c>
      <c r="T2235" s="4">
        <v>246.239</v>
      </c>
      <c r="U2235" t="s">
        <v>302</v>
      </c>
      <c r="V2235" t="s">
        <v>302</v>
      </c>
      <c r="W2235" t="s">
        <v>29</v>
      </c>
      <c r="X2235" t="s">
        <v>16</v>
      </c>
      <c r="Y2235" t="s">
        <v>30</v>
      </c>
      <c r="Z2235" t="s">
        <v>37</v>
      </c>
    </row>
    <row r="2236" spans="1:26" x14ac:dyDescent="0.2">
      <c r="A2236" s="1">
        <v>43631</v>
      </c>
      <c r="B2236" t="s">
        <v>82</v>
      </c>
      <c r="C2236" t="s">
        <v>35</v>
      </c>
      <c r="D2236" t="s">
        <v>83</v>
      </c>
      <c r="E2236" t="s">
        <v>81</v>
      </c>
      <c r="F2236" s="3" t="s">
        <v>17</v>
      </c>
      <c r="G2236" s="3">
        <f>WEEKDAY(A2236,2)</f>
        <v>6</v>
      </c>
      <c r="H2236" s="7">
        <f>N2236+O2236/60</f>
        <v>0</v>
      </c>
      <c r="I2236" s="7">
        <f>P2236+Q2236/60</f>
        <v>1.5833333333333335</v>
      </c>
      <c r="J2236" s="4">
        <f>IFERROR(VLOOKUP($U2236,TONGHOPVERSION!$A$3:$G$240,6,FALSE),VLOOKUP($B2236,TONGHOPVERSION!$A$3:$G$240,6,FALSE))</f>
        <v>222.57043902349176</v>
      </c>
      <c r="K2236" s="4">
        <f>IFERROR(VLOOKUP($U2236,TONGHOPVERSION!$A$3:$G$240,7,FALSE),VLOOKUP($B2236,TONGHOPVERSION!$A$3:$G$240,7,FALSE))</f>
        <v>242.23014347086047</v>
      </c>
      <c r="L2236" s="2">
        <v>0</v>
      </c>
      <c r="M2236" s="2">
        <v>6.5972222222222224E-2</v>
      </c>
      <c r="N2236" s="6">
        <f t="shared" si="136"/>
        <v>0</v>
      </c>
      <c r="O2236" s="6">
        <f t="shared" si="137"/>
        <v>0</v>
      </c>
      <c r="P2236" s="6">
        <f t="shared" si="138"/>
        <v>1</v>
      </c>
      <c r="Q2236" s="6">
        <f t="shared" si="139"/>
        <v>35</v>
      </c>
      <c r="R2236">
        <v>203</v>
      </c>
      <c r="S2236">
        <v>879</v>
      </c>
      <c r="T2236" s="4">
        <v>178.43700000000001</v>
      </c>
      <c r="U2236" t="s">
        <v>82</v>
      </c>
      <c r="V2236" t="s">
        <v>82</v>
      </c>
      <c r="W2236" t="s">
        <v>41</v>
      </c>
      <c r="X2236" t="s">
        <v>16</v>
      </c>
      <c r="Y2236" t="s">
        <v>30</v>
      </c>
      <c r="Z2236" t="s">
        <v>37</v>
      </c>
    </row>
    <row r="2237" spans="1:26" x14ac:dyDescent="0.2">
      <c r="A2237" s="1">
        <v>43631</v>
      </c>
      <c r="B2237" t="s">
        <v>304</v>
      </c>
      <c r="C2237" t="s">
        <v>177</v>
      </c>
      <c r="D2237" t="s">
        <v>35</v>
      </c>
      <c r="E2237" t="s">
        <v>303</v>
      </c>
      <c r="F2237" s="3" t="s">
        <v>17</v>
      </c>
      <c r="G2237" s="3">
        <f>WEEKDAY(A2237,2)</f>
        <v>6</v>
      </c>
      <c r="H2237" s="7">
        <f>N2237+O2237/60</f>
        <v>7.416666666666667</v>
      </c>
      <c r="I2237" s="7">
        <f>P2237+Q2237/60</f>
        <v>9.5833333333333339</v>
      </c>
      <c r="J2237" s="4">
        <f>IFERROR(VLOOKUP($U2237,TONGHOPVERSION!$A$3:$G$240,6,FALSE),VLOOKUP($B2237,TONGHOPVERSION!$A$3:$G$240,6,FALSE))</f>
        <v>293.23396399985552</v>
      </c>
      <c r="K2237" s="4">
        <f>IFERROR(VLOOKUP($U2237,TONGHOPVERSION!$A$3:$G$240,7,FALSE),VLOOKUP($B2237,TONGHOPVERSION!$A$3:$G$240,7,FALSE))</f>
        <v>332.36525256500209</v>
      </c>
      <c r="L2237" s="2">
        <v>0.30902777777777779</v>
      </c>
      <c r="M2237" s="2">
        <v>0.39930555555555558</v>
      </c>
      <c r="N2237" s="6">
        <f t="shared" si="136"/>
        <v>7</v>
      </c>
      <c r="O2237" s="6">
        <f t="shared" si="137"/>
        <v>25</v>
      </c>
      <c r="P2237" s="6">
        <f t="shared" si="138"/>
        <v>9</v>
      </c>
      <c r="Q2237" s="6">
        <f t="shared" si="139"/>
        <v>35</v>
      </c>
      <c r="R2237">
        <v>203</v>
      </c>
      <c r="S2237">
        <v>1213</v>
      </c>
      <c r="T2237" s="4">
        <v>246.239</v>
      </c>
      <c r="U2237" t="s">
        <v>302</v>
      </c>
      <c r="V2237" t="s">
        <v>302</v>
      </c>
      <c r="W2237" t="s">
        <v>29</v>
      </c>
      <c r="X2237" t="s">
        <v>16</v>
      </c>
      <c r="Y2237" t="s">
        <v>30</v>
      </c>
      <c r="Z2237" t="s">
        <v>37</v>
      </c>
    </row>
    <row r="2238" spans="1:26" x14ac:dyDescent="0.2">
      <c r="A2238" s="1">
        <v>43631</v>
      </c>
      <c r="B2238" t="s">
        <v>90</v>
      </c>
      <c r="C2238" t="s">
        <v>83</v>
      </c>
      <c r="D2238" t="s">
        <v>35</v>
      </c>
      <c r="E2238" t="s">
        <v>89</v>
      </c>
      <c r="F2238" s="3" t="s">
        <v>17</v>
      </c>
      <c r="G2238" s="3">
        <f>WEEKDAY(A2238,2)</f>
        <v>6</v>
      </c>
      <c r="H2238" s="7">
        <f>N2238+O2238/60</f>
        <v>2.25</v>
      </c>
      <c r="I2238" s="7">
        <f>P2238+Q2238/60</f>
        <v>3.9166666666666665</v>
      </c>
      <c r="J2238" s="4">
        <f>IFERROR(VLOOKUP($U2238,TONGHOPVERSION!$A$3:$G$240,6,FALSE),VLOOKUP($B2238,TONGHOPVERSION!$A$3:$G$240,6,FALSE))</f>
        <v>222.57043902349176</v>
      </c>
      <c r="K2238" s="4">
        <f>IFERROR(VLOOKUP($U2238,TONGHOPVERSION!$A$3:$G$240,7,FALSE),VLOOKUP($B2238,TONGHOPVERSION!$A$3:$G$240,7,FALSE))</f>
        <v>242.23014347086047</v>
      </c>
      <c r="L2238" s="2">
        <v>9.375E-2</v>
      </c>
      <c r="M2238" s="2">
        <v>0.16319444444444445</v>
      </c>
      <c r="N2238" s="6">
        <f t="shared" si="136"/>
        <v>2</v>
      </c>
      <c r="O2238" s="6">
        <f t="shared" si="137"/>
        <v>15</v>
      </c>
      <c r="P2238" s="6">
        <f t="shared" si="138"/>
        <v>3</v>
      </c>
      <c r="Q2238" s="6">
        <f t="shared" si="139"/>
        <v>55</v>
      </c>
      <c r="R2238">
        <v>203</v>
      </c>
      <c r="S2238">
        <v>879</v>
      </c>
      <c r="T2238" s="4">
        <v>178.43700000000001</v>
      </c>
      <c r="U2238" t="s">
        <v>82</v>
      </c>
      <c r="V2238" t="s">
        <v>82</v>
      </c>
      <c r="W2238" t="s">
        <v>41</v>
      </c>
      <c r="X2238" t="s">
        <v>16</v>
      </c>
      <c r="Y2238" t="s">
        <v>30</v>
      </c>
      <c r="Z2238" t="s">
        <v>37</v>
      </c>
    </row>
    <row r="2239" spans="1:26" x14ac:dyDescent="0.2">
      <c r="A2239" s="1">
        <v>43631</v>
      </c>
      <c r="B2239" t="s">
        <v>33</v>
      </c>
      <c r="C2239" t="s">
        <v>34</v>
      </c>
      <c r="D2239" t="s">
        <v>35</v>
      </c>
      <c r="E2239" t="s">
        <v>429</v>
      </c>
      <c r="F2239" s="3" t="s">
        <v>17</v>
      </c>
      <c r="G2239" s="3">
        <f>WEEKDAY(A2239,2)</f>
        <v>6</v>
      </c>
      <c r="H2239" s="7">
        <f>N2239+O2239/60</f>
        <v>1</v>
      </c>
      <c r="I2239" s="7">
        <f>P2239+Q2239/60</f>
        <v>2.3333333333333335</v>
      </c>
      <c r="J2239" s="4">
        <f>IFERROR(VLOOKUP($U2239,TONGHOPVERSION!$A$3:$G$240,6,FALSE),VLOOKUP($B2239,TONGHOPVERSION!$A$3:$G$240,6,FALSE))</f>
        <v>236.34688949060637</v>
      </c>
      <c r="K2239" s="4">
        <f>IFERROR(VLOOKUP($U2239,TONGHOPVERSION!$A$3:$G$240,7,FALSE),VLOOKUP($B2239,TONGHOPVERSION!$A$3:$G$240,7,FALSE))</f>
        <v>201.94443000170284</v>
      </c>
      <c r="L2239" s="2">
        <v>4.1666666666666664E-2</v>
      </c>
      <c r="M2239" s="2">
        <v>9.7222222222222224E-2</v>
      </c>
      <c r="N2239" s="6">
        <f t="shared" si="136"/>
        <v>1</v>
      </c>
      <c r="O2239" s="6">
        <f t="shared" si="137"/>
        <v>0</v>
      </c>
      <c r="P2239" s="6">
        <f t="shared" si="138"/>
        <v>2</v>
      </c>
      <c r="Q2239" s="6">
        <f t="shared" si="139"/>
        <v>20</v>
      </c>
      <c r="R2239">
        <v>203</v>
      </c>
      <c r="S2239">
        <v>604</v>
      </c>
      <c r="T2239" s="4">
        <v>122.61199999999999</v>
      </c>
      <c r="U2239" t="s">
        <v>36</v>
      </c>
      <c r="V2239" t="s">
        <v>36</v>
      </c>
      <c r="W2239" t="s">
        <v>36</v>
      </c>
      <c r="X2239" t="s">
        <v>16</v>
      </c>
      <c r="Y2239" t="s">
        <v>30</v>
      </c>
      <c r="Z2239" t="s">
        <v>37</v>
      </c>
    </row>
    <row r="2240" spans="1:26" x14ac:dyDescent="0.2">
      <c r="A2240" s="1">
        <v>43631</v>
      </c>
      <c r="B2240" t="s">
        <v>33</v>
      </c>
      <c r="C2240" t="s">
        <v>34</v>
      </c>
      <c r="D2240" t="s">
        <v>35</v>
      </c>
      <c r="E2240" t="s">
        <v>332</v>
      </c>
      <c r="F2240" s="3" t="s">
        <v>17</v>
      </c>
      <c r="G2240" s="3">
        <f>WEEKDAY(A2240,2)</f>
        <v>6</v>
      </c>
      <c r="H2240" s="7">
        <f>N2240+O2240/60</f>
        <v>13.583333333333334</v>
      </c>
      <c r="I2240" s="7">
        <f>P2240+Q2240/60</f>
        <v>14.916666666666666</v>
      </c>
      <c r="J2240" s="4">
        <f>IFERROR(VLOOKUP($U2240,TONGHOPVERSION!$A$3:$G$240,6,FALSE),VLOOKUP($B2240,TONGHOPVERSION!$A$3:$G$240,6,FALSE))</f>
        <v>236.34688949060637</v>
      </c>
      <c r="K2240" s="4">
        <f>IFERROR(VLOOKUP($U2240,TONGHOPVERSION!$A$3:$G$240,7,FALSE),VLOOKUP($B2240,TONGHOPVERSION!$A$3:$G$240,7,FALSE))</f>
        <v>201.94443000170284</v>
      </c>
      <c r="L2240" s="2">
        <v>0.56597222222222221</v>
      </c>
      <c r="M2240" s="2">
        <v>0.62152777777777779</v>
      </c>
      <c r="N2240" s="6">
        <f t="shared" si="136"/>
        <v>13</v>
      </c>
      <c r="O2240" s="6">
        <f t="shared" si="137"/>
        <v>35</v>
      </c>
      <c r="P2240" s="6">
        <f t="shared" si="138"/>
        <v>14</v>
      </c>
      <c r="Q2240" s="6">
        <f t="shared" si="139"/>
        <v>55</v>
      </c>
      <c r="R2240">
        <v>203</v>
      </c>
      <c r="S2240">
        <v>604</v>
      </c>
      <c r="T2240" s="4">
        <v>122.61199999999999</v>
      </c>
      <c r="U2240" t="s">
        <v>36</v>
      </c>
      <c r="V2240" t="s">
        <v>36</v>
      </c>
      <c r="W2240" t="s">
        <v>36</v>
      </c>
      <c r="X2240" t="s">
        <v>16</v>
      </c>
      <c r="Y2240" t="s">
        <v>30</v>
      </c>
      <c r="Z2240" t="s">
        <v>37</v>
      </c>
    </row>
    <row r="2241" spans="1:26" x14ac:dyDescent="0.2">
      <c r="A2241" s="1">
        <v>43631</v>
      </c>
      <c r="B2241" t="s">
        <v>36</v>
      </c>
      <c r="C2241" t="s">
        <v>35</v>
      </c>
      <c r="D2241" t="s">
        <v>34</v>
      </c>
      <c r="E2241" t="s">
        <v>410</v>
      </c>
      <c r="F2241" s="3" t="s">
        <v>17</v>
      </c>
      <c r="G2241" s="3">
        <f>WEEKDAY(A2241,2)</f>
        <v>6</v>
      </c>
      <c r="H2241" s="7">
        <f>N2241+O2241/60</f>
        <v>10</v>
      </c>
      <c r="I2241" s="7">
        <f>P2241+Q2241/60</f>
        <v>11.333333333333334</v>
      </c>
      <c r="J2241" s="4">
        <f>IFERROR(VLOOKUP($U2241,TONGHOPVERSION!$A$3:$G$240,6,FALSE),VLOOKUP($B2241,TONGHOPVERSION!$A$3:$G$240,6,FALSE))</f>
        <v>236.34688949060637</v>
      </c>
      <c r="K2241" s="4">
        <f>IFERROR(VLOOKUP($U2241,TONGHOPVERSION!$A$3:$G$240,7,FALSE),VLOOKUP($B2241,TONGHOPVERSION!$A$3:$G$240,7,FALSE))</f>
        <v>201.94443000170284</v>
      </c>
      <c r="L2241" s="2">
        <v>0.41666666666666669</v>
      </c>
      <c r="M2241" s="2">
        <v>0.47222222222222227</v>
      </c>
      <c r="N2241" s="6">
        <f t="shared" si="136"/>
        <v>10</v>
      </c>
      <c r="O2241" s="6">
        <f t="shared" si="137"/>
        <v>0</v>
      </c>
      <c r="P2241" s="6">
        <f t="shared" si="138"/>
        <v>11</v>
      </c>
      <c r="Q2241" s="6">
        <f t="shared" si="139"/>
        <v>20</v>
      </c>
      <c r="R2241">
        <v>203</v>
      </c>
      <c r="S2241">
        <v>604</v>
      </c>
      <c r="T2241" s="4">
        <v>122.61199999999999</v>
      </c>
      <c r="U2241" t="s">
        <v>36</v>
      </c>
      <c r="V2241" t="s">
        <v>36</v>
      </c>
      <c r="W2241" t="s">
        <v>36</v>
      </c>
      <c r="X2241" t="s">
        <v>16</v>
      </c>
      <c r="Y2241" t="s">
        <v>30</v>
      </c>
      <c r="Z2241" t="s">
        <v>37</v>
      </c>
    </row>
    <row r="2242" spans="1:26" x14ac:dyDescent="0.2">
      <c r="A2242" s="1">
        <v>43631</v>
      </c>
      <c r="B2242" t="s">
        <v>92</v>
      </c>
      <c r="C2242" t="s">
        <v>35</v>
      </c>
      <c r="D2242" t="s">
        <v>27</v>
      </c>
      <c r="E2242" t="s">
        <v>726</v>
      </c>
      <c r="F2242" s="3" t="s">
        <v>17</v>
      </c>
      <c r="G2242" s="3">
        <f>WEEKDAY(A2242,2)</f>
        <v>6</v>
      </c>
      <c r="H2242" s="7">
        <f>N2242+O2242/60</f>
        <v>3.5</v>
      </c>
      <c r="I2242" s="7">
        <f>P2242+Q2242/60</f>
        <v>5.666666666666667</v>
      </c>
      <c r="J2242" s="4">
        <f>IFERROR(VLOOKUP($U2242,TONGHOPVERSION!$A$3:$G$240,6,FALSE),VLOOKUP($B2242,TONGHOPVERSION!$A$3:$G$240,6,FALSE))</f>
        <v>381.62004815649715</v>
      </c>
      <c r="K2242" s="4">
        <f>IFERROR(VLOOKUP($U2242,TONGHOPVERSION!$A$3:$G$240,7,FALSE),VLOOKUP($B2242,TONGHOPVERSION!$A$3:$G$240,7,FALSE))</f>
        <v>329.70071085785668</v>
      </c>
      <c r="L2242" s="2">
        <v>0.14583333333333334</v>
      </c>
      <c r="M2242" s="2">
        <v>0.23611111111111113</v>
      </c>
      <c r="N2242" s="6">
        <f t="shared" si="136"/>
        <v>3</v>
      </c>
      <c r="O2242" s="6">
        <f t="shared" si="137"/>
        <v>30</v>
      </c>
      <c r="P2242" s="6">
        <f t="shared" si="138"/>
        <v>5</v>
      </c>
      <c r="Q2242" s="6">
        <f t="shared" si="139"/>
        <v>40</v>
      </c>
      <c r="R2242">
        <v>203</v>
      </c>
      <c r="S2242">
        <v>1133</v>
      </c>
      <c r="T2242" s="4">
        <v>229.999</v>
      </c>
      <c r="U2242" t="s">
        <v>92</v>
      </c>
      <c r="V2242" t="s">
        <v>92</v>
      </c>
      <c r="W2242" t="s">
        <v>92</v>
      </c>
      <c r="X2242" t="s">
        <v>16</v>
      </c>
      <c r="Y2242" t="s">
        <v>30</v>
      </c>
      <c r="Z2242" t="s">
        <v>37</v>
      </c>
    </row>
    <row r="2243" spans="1:26" x14ac:dyDescent="0.2">
      <c r="A2243" s="1">
        <v>43631</v>
      </c>
      <c r="B2243" t="s">
        <v>94</v>
      </c>
      <c r="C2243" t="s">
        <v>27</v>
      </c>
      <c r="D2243" t="s">
        <v>35</v>
      </c>
      <c r="E2243" t="s">
        <v>565</v>
      </c>
      <c r="F2243" s="3" t="s">
        <v>17</v>
      </c>
      <c r="G2243" s="3">
        <f>WEEKDAY(A2243,2)</f>
        <v>6</v>
      </c>
      <c r="H2243" s="7">
        <f>N2243+O2243/60</f>
        <v>7</v>
      </c>
      <c r="I2243" s="7">
        <f>P2243+Q2243/60</f>
        <v>9.0833333333333339</v>
      </c>
      <c r="J2243" s="4">
        <f>IFERROR(VLOOKUP($U2243,TONGHOPVERSION!$A$3:$G$240,6,FALSE),VLOOKUP($B2243,TONGHOPVERSION!$A$3:$G$240,6,FALSE))</f>
        <v>381.62004815649715</v>
      </c>
      <c r="K2243" s="4">
        <f>IFERROR(VLOOKUP($U2243,TONGHOPVERSION!$A$3:$G$240,7,FALSE),VLOOKUP($B2243,TONGHOPVERSION!$A$3:$G$240,7,FALSE))</f>
        <v>329.70071085785668</v>
      </c>
      <c r="L2243" s="2">
        <v>0.29166666666666669</v>
      </c>
      <c r="M2243" s="2">
        <v>0.37847222222222227</v>
      </c>
      <c r="N2243" s="6">
        <f t="shared" ref="N2243:N2306" si="140">HOUR(L2243)</f>
        <v>7</v>
      </c>
      <c r="O2243" s="6">
        <f t="shared" ref="O2243:O2306" si="141">MINUTE(L2243)</f>
        <v>0</v>
      </c>
      <c r="P2243" s="6">
        <f t="shared" ref="P2243:P2306" si="142">HOUR(M2243)</f>
        <v>9</v>
      </c>
      <c r="Q2243" s="6">
        <f t="shared" ref="Q2243:Q2306" si="143">MINUTE(M2243)</f>
        <v>5</v>
      </c>
      <c r="R2243">
        <v>203</v>
      </c>
      <c r="S2243">
        <v>1133</v>
      </c>
      <c r="T2243" s="4">
        <v>229.999</v>
      </c>
      <c r="U2243" t="s">
        <v>92</v>
      </c>
      <c r="V2243" t="s">
        <v>92</v>
      </c>
      <c r="W2243" t="s">
        <v>92</v>
      </c>
      <c r="X2243" t="s">
        <v>16</v>
      </c>
      <c r="Y2243" t="s">
        <v>30</v>
      </c>
      <c r="Z2243" t="s">
        <v>37</v>
      </c>
    </row>
    <row r="2244" spans="1:26" x14ac:dyDescent="0.2">
      <c r="A2244" s="1">
        <v>43631</v>
      </c>
      <c r="B2244" t="s">
        <v>147</v>
      </c>
      <c r="C2244" t="s">
        <v>19</v>
      </c>
      <c r="D2244" t="s">
        <v>35</v>
      </c>
      <c r="E2244" t="s">
        <v>146</v>
      </c>
      <c r="F2244" s="3" t="s">
        <v>17</v>
      </c>
      <c r="G2244" s="3">
        <f>WEEKDAY(A2244,2)</f>
        <v>6</v>
      </c>
      <c r="H2244" s="7">
        <f>N2244+O2244/60</f>
        <v>9.1666666666666661</v>
      </c>
      <c r="I2244" s="7">
        <f>P2244+Q2244/60</f>
        <v>11</v>
      </c>
      <c r="J2244" s="4">
        <f>IFERROR(VLOOKUP($U2244,TONGHOPVERSION!$A$3:$G$240,6,FALSE),VLOOKUP($B2244,TONGHOPVERSION!$A$3:$G$240,6,FALSE))</f>
        <v>276.42241165161988</v>
      </c>
      <c r="K2244" s="4">
        <f>IFERROR(VLOOKUP($U2244,TONGHOPVERSION!$A$3:$G$240,7,FALSE),VLOOKUP($B2244,TONGHOPVERSION!$A$3:$G$240,7,FALSE))</f>
        <v>284.1111398350593</v>
      </c>
      <c r="L2244" s="2">
        <v>0.38194444444444442</v>
      </c>
      <c r="M2244" s="2">
        <v>0.45833333333333331</v>
      </c>
      <c r="N2244" s="6">
        <f t="shared" si="140"/>
        <v>9</v>
      </c>
      <c r="O2244" s="6">
        <f t="shared" si="141"/>
        <v>10</v>
      </c>
      <c r="P2244" s="6">
        <f t="shared" si="142"/>
        <v>11</v>
      </c>
      <c r="Q2244" s="6">
        <f t="shared" si="143"/>
        <v>0</v>
      </c>
      <c r="R2244">
        <v>203</v>
      </c>
      <c r="S2244">
        <v>1061</v>
      </c>
      <c r="T2244" s="4">
        <v>215.38300000000001</v>
      </c>
      <c r="U2244" t="s">
        <v>148</v>
      </c>
      <c r="V2244" t="s">
        <v>148</v>
      </c>
      <c r="W2244" t="s">
        <v>29</v>
      </c>
      <c r="X2244" t="s">
        <v>16</v>
      </c>
      <c r="Y2244" t="s">
        <v>30</v>
      </c>
      <c r="Z2244" t="s">
        <v>37</v>
      </c>
    </row>
    <row r="2245" spans="1:26" x14ac:dyDescent="0.2">
      <c r="A2245" s="1">
        <v>43631</v>
      </c>
      <c r="B2245" t="s">
        <v>148</v>
      </c>
      <c r="C2245" t="s">
        <v>35</v>
      </c>
      <c r="D2245" t="s">
        <v>19</v>
      </c>
      <c r="E2245" t="s">
        <v>150</v>
      </c>
      <c r="F2245" s="3" t="s">
        <v>17</v>
      </c>
      <c r="G2245" s="3">
        <f>WEEKDAY(A2245,2)</f>
        <v>6</v>
      </c>
      <c r="H2245" s="7">
        <f>N2245+O2245/60</f>
        <v>6</v>
      </c>
      <c r="I2245" s="7">
        <f>P2245+Q2245/60</f>
        <v>7.916666666666667</v>
      </c>
      <c r="J2245" s="4">
        <f>IFERROR(VLOOKUP($U2245,TONGHOPVERSION!$A$3:$G$240,6,FALSE),VLOOKUP($B2245,TONGHOPVERSION!$A$3:$G$240,6,FALSE))</f>
        <v>276.42241165161988</v>
      </c>
      <c r="K2245" s="4">
        <f>IFERROR(VLOOKUP($U2245,TONGHOPVERSION!$A$3:$G$240,7,FALSE),VLOOKUP($B2245,TONGHOPVERSION!$A$3:$G$240,7,FALSE))</f>
        <v>284.1111398350593</v>
      </c>
      <c r="L2245" s="2">
        <v>0.25</v>
      </c>
      <c r="M2245" s="2">
        <v>0.3298611111111111</v>
      </c>
      <c r="N2245" s="6">
        <f t="shared" si="140"/>
        <v>6</v>
      </c>
      <c r="O2245" s="6">
        <f t="shared" si="141"/>
        <v>0</v>
      </c>
      <c r="P2245" s="6">
        <f t="shared" si="142"/>
        <v>7</v>
      </c>
      <c r="Q2245" s="6">
        <f t="shared" si="143"/>
        <v>55</v>
      </c>
      <c r="R2245">
        <v>203</v>
      </c>
      <c r="S2245">
        <v>1061</v>
      </c>
      <c r="T2245" s="4">
        <v>215.38300000000001</v>
      </c>
      <c r="U2245" t="s">
        <v>148</v>
      </c>
      <c r="V2245" t="s">
        <v>148</v>
      </c>
      <c r="W2245" t="s">
        <v>29</v>
      </c>
      <c r="X2245" t="s">
        <v>16</v>
      </c>
      <c r="Y2245" t="s">
        <v>30</v>
      </c>
      <c r="Z2245" t="s">
        <v>37</v>
      </c>
    </row>
    <row r="2246" spans="1:26" x14ac:dyDescent="0.2">
      <c r="A2246" s="1">
        <v>43631</v>
      </c>
      <c r="B2246" t="s">
        <v>284</v>
      </c>
      <c r="C2246" t="s">
        <v>35</v>
      </c>
      <c r="D2246" t="s">
        <v>119</v>
      </c>
      <c r="E2246" t="s">
        <v>461</v>
      </c>
      <c r="F2246" s="3" t="s">
        <v>17</v>
      </c>
      <c r="G2246" s="3">
        <f>WEEKDAY(A2246,2)</f>
        <v>6</v>
      </c>
      <c r="H2246" s="7">
        <f>N2246+O2246/60</f>
        <v>12</v>
      </c>
      <c r="I2246" s="7">
        <f>P2246+Q2246/60</f>
        <v>13.25</v>
      </c>
      <c r="J2246" s="4">
        <f>IFERROR(VLOOKUP($U2246,TONGHOPVERSION!$A$3:$G$240,6,FALSE),VLOOKUP($B2246,TONGHOPVERSION!$A$3:$G$240,6,FALSE))</f>
        <v>233.52231346639445</v>
      </c>
      <c r="K2246" s="4">
        <f>IFERROR(VLOOKUP($U2246,TONGHOPVERSION!$A$3:$G$240,7,FALSE),VLOOKUP($B2246,TONGHOPVERSION!$A$3:$G$240,7,FALSE))</f>
        <v>188.23299562906084</v>
      </c>
      <c r="L2246" s="2">
        <v>0.5</v>
      </c>
      <c r="M2246" s="2">
        <v>0.55208333333333337</v>
      </c>
      <c r="N2246" s="6">
        <f t="shared" si="140"/>
        <v>12</v>
      </c>
      <c r="O2246" s="6">
        <f t="shared" si="141"/>
        <v>0</v>
      </c>
      <c r="P2246" s="6">
        <f t="shared" si="142"/>
        <v>13</v>
      </c>
      <c r="Q2246" s="6">
        <f t="shared" si="143"/>
        <v>15</v>
      </c>
      <c r="R2246">
        <v>203</v>
      </c>
      <c r="S2246">
        <v>547</v>
      </c>
      <c r="T2246" s="4">
        <v>111.041</v>
      </c>
      <c r="U2246" t="s">
        <v>284</v>
      </c>
      <c r="V2246" t="s">
        <v>284</v>
      </c>
      <c r="W2246" t="s">
        <v>29</v>
      </c>
      <c r="X2246" t="s">
        <v>16</v>
      </c>
      <c r="Y2246" t="s">
        <v>30</v>
      </c>
      <c r="Z2246" t="s">
        <v>37</v>
      </c>
    </row>
    <row r="2247" spans="1:26" x14ac:dyDescent="0.2">
      <c r="A2247" s="1">
        <v>43631</v>
      </c>
      <c r="B2247" t="s">
        <v>286</v>
      </c>
      <c r="C2247" t="s">
        <v>119</v>
      </c>
      <c r="D2247" t="s">
        <v>35</v>
      </c>
      <c r="E2247" t="s">
        <v>464</v>
      </c>
      <c r="F2247" s="3" t="s">
        <v>17</v>
      </c>
      <c r="G2247" s="3">
        <f>WEEKDAY(A2247,2)</f>
        <v>6</v>
      </c>
      <c r="H2247" s="7">
        <f>N2247+O2247/60</f>
        <v>13.916666666666666</v>
      </c>
      <c r="I2247" s="7">
        <f>P2247+Q2247/60</f>
        <v>15.166666666666666</v>
      </c>
      <c r="J2247" s="4">
        <f>IFERROR(VLOOKUP($U2247,TONGHOPVERSION!$A$3:$G$240,6,FALSE),VLOOKUP($B2247,TONGHOPVERSION!$A$3:$G$240,6,FALSE))</f>
        <v>233.52231346639445</v>
      </c>
      <c r="K2247" s="4">
        <f>IFERROR(VLOOKUP($U2247,TONGHOPVERSION!$A$3:$G$240,7,FALSE),VLOOKUP($B2247,TONGHOPVERSION!$A$3:$G$240,7,FALSE))</f>
        <v>188.23299562906084</v>
      </c>
      <c r="L2247" s="2">
        <v>0.57986111111111105</v>
      </c>
      <c r="M2247" s="2">
        <v>0.63194444444444442</v>
      </c>
      <c r="N2247" s="6">
        <f t="shared" si="140"/>
        <v>13</v>
      </c>
      <c r="O2247" s="6">
        <f t="shared" si="141"/>
        <v>55</v>
      </c>
      <c r="P2247" s="6">
        <f t="shared" si="142"/>
        <v>15</v>
      </c>
      <c r="Q2247" s="6">
        <f t="shared" si="143"/>
        <v>10</v>
      </c>
      <c r="R2247">
        <v>203</v>
      </c>
      <c r="S2247">
        <v>547</v>
      </c>
      <c r="T2247" s="4">
        <v>111.041</v>
      </c>
      <c r="U2247" t="s">
        <v>284</v>
      </c>
      <c r="V2247" t="s">
        <v>284</v>
      </c>
      <c r="W2247" t="s">
        <v>29</v>
      </c>
      <c r="X2247" t="s">
        <v>16</v>
      </c>
      <c r="Y2247" t="s">
        <v>30</v>
      </c>
      <c r="Z2247" t="s">
        <v>37</v>
      </c>
    </row>
    <row r="2248" spans="1:26" x14ac:dyDescent="0.2">
      <c r="A2248" s="1">
        <v>43631</v>
      </c>
      <c r="B2248" t="s">
        <v>94</v>
      </c>
      <c r="C2248" t="s">
        <v>27</v>
      </c>
      <c r="D2248" t="s">
        <v>35</v>
      </c>
      <c r="E2248" t="s">
        <v>319</v>
      </c>
      <c r="F2248" s="3" t="s">
        <v>17</v>
      </c>
      <c r="G2248" s="3">
        <f>WEEKDAY(A2248,2)</f>
        <v>6</v>
      </c>
      <c r="H2248" s="7">
        <f>N2248+O2248/60</f>
        <v>2.3333333333333335</v>
      </c>
      <c r="I2248" s="7">
        <f>P2248+Q2248/60</f>
        <v>4.416666666666667</v>
      </c>
      <c r="J2248" s="4">
        <f>IFERROR(VLOOKUP($U2248,TONGHOPVERSION!$A$3:$G$240,6,FALSE),VLOOKUP($B2248,TONGHOPVERSION!$A$3:$G$240,6,FALSE))</f>
        <v>381.62004815649715</v>
      </c>
      <c r="K2248" s="4">
        <f>IFERROR(VLOOKUP($U2248,TONGHOPVERSION!$A$3:$G$240,7,FALSE),VLOOKUP($B2248,TONGHOPVERSION!$A$3:$G$240,7,FALSE))</f>
        <v>329.70071085785668</v>
      </c>
      <c r="L2248" s="2">
        <v>9.7222222222222224E-2</v>
      </c>
      <c r="M2248" s="2">
        <v>0.18402777777777779</v>
      </c>
      <c r="N2248" s="6">
        <f t="shared" si="140"/>
        <v>2</v>
      </c>
      <c r="O2248" s="6">
        <f t="shared" si="141"/>
        <v>20</v>
      </c>
      <c r="P2248" s="6">
        <f t="shared" si="142"/>
        <v>4</v>
      </c>
      <c r="Q2248" s="6">
        <f t="shared" si="143"/>
        <v>25</v>
      </c>
      <c r="R2248">
        <v>203</v>
      </c>
      <c r="S2248">
        <v>1133</v>
      </c>
      <c r="T2248" s="4">
        <v>229.999</v>
      </c>
      <c r="U2248" t="s">
        <v>92</v>
      </c>
      <c r="V2248" t="s">
        <v>92</v>
      </c>
      <c r="W2248" t="s">
        <v>92</v>
      </c>
      <c r="X2248" t="s">
        <v>16</v>
      </c>
      <c r="Y2248" t="s">
        <v>30</v>
      </c>
      <c r="Z2248" t="s">
        <v>37</v>
      </c>
    </row>
    <row r="2249" spans="1:26" x14ac:dyDescent="0.2">
      <c r="A2249" s="1">
        <v>43631</v>
      </c>
      <c r="B2249" t="s">
        <v>178</v>
      </c>
      <c r="C2249" t="s">
        <v>27</v>
      </c>
      <c r="D2249" t="s">
        <v>177</v>
      </c>
      <c r="E2249" t="s">
        <v>487</v>
      </c>
      <c r="F2249" s="3" t="s">
        <v>17</v>
      </c>
      <c r="G2249" s="3">
        <f>WEEKDAY(A2249,2)</f>
        <v>6</v>
      </c>
      <c r="H2249" s="7">
        <f>N2249+O2249/60</f>
        <v>23.583333333333332</v>
      </c>
      <c r="I2249" s="7">
        <f>P2249+Q2249/60</f>
        <v>0.58333333333333337</v>
      </c>
      <c r="J2249" s="4">
        <f>IFERROR(VLOOKUP($U2249,TONGHOPVERSION!$A$3:$G$240,6,FALSE),VLOOKUP($B2249,TONGHOPVERSION!$A$3:$G$240,6,FALSE))</f>
        <v>187.46363998635809</v>
      </c>
      <c r="K2249" s="4">
        <f>IFERROR(VLOOKUP($U2249,TONGHOPVERSION!$A$3:$G$240,7,FALSE),VLOOKUP($B2249,TONGHOPVERSION!$A$3:$G$240,7,FALSE))</f>
        <v>145.81561859013829</v>
      </c>
      <c r="L2249" s="2">
        <v>0.98263888888888884</v>
      </c>
      <c r="M2249" s="2">
        <v>2.4305555555555556E-2</v>
      </c>
      <c r="N2249" s="6">
        <f t="shared" si="140"/>
        <v>23</v>
      </c>
      <c r="O2249" s="6">
        <f t="shared" si="141"/>
        <v>35</v>
      </c>
      <c r="P2249" s="6">
        <f t="shared" si="142"/>
        <v>0</v>
      </c>
      <c r="Q2249" s="6">
        <f t="shared" si="143"/>
        <v>35</v>
      </c>
      <c r="R2249">
        <v>203</v>
      </c>
      <c r="S2249">
        <v>301</v>
      </c>
      <c r="T2249" s="4">
        <v>61.103000000000002</v>
      </c>
      <c r="U2249" t="s">
        <v>178</v>
      </c>
      <c r="V2249" t="s">
        <v>178</v>
      </c>
      <c r="W2249" t="s">
        <v>29</v>
      </c>
      <c r="X2249" t="s">
        <v>16</v>
      </c>
      <c r="Y2249" t="s">
        <v>30</v>
      </c>
      <c r="Z2249" t="s">
        <v>37</v>
      </c>
    </row>
    <row r="2250" spans="1:26" x14ac:dyDescent="0.2">
      <c r="A2250" s="1">
        <v>43631</v>
      </c>
      <c r="B2250" t="s">
        <v>204</v>
      </c>
      <c r="C2250" t="s">
        <v>66</v>
      </c>
      <c r="D2250" t="s">
        <v>34</v>
      </c>
      <c r="E2250" t="s">
        <v>203</v>
      </c>
      <c r="F2250" s="3" t="s">
        <v>17</v>
      </c>
      <c r="G2250" s="3">
        <f>WEEKDAY(A2250,2)</f>
        <v>6</v>
      </c>
      <c r="H2250" s="7">
        <f>N2250+O2250/60</f>
        <v>0.25</v>
      </c>
      <c r="I2250" s="7">
        <f>P2250+Q2250/60</f>
        <v>1.3333333333333333</v>
      </c>
      <c r="J2250" s="4">
        <f>IFERROR(VLOOKUP($U2250,TONGHOPVERSION!$A$3:$G$240,6,FALSE),VLOOKUP($B2250,TONGHOPVERSION!$A$3:$G$240,6,FALSE))</f>
        <v>165.72030426323298</v>
      </c>
      <c r="K2250" s="4">
        <f>IFERROR(VLOOKUP($U2250,TONGHOPVERSION!$A$3:$G$240,7,FALSE),VLOOKUP($B2250,TONGHOPVERSION!$A$3:$G$240,7,FALSE))</f>
        <v>162.66584538032191</v>
      </c>
      <c r="L2250" s="2">
        <v>1.0416666666666666E-2</v>
      </c>
      <c r="M2250" s="2">
        <v>5.5555555555555552E-2</v>
      </c>
      <c r="N2250" s="6">
        <f t="shared" si="140"/>
        <v>0</v>
      </c>
      <c r="O2250" s="6">
        <f t="shared" si="141"/>
        <v>15</v>
      </c>
      <c r="P2250" s="6">
        <f t="shared" si="142"/>
        <v>1</v>
      </c>
      <c r="Q2250" s="6">
        <f t="shared" si="143"/>
        <v>20</v>
      </c>
      <c r="R2250">
        <v>203</v>
      </c>
      <c r="S2250">
        <v>462</v>
      </c>
      <c r="T2250" s="4">
        <v>93.786000000000001</v>
      </c>
      <c r="U2250" t="s">
        <v>187</v>
      </c>
      <c r="V2250" t="s">
        <v>187</v>
      </c>
      <c r="W2250" t="s">
        <v>29</v>
      </c>
      <c r="X2250" t="s">
        <v>16</v>
      </c>
      <c r="Y2250" t="s">
        <v>30</v>
      </c>
      <c r="Z2250" t="s">
        <v>37</v>
      </c>
    </row>
    <row r="2251" spans="1:26" x14ac:dyDescent="0.2">
      <c r="A2251" s="1">
        <v>43631</v>
      </c>
      <c r="B2251" t="s">
        <v>128</v>
      </c>
      <c r="C2251" t="s">
        <v>34</v>
      </c>
      <c r="D2251" t="s">
        <v>27</v>
      </c>
      <c r="E2251" t="s">
        <v>207</v>
      </c>
      <c r="F2251" s="3" t="s">
        <v>17</v>
      </c>
      <c r="G2251" s="3">
        <f>WEEKDAY(A2251,2)</f>
        <v>6</v>
      </c>
      <c r="H2251" s="7">
        <f>N2251+O2251/60</f>
        <v>2</v>
      </c>
      <c r="I2251" s="7">
        <f>P2251+Q2251/60</f>
        <v>3.4166666666666665</v>
      </c>
      <c r="J2251" s="4">
        <f>IFERROR(VLOOKUP($U2251,TONGHOPVERSION!$A$3:$G$240,6,FALSE),VLOOKUP($B2251,TONGHOPVERSION!$A$3:$G$240,6,FALSE))</f>
        <v>239.31340170869245</v>
      </c>
      <c r="K2251" s="4">
        <f>IFERROR(VLOOKUP($U2251,TONGHOPVERSION!$A$3:$G$240,7,FALSE),VLOOKUP($B2251,TONGHOPVERSION!$A$3:$G$240,7,FALSE))</f>
        <v>208.92363712533773</v>
      </c>
      <c r="L2251" s="2">
        <v>8.3333333333333329E-2</v>
      </c>
      <c r="M2251" s="2">
        <v>0.1423611111111111</v>
      </c>
      <c r="N2251" s="6">
        <f t="shared" si="140"/>
        <v>2</v>
      </c>
      <c r="O2251" s="6">
        <f t="shared" si="141"/>
        <v>0</v>
      </c>
      <c r="P2251" s="6">
        <f t="shared" si="142"/>
        <v>3</v>
      </c>
      <c r="Q2251" s="6">
        <f t="shared" si="143"/>
        <v>25</v>
      </c>
      <c r="R2251">
        <v>203</v>
      </c>
      <c r="S2251">
        <v>602</v>
      </c>
      <c r="T2251" s="4">
        <v>122.206</v>
      </c>
      <c r="U2251" t="s">
        <v>129</v>
      </c>
      <c r="V2251" t="s">
        <v>129</v>
      </c>
      <c r="W2251" t="s">
        <v>129</v>
      </c>
      <c r="X2251" t="s">
        <v>16</v>
      </c>
      <c r="Y2251" t="s">
        <v>30</v>
      </c>
      <c r="Z2251" t="s">
        <v>37</v>
      </c>
    </row>
    <row r="2252" spans="1:26" x14ac:dyDescent="0.2">
      <c r="A2252" s="1">
        <v>43631</v>
      </c>
      <c r="B2252" t="s">
        <v>363</v>
      </c>
      <c r="C2252" t="s">
        <v>27</v>
      </c>
      <c r="D2252" t="s">
        <v>364</v>
      </c>
      <c r="E2252" t="s">
        <v>362</v>
      </c>
      <c r="F2252" s="3" t="s">
        <v>17</v>
      </c>
      <c r="G2252" s="3">
        <f>WEEKDAY(A2252,2)</f>
        <v>6</v>
      </c>
      <c r="H2252" s="7">
        <f>N2252+O2252/60</f>
        <v>4.083333333333333</v>
      </c>
      <c r="I2252" s="7">
        <f>P2252+Q2252/60</f>
        <v>6</v>
      </c>
      <c r="J2252" s="4">
        <f>IFERROR(VLOOKUP($U2252,TONGHOPVERSION!$A$3:$G$240,6,FALSE),VLOOKUP($B2252,TONGHOPVERSION!$A$3:$G$240,6,FALSE))</f>
        <v>238.35931397848131</v>
      </c>
      <c r="K2252" s="4">
        <f>IFERROR(VLOOKUP($U2252,TONGHOPVERSION!$A$3:$G$240,7,FALSE),VLOOKUP($B2252,TONGHOPVERSION!$A$3:$G$240,7,FALSE))</f>
        <v>296.77538414510411</v>
      </c>
      <c r="L2252" s="2">
        <v>0.17013888888888887</v>
      </c>
      <c r="M2252" s="2">
        <v>0.25</v>
      </c>
      <c r="N2252" s="6">
        <f t="shared" si="140"/>
        <v>4</v>
      </c>
      <c r="O2252" s="6">
        <f t="shared" si="141"/>
        <v>5</v>
      </c>
      <c r="P2252" s="6">
        <f t="shared" si="142"/>
        <v>6</v>
      </c>
      <c r="Q2252" s="6">
        <f t="shared" si="143"/>
        <v>0</v>
      </c>
      <c r="R2252">
        <v>203</v>
      </c>
      <c r="S2252">
        <v>1014</v>
      </c>
      <c r="T2252" s="4">
        <v>205.84200000000001</v>
      </c>
      <c r="U2252" t="s">
        <v>363</v>
      </c>
      <c r="V2252" t="s">
        <v>363</v>
      </c>
      <c r="W2252" t="s">
        <v>125</v>
      </c>
      <c r="X2252" t="s">
        <v>16</v>
      </c>
      <c r="Y2252" t="s">
        <v>30</v>
      </c>
      <c r="Z2252" t="s">
        <v>37</v>
      </c>
    </row>
    <row r="2253" spans="1:26" x14ac:dyDescent="0.2">
      <c r="A2253" s="1">
        <v>43631</v>
      </c>
      <c r="B2253" t="s">
        <v>133</v>
      </c>
      <c r="C2253" t="s">
        <v>27</v>
      </c>
      <c r="D2253" t="s">
        <v>134</v>
      </c>
      <c r="E2253" t="s">
        <v>132</v>
      </c>
      <c r="F2253" s="3" t="s">
        <v>17</v>
      </c>
      <c r="G2253" s="3">
        <f>WEEKDAY(A2253,2)</f>
        <v>6</v>
      </c>
      <c r="H2253" s="7">
        <f>N2253+O2253/60</f>
        <v>9.4166666666666661</v>
      </c>
      <c r="I2253" s="7">
        <f>P2253+Q2253/60</f>
        <v>13.083333333333334</v>
      </c>
      <c r="J2253" s="4">
        <f>IFERROR(VLOOKUP($U2253,TONGHOPVERSION!$A$3:$G$240,6,FALSE),VLOOKUP($B2253,TONGHOPVERSION!$A$3:$G$240,6,FALSE))</f>
        <v>401.34366795269432</v>
      </c>
      <c r="K2253" s="4">
        <f>IFERROR(VLOOKUP($U2253,TONGHOPVERSION!$A$3:$G$240,7,FALSE),VLOOKUP($B2253,TONGHOPVERSION!$A$3:$G$240,7,FALSE))</f>
        <v>581.55853960552042</v>
      </c>
      <c r="L2253" s="2">
        <v>0.3923611111111111</v>
      </c>
      <c r="M2253" s="2">
        <v>0.54513888888888895</v>
      </c>
      <c r="N2253" s="6">
        <f t="shared" si="140"/>
        <v>9</v>
      </c>
      <c r="O2253" s="6">
        <f t="shared" si="141"/>
        <v>25</v>
      </c>
      <c r="P2253" s="6">
        <f t="shared" si="142"/>
        <v>13</v>
      </c>
      <c r="Q2253" s="6">
        <f t="shared" si="143"/>
        <v>5</v>
      </c>
      <c r="R2253">
        <v>203</v>
      </c>
      <c r="S2253">
        <v>2203</v>
      </c>
      <c r="T2253" s="4">
        <v>447.209</v>
      </c>
      <c r="U2253" t="s">
        <v>133</v>
      </c>
      <c r="V2253" t="s">
        <v>133</v>
      </c>
      <c r="W2253" t="s">
        <v>21</v>
      </c>
      <c r="X2253" t="s">
        <v>135</v>
      </c>
      <c r="Y2253" t="s">
        <v>23</v>
      </c>
      <c r="Z2253" t="s">
        <v>37</v>
      </c>
    </row>
    <row r="2254" spans="1:26" x14ac:dyDescent="0.2">
      <c r="A2254" s="1">
        <v>43631</v>
      </c>
      <c r="B2254" t="s">
        <v>367</v>
      </c>
      <c r="C2254" t="s">
        <v>364</v>
      </c>
      <c r="D2254" t="s">
        <v>27</v>
      </c>
      <c r="E2254" t="s">
        <v>366</v>
      </c>
      <c r="F2254" s="3" t="s">
        <v>17</v>
      </c>
      <c r="G2254" s="3">
        <f>WEEKDAY(A2254,2)</f>
        <v>6</v>
      </c>
      <c r="H2254" s="7">
        <f>N2254+O2254/60</f>
        <v>6.666666666666667</v>
      </c>
      <c r="I2254" s="7">
        <f>P2254+Q2254/60</f>
        <v>8.6666666666666661</v>
      </c>
      <c r="J2254" s="4">
        <f>IFERROR(VLOOKUP($U2254,TONGHOPVERSION!$A$3:$G$240,6,FALSE),VLOOKUP($B2254,TONGHOPVERSION!$A$3:$G$240,6,FALSE))</f>
        <v>238.35931397848131</v>
      </c>
      <c r="K2254" s="4">
        <f>IFERROR(VLOOKUP($U2254,TONGHOPVERSION!$A$3:$G$240,7,FALSE),VLOOKUP($B2254,TONGHOPVERSION!$A$3:$G$240,7,FALSE))</f>
        <v>296.77538414510411</v>
      </c>
      <c r="L2254" s="2">
        <v>0.27777777777777779</v>
      </c>
      <c r="M2254" s="2">
        <v>0.3611111111111111</v>
      </c>
      <c r="N2254" s="6">
        <f t="shared" si="140"/>
        <v>6</v>
      </c>
      <c r="O2254" s="6">
        <f t="shared" si="141"/>
        <v>40</v>
      </c>
      <c r="P2254" s="6">
        <f t="shared" si="142"/>
        <v>8</v>
      </c>
      <c r="Q2254" s="6">
        <f t="shared" si="143"/>
        <v>40</v>
      </c>
      <c r="R2254">
        <v>203</v>
      </c>
      <c r="S2254">
        <v>1014</v>
      </c>
      <c r="T2254" s="4">
        <v>205.84200000000001</v>
      </c>
      <c r="U2254" t="s">
        <v>363</v>
      </c>
      <c r="V2254" t="s">
        <v>363</v>
      </c>
      <c r="W2254" t="s">
        <v>125</v>
      </c>
      <c r="X2254" t="s">
        <v>16</v>
      </c>
      <c r="Y2254" t="s">
        <v>30</v>
      </c>
      <c r="Z2254" t="s">
        <v>37</v>
      </c>
    </row>
    <row r="2255" spans="1:26" x14ac:dyDescent="0.2">
      <c r="A2255" s="1">
        <v>43631</v>
      </c>
      <c r="B2255" t="s">
        <v>137</v>
      </c>
      <c r="C2255" t="s">
        <v>134</v>
      </c>
      <c r="D2255" t="s">
        <v>27</v>
      </c>
      <c r="E2255" t="s">
        <v>136</v>
      </c>
      <c r="F2255" s="3" t="s">
        <v>17</v>
      </c>
      <c r="G2255" s="3">
        <f>WEEKDAY(A2255,2)</f>
        <v>6</v>
      </c>
      <c r="H2255" s="7">
        <f>N2255+O2255/60</f>
        <v>14.166666666666666</v>
      </c>
      <c r="I2255" s="7">
        <f>P2255+Q2255/60</f>
        <v>17.833333333333332</v>
      </c>
      <c r="J2255" s="4">
        <f>IFERROR(VLOOKUP($U2255,TONGHOPVERSION!$A$3:$G$240,6,FALSE),VLOOKUP($B2255,TONGHOPVERSION!$A$3:$G$240,6,FALSE))</f>
        <v>401.34366795269432</v>
      </c>
      <c r="K2255" s="4">
        <f>IFERROR(VLOOKUP($U2255,TONGHOPVERSION!$A$3:$G$240,7,FALSE),VLOOKUP($B2255,TONGHOPVERSION!$A$3:$G$240,7,FALSE))</f>
        <v>581.55853960552042</v>
      </c>
      <c r="L2255" s="2">
        <v>0.59027777777777779</v>
      </c>
      <c r="M2255" s="2">
        <v>0.74305555555555547</v>
      </c>
      <c r="N2255" s="6">
        <f t="shared" si="140"/>
        <v>14</v>
      </c>
      <c r="O2255" s="6">
        <f t="shared" si="141"/>
        <v>10</v>
      </c>
      <c r="P2255" s="6">
        <f t="shared" si="142"/>
        <v>17</v>
      </c>
      <c r="Q2255" s="6">
        <f t="shared" si="143"/>
        <v>50</v>
      </c>
      <c r="R2255">
        <v>203</v>
      </c>
      <c r="S2255">
        <v>2203</v>
      </c>
      <c r="T2255" s="4">
        <v>447.209</v>
      </c>
      <c r="U2255" t="s">
        <v>133</v>
      </c>
      <c r="V2255" t="s">
        <v>133</v>
      </c>
      <c r="W2255" t="s">
        <v>21</v>
      </c>
      <c r="X2255" t="s">
        <v>135</v>
      </c>
      <c r="Y2255" t="s">
        <v>23</v>
      </c>
      <c r="Z2255" t="s">
        <v>37</v>
      </c>
    </row>
    <row r="2256" spans="1:26" x14ac:dyDescent="0.2">
      <c r="A2256" s="1">
        <v>43631</v>
      </c>
      <c r="B2256" t="s">
        <v>544</v>
      </c>
      <c r="C2256" t="s">
        <v>35</v>
      </c>
      <c r="D2256" t="s">
        <v>262</v>
      </c>
      <c r="E2256" t="s">
        <v>543</v>
      </c>
      <c r="F2256" s="3" t="s">
        <v>533</v>
      </c>
      <c r="G2256" s="3">
        <f>WEEKDAY(A2256,2)</f>
        <v>6</v>
      </c>
      <c r="H2256" s="7">
        <f>N2256+O2256/60</f>
        <v>3.4166666666666665</v>
      </c>
      <c r="I2256" s="7">
        <f>P2256+Q2256/60</f>
        <v>7.583333333333333</v>
      </c>
      <c r="J2256" s="4">
        <f>IFERROR(VLOOKUP($U2256,TONGHOPVERSION!$A$3:$G$240,6,FALSE),VLOOKUP($B2256,TONGHOPVERSION!$A$3:$G$240,6,FALSE))</f>
        <v>747.44583446486399</v>
      </c>
      <c r="K2256" s="4">
        <f>IFERROR(VLOOKUP($U2256,TONGHOPVERSION!$A$3:$G$240,7,FALSE),VLOOKUP($B2256,TONGHOPVERSION!$A$3:$G$240,7,FALSE))</f>
        <v>706.65951962199745</v>
      </c>
      <c r="L2256" s="2">
        <v>0.1423611111111111</v>
      </c>
      <c r="M2256" s="2">
        <v>0.31597222222222221</v>
      </c>
      <c r="N2256" s="6">
        <f t="shared" si="140"/>
        <v>3</v>
      </c>
      <c r="O2256" s="6">
        <f t="shared" si="141"/>
        <v>25</v>
      </c>
      <c r="P2256" s="6">
        <f t="shared" si="142"/>
        <v>7</v>
      </c>
      <c r="Q2256" s="6">
        <f t="shared" si="143"/>
        <v>35</v>
      </c>
      <c r="R2256">
        <v>274</v>
      </c>
      <c r="S2256">
        <v>2691</v>
      </c>
      <c r="T2256" s="4">
        <v>737.33399999999995</v>
      </c>
      <c r="U2256" t="s">
        <v>544</v>
      </c>
      <c r="V2256" t="s">
        <v>544</v>
      </c>
      <c r="W2256" t="s">
        <v>21</v>
      </c>
      <c r="X2256" t="s">
        <v>22</v>
      </c>
      <c r="Y2256" t="s">
        <v>23</v>
      </c>
      <c r="Z2256" t="s">
        <v>37</v>
      </c>
    </row>
    <row r="2257" spans="1:26" x14ac:dyDescent="0.2">
      <c r="A2257" s="1">
        <v>43631</v>
      </c>
      <c r="B2257" t="s">
        <v>546</v>
      </c>
      <c r="C2257" t="s">
        <v>35</v>
      </c>
      <c r="D2257" t="s">
        <v>547</v>
      </c>
      <c r="E2257" t="s">
        <v>545</v>
      </c>
      <c r="F2257" s="3" t="s">
        <v>533</v>
      </c>
      <c r="G2257" s="3">
        <f>WEEKDAY(A2257,2)</f>
        <v>6</v>
      </c>
      <c r="H2257" s="7">
        <f>N2257+O2257/60</f>
        <v>18.166666666666668</v>
      </c>
      <c r="I2257" s="7">
        <f>P2257+Q2257/60</f>
        <v>6.666666666666667</v>
      </c>
      <c r="J2257" s="4">
        <f>IFERROR(VLOOKUP($U2257,TONGHOPVERSION!$A$3:$G$240,6,FALSE),VLOOKUP($B2257,TONGHOPVERSION!$A$3:$G$240,6,FALSE))</f>
        <v>2793.2643464443472</v>
      </c>
      <c r="K2257" s="4">
        <f>IFERROR(VLOOKUP($U2257,TONGHOPVERSION!$A$3:$G$240,7,FALSE),VLOOKUP($B2257,TONGHOPVERSION!$A$3:$G$240,7,FALSE))</f>
        <v>3158.3749324071009</v>
      </c>
      <c r="L2257" s="2">
        <v>0.75694444444444453</v>
      </c>
      <c r="M2257" s="2">
        <v>0.27777777777777779</v>
      </c>
      <c r="N2257" s="6">
        <f t="shared" si="140"/>
        <v>18</v>
      </c>
      <c r="O2257" s="6">
        <f t="shared" si="141"/>
        <v>10</v>
      </c>
      <c r="P2257" s="6">
        <f t="shared" si="142"/>
        <v>6</v>
      </c>
      <c r="Q2257" s="6">
        <f t="shared" si="143"/>
        <v>40</v>
      </c>
      <c r="R2257">
        <v>274</v>
      </c>
      <c r="S2257">
        <v>9275</v>
      </c>
      <c r="T2257" s="4">
        <v>2541.35</v>
      </c>
      <c r="U2257" t="s">
        <v>546</v>
      </c>
      <c r="V2257" t="s">
        <v>546</v>
      </c>
      <c r="W2257" t="s">
        <v>535</v>
      </c>
      <c r="X2257" t="s">
        <v>548</v>
      </c>
      <c r="Y2257" t="s">
        <v>23</v>
      </c>
      <c r="Z2257" t="s">
        <v>37</v>
      </c>
    </row>
    <row r="2258" spans="1:26" x14ac:dyDescent="0.2">
      <c r="A2258" s="1">
        <v>43631</v>
      </c>
      <c r="B2258" t="s">
        <v>550</v>
      </c>
      <c r="C2258" t="s">
        <v>262</v>
      </c>
      <c r="D2258" t="s">
        <v>35</v>
      </c>
      <c r="E2258" t="s">
        <v>549</v>
      </c>
      <c r="F2258" s="3" t="s">
        <v>533</v>
      </c>
      <c r="G2258" s="3">
        <f>WEEKDAY(A2258,2)</f>
        <v>6</v>
      </c>
      <c r="H2258" s="7">
        <f>N2258+O2258/60</f>
        <v>9.0833333333333339</v>
      </c>
      <c r="I2258" s="7">
        <f>P2258+Q2258/60</f>
        <v>13.75</v>
      </c>
      <c r="J2258" s="4">
        <f>IFERROR(VLOOKUP($U2258,TONGHOPVERSION!$A$3:$G$240,6,FALSE),VLOOKUP($B2258,TONGHOPVERSION!$A$3:$G$240,6,FALSE))</f>
        <v>747.44583446486399</v>
      </c>
      <c r="K2258" s="4">
        <f>IFERROR(VLOOKUP($U2258,TONGHOPVERSION!$A$3:$G$240,7,FALSE),VLOOKUP($B2258,TONGHOPVERSION!$A$3:$G$240,7,FALSE))</f>
        <v>706.65951962199745</v>
      </c>
      <c r="L2258" s="2">
        <v>0.37847222222222227</v>
      </c>
      <c r="M2258" s="2">
        <v>0.57291666666666663</v>
      </c>
      <c r="N2258" s="6">
        <f t="shared" si="140"/>
        <v>9</v>
      </c>
      <c r="O2258" s="6">
        <f t="shared" si="141"/>
        <v>5</v>
      </c>
      <c r="P2258" s="6">
        <f t="shared" si="142"/>
        <v>13</v>
      </c>
      <c r="Q2258" s="6">
        <f t="shared" si="143"/>
        <v>45</v>
      </c>
      <c r="R2258">
        <v>274</v>
      </c>
      <c r="S2258">
        <v>2691</v>
      </c>
      <c r="T2258" s="4">
        <v>737.33399999999995</v>
      </c>
      <c r="U2258" t="s">
        <v>544</v>
      </c>
      <c r="V2258" t="s">
        <v>544</v>
      </c>
      <c r="W2258" t="s">
        <v>21</v>
      </c>
      <c r="X2258" t="s">
        <v>22</v>
      </c>
      <c r="Y2258" t="s">
        <v>23</v>
      </c>
      <c r="Z2258" t="s">
        <v>37</v>
      </c>
    </row>
    <row r="2259" spans="1:26" x14ac:dyDescent="0.2">
      <c r="A2259" s="1">
        <v>43631</v>
      </c>
      <c r="B2259" t="s">
        <v>92</v>
      </c>
      <c r="C2259" t="s">
        <v>35</v>
      </c>
      <c r="D2259" t="s">
        <v>27</v>
      </c>
      <c r="E2259" t="s">
        <v>723</v>
      </c>
      <c r="F2259" s="3" t="s">
        <v>533</v>
      </c>
      <c r="G2259" s="3">
        <f>WEEKDAY(A2259,2)</f>
        <v>6</v>
      </c>
      <c r="H2259" s="7">
        <f>N2259+O2259/60</f>
        <v>8.5</v>
      </c>
      <c r="I2259" s="7">
        <f>P2259+Q2259/60</f>
        <v>10.75</v>
      </c>
      <c r="J2259" s="4">
        <f>IFERROR(VLOOKUP($U2259,TONGHOPVERSION!$A$3:$G$240,6,FALSE),VLOOKUP($B2259,TONGHOPVERSION!$A$3:$G$240,6,FALSE))</f>
        <v>381.62004815649715</v>
      </c>
      <c r="K2259" s="4">
        <f>IFERROR(VLOOKUP($U2259,TONGHOPVERSION!$A$3:$G$240,7,FALSE),VLOOKUP($B2259,TONGHOPVERSION!$A$3:$G$240,7,FALSE))</f>
        <v>329.70071085785668</v>
      </c>
      <c r="L2259" s="2">
        <v>0.35416666666666669</v>
      </c>
      <c r="M2259" s="2">
        <v>0.44791666666666669</v>
      </c>
      <c r="N2259" s="6">
        <f t="shared" si="140"/>
        <v>8</v>
      </c>
      <c r="O2259" s="6">
        <f t="shared" si="141"/>
        <v>30</v>
      </c>
      <c r="P2259" s="6">
        <f t="shared" si="142"/>
        <v>10</v>
      </c>
      <c r="Q2259" s="6">
        <f t="shared" si="143"/>
        <v>45</v>
      </c>
      <c r="R2259">
        <v>274</v>
      </c>
      <c r="S2259">
        <v>1133</v>
      </c>
      <c r="T2259" s="4">
        <v>310.44200000000001</v>
      </c>
      <c r="U2259" t="s">
        <v>92</v>
      </c>
      <c r="V2259" t="s">
        <v>92</v>
      </c>
      <c r="W2259" t="s">
        <v>92</v>
      </c>
      <c r="X2259" t="s">
        <v>16</v>
      </c>
      <c r="Y2259" t="s">
        <v>30</v>
      </c>
      <c r="Z2259" t="s">
        <v>37</v>
      </c>
    </row>
    <row r="2260" spans="1:26" x14ac:dyDescent="0.2">
      <c r="A2260" s="1">
        <v>43631</v>
      </c>
      <c r="B2260" t="s">
        <v>568</v>
      </c>
      <c r="C2260" t="s">
        <v>144</v>
      </c>
      <c r="D2260" t="s">
        <v>35</v>
      </c>
      <c r="E2260" t="s">
        <v>567</v>
      </c>
      <c r="F2260" s="3" t="s">
        <v>533</v>
      </c>
      <c r="G2260" s="3">
        <f>WEEKDAY(A2260,2)</f>
        <v>6</v>
      </c>
      <c r="H2260" s="7">
        <f>N2260+O2260/60</f>
        <v>1.5</v>
      </c>
      <c r="I2260" s="7">
        <f>P2260+Q2260/60</f>
        <v>6.666666666666667</v>
      </c>
      <c r="J2260" s="4">
        <f>IFERROR(VLOOKUP($U2260,TONGHOPVERSION!$A$3:$G$240,6,FALSE),VLOOKUP($B2260,TONGHOPVERSION!$A$3:$G$240,6,FALSE))</f>
        <v>1167.1839195</v>
      </c>
      <c r="K2260" s="4">
        <f>IFERROR(VLOOKUP($U2260,TONGHOPVERSION!$A$3:$G$240,7,FALSE),VLOOKUP($B2260,TONGHOPVERSION!$A$3:$G$240,7,FALSE))</f>
        <v>730.30771397736817</v>
      </c>
      <c r="L2260" s="2">
        <v>6.25E-2</v>
      </c>
      <c r="M2260" s="2">
        <v>0.27777777777777779</v>
      </c>
      <c r="N2260" s="6">
        <f t="shared" si="140"/>
        <v>1</v>
      </c>
      <c r="O2260" s="6">
        <f t="shared" si="141"/>
        <v>30</v>
      </c>
      <c r="P2260" s="6">
        <f t="shared" si="142"/>
        <v>6</v>
      </c>
      <c r="Q2260" s="6">
        <f t="shared" si="143"/>
        <v>40</v>
      </c>
      <c r="R2260">
        <v>274</v>
      </c>
      <c r="S2260">
        <v>3236</v>
      </c>
      <c r="T2260" s="4">
        <v>886.66399999999999</v>
      </c>
      <c r="U2260" t="s">
        <v>562</v>
      </c>
      <c r="V2260" t="s">
        <v>562</v>
      </c>
      <c r="W2260" t="s">
        <v>21</v>
      </c>
      <c r="X2260" t="s">
        <v>145</v>
      </c>
      <c r="Y2260" t="s">
        <v>23</v>
      </c>
      <c r="Z2260" t="s">
        <v>37</v>
      </c>
    </row>
    <row r="2261" spans="1:26" x14ac:dyDescent="0.2">
      <c r="A2261" s="1">
        <v>43631</v>
      </c>
      <c r="B2261" t="s">
        <v>94</v>
      </c>
      <c r="C2261" t="s">
        <v>27</v>
      </c>
      <c r="D2261" t="s">
        <v>35</v>
      </c>
      <c r="E2261" t="s">
        <v>604</v>
      </c>
      <c r="F2261" s="3" t="s">
        <v>533</v>
      </c>
      <c r="G2261" s="3">
        <f>WEEKDAY(A2261,2)</f>
        <v>6</v>
      </c>
      <c r="H2261" s="7">
        <f>N2261+O2261/60</f>
        <v>12</v>
      </c>
      <c r="I2261" s="7">
        <f>P2261+Q2261/60</f>
        <v>14.083333333333334</v>
      </c>
      <c r="J2261" s="4">
        <f>IFERROR(VLOOKUP($U2261,TONGHOPVERSION!$A$3:$G$240,6,FALSE),VLOOKUP($B2261,TONGHOPVERSION!$A$3:$G$240,6,FALSE))</f>
        <v>381.62004815649715</v>
      </c>
      <c r="K2261" s="4">
        <f>IFERROR(VLOOKUP($U2261,TONGHOPVERSION!$A$3:$G$240,7,FALSE),VLOOKUP($B2261,TONGHOPVERSION!$A$3:$G$240,7,FALSE))</f>
        <v>329.70071085785668</v>
      </c>
      <c r="L2261" s="2">
        <v>0.5</v>
      </c>
      <c r="M2261" s="2">
        <v>0.58680555555555558</v>
      </c>
      <c r="N2261" s="6">
        <f t="shared" si="140"/>
        <v>12</v>
      </c>
      <c r="O2261" s="6">
        <f t="shared" si="141"/>
        <v>0</v>
      </c>
      <c r="P2261" s="6">
        <f t="shared" si="142"/>
        <v>14</v>
      </c>
      <c r="Q2261" s="6">
        <f t="shared" si="143"/>
        <v>5</v>
      </c>
      <c r="R2261">
        <v>274</v>
      </c>
      <c r="S2261">
        <v>1133</v>
      </c>
      <c r="T2261" s="4">
        <v>310.44200000000001</v>
      </c>
      <c r="U2261" t="s">
        <v>92</v>
      </c>
      <c r="V2261" t="s">
        <v>92</v>
      </c>
      <c r="W2261" t="s">
        <v>92</v>
      </c>
      <c r="X2261" t="s">
        <v>16</v>
      </c>
      <c r="Y2261" t="s">
        <v>30</v>
      </c>
      <c r="Z2261" t="s">
        <v>37</v>
      </c>
    </row>
    <row r="2262" spans="1:26" x14ac:dyDescent="0.2">
      <c r="A2262" s="1">
        <v>43631</v>
      </c>
      <c r="B2262" t="s">
        <v>759</v>
      </c>
      <c r="C2262" t="s">
        <v>547</v>
      </c>
      <c r="D2262" t="s">
        <v>27</v>
      </c>
      <c r="E2262" t="s">
        <v>758</v>
      </c>
      <c r="F2262" s="3" t="s">
        <v>533</v>
      </c>
      <c r="G2262" s="3">
        <f>WEEKDAY(A2262,2)</f>
        <v>6</v>
      </c>
      <c r="H2262" s="7">
        <f>N2262+O2262/60</f>
        <v>10.166666666666666</v>
      </c>
      <c r="I2262" s="7">
        <f>P2262+Q2262/60</f>
        <v>23.583333333333332</v>
      </c>
      <c r="J2262" s="4">
        <f>IFERROR(VLOOKUP($U2262,TONGHOPVERSION!$A$3:$G$240,6,FALSE),VLOOKUP($B2262,TONGHOPVERSION!$A$3:$G$240,6,FALSE))</f>
        <v>2862.826718084445</v>
      </c>
      <c r="K2262" s="4">
        <f>IFERROR(VLOOKUP($U2262,TONGHOPVERSION!$A$3:$G$240,7,FALSE),VLOOKUP($B2262,TONGHOPVERSION!$A$3:$G$240,7,FALSE))</f>
        <v>3312.8098872373275</v>
      </c>
      <c r="L2262" s="2">
        <v>0.4236111111111111</v>
      </c>
      <c r="M2262" s="2">
        <v>0.98263888888888884</v>
      </c>
      <c r="N2262" s="6">
        <f t="shared" si="140"/>
        <v>10</v>
      </c>
      <c r="O2262" s="6">
        <f t="shared" si="141"/>
        <v>10</v>
      </c>
      <c r="P2262" s="6">
        <f t="shared" si="142"/>
        <v>23</v>
      </c>
      <c r="Q2262" s="6">
        <f t="shared" si="143"/>
        <v>35</v>
      </c>
      <c r="R2262">
        <v>274</v>
      </c>
      <c r="S2262">
        <v>10229</v>
      </c>
      <c r="T2262" s="4">
        <v>2802.7460000000001</v>
      </c>
      <c r="U2262" t="s">
        <v>722</v>
      </c>
      <c r="V2262" t="s">
        <v>722</v>
      </c>
      <c r="W2262" t="s">
        <v>535</v>
      </c>
      <c r="X2262" t="s">
        <v>548</v>
      </c>
      <c r="Y2262" t="s">
        <v>23</v>
      </c>
      <c r="Z2262" t="s">
        <v>37</v>
      </c>
    </row>
    <row r="2263" spans="1:26" x14ac:dyDescent="0.2">
      <c r="A2263" s="1">
        <v>43631</v>
      </c>
      <c r="B2263" t="s">
        <v>532</v>
      </c>
      <c r="C2263" t="s">
        <v>35</v>
      </c>
      <c r="D2263" t="s">
        <v>534</v>
      </c>
      <c r="E2263" t="s">
        <v>531</v>
      </c>
      <c r="F2263" s="3" t="s">
        <v>533</v>
      </c>
      <c r="G2263" s="3">
        <f>WEEKDAY(A2263,2)</f>
        <v>6</v>
      </c>
      <c r="H2263" s="7">
        <f>N2263+O2263/60</f>
        <v>16.083333333333332</v>
      </c>
      <c r="I2263" s="7">
        <f>P2263+Q2263/60</f>
        <v>4</v>
      </c>
      <c r="J2263" s="4">
        <f>IFERROR(VLOOKUP($U2263,TONGHOPVERSION!$A$3:$G$240,6,FALSE),VLOOKUP($B2263,TONGHOPVERSION!$A$3:$G$240,6,FALSE))</f>
        <v>3128.8519361000003</v>
      </c>
      <c r="K2263" s="4">
        <f>IFERROR(VLOOKUP($U2263,TONGHOPVERSION!$A$3:$G$240,7,FALSE),VLOOKUP($B2263,TONGHOPVERSION!$A$3:$G$240,7,FALSE))</f>
        <v>3585.5290256020285</v>
      </c>
      <c r="L2263" s="2">
        <v>0.67013888888888884</v>
      </c>
      <c r="M2263" s="2">
        <v>0.16666666666666666</v>
      </c>
      <c r="N2263" s="6">
        <f t="shared" si="140"/>
        <v>16</v>
      </c>
      <c r="O2263" s="6">
        <f t="shared" si="141"/>
        <v>5</v>
      </c>
      <c r="P2263" s="6">
        <f t="shared" si="142"/>
        <v>4</v>
      </c>
      <c r="Q2263" s="6">
        <f t="shared" si="143"/>
        <v>0</v>
      </c>
      <c r="R2263">
        <v>274</v>
      </c>
      <c r="S2263">
        <v>8747</v>
      </c>
      <c r="T2263" s="4">
        <v>2396.6779999999999</v>
      </c>
      <c r="U2263" t="s">
        <v>532</v>
      </c>
      <c r="V2263" t="s">
        <v>532</v>
      </c>
      <c r="W2263" t="s">
        <v>535</v>
      </c>
      <c r="X2263" t="s">
        <v>536</v>
      </c>
      <c r="Y2263" t="s">
        <v>23</v>
      </c>
      <c r="Z2263" t="s">
        <v>37</v>
      </c>
    </row>
    <row r="2264" spans="1:26" x14ac:dyDescent="0.2">
      <c r="A2264" s="1">
        <v>43631</v>
      </c>
      <c r="B2264" t="s">
        <v>709</v>
      </c>
      <c r="C2264" t="s">
        <v>35</v>
      </c>
      <c r="D2264" t="s">
        <v>239</v>
      </c>
      <c r="E2264" t="s">
        <v>708</v>
      </c>
      <c r="F2264" s="3" t="s">
        <v>533</v>
      </c>
      <c r="G2264" s="3">
        <f>WEEKDAY(A2264,2)</f>
        <v>6</v>
      </c>
      <c r="H2264" s="7">
        <f>N2264+O2264/60</f>
        <v>3.1666666666666665</v>
      </c>
      <c r="I2264" s="7">
        <f>P2264+Q2264/60</f>
        <v>6.75</v>
      </c>
      <c r="J2264" s="4">
        <f>IFERROR(VLOOKUP($U2264,TONGHOPVERSION!$A$3:$G$240,6,FALSE),VLOOKUP($B2264,TONGHOPVERSION!$A$3:$G$240,6,FALSE))</f>
        <v>607.52041782763956</v>
      </c>
      <c r="K2264" s="4">
        <f>IFERROR(VLOOKUP($U2264,TONGHOPVERSION!$A$3:$G$240,7,FALSE),VLOOKUP($B2264,TONGHOPVERSION!$A$3:$G$240,7,FALSE))</f>
        <v>611.50800115662446</v>
      </c>
      <c r="L2264" s="2">
        <v>0.13194444444444445</v>
      </c>
      <c r="M2264" s="2">
        <v>0.28125</v>
      </c>
      <c r="N2264" s="6">
        <f t="shared" si="140"/>
        <v>3</v>
      </c>
      <c r="O2264" s="6">
        <f t="shared" si="141"/>
        <v>10</v>
      </c>
      <c r="P2264" s="6">
        <f t="shared" si="142"/>
        <v>6</v>
      </c>
      <c r="Q2264" s="6">
        <f t="shared" si="143"/>
        <v>45</v>
      </c>
      <c r="R2264">
        <v>274</v>
      </c>
      <c r="S2264">
        <v>2342</v>
      </c>
      <c r="T2264" s="4">
        <v>641.70799999999997</v>
      </c>
      <c r="U2264" t="s">
        <v>709</v>
      </c>
      <c r="V2264" t="s">
        <v>709</v>
      </c>
      <c r="W2264" t="s">
        <v>21</v>
      </c>
      <c r="X2264" t="s">
        <v>197</v>
      </c>
      <c r="Y2264" t="s">
        <v>23</v>
      </c>
      <c r="Z2264" t="s">
        <v>37</v>
      </c>
    </row>
    <row r="2265" spans="1:26" x14ac:dyDescent="0.2">
      <c r="A2265" s="1">
        <v>43631</v>
      </c>
      <c r="B2265" t="s">
        <v>712</v>
      </c>
      <c r="C2265" t="s">
        <v>239</v>
      </c>
      <c r="D2265" t="s">
        <v>35</v>
      </c>
      <c r="E2265" t="s">
        <v>711</v>
      </c>
      <c r="F2265" s="3" t="s">
        <v>533</v>
      </c>
      <c r="G2265" s="3">
        <f>WEEKDAY(A2265,2)</f>
        <v>6</v>
      </c>
      <c r="H2265" s="7">
        <f>N2265+O2265/60</f>
        <v>7.75</v>
      </c>
      <c r="I2265" s="7">
        <f>P2265+Q2265/60</f>
        <v>11.5</v>
      </c>
      <c r="J2265" s="4">
        <f>IFERROR(VLOOKUP($U2265,TONGHOPVERSION!$A$3:$G$240,6,FALSE),VLOOKUP($B2265,TONGHOPVERSION!$A$3:$G$240,6,FALSE))</f>
        <v>607.52041782763956</v>
      </c>
      <c r="K2265" s="4">
        <f>IFERROR(VLOOKUP($U2265,TONGHOPVERSION!$A$3:$G$240,7,FALSE),VLOOKUP($B2265,TONGHOPVERSION!$A$3:$G$240,7,FALSE))</f>
        <v>611.50800115662446</v>
      </c>
      <c r="L2265" s="2">
        <v>0.32291666666666669</v>
      </c>
      <c r="M2265" s="2">
        <v>0.47916666666666669</v>
      </c>
      <c r="N2265" s="6">
        <f t="shared" si="140"/>
        <v>7</v>
      </c>
      <c r="O2265" s="6">
        <f t="shared" si="141"/>
        <v>45</v>
      </c>
      <c r="P2265" s="6">
        <f t="shared" si="142"/>
        <v>11</v>
      </c>
      <c r="Q2265" s="6">
        <f t="shared" si="143"/>
        <v>30</v>
      </c>
      <c r="R2265">
        <v>274</v>
      </c>
      <c r="S2265">
        <v>2342</v>
      </c>
      <c r="T2265" s="4">
        <v>641.70799999999997</v>
      </c>
      <c r="U2265" t="s">
        <v>709</v>
      </c>
      <c r="V2265" t="s">
        <v>709</v>
      </c>
      <c r="W2265" t="s">
        <v>21</v>
      </c>
      <c r="X2265" t="s">
        <v>197</v>
      </c>
      <c r="Y2265" t="s">
        <v>23</v>
      </c>
      <c r="Z2265" t="s">
        <v>37</v>
      </c>
    </row>
    <row r="2266" spans="1:26" x14ac:dyDescent="0.2">
      <c r="A2266" s="1">
        <v>43631</v>
      </c>
      <c r="B2266" t="s">
        <v>571</v>
      </c>
      <c r="C2266" t="s">
        <v>144</v>
      </c>
      <c r="D2266" t="s">
        <v>27</v>
      </c>
      <c r="E2266" t="s">
        <v>570</v>
      </c>
      <c r="F2266" s="3" t="s">
        <v>533</v>
      </c>
      <c r="G2266" s="3">
        <f>WEEKDAY(A2266,2)</f>
        <v>6</v>
      </c>
      <c r="H2266" s="7">
        <f>N2266+O2266/60</f>
        <v>1.5</v>
      </c>
      <c r="I2266" s="7">
        <f>P2266+Q2266/60</f>
        <v>7.25</v>
      </c>
      <c r="J2266" s="4">
        <f>IFERROR(VLOOKUP($U2266,TONGHOPVERSION!$A$3:$G$240,6,FALSE),VLOOKUP($B2266,TONGHOPVERSION!$A$3:$G$240,6,FALSE))</f>
        <v>1262.8791112553388</v>
      </c>
      <c r="K2266" s="4">
        <f>IFERROR(VLOOKUP($U2266,TONGHOPVERSION!$A$3:$G$240,7,FALSE),VLOOKUP($B2266,TONGHOPVERSION!$A$3:$G$240,7,FALSE))</f>
        <v>751.87721357593648</v>
      </c>
      <c r="L2266" s="2">
        <v>6.25E-2</v>
      </c>
      <c r="M2266" s="2">
        <v>0.30208333333333331</v>
      </c>
      <c r="N2266" s="6">
        <f t="shared" si="140"/>
        <v>1</v>
      </c>
      <c r="O2266" s="6">
        <f t="shared" si="141"/>
        <v>30</v>
      </c>
      <c r="P2266" s="6">
        <f t="shared" si="142"/>
        <v>7</v>
      </c>
      <c r="Q2266" s="6">
        <f t="shared" si="143"/>
        <v>15</v>
      </c>
      <c r="R2266">
        <v>311</v>
      </c>
      <c r="S2266">
        <v>3906</v>
      </c>
      <c r="T2266" s="4">
        <v>1214.7660000000001</v>
      </c>
      <c r="U2266" t="s">
        <v>557</v>
      </c>
      <c r="V2266" t="s">
        <v>557</v>
      </c>
      <c r="W2266" t="s">
        <v>21</v>
      </c>
      <c r="X2266" t="s">
        <v>145</v>
      </c>
      <c r="Y2266" t="s">
        <v>23</v>
      </c>
      <c r="Z2266" t="s">
        <v>37</v>
      </c>
    </row>
    <row r="2267" spans="1:26" x14ac:dyDescent="0.2">
      <c r="A2267" s="1">
        <v>43631</v>
      </c>
      <c r="B2267" t="s">
        <v>716</v>
      </c>
      <c r="C2267" t="s">
        <v>717</v>
      </c>
      <c r="D2267" t="s">
        <v>35</v>
      </c>
      <c r="E2267" t="s">
        <v>715</v>
      </c>
      <c r="F2267" s="3" t="s">
        <v>533</v>
      </c>
      <c r="G2267" s="3">
        <f>WEEKDAY(A2267,2)</f>
        <v>6</v>
      </c>
      <c r="H2267" s="7">
        <f>N2267+O2267/60</f>
        <v>16</v>
      </c>
      <c r="I2267" s="7">
        <f>P2267+Q2267/60</f>
        <v>0.91666666666666663</v>
      </c>
      <c r="J2267" s="4">
        <f>IFERROR(VLOOKUP($U2267,TONGHOPVERSION!$A$3:$G$240,6,FALSE),VLOOKUP($B2267,TONGHOPVERSION!$A$3:$G$240,6,FALSE))</f>
        <v>2020.6191410649351</v>
      </c>
      <c r="K2267" s="4">
        <f>IFERROR(VLOOKUP($U2267,TONGHOPVERSION!$A$3:$G$240,7,FALSE),VLOOKUP($B2267,TONGHOPVERSION!$A$3:$G$240,7,FALSE))</f>
        <v>2793.8286744303928</v>
      </c>
      <c r="L2267" s="2">
        <v>0.66666666666666663</v>
      </c>
      <c r="M2267" s="2">
        <v>3.8194444444444441E-2</v>
      </c>
      <c r="N2267" s="6">
        <f t="shared" si="140"/>
        <v>16</v>
      </c>
      <c r="O2267" s="6">
        <f t="shared" si="141"/>
        <v>0</v>
      </c>
      <c r="P2267" s="6">
        <f t="shared" si="142"/>
        <v>0</v>
      </c>
      <c r="Q2267" s="6">
        <f t="shared" si="143"/>
        <v>55</v>
      </c>
      <c r="R2267">
        <v>311</v>
      </c>
      <c r="S2267">
        <v>6724</v>
      </c>
      <c r="T2267" s="4">
        <v>2091.1640000000002</v>
      </c>
      <c r="U2267" t="s">
        <v>718</v>
      </c>
      <c r="V2267" t="s">
        <v>718</v>
      </c>
      <c r="W2267" t="s">
        <v>535</v>
      </c>
      <c r="X2267" t="s">
        <v>719</v>
      </c>
      <c r="Y2267" t="s">
        <v>23</v>
      </c>
      <c r="Z2267" t="s">
        <v>37</v>
      </c>
    </row>
    <row r="2268" spans="1:26" x14ac:dyDescent="0.2">
      <c r="A2268" s="1">
        <v>43631</v>
      </c>
      <c r="B2268" t="s">
        <v>718</v>
      </c>
      <c r="C2268" t="s">
        <v>35</v>
      </c>
      <c r="D2268" t="s">
        <v>717</v>
      </c>
      <c r="E2268" t="s">
        <v>720</v>
      </c>
      <c r="F2268" s="3" t="s">
        <v>533</v>
      </c>
      <c r="G2268" s="3">
        <f>WEEKDAY(A2268,2)</f>
        <v>6</v>
      </c>
      <c r="H2268" s="7">
        <f>N2268+O2268/60</f>
        <v>4.5</v>
      </c>
      <c r="I2268" s="7">
        <f>P2268+Q2268/60</f>
        <v>14</v>
      </c>
      <c r="J2268" s="4">
        <f>IFERROR(VLOOKUP($U2268,TONGHOPVERSION!$A$3:$G$240,6,FALSE),VLOOKUP($B2268,TONGHOPVERSION!$A$3:$G$240,6,FALSE))</f>
        <v>2020.6191410649351</v>
      </c>
      <c r="K2268" s="4">
        <f>IFERROR(VLOOKUP($U2268,TONGHOPVERSION!$A$3:$G$240,7,FALSE),VLOOKUP($B2268,TONGHOPVERSION!$A$3:$G$240,7,FALSE))</f>
        <v>2793.8286744303928</v>
      </c>
      <c r="L2268" s="2">
        <v>0.1875</v>
      </c>
      <c r="M2268" s="2">
        <v>0.58333333333333337</v>
      </c>
      <c r="N2268" s="6">
        <f t="shared" si="140"/>
        <v>4</v>
      </c>
      <c r="O2268" s="6">
        <f t="shared" si="141"/>
        <v>30</v>
      </c>
      <c r="P2268" s="6">
        <f t="shared" si="142"/>
        <v>14</v>
      </c>
      <c r="Q2268" s="6">
        <f t="shared" si="143"/>
        <v>0</v>
      </c>
      <c r="R2268">
        <v>311</v>
      </c>
      <c r="S2268">
        <v>6724</v>
      </c>
      <c r="T2268" s="4">
        <v>2091.1640000000002</v>
      </c>
      <c r="U2268" t="s">
        <v>718</v>
      </c>
      <c r="V2268" t="s">
        <v>718</v>
      </c>
      <c r="W2268" t="s">
        <v>535</v>
      </c>
      <c r="X2268" t="s">
        <v>719</v>
      </c>
      <c r="Y2268" t="s">
        <v>23</v>
      </c>
      <c r="Z2268" t="s">
        <v>37</v>
      </c>
    </row>
    <row r="2269" spans="1:26" x14ac:dyDescent="0.2">
      <c r="A2269" s="1">
        <v>43631</v>
      </c>
      <c r="B2269" t="s">
        <v>578</v>
      </c>
      <c r="C2269" t="s">
        <v>534</v>
      </c>
      <c r="D2269" t="s">
        <v>27</v>
      </c>
      <c r="E2269" t="s">
        <v>577</v>
      </c>
      <c r="F2269" s="3" t="s">
        <v>533</v>
      </c>
      <c r="G2269" s="3">
        <f>WEEKDAY(A2269,2)</f>
        <v>6</v>
      </c>
      <c r="H2269" s="7">
        <f>N2269+O2269/60</f>
        <v>12.583333333333334</v>
      </c>
      <c r="I2269" s="7">
        <f>P2269+Q2269/60</f>
        <v>0.91666666666666663</v>
      </c>
      <c r="J2269" s="4">
        <f>IFERROR(VLOOKUP($U2269,TONGHOPVERSION!$A$3:$G$240,6,FALSE),VLOOKUP($B2269,TONGHOPVERSION!$A$3:$G$240,6,FALSE))</f>
        <v>2887.9737059333333</v>
      </c>
      <c r="K2269" s="4">
        <f>IFERROR(VLOOKUP($U2269,TONGHOPVERSION!$A$3:$G$240,7,FALSE),VLOOKUP($B2269,TONGHOPVERSION!$A$3:$G$240,7,FALSE))</f>
        <v>3683.8633695487197</v>
      </c>
      <c r="L2269" s="2">
        <v>0.52430555555555558</v>
      </c>
      <c r="M2269" s="2">
        <v>3.8194444444444441E-2</v>
      </c>
      <c r="N2269" s="6">
        <f t="shared" si="140"/>
        <v>12</v>
      </c>
      <c r="O2269" s="6">
        <f t="shared" si="141"/>
        <v>35</v>
      </c>
      <c r="P2269" s="6">
        <f t="shared" si="142"/>
        <v>0</v>
      </c>
      <c r="Q2269" s="6">
        <f t="shared" si="143"/>
        <v>55</v>
      </c>
      <c r="R2269">
        <v>274</v>
      </c>
      <c r="S2269">
        <v>9666</v>
      </c>
      <c r="T2269" s="4">
        <v>2648.4839999999999</v>
      </c>
      <c r="U2269" t="s">
        <v>579</v>
      </c>
      <c r="V2269" t="s">
        <v>579</v>
      </c>
      <c r="W2269" t="s">
        <v>535</v>
      </c>
      <c r="X2269" t="s">
        <v>536</v>
      </c>
      <c r="Y2269" t="s">
        <v>23</v>
      </c>
      <c r="Z2269" t="s">
        <v>37</v>
      </c>
    </row>
    <row r="2270" spans="1:26" x14ac:dyDescent="0.2">
      <c r="A2270" s="1">
        <v>43631</v>
      </c>
      <c r="B2270" t="s">
        <v>562</v>
      </c>
      <c r="C2270" t="s">
        <v>35</v>
      </c>
      <c r="D2270" t="s">
        <v>144</v>
      </c>
      <c r="E2270" t="s">
        <v>561</v>
      </c>
      <c r="F2270" s="3" t="s">
        <v>533</v>
      </c>
      <c r="G2270" s="3">
        <f>WEEKDAY(A2270,2)</f>
        <v>6</v>
      </c>
      <c r="H2270" s="7">
        <f>N2270+O2270/60</f>
        <v>17.333333333333332</v>
      </c>
      <c r="I2270" s="7">
        <f>P2270+Q2270/60</f>
        <v>21.666666666666668</v>
      </c>
      <c r="J2270" s="4">
        <f>IFERROR(VLOOKUP($U2270,TONGHOPVERSION!$A$3:$G$240,6,FALSE),VLOOKUP($B2270,TONGHOPVERSION!$A$3:$G$240,6,FALSE))</f>
        <v>1167.1839195</v>
      </c>
      <c r="K2270" s="4">
        <f>IFERROR(VLOOKUP($U2270,TONGHOPVERSION!$A$3:$G$240,7,FALSE),VLOOKUP($B2270,TONGHOPVERSION!$A$3:$G$240,7,FALSE))</f>
        <v>730.30771397736817</v>
      </c>
      <c r="L2270" s="2">
        <v>0.72222222222222221</v>
      </c>
      <c r="M2270" s="2">
        <v>0.90277777777777779</v>
      </c>
      <c r="N2270" s="6">
        <f t="shared" si="140"/>
        <v>17</v>
      </c>
      <c r="O2270" s="6">
        <f t="shared" si="141"/>
        <v>20</v>
      </c>
      <c r="P2270" s="6">
        <f t="shared" si="142"/>
        <v>21</v>
      </c>
      <c r="Q2270" s="6">
        <f t="shared" si="143"/>
        <v>40</v>
      </c>
      <c r="R2270">
        <v>274</v>
      </c>
      <c r="S2270">
        <v>3236</v>
      </c>
      <c r="T2270" s="4">
        <v>886.66399999999999</v>
      </c>
      <c r="U2270" t="s">
        <v>562</v>
      </c>
      <c r="V2270" t="s">
        <v>562</v>
      </c>
      <c r="W2270" t="s">
        <v>21</v>
      </c>
      <c r="X2270" t="s">
        <v>145</v>
      </c>
      <c r="Y2270" t="s">
        <v>23</v>
      </c>
      <c r="Z2270" t="s">
        <v>37</v>
      </c>
    </row>
    <row r="2271" spans="1:26" x14ac:dyDescent="0.2">
      <c r="A2271" s="1">
        <v>43631</v>
      </c>
      <c r="B2271" t="s">
        <v>538</v>
      </c>
      <c r="C2271" t="s">
        <v>539</v>
      </c>
      <c r="D2271" t="s">
        <v>35</v>
      </c>
      <c r="E2271" t="s">
        <v>537</v>
      </c>
      <c r="F2271" s="3" t="s">
        <v>533</v>
      </c>
      <c r="G2271" s="3">
        <f>WEEKDAY(A2271,2)</f>
        <v>6</v>
      </c>
      <c r="H2271" s="7">
        <f>N2271+O2271/60</f>
        <v>4.25</v>
      </c>
      <c r="I2271" s="7">
        <f>P2271+Q2271/60</f>
        <v>14.083333333333334</v>
      </c>
      <c r="J2271" s="4">
        <f>IFERROR(VLOOKUP($U2271,TONGHOPVERSION!$A$3:$G$240,6,FALSE),VLOOKUP($B2271,TONGHOPVERSION!$A$3:$G$240,6,FALSE))</f>
        <v>2131.5541476187504</v>
      </c>
      <c r="K2271" s="4">
        <f>IFERROR(VLOOKUP($U2271,TONGHOPVERSION!$A$3:$G$240,7,FALSE),VLOOKUP($B2271,TONGHOPVERSION!$A$3:$G$240,7,FALSE))</f>
        <v>2429.8321357713371</v>
      </c>
      <c r="L2271" s="2">
        <v>0.17708333333333334</v>
      </c>
      <c r="M2271" s="2">
        <v>0.58680555555555558</v>
      </c>
      <c r="N2271" s="6">
        <f t="shared" si="140"/>
        <v>4</v>
      </c>
      <c r="O2271" s="6">
        <f t="shared" si="141"/>
        <v>15</v>
      </c>
      <c r="P2271" s="6">
        <f t="shared" si="142"/>
        <v>14</v>
      </c>
      <c r="Q2271" s="6">
        <f t="shared" si="143"/>
        <v>5</v>
      </c>
      <c r="R2271">
        <v>274</v>
      </c>
      <c r="S2271">
        <v>7749</v>
      </c>
      <c r="T2271" s="4">
        <v>2123.2260000000001</v>
      </c>
      <c r="U2271" t="s">
        <v>540</v>
      </c>
      <c r="V2271" t="s">
        <v>540</v>
      </c>
      <c r="W2271" t="s">
        <v>541</v>
      </c>
      <c r="X2271" t="s">
        <v>542</v>
      </c>
      <c r="Y2271" t="s">
        <v>23</v>
      </c>
      <c r="Z2271" t="s">
        <v>37</v>
      </c>
    </row>
    <row r="2272" spans="1:26" x14ac:dyDescent="0.2">
      <c r="A2272" s="1">
        <v>43631</v>
      </c>
      <c r="B2272" t="s">
        <v>557</v>
      </c>
      <c r="C2272" t="s">
        <v>27</v>
      </c>
      <c r="D2272" t="s">
        <v>144</v>
      </c>
      <c r="E2272" t="s">
        <v>556</v>
      </c>
      <c r="F2272" s="3" t="s">
        <v>533</v>
      </c>
      <c r="G2272" s="3">
        <f>WEEKDAY(A2272,2)</f>
        <v>6</v>
      </c>
      <c r="H2272" s="7">
        <f>N2272+O2272/60</f>
        <v>17.25</v>
      </c>
      <c r="I2272" s="7">
        <f>P2272+Q2272/60</f>
        <v>22.333333333333332</v>
      </c>
      <c r="J2272" s="4">
        <f>IFERROR(VLOOKUP($U2272,TONGHOPVERSION!$A$3:$G$240,6,FALSE),VLOOKUP($B2272,TONGHOPVERSION!$A$3:$G$240,6,FALSE))</f>
        <v>1262.8791112553388</v>
      </c>
      <c r="K2272" s="4">
        <f>IFERROR(VLOOKUP($U2272,TONGHOPVERSION!$A$3:$G$240,7,FALSE),VLOOKUP($B2272,TONGHOPVERSION!$A$3:$G$240,7,FALSE))</f>
        <v>751.87721357593648</v>
      </c>
      <c r="L2272" s="2">
        <v>0.71875</v>
      </c>
      <c r="M2272" s="2">
        <v>0.93055555555555547</v>
      </c>
      <c r="N2272" s="6">
        <f t="shared" si="140"/>
        <v>17</v>
      </c>
      <c r="O2272" s="6">
        <f t="shared" si="141"/>
        <v>15</v>
      </c>
      <c r="P2272" s="6">
        <f t="shared" si="142"/>
        <v>22</v>
      </c>
      <c r="Q2272" s="6">
        <f t="shared" si="143"/>
        <v>20</v>
      </c>
      <c r="R2272">
        <v>311</v>
      </c>
      <c r="S2272">
        <v>3906</v>
      </c>
      <c r="T2272" s="4">
        <v>1214.7660000000001</v>
      </c>
      <c r="U2272" t="s">
        <v>557</v>
      </c>
      <c r="V2272" t="s">
        <v>557</v>
      </c>
      <c r="W2272" t="s">
        <v>21</v>
      </c>
      <c r="X2272" t="s">
        <v>145</v>
      </c>
      <c r="Y2272" t="s">
        <v>23</v>
      </c>
      <c r="Z2272" t="s">
        <v>37</v>
      </c>
    </row>
    <row r="2273" spans="1:26" x14ac:dyDescent="0.2">
      <c r="A2273" s="1">
        <v>43631</v>
      </c>
      <c r="B2273" t="s">
        <v>553</v>
      </c>
      <c r="C2273" t="s">
        <v>534</v>
      </c>
      <c r="D2273" t="s">
        <v>35</v>
      </c>
      <c r="E2273" t="s">
        <v>552</v>
      </c>
      <c r="F2273" s="3" t="s">
        <v>533</v>
      </c>
      <c r="G2273" s="3">
        <f>WEEKDAY(A2273,2)</f>
        <v>6</v>
      </c>
      <c r="H2273" s="7">
        <f>N2273+O2273/60</f>
        <v>11.916666666666666</v>
      </c>
      <c r="I2273" s="7">
        <f>P2273+Q2273/60</f>
        <v>22.75</v>
      </c>
      <c r="J2273" s="4">
        <f>IFERROR(VLOOKUP($U2273,TONGHOPVERSION!$A$3:$G$240,6,FALSE),VLOOKUP($B2273,TONGHOPVERSION!$A$3:$G$240,6,FALSE))</f>
        <v>3128.8519361000003</v>
      </c>
      <c r="K2273" s="4">
        <f>IFERROR(VLOOKUP($U2273,TONGHOPVERSION!$A$3:$G$240,7,FALSE),VLOOKUP($B2273,TONGHOPVERSION!$A$3:$G$240,7,FALSE))</f>
        <v>3585.5290256020285</v>
      </c>
      <c r="L2273" s="2">
        <v>0.49652777777777773</v>
      </c>
      <c r="M2273" s="2">
        <v>0.94791666666666663</v>
      </c>
      <c r="N2273" s="6">
        <f t="shared" si="140"/>
        <v>11</v>
      </c>
      <c r="O2273" s="6">
        <f t="shared" si="141"/>
        <v>55</v>
      </c>
      <c r="P2273" s="6">
        <f t="shared" si="142"/>
        <v>22</v>
      </c>
      <c r="Q2273" s="6">
        <f t="shared" si="143"/>
        <v>45</v>
      </c>
      <c r="R2273">
        <v>274</v>
      </c>
      <c r="S2273">
        <v>8747</v>
      </c>
      <c r="T2273" s="4">
        <v>2396.6779999999999</v>
      </c>
      <c r="U2273" t="s">
        <v>532</v>
      </c>
      <c r="V2273" t="s">
        <v>532</v>
      </c>
      <c r="W2273" t="s">
        <v>535</v>
      </c>
      <c r="X2273" t="s">
        <v>536</v>
      </c>
      <c r="Y2273" t="s">
        <v>23</v>
      </c>
      <c r="Z2273" t="s">
        <v>37</v>
      </c>
    </row>
    <row r="2274" spans="1:26" x14ac:dyDescent="0.2">
      <c r="A2274" s="1">
        <v>43631</v>
      </c>
      <c r="B2274" t="s">
        <v>167</v>
      </c>
      <c r="C2274" t="s">
        <v>168</v>
      </c>
      <c r="D2274" t="s">
        <v>27</v>
      </c>
      <c r="E2274" t="s">
        <v>554</v>
      </c>
      <c r="F2274" s="3" t="s">
        <v>533</v>
      </c>
      <c r="G2274" s="3">
        <f>WEEKDAY(A2274,2)</f>
        <v>6</v>
      </c>
      <c r="H2274" s="7">
        <f>N2274+O2274/60</f>
        <v>13</v>
      </c>
      <c r="I2274" s="7">
        <f>P2274+Q2274/60</f>
        <v>14.666666666666666</v>
      </c>
      <c r="J2274" s="4">
        <f>IFERROR(VLOOKUP($U2274,TONGHOPVERSION!$A$3:$G$240,6,FALSE),VLOOKUP($B2274,TONGHOPVERSION!$A$3:$G$240,6,FALSE))</f>
        <v>349.088066164243</v>
      </c>
      <c r="K2274" s="4">
        <f>IFERROR(VLOOKUP($U2274,TONGHOPVERSION!$A$3:$G$240,7,FALSE),VLOOKUP($B2274,TONGHOPVERSION!$A$3:$G$240,7,FALSE))</f>
        <v>290.5657880138603</v>
      </c>
      <c r="L2274" s="2">
        <v>0.54166666666666663</v>
      </c>
      <c r="M2274" s="2">
        <v>0.61111111111111105</v>
      </c>
      <c r="N2274" s="6">
        <f t="shared" si="140"/>
        <v>13</v>
      </c>
      <c r="O2274" s="6">
        <f t="shared" si="141"/>
        <v>0</v>
      </c>
      <c r="P2274" s="6">
        <f t="shared" si="142"/>
        <v>14</v>
      </c>
      <c r="Q2274" s="6">
        <f t="shared" si="143"/>
        <v>40</v>
      </c>
      <c r="R2274">
        <v>274</v>
      </c>
      <c r="S2274">
        <v>718</v>
      </c>
      <c r="T2274" s="4">
        <v>196.732</v>
      </c>
      <c r="U2274" t="s">
        <v>169</v>
      </c>
      <c r="V2274" t="s">
        <v>169</v>
      </c>
      <c r="W2274" t="s">
        <v>45</v>
      </c>
      <c r="X2274" t="s">
        <v>170</v>
      </c>
      <c r="Y2274" t="s">
        <v>23</v>
      </c>
      <c r="Z2274" t="s">
        <v>37</v>
      </c>
    </row>
    <row r="2275" spans="1:26" x14ac:dyDescent="0.2">
      <c r="A2275" s="1">
        <v>43631</v>
      </c>
      <c r="B2275" t="s">
        <v>169</v>
      </c>
      <c r="C2275" t="s">
        <v>27</v>
      </c>
      <c r="D2275" t="s">
        <v>168</v>
      </c>
      <c r="E2275" t="s">
        <v>555</v>
      </c>
      <c r="F2275" s="3" t="s">
        <v>533</v>
      </c>
      <c r="G2275" s="3">
        <f>WEEKDAY(A2275,2)</f>
        <v>6</v>
      </c>
      <c r="H2275" s="7">
        <f>N2275+O2275/60</f>
        <v>10.333333333333334</v>
      </c>
      <c r="I2275" s="7">
        <f>P2275+Q2275/60</f>
        <v>12</v>
      </c>
      <c r="J2275" s="4">
        <f>IFERROR(VLOOKUP($U2275,TONGHOPVERSION!$A$3:$G$240,6,FALSE),VLOOKUP($B2275,TONGHOPVERSION!$A$3:$G$240,6,FALSE))</f>
        <v>349.088066164243</v>
      </c>
      <c r="K2275" s="4">
        <f>IFERROR(VLOOKUP($U2275,TONGHOPVERSION!$A$3:$G$240,7,FALSE),VLOOKUP($B2275,TONGHOPVERSION!$A$3:$G$240,7,FALSE))</f>
        <v>290.5657880138603</v>
      </c>
      <c r="L2275" s="2">
        <v>0.43055555555555558</v>
      </c>
      <c r="M2275" s="2">
        <v>0.5</v>
      </c>
      <c r="N2275" s="6">
        <f t="shared" si="140"/>
        <v>10</v>
      </c>
      <c r="O2275" s="6">
        <f t="shared" si="141"/>
        <v>20</v>
      </c>
      <c r="P2275" s="6">
        <f t="shared" si="142"/>
        <v>12</v>
      </c>
      <c r="Q2275" s="6">
        <f t="shared" si="143"/>
        <v>0</v>
      </c>
      <c r="R2275">
        <v>274</v>
      </c>
      <c r="S2275">
        <v>718</v>
      </c>
      <c r="T2275" s="4">
        <v>196.732</v>
      </c>
      <c r="U2275" t="s">
        <v>169</v>
      </c>
      <c r="V2275" t="s">
        <v>169</v>
      </c>
      <c r="W2275" t="s">
        <v>45</v>
      </c>
      <c r="X2275" t="s">
        <v>170</v>
      </c>
      <c r="Y2275" t="s">
        <v>23</v>
      </c>
      <c r="Z2275" t="s">
        <v>37</v>
      </c>
    </row>
    <row r="2276" spans="1:26" x14ac:dyDescent="0.2">
      <c r="A2276" s="1">
        <v>43631</v>
      </c>
      <c r="B2276" t="s">
        <v>560</v>
      </c>
      <c r="C2276" t="s">
        <v>27</v>
      </c>
      <c r="D2276" t="s">
        <v>539</v>
      </c>
      <c r="E2276" t="s">
        <v>576</v>
      </c>
      <c r="F2276" s="3" t="s">
        <v>533</v>
      </c>
      <c r="G2276" s="3">
        <f>WEEKDAY(A2276,2)</f>
        <v>6</v>
      </c>
      <c r="H2276" s="7">
        <f>N2276+O2276/60</f>
        <v>15.666666666666666</v>
      </c>
      <c r="I2276" s="7">
        <f>P2276+Q2276/60</f>
        <v>0.16666666666666666</v>
      </c>
      <c r="J2276" s="4">
        <f>IFERROR(VLOOKUP($U2276,TONGHOPVERSION!$A$3:$G$240,6,FALSE),VLOOKUP($B2276,TONGHOPVERSION!$A$3:$G$240,6,FALSE))</f>
        <v>2174.0844660030534</v>
      </c>
      <c r="K2276" s="4">
        <f>IFERROR(VLOOKUP($U2276,TONGHOPVERSION!$A$3:$G$240,7,FALSE),VLOOKUP($B2276,TONGHOPVERSION!$A$3:$G$240,7,FALSE))</f>
        <v>2175.806312320286</v>
      </c>
      <c r="L2276" s="2">
        <v>0.65277777777777779</v>
      </c>
      <c r="M2276" s="2">
        <v>6.9444444444444441E-3</v>
      </c>
      <c r="N2276" s="6">
        <f t="shared" si="140"/>
        <v>15</v>
      </c>
      <c r="O2276" s="6">
        <f t="shared" si="141"/>
        <v>40</v>
      </c>
      <c r="P2276" s="6">
        <f t="shared" si="142"/>
        <v>0</v>
      </c>
      <c r="Q2276" s="6">
        <f t="shared" si="143"/>
        <v>10</v>
      </c>
      <c r="R2276">
        <v>274</v>
      </c>
      <c r="S2276">
        <v>6833</v>
      </c>
      <c r="T2276" s="4">
        <v>1872.242</v>
      </c>
      <c r="U2276" t="s">
        <v>560</v>
      </c>
      <c r="V2276" t="s">
        <v>560</v>
      </c>
      <c r="W2276" t="s">
        <v>541</v>
      </c>
      <c r="X2276" t="s">
        <v>542</v>
      </c>
      <c r="Y2276" t="s">
        <v>23</v>
      </c>
      <c r="Z2276" t="s">
        <v>37</v>
      </c>
    </row>
    <row r="2277" spans="1:26" x14ac:dyDescent="0.2">
      <c r="A2277" s="1">
        <v>43631</v>
      </c>
      <c r="B2277" t="s">
        <v>559</v>
      </c>
      <c r="C2277" t="s">
        <v>539</v>
      </c>
      <c r="D2277" t="s">
        <v>27</v>
      </c>
      <c r="E2277" t="s">
        <v>558</v>
      </c>
      <c r="F2277" s="3" t="s">
        <v>533</v>
      </c>
      <c r="G2277" s="3">
        <f>WEEKDAY(A2277,2)</f>
        <v>6</v>
      </c>
      <c r="H2277" s="7">
        <f>N2277+O2277/60</f>
        <v>0.25</v>
      </c>
      <c r="I2277" s="7">
        <f>P2277+Q2277/60</f>
        <v>9.3333333333333339</v>
      </c>
      <c r="J2277" s="4">
        <f>IFERROR(VLOOKUP($U2277,TONGHOPVERSION!$A$3:$G$240,6,FALSE),VLOOKUP($B2277,TONGHOPVERSION!$A$3:$G$240,6,FALSE))</f>
        <v>2174.0844660030534</v>
      </c>
      <c r="K2277" s="4">
        <f>IFERROR(VLOOKUP($U2277,TONGHOPVERSION!$A$3:$G$240,7,FALSE),VLOOKUP($B2277,TONGHOPVERSION!$A$3:$G$240,7,FALSE))</f>
        <v>2175.806312320286</v>
      </c>
      <c r="L2277" s="2">
        <v>1.0416666666666666E-2</v>
      </c>
      <c r="M2277" s="2">
        <v>0.3888888888888889</v>
      </c>
      <c r="N2277" s="6">
        <f t="shared" si="140"/>
        <v>0</v>
      </c>
      <c r="O2277" s="6">
        <f t="shared" si="141"/>
        <v>15</v>
      </c>
      <c r="P2277" s="6">
        <f t="shared" si="142"/>
        <v>9</v>
      </c>
      <c r="Q2277" s="6">
        <f t="shared" si="143"/>
        <v>20</v>
      </c>
      <c r="R2277">
        <v>274</v>
      </c>
      <c r="S2277">
        <v>6833</v>
      </c>
      <c r="T2277" s="4">
        <v>1872.242</v>
      </c>
      <c r="U2277" t="s">
        <v>560</v>
      </c>
      <c r="V2277" t="s">
        <v>560</v>
      </c>
      <c r="W2277" t="s">
        <v>541</v>
      </c>
      <c r="X2277" t="s">
        <v>542</v>
      </c>
      <c r="Y2277" t="s">
        <v>23</v>
      </c>
      <c r="Z2277" t="s">
        <v>37</v>
      </c>
    </row>
    <row r="2278" spans="1:26" x14ac:dyDescent="0.2">
      <c r="A2278" s="1">
        <v>43631</v>
      </c>
      <c r="B2278" t="s">
        <v>581</v>
      </c>
      <c r="C2278" t="s">
        <v>35</v>
      </c>
      <c r="D2278" t="s">
        <v>448</v>
      </c>
      <c r="E2278" t="s">
        <v>580</v>
      </c>
      <c r="F2278" s="3" t="s">
        <v>582</v>
      </c>
      <c r="G2278" s="3">
        <f>WEEKDAY(A2278,2)</f>
        <v>6</v>
      </c>
      <c r="H2278" s="7">
        <f>N2278+O2278/60</f>
        <v>17.333333333333332</v>
      </c>
      <c r="I2278" s="7">
        <f>P2278+Q2278/60</f>
        <v>22.583333333333332</v>
      </c>
      <c r="J2278" s="4">
        <f>IFERROR(VLOOKUP($U2278,TONGHOPVERSION!$A$3:$G$240,6,FALSE),VLOOKUP($B2278,TONGHOPVERSION!$A$3:$G$240,6,FALSE))</f>
        <v>1109.0247820000002</v>
      </c>
      <c r="K2278" s="4">
        <f>IFERROR(VLOOKUP($U2278,TONGHOPVERSION!$A$3:$G$240,7,FALSE),VLOOKUP($B2278,TONGHOPVERSION!$A$3:$G$240,7,FALSE))</f>
        <v>861.58097594528226</v>
      </c>
      <c r="L2278" s="2">
        <v>0.72222222222222221</v>
      </c>
      <c r="M2278" s="2">
        <v>0.94097222222222221</v>
      </c>
      <c r="N2278" s="6">
        <f t="shared" si="140"/>
        <v>17</v>
      </c>
      <c r="O2278" s="6">
        <f t="shared" si="141"/>
        <v>20</v>
      </c>
      <c r="P2278" s="6">
        <f t="shared" si="142"/>
        <v>22</v>
      </c>
      <c r="Q2278" s="6">
        <f t="shared" si="143"/>
        <v>35</v>
      </c>
      <c r="R2278">
        <v>305</v>
      </c>
      <c r="S2278">
        <v>3727</v>
      </c>
      <c r="T2278" s="4">
        <v>1136.7349999999999</v>
      </c>
      <c r="U2278" t="s">
        <v>581</v>
      </c>
      <c r="V2278" t="s">
        <v>581</v>
      </c>
      <c r="W2278" t="s">
        <v>21</v>
      </c>
      <c r="X2278" t="s">
        <v>145</v>
      </c>
      <c r="Y2278" t="s">
        <v>23</v>
      </c>
      <c r="Z2278" t="s">
        <v>37</v>
      </c>
    </row>
    <row r="2279" spans="1:26" x14ac:dyDescent="0.2">
      <c r="A2279" s="1">
        <v>43631</v>
      </c>
      <c r="B2279" t="s">
        <v>92</v>
      </c>
      <c r="C2279" t="s">
        <v>35</v>
      </c>
      <c r="D2279" t="s">
        <v>27</v>
      </c>
      <c r="E2279" t="s">
        <v>583</v>
      </c>
      <c r="F2279" s="3" t="s">
        <v>582</v>
      </c>
      <c r="G2279" s="3">
        <f>WEEKDAY(A2279,2)</f>
        <v>6</v>
      </c>
      <c r="H2279" s="7">
        <f>N2279+O2279/60</f>
        <v>7</v>
      </c>
      <c r="I2279" s="7">
        <f>P2279+Q2279/60</f>
        <v>9.25</v>
      </c>
      <c r="J2279" s="4">
        <f>IFERROR(VLOOKUP($U2279,TONGHOPVERSION!$A$3:$G$240,6,FALSE),VLOOKUP($B2279,TONGHOPVERSION!$A$3:$G$240,6,FALSE))</f>
        <v>381.62004815649715</v>
      </c>
      <c r="K2279" s="4">
        <f>IFERROR(VLOOKUP($U2279,TONGHOPVERSION!$A$3:$G$240,7,FALSE),VLOOKUP($B2279,TONGHOPVERSION!$A$3:$G$240,7,FALSE))</f>
        <v>329.70071085785668</v>
      </c>
      <c r="L2279" s="2">
        <v>0.29166666666666669</v>
      </c>
      <c r="M2279" s="2">
        <v>0.38541666666666669</v>
      </c>
      <c r="N2279" s="6">
        <f t="shared" si="140"/>
        <v>7</v>
      </c>
      <c r="O2279" s="6">
        <f t="shared" si="141"/>
        <v>0</v>
      </c>
      <c r="P2279" s="6">
        <f t="shared" si="142"/>
        <v>9</v>
      </c>
      <c r="Q2279" s="6">
        <f t="shared" si="143"/>
        <v>15</v>
      </c>
      <c r="R2279">
        <v>305</v>
      </c>
      <c r="S2279">
        <v>1133</v>
      </c>
      <c r="T2279" s="4">
        <v>345.565</v>
      </c>
      <c r="U2279" t="s">
        <v>92</v>
      </c>
      <c r="V2279" t="s">
        <v>92</v>
      </c>
      <c r="W2279" t="s">
        <v>92</v>
      </c>
      <c r="X2279" t="s">
        <v>16</v>
      </c>
      <c r="Y2279" t="s">
        <v>30</v>
      </c>
      <c r="Z2279" t="s">
        <v>37</v>
      </c>
    </row>
    <row r="2280" spans="1:26" x14ac:dyDescent="0.2">
      <c r="A2280" s="1">
        <v>43631</v>
      </c>
      <c r="B2280" t="s">
        <v>550</v>
      </c>
      <c r="C2280" t="s">
        <v>262</v>
      </c>
      <c r="D2280" t="s">
        <v>35</v>
      </c>
      <c r="E2280" t="s">
        <v>584</v>
      </c>
      <c r="F2280" s="3" t="s">
        <v>582</v>
      </c>
      <c r="G2280" s="3">
        <f>WEEKDAY(A2280,2)</f>
        <v>6</v>
      </c>
      <c r="H2280" s="7">
        <f>N2280+O2280/60</f>
        <v>1.0833333333333333</v>
      </c>
      <c r="I2280" s="7">
        <f>P2280+Q2280/60</f>
        <v>5.75</v>
      </c>
      <c r="J2280" s="4">
        <f>IFERROR(VLOOKUP($U2280,TONGHOPVERSION!$A$3:$G$240,6,FALSE),VLOOKUP($B2280,TONGHOPVERSION!$A$3:$G$240,6,FALSE))</f>
        <v>747.44583446486399</v>
      </c>
      <c r="K2280" s="4">
        <f>IFERROR(VLOOKUP($U2280,TONGHOPVERSION!$A$3:$G$240,7,FALSE),VLOOKUP($B2280,TONGHOPVERSION!$A$3:$G$240,7,FALSE))</f>
        <v>706.65951962199745</v>
      </c>
      <c r="L2280" s="2">
        <v>4.5138888888888888E-2</v>
      </c>
      <c r="M2280" s="2">
        <v>0.23958333333333334</v>
      </c>
      <c r="N2280" s="6">
        <f t="shared" si="140"/>
        <v>1</v>
      </c>
      <c r="O2280" s="6">
        <f t="shared" si="141"/>
        <v>5</v>
      </c>
      <c r="P2280" s="6">
        <f t="shared" si="142"/>
        <v>5</v>
      </c>
      <c r="Q2280" s="6">
        <f t="shared" si="143"/>
        <v>45</v>
      </c>
      <c r="R2280">
        <v>305</v>
      </c>
      <c r="S2280">
        <v>2691</v>
      </c>
      <c r="T2280" s="4">
        <v>820.755</v>
      </c>
      <c r="U2280" t="s">
        <v>544</v>
      </c>
      <c r="V2280" t="s">
        <v>544</v>
      </c>
      <c r="W2280" t="s">
        <v>21</v>
      </c>
      <c r="X2280" t="s">
        <v>22</v>
      </c>
      <c r="Y2280" t="s">
        <v>23</v>
      </c>
      <c r="Z2280" t="s">
        <v>37</v>
      </c>
    </row>
    <row r="2281" spans="1:26" x14ac:dyDescent="0.2">
      <c r="A2281" s="1">
        <v>43631</v>
      </c>
      <c r="B2281" t="s">
        <v>322</v>
      </c>
      <c r="C2281" t="s">
        <v>27</v>
      </c>
      <c r="D2281" t="s">
        <v>262</v>
      </c>
      <c r="E2281" t="s">
        <v>589</v>
      </c>
      <c r="F2281" s="3" t="s">
        <v>582</v>
      </c>
      <c r="G2281" s="3">
        <f>WEEKDAY(A2281,2)</f>
        <v>6</v>
      </c>
      <c r="H2281" s="7">
        <f>N2281+O2281/60</f>
        <v>16.666666666666668</v>
      </c>
      <c r="I2281" s="7">
        <f>P2281+Q2281/60</f>
        <v>21.666666666666668</v>
      </c>
      <c r="J2281" s="4">
        <f>IFERROR(VLOOKUP($U2281,TONGHOPVERSION!$A$3:$G$240,6,FALSE),VLOOKUP($B2281,TONGHOPVERSION!$A$3:$G$240,6,FALSE))</f>
        <v>820.43278345708859</v>
      </c>
      <c r="K2281" s="4">
        <f>IFERROR(VLOOKUP($U2281,TONGHOPVERSION!$A$3:$G$240,7,FALSE),VLOOKUP($B2281,TONGHOPVERSION!$A$3:$G$240,7,FALSE))</f>
        <v>858.33376596507389</v>
      </c>
      <c r="L2281" s="2">
        <v>0.69444444444444453</v>
      </c>
      <c r="M2281" s="2">
        <v>0.90277777777777779</v>
      </c>
      <c r="N2281" s="6">
        <f t="shared" si="140"/>
        <v>16</v>
      </c>
      <c r="O2281" s="6">
        <f t="shared" si="141"/>
        <v>40</v>
      </c>
      <c r="P2281" s="6">
        <f t="shared" si="142"/>
        <v>21</v>
      </c>
      <c r="Q2281" s="6">
        <f t="shared" si="143"/>
        <v>40</v>
      </c>
      <c r="R2281">
        <v>305</v>
      </c>
      <c r="S2281">
        <v>3553</v>
      </c>
      <c r="T2281" s="4">
        <v>1083.665</v>
      </c>
      <c r="U2281" t="s">
        <v>322</v>
      </c>
      <c r="V2281" t="s">
        <v>322</v>
      </c>
      <c r="W2281" t="s">
        <v>21</v>
      </c>
      <c r="X2281" t="s">
        <v>22</v>
      </c>
      <c r="Y2281" t="s">
        <v>23</v>
      </c>
      <c r="Z2281" t="s">
        <v>37</v>
      </c>
    </row>
    <row r="2282" spans="1:26" x14ac:dyDescent="0.2">
      <c r="A2282" s="1">
        <v>43631</v>
      </c>
      <c r="B2282" t="s">
        <v>603</v>
      </c>
      <c r="C2282" t="s">
        <v>35</v>
      </c>
      <c r="D2282" t="s">
        <v>165</v>
      </c>
      <c r="E2282" t="s">
        <v>608</v>
      </c>
      <c r="F2282" s="3" t="s">
        <v>582</v>
      </c>
      <c r="G2282" s="3">
        <f>WEEKDAY(A2282,2)</f>
        <v>6</v>
      </c>
      <c r="H2282" s="7">
        <f>N2282+O2282/60</f>
        <v>17.666666666666668</v>
      </c>
      <c r="I2282" s="7">
        <f>P2282+Q2282/60</f>
        <v>21.916666666666668</v>
      </c>
      <c r="J2282" s="4">
        <f>IFERROR(VLOOKUP($U2282,TONGHOPVERSION!$A$3:$G$240,6,FALSE),VLOOKUP($B2282,TONGHOPVERSION!$A$3:$G$240,6,FALSE))</f>
        <v>1067.6217643437499</v>
      </c>
      <c r="K2282" s="4">
        <f>IFERROR(VLOOKUP($U2282,TONGHOPVERSION!$A$3:$G$240,7,FALSE),VLOOKUP($B2282,TONGHOPVERSION!$A$3:$G$240,7,FALSE))</f>
        <v>926.75196564777127</v>
      </c>
      <c r="L2282" s="2">
        <v>0.73611111111111116</v>
      </c>
      <c r="M2282" s="2">
        <v>0.91319444444444453</v>
      </c>
      <c r="N2282" s="6">
        <f t="shared" si="140"/>
        <v>17</v>
      </c>
      <c r="O2282" s="6">
        <f t="shared" si="141"/>
        <v>40</v>
      </c>
      <c r="P2282" s="6">
        <f t="shared" si="142"/>
        <v>21</v>
      </c>
      <c r="Q2282" s="6">
        <f t="shared" si="143"/>
        <v>55</v>
      </c>
      <c r="R2282">
        <v>305</v>
      </c>
      <c r="S2282">
        <v>3388</v>
      </c>
      <c r="T2282" s="4">
        <v>1033.3399999999999</v>
      </c>
      <c r="U2282" t="s">
        <v>603</v>
      </c>
      <c r="V2282" t="s">
        <v>603</v>
      </c>
      <c r="W2282" t="s">
        <v>21</v>
      </c>
      <c r="X2282" t="s">
        <v>145</v>
      </c>
      <c r="Y2282" t="s">
        <v>23</v>
      </c>
      <c r="Z2282" t="s">
        <v>37</v>
      </c>
    </row>
    <row r="2283" spans="1:26" x14ac:dyDescent="0.2">
      <c r="A2283" s="1">
        <v>43631</v>
      </c>
      <c r="B2283" t="s">
        <v>602</v>
      </c>
      <c r="C2283" t="s">
        <v>165</v>
      </c>
      <c r="D2283" t="s">
        <v>35</v>
      </c>
      <c r="E2283" t="s">
        <v>601</v>
      </c>
      <c r="F2283" s="3" t="s">
        <v>582</v>
      </c>
      <c r="G2283" s="3">
        <f>WEEKDAY(A2283,2)</f>
        <v>6</v>
      </c>
      <c r="H2283" s="7">
        <f>N2283+O2283/60</f>
        <v>1.25</v>
      </c>
      <c r="I2283" s="7">
        <f>P2283+Q2283/60</f>
        <v>6.666666666666667</v>
      </c>
      <c r="J2283" s="4">
        <f>IFERROR(VLOOKUP($U2283,TONGHOPVERSION!$A$3:$G$240,6,FALSE),VLOOKUP($B2283,TONGHOPVERSION!$A$3:$G$240,6,FALSE))</f>
        <v>1067.6217643437499</v>
      </c>
      <c r="K2283" s="4">
        <f>IFERROR(VLOOKUP($U2283,TONGHOPVERSION!$A$3:$G$240,7,FALSE),VLOOKUP($B2283,TONGHOPVERSION!$A$3:$G$240,7,FALSE))</f>
        <v>926.75196564777127</v>
      </c>
      <c r="L2283" s="2">
        <v>5.2083333333333336E-2</v>
      </c>
      <c r="M2283" s="2">
        <v>0.27777777777777779</v>
      </c>
      <c r="N2283" s="6">
        <f t="shared" si="140"/>
        <v>1</v>
      </c>
      <c r="O2283" s="6">
        <f t="shared" si="141"/>
        <v>15</v>
      </c>
      <c r="P2283" s="6">
        <f t="shared" si="142"/>
        <v>6</v>
      </c>
      <c r="Q2283" s="6">
        <f t="shared" si="143"/>
        <v>40</v>
      </c>
      <c r="R2283">
        <v>305</v>
      </c>
      <c r="S2283">
        <v>3388</v>
      </c>
      <c r="T2283" s="4">
        <v>1033.3399999999999</v>
      </c>
      <c r="U2283" t="s">
        <v>603</v>
      </c>
      <c r="V2283" t="s">
        <v>603</v>
      </c>
      <c r="W2283" t="s">
        <v>21</v>
      </c>
      <c r="X2283" t="s">
        <v>145</v>
      </c>
      <c r="Y2283" t="s">
        <v>23</v>
      </c>
      <c r="Z2283" t="s">
        <v>37</v>
      </c>
    </row>
    <row r="2284" spans="1:26" x14ac:dyDescent="0.2">
      <c r="A2284" s="1">
        <v>43631</v>
      </c>
      <c r="B2284" t="s">
        <v>92</v>
      </c>
      <c r="C2284" t="s">
        <v>35</v>
      </c>
      <c r="D2284" t="s">
        <v>27</v>
      </c>
      <c r="E2284" t="s">
        <v>622</v>
      </c>
      <c r="F2284" s="3" t="s">
        <v>582</v>
      </c>
      <c r="G2284" s="3">
        <f>WEEKDAY(A2284,2)</f>
        <v>6</v>
      </c>
      <c r="H2284" s="7">
        <f>N2284+O2284/60</f>
        <v>10.5</v>
      </c>
      <c r="I2284" s="7">
        <f>P2284+Q2284/60</f>
        <v>12.75</v>
      </c>
      <c r="J2284" s="4">
        <f>IFERROR(VLOOKUP($U2284,TONGHOPVERSION!$A$3:$G$240,6,FALSE),VLOOKUP($B2284,TONGHOPVERSION!$A$3:$G$240,6,FALSE))</f>
        <v>381.62004815649715</v>
      </c>
      <c r="K2284" s="4">
        <f>IFERROR(VLOOKUP($U2284,TONGHOPVERSION!$A$3:$G$240,7,FALSE),VLOOKUP($B2284,TONGHOPVERSION!$A$3:$G$240,7,FALSE))</f>
        <v>329.70071085785668</v>
      </c>
      <c r="L2284" s="2">
        <v>0.4375</v>
      </c>
      <c r="M2284" s="2">
        <v>0.53125</v>
      </c>
      <c r="N2284" s="6">
        <f t="shared" si="140"/>
        <v>10</v>
      </c>
      <c r="O2284" s="6">
        <f t="shared" si="141"/>
        <v>30</v>
      </c>
      <c r="P2284" s="6">
        <f t="shared" si="142"/>
        <v>12</v>
      </c>
      <c r="Q2284" s="6">
        <f t="shared" si="143"/>
        <v>45</v>
      </c>
      <c r="R2284">
        <v>305</v>
      </c>
      <c r="S2284">
        <v>1133</v>
      </c>
      <c r="T2284" s="4">
        <v>345.565</v>
      </c>
      <c r="U2284" t="s">
        <v>92</v>
      </c>
      <c r="V2284" t="s">
        <v>92</v>
      </c>
      <c r="W2284" t="s">
        <v>92</v>
      </c>
      <c r="X2284" t="s">
        <v>16</v>
      </c>
      <c r="Y2284" t="s">
        <v>30</v>
      </c>
      <c r="Z2284" t="s">
        <v>37</v>
      </c>
    </row>
    <row r="2285" spans="1:26" x14ac:dyDescent="0.2">
      <c r="A2285" s="1">
        <v>43631</v>
      </c>
      <c r="B2285" t="s">
        <v>591</v>
      </c>
      <c r="C2285" t="s">
        <v>327</v>
      </c>
      <c r="D2285" t="s">
        <v>27</v>
      </c>
      <c r="E2285" t="s">
        <v>590</v>
      </c>
      <c r="F2285" s="3" t="s">
        <v>582</v>
      </c>
      <c r="G2285" s="3">
        <f>WEEKDAY(A2285,2)</f>
        <v>6</v>
      </c>
      <c r="H2285" s="7">
        <f>N2285+O2285/60</f>
        <v>1</v>
      </c>
      <c r="I2285" s="7">
        <f>P2285+Q2285/60</f>
        <v>6.416666666666667</v>
      </c>
      <c r="J2285" s="4">
        <f>IFERROR(VLOOKUP($U2285,TONGHOPVERSION!$A$3:$G$240,6,FALSE),VLOOKUP($B2285,TONGHOPVERSION!$A$3:$G$240,6,FALSE))</f>
        <v>738.29027600000006</v>
      </c>
      <c r="K2285" s="4">
        <f>IFERROR(VLOOKUP($U2285,TONGHOPVERSION!$A$3:$G$240,7,FALSE),VLOOKUP($B2285,TONGHOPVERSION!$A$3:$G$240,7,FALSE))</f>
        <v>892.40898820173231</v>
      </c>
      <c r="L2285" s="2">
        <v>4.1666666666666664E-2</v>
      </c>
      <c r="M2285" s="2">
        <v>0.2673611111111111</v>
      </c>
      <c r="N2285" s="6">
        <f t="shared" si="140"/>
        <v>1</v>
      </c>
      <c r="O2285" s="6">
        <f t="shared" si="141"/>
        <v>0</v>
      </c>
      <c r="P2285" s="6">
        <f t="shared" si="142"/>
        <v>6</v>
      </c>
      <c r="Q2285" s="6">
        <f t="shared" si="143"/>
        <v>25</v>
      </c>
      <c r="R2285">
        <v>305</v>
      </c>
      <c r="S2285">
        <v>3528</v>
      </c>
      <c r="T2285" s="4">
        <v>1076.04</v>
      </c>
      <c r="U2285" t="s">
        <v>592</v>
      </c>
      <c r="V2285" t="s">
        <v>592</v>
      </c>
      <c r="W2285" t="s">
        <v>21</v>
      </c>
      <c r="X2285" t="s">
        <v>22</v>
      </c>
      <c r="Y2285" t="s">
        <v>23</v>
      </c>
      <c r="Z2285" t="s">
        <v>37</v>
      </c>
    </row>
    <row r="2286" spans="1:26" x14ac:dyDescent="0.2">
      <c r="A2286" s="1">
        <v>43631</v>
      </c>
      <c r="B2286" t="s">
        <v>94</v>
      </c>
      <c r="C2286" t="s">
        <v>27</v>
      </c>
      <c r="D2286" t="s">
        <v>35</v>
      </c>
      <c r="E2286" t="s">
        <v>638</v>
      </c>
      <c r="F2286" s="3" t="s">
        <v>582</v>
      </c>
      <c r="G2286" s="3">
        <f>WEEKDAY(A2286,2)</f>
        <v>6</v>
      </c>
      <c r="H2286" s="7">
        <f>N2286+O2286/60</f>
        <v>7.5</v>
      </c>
      <c r="I2286" s="7">
        <f>P2286+Q2286/60</f>
        <v>9.5833333333333339</v>
      </c>
      <c r="J2286" s="4">
        <f>IFERROR(VLOOKUP($U2286,TONGHOPVERSION!$A$3:$G$240,6,FALSE),VLOOKUP($B2286,TONGHOPVERSION!$A$3:$G$240,6,FALSE))</f>
        <v>381.62004815649715</v>
      </c>
      <c r="K2286" s="4">
        <f>IFERROR(VLOOKUP($U2286,TONGHOPVERSION!$A$3:$G$240,7,FALSE),VLOOKUP($B2286,TONGHOPVERSION!$A$3:$G$240,7,FALSE))</f>
        <v>329.70071085785668</v>
      </c>
      <c r="L2286" s="2">
        <v>0.3125</v>
      </c>
      <c r="M2286" s="2">
        <v>0.39930555555555558</v>
      </c>
      <c r="N2286" s="6">
        <f t="shared" si="140"/>
        <v>7</v>
      </c>
      <c r="O2286" s="6">
        <f t="shared" si="141"/>
        <v>30</v>
      </c>
      <c r="P2286" s="6">
        <f t="shared" si="142"/>
        <v>9</v>
      </c>
      <c r="Q2286" s="6">
        <f t="shared" si="143"/>
        <v>35</v>
      </c>
      <c r="R2286">
        <v>305</v>
      </c>
      <c r="S2286">
        <v>1133</v>
      </c>
      <c r="T2286" s="4">
        <v>345.565</v>
      </c>
      <c r="U2286" t="s">
        <v>92</v>
      </c>
      <c r="V2286" t="s">
        <v>92</v>
      </c>
      <c r="W2286" t="s">
        <v>92</v>
      </c>
      <c r="X2286" t="s">
        <v>16</v>
      </c>
      <c r="Y2286" t="s">
        <v>30</v>
      </c>
      <c r="Z2286" t="s">
        <v>37</v>
      </c>
    </row>
    <row r="2287" spans="1:26" x14ac:dyDescent="0.2">
      <c r="A2287" s="1">
        <v>43631</v>
      </c>
      <c r="B2287" t="s">
        <v>592</v>
      </c>
      <c r="C2287" t="s">
        <v>27</v>
      </c>
      <c r="D2287" t="s">
        <v>327</v>
      </c>
      <c r="E2287" t="s">
        <v>631</v>
      </c>
      <c r="F2287" s="3" t="s">
        <v>582</v>
      </c>
      <c r="G2287" s="3">
        <f>WEEKDAY(A2287,2)</f>
        <v>6</v>
      </c>
      <c r="H2287" s="7">
        <f>N2287+O2287/60</f>
        <v>17</v>
      </c>
      <c r="I2287" s="7">
        <f>P2287+Q2287/60</f>
        <v>21.833333333333332</v>
      </c>
      <c r="J2287" s="4">
        <f>IFERROR(VLOOKUP($U2287,TONGHOPVERSION!$A$3:$G$240,6,FALSE),VLOOKUP($B2287,TONGHOPVERSION!$A$3:$G$240,6,FALSE))</f>
        <v>738.29027600000006</v>
      </c>
      <c r="K2287" s="4">
        <f>IFERROR(VLOOKUP($U2287,TONGHOPVERSION!$A$3:$G$240,7,FALSE),VLOOKUP($B2287,TONGHOPVERSION!$A$3:$G$240,7,FALSE))</f>
        <v>892.40898820173231</v>
      </c>
      <c r="L2287" s="2">
        <v>0.70833333333333337</v>
      </c>
      <c r="M2287" s="2">
        <v>0.90972222222222221</v>
      </c>
      <c r="N2287" s="6">
        <f t="shared" si="140"/>
        <v>17</v>
      </c>
      <c r="O2287" s="6">
        <f t="shared" si="141"/>
        <v>0</v>
      </c>
      <c r="P2287" s="6">
        <f t="shared" si="142"/>
        <v>21</v>
      </c>
      <c r="Q2287" s="6">
        <f t="shared" si="143"/>
        <v>50</v>
      </c>
      <c r="R2287">
        <v>305</v>
      </c>
      <c r="S2287">
        <v>3528</v>
      </c>
      <c r="T2287" s="4">
        <v>1076.04</v>
      </c>
      <c r="U2287" t="s">
        <v>592</v>
      </c>
      <c r="V2287" t="s">
        <v>592</v>
      </c>
      <c r="W2287" t="s">
        <v>21</v>
      </c>
      <c r="X2287" t="s">
        <v>22</v>
      </c>
      <c r="Y2287" t="s">
        <v>23</v>
      </c>
      <c r="Z2287" t="s">
        <v>37</v>
      </c>
    </row>
    <row r="2288" spans="1:26" x14ac:dyDescent="0.2">
      <c r="A2288" s="1">
        <v>43631</v>
      </c>
      <c r="B2288" t="s">
        <v>596</v>
      </c>
      <c r="C2288" t="s">
        <v>597</v>
      </c>
      <c r="D2288" t="s">
        <v>35</v>
      </c>
      <c r="E2288" t="s">
        <v>595</v>
      </c>
      <c r="F2288" s="3" t="s">
        <v>582</v>
      </c>
      <c r="G2288" s="3">
        <f>WEEKDAY(A2288,2)</f>
        <v>6</v>
      </c>
      <c r="H2288" s="7">
        <f>N2288+O2288/60</f>
        <v>12</v>
      </c>
      <c r="I2288" s="7">
        <f>P2288+Q2288/60</f>
        <v>23.75</v>
      </c>
      <c r="J2288" s="4">
        <f>IFERROR(VLOOKUP($U2288,TONGHOPVERSION!$A$3:$G$240,6,FALSE),VLOOKUP($B2288,TONGHOPVERSION!$A$3:$G$240,6,FALSE))</f>
        <v>3482.6602030633589</v>
      </c>
      <c r="K2288" s="4">
        <f>IFERROR(VLOOKUP($U2288,TONGHOPVERSION!$A$3:$G$240,7,FALSE),VLOOKUP($B2288,TONGHOPVERSION!$A$3:$G$240,7,FALSE))</f>
        <v>3860.4291571828453</v>
      </c>
      <c r="L2288" s="2">
        <v>0.5</v>
      </c>
      <c r="M2288" s="2">
        <v>0.98958333333333337</v>
      </c>
      <c r="N2288" s="6">
        <f t="shared" si="140"/>
        <v>12</v>
      </c>
      <c r="O2288" s="6">
        <f t="shared" si="141"/>
        <v>0</v>
      </c>
      <c r="P2288" s="6">
        <f t="shared" si="142"/>
        <v>23</v>
      </c>
      <c r="Q2288" s="6">
        <f t="shared" si="143"/>
        <v>45</v>
      </c>
      <c r="R2288">
        <v>305</v>
      </c>
      <c r="S2288">
        <v>9194</v>
      </c>
      <c r="T2288" s="4">
        <v>2804.17</v>
      </c>
      <c r="U2288" t="s">
        <v>598</v>
      </c>
      <c r="V2288" t="s">
        <v>598</v>
      </c>
      <c r="W2288" t="s">
        <v>535</v>
      </c>
      <c r="X2288" t="s">
        <v>599</v>
      </c>
      <c r="Y2288" t="s">
        <v>23</v>
      </c>
      <c r="Z2288" t="s">
        <v>37</v>
      </c>
    </row>
    <row r="2289" spans="1:26" x14ac:dyDescent="0.2">
      <c r="A2289" s="1">
        <v>43631</v>
      </c>
      <c r="B2289" t="s">
        <v>633</v>
      </c>
      <c r="C2289" t="s">
        <v>469</v>
      </c>
      <c r="D2289" t="s">
        <v>27</v>
      </c>
      <c r="E2289" t="s">
        <v>632</v>
      </c>
      <c r="F2289" s="3" t="s">
        <v>582</v>
      </c>
      <c r="G2289" s="3">
        <f>WEEKDAY(A2289,2)</f>
        <v>6</v>
      </c>
      <c r="H2289" s="7">
        <f>N2289+O2289/60</f>
        <v>7.166666666666667</v>
      </c>
      <c r="I2289" s="7">
        <f>P2289+Q2289/60</f>
        <v>11.833333333333334</v>
      </c>
      <c r="J2289" s="4">
        <f>IFERROR(VLOOKUP($U2289,TONGHOPVERSION!$A$3:$G$240,6,FALSE),VLOOKUP($B2289,TONGHOPVERSION!$A$3:$G$240,6,FALSE))</f>
        <v>769.51324561176466</v>
      </c>
      <c r="K2289" s="4">
        <f>IFERROR(VLOOKUP($U2289,TONGHOPVERSION!$A$3:$G$240,7,FALSE),VLOOKUP($B2289,TONGHOPVERSION!$A$3:$G$240,7,FALSE))</f>
        <v>705.95203322462453</v>
      </c>
      <c r="L2289" s="2">
        <v>0.2986111111111111</v>
      </c>
      <c r="M2289" s="2">
        <v>0.49305555555555558</v>
      </c>
      <c r="N2289" s="6">
        <f t="shared" si="140"/>
        <v>7</v>
      </c>
      <c r="O2289" s="6">
        <f t="shared" si="141"/>
        <v>10</v>
      </c>
      <c r="P2289" s="6">
        <f t="shared" si="142"/>
        <v>11</v>
      </c>
      <c r="Q2289" s="6">
        <f t="shared" si="143"/>
        <v>50</v>
      </c>
      <c r="R2289">
        <v>305</v>
      </c>
      <c r="S2289">
        <v>2739</v>
      </c>
      <c r="T2289" s="4">
        <v>835.39499999999998</v>
      </c>
      <c r="U2289" t="s">
        <v>634</v>
      </c>
      <c r="V2289" t="s">
        <v>634</v>
      </c>
      <c r="W2289" t="s">
        <v>21</v>
      </c>
      <c r="X2289" t="s">
        <v>197</v>
      </c>
      <c r="Y2289" t="s">
        <v>23</v>
      </c>
      <c r="Z2289" t="s">
        <v>37</v>
      </c>
    </row>
    <row r="2290" spans="1:26" x14ac:dyDescent="0.2">
      <c r="A2290" s="1">
        <v>43631</v>
      </c>
      <c r="B2290" t="s">
        <v>619</v>
      </c>
      <c r="C2290" t="s">
        <v>27</v>
      </c>
      <c r="D2290" t="s">
        <v>618</v>
      </c>
      <c r="E2290" t="s">
        <v>628</v>
      </c>
      <c r="F2290" s="3" t="s">
        <v>582</v>
      </c>
      <c r="G2290" s="3">
        <f>WEEKDAY(A2290,2)</f>
        <v>6</v>
      </c>
      <c r="H2290" s="7">
        <f>N2290+O2290/60</f>
        <v>14.083333333333334</v>
      </c>
      <c r="I2290" s="7">
        <f>P2290+Q2290/60</f>
        <v>22.583333333333332</v>
      </c>
      <c r="J2290" s="4">
        <f>IFERROR(VLOOKUP($U2290,TONGHOPVERSION!$A$3:$G$240,6,FALSE),VLOOKUP($B2290,TONGHOPVERSION!$A$3:$G$240,6,FALSE))</f>
        <v>2455.9660260595392</v>
      </c>
      <c r="K2290" s="4">
        <f>IFERROR(VLOOKUP($U2290,TONGHOPVERSION!$A$3:$G$240,7,FALSE),VLOOKUP($B2290,TONGHOPVERSION!$A$3:$G$240,7,FALSE))</f>
        <v>2483.2377684499274</v>
      </c>
      <c r="L2290" s="2">
        <v>0.58680555555555558</v>
      </c>
      <c r="M2290" s="2">
        <v>0.94097222222222221</v>
      </c>
      <c r="N2290" s="6">
        <f t="shared" si="140"/>
        <v>14</v>
      </c>
      <c r="O2290" s="6">
        <f t="shared" si="141"/>
        <v>5</v>
      </c>
      <c r="P2290" s="6">
        <f t="shared" si="142"/>
        <v>22</v>
      </c>
      <c r="Q2290" s="6">
        <f t="shared" si="143"/>
        <v>35</v>
      </c>
      <c r="R2290">
        <v>305</v>
      </c>
      <c r="S2290">
        <v>6680</v>
      </c>
      <c r="T2290" s="4">
        <v>2037.4</v>
      </c>
      <c r="U2290" t="s">
        <v>619</v>
      </c>
      <c r="V2290" t="s">
        <v>619</v>
      </c>
      <c r="W2290" t="s">
        <v>541</v>
      </c>
      <c r="X2290" t="s">
        <v>542</v>
      </c>
      <c r="Y2290" t="s">
        <v>23</v>
      </c>
      <c r="Z2290" t="s">
        <v>37</v>
      </c>
    </row>
    <row r="2291" spans="1:26" x14ac:dyDescent="0.2">
      <c r="A2291" s="1">
        <v>43631</v>
      </c>
      <c r="B2291" t="s">
        <v>634</v>
      </c>
      <c r="C2291" t="s">
        <v>27</v>
      </c>
      <c r="D2291" t="s">
        <v>469</v>
      </c>
      <c r="E2291" t="s">
        <v>635</v>
      </c>
      <c r="F2291" s="3" t="s">
        <v>582</v>
      </c>
      <c r="G2291" s="3">
        <f>WEEKDAY(A2291,2)</f>
        <v>6</v>
      </c>
      <c r="H2291" s="7">
        <f>N2291+O2291/60</f>
        <v>0.41666666666666669</v>
      </c>
      <c r="I2291" s="7">
        <f>P2291+Q2291/60</f>
        <v>4.666666666666667</v>
      </c>
      <c r="J2291" s="4">
        <f>IFERROR(VLOOKUP($U2291,TONGHOPVERSION!$A$3:$G$240,6,FALSE),VLOOKUP($B2291,TONGHOPVERSION!$A$3:$G$240,6,FALSE))</f>
        <v>769.51324561176466</v>
      </c>
      <c r="K2291" s="4">
        <f>IFERROR(VLOOKUP($U2291,TONGHOPVERSION!$A$3:$G$240,7,FALSE),VLOOKUP($B2291,TONGHOPVERSION!$A$3:$G$240,7,FALSE))</f>
        <v>705.95203322462453</v>
      </c>
      <c r="L2291" s="2">
        <v>1.7361111111111112E-2</v>
      </c>
      <c r="M2291" s="2">
        <v>0.19444444444444445</v>
      </c>
      <c r="N2291" s="6">
        <f t="shared" si="140"/>
        <v>0</v>
      </c>
      <c r="O2291" s="6">
        <f t="shared" si="141"/>
        <v>25</v>
      </c>
      <c r="P2291" s="6">
        <f t="shared" si="142"/>
        <v>4</v>
      </c>
      <c r="Q2291" s="6">
        <f t="shared" si="143"/>
        <v>40</v>
      </c>
      <c r="R2291">
        <v>305</v>
      </c>
      <c r="S2291">
        <v>2739</v>
      </c>
      <c r="T2291" s="4">
        <v>835.39499999999998</v>
      </c>
      <c r="U2291" t="s">
        <v>634</v>
      </c>
      <c r="V2291" t="s">
        <v>634</v>
      </c>
      <c r="W2291" t="s">
        <v>21</v>
      </c>
      <c r="X2291" t="s">
        <v>197</v>
      </c>
      <c r="Y2291" t="s">
        <v>23</v>
      </c>
      <c r="Z2291" t="s">
        <v>37</v>
      </c>
    </row>
    <row r="2292" spans="1:26" x14ac:dyDescent="0.2">
      <c r="A2292" s="1">
        <v>43631</v>
      </c>
      <c r="B2292" t="s">
        <v>606</v>
      </c>
      <c r="C2292" t="s">
        <v>35</v>
      </c>
      <c r="D2292" t="s">
        <v>607</v>
      </c>
      <c r="E2292" t="s">
        <v>605</v>
      </c>
      <c r="F2292" s="3" t="s">
        <v>582</v>
      </c>
      <c r="G2292" s="3">
        <f>WEEKDAY(A2292,2)</f>
        <v>6</v>
      </c>
      <c r="H2292" s="7">
        <f>N2292+O2292/60</f>
        <v>1.1666666666666667</v>
      </c>
      <c r="I2292" s="7">
        <f>P2292+Q2292/60</f>
        <v>6.083333333333333</v>
      </c>
      <c r="J2292" s="4">
        <f>IFERROR(VLOOKUP($U2292,TONGHOPVERSION!$A$3:$G$240,6,FALSE),VLOOKUP($B2292,TONGHOPVERSION!$A$3:$G$240,6,FALSE))</f>
        <v>1808.1057318802998</v>
      </c>
      <c r="K2292" s="4">
        <f>IFERROR(VLOOKUP($U2292,TONGHOPVERSION!$A$3:$G$240,7,FALSE),VLOOKUP($B2292,TONGHOPVERSION!$A$3:$G$240,7,FALSE))</f>
        <v>1680.4038390398905</v>
      </c>
      <c r="L2292" s="2">
        <v>4.8611111111111112E-2</v>
      </c>
      <c r="M2292" s="2">
        <v>0.25347222222222221</v>
      </c>
      <c r="N2292" s="6">
        <f t="shared" si="140"/>
        <v>1</v>
      </c>
      <c r="O2292" s="6">
        <f t="shared" si="141"/>
        <v>10</v>
      </c>
      <c r="P2292" s="6">
        <f t="shared" si="142"/>
        <v>6</v>
      </c>
      <c r="Q2292" s="6">
        <f t="shared" si="143"/>
        <v>5</v>
      </c>
      <c r="R2292">
        <v>305</v>
      </c>
      <c r="S2292">
        <v>3666</v>
      </c>
      <c r="T2292" s="4">
        <v>1118.1300000000001</v>
      </c>
      <c r="U2292" t="s">
        <v>606</v>
      </c>
      <c r="V2292" t="s">
        <v>606</v>
      </c>
      <c r="W2292" t="s">
        <v>21</v>
      </c>
      <c r="X2292" t="s">
        <v>145</v>
      </c>
      <c r="Y2292" t="s">
        <v>23</v>
      </c>
      <c r="Z2292" t="s">
        <v>37</v>
      </c>
    </row>
    <row r="2293" spans="1:26" x14ac:dyDescent="0.2">
      <c r="A2293" s="1">
        <v>43631</v>
      </c>
      <c r="B2293" t="s">
        <v>544</v>
      </c>
      <c r="C2293" t="s">
        <v>35</v>
      </c>
      <c r="D2293" t="s">
        <v>262</v>
      </c>
      <c r="E2293" t="s">
        <v>636</v>
      </c>
      <c r="F2293" s="3" t="s">
        <v>582</v>
      </c>
      <c r="G2293" s="3">
        <f>WEEKDAY(A2293,2)</f>
        <v>6</v>
      </c>
      <c r="H2293" s="7">
        <f>N2293+O2293/60</f>
        <v>16.666666666666668</v>
      </c>
      <c r="I2293" s="7">
        <f>P2293+Q2293/60</f>
        <v>20.833333333333332</v>
      </c>
      <c r="J2293" s="4">
        <f>IFERROR(VLOOKUP($U2293,TONGHOPVERSION!$A$3:$G$240,6,FALSE),VLOOKUP($B2293,TONGHOPVERSION!$A$3:$G$240,6,FALSE))</f>
        <v>747.44583446486399</v>
      </c>
      <c r="K2293" s="4">
        <f>IFERROR(VLOOKUP($U2293,TONGHOPVERSION!$A$3:$G$240,7,FALSE),VLOOKUP($B2293,TONGHOPVERSION!$A$3:$G$240,7,FALSE))</f>
        <v>706.65951962199745</v>
      </c>
      <c r="L2293" s="2">
        <v>0.69444444444444453</v>
      </c>
      <c r="M2293" s="2">
        <v>0.86805555555555547</v>
      </c>
      <c r="N2293" s="6">
        <f t="shared" si="140"/>
        <v>16</v>
      </c>
      <c r="O2293" s="6">
        <f t="shared" si="141"/>
        <v>40</v>
      </c>
      <c r="P2293" s="6">
        <f t="shared" si="142"/>
        <v>20</v>
      </c>
      <c r="Q2293" s="6">
        <f t="shared" si="143"/>
        <v>50</v>
      </c>
      <c r="R2293">
        <v>305</v>
      </c>
      <c r="S2293">
        <v>2691</v>
      </c>
      <c r="T2293" s="4">
        <v>820.755</v>
      </c>
      <c r="U2293" t="s">
        <v>544</v>
      </c>
      <c r="V2293" t="s">
        <v>544</v>
      </c>
      <c r="W2293" t="s">
        <v>21</v>
      </c>
      <c r="X2293" t="s">
        <v>22</v>
      </c>
      <c r="Y2293" t="s">
        <v>23</v>
      </c>
      <c r="Z2293" t="s">
        <v>37</v>
      </c>
    </row>
    <row r="2294" spans="1:26" x14ac:dyDescent="0.2">
      <c r="A2294" s="1">
        <v>43631</v>
      </c>
      <c r="B2294" t="s">
        <v>610</v>
      </c>
      <c r="C2294" t="s">
        <v>607</v>
      </c>
      <c r="D2294" t="s">
        <v>35</v>
      </c>
      <c r="E2294" t="s">
        <v>609</v>
      </c>
      <c r="F2294" s="3" t="s">
        <v>582</v>
      </c>
      <c r="G2294" s="3">
        <f>WEEKDAY(A2294,2)</f>
        <v>6</v>
      </c>
      <c r="H2294" s="7">
        <f>N2294+O2294/60</f>
        <v>7.583333333333333</v>
      </c>
      <c r="I2294" s="7">
        <f>P2294+Q2294/60</f>
        <v>13.583333333333334</v>
      </c>
      <c r="J2294" s="4">
        <f>IFERROR(VLOOKUP($U2294,TONGHOPVERSION!$A$3:$G$240,6,FALSE),VLOOKUP($B2294,TONGHOPVERSION!$A$3:$G$240,6,FALSE))</f>
        <v>1808.1057318802998</v>
      </c>
      <c r="K2294" s="4">
        <f>IFERROR(VLOOKUP($U2294,TONGHOPVERSION!$A$3:$G$240,7,FALSE),VLOOKUP($B2294,TONGHOPVERSION!$A$3:$G$240,7,FALSE))</f>
        <v>1680.4038390398905</v>
      </c>
      <c r="L2294" s="2">
        <v>0.31597222222222221</v>
      </c>
      <c r="M2294" s="2">
        <v>0.56597222222222221</v>
      </c>
      <c r="N2294" s="6">
        <f t="shared" si="140"/>
        <v>7</v>
      </c>
      <c r="O2294" s="6">
        <f t="shared" si="141"/>
        <v>35</v>
      </c>
      <c r="P2294" s="6">
        <f t="shared" si="142"/>
        <v>13</v>
      </c>
      <c r="Q2294" s="6">
        <f t="shared" si="143"/>
        <v>35</v>
      </c>
      <c r="R2294">
        <v>305</v>
      </c>
      <c r="S2294">
        <v>3666</v>
      </c>
      <c r="T2294" s="4">
        <v>1118.1300000000001</v>
      </c>
      <c r="U2294" t="s">
        <v>606</v>
      </c>
      <c r="V2294" t="s">
        <v>606</v>
      </c>
      <c r="W2294" t="s">
        <v>21</v>
      </c>
      <c r="X2294" t="s">
        <v>145</v>
      </c>
      <c r="Y2294" t="s">
        <v>23</v>
      </c>
      <c r="Z2294" t="s">
        <v>37</v>
      </c>
    </row>
    <row r="2295" spans="1:26" x14ac:dyDescent="0.2">
      <c r="A2295" s="1">
        <v>43631</v>
      </c>
      <c r="B2295" t="s">
        <v>630</v>
      </c>
      <c r="C2295" t="s">
        <v>448</v>
      </c>
      <c r="D2295" t="s">
        <v>27</v>
      </c>
      <c r="E2295" t="s">
        <v>629</v>
      </c>
      <c r="F2295" s="3" t="s">
        <v>582</v>
      </c>
      <c r="G2295" s="3">
        <f>WEEKDAY(A2295,2)</f>
        <v>6</v>
      </c>
      <c r="H2295" s="7">
        <f>N2295+O2295/60</f>
        <v>6.416666666666667</v>
      </c>
      <c r="I2295" s="7">
        <f>P2295+Q2295/60</f>
        <v>12.416666666666666</v>
      </c>
      <c r="J2295" s="4">
        <f>IFERROR(VLOOKUP($U2295,TONGHOPVERSION!$A$3:$G$240,6,FALSE),VLOOKUP($B2295,TONGHOPVERSION!$A$3:$G$240,6,FALSE))</f>
        <v>1154.2431420497994</v>
      </c>
      <c r="K2295" s="4">
        <f>IFERROR(VLOOKUP($U2295,TONGHOPVERSION!$A$3:$G$240,7,FALSE),VLOOKUP($B2295,TONGHOPVERSION!$A$3:$G$240,7,FALSE))</f>
        <v>934.60071887375227</v>
      </c>
      <c r="L2295" s="2">
        <v>0.2673611111111111</v>
      </c>
      <c r="M2295" s="2">
        <v>0.51736111111111105</v>
      </c>
      <c r="N2295" s="6">
        <f t="shared" si="140"/>
        <v>6</v>
      </c>
      <c r="O2295" s="6">
        <f t="shared" si="141"/>
        <v>25</v>
      </c>
      <c r="P2295" s="6">
        <f t="shared" si="142"/>
        <v>12</v>
      </c>
      <c r="Q2295" s="6">
        <f t="shared" si="143"/>
        <v>25</v>
      </c>
      <c r="R2295">
        <v>305</v>
      </c>
      <c r="S2295">
        <v>4381</v>
      </c>
      <c r="T2295" s="4">
        <v>1336.2049999999999</v>
      </c>
      <c r="U2295" t="s">
        <v>621</v>
      </c>
      <c r="V2295" t="s">
        <v>621</v>
      </c>
      <c r="W2295" t="s">
        <v>21</v>
      </c>
      <c r="X2295" t="s">
        <v>145</v>
      </c>
      <c r="Y2295" t="s">
        <v>23</v>
      </c>
      <c r="Z2295" t="s">
        <v>37</v>
      </c>
    </row>
    <row r="2296" spans="1:26" x14ac:dyDescent="0.2">
      <c r="A2296" s="1">
        <v>43631</v>
      </c>
      <c r="B2296" t="s">
        <v>728</v>
      </c>
      <c r="C2296" t="s">
        <v>27</v>
      </c>
      <c r="D2296" t="s">
        <v>597</v>
      </c>
      <c r="E2296" t="s">
        <v>727</v>
      </c>
      <c r="F2296" s="3" t="s">
        <v>582</v>
      </c>
      <c r="G2296" s="3">
        <f>WEEKDAY(A2296,2)</f>
        <v>6</v>
      </c>
      <c r="H2296" s="7">
        <f>N2296+O2296/60</f>
        <v>14.75</v>
      </c>
      <c r="I2296" s="7">
        <f>P2296+Q2296/60</f>
        <v>4.5</v>
      </c>
      <c r="J2296" s="4">
        <f>IFERROR(VLOOKUP($U2296,TONGHOPVERSION!$A$3:$G$240,6,FALSE),VLOOKUP($B2296,TONGHOPVERSION!$A$3:$G$240,6,FALSE))</f>
        <v>3411.0693799748119</v>
      </c>
      <c r="K2296" s="4">
        <f>IFERROR(VLOOKUP($U2296,TONGHOPVERSION!$A$3:$G$240,7,FALSE),VLOOKUP($B2296,TONGHOPVERSION!$A$3:$G$240,7,FALSE))</f>
        <v>4049.4190919972707</v>
      </c>
      <c r="L2296" s="2">
        <v>0.61458333333333337</v>
      </c>
      <c r="M2296" s="2">
        <v>0.1875</v>
      </c>
      <c r="N2296" s="6">
        <f t="shared" si="140"/>
        <v>14</v>
      </c>
      <c r="O2296" s="6">
        <f t="shared" si="141"/>
        <v>45</v>
      </c>
      <c r="P2296" s="6">
        <f t="shared" si="142"/>
        <v>4</v>
      </c>
      <c r="Q2296" s="6">
        <f t="shared" si="143"/>
        <v>30</v>
      </c>
      <c r="R2296">
        <v>305</v>
      </c>
      <c r="S2296">
        <v>10116</v>
      </c>
      <c r="T2296" s="4">
        <v>3085.38</v>
      </c>
      <c r="U2296" t="s">
        <v>728</v>
      </c>
      <c r="V2296" t="s">
        <v>728</v>
      </c>
      <c r="W2296" t="s">
        <v>535</v>
      </c>
      <c r="X2296" t="s">
        <v>599</v>
      </c>
      <c r="Y2296" t="s">
        <v>23</v>
      </c>
      <c r="Z2296" t="s">
        <v>37</v>
      </c>
    </row>
    <row r="2297" spans="1:26" x14ac:dyDescent="0.2">
      <c r="A2297" s="1">
        <v>43631</v>
      </c>
      <c r="B2297" t="s">
        <v>321</v>
      </c>
      <c r="C2297" t="s">
        <v>262</v>
      </c>
      <c r="D2297" t="s">
        <v>27</v>
      </c>
      <c r="E2297" t="s">
        <v>587</v>
      </c>
      <c r="F2297" s="3" t="s">
        <v>582</v>
      </c>
      <c r="G2297" s="3">
        <f>WEEKDAY(A2297,2)</f>
        <v>6</v>
      </c>
      <c r="H2297" s="7">
        <f>N2297+O2297/60</f>
        <v>1.25</v>
      </c>
      <c r="I2297" s="7">
        <f>P2297+Q2297/60</f>
        <v>6.5</v>
      </c>
      <c r="J2297" s="4">
        <f>IFERROR(VLOOKUP($U2297,TONGHOPVERSION!$A$3:$G$240,6,FALSE),VLOOKUP($B2297,TONGHOPVERSION!$A$3:$G$240,6,FALSE))</f>
        <v>820.43278345708859</v>
      </c>
      <c r="K2297" s="4">
        <f>IFERROR(VLOOKUP($U2297,TONGHOPVERSION!$A$3:$G$240,7,FALSE),VLOOKUP($B2297,TONGHOPVERSION!$A$3:$G$240,7,FALSE))</f>
        <v>858.33376596507389</v>
      </c>
      <c r="L2297" s="2">
        <v>5.2083333333333336E-2</v>
      </c>
      <c r="M2297" s="2">
        <v>0.27083333333333331</v>
      </c>
      <c r="N2297" s="6">
        <f t="shared" si="140"/>
        <v>1</v>
      </c>
      <c r="O2297" s="6">
        <f t="shared" si="141"/>
        <v>15</v>
      </c>
      <c r="P2297" s="6">
        <f t="shared" si="142"/>
        <v>6</v>
      </c>
      <c r="Q2297" s="6">
        <f t="shared" si="143"/>
        <v>30</v>
      </c>
      <c r="R2297">
        <v>305</v>
      </c>
      <c r="S2297">
        <v>3553</v>
      </c>
      <c r="T2297" s="4">
        <v>1083.665</v>
      </c>
      <c r="U2297" t="s">
        <v>322</v>
      </c>
      <c r="V2297" t="s">
        <v>322</v>
      </c>
      <c r="W2297" t="s">
        <v>21</v>
      </c>
      <c r="X2297" t="s">
        <v>22</v>
      </c>
      <c r="Y2297" t="s">
        <v>23</v>
      </c>
      <c r="Z2297" t="s">
        <v>37</v>
      </c>
    </row>
    <row r="2298" spans="1:26" x14ac:dyDescent="0.2">
      <c r="A2298" s="1">
        <v>43631</v>
      </c>
      <c r="B2298" t="s">
        <v>59</v>
      </c>
      <c r="C2298" t="s">
        <v>27</v>
      </c>
      <c r="D2298" t="s">
        <v>44</v>
      </c>
      <c r="E2298" t="s">
        <v>593</v>
      </c>
      <c r="F2298" s="3" t="s">
        <v>582</v>
      </c>
      <c r="G2298" s="3">
        <f>WEEKDAY(A2298,2)</f>
        <v>6</v>
      </c>
      <c r="H2298" s="7">
        <f>N2298+O2298/60</f>
        <v>9.75</v>
      </c>
      <c r="I2298" s="7">
        <f>P2298+Q2298/60</f>
        <v>12</v>
      </c>
      <c r="J2298" s="4">
        <f>IFERROR(VLOOKUP($U2298,TONGHOPVERSION!$A$3:$G$240,6,FALSE),VLOOKUP($B2298,TONGHOPVERSION!$A$3:$G$240,6,FALSE))</f>
        <v>395.74921853782541</v>
      </c>
      <c r="K2298" s="4">
        <f>IFERROR(VLOOKUP($U2298,TONGHOPVERSION!$A$3:$G$240,7,FALSE),VLOOKUP($B2298,TONGHOPVERSION!$A$3:$G$240,7,FALSE))</f>
        <v>351.3813860279069</v>
      </c>
      <c r="L2298" s="2">
        <v>0.40625</v>
      </c>
      <c r="M2298" s="2">
        <v>0.5</v>
      </c>
      <c r="N2298" s="6">
        <f t="shared" si="140"/>
        <v>9</v>
      </c>
      <c r="O2298" s="6">
        <f t="shared" si="141"/>
        <v>45</v>
      </c>
      <c r="P2298" s="6">
        <f t="shared" si="142"/>
        <v>12</v>
      </c>
      <c r="Q2298" s="6">
        <f t="shared" si="143"/>
        <v>0</v>
      </c>
      <c r="R2298">
        <v>305</v>
      </c>
      <c r="S2298">
        <v>1086</v>
      </c>
      <c r="T2298" s="4">
        <v>331.23</v>
      </c>
      <c r="U2298" t="s">
        <v>59</v>
      </c>
      <c r="V2298" t="s">
        <v>59</v>
      </c>
      <c r="W2298" t="s">
        <v>45</v>
      </c>
      <c r="X2298" t="s">
        <v>46</v>
      </c>
      <c r="Y2298" t="s">
        <v>23</v>
      </c>
      <c r="Z2298" t="s">
        <v>37</v>
      </c>
    </row>
    <row r="2299" spans="1:26" x14ac:dyDescent="0.2">
      <c r="A2299" s="1">
        <v>43631</v>
      </c>
      <c r="B2299" t="s">
        <v>61</v>
      </c>
      <c r="C2299" t="s">
        <v>44</v>
      </c>
      <c r="D2299" t="s">
        <v>27</v>
      </c>
      <c r="E2299" t="s">
        <v>594</v>
      </c>
      <c r="F2299" s="3" t="s">
        <v>582</v>
      </c>
      <c r="G2299" s="3">
        <f>WEEKDAY(A2299,2)</f>
        <v>6</v>
      </c>
      <c r="H2299" s="7">
        <f>N2299+O2299/60</f>
        <v>13.5</v>
      </c>
      <c r="I2299" s="7">
        <f>P2299+Q2299/60</f>
        <v>15.666666666666666</v>
      </c>
      <c r="J2299" s="4">
        <f>IFERROR(VLOOKUP($U2299,TONGHOPVERSION!$A$3:$G$240,6,FALSE),VLOOKUP($B2299,TONGHOPVERSION!$A$3:$G$240,6,FALSE))</f>
        <v>395.74921853782541</v>
      </c>
      <c r="K2299" s="4">
        <f>IFERROR(VLOOKUP($U2299,TONGHOPVERSION!$A$3:$G$240,7,FALSE),VLOOKUP($B2299,TONGHOPVERSION!$A$3:$G$240,7,FALSE))</f>
        <v>351.3813860279069</v>
      </c>
      <c r="L2299" s="2">
        <v>0.5625</v>
      </c>
      <c r="M2299" s="2">
        <v>0.65277777777777779</v>
      </c>
      <c r="N2299" s="6">
        <f t="shared" si="140"/>
        <v>13</v>
      </c>
      <c r="O2299" s="6">
        <f t="shared" si="141"/>
        <v>30</v>
      </c>
      <c r="P2299" s="6">
        <f t="shared" si="142"/>
        <v>15</v>
      </c>
      <c r="Q2299" s="6">
        <f t="shared" si="143"/>
        <v>40</v>
      </c>
      <c r="R2299">
        <v>305</v>
      </c>
      <c r="S2299">
        <v>1086</v>
      </c>
      <c r="T2299" s="4">
        <v>331.23</v>
      </c>
      <c r="U2299" t="s">
        <v>59</v>
      </c>
      <c r="V2299" t="s">
        <v>59</v>
      </c>
      <c r="W2299" t="s">
        <v>45</v>
      </c>
      <c r="X2299" t="s">
        <v>46</v>
      </c>
      <c r="Y2299" t="s">
        <v>23</v>
      </c>
      <c r="Z2299" t="s">
        <v>37</v>
      </c>
    </row>
    <row r="2300" spans="1:26" x14ac:dyDescent="0.2">
      <c r="A2300" s="1">
        <v>43631</v>
      </c>
      <c r="B2300" t="s">
        <v>92</v>
      </c>
      <c r="C2300" t="s">
        <v>35</v>
      </c>
      <c r="D2300" t="s">
        <v>27</v>
      </c>
      <c r="E2300" t="s">
        <v>569</v>
      </c>
      <c r="F2300" s="3" t="s">
        <v>582</v>
      </c>
      <c r="G2300" s="3">
        <f>WEEKDAY(A2300,2)</f>
        <v>6</v>
      </c>
      <c r="H2300" s="7">
        <f>N2300+O2300/60</f>
        <v>12</v>
      </c>
      <c r="I2300" s="7">
        <f>P2300+Q2300/60</f>
        <v>14.25</v>
      </c>
      <c r="J2300" s="4">
        <f>IFERROR(VLOOKUP($U2300,TONGHOPVERSION!$A$3:$G$240,6,FALSE),VLOOKUP($B2300,TONGHOPVERSION!$A$3:$G$240,6,FALSE))</f>
        <v>381.62004815649715</v>
      </c>
      <c r="K2300" s="4">
        <f>IFERROR(VLOOKUP($U2300,TONGHOPVERSION!$A$3:$G$240,7,FALSE),VLOOKUP($B2300,TONGHOPVERSION!$A$3:$G$240,7,FALSE))</f>
        <v>329.70071085785668</v>
      </c>
      <c r="L2300" s="2">
        <v>0.5</v>
      </c>
      <c r="M2300" s="2">
        <v>0.59375</v>
      </c>
      <c r="N2300" s="6">
        <f t="shared" si="140"/>
        <v>12</v>
      </c>
      <c r="O2300" s="6">
        <f t="shared" si="141"/>
        <v>0</v>
      </c>
      <c r="P2300" s="6">
        <f t="shared" si="142"/>
        <v>14</v>
      </c>
      <c r="Q2300" s="6">
        <f t="shared" si="143"/>
        <v>15</v>
      </c>
      <c r="R2300">
        <v>305</v>
      </c>
      <c r="S2300">
        <v>1133</v>
      </c>
      <c r="T2300" s="4">
        <v>345.565</v>
      </c>
      <c r="U2300" t="s">
        <v>92</v>
      </c>
      <c r="V2300" t="s">
        <v>92</v>
      </c>
      <c r="W2300" t="s">
        <v>92</v>
      </c>
      <c r="X2300" t="s">
        <v>16</v>
      </c>
      <c r="Y2300" t="s">
        <v>30</v>
      </c>
      <c r="Z2300" t="s">
        <v>37</v>
      </c>
    </row>
    <row r="2301" spans="1:26" x14ac:dyDescent="0.2">
      <c r="A2301" s="1">
        <v>43631</v>
      </c>
      <c r="B2301" t="s">
        <v>630</v>
      </c>
      <c r="C2301" t="s">
        <v>448</v>
      </c>
      <c r="D2301" t="s">
        <v>27</v>
      </c>
      <c r="E2301" t="s">
        <v>637</v>
      </c>
      <c r="F2301" s="3" t="s">
        <v>582</v>
      </c>
      <c r="G2301" s="3">
        <f>WEEKDAY(A2301,2)</f>
        <v>6</v>
      </c>
      <c r="H2301" s="7">
        <f>N2301+O2301/60</f>
        <v>0.5</v>
      </c>
      <c r="I2301" s="7">
        <f>P2301+Q2301/60</f>
        <v>6.5</v>
      </c>
      <c r="J2301" s="4">
        <f>IFERROR(VLOOKUP($U2301,TONGHOPVERSION!$A$3:$G$240,6,FALSE),VLOOKUP($B2301,TONGHOPVERSION!$A$3:$G$240,6,FALSE))</f>
        <v>1154.2431420497994</v>
      </c>
      <c r="K2301" s="4">
        <f>IFERROR(VLOOKUP($U2301,TONGHOPVERSION!$A$3:$G$240,7,FALSE),VLOOKUP($B2301,TONGHOPVERSION!$A$3:$G$240,7,FALSE))</f>
        <v>934.60071887375227</v>
      </c>
      <c r="L2301" s="2">
        <v>2.0833333333333332E-2</v>
      </c>
      <c r="M2301" s="2">
        <v>0.27083333333333331</v>
      </c>
      <c r="N2301" s="6">
        <f t="shared" si="140"/>
        <v>0</v>
      </c>
      <c r="O2301" s="6">
        <f t="shared" si="141"/>
        <v>30</v>
      </c>
      <c r="P2301" s="6">
        <f t="shared" si="142"/>
        <v>6</v>
      </c>
      <c r="Q2301" s="6">
        <f t="shared" si="143"/>
        <v>30</v>
      </c>
      <c r="R2301">
        <v>305</v>
      </c>
      <c r="S2301">
        <v>4381</v>
      </c>
      <c r="T2301" s="4">
        <v>1336.2049999999999</v>
      </c>
      <c r="U2301" t="s">
        <v>621</v>
      </c>
      <c r="V2301" t="s">
        <v>621</v>
      </c>
      <c r="W2301" t="s">
        <v>21</v>
      </c>
      <c r="X2301" t="s">
        <v>145</v>
      </c>
      <c r="Y2301" t="s">
        <v>23</v>
      </c>
      <c r="Z2301" t="s">
        <v>37</v>
      </c>
    </row>
    <row r="2302" spans="1:26" x14ac:dyDescent="0.2">
      <c r="A2302" s="1">
        <v>43631</v>
      </c>
      <c r="B2302" t="s">
        <v>94</v>
      </c>
      <c r="C2302" t="s">
        <v>27</v>
      </c>
      <c r="D2302" t="s">
        <v>35</v>
      </c>
      <c r="E2302" t="s">
        <v>588</v>
      </c>
      <c r="F2302" s="3" t="s">
        <v>582</v>
      </c>
      <c r="G2302" s="3">
        <f>WEEKDAY(A2302,2)</f>
        <v>6</v>
      </c>
      <c r="H2302" s="7">
        <f>N2302+O2302/60</f>
        <v>8</v>
      </c>
      <c r="I2302" s="7">
        <f>P2302+Q2302/60</f>
        <v>10.083333333333334</v>
      </c>
      <c r="J2302" s="4">
        <f>IFERROR(VLOOKUP($U2302,TONGHOPVERSION!$A$3:$G$240,6,FALSE),VLOOKUP($B2302,TONGHOPVERSION!$A$3:$G$240,6,FALSE))</f>
        <v>381.62004815649715</v>
      </c>
      <c r="K2302" s="4">
        <f>IFERROR(VLOOKUP($U2302,TONGHOPVERSION!$A$3:$G$240,7,FALSE),VLOOKUP($B2302,TONGHOPVERSION!$A$3:$G$240,7,FALSE))</f>
        <v>329.70071085785668</v>
      </c>
      <c r="L2302" s="2">
        <v>0.33333333333333331</v>
      </c>
      <c r="M2302" s="2">
        <v>0.4201388888888889</v>
      </c>
      <c r="N2302" s="6">
        <f t="shared" si="140"/>
        <v>8</v>
      </c>
      <c r="O2302" s="6">
        <f t="shared" si="141"/>
        <v>0</v>
      </c>
      <c r="P2302" s="6">
        <f t="shared" si="142"/>
        <v>10</v>
      </c>
      <c r="Q2302" s="6">
        <f t="shared" si="143"/>
        <v>5</v>
      </c>
      <c r="R2302">
        <v>305</v>
      </c>
      <c r="S2302">
        <v>1133</v>
      </c>
      <c r="T2302" s="4">
        <v>345.565</v>
      </c>
      <c r="U2302" t="s">
        <v>92</v>
      </c>
      <c r="V2302" t="s">
        <v>92</v>
      </c>
      <c r="W2302" t="s">
        <v>92</v>
      </c>
      <c r="X2302" t="s">
        <v>16</v>
      </c>
      <c r="Y2302" t="s">
        <v>30</v>
      </c>
      <c r="Z2302" t="s">
        <v>37</v>
      </c>
    </row>
    <row r="2303" spans="1:26" x14ac:dyDescent="0.2">
      <c r="A2303" s="1">
        <v>43631</v>
      </c>
      <c r="B2303" t="s">
        <v>613</v>
      </c>
      <c r="C2303" t="s">
        <v>35</v>
      </c>
      <c r="D2303" t="s">
        <v>469</v>
      </c>
      <c r="E2303" t="s">
        <v>612</v>
      </c>
      <c r="F2303" s="3" t="s">
        <v>582</v>
      </c>
      <c r="G2303" s="3">
        <f>WEEKDAY(A2303,2)</f>
        <v>6</v>
      </c>
      <c r="H2303" s="7">
        <f>N2303+O2303/60</f>
        <v>3.1666666666666665</v>
      </c>
      <c r="I2303" s="7">
        <f>P2303+Q2303/60</f>
        <v>6.416666666666667</v>
      </c>
      <c r="J2303" s="4">
        <f>IFERROR(VLOOKUP($U2303,TONGHOPVERSION!$A$3:$G$240,6,FALSE),VLOOKUP($B2303,TONGHOPVERSION!$A$3:$G$240,6,FALSE))</f>
        <v>860.26419790248883</v>
      </c>
      <c r="K2303" s="4">
        <f>IFERROR(VLOOKUP($U2303,TONGHOPVERSION!$A$3:$G$240,7,FALSE),VLOOKUP($B2303,TONGHOPVERSION!$A$3:$G$240,7,FALSE))</f>
        <v>566.53295503940694</v>
      </c>
      <c r="L2303" s="2">
        <v>0.13194444444444445</v>
      </c>
      <c r="M2303" s="2">
        <v>0.2673611111111111</v>
      </c>
      <c r="N2303" s="6">
        <f t="shared" si="140"/>
        <v>3</v>
      </c>
      <c r="O2303" s="6">
        <f t="shared" si="141"/>
        <v>10</v>
      </c>
      <c r="P2303" s="6">
        <f t="shared" si="142"/>
        <v>6</v>
      </c>
      <c r="Q2303" s="6">
        <f t="shared" si="143"/>
        <v>25</v>
      </c>
      <c r="R2303">
        <v>305</v>
      </c>
      <c r="S2303">
        <v>1942</v>
      </c>
      <c r="T2303" s="4">
        <v>592.30999999999995</v>
      </c>
      <c r="U2303" t="s">
        <v>613</v>
      </c>
      <c r="V2303" t="s">
        <v>613</v>
      </c>
      <c r="W2303" t="s">
        <v>21</v>
      </c>
      <c r="X2303" t="s">
        <v>197</v>
      </c>
      <c r="Y2303" t="s">
        <v>23</v>
      </c>
      <c r="Z2303" t="s">
        <v>37</v>
      </c>
    </row>
    <row r="2304" spans="1:26" x14ac:dyDescent="0.2">
      <c r="A2304" s="1">
        <v>43631</v>
      </c>
      <c r="B2304" t="s">
        <v>615</v>
      </c>
      <c r="C2304" t="s">
        <v>469</v>
      </c>
      <c r="D2304" t="s">
        <v>35</v>
      </c>
      <c r="E2304" t="s">
        <v>614</v>
      </c>
      <c r="F2304" s="3" t="s">
        <v>582</v>
      </c>
      <c r="G2304" s="3">
        <f>WEEKDAY(A2304,2)</f>
        <v>6</v>
      </c>
      <c r="H2304" s="7">
        <f>N2304+O2304/60</f>
        <v>7.833333333333333</v>
      </c>
      <c r="I2304" s="7">
        <f>P2304+Q2304/60</f>
        <v>11.583333333333334</v>
      </c>
      <c r="J2304" s="4">
        <f>IFERROR(VLOOKUP($U2304,TONGHOPVERSION!$A$3:$G$240,6,FALSE),VLOOKUP($B2304,TONGHOPVERSION!$A$3:$G$240,6,FALSE))</f>
        <v>860.26419790248883</v>
      </c>
      <c r="K2304" s="4">
        <f>IFERROR(VLOOKUP($U2304,TONGHOPVERSION!$A$3:$G$240,7,FALSE),VLOOKUP($B2304,TONGHOPVERSION!$A$3:$G$240,7,FALSE))</f>
        <v>566.53295503940694</v>
      </c>
      <c r="L2304" s="2">
        <v>0.3263888888888889</v>
      </c>
      <c r="M2304" s="2">
        <v>0.4826388888888889</v>
      </c>
      <c r="N2304" s="6">
        <f t="shared" si="140"/>
        <v>7</v>
      </c>
      <c r="O2304" s="6">
        <f t="shared" si="141"/>
        <v>50</v>
      </c>
      <c r="P2304" s="6">
        <f t="shared" si="142"/>
        <v>11</v>
      </c>
      <c r="Q2304" s="6">
        <f t="shared" si="143"/>
        <v>35</v>
      </c>
      <c r="R2304">
        <v>305</v>
      </c>
      <c r="S2304">
        <v>1942</v>
      </c>
      <c r="T2304" s="4">
        <v>592.30999999999995</v>
      </c>
      <c r="U2304" t="s">
        <v>613</v>
      </c>
      <c r="V2304" t="s">
        <v>613</v>
      </c>
      <c r="W2304" t="s">
        <v>21</v>
      </c>
      <c r="X2304" t="s">
        <v>197</v>
      </c>
      <c r="Y2304" t="s">
        <v>23</v>
      </c>
      <c r="Z2304" t="s">
        <v>37</v>
      </c>
    </row>
    <row r="2305" spans="1:26" x14ac:dyDescent="0.2">
      <c r="A2305" s="1">
        <v>43631</v>
      </c>
      <c r="B2305" t="s">
        <v>94</v>
      </c>
      <c r="C2305" t="s">
        <v>27</v>
      </c>
      <c r="D2305" t="s">
        <v>35</v>
      </c>
      <c r="E2305" t="s">
        <v>551</v>
      </c>
      <c r="F2305" s="3" t="s">
        <v>582</v>
      </c>
      <c r="G2305" s="3">
        <f>WEEKDAY(A2305,2)</f>
        <v>6</v>
      </c>
      <c r="H2305" s="7">
        <f>N2305+O2305/60</f>
        <v>0</v>
      </c>
      <c r="I2305" s="7">
        <f>P2305+Q2305/60</f>
        <v>2.0833333333333335</v>
      </c>
      <c r="J2305" s="4">
        <f>IFERROR(VLOOKUP($U2305,TONGHOPVERSION!$A$3:$G$240,6,FALSE),VLOOKUP($B2305,TONGHOPVERSION!$A$3:$G$240,6,FALSE))</f>
        <v>381.62004815649715</v>
      </c>
      <c r="K2305" s="4">
        <f>IFERROR(VLOOKUP($U2305,TONGHOPVERSION!$A$3:$G$240,7,FALSE),VLOOKUP($B2305,TONGHOPVERSION!$A$3:$G$240,7,FALSE))</f>
        <v>329.70071085785668</v>
      </c>
      <c r="L2305" s="2">
        <v>0</v>
      </c>
      <c r="M2305" s="2">
        <v>8.6805555555555566E-2</v>
      </c>
      <c r="N2305" s="6">
        <f t="shared" si="140"/>
        <v>0</v>
      </c>
      <c r="O2305" s="6">
        <f t="shared" si="141"/>
        <v>0</v>
      </c>
      <c r="P2305" s="6">
        <f t="shared" si="142"/>
        <v>2</v>
      </c>
      <c r="Q2305" s="6">
        <f t="shared" si="143"/>
        <v>5</v>
      </c>
      <c r="R2305">
        <v>305</v>
      </c>
      <c r="S2305">
        <v>1133</v>
      </c>
      <c r="T2305" s="4">
        <v>345.565</v>
      </c>
      <c r="U2305" t="s">
        <v>92</v>
      </c>
      <c r="V2305" t="s">
        <v>92</v>
      </c>
      <c r="W2305" t="s">
        <v>92</v>
      </c>
      <c r="X2305" t="s">
        <v>16</v>
      </c>
      <c r="Y2305" t="s">
        <v>30</v>
      </c>
      <c r="Z2305" t="s">
        <v>37</v>
      </c>
    </row>
    <row r="2306" spans="1:26" x14ac:dyDescent="0.2">
      <c r="A2306" s="1">
        <v>43631</v>
      </c>
      <c r="B2306" t="s">
        <v>617</v>
      </c>
      <c r="C2306" t="s">
        <v>618</v>
      </c>
      <c r="D2306" t="s">
        <v>27</v>
      </c>
      <c r="E2306" t="s">
        <v>616</v>
      </c>
      <c r="F2306" s="3" t="s">
        <v>582</v>
      </c>
      <c r="G2306" s="3">
        <f>WEEKDAY(A2306,2)</f>
        <v>6</v>
      </c>
      <c r="H2306" s="7">
        <f>N2306+O2306/60</f>
        <v>0.58333333333333337</v>
      </c>
      <c r="I2306" s="7">
        <f>P2306+Q2306/60</f>
        <v>9.3333333333333339</v>
      </c>
      <c r="J2306" s="4">
        <f>IFERROR(VLOOKUP($U2306,TONGHOPVERSION!$A$3:$G$240,6,FALSE),VLOOKUP($B2306,TONGHOPVERSION!$A$3:$G$240,6,FALSE))</f>
        <v>2455.9660260595392</v>
      </c>
      <c r="K2306" s="4">
        <f>IFERROR(VLOOKUP($U2306,TONGHOPVERSION!$A$3:$G$240,7,FALSE),VLOOKUP($B2306,TONGHOPVERSION!$A$3:$G$240,7,FALSE))</f>
        <v>2483.2377684499274</v>
      </c>
      <c r="L2306" s="2">
        <v>2.4305555555555556E-2</v>
      </c>
      <c r="M2306" s="2">
        <v>0.3888888888888889</v>
      </c>
      <c r="N2306" s="6">
        <f t="shared" si="140"/>
        <v>0</v>
      </c>
      <c r="O2306" s="6">
        <f t="shared" si="141"/>
        <v>35</v>
      </c>
      <c r="P2306" s="6">
        <f t="shared" si="142"/>
        <v>9</v>
      </c>
      <c r="Q2306" s="6">
        <f t="shared" si="143"/>
        <v>20</v>
      </c>
      <c r="R2306">
        <v>305</v>
      </c>
      <c r="S2306">
        <v>6680</v>
      </c>
      <c r="T2306" s="4">
        <v>2037.4</v>
      </c>
      <c r="U2306" t="s">
        <v>619</v>
      </c>
      <c r="V2306" t="s">
        <v>619</v>
      </c>
      <c r="W2306" t="s">
        <v>541</v>
      </c>
      <c r="X2306" t="s">
        <v>542</v>
      </c>
      <c r="Y2306" t="s">
        <v>23</v>
      </c>
      <c r="Z2306" t="s">
        <v>37</v>
      </c>
    </row>
    <row r="2307" spans="1:26" x14ac:dyDescent="0.2">
      <c r="A2307" s="1">
        <v>43631</v>
      </c>
      <c r="B2307" t="s">
        <v>621</v>
      </c>
      <c r="C2307" t="s">
        <v>27</v>
      </c>
      <c r="D2307" t="s">
        <v>448</v>
      </c>
      <c r="E2307" t="s">
        <v>625</v>
      </c>
      <c r="F2307" s="3" t="s">
        <v>582</v>
      </c>
      <c r="G2307" s="3">
        <f>WEEKDAY(A2307,2)</f>
        <v>6</v>
      </c>
      <c r="H2307" s="7">
        <f>N2307+O2307/60</f>
        <v>23.083333333333332</v>
      </c>
      <c r="I2307" s="7">
        <f>P2307+Q2307/60</f>
        <v>5</v>
      </c>
      <c r="J2307" s="4">
        <f>IFERROR(VLOOKUP($U2307,TONGHOPVERSION!$A$3:$G$240,6,FALSE),VLOOKUP($B2307,TONGHOPVERSION!$A$3:$G$240,6,FALSE))</f>
        <v>1154.2431420497994</v>
      </c>
      <c r="K2307" s="4">
        <f>IFERROR(VLOOKUP($U2307,TONGHOPVERSION!$A$3:$G$240,7,FALSE),VLOOKUP($B2307,TONGHOPVERSION!$A$3:$G$240,7,FALSE))</f>
        <v>934.60071887375227</v>
      </c>
      <c r="L2307" s="2">
        <v>0.96180555555555547</v>
      </c>
      <c r="M2307" s="2">
        <v>0.20833333333333334</v>
      </c>
      <c r="N2307" s="6">
        <f t="shared" ref="N2307:N2370" si="144">HOUR(L2307)</f>
        <v>23</v>
      </c>
      <c r="O2307" s="6">
        <f t="shared" ref="O2307:O2370" si="145">MINUTE(L2307)</f>
        <v>5</v>
      </c>
      <c r="P2307" s="6">
        <f t="shared" ref="P2307:P2370" si="146">HOUR(M2307)</f>
        <v>5</v>
      </c>
      <c r="Q2307" s="6">
        <f t="shared" ref="Q2307:Q2370" si="147">MINUTE(M2307)</f>
        <v>0</v>
      </c>
      <c r="R2307">
        <v>305</v>
      </c>
      <c r="S2307">
        <v>4381</v>
      </c>
      <c r="T2307" s="4">
        <v>1336.2049999999999</v>
      </c>
      <c r="U2307" t="s">
        <v>621</v>
      </c>
      <c r="V2307" t="s">
        <v>621</v>
      </c>
      <c r="W2307" t="s">
        <v>21</v>
      </c>
      <c r="X2307" t="s">
        <v>145</v>
      </c>
      <c r="Y2307" t="s">
        <v>23</v>
      </c>
      <c r="Z2307" t="s">
        <v>37</v>
      </c>
    </row>
    <row r="2308" spans="1:26" x14ac:dyDescent="0.2">
      <c r="A2308" s="1">
        <v>43631</v>
      </c>
      <c r="B2308" t="s">
        <v>598</v>
      </c>
      <c r="C2308" t="s">
        <v>35</v>
      </c>
      <c r="D2308" t="s">
        <v>597</v>
      </c>
      <c r="E2308" t="s">
        <v>611</v>
      </c>
      <c r="F2308" s="3" t="s">
        <v>582</v>
      </c>
      <c r="G2308" s="3">
        <f>WEEKDAY(A2308,2)</f>
        <v>6</v>
      </c>
      <c r="H2308" s="7">
        <f>N2308+O2308/60</f>
        <v>16.833333333333332</v>
      </c>
      <c r="I2308" s="7">
        <f>P2308+Q2308/60</f>
        <v>5</v>
      </c>
      <c r="J2308" s="4">
        <f>IFERROR(VLOOKUP($U2308,TONGHOPVERSION!$A$3:$G$240,6,FALSE),VLOOKUP($B2308,TONGHOPVERSION!$A$3:$G$240,6,FALSE))</f>
        <v>3482.6602030633589</v>
      </c>
      <c r="K2308" s="4">
        <f>IFERROR(VLOOKUP($U2308,TONGHOPVERSION!$A$3:$G$240,7,FALSE),VLOOKUP($B2308,TONGHOPVERSION!$A$3:$G$240,7,FALSE))</f>
        <v>3860.4291571828453</v>
      </c>
      <c r="L2308" s="2">
        <v>0.70138888888888884</v>
      </c>
      <c r="M2308" s="2">
        <v>0.20833333333333334</v>
      </c>
      <c r="N2308" s="6">
        <f t="shared" si="144"/>
        <v>16</v>
      </c>
      <c r="O2308" s="6">
        <f t="shared" si="145"/>
        <v>50</v>
      </c>
      <c r="P2308" s="6">
        <f t="shared" si="146"/>
        <v>5</v>
      </c>
      <c r="Q2308" s="6">
        <f t="shared" si="147"/>
        <v>0</v>
      </c>
      <c r="R2308">
        <v>305</v>
      </c>
      <c r="S2308">
        <v>9194</v>
      </c>
      <c r="T2308" s="4">
        <v>2804.17</v>
      </c>
      <c r="U2308" t="s">
        <v>598</v>
      </c>
      <c r="V2308" t="s">
        <v>598</v>
      </c>
      <c r="W2308" t="s">
        <v>535</v>
      </c>
      <c r="X2308" t="s">
        <v>599</v>
      </c>
      <c r="Y2308" t="s">
        <v>23</v>
      </c>
      <c r="Z2308" t="s">
        <v>37</v>
      </c>
    </row>
    <row r="2309" spans="1:26" x14ac:dyDescent="0.2">
      <c r="A2309" s="1">
        <v>43631</v>
      </c>
      <c r="B2309" t="s">
        <v>92</v>
      </c>
      <c r="C2309" t="s">
        <v>35</v>
      </c>
      <c r="D2309" t="s">
        <v>27</v>
      </c>
      <c r="E2309" t="s">
        <v>626</v>
      </c>
      <c r="F2309" s="3" t="s">
        <v>582</v>
      </c>
      <c r="G2309" s="3">
        <f>WEEKDAY(A2309,2)</f>
        <v>6</v>
      </c>
      <c r="H2309" s="7">
        <f>N2309+O2309/60</f>
        <v>5</v>
      </c>
      <c r="I2309" s="7">
        <f>P2309+Q2309/60</f>
        <v>7.25</v>
      </c>
      <c r="J2309" s="4">
        <f>IFERROR(VLOOKUP($U2309,TONGHOPVERSION!$A$3:$G$240,6,FALSE),VLOOKUP($B2309,TONGHOPVERSION!$A$3:$G$240,6,FALSE))</f>
        <v>381.62004815649715</v>
      </c>
      <c r="K2309" s="4">
        <f>IFERROR(VLOOKUP($U2309,TONGHOPVERSION!$A$3:$G$240,7,FALSE),VLOOKUP($B2309,TONGHOPVERSION!$A$3:$G$240,7,FALSE))</f>
        <v>329.70071085785668</v>
      </c>
      <c r="L2309" s="2">
        <v>0.20833333333333334</v>
      </c>
      <c r="M2309" s="2">
        <v>0.30208333333333331</v>
      </c>
      <c r="N2309" s="6">
        <f t="shared" si="144"/>
        <v>5</v>
      </c>
      <c r="O2309" s="6">
        <f t="shared" si="145"/>
        <v>0</v>
      </c>
      <c r="P2309" s="6">
        <f t="shared" si="146"/>
        <v>7</v>
      </c>
      <c r="Q2309" s="6">
        <f t="shared" si="147"/>
        <v>15</v>
      </c>
      <c r="R2309">
        <v>305</v>
      </c>
      <c r="S2309">
        <v>1133</v>
      </c>
      <c r="T2309" s="4">
        <v>345.565</v>
      </c>
      <c r="U2309" t="s">
        <v>92</v>
      </c>
      <c r="V2309" t="s">
        <v>92</v>
      </c>
      <c r="W2309" t="s">
        <v>92</v>
      </c>
      <c r="X2309" t="s">
        <v>16</v>
      </c>
      <c r="Y2309" t="s">
        <v>30</v>
      </c>
      <c r="Z2309" t="s">
        <v>37</v>
      </c>
    </row>
    <row r="2310" spans="1:26" x14ac:dyDescent="0.2">
      <c r="A2310" s="1">
        <v>43631</v>
      </c>
      <c r="B2310" t="s">
        <v>94</v>
      </c>
      <c r="C2310" t="s">
        <v>27</v>
      </c>
      <c r="D2310" t="s">
        <v>35</v>
      </c>
      <c r="E2310" t="s">
        <v>627</v>
      </c>
      <c r="F2310" s="3" t="s">
        <v>582</v>
      </c>
      <c r="G2310" s="3">
        <f>WEEKDAY(A2310,2)</f>
        <v>6</v>
      </c>
      <c r="H2310" s="7">
        <f>N2310+O2310/60</f>
        <v>1.5</v>
      </c>
      <c r="I2310" s="7">
        <f>P2310+Q2310/60</f>
        <v>3.5833333333333335</v>
      </c>
      <c r="J2310" s="4">
        <f>IFERROR(VLOOKUP($U2310,TONGHOPVERSION!$A$3:$G$240,6,FALSE),VLOOKUP($B2310,TONGHOPVERSION!$A$3:$G$240,6,FALSE))</f>
        <v>381.62004815649715</v>
      </c>
      <c r="K2310" s="4">
        <f>IFERROR(VLOOKUP($U2310,TONGHOPVERSION!$A$3:$G$240,7,FALSE),VLOOKUP($B2310,TONGHOPVERSION!$A$3:$G$240,7,FALSE))</f>
        <v>329.70071085785668</v>
      </c>
      <c r="L2310" s="2">
        <v>6.25E-2</v>
      </c>
      <c r="M2310" s="2">
        <v>0.14930555555555555</v>
      </c>
      <c r="N2310" s="6">
        <f t="shared" si="144"/>
        <v>1</v>
      </c>
      <c r="O2310" s="6">
        <f t="shared" si="145"/>
        <v>30</v>
      </c>
      <c r="P2310" s="6">
        <f t="shared" si="146"/>
        <v>3</v>
      </c>
      <c r="Q2310" s="6">
        <f t="shared" si="147"/>
        <v>35</v>
      </c>
      <c r="R2310">
        <v>305</v>
      </c>
      <c r="S2310">
        <v>1133</v>
      </c>
      <c r="T2310" s="4">
        <v>345.565</v>
      </c>
      <c r="U2310" t="s">
        <v>92</v>
      </c>
      <c r="V2310" t="s">
        <v>92</v>
      </c>
      <c r="W2310" t="s">
        <v>92</v>
      </c>
      <c r="X2310" t="s">
        <v>16</v>
      </c>
      <c r="Y2310" t="s">
        <v>30</v>
      </c>
      <c r="Z2310" t="s">
        <v>37</v>
      </c>
    </row>
    <row r="2311" spans="1:26" x14ac:dyDescent="0.2">
      <c r="A2311" s="1">
        <v>43631</v>
      </c>
      <c r="B2311" t="s">
        <v>94</v>
      </c>
      <c r="C2311" t="s">
        <v>27</v>
      </c>
      <c r="D2311" t="s">
        <v>35</v>
      </c>
      <c r="E2311" t="s">
        <v>572</v>
      </c>
      <c r="F2311" s="3" t="s">
        <v>582</v>
      </c>
      <c r="G2311" s="3">
        <f>WEEKDAY(A2311,2)</f>
        <v>6</v>
      </c>
      <c r="H2311" s="7">
        <f>N2311+O2311/60</f>
        <v>9</v>
      </c>
      <c r="I2311" s="7">
        <f>P2311+Q2311/60</f>
        <v>11.083333333333334</v>
      </c>
      <c r="J2311" s="4">
        <f>IFERROR(VLOOKUP($U2311,TONGHOPVERSION!$A$3:$G$240,6,FALSE),VLOOKUP($B2311,TONGHOPVERSION!$A$3:$G$240,6,FALSE))</f>
        <v>381.62004815649715</v>
      </c>
      <c r="K2311" s="4">
        <f>IFERROR(VLOOKUP($U2311,TONGHOPVERSION!$A$3:$G$240,7,FALSE),VLOOKUP($B2311,TONGHOPVERSION!$A$3:$G$240,7,FALSE))</f>
        <v>329.70071085785668</v>
      </c>
      <c r="L2311" s="2">
        <v>0.375</v>
      </c>
      <c r="M2311" s="2">
        <v>0.46180555555555558</v>
      </c>
      <c r="N2311" s="6">
        <f t="shared" si="144"/>
        <v>9</v>
      </c>
      <c r="O2311" s="6">
        <f t="shared" si="145"/>
        <v>0</v>
      </c>
      <c r="P2311" s="6">
        <f t="shared" si="146"/>
        <v>11</v>
      </c>
      <c r="Q2311" s="6">
        <f t="shared" si="147"/>
        <v>5</v>
      </c>
      <c r="R2311">
        <v>305</v>
      </c>
      <c r="S2311">
        <v>1133</v>
      </c>
      <c r="T2311" s="4">
        <v>345.565</v>
      </c>
      <c r="U2311" t="s">
        <v>92</v>
      </c>
      <c r="V2311" t="s">
        <v>92</v>
      </c>
      <c r="W2311" t="s">
        <v>92</v>
      </c>
      <c r="X2311" t="s">
        <v>16</v>
      </c>
      <c r="Y2311" t="s">
        <v>30</v>
      </c>
      <c r="Z2311" t="s">
        <v>37</v>
      </c>
    </row>
    <row r="2312" spans="1:26" x14ac:dyDescent="0.2">
      <c r="A2312" s="1">
        <v>43631</v>
      </c>
      <c r="B2312" t="s">
        <v>92</v>
      </c>
      <c r="C2312" t="s">
        <v>35</v>
      </c>
      <c r="D2312" t="s">
        <v>27</v>
      </c>
      <c r="E2312" t="s">
        <v>600</v>
      </c>
      <c r="F2312" s="3" t="s">
        <v>582</v>
      </c>
      <c r="G2312" s="3">
        <f>WEEKDAY(A2312,2)</f>
        <v>6</v>
      </c>
      <c r="H2312" s="7">
        <f>N2312+O2312/60</f>
        <v>8</v>
      </c>
      <c r="I2312" s="7">
        <f>P2312+Q2312/60</f>
        <v>10.25</v>
      </c>
      <c r="J2312" s="4">
        <f>IFERROR(VLOOKUP($U2312,TONGHOPVERSION!$A$3:$G$240,6,FALSE),VLOOKUP($B2312,TONGHOPVERSION!$A$3:$G$240,6,FALSE))</f>
        <v>381.62004815649715</v>
      </c>
      <c r="K2312" s="4">
        <f>IFERROR(VLOOKUP($U2312,TONGHOPVERSION!$A$3:$G$240,7,FALSE),VLOOKUP($B2312,TONGHOPVERSION!$A$3:$G$240,7,FALSE))</f>
        <v>329.70071085785668</v>
      </c>
      <c r="L2312" s="2">
        <v>0.33333333333333331</v>
      </c>
      <c r="M2312" s="2">
        <v>0.42708333333333331</v>
      </c>
      <c r="N2312" s="6">
        <f t="shared" si="144"/>
        <v>8</v>
      </c>
      <c r="O2312" s="6">
        <f t="shared" si="145"/>
        <v>0</v>
      </c>
      <c r="P2312" s="6">
        <f t="shared" si="146"/>
        <v>10</v>
      </c>
      <c r="Q2312" s="6">
        <f t="shared" si="147"/>
        <v>15</v>
      </c>
      <c r="R2312">
        <v>305</v>
      </c>
      <c r="S2312">
        <v>1133</v>
      </c>
      <c r="T2312" s="4">
        <v>345.565</v>
      </c>
      <c r="U2312" t="s">
        <v>92</v>
      </c>
      <c r="V2312" t="s">
        <v>92</v>
      </c>
      <c r="W2312" t="s">
        <v>92</v>
      </c>
      <c r="X2312" t="s">
        <v>16</v>
      </c>
      <c r="Y2312" t="s">
        <v>30</v>
      </c>
      <c r="Z2312" t="s">
        <v>37</v>
      </c>
    </row>
    <row r="2313" spans="1:26" x14ac:dyDescent="0.2">
      <c r="A2313" s="1">
        <v>43631</v>
      </c>
      <c r="B2313" t="s">
        <v>624</v>
      </c>
      <c r="C2313" t="s">
        <v>448</v>
      </c>
      <c r="D2313" t="s">
        <v>35</v>
      </c>
      <c r="E2313" t="s">
        <v>623</v>
      </c>
      <c r="F2313" s="3" t="s">
        <v>582</v>
      </c>
      <c r="G2313" s="3">
        <f>WEEKDAY(A2313,2)</f>
        <v>6</v>
      </c>
      <c r="H2313" s="7">
        <f>N2313+O2313/60</f>
        <v>1</v>
      </c>
      <c r="I2313" s="7">
        <f>P2313+Q2313/60</f>
        <v>6.833333333333333</v>
      </c>
      <c r="J2313" s="4">
        <f>IFERROR(VLOOKUP($U2313,TONGHOPVERSION!$A$3:$G$240,6,FALSE),VLOOKUP($B2313,TONGHOPVERSION!$A$3:$G$240,6,FALSE))</f>
        <v>1109.0247820000002</v>
      </c>
      <c r="K2313" s="4">
        <f>IFERROR(VLOOKUP($U2313,TONGHOPVERSION!$A$3:$G$240,7,FALSE),VLOOKUP($B2313,TONGHOPVERSION!$A$3:$G$240,7,FALSE))</f>
        <v>861.58097594528226</v>
      </c>
      <c r="L2313" s="2">
        <v>4.1666666666666664E-2</v>
      </c>
      <c r="M2313" s="2">
        <v>0.28472222222222221</v>
      </c>
      <c r="N2313" s="6">
        <f t="shared" si="144"/>
        <v>1</v>
      </c>
      <c r="O2313" s="6">
        <f t="shared" si="145"/>
        <v>0</v>
      </c>
      <c r="P2313" s="6">
        <f t="shared" si="146"/>
        <v>6</v>
      </c>
      <c r="Q2313" s="6">
        <f t="shared" si="147"/>
        <v>50</v>
      </c>
      <c r="R2313">
        <v>305</v>
      </c>
      <c r="S2313">
        <v>3727</v>
      </c>
      <c r="T2313" s="4">
        <v>1136.7349999999999</v>
      </c>
      <c r="U2313" t="s">
        <v>581</v>
      </c>
      <c r="V2313" t="s">
        <v>581</v>
      </c>
      <c r="W2313" t="s">
        <v>21</v>
      </c>
      <c r="X2313" t="s">
        <v>145</v>
      </c>
      <c r="Y2313" t="s">
        <v>23</v>
      </c>
      <c r="Z2313" t="s">
        <v>37</v>
      </c>
    </row>
    <row r="2314" spans="1:26" x14ac:dyDescent="0.2">
      <c r="A2314" s="1">
        <v>43631</v>
      </c>
      <c r="B2314" t="s">
        <v>621</v>
      </c>
      <c r="C2314" t="s">
        <v>27</v>
      </c>
      <c r="D2314" t="s">
        <v>448</v>
      </c>
      <c r="E2314" t="s">
        <v>620</v>
      </c>
      <c r="F2314" s="3" t="s">
        <v>582</v>
      </c>
      <c r="G2314" s="3">
        <f>WEEKDAY(A2314,2)</f>
        <v>6</v>
      </c>
      <c r="H2314" s="7">
        <f>N2314+O2314/60</f>
        <v>17.083333333333332</v>
      </c>
      <c r="I2314" s="7">
        <f>P2314+Q2314/60</f>
        <v>23</v>
      </c>
      <c r="J2314" s="4">
        <f>IFERROR(VLOOKUP($U2314,TONGHOPVERSION!$A$3:$G$240,6,FALSE),VLOOKUP($B2314,TONGHOPVERSION!$A$3:$G$240,6,FALSE))</f>
        <v>1154.2431420497994</v>
      </c>
      <c r="K2314" s="4">
        <f>IFERROR(VLOOKUP($U2314,TONGHOPVERSION!$A$3:$G$240,7,FALSE),VLOOKUP($B2314,TONGHOPVERSION!$A$3:$G$240,7,FALSE))</f>
        <v>934.60071887375227</v>
      </c>
      <c r="L2314" s="2">
        <v>0.71180555555555547</v>
      </c>
      <c r="M2314" s="2">
        <v>0.95833333333333337</v>
      </c>
      <c r="N2314" s="6">
        <f t="shared" si="144"/>
        <v>17</v>
      </c>
      <c r="O2314" s="6">
        <f t="shared" si="145"/>
        <v>5</v>
      </c>
      <c r="P2314" s="6">
        <f t="shared" si="146"/>
        <v>23</v>
      </c>
      <c r="Q2314" s="6">
        <f t="shared" si="147"/>
        <v>0</v>
      </c>
      <c r="R2314">
        <v>305</v>
      </c>
      <c r="S2314">
        <v>4381</v>
      </c>
      <c r="T2314" s="4">
        <v>1336.2049999999999</v>
      </c>
      <c r="U2314" t="s">
        <v>621</v>
      </c>
      <c r="V2314" t="s">
        <v>621</v>
      </c>
      <c r="W2314" t="s">
        <v>21</v>
      </c>
      <c r="X2314" t="s">
        <v>145</v>
      </c>
      <c r="Y2314" t="s">
        <v>23</v>
      </c>
      <c r="Z2314" t="s">
        <v>37</v>
      </c>
    </row>
    <row r="2315" spans="1:26" x14ac:dyDescent="0.2">
      <c r="A2315" s="1">
        <v>43631</v>
      </c>
      <c r="B2315" t="s">
        <v>118</v>
      </c>
      <c r="C2315" t="s">
        <v>119</v>
      </c>
      <c r="D2315" t="s">
        <v>27</v>
      </c>
      <c r="E2315" t="s">
        <v>639</v>
      </c>
      <c r="F2315" s="3" t="s">
        <v>17</v>
      </c>
      <c r="G2315" s="3">
        <f>WEEKDAY(A2315,2)</f>
        <v>6</v>
      </c>
      <c r="H2315" s="7">
        <f>N2315+O2315/60</f>
        <v>6.25</v>
      </c>
      <c r="I2315" s="7">
        <f>P2315+Q2315/60</f>
        <v>7.75</v>
      </c>
      <c r="J2315" s="4">
        <f>IFERROR(VLOOKUP($U2315,TONGHOPVERSION!$A$3:$G$240,6,FALSE),VLOOKUP($B2315,TONGHOPVERSION!$A$3:$G$240,6,FALSE))</f>
        <v>214.88804221212081</v>
      </c>
      <c r="K2315" s="4">
        <f>IFERROR(VLOOKUP($U2315,TONGHOPVERSION!$A$3:$G$240,7,FALSE),VLOOKUP($B2315,TONGHOPVERSION!$A$3:$G$240,7,FALSE))</f>
        <v>213.88072353634405</v>
      </c>
      <c r="L2315" s="2">
        <v>0.26041666666666669</v>
      </c>
      <c r="M2315" s="2">
        <v>0.32291666666666669</v>
      </c>
      <c r="N2315" s="6">
        <f t="shared" si="144"/>
        <v>6</v>
      </c>
      <c r="O2315" s="6">
        <f t="shared" si="145"/>
        <v>15</v>
      </c>
      <c r="P2315" s="6">
        <f t="shared" si="146"/>
        <v>7</v>
      </c>
      <c r="Q2315" s="6">
        <f t="shared" si="147"/>
        <v>45</v>
      </c>
      <c r="R2315">
        <v>184</v>
      </c>
      <c r="S2315">
        <v>628</v>
      </c>
      <c r="T2315" s="4">
        <v>115.55200000000001</v>
      </c>
      <c r="U2315" t="s">
        <v>120</v>
      </c>
      <c r="V2315" t="s">
        <v>120</v>
      </c>
      <c r="W2315" t="s">
        <v>29</v>
      </c>
      <c r="X2315" t="s">
        <v>16</v>
      </c>
      <c r="Y2315" t="s">
        <v>30</v>
      </c>
      <c r="Z2315" t="s">
        <v>37</v>
      </c>
    </row>
    <row r="2316" spans="1:26" x14ac:dyDescent="0.2">
      <c r="A2316" s="1">
        <v>43631</v>
      </c>
      <c r="B2316" t="s">
        <v>176</v>
      </c>
      <c r="C2316" t="s">
        <v>177</v>
      </c>
      <c r="D2316" t="s">
        <v>27</v>
      </c>
      <c r="E2316" t="s">
        <v>640</v>
      </c>
      <c r="F2316" s="3" t="s">
        <v>17</v>
      </c>
      <c r="G2316" s="3">
        <f>WEEKDAY(A2316,2)</f>
        <v>6</v>
      </c>
      <c r="H2316" s="7">
        <f>N2316+O2316/60</f>
        <v>10.333333333333334</v>
      </c>
      <c r="I2316" s="7">
        <f>P2316+Q2316/60</f>
        <v>11.416666666666666</v>
      </c>
      <c r="J2316" s="4">
        <f>IFERROR(VLOOKUP($U2316,TONGHOPVERSION!$A$3:$G$240,6,FALSE),VLOOKUP($B2316,TONGHOPVERSION!$A$3:$G$240,6,FALSE))</f>
        <v>187.46363998635809</v>
      </c>
      <c r="K2316" s="4">
        <f>IFERROR(VLOOKUP($U2316,TONGHOPVERSION!$A$3:$G$240,7,FALSE),VLOOKUP($B2316,TONGHOPVERSION!$A$3:$G$240,7,FALSE))</f>
        <v>145.81561859013829</v>
      </c>
      <c r="L2316" s="2">
        <v>0.43055555555555558</v>
      </c>
      <c r="M2316" s="2">
        <v>0.47569444444444442</v>
      </c>
      <c r="N2316" s="6">
        <f t="shared" si="144"/>
        <v>10</v>
      </c>
      <c r="O2316" s="6">
        <f t="shared" si="145"/>
        <v>20</v>
      </c>
      <c r="P2316" s="6">
        <f t="shared" si="146"/>
        <v>11</v>
      </c>
      <c r="Q2316" s="6">
        <f t="shared" si="147"/>
        <v>25</v>
      </c>
      <c r="R2316">
        <v>184</v>
      </c>
      <c r="S2316">
        <v>301</v>
      </c>
      <c r="T2316" s="4">
        <v>55.384</v>
      </c>
      <c r="U2316" t="s">
        <v>178</v>
      </c>
      <c r="V2316" t="s">
        <v>178</v>
      </c>
      <c r="W2316" t="s">
        <v>29</v>
      </c>
      <c r="X2316" t="s">
        <v>16</v>
      </c>
      <c r="Y2316" t="s">
        <v>30</v>
      </c>
      <c r="Z2316" t="s">
        <v>37</v>
      </c>
    </row>
    <row r="2317" spans="1:26" x14ac:dyDescent="0.2">
      <c r="A2317" s="1">
        <v>43631</v>
      </c>
      <c r="B2317" t="s">
        <v>120</v>
      </c>
      <c r="C2317" t="s">
        <v>27</v>
      </c>
      <c r="D2317" t="s">
        <v>119</v>
      </c>
      <c r="E2317" t="s">
        <v>644</v>
      </c>
      <c r="F2317" s="3" t="s">
        <v>17</v>
      </c>
      <c r="G2317" s="3">
        <f>WEEKDAY(A2317,2)</f>
        <v>6</v>
      </c>
      <c r="H2317" s="7">
        <f>N2317+O2317/60</f>
        <v>4.166666666666667</v>
      </c>
      <c r="I2317" s="7">
        <f>P2317+Q2317/60</f>
        <v>5.583333333333333</v>
      </c>
      <c r="J2317" s="4">
        <f>IFERROR(VLOOKUP($U2317,TONGHOPVERSION!$A$3:$G$240,6,FALSE),VLOOKUP($B2317,TONGHOPVERSION!$A$3:$G$240,6,FALSE))</f>
        <v>214.88804221212081</v>
      </c>
      <c r="K2317" s="4">
        <f>IFERROR(VLOOKUP($U2317,TONGHOPVERSION!$A$3:$G$240,7,FALSE),VLOOKUP($B2317,TONGHOPVERSION!$A$3:$G$240,7,FALSE))</f>
        <v>213.88072353634405</v>
      </c>
      <c r="L2317" s="2">
        <v>0.17361111111111113</v>
      </c>
      <c r="M2317" s="2">
        <v>0.23263888888888887</v>
      </c>
      <c r="N2317" s="6">
        <f t="shared" si="144"/>
        <v>4</v>
      </c>
      <c r="O2317" s="6">
        <f t="shared" si="145"/>
        <v>10</v>
      </c>
      <c r="P2317" s="6">
        <f t="shared" si="146"/>
        <v>5</v>
      </c>
      <c r="Q2317" s="6">
        <f t="shared" si="147"/>
        <v>35</v>
      </c>
      <c r="R2317">
        <v>184</v>
      </c>
      <c r="S2317">
        <v>628</v>
      </c>
      <c r="T2317" s="4">
        <v>115.55200000000001</v>
      </c>
      <c r="U2317" t="s">
        <v>120</v>
      </c>
      <c r="V2317" t="s">
        <v>120</v>
      </c>
      <c r="W2317" t="s">
        <v>29</v>
      </c>
      <c r="X2317" t="s">
        <v>16</v>
      </c>
      <c r="Y2317" t="s">
        <v>30</v>
      </c>
      <c r="Z2317" t="s">
        <v>37</v>
      </c>
    </row>
    <row r="2318" spans="1:26" x14ac:dyDescent="0.2">
      <c r="A2318" s="1">
        <v>43631</v>
      </c>
      <c r="B2318" t="s">
        <v>178</v>
      </c>
      <c r="C2318" t="s">
        <v>27</v>
      </c>
      <c r="D2318" t="s">
        <v>177</v>
      </c>
      <c r="E2318" t="s">
        <v>645</v>
      </c>
      <c r="F2318" s="3" t="s">
        <v>17</v>
      </c>
      <c r="G2318" s="3">
        <f>WEEKDAY(A2318,2)</f>
        <v>6</v>
      </c>
      <c r="H2318" s="7">
        <f>N2318+O2318/60</f>
        <v>8.6666666666666661</v>
      </c>
      <c r="I2318" s="7">
        <f>P2318+Q2318/60</f>
        <v>9.6666666666666661</v>
      </c>
      <c r="J2318" s="4">
        <f>IFERROR(VLOOKUP($U2318,TONGHOPVERSION!$A$3:$G$240,6,FALSE),VLOOKUP($B2318,TONGHOPVERSION!$A$3:$G$240,6,FALSE))</f>
        <v>187.46363998635809</v>
      </c>
      <c r="K2318" s="4">
        <f>IFERROR(VLOOKUP($U2318,TONGHOPVERSION!$A$3:$G$240,7,FALSE),VLOOKUP($B2318,TONGHOPVERSION!$A$3:$G$240,7,FALSE))</f>
        <v>145.81561859013829</v>
      </c>
      <c r="L2318" s="2">
        <v>0.3611111111111111</v>
      </c>
      <c r="M2318" s="2">
        <v>0.40277777777777773</v>
      </c>
      <c r="N2318" s="6">
        <f t="shared" si="144"/>
        <v>8</v>
      </c>
      <c r="O2318" s="6">
        <f t="shared" si="145"/>
        <v>40</v>
      </c>
      <c r="P2318" s="6">
        <f t="shared" si="146"/>
        <v>9</v>
      </c>
      <c r="Q2318" s="6">
        <f t="shared" si="147"/>
        <v>40</v>
      </c>
      <c r="R2318">
        <v>184</v>
      </c>
      <c r="S2318">
        <v>301</v>
      </c>
      <c r="T2318" s="4">
        <v>55.384</v>
      </c>
      <c r="U2318" t="s">
        <v>178</v>
      </c>
      <c r="V2318" t="s">
        <v>178</v>
      </c>
      <c r="W2318" t="s">
        <v>29</v>
      </c>
      <c r="X2318" t="s">
        <v>16</v>
      </c>
      <c r="Y2318" t="s">
        <v>30</v>
      </c>
      <c r="Z2318" t="s">
        <v>37</v>
      </c>
    </row>
    <row r="2319" spans="1:26" x14ac:dyDescent="0.2">
      <c r="A2319" s="1">
        <v>43631</v>
      </c>
      <c r="B2319" t="s">
        <v>113</v>
      </c>
      <c r="C2319" t="s">
        <v>27</v>
      </c>
      <c r="D2319" t="s">
        <v>83</v>
      </c>
      <c r="E2319" t="s">
        <v>647</v>
      </c>
      <c r="F2319" s="3" t="s">
        <v>17</v>
      </c>
      <c r="G2319" s="3">
        <f>WEEKDAY(A2319,2)</f>
        <v>6</v>
      </c>
      <c r="H2319" s="7">
        <f>N2319+O2319/60</f>
        <v>8.3333333333333329E-2</v>
      </c>
      <c r="I2319" s="7">
        <f>P2319+Q2319/60</f>
        <v>1.25</v>
      </c>
      <c r="J2319" s="4">
        <f>IFERROR(VLOOKUP($U2319,TONGHOPVERSION!$A$3:$G$240,6,FALSE),VLOOKUP($B2319,TONGHOPVERSION!$A$3:$G$240,6,FALSE))</f>
        <v>174.57236893439588</v>
      </c>
      <c r="K2319" s="4">
        <f>IFERROR(VLOOKUP($U2319,TONGHOPVERSION!$A$3:$G$240,7,FALSE),VLOOKUP($B2319,TONGHOPVERSION!$A$3:$G$240,7,FALSE))</f>
        <v>168.20824934473262</v>
      </c>
      <c r="L2319" s="2">
        <v>3.472222222222222E-3</v>
      </c>
      <c r="M2319" s="2">
        <v>5.2083333333333336E-2</v>
      </c>
      <c r="N2319" s="6">
        <f t="shared" si="144"/>
        <v>0</v>
      </c>
      <c r="O2319" s="6">
        <f t="shared" si="145"/>
        <v>5</v>
      </c>
      <c r="P2319" s="6">
        <f t="shared" si="146"/>
        <v>1</v>
      </c>
      <c r="Q2319" s="6">
        <f t="shared" si="147"/>
        <v>15</v>
      </c>
      <c r="R2319">
        <v>184</v>
      </c>
      <c r="S2319">
        <v>430</v>
      </c>
      <c r="T2319" s="4">
        <v>79.12</v>
      </c>
      <c r="U2319" t="s">
        <v>113</v>
      </c>
      <c r="V2319" t="s">
        <v>113</v>
      </c>
      <c r="W2319" t="s">
        <v>41</v>
      </c>
      <c r="X2319" t="s">
        <v>16</v>
      </c>
      <c r="Y2319" t="s">
        <v>30</v>
      </c>
      <c r="Z2319" t="s">
        <v>37</v>
      </c>
    </row>
    <row r="2320" spans="1:26" x14ac:dyDescent="0.2">
      <c r="A2320" s="1">
        <v>43631</v>
      </c>
      <c r="B2320" t="s">
        <v>115</v>
      </c>
      <c r="C2320" t="s">
        <v>83</v>
      </c>
      <c r="D2320" t="s">
        <v>27</v>
      </c>
      <c r="E2320" t="s">
        <v>648</v>
      </c>
      <c r="F2320" s="3" t="s">
        <v>17</v>
      </c>
      <c r="G2320" s="3">
        <f>WEEKDAY(A2320,2)</f>
        <v>6</v>
      </c>
      <c r="H2320" s="7">
        <f>N2320+O2320/60</f>
        <v>1.9166666666666665</v>
      </c>
      <c r="I2320" s="7">
        <f>P2320+Q2320/60</f>
        <v>3.1666666666666665</v>
      </c>
      <c r="J2320" s="4">
        <f>IFERROR(VLOOKUP($U2320,TONGHOPVERSION!$A$3:$G$240,6,FALSE),VLOOKUP($B2320,TONGHOPVERSION!$A$3:$G$240,6,FALSE))</f>
        <v>174.57236893439588</v>
      </c>
      <c r="K2320" s="4">
        <f>IFERROR(VLOOKUP($U2320,TONGHOPVERSION!$A$3:$G$240,7,FALSE),VLOOKUP($B2320,TONGHOPVERSION!$A$3:$G$240,7,FALSE))</f>
        <v>168.20824934473262</v>
      </c>
      <c r="L2320" s="2">
        <v>7.9861111111111105E-2</v>
      </c>
      <c r="M2320" s="2">
        <v>0.13194444444444445</v>
      </c>
      <c r="N2320" s="6">
        <f t="shared" si="144"/>
        <v>1</v>
      </c>
      <c r="O2320" s="6">
        <f t="shared" si="145"/>
        <v>55</v>
      </c>
      <c r="P2320" s="6">
        <f t="shared" si="146"/>
        <v>3</v>
      </c>
      <c r="Q2320" s="6">
        <f t="shared" si="147"/>
        <v>10</v>
      </c>
      <c r="R2320">
        <v>184</v>
      </c>
      <c r="S2320">
        <v>430</v>
      </c>
      <c r="T2320" s="4">
        <v>79.12</v>
      </c>
      <c r="U2320" t="s">
        <v>113</v>
      </c>
      <c r="V2320" t="s">
        <v>113</v>
      </c>
      <c r="W2320" t="s">
        <v>41</v>
      </c>
      <c r="X2320" t="s">
        <v>16</v>
      </c>
      <c r="Y2320" t="s">
        <v>30</v>
      </c>
      <c r="Z2320" t="s">
        <v>37</v>
      </c>
    </row>
    <row r="2321" spans="1:26" x14ac:dyDescent="0.2">
      <c r="A2321" s="1">
        <v>43632</v>
      </c>
      <c r="B2321" t="s">
        <v>167</v>
      </c>
      <c r="C2321" t="s">
        <v>168</v>
      </c>
      <c r="D2321" t="s">
        <v>27</v>
      </c>
      <c r="E2321" t="s">
        <v>166</v>
      </c>
      <c r="F2321" s="3" t="s">
        <v>17</v>
      </c>
      <c r="G2321" s="3">
        <f>WEEKDAY(A2321,2)</f>
        <v>7</v>
      </c>
      <c r="H2321" s="7">
        <f>N2321+O2321/60</f>
        <v>4.333333333333333</v>
      </c>
      <c r="I2321" s="7">
        <f>P2321+Q2321/60</f>
        <v>6</v>
      </c>
      <c r="J2321" s="4">
        <f>IFERROR(VLOOKUP($U2321,TONGHOPVERSION!$A$3:$G$240,6,FALSE),VLOOKUP($B2321,TONGHOPVERSION!$A$3:$G$240,6,FALSE))</f>
        <v>349.088066164243</v>
      </c>
      <c r="K2321" s="4">
        <f>IFERROR(VLOOKUP($U2321,TONGHOPVERSION!$A$3:$G$240,7,FALSE),VLOOKUP($B2321,TONGHOPVERSION!$A$3:$G$240,7,FALSE))</f>
        <v>290.5657880138603</v>
      </c>
      <c r="L2321" s="2">
        <v>0.18055555555555555</v>
      </c>
      <c r="M2321" s="2">
        <v>0.25</v>
      </c>
      <c r="N2321" s="6">
        <f t="shared" si="144"/>
        <v>4</v>
      </c>
      <c r="O2321" s="6">
        <f t="shared" si="145"/>
        <v>20</v>
      </c>
      <c r="P2321" s="6">
        <f t="shared" si="146"/>
        <v>6</v>
      </c>
      <c r="Q2321" s="6">
        <f t="shared" si="147"/>
        <v>0</v>
      </c>
      <c r="R2321">
        <v>184</v>
      </c>
      <c r="S2321">
        <v>718</v>
      </c>
      <c r="T2321" s="4">
        <v>132.11199999999999</v>
      </c>
      <c r="U2321" t="s">
        <v>169</v>
      </c>
      <c r="V2321" t="s">
        <v>169</v>
      </c>
      <c r="W2321" t="s">
        <v>45</v>
      </c>
      <c r="X2321" t="s">
        <v>170</v>
      </c>
      <c r="Y2321" t="s">
        <v>23</v>
      </c>
      <c r="Z2321" t="s">
        <v>37</v>
      </c>
    </row>
    <row r="2322" spans="1:26" x14ac:dyDescent="0.2">
      <c r="A2322" s="1">
        <v>43632</v>
      </c>
      <c r="B2322" t="s">
        <v>321</v>
      </c>
      <c r="C2322" t="s">
        <v>262</v>
      </c>
      <c r="D2322" t="s">
        <v>27</v>
      </c>
      <c r="E2322" t="s">
        <v>796</v>
      </c>
      <c r="F2322" s="3" t="s">
        <v>17</v>
      </c>
      <c r="G2322" s="3">
        <f>WEEKDAY(A2322,2)</f>
        <v>7</v>
      </c>
      <c r="H2322" s="7">
        <f>N2322+O2322/60</f>
        <v>15.083333333333334</v>
      </c>
      <c r="I2322" s="7">
        <f>P2322+Q2322/60</f>
        <v>20.5</v>
      </c>
      <c r="J2322" s="4">
        <f>IFERROR(VLOOKUP($U2322,TONGHOPVERSION!$A$3:$G$240,6,FALSE),VLOOKUP($B2322,TONGHOPVERSION!$A$3:$G$240,6,FALSE))</f>
        <v>820.43278345708859</v>
      </c>
      <c r="K2322" s="4">
        <f>IFERROR(VLOOKUP($U2322,TONGHOPVERSION!$A$3:$G$240,7,FALSE),VLOOKUP($B2322,TONGHOPVERSION!$A$3:$G$240,7,FALSE))</f>
        <v>858.33376596507389</v>
      </c>
      <c r="L2322" s="2">
        <v>0.62847222222222221</v>
      </c>
      <c r="M2322" s="2">
        <v>0.85416666666666663</v>
      </c>
      <c r="N2322" s="6">
        <f t="shared" si="144"/>
        <v>15</v>
      </c>
      <c r="O2322" s="6">
        <f t="shared" si="145"/>
        <v>5</v>
      </c>
      <c r="P2322" s="6">
        <f t="shared" si="146"/>
        <v>20</v>
      </c>
      <c r="Q2322" s="6">
        <f t="shared" si="147"/>
        <v>30</v>
      </c>
      <c r="R2322">
        <v>184</v>
      </c>
      <c r="S2322">
        <v>3553</v>
      </c>
      <c r="T2322" s="4">
        <v>653.75199999999995</v>
      </c>
      <c r="U2322" t="s">
        <v>322</v>
      </c>
      <c r="V2322" t="s">
        <v>322</v>
      </c>
      <c r="W2322" t="s">
        <v>21</v>
      </c>
      <c r="X2322" t="s">
        <v>22</v>
      </c>
      <c r="Y2322" t="s">
        <v>23</v>
      </c>
      <c r="Z2322" t="s">
        <v>37</v>
      </c>
    </row>
    <row r="2323" spans="1:26" x14ac:dyDescent="0.2">
      <c r="A2323" s="1">
        <v>43632</v>
      </c>
      <c r="B2323" t="s">
        <v>169</v>
      </c>
      <c r="C2323" t="s">
        <v>27</v>
      </c>
      <c r="D2323" t="s">
        <v>168</v>
      </c>
      <c r="E2323" t="s">
        <v>179</v>
      </c>
      <c r="F2323" s="3" t="s">
        <v>17</v>
      </c>
      <c r="G2323" s="3">
        <f>WEEKDAY(A2323,2)</f>
        <v>7</v>
      </c>
      <c r="H2323" s="7">
        <f>N2323+O2323/60</f>
        <v>1.6666666666666665</v>
      </c>
      <c r="I2323" s="7">
        <f>P2323+Q2323/60</f>
        <v>3.3333333333333335</v>
      </c>
      <c r="J2323" s="4">
        <f>IFERROR(VLOOKUP($U2323,TONGHOPVERSION!$A$3:$G$240,6,FALSE),VLOOKUP($B2323,TONGHOPVERSION!$A$3:$G$240,6,FALSE))</f>
        <v>349.088066164243</v>
      </c>
      <c r="K2323" s="4">
        <f>IFERROR(VLOOKUP($U2323,TONGHOPVERSION!$A$3:$G$240,7,FALSE),VLOOKUP($B2323,TONGHOPVERSION!$A$3:$G$240,7,FALSE))</f>
        <v>290.5657880138603</v>
      </c>
      <c r="L2323" s="2">
        <v>6.9444444444444434E-2</v>
      </c>
      <c r="M2323" s="2">
        <v>0.1388888888888889</v>
      </c>
      <c r="N2323" s="6">
        <f t="shared" si="144"/>
        <v>1</v>
      </c>
      <c r="O2323" s="6">
        <f t="shared" si="145"/>
        <v>40</v>
      </c>
      <c r="P2323" s="6">
        <f t="shared" si="146"/>
        <v>3</v>
      </c>
      <c r="Q2323" s="6">
        <f t="shared" si="147"/>
        <v>20</v>
      </c>
      <c r="R2323">
        <v>184</v>
      </c>
      <c r="S2323">
        <v>718</v>
      </c>
      <c r="T2323" s="4">
        <v>132.11199999999999</v>
      </c>
      <c r="U2323" t="s">
        <v>169</v>
      </c>
      <c r="V2323" t="s">
        <v>169</v>
      </c>
      <c r="W2323" t="s">
        <v>45</v>
      </c>
      <c r="X2323" t="s">
        <v>170</v>
      </c>
      <c r="Y2323" t="s">
        <v>23</v>
      </c>
      <c r="Z2323" t="s">
        <v>37</v>
      </c>
    </row>
    <row r="2324" spans="1:26" x14ac:dyDescent="0.2">
      <c r="A2324" s="1">
        <v>43632</v>
      </c>
      <c r="B2324" t="s">
        <v>322</v>
      </c>
      <c r="C2324" t="s">
        <v>27</v>
      </c>
      <c r="D2324" t="s">
        <v>262</v>
      </c>
      <c r="E2324" t="s">
        <v>797</v>
      </c>
      <c r="F2324" s="3" t="s">
        <v>17</v>
      </c>
      <c r="G2324" s="3">
        <f>WEEKDAY(A2324,2)</f>
        <v>7</v>
      </c>
      <c r="H2324" s="7">
        <f>N2324+O2324/60</f>
        <v>8.4166666666666661</v>
      </c>
      <c r="I2324" s="7">
        <f>P2324+Q2324/60</f>
        <v>13.833333333333334</v>
      </c>
      <c r="J2324" s="4">
        <f>IFERROR(VLOOKUP($U2324,TONGHOPVERSION!$A$3:$G$240,6,FALSE),VLOOKUP($B2324,TONGHOPVERSION!$A$3:$G$240,6,FALSE))</f>
        <v>820.43278345708859</v>
      </c>
      <c r="K2324" s="4">
        <f>IFERROR(VLOOKUP($U2324,TONGHOPVERSION!$A$3:$G$240,7,FALSE),VLOOKUP($B2324,TONGHOPVERSION!$A$3:$G$240,7,FALSE))</f>
        <v>858.33376596507389</v>
      </c>
      <c r="L2324" s="2">
        <v>0.35069444444444442</v>
      </c>
      <c r="M2324" s="2">
        <v>0.57638888888888895</v>
      </c>
      <c r="N2324" s="6">
        <f t="shared" si="144"/>
        <v>8</v>
      </c>
      <c r="O2324" s="6">
        <f t="shared" si="145"/>
        <v>25</v>
      </c>
      <c r="P2324" s="6">
        <f t="shared" si="146"/>
        <v>13</v>
      </c>
      <c r="Q2324" s="6">
        <f t="shared" si="147"/>
        <v>50</v>
      </c>
      <c r="R2324">
        <v>184</v>
      </c>
      <c r="S2324">
        <v>3553</v>
      </c>
      <c r="T2324" s="4">
        <v>653.75199999999995</v>
      </c>
      <c r="U2324" t="s">
        <v>322</v>
      </c>
      <c r="V2324" t="s">
        <v>322</v>
      </c>
      <c r="W2324" t="s">
        <v>21</v>
      </c>
      <c r="X2324" t="s">
        <v>22</v>
      </c>
      <c r="Y2324" t="s">
        <v>23</v>
      </c>
      <c r="Z2324" t="s">
        <v>37</v>
      </c>
    </row>
    <row r="2325" spans="1:26" x14ac:dyDescent="0.2">
      <c r="A2325" s="1">
        <v>43632</v>
      </c>
      <c r="B2325" t="s">
        <v>414</v>
      </c>
      <c r="C2325" t="s">
        <v>415</v>
      </c>
      <c r="D2325" t="s">
        <v>27</v>
      </c>
      <c r="E2325" t="s">
        <v>413</v>
      </c>
      <c r="F2325" s="3" t="s">
        <v>17</v>
      </c>
      <c r="G2325" s="3">
        <f>WEEKDAY(A2325,2)</f>
        <v>7</v>
      </c>
      <c r="H2325" s="7">
        <f>N2325+O2325/60</f>
        <v>6.833333333333333</v>
      </c>
      <c r="I2325" s="7">
        <f>P2325+Q2325/60</f>
        <v>10.083333333333334</v>
      </c>
      <c r="J2325" s="4">
        <f>IFERROR(VLOOKUP($U2325,TONGHOPVERSION!$A$3:$G$240,6,FALSE),VLOOKUP($B2325,TONGHOPVERSION!$A$3:$G$240,6,FALSE))</f>
        <v>627.67149707474209</v>
      </c>
      <c r="K2325" s="4">
        <f>IFERROR(VLOOKUP($U2325,TONGHOPVERSION!$A$3:$G$240,7,FALSE),VLOOKUP($B2325,TONGHOPVERSION!$A$3:$G$240,7,FALSE))</f>
        <v>512.32182352111056</v>
      </c>
      <c r="L2325" s="2">
        <v>0.28472222222222221</v>
      </c>
      <c r="M2325" s="2">
        <v>0.4201388888888889</v>
      </c>
      <c r="N2325" s="6">
        <f t="shared" si="144"/>
        <v>6</v>
      </c>
      <c r="O2325" s="6">
        <f t="shared" si="145"/>
        <v>50</v>
      </c>
      <c r="P2325" s="6">
        <f t="shared" si="146"/>
        <v>10</v>
      </c>
      <c r="Q2325" s="6">
        <f t="shared" si="147"/>
        <v>5</v>
      </c>
      <c r="R2325">
        <v>184</v>
      </c>
      <c r="S2325">
        <v>1873</v>
      </c>
      <c r="T2325" s="4">
        <v>344.63200000000001</v>
      </c>
      <c r="U2325" t="s">
        <v>416</v>
      </c>
      <c r="V2325" t="s">
        <v>416</v>
      </c>
      <c r="W2325" t="s">
        <v>45</v>
      </c>
      <c r="X2325" t="s">
        <v>417</v>
      </c>
      <c r="Y2325" t="s">
        <v>23</v>
      </c>
      <c r="Z2325" t="s">
        <v>37</v>
      </c>
    </row>
    <row r="2326" spans="1:26" x14ac:dyDescent="0.2">
      <c r="A2326" s="1">
        <v>43632</v>
      </c>
      <c r="B2326" t="s">
        <v>416</v>
      </c>
      <c r="C2326" t="s">
        <v>27</v>
      </c>
      <c r="D2326" t="s">
        <v>415</v>
      </c>
      <c r="E2326" t="s">
        <v>420</v>
      </c>
      <c r="F2326" s="3" t="s">
        <v>17</v>
      </c>
      <c r="G2326" s="3">
        <f>WEEKDAY(A2326,2)</f>
        <v>7</v>
      </c>
      <c r="H2326" s="7">
        <f>N2326+O2326/60</f>
        <v>2.8333333333333335</v>
      </c>
      <c r="I2326" s="7">
        <f>P2326+Q2326/60</f>
        <v>6</v>
      </c>
      <c r="J2326" s="4">
        <f>IFERROR(VLOOKUP($U2326,TONGHOPVERSION!$A$3:$G$240,6,FALSE),VLOOKUP($B2326,TONGHOPVERSION!$A$3:$G$240,6,FALSE))</f>
        <v>627.67149707474209</v>
      </c>
      <c r="K2326" s="4">
        <f>IFERROR(VLOOKUP($U2326,TONGHOPVERSION!$A$3:$G$240,7,FALSE),VLOOKUP($B2326,TONGHOPVERSION!$A$3:$G$240,7,FALSE))</f>
        <v>512.32182352111056</v>
      </c>
      <c r="L2326" s="2">
        <v>0.11805555555555557</v>
      </c>
      <c r="M2326" s="2">
        <v>0.25</v>
      </c>
      <c r="N2326" s="6">
        <f t="shared" si="144"/>
        <v>2</v>
      </c>
      <c r="O2326" s="6">
        <f t="shared" si="145"/>
        <v>50</v>
      </c>
      <c r="P2326" s="6">
        <f t="shared" si="146"/>
        <v>6</v>
      </c>
      <c r="Q2326" s="6">
        <f t="shared" si="147"/>
        <v>0</v>
      </c>
      <c r="R2326">
        <v>184</v>
      </c>
      <c r="S2326">
        <v>1873</v>
      </c>
      <c r="T2326" s="4">
        <v>344.63200000000001</v>
      </c>
      <c r="U2326" t="s">
        <v>416</v>
      </c>
      <c r="V2326" t="s">
        <v>416</v>
      </c>
      <c r="W2326" t="s">
        <v>45</v>
      </c>
      <c r="X2326" t="s">
        <v>417</v>
      </c>
      <c r="Y2326" t="s">
        <v>23</v>
      </c>
      <c r="Z2326" t="s">
        <v>37</v>
      </c>
    </row>
    <row r="2327" spans="1:26" x14ac:dyDescent="0.2">
      <c r="A2327" s="1">
        <v>43632</v>
      </c>
      <c r="B2327" t="s">
        <v>178</v>
      </c>
      <c r="C2327" t="s">
        <v>27</v>
      </c>
      <c r="D2327" t="s">
        <v>177</v>
      </c>
      <c r="E2327" t="s">
        <v>763</v>
      </c>
      <c r="F2327" s="3" t="s">
        <v>17</v>
      </c>
      <c r="G2327" s="3">
        <f>WEEKDAY(A2327,2)</f>
        <v>7</v>
      </c>
      <c r="H2327" s="7">
        <f>N2327+O2327/60</f>
        <v>23.25</v>
      </c>
      <c r="I2327" s="7">
        <f>P2327+Q2327/60</f>
        <v>0.25</v>
      </c>
      <c r="J2327" s="4">
        <f>IFERROR(VLOOKUP($U2327,TONGHOPVERSION!$A$3:$G$240,6,FALSE),VLOOKUP($B2327,TONGHOPVERSION!$A$3:$G$240,6,FALSE))</f>
        <v>187.46363998635809</v>
      </c>
      <c r="K2327" s="4">
        <f>IFERROR(VLOOKUP($U2327,TONGHOPVERSION!$A$3:$G$240,7,FALSE),VLOOKUP($B2327,TONGHOPVERSION!$A$3:$G$240,7,FALSE))</f>
        <v>145.81561859013829</v>
      </c>
      <c r="L2327" s="2">
        <v>0.96875</v>
      </c>
      <c r="M2327" s="2">
        <v>1.0416666666666666E-2</v>
      </c>
      <c r="N2327" s="6">
        <f t="shared" si="144"/>
        <v>23</v>
      </c>
      <c r="O2327" s="6">
        <f t="shared" si="145"/>
        <v>15</v>
      </c>
      <c r="P2327" s="6">
        <f t="shared" si="146"/>
        <v>0</v>
      </c>
      <c r="Q2327" s="6">
        <f t="shared" si="147"/>
        <v>15</v>
      </c>
      <c r="R2327">
        <v>184</v>
      </c>
      <c r="S2327">
        <v>301</v>
      </c>
      <c r="T2327" s="4">
        <v>55.384</v>
      </c>
      <c r="U2327" t="s">
        <v>178</v>
      </c>
      <c r="V2327" t="s">
        <v>178</v>
      </c>
      <c r="W2327" t="s">
        <v>29</v>
      </c>
      <c r="X2327" t="s">
        <v>16</v>
      </c>
      <c r="Y2327" t="s">
        <v>30</v>
      </c>
      <c r="Z2327" t="s">
        <v>37</v>
      </c>
    </row>
    <row r="2328" spans="1:26" x14ac:dyDescent="0.2">
      <c r="A2328" s="1">
        <v>43632</v>
      </c>
      <c r="B2328" t="s">
        <v>192</v>
      </c>
      <c r="C2328" t="s">
        <v>27</v>
      </c>
      <c r="D2328" t="s">
        <v>153</v>
      </c>
      <c r="E2328" t="s">
        <v>485</v>
      </c>
      <c r="F2328" s="3" t="s">
        <v>17</v>
      </c>
      <c r="G2328" s="3">
        <f>WEEKDAY(A2328,2)</f>
        <v>7</v>
      </c>
      <c r="H2328" s="7">
        <f>N2328+O2328/60</f>
        <v>11</v>
      </c>
      <c r="I2328" s="7">
        <f>P2328+Q2328/60</f>
        <v>12.75</v>
      </c>
      <c r="J2328" s="4">
        <f>IFERROR(VLOOKUP($U2328,TONGHOPVERSION!$A$3:$G$240,6,FALSE),VLOOKUP($B2328,TONGHOPVERSION!$A$3:$G$240,6,FALSE))</f>
        <v>256.8437361537259</v>
      </c>
      <c r="K2328" s="4">
        <f>IFERROR(VLOOKUP($U2328,TONGHOPVERSION!$A$3:$G$240,7,FALSE),VLOOKUP($B2328,TONGHOPVERSION!$A$3:$G$240,7,FALSE))</f>
        <v>276.05114265368064</v>
      </c>
      <c r="L2328" s="2">
        <v>0.45833333333333331</v>
      </c>
      <c r="M2328" s="2">
        <v>0.53125</v>
      </c>
      <c r="N2328" s="6">
        <f t="shared" si="144"/>
        <v>11</v>
      </c>
      <c r="O2328" s="6">
        <f t="shared" si="145"/>
        <v>0</v>
      </c>
      <c r="P2328" s="6">
        <f t="shared" si="146"/>
        <v>12</v>
      </c>
      <c r="Q2328" s="6">
        <f t="shared" si="147"/>
        <v>45</v>
      </c>
      <c r="R2328">
        <v>184</v>
      </c>
      <c r="S2328">
        <v>879</v>
      </c>
      <c r="T2328" s="4">
        <v>161.73599999999999</v>
      </c>
      <c r="U2328" t="s">
        <v>192</v>
      </c>
      <c r="V2328" t="s">
        <v>192</v>
      </c>
      <c r="W2328" t="s">
        <v>125</v>
      </c>
      <c r="X2328" t="s">
        <v>16</v>
      </c>
      <c r="Y2328" t="s">
        <v>30</v>
      </c>
      <c r="Z2328" t="s">
        <v>37</v>
      </c>
    </row>
    <row r="2329" spans="1:26" x14ac:dyDescent="0.2">
      <c r="A2329" s="1">
        <v>43632</v>
      </c>
      <c r="B2329" t="s">
        <v>191</v>
      </c>
      <c r="C2329" t="s">
        <v>153</v>
      </c>
      <c r="D2329" t="s">
        <v>27</v>
      </c>
      <c r="E2329" t="s">
        <v>486</v>
      </c>
      <c r="F2329" s="3" t="s">
        <v>17</v>
      </c>
      <c r="G2329" s="3">
        <f>WEEKDAY(A2329,2)</f>
        <v>7</v>
      </c>
      <c r="H2329" s="7">
        <f>N2329+O2329/60</f>
        <v>13.416666666666666</v>
      </c>
      <c r="I2329" s="7">
        <f>P2329+Q2329/60</f>
        <v>15.25</v>
      </c>
      <c r="J2329" s="4">
        <f>IFERROR(VLOOKUP($U2329,TONGHOPVERSION!$A$3:$G$240,6,FALSE),VLOOKUP($B2329,TONGHOPVERSION!$A$3:$G$240,6,FALSE))</f>
        <v>256.8437361537259</v>
      </c>
      <c r="K2329" s="4">
        <f>IFERROR(VLOOKUP($U2329,TONGHOPVERSION!$A$3:$G$240,7,FALSE),VLOOKUP($B2329,TONGHOPVERSION!$A$3:$G$240,7,FALSE))</f>
        <v>276.05114265368064</v>
      </c>
      <c r="L2329" s="2">
        <v>0.55902777777777779</v>
      </c>
      <c r="M2329" s="2">
        <v>0.63541666666666663</v>
      </c>
      <c r="N2329" s="6">
        <f t="shared" si="144"/>
        <v>13</v>
      </c>
      <c r="O2329" s="6">
        <f t="shared" si="145"/>
        <v>25</v>
      </c>
      <c r="P2329" s="6">
        <f t="shared" si="146"/>
        <v>15</v>
      </c>
      <c r="Q2329" s="6">
        <f t="shared" si="147"/>
        <v>15</v>
      </c>
      <c r="R2329">
        <v>184</v>
      </c>
      <c r="S2329">
        <v>879</v>
      </c>
      <c r="T2329" s="4">
        <v>161.73599999999999</v>
      </c>
      <c r="U2329" t="s">
        <v>192</v>
      </c>
      <c r="V2329" t="s">
        <v>192</v>
      </c>
      <c r="W2329" t="s">
        <v>125</v>
      </c>
      <c r="X2329" t="s">
        <v>16</v>
      </c>
      <c r="Y2329" t="s">
        <v>30</v>
      </c>
      <c r="Z2329" t="s">
        <v>37</v>
      </c>
    </row>
    <row r="2330" spans="1:26" x14ac:dyDescent="0.2">
      <c r="A2330" s="1">
        <v>43632</v>
      </c>
      <c r="B2330" t="s">
        <v>183</v>
      </c>
      <c r="C2330" t="s">
        <v>66</v>
      </c>
      <c r="D2330" t="s">
        <v>27</v>
      </c>
      <c r="E2330" t="s">
        <v>809</v>
      </c>
      <c r="F2330" s="3" t="s">
        <v>17</v>
      </c>
      <c r="G2330" s="3">
        <f>WEEKDAY(A2330,2)</f>
        <v>7</v>
      </c>
      <c r="H2330" s="7">
        <f>N2330+O2330/60</f>
        <v>11.916666666666666</v>
      </c>
      <c r="I2330" s="7">
        <f>P2330+Q2330/60</f>
        <v>12.916666666666666</v>
      </c>
      <c r="J2330" s="4">
        <f>IFERROR(VLOOKUP($U2330,TONGHOPVERSION!$A$3:$G$240,6,FALSE),VLOOKUP($B2330,TONGHOPVERSION!$A$3:$G$240,6,FALSE))</f>
        <v>184.25871592968858</v>
      </c>
      <c r="K2330" s="4">
        <f>IFERROR(VLOOKUP($U2330,TONGHOPVERSION!$A$3:$G$240,7,FALSE),VLOOKUP($B2330,TONGHOPVERSION!$A$3:$G$240,7,FALSE))</f>
        <v>154.07262794368225</v>
      </c>
      <c r="L2330" s="2">
        <v>0.49652777777777773</v>
      </c>
      <c r="M2330" s="2">
        <v>0.53819444444444442</v>
      </c>
      <c r="N2330" s="6">
        <f t="shared" si="144"/>
        <v>11</v>
      </c>
      <c r="O2330" s="6">
        <f t="shared" si="145"/>
        <v>55</v>
      </c>
      <c r="P2330" s="6">
        <f t="shared" si="146"/>
        <v>12</v>
      </c>
      <c r="Q2330" s="6">
        <f t="shared" si="147"/>
        <v>55</v>
      </c>
      <c r="R2330">
        <v>184</v>
      </c>
      <c r="S2330">
        <v>309</v>
      </c>
      <c r="T2330" s="4">
        <v>56.856000000000002</v>
      </c>
      <c r="U2330" t="s">
        <v>184</v>
      </c>
      <c r="V2330" t="s">
        <v>184</v>
      </c>
      <c r="W2330" t="s">
        <v>29</v>
      </c>
      <c r="X2330" t="s">
        <v>16</v>
      </c>
      <c r="Y2330" t="s">
        <v>30</v>
      </c>
      <c r="Z2330" t="s">
        <v>37</v>
      </c>
    </row>
    <row r="2331" spans="1:26" x14ac:dyDescent="0.2">
      <c r="A2331" s="1">
        <v>43632</v>
      </c>
      <c r="B2331" t="s">
        <v>176</v>
      </c>
      <c r="C2331" t="s">
        <v>177</v>
      </c>
      <c r="D2331" t="s">
        <v>27</v>
      </c>
      <c r="E2331" t="s">
        <v>807</v>
      </c>
      <c r="F2331" s="3" t="s">
        <v>17</v>
      </c>
      <c r="G2331" s="3">
        <f>WEEKDAY(A2331,2)</f>
        <v>7</v>
      </c>
      <c r="H2331" s="7">
        <f>N2331+O2331/60</f>
        <v>15.333333333333334</v>
      </c>
      <c r="I2331" s="7">
        <f>P2331+Q2331/60</f>
        <v>16.333333333333332</v>
      </c>
      <c r="J2331" s="4">
        <f>IFERROR(VLOOKUP($U2331,TONGHOPVERSION!$A$3:$G$240,6,FALSE),VLOOKUP($B2331,TONGHOPVERSION!$A$3:$G$240,6,FALSE))</f>
        <v>187.46363998635809</v>
      </c>
      <c r="K2331" s="4">
        <f>IFERROR(VLOOKUP($U2331,TONGHOPVERSION!$A$3:$G$240,7,FALSE),VLOOKUP($B2331,TONGHOPVERSION!$A$3:$G$240,7,FALSE))</f>
        <v>145.81561859013829</v>
      </c>
      <c r="L2331" s="2">
        <v>0.63888888888888895</v>
      </c>
      <c r="M2331" s="2">
        <v>0.68055555555555547</v>
      </c>
      <c r="N2331" s="6">
        <f t="shared" si="144"/>
        <v>15</v>
      </c>
      <c r="O2331" s="6">
        <f t="shared" si="145"/>
        <v>20</v>
      </c>
      <c r="P2331" s="6">
        <f t="shared" si="146"/>
        <v>16</v>
      </c>
      <c r="Q2331" s="6">
        <f t="shared" si="147"/>
        <v>20</v>
      </c>
      <c r="R2331">
        <v>184</v>
      </c>
      <c r="S2331">
        <v>301</v>
      </c>
      <c r="T2331" s="4">
        <v>55.384</v>
      </c>
      <c r="U2331" t="s">
        <v>178</v>
      </c>
      <c r="V2331" t="s">
        <v>178</v>
      </c>
      <c r="W2331" t="s">
        <v>29</v>
      </c>
      <c r="X2331" t="s">
        <v>16</v>
      </c>
      <c r="Y2331" t="s">
        <v>30</v>
      </c>
      <c r="Z2331" t="s">
        <v>37</v>
      </c>
    </row>
    <row r="2332" spans="1:26" x14ac:dyDescent="0.2">
      <c r="A2332" s="1">
        <v>43632</v>
      </c>
      <c r="B2332" t="s">
        <v>67</v>
      </c>
      <c r="C2332" t="s">
        <v>35</v>
      </c>
      <c r="D2332" t="s">
        <v>66</v>
      </c>
      <c r="E2332" t="s">
        <v>357</v>
      </c>
      <c r="F2332" s="3" t="s">
        <v>17</v>
      </c>
      <c r="G2332" s="3">
        <f>WEEKDAY(A2332,2)</f>
        <v>7</v>
      </c>
      <c r="H2332" s="7">
        <f>N2332+O2332/60</f>
        <v>9.3333333333333339</v>
      </c>
      <c r="I2332" s="7">
        <f>P2332+Q2332/60</f>
        <v>11.25</v>
      </c>
      <c r="J2332" s="4">
        <f>IFERROR(VLOOKUP($U2332,TONGHOPVERSION!$A$3:$G$240,6,FALSE),VLOOKUP($B2332,TONGHOPVERSION!$A$3:$G$240,6,FALSE))</f>
        <v>292.75199550278143</v>
      </c>
      <c r="K2332" s="4">
        <f>IFERROR(VLOOKUP($U2332,TONGHOPVERSION!$A$3:$G$240,7,FALSE),VLOOKUP($B2332,TONGHOPVERSION!$A$3:$G$240,7,FALSE))</f>
        <v>283.06606117169179</v>
      </c>
      <c r="L2332" s="2">
        <v>0.3888888888888889</v>
      </c>
      <c r="M2332" s="2">
        <v>0.46875</v>
      </c>
      <c r="N2332" s="6">
        <f t="shared" si="144"/>
        <v>9</v>
      </c>
      <c r="O2332" s="6">
        <f t="shared" si="145"/>
        <v>20</v>
      </c>
      <c r="P2332" s="6">
        <f t="shared" si="146"/>
        <v>11</v>
      </c>
      <c r="Q2332" s="6">
        <f t="shared" si="147"/>
        <v>15</v>
      </c>
      <c r="R2332">
        <v>184</v>
      </c>
      <c r="S2332">
        <v>1062</v>
      </c>
      <c r="T2332" s="4">
        <v>195.40799999999999</v>
      </c>
      <c r="U2332" t="s">
        <v>67</v>
      </c>
      <c r="V2332" t="s">
        <v>67</v>
      </c>
      <c r="W2332" t="s">
        <v>29</v>
      </c>
      <c r="X2332" t="s">
        <v>16</v>
      </c>
      <c r="Y2332" t="s">
        <v>30</v>
      </c>
      <c r="Z2332" t="s">
        <v>37</v>
      </c>
    </row>
    <row r="2333" spans="1:26" x14ac:dyDescent="0.2">
      <c r="A2333" s="1">
        <v>43632</v>
      </c>
      <c r="B2333" t="s">
        <v>43</v>
      </c>
      <c r="C2333" t="s">
        <v>35</v>
      </c>
      <c r="D2333" t="s">
        <v>44</v>
      </c>
      <c r="E2333" t="s">
        <v>140</v>
      </c>
      <c r="F2333" s="3" t="s">
        <v>17</v>
      </c>
      <c r="G2333" s="3">
        <f>WEEKDAY(A2333,2)</f>
        <v>7</v>
      </c>
      <c r="H2333" s="7">
        <f>N2333+O2333/60</f>
        <v>0.25</v>
      </c>
      <c r="I2333" s="7">
        <f>P2333+Q2333/60</f>
        <v>3.9166666666666665</v>
      </c>
      <c r="J2333" s="4">
        <f>IFERROR(VLOOKUP($U2333,TONGHOPVERSION!$A$3:$G$240,6,FALSE),VLOOKUP($B2333,TONGHOPVERSION!$A$3:$G$240,6,FALSE))</f>
        <v>463.92137539570234</v>
      </c>
      <c r="K2333" s="4">
        <f>IFERROR(VLOOKUP($U2333,TONGHOPVERSION!$A$3:$G$240,7,FALSE),VLOOKUP($B2333,TONGHOPVERSION!$A$3:$G$240,7,FALSE))</f>
        <v>559.81108270218749</v>
      </c>
      <c r="L2333" s="2">
        <v>1.0416666666666666E-2</v>
      </c>
      <c r="M2333" s="2">
        <v>0.16319444444444445</v>
      </c>
      <c r="N2333" s="6">
        <f t="shared" si="144"/>
        <v>0</v>
      </c>
      <c r="O2333" s="6">
        <f t="shared" si="145"/>
        <v>15</v>
      </c>
      <c r="P2333" s="6">
        <f t="shared" si="146"/>
        <v>3</v>
      </c>
      <c r="Q2333" s="6">
        <f t="shared" si="147"/>
        <v>55</v>
      </c>
      <c r="R2333">
        <v>184</v>
      </c>
      <c r="S2333">
        <v>2187</v>
      </c>
      <c r="T2333" s="4">
        <v>402.40800000000002</v>
      </c>
      <c r="U2333" t="s">
        <v>43</v>
      </c>
      <c r="V2333" t="s">
        <v>43</v>
      </c>
      <c r="W2333" t="s">
        <v>45</v>
      </c>
      <c r="X2333" t="s">
        <v>46</v>
      </c>
      <c r="Y2333" t="s">
        <v>23</v>
      </c>
      <c r="Z2333" t="s">
        <v>37</v>
      </c>
    </row>
    <row r="2334" spans="1:26" x14ac:dyDescent="0.2">
      <c r="A2334" s="1">
        <v>43632</v>
      </c>
      <c r="B2334" t="s">
        <v>48</v>
      </c>
      <c r="C2334" t="s">
        <v>44</v>
      </c>
      <c r="D2334" t="s">
        <v>35</v>
      </c>
      <c r="E2334" t="s">
        <v>141</v>
      </c>
      <c r="F2334" s="3" t="s">
        <v>17</v>
      </c>
      <c r="G2334" s="3">
        <f>WEEKDAY(A2334,2)</f>
        <v>7</v>
      </c>
      <c r="H2334" s="7">
        <f>N2334+O2334/60</f>
        <v>5.083333333333333</v>
      </c>
      <c r="I2334" s="7">
        <f>P2334+Q2334/60</f>
        <v>8.5833333333333339</v>
      </c>
      <c r="J2334" s="4">
        <f>IFERROR(VLOOKUP($U2334,TONGHOPVERSION!$A$3:$G$240,6,FALSE),VLOOKUP($B2334,TONGHOPVERSION!$A$3:$G$240,6,FALSE))</f>
        <v>463.92137539570234</v>
      </c>
      <c r="K2334" s="4">
        <f>IFERROR(VLOOKUP($U2334,TONGHOPVERSION!$A$3:$G$240,7,FALSE),VLOOKUP($B2334,TONGHOPVERSION!$A$3:$G$240,7,FALSE))</f>
        <v>559.81108270218749</v>
      </c>
      <c r="L2334" s="2">
        <v>0.21180555555555555</v>
      </c>
      <c r="M2334" s="2">
        <v>0.3576388888888889</v>
      </c>
      <c r="N2334" s="6">
        <f t="shared" si="144"/>
        <v>5</v>
      </c>
      <c r="O2334" s="6">
        <f t="shared" si="145"/>
        <v>5</v>
      </c>
      <c r="P2334" s="6">
        <f t="shared" si="146"/>
        <v>8</v>
      </c>
      <c r="Q2334" s="6">
        <f t="shared" si="147"/>
        <v>35</v>
      </c>
      <c r="R2334">
        <v>184</v>
      </c>
      <c r="S2334">
        <v>2187</v>
      </c>
      <c r="T2334" s="4">
        <v>402.40800000000002</v>
      </c>
      <c r="U2334" t="s">
        <v>43</v>
      </c>
      <c r="V2334" t="s">
        <v>43</v>
      </c>
      <c r="W2334" t="s">
        <v>45</v>
      </c>
      <c r="X2334" t="s">
        <v>46</v>
      </c>
      <c r="Y2334" t="s">
        <v>23</v>
      </c>
      <c r="Z2334" t="s">
        <v>37</v>
      </c>
    </row>
    <row r="2335" spans="1:26" x14ac:dyDescent="0.2">
      <c r="A2335" s="1">
        <v>43632</v>
      </c>
      <c r="B2335" t="s">
        <v>178</v>
      </c>
      <c r="C2335" t="s">
        <v>27</v>
      </c>
      <c r="D2335" t="s">
        <v>177</v>
      </c>
      <c r="E2335" t="s">
        <v>808</v>
      </c>
      <c r="F2335" s="3" t="s">
        <v>17</v>
      </c>
      <c r="G2335" s="3">
        <f>WEEKDAY(A2335,2)</f>
        <v>7</v>
      </c>
      <c r="H2335" s="7">
        <f>N2335+O2335/60</f>
        <v>13.583333333333334</v>
      </c>
      <c r="I2335" s="7">
        <f>P2335+Q2335/60</f>
        <v>14.5</v>
      </c>
      <c r="J2335" s="4">
        <f>IFERROR(VLOOKUP($U2335,TONGHOPVERSION!$A$3:$G$240,6,FALSE),VLOOKUP($B2335,TONGHOPVERSION!$A$3:$G$240,6,FALSE))</f>
        <v>187.46363998635809</v>
      </c>
      <c r="K2335" s="4">
        <f>IFERROR(VLOOKUP($U2335,TONGHOPVERSION!$A$3:$G$240,7,FALSE),VLOOKUP($B2335,TONGHOPVERSION!$A$3:$G$240,7,FALSE))</f>
        <v>145.81561859013829</v>
      </c>
      <c r="L2335" s="2">
        <v>0.56597222222222221</v>
      </c>
      <c r="M2335" s="2">
        <v>0.60416666666666663</v>
      </c>
      <c r="N2335" s="6">
        <f t="shared" si="144"/>
        <v>13</v>
      </c>
      <c r="O2335" s="6">
        <f t="shared" si="145"/>
        <v>35</v>
      </c>
      <c r="P2335" s="6">
        <f t="shared" si="146"/>
        <v>14</v>
      </c>
      <c r="Q2335" s="6">
        <f t="shared" si="147"/>
        <v>30</v>
      </c>
      <c r="R2335">
        <v>184</v>
      </c>
      <c r="S2335">
        <v>301</v>
      </c>
      <c r="T2335" s="4">
        <v>55.384</v>
      </c>
      <c r="U2335" t="s">
        <v>178</v>
      </c>
      <c r="V2335" t="s">
        <v>178</v>
      </c>
      <c r="W2335" t="s">
        <v>29</v>
      </c>
      <c r="X2335" t="s">
        <v>16</v>
      </c>
      <c r="Y2335" t="s">
        <v>30</v>
      </c>
      <c r="Z2335" t="s">
        <v>288</v>
      </c>
    </row>
    <row r="2336" spans="1:26" x14ac:dyDescent="0.2">
      <c r="A2336" s="1">
        <v>43632</v>
      </c>
      <c r="B2336" t="s">
        <v>33</v>
      </c>
      <c r="C2336" t="s">
        <v>34</v>
      </c>
      <c r="D2336" t="s">
        <v>35</v>
      </c>
      <c r="E2336" t="s">
        <v>478</v>
      </c>
      <c r="F2336" s="3" t="s">
        <v>17</v>
      </c>
      <c r="G2336" s="3">
        <f>WEEKDAY(A2336,2)</f>
        <v>7</v>
      </c>
      <c r="H2336" s="7">
        <f>N2336+O2336/60</f>
        <v>13.25</v>
      </c>
      <c r="I2336" s="7">
        <f>P2336+Q2336/60</f>
        <v>14.666666666666666</v>
      </c>
      <c r="J2336" s="4">
        <f>IFERROR(VLOOKUP($U2336,TONGHOPVERSION!$A$3:$G$240,6,FALSE),VLOOKUP($B2336,TONGHOPVERSION!$A$3:$G$240,6,FALSE))</f>
        <v>236.34688949060637</v>
      </c>
      <c r="K2336" s="4">
        <f>IFERROR(VLOOKUP($U2336,TONGHOPVERSION!$A$3:$G$240,7,FALSE),VLOOKUP($B2336,TONGHOPVERSION!$A$3:$G$240,7,FALSE))</f>
        <v>201.94443000170284</v>
      </c>
      <c r="L2336" s="2">
        <v>0.55208333333333337</v>
      </c>
      <c r="M2336" s="2">
        <v>0.61111111111111105</v>
      </c>
      <c r="N2336" s="6">
        <f t="shared" si="144"/>
        <v>13</v>
      </c>
      <c r="O2336" s="6">
        <f t="shared" si="145"/>
        <v>15</v>
      </c>
      <c r="P2336" s="6">
        <f t="shared" si="146"/>
        <v>14</v>
      </c>
      <c r="Q2336" s="6">
        <f t="shared" si="147"/>
        <v>40</v>
      </c>
      <c r="R2336">
        <v>184</v>
      </c>
      <c r="S2336">
        <v>604</v>
      </c>
      <c r="T2336" s="4">
        <v>111.136</v>
      </c>
      <c r="U2336" t="s">
        <v>36</v>
      </c>
      <c r="V2336" t="s">
        <v>36</v>
      </c>
      <c r="W2336" t="s">
        <v>36</v>
      </c>
      <c r="X2336" t="s">
        <v>16</v>
      </c>
      <c r="Y2336" t="s">
        <v>30</v>
      </c>
      <c r="Z2336" t="s">
        <v>37</v>
      </c>
    </row>
    <row r="2337" spans="1:26" x14ac:dyDescent="0.2">
      <c r="A2337" s="1">
        <v>43632</v>
      </c>
      <c r="B2337" t="s">
        <v>128</v>
      </c>
      <c r="C2337" t="s">
        <v>34</v>
      </c>
      <c r="D2337" t="s">
        <v>27</v>
      </c>
      <c r="E2337" t="s">
        <v>271</v>
      </c>
      <c r="F2337" s="3" t="s">
        <v>17</v>
      </c>
      <c r="G2337" s="3">
        <f>WEEKDAY(A2337,2)</f>
        <v>7</v>
      </c>
      <c r="H2337" s="7">
        <f>N2337+O2337/60</f>
        <v>1</v>
      </c>
      <c r="I2337" s="7">
        <f>P2337+Q2337/60</f>
        <v>2.4166666666666665</v>
      </c>
      <c r="J2337" s="4">
        <f>IFERROR(VLOOKUP($U2337,TONGHOPVERSION!$A$3:$G$240,6,FALSE),VLOOKUP($B2337,TONGHOPVERSION!$A$3:$G$240,6,FALSE))</f>
        <v>239.31340170869245</v>
      </c>
      <c r="K2337" s="4">
        <f>IFERROR(VLOOKUP($U2337,TONGHOPVERSION!$A$3:$G$240,7,FALSE),VLOOKUP($B2337,TONGHOPVERSION!$A$3:$G$240,7,FALSE))</f>
        <v>208.92363712533773</v>
      </c>
      <c r="L2337" s="2">
        <v>4.1666666666666664E-2</v>
      </c>
      <c r="M2337" s="2">
        <v>0.10069444444444443</v>
      </c>
      <c r="N2337" s="6">
        <f t="shared" si="144"/>
        <v>1</v>
      </c>
      <c r="O2337" s="6">
        <f t="shared" si="145"/>
        <v>0</v>
      </c>
      <c r="P2337" s="6">
        <f t="shared" si="146"/>
        <v>2</v>
      </c>
      <c r="Q2337" s="6">
        <f t="shared" si="147"/>
        <v>25</v>
      </c>
      <c r="R2337">
        <v>184</v>
      </c>
      <c r="S2337">
        <v>602</v>
      </c>
      <c r="T2337" s="4">
        <v>110.768</v>
      </c>
      <c r="U2337" t="s">
        <v>129</v>
      </c>
      <c r="V2337" t="s">
        <v>129</v>
      </c>
      <c r="W2337" t="s">
        <v>129</v>
      </c>
      <c r="X2337" t="s">
        <v>16</v>
      </c>
      <c r="Y2337" t="s">
        <v>30</v>
      </c>
      <c r="Z2337" t="s">
        <v>37</v>
      </c>
    </row>
    <row r="2338" spans="1:26" x14ac:dyDescent="0.2">
      <c r="A2338" s="1">
        <v>43632</v>
      </c>
      <c r="B2338" t="s">
        <v>481</v>
      </c>
      <c r="C2338" t="s">
        <v>435</v>
      </c>
      <c r="D2338" t="s">
        <v>27</v>
      </c>
      <c r="E2338" t="s">
        <v>480</v>
      </c>
      <c r="F2338" s="3" t="s">
        <v>17</v>
      </c>
      <c r="G2338" s="3">
        <f>WEEKDAY(A2338,2)</f>
        <v>7</v>
      </c>
      <c r="H2338" s="7">
        <f>N2338+O2338/60</f>
        <v>7.333333333333333</v>
      </c>
      <c r="I2338" s="7">
        <f>P2338+Q2338/60</f>
        <v>10</v>
      </c>
      <c r="J2338" s="4">
        <f>IFERROR(VLOOKUP($U2338,TONGHOPVERSION!$A$3:$G$240,6,FALSE),VLOOKUP($B2338,TONGHOPVERSION!$A$3:$G$240,6,FALSE))</f>
        <v>423.5973318768896</v>
      </c>
      <c r="K2338" s="4">
        <f>IFERROR(VLOOKUP($U2338,TONGHOPVERSION!$A$3:$G$240,7,FALSE),VLOOKUP($B2338,TONGHOPVERSION!$A$3:$G$240,7,FALSE))</f>
        <v>491.6516648738675</v>
      </c>
      <c r="L2338" s="2">
        <v>0.30555555555555552</v>
      </c>
      <c r="M2338" s="2">
        <v>0.41666666666666669</v>
      </c>
      <c r="N2338" s="6">
        <f t="shared" si="144"/>
        <v>7</v>
      </c>
      <c r="O2338" s="6">
        <f t="shared" si="145"/>
        <v>20</v>
      </c>
      <c r="P2338" s="6">
        <f t="shared" si="146"/>
        <v>10</v>
      </c>
      <c r="Q2338" s="6">
        <f t="shared" si="147"/>
        <v>0</v>
      </c>
      <c r="R2338">
        <v>184</v>
      </c>
      <c r="S2338">
        <v>1489</v>
      </c>
      <c r="T2338" s="4">
        <v>273.976</v>
      </c>
      <c r="U2338" t="s">
        <v>482</v>
      </c>
      <c r="V2338" t="s">
        <v>482</v>
      </c>
      <c r="W2338" t="s">
        <v>21</v>
      </c>
      <c r="X2338" t="s">
        <v>436</v>
      </c>
      <c r="Y2338" t="s">
        <v>23</v>
      </c>
      <c r="Z2338" t="s">
        <v>37</v>
      </c>
    </row>
    <row r="2339" spans="1:26" x14ac:dyDescent="0.2">
      <c r="A2339" s="1">
        <v>43632</v>
      </c>
      <c r="B2339" t="s">
        <v>129</v>
      </c>
      <c r="C2339" t="s">
        <v>27</v>
      </c>
      <c r="D2339" t="s">
        <v>34</v>
      </c>
      <c r="E2339" t="s">
        <v>399</v>
      </c>
      <c r="F2339" s="3" t="s">
        <v>17</v>
      </c>
      <c r="G2339" s="3">
        <f>WEEKDAY(A2339,2)</f>
        <v>7</v>
      </c>
      <c r="H2339" s="7">
        <f>N2339+O2339/60</f>
        <v>11</v>
      </c>
      <c r="I2339" s="7">
        <f>P2339+Q2339/60</f>
        <v>12.333333333333334</v>
      </c>
      <c r="J2339" s="4">
        <f>IFERROR(VLOOKUP($U2339,TONGHOPVERSION!$A$3:$G$240,6,FALSE),VLOOKUP($B2339,TONGHOPVERSION!$A$3:$G$240,6,FALSE))</f>
        <v>239.31340170869245</v>
      </c>
      <c r="K2339" s="4">
        <f>IFERROR(VLOOKUP($U2339,TONGHOPVERSION!$A$3:$G$240,7,FALSE),VLOOKUP($B2339,TONGHOPVERSION!$A$3:$G$240,7,FALSE))</f>
        <v>208.92363712533773</v>
      </c>
      <c r="L2339" s="2">
        <v>0.45833333333333331</v>
      </c>
      <c r="M2339" s="2">
        <v>0.51388888888888895</v>
      </c>
      <c r="N2339" s="6">
        <f t="shared" si="144"/>
        <v>11</v>
      </c>
      <c r="O2339" s="6">
        <f t="shared" si="145"/>
        <v>0</v>
      </c>
      <c r="P2339" s="6">
        <f t="shared" si="146"/>
        <v>12</v>
      </c>
      <c r="Q2339" s="6">
        <f t="shared" si="147"/>
        <v>20</v>
      </c>
      <c r="R2339">
        <v>184</v>
      </c>
      <c r="S2339">
        <v>602</v>
      </c>
      <c r="T2339" s="4">
        <v>110.768</v>
      </c>
      <c r="U2339" t="s">
        <v>129</v>
      </c>
      <c r="V2339" t="s">
        <v>129</v>
      </c>
      <c r="W2339" t="s">
        <v>129</v>
      </c>
      <c r="X2339" t="s">
        <v>16</v>
      </c>
      <c r="Y2339" t="s">
        <v>30</v>
      </c>
      <c r="Z2339" t="s">
        <v>37</v>
      </c>
    </row>
    <row r="2340" spans="1:26" x14ac:dyDescent="0.2">
      <c r="A2340" s="1">
        <v>43632</v>
      </c>
      <c r="B2340" t="s">
        <v>482</v>
      </c>
      <c r="C2340" t="s">
        <v>27</v>
      </c>
      <c r="D2340" t="s">
        <v>435</v>
      </c>
      <c r="E2340" t="s">
        <v>484</v>
      </c>
      <c r="F2340" s="3" t="s">
        <v>17</v>
      </c>
      <c r="G2340" s="3">
        <f>WEEKDAY(A2340,2)</f>
        <v>7</v>
      </c>
      <c r="H2340" s="7">
        <f>N2340+O2340/60</f>
        <v>3.5833333333333335</v>
      </c>
      <c r="I2340" s="7">
        <f>P2340+Q2340/60</f>
        <v>6.333333333333333</v>
      </c>
      <c r="J2340" s="4">
        <f>IFERROR(VLOOKUP($U2340,TONGHOPVERSION!$A$3:$G$240,6,FALSE),VLOOKUP($B2340,TONGHOPVERSION!$A$3:$G$240,6,FALSE))</f>
        <v>423.5973318768896</v>
      </c>
      <c r="K2340" s="4">
        <f>IFERROR(VLOOKUP($U2340,TONGHOPVERSION!$A$3:$G$240,7,FALSE),VLOOKUP($B2340,TONGHOPVERSION!$A$3:$G$240,7,FALSE))</f>
        <v>491.6516648738675</v>
      </c>
      <c r="L2340" s="2">
        <v>0.14930555555555555</v>
      </c>
      <c r="M2340" s="2">
        <v>0.2638888888888889</v>
      </c>
      <c r="N2340" s="6">
        <f t="shared" si="144"/>
        <v>3</v>
      </c>
      <c r="O2340" s="6">
        <f t="shared" si="145"/>
        <v>35</v>
      </c>
      <c r="P2340" s="6">
        <f t="shared" si="146"/>
        <v>6</v>
      </c>
      <c r="Q2340" s="6">
        <f t="shared" si="147"/>
        <v>20</v>
      </c>
      <c r="R2340">
        <v>184</v>
      </c>
      <c r="S2340">
        <v>1489</v>
      </c>
      <c r="T2340" s="4">
        <v>273.976</v>
      </c>
      <c r="U2340" t="s">
        <v>482</v>
      </c>
      <c r="V2340" t="s">
        <v>482</v>
      </c>
      <c r="W2340" t="s">
        <v>21</v>
      </c>
      <c r="X2340" t="s">
        <v>436</v>
      </c>
      <c r="Y2340" t="s">
        <v>23</v>
      </c>
      <c r="Z2340" t="s">
        <v>37</v>
      </c>
    </row>
    <row r="2341" spans="1:26" x14ac:dyDescent="0.2">
      <c r="A2341" s="1">
        <v>43632</v>
      </c>
      <c r="B2341" t="s">
        <v>106</v>
      </c>
      <c r="C2341" t="s">
        <v>35</v>
      </c>
      <c r="D2341" t="s">
        <v>107</v>
      </c>
      <c r="E2341" t="s">
        <v>105</v>
      </c>
      <c r="F2341" s="3" t="s">
        <v>17</v>
      </c>
      <c r="G2341" s="3">
        <f>WEEKDAY(A2341,2)</f>
        <v>7</v>
      </c>
      <c r="H2341" s="7">
        <f>N2341+O2341/60</f>
        <v>23.75</v>
      </c>
      <c r="I2341" s="7">
        <f>P2341+Q2341/60</f>
        <v>1.25</v>
      </c>
      <c r="J2341" s="4">
        <f>IFERROR(VLOOKUP($U2341,TONGHOPVERSION!$A$3:$G$240,6,FALSE),VLOOKUP($B2341,TONGHOPVERSION!$A$3:$G$240,6,FALSE))</f>
        <v>144.22284421048835</v>
      </c>
      <c r="K2341" s="4">
        <f>IFERROR(VLOOKUP($U2341,TONGHOPVERSION!$A$3:$G$240,7,FALSE),VLOOKUP($B2341,TONGHOPVERSION!$A$3:$G$240,7,FALSE))</f>
        <v>208.66190231342807</v>
      </c>
      <c r="L2341" s="2">
        <v>0.98958333333333337</v>
      </c>
      <c r="M2341" s="2">
        <v>5.2083333333333336E-2</v>
      </c>
      <c r="N2341" s="6">
        <f t="shared" si="144"/>
        <v>23</v>
      </c>
      <c r="O2341" s="6">
        <f t="shared" si="145"/>
        <v>45</v>
      </c>
      <c r="P2341" s="6">
        <f t="shared" si="146"/>
        <v>1</v>
      </c>
      <c r="Q2341" s="6">
        <f t="shared" si="147"/>
        <v>15</v>
      </c>
      <c r="R2341">
        <v>184</v>
      </c>
      <c r="S2341">
        <v>689</v>
      </c>
      <c r="T2341" s="4">
        <v>126.776</v>
      </c>
      <c r="U2341" t="s">
        <v>106</v>
      </c>
      <c r="V2341" t="s">
        <v>106</v>
      </c>
      <c r="W2341" t="s">
        <v>41</v>
      </c>
      <c r="X2341" t="s">
        <v>16</v>
      </c>
      <c r="Y2341" t="s">
        <v>30</v>
      </c>
      <c r="Z2341" t="s">
        <v>37</v>
      </c>
    </row>
    <row r="2342" spans="1:26" x14ac:dyDescent="0.2">
      <c r="A2342" s="1">
        <v>43632</v>
      </c>
      <c r="B2342" t="s">
        <v>50</v>
      </c>
      <c r="C2342" t="s">
        <v>51</v>
      </c>
      <c r="D2342" t="s">
        <v>52</v>
      </c>
      <c r="E2342" t="s">
        <v>49</v>
      </c>
      <c r="F2342" s="3" t="s">
        <v>17</v>
      </c>
      <c r="G2342" s="3">
        <f>WEEKDAY(A2342,2)</f>
        <v>7</v>
      </c>
      <c r="H2342" s="7">
        <f>N2342+O2342/60</f>
        <v>10.75</v>
      </c>
      <c r="I2342" s="7">
        <f>P2342+Q2342/60</f>
        <v>12.083333333333334</v>
      </c>
      <c r="J2342" s="4">
        <f>IFERROR(VLOOKUP($U2342,TONGHOPVERSION!$A$3:$G$240,6,FALSE),VLOOKUP($B2342,TONGHOPVERSION!$A$3:$G$240,6,FALSE))</f>
        <v>396.67583025133774</v>
      </c>
      <c r="K2342" s="4">
        <f>IFERROR(VLOOKUP($U2342,TONGHOPVERSION!$A$3:$G$240,7,FALSE),VLOOKUP($B2342,TONGHOPVERSION!$A$3:$G$240,7,FALSE))</f>
        <v>330.06021437826928</v>
      </c>
      <c r="L2342" s="2">
        <v>0.44791666666666669</v>
      </c>
      <c r="M2342" s="2">
        <v>0.50347222222222221</v>
      </c>
      <c r="N2342" s="6">
        <f t="shared" si="144"/>
        <v>10</v>
      </c>
      <c r="O2342" s="6">
        <f t="shared" si="145"/>
        <v>45</v>
      </c>
      <c r="P2342" s="6">
        <f t="shared" si="146"/>
        <v>12</v>
      </c>
      <c r="Q2342" s="6">
        <f t="shared" si="147"/>
        <v>5</v>
      </c>
      <c r="R2342">
        <v>184</v>
      </c>
      <c r="S2342">
        <v>753</v>
      </c>
      <c r="T2342" s="4">
        <v>138.55199999999999</v>
      </c>
      <c r="U2342" t="s">
        <v>53</v>
      </c>
      <c r="V2342" t="s">
        <v>54</v>
      </c>
      <c r="W2342" t="s">
        <v>55</v>
      </c>
      <c r="X2342" t="s">
        <v>56</v>
      </c>
      <c r="Y2342" t="s">
        <v>23</v>
      </c>
      <c r="Z2342" t="s">
        <v>37</v>
      </c>
    </row>
    <row r="2343" spans="1:26" x14ac:dyDescent="0.2">
      <c r="A2343" s="1">
        <v>43632</v>
      </c>
      <c r="B2343" t="s">
        <v>57</v>
      </c>
      <c r="C2343" t="s">
        <v>27</v>
      </c>
      <c r="D2343" t="s">
        <v>51</v>
      </c>
      <c r="E2343" t="s">
        <v>49</v>
      </c>
      <c r="F2343" s="3" t="s">
        <v>17</v>
      </c>
      <c r="G2343" s="3">
        <f>WEEKDAY(A2343,2)</f>
        <v>7</v>
      </c>
      <c r="H2343" s="7">
        <f>N2343+O2343/60</f>
        <v>9</v>
      </c>
      <c r="I2343" s="7">
        <f>P2343+Q2343/60</f>
        <v>9.9166666666666661</v>
      </c>
      <c r="J2343" s="4">
        <f>IFERROR(VLOOKUP($U2343,TONGHOPVERSION!$A$3:$G$240,6,FALSE),VLOOKUP($B2343,TONGHOPVERSION!$A$3:$G$240,6,FALSE))</f>
        <v>228.55256704229927</v>
      </c>
      <c r="K2343" s="4">
        <f>IFERROR(VLOOKUP($U2343,TONGHOPVERSION!$A$3:$G$240,7,FALSE),VLOOKUP($B2343,TONGHOPVERSION!$A$3:$G$240,7,FALSE))</f>
        <v>207.06918725390202</v>
      </c>
      <c r="L2343" s="2">
        <v>0.375</v>
      </c>
      <c r="M2343" s="2">
        <v>0.41319444444444442</v>
      </c>
      <c r="N2343" s="6">
        <f t="shared" si="144"/>
        <v>9</v>
      </c>
      <c r="O2343" s="6">
        <f t="shared" si="145"/>
        <v>0</v>
      </c>
      <c r="P2343" s="6">
        <f t="shared" si="146"/>
        <v>9</v>
      </c>
      <c r="Q2343" s="6">
        <f t="shared" si="147"/>
        <v>55</v>
      </c>
      <c r="R2343">
        <v>184</v>
      </c>
      <c r="S2343">
        <v>214</v>
      </c>
      <c r="T2343" s="4">
        <v>39.375999999999998</v>
      </c>
      <c r="U2343" t="s">
        <v>57</v>
      </c>
      <c r="V2343" t="s">
        <v>54</v>
      </c>
      <c r="W2343" t="s">
        <v>55</v>
      </c>
      <c r="X2343" t="s">
        <v>56</v>
      </c>
      <c r="Y2343" t="s">
        <v>23</v>
      </c>
      <c r="Z2343" t="s">
        <v>37</v>
      </c>
    </row>
    <row r="2344" spans="1:26" x14ac:dyDescent="0.2">
      <c r="A2344" s="1">
        <v>43632</v>
      </c>
      <c r="B2344" t="s">
        <v>210</v>
      </c>
      <c r="C2344" t="s">
        <v>27</v>
      </c>
      <c r="D2344" t="s">
        <v>107</v>
      </c>
      <c r="E2344" t="s">
        <v>209</v>
      </c>
      <c r="F2344" s="3" t="s">
        <v>17</v>
      </c>
      <c r="G2344" s="3">
        <f>WEEKDAY(A2344,2)</f>
        <v>7</v>
      </c>
      <c r="H2344" s="7">
        <f>N2344+O2344/60</f>
        <v>4.416666666666667</v>
      </c>
      <c r="I2344" s="7">
        <f>P2344+Q2344/60</f>
        <v>5.75</v>
      </c>
      <c r="J2344" s="4">
        <f>IFERROR(VLOOKUP($U2344,TONGHOPVERSION!$A$3:$G$240,6,FALSE),VLOOKUP($B2344,TONGHOPVERSION!$A$3:$G$240,6,FALSE))</f>
        <v>154.0502166235689</v>
      </c>
      <c r="K2344" s="4">
        <f>IFERROR(VLOOKUP($U2344,TONGHOPVERSION!$A$3:$G$240,7,FALSE),VLOOKUP($B2344,TONGHOPVERSION!$A$3:$G$240,7,FALSE))</f>
        <v>194.29488663496403</v>
      </c>
      <c r="L2344" s="2">
        <v>0.18402777777777779</v>
      </c>
      <c r="M2344" s="2">
        <v>0.23958333333333334</v>
      </c>
      <c r="N2344" s="6">
        <f t="shared" si="144"/>
        <v>4</v>
      </c>
      <c r="O2344" s="6">
        <f t="shared" si="145"/>
        <v>25</v>
      </c>
      <c r="P2344" s="6">
        <f t="shared" si="146"/>
        <v>5</v>
      </c>
      <c r="Q2344" s="6">
        <f t="shared" si="147"/>
        <v>45</v>
      </c>
      <c r="R2344">
        <v>184</v>
      </c>
      <c r="S2344">
        <v>555</v>
      </c>
      <c r="T2344" s="4">
        <v>102.12</v>
      </c>
      <c r="U2344" t="s">
        <v>210</v>
      </c>
      <c r="V2344" t="s">
        <v>210</v>
      </c>
      <c r="W2344" t="s">
        <v>41</v>
      </c>
      <c r="X2344" t="s">
        <v>16</v>
      </c>
      <c r="Y2344" t="s">
        <v>30</v>
      </c>
      <c r="Z2344" t="s">
        <v>37</v>
      </c>
    </row>
    <row r="2345" spans="1:26" x14ac:dyDescent="0.2">
      <c r="A2345" s="1">
        <v>43632</v>
      </c>
      <c r="B2345" t="s">
        <v>137</v>
      </c>
      <c r="C2345" t="s">
        <v>134</v>
      </c>
      <c r="D2345" t="s">
        <v>27</v>
      </c>
      <c r="E2345" t="s">
        <v>368</v>
      </c>
      <c r="F2345" s="3" t="s">
        <v>17</v>
      </c>
      <c r="G2345" s="3">
        <f>WEEKDAY(A2345,2)</f>
        <v>7</v>
      </c>
      <c r="H2345" s="7">
        <f>N2345+O2345/60</f>
        <v>0.41666666666666669</v>
      </c>
      <c r="I2345" s="7">
        <f>P2345+Q2345/60</f>
        <v>4.083333333333333</v>
      </c>
      <c r="J2345" s="4">
        <f>IFERROR(VLOOKUP($U2345,TONGHOPVERSION!$A$3:$G$240,6,FALSE),VLOOKUP($B2345,TONGHOPVERSION!$A$3:$G$240,6,FALSE))</f>
        <v>401.34366795269432</v>
      </c>
      <c r="K2345" s="4">
        <f>IFERROR(VLOOKUP($U2345,TONGHOPVERSION!$A$3:$G$240,7,FALSE),VLOOKUP($B2345,TONGHOPVERSION!$A$3:$G$240,7,FALSE))</f>
        <v>581.55853960552042</v>
      </c>
      <c r="L2345" s="2">
        <v>1.7361111111111112E-2</v>
      </c>
      <c r="M2345" s="2">
        <v>0.17013888888888887</v>
      </c>
      <c r="N2345" s="6">
        <f t="shared" si="144"/>
        <v>0</v>
      </c>
      <c r="O2345" s="6">
        <f t="shared" si="145"/>
        <v>25</v>
      </c>
      <c r="P2345" s="6">
        <f t="shared" si="146"/>
        <v>4</v>
      </c>
      <c r="Q2345" s="6">
        <f t="shared" si="147"/>
        <v>5</v>
      </c>
      <c r="R2345">
        <v>184</v>
      </c>
      <c r="S2345">
        <v>2203</v>
      </c>
      <c r="T2345" s="4">
        <v>405.35199999999998</v>
      </c>
      <c r="U2345" t="s">
        <v>133</v>
      </c>
      <c r="V2345" t="s">
        <v>133</v>
      </c>
      <c r="W2345" t="s">
        <v>21</v>
      </c>
      <c r="X2345" t="s">
        <v>135</v>
      </c>
      <c r="Y2345" t="s">
        <v>23</v>
      </c>
      <c r="Z2345" t="s">
        <v>37</v>
      </c>
    </row>
    <row r="2346" spans="1:26" x14ac:dyDescent="0.2">
      <c r="A2346" s="1">
        <v>43632</v>
      </c>
      <c r="B2346" t="s">
        <v>212</v>
      </c>
      <c r="C2346" t="s">
        <v>107</v>
      </c>
      <c r="D2346" t="s">
        <v>27</v>
      </c>
      <c r="E2346" t="s">
        <v>211</v>
      </c>
      <c r="F2346" s="3" t="s">
        <v>17</v>
      </c>
      <c r="G2346" s="3">
        <f>WEEKDAY(A2346,2)</f>
        <v>7</v>
      </c>
      <c r="H2346" s="7">
        <f>N2346+O2346/60</f>
        <v>6.5</v>
      </c>
      <c r="I2346" s="7">
        <f>P2346+Q2346/60</f>
        <v>7.833333333333333</v>
      </c>
      <c r="J2346" s="4">
        <f>IFERROR(VLOOKUP($U2346,TONGHOPVERSION!$A$3:$G$240,6,FALSE),VLOOKUP($B2346,TONGHOPVERSION!$A$3:$G$240,6,FALSE))</f>
        <v>154.0502166235689</v>
      </c>
      <c r="K2346" s="4">
        <f>IFERROR(VLOOKUP($U2346,TONGHOPVERSION!$A$3:$G$240,7,FALSE),VLOOKUP($B2346,TONGHOPVERSION!$A$3:$G$240,7,FALSE))</f>
        <v>194.29488663496403</v>
      </c>
      <c r="L2346" s="2">
        <v>0.27083333333333331</v>
      </c>
      <c r="M2346" s="2">
        <v>0.3263888888888889</v>
      </c>
      <c r="N2346" s="6">
        <f t="shared" si="144"/>
        <v>6</v>
      </c>
      <c r="O2346" s="6">
        <f t="shared" si="145"/>
        <v>30</v>
      </c>
      <c r="P2346" s="6">
        <f t="shared" si="146"/>
        <v>7</v>
      </c>
      <c r="Q2346" s="6">
        <f t="shared" si="147"/>
        <v>50</v>
      </c>
      <c r="R2346">
        <v>184</v>
      </c>
      <c r="S2346">
        <v>555</v>
      </c>
      <c r="T2346" s="4">
        <v>102.12</v>
      </c>
      <c r="U2346" t="s">
        <v>210</v>
      </c>
      <c r="V2346" t="s">
        <v>210</v>
      </c>
      <c r="W2346" t="s">
        <v>41</v>
      </c>
      <c r="X2346" t="s">
        <v>16</v>
      </c>
      <c r="Y2346" t="s">
        <v>30</v>
      </c>
      <c r="Z2346" t="s">
        <v>37</v>
      </c>
    </row>
    <row r="2347" spans="1:26" x14ac:dyDescent="0.2">
      <c r="A2347" s="1">
        <v>43632</v>
      </c>
      <c r="B2347" t="s">
        <v>62</v>
      </c>
      <c r="C2347" t="s">
        <v>52</v>
      </c>
      <c r="D2347" t="s">
        <v>35</v>
      </c>
      <c r="E2347" t="s">
        <v>49</v>
      </c>
      <c r="F2347" s="3" t="s">
        <v>17</v>
      </c>
      <c r="G2347" s="3">
        <f>WEEKDAY(A2347,2)</f>
        <v>7</v>
      </c>
      <c r="H2347" s="7">
        <f>N2347+O2347/60</f>
        <v>12.916666666666666</v>
      </c>
      <c r="I2347" s="7">
        <f>P2347+Q2347/60</f>
        <v>14.083333333333334</v>
      </c>
      <c r="J2347" s="4">
        <f>IFERROR(VLOOKUP($U2347,TONGHOPVERSION!$A$3:$G$240,6,FALSE),VLOOKUP($B2347,TONGHOPVERSION!$A$3:$G$240,6,FALSE))</f>
        <v>282.10893508131221</v>
      </c>
      <c r="K2347" s="4">
        <f>IFERROR(VLOOKUP($U2347,TONGHOPVERSION!$A$3:$G$240,7,FALSE),VLOOKUP($B2347,TONGHOPVERSION!$A$3:$G$240,7,FALSE))</f>
        <v>241.11187743395101</v>
      </c>
      <c r="L2347" s="2">
        <v>0.53819444444444442</v>
      </c>
      <c r="M2347" s="2">
        <v>0.58680555555555558</v>
      </c>
      <c r="N2347" s="6">
        <f t="shared" si="144"/>
        <v>12</v>
      </c>
      <c r="O2347" s="6">
        <f t="shared" si="145"/>
        <v>55</v>
      </c>
      <c r="P2347" s="6">
        <f t="shared" si="146"/>
        <v>14</v>
      </c>
      <c r="Q2347" s="6">
        <f t="shared" si="147"/>
        <v>5</v>
      </c>
      <c r="R2347">
        <v>184</v>
      </c>
      <c r="S2347">
        <v>486</v>
      </c>
      <c r="T2347" s="4">
        <v>89.424000000000007</v>
      </c>
      <c r="U2347" t="s">
        <v>63</v>
      </c>
      <c r="V2347" t="s">
        <v>54</v>
      </c>
      <c r="W2347" t="s">
        <v>55</v>
      </c>
      <c r="X2347" t="s">
        <v>56</v>
      </c>
      <c r="Y2347" t="s">
        <v>23</v>
      </c>
      <c r="Z2347" t="s">
        <v>37</v>
      </c>
    </row>
    <row r="2348" spans="1:26" x14ac:dyDescent="0.2">
      <c r="A2348" s="1">
        <v>43632</v>
      </c>
      <c r="B2348" t="s">
        <v>65</v>
      </c>
      <c r="C2348" t="s">
        <v>66</v>
      </c>
      <c r="D2348" t="s">
        <v>35</v>
      </c>
      <c r="E2348" t="s">
        <v>64</v>
      </c>
      <c r="F2348" s="3" t="s">
        <v>17</v>
      </c>
      <c r="G2348" s="3">
        <f>WEEKDAY(A2348,2)</f>
        <v>7</v>
      </c>
      <c r="H2348" s="7">
        <f>N2348+O2348/60</f>
        <v>9.8333333333333339</v>
      </c>
      <c r="I2348" s="7">
        <f>P2348+Q2348/60</f>
        <v>11.75</v>
      </c>
      <c r="J2348" s="4">
        <f>IFERROR(VLOOKUP($U2348,TONGHOPVERSION!$A$3:$G$240,6,FALSE),VLOOKUP($B2348,TONGHOPVERSION!$A$3:$G$240,6,FALSE))</f>
        <v>292.75199550278143</v>
      </c>
      <c r="K2348" s="4">
        <f>IFERROR(VLOOKUP($U2348,TONGHOPVERSION!$A$3:$G$240,7,FALSE),VLOOKUP($B2348,TONGHOPVERSION!$A$3:$G$240,7,FALSE))</f>
        <v>283.06606117169179</v>
      </c>
      <c r="L2348" s="2">
        <v>0.40972222222222227</v>
      </c>
      <c r="M2348" s="2">
        <v>0.48958333333333331</v>
      </c>
      <c r="N2348" s="6">
        <f t="shared" si="144"/>
        <v>9</v>
      </c>
      <c r="O2348" s="6">
        <f t="shared" si="145"/>
        <v>50</v>
      </c>
      <c r="P2348" s="6">
        <f t="shared" si="146"/>
        <v>11</v>
      </c>
      <c r="Q2348" s="6">
        <f t="shared" si="147"/>
        <v>45</v>
      </c>
      <c r="R2348">
        <v>184</v>
      </c>
      <c r="S2348">
        <v>1062</v>
      </c>
      <c r="T2348" s="4">
        <v>195.40799999999999</v>
      </c>
      <c r="U2348" t="s">
        <v>67</v>
      </c>
      <c r="V2348" t="s">
        <v>67</v>
      </c>
      <c r="W2348" t="s">
        <v>29</v>
      </c>
      <c r="X2348" t="s">
        <v>16</v>
      </c>
      <c r="Y2348" t="s">
        <v>30</v>
      </c>
      <c r="Z2348" t="s">
        <v>37</v>
      </c>
    </row>
    <row r="2349" spans="1:26" x14ac:dyDescent="0.2">
      <c r="A2349" s="1">
        <v>43632</v>
      </c>
      <c r="B2349" t="s">
        <v>67</v>
      </c>
      <c r="C2349" t="s">
        <v>35</v>
      </c>
      <c r="D2349" t="s">
        <v>66</v>
      </c>
      <c r="E2349" t="s">
        <v>68</v>
      </c>
      <c r="F2349" s="3" t="s">
        <v>17</v>
      </c>
      <c r="G2349" s="3">
        <f>WEEKDAY(A2349,2)</f>
        <v>7</v>
      </c>
      <c r="H2349" s="7">
        <f>N2349+O2349/60</f>
        <v>7.25</v>
      </c>
      <c r="I2349" s="7">
        <f>P2349+Q2349/60</f>
        <v>9.1666666666666661</v>
      </c>
      <c r="J2349" s="4">
        <f>IFERROR(VLOOKUP($U2349,TONGHOPVERSION!$A$3:$G$240,6,FALSE),VLOOKUP($B2349,TONGHOPVERSION!$A$3:$G$240,6,FALSE))</f>
        <v>292.75199550278143</v>
      </c>
      <c r="K2349" s="4">
        <f>IFERROR(VLOOKUP($U2349,TONGHOPVERSION!$A$3:$G$240,7,FALSE),VLOOKUP($B2349,TONGHOPVERSION!$A$3:$G$240,7,FALSE))</f>
        <v>283.06606117169179</v>
      </c>
      <c r="L2349" s="2">
        <v>0.30208333333333331</v>
      </c>
      <c r="M2349" s="2">
        <v>0.38194444444444442</v>
      </c>
      <c r="N2349" s="6">
        <f t="shared" si="144"/>
        <v>7</v>
      </c>
      <c r="O2349" s="6">
        <f t="shared" si="145"/>
        <v>15</v>
      </c>
      <c r="P2349" s="6">
        <f t="shared" si="146"/>
        <v>9</v>
      </c>
      <c r="Q2349" s="6">
        <f t="shared" si="147"/>
        <v>10</v>
      </c>
      <c r="R2349">
        <v>184</v>
      </c>
      <c r="S2349">
        <v>1062</v>
      </c>
      <c r="T2349" s="4">
        <v>195.40799999999999</v>
      </c>
      <c r="U2349" t="s">
        <v>67</v>
      </c>
      <c r="V2349" t="s">
        <v>67</v>
      </c>
      <c r="W2349" t="s">
        <v>29</v>
      </c>
      <c r="X2349" t="s">
        <v>16</v>
      </c>
      <c r="Y2349" t="s">
        <v>30</v>
      </c>
      <c r="Z2349" t="s">
        <v>37</v>
      </c>
    </row>
    <row r="2350" spans="1:26" x14ac:dyDescent="0.2">
      <c r="A2350" s="1">
        <v>43632</v>
      </c>
      <c r="B2350" t="s">
        <v>33</v>
      </c>
      <c r="C2350" t="s">
        <v>34</v>
      </c>
      <c r="D2350" t="s">
        <v>35</v>
      </c>
      <c r="E2350" t="s">
        <v>459</v>
      </c>
      <c r="F2350" s="3" t="s">
        <v>17</v>
      </c>
      <c r="G2350" s="3">
        <f>WEEKDAY(A2350,2)</f>
        <v>7</v>
      </c>
      <c r="H2350" s="7">
        <f>N2350+O2350/60</f>
        <v>4</v>
      </c>
      <c r="I2350" s="7">
        <f>P2350+Q2350/60</f>
        <v>5.333333333333333</v>
      </c>
      <c r="J2350" s="4">
        <f>IFERROR(VLOOKUP($U2350,TONGHOPVERSION!$A$3:$G$240,6,FALSE),VLOOKUP($B2350,TONGHOPVERSION!$A$3:$G$240,6,FALSE))</f>
        <v>236.34688949060637</v>
      </c>
      <c r="K2350" s="4">
        <f>IFERROR(VLOOKUP($U2350,TONGHOPVERSION!$A$3:$G$240,7,FALSE),VLOOKUP($B2350,TONGHOPVERSION!$A$3:$G$240,7,FALSE))</f>
        <v>201.94443000170284</v>
      </c>
      <c r="L2350" s="2">
        <v>0.16666666666666666</v>
      </c>
      <c r="M2350" s="2">
        <v>0.22222222222222221</v>
      </c>
      <c r="N2350" s="6">
        <f t="shared" si="144"/>
        <v>4</v>
      </c>
      <c r="O2350" s="6">
        <f t="shared" si="145"/>
        <v>0</v>
      </c>
      <c r="P2350" s="6">
        <f t="shared" si="146"/>
        <v>5</v>
      </c>
      <c r="Q2350" s="6">
        <f t="shared" si="147"/>
        <v>20</v>
      </c>
      <c r="R2350">
        <v>184</v>
      </c>
      <c r="S2350">
        <v>604</v>
      </c>
      <c r="T2350" s="4">
        <v>111.136</v>
      </c>
      <c r="U2350" t="s">
        <v>36</v>
      </c>
      <c r="V2350" t="s">
        <v>36</v>
      </c>
      <c r="W2350" t="s">
        <v>36</v>
      </c>
      <c r="X2350" t="s">
        <v>16</v>
      </c>
      <c r="Y2350" t="s">
        <v>30</v>
      </c>
      <c r="Z2350" t="s">
        <v>37</v>
      </c>
    </row>
    <row r="2351" spans="1:26" x14ac:dyDescent="0.2">
      <c r="A2351" s="1">
        <v>43632</v>
      </c>
      <c r="B2351" t="s">
        <v>36</v>
      </c>
      <c r="C2351" t="s">
        <v>35</v>
      </c>
      <c r="D2351" t="s">
        <v>34</v>
      </c>
      <c r="E2351" t="s">
        <v>460</v>
      </c>
      <c r="F2351" s="3" t="s">
        <v>17</v>
      </c>
      <c r="G2351" s="3">
        <f>WEEKDAY(A2351,2)</f>
        <v>7</v>
      </c>
      <c r="H2351" s="7">
        <f>N2351+O2351/60</f>
        <v>2</v>
      </c>
      <c r="I2351" s="7">
        <f>P2351+Q2351/60</f>
        <v>3.3333333333333335</v>
      </c>
      <c r="J2351" s="4">
        <f>IFERROR(VLOOKUP($U2351,TONGHOPVERSION!$A$3:$G$240,6,FALSE),VLOOKUP($B2351,TONGHOPVERSION!$A$3:$G$240,6,FALSE))</f>
        <v>236.34688949060637</v>
      </c>
      <c r="K2351" s="4">
        <f>IFERROR(VLOOKUP($U2351,TONGHOPVERSION!$A$3:$G$240,7,FALSE),VLOOKUP($B2351,TONGHOPVERSION!$A$3:$G$240,7,FALSE))</f>
        <v>201.94443000170284</v>
      </c>
      <c r="L2351" s="2">
        <v>8.3333333333333329E-2</v>
      </c>
      <c r="M2351" s="2">
        <v>0.1388888888888889</v>
      </c>
      <c r="N2351" s="6">
        <f t="shared" si="144"/>
        <v>2</v>
      </c>
      <c r="O2351" s="6">
        <f t="shared" si="145"/>
        <v>0</v>
      </c>
      <c r="P2351" s="6">
        <f t="shared" si="146"/>
        <v>3</v>
      </c>
      <c r="Q2351" s="6">
        <f t="shared" si="147"/>
        <v>20</v>
      </c>
      <c r="R2351">
        <v>184</v>
      </c>
      <c r="S2351">
        <v>604</v>
      </c>
      <c r="T2351" s="4">
        <v>111.136</v>
      </c>
      <c r="U2351" t="s">
        <v>36</v>
      </c>
      <c r="V2351" t="s">
        <v>36</v>
      </c>
      <c r="W2351" t="s">
        <v>36</v>
      </c>
      <c r="X2351" t="s">
        <v>16</v>
      </c>
      <c r="Y2351" t="s">
        <v>30</v>
      </c>
      <c r="Z2351" t="s">
        <v>37</v>
      </c>
    </row>
    <row r="2352" spans="1:26" x14ac:dyDescent="0.2">
      <c r="A2352" s="1">
        <v>43632</v>
      </c>
      <c r="B2352" t="s">
        <v>92</v>
      </c>
      <c r="C2352" t="s">
        <v>35</v>
      </c>
      <c r="D2352" t="s">
        <v>27</v>
      </c>
      <c r="E2352" t="s">
        <v>690</v>
      </c>
      <c r="F2352" s="3" t="s">
        <v>17</v>
      </c>
      <c r="G2352" s="3">
        <f>WEEKDAY(A2352,2)</f>
        <v>7</v>
      </c>
      <c r="H2352" s="7">
        <f>N2352+O2352/60</f>
        <v>12.5</v>
      </c>
      <c r="I2352" s="7">
        <f>P2352+Q2352/60</f>
        <v>14.75</v>
      </c>
      <c r="J2352" s="4">
        <f>IFERROR(VLOOKUP($U2352,TONGHOPVERSION!$A$3:$G$240,6,FALSE),VLOOKUP($B2352,TONGHOPVERSION!$A$3:$G$240,6,FALSE))</f>
        <v>381.62004815649715</v>
      </c>
      <c r="K2352" s="4">
        <f>IFERROR(VLOOKUP($U2352,TONGHOPVERSION!$A$3:$G$240,7,FALSE),VLOOKUP($B2352,TONGHOPVERSION!$A$3:$G$240,7,FALSE))</f>
        <v>329.70071085785668</v>
      </c>
      <c r="L2352" s="2">
        <v>0.52083333333333337</v>
      </c>
      <c r="M2352" s="2">
        <v>0.61458333333333337</v>
      </c>
      <c r="N2352" s="6">
        <f t="shared" si="144"/>
        <v>12</v>
      </c>
      <c r="O2352" s="6">
        <f t="shared" si="145"/>
        <v>30</v>
      </c>
      <c r="P2352" s="6">
        <f t="shared" si="146"/>
        <v>14</v>
      </c>
      <c r="Q2352" s="6">
        <f t="shared" si="147"/>
        <v>45</v>
      </c>
      <c r="R2352">
        <v>184</v>
      </c>
      <c r="S2352">
        <v>1133</v>
      </c>
      <c r="T2352" s="4">
        <v>208.47200000000001</v>
      </c>
      <c r="U2352" t="s">
        <v>92</v>
      </c>
      <c r="V2352" t="s">
        <v>92</v>
      </c>
      <c r="W2352" t="s">
        <v>92</v>
      </c>
      <c r="X2352" t="s">
        <v>16</v>
      </c>
      <c r="Y2352" t="s">
        <v>30</v>
      </c>
      <c r="Z2352" t="s">
        <v>37</v>
      </c>
    </row>
    <row r="2353" spans="1:26" x14ac:dyDescent="0.2">
      <c r="A2353" s="1">
        <v>43632</v>
      </c>
      <c r="B2353" t="s">
        <v>129</v>
      </c>
      <c r="C2353" t="s">
        <v>27</v>
      </c>
      <c r="D2353" t="s">
        <v>34</v>
      </c>
      <c r="E2353" t="s">
        <v>341</v>
      </c>
      <c r="F2353" s="3" t="s">
        <v>17</v>
      </c>
      <c r="G2353" s="3">
        <f>WEEKDAY(A2353,2)</f>
        <v>7</v>
      </c>
      <c r="H2353" s="7">
        <f>N2353+O2353/60</f>
        <v>23</v>
      </c>
      <c r="I2353" s="7">
        <f>P2353+Q2353/60</f>
        <v>0.33333333333333331</v>
      </c>
      <c r="J2353" s="4">
        <f>IFERROR(VLOOKUP($U2353,TONGHOPVERSION!$A$3:$G$240,6,FALSE),VLOOKUP($B2353,TONGHOPVERSION!$A$3:$G$240,6,FALSE))</f>
        <v>239.31340170869245</v>
      </c>
      <c r="K2353" s="4">
        <f>IFERROR(VLOOKUP($U2353,TONGHOPVERSION!$A$3:$G$240,7,FALSE),VLOOKUP($B2353,TONGHOPVERSION!$A$3:$G$240,7,FALSE))</f>
        <v>208.92363712533773</v>
      </c>
      <c r="L2353" s="2">
        <v>0.95833333333333337</v>
      </c>
      <c r="M2353" s="2">
        <v>1.3888888888888888E-2</v>
      </c>
      <c r="N2353" s="6">
        <f t="shared" si="144"/>
        <v>23</v>
      </c>
      <c r="O2353" s="6">
        <f t="shared" si="145"/>
        <v>0</v>
      </c>
      <c r="P2353" s="6">
        <f t="shared" si="146"/>
        <v>0</v>
      </c>
      <c r="Q2353" s="6">
        <f t="shared" si="147"/>
        <v>20</v>
      </c>
      <c r="R2353">
        <v>184</v>
      </c>
      <c r="S2353">
        <v>602</v>
      </c>
      <c r="T2353" s="4">
        <v>110.768</v>
      </c>
      <c r="U2353" t="s">
        <v>129</v>
      </c>
      <c r="V2353" t="s">
        <v>129</v>
      </c>
      <c r="W2353" t="s">
        <v>129</v>
      </c>
      <c r="X2353" t="s">
        <v>16</v>
      </c>
      <c r="Y2353" t="s">
        <v>30</v>
      </c>
      <c r="Z2353" t="s">
        <v>37</v>
      </c>
    </row>
    <row r="2354" spans="1:26" x14ac:dyDescent="0.2">
      <c r="A2354" s="1">
        <v>43632</v>
      </c>
      <c r="B2354" t="s">
        <v>33</v>
      </c>
      <c r="C2354" t="s">
        <v>34</v>
      </c>
      <c r="D2354" t="s">
        <v>35</v>
      </c>
      <c r="E2354" t="s">
        <v>102</v>
      </c>
      <c r="F2354" s="3" t="s">
        <v>17</v>
      </c>
      <c r="G2354" s="3">
        <f>WEEKDAY(A2354,2)</f>
        <v>7</v>
      </c>
      <c r="H2354" s="7">
        <f>N2354+O2354/60</f>
        <v>14</v>
      </c>
      <c r="I2354" s="7">
        <f>P2354+Q2354/60</f>
        <v>15.333333333333334</v>
      </c>
      <c r="J2354" s="4">
        <f>IFERROR(VLOOKUP($U2354,TONGHOPVERSION!$A$3:$G$240,6,FALSE),VLOOKUP($B2354,TONGHOPVERSION!$A$3:$G$240,6,FALSE))</f>
        <v>236.34688949060637</v>
      </c>
      <c r="K2354" s="4">
        <f>IFERROR(VLOOKUP($U2354,TONGHOPVERSION!$A$3:$G$240,7,FALSE),VLOOKUP($B2354,TONGHOPVERSION!$A$3:$G$240,7,FALSE))</f>
        <v>201.94443000170284</v>
      </c>
      <c r="L2354" s="2">
        <v>0.58333333333333337</v>
      </c>
      <c r="M2354" s="2">
        <v>0.63888888888888895</v>
      </c>
      <c r="N2354" s="6">
        <f t="shared" si="144"/>
        <v>14</v>
      </c>
      <c r="O2354" s="6">
        <f t="shared" si="145"/>
        <v>0</v>
      </c>
      <c r="P2354" s="6">
        <f t="shared" si="146"/>
        <v>15</v>
      </c>
      <c r="Q2354" s="6">
        <f t="shared" si="147"/>
        <v>20</v>
      </c>
      <c r="R2354">
        <v>184</v>
      </c>
      <c r="S2354">
        <v>604</v>
      </c>
      <c r="T2354" s="4">
        <v>111.136</v>
      </c>
      <c r="U2354" t="s">
        <v>36</v>
      </c>
      <c r="V2354" t="s">
        <v>36</v>
      </c>
      <c r="W2354" t="s">
        <v>36</v>
      </c>
      <c r="X2354" t="s">
        <v>16</v>
      </c>
      <c r="Y2354" t="s">
        <v>30</v>
      </c>
      <c r="Z2354" t="s">
        <v>37</v>
      </c>
    </row>
    <row r="2355" spans="1:26" x14ac:dyDescent="0.2">
      <c r="A2355" s="1">
        <v>43632</v>
      </c>
      <c r="B2355" t="s">
        <v>33</v>
      </c>
      <c r="C2355" t="s">
        <v>34</v>
      </c>
      <c r="D2355" t="s">
        <v>35</v>
      </c>
      <c r="E2355" t="s">
        <v>214</v>
      </c>
      <c r="F2355" s="3" t="s">
        <v>17</v>
      </c>
      <c r="G2355" s="3">
        <f>WEEKDAY(A2355,2)</f>
        <v>7</v>
      </c>
      <c r="H2355" s="7">
        <f>N2355+O2355/60</f>
        <v>10</v>
      </c>
      <c r="I2355" s="7">
        <f>P2355+Q2355/60</f>
        <v>11.333333333333334</v>
      </c>
      <c r="J2355" s="4">
        <f>IFERROR(VLOOKUP($U2355,TONGHOPVERSION!$A$3:$G$240,6,FALSE),VLOOKUP($B2355,TONGHOPVERSION!$A$3:$G$240,6,FALSE))</f>
        <v>236.34688949060637</v>
      </c>
      <c r="K2355" s="4">
        <f>IFERROR(VLOOKUP($U2355,TONGHOPVERSION!$A$3:$G$240,7,FALSE),VLOOKUP($B2355,TONGHOPVERSION!$A$3:$G$240,7,FALSE))</f>
        <v>201.94443000170284</v>
      </c>
      <c r="L2355" s="2">
        <v>0.41666666666666669</v>
      </c>
      <c r="M2355" s="2">
        <v>0.47222222222222227</v>
      </c>
      <c r="N2355" s="6">
        <f t="shared" si="144"/>
        <v>10</v>
      </c>
      <c r="O2355" s="6">
        <f t="shared" si="145"/>
        <v>0</v>
      </c>
      <c r="P2355" s="6">
        <f t="shared" si="146"/>
        <v>11</v>
      </c>
      <c r="Q2355" s="6">
        <f t="shared" si="147"/>
        <v>20</v>
      </c>
      <c r="R2355">
        <v>184</v>
      </c>
      <c r="S2355">
        <v>604</v>
      </c>
      <c r="T2355" s="4">
        <v>111.136</v>
      </c>
      <c r="U2355" t="s">
        <v>36</v>
      </c>
      <c r="V2355" t="s">
        <v>36</v>
      </c>
      <c r="W2355" t="s">
        <v>36</v>
      </c>
      <c r="X2355" t="s">
        <v>16</v>
      </c>
      <c r="Y2355" t="s">
        <v>30</v>
      </c>
      <c r="Z2355" t="s">
        <v>37</v>
      </c>
    </row>
    <row r="2356" spans="1:26" x14ac:dyDescent="0.2">
      <c r="A2356" s="1">
        <v>43632</v>
      </c>
      <c r="B2356" t="s">
        <v>36</v>
      </c>
      <c r="C2356" t="s">
        <v>35</v>
      </c>
      <c r="D2356" t="s">
        <v>34</v>
      </c>
      <c r="E2356" t="s">
        <v>104</v>
      </c>
      <c r="F2356" s="3" t="s">
        <v>17</v>
      </c>
      <c r="G2356" s="3">
        <f>WEEKDAY(A2356,2)</f>
        <v>7</v>
      </c>
      <c r="H2356" s="7">
        <f>N2356+O2356/60</f>
        <v>12.166666666666666</v>
      </c>
      <c r="I2356" s="7">
        <f>P2356+Q2356/60</f>
        <v>13.5</v>
      </c>
      <c r="J2356" s="4">
        <f>IFERROR(VLOOKUP($U2356,TONGHOPVERSION!$A$3:$G$240,6,FALSE),VLOOKUP($B2356,TONGHOPVERSION!$A$3:$G$240,6,FALSE))</f>
        <v>236.34688949060637</v>
      </c>
      <c r="K2356" s="4">
        <f>IFERROR(VLOOKUP($U2356,TONGHOPVERSION!$A$3:$G$240,7,FALSE),VLOOKUP($B2356,TONGHOPVERSION!$A$3:$G$240,7,FALSE))</f>
        <v>201.94443000170284</v>
      </c>
      <c r="L2356" s="2">
        <v>0.50694444444444442</v>
      </c>
      <c r="M2356" s="2">
        <v>0.5625</v>
      </c>
      <c r="N2356" s="6">
        <f t="shared" si="144"/>
        <v>12</v>
      </c>
      <c r="O2356" s="6">
        <f t="shared" si="145"/>
        <v>10</v>
      </c>
      <c r="P2356" s="6">
        <f t="shared" si="146"/>
        <v>13</v>
      </c>
      <c r="Q2356" s="6">
        <f t="shared" si="147"/>
        <v>30</v>
      </c>
      <c r="R2356">
        <v>184</v>
      </c>
      <c r="S2356">
        <v>604</v>
      </c>
      <c r="T2356" s="4">
        <v>111.136</v>
      </c>
      <c r="U2356" t="s">
        <v>36</v>
      </c>
      <c r="V2356" t="s">
        <v>36</v>
      </c>
      <c r="W2356" t="s">
        <v>36</v>
      </c>
      <c r="X2356" t="s">
        <v>16</v>
      </c>
      <c r="Y2356" t="s">
        <v>30</v>
      </c>
      <c r="Z2356" t="s">
        <v>37</v>
      </c>
    </row>
    <row r="2357" spans="1:26" x14ac:dyDescent="0.2">
      <c r="A2357" s="1">
        <v>43632</v>
      </c>
      <c r="B2357" t="s">
        <v>36</v>
      </c>
      <c r="C2357" t="s">
        <v>35</v>
      </c>
      <c r="D2357" t="s">
        <v>34</v>
      </c>
      <c r="E2357" t="s">
        <v>215</v>
      </c>
      <c r="F2357" s="3" t="s">
        <v>17</v>
      </c>
      <c r="G2357" s="3">
        <f>WEEKDAY(A2357,2)</f>
        <v>7</v>
      </c>
      <c r="H2357" s="7">
        <f>N2357+O2357/60</f>
        <v>7</v>
      </c>
      <c r="I2357" s="7">
        <f>P2357+Q2357/60</f>
        <v>8.3333333333333339</v>
      </c>
      <c r="J2357" s="4">
        <f>IFERROR(VLOOKUP($U2357,TONGHOPVERSION!$A$3:$G$240,6,FALSE),VLOOKUP($B2357,TONGHOPVERSION!$A$3:$G$240,6,FALSE))</f>
        <v>236.34688949060637</v>
      </c>
      <c r="K2357" s="4">
        <f>IFERROR(VLOOKUP($U2357,TONGHOPVERSION!$A$3:$G$240,7,FALSE),VLOOKUP($B2357,TONGHOPVERSION!$A$3:$G$240,7,FALSE))</f>
        <v>201.94443000170284</v>
      </c>
      <c r="L2357" s="2">
        <v>0.29166666666666669</v>
      </c>
      <c r="M2357" s="2">
        <v>0.34722222222222227</v>
      </c>
      <c r="N2357" s="6">
        <f t="shared" si="144"/>
        <v>7</v>
      </c>
      <c r="O2357" s="6">
        <f t="shared" si="145"/>
        <v>0</v>
      </c>
      <c r="P2357" s="6">
        <f t="shared" si="146"/>
        <v>8</v>
      </c>
      <c r="Q2357" s="6">
        <f t="shared" si="147"/>
        <v>20</v>
      </c>
      <c r="R2357">
        <v>184</v>
      </c>
      <c r="S2357">
        <v>604</v>
      </c>
      <c r="T2357" s="4">
        <v>111.136</v>
      </c>
      <c r="U2357" t="s">
        <v>36</v>
      </c>
      <c r="V2357" t="s">
        <v>36</v>
      </c>
      <c r="W2357" t="s">
        <v>36</v>
      </c>
      <c r="X2357" t="s">
        <v>16</v>
      </c>
      <c r="Y2357" t="s">
        <v>30</v>
      </c>
      <c r="Z2357" t="s">
        <v>37</v>
      </c>
    </row>
    <row r="2358" spans="1:26" x14ac:dyDescent="0.2">
      <c r="A2358" s="1">
        <v>43632</v>
      </c>
      <c r="B2358" t="s">
        <v>92</v>
      </c>
      <c r="C2358" t="s">
        <v>35</v>
      </c>
      <c r="D2358" t="s">
        <v>27</v>
      </c>
      <c r="E2358" t="s">
        <v>564</v>
      </c>
      <c r="F2358" s="3" t="s">
        <v>17</v>
      </c>
      <c r="G2358" s="3">
        <f>WEEKDAY(A2358,2)</f>
        <v>7</v>
      </c>
      <c r="H2358" s="7">
        <f>N2358+O2358/60</f>
        <v>1</v>
      </c>
      <c r="I2358" s="7">
        <f>P2358+Q2358/60</f>
        <v>3.1666666666666665</v>
      </c>
      <c r="J2358" s="4">
        <f>IFERROR(VLOOKUP($U2358,TONGHOPVERSION!$A$3:$G$240,6,FALSE),VLOOKUP($B2358,TONGHOPVERSION!$A$3:$G$240,6,FALSE))</f>
        <v>381.62004815649715</v>
      </c>
      <c r="K2358" s="4">
        <f>IFERROR(VLOOKUP($U2358,TONGHOPVERSION!$A$3:$G$240,7,FALSE),VLOOKUP($B2358,TONGHOPVERSION!$A$3:$G$240,7,FALSE))</f>
        <v>329.70071085785668</v>
      </c>
      <c r="L2358" s="2">
        <v>4.1666666666666664E-2</v>
      </c>
      <c r="M2358" s="2">
        <v>0.13194444444444445</v>
      </c>
      <c r="N2358" s="6">
        <f t="shared" si="144"/>
        <v>1</v>
      </c>
      <c r="O2358" s="6">
        <f t="shared" si="145"/>
        <v>0</v>
      </c>
      <c r="P2358" s="6">
        <f t="shared" si="146"/>
        <v>3</v>
      </c>
      <c r="Q2358" s="6">
        <f t="shared" si="147"/>
        <v>10</v>
      </c>
      <c r="R2358">
        <v>184</v>
      </c>
      <c r="S2358">
        <v>1133</v>
      </c>
      <c r="T2358" s="4">
        <v>208.47200000000001</v>
      </c>
      <c r="U2358" t="s">
        <v>92</v>
      </c>
      <c r="V2358" t="s">
        <v>92</v>
      </c>
      <c r="W2358" t="s">
        <v>92</v>
      </c>
      <c r="X2358" t="s">
        <v>16</v>
      </c>
      <c r="Y2358" t="s">
        <v>30</v>
      </c>
      <c r="Z2358" t="s">
        <v>37</v>
      </c>
    </row>
    <row r="2359" spans="1:26" x14ac:dyDescent="0.2">
      <c r="A2359" s="1">
        <v>43632</v>
      </c>
      <c r="B2359" t="s">
        <v>94</v>
      </c>
      <c r="C2359" t="s">
        <v>27</v>
      </c>
      <c r="D2359" t="s">
        <v>35</v>
      </c>
      <c r="E2359" t="s">
        <v>575</v>
      </c>
      <c r="F2359" s="3" t="s">
        <v>17</v>
      </c>
      <c r="G2359" s="3">
        <f>WEEKDAY(A2359,2)</f>
        <v>7</v>
      </c>
      <c r="H2359" s="7">
        <f>N2359+O2359/60</f>
        <v>4</v>
      </c>
      <c r="I2359" s="7">
        <f>P2359+Q2359/60</f>
        <v>6.166666666666667</v>
      </c>
      <c r="J2359" s="4">
        <f>IFERROR(VLOOKUP($U2359,TONGHOPVERSION!$A$3:$G$240,6,FALSE),VLOOKUP($B2359,TONGHOPVERSION!$A$3:$G$240,6,FALSE))</f>
        <v>381.62004815649715</v>
      </c>
      <c r="K2359" s="4">
        <f>IFERROR(VLOOKUP($U2359,TONGHOPVERSION!$A$3:$G$240,7,FALSE),VLOOKUP($B2359,TONGHOPVERSION!$A$3:$G$240,7,FALSE))</f>
        <v>329.70071085785668</v>
      </c>
      <c r="L2359" s="2">
        <v>0.16666666666666666</v>
      </c>
      <c r="M2359" s="2">
        <v>0.25694444444444448</v>
      </c>
      <c r="N2359" s="6">
        <f t="shared" si="144"/>
        <v>4</v>
      </c>
      <c r="O2359" s="6">
        <f t="shared" si="145"/>
        <v>0</v>
      </c>
      <c r="P2359" s="6">
        <f t="shared" si="146"/>
        <v>6</v>
      </c>
      <c r="Q2359" s="6">
        <f t="shared" si="147"/>
        <v>10</v>
      </c>
      <c r="R2359">
        <v>184</v>
      </c>
      <c r="S2359">
        <v>1133</v>
      </c>
      <c r="T2359" s="4">
        <v>208.47200000000001</v>
      </c>
      <c r="U2359" t="s">
        <v>92</v>
      </c>
      <c r="V2359" t="s">
        <v>92</v>
      </c>
      <c r="W2359" t="s">
        <v>92</v>
      </c>
      <c r="X2359" t="s">
        <v>16</v>
      </c>
      <c r="Y2359" t="s">
        <v>30</v>
      </c>
      <c r="Z2359" t="s">
        <v>37</v>
      </c>
    </row>
    <row r="2360" spans="1:26" x14ac:dyDescent="0.2">
      <c r="A2360" s="1">
        <v>43632</v>
      </c>
      <c r="B2360" t="s">
        <v>194</v>
      </c>
      <c r="C2360" t="s">
        <v>195</v>
      </c>
      <c r="D2360" t="s">
        <v>27</v>
      </c>
      <c r="E2360" t="s">
        <v>193</v>
      </c>
      <c r="F2360" s="3" t="s">
        <v>17</v>
      </c>
      <c r="G2360" s="3">
        <f>WEEKDAY(A2360,2)</f>
        <v>7</v>
      </c>
      <c r="H2360" s="7">
        <f>N2360+O2360/60</f>
        <v>7.25</v>
      </c>
      <c r="I2360" s="7">
        <f>P2360+Q2360/60</f>
        <v>10.25</v>
      </c>
      <c r="J2360" s="4">
        <f>IFERROR(VLOOKUP($U2360,TONGHOPVERSION!$A$3:$G$240,6,FALSE),VLOOKUP($B2360,TONGHOPVERSION!$A$3:$G$240,6,FALSE))</f>
        <v>547.42184353136531</v>
      </c>
      <c r="K2360" s="4">
        <f>IFERROR(VLOOKUP($U2360,TONGHOPVERSION!$A$3:$G$240,7,FALSE),VLOOKUP($B2360,TONGHOPVERSION!$A$3:$G$240,7,FALSE))</f>
        <v>479.39020299358214</v>
      </c>
      <c r="L2360" s="2">
        <v>0.30208333333333331</v>
      </c>
      <c r="M2360" s="2">
        <v>0.42708333333333331</v>
      </c>
      <c r="N2360" s="6">
        <f t="shared" si="144"/>
        <v>7</v>
      </c>
      <c r="O2360" s="6">
        <f t="shared" si="145"/>
        <v>15</v>
      </c>
      <c r="P2360" s="6">
        <f t="shared" si="146"/>
        <v>10</v>
      </c>
      <c r="Q2360" s="6">
        <f t="shared" si="147"/>
        <v>15</v>
      </c>
      <c r="R2360">
        <v>184</v>
      </c>
      <c r="S2360">
        <v>1530</v>
      </c>
      <c r="T2360" s="4">
        <v>281.52</v>
      </c>
      <c r="U2360" t="s">
        <v>196</v>
      </c>
      <c r="V2360" t="s">
        <v>196</v>
      </c>
      <c r="W2360" t="s">
        <v>21</v>
      </c>
      <c r="X2360" t="s">
        <v>197</v>
      </c>
      <c r="Y2360" t="s">
        <v>23</v>
      </c>
      <c r="Z2360" t="s">
        <v>37</v>
      </c>
    </row>
    <row r="2361" spans="1:26" x14ac:dyDescent="0.2">
      <c r="A2361" s="1">
        <v>43632</v>
      </c>
      <c r="B2361" t="s">
        <v>26</v>
      </c>
      <c r="C2361" t="s">
        <v>19</v>
      </c>
      <c r="D2361" t="s">
        <v>27</v>
      </c>
      <c r="E2361" t="s">
        <v>116</v>
      </c>
      <c r="F2361" s="3" t="s">
        <v>17</v>
      </c>
      <c r="G2361" s="3">
        <f>WEEKDAY(A2361,2)</f>
        <v>7</v>
      </c>
      <c r="H2361" s="7">
        <f>N2361+O2361/60</f>
        <v>1.5</v>
      </c>
      <c r="I2361" s="7">
        <f>P2361+Q2361/60</f>
        <v>2.3333333333333335</v>
      </c>
      <c r="J2361" s="4">
        <f>IFERROR(VLOOKUP($U2361,TONGHOPVERSION!$A$3:$G$240,6,FALSE),VLOOKUP($B2361,TONGHOPVERSION!$A$3:$G$240,6,FALSE))</f>
        <v>152.0752852438888</v>
      </c>
      <c r="K2361" s="4">
        <f>IFERROR(VLOOKUP($U2361,TONGHOPVERSION!$A$3:$G$240,7,FALSE),VLOOKUP($B2361,TONGHOPVERSION!$A$3:$G$240,7,FALSE))</f>
        <v>122.84237101537613</v>
      </c>
      <c r="L2361" s="2">
        <v>6.25E-2</v>
      </c>
      <c r="M2361" s="2">
        <v>9.7222222222222224E-2</v>
      </c>
      <c r="N2361" s="6">
        <f t="shared" si="144"/>
        <v>1</v>
      </c>
      <c r="O2361" s="6">
        <f t="shared" si="145"/>
        <v>30</v>
      </c>
      <c r="P2361" s="6">
        <f t="shared" si="146"/>
        <v>2</v>
      </c>
      <c r="Q2361" s="6">
        <f t="shared" si="147"/>
        <v>20</v>
      </c>
      <c r="R2361">
        <v>184</v>
      </c>
      <c r="S2361">
        <v>214</v>
      </c>
      <c r="T2361" s="4">
        <v>39.375999999999998</v>
      </c>
      <c r="U2361" t="s">
        <v>28</v>
      </c>
      <c r="V2361" t="s">
        <v>28</v>
      </c>
      <c r="W2361" t="s">
        <v>29</v>
      </c>
      <c r="X2361" t="s">
        <v>16</v>
      </c>
      <c r="Y2361" t="s">
        <v>30</v>
      </c>
      <c r="Z2361" t="s">
        <v>37</v>
      </c>
    </row>
    <row r="2362" spans="1:26" x14ac:dyDescent="0.2">
      <c r="A2362" s="1">
        <v>43632</v>
      </c>
      <c r="B2362" t="s">
        <v>159</v>
      </c>
      <c r="C2362" t="s">
        <v>124</v>
      </c>
      <c r="D2362" t="s">
        <v>27</v>
      </c>
      <c r="E2362" t="s">
        <v>492</v>
      </c>
      <c r="F2362" s="3" t="s">
        <v>17</v>
      </c>
      <c r="G2362" s="3">
        <f>WEEKDAY(A2362,2)</f>
        <v>7</v>
      </c>
      <c r="H2362" s="7">
        <f>N2362+O2362/60</f>
        <v>14.666666666666666</v>
      </c>
      <c r="I2362" s="7">
        <f>P2362+Q2362/60</f>
        <v>16.75</v>
      </c>
      <c r="J2362" s="4">
        <f>IFERROR(VLOOKUP($U2362,TONGHOPVERSION!$A$3:$G$240,6,FALSE),VLOOKUP($B2362,TONGHOPVERSION!$A$3:$G$240,6,FALSE))</f>
        <v>284.2128245548555</v>
      </c>
      <c r="K2362" s="4">
        <f>IFERROR(VLOOKUP($U2362,TONGHOPVERSION!$A$3:$G$240,7,FALSE),VLOOKUP($B2362,TONGHOPVERSION!$A$3:$G$240,7,FALSE))</f>
        <v>306.08961374632247</v>
      </c>
      <c r="L2362" s="2">
        <v>0.61111111111111105</v>
      </c>
      <c r="M2362" s="2">
        <v>0.69791666666666663</v>
      </c>
      <c r="N2362" s="6">
        <f t="shared" si="144"/>
        <v>14</v>
      </c>
      <c r="O2362" s="6">
        <f t="shared" si="145"/>
        <v>40</v>
      </c>
      <c r="P2362" s="6">
        <f t="shared" si="146"/>
        <v>16</v>
      </c>
      <c r="Q2362" s="6">
        <f t="shared" si="147"/>
        <v>45</v>
      </c>
      <c r="R2362">
        <v>184</v>
      </c>
      <c r="S2362">
        <v>1107</v>
      </c>
      <c r="T2362" s="4">
        <v>203.68799999999999</v>
      </c>
      <c r="U2362" t="s">
        <v>123</v>
      </c>
      <c r="V2362" t="s">
        <v>123</v>
      </c>
      <c r="W2362" t="s">
        <v>125</v>
      </c>
      <c r="X2362" t="s">
        <v>16</v>
      </c>
      <c r="Y2362" t="s">
        <v>30</v>
      </c>
      <c r="Z2362" t="s">
        <v>37</v>
      </c>
    </row>
    <row r="2363" spans="1:26" x14ac:dyDescent="0.2">
      <c r="A2363" s="1">
        <v>43632</v>
      </c>
      <c r="B2363" t="s">
        <v>196</v>
      </c>
      <c r="C2363" t="s">
        <v>27</v>
      </c>
      <c r="D2363" t="s">
        <v>195</v>
      </c>
      <c r="E2363" t="s">
        <v>199</v>
      </c>
      <c r="F2363" s="3" t="s">
        <v>17</v>
      </c>
      <c r="G2363" s="3">
        <f>WEEKDAY(A2363,2)</f>
        <v>7</v>
      </c>
      <c r="H2363" s="7">
        <f>N2363+O2363/60</f>
        <v>3.3333333333333335</v>
      </c>
      <c r="I2363" s="7">
        <f>P2363+Q2363/60</f>
        <v>6.416666666666667</v>
      </c>
      <c r="J2363" s="4">
        <f>IFERROR(VLOOKUP($U2363,TONGHOPVERSION!$A$3:$G$240,6,FALSE),VLOOKUP($B2363,TONGHOPVERSION!$A$3:$G$240,6,FALSE))</f>
        <v>547.42184353136531</v>
      </c>
      <c r="K2363" s="4">
        <f>IFERROR(VLOOKUP($U2363,TONGHOPVERSION!$A$3:$G$240,7,FALSE),VLOOKUP($B2363,TONGHOPVERSION!$A$3:$G$240,7,FALSE))</f>
        <v>479.39020299358214</v>
      </c>
      <c r="L2363" s="2">
        <v>0.1388888888888889</v>
      </c>
      <c r="M2363" s="2">
        <v>0.2673611111111111</v>
      </c>
      <c r="N2363" s="6">
        <f t="shared" si="144"/>
        <v>3</v>
      </c>
      <c r="O2363" s="6">
        <f t="shared" si="145"/>
        <v>20</v>
      </c>
      <c r="P2363" s="6">
        <f t="shared" si="146"/>
        <v>6</v>
      </c>
      <c r="Q2363" s="6">
        <f t="shared" si="147"/>
        <v>25</v>
      </c>
      <c r="R2363">
        <v>184</v>
      </c>
      <c r="S2363">
        <v>1530</v>
      </c>
      <c r="T2363" s="4">
        <v>281.52</v>
      </c>
      <c r="U2363" t="s">
        <v>196</v>
      </c>
      <c r="V2363" t="s">
        <v>196</v>
      </c>
      <c r="W2363" t="s">
        <v>21</v>
      </c>
      <c r="X2363" t="s">
        <v>197</v>
      </c>
      <c r="Y2363" t="s">
        <v>23</v>
      </c>
      <c r="Z2363" t="s">
        <v>37</v>
      </c>
    </row>
    <row r="2364" spans="1:26" x14ac:dyDescent="0.2">
      <c r="A2364" s="1">
        <v>43632</v>
      </c>
      <c r="B2364" t="s">
        <v>28</v>
      </c>
      <c r="C2364" t="s">
        <v>27</v>
      </c>
      <c r="D2364" t="s">
        <v>19</v>
      </c>
      <c r="E2364" t="s">
        <v>121</v>
      </c>
      <c r="F2364" s="3" t="s">
        <v>17</v>
      </c>
      <c r="G2364" s="3">
        <f>WEEKDAY(A2364,2)</f>
        <v>7</v>
      </c>
      <c r="H2364" s="7">
        <f>N2364+O2364/60</f>
        <v>0</v>
      </c>
      <c r="I2364" s="7">
        <f>P2364+Q2364/60</f>
        <v>0.83333333333333337</v>
      </c>
      <c r="J2364" s="4">
        <f>IFERROR(VLOOKUP($U2364,TONGHOPVERSION!$A$3:$G$240,6,FALSE),VLOOKUP($B2364,TONGHOPVERSION!$A$3:$G$240,6,FALSE))</f>
        <v>152.0752852438888</v>
      </c>
      <c r="K2364" s="4">
        <f>IFERROR(VLOOKUP($U2364,TONGHOPVERSION!$A$3:$G$240,7,FALSE),VLOOKUP($B2364,TONGHOPVERSION!$A$3:$G$240,7,FALSE))</f>
        <v>122.84237101537613</v>
      </c>
      <c r="L2364" s="2">
        <v>0</v>
      </c>
      <c r="M2364" s="2">
        <v>3.4722222222222224E-2</v>
      </c>
      <c r="N2364" s="6">
        <f t="shared" si="144"/>
        <v>0</v>
      </c>
      <c r="O2364" s="6">
        <f t="shared" si="145"/>
        <v>0</v>
      </c>
      <c r="P2364" s="6">
        <f t="shared" si="146"/>
        <v>0</v>
      </c>
      <c r="Q2364" s="6">
        <f t="shared" si="147"/>
        <v>50</v>
      </c>
      <c r="R2364">
        <v>184</v>
      </c>
      <c r="S2364">
        <v>214</v>
      </c>
      <c r="T2364" s="4">
        <v>39.375999999999998</v>
      </c>
      <c r="U2364" t="s">
        <v>28</v>
      </c>
      <c r="V2364" t="s">
        <v>28</v>
      </c>
      <c r="W2364" t="s">
        <v>29</v>
      </c>
      <c r="X2364" t="s">
        <v>16</v>
      </c>
      <c r="Y2364" t="s">
        <v>30</v>
      </c>
      <c r="Z2364" t="s">
        <v>37</v>
      </c>
    </row>
    <row r="2365" spans="1:26" x14ac:dyDescent="0.2">
      <c r="A2365" s="1">
        <v>43632</v>
      </c>
      <c r="B2365" t="s">
        <v>123</v>
      </c>
      <c r="C2365" t="s">
        <v>27</v>
      </c>
      <c r="D2365" t="s">
        <v>124</v>
      </c>
      <c r="E2365" t="s">
        <v>494</v>
      </c>
      <c r="F2365" s="3" t="s">
        <v>17</v>
      </c>
      <c r="G2365" s="3">
        <f>WEEKDAY(A2365,2)</f>
        <v>7</v>
      </c>
      <c r="H2365" s="7">
        <f>N2365+O2365/60</f>
        <v>11.5</v>
      </c>
      <c r="I2365" s="7">
        <f>P2365+Q2365/60</f>
        <v>13.5</v>
      </c>
      <c r="J2365" s="4">
        <f>IFERROR(VLOOKUP($U2365,TONGHOPVERSION!$A$3:$G$240,6,FALSE),VLOOKUP($B2365,TONGHOPVERSION!$A$3:$G$240,6,FALSE))</f>
        <v>284.2128245548555</v>
      </c>
      <c r="K2365" s="4">
        <f>IFERROR(VLOOKUP($U2365,TONGHOPVERSION!$A$3:$G$240,7,FALSE),VLOOKUP($B2365,TONGHOPVERSION!$A$3:$G$240,7,FALSE))</f>
        <v>306.08961374632247</v>
      </c>
      <c r="L2365" s="2">
        <v>0.47916666666666669</v>
      </c>
      <c r="M2365" s="2">
        <v>0.5625</v>
      </c>
      <c r="N2365" s="6">
        <f t="shared" si="144"/>
        <v>11</v>
      </c>
      <c r="O2365" s="6">
        <f t="shared" si="145"/>
        <v>30</v>
      </c>
      <c r="P2365" s="6">
        <f t="shared" si="146"/>
        <v>13</v>
      </c>
      <c r="Q2365" s="6">
        <f t="shared" si="147"/>
        <v>30</v>
      </c>
      <c r="R2365">
        <v>184</v>
      </c>
      <c r="S2365">
        <v>1107</v>
      </c>
      <c r="T2365" s="4">
        <v>203.68799999999999</v>
      </c>
      <c r="U2365" t="s">
        <v>123</v>
      </c>
      <c r="V2365" t="s">
        <v>123</v>
      </c>
      <c r="W2365" t="s">
        <v>125</v>
      </c>
      <c r="X2365" t="s">
        <v>16</v>
      </c>
      <c r="Y2365" t="s">
        <v>30</v>
      </c>
      <c r="Z2365" t="s">
        <v>37</v>
      </c>
    </row>
    <row r="2366" spans="1:26" x14ac:dyDescent="0.2">
      <c r="A2366" s="1">
        <v>43632</v>
      </c>
      <c r="B2366" t="s">
        <v>183</v>
      </c>
      <c r="C2366" t="s">
        <v>66</v>
      </c>
      <c r="D2366" t="s">
        <v>27</v>
      </c>
      <c r="E2366" t="s">
        <v>182</v>
      </c>
      <c r="F2366" s="3" t="s">
        <v>17</v>
      </c>
      <c r="G2366" s="3">
        <f>WEEKDAY(A2366,2)</f>
        <v>7</v>
      </c>
      <c r="H2366" s="7">
        <f>N2366+O2366/60</f>
        <v>7.5</v>
      </c>
      <c r="I2366" s="7">
        <f>P2366+Q2366/60</f>
        <v>8.5833333333333339</v>
      </c>
      <c r="J2366" s="4">
        <f>IFERROR(VLOOKUP($U2366,TONGHOPVERSION!$A$3:$G$240,6,FALSE),VLOOKUP($B2366,TONGHOPVERSION!$A$3:$G$240,6,FALSE))</f>
        <v>184.25871592968858</v>
      </c>
      <c r="K2366" s="4">
        <f>IFERROR(VLOOKUP($U2366,TONGHOPVERSION!$A$3:$G$240,7,FALSE),VLOOKUP($B2366,TONGHOPVERSION!$A$3:$G$240,7,FALSE))</f>
        <v>154.07262794368225</v>
      </c>
      <c r="L2366" s="2">
        <v>0.3125</v>
      </c>
      <c r="M2366" s="2">
        <v>0.3576388888888889</v>
      </c>
      <c r="N2366" s="6">
        <f t="shared" si="144"/>
        <v>7</v>
      </c>
      <c r="O2366" s="6">
        <f t="shared" si="145"/>
        <v>30</v>
      </c>
      <c r="P2366" s="6">
        <f t="shared" si="146"/>
        <v>8</v>
      </c>
      <c r="Q2366" s="6">
        <f t="shared" si="147"/>
        <v>35</v>
      </c>
      <c r="R2366">
        <v>184</v>
      </c>
      <c r="S2366">
        <v>309</v>
      </c>
      <c r="T2366" s="4">
        <v>56.856000000000002</v>
      </c>
      <c r="U2366" t="s">
        <v>184</v>
      </c>
      <c r="V2366" t="s">
        <v>184</v>
      </c>
      <c r="W2366" t="s">
        <v>29</v>
      </c>
      <c r="X2366" t="s">
        <v>16</v>
      </c>
      <c r="Y2366" t="s">
        <v>30</v>
      </c>
      <c r="Z2366" t="s">
        <v>37</v>
      </c>
    </row>
    <row r="2367" spans="1:26" x14ac:dyDescent="0.2">
      <c r="A2367" s="1">
        <v>43632</v>
      </c>
      <c r="B2367" t="s">
        <v>128</v>
      </c>
      <c r="C2367" t="s">
        <v>34</v>
      </c>
      <c r="D2367" t="s">
        <v>27</v>
      </c>
      <c r="E2367" t="s">
        <v>689</v>
      </c>
      <c r="F2367" s="3" t="s">
        <v>17</v>
      </c>
      <c r="G2367" s="3">
        <f>WEEKDAY(A2367,2)</f>
        <v>7</v>
      </c>
      <c r="H2367" s="7">
        <f>N2367+O2367/60</f>
        <v>3.5</v>
      </c>
      <c r="I2367" s="7">
        <f>P2367+Q2367/60</f>
        <v>5</v>
      </c>
      <c r="J2367" s="4">
        <f>IFERROR(VLOOKUP($U2367,TONGHOPVERSION!$A$3:$G$240,6,FALSE),VLOOKUP($B2367,TONGHOPVERSION!$A$3:$G$240,6,FALSE))</f>
        <v>239.31340170869245</v>
      </c>
      <c r="K2367" s="4">
        <f>IFERROR(VLOOKUP($U2367,TONGHOPVERSION!$A$3:$G$240,7,FALSE),VLOOKUP($B2367,TONGHOPVERSION!$A$3:$G$240,7,FALSE))</f>
        <v>208.92363712533773</v>
      </c>
      <c r="L2367" s="2">
        <v>0.14583333333333334</v>
      </c>
      <c r="M2367" s="2">
        <v>0.20833333333333334</v>
      </c>
      <c r="N2367" s="6">
        <f t="shared" si="144"/>
        <v>3</v>
      </c>
      <c r="O2367" s="6">
        <f t="shared" si="145"/>
        <v>30</v>
      </c>
      <c r="P2367" s="6">
        <f t="shared" si="146"/>
        <v>5</v>
      </c>
      <c r="Q2367" s="6">
        <f t="shared" si="147"/>
        <v>0</v>
      </c>
      <c r="R2367">
        <v>184</v>
      </c>
      <c r="S2367">
        <v>602</v>
      </c>
      <c r="T2367" s="4">
        <v>110.768</v>
      </c>
      <c r="U2367" t="s">
        <v>129</v>
      </c>
      <c r="V2367" t="s">
        <v>129</v>
      </c>
      <c r="W2367" t="s">
        <v>129</v>
      </c>
      <c r="X2367" t="s">
        <v>16</v>
      </c>
      <c r="Y2367" t="s">
        <v>30</v>
      </c>
      <c r="Z2367" t="s">
        <v>37</v>
      </c>
    </row>
    <row r="2368" spans="1:26" x14ac:dyDescent="0.2">
      <c r="A2368" s="1">
        <v>43632</v>
      </c>
      <c r="B2368" t="s">
        <v>184</v>
      </c>
      <c r="C2368" t="s">
        <v>27</v>
      </c>
      <c r="D2368" t="s">
        <v>66</v>
      </c>
      <c r="E2368" t="s">
        <v>188</v>
      </c>
      <c r="F2368" s="3" t="s">
        <v>17</v>
      </c>
      <c r="G2368" s="3">
        <f>WEEKDAY(A2368,2)</f>
        <v>7</v>
      </c>
      <c r="H2368" s="7">
        <f>N2368+O2368/60</f>
        <v>5.666666666666667</v>
      </c>
      <c r="I2368" s="7">
        <f>P2368+Q2368/60</f>
        <v>6.833333333333333</v>
      </c>
      <c r="J2368" s="4">
        <f>IFERROR(VLOOKUP($U2368,TONGHOPVERSION!$A$3:$G$240,6,FALSE),VLOOKUP($B2368,TONGHOPVERSION!$A$3:$G$240,6,FALSE))</f>
        <v>184.25871592968858</v>
      </c>
      <c r="K2368" s="4">
        <f>IFERROR(VLOOKUP($U2368,TONGHOPVERSION!$A$3:$G$240,7,FALSE),VLOOKUP($B2368,TONGHOPVERSION!$A$3:$G$240,7,FALSE))</f>
        <v>154.07262794368225</v>
      </c>
      <c r="L2368" s="2">
        <v>0.23611111111111113</v>
      </c>
      <c r="M2368" s="2">
        <v>0.28472222222222221</v>
      </c>
      <c r="N2368" s="6">
        <f t="shared" si="144"/>
        <v>5</v>
      </c>
      <c r="O2368" s="6">
        <f t="shared" si="145"/>
        <v>40</v>
      </c>
      <c r="P2368" s="6">
        <f t="shared" si="146"/>
        <v>6</v>
      </c>
      <c r="Q2368" s="6">
        <f t="shared" si="147"/>
        <v>50</v>
      </c>
      <c r="R2368">
        <v>184</v>
      </c>
      <c r="S2368">
        <v>309</v>
      </c>
      <c r="T2368" s="4">
        <v>56.856000000000002</v>
      </c>
      <c r="U2368" t="s">
        <v>184</v>
      </c>
      <c r="V2368" t="s">
        <v>184</v>
      </c>
      <c r="W2368" t="s">
        <v>29</v>
      </c>
      <c r="X2368" t="s">
        <v>16</v>
      </c>
      <c r="Y2368" t="s">
        <v>30</v>
      </c>
      <c r="Z2368" t="s">
        <v>37</v>
      </c>
    </row>
    <row r="2369" spans="1:26" x14ac:dyDescent="0.2">
      <c r="A2369" s="1">
        <v>43632</v>
      </c>
      <c r="B2369" t="s">
        <v>133</v>
      </c>
      <c r="C2369" t="s">
        <v>27</v>
      </c>
      <c r="D2369" t="s">
        <v>134</v>
      </c>
      <c r="E2369" t="s">
        <v>132</v>
      </c>
      <c r="F2369" s="3" t="s">
        <v>17</v>
      </c>
      <c r="G2369" s="3">
        <f>WEEKDAY(A2369,2)</f>
        <v>7</v>
      </c>
      <c r="H2369" s="7">
        <f>N2369+O2369/60</f>
        <v>9.4166666666666661</v>
      </c>
      <c r="I2369" s="7">
        <f>P2369+Q2369/60</f>
        <v>13.083333333333334</v>
      </c>
      <c r="J2369" s="4">
        <f>IFERROR(VLOOKUP($U2369,TONGHOPVERSION!$A$3:$G$240,6,FALSE),VLOOKUP($B2369,TONGHOPVERSION!$A$3:$G$240,6,FALSE))</f>
        <v>401.34366795269432</v>
      </c>
      <c r="K2369" s="4">
        <f>IFERROR(VLOOKUP($U2369,TONGHOPVERSION!$A$3:$G$240,7,FALSE),VLOOKUP($B2369,TONGHOPVERSION!$A$3:$G$240,7,FALSE))</f>
        <v>581.55853960552042</v>
      </c>
      <c r="L2369" s="2">
        <v>0.3923611111111111</v>
      </c>
      <c r="M2369" s="2">
        <v>0.54513888888888895</v>
      </c>
      <c r="N2369" s="6">
        <f t="shared" si="144"/>
        <v>9</v>
      </c>
      <c r="O2369" s="6">
        <f t="shared" si="145"/>
        <v>25</v>
      </c>
      <c r="P2369" s="6">
        <f t="shared" si="146"/>
        <v>13</v>
      </c>
      <c r="Q2369" s="6">
        <f t="shared" si="147"/>
        <v>5</v>
      </c>
      <c r="R2369">
        <v>184</v>
      </c>
      <c r="S2369">
        <v>2203</v>
      </c>
      <c r="T2369" s="4">
        <v>405.35199999999998</v>
      </c>
      <c r="U2369" t="s">
        <v>133</v>
      </c>
      <c r="V2369" t="s">
        <v>133</v>
      </c>
      <c r="W2369" t="s">
        <v>21</v>
      </c>
      <c r="X2369" t="s">
        <v>135</v>
      </c>
      <c r="Y2369" t="s">
        <v>23</v>
      </c>
      <c r="Z2369" t="s">
        <v>37</v>
      </c>
    </row>
    <row r="2370" spans="1:26" x14ac:dyDescent="0.2">
      <c r="A2370" s="1">
        <v>43632</v>
      </c>
      <c r="B2370" t="s">
        <v>137</v>
      </c>
      <c r="C2370" t="s">
        <v>134</v>
      </c>
      <c r="D2370" t="s">
        <v>27</v>
      </c>
      <c r="E2370" t="s">
        <v>368</v>
      </c>
      <c r="F2370" s="3" t="s">
        <v>17</v>
      </c>
      <c r="G2370" s="3">
        <f>WEEKDAY(A2370,2)</f>
        <v>7</v>
      </c>
      <c r="H2370" s="7">
        <f>N2370+O2370/60</f>
        <v>23.75</v>
      </c>
      <c r="I2370" s="7">
        <f>P2370+Q2370/60</f>
        <v>3.4166666666666665</v>
      </c>
      <c r="J2370" s="4">
        <f>IFERROR(VLOOKUP($U2370,TONGHOPVERSION!$A$3:$G$240,6,FALSE),VLOOKUP($B2370,TONGHOPVERSION!$A$3:$G$240,6,FALSE))</f>
        <v>401.34366795269432</v>
      </c>
      <c r="K2370" s="4">
        <f>IFERROR(VLOOKUP($U2370,TONGHOPVERSION!$A$3:$G$240,7,FALSE),VLOOKUP($B2370,TONGHOPVERSION!$A$3:$G$240,7,FALSE))</f>
        <v>581.55853960552042</v>
      </c>
      <c r="L2370" s="2">
        <v>0.98958333333333337</v>
      </c>
      <c r="M2370" s="2">
        <v>0.1423611111111111</v>
      </c>
      <c r="N2370" s="6">
        <f t="shared" si="144"/>
        <v>23</v>
      </c>
      <c r="O2370" s="6">
        <f t="shared" si="145"/>
        <v>45</v>
      </c>
      <c r="P2370" s="6">
        <f t="shared" si="146"/>
        <v>3</v>
      </c>
      <c r="Q2370" s="6">
        <f t="shared" si="147"/>
        <v>25</v>
      </c>
      <c r="R2370">
        <v>184</v>
      </c>
      <c r="S2370">
        <v>2203</v>
      </c>
      <c r="T2370" s="4">
        <v>405.35199999999998</v>
      </c>
      <c r="U2370" t="s">
        <v>133</v>
      </c>
      <c r="V2370" t="s">
        <v>133</v>
      </c>
      <c r="W2370" t="s">
        <v>21</v>
      </c>
      <c r="X2370" t="s">
        <v>135</v>
      </c>
      <c r="Y2370" t="s">
        <v>23</v>
      </c>
      <c r="Z2370" t="s">
        <v>37</v>
      </c>
    </row>
    <row r="2371" spans="1:26" x14ac:dyDescent="0.2">
      <c r="A2371" s="1">
        <v>43632</v>
      </c>
      <c r="B2371" t="s">
        <v>33</v>
      </c>
      <c r="C2371" t="s">
        <v>34</v>
      </c>
      <c r="D2371" t="s">
        <v>35</v>
      </c>
      <c r="E2371" t="s">
        <v>815</v>
      </c>
      <c r="F2371" s="3" t="s">
        <v>17</v>
      </c>
      <c r="G2371" s="3">
        <f>WEEKDAY(A2371,2)</f>
        <v>7</v>
      </c>
      <c r="H2371" s="7">
        <f>N2371+O2371/60</f>
        <v>11.583333333333334</v>
      </c>
      <c r="I2371" s="7">
        <f>P2371+Q2371/60</f>
        <v>12.916666666666666</v>
      </c>
      <c r="J2371" s="4">
        <f>IFERROR(VLOOKUP($U2371,TONGHOPVERSION!$A$3:$G$240,6,FALSE),VLOOKUP($B2371,TONGHOPVERSION!$A$3:$G$240,6,FALSE))</f>
        <v>236.34688949060637</v>
      </c>
      <c r="K2371" s="4">
        <f>IFERROR(VLOOKUP($U2371,TONGHOPVERSION!$A$3:$G$240,7,FALSE),VLOOKUP($B2371,TONGHOPVERSION!$A$3:$G$240,7,FALSE))</f>
        <v>201.94443000170284</v>
      </c>
      <c r="L2371" s="2">
        <v>0.4826388888888889</v>
      </c>
      <c r="M2371" s="2">
        <v>0.53819444444444442</v>
      </c>
      <c r="N2371" s="6">
        <f t="shared" ref="N2371:N2434" si="148">HOUR(L2371)</f>
        <v>11</v>
      </c>
      <c r="O2371" s="6">
        <f t="shared" ref="O2371:O2434" si="149">MINUTE(L2371)</f>
        <v>35</v>
      </c>
      <c r="P2371" s="6">
        <f t="shared" ref="P2371:P2434" si="150">HOUR(M2371)</f>
        <v>12</v>
      </c>
      <c r="Q2371" s="6">
        <f t="shared" ref="Q2371:Q2434" si="151">MINUTE(M2371)</f>
        <v>55</v>
      </c>
      <c r="R2371">
        <v>178</v>
      </c>
      <c r="S2371">
        <v>604</v>
      </c>
      <c r="T2371" s="4">
        <v>107.512</v>
      </c>
      <c r="U2371" t="s">
        <v>36</v>
      </c>
      <c r="V2371" t="s">
        <v>36</v>
      </c>
      <c r="W2371" t="s">
        <v>36</v>
      </c>
      <c r="X2371" t="s">
        <v>16</v>
      </c>
      <c r="Y2371" t="s">
        <v>30</v>
      </c>
      <c r="Z2371" t="s">
        <v>37</v>
      </c>
    </row>
    <row r="2372" spans="1:26" x14ac:dyDescent="0.2">
      <c r="A2372" s="1">
        <v>43632</v>
      </c>
      <c r="B2372" t="s">
        <v>33</v>
      </c>
      <c r="C2372" t="s">
        <v>34</v>
      </c>
      <c r="D2372" t="s">
        <v>35</v>
      </c>
      <c r="E2372" t="s">
        <v>816</v>
      </c>
      <c r="F2372" s="3" t="s">
        <v>17</v>
      </c>
      <c r="G2372" s="3">
        <f>WEEKDAY(A2372,2)</f>
        <v>7</v>
      </c>
      <c r="H2372" s="7">
        <f>N2372+O2372/60</f>
        <v>15.583333333333334</v>
      </c>
      <c r="I2372" s="7">
        <f>P2372+Q2372/60</f>
        <v>16.916666666666668</v>
      </c>
      <c r="J2372" s="4">
        <f>IFERROR(VLOOKUP($U2372,TONGHOPVERSION!$A$3:$G$240,6,FALSE),VLOOKUP($B2372,TONGHOPVERSION!$A$3:$G$240,6,FALSE))</f>
        <v>236.34688949060637</v>
      </c>
      <c r="K2372" s="4">
        <f>IFERROR(VLOOKUP($U2372,TONGHOPVERSION!$A$3:$G$240,7,FALSE),VLOOKUP($B2372,TONGHOPVERSION!$A$3:$G$240,7,FALSE))</f>
        <v>201.94443000170284</v>
      </c>
      <c r="L2372" s="2">
        <v>0.64930555555555558</v>
      </c>
      <c r="M2372" s="2">
        <v>0.70486111111111116</v>
      </c>
      <c r="N2372" s="6">
        <f t="shared" si="148"/>
        <v>15</v>
      </c>
      <c r="O2372" s="6">
        <f t="shared" si="149"/>
        <v>35</v>
      </c>
      <c r="P2372" s="6">
        <f t="shared" si="150"/>
        <v>16</v>
      </c>
      <c r="Q2372" s="6">
        <f t="shared" si="151"/>
        <v>55</v>
      </c>
      <c r="R2372">
        <v>178</v>
      </c>
      <c r="S2372">
        <v>604</v>
      </c>
      <c r="T2372" s="4">
        <v>107.512</v>
      </c>
      <c r="U2372" t="s">
        <v>36</v>
      </c>
      <c r="V2372" t="s">
        <v>36</v>
      </c>
      <c r="W2372" t="s">
        <v>36</v>
      </c>
      <c r="X2372" t="s">
        <v>16</v>
      </c>
      <c r="Y2372" t="s">
        <v>30</v>
      </c>
      <c r="Z2372" t="s">
        <v>37</v>
      </c>
    </row>
    <row r="2373" spans="1:26" x14ac:dyDescent="0.2">
      <c r="A2373" s="1">
        <v>43632</v>
      </c>
      <c r="B2373" t="s">
        <v>33</v>
      </c>
      <c r="C2373" t="s">
        <v>34</v>
      </c>
      <c r="D2373" t="s">
        <v>35</v>
      </c>
      <c r="E2373" t="s">
        <v>429</v>
      </c>
      <c r="F2373" s="3" t="s">
        <v>17</v>
      </c>
      <c r="G2373" s="3">
        <f>WEEKDAY(A2373,2)</f>
        <v>7</v>
      </c>
      <c r="H2373" s="7">
        <f>N2373+O2373/60</f>
        <v>1</v>
      </c>
      <c r="I2373" s="7">
        <f>P2373+Q2373/60</f>
        <v>2.3333333333333335</v>
      </c>
      <c r="J2373" s="4">
        <f>IFERROR(VLOOKUP($U2373,TONGHOPVERSION!$A$3:$G$240,6,FALSE),VLOOKUP($B2373,TONGHOPVERSION!$A$3:$G$240,6,FALSE))</f>
        <v>236.34688949060637</v>
      </c>
      <c r="K2373" s="4">
        <f>IFERROR(VLOOKUP($U2373,TONGHOPVERSION!$A$3:$G$240,7,FALSE),VLOOKUP($B2373,TONGHOPVERSION!$A$3:$G$240,7,FALSE))</f>
        <v>201.94443000170284</v>
      </c>
      <c r="L2373" s="2">
        <v>4.1666666666666664E-2</v>
      </c>
      <c r="M2373" s="2">
        <v>9.7222222222222224E-2</v>
      </c>
      <c r="N2373" s="6">
        <f t="shared" si="148"/>
        <v>1</v>
      </c>
      <c r="O2373" s="6">
        <f t="shared" si="149"/>
        <v>0</v>
      </c>
      <c r="P2373" s="6">
        <f t="shared" si="150"/>
        <v>2</v>
      </c>
      <c r="Q2373" s="6">
        <f t="shared" si="151"/>
        <v>20</v>
      </c>
      <c r="R2373">
        <v>178</v>
      </c>
      <c r="S2373">
        <v>604</v>
      </c>
      <c r="T2373" s="4">
        <v>107.512</v>
      </c>
      <c r="U2373" t="s">
        <v>36</v>
      </c>
      <c r="V2373" t="s">
        <v>36</v>
      </c>
      <c r="W2373" t="s">
        <v>36</v>
      </c>
      <c r="X2373" t="s">
        <v>16</v>
      </c>
      <c r="Y2373" t="s">
        <v>30</v>
      </c>
      <c r="Z2373" t="s">
        <v>37</v>
      </c>
    </row>
    <row r="2374" spans="1:26" x14ac:dyDescent="0.2">
      <c r="A2374" s="1">
        <v>43632</v>
      </c>
      <c r="B2374" t="s">
        <v>434</v>
      </c>
      <c r="C2374" t="s">
        <v>35</v>
      </c>
      <c r="D2374" t="s">
        <v>435</v>
      </c>
      <c r="E2374" t="s">
        <v>433</v>
      </c>
      <c r="F2374" s="3" t="s">
        <v>17</v>
      </c>
      <c r="G2374" s="3">
        <f>WEEKDAY(A2374,2)</f>
        <v>7</v>
      </c>
      <c r="H2374" s="7">
        <f>N2374+O2374/60</f>
        <v>3.4166666666666665</v>
      </c>
      <c r="I2374" s="7">
        <f>P2374+Q2374/60</f>
        <v>5.5</v>
      </c>
      <c r="J2374" s="4">
        <f>IFERROR(VLOOKUP($U2374,TONGHOPVERSION!$A$3:$G$240,6,FALSE),VLOOKUP($B2374,TONGHOPVERSION!$A$3:$G$240,6,FALSE))</f>
        <v>397.98739173850277</v>
      </c>
      <c r="K2374" s="4">
        <f>IFERROR(VLOOKUP($U2374,TONGHOPVERSION!$A$3:$G$240,7,FALSE),VLOOKUP($B2374,TONGHOPVERSION!$A$3:$G$240,7,FALSE))</f>
        <v>395.83148533631299</v>
      </c>
      <c r="L2374" s="2">
        <v>0.1423611111111111</v>
      </c>
      <c r="M2374" s="2">
        <v>0.22916666666666666</v>
      </c>
      <c r="N2374" s="6">
        <f t="shared" si="148"/>
        <v>3</v>
      </c>
      <c r="O2374" s="6">
        <f t="shared" si="149"/>
        <v>25</v>
      </c>
      <c r="P2374" s="6">
        <f t="shared" si="150"/>
        <v>5</v>
      </c>
      <c r="Q2374" s="6">
        <f t="shared" si="151"/>
        <v>30</v>
      </c>
      <c r="R2374">
        <v>178</v>
      </c>
      <c r="S2374">
        <v>843</v>
      </c>
      <c r="T2374" s="4">
        <v>150.054</v>
      </c>
      <c r="U2374" t="s">
        <v>434</v>
      </c>
      <c r="V2374" t="s">
        <v>434</v>
      </c>
      <c r="W2374" t="s">
        <v>21</v>
      </c>
      <c r="X2374" t="s">
        <v>436</v>
      </c>
      <c r="Y2374" t="s">
        <v>23</v>
      </c>
      <c r="Z2374" t="s">
        <v>37</v>
      </c>
    </row>
    <row r="2375" spans="1:26" x14ac:dyDescent="0.2">
      <c r="A2375" s="1">
        <v>43632</v>
      </c>
      <c r="B2375" t="s">
        <v>442</v>
      </c>
      <c r="C2375" t="s">
        <v>435</v>
      </c>
      <c r="D2375" t="s">
        <v>35</v>
      </c>
      <c r="E2375" t="s">
        <v>441</v>
      </c>
      <c r="F2375" s="3" t="s">
        <v>17</v>
      </c>
      <c r="G2375" s="3">
        <f>WEEKDAY(A2375,2)</f>
        <v>7</v>
      </c>
      <c r="H2375" s="7">
        <f>N2375+O2375/60</f>
        <v>6.5</v>
      </c>
      <c r="I2375" s="7">
        <f>P2375+Q2375/60</f>
        <v>8.6666666666666661</v>
      </c>
      <c r="J2375" s="4">
        <f>IFERROR(VLOOKUP($U2375,TONGHOPVERSION!$A$3:$G$240,6,FALSE),VLOOKUP($B2375,TONGHOPVERSION!$A$3:$G$240,6,FALSE))</f>
        <v>397.98739173850277</v>
      </c>
      <c r="K2375" s="4">
        <f>IFERROR(VLOOKUP($U2375,TONGHOPVERSION!$A$3:$G$240,7,FALSE),VLOOKUP($B2375,TONGHOPVERSION!$A$3:$G$240,7,FALSE))</f>
        <v>395.83148533631299</v>
      </c>
      <c r="L2375" s="2">
        <v>0.27083333333333331</v>
      </c>
      <c r="M2375" s="2">
        <v>0.3611111111111111</v>
      </c>
      <c r="N2375" s="6">
        <f t="shared" si="148"/>
        <v>6</v>
      </c>
      <c r="O2375" s="6">
        <f t="shared" si="149"/>
        <v>30</v>
      </c>
      <c r="P2375" s="6">
        <f t="shared" si="150"/>
        <v>8</v>
      </c>
      <c r="Q2375" s="6">
        <f t="shared" si="151"/>
        <v>40</v>
      </c>
      <c r="R2375">
        <v>178</v>
      </c>
      <c r="S2375">
        <v>843</v>
      </c>
      <c r="T2375" s="4">
        <v>150.054</v>
      </c>
      <c r="U2375" t="s">
        <v>434</v>
      </c>
      <c r="V2375" t="s">
        <v>434</v>
      </c>
      <c r="W2375" t="s">
        <v>21</v>
      </c>
      <c r="X2375" t="s">
        <v>436</v>
      </c>
      <c r="Y2375" t="s">
        <v>23</v>
      </c>
      <c r="Z2375" t="s">
        <v>37</v>
      </c>
    </row>
    <row r="2376" spans="1:26" x14ac:dyDescent="0.2">
      <c r="A2376" s="1">
        <v>43632</v>
      </c>
      <c r="B2376" t="s">
        <v>36</v>
      </c>
      <c r="C2376" t="s">
        <v>35</v>
      </c>
      <c r="D2376" t="s">
        <v>34</v>
      </c>
      <c r="E2376" t="s">
        <v>817</v>
      </c>
      <c r="F2376" s="3" t="s">
        <v>17</v>
      </c>
      <c r="G2376" s="3">
        <f>WEEKDAY(A2376,2)</f>
        <v>7</v>
      </c>
      <c r="H2376" s="7">
        <f>N2376+O2376/60</f>
        <v>9.3333333333333339</v>
      </c>
      <c r="I2376" s="7">
        <f>P2376+Q2376/60</f>
        <v>10.666666666666666</v>
      </c>
      <c r="J2376" s="4">
        <f>IFERROR(VLOOKUP($U2376,TONGHOPVERSION!$A$3:$G$240,6,FALSE),VLOOKUP($B2376,TONGHOPVERSION!$A$3:$G$240,6,FALSE))</f>
        <v>236.34688949060637</v>
      </c>
      <c r="K2376" s="4">
        <f>IFERROR(VLOOKUP($U2376,TONGHOPVERSION!$A$3:$G$240,7,FALSE),VLOOKUP($B2376,TONGHOPVERSION!$A$3:$G$240,7,FALSE))</f>
        <v>201.94443000170284</v>
      </c>
      <c r="L2376" s="2">
        <v>0.3888888888888889</v>
      </c>
      <c r="M2376" s="2">
        <v>0.44444444444444442</v>
      </c>
      <c r="N2376" s="6">
        <f t="shared" si="148"/>
        <v>9</v>
      </c>
      <c r="O2376" s="6">
        <f t="shared" si="149"/>
        <v>20</v>
      </c>
      <c r="P2376" s="6">
        <f t="shared" si="150"/>
        <v>10</v>
      </c>
      <c r="Q2376" s="6">
        <f t="shared" si="151"/>
        <v>40</v>
      </c>
      <c r="R2376">
        <v>178</v>
      </c>
      <c r="S2376">
        <v>604</v>
      </c>
      <c r="T2376" s="4">
        <v>107.512</v>
      </c>
      <c r="U2376" t="s">
        <v>36</v>
      </c>
      <c r="V2376" t="s">
        <v>36</v>
      </c>
      <c r="W2376" t="s">
        <v>36</v>
      </c>
      <c r="X2376" t="s">
        <v>16</v>
      </c>
      <c r="Y2376" t="s">
        <v>30</v>
      </c>
      <c r="Z2376" t="s">
        <v>288</v>
      </c>
    </row>
    <row r="2377" spans="1:26" x14ac:dyDescent="0.2">
      <c r="A2377" s="1">
        <v>43632</v>
      </c>
      <c r="B2377" t="s">
        <v>36</v>
      </c>
      <c r="C2377" t="s">
        <v>35</v>
      </c>
      <c r="D2377" t="s">
        <v>34</v>
      </c>
      <c r="E2377" t="s">
        <v>812</v>
      </c>
      <c r="F2377" s="3" t="s">
        <v>17</v>
      </c>
      <c r="G2377" s="3">
        <f>WEEKDAY(A2377,2)</f>
        <v>7</v>
      </c>
      <c r="H2377" s="7">
        <f>N2377+O2377/60</f>
        <v>13.583333333333334</v>
      </c>
      <c r="I2377" s="7">
        <f>P2377+Q2377/60</f>
        <v>14.916666666666666</v>
      </c>
      <c r="J2377" s="4">
        <f>IFERROR(VLOOKUP($U2377,TONGHOPVERSION!$A$3:$G$240,6,FALSE),VLOOKUP($B2377,TONGHOPVERSION!$A$3:$G$240,6,FALSE))</f>
        <v>236.34688949060637</v>
      </c>
      <c r="K2377" s="4">
        <f>IFERROR(VLOOKUP($U2377,TONGHOPVERSION!$A$3:$G$240,7,FALSE),VLOOKUP($B2377,TONGHOPVERSION!$A$3:$G$240,7,FALSE))</f>
        <v>201.94443000170284</v>
      </c>
      <c r="L2377" s="2">
        <v>0.56597222222222221</v>
      </c>
      <c r="M2377" s="2">
        <v>0.62152777777777779</v>
      </c>
      <c r="N2377" s="6">
        <f t="shared" si="148"/>
        <v>13</v>
      </c>
      <c r="O2377" s="6">
        <f t="shared" si="149"/>
        <v>35</v>
      </c>
      <c r="P2377" s="6">
        <f t="shared" si="150"/>
        <v>14</v>
      </c>
      <c r="Q2377" s="6">
        <f t="shared" si="151"/>
        <v>55</v>
      </c>
      <c r="R2377">
        <v>178</v>
      </c>
      <c r="S2377">
        <v>604</v>
      </c>
      <c r="T2377" s="4">
        <v>107.512</v>
      </c>
      <c r="U2377" t="s">
        <v>36</v>
      </c>
      <c r="V2377" t="s">
        <v>36</v>
      </c>
      <c r="W2377" t="s">
        <v>36</v>
      </c>
      <c r="X2377" t="s">
        <v>16</v>
      </c>
      <c r="Y2377" t="s">
        <v>30</v>
      </c>
      <c r="Z2377" t="s">
        <v>288</v>
      </c>
    </row>
    <row r="2378" spans="1:26" x14ac:dyDescent="0.2">
      <c r="A2378" s="1">
        <v>43632</v>
      </c>
      <c r="B2378" t="s">
        <v>128</v>
      </c>
      <c r="C2378" t="s">
        <v>34</v>
      </c>
      <c r="D2378" t="s">
        <v>27</v>
      </c>
      <c r="E2378" t="s">
        <v>818</v>
      </c>
      <c r="F2378" s="3" t="s">
        <v>17</v>
      </c>
      <c r="G2378" s="3">
        <f>WEEKDAY(A2378,2)</f>
        <v>7</v>
      </c>
      <c r="H2378" s="7">
        <f>N2378+O2378/60</f>
        <v>7.083333333333333</v>
      </c>
      <c r="I2378" s="7">
        <f>P2378+Q2378/60</f>
        <v>8.5833333333333339</v>
      </c>
      <c r="J2378" s="4">
        <f>IFERROR(VLOOKUP($U2378,TONGHOPVERSION!$A$3:$G$240,6,FALSE),VLOOKUP($B2378,TONGHOPVERSION!$A$3:$G$240,6,FALSE))</f>
        <v>239.31340170869245</v>
      </c>
      <c r="K2378" s="4">
        <f>IFERROR(VLOOKUP($U2378,TONGHOPVERSION!$A$3:$G$240,7,FALSE),VLOOKUP($B2378,TONGHOPVERSION!$A$3:$G$240,7,FALSE))</f>
        <v>208.92363712533773</v>
      </c>
      <c r="L2378" s="2">
        <v>0.2951388888888889</v>
      </c>
      <c r="M2378" s="2">
        <v>0.3576388888888889</v>
      </c>
      <c r="N2378" s="6">
        <f t="shared" si="148"/>
        <v>7</v>
      </c>
      <c r="O2378" s="6">
        <f t="shared" si="149"/>
        <v>5</v>
      </c>
      <c r="P2378" s="6">
        <f t="shared" si="150"/>
        <v>8</v>
      </c>
      <c r="Q2378" s="6">
        <f t="shared" si="151"/>
        <v>35</v>
      </c>
      <c r="R2378">
        <v>178</v>
      </c>
      <c r="S2378">
        <v>602</v>
      </c>
      <c r="T2378" s="4">
        <v>107.15600000000001</v>
      </c>
      <c r="U2378" t="s">
        <v>129</v>
      </c>
      <c r="V2378" t="s">
        <v>129</v>
      </c>
      <c r="W2378" t="s">
        <v>129</v>
      </c>
      <c r="X2378" t="s">
        <v>16</v>
      </c>
      <c r="Y2378" t="s">
        <v>30</v>
      </c>
      <c r="Z2378" t="s">
        <v>37</v>
      </c>
    </row>
    <row r="2379" spans="1:26" x14ac:dyDescent="0.2">
      <c r="A2379" s="1">
        <v>43632</v>
      </c>
      <c r="B2379" t="s">
        <v>128</v>
      </c>
      <c r="C2379" t="s">
        <v>34</v>
      </c>
      <c r="D2379" t="s">
        <v>27</v>
      </c>
      <c r="E2379" t="s">
        <v>360</v>
      </c>
      <c r="F2379" s="3" t="s">
        <v>17</v>
      </c>
      <c r="G2379" s="3">
        <f>WEEKDAY(A2379,2)</f>
        <v>7</v>
      </c>
      <c r="H2379" s="7">
        <f>N2379+O2379/60</f>
        <v>12</v>
      </c>
      <c r="I2379" s="7">
        <f>P2379+Q2379/60</f>
        <v>13.416666666666666</v>
      </c>
      <c r="J2379" s="4">
        <f>IFERROR(VLOOKUP($U2379,TONGHOPVERSION!$A$3:$G$240,6,FALSE),VLOOKUP($B2379,TONGHOPVERSION!$A$3:$G$240,6,FALSE))</f>
        <v>239.31340170869245</v>
      </c>
      <c r="K2379" s="4">
        <f>IFERROR(VLOOKUP($U2379,TONGHOPVERSION!$A$3:$G$240,7,FALSE),VLOOKUP($B2379,TONGHOPVERSION!$A$3:$G$240,7,FALSE))</f>
        <v>208.92363712533773</v>
      </c>
      <c r="L2379" s="2">
        <v>0.5</v>
      </c>
      <c r="M2379" s="2">
        <v>0.55902777777777779</v>
      </c>
      <c r="N2379" s="6">
        <f t="shared" si="148"/>
        <v>12</v>
      </c>
      <c r="O2379" s="6">
        <f t="shared" si="149"/>
        <v>0</v>
      </c>
      <c r="P2379" s="6">
        <f t="shared" si="150"/>
        <v>13</v>
      </c>
      <c r="Q2379" s="6">
        <f t="shared" si="151"/>
        <v>25</v>
      </c>
      <c r="R2379">
        <v>178</v>
      </c>
      <c r="S2379">
        <v>602</v>
      </c>
      <c r="T2379" s="4">
        <v>107.15600000000001</v>
      </c>
      <c r="U2379" t="s">
        <v>129</v>
      </c>
      <c r="V2379" t="s">
        <v>129</v>
      </c>
      <c r="W2379" t="s">
        <v>129</v>
      </c>
      <c r="X2379" t="s">
        <v>16</v>
      </c>
      <c r="Y2379" t="s">
        <v>30</v>
      </c>
      <c r="Z2379" t="s">
        <v>37</v>
      </c>
    </row>
    <row r="2380" spans="1:26" x14ac:dyDescent="0.2">
      <c r="A2380" s="1">
        <v>43632</v>
      </c>
      <c r="B2380" t="s">
        <v>379</v>
      </c>
      <c r="C2380" t="s">
        <v>144</v>
      </c>
      <c r="D2380" t="s">
        <v>34</v>
      </c>
      <c r="E2380" t="s">
        <v>378</v>
      </c>
      <c r="F2380" s="3" t="s">
        <v>17</v>
      </c>
      <c r="G2380" s="3">
        <f>WEEKDAY(A2380,2)</f>
        <v>7</v>
      </c>
      <c r="H2380" s="7">
        <f>N2380+O2380/60</f>
        <v>0.5</v>
      </c>
      <c r="I2380" s="7">
        <f>P2380+Q2380/60</f>
        <v>5.916666666666667</v>
      </c>
      <c r="J2380" s="4">
        <f>IFERROR(VLOOKUP($U2380,TONGHOPVERSION!$A$3:$G$240,6,FALSE),VLOOKUP($B2380,TONGHOPVERSION!$A$3:$G$240,6,FALSE))</f>
        <v>690.92257570788865</v>
      </c>
      <c r="K2380" s="4">
        <f>IFERROR(VLOOKUP($U2380,TONGHOPVERSION!$A$3:$G$240,7,FALSE),VLOOKUP($B2380,TONGHOPVERSION!$A$3:$G$240,7,FALSE))</f>
        <v>868.84541076659445</v>
      </c>
      <c r="L2380" s="2">
        <v>2.0833333333333332E-2</v>
      </c>
      <c r="M2380" s="2">
        <v>0.24652777777777779</v>
      </c>
      <c r="N2380" s="6">
        <f t="shared" si="148"/>
        <v>0</v>
      </c>
      <c r="O2380" s="6">
        <f t="shared" si="149"/>
        <v>30</v>
      </c>
      <c r="P2380" s="6">
        <f t="shared" si="150"/>
        <v>5</v>
      </c>
      <c r="Q2380" s="6">
        <f t="shared" si="151"/>
        <v>55</v>
      </c>
      <c r="R2380">
        <v>178</v>
      </c>
      <c r="S2380">
        <v>3383</v>
      </c>
      <c r="T2380" s="4">
        <v>602.17399999999998</v>
      </c>
      <c r="U2380" t="s">
        <v>143</v>
      </c>
      <c r="V2380" t="s">
        <v>143</v>
      </c>
      <c r="W2380" t="s">
        <v>21</v>
      </c>
      <c r="X2380" t="s">
        <v>145</v>
      </c>
      <c r="Y2380" t="s">
        <v>23</v>
      </c>
      <c r="Z2380" t="s">
        <v>37</v>
      </c>
    </row>
    <row r="2381" spans="1:26" x14ac:dyDescent="0.2">
      <c r="A2381" s="1">
        <v>43632</v>
      </c>
      <c r="B2381" t="s">
        <v>129</v>
      </c>
      <c r="C2381" t="s">
        <v>27</v>
      </c>
      <c r="D2381" t="s">
        <v>34</v>
      </c>
      <c r="E2381" t="s">
        <v>361</v>
      </c>
      <c r="F2381" s="3" t="s">
        <v>17</v>
      </c>
      <c r="G2381" s="3">
        <f>WEEKDAY(A2381,2)</f>
        <v>7</v>
      </c>
      <c r="H2381" s="7">
        <f>N2381+O2381/60</f>
        <v>10</v>
      </c>
      <c r="I2381" s="7">
        <f>P2381+Q2381/60</f>
        <v>11.333333333333334</v>
      </c>
      <c r="J2381" s="4">
        <f>IFERROR(VLOOKUP($U2381,TONGHOPVERSION!$A$3:$G$240,6,FALSE),VLOOKUP($B2381,TONGHOPVERSION!$A$3:$G$240,6,FALSE))</f>
        <v>239.31340170869245</v>
      </c>
      <c r="K2381" s="4">
        <f>IFERROR(VLOOKUP($U2381,TONGHOPVERSION!$A$3:$G$240,7,FALSE),VLOOKUP($B2381,TONGHOPVERSION!$A$3:$G$240,7,FALSE))</f>
        <v>208.92363712533773</v>
      </c>
      <c r="L2381" s="2">
        <v>0.41666666666666669</v>
      </c>
      <c r="M2381" s="2">
        <v>0.47222222222222227</v>
      </c>
      <c r="N2381" s="6">
        <f t="shared" si="148"/>
        <v>10</v>
      </c>
      <c r="O2381" s="6">
        <f t="shared" si="149"/>
        <v>0</v>
      </c>
      <c r="P2381" s="6">
        <f t="shared" si="150"/>
        <v>11</v>
      </c>
      <c r="Q2381" s="6">
        <f t="shared" si="151"/>
        <v>20</v>
      </c>
      <c r="R2381">
        <v>178</v>
      </c>
      <c r="S2381">
        <v>602</v>
      </c>
      <c r="T2381" s="4">
        <v>107.15600000000001</v>
      </c>
      <c r="U2381" t="s">
        <v>129</v>
      </c>
      <c r="V2381" t="s">
        <v>129</v>
      </c>
      <c r="W2381" t="s">
        <v>129</v>
      </c>
      <c r="X2381" t="s">
        <v>16</v>
      </c>
      <c r="Y2381" t="s">
        <v>30</v>
      </c>
      <c r="Z2381" t="s">
        <v>37</v>
      </c>
    </row>
    <row r="2382" spans="1:26" x14ac:dyDescent="0.2">
      <c r="A2382" s="1">
        <v>43632</v>
      </c>
      <c r="B2382" t="s">
        <v>128</v>
      </c>
      <c r="C2382" t="s">
        <v>34</v>
      </c>
      <c r="D2382" t="s">
        <v>27</v>
      </c>
      <c r="E2382" t="s">
        <v>127</v>
      </c>
      <c r="F2382" s="3" t="s">
        <v>17</v>
      </c>
      <c r="G2382" s="3">
        <f>WEEKDAY(A2382,2)</f>
        <v>7</v>
      </c>
      <c r="H2382" s="7">
        <f>N2382+O2382/60</f>
        <v>7</v>
      </c>
      <c r="I2382" s="7">
        <f>P2382+Q2382/60</f>
        <v>8.5</v>
      </c>
      <c r="J2382" s="4">
        <f>IFERROR(VLOOKUP($U2382,TONGHOPVERSION!$A$3:$G$240,6,FALSE),VLOOKUP($B2382,TONGHOPVERSION!$A$3:$G$240,6,FALSE))</f>
        <v>239.31340170869245</v>
      </c>
      <c r="K2382" s="4">
        <f>IFERROR(VLOOKUP($U2382,TONGHOPVERSION!$A$3:$G$240,7,FALSE),VLOOKUP($B2382,TONGHOPVERSION!$A$3:$G$240,7,FALSE))</f>
        <v>208.92363712533773</v>
      </c>
      <c r="L2382" s="2">
        <v>0.29166666666666669</v>
      </c>
      <c r="M2382" s="2">
        <v>0.35416666666666669</v>
      </c>
      <c r="N2382" s="6">
        <f t="shared" si="148"/>
        <v>7</v>
      </c>
      <c r="O2382" s="6">
        <f t="shared" si="149"/>
        <v>0</v>
      </c>
      <c r="P2382" s="6">
        <f t="shared" si="150"/>
        <v>8</v>
      </c>
      <c r="Q2382" s="6">
        <f t="shared" si="151"/>
        <v>30</v>
      </c>
      <c r="R2382">
        <v>178</v>
      </c>
      <c r="S2382">
        <v>602</v>
      </c>
      <c r="T2382" s="4">
        <v>107.15600000000001</v>
      </c>
      <c r="U2382" t="s">
        <v>129</v>
      </c>
      <c r="V2382" t="s">
        <v>129</v>
      </c>
      <c r="W2382" t="s">
        <v>129</v>
      </c>
      <c r="X2382" t="s">
        <v>16</v>
      </c>
      <c r="Y2382" t="s">
        <v>30</v>
      </c>
      <c r="Z2382" t="s">
        <v>37</v>
      </c>
    </row>
    <row r="2383" spans="1:26" x14ac:dyDescent="0.2">
      <c r="A2383" s="1">
        <v>43632</v>
      </c>
      <c r="B2383" t="s">
        <v>92</v>
      </c>
      <c r="C2383" t="s">
        <v>35</v>
      </c>
      <c r="D2383" t="s">
        <v>27</v>
      </c>
      <c r="E2383" t="s">
        <v>130</v>
      </c>
      <c r="F2383" s="3" t="s">
        <v>17</v>
      </c>
      <c r="G2383" s="3">
        <f>WEEKDAY(A2383,2)</f>
        <v>7</v>
      </c>
      <c r="H2383" s="7">
        <f>N2383+O2383/60</f>
        <v>2</v>
      </c>
      <c r="I2383" s="7">
        <f>P2383+Q2383/60</f>
        <v>4.166666666666667</v>
      </c>
      <c r="J2383" s="4">
        <f>IFERROR(VLOOKUP($U2383,TONGHOPVERSION!$A$3:$G$240,6,FALSE),VLOOKUP($B2383,TONGHOPVERSION!$A$3:$G$240,6,FALSE))</f>
        <v>381.62004815649715</v>
      </c>
      <c r="K2383" s="4">
        <f>IFERROR(VLOOKUP($U2383,TONGHOPVERSION!$A$3:$G$240,7,FALSE),VLOOKUP($B2383,TONGHOPVERSION!$A$3:$G$240,7,FALSE))</f>
        <v>329.70071085785668</v>
      </c>
      <c r="L2383" s="2">
        <v>8.3333333333333329E-2</v>
      </c>
      <c r="M2383" s="2">
        <v>0.17361111111111113</v>
      </c>
      <c r="N2383" s="6">
        <f t="shared" si="148"/>
        <v>2</v>
      </c>
      <c r="O2383" s="6">
        <f t="shared" si="149"/>
        <v>0</v>
      </c>
      <c r="P2383" s="6">
        <f t="shared" si="150"/>
        <v>4</v>
      </c>
      <c r="Q2383" s="6">
        <f t="shared" si="151"/>
        <v>10</v>
      </c>
      <c r="R2383">
        <v>178</v>
      </c>
      <c r="S2383">
        <v>1133</v>
      </c>
      <c r="T2383" s="4">
        <v>201.67400000000001</v>
      </c>
      <c r="U2383" t="s">
        <v>92</v>
      </c>
      <c r="V2383" t="s">
        <v>92</v>
      </c>
      <c r="W2383" t="s">
        <v>92</v>
      </c>
      <c r="X2383" t="s">
        <v>16</v>
      </c>
      <c r="Y2383" t="s">
        <v>30</v>
      </c>
      <c r="Z2383" t="s">
        <v>37</v>
      </c>
    </row>
    <row r="2384" spans="1:26" x14ac:dyDescent="0.2">
      <c r="A2384" s="1">
        <v>43632</v>
      </c>
      <c r="B2384" t="s">
        <v>481</v>
      </c>
      <c r="C2384" t="s">
        <v>435</v>
      </c>
      <c r="D2384" t="s">
        <v>27</v>
      </c>
      <c r="E2384" t="s">
        <v>654</v>
      </c>
      <c r="F2384" s="3" t="s">
        <v>17</v>
      </c>
      <c r="G2384" s="3">
        <f>WEEKDAY(A2384,2)</f>
        <v>7</v>
      </c>
      <c r="H2384" s="7">
        <f>N2384+O2384/60</f>
        <v>23.916666666666668</v>
      </c>
      <c r="I2384" s="7">
        <f>P2384+Q2384/60</f>
        <v>2.5833333333333335</v>
      </c>
      <c r="J2384" s="4">
        <f>IFERROR(VLOOKUP($U2384,TONGHOPVERSION!$A$3:$G$240,6,FALSE),VLOOKUP($B2384,TONGHOPVERSION!$A$3:$G$240,6,FALSE))</f>
        <v>423.5973318768896</v>
      </c>
      <c r="K2384" s="4">
        <f>IFERROR(VLOOKUP($U2384,TONGHOPVERSION!$A$3:$G$240,7,FALSE),VLOOKUP($B2384,TONGHOPVERSION!$A$3:$G$240,7,FALSE))</f>
        <v>491.6516648738675</v>
      </c>
      <c r="L2384" s="2">
        <v>0.99652777777777779</v>
      </c>
      <c r="M2384" s="2">
        <v>0.1076388888888889</v>
      </c>
      <c r="N2384" s="6">
        <f t="shared" si="148"/>
        <v>23</v>
      </c>
      <c r="O2384" s="6">
        <f t="shared" si="149"/>
        <v>55</v>
      </c>
      <c r="P2384" s="6">
        <f t="shared" si="150"/>
        <v>2</v>
      </c>
      <c r="Q2384" s="6">
        <f t="shared" si="151"/>
        <v>35</v>
      </c>
      <c r="R2384">
        <v>178</v>
      </c>
      <c r="S2384">
        <v>1489</v>
      </c>
      <c r="T2384" s="4">
        <v>265.04199999999997</v>
      </c>
      <c r="U2384" t="s">
        <v>482</v>
      </c>
      <c r="V2384" t="s">
        <v>482</v>
      </c>
      <c r="W2384" t="s">
        <v>21</v>
      </c>
      <c r="X2384" t="s">
        <v>436</v>
      </c>
      <c r="Y2384" t="s">
        <v>23</v>
      </c>
      <c r="Z2384" t="s">
        <v>37</v>
      </c>
    </row>
    <row r="2385" spans="1:26" x14ac:dyDescent="0.2">
      <c r="A2385" s="1">
        <v>43632</v>
      </c>
      <c r="B2385" t="s">
        <v>129</v>
      </c>
      <c r="C2385" t="s">
        <v>27</v>
      </c>
      <c r="D2385" t="s">
        <v>34</v>
      </c>
      <c r="E2385" t="s">
        <v>131</v>
      </c>
      <c r="F2385" s="3" t="s">
        <v>17</v>
      </c>
      <c r="G2385" s="3">
        <f>WEEKDAY(A2385,2)</f>
        <v>7</v>
      </c>
      <c r="H2385" s="7">
        <f>N2385+O2385/60</f>
        <v>5</v>
      </c>
      <c r="I2385" s="7">
        <f>P2385+Q2385/60</f>
        <v>6.333333333333333</v>
      </c>
      <c r="J2385" s="4">
        <f>IFERROR(VLOOKUP($U2385,TONGHOPVERSION!$A$3:$G$240,6,FALSE),VLOOKUP($B2385,TONGHOPVERSION!$A$3:$G$240,6,FALSE))</f>
        <v>239.31340170869245</v>
      </c>
      <c r="K2385" s="4">
        <f>IFERROR(VLOOKUP($U2385,TONGHOPVERSION!$A$3:$G$240,7,FALSE),VLOOKUP($B2385,TONGHOPVERSION!$A$3:$G$240,7,FALSE))</f>
        <v>208.92363712533773</v>
      </c>
      <c r="L2385" s="2">
        <v>0.20833333333333334</v>
      </c>
      <c r="M2385" s="2">
        <v>0.2638888888888889</v>
      </c>
      <c r="N2385" s="6">
        <f t="shared" si="148"/>
        <v>5</v>
      </c>
      <c r="O2385" s="6">
        <f t="shared" si="149"/>
        <v>0</v>
      </c>
      <c r="P2385" s="6">
        <f t="shared" si="150"/>
        <v>6</v>
      </c>
      <c r="Q2385" s="6">
        <f t="shared" si="151"/>
        <v>20</v>
      </c>
      <c r="R2385">
        <v>178</v>
      </c>
      <c r="S2385">
        <v>602</v>
      </c>
      <c r="T2385" s="4">
        <v>107.15600000000001</v>
      </c>
      <c r="U2385" t="s">
        <v>129</v>
      </c>
      <c r="V2385" t="s">
        <v>129</v>
      </c>
      <c r="W2385" t="s">
        <v>129</v>
      </c>
      <c r="X2385" t="s">
        <v>16</v>
      </c>
      <c r="Y2385" t="s">
        <v>30</v>
      </c>
      <c r="Z2385" t="s">
        <v>37</v>
      </c>
    </row>
    <row r="2386" spans="1:26" x14ac:dyDescent="0.2">
      <c r="A2386" s="1">
        <v>43632</v>
      </c>
      <c r="B2386" t="s">
        <v>482</v>
      </c>
      <c r="C2386" t="s">
        <v>27</v>
      </c>
      <c r="D2386" t="s">
        <v>435</v>
      </c>
      <c r="E2386" t="s">
        <v>655</v>
      </c>
      <c r="F2386" s="3" t="s">
        <v>17</v>
      </c>
      <c r="G2386" s="3">
        <f>WEEKDAY(A2386,2)</f>
        <v>7</v>
      </c>
      <c r="H2386" s="7">
        <f>N2386+O2386/60</f>
        <v>10.083333333333334</v>
      </c>
      <c r="I2386" s="7">
        <f>P2386+Q2386/60</f>
        <v>12.833333333333334</v>
      </c>
      <c r="J2386" s="4">
        <f>IFERROR(VLOOKUP($U2386,TONGHOPVERSION!$A$3:$G$240,6,FALSE),VLOOKUP($B2386,TONGHOPVERSION!$A$3:$G$240,6,FALSE))</f>
        <v>423.5973318768896</v>
      </c>
      <c r="K2386" s="4">
        <f>IFERROR(VLOOKUP($U2386,TONGHOPVERSION!$A$3:$G$240,7,FALSE),VLOOKUP($B2386,TONGHOPVERSION!$A$3:$G$240,7,FALSE))</f>
        <v>491.6516648738675</v>
      </c>
      <c r="L2386" s="2">
        <v>0.4201388888888889</v>
      </c>
      <c r="M2386" s="2">
        <v>0.53472222222222221</v>
      </c>
      <c r="N2386" s="6">
        <f t="shared" si="148"/>
        <v>10</v>
      </c>
      <c r="O2386" s="6">
        <f t="shared" si="149"/>
        <v>5</v>
      </c>
      <c r="P2386" s="6">
        <f t="shared" si="150"/>
        <v>12</v>
      </c>
      <c r="Q2386" s="6">
        <f t="shared" si="151"/>
        <v>50</v>
      </c>
      <c r="R2386">
        <v>178</v>
      </c>
      <c r="S2386">
        <v>1489</v>
      </c>
      <c r="T2386" s="4">
        <v>265.04199999999997</v>
      </c>
      <c r="U2386" t="s">
        <v>482</v>
      </c>
      <c r="V2386" t="s">
        <v>482</v>
      </c>
      <c r="W2386" t="s">
        <v>21</v>
      </c>
      <c r="X2386" t="s">
        <v>436</v>
      </c>
      <c r="Y2386" t="s">
        <v>23</v>
      </c>
      <c r="Z2386" t="s">
        <v>37</v>
      </c>
    </row>
    <row r="2387" spans="1:26" x14ac:dyDescent="0.2">
      <c r="A2387" s="1">
        <v>43632</v>
      </c>
      <c r="B2387" t="s">
        <v>438</v>
      </c>
      <c r="C2387" t="s">
        <v>35</v>
      </c>
      <c r="D2387" t="s">
        <v>439</v>
      </c>
      <c r="E2387" t="s">
        <v>437</v>
      </c>
      <c r="F2387" s="3" t="s">
        <v>17</v>
      </c>
      <c r="G2387" s="3">
        <f>WEEKDAY(A2387,2)</f>
        <v>7</v>
      </c>
      <c r="H2387" s="7">
        <f>N2387+O2387/60</f>
        <v>6</v>
      </c>
      <c r="I2387" s="7">
        <f>P2387+Q2387/60</f>
        <v>7.916666666666667</v>
      </c>
      <c r="J2387" s="4">
        <f>IFERROR(VLOOKUP($U2387,TONGHOPVERSION!$A$3:$G$240,6,FALSE),VLOOKUP($B2387,TONGHOPVERSION!$A$3:$G$240,6,FALSE))</f>
        <v>352.0849431463634</v>
      </c>
      <c r="K2387" s="4">
        <f>IFERROR(VLOOKUP($U2387,TONGHOPVERSION!$A$3:$G$240,7,FALSE),VLOOKUP($B2387,TONGHOPVERSION!$A$3:$G$240,7,FALSE))</f>
        <v>364.1167200111874</v>
      </c>
      <c r="L2387" s="2">
        <v>0.25</v>
      </c>
      <c r="M2387" s="2">
        <v>0.3298611111111111</v>
      </c>
      <c r="N2387" s="6">
        <f t="shared" si="148"/>
        <v>6</v>
      </c>
      <c r="O2387" s="6">
        <f t="shared" si="149"/>
        <v>0</v>
      </c>
      <c r="P2387" s="6">
        <f t="shared" si="150"/>
        <v>7</v>
      </c>
      <c r="Q2387" s="6">
        <f t="shared" si="151"/>
        <v>55</v>
      </c>
      <c r="R2387">
        <v>184</v>
      </c>
      <c r="S2387">
        <v>1123</v>
      </c>
      <c r="T2387" s="4">
        <v>206.63200000000001</v>
      </c>
      <c r="U2387" t="s">
        <v>438</v>
      </c>
      <c r="V2387" t="s">
        <v>438</v>
      </c>
      <c r="W2387" t="s">
        <v>55</v>
      </c>
      <c r="X2387" t="s">
        <v>440</v>
      </c>
      <c r="Y2387" t="s">
        <v>23</v>
      </c>
      <c r="Z2387" t="s">
        <v>37</v>
      </c>
    </row>
    <row r="2388" spans="1:26" x14ac:dyDescent="0.2">
      <c r="A2388" s="1">
        <v>43632</v>
      </c>
      <c r="B2388" t="s">
        <v>265</v>
      </c>
      <c r="C2388" t="s">
        <v>35</v>
      </c>
      <c r="D2388" t="s">
        <v>266</v>
      </c>
      <c r="E2388" t="s">
        <v>264</v>
      </c>
      <c r="F2388" s="3" t="s">
        <v>17</v>
      </c>
      <c r="G2388" s="3">
        <f>WEEKDAY(A2388,2)</f>
        <v>7</v>
      </c>
      <c r="H2388" s="7">
        <f>N2388+O2388/60</f>
        <v>8.3333333333333329E-2</v>
      </c>
      <c r="I2388" s="7">
        <f>P2388+Q2388/60</f>
        <v>2.25</v>
      </c>
      <c r="J2388" s="4">
        <f>IFERROR(VLOOKUP($U2388,TONGHOPVERSION!$A$3:$G$240,6,FALSE),VLOOKUP($B2388,TONGHOPVERSION!$A$3:$G$240,6,FALSE))</f>
        <v>308.7453322478957</v>
      </c>
      <c r="K2388" s="4">
        <f>IFERROR(VLOOKUP($U2388,TONGHOPVERSION!$A$3:$G$240,7,FALSE),VLOOKUP($B2388,TONGHOPVERSION!$A$3:$G$240,7,FALSE))</f>
        <v>330.16909384151558</v>
      </c>
      <c r="L2388" s="2">
        <v>3.472222222222222E-3</v>
      </c>
      <c r="M2388" s="2">
        <v>9.375E-2</v>
      </c>
      <c r="N2388" s="6">
        <f t="shared" si="148"/>
        <v>0</v>
      </c>
      <c r="O2388" s="6">
        <f t="shared" si="149"/>
        <v>5</v>
      </c>
      <c r="P2388" s="6">
        <f t="shared" si="150"/>
        <v>2</v>
      </c>
      <c r="Q2388" s="6">
        <f t="shared" si="151"/>
        <v>15</v>
      </c>
      <c r="R2388">
        <v>184</v>
      </c>
      <c r="S2388">
        <v>1217</v>
      </c>
      <c r="T2388" s="4">
        <v>223.928</v>
      </c>
      <c r="U2388" t="s">
        <v>265</v>
      </c>
      <c r="V2388" t="s">
        <v>265</v>
      </c>
      <c r="W2388" t="s">
        <v>125</v>
      </c>
      <c r="X2388" t="s">
        <v>16</v>
      </c>
      <c r="Y2388" t="s">
        <v>30</v>
      </c>
      <c r="Z2388" t="s">
        <v>37</v>
      </c>
    </row>
    <row r="2389" spans="1:26" x14ac:dyDescent="0.2">
      <c r="A2389" s="1">
        <v>43632</v>
      </c>
      <c r="B2389" t="s">
        <v>265</v>
      </c>
      <c r="C2389" t="s">
        <v>35</v>
      </c>
      <c r="D2389" t="s">
        <v>266</v>
      </c>
      <c r="E2389" t="s">
        <v>431</v>
      </c>
      <c r="F2389" s="3" t="s">
        <v>17</v>
      </c>
      <c r="G2389" s="3">
        <f>WEEKDAY(A2389,2)</f>
        <v>7</v>
      </c>
      <c r="H2389" s="7">
        <f>N2389+O2389/60</f>
        <v>11.833333333333334</v>
      </c>
      <c r="I2389" s="7">
        <f>P2389+Q2389/60</f>
        <v>14</v>
      </c>
      <c r="J2389" s="4">
        <f>IFERROR(VLOOKUP($U2389,TONGHOPVERSION!$A$3:$G$240,6,FALSE),VLOOKUP($B2389,TONGHOPVERSION!$A$3:$G$240,6,FALSE))</f>
        <v>308.7453322478957</v>
      </c>
      <c r="K2389" s="4">
        <f>IFERROR(VLOOKUP($U2389,TONGHOPVERSION!$A$3:$G$240,7,FALSE),VLOOKUP($B2389,TONGHOPVERSION!$A$3:$G$240,7,FALSE))</f>
        <v>330.16909384151558</v>
      </c>
      <c r="L2389" s="2">
        <v>0.49305555555555558</v>
      </c>
      <c r="M2389" s="2">
        <v>0.58333333333333337</v>
      </c>
      <c r="N2389" s="6">
        <f t="shared" si="148"/>
        <v>11</v>
      </c>
      <c r="O2389" s="6">
        <f t="shared" si="149"/>
        <v>50</v>
      </c>
      <c r="P2389" s="6">
        <f t="shared" si="150"/>
        <v>14</v>
      </c>
      <c r="Q2389" s="6">
        <f t="shared" si="151"/>
        <v>0</v>
      </c>
      <c r="R2389">
        <v>184</v>
      </c>
      <c r="S2389">
        <v>1217</v>
      </c>
      <c r="T2389" s="4">
        <v>223.928</v>
      </c>
      <c r="U2389" t="s">
        <v>265</v>
      </c>
      <c r="V2389" t="s">
        <v>265</v>
      </c>
      <c r="W2389" t="s">
        <v>125</v>
      </c>
      <c r="X2389" t="s">
        <v>16</v>
      </c>
      <c r="Y2389" t="s">
        <v>30</v>
      </c>
      <c r="Z2389" t="s">
        <v>37</v>
      </c>
    </row>
    <row r="2390" spans="1:26" x14ac:dyDescent="0.2">
      <c r="A2390" s="1">
        <v>43632</v>
      </c>
      <c r="B2390" t="s">
        <v>444</v>
      </c>
      <c r="C2390" t="s">
        <v>439</v>
      </c>
      <c r="D2390" t="s">
        <v>35</v>
      </c>
      <c r="E2390" t="s">
        <v>443</v>
      </c>
      <c r="F2390" s="3" t="s">
        <v>17</v>
      </c>
      <c r="G2390" s="3">
        <f>WEEKDAY(A2390,2)</f>
        <v>7</v>
      </c>
      <c r="H2390" s="7">
        <f>N2390+O2390/60</f>
        <v>8.9166666666666661</v>
      </c>
      <c r="I2390" s="7">
        <f>P2390+Q2390/60</f>
        <v>10.916666666666666</v>
      </c>
      <c r="J2390" s="4">
        <f>IFERROR(VLOOKUP($U2390,TONGHOPVERSION!$A$3:$G$240,6,FALSE),VLOOKUP($B2390,TONGHOPVERSION!$A$3:$G$240,6,FALSE))</f>
        <v>352.0849431463634</v>
      </c>
      <c r="K2390" s="4">
        <f>IFERROR(VLOOKUP($U2390,TONGHOPVERSION!$A$3:$G$240,7,FALSE),VLOOKUP($B2390,TONGHOPVERSION!$A$3:$G$240,7,FALSE))</f>
        <v>364.1167200111874</v>
      </c>
      <c r="L2390" s="2">
        <v>0.37152777777777773</v>
      </c>
      <c r="M2390" s="2">
        <v>0.4548611111111111</v>
      </c>
      <c r="N2390" s="6">
        <f t="shared" si="148"/>
        <v>8</v>
      </c>
      <c r="O2390" s="6">
        <f t="shared" si="149"/>
        <v>55</v>
      </c>
      <c r="P2390" s="6">
        <f t="shared" si="150"/>
        <v>10</v>
      </c>
      <c r="Q2390" s="6">
        <f t="shared" si="151"/>
        <v>55</v>
      </c>
      <c r="R2390">
        <v>184</v>
      </c>
      <c r="S2390">
        <v>1123</v>
      </c>
      <c r="T2390" s="4">
        <v>206.63200000000001</v>
      </c>
      <c r="U2390" t="s">
        <v>438</v>
      </c>
      <c r="V2390" t="s">
        <v>438</v>
      </c>
      <c r="W2390" t="s">
        <v>55</v>
      </c>
      <c r="X2390" t="s">
        <v>440</v>
      </c>
      <c r="Y2390" t="s">
        <v>23</v>
      </c>
      <c r="Z2390" t="s">
        <v>37</v>
      </c>
    </row>
    <row r="2391" spans="1:26" x14ac:dyDescent="0.2">
      <c r="A2391" s="1">
        <v>43632</v>
      </c>
      <c r="B2391" t="s">
        <v>270</v>
      </c>
      <c r="C2391" t="s">
        <v>266</v>
      </c>
      <c r="D2391" t="s">
        <v>35</v>
      </c>
      <c r="E2391" t="s">
        <v>269</v>
      </c>
      <c r="F2391" s="3" t="s">
        <v>17</v>
      </c>
      <c r="G2391" s="3">
        <f>WEEKDAY(A2391,2)</f>
        <v>7</v>
      </c>
      <c r="H2391" s="7">
        <f>N2391+O2391/60</f>
        <v>2.9166666666666665</v>
      </c>
      <c r="I2391" s="7">
        <f>P2391+Q2391/60</f>
        <v>5</v>
      </c>
      <c r="J2391" s="4">
        <f>IFERROR(VLOOKUP($U2391,TONGHOPVERSION!$A$3:$G$240,6,FALSE),VLOOKUP($B2391,TONGHOPVERSION!$A$3:$G$240,6,FALSE))</f>
        <v>308.7453322478957</v>
      </c>
      <c r="K2391" s="4">
        <f>IFERROR(VLOOKUP($U2391,TONGHOPVERSION!$A$3:$G$240,7,FALSE),VLOOKUP($B2391,TONGHOPVERSION!$A$3:$G$240,7,FALSE))</f>
        <v>330.16909384151558</v>
      </c>
      <c r="L2391" s="2">
        <v>0.12152777777777778</v>
      </c>
      <c r="M2391" s="2">
        <v>0.20833333333333334</v>
      </c>
      <c r="N2391" s="6">
        <f t="shared" si="148"/>
        <v>2</v>
      </c>
      <c r="O2391" s="6">
        <f t="shared" si="149"/>
        <v>55</v>
      </c>
      <c r="P2391" s="6">
        <f t="shared" si="150"/>
        <v>5</v>
      </c>
      <c r="Q2391" s="6">
        <f t="shared" si="151"/>
        <v>0</v>
      </c>
      <c r="R2391">
        <v>184</v>
      </c>
      <c r="S2391">
        <v>1217</v>
      </c>
      <c r="T2391" s="4">
        <v>223.928</v>
      </c>
      <c r="U2391" t="s">
        <v>265</v>
      </c>
      <c r="V2391" t="s">
        <v>265</v>
      </c>
      <c r="W2391" t="s">
        <v>125</v>
      </c>
      <c r="X2391" t="s">
        <v>16</v>
      </c>
      <c r="Y2391" t="s">
        <v>30</v>
      </c>
      <c r="Z2391" t="s">
        <v>37</v>
      </c>
    </row>
    <row r="2392" spans="1:26" x14ac:dyDescent="0.2">
      <c r="A2392" s="1">
        <v>43632</v>
      </c>
      <c r="B2392" t="s">
        <v>176</v>
      </c>
      <c r="C2392" t="s">
        <v>177</v>
      </c>
      <c r="D2392" t="s">
        <v>27</v>
      </c>
      <c r="E2392" t="s">
        <v>640</v>
      </c>
      <c r="F2392" s="3" t="s">
        <v>17</v>
      </c>
      <c r="G2392" s="3">
        <f>WEEKDAY(A2392,2)</f>
        <v>7</v>
      </c>
      <c r="H2392" s="7">
        <f>N2392+O2392/60</f>
        <v>10.333333333333334</v>
      </c>
      <c r="I2392" s="7">
        <f>P2392+Q2392/60</f>
        <v>11.416666666666666</v>
      </c>
      <c r="J2392" s="4">
        <f>IFERROR(VLOOKUP($U2392,TONGHOPVERSION!$A$3:$G$240,6,FALSE),VLOOKUP($B2392,TONGHOPVERSION!$A$3:$G$240,6,FALSE))</f>
        <v>187.46363998635809</v>
      </c>
      <c r="K2392" s="4">
        <f>IFERROR(VLOOKUP($U2392,TONGHOPVERSION!$A$3:$G$240,7,FALSE),VLOOKUP($B2392,TONGHOPVERSION!$A$3:$G$240,7,FALSE))</f>
        <v>145.81561859013829</v>
      </c>
      <c r="L2392" s="2">
        <v>0.43055555555555558</v>
      </c>
      <c r="M2392" s="2">
        <v>0.47569444444444442</v>
      </c>
      <c r="N2392" s="6">
        <f t="shared" si="148"/>
        <v>10</v>
      </c>
      <c r="O2392" s="6">
        <f t="shared" si="149"/>
        <v>20</v>
      </c>
      <c r="P2392" s="6">
        <f t="shared" si="150"/>
        <v>11</v>
      </c>
      <c r="Q2392" s="6">
        <f t="shared" si="151"/>
        <v>25</v>
      </c>
      <c r="R2392">
        <v>184</v>
      </c>
      <c r="S2392">
        <v>301</v>
      </c>
      <c r="T2392" s="4">
        <v>55.384</v>
      </c>
      <c r="U2392" t="s">
        <v>178</v>
      </c>
      <c r="V2392" t="s">
        <v>178</v>
      </c>
      <c r="W2392" t="s">
        <v>29</v>
      </c>
      <c r="X2392" t="s">
        <v>16</v>
      </c>
      <c r="Y2392" t="s">
        <v>30</v>
      </c>
      <c r="Z2392" t="s">
        <v>37</v>
      </c>
    </row>
    <row r="2393" spans="1:26" x14ac:dyDescent="0.2">
      <c r="A2393" s="1">
        <v>43632</v>
      </c>
      <c r="B2393" t="s">
        <v>178</v>
      </c>
      <c r="C2393" t="s">
        <v>27</v>
      </c>
      <c r="D2393" t="s">
        <v>177</v>
      </c>
      <c r="E2393" t="s">
        <v>645</v>
      </c>
      <c r="F2393" s="3" t="s">
        <v>17</v>
      </c>
      <c r="G2393" s="3">
        <f>WEEKDAY(A2393,2)</f>
        <v>7</v>
      </c>
      <c r="H2393" s="7">
        <f>N2393+O2393/60</f>
        <v>8.6666666666666661</v>
      </c>
      <c r="I2393" s="7">
        <f>P2393+Q2393/60</f>
        <v>9.6666666666666661</v>
      </c>
      <c r="J2393" s="4">
        <f>IFERROR(VLOOKUP($U2393,TONGHOPVERSION!$A$3:$G$240,6,FALSE),VLOOKUP($B2393,TONGHOPVERSION!$A$3:$G$240,6,FALSE))</f>
        <v>187.46363998635809</v>
      </c>
      <c r="K2393" s="4">
        <f>IFERROR(VLOOKUP($U2393,TONGHOPVERSION!$A$3:$G$240,7,FALSE),VLOOKUP($B2393,TONGHOPVERSION!$A$3:$G$240,7,FALSE))</f>
        <v>145.81561859013829</v>
      </c>
      <c r="L2393" s="2">
        <v>0.3611111111111111</v>
      </c>
      <c r="M2393" s="2">
        <v>0.40277777777777773</v>
      </c>
      <c r="N2393" s="6">
        <f t="shared" si="148"/>
        <v>8</v>
      </c>
      <c r="O2393" s="6">
        <f t="shared" si="149"/>
        <v>40</v>
      </c>
      <c r="P2393" s="6">
        <f t="shared" si="150"/>
        <v>9</v>
      </c>
      <c r="Q2393" s="6">
        <f t="shared" si="151"/>
        <v>40</v>
      </c>
      <c r="R2393">
        <v>184</v>
      </c>
      <c r="S2393">
        <v>301</v>
      </c>
      <c r="T2393" s="4">
        <v>55.384</v>
      </c>
      <c r="U2393" t="s">
        <v>178</v>
      </c>
      <c r="V2393" t="s">
        <v>178</v>
      </c>
      <c r="W2393" t="s">
        <v>29</v>
      </c>
      <c r="X2393" t="s">
        <v>16</v>
      </c>
      <c r="Y2393" t="s">
        <v>30</v>
      </c>
      <c r="Z2393" t="s">
        <v>37</v>
      </c>
    </row>
    <row r="2394" spans="1:26" x14ac:dyDescent="0.2">
      <c r="A2394" s="1">
        <v>43632</v>
      </c>
      <c r="B2394" t="s">
        <v>59</v>
      </c>
      <c r="C2394" t="s">
        <v>27</v>
      </c>
      <c r="D2394" t="s">
        <v>44</v>
      </c>
      <c r="E2394" t="s">
        <v>58</v>
      </c>
      <c r="F2394" s="3" t="s">
        <v>17</v>
      </c>
      <c r="G2394" s="3">
        <f>WEEKDAY(A2394,2)</f>
        <v>7</v>
      </c>
      <c r="H2394" s="7">
        <f>N2394+O2394/60</f>
        <v>1.9166666666666665</v>
      </c>
      <c r="I2394" s="7">
        <f>P2394+Q2394/60</f>
        <v>4.166666666666667</v>
      </c>
      <c r="J2394" s="4">
        <f>IFERROR(VLOOKUP($U2394,TONGHOPVERSION!$A$3:$G$240,6,FALSE),VLOOKUP($B2394,TONGHOPVERSION!$A$3:$G$240,6,FALSE))</f>
        <v>395.74921853782541</v>
      </c>
      <c r="K2394" s="4">
        <f>IFERROR(VLOOKUP($U2394,TONGHOPVERSION!$A$3:$G$240,7,FALSE),VLOOKUP($B2394,TONGHOPVERSION!$A$3:$G$240,7,FALSE))</f>
        <v>351.3813860279069</v>
      </c>
      <c r="L2394" s="2">
        <v>7.9861111111111105E-2</v>
      </c>
      <c r="M2394" s="2">
        <v>0.17361111111111113</v>
      </c>
      <c r="N2394" s="6">
        <f t="shared" si="148"/>
        <v>1</v>
      </c>
      <c r="O2394" s="6">
        <f t="shared" si="149"/>
        <v>55</v>
      </c>
      <c r="P2394" s="6">
        <f t="shared" si="150"/>
        <v>4</v>
      </c>
      <c r="Q2394" s="6">
        <f t="shared" si="151"/>
        <v>10</v>
      </c>
      <c r="R2394">
        <v>184</v>
      </c>
      <c r="S2394">
        <v>1086</v>
      </c>
      <c r="T2394" s="4">
        <v>199.82400000000001</v>
      </c>
      <c r="U2394" t="s">
        <v>59</v>
      </c>
      <c r="V2394" t="s">
        <v>59</v>
      </c>
      <c r="W2394" t="s">
        <v>45</v>
      </c>
      <c r="X2394" t="s">
        <v>46</v>
      </c>
      <c r="Y2394" t="s">
        <v>23</v>
      </c>
      <c r="Z2394" t="s">
        <v>37</v>
      </c>
    </row>
    <row r="2395" spans="1:26" x14ac:dyDescent="0.2">
      <c r="A2395" s="1">
        <v>43632</v>
      </c>
      <c r="B2395" t="s">
        <v>192</v>
      </c>
      <c r="C2395" t="s">
        <v>27</v>
      </c>
      <c r="D2395" t="s">
        <v>153</v>
      </c>
      <c r="E2395" t="s">
        <v>498</v>
      </c>
      <c r="F2395" s="3" t="s">
        <v>17</v>
      </c>
      <c r="G2395" s="3">
        <f>WEEKDAY(A2395,2)</f>
        <v>7</v>
      </c>
      <c r="H2395" s="7">
        <f>N2395+O2395/60</f>
        <v>23.416666666666668</v>
      </c>
      <c r="I2395" s="7">
        <f>P2395+Q2395/60</f>
        <v>1.1666666666666667</v>
      </c>
      <c r="J2395" s="4">
        <f>IFERROR(VLOOKUP($U2395,TONGHOPVERSION!$A$3:$G$240,6,FALSE),VLOOKUP($B2395,TONGHOPVERSION!$A$3:$G$240,6,FALSE))</f>
        <v>256.8437361537259</v>
      </c>
      <c r="K2395" s="4">
        <f>IFERROR(VLOOKUP($U2395,TONGHOPVERSION!$A$3:$G$240,7,FALSE),VLOOKUP($B2395,TONGHOPVERSION!$A$3:$G$240,7,FALSE))</f>
        <v>276.05114265368064</v>
      </c>
      <c r="L2395" s="2">
        <v>0.97569444444444453</v>
      </c>
      <c r="M2395" s="2">
        <v>4.8611111111111112E-2</v>
      </c>
      <c r="N2395" s="6">
        <f t="shared" si="148"/>
        <v>23</v>
      </c>
      <c r="O2395" s="6">
        <f t="shared" si="149"/>
        <v>25</v>
      </c>
      <c r="P2395" s="6">
        <f t="shared" si="150"/>
        <v>1</v>
      </c>
      <c r="Q2395" s="6">
        <f t="shared" si="151"/>
        <v>10</v>
      </c>
      <c r="R2395">
        <v>184</v>
      </c>
      <c r="S2395">
        <v>879</v>
      </c>
      <c r="T2395" s="4">
        <v>161.73599999999999</v>
      </c>
      <c r="U2395" t="s">
        <v>192</v>
      </c>
      <c r="V2395" t="s">
        <v>192</v>
      </c>
      <c r="W2395" t="s">
        <v>125</v>
      </c>
      <c r="X2395" t="s">
        <v>16</v>
      </c>
      <c r="Y2395" t="s">
        <v>30</v>
      </c>
      <c r="Z2395" t="s">
        <v>37</v>
      </c>
    </row>
    <row r="2396" spans="1:26" x14ac:dyDescent="0.2">
      <c r="A2396" s="1">
        <v>43632</v>
      </c>
      <c r="B2396" t="s">
        <v>61</v>
      </c>
      <c r="C2396" t="s">
        <v>44</v>
      </c>
      <c r="D2396" t="s">
        <v>27</v>
      </c>
      <c r="E2396" t="s">
        <v>60</v>
      </c>
      <c r="F2396" s="3" t="s">
        <v>17</v>
      </c>
      <c r="G2396" s="3">
        <f>WEEKDAY(A2396,2)</f>
        <v>7</v>
      </c>
      <c r="H2396" s="7">
        <f>N2396+O2396/60</f>
        <v>5.166666666666667</v>
      </c>
      <c r="I2396" s="7">
        <f>P2396+Q2396/60</f>
        <v>7.333333333333333</v>
      </c>
      <c r="J2396" s="4">
        <f>IFERROR(VLOOKUP($U2396,TONGHOPVERSION!$A$3:$G$240,6,FALSE),VLOOKUP($B2396,TONGHOPVERSION!$A$3:$G$240,6,FALSE))</f>
        <v>395.74921853782541</v>
      </c>
      <c r="K2396" s="4">
        <f>IFERROR(VLOOKUP($U2396,TONGHOPVERSION!$A$3:$G$240,7,FALSE),VLOOKUP($B2396,TONGHOPVERSION!$A$3:$G$240,7,FALSE))</f>
        <v>351.3813860279069</v>
      </c>
      <c r="L2396" s="2">
        <v>0.21527777777777779</v>
      </c>
      <c r="M2396" s="2">
        <v>0.30555555555555552</v>
      </c>
      <c r="N2396" s="6">
        <f t="shared" si="148"/>
        <v>5</v>
      </c>
      <c r="O2396" s="6">
        <f t="shared" si="149"/>
        <v>10</v>
      </c>
      <c r="P2396" s="6">
        <f t="shared" si="150"/>
        <v>7</v>
      </c>
      <c r="Q2396" s="6">
        <f t="shared" si="151"/>
        <v>20</v>
      </c>
      <c r="R2396">
        <v>184</v>
      </c>
      <c r="S2396">
        <v>1086</v>
      </c>
      <c r="T2396" s="4">
        <v>199.82400000000001</v>
      </c>
      <c r="U2396" t="s">
        <v>59</v>
      </c>
      <c r="V2396" t="s">
        <v>59</v>
      </c>
      <c r="W2396" t="s">
        <v>45</v>
      </c>
      <c r="X2396" t="s">
        <v>46</v>
      </c>
      <c r="Y2396" t="s">
        <v>23</v>
      </c>
      <c r="Z2396" t="s">
        <v>37</v>
      </c>
    </row>
    <row r="2397" spans="1:26" x14ac:dyDescent="0.2">
      <c r="A2397" s="1">
        <v>43632</v>
      </c>
      <c r="B2397" t="s">
        <v>128</v>
      </c>
      <c r="C2397" t="s">
        <v>34</v>
      </c>
      <c r="D2397" t="s">
        <v>27</v>
      </c>
      <c r="E2397" t="s">
        <v>449</v>
      </c>
      <c r="F2397" s="3" t="s">
        <v>17</v>
      </c>
      <c r="G2397" s="3">
        <f>WEEKDAY(A2397,2)</f>
        <v>7</v>
      </c>
      <c r="H2397" s="7">
        <f>N2397+O2397/60</f>
        <v>10.5</v>
      </c>
      <c r="I2397" s="7">
        <f>P2397+Q2397/60</f>
        <v>12</v>
      </c>
      <c r="J2397" s="4">
        <f>IFERROR(VLOOKUP($U2397,TONGHOPVERSION!$A$3:$G$240,6,FALSE),VLOOKUP($B2397,TONGHOPVERSION!$A$3:$G$240,6,FALSE))</f>
        <v>239.31340170869245</v>
      </c>
      <c r="K2397" s="4">
        <f>IFERROR(VLOOKUP($U2397,TONGHOPVERSION!$A$3:$G$240,7,FALSE),VLOOKUP($B2397,TONGHOPVERSION!$A$3:$G$240,7,FALSE))</f>
        <v>208.92363712533773</v>
      </c>
      <c r="L2397" s="2">
        <v>0.4375</v>
      </c>
      <c r="M2397" s="2">
        <v>0.5</v>
      </c>
      <c r="N2397" s="6">
        <f t="shared" si="148"/>
        <v>10</v>
      </c>
      <c r="O2397" s="6">
        <f t="shared" si="149"/>
        <v>30</v>
      </c>
      <c r="P2397" s="6">
        <f t="shared" si="150"/>
        <v>12</v>
      </c>
      <c r="Q2397" s="6">
        <f t="shared" si="151"/>
        <v>0</v>
      </c>
      <c r="R2397">
        <v>203</v>
      </c>
      <c r="S2397">
        <v>602</v>
      </c>
      <c r="T2397" s="4">
        <v>122.206</v>
      </c>
      <c r="U2397" t="s">
        <v>129</v>
      </c>
      <c r="V2397" t="s">
        <v>129</v>
      </c>
      <c r="W2397" t="s">
        <v>129</v>
      </c>
      <c r="X2397" t="s">
        <v>16</v>
      </c>
      <c r="Y2397" t="s">
        <v>30</v>
      </c>
      <c r="Z2397" t="s">
        <v>37</v>
      </c>
    </row>
    <row r="2398" spans="1:26" x14ac:dyDescent="0.2">
      <c r="A2398" s="1">
        <v>43632</v>
      </c>
      <c r="B2398" t="s">
        <v>92</v>
      </c>
      <c r="C2398" t="s">
        <v>35</v>
      </c>
      <c r="D2398" t="s">
        <v>27</v>
      </c>
      <c r="E2398" t="s">
        <v>358</v>
      </c>
      <c r="F2398" s="3" t="s">
        <v>17</v>
      </c>
      <c r="G2398" s="3">
        <f>WEEKDAY(A2398,2)</f>
        <v>7</v>
      </c>
      <c r="H2398" s="7">
        <f>N2398+O2398/60</f>
        <v>3.3333333333333335</v>
      </c>
      <c r="I2398" s="7">
        <f>P2398+Q2398/60</f>
        <v>5.5</v>
      </c>
      <c r="J2398" s="4">
        <f>IFERROR(VLOOKUP($U2398,TONGHOPVERSION!$A$3:$G$240,6,FALSE),VLOOKUP($B2398,TONGHOPVERSION!$A$3:$G$240,6,FALSE))</f>
        <v>381.62004815649715</v>
      </c>
      <c r="K2398" s="4">
        <f>IFERROR(VLOOKUP($U2398,TONGHOPVERSION!$A$3:$G$240,7,FALSE),VLOOKUP($B2398,TONGHOPVERSION!$A$3:$G$240,7,FALSE))</f>
        <v>329.70071085785668</v>
      </c>
      <c r="L2398" s="2">
        <v>0.1388888888888889</v>
      </c>
      <c r="M2398" s="2">
        <v>0.22916666666666666</v>
      </c>
      <c r="N2398" s="6">
        <f t="shared" si="148"/>
        <v>3</v>
      </c>
      <c r="O2398" s="6">
        <f t="shared" si="149"/>
        <v>20</v>
      </c>
      <c r="P2398" s="6">
        <f t="shared" si="150"/>
        <v>5</v>
      </c>
      <c r="Q2398" s="6">
        <f t="shared" si="151"/>
        <v>30</v>
      </c>
      <c r="R2398">
        <v>203</v>
      </c>
      <c r="S2398">
        <v>1133</v>
      </c>
      <c r="T2398" s="4">
        <v>229.999</v>
      </c>
      <c r="U2398" t="s">
        <v>92</v>
      </c>
      <c r="V2398" t="s">
        <v>92</v>
      </c>
      <c r="W2398" t="s">
        <v>92</v>
      </c>
      <c r="X2398" t="s">
        <v>16</v>
      </c>
      <c r="Y2398" t="s">
        <v>30</v>
      </c>
      <c r="Z2398" t="s">
        <v>37</v>
      </c>
    </row>
    <row r="2399" spans="1:26" x14ac:dyDescent="0.2">
      <c r="A2399" s="1">
        <v>43632</v>
      </c>
      <c r="B2399" t="s">
        <v>129</v>
      </c>
      <c r="C2399" t="s">
        <v>27</v>
      </c>
      <c r="D2399" t="s">
        <v>34</v>
      </c>
      <c r="E2399" t="s">
        <v>686</v>
      </c>
      <c r="F2399" s="3" t="s">
        <v>17</v>
      </c>
      <c r="G2399" s="3">
        <f>WEEKDAY(A2399,2)</f>
        <v>7</v>
      </c>
      <c r="H2399" s="7">
        <f>N2399+O2399/60</f>
        <v>8.5</v>
      </c>
      <c r="I2399" s="7">
        <f>P2399+Q2399/60</f>
        <v>9.8333333333333339</v>
      </c>
      <c r="J2399" s="4">
        <f>IFERROR(VLOOKUP($U2399,TONGHOPVERSION!$A$3:$G$240,6,FALSE),VLOOKUP($B2399,TONGHOPVERSION!$A$3:$G$240,6,FALSE))</f>
        <v>239.31340170869245</v>
      </c>
      <c r="K2399" s="4">
        <f>IFERROR(VLOOKUP($U2399,TONGHOPVERSION!$A$3:$G$240,7,FALSE),VLOOKUP($B2399,TONGHOPVERSION!$A$3:$G$240,7,FALSE))</f>
        <v>208.92363712533773</v>
      </c>
      <c r="L2399" s="2">
        <v>0.35416666666666669</v>
      </c>
      <c r="M2399" s="2">
        <v>0.40972222222222227</v>
      </c>
      <c r="N2399" s="6">
        <f t="shared" si="148"/>
        <v>8</v>
      </c>
      <c r="O2399" s="6">
        <f t="shared" si="149"/>
        <v>30</v>
      </c>
      <c r="P2399" s="6">
        <f t="shared" si="150"/>
        <v>9</v>
      </c>
      <c r="Q2399" s="6">
        <f t="shared" si="151"/>
        <v>50</v>
      </c>
      <c r="R2399">
        <v>203</v>
      </c>
      <c r="S2399">
        <v>602</v>
      </c>
      <c r="T2399" s="4">
        <v>122.206</v>
      </c>
      <c r="U2399" t="s">
        <v>129</v>
      </c>
      <c r="V2399" t="s">
        <v>129</v>
      </c>
      <c r="W2399" t="s">
        <v>129</v>
      </c>
      <c r="X2399" t="s">
        <v>16</v>
      </c>
      <c r="Y2399" t="s">
        <v>30</v>
      </c>
      <c r="Z2399" t="s">
        <v>288</v>
      </c>
    </row>
    <row r="2400" spans="1:26" x14ac:dyDescent="0.2">
      <c r="A2400" s="1">
        <v>43632</v>
      </c>
      <c r="B2400" t="s">
        <v>779</v>
      </c>
      <c r="C2400" t="s">
        <v>34</v>
      </c>
      <c r="D2400" t="s">
        <v>469</v>
      </c>
      <c r="E2400" t="s">
        <v>778</v>
      </c>
      <c r="F2400" s="3" t="s">
        <v>17</v>
      </c>
      <c r="G2400" s="3">
        <f>WEEKDAY(A2400,2)</f>
        <v>7</v>
      </c>
      <c r="H2400" s="7">
        <f>N2400+O2400/60</f>
        <v>7.916666666666667</v>
      </c>
      <c r="I2400" s="7">
        <f>P2400+Q2400/60</f>
        <v>11.416666666666666</v>
      </c>
      <c r="J2400" s="4">
        <f>IFERROR(VLOOKUP($U2400,TONGHOPVERSION!$A$3:$G$240,6,FALSE),VLOOKUP($B2400,TONGHOPVERSION!$A$3:$G$240,6,FALSE))</f>
        <v>511.86483333667746</v>
      </c>
      <c r="K2400" s="4">
        <f>IFERROR(VLOOKUP($U2400,TONGHOPVERSION!$A$3:$G$240,7,FALSE),VLOOKUP($B2400,TONGHOPVERSION!$A$3:$G$240,7,FALSE))</f>
        <v>418.1259142351671</v>
      </c>
      <c r="L2400" s="2">
        <v>0.3298611111111111</v>
      </c>
      <c r="M2400" s="2">
        <v>0.47569444444444442</v>
      </c>
      <c r="N2400" s="6">
        <f t="shared" si="148"/>
        <v>7</v>
      </c>
      <c r="O2400" s="6">
        <f t="shared" si="149"/>
        <v>55</v>
      </c>
      <c r="P2400" s="6">
        <f t="shared" si="150"/>
        <v>11</v>
      </c>
      <c r="Q2400" s="6">
        <f t="shared" si="151"/>
        <v>25</v>
      </c>
      <c r="R2400">
        <v>203</v>
      </c>
      <c r="S2400">
        <v>2168</v>
      </c>
      <c r="T2400" s="4">
        <v>440.10399999999998</v>
      </c>
      <c r="U2400" t="s">
        <v>779</v>
      </c>
      <c r="V2400" t="s">
        <v>779</v>
      </c>
      <c r="W2400" t="s">
        <v>21</v>
      </c>
      <c r="X2400" t="s">
        <v>197</v>
      </c>
      <c r="Y2400" t="s">
        <v>23</v>
      </c>
      <c r="Z2400" t="s">
        <v>24</v>
      </c>
    </row>
    <row r="2401" spans="1:26" x14ac:dyDescent="0.2">
      <c r="A2401" s="1">
        <v>43632</v>
      </c>
      <c r="B2401" t="s">
        <v>781</v>
      </c>
      <c r="C2401" t="s">
        <v>469</v>
      </c>
      <c r="D2401" t="s">
        <v>34</v>
      </c>
      <c r="E2401" t="s">
        <v>780</v>
      </c>
      <c r="F2401" s="3" t="s">
        <v>17</v>
      </c>
      <c r="G2401" s="3">
        <f>WEEKDAY(A2401,2)</f>
        <v>7</v>
      </c>
      <c r="H2401" s="7">
        <f>N2401+O2401/60</f>
        <v>12.416666666666666</v>
      </c>
      <c r="I2401" s="7">
        <f>P2401+Q2401/60</f>
        <v>16.333333333333332</v>
      </c>
      <c r="J2401" s="4">
        <f>IFERROR(VLOOKUP($U2401,TONGHOPVERSION!$A$3:$G$240,6,FALSE),VLOOKUP($B2401,TONGHOPVERSION!$A$3:$G$240,6,FALSE))</f>
        <v>511.86483333667746</v>
      </c>
      <c r="K2401" s="4">
        <f>IFERROR(VLOOKUP($U2401,TONGHOPVERSION!$A$3:$G$240,7,FALSE),VLOOKUP($B2401,TONGHOPVERSION!$A$3:$G$240,7,FALSE))</f>
        <v>418.1259142351671</v>
      </c>
      <c r="L2401" s="2">
        <v>0.51736111111111105</v>
      </c>
      <c r="M2401" s="2">
        <v>0.68055555555555547</v>
      </c>
      <c r="N2401" s="6">
        <f t="shared" si="148"/>
        <v>12</v>
      </c>
      <c r="O2401" s="6">
        <f t="shared" si="149"/>
        <v>25</v>
      </c>
      <c r="P2401" s="6">
        <f t="shared" si="150"/>
        <v>16</v>
      </c>
      <c r="Q2401" s="6">
        <f t="shared" si="151"/>
        <v>20</v>
      </c>
      <c r="R2401">
        <v>203</v>
      </c>
      <c r="S2401">
        <v>2168</v>
      </c>
      <c r="T2401" s="4">
        <v>440.10399999999998</v>
      </c>
      <c r="U2401" t="s">
        <v>779</v>
      </c>
      <c r="V2401" t="s">
        <v>779</v>
      </c>
      <c r="W2401" t="s">
        <v>21</v>
      </c>
      <c r="X2401" t="s">
        <v>197</v>
      </c>
      <c r="Y2401" t="s">
        <v>23</v>
      </c>
      <c r="Z2401" t="s">
        <v>24</v>
      </c>
    </row>
    <row r="2402" spans="1:26" x14ac:dyDescent="0.2">
      <c r="A2402" s="1">
        <v>43632</v>
      </c>
      <c r="B2402" t="s">
        <v>36</v>
      </c>
      <c r="C2402" t="s">
        <v>35</v>
      </c>
      <c r="D2402" t="s">
        <v>34</v>
      </c>
      <c r="E2402" t="s">
        <v>699</v>
      </c>
      <c r="F2402" s="3" t="s">
        <v>17</v>
      </c>
      <c r="G2402" s="3">
        <f>WEEKDAY(A2402,2)</f>
        <v>7</v>
      </c>
      <c r="H2402" s="7">
        <f>N2402+O2402/60</f>
        <v>5.583333333333333</v>
      </c>
      <c r="I2402" s="7">
        <f>P2402+Q2402/60</f>
        <v>6.916666666666667</v>
      </c>
      <c r="J2402" s="4">
        <f>IFERROR(VLOOKUP($U2402,TONGHOPVERSION!$A$3:$G$240,6,FALSE),VLOOKUP($B2402,TONGHOPVERSION!$A$3:$G$240,6,FALSE))</f>
        <v>236.34688949060637</v>
      </c>
      <c r="K2402" s="4">
        <f>IFERROR(VLOOKUP($U2402,TONGHOPVERSION!$A$3:$G$240,7,FALSE),VLOOKUP($B2402,TONGHOPVERSION!$A$3:$G$240,7,FALSE))</f>
        <v>201.94443000170284</v>
      </c>
      <c r="L2402" s="2">
        <v>0.23263888888888887</v>
      </c>
      <c r="M2402" s="2">
        <v>0.28819444444444448</v>
      </c>
      <c r="N2402" s="6">
        <f t="shared" si="148"/>
        <v>5</v>
      </c>
      <c r="O2402" s="6">
        <f t="shared" si="149"/>
        <v>35</v>
      </c>
      <c r="P2402" s="6">
        <f t="shared" si="150"/>
        <v>6</v>
      </c>
      <c r="Q2402" s="6">
        <f t="shared" si="151"/>
        <v>55</v>
      </c>
      <c r="R2402">
        <v>203</v>
      </c>
      <c r="S2402">
        <v>604</v>
      </c>
      <c r="T2402" s="4">
        <v>122.61199999999999</v>
      </c>
      <c r="U2402" t="s">
        <v>36</v>
      </c>
      <c r="V2402" t="s">
        <v>36</v>
      </c>
      <c r="W2402" t="s">
        <v>36</v>
      </c>
      <c r="X2402" t="s">
        <v>16</v>
      </c>
      <c r="Y2402" t="s">
        <v>30</v>
      </c>
      <c r="Z2402" t="s">
        <v>37</v>
      </c>
    </row>
    <row r="2403" spans="1:26" x14ac:dyDescent="0.2">
      <c r="A2403" s="1">
        <v>43632</v>
      </c>
      <c r="B2403" t="s">
        <v>33</v>
      </c>
      <c r="C2403" t="s">
        <v>34</v>
      </c>
      <c r="D2403" t="s">
        <v>35</v>
      </c>
      <c r="E2403" t="s">
        <v>488</v>
      </c>
      <c r="F2403" s="3" t="s">
        <v>17</v>
      </c>
      <c r="G2403" s="3">
        <f>WEEKDAY(A2403,2)</f>
        <v>7</v>
      </c>
      <c r="H2403" s="7">
        <f>N2403+O2403/60</f>
        <v>3</v>
      </c>
      <c r="I2403" s="7">
        <f>P2403+Q2403/60</f>
        <v>4.333333333333333</v>
      </c>
      <c r="J2403" s="4">
        <f>IFERROR(VLOOKUP($U2403,TONGHOPVERSION!$A$3:$G$240,6,FALSE),VLOOKUP($B2403,TONGHOPVERSION!$A$3:$G$240,6,FALSE))</f>
        <v>236.34688949060637</v>
      </c>
      <c r="K2403" s="4">
        <f>IFERROR(VLOOKUP($U2403,TONGHOPVERSION!$A$3:$G$240,7,FALSE),VLOOKUP($B2403,TONGHOPVERSION!$A$3:$G$240,7,FALSE))</f>
        <v>201.94443000170284</v>
      </c>
      <c r="L2403" s="2">
        <v>0.125</v>
      </c>
      <c r="M2403" s="2">
        <v>0.18055555555555555</v>
      </c>
      <c r="N2403" s="6">
        <f t="shared" si="148"/>
        <v>3</v>
      </c>
      <c r="O2403" s="6">
        <f t="shared" si="149"/>
        <v>0</v>
      </c>
      <c r="P2403" s="6">
        <f t="shared" si="150"/>
        <v>4</v>
      </c>
      <c r="Q2403" s="6">
        <f t="shared" si="151"/>
        <v>20</v>
      </c>
      <c r="R2403">
        <v>203</v>
      </c>
      <c r="S2403">
        <v>604</v>
      </c>
      <c r="T2403" s="4">
        <v>122.61199999999999</v>
      </c>
      <c r="U2403" t="s">
        <v>36</v>
      </c>
      <c r="V2403" t="s">
        <v>36</v>
      </c>
      <c r="W2403" t="s">
        <v>36</v>
      </c>
      <c r="X2403" t="s">
        <v>16</v>
      </c>
      <c r="Y2403" t="s">
        <v>30</v>
      </c>
      <c r="Z2403" t="s">
        <v>37</v>
      </c>
    </row>
    <row r="2404" spans="1:26" x14ac:dyDescent="0.2">
      <c r="A2404" s="1">
        <v>43632</v>
      </c>
      <c r="B2404" t="s">
        <v>33</v>
      </c>
      <c r="C2404" t="s">
        <v>34</v>
      </c>
      <c r="D2404" t="s">
        <v>35</v>
      </c>
      <c r="E2404" t="s">
        <v>206</v>
      </c>
      <c r="F2404" s="3" t="s">
        <v>17</v>
      </c>
      <c r="G2404" s="3">
        <f>WEEKDAY(A2404,2)</f>
        <v>7</v>
      </c>
      <c r="H2404" s="7">
        <f>N2404+O2404/60</f>
        <v>23</v>
      </c>
      <c r="I2404" s="7">
        <f>P2404+Q2404/60</f>
        <v>0.33333333333333331</v>
      </c>
      <c r="J2404" s="4">
        <f>IFERROR(VLOOKUP($U2404,TONGHOPVERSION!$A$3:$G$240,6,FALSE),VLOOKUP($B2404,TONGHOPVERSION!$A$3:$G$240,6,FALSE))</f>
        <v>236.34688949060637</v>
      </c>
      <c r="K2404" s="4">
        <f>IFERROR(VLOOKUP($U2404,TONGHOPVERSION!$A$3:$G$240,7,FALSE),VLOOKUP($B2404,TONGHOPVERSION!$A$3:$G$240,7,FALSE))</f>
        <v>201.94443000170284</v>
      </c>
      <c r="L2404" s="2">
        <v>0.95833333333333337</v>
      </c>
      <c r="M2404" s="2">
        <v>1.3888888888888888E-2</v>
      </c>
      <c r="N2404" s="6">
        <f t="shared" si="148"/>
        <v>23</v>
      </c>
      <c r="O2404" s="6">
        <f t="shared" si="149"/>
        <v>0</v>
      </c>
      <c r="P2404" s="6">
        <f t="shared" si="150"/>
        <v>0</v>
      </c>
      <c r="Q2404" s="6">
        <f t="shared" si="151"/>
        <v>20</v>
      </c>
      <c r="R2404">
        <v>203</v>
      </c>
      <c r="S2404">
        <v>604</v>
      </c>
      <c r="T2404" s="4">
        <v>122.61199999999999</v>
      </c>
      <c r="U2404" t="s">
        <v>36</v>
      </c>
      <c r="V2404" t="s">
        <v>36</v>
      </c>
      <c r="W2404" t="s">
        <v>36</v>
      </c>
      <c r="X2404" t="s">
        <v>16</v>
      </c>
      <c r="Y2404" t="s">
        <v>30</v>
      </c>
      <c r="Z2404" t="s">
        <v>37</v>
      </c>
    </row>
    <row r="2405" spans="1:26" x14ac:dyDescent="0.2">
      <c r="A2405" s="1">
        <v>43632</v>
      </c>
      <c r="B2405" t="s">
        <v>129</v>
      </c>
      <c r="C2405" t="s">
        <v>27</v>
      </c>
      <c r="D2405" t="s">
        <v>34</v>
      </c>
      <c r="E2405" t="s">
        <v>491</v>
      </c>
      <c r="F2405" s="3" t="s">
        <v>17</v>
      </c>
      <c r="G2405" s="3">
        <f>WEEKDAY(A2405,2)</f>
        <v>7</v>
      </c>
      <c r="H2405" s="7">
        <f>N2405+O2405/60</f>
        <v>1</v>
      </c>
      <c r="I2405" s="7">
        <f>P2405+Q2405/60</f>
        <v>2.3333333333333335</v>
      </c>
      <c r="J2405" s="4">
        <f>IFERROR(VLOOKUP($U2405,TONGHOPVERSION!$A$3:$G$240,6,FALSE),VLOOKUP($B2405,TONGHOPVERSION!$A$3:$G$240,6,FALSE))</f>
        <v>239.31340170869245</v>
      </c>
      <c r="K2405" s="4">
        <f>IFERROR(VLOOKUP($U2405,TONGHOPVERSION!$A$3:$G$240,7,FALSE),VLOOKUP($B2405,TONGHOPVERSION!$A$3:$G$240,7,FALSE))</f>
        <v>208.92363712533773</v>
      </c>
      <c r="L2405" s="2">
        <v>4.1666666666666664E-2</v>
      </c>
      <c r="M2405" s="2">
        <v>9.7222222222222224E-2</v>
      </c>
      <c r="N2405" s="6">
        <f t="shared" si="148"/>
        <v>1</v>
      </c>
      <c r="O2405" s="6">
        <f t="shared" si="149"/>
        <v>0</v>
      </c>
      <c r="P2405" s="6">
        <f t="shared" si="150"/>
        <v>2</v>
      </c>
      <c r="Q2405" s="6">
        <f t="shared" si="151"/>
        <v>20</v>
      </c>
      <c r="R2405">
        <v>203</v>
      </c>
      <c r="S2405">
        <v>602</v>
      </c>
      <c r="T2405" s="4">
        <v>122.206</v>
      </c>
      <c r="U2405" t="s">
        <v>129</v>
      </c>
      <c r="V2405" t="s">
        <v>129</v>
      </c>
      <c r="W2405" t="s">
        <v>129</v>
      </c>
      <c r="X2405" t="s">
        <v>16</v>
      </c>
      <c r="Y2405" t="s">
        <v>30</v>
      </c>
      <c r="Z2405" t="s">
        <v>37</v>
      </c>
    </row>
    <row r="2406" spans="1:26" x14ac:dyDescent="0.2">
      <c r="A2406" s="1">
        <v>43632</v>
      </c>
      <c r="B2406" t="s">
        <v>152</v>
      </c>
      <c r="C2406" t="s">
        <v>35</v>
      </c>
      <c r="D2406" t="s">
        <v>153</v>
      </c>
      <c r="E2406" t="s">
        <v>351</v>
      </c>
      <c r="F2406" s="3" t="s">
        <v>17</v>
      </c>
      <c r="G2406" s="3">
        <f>WEEKDAY(A2406,2)</f>
        <v>7</v>
      </c>
      <c r="H2406" s="7">
        <f>N2406+O2406/60</f>
        <v>7.5</v>
      </c>
      <c r="I2406" s="7">
        <f>P2406+Q2406/60</f>
        <v>8.3333333333333339</v>
      </c>
      <c r="J2406" s="4">
        <f>IFERROR(VLOOKUP($U2406,TONGHOPVERSION!$A$3:$G$240,6,FALSE),VLOOKUP($B2406,TONGHOPVERSION!$A$3:$G$240,6,FALSE))</f>
        <v>120.60036818801788</v>
      </c>
      <c r="K2406" s="4">
        <f>IFERROR(VLOOKUP($U2406,TONGHOPVERSION!$A$3:$G$240,7,FALSE),VLOOKUP($B2406,TONGHOPVERSION!$A$3:$G$240,7,FALSE))</f>
        <v>128.91356356400408</v>
      </c>
      <c r="L2406" s="2">
        <v>0.3125</v>
      </c>
      <c r="M2406" s="2">
        <v>0.34722222222222227</v>
      </c>
      <c r="N2406" s="6">
        <f t="shared" si="148"/>
        <v>7</v>
      </c>
      <c r="O2406" s="6">
        <f t="shared" si="149"/>
        <v>30</v>
      </c>
      <c r="P2406" s="6">
        <f t="shared" si="150"/>
        <v>8</v>
      </c>
      <c r="Q2406" s="6">
        <f t="shared" si="151"/>
        <v>20</v>
      </c>
      <c r="R2406">
        <v>203</v>
      </c>
      <c r="S2406">
        <v>261</v>
      </c>
      <c r="T2406" s="4">
        <v>52.982999999999997</v>
      </c>
      <c r="U2406" t="s">
        <v>152</v>
      </c>
      <c r="V2406" t="s">
        <v>152</v>
      </c>
      <c r="W2406" t="s">
        <v>41</v>
      </c>
      <c r="X2406" t="s">
        <v>16</v>
      </c>
      <c r="Y2406" t="s">
        <v>30</v>
      </c>
      <c r="Z2406" t="s">
        <v>37</v>
      </c>
    </row>
    <row r="2407" spans="1:26" x14ac:dyDescent="0.2">
      <c r="A2407" s="1">
        <v>43632</v>
      </c>
      <c r="B2407" t="s">
        <v>156</v>
      </c>
      <c r="C2407" t="s">
        <v>153</v>
      </c>
      <c r="D2407" t="s">
        <v>35</v>
      </c>
      <c r="E2407" t="s">
        <v>352</v>
      </c>
      <c r="F2407" s="3" t="s">
        <v>17</v>
      </c>
      <c r="G2407" s="3">
        <f>WEEKDAY(A2407,2)</f>
        <v>7</v>
      </c>
      <c r="H2407" s="7">
        <f>N2407+O2407/60</f>
        <v>6</v>
      </c>
      <c r="I2407" s="7">
        <f>P2407+Q2407/60</f>
        <v>6.833333333333333</v>
      </c>
      <c r="J2407" s="4">
        <f>IFERROR(VLOOKUP($U2407,TONGHOPVERSION!$A$3:$G$240,6,FALSE),VLOOKUP($B2407,TONGHOPVERSION!$A$3:$G$240,6,FALSE))</f>
        <v>120.60036818801788</v>
      </c>
      <c r="K2407" s="4">
        <f>IFERROR(VLOOKUP($U2407,TONGHOPVERSION!$A$3:$G$240,7,FALSE),VLOOKUP($B2407,TONGHOPVERSION!$A$3:$G$240,7,FALSE))</f>
        <v>128.91356356400408</v>
      </c>
      <c r="L2407" s="2">
        <v>0.25</v>
      </c>
      <c r="M2407" s="2">
        <v>0.28472222222222221</v>
      </c>
      <c r="N2407" s="6">
        <f t="shared" si="148"/>
        <v>6</v>
      </c>
      <c r="O2407" s="6">
        <f t="shared" si="149"/>
        <v>0</v>
      </c>
      <c r="P2407" s="6">
        <f t="shared" si="150"/>
        <v>6</v>
      </c>
      <c r="Q2407" s="6">
        <f t="shared" si="151"/>
        <v>50</v>
      </c>
      <c r="R2407">
        <v>203</v>
      </c>
      <c r="S2407">
        <v>261</v>
      </c>
      <c r="T2407" s="4">
        <v>52.982999999999997</v>
      </c>
      <c r="U2407" t="s">
        <v>152</v>
      </c>
      <c r="V2407" t="s">
        <v>152</v>
      </c>
      <c r="W2407" t="s">
        <v>41</v>
      </c>
      <c r="X2407" t="s">
        <v>16</v>
      </c>
      <c r="Y2407" t="s">
        <v>30</v>
      </c>
      <c r="Z2407" t="s">
        <v>37</v>
      </c>
    </row>
    <row r="2408" spans="1:26" x14ac:dyDescent="0.2">
      <c r="A2408" s="1">
        <v>43632</v>
      </c>
      <c r="B2408" t="s">
        <v>183</v>
      </c>
      <c r="C2408" t="s">
        <v>66</v>
      </c>
      <c r="D2408" t="s">
        <v>27</v>
      </c>
      <c r="E2408" t="s">
        <v>185</v>
      </c>
      <c r="F2408" s="3" t="s">
        <v>17</v>
      </c>
      <c r="G2408" s="3">
        <f>WEEKDAY(A2408,2)</f>
        <v>7</v>
      </c>
      <c r="H2408" s="7">
        <f>N2408+O2408/60</f>
        <v>13.75</v>
      </c>
      <c r="I2408" s="7">
        <f>P2408+Q2408/60</f>
        <v>14.833333333333334</v>
      </c>
      <c r="J2408" s="4">
        <f>IFERROR(VLOOKUP($U2408,TONGHOPVERSION!$A$3:$G$240,6,FALSE),VLOOKUP($B2408,TONGHOPVERSION!$A$3:$G$240,6,FALSE))</f>
        <v>184.25871592968858</v>
      </c>
      <c r="K2408" s="4">
        <f>IFERROR(VLOOKUP($U2408,TONGHOPVERSION!$A$3:$G$240,7,FALSE),VLOOKUP($B2408,TONGHOPVERSION!$A$3:$G$240,7,FALSE))</f>
        <v>154.07262794368225</v>
      </c>
      <c r="L2408" s="2">
        <v>0.57291666666666663</v>
      </c>
      <c r="M2408" s="2">
        <v>0.61805555555555558</v>
      </c>
      <c r="N2408" s="6">
        <f t="shared" si="148"/>
        <v>13</v>
      </c>
      <c r="O2408" s="6">
        <f t="shared" si="149"/>
        <v>45</v>
      </c>
      <c r="P2408" s="6">
        <f t="shared" si="150"/>
        <v>14</v>
      </c>
      <c r="Q2408" s="6">
        <f t="shared" si="151"/>
        <v>50</v>
      </c>
      <c r="R2408">
        <v>203</v>
      </c>
      <c r="S2408">
        <v>309</v>
      </c>
      <c r="T2408" s="4">
        <v>62.726999999999997</v>
      </c>
      <c r="U2408" t="s">
        <v>184</v>
      </c>
      <c r="V2408" t="s">
        <v>184</v>
      </c>
      <c r="W2408" t="s">
        <v>29</v>
      </c>
      <c r="X2408" t="s">
        <v>16</v>
      </c>
      <c r="Y2408" t="s">
        <v>30</v>
      </c>
      <c r="Z2408" t="s">
        <v>37</v>
      </c>
    </row>
    <row r="2409" spans="1:26" x14ac:dyDescent="0.2">
      <c r="A2409" s="1">
        <v>43632</v>
      </c>
      <c r="B2409" t="s">
        <v>176</v>
      </c>
      <c r="C2409" t="s">
        <v>177</v>
      </c>
      <c r="D2409" t="s">
        <v>27</v>
      </c>
      <c r="E2409" t="s">
        <v>383</v>
      </c>
      <c r="F2409" s="3" t="s">
        <v>17</v>
      </c>
      <c r="G2409" s="3">
        <f>WEEKDAY(A2409,2)</f>
        <v>7</v>
      </c>
      <c r="H2409" s="7">
        <f>N2409+O2409/60</f>
        <v>0.91666666666666663</v>
      </c>
      <c r="I2409" s="7">
        <f>P2409+Q2409/60</f>
        <v>2</v>
      </c>
      <c r="J2409" s="4">
        <f>IFERROR(VLOOKUP($U2409,TONGHOPVERSION!$A$3:$G$240,6,FALSE),VLOOKUP($B2409,TONGHOPVERSION!$A$3:$G$240,6,FALSE))</f>
        <v>187.46363998635809</v>
      </c>
      <c r="K2409" s="4">
        <f>IFERROR(VLOOKUP($U2409,TONGHOPVERSION!$A$3:$G$240,7,FALSE),VLOOKUP($B2409,TONGHOPVERSION!$A$3:$G$240,7,FALSE))</f>
        <v>145.81561859013829</v>
      </c>
      <c r="L2409" s="2">
        <v>3.8194444444444441E-2</v>
      </c>
      <c r="M2409" s="2">
        <v>8.3333333333333329E-2</v>
      </c>
      <c r="N2409" s="6">
        <f t="shared" si="148"/>
        <v>0</v>
      </c>
      <c r="O2409" s="6">
        <f t="shared" si="149"/>
        <v>55</v>
      </c>
      <c r="P2409" s="6">
        <f t="shared" si="150"/>
        <v>2</v>
      </c>
      <c r="Q2409" s="6">
        <f t="shared" si="151"/>
        <v>0</v>
      </c>
      <c r="R2409">
        <v>203</v>
      </c>
      <c r="S2409">
        <v>301</v>
      </c>
      <c r="T2409" s="4">
        <v>61.103000000000002</v>
      </c>
      <c r="U2409" t="s">
        <v>178</v>
      </c>
      <c r="V2409" t="s">
        <v>178</v>
      </c>
      <c r="W2409" t="s">
        <v>29</v>
      </c>
      <c r="X2409" t="s">
        <v>16</v>
      </c>
      <c r="Y2409" t="s">
        <v>30</v>
      </c>
      <c r="Z2409" t="s">
        <v>37</v>
      </c>
    </row>
    <row r="2410" spans="1:26" x14ac:dyDescent="0.2">
      <c r="A2410" s="1">
        <v>43632</v>
      </c>
      <c r="B2410" t="s">
        <v>192</v>
      </c>
      <c r="C2410" t="s">
        <v>27</v>
      </c>
      <c r="D2410" t="s">
        <v>153</v>
      </c>
      <c r="E2410" t="s">
        <v>354</v>
      </c>
      <c r="F2410" s="3" t="s">
        <v>17</v>
      </c>
      <c r="G2410" s="3">
        <f>WEEKDAY(A2410,2)</f>
        <v>7</v>
      </c>
      <c r="H2410" s="7">
        <f>N2410+O2410/60</f>
        <v>3.5833333333333335</v>
      </c>
      <c r="I2410" s="7">
        <f>P2410+Q2410/60</f>
        <v>5.333333333333333</v>
      </c>
      <c r="J2410" s="4">
        <f>IFERROR(VLOOKUP($U2410,TONGHOPVERSION!$A$3:$G$240,6,FALSE),VLOOKUP($B2410,TONGHOPVERSION!$A$3:$G$240,6,FALSE))</f>
        <v>256.8437361537259</v>
      </c>
      <c r="K2410" s="4">
        <f>IFERROR(VLOOKUP($U2410,TONGHOPVERSION!$A$3:$G$240,7,FALSE),VLOOKUP($B2410,TONGHOPVERSION!$A$3:$G$240,7,FALSE))</f>
        <v>276.05114265368064</v>
      </c>
      <c r="L2410" s="2">
        <v>0.14930555555555555</v>
      </c>
      <c r="M2410" s="2">
        <v>0.22222222222222221</v>
      </c>
      <c r="N2410" s="6">
        <f t="shared" si="148"/>
        <v>3</v>
      </c>
      <c r="O2410" s="6">
        <f t="shared" si="149"/>
        <v>35</v>
      </c>
      <c r="P2410" s="6">
        <f t="shared" si="150"/>
        <v>5</v>
      </c>
      <c r="Q2410" s="6">
        <f t="shared" si="151"/>
        <v>20</v>
      </c>
      <c r="R2410">
        <v>203</v>
      </c>
      <c r="S2410">
        <v>879</v>
      </c>
      <c r="T2410" s="4">
        <v>178.43700000000001</v>
      </c>
      <c r="U2410" t="s">
        <v>192</v>
      </c>
      <c r="V2410" t="s">
        <v>192</v>
      </c>
      <c r="W2410" t="s">
        <v>125</v>
      </c>
      <c r="X2410" t="s">
        <v>16</v>
      </c>
      <c r="Y2410" t="s">
        <v>30</v>
      </c>
      <c r="Z2410" t="s">
        <v>37</v>
      </c>
    </row>
    <row r="2411" spans="1:26" x14ac:dyDescent="0.2">
      <c r="A2411" s="1">
        <v>43632</v>
      </c>
      <c r="B2411" t="s">
        <v>191</v>
      </c>
      <c r="C2411" t="s">
        <v>153</v>
      </c>
      <c r="D2411" t="s">
        <v>27</v>
      </c>
      <c r="E2411" t="s">
        <v>355</v>
      </c>
      <c r="F2411" s="3" t="s">
        <v>17</v>
      </c>
      <c r="G2411" s="3">
        <f>WEEKDAY(A2411,2)</f>
        <v>7</v>
      </c>
      <c r="H2411" s="7">
        <f>N2411+O2411/60</f>
        <v>9</v>
      </c>
      <c r="I2411" s="7">
        <f>P2411+Q2411/60</f>
        <v>10.833333333333334</v>
      </c>
      <c r="J2411" s="4">
        <f>IFERROR(VLOOKUP($U2411,TONGHOPVERSION!$A$3:$G$240,6,FALSE),VLOOKUP($B2411,TONGHOPVERSION!$A$3:$G$240,6,FALSE))</f>
        <v>256.8437361537259</v>
      </c>
      <c r="K2411" s="4">
        <f>IFERROR(VLOOKUP($U2411,TONGHOPVERSION!$A$3:$G$240,7,FALSE),VLOOKUP($B2411,TONGHOPVERSION!$A$3:$G$240,7,FALSE))</f>
        <v>276.05114265368064</v>
      </c>
      <c r="L2411" s="2">
        <v>0.375</v>
      </c>
      <c r="M2411" s="2">
        <v>0.4513888888888889</v>
      </c>
      <c r="N2411" s="6">
        <f t="shared" si="148"/>
        <v>9</v>
      </c>
      <c r="O2411" s="6">
        <f t="shared" si="149"/>
        <v>0</v>
      </c>
      <c r="P2411" s="6">
        <f t="shared" si="150"/>
        <v>10</v>
      </c>
      <c r="Q2411" s="6">
        <f t="shared" si="151"/>
        <v>50</v>
      </c>
      <c r="R2411">
        <v>203</v>
      </c>
      <c r="S2411">
        <v>879</v>
      </c>
      <c r="T2411" s="4">
        <v>178.43700000000001</v>
      </c>
      <c r="U2411" t="s">
        <v>192</v>
      </c>
      <c r="V2411" t="s">
        <v>192</v>
      </c>
      <c r="W2411" t="s">
        <v>125</v>
      </c>
      <c r="X2411" t="s">
        <v>16</v>
      </c>
      <c r="Y2411" t="s">
        <v>30</v>
      </c>
      <c r="Z2411" t="s">
        <v>37</v>
      </c>
    </row>
    <row r="2412" spans="1:26" x14ac:dyDescent="0.2">
      <c r="A2412" s="1">
        <v>43632</v>
      </c>
      <c r="B2412" t="s">
        <v>184</v>
      </c>
      <c r="C2412" t="s">
        <v>27</v>
      </c>
      <c r="D2412" t="s">
        <v>66</v>
      </c>
      <c r="E2412" t="s">
        <v>819</v>
      </c>
      <c r="F2412" s="3" t="s">
        <v>17</v>
      </c>
      <c r="G2412" s="3">
        <f>WEEKDAY(A2412,2)</f>
        <v>7</v>
      </c>
      <c r="H2412" s="7">
        <f>N2412+O2412/60</f>
        <v>12.25</v>
      </c>
      <c r="I2412" s="7">
        <f>P2412+Q2412/60</f>
        <v>13.333333333333334</v>
      </c>
      <c r="J2412" s="4">
        <f>IFERROR(VLOOKUP($U2412,TONGHOPVERSION!$A$3:$G$240,6,FALSE),VLOOKUP($B2412,TONGHOPVERSION!$A$3:$G$240,6,FALSE))</f>
        <v>184.25871592968858</v>
      </c>
      <c r="K2412" s="4">
        <f>IFERROR(VLOOKUP($U2412,TONGHOPVERSION!$A$3:$G$240,7,FALSE),VLOOKUP($B2412,TONGHOPVERSION!$A$3:$G$240,7,FALSE))</f>
        <v>154.07262794368225</v>
      </c>
      <c r="L2412" s="2">
        <v>0.51041666666666663</v>
      </c>
      <c r="M2412" s="2">
        <v>0.55555555555555558</v>
      </c>
      <c r="N2412" s="6">
        <f t="shared" si="148"/>
        <v>12</v>
      </c>
      <c r="O2412" s="6">
        <f t="shared" si="149"/>
        <v>15</v>
      </c>
      <c r="P2412" s="6">
        <f t="shared" si="150"/>
        <v>13</v>
      </c>
      <c r="Q2412" s="6">
        <f t="shared" si="151"/>
        <v>20</v>
      </c>
      <c r="R2412">
        <v>203</v>
      </c>
      <c r="S2412">
        <v>309</v>
      </c>
      <c r="T2412" s="4">
        <v>62.726999999999997</v>
      </c>
      <c r="U2412" t="s">
        <v>184</v>
      </c>
      <c r="V2412" t="s">
        <v>184</v>
      </c>
      <c r="W2412" t="s">
        <v>29</v>
      </c>
      <c r="X2412" t="s">
        <v>16</v>
      </c>
      <c r="Y2412" t="s">
        <v>30</v>
      </c>
      <c r="Z2412" t="s">
        <v>288</v>
      </c>
    </row>
    <row r="2413" spans="1:26" x14ac:dyDescent="0.2">
      <c r="A2413" s="1">
        <v>43632</v>
      </c>
      <c r="B2413" t="s">
        <v>387</v>
      </c>
      <c r="C2413" t="s">
        <v>195</v>
      </c>
      <c r="D2413" t="s">
        <v>35</v>
      </c>
      <c r="E2413" t="s">
        <v>386</v>
      </c>
      <c r="F2413" s="3" t="s">
        <v>17</v>
      </c>
      <c r="G2413" s="3">
        <f>WEEKDAY(A2413,2)</f>
        <v>7</v>
      </c>
      <c r="H2413" s="7">
        <f>N2413+O2413/60</f>
        <v>9.1666666666666661</v>
      </c>
      <c r="I2413" s="7">
        <f>P2413+Q2413/60</f>
        <v>11.333333333333334</v>
      </c>
      <c r="J2413" s="4">
        <f>IFERROR(VLOOKUP($U2413,TONGHOPVERSION!$A$3:$G$240,6,FALSE),VLOOKUP($B2413,TONGHOPVERSION!$A$3:$G$240,6,FALSE))</f>
        <v>467.85981617376331</v>
      </c>
      <c r="K2413" s="4">
        <f>IFERROR(VLOOKUP($U2413,TONGHOPVERSION!$A$3:$G$240,7,FALSE),VLOOKUP($B2413,TONGHOPVERSION!$A$3:$G$240,7,FALSE))</f>
        <v>335.35833892879469</v>
      </c>
      <c r="L2413" s="2">
        <v>0.38194444444444442</v>
      </c>
      <c r="M2413" s="2">
        <v>0.47222222222222227</v>
      </c>
      <c r="N2413" s="6">
        <f t="shared" si="148"/>
        <v>9</v>
      </c>
      <c r="O2413" s="6">
        <f t="shared" si="149"/>
        <v>10</v>
      </c>
      <c r="P2413" s="6">
        <f t="shared" si="150"/>
        <v>11</v>
      </c>
      <c r="Q2413" s="6">
        <f t="shared" si="151"/>
        <v>20</v>
      </c>
      <c r="R2413">
        <v>203</v>
      </c>
      <c r="S2413">
        <v>792</v>
      </c>
      <c r="T2413" s="4">
        <v>160.77600000000001</v>
      </c>
      <c r="U2413" t="s">
        <v>388</v>
      </c>
      <c r="V2413" t="s">
        <v>388</v>
      </c>
      <c r="W2413" t="s">
        <v>21</v>
      </c>
      <c r="X2413" t="s">
        <v>197</v>
      </c>
      <c r="Y2413" t="s">
        <v>23</v>
      </c>
      <c r="Z2413" t="s">
        <v>37</v>
      </c>
    </row>
    <row r="2414" spans="1:26" x14ac:dyDescent="0.2">
      <c r="A2414" s="1">
        <v>43632</v>
      </c>
      <c r="B2414" t="s">
        <v>33</v>
      </c>
      <c r="C2414" t="s">
        <v>34</v>
      </c>
      <c r="D2414" t="s">
        <v>35</v>
      </c>
      <c r="E2414" t="s">
        <v>332</v>
      </c>
      <c r="F2414" s="3" t="s">
        <v>17</v>
      </c>
      <c r="G2414" s="3">
        <f>WEEKDAY(A2414,2)</f>
        <v>7</v>
      </c>
      <c r="H2414" s="7">
        <f>N2414+O2414/60</f>
        <v>14.083333333333334</v>
      </c>
      <c r="I2414" s="7">
        <f>P2414+Q2414/60</f>
        <v>15.416666666666666</v>
      </c>
      <c r="J2414" s="4">
        <f>IFERROR(VLOOKUP($U2414,TONGHOPVERSION!$A$3:$G$240,6,FALSE),VLOOKUP($B2414,TONGHOPVERSION!$A$3:$G$240,6,FALSE))</f>
        <v>236.34688949060637</v>
      </c>
      <c r="K2414" s="4">
        <f>IFERROR(VLOOKUP($U2414,TONGHOPVERSION!$A$3:$G$240,7,FALSE),VLOOKUP($B2414,TONGHOPVERSION!$A$3:$G$240,7,FALSE))</f>
        <v>201.94443000170284</v>
      </c>
      <c r="L2414" s="2">
        <v>0.58680555555555558</v>
      </c>
      <c r="M2414" s="2">
        <v>0.64236111111111105</v>
      </c>
      <c r="N2414" s="6">
        <f t="shared" si="148"/>
        <v>14</v>
      </c>
      <c r="O2414" s="6">
        <f t="shared" si="149"/>
        <v>5</v>
      </c>
      <c r="P2414" s="6">
        <f t="shared" si="150"/>
        <v>15</v>
      </c>
      <c r="Q2414" s="6">
        <f t="shared" si="151"/>
        <v>25</v>
      </c>
      <c r="R2414">
        <v>203</v>
      </c>
      <c r="S2414">
        <v>604</v>
      </c>
      <c r="T2414" s="4">
        <v>122.61199999999999</v>
      </c>
      <c r="U2414" t="s">
        <v>36</v>
      </c>
      <c r="V2414" t="s">
        <v>36</v>
      </c>
      <c r="W2414" t="s">
        <v>36</v>
      </c>
      <c r="X2414" t="s">
        <v>16</v>
      </c>
      <c r="Y2414" t="s">
        <v>30</v>
      </c>
      <c r="Z2414" t="s">
        <v>37</v>
      </c>
    </row>
    <row r="2415" spans="1:26" x14ac:dyDescent="0.2">
      <c r="A2415" s="1">
        <v>43632</v>
      </c>
      <c r="B2415" t="s">
        <v>388</v>
      </c>
      <c r="C2415" t="s">
        <v>35</v>
      </c>
      <c r="D2415" t="s">
        <v>195</v>
      </c>
      <c r="E2415" t="s">
        <v>389</v>
      </c>
      <c r="F2415" s="3" t="s">
        <v>17</v>
      </c>
      <c r="G2415" s="3">
        <f>WEEKDAY(A2415,2)</f>
        <v>7</v>
      </c>
      <c r="H2415" s="7">
        <f>N2415+O2415/60</f>
        <v>6.666666666666667</v>
      </c>
      <c r="I2415" s="7">
        <f>P2415+Q2415/60</f>
        <v>8.5833333333333339</v>
      </c>
      <c r="J2415" s="4">
        <f>IFERROR(VLOOKUP($U2415,TONGHOPVERSION!$A$3:$G$240,6,FALSE),VLOOKUP($B2415,TONGHOPVERSION!$A$3:$G$240,6,FALSE))</f>
        <v>467.85981617376331</v>
      </c>
      <c r="K2415" s="4">
        <f>IFERROR(VLOOKUP($U2415,TONGHOPVERSION!$A$3:$G$240,7,FALSE),VLOOKUP($B2415,TONGHOPVERSION!$A$3:$G$240,7,FALSE))</f>
        <v>335.35833892879469</v>
      </c>
      <c r="L2415" s="2">
        <v>0.27777777777777779</v>
      </c>
      <c r="M2415" s="2">
        <v>0.3576388888888889</v>
      </c>
      <c r="N2415" s="6">
        <f t="shared" si="148"/>
        <v>6</v>
      </c>
      <c r="O2415" s="6">
        <f t="shared" si="149"/>
        <v>40</v>
      </c>
      <c r="P2415" s="6">
        <f t="shared" si="150"/>
        <v>8</v>
      </c>
      <c r="Q2415" s="6">
        <f t="shared" si="151"/>
        <v>35</v>
      </c>
      <c r="R2415">
        <v>203</v>
      </c>
      <c r="S2415">
        <v>792</v>
      </c>
      <c r="T2415" s="4">
        <v>160.77600000000001</v>
      </c>
      <c r="U2415" t="s">
        <v>388</v>
      </c>
      <c r="V2415" t="s">
        <v>388</v>
      </c>
      <c r="W2415" t="s">
        <v>21</v>
      </c>
      <c r="X2415" t="s">
        <v>197</v>
      </c>
      <c r="Y2415" t="s">
        <v>23</v>
      </c>
      <c r="Z2415" t="s">
        <v>37</v>
      </c>
    </row>
    <row r="2416" spans="1:26" x14ac:dyDescent="0.2">
      <c r="A2416" s="1">
        <v>43632</v>
      </c>
      <c r="B2416" t="s">
        <v>36</v>
      </c>
      <c r="C2416" t="s">
        <v>35</v>
      </c>
      <c r="D2416" t="s">
        <v>34</v>
      </c>
      <c r="E2416" t="s">
        <v>479</v>
      </c>
      <c r="F2416" s="3" t="s">
        <v>17</v>
      </c>
      <c r="G2416" s="3">
        <f>WEEKDAY(A2416,2)</f>
        <v>7</v>
      </c>
      <c r="H2416" s="7">
        <f>N2416+O2416/60</f>
        <v>12.083333333333334</v>
      </c>
      <c r="I2416" s="7">
        <f>P2416+Q2416/60</f>
        <v>13.416666666666666</v>
      </c>
      <c r="J2416" s="4">
        <f>IFERROR(VLOOKUP($U2416,TONGHOPVERSION!$A$3:$G$240,6,FALSE),VLOOKUP($B2416,TONGHOPVERSION!$A$3:$G$240,6,FALSE))</f>
        <v>236.34688949060637</v>
      </c>
      <c r="K2416" s="4">
        <f>IFERROR(VLOOKUP($U2416,TONGHOPVERSION!$A$3:$G$240,7,FALSE),VLOOKUP($B2416,TONGHOPVERSION!$A$3:$G$240,7,FALSE))</f>
        <v>201.94443000170284</v>
      </c>
      <c r="L2416" s="2">
        <v>0.50347222222222221</v>
      </c>
      <c r="M2416" s="2">
        <v>0.55902777777777779</v>
      </c>
      <c r="N2416" s="6">
        <f t="shared" si="148"/>
        <v>12</v>
      </c>
      <c r="O2416" s="6">
        <f t="shared" si="149"/>
        <v>5</v>
      </c>
      <c r="P2416" s="6">
        <f t="shared" si="150"/>
        <v>13</v>
      </c>
      <c r="Q2416" s="6">
        <f t="shared" si="151"/>
        <v>25</v>
      </c>
      <c r="R2416">
        <v>203</v>
      </c>
      <c r="S2416">
        <v>604</v>
      </c>
      <c r="T2416" s="4">
        <v>122.61199999999999</v>
      </c>
      <c r="U2416" t="s">
        <v>36</v>
      </c>
      <c r="V2416" t="s">
        <v>36</v>
      </c>
      <c r="W2416" t="s">
        <v>36</v>
      </c>
      <c r="X2416" t="s">
        <v>16</v>
      </c>
      <c r="Y2416" t="s">
        <v>30</v>
      </c>
      <c r="Z2416" t="s">
        <v>37</v>
      </c>
    </row>
    <row r="2417" spans="1:26" x14ac:dyDescent="0.2">
      <c r="A2417" s="1">
        <v>43632</v>
      </c>
      <c r="B2417" t="s">
        <v>270</v>
      </c>
      <c r="C2417" t="s">
        <v>266</v>
      </c>
      <c r="D2417" t="s">
        <v>35</v>
      </c>
      <c r="E2417" t="s">
        <v>445</v>
      </c>
      <c r="F2417" s="3" t="s">
        <v>17</v>
      </c>
      <c r="G2417" s="3">
        <f>WEEKDAY(A2417,2)</f>
        <v>7</v>
      </c>
      <c r="H2417" s="7">
        <f>N2417+O2417/60</f>
        <v>0</v>
      </c>
      <c r="I2417" s="7">
        <f>P2417+Q2417/60</f>
        <v>2.0833333333333335</v>
      </c>
      <c r="J2417" s="4">
        <f>IFERROR(VLOOKUP($U2417,TONGHOPVERSION!$A$3:$G$240,6,FALSE),VLOOKUP($B2417,TONGHOPVERSION!$A$3:$G$240,6,FALSE))</f>
        <v>308.7453322478957</v>
      </c>
      <c r="K2417" s="4">
        <f>IFERROR(VLOOKUP($U2417,TONGHOPVERSION!$A$3:$G$240,7,FALSE),VLOOKUP($B2417,TONGHOPVERSION!$A$3:$G$240,7,FALSE))</f>
        <v>330.16909384151558</v>
      </c>
      <c r="L2417" s="2">
        <v>0</v>
      </c>
      <c r="M2417" s="2">
        <v>8.6805555555555566E-2</v>
      </c>
      <c r="N2417" s="6">
        <f t="shared" si="148"/>
        <v>0</v>
      </c>
      <c r="O2417" s="6">
        <f t="shared" si="149"/>
        <v>0</v>
      </c>
      <c r="P2417" s="6">
        <f t="shared" si="150"/>
        <v>2</v>
      </c>
      <c r="Q2417" s="6">
        <f t="shared" si="151"/>
        <v>5</v>
      </c>
      <c r="R2417">
        <v>203</v>
      </c>
      <c r="S2417">
        <v>1217</v>
      </c>
      <c r="T2417" s="4">
        <v>247.05099999999999</v>
      </c>
      <c r="U2417" t="s">
        <v>265</v>
      </c>
      <c r="V2417" t="s">
        <v>265</v>
      </c>
      <c r="W2417" t="s">
        <v>125</v>
      </c>
      <c r="X2417" t="s">
        <v>16</v>
      </c>
      <c r="Y2417" t="s">
        <v>30</v>
      </c>
      <c r="Z2417" t="s">
        <v>37</v>
      </c>
    </row>
    <row r="2418" spans="1:26" x14ac:dyDescent="0.2">
      <c r="A2418" s="1">
        <v>43632</v>
      </c>
      <c r="B2418" t="s">
        <v>65</v>
      </c>
      <c r="C2418" t="s">
        <v>66</v>
      </c>
      <c r="D2418" t="s">
        <v>35</v>
      </c>
      <c r="E2418" t="s">
        <v>731</v>
      </c>
      <c r="F2418" s="3" t="s">
        <v>17</v>
      </c>
      <c r="G2418" s="3">
        <f>WEEKDAY(A2418,2)</f>
        <v>7</v>
      </c>
      <c r="H2418" s="7">
        <f>N2418+O2418/60</f>
        <v>9</v>
      </c>
      <c r="I2418" s="7">
        <f>P2418+Q2418/60</f>
        <v>10.916666666666666</v>
      </c>
      <c r="J2418" s="4">
        <f>IFERROR(VLOOKUP($U2418,TONGHOPVERSION!$A$3:$G$240,6,FALSE),VLOOKUP($B2418,TONGHOPVERSION!$A$3:$G$240,6,FALSE))</f>
        <v>292.75199550278143</v>
      </c>
      <c r="K2418" s="4">
        <f>IFERROR(VLOOKUP($U2418,TONGHOPVERSION!$A$3:$G$240,7,FALSE),VLOOKUP($B2418,TONGHOPVERSION!$A$3:$G$240,7,FALSE))</f>
        <v>283.06606117169179</v>
      </c>
      <c r="L2418" s="2">
        <v>0.375</v>
      </c>
      <c r="M2418" s="2">
        <v>0.4548611111111111</v>
      </c>
      <c r="N2418" s="6">
        <f t="shared" si="148"/>
        <v>9</v>
      </c>
      <c r="O2418" s="6">
        <f t="shared" si="149"/>
        <v>0</v>
      </c>
      <c r="P2418" s="6">
        <f t="shared" si="150"/>
        <v>10</v>
      </c>
      <c r="Q2418" s="6">
        <f t="shared" si="151"/>
        <v>55</v>
      </c>
      <c r="R2418">
        <v>203</v>
      </c>
      <c r="S2418">
        <v>1062</v>
      </c>
      <c r="T2418" s="4">
        <v>215.58600000000001</v>
      </c>
      <c r="U2418" t="s">
        <v>67</v>
      </c>
      <c r="V2418" t="s">
        <v>67</v>
      </c>
      <c r="W2418" t="s">
        <v>29</v>
      </c>
      <c r="X2418" t="s">
        <v>16</v>
      </c>
      <c r="Y2418" t="s">
        <v>30</v>
      </c>
      <c r="Z2418" t="s">
        <v>37</v>
      </c>
    </row>
    <row r="2419" spans="1:26" x14ac:dyDescent="0.2">
      <c r="A2419" s="1">
        <v>43632</v>
      </c>
      <c r="B2419" t="s">
        <v>128</v>
      </c>
      <c r="C2419" t="s">
        <v>34</v>
      </c>
      <c r="D2419" t="s">
        <v>27</v>
      </c>
      <c r="E2419" t="s">
        <v>198</v>
      </c>
      <c r="F2419" s="3" t="s">
        <v>17</v>
      </c>
      <c r="G2419" s="3">
        <f>WEEKDAY(A2419,2)</f>
        <v>7</v>
      </c>
      <c r="H2419" s="7">
        <f>N2419+O2419/60</f>
        <v>0</v>
      </c>
      <c r="I2419" s="7">
        <f>P2419+Q2419/60</f>
        <v>1.5</v>
      </c>
      <c r="J2419" s="4">
        <f>IFERROR(VLOOKUP($U2419,TONGHOPVERSION!$A$3:$G$240,6,FALSE),VLOOKUP($B2419,TONGHOPVERSION!$A$3:$G$240,6,FALSE))</f>
        <v>239.31340170869245</v>
      </c>
      <c r="K2419" s="4">
        <f>IFERROR(VLOOKUP($U2419,TONGHOPVERSION!$A$3:$G$240,7,FALSE),VLOOKUP($B2419,TONGHOPVERSION!$A$3:$G$240,7,FALSE))</f>
        <v>208.92363712533773</v>
      </c>
      <c r="L2419" s="2">
        <v>0</v>
      </c>
      <c r="M2419" s="2">
        <v>6.25E-2</v>
      </c>
      <c r="N2419" s="6">
        <f t="shared" si="148"/>
        <v>0</v>
      </c>
      <c r="O2419" s="6">
        <f t="shared" si="149"/>
        <v>0</v>
      </c>
      <c r="P2419" s="6">
        <f t="shared" si="150"/>
        <v>1</v>
      </c>
      <c r="Q2419" s="6">
        <f t="shared" si="151"/>
        <v>30</v>
      </c>
      <c r="R2419">
        <v>203</v>
      </c>
      <c r="S2419">
        <v>602</v>
      </c>
      <c r="T2419" s="4">
        <v>122.206</v>
      </c>
      <c r="U2419" t="s">
        <v>129</v>
      </c>
      <c r="V2419" t="s">
        <v>129</v>
      </c>
      <c r="W2419" t="s">
        <v>129</v>
      </c>
      <c r="X2419" t="s">
        <v>16</v>
      </c>
      <c r="Y2419" t="s">
        <v>30</v>
      </c>
      <c r="Z2419" t="s">
        <v>37</v>
      </c>
    </row>
    <row r="2420" spans="1:26" x14ac:dyDescent="0.2">
      <c r="A2420" s="1">
        <v>43632</v>
      </c>
      <c r="B2420" t="s">
        <v>510</v>
      </c>
      <c r="C2420" t="s">
        <v>35</v>
      </c>
      <c r="D2420" t="s">
        <v>173</v>
      </c>
      <c r="E2420" t="s">
        <v>528</v>
      </c>
      <c r="F2420" s="3" t="s">
        <v>17</v>
      </c>
      <c r="G2420" s="3">
        <f>WEEKDAY(A2420,2)</f>
        <v>7</v>
      </c>
      <c r="H2420" s="7">
        <f>N2420+O2420/60</f>
        <v>11.666666666666666</v>
      </c>
      <c r="I2420" s="7">
        <f>P2420+Q2420/60</f>
        <v>14.083333333333334</v>
      </c>
      <c r="J2420" s="4">
        <f>IFERROR(VLOOKUP($U2420,TONGHOPVERSION!$A$3:$G$240,6,FALSE),VLOOKUP($B2420,TONGHOPVERSION!$A$3:$G$240,6,FALSE))</f>
        <v>524.34786512385949</v>
      </c>
      <c r="K2420" s="4">
        <f>IFERROR(VLOOKUP($U2420,TONGHOPVERSION!$A$3:$G$240,7,FALSE),VLOOKUP($B2420,TONGHOPVERSION!$A$3:$G$240,7,FALSE))</f>
        <v>478.47904156320539</v>
      </c>
      <c r="L2420" s="2">
        <v>0.4861111111111111</v>
      </c>
      <c r="M2420" s="2">
        <v>0.58680555555555558</v>
      </c>
      <c r="N2420" s="6">
        <f t="shared" si="148"/>
        <v>11</v>
      </c>
      <c r="O2420" s="6">
        <f t="shared" si="149"/>
        <v>40</v>
      </c>
      <c r="P2420" s="6">
        <f t="shared" si="150"/>
        <v>14</v>
      </c>
      <c r="Q2420" s="6">
        <f t="shared" si="151"/>
        <v>5</v>
      </c>
      <c r="R2420">
        <v>203</v>
      </c>
      <c r="S2420">
        <v>1503</v>
      </c>
      <c r="T2420" s="4">
        <v>305.10899999999998</v>
      </c>
      <c r="U2420" t="s">
        <v>510</v>
      </c>
      <c r="V2420" t="s">
        <v>510</v>
      </c>
      <c r="W2420" t="s">
        <v>21</v>
      </c>
      <c r="X2420" t="s">
        <v>135</v>
      </c>
      <c r="Y2420" t="s">
        <v>23</v>
      </c>
      <c r="Z2420" t="s">
        <v>37</v>
      </c>
    </row>
    <row r="2421" spans="1:26" x14ac:dyDescent="0.2">
      <c r="A2421" s="1">
        <v>43632</v>
      </c>
      <c r="B2421" t="s">
        <v>184</v>
      </c>
      <c r="C2421" t="s">
        <v>27</v>
      </c>
      <c r="D2421" t="s">
        <v>66</v>
      </c>
      <c r="E2421" t="s">
        <v>411</v>
      </c>
      <c r="F2421" s="3" t="s">
        <v>17</v>
      </c>
      <c r="G2421" s="3">
        <f>WEEKDAY(A2421,2)</f>
        <v>7</v>
      </c>
      <c r="H2421" s="7">
        <f>N2421+O2421/60</f>
        <v>2.1666666666666665</v>
      </c>
      <c r="I2421" s="7">
        <f>P2421+Q2421/60</f>
        <v>3.3333333333333335</v>
      </c>
      <c r="J2421" s="4">
        <f>IFERROR(VLOOKUP($U2421,TONGHOPVERSION!$A$3:$G$240,6,FALSE),VLOOKUP($B2421,TONGHOPVERSION!$A$3:$G$240,6,FALSE))</f>
        <v>184.25871592968858</v>
      </c>
      <c r="K2421" s="4">
        <f>IFERROR(VLOOKUP($U2421,TONGHOPVERSION!$A$3:$G$240,7,FALSE),VLOOKUP($B2421,TONGHOPVERSION!$A$3:$G$240,7,FALSE))</f>
        <v>154.07262794368225</v>
      </c>
      <c r="L2421" s="2">
        <v>9.0277777777777776E-2</v>
      </c>
      <c r="M2421" s="2">
        <v>0.1388888888888889</v>
      </c>
      <c r="N2421" s="6">
        <f t="shared" si="148"/>
        <v>2</v>
      </c>
      <c r="O2421" s="6">
        <f t="shared" si="149"/>
        <v>10</v>
      </c>
      <c r="P2421" s="6">
        <f t="shared" si="150"/>
        <v>3</v>
      </c>
      <c r="Q2421" s="6">
        <f t="shared" si="151"/>
        <v>20</v>
      </c>
      <c r="R2421">
        <v>203</v>
      </c>
      <c r="S2421">
        <v>309</v>
      </c>
      <c r="T2421" s="4">
        <v>62.726999999999997</v>
      </c>
      <c r="U2421" t="s">
        <v>184</v>
      </c>
      <c r="V2421" t="s">
        <v>184</v>
      </c>
      <c r="W2421" t="s">
        <v>29</v>
      </c>
      <c r="X2421" t="s">
        <v>16</v>
      </c>
      <c r="Y2421" t="s">
        <v>30</v>
      </c>
      <c r="Z2421" t="s">
        <v>37</v>
      </c>
    </row>
    <row r="2422" spans="1:26" x14ac:dyDescent="0.2">
      <c r="A2422" s="1">
        <v>43632</v>
      </c>
      <c r="B2422" t="s">
        <v>657</v>
      </c>
      <c r="C2422" t="s">
        <v>279</v>
      </c>
      <c r="D2422" t="s">
        <v>34</v>
      </c>
      <c r="E2422" t="s">
        <v>656</v>
      </c>
      <c r="F2422" s="3" t="s">
        <v>17</v>
      </c>
      <c r="G2422" s="3">
        <f>WEEKDAY(A2422,2)</f>
        <v>7</v>
      </c>
      <c r="H2422" s="7">
        <f>N2422+O2422/60</f>
        <v>15.166666666666666</v>
      </c>
      <c r="I2422" s="7">
        <f>P2422+Q2422/60</f>
        <v>18.166666666666668</v>
      </c>
      <c r="J2422" s="4">
        <f>IFERROR(VLOOKUP($U2422,TONGHOPVERSION!$A$3:$G$240,6,FALSE),VLOOKUP($B2422,TONGHOPVERSION!$A$3:$G$240,6,FALSE))</f>
        <v>438.75530357469273</v>
      </c>
      <c r="K2422" s="4">
        <f>IFERROR(VLOOKUP($U2422,TONGHOPVERSION!$A$3:$G$240,7,FALSE),VLOOKUP($B2422,TONGHOPVERSION!$A$3:$G$240,7,FALSE))</f>
        <v>373.05607297819097</v>
      </c>
      <c r="L2422" s="2">
        <v>0.63194444444444442</v>
      </c>
      <c r="M2422" s="2">
        <v>0.75694444444444453</v>
      </c>
      <c r="N2422" s="6">
        <f t="shared" si="148"/>
        <v>15</v>
      </c>
      <c r="O2422" s="6">
        <f t="shared" si="149"/>
        <v>10</v>
      </c>
      <c r="P2422" s="6">
        <f t="shared" si="150"/>
        <v>18</v>
      </c>
      <c r="Q2422" s="6">
        <f t="shared" si="151"/>
        <v>10</v>
      </c>
      <c r="R2422">
        <v>203</v>
      </c>
      <c r="S2422">
        <v>1667</v>
      </c>
      <c r="T2422" s="4">
        <v>338.40100000000001</v>
      </c>
      <c r="U2422" t="s">
        <v>658</v>
      </c>
      <c r="V2422" t="s">
        <v>658</v>
      </c>
      <c r="W2422" t="s">
        <v>21</v>
      </c>
      <c r="X2422" t="s">
        <v>197</v>
      </c>
      <c r="Y2422" t="s">
        <v>23</v>
      </c>
      <c r="Z2422" t="s">
        <v>24</v>
      </c>
    </row>
    <row r="2423" spans="1:26" x14ac:dyDescent="0.2">
      <c r="A2423" s="1">
        <v>43632</v>
      </c>
      <c r="B2423" t="s">
        <v>658</v>
      </c>
      <c r="C2423" t="s">
        <v>34</v>
      </c>
      <c r="D2423" t="s">
        <v>279</v>
      </c>
      <c r="E2423" t="s">
        <v>659</v>
      </c>
      <c r="F2423" s="3" t="s">
        <v>17</v>
      </c>
      <c r="G2423" s="3">
        <f>WEEKDAY(A2423,2)</f>
        <v>7</v>
      </c>
      <c r="H2423" s="7">
        <f>N2423+O2423/60</f>
        <v>11.25</v>
      </c>
      <c r="I2423" s="7">
        <f>P2423+Q2423/60</f>
        <v>14.25</v>
      </c>
      <c r="J2423" s="4">
        <f>IFERROR(VLOOKUP($U2423,TONGHOPVERSION!$A$3:$G$240,6,FALSE),VLOOKUP($B2423,TONGHOPVERSION!$A$3:$G$240,6,FALSE))</f>
        <v>438.75530357469273</v>
      </c>
      <c r="K2423" s="4">
        <f>IFERROR(VLOOKUP($U2423,TONGHOPVERSION!$A$3:$G$240,7,FALSE),VLOOKUP($B2423,TONGHOPVERSION!$A$3:$G$240,7,FALSE))</f>
        <v>373.05607297819097</v>
      </c>
      <c r="L2423" s="2">
        <v>0.46875</v>
      </c>
      <c r="M2423" s="2">
        <v>0.59375</v>
      </c>
      <c r="N2423" s="6">
        <f t="shared" si="148"/>
        <v>11</v>
      </c>
      <c r="O2423" s="6">
        <f t="shared" si="149"/>
        <v>15</v>
      </c>
      <c r="P2423" s="6">
        <f t="shared" si="150"/>
        <v>14</v>
      </c>
      <c r="Q2423" s="6">
        <f t="shared" si="151"/>
        <v>15</v>
      </c>
      <c r="R2423">
        <v>203</v>
      </c>
      <c r="S2423">
        <v>1667</v>
      </c>
      <c r="T2423" s="4">
        <v>338.40100000000001</v>
      </c>
      <c r="U2423" t="s">
        <v>658</v>
      </c>
      <c r="V2423" t="s">
        <v>658</v>
      </c>
      <c r="W2423" t="s">
        <v>21</v>
      </c>
      <c r="X2423" t="s">
        <v>197</v>
      </c>
      <c r="Y2423" t="s">
        <v>23</v>
      </c>
      <c r="Z2423" t="s">
        <v>24</v>
      </c>
    </row>
    <row r="2424" spans="1:26" x14ac:dyDescent="0.2">
      <c r="A2424" s="1">
        <v>43632</v>
      </c>
      <c r="B2424" t="s">
        <v>36</v>
      </c>
      <c r="C2424" t="s">
        <v>35</v>
      </c>
      <c r="D2424" t="s">
        <v>34</v>
      </c>
      <c r="E2424" t="s">
        <v>139</v>
      </c>
      <c r="F2424" s="3" t="s">
        <v>17</v>
      </c>
      <c r="G2424" s="3">
        <f>WEEKDAY(A2424,2)</f>
        <v>7</v>
      </c>
      <c r="H2424" s="7">
        <f>N2424+O2424/60</f>
        <v>9</v>
      </c>
      <c r="I2424" s="7">
        <f>P2424+Q2424/60</f>
        <v>10.333333333333334</v>
      </c>
      <c r="J2424" s="4">
        <f>IFERROR(VLOOKUP($U2424,TONGHOPVERSION!$A$3:$G$240,6,FALSE),VLOOKUP($B2424,TONGHOPVERSION!$A$3:$G$240,6,FALSE))</f>
        <v>236.34688949060637</v>
      </c>
      <c r="K2424" s="4">
        <f>IFERROR(VLOOKUP($U2424,TONGHOPVERSION!$A$3:$G$240,7,FALSE),VLOOKUP($B2424,TONGHOPVERSION!$A$3:$G$240,7,FALSE))</f>
        <v>201.94443000170284</v>
      </c>
      <c r="L2424" s="2">
        <v>0.375</v>
      </c>
      <c r="M2424" s="2">
        <v>0.43055555555555558</v>
      </c>
      <c r="N2424" s="6">
        <f t="shared" si="148"/>
        <v>9</v>
      </c>
      <c r="O2424" s="6">
        <f t="shared" si="149"/>
        <v>0</v>
      </c>
      <c r="P2424" s="6">
        <f t="shared" si="150"/>
        <v>10</v>
      </c>
      <c r="Q2424" s="6">
        <f t="shared" si="151"/>
        <v>20</v>
      </c>
      <c r="R2424">
        <v>203</v>
      </c>
      <c r="S2424">
        <v>604</v>
      </c>
      <c r="T2424" s="4">
        <v>122.61199999999999</v>
      </c>
      <c r="U2424" t="s">
        <v>36</v>
      </c>
      <c r="V2424" t="s">
        <v>36</v>
      </c>
      <c r="W2424" t="s">
        <v>36</v>
      </c>
      <c r="X2424" t="s">
        <v>16</v>
      </c>
      <c r="Y2424" t="s">
        <v>30</v>
      </c>
      <c r="Z2424" t="s">
        <v>37</v>
      </c>
    </row>
    <row r="2425" spans="1:26" x14ac:dyDescent="0.2">
      <c r="A2425" s="1">
        <v>43632</v>
      </c>
      <c r="B2425" t="s">
        <v>302</v>
      </c>
      <c r="C2425" t="s">
        <v>35</v>
      </c>
      <c r="D2425" t="s">
        <v>177</v>
      </c>
      <c r="E2425" t="s">
        <v>504</v>
      </c>
      <c r="F2425" s="3" t="s">
        <v>17</v>
      </c>
      <c r="G2425" s="3">
        <f>WEEKDAY(A2425,2)</f>
        <v>7</v>
      </c>
      <c r="H2425" s="7">
        <f>N2425+O2425/60</f>
        <v>2.75</v>
      </c>
      <c r="I2425" s="7">
        <f>P2425+Q2425/60</f>
        <v>4.916666666666667</v>
      </c>
      <c r="J2425" s="4">
        <f>IFERROR(VLOOKUP($U2425,TONGHOPVERSION!$A$3:$G$240,6,FALSE),VLOOKUP($B2425,TONGHOPVERSION!$A$3:$G$240,6,FALSE))</f>
        <v>293.23396399985552</v>
      </c>
      <c r="K2425" s="4">
        <f>IFERROR(VLOOKUP($U2425,TONGHOPVERSION!$A$3:$G$240,7,FALSE),VLOOKUP($B2425,TONGHOPVERSION!$A$3:$G$240,7,FALSE))</f>
        <v>332.36525256500209</v>
      </c>
      <c r="L2425" s="2">
        <v>0.11458333333333333</v>
      </c>
      <c r="M2425" s="2">
        <v>0.20486111111111113</v>
      </c>
      <c r="N2425" s="6">
        <f t="shared" si="148"/>
        <v>2</v>
      </c>
      <c r="O2425" s="6">
        <f t="shared" si="149"/>
        <v>45</v>
      </c>
      <c r="P2425" s="6">
        <f t="shared" si="150"/>
        <v>4</v>
      </c>
      <c r="Q2425" s="6">
        <f t="shared" si="151"/>
        <v>55</v>
      </c>
      <c r="R2425">
        <v>203</v>
      </c>
      <c r="S2425">
        <v>1213</v>
      </c>
      <c r="T2425" s="4">
        <v>246.239</v>
      </c>
      <c r="U2425" t="s">
        <v>302</v>
      </c>
      <c r="V2425" t="s">
        <v>302</v>
      </c>
      <c r="W2425" t="s">
        <v>29</v>
      </c>
      <c r="X2425" t="s">
        <v>16</v>
      </c>
      <c r="Y2425" t="s">
        <v>30</v>
      </c>
      <c r="Z2425" t="s">
        <v>37</v>
      </c>
    </row>
    <row r="2426" spans="1:26" x14ac:dyDescent="0.2">
      <c r="A2426" s="1">
        <v>43632</v>
      </c>
      <c r="B2426" t="s">
        <v>304</v>
      </c>
      <c r="C2426" t="s">
        <v>177</v>
      </c>
      <c r="D2426" t="s">
        <v>35</v>
      </c>
      <c r="E2426" t="s">
        <v>505</v>
      </c>
      <c r="F2426" s="3" t="s">
        <v>17</v>
      </c>
      <c r="G2426" s="3">
        <f>WEEKDAY(A2426,2)</f>
        <v>7</v>
      </c>
      <c r="H2426" s="7">
        <f>N2426+O2426/60</f>
        <v>5.583333333333333</v>
      </c>
      <c r="I2426" s="7">
        <f>P2426+Q2426/60</f>
        <v>7.75</v>
      </c>
      <c r="J2426" s="4">
        <f>IFERROR(VLOOKUP($U2426,TONGHOPVERSION!$A$3:$G$240,6,FALSE),VLOOKUP($B2426,TONGHOPVERSION!$A$3:$G$240,6,FALSE))</f>
        <v>293.23396399985552</v>
      </c>
      <c r="K2426" s="4">
        <f>IFERROR(VLOOKUP($U2426,TONGHOPVERSION!$A$3:$G$240,7,FALSE),VLOOKUP($B2426,TONGHOPVERSION!$A$3:$G$240,7,FALSE))</f>
        <v>332.36525256500209</v>
      </c>
      <c r="L2426" s="2">
        <v>0.23263888888888887</v>
      </c>
      <c r="M2426" s="2">
        <v>0.32291666666666669</v>
      </c>
      <c r="N2426" s="6">
        <f t="shared" si="148"/>
        <v>5</v>
      </c>
      <c r="O2426" s="6">
        <f t="shared" si="149"/>
        <v>35</v>
      </c>
      <c r="P2426" s="6">
        <f t="shared" si="150"/>
        <v>7</v>
      </c>
      <c r="Q2426" s="6">
        <f t="shared" si="151"/>
        <v>45</v>
      </c>
      <c r="R2426">
        <v>203</v>
      </c>
      <c r="S2426">
        <v>1213</v>
      </c>
      <c r="T2426" s="4">
        <v>246.239</v>
      </c>
      <c r="U2426" t="s">
        <v>302</v>
      </c>
      <c r="V2426" t="s">
        <v>302</v>
      </c>
      <c r="W2426" t="s">
        <v>29</v>
      </c>
      <c r="X2426" t="s">
        <v>16</v>
      </c>
      <c r="Y2426" t="s">
        <v>30</v>
      </c>
      <c r="Z2426" t="s">
        <v>37</v>
      </c>
    </row>
    <row r="2427" spans="1:26" x14ac:dyDescent="0.2">
      <c r="A2427" s="1">
        <v>43632</v>
      </c>
      <c r="B2427" t="s">
        <v>227</v>
      </c>
      <c r="C2427" t="s">
        <v>35</v>
      </c>
      <c r="D2427" t="s">
        <v>228</v>
      </c>
      <c r="E2427" t="s">
        <v>226</v>
      </c>
      <c r="F2427" s="3" t="s">
        <v>17</v>
      </c>
      <c r="G2427" s="3">
        <f>WEEKDAY(A2427,2)</f>
        <v>7</v>
      </c>
      <c r="H2427" s="7">
        <f>N2427+O2427/60</f>
        <v>4.083333333333333</v>
      </c>
      <c r="I2427" s="7">
        <f>P2427+Q2427/60</f>
        <v>5.916666666666667</v>
      </c>
      <c r="J2427" s="4">
        <f>IFERROR(VLOOKUP($U2427,TONGHOPVERSION!$A$3:$G$240,6,FALSE),VLOOKUP($B2427,TONGHOPVERSION!$A$3:$G$240,6,FALSE))</f>
        <v>206.38932138906318</v>
      </c>
      <c r="K2427" s="4">
        <f>IFERROR(VLOOKUP($U2427,TONGHOPVERSION!$A$3:$G$240,7,FALSE),VLOOKUP($B2427,TONGHOPVERSION!$A$3:$G$240,7,FALSE))</f>
        <v>262.45868422811373</v>
      </c>
      <c r="L2427" s="2">
        <v>0.17013888888888887</v>
      </c>
      <c r="M2427" s="2">
        <v>0.24652777777777779</v>
      </c>
      <c r="N2427" s="6">
        <f t="shared" si="148"/>
        <v>4</v>
      </c>
      <c r="O2427" s="6">
        <f t="shared" si="149"/>
        <v>5</v>
      </c>
      <c r="P2427" s="6">
        <f t="shared" si="150"/>
        <v>5</v>
      </c>
      <c r="Q2427" s="6">
        <f t="shared" si="151"/>
        <v>55</v>
      </c>
      <c r="R2427">
        <v>203</v>
      </c>
      <c r="S2427">
        <v>958</v>
      </c>
      <c r="T2427" s="4">
        <v>194.47399999999999</v>
      </c>
      <c r="U2427" t="s">
        <v>227</v>
      </c>
      <c r="V2427" t="s">
        <v>227</v>
      </c>
      <c r="W2427" t="s">
        <v>41</v>
      </c>
      <c r="X2427" t="s">
        <v>16</v>
      </c>
      <c r="Y2427" t="s">
        <v>30</v>
      </c>
      <c r="Z2427" t="s">
        <v>37</v>
      </c>
    </row>
    <row r="2428" spans="1:26" x14ac:dyDescent="0.2">
      <c r="A2428" s="1">
        <v>43632</v>
      </c>
      <c r="B2428" t="s">
        <v>82</v>
      </c>
      <c r="C2428" t="s">
        <v>35</v>
      </c>
      <c r="D2428" t="s">
        <v>83</v>
      </c>
      <c r="E2428" t="s">
        <v>377</v>
      </c>
      <c r="F2428" s="3" t="s">
        <v>17</v>
      </c>
      <c r="G2428" s="3">
        <f>WEEKDAY(A2428,2)</f>
        <v>7</v>
      </c>
      <c r="H2428" s="7">
        <f>N2428+O2428/60</f>
        <v>9.3333333333333339</v>
      </c>
      <c r="I2428" s="7">
        <f>P2428+Q2428/60</f>
        <v>10.916666666666666</v>
      </c>
      <c r="J2428" s="4">
        <f>IFERROR(VLOOKUP($U2428,TONGHOPVERSION!$A$3:$G$240,6,FALSE),VLOOKUP($B2428,TONGHOPVERSION!$A$3:$G$240,6,FALSE))</f>
        <v>222.57043902349176</v>
      </c>
      <c r="K2428" s="4">
        <f>IFERROR(VLOOKUP($U2428,TONGHOPVERSION!$A$3:$G$240,7,FALSE),VLOOKUP($B2428,TONGHOPVERSION!$A$3:$G$240,7,FALSE))</f>
        <v>242.23014347086047</v>
      </c>
      <c r="L2428" s="2">
        <v>0.3888888888888889</v>
      </c>
      <c r="M2428" s="2">
        <v>0.4548611111111111</v>
      </c>
      <c r="N2428" s="6">
        <f t="shared" si="148"/>
        <v>9</v>
      </c>
      <c r="O2428" s="6">
        <f t="shared" si="149"/>
        <v>20</v>
      </c>
      <c r="P2428" s="6">
        <f t="shared" si="150"/>
        <v>10</v>
      </c>
      <c r="Q2428" s="6">
        <f t="shared" si="151"/>
        <v>55</v>
      </c>
      <c r="R2428">
        <v>203</v>
      </c>
      <c r="S2428">
        <v>879</v>
      </c>
      <c r="T2428" s="4">
        <v>178.43700000000001</v>
      </c>
      <c r="U2428" t="s">
        <v>82</v>
      </c>
      <c r="V2428" t="s">
        <v>82</v>
      </c>
      <c r="W2428" t="s">
        <v>41</v>
      </c>
      <c r="X2428" t="s">
        <v>16</v>
      </c>
      <c r="Y2428" t="s">
        <v>30</v>
      </c>
      <c r="Z2428" t="s">
        <v>37</v>
      </c>
    </row>
    <row r="2429" spans="1:26" x14ac:dyDescent="0.2">
      <c r="A2429" s="1">
        <v>43632</v>
      </c>
      <c r="B2429" t="s">
        <v>232</v>
      </c>
      <c r="C2429" t="s">
        <v>228</v>
      </c>
      <c r="D2429" t="s">
        <v>35</v>
      </c>
      <c r="E2429" t="s">
        <v>231</v>
      </c>
      <c r="F2429" s="3" t="s">
        <v>17</v>
      </c>
      <c r="G2429" s="3">
        <f>WEEKDAY(A2429,2)</f>
        <v>7</v>
      </c>
      <c r="H2429" s="7">
        <f>N2429+O2429/60</f>
        <v>6.583333333333333</v>
      </c>
      <c r="I2429" s="7">
        <f>P2429+Q2429/60</f>
        <v>8.3333333333333339</v>
      </c>
      <c r="J2429" s="4">
        <f>IFERROR(VLOOKUP($U2429,TONGHOPVERSION!$A$3:$G$240,6,FALSE),VLOOKUP($B2429,TONGHOPVERSION!$A$3:$G$240,6,FALSE))</f>
        <v>206.38932138906318</v>
      </c>
      <c r="K2429" s="4">
        <f>IFERROR(VLOOKUP($U2429,TONGHOPVERSION!$A$3:$G$240,7,FALSE),VLOOKUP($B2429,TONGHOPVERSION!$A$3:$G$240,7,FALSE))</f>
        <v>262.45868422811373</v>
      </c>
      <c r="L2429" s="2">
        <v>0.27430555555555552</v>
      </c>
      <c r="M2429" s="2">
        <v>0.34722222222222227</v>
      </c>
      <c r="N2429" s="6">
        <f t="shared" si="148"/>
        <v>6</v>
      </c>
      <c r="O2429" s="6">
        <f t="shared" si="149"/>
        <v>35</v>
      </c>
      <c r="P2429" s="6">
        <f t="shared" si="150"/>
        <v>8</v>
      </c>
      <c r="Q2429" s="6">
        <f t="shared" si="151"/>
        <v>20</v>
      </c>
      <c r="R2429">
        <v>203</v>
      </c>
      <c r="S2429">
        <v>958</v>
      </c>
      <c r="T2429" s="4">
        <v>194.47399999999999</v>
      </c>
      <c r="U2429" t="s">
        <v>227</v>
      </c>
      <c r="V2429" t="s">
        <v>227</v>
      </c>
      <c r="W2429" t="s">
        <v>41</v>
      </c>
      <c r="X2429" t="s">
        <v>16</v>
      </c>
      <c r="Y2429" t="s">
        <v>30</v>
      </c>
      <c r="Z2429" t="s">
        <v>37</v>
      </c>
    </row>
    <row r="2430" spans="1:26" x14ac:dyDescent="0.2">
      <c r="A2430" s="1">
        <v>43632</v>
      </c>
      <c r="B2430" t="s">
        <v>90</v>
      </c>
      <c r="C2430" t="s">
        <v>83</v>
      </c>
      <c r="D2430" t="s">
        <v>35</v>
      </c>
      <c r="E2430" t="s">
        <v>380</v>
      </c>
      <c r="F2430" s="3" t="s">
        <v>17</v>
      </c>
      <c r="G2430" s="3">
        <f>WEEKDAY(A2430,2)</f>
        <v>7</v>
      </c>
      <c r="H2430" s="7">
        <f>N2430+O2430/60</f>
        <v>12</v>
      </c>
      <c r="I2430" s="7">
        <f>P2430+Q2430/60</f>
        <v>13.666666666666666</v>
      </c>
      <c r="J2430" s="4">
        <f>IFERROR(VLOOKUP($U2430,TONGHOPVERSION!$A$3:$G$240,6,FALSE),VLOOKUP($B2430,TONGHOPVERSION!$A$3:$G$240,6,FALSE))</f>
        <v>222.57043902349176</v>
      </c>
      <c r="K2430" s="4">
        <f>IFERROR(VLOOKUP($U2430,TONGHOPVERSION!$A$3:$G$240,7,FALSE),VLOOKUP($B2430,TONGHOPVERSION!$A$3:$G$240,7,FALSE))</f>
        <v>242.23014347086047</v>
      </c>
      <c r="L2430" s="2">
        <v>0.5</v>
      </c>
      <c r="M2430" s="2">
        <v>0.56944444444444442</v>
      </c>
      <c r="N2430" s="6">
        <f t="shared" si="148"/>
        <v>12</v>
      </c>
      <c r="O2430" s="6">
        <f t="shared" si="149"/>
        <v>0</v>
      </c>
      <c r="P2430" s="6">
        <f t="shared" si="150"/>
        <v>13</v>
      </c>
      <c r="Q2430" s="6">
        <f t="shared" si="151"/>
        <v>40</v>
      </c>
      <c r="R2430">
        <v>203</v>
      </c>
      <c r="S2430">
        <v>879</v>
      </c>
      <c r="T2430" s="4">
        <v>178.43700000000001</v>
      </c>
      <c r="U2430" t="s">
        <v>82</v>
      </c>
      <c r="V2430" t="s">
        <v>82</v>
      </c>
      <c r="W2430" t="s">
        <v>41</v>
      </c>
      <c r="X2430" t="s">
        <v>16</v>
      </c>
      <c r="Y2430" t="s">
        <v>30</v>
      </c>
      <c r="Z2430" t="s">
        <v>37</v>
      </c>
    </row>
    <row r="2431" spans="1:26" x14ac:dyDescent="0.2">
      <c r="A2431" s="1">
        <v>43632</v>
      </c>
      <c r="B2431" t="s">
        <v>236</v>
      </c>
      <c r="C2431" t="s">
        <v>107</v>
      </c>
      <c r="D2431" t="s">
        <v>35</v>
      </c>
      <c r="E2431" t="s">
        <v>235</v>
      </c>
      <c r="F2431" s="3" t="s">
        <v>17</v>
      </c>
      <c r="G2431" s="3">
        <f>WEEKDAY(A2431,2)</f>
        <v>7</v>
      </c>
      <c r="H2431" s="7">
        <f>N2431+O2431/60</f>
        <v>1.9166666666666665</v>
      </c>
      <c r="I2431" s="7">
        <f>P2431+Q2431/60</f>
        <v>3.3333333333333335</v>
      </c>
      <c r="J2431" s="4">
        <f>IFERROR(VLOOKUP($U2431,TONGHOPVERSION!$A$3:$G$240,6,FALSE),VLOOKUP($B2431,TONGHOPVERSION!$A$3:$G$240,6,FALSE))</f>
        <v>144.22284421048835</v>
      </c>
      <c r="K2431" s="4">
        <f>IFERROR(VLOOKUP($U2431,TONGHOPVERSION!$A$3:$G$240,7,FALSE),VLOOKUP($B2431,TONGHOPVERSION!$A$3:$G$240,7,FALSE))</f>
        <v>208.66190231342807</v>
      </c>
      <c r="L2431" s="2">
        <v>7.9861111111111105E-2</v>
      </c>
      <c r="M2431" s="2">
        <v>0.1388888888888889</v>
      </c>
      <c r="N2431" s="6">
        <f t="shared" si="148"/>
        <v>1</v>
      </c>
      <c r="O2431" s="6">
        <f t="shared" si="149"/>
        <v>55</v>
      </c>
      <c r="P2431" s="6">
        <f t="shared" si="150"/>
        <v>3</v>
      </c>
      <c r="Q2431" s="6">
        <f t="shared" si="151"/>
        <v>20</v>
      </c>
      <c r="R2431">
        <v>203</v>
      </c>
      <c r="S2431">
        <v>689</v>
      </c>
      <c r="T2431" s="4">
        <v>139.86699999999999</v>
      </c>
      <c r="U2431" t="s">
        <v>106</v>
      </c>
      <c r="V2431" t="s">
        <v>106</v>
      </c>
      <c r="W2431" t="s">
        <v>41</v>
      </c>
      <c r="X2431" t="s">
        <v>16</v>
      </c>
      <c r="Y2431" t="s">
        <v>30</v>
      </c>
      <c r="Z2431" t="s">
        <v>37</v>
      </c>
    </row>
    <row r="2432" spans="1:26" x14ac:dyDescent="0.2">
      <c r="A2432" s="1">
        <v>43632</v>
      </c>
      <c r="B2432" t="s">
        <v>183</v>
      </c>
      <c r="C2432" t="s">
        <v>66</v>
      </c>
      <c r="D2432" t="s">
        <v>27</v>
      </c>
      <c r="E2432" t="s">
        <v>820</v>
      </c>
      <c r="F2432" s="3" t="s">
        <v>17</v>
      </c>
      <c r="G2432" s="3">
        <f>WEEKDAY(A2432,2)</f>
        <v>7</v>
      </c>
      <c r="H2432" s="7">
        <f>N2432+O2432/60</f>
        <v>3.3333333333333335</v>
      </c>
      <c r="I2432" s="7">
        <f>P2432+Q2432/60</f>
        <v>4.333333333333333</v>
      </c>
      <c r="J2432" s="4">
        <f>IFERROR(VLOOKUP($U2432,TONGHOPVERSION!$A$3:$G$240,6,FALSE),VLOOKUP($B2432,TONGHOPVERSION!$A$3:$G$240,6,FALSE))</f>
        <v>184.25871592968858</v>
      </c>
      <c r="K2432" s="4">
        <f>IFERROR(VLOOKUP($U2432,TONGHOPVERSION!$A$3:$G$240,7,FALSE),VLOOKUP($B2432,TONGHOPVERSION!$A$3:$G$240,7,FALSE))</f>
        <v>154.07262794368225</v>
      </c>
      <c r="L2432" s="2">
        <v>0.1388888888888889</v>
      </c>
      <c r="M2432" s="2">
        <v>0.18055555555555555</v>
      </c>
      <c r="N2432" s="6">
        <f t="shared" si="148"/>
        <v>3</v>
      </c>
      <c r="O2432" s="6">
        <f t="shared" si="149"/>
        <v>20</v>
      </c>
      <c r="P2432" s="6">
        <f t="shared" si="150"/>
        <v>4</v>
      </c>
      <c r="Q2432" s="6">
        <f t="shared" si="151"/>
        <v>20</v>
      </c>
      <c r="R2432">
        <v>203</v>
      </c>
      <c r="S2432">
        <v>309</v>
      </c>
      <c r="T2432" s="4">
        <v>62.726999999999997</v>
      </c>
      <c r="U2432" t="s">
        <v>184</v>
      </c>
      <c r="V2432" t="s">
        <v>184</v>
      </c>
      <c r="W2432" t="s">
        <v>29</v>
      </c>
      <c r="X2432" t="s">
        <v>16</v>
      </c>
      <c r="Y2432" t="s">
        <v>30</v>
      </c>
      <c r="Z2432" t="s">
        <v>37</v>
      </c>
    </row>
    <row r="2433" spans="1:26" x14ac:dyDescent="0.2">
      <c r="A2433" s="1">
        <v>43632</v>
      </c>
      <c r="B2433" t="s">
        <v>261</v>
      </c>
      <c r="C2433" t="s">
        <v>66</v>
      </c>
      <c r="D2433" t="s">
        <v>262</v>
      </c>
      <c r="E2433" t="s">
        <v>260</v>
      </c>
      <c r="F2433" s="3" t="s">
        <v>17</v>
      </c>
      <c r="G2433" s="3">
        <f>WEEKDAY(A2433,2)</f>
        <v>7</v>
      </c>
      <c r="H2433" s="7">
        <f>N2433+O2433/60</f>
        <v>14.5</v>
      </c>
      <c r="I2433" s="7">
        <f>P2433+Q2433/60</f>
        <v>19.5</v>
      </c>
      <c r="J2433" s="4">
        <f>IFERROR(VLOOKUP($U2433,TONGHOPVERSION!$A$3:$G$240,6,FALSE),VLOOKUP($B2433,TONGHOPVERSION!$A$3:$G$240,6,FALSE))</f>
        <v>628.37086910167432</v>
      </c>
      <c r="K2433" s="4">
        <f>IFERROR(VLOOKUP($U2433,TONGHOPVERSION!$A$3:$G$240,7,FALSE),VLOOKUP($B2433,TONGHOPVERSION!$A$3:$G$240,7,FALSE))</f>
        <v>800.94786178298557</v>
      </c>
      <c r="L2433" s="2">
        <v>0.60416666666666663</v>
      </c>
      <c r="M2433" s="2">
        <v>0.8125</v>
      </c>
      <c r="N2433" s="6">
        <f t="shared" si="148"/>
        <v>14</v>
      </c>
      <c r="O2433" s="6">
        <f t="shared" si="149"/>
        <v>30</v>
      </c>
      <c r="P2433" s="6">
        <f t="shared" si="150"/>
        <v>19</v>
      </c>
      <c r="Q2433" s="6">
        <f t="shared" si="151"/>
        <v>30</v>
      </c>
      <c r="R2433">
        <v>203</v>
      </c>
      <c r="S2433">
        <v>3302</v>
      </c>
      <c r="T2433" s="4">
        <v>670.30600000000004</v>
      </c>
      <c r="U2433" t="s">
        <v>261</v>
      </c>
      <c r="V2433" t="s">
        <v>261</v>
      </c>
      <c r="W2433" t="s">
        <v>21</v>
      </c>
      <c r="X2433" t="s">
        <v>22</v>
      </c>
      <c r="Y2433" t="s">
        <v>23</v>
      </c>
      <c r="Z2433" t="s">
        <v>37</v>
      </c>
    </row>
    <row r="2434" spans="1:26" x14ac:dyDescent="0.2">
      <c r="A2434" s="1">
        <v>43632</v>
      </c>
      <c r="B2434" t="s">
        <v>187</v>
      </c>
      <c r="C2434" t="s">
        <v>34</v>
      </c>
      <c r="D2434" t="s">
        <v>66</v>
      </c>
      <c r="E2434" t="s">
        <v>186</v>
      </c>
      <c r="F2434" s="3" t="s">
        <v>17</v>
      </c>
      <c r="G2434" s="3">
        <f>WEEKDAY(A2434,2)</f>
        <v>7</v>
      </c>
      <c r="H2434" s="7">
        <f>N2434+O2434/60</f>
        <v>11.416666666666666</v>
      </c>
      <c r="I2434" s="7">
        <f>P2434+Q2434/60</f>
        <v>12.583333333333334</v>
      </c>
      <c r="J2434" s="4">
        <f>IFERROR(VLOOKUP($U2434,TONGHOPVERSION!$A$3:$G$240,6,FALSE),VLOOKUP($B2434,TONGHOPVERSION!$A$3:$G$240,6,FALSE))</f>
        <v>165.72030426323298</v>
      </c>
      <c r="K2434" s="4">
        <f>IFERROR(VLOOKUP($U2434,TONGHOPVERSION!$A$3:$G$240,7,FALSE),VLOOKUP($B2434,TONGHOPVERSION!$A$3:$G$240,7,FALSE))</f>
        <v>162.66584538032191</v>
      </c>
      <c r="L2434" s="2">
        <v>0.47569444444444442</v>
      </c>
      <c r="M2434" s="2">
        <v>0.52430555555555558</v>
      </c>
      <c r="N2434" s="6">
        <f t="shared" si="148"/>
        <v>11</v>
      </c>
      <c r="O2434" s="6">
        <f t="shared" si="149"/>
        <v>25</v>
      </c>
      <c r="P2434" s="6">
        <f t="shared" si="150"/>
        <v>12</v>
      </c>
      <c r="Q2434" s="6">
        <f t="shared" si="151"/>
        <v>35</v>
      </c>
      <c r="R2434">
        <v>203</v>
      </c>
      <c r="S2434">
        <v>462</v>
      </c>
      <c r="T2434" s="4">
        <v>93.786000000000001</v>
      </c>
      <c r="U2434" t="s">
        <v>187</v>
      </c>
      <c r="V2434" t="s">
        <v>187</v>
      </c>
      <c r="W2434" t="s">
        <v>29</v>
      </c>
      <c r="X2434" t="s">
        <v>16</v>
      </c>
      <c r="Y2434" t="s">
        <v>30</v>
      </c>
      <c r="Z2434" t="s">
        <v>37</v>
      </c>
    </row>
    <row r="2435" spans="1:26" x14ac:dyDescent="0.2">
      <c r="A2435" s="1">
        <v>43632</v>
      </c>
      <c r="B2435" t="s">
        <v>268</v>
      </c>
      <c r="C2435" t="s">
        <v>262</v>
      </c>
      <c r="D2435" t="s">
        <v>66</v>
      </c>
      <c r="E2435" t="s">
        <v>267</v>
      </c>
      <c r="F2435" s="3" t="s">
        <v>17</v>
      </c>
      <c r="G2435" s="3">
        <f>WEEKDAY(A2435,2)</f>
        <v>7</v>
      </c>
      <c r="H2435" s="7">
        <f>N2435+O2435/60</f>
        <v>21.333333333333332</v>
      </c>
      <c r="I2435" s="7">
        <f>P2435+Q2435/60</f>
        <v>2.25</v>
      </c>
      <c r="J2435" s="4">
        <f>IFERROR(VLOOKUP($U2435,TONGHOPVERSION!$A$3:$G$240,6,FALSE),VLOOKUP($B2435,TONGHOPVERSION!$A$3:$G$240,6,FALSE))</f>
        <v>628.37086910167432</v>
      </c>
      <c r="K2435" s="4">
        <f>IFERROR(VLOOKUP($U2435,TONGHOPVERSION!$A$3:$G$240,7,FALSE),VLOOKUP($B2435,TONGHOPVERSION!$A$3:$G$240,7,FALSE))</f>
        <v>800.94786178298557</v>
      </c>
      <c r="L2435" s="2">
        <v>0.88888888888888884</v>
      </c>
      <c r="M2435" s="2">
        <v>9.375E-2</v>
      </c>
      <c r="N2435" s="6">
        <f t="shared" ref="N2435:N2498" si="152">HOUR(L2435)</f>
        <v>21</v>
      </c>
      <c r="O2435" s="6">
        <f t="shared" ref="O2435:O2498" si="153">MINUTE(L2435)</f>
        <v>20</v>
      </c>
      <c r="P2435" s="6">
        <f t="shared" ref="P2435:P2498" si="154">HOUR(M2435)</f>
        <v>2</v>
      </c>
      <c r="Q2435" s="6">
        <f t="shared" ref="Q2435:Q2498" si="155">MINUTE(M2435)</f>
        <v>15</v>
      </c>
      <c r="R2435">
        <v>203</v>
      </c>
      <c r="S2435">
        <v>3302</v>
      </c>
      <c r="T2435" s="4">
        <v>670.30600000000004</v>
      </c>
      <c r="U2435" t="s">
        <v>261</v>
      </c>
      <c r="V2435" t="s">
        <v>261</v>
      </c>
      <c r="W2435" t="s">
        <v>21</v>
      </c>
      <c r="X2435" t="s">
        <v>22</v>
      </c>
      <c r="Y2435" t="s">
        <v>23</v>
      </c>
      <c r="Z2435" t="s">
        <v>37</v>
      </c>
    </row>
    <row r="2436" spans="1:26" x14ac:dyDescent="0.2">
      <c r="A2436" s="1">
        <v>43632</v>
      </c>
      <c r="B2436" t="s">
        <v>176</v>
      </c>
      <c r="C2436" t="s">
        <v>177</v>
      </c>
      <c r="D2436" t="s">
        <v>27</v>
      </c>
      <c r="E2436" t="s">
        <v>493</v>
      </c>
      <c r="F2436" s="3" t="s">
        <v>17</v>
      </c>
      <c r="G2436" s="3">
        <f>WEEKDAY(A2436,2)</f>
        <v>7</v>
      </c>
      <c r="H2436" s="7">
        <f>N2436+O2436/60</f>
        <v>6.75</v>
      </c>
      <c r="I2436" s="7">
        <f>P2436+Q2436/60</f>
        <v>7.833333333333333</v>
      </c>
      <c r="J2436" s="4">
        <f>IFERROR(VLOOKUP($U2436,TONGHOPVERSION!$A$3:$G$240,6,FALSE),VLOOKUP($B2436,TONGHOPVERSION!$A$3:$G$240,6,FALSE))</f>
        <v>187.46363998635809</v>
      </c>
      <c r="K2436" s="4">
        <f>IFERROR(VLOOKUP($U2436,TONGHOPVERSION!$A$3:$G$240,7,FALSE),VLOOKUP($B2436,TONGHOPVERSION!$A$3:$G$240,7,FALSE))</f>
        <v>145.81561859013829</v>
      </c>
      <c r="L2436" s="2">
        <v>0.28125</v>
      </c>
      <c r="M2436" s="2">
        <v>0.3263888888888889</v>
      </c>
      <c r="N2436" s="6">
        <f t="shared" si="152"/>
        <v>6</v>
      </c>
      <c r="O2436" s="6">
        <f t="shared" si="153"/>
        <v>45</v>
      </c>
      <c r="P2436" s="6">
        <f t="shared" si="154"/>
        <v>7</v>
      </c>
      <c r="Q2436" s="6">
        <f t="shared" si="155"/>
        <v>50</v>
      </c>
      <c r="R2436">
        <v>203</v>
      </c>
      <c r="S2436">
        <v>301</v>
      </c>
      <c r="T2436" s="4">
        <v>61.103000000000002</v>
      </c>
      <c r="U2436" t="s">
        <v>178</v>
      </c>
      <c r="V2436" t="s">
        <v>178</v>
      </c>
      <c r="W2436" t="s">
        <v>29</v>
      </c>
      <c r="X2436" t="s">
        <v>16</v>
      </c>
      <c r="Y2436" t="s">
        <v>30</v>
      </c>
      <c r="Z2436" t="s">
        <v>37</v>
      </c>
    </row>
    <row r="2437" spans="1:26" x14ac:dyDescent="0.2">
      <c r="A2437" s="1">
        <v>43632</v>
      </c>
      <c r="B2437" t="s">
        <v>129</v>
      </c>
      <c r="C2437" t="s">
        <v>27</v>
      </c>
      <c r="D2437" t="s">
        <v>34</v>
      </c>
      <c r="E2437" t="s">
        <v>189</v>
      </c>
      <c r="F2437" s="3" t="s">
        <v>17</v>
      </c>
      <c r="G2437" s="3">
        <f>WEEKDAY(A2437,2)</f>
        <v>7</v>
      </c>
      <c r="H2437" s="7">
        <f>N2437+O2437/60</f>
        <v>9</v>
      </c>
      <c r="I2437" s="7">
        <f>P2437+Q2437/60</f>
        <v>10.333333333333334</v>
      </c>
      <c r="J2437" s="4">
        <f>IFERROR(VLOOKUP($U2437,TONGHOPVERSION!$A$3:$G$240,6,FALSE),VLOOKUP($B2437,TONGHOPVERSION!$A$3:$G$240,6,FALSE))</f>
        <v>239.31340170869245</v>
      </c>
      <c r="K2437" s="4">
        <f>IFERROR(VLOOKUP($U2437,TONGHOPVERSION!$A$3:$G$240,7,FALSE),VLOOKUP($B2437,TONGHOPVERSION!$A$3:$G$240,7,FALSE))</f>
        <v>208.92363712533773</v>
      </c>
      <c r="L2437" s="2">
        <v>0.375</v>
      </c>
      <c r="M2437" s="2">
        <v>0.43055555555555558</v>
      </c>
      <c r="N2437" s="6">
        <f t="shared" si="152"/>
        <v>9</v>
      </c>
      <c r="O2437" s="6">
        <f t="shared" si="153"/>
        <v>0</v>
      </c>
      <c r="P2437" s="6">
        <f t="shared" si="154"/>
        <v>10</v>
      </c>
      <c r="Q2437" s="6">
        <f t="shared" si="155"/>
        <v>20</v>
      </c>
      <c r="R2437">
        <v>203</v>
      </c>
      <c r="S2437">
        <v>602</v>
      </c>
      <c r="T2437" s="4">
        <v>122.206</v>
      </c>
      <c r="U2437" t="s">
        <v>129</v>
      </c>
      <c r="V2437" t="s">
        <v>129</v>
      </c>
      <c r="W2437" t="s">
        <v>129</v>
      </c>
      <c r="X2437" t="s">
        <v>16</v>
      </c>
      <c r="Y2437" t="s">
        <v>30</v>
      </c>
      <c r="Z2437" t="s">
        <v>37</v>
      </c>
    </row>
    <row r="2438" spans="1:26" x14ac:dyDescent="0.2">
      <c r="A2438" s="1">
        <v>43632</v>
      </c>
      <c r="B2438" t="s">
        <v>178</v>
      </c>
      <c r="C2438" t="s">
        <v>27</v>
      </c>
      <c r="D2438" t="s">
        <v>177</v>
      </c>
      <c r="E2438" t="s">
        <v>495</v>
      </c>
      <c r="F2438" s="3" t="s">
        <v>17</v>
      </c>
      <c r="G2438" s="3">
        <f>WEEKDAY(A2438,2)</f>
        <v>7</v>
      </c>
      <c r="H2438" s="7">
        <f>N2438+O2438/60</f>
        <v>5.083333333333333</v>
      </c>
      <c r="I2438" s="7">
        <f>P2438+Q2438/60</f>
        <v>6.083333333333333</v>
      </c>
      <c r="J2438" s="4">
        <f>IFERROR(VLOOKUP($U2438,TONGHOPVERSION!$A$3:$G$240,6,FALSE),VLOOKUP($B2438,TONGHOPVERSION!$A$3:$G$240,6,FALSE))</f>
        <v>187.46363998635809</v>
      </c>
      <c r="K2438" s="4">
        <f>IFERROR(VLOOKUP($U2438,TONGHOPVERSION!$A$3:$G$240,7,FALSE),VLOOKUP($B2438,TONGHOPVERSION!$A$3:$G$240,7,FALSE))</f>
        <v>145.81561859013829</v>
      </c>
      <c r="L2438" s="2">
        <v>0.21180555555555555</v>
      </c>
      <c r="M2438" s="2">
        <v>0.25347222222222221</v>
      </c>
      <c r="N2438" s="6">
        <f t="shared" si="152"/>
        <v>5</v>
      </c>
      <c r="O2438" s="6">
        <f t="shared" si="153"/>
        <v>5</v>
      </c>
      <c r="P2438" s="6">
        <f t="shared" si="154"/>
        <v>6</v>
      </c>
      <c r="Q2438" s="6">
        <f t="shared" si="155"/>
        <v>5</v>
      </c>
      <c r="R2438">
        <v>203</v>
      </c>
      <c r="S2438">
        <v>301</v>
      </c>
      <c r="T2438" s="4">
        <v>61.103000000000002</v>
      </c>
      <c r="U2438" t="s">
        <v>178</v>
      </c>
      <c r="V2438" t="s">
        <v>178</v>
      </c>
      <c r="W2438" t="s">
        <v>29</v>
      </c>
      <c r="X2438" t="s">
        <v>16</v>
      </c>
      <c r="Y2438" t="s">
        <v>30</v>
      </c>
      <c r="Z2438" t="s">
        <v>37</v>
      </c>
    </row>
    <row r="2439" spans="1:26" x14ac:dyDescent="0.2">
      <c r="A2439" s="1">
        <v>43632</v>
      </c>
      <c r="B2439" t="s">
        <v>404</v>
      </c>
      <c r="C2439" t="s">
        <v>40</v>
      </c>
      <c r="D2439" t="s">
        <v>35</v>
      </c>
      <c r="E2439" t="s">
        <v>403</v>
      </c>
      <c r="F2439" s="3" t="s">
        <v>17</v>
      </c>
      <c r="G2439" s="3">
        <f>WEEKDAY(A2439,2)</f>
        <v>7</v>
      </c>
      <c r="H2439" s="7">
        <f>N2439+O2439/60</f>
        <v>0.83333333333333337</v>
      </c>
      <c r="I2439" s="7">
        <f>P2439+Q2439/60</f>
        <v>2</v>
      </c>
      <c r="J2439" s="4">
        <f>IFERROR(VLOOKUP($U2439,TONGHOPVERSION!$A$3:$G$240,6,FALSE),VLOOKUP($B2439,TONGHOPVERSION!$A$3:$G$240,6,FALSE))</f>
        <v>150.8755916056586</v>
      </c>
      <c r="K2439" s="4">
        <f>IFERROR(VLOOKUP($U2439,TONGHOPVERSION!$A$3:$G$240,7,FALSE),VLOOKUP($B2439,TONGHOPVERSION!$A$3:$G$240,7,FALSE))</f>
        <v>147.53581749835828</v>
      </c>
      <c r="L2439" s="2">
        <v>3.4722222222222224E-2</v>
      </c>
      <c r="M2439" s="2">
        <v>8.3333333333333329E-2</v>
      </c>
      <c r="N2439" s="6">
        <f t="shared" si="152"/>
        <v>0</v>
      </c>
      <c r="O2439" s="6">
        <f t="shared" si="153"/>
        <v>50</v>
      </c>
      <c r="P2439" s="6">
        <f t="shared" si="154"/>
        <v>2</v>
      </c>
      <c r="Q2439" s="6">
        <f t="shared" si="155"/>
        <v>0</v>
      </c>
      <c r="R2439">
        <v>203</v>
      </c>
      <c r="S2439">
        <v>396</v>
      </c>
      <c r="T2439" s="4">
        <v>80.388000000000005</v>
      </c>
      <c r="U2439" t="s">
        <v>39</v>
      </c>
      <c r="V2439" t="s">
        <v>39</v>
      </c>
      <c r="W2439" t="s">
        <v>41</v>
      </c>
      <c r="X2439" t="s">
        <v>16</v>
      </c>
      <c r="Y2439" t="s">
        <v>30</v>
      </c>
      <c r="Z2439" t="s">
        <v>37</v>
      </c>
    </row>
    <row r="2440" spans="1:26" x14ac:dyDescent="0.2">
      <c r="A2440" s="1">
        <v>43632</v>
      </c>
      <c r="B2440" t="s">
        <v>512</v>
      </c>
      <c r="C2440" t="s">
        <v>34</v>
      </c>
      <c r="D2440" t="s">
        <v>513</v>
      </c>
      <c r="E2440" t="s">
        <v>511</v>
      </c>
      <c r="F2440" s="3" t="s">
        <v>17</v>
      </c>
      <c r="G2440" s="3">
        <f>WEEKDAY(A2440,2)</f>
        <v>7</v>
      </c>
      <c r="H2440" s="7">
        <f>N2440+O2440/60</f>
        <v>9.1666666666666661</v>
      </c>
      <c r="I2440" s="7">
        <f>P2440+Q2440/60</f>
        <v>12.333333333333334</v>
      </c>
      <c r="J2440" s="4">
        <f>IFERROR(VLOOKUP($U2440,TONGHOPVERSION!$A$3:$G$240,6,FALSE),VLOOKUP($B2440,TONGHOPVERSION!$A$3:$G$240,6,FALSE))</f>
        <v>533.54121624017307</v>
      </c>
      <c r="K2440" s="4">
        <f>IFERROR(VLOOKUP($U2440,TONGHOPVERSION!$A$3:$G$240,7,FALSE),VLOOKUP($B2440,TONGHOPVERSION!$A$3:$G$240,7,FALSE))</f>
        <v>543.60109131758395</v>
      </c>
      <c r="L2440" s="2">
        <v>0.38194444444444442</v>
      </c>
      <c r="M2440" s="2">
        <v>0.51388888888888895</v>
      </c>
      <c r="N2440" s="6">
        <f t="shared" si="152"/>
        <v>9</v>
      </c>
      <c r="O2440" s="6">
        <f t="shared" si="153"/>
        <v>10</v>
      </c>
      <c r="P2440" s="6">
        <f t="shared" si="154"/>
        <v>12</v>
      </c>
      <c r="Q2440" s="6">
        <f t="shared" si="155"/>
        <v>20</v>
      </c>
      <c r="R2440">
        <v>203</v>
      </c>
      <c r="S2440">
        <v>1988</v>
      </c>
      <c r="T2440" s="4">
        <v>403.56400000000002</v>
      </c>
      <c r="U2440" t="s">
        <v>512</v>
      </c>
      <c r="V2440" t="s">
        <v>512</v>
      </c>
      <c r="W2440" t="s">
        <v>21</v>
      </c>
      <c r="X2440" t="s">
        <v>197</v>
      </c>
      <c r="Y2440" t="s">
        <v>23</v>
      </c>
      <c r="Z2440" t="s">
        <v>37</v>
      </c>
    </row>
    <row r="2441" spans="1:26" x14ac:dyDescent="0.2">
      <c r="A2441" s="1">
        <v>43632</v>
      </c>
      <c r="B2441" t="s">
        <v>526</v>
      </c>
      <c r="C2441" t="s">
        <v>34</v>
      </c>
      <c r="D2441" t="s">
        <v>124</v>
      </c>
      <c r="E2441" t="s">
        <v>525</v>
      </c>
      <c r="F2441" s="3" t="s">
        <v>17</v>
      </c>
      <c r="G2441" s="3">
        <f>WEEKDAY(A2441,2)</f>
        <v>7</v>
      </c>
      <c r="H2441" s="7">
        <f>N2441+O2441/60</f>
        <v>5.083333333333333</v>
      </c>
      <c r="I2441" s="7">
        <f>P2441+Q2441/60</f>
        <v>6.333333333333333</v>
      </c>
      <c r="J2441" s="4">
        <f>IFERROR(VLOOKUP($U2441,TONGHOPVERSION!$A$3:$G$240,6,FALSE),VLOOKUP($B2441,TONGHOPVERSION!$A$3:$G$240,6,FALSE))</f>
        <v>156.26131566413531</v>
      </c>
      <c r="K2441" s="4">
        <f>IFERROR(VLOOKUP($U2441,TONGHOPVERSION!$A$3:$G$240,7,FALSE),VLOOKUP($B2441,TONGHOPVERSION!$A$3:$G$240,7,FALSE))</f>
        <v>181.64206266468781</v>
      </c>
      <c r="L2441" s="2">
        <v>0.21180555555555555</v>
      </c>
      <c r="M2441" s="2">
        <v>0.2638888888888889</v>
      </c>
      <c r="N2441" s="6">
        <f t="shared" si="152"/>
        <v>5</v>
      </c>
      <c r="O2441" s="6">
        <f t="shared" si="153"/>
        <v>5</v>
      </c>
      <c r="P2441" s="6">
        <f t="shared" si="154"/>
        <v>6</v>
      </c>
      <c r="Q2441" s="6">
        <f t="shared" si="155"/>
        <v>20</v>
      </c>
      <c r="R2441">
        <v>203</v>
      </c>
      <c r="S2441">
        <v>555</v>
      </c>
      <c r="T2441" s="4">
        <v>112.66500000000001</v>
      </c>
      <c r="U2441" t="s">
        <v>526</v>
      </c>
      <c r="V2441" t="s">
        <v>526</v>
      </c>
      <c r="W2441" t="s">
        <v>41</v>
      </c>
      <c r="X2441" t="s">
        <v>16</v>
      </c>
      <c r="Y2441" t="s">
        <v>30</v>
      </c>
      <c r="Z2441" t="s">
        <v>37</v>
      </c>
    </row>
    <row r="2442" spans="1:26" x14ac:dyDescent="0.2">
      <c r="A2442" s="1">
        <v>43632</v>
      </c>
      <c r="B2442" t="s">
        <v>128</v>
      </c>
      <c r="C2442" t="s">
        <v>34</v>
      </c>
      <c r="D2442" t="s">
        <v>27</v>
      </c>
      <c r="E2442" t="s">
        <v>514</v>
      </c>
      <c r="F2442" s="3" t="s">
        <v>17</v>
      </c>
      <c r="G2442" s="3">
        <f>WEEKDAY(A2442,2)</f>
        <v>7</v>
      </c>
      <c r="H2442" s="7">
        <f>N2442+O2442/60</f>
        <v>23</v>
      </c>
      <c r="I2442" s="7">
        <f>P2442+Q2442/60</f>
        <v>0.41666666666666669</v>
      </c>
      <c r="J2442" s="4">
        <f>IFERROR(VLOOKUP($U2442,TONGHOPVERSION!$A$3:$G$240,6,FALSE),VLOOKUP($B2442,TONGHOPVERSION!$A$3:$G$240,6,FALSE))</f>
        <v>239.31340170869245</v>
      </c>
      <c r="K2442" s="4">
        <f>IFERROR(VLOOKUP($U2442,TONGHOPVERSION!$A$3:$G$240,7,FALSE),VLOOKUP($B2442,TONGHOPVERSION!$A$3:$G$240,7,FALSE))</f>
        <v>208.92363712533773</v>
      </c>
      <c r="L2442" s="2">
        <v>0.95833333333333337</v>
      </c>
      <c r="M2442" s="2">
        <v>1.7361111111111112E-2</v>
      </c>
      <c r="N2442" s="6">
        <f t="shared" si="152"/>
        <v>23</v>
      </c>
      <c r="O2442" s="6">
        <f t="shared" si="153"/>
        <v>0</v>
      </c>
      <c r="P2442" s="6">
        <f t="shared" si="154"/>
        <v>0</v>
      </c>
      <c r="Q2442" s="6">
        <f t="shared" si="155"/>
        <v>25</v>
      </c>
      <c r="R2442">
        <v>203</v>
      </c>
      <c r="S2442">
        <v>602</v>
      </c>
      <c r="T2442" s="4">
        <v>122.206</v>
      </c>
      <c r="U2442" t="s">
        <v>129</v>
      </c>
      <c r="V2442" t="s">
        <v>129</v>
      </c>
      <c r="W2442" t="s">
        <v>129</v>
      </c>
      <c r="X2442" t="s">
        <v>16</v>
      </c>
      <c r="Y2442" t="s">
        <v>30</v>
      </c>
      <c r="Z2442" t="s">
        <v>37</v>
      </c>
    </row>
    <row r="2443" spans="1:26" x14ac:dyDescent="0.2">
      <c r="A2443" s="1">
        <v>43632</v>
      </c>
      <c r="B2443" t="s">
        <v>36</v>
      </c>
      <c r="C2443" t="s">
        <v>35</v>
      </c>
      <c r="D2443" t="s">
        <v>34</v>
      </c>
      <c r="E2443" t="s">
        <v>527</v>
      </c>
      <c r="F2443" s="3" t="s">
        <v>17</v>
      </c>
      <c r="G2443" s="3">
        <f>WEEKDAY(A2443,2)</f>
        <v>7</v>
      </c>
      <c r="H2443" s="7">
        <f>N2443+O2443/60</f>
        <v>3</v>
      </c>
      <c r="I2443" s="7">
        <f>P2443+Q2443/60</f>
        <v>4.416666666666667</v>
      </c>
      <c r="J2443" s="4">
        <f>IFERROR(VLOOKUP($U2443,TONGHOPVERSION!$A$3:$G$240,6,FALSE),VLOOKUP($B2443,TONGHOPVERSION!$A$3:$G$240,6,FALSE))</f>
        <v>236.34688949060637</v>
      </c>
      <c r="K2443" s="4">
        <f>IFERROR(VLOOKUP($U2443,TONGHOPVERSION!$A$3:$G$240,7,FALSE),VLOOKUP($B2443,TONGHOPVERSION!$A$3:$G$240,7,FALSE))</f>
        <v>201.94443000170284</v>
      </c>
      <c r="L2443" s="2">
        <v>0.125</v>
      </c>
      <c r="M2443" s="2">
        <v>0.18402777777777779</v>
      </c>
      <c r="N2443" s="6">
        <f t="shared" si="152"/>
        <v>3</v>
      </c>
      <c r="O2443" s="6">
        <f t="shared" si="153"/>
        <v>0</v>
      </c>
      <c r="P2443" s="6">
        <f t="shared" si="154"/>
        <v>4</v>
      </c>
      <c r="Q2443" s="6">
        <f t="shared" si="155"/>
        <v>25</v>
      </c>
      <c r="R2443">
        <v>203</v>
      </c>
      <c r="S2443">
        <v>604</v>
      </c>
      <c r="T2443" s="4">
        <v>122.61199999999999</v>
      </c>
      <c r="U2443" t="s">
        <v>36</v>
      </c>
      <c r="V2443" t="s">
        <v>36</v>
      </c>
      <c r="W2443" t="s">
        <v>36</v>
      </c>
      <c r="X2443" t="s">
        <v>16</v>
      </c>
      <c r="Y2443" t="s">
        <v>30</v>
      </c>
      <c r="Z2443" t="s">
        <v>37</v>
      </c>
    </row>
    <row r="2444" spans="1:26" x14ac:dyDescent="0.2">
      <c r="A2444" s="1">
        <v>43632</v>
      </c>
      <c r="B2444" t="s">
        <v>517</v>
      </c>
      <c r="C2444" t="s">
        <v>513</v>
      </c>
      <c r="D2444" t="s">
        <v>34</v>
      </c>
      <c r="E2444" t="s">
        <v>516</v>
      </c>
      <c r="F2444" s="3" t="s">
        <v>17</v>
      </c>
      <c r="G2444" s="3">
        <f>WEEKDAY(A2444,2)</f>
        <v>7</v>
      </c>
      <c r="H2444" s="7">
        <f>N2444+O2444/60</f>
        <v>13.333333333333334</v>
      </c>
      <c r="I2444" s="7">
        <f>P2444+Q2444/60</f>
        <v>16.583333333333332</v>
      </c>
      <c r="J2444" s="4">
        <f>IFERROR(VLOOKUP($U2444,TONGHOPVERSION!$A$3:$G$240,6,FALSE),VLOOKUP($B2444,TONGHOPVERSION!$A$3:$G$240,6,FALSE))</f>
        <v>533.54121624017307</v>
      </c>
      <c r="K2444" s="4">
        <f>IFERROR(VLOOKUP($U2444,TONGHOPVERSION!$A$3:$G$240,7,FALSE),VLOOKUP($B2444,TONGHOPVERSION!$A$3:$G$240,7,FALSE))</f>
        <v>543.60109131758395</v>
      </c>
      <c r="L2444" s="2">
        <v>0.55555555555555558</v>
      </c>
      <c r="M2444" s="2">
        <v>0.69097222222222221</v>
      </c>
      <c r="N2444" s="6">
        <f t="shared" si="152"/>
        <v>13</v>
      </c>
      <c r="O2444" s="6">
        <f t="shared" si="153"/>
        <v>20</v>
      </c>
      <c r="P2444" s="6">
        <f t="shared" si="154"/>
        <v>16</v>
      </c>
      <c r="Q2444" s="6">
        <f t="shared" si="155"/>
        <v>35</v>
      </c>
      <c r="R2444">
        <v>203</v>
      </c>
      <c r="S2444">
        <v>1988</v>
      </c>
      <c r="T2444" s="4">
        <v>403.56400000000002</v>
      </c>
      <c r="U2444" t="s">
        <v>512</v>
      </c>
      <c r="V2444" t="s">
        <v>512</v>
      </c>
      <c r="W2444" t="s">
        <v>21</v>
      </c>
      <c r="X2444" t="s">
        <v>197</v>
      </c>
      <c r="Y2444" t="s">
        <v>23</v>
      </c>
      <c r="Z2444" t="s">
        <v>37</v>
      </c>
    </row>
    <row r="2445" spans="1:26" x14ac:dyDescent="0.2">
      <c r="A2445" s="1">
        <v>43632</v>
      </c>
      <c r="B2445" t="s">
        <v>530</v>
      </c>
      <c r="C2445" t="s">
        <v>124</v>
      </c>
      <c r="D2445" t="s">
        <v>34</v>
      </c>
      <c r="E2445" t="s">
        <v>529</v>
      </c>
      <c r="F2445" s="3" t="s">
        <v>17</v>
      </c>
      <c r="G2445" s="3">
        <f>WEEKDAY(A2445,2)</f>
        <v>7</v>
      </c>
      <c r="H2445" s="7">
        <f>N2445+O2445/60</f>
        <v>7</v>
      </c>
      <c r="I2445" s="7">
        <f>P2445+Q2445/60</f>
        <v>8.25</v>
      </c>
      <c r="J2445" s="4">
        <f>IFERROR(VLOOKUP($U2445,TONGHOPVERSION!$A$3:$G$240,6,FALSE),VLOOKUP($B2445,TONGHOPVERSION!$A$3:$G$240,6,FALSE))</f>
        <v>156.26131566413531</v>
      </c>
      <c r="K2445" s="4">
        <f>IFERROR(VLOOKUP($U2445,TONGHOPVERSION!$A$3:$G$240,7,FALSE),VLOOKUP($B2445,TONGHOPVERSION!$A$3:$G$240,7,FALSE))</f>
        <v>181.64206266468781</v>
      </c>
      <c r="L2445" s="2">
        <v>0.29166666666666669</v>
      </c>
      <c r="M2445" s="2">
        <v>0.34375</v>
      </c>
      <c r="N2445" s="6">
        <f t="shared" si="152"/>
        <v>7</v>
      </c>
      <c r="O2445" s="6">
        <f t="shared" si="153"/>
        <v>0</v>
      </c>
      <c r="P2445" s="6">
        <f t="shared" si="154"/>
        <v>8</v>
      </c>
      <c r="Q2445" s="6">
        <f t="shared" si="155"/>
        <v>15</v>
      </c>
      <c r="R2445">
        <v>203</v>
      </c>
      <c r="S2445">
        <v>555</v>
      </c>
      <c r="T2445" s="4">
        <v>112.66500000000001</v>
      </c>
      <c r="U2445" t="s">
        <v>526</v>
      </c>
      <c r="V2445" t="s">
        <v>526</v>
      </c>
      <c r="W2445" t="s">
        <v>41</v>
      </c>
      <c r="X2445" t="s">
        <v>16</v>
      </c>
      <c r="Y2445" t="s">
        <v>30</v>
      </c>
      <c r="Z2445" t="s">
        <v>37</v>
      </c>
    </row>
    <row r="2446" spans="1:26" x14ac:dyDescent="0.2">
      <c r="A2446" s="1">
        <v>43632</v>
      </c>
      <c r="B2446" t="s">
        <v>113</v>
      </c>
      <c r="C2446" t="s">
        <v>27</v>
      </c>
      <c r="D2446" t="s">
        <v>83</v>
      </c>
      <c r="E2446" t="s">
        <v>112</v>
      </c>
      <c r="F2446" s="3" t="s">
        <v>17</v>
      </c>
      <c r="G2446" s="3">
        <f>WEEKDAY(A2446,2)</f>
        <v>7</v>
      </c>
      <c r="H2446" s="7">
        <f>N2446+O2446/60</f>
        <v>6</v>
      </c>
      <c r="I2446" s="7">
        <f>P2446+Q2446/60</f>
        <v>7.166666666666667</v>
      </c>
      <c r="J2446" s="4">
        <f>IFERROR(VLOOKUP($U2446,TONGHOPVERSION!$A$3:$G$240,6,FALSE),VLOOKUP($B2446,TONGHOPVERSION!$A$3:$G$240,6,FALSE))</f>
        <v>174.57236893439588</v>
      </c>
      <c r="K2446" s="4">
        <f>IFERROR(VLOOKUP($U2446,TONGHOPVERSION!$A$3:$G$240,7,FALSE),VLOOKUP($B2446,TONGHOPVERSION!$A$3:$G$240,7,FALSE))</f>
        <v>168.20824934473262</v>
      </c>
      <c r="L2446" s="2">
        <v>0.25</v>
      </c>
      <c r="M2446" s="2">
        <v>0.2986111111111111</v>
      </c>
      <c r="N2446" s="6">
        <f t="shared" si="152"/>
        <v>6</v>
      </c>
      <c r="O2446" s="6">
        <f t="shared" si="153"/>
        <v>0</v>
      </c>
      <c r="P2446" s="6">
        <f t="shared" si="154"/>
        <v>7</v>
      </c>
      <c r="Q2446" s="6">
        <f t="shared" si="155"/>
        <v>10</v>
      </c>
      <c r="R2446">
        <v>203</v>
      </c>
      <c r="S2446">
        <v>430</v>
      </c>
      <c r="T2446" s="4">
        <v>87.29</v>
      </c>
      <c r="U2446" t="s">
        <v>113</v>
      </c>
      <c r="V2446" t="s">
        <v>113</v>
      </c>
      <c r="W2446" t="s">
        <v>41</v>
      </c>
      <c r="X2446" t="s">
        <v>16</v>
      </c>
      <c r="Y2446" t="s">
        <v>30</v>
      </c>
      <c r="Z2446" t="s">
        <v>37</v>
      </c>
    </row>
    <row r="2447" spans="1:26" x14ac:dyDescent="0.2">
      <c r="A2447" s="1">
        <v>43632</v>
      </c>
      <c r="B2447" t="s">
        <v>115</v>
      </c>
      <c r="C2447" t="s">
        <v>83</v>
      </c>
      <c r="D2447" t="s">
        <v>27</v>
      </c>
      <c r="E2447" t="s">
        <v>114</v>
      </c>
      <c r="F2447" s="3" t="s">
        <v>17</v>
      </c>
      <c r="G2447" s="3">
        <f>WEEKDAY(A2447,2)</f>
        <v>7</v>
      </c>
      <c r="H2447" s="7">
        <f>N2447+O2447/60</f>
        <v>7.833333333333333</v>
      </c>
      <c r="I2447" s="7">
        <f>P2447+Q2447/60</f>
        <v>9.0833333333333339</v>
      </c>
      <c r="J2447" s="4">
        <f>IFERROR(VLOOKUP($U2447,TONGHOPVERSION!$A$3:$G$240,6,FALSE),VLOOKUP($B2447,TONGHOPVERSION!$A$3:$G$240,6,FALSE))</f>
        <v>174.57236893439588</v>
      </c>
      <c r="K2447" s="4">
        <f>IFERROR(VLOOKUP($U2447,TONGHOPVERSION!$A$3:$G$240,7,FALSE),VLOOKUP($B2447,TONGHOPVERSION!$A$3:$G$240,7,FALSE))</f>
        <v>168.20824934473262</v>
      </c>
      <c r="L2447" s="2">
        <v>0.3263888888888889</v>
      </c>
      <c r="M2447" s="2">
        <v>0.37847222222222227</v>
      </c>
      <c r="N2447" s="6">
        <f t="shared" si="152"/>
        <v>7</v>
      </c>
      <c r="O2447" s="6">
        <f t="shared" si="153"/>
        <v>50</v>
      </c>
      <c r="P2447" s="6">
        <f t="shared" si="154"/>
        <v>9</v>
      </c>
      <c r="Q2447" s="6">
        <f t="shared" si="155"/>
        <v>5</v>
      </c>
      <c r="R2447">
        <v>203</v>
      </c>
      <c r="S2447">
        <v>430</v>
      </c>
      <c r="T2447" s="4">
        <v>87.29</v>
      </c>
      <c r="U2447" t="s">
        <v>113</v>
      </c>
      <c r="V2447" t="s">
        <v>113</v>
      </c>
      <c r="W2447" t="s">
        <v>41</v>
      </c>
      <c r="X2447" t="s">
        <v>16</v>
      </c>
      <c r="Y2447" t="s">
        <v>30</v>
      </c>
      <c r="Z2447" t="s">
        <v>37</v>
      </c>
    </row>
    <row r="2448" spans="1:26" x14ac:dyDescent="0.2">
      <c r="A2448" s="1">
        <v>43632</v>
      </c>
      <c r="B2448" t="s">
        <v>183</v>
      </c>
      <c r="C2448" t="s">
        <v>66</v>
      </c>
      <c r="D2448" t="s">
        <v>27</v>
      </c>
      <c r="E2448" t="s">
        <v>407</v>
      </c>
      <c r="F2448" s="3" t="s">
        <v>17</v>
      </c>
      <c r="G2448" s="3">
        <f>WEEKDAY(A2448,2)</f>
        <v>7</v>
      </c>
      <c r="H2448" s="7">
        <f>N2448+O2448/60</f>
        <v>4</v>
      </c>
      <c r="I2448" s="7">
        <f>P2448+Q2448/60</f>
        <v>5.083333333333333</v>
      </c>
      <c r="J2448" s="4">
        <f>IFERROR(VLOOKUP($U2448,TONGHOPVERSION!$A$3:$G$240,6,FALSE),VLOOKUP($B2448,TONGHOPVERSION!$A$3:$G$240,6,FALSE))</f>
        <v>184.25871592968858</v>
      </c>
      <c r="K2448" s="4">
        <f>IFERROR(VLOOKUP($U2448,TONGHOPVERSION!$A$3:$G$240,7,FALSE),VLOOKUP($B2448,TONGHOPVERSION!$A$3:$G$240,7,FALSE))</f>
        <v>154.07262794368225</v>
      </c>
      <c r="L2448" s="2">
        <v>0.16666666666666666</v>
      </c>
      <c r="M2448" s="2">
        <v>0.21180555555555555</v>
      </c>
      <c r="N2448" s="6">
        <f t="shared" si="152"/>
        <v>4</v>
      </c>
      <c r="O2448" s="6">
        <f t="shared" si="153"/>
        <v>0</v>
      </c>
      <c r="P2448" s="6">
        <f t="shared" si="154"/>
        <v>5</v>
      </c>
      <c r="Q2448" s="6">
        <f t="shared" si="155"/>
        <v>5</v>
      </c>
      <c r="R2448">
        <v>203</v>
      </c>
      <c r="S2448">
        <v>309</v>
      </c>
      <c r="T2448" s="4">
        <v>62.726999999999997</v>
      </c>
      <c r="U2448" t="s">
        <v>184</v>
      </c>
      <c r="V2448" t="s">
        <v>184</v>
      </c>
      <c r="W2448" t="s">
        <v>29</v>
      </c>
      <c r="X2448" t="s">
        <v>16</v>
      </c>
      <c r="Y2448" t="s">
        <v>30</v>
      </c>
      <c r="Z2448" t="s">
        <v>37</v>
      </c>
    </row>
    <row r="2449" spans="1:26" x14ac:dyDescent="0.2">
      <c r="A2449" s="1">
        <v>43632</v>
      </c>
      <c r="B2449" t="s">
        <v>92</v>
      </c>
      <c r="C2449" t="s">
        <v>35</v>
      </c>
      <c r="D2449" t="s">
        <v>27</v>
      </c>
      <c r="E2449" t="s">
        <v>213</v>
      </c>
      <c r="F2449" s="3" t="s">
        <v>17</v>
      </c>
      <c r="G2449" s="3">
        <f>WEEKDAY(A2449,2)</f>
        <v>7</v>
      </c>
      <c r="H2449" s="7">
        <f>N2449+O2449/60</f>
        <v>14</v>
      </c>
      <c r="I2449" s="7">
        <f>P2449+Q2449/60</f>
        <v>16.166666666666668</v>
      </c>
      <c r="J2449" s="4">
        <f>IFERROR(VLOOKUP($U2449,TONGHOPVERSION!$A$3:$G$240,6,FALSE),VLOOKUP($B2449,TONGHOPVERSION!$A$3:$G$240,6,FALSE))</f>
        <v>381.62004815649715</v>
      </c>
      <c r="K2449" s="4">
        <f>IFERROR(VLOOKUP($U2449,TONGHOPVERSION!$A$3:$G$240,7,FALSE),VLOOKUP($B2449,TONGHOPVERSION!$A$3:$G$240,7,FALSE))</f>
        <v>329.70071085785668</v>
      </c>
      <c r="L2449" s="2">
        <v>0.58333333333333337</v>
      </c>
      <c r="M2449" s="2">
        <v>0.67361111111111116</v>
      </c>
      <c r="N2449" s="6">
        <f t="shared" si="152"/>
        <v>14</v>
      </c>
      <c r="O2449" s="6">
        <f t="shared" si="153"/>
        <v>0</v>
      </c>
      <c r="P2449" s="6">
        <f t="shared" si="154"/>
        <v>16</v>
      </c>
      <c r="Q2449" s="6">
        <f t="shared" si="155"/>
        <v>10</v>
      </c>
      <c r="R2449">
        <v>203</v>
      </c>
      <c r="S2449">
        <v>1133</v>
      </c>
      <c r="T2449" s="4">
        <v>229.999</v>
      </c>
      <c r="U2449" t="s">
        <v>92</v>
      </c>
      <c r="V2449" t="s">
        <v>92</v>
      </c>
      <c r="W2449" t="s">
        <v>92</v>
      </c>
      <c r="X2449" t="s">
        <v>16</v>
      </c>
      <c r="Y2449" t="s">
        <v>30</v>
      </c>
      <c r="Z2449" t="s">
        <v>37</v>
      </c>
    </row>
    <row r="2450" spans="1:26" x14ac:dyDescent="0.2">
      <c r="A2450" s="1">
        <v>43632</v>
      </c>
      <c r="B2450" t="s">
        <v>94</v>
      </c>
      <c r="C2450" t="s">
        <v>27</v>
      </c>
      <c r="D2450" t="s">
        <v>35</v>
      </c>
      <c r="E2450" t="s">
        <v>585</v>
      </c>
      <c r="F2450" s="3" t="s">
        <v>17</v>
      </c>
      <c r="G2450" s="3">
        <f>WEEKDAY(A2450,2)</f>
        <v>7</v>
      </c>
      <c r="H2450" s="7">
        <f>N2450+O2450/60</f>
        <v>10.5</v>
      </c>
      <c r="I2450" s="7">
        <f>P2450+Q2450/60</f>
        <v>12.583333333333334</v>
      </c>
      <c r="J2450" s="4">
        <f>IFERROR(VLOOKUP($U2450,TONGHOPVERSION!$A$3:$G$240,6,FALSE),VLOOKUP($B2450,TONGHOPVERSION!$A$3:$G$240,6,FALSE))</f>
        <v>381.62004815649715</v>
      </c>
      <c r="K2450" s="4">
        <f>IFERROR(VLOOKUP($U2450,TONGHOPVERSION!$A$3:$G$240,7,FALSE),VLOOKUP($B2450,TONGHOPVERSION!$A$3:$G$240,7,FALSE))</f>
        <v>329.70071085785668</v>
      </c>
      <c r="L2450" s="2">
        <v>0.4375</v>
      </c>
      <c r="M2450" s="2">
        <v>0.52430555555555558</v>
      </c>
      <c r="N2450" s="6">
        <f t="shared" si="152"/>
        <v>10</v>
      </c>
      <c r="O2450" s="6">
        <f t="shared" si="153"/>
        <v>30</v>
      </c>
      <c r="P2450" s="6">
        <f t="shared" si="154"/>
        <v>12</v>
      </c>
      <c r="Q2450" s="6">
        <f t="shared" si="155"/>
        <v>35</v>
      </c>
      <c r="R2450">
        <v>203</v>
      </c>
      <c r="S2450">
        <v>1133</v>
      </c>
      <c r="T2450" s="4">
        <v>229.999</v>
      </c>
      <c r="U2450" t="s">
        <v>92</v>
      </c>
      <c r="V2450" t="s">
        <v>92</v>
      </c>
      <c r="W2450" t="s">
        <v>92</v>
      </c>
      <c r="X2450" t="s">
        <v>16</v>
      </c>
      <c r="Y2450" t="s">
        <v>30</v>
      </c>
      <c r="Z2450" t="s">
        <v>37</v>
      </c>
    </row>
    <row r="2451" spans="1:26" x14ac:dyDescent="0.2">
      <c r="A2451" s="1">
        <v>43632</v>
      </c>
      <c r="B2451" t="s">
        <v>651</v>
      </c>
      <c r="C2451" t="s">
        <v>99</v>
      </c>
      <c r="D2451" t="s">
        <v>34</v>
      </c>
      <c r="E2451" t="s">
        <v>650</v>
      </c>
      <c r="F2451" s="3" t="s">
        <v>17</v>
      </c>
      <c r="G2451" s="3">
        <f>WEEKDAY(A2451,2)</f>
        <v>7</v>
      </c>
      <c r="H2451" s="7">
        <f>N2451+O2451/60</f>
        <v>9.8333333333333339</v>
      </c>
      <c r="I2451" s="7">
        <f>P2451+Q2451/60</f>
        <v>10.833333333333334</v>
      </c>
      <c r="J2451" s="4">
        <f>IFERROR(VLOOKUP($U2451,TONGHOPVERSION!$A$3:$G$240,6,FALSE),VLOOKUP($B2451,TONGHOPVERSION!$A$3:$G$240,6,FALSE))</f>
        <v>148.88215747877666</v>
      </c>
      <c r="K2451" s="4">
        <f>IFERROR(VLOOKUP($U2451,TONGHOPVERSION!$A$3:$G$240,7,FALSE),VLOOKUP($B2451,TONGHOPVERSION!$A$3:$G$240,7,FALSE))</f>
        <v>141.91838472633091</v>
      </c>
      <c r="L2451" s="2">
        <v>0.40972222222222227</v>
      </c>
      <c r="M2451" s="2">
        <v>0.4513888888888889</v>
      </c>
      <c r="N2451" s="6">
        <f t="shared" si="152"/>
        <v>9</v>
      </c>
      <c r="O2451" s="6">
        <f t="shared" si="153"/>
        <v>50</v>
      </c>
      <c r="P2451" s="6">
        <f t="shared" si="154"/>
        <v>10</v>
      </c>
      <c r="Q2451" s="6">
        <f t="shared" si="155"/>
        <v>50</v>
      </c>
      <c r="R2451">
        <v>184</v>
      </c>
      <c r="S2451">
        <v>373</v>
      </c>
      <c r="T2451" s="4">
        <v>68.632000000000005</v>
      </c>
      <c r="U2451" t="s">
        <v>652</v>
      </c>
      <c r="V2451" t="s">
        <v>652</v>
      </c>
      <c r="W2451" t="s">
        <v>41</v>
      </c>
      <c r="X2451" t="s">
        <v>16</v>
      </c>
      <c r="Y2451" t="s">
        <v>30</v>
      </c>
      <c r="Z2451" t="s">
        <v>37</v>
      </c>
    </row>
    <row r="2452" spans="1:26" x14ac:dyDescent="0.2">
      <c r="A2452" s="1">
        <v>43632</v>
      </c>
      <c r="B2452" t="s">
        <v>652</v>
      </c>
      <c r="C2452" t="s">
        <v>34</v>
      </c>
      <c r="D2452" t="s">
        <v>99</v>
      </c>
      <c r="E2452" t="s">
        <v>653</v>
      </c>
      <c r="F2452" s="3" t="s">
        <v>17</v>
      </c>
      <c r="G2452" s="3">
        <f>WEEKDAY(A2452,2)</f>
        <v>7</v>
      </c>
      <c r="H2452" s="7">
        <f>N2452+O2452/60</f>
        <v>8.1666666666666661</v>
      </c>
      <c r="I2452" s="7">
        <f>P2452+Q2452/60</f>
        <v>9.1666666666666661</v>
      </c>
      <c r="J2452" s="4">
        <f>IFERROR(VLOOKUP($U2452,TONGHOPVERSION!$A$3:$G$240,6,FALSE),VLOOKUP($B2452,TONGHOPVERSION!$A$3:$G$240,6,FALSE))</f>
        <v>148.88215747877666</v>
      </c>
      <c r="K2452" s="4">
        <f>IFERROR(VLOOKUP($U2452,TONGHOPVERSION!$A$3:$G$240,7,FALSE),VLOOKUP($B2452,TONGHOPVERSION!$A$3:$G$240,7,FALSE))</f>
        <v>141.91838472633091</v>
      </c>
      <c r="L2452" s="2">
        <v>0.34027777777777773</v>
      </c>
      <c r="M2452" s="2">
        <v>0.38194444444444442</v>
      </c>
      <c r="N2452" s="6">
        <f t="shared" si="152"/>
        <v>8</v>
      </c>
      <c r="O2452" s="6">
        <f t="shared" si="153"/>
        <v>10</v>
      </c>
      <c r="P2452" s="6">
        <f t="shared" si="154"/>
        <v>9</v>
      </c>
      <c r="Q2452" s="6">
        <f t="shared" si="155"/>
        <v>10</v>
      </c>
      <c r="R2452">
        <v>184</v>
      </c>
      <c r="S2452">
        <v>373</v>
      </c>
      <c r="T2452" s="4">
        <v>68.632000000000005</v>
      </c>
      <c r="U2452" t="s">
        <v>652</v>
      </c>
      <c r="V2452" t="s">
        <v>652</v>
      </c>
      <c r="W2452" t="s">
        <v>41</v>
      </c>
      <c r="X2452" t="s">
        <v>16</v>
      </c>
      <c r="Y2452" t="s">
        <v>30</v>
      </c>
      <c r="Z2452" t="s">
        <v>37</v>
      </c>
    </row>
    <row r="2453" spans="1:26" x14ac:dyDescent="0.2">
      <c r="A2453" s="1">
        <v>43632</v>
      </c>
      <c r="B2453" t="s">
        <v>36</v>
      </c>
      <c r="C2453" t="s">
        <v>35</v>
      </c>
      <c r="D2453" t="s">
        <v>34</v>
      </c>
      <c r="E2453" t="s">
        <v>756</v>
      </c>
      <c r="F2453" s="3" t="s">
        <v>17</v>
      </c>
      <c r="G2453" s="3">
        <f>WEEKDAY(A2453,2)</f>
        <v>7</v>
      </c>
      <c r="H2453" s="7">
        <f>N2453+O2453/60</f>
        <v>13.666666666666666</v>
      </c>
      <c r="I2453" s="7">
        <f>P2453+Q2453/60</f>
        <v>15</v>
      </c>
      <c r="J2453" s="4">
        <f>IFERROR(VLOOKUP($U2453,TONGHOPVERSION!$A$3:$G$240,6,FALSE),VLOOKUP($B2453,TONGHOPVERSION!$A$3:$G$240,6,FALSE))</f>
        <v>236.34688949060637</v>
      </c>
      <c r="K2453" s="4">
        <f>IFERROR(VLOOKUP($U2453,TONGHOPVERSION!$A$3:$G$240,7,FALSE),VLOOKUP($B2453,TONGHOPVERSION!$A$3:$G$240,7,FALSE))</f>
        <v>201.94443000170284</v>
      </c>
      <c r="L2453" s="2">
        <v>0.56944444444444442</v>
      </c>
      <c r="M2453" s="2">
        <v>0.625</v>
      </c>
      <c r="N2453" s="6">
        <f t="shared" si="152"/>
        <v>13</v>
      </c>
      <c r="O2453" s="6">
        <f t="shared" si="153"/>
        <v>40</v>
      </c>
      <c r="P2453" s="6">
        <f t="shared" si="154"/>
        <v>15</v>
      </c>
      <c r="Q2453" s="6">
        <f t="shared" si="155"/>
        <v>0</v>
      </c>
      <c r="R2453">
        <v>184</v>
      </c>
      <c r="S2453">
        <v>604</v>
      </c>
      <c r="T2453" s="4">
        <v>111.136</v>
      </c>
      <c r="U2453" t="s">
        <v>36</v>
      </c>
      <c r="V2453" t="s">
        <v>36</v>
      </c>
      <c r="W2453" t="s">
        <v>36</v>
      </c>
      <c r="X2453" t="s">
        <v>16</v>
      </c>
      <c r="Y2453" t="s">
        <v>30</v>
      </c>
      <c r="Z2453" t="s">
        <v>37</v>
      </c>
    </row>
    <row r="2454" spans="1:26" x14ac:dyDescent="0.2">
      <c r="A2454" s="1">
        <v>43632</v>
      </c>
      <c r="B2454" t="s">
        <v>33</v>
      </c>
      <c r="C2454" t="s">
        <v>34</v>
      </c>
      <c r="D2454" t="s">
        <v>35</v>
      </c>
      <c r="E2454" t="s">
        <v>138</v>
      </c>
      <c r="F2454" s="3" t="s">
        <v>17</v>
      </c>
      <c r="G2454" s="3">
        <f>WEEKDAY(A2454,2)</f>
        <v>7</v>
      </c>
      <c r="H2454" s="7">
        <f>N2454+O2454/60</f>
        <v>11.5</v>
      </c>
      <c r="I2454" s="7">
        <f>P2454+Q2454/60</f>
        <v>12.833333333333334</v>
      </c>
      <c r="J2454" s="4">
        <f>IFERROR(VLOOKUP($U2454,TONGHOPVERSION!$A$3:$G$240,6,FALSE),VLOOKUP($B2454,TONGHOPVERSION!$A$3:$G$240,6,FALSE))</f>
        <v>236.34688949060637</v>
      </c>
      <c r="K2454" s="4">
        <f>IFERROR(VLOOKUP($U2454,TONGHOPVERSION!$A$3:$G$240,7,FALSE),VLOOKUP($B2454,TONGHOPVERSION!$A$3:$G$240,7,FALSE))</f>
        <v>201.94443000170284</v>
      </c>
      <c r="L2454" s="2">
        <v>0.47916666666666669</v>
      </c>
      <c r="M2454" s="2">
        <v>0.53472222222222221</v>
      </c>
      <c r="N2454" s="6">
        <f t="shared" si="152"/>
        <v>11</v>
      </c>
      <c r="O2454" s="6">
        <f t="shared" si="153"/>
        <v>30</v>
      </c>
      <c r="P2454" s="6">
        <f t="shared" si="154"/>
        <v>12</v>
      </c>
      <c r="Q2454" s="6">
        <f t="shared" si="155"/>
        <v>50</v>
      </c>
      <c r="R2454">
        <v>184</v>
      </c>
      <c r="S2454">
        <v>604</v>
      </c>
      <c r="T2454" s="4">
        <v>111.136</v>
      </c>
      <c r="U2454" t="s">
        <v>36</v>
      </c>
      <c r="V2454" t="s">
        <v>36</v>
      </c>
      <c r="W2454" t="s">
        <v>36</v>
      </c>
      <c r="X2454" t="s">
        <v>16</v>
      </c>
      <c r="Y2454" t="s">
        <v>30</v>
      </c>
      <c r="Z2454" t="s">
        <v>37</v>
      </c>
    </row>
    <row r="2455" spans="1:26" x14ac:dyDescent="0.2">
      <c r="A2455" s="1">
        <v>43632</v>
      </c>
      <c r="B2455" t="s">
        <v>310</v>
      </c>
      <c r="C2455" t="s">
        <v>34</v>
      </c>
      <c r="D2455" t="s">
        <v>262</v>
      </c>
      <c r="E2455" t="s">
        <v>317</v>
      </c>
      <c r="F2455" s="3" t="s">
        <v>17</v>
      </c>
      <c r="G2455" s="3">
        <f>WEEKDAY(A2455,2)</f>
        <v>7</v>
      </c>
      <c r="H2455" s="7">
        <f>N2455+O2455/60</f>
        <v>17.083333333333332</v>
      </c>
      <c r="I2455" s="7">
        <f>P2455+Q2455/60</f>
        <v>21.666666666666668</v>
      </c>
      <c r="J2455" s="4">
        <f>IFERROR(VLOOKUP($U2455,TONGHOPVERSION!$A$3:$G$240,6,FALSE),VLOOKUP($B2455,TONGHOPVERSION!$A$3:$G$240,6,FALSE))</f>
        <v>594.66907759363221</v>
      </c>
      <c r="K2455" s="4">
        <f>IFERROR(VLOOKUP($U2455,TONGHOPVERSION!$A$3:$G$240,7,FALSE),VLOOKUP($B2455,TONGHOPVERSION!$A$3:$G$240,7,FALSE))</f>
        <v>745.27952176507517</v>
      </c>
      <c r="L2455" s="2">
        <v>0.71180555555555547</v>
      </c>
      <c r="M2455" s="2">
        <v>0.90277777777777779</v>
      </c>
      <c r="N2455" s="6">
        <f t="shared" si="152"/>
        <v>17</v>
      </c>
      <c r="O2455" s="6">
        <f t="shared" si="153"/>
        <v>5</v>
      </c>
      <c r="P2455" s="6">
        <f t="shared" si="154"/>
        <v>21</v>
      </c>
      <c r="Q2455" s="6">
        <f t="shared" si="155"/>
        <v>40</v>
      </c>
      <c r="R2455">
        <v>184</v>
      </c>
      <c r="S2455">
        <v>2974</v>
      </c>
      <c r="T2455" s="4">
        <v>547.21600000000001</v>
      </c>
      <c r="U2455" t="s">
        <v>310</v>
      </c>
      <c r="V2455" t="s">
        <v>310</v>
      </c>
      <c r="W2455" t="s">
        <v>21</v>
      </c>
      <c r="X2455" t="s">
        <v>22</v>
      </c>
      <c r="Y2455" t="s">
        <v>23</v>
      </c>
      <c r="Z2455" t="s">
        <v>37</v>
      </c>
    </row>
    <row r="2456" spans="1:26" x14ac:dyDescent="0.2">
      <c r="A2456" s="1">
        <v>43632</v>
      </c>
      <c r="B2456" t="s">
        <v>309</v>
      </c>
      <c r="C2456" t="s">
        <v>262</v>
      </c>
      <c r="D2456" t="s">
        <v>34</v>
      </c>
      <c r="E2456" t="s">
        <v>308</v>
      </c>
      <c r="F2456" s="3" t="s">
        <v>17</v>
      </c>
      <c r="G2456" s="3">
        <f>WEEKDAY(A2456,2)</f>
        <v>7</v>
      </c>
      <c r="H2456" s="7">
        <f>N2456+O2456/60</f>
        <v>2.3333333333333335</v>
      </c>
      <c r="I2456" s="7">
        <f>P2456+Q2456/60</f>
        <v>7.25</v>
      </c>
      <c r="J2456" s="4">
        <f>IFERROR(VLOOKUP($U2456,TONGHOPVERSION!$A$3:$G$240,6,FALSE),VLOOKUP($B2456,TONGHOPVERSION!$A$3:$G$240,6,FALSE))</f>
        <v>594.66907759363221</v>
      </c>
      <c r="K2456" s="4">
        <f>IFERROR(VLOOKUP($U2456,TONGHOPVERSION!$A$3:$G$240,7,FALSE),VLOOKUP($B2456,TONGHOPVERSION!$A$3:$G$240,7,FALSE))</f>
        <v>745.27952176507517</v>
      </c>
      <c r="L2456" s="2">
        <v>9.7222222222222224E-2</v>
      </c>
      <c r="M2456" s="2">
        <v>0.30208333333333331</v>
      </c>
      <c r="N2456" s="6">
        <f t="shared" si="152"/>
        <v>2</v>
      </c>
      <c r="O2456" s="6">
        <f t="shared" si="153"/>
        <v>20</v>
      </c>
      <c r="P2456" s="6">
        <f t="shared" si="154"/>
        <v>7</v>
      </c>
      <c r="Q2456" s="6">
        <f t="shared" si="155"/>
        <v>15</v>
      </c>
      <c r="R2456">
        <v>184</v>
      </c>
      <c r="S2456">
        <v>2974</v>
      </c>
      <c r="T2456" s="4">
        <v>547.21600000000001</v>
      </c>
      <c r="U2456" t="s">
        <v>310</v>
      </c>
      <c r="V2456" t="s">
        <v>310</v>
      </c>
      <c r="W2456" t="s">
        <v>21</v>
      </c>
      <c r="X2456" t="s">
        <v>22</v>
      </c>
      <c r="Y2456" t="s">
        <v>23</v>
      </c>
      <c r="Z2456" t="s">
        <v>37</v>
      </c>
    </row>
    <row r="2457" spans="1:26" x14ac:dyDescent="0.2">
      <c r="A2457" s="1">
        <v>43632</v>
      </c>
      <c r="B2457" t="s">
        <v>293</v>
      </c>
      <c r="C2457" t="s">
        <v>291</v>
      </c>
      <c r="D2457" t="s">
        <v>35</v>
      </c>
      <c r="E2457" t="s">
        <v>292</v>
      </c>
      <c r="F2457" s="3" t="s">
        <v>17</v>
      </c>
      <c r="G2457" s="3">
        <f>WEEKDAY(A2457,2)</f>
        <v>7</v>
      </c>
      <c r="H2457" s="7">
        <f>N2457+O2457/60</f>
        <v>1.5</v>
      </c>
      <c r="I2457" s="7">
        <f>P2457+Q2457/60</f>
        <v>6.333333333333333</v>
      </c>
      <c r="J2457" s="4">
        <f>IFERROR(VLOOKUP($U2457,TONGHOPVERSION!$A$3:$G$240,6,FALSE),VLOOKUP($B2457,TONGHOPVERSION!$A$3:$G$240,6,FALSE))</f>
        <v>851.51844399569575</v>
      </c>
      <c r="K2457" s="4">
        <f>IFERROR(VLOOKUP($U2457,TONGHOPVERSION!$A$3:$G$240,7,FALSE),VLOOKUP($B2457,TONGHOPVERSION!$A$3:$G$240,7,FALSE))</f>
        <v>835.14674301541368</v>
      </c>
      <c r="L2457" s="2">
        <v>6.25E-2</v>
      </c>
      <c r="M2457" s="2">
        <v>0.2638888888888889</v>
      </c>
      <c r="N2457" s="6">
        <f t="shared" si="152"/>
        <v>1</v>
      </c>
      <c r="O2457" s="6">
        <f t="shared" si="153"/>
        <v>30</v>
      </c>
      <c r="P2457" s="6">
        <f t="shared" si="154"/>
        <v>6</v>
      </c>
      <c r="Q2457" s="6">
        <f t="shared" si="155"/>
        <v>20</v>
      </c>
      <c r="R2457">
        <v>184</v>
      </c>
      <c r="S2457">
        <v>2789</v>
      </c>
      <c r="T2457" s="4">
        <v>513.17600000000004</v>
      </c>
      <c r="U2457" t="s">
        <v>290</v>
      </c>
      <c r="V2457" t="s">
        <v>290</v>
      </c>
      <c r="W2457" t="s">
        <v>21</v>
      </c>
      <c r="X2457" t="s">
        <v>145</v>
      </c>
      <c r="Y2457" t="s">
        <v>23</v>
      </c>
      <c r="Z2457" t="s">
        <v>37</v>
      </c>
    </row>
    <row r="2458" spans="1:26" x14ac:dyDescent="0.2">
      <c r="A2458" s="1">
        <v>43632</v>
      </c>
      <c r="B2458" t="s">
        <v>70</v>
      </c>
      <c r="C2458" t="s">
        <v>35</v>
      </c>
      <c r="D2458" t="s">
        <v>71</v>
      </c>
      <c r="E2458" t="s">
        <v>69</v>
      </c>
      <c r="F2458" s="3" t="s">
        <v>17</v>
      </c>
      <c r="G2458" s="3">
        <f>WEEKDAY(A2458,2)</f>
        <v>7</v>
      </c>
      <c r="H2458" s="7">
        <f>N2458+O2458/60</f>
        <v>7.833333333333333</v>
      </c>
      <c r="I2458" s="7">
        <f>P2458+Q2458/60</f>
        <v>11.083333333333334</v>
      </c>
      <c r="J2458" s="4">
        <f>IFERROR(VLOOKUP($U2458,TONGHOPVERSION!$A$3:$G$240,6,FALSE),VLOOKUP($B2458,TONGHOPVERSION!$A$3:$G$240,6,FALSE))</f>
        <v>351.14307895297088</v>
      </c>
      <c r="K2458" s="4">
        <f>IFERROR(VLOOKUP($U2458,TONGHOPVERSION!$A$3:$G$240,7,FALSE),VLOOKUP($B2458,TONGHOPVERSION!$A$3:$G$240,7,FALSE))</f>
        <v>523.63526717694549</v>
      </c>
      <c r="L2458" s="2">
        <v>0.3263888888888889</v>
      </c>
      <c r="M2458" s="2">
        <v>0.46180555555555558</v>
      </c>
      <c r="N2458" s="6">
        <f t="shared" si="152"/>
        <v>7</v>
      </c>
      <c r="O2458" s="6">
        <f t="shared" si="153"/>
        <v>50</v>
      </c>
      <c r="P2458" s="6">
        <f t="shared" si="154"/>
        <v>11</v>
      </c>
      <c r="Q2458" s="6">
        <f t="shared" si="155"/>
        <v>5</v>
      </c>
      <c r="R2458">
        <v>184</v>
      </c>
      <c r="S2458">
        <v>2073</v>
      </c>
      <c r="T2458" s="4">
        <v>381.43200000000002</v>
      </c>
      <c r="U2458" t="s">
        <v>70</v>
      </c>
      <c r="V2458" t="s">
        <v>70</v>
      </c>
      <c r="W2458" t="s">
        <v>45</v>
      </c>
      <c r="X2458" t="s">
        <v>72</v>
      </c>
      <c r="Y2458" t="s">
        <v>23</v>
      </c>
      <c r="Z2458" t="s">
        <v>37</v>
      </c>
    </row>
    <row r="2459" spans="1:26" x14ac:dyDescent="0.2">
      <c r="A2459" s="1">
        <v>43632</v>
      </c>
      <c r="B2459" t="s">
        <v>74</v>
      </c>
      <c r="C2459" t="s">
        <v>71</v>
      </c>
      <c r="D2459" t="s">
        <v>27</v>
      </c>
      <c r="E2459" t="s">
        <v>73</v>
      </c>
      <c r="F2459" s="3" t="s">
        <v>17</v>
      </c>
      <c r="G2459" s="3">
        <f>WEEKDAY(A2459,2)</f>
        <v>7</v>
      </c>
      <c r="H2459" s="7">
        <f>N2459+O2459/60</f>
        <v>12</v>
      </c>
      <c r="I2459" s="7">
        <f>P2459+Q2459/60</f>
        <v>14</v>
      </c>
      <c r="J2459" s="4">
        <f>IFERROR(VLOOKUP($U2459,TONGHOPVERSION!$A$3:$G$240,6,FALSE),VLOOKUP($B2459,TONGHOPVERSION!$A$3:$G$240,6,FALSE))</f>
        <v>282.37915814123511</v>
      </c>
      <c r="K2459" s="4">
        <f>IFERROR(VLOOKUP($U2459,TONGHOPVERSION!$A$3:$G$240,7,FALSE),VLOOKUP($B2459,TONGHOPVERSION!$A$3:$G$240,7,FALSE))</f>
        <v>330.61128297374086</v>
      </c>
      <c r="L2459" s="2">
        <v>0.5</v>
      </c>
      <c r="M2459" s="2">
        <v>0.58333333333333337</v>
      </c>
      <c r="N2459" s="6">
        <f t="shared" si="152"/>
        <v>12</v>
      </c>
      <c r="O2459" s="6">
        <f t="shared" si="153"/>
        <v>0</v>
      </c>
      <c r="P2459" s="6">
        <f t="shared" si="154"/>
        <v>14</v>
      </c>
      <c r="Q2459" s="6">
        <f t="shared" si="155"/>
        <v>0</v>
      </c>
      <c r="R2459">
        <v>184</v>
      </c>
      <c r="S2459">
        <v>1046</v>
      </c>
      <c r="T2459" s="4">
        <v>192.464</v>
      </c>
      <c r="U2459" t="s">
        <v>75</v>
      </c>
      <c r="V2459" t="s">
        <v>75</v>
      </c>
      <c r="W2459" t="s">
        <v>45</v>
      </c>
      <c r="X2459" t="s">
        <v>72</v>
      </c>
      <c r="Y2459" t="s">
        <v>23</v>
      </c>
      <c r="Z2459" t="s">
        <v>37</v>
      </c>
    </row>
    <row r="2460" spans="1:26" x14ac:dyDescent="0.2">
      <c r="A2460" s="1">
        <v>43632</v>
      </c>
      <c r="B2460" t="s">
        <v>335</v>
      </c>
      <c r="C2460" t="s">
        <v>27</v>
      </c>
      <c r="D2460" t="s">
        <v>291</v>
      </c>
      <c r="E2460" t="s">
        <v>649</v>
      </c>
      <c r="F2460" s="3" t="s">
        <v>17</v>
      </c>
      <c r="G2460" s="3">
        <f>WEEKDAY(A2460,2)</f>
        <v>7</v>
      </c>
      <c r="H2460" s="7">
        <f>N2460+O2460/60</f>
        <v>18.583333333333332</v>
      </c>
      <c r="I2460" s="7">
        <f>P2460+Q2460/60</f>
        <v>23.5</v>
      </c>
      <c r="J2460" s="4">
        <f>IFERROR(VLOOKUP($U2460,TONGHOPVERSION!$A$3:$G$240,6,FALSE),VLOOKUP($B2460,TONGHOPVERSION!$A$3:$G$240,6,FALSE))</f>
        <v>635.3524330753927</v>
      </c>
      <c r="K2460" s="4">
        <f>IFERROR(VLOOKUP($U2460,TONGHOPVERSION!$A$3:$G$240,7,FALSE),VLOOKUP($B2460,TONGHOPVERSION!$A$3:$G$240,7,FALSE))</f>
        <v>901.53404980758273</v>
      </c>
      <c r="L2460" s="2">
        <v>0.77430555555555547</v>
      </c>
      <c r="M2460" s="2">
        <v>0.97916666666666663</v>
      </c>
      <c r="N2460" s="6">
        <f t="shared" si="152"/>
        <v>18</v>
      </c>
      <c r="O2460" s="6">
        <f t="shared" si="153"/>
        <v>35</v>
      </c>
      <c r="P2460" s="6">
        <f t="shared" si="154"/>
        <v>23</v>
      </c>
      <c r="Q2460" s="6">
        <f t="shared" si="155"/>
        <v>30</v>
      </c>
      <c r="R2460">
        <v>184</v>
      </c>
      <c r="S2460">
        <v>3499</v>
      </c>
      <c r="T2460" s="4">
        <v>643.81600000000003</v>
      </c>
      <c r="U2460" t="s">
        <v>335</v>
      </c>
      <c r="V2460" t="s">
        <v>335</v>
      </c>
      <c r="W2460" t="s">
        <v>21</v>
      </c>
      <c r="X2460" t="s">
        <v>145</v>
      </c>
      <c r="Y2460" t="s">
        <v>23</v>
      </c>
      <c r="Z2460" t="s">
        <v>37</v>
      </c>
    </row>
    <row r="2461" spans="1:26" x14ac:dyDescent="0.2">
      <c r="A2461" s="1">
        <v>43632</v>
      </c>
      <c r="B2461" t="s">
        <v>33</v>
      </c>
      <c r="C2461" t="s">
        <v>34</v>
      </c>
      <c r="D2461" t="s">
        <v>35</v>
      </c>
      <c r="E2461" t="s">
        <v>803</v>
      </c>
      <c r="F2461" s="3" t="s">
        <v>17</v>
      </c>
      <c r="G2461" s="3">
        <f>WEEKDAY(A2461,2)</f>
        <v>7</v>
      </c>
      <c r="H2461" s="7">
        <f>N2461+O2461/60</f>
        <v>15.083333333333334</v>
      </c>
      <c r="I2461" s="7">
        <f>P2461+Q2461/60</f>
        <v>16.416666666666668</v>
      </c>
      <c r="J2461" s="4">
        <f>IFERROR(VLOOKUP($U2461,TONGHOPVERSION!$A$3:$G$240,6,FALSE),VLOOKUP($B2461,TONGHOPVERSION!$A$3:$G$240,6,FALSE))</f>
        <v>236.34688949060637</v>
      </c>
      <c r="K2461" s="4">
        <f>IFERROR(VLOOKUP($U2461,TONGHOPVERSION!$A$3:$G$240,7,FALSE),VLOOKUP($B2461,TONGHOPVERSION!$A$3:$G$240,7,FALSE))</f>
        <v>201.94443000170284</v>
      </c>
      <c r="L2461" s="2">
        <v>0.62847222222222221</v>
      </c>
      <c r="M2461" s="2">
        <v>0.68402777777777779</v>
      </c>
      <c r="N2461" s="6">
        <f t="shared" si="152"/>
        <v>15</v>
      </c>
      <c r="O2461" s="6">
        <f t="shared" si="153"/>
        <v>5</v>
      </c>
      <c r="P2461" s="6">
        <f t="shared" si="154"/>
        <v>16</v>
      </c>
      <c r="Q2461" s="6">
        <f t="shared" si="155"/>
        <v>25</v>
      </c>
      <c r="R2461">
        <v>184</v>
      </c>
      <c r="S2461">
        <v>604</v>
      </c>
      <c r="T2461" s="4">
        <v>111.136</v>
      </c>
      <c r="U2461" t="s">
        <v>36</v>
      </c>
      <c r="V2461" t="s">
        <v>36</v>
      </c>
      <c r="W2461" t="s">
        <v>36</v>
      </c>
      <c r="X2461" t="s">
        <v>16</v>
      </c>
      <c r="Y2461" t="s">
        <v>30</v>
      </c>
      <c r="Z2461" t="s">
        <v>37</v>
      </c>
    </row>
    <row r="2462" spans="1:26" x14ac:dyDescent="0.2">
      <c r="A2462" s="1">
        <v>43632</v>
      </c>
      <c r="B2462" t="s">
        <v>26</v>
      </c>
      <c r="C2462" t="s">
        <v>19</v>
      </c>
      <c r="D2462" t="s">
        <v>27</v>
      </c>
      <c r="E2462" t="s">
        <v>157</v>
      </c>
      <c r="F2462" s="3" t="s">
        <v>17</v>
      </c>
      <c r="G2462" s="3">
        <f>WEEKDAY(A2462,2)</f>
        <v>7</v>
      </c>
      <c r="H2462" s="7">
        <f>N2462+O2462/60</f>
        <v>11.25</v>
      </c>
      <c r="I2462" s="7">
        <f>P2462+Q2462/60</f>
        <v>12.083333333333334</v>
      </c>
      <c r="J2462" s="4">
        <f>IFERROR(VLOOKUP($U2462,TONGHOPVERSION!$A$3:$G$240,6,FALSE),VLOOKUP($B2462,TONGHOPVERSION!$A$3:$G$240,6,FALSE))</f>
        <v>152.0752852438888</v>
      </c>
      <c r="K2462" s="4">
        <f>IFERROR(VLOOKUP($U2462,TONGHOPVERSION!$A$3:$G$240,7,FALSE),VLOOKUP($B2462,TONGHOPVERSION!$A$3:$G$240,7,FALSE))</f>
        <v>122.84237101537613</v>
      </c>
      <c r="L2462" s="2">
        <v>0.46875</v>
      </c>
      <c r="M2462" s="2">
        <v>0.50347222222222221</v>
      </c>
      <c r="N2462" s="6">
        <f t="shared" si="152"/>
        <v>11</v>
      </c>
      <c r="O2462" s="6">
        <f t="shared" si="153"/>
        <v>15</v>
      </c>
      <c r="P2462" s="6">
        <f t="shared" si="154"/>
        <v>12</v>
      </c>
      <c r="Q2462" s="6">
        <f t="shared" si="155"/>
        <v>5</v>
      </c>
      <c r="R2462">
        <v>184</v>
      </c>
      <c r="S2462">
        <v>214</v>
      </c>
      <c r="T2462" s="4">
        <v>39.375999999999998</v>
      </c>
      <c r="U2462" t="s">
        <v>28</v>
      </c>
      <c r="V2462" t="s">
        <v>28</v>
      </c>
      <c r="W2462" t="s">
        <v>29</v>
      </c>
      <c r="X2462" t="s">
        <v>16</v>
      </c>
      <c r="Y2462" t="s">
        <v>30</v>
      </c>
      <c r="Z2462" t="s">
        <v>37</v>
      </c>
    </row>
    <row r="2463" spans="1:26" x14ac:dyDescent="0.2">
      <c r="A2463" s="1">
        <v>43632</v>
      </c>
      <c r="B2463" t="s">
        <v>63</v>
      </c>
      <c r="C2463" t="s">
        <v>35</v>
      </c>
      <c r="D2463" t="s">
        <v>52</v>
      </c>
      <c r="E2463" t="s">
        <v>454</v>
      </c>
      <c r="F2463" s="3" t="s">
        <v>17</v>
      </c>
      <c r="G2463" s="3">
        <f>WEEKDAY(A2463,2)</f>
        <v>7</v>
      </c>
      <c r="H2463" s="7">
        <f>N2463+O2463/60</f>
        <v>3.25</v>
      </c>
      <c r="I2463" s="7">
        <f>P2463+Q2463/60</f>
        <v>4.416666666666667</v>
      </c>
      <c r="J2463" s="4">
        <f>IFERROR(VLOOKUP($U2463,TONGHOPVERSION!$A$3:$G$240,6,FALSE),VLOOKUP($B2463,TONGHOPVERSION!$A$3:$G$240,6,FALSE))</f>
        <v>282.10893508131221</v>
      </c>
      <c r="K2463" s="4">
        <f>IFERROR(VLOOKUP($U2463,TONGHOPVERSION!$A$3:$G$240,7,FALSE),VLOOKUP($B2463,TONGHOPVERSION!$A$3:$G$240,7,FALSE))</f>
        <v>241.11187743395101</v>
      </c>
      <c r="L2463" s="2">
        <v>0.13541666666666666</v>
      </c>
      <c r="M2463" s="2">
        <v>0.18402777777777779</v>
      </c>
      <c r="N2463" s="6">
        <f t="shared" si="152"/>
        <v>3</v>
      </c>
      <c r="O2463" s="6">
        <f t="shared" si="153"/>
        <v>15</v>
      </c>
      <c r="P2463" s="6">
        <f t="shared" si="154"/>
        <v>4</v>
      </c>
      <c r="Q2463" s="6">
        <f t="shared" si="155"/>
        <v>25</v>
      </c>
      <c r="R2463">
        <v>184</v>
      </c>
      <c r="S2463">
        <v>486</v>
      </c>
      <c r="T2463" s="4">
        <v>89.424000000000007</v>
      </c>
      <c r="U2463" t="s">
        <v>63</v>
      </c>
      <c r="V2463" t="s">
        <v>54</v>
      </c>
      <c r="W2463" t="s">
        <v>55</v>
      </c>
      <c r="X2463" t="s">
        <v>56</v>
      </c>
      <c r="Y2463" t="s">
        <v>23</v>
      </c>
      <c r="Z2463" t="s">
        <v>37</v>
      </c>
    </row>
    <row r="2464" spans="1:26" x14ac:dyDescent="0.2">
      <c r="A2464" s="1">
        <v>43632</v>
      </c>
      <c r="B2464" t="s">
        <v>455</v>
      </c>
      <c r="C2464" t="s">
        <v>51</v>
      </c>
      <c r="D2464" t="s">
        <v>27</v>
      </c>
      <c r="E2464" t="s">
        <v>454</v>
      </c>
      <c r="F2464" s="3" t="s">
        <v>17</v>
      </c>
      <c r="G2464" s="3">
        <f>WEEKDAY(A2464,2)</f>
        <v>7</v>
      </c>
      <c r="H2464" s="7">
        <f>N2464+O2464/60</f>
        <v>7.75</v>
      </c>
      <c r="I2464" s="7">
        <f>P2464+Q2464/60</f>
        <v>8.5833333333333339</v>
      </c>
      <c r="J2464" s="4">
        <f>IFERROR(VLOOKUP($U2464,TONGHOPVERSION!$A$3:$G$240,6,FALSE),VLOOKUP($B2464,TONGHOPVERSION!$A$3:$G$240,6,FALSE))</f>
        <v>228.55256704229927</v>
      </c>
      <c r="K2464" s="4">
        <f>IFERROR(VLOOKUP($U2464,TONGHOPVERSION!$A$3:$G$240,7,FALSE),VLOOKUP($B2464,TONGHOPVERSION!$A$3:$G$240,7,FALSE))</f>
        <v>207.06918725390202</v>
      </c>
      <c r="L2464" s="2">
        <v>0.32291666666666669</v>
      </c>
      <c r="M2464" s="2">
        <v>0.3576388888888889</v>
      </c>
      <c r="N2464" s="6">
        <f t="shared" si="152"/>
        <v>7</v>
      </c>
      <c r="O2464" s="6">
        <f t="shared" si="153"/>
        <v>45</v>
      </c>
      <c r="P2464" s="6">
        <f t="shared" si="154"/>
        <v>8</v>
      </c>
      <c r="Q2464" s="6">
        <f t="shared" si="155"/>
        <v>35</v>
      </c>
      <c r="R2464">
        <v>184</v>
      </c>
      <c r="S2464">
        <v>214</v>
      </c>
      <c r="T2464" s="4">
        <v>39.375999999999998</v>
      </c>
      <c r="U2464" t="s">
        <v>57</v>
      </c>
      <c r="V2464" t="s">
        <v>54</v>
      </c>
      <c r="W2464" t="s">
        <v>55</v>
      </c>
      <c r="X2464" t="s">
        <v>56</v>
      </c>
      <c r="Y2464" t="s">
        <v>23</v>
      </c>
      <c r="Z2464" t="s">
        <v>37</v>
      </c>
    </row>
    <row r="2465" spans="1:26" x14ac:dyDescent="0.2">
      <c r="A2465" s="1">
        <v>43632</v>
      </c>
      <c r="B2465" t="s">
        <v>129</v>
      </c>
      <c r="C2465" t="s">
        <v>27</v>
      </c>
      <c r="D2465" t="s">
        <v>34</v>
      </c>
      <c r="E2465" t="s">
        <v>452</v>
      </c>
      <c r="F2465" s="3" t="s">
        <v>17</v>
      </c>
      <c r="G2465" s="3">
        <f>WEEKDAY(A2465,2)</f>
        <v>7</v>
      </c>
      <c r="H2465" s="7">
        <f>N2465+O2465/60</f>
        <v>13</v>
      </c>
      <c r="I2465" s="7">
        <f>P2465+Q2465/60</f>
        <v>14.333333333333334</v>
      </c>
      <c r="J2465" s="4">
        <f>IFERROR(VLOOKUP($U2465,TONGHOPVERSION!$A$3:$G$240,6,FALSE),VLOOKUP($B2465,TONGHOPVERSION!$A$3:$G$240,6,FALSE))</f>
        <v>239.31340170869245</v>
      </c>
      <c r="K2465" s="4">
        <f>IFERROR(VLOOKUP($U2465,TONGHOPVERSION!$A$3:$G$240,7,FALSE),VLOOKUP($B2465,TONGHOPVERSION!$A$3:$G$240,7,FALSE))</f>
        <v>208.92363712533773</v>
      </c>
      <c r="L2465" s="2">
        <v>0.54166666666666663</v>
      </c>
      <c r="M2465" s="2">
        <v>0.59722222222222221</v>
      </c>
      <c r="N2465" s="6">
        <f t="shared" si="152"/>
        <v>13</v>
      </c>
      <c r="O2465" s="6">
        <f t="shared" si="153"/>
        <v>0</v>
      </c>
      <c r="P2465" s="6">
        <f t="shared" si="154"/>
        <v>14</v>
      </c>
      <c r="Q2465" s="6">
        <f t="shared" si="155"/>
        <v>20</v>
      </c>
      <c r="R2465">
        <v>184</v>
      </c>
      <c r="S2465">
        <v>602</v>
      </c>
      <c r="T2465" s="4">
        <v>110.768</v>
      </c>
      <c r="U2465" t="s">
        <v>129</v>
      </c>
      <c r="V2465" t="s">
        <v>129</v>
      </c>
      <c r="W2465" t="s">
        <v>129</v>
      </c>
      <c r="X2465" t="s">
        <v>16</v>
      </c>
      <c r="Y2465" t="s">
        <v>30</v>
      </c>
      <c r="Z2465" t="s">
        <v>37</v>
      </c>
    </row>
    <row r="2466" spans="1:26" x14ac:dyDescent="0.2">
      <c r="A2466" s="1">
        <v>43632</v>
      </c>
      <c r="B2466" t="s">
        <v>28</v>
      </c>
      <c r="C2466" t="s">
        <v>27</v>
      </c>
      <c r="D2466" t="s">
        <v>19</v>
      </c>
      <c r="E2466" t="s">
        <v>161</v>
      </c>
      <c r="F2466" s="3" t="s">
        <v>17</v>
      </c>
      <c r="G2466" s="3">
        <f>WEEKDAY(A2466,2)</f>
        <v>7</v>
      </c>
      <c r="H2466" s="7">
        <f>N2466+O2466/60</f>
        <v>9.75</v>
      </c>
      <c r="I2466" s="7">
        <f>P2466+Q2466/60</f>
        <v>10.583333333333334</v>
      </c>
      <c r="J2466" s="4">
        <f>IFERROR(VLOOKUP($U2466,TONGHOPVERSION!$A$3:$G$240,6,FALSE),VLOOKUP($B2466,TONGHOPVERSION!$A$3:$G$240,6,FALSE))</f>
        <v>152.0752852438888</v>
      </c>
      <c r="K2466" s="4">
        <f>IFERROR(VLOOKUP($U2466,TONGHOPVERSION!$A$3:$G$240,7,FALSE),VLOOKUP($B2466,TONGHOPVERSION!$A$3:$G$240,7,FALSE))</f>
        <v>122.84237101537613</v>
      </c>
      <c r="L2466" s="2">
        <v>0.40625</v>
      </c>
      <c r="M2466" s="2">
        <v>0.44097222222222227</v>
      </c>
      <c r="N2466" s="6">
        <f t="shared" si="152"/>
        <v>9</v>
      </c>
      <c r="O2466" s="6">
        <f t="shared" si="153"/>
        <v>45</v>
      </c>
      <c r="P2466" s="6">
        <f t="shared" si="154"/>
        <v>10</v>
      </c>
      <c r="Q2466" s="6">
        <f t="shared" si="155"/>
        <v>35</v>
      </c>
      <c r="R2466">
        <v>184</v>
      </c>
      <c r="S2466">
        <v>214</v>
      </c>
      <c r="T2466" s="4">
        <v>39.375999999999998</v>
      </c>
      <c r="U2466" t="s">
        <v>28</v>
      </c>
      <c r="V2466" t="s">
        <v>28</v>
      </c>
      <c r="W2466" t="s">
        <v>29</v>
      </c>
      <c r="X2466" t="s">
        <v>16</v>
      </c>
      <c r="Y2466" t="s">
        <v>30</v>
      </c>
      <c r="Z2466" t="s">
        <v>37</v>
      </c>
    </row>
    <row r="2467" spans="1:26" x14ac:dyDescent="0.2">
      <c r="A2467" s="1">
        <v>43632</v>
      </c>
      <c r="B2467" t="s">
        <v>53</v>
      </c>
      <c r="C2467" t="s">
        <v>52</v>
      </c>
      <c r="D2467" t="s">
        <v>51</v>
      </c>
      <c r="E2467" t="s">
        <v>454</v>
      </c>
      <c r="F2467" s="3" t="s">
        <v>17</v>
      </c>
      <c r="G2467" s="3">
        <f>WEEKDAY(A2467,2)</f>
        <v>7</v>
      </c>
      <c r="H2467" s="7">
        <f>N2467+O2467/60</f>
        <v>5.416666666666667</v>
      </c>
      <c r="I2467" s="7">
        <f>P2467+Q2467/60</f>
        <v>6.666666666666667</v>
      </c>
      <c r="J2467" s="4">
        <f>IFERROR(VLOOKUP($U2467,TONGHOPVERSION!$A$3:$G$240,6,FALSE),VLOOKUP($B2467,TONGHOPVERSION!$A$3:$G$240,6,FALSE))</f>
        <v>396.67583025133774</v>
      </c>
      <c r="K2467" s="4">
        <f>IFERROR(VLOOKUP($U2467,TONGHOPVERSION!$A$3:$G$240,7,FALSE),VLOOKUP($B2467,TONGHOPVERSION!$A$3:$G$240,7,FALSE))</f>
        <v>330.06021437826928</v>
      </c>
      <c r="L2467" s="2">
        <v>0.22569444444444445</v>
      </c>
      <c r="M2467" s="2">
        <v>0.27777777777777779</v>
      </c>
      <c r="N2467" s="6">
        <f t="shared" si="152"/>
        <v>5</v>
      </c>
      <c r="O2467" s="6">
        <f t="shared" si="153"/>
        <v>25</v>
      </c>
      <c r="P2467" s="6">
        <f t="shared" si="154"/>
        <v>6</v>
      </c>
      <c r="Q2467" s="6">
        <f t="shared" si="155"/>
        <v>40</v>
      </c>
      <c r="R2467">
        <v>184</v>
      </c>
      <c r="S2467">
        <v>753</v>
      </c>
      <c r="T2467" s="4">
        <v>138.55199999999999</v>
      </c>
      <c r="U2467" t="s">
        <v>50</v>
      </c>
      <c r="V2467" t="s">
        <v>54</v>
      </c>
      <c r="W2467" t="s">
        <v>55</v>
      </c>
      <c r="X2467" t="s">
        <v>56</v>
      </c>
      <c r="Y2467" t="s">
        <v>23</v>
      </c>
      <c r="Z2467" t="s">
        <v>37</v>
      </c>
    </row>
    <row r="2468" spans="1:26" x14ac:dyDescent="0.2">
      <c r="A2468" s="1">
        <v>43632</v>
      </c>
      <c r="B2468" t="s">
        <v>36</v>
      </c>
      <c r="C2468" t="s">
        <v>35</v>
      </c>
      <c r="D2468" t="s">
        <v>34</v>
      </c>
      <c r="E2468" t="s">
        <v>804</v>
      </c>
      <c r="F2468" s="3" t="s">
        <v>17</v>
      </c>
      <c r="G2468" s="3">
        <f>WEEKDAY(A2468,2)</f>
        <v>7</v>
      </c>
      <c r="H2468" s="7">
        <f>N2468+O2468/60</f>
        <v>17</v>
      </c>
      <c r="I2468" s="7">
        <f>P2468+Q2468/60</f>
        <v>18.333333333333332</v>
      </c>
      <c r="J2468" s="4">
        <f>IFERROR(VLOOKUP($U2468,TONGHOPVERSION!$A$3:$G$240,6,FALSE),VLOOKUP($B2468,TONGHOPVERSION!$A$3:$G$240,6,FALSE))</f>
        <v>236.34688949060637</v>
      </c>
      <c r="K2468" s="4">
        <f>IFERROR(VLOOKUP($U2468,TONGHOPVERSION!$A$3:$G$240,7,FALSE),VLOOKUP($B2468,TONGHOPVERSION!$A$3:$G$240,7,FALSE))</f>
        <v>201.94443000170284</v>
      </c>
      <c r="L2468" s="2">
        <v>0.70833333333333337</v>
      </c>
      <c r="M2468" s="2">
        <v>0.76388888888888884</v>
      </c>
      <c r="N2468" s="6">
        <f t="shared" si="152"/>
        <v>17</v>
      </c>
      <c r="O2468" s="6">
        <f t="shared" si="153"/>
        <v>0</v>
      </c>
      <c r="P2468" s="6">
        <f t="shared" si="154"/>
        <v>18</v>
      </c>
      <c r="Q2468" s="6">
        <f t="shared" si="155"/>
        <v>20</v>
      </c>
      <c r="R2468">
        <v>184</v>
      </c>
      <c r="S2468">
        <v>604</v>
      </c>
      <c r="T2468" s="4">
        <v>111.136</v>
      </c>
      <c r="U2468" t="s">
        <v>36</v>
      </c>
      <c r="V2468" t="s">
        <v>36</v>
      </c>
      <c r="W2468" t="s">
        <v>36</v>
      </c>
      <c r="X2468" t="s">
        <v>16</v>
      </c>
      <c r="Y2468" t="s">
        <v>30</v>
      </c>
      <c r="Z2468" t="s">
        <v>288</v>
      </c>
    </row>
    <row r="2469" spans="1:26" x14ac:dyDescent="0.2">
      <c r="A2469" s="1">
        <v>43632</v>
      </c>
      <c r="B2469" t="s">
        <v>128</v>
      </c>
      <c r="C2469" t="s">
        <v>34</v>
      </c>
      <c r="D2469" t="s">
        <v>27</v>
      </c>
      <c r="E2469" t="s">
        <v>272</v>
      </c>
      <c r="F2469" s="3" t="s">
        <v>17</v>
      </c>
      <c r="G2469" s="3">
        <f>WEEKDAY(A2469,2)</f>
        <v>7</v>
      </c>
      <c r="H2469" s="7">
        <f>N2469+O2469/60</f>
        <v>6</v>
      </c>
      <c r="I2469" s="7">
        <f>P2469+Q2469/60</f>
        <v>7.5</v>
      </c>
      <c r="J2469" s="4">
        <f>IFERROR(VLOOKUP($U2469,TONGHOPVERSION!$A$3:$G$240,6,FALSE),VLOOKUP($B2469,TONGHOPVERSION!$A$3:$G$240,6,FALSE))</f>
        <v>239.31340170869245</v>
      </c>
      <c r="K2469" s="4">
        <f>IFERROR(VLOOKUP($U2469,TONGHOPVERSION!$A$3:$G$240,7,FALSE),VLOOKUP($B2469,TONGHOPVERSION!$A$3:$G$240,7,FALSE))</f>
        <v>208.92363712533773</v>
      </c>
      <c r="L2469" s="2">
        <v>0.25</v>
      </c>
      <c r="M2469" s="2">
        <v>0.3125</v>
      </c>
      <c r="N2469" s="6">
        <f t="shared" si="152"/>
        <v>6</v>
      </c>
      <c r="O2469" s="6">
        <f t="shared" si="153"/>
        <v>0</v>
      </c>
      <c r="P2469" s="6">
        <f t="shared" si="154"/>
        <v>7</v>
      </c>
      <c r="Q2469" s="6">
        <f t="shared" si="155"/>
        <v>30</v>
      </c>
      <c r="R2469">
        <v>184</v>
      </c>
      <c r="S2469">
        <v>602</v>
      </c>
      <c r="T2469" s="4">
        <v>110.768</v>
      </c>
      <c r="U2469" t="s">
        <v>129</v>
      </c>
      <c r="V2469" t="s">
        <v>129</v>
      </c>
      <c r="W2469" t="s">
        <v>129</v>
      </c>
      <c r="X2469" t="s">
        <v>16</v>
      </c>
      <c r="Y2469" t="s">
        <v>30</v>
      </c>
      <c r="Z2469" t="s">
        <v>37</v>
      </c>
    </row>
    <row r="2470" spans="1:26" x14ac:dyDescent="0.2">
      <c r="A2470" s="1">
        <v>43632</v>
      </c>
      <c r="B2470" t="s">
        <v>118</v>
      </c>
      <c r="C2470" t="s">
        <v>119</v>
      </c>
      <c r="D2470" t="s">
        <v>27</v>
      </c>
      <c r="E2470" t="s">
        <v>160</v>
      </c>
      <c r="F2470" s="3" t="s">
        <v>17</v>
      </c>
      <c r="G2470" s="3">
        <f>WEEKDAY(A2470,2)</f>
        <v>7</v>
      </c>
      <c r="H2470" s="7">
        <f>N2470+O2470/60</f>
        <v>1.3333333333333333</v>
      </c>
      <c r="I2470" s="7">
        <f>P2470+Q2470/60</f>
        <v>2.8333333333333335</v>
      </c>
      <c r="J2470" s="4">
        <f>IFERROR(VLOOKUP($U2470,TONGHOPVERSION!$A$3:$G$240,6,FALSE),VLOOKUP($B2470,TONGHOPVERSION!$A$3:$G$240,6,FALSE))</f>
        <v>214.88804221212081</v>
      </c>
      <c r="K2470" s="4">
        <f>IFERROR(VLOOKUP($U2470,TONGHOPVERSION!$A$3:$G$240,7,FALSE),VLOOKUP($B2470,TONGHOPVERSION!$A$3:$G$240,7,FALSE))</f>
        <v>213.88072353634405</v>
      </c>
      <c r="L2470" s="2">
        <v>5.5555555555555552E-2</v>
      </c>
      <c r="M2470" s="2">
        <v>0.11805555555555557</v>
      </c>
      <c r="N2470" s="6">
        <f t="shared" si="152"/>
        <v>1</v>
      </c>
      <c r="O2470" s="6">
        <f t="shared" si="153"/>
        <v>20</v>
      </c>
      <c r="P2470" s="6">
        <f t="shared" si="154"/>
        <v>2</v>
      </c>
      <c r="Q2470" s="6">
        <f t="shared" si="155"/>
        <v>50</v>
      </c>
      <c r="R2470">
        <v>184</v>
      </c>
      <c r="S2470">
        <v>628</v>
      </c>
      <c r="T2470" s="4">
        <v>115.55200000000001</v>
      </c>
      <c r="U2470" t="s">
        <v>120</v>
      </c>
      <c r="V2470" t="s">
        <v>120</v>
      </c>
      <c r="W2470" t="s">
        <v>29</v>
      </c>
      <c r="X2470" t="s">
        <v>16</v>
      </c>
      <c r="Y2470" t="s">
        <v>30</v>
      </c>
      <c r="Z2470" t="s">
        <v>37</v>
      </c>
    </row>
    <row r="2471" spans="1:26" x14ac:dyDescent="0.2">
      <c r="A2471" s="1">
        <v>43632</v>
      </c>
      <c r="B2471" t="s">
        <v>274</v>
      </c>
      <c r="C2471" t="s">
        <v>71</v>
      </c>
      <c r="D2471" t="s">
        <v>35</v>
      </c>
      <c r="E2471" t="s">
        <v>273</v>
      </c>
      <c r="F2471" s="3" t="s">
        <v>17</v>
      </c>
      <c r="G2471" s="3">
        <f>WEEKDAY(A2471,2)</f>
        <v>7</v>
      </c>
      <c r="H2471" s="7">
        <f>N2471+O2471/60</f>
        <v>11.333333333333334</v>
      </c>
      <c r="I2471" s="7">
        <f>P2471+Q2471/60</f>
        <v>14.583333333333334</v>
      </c>
      <c r="J2471" s="4">
        <f>IFERROR(VLOOKUP($U2471,TONGHOPVERSION!$A$3:$G$240,6,FALSE),VLOOKUP($B2471,TONGHOPVERSION!$A$3:$G$240,6,FALSE))</f>
        <v>351.14307895297088</v>
      </c>
      <c r="K2471" s="4">
        <f>IFERROR(VLOOKUP($U2471,TONGHOPVERSION!$A$3:$G$240,7,FALSE),VLOOKUP($B2471,TONGHOPVERSION!$A$3:$G$240,7,FALSE))</f>
        <v>523.63526717694549</v>
      </c>
      <c r="L2471" s="2">
        <v>0.47222222222222227</v>
      </c>
      <c r="M2471" s="2">
        <v>0.60763888888888895</v>
      </c>
      <c r="N2471" s="6">
        <f t="shared" si="152"/>
        <v>11</v>
      </c>
      <c r="O2471" s="6">
        <f t="shared" si="153"/>
        <v>20</v>
      </c>
      <c r="P2471" s="6">
        <f t="shared" si="154"/>
        <v>14</v>
      </c>
      <c r="Q2471" s="6">
        <f t="shared" si="155"/>
        <v>35</v>
      </c>
      <c r="R2471">
        <v>184</v>
      </c>
      <c r="S2471">
        <v>2073</v>
      </c>
      <c r="T2471" s="4">
        <v>381.43200000000002</v>
      </c>
      <c r="U2471" t="s">
        <v>70</v>
      </c>
      <c r="V2471" t="s">
        <v>70</v>
      </c>
      <c r="W2471" t="s">
        <v>45</v>
      </c>
      <c r="X2471" t="s">
        <v>72</v>
      </c>
      <c r="Y2471" t="s">
        <v>23</v>
      </c>
      <c r="Z2471" t="s">
        <v>37</v>
      </c>
    </row>
    <row r="2472" spans="1:26" x14ac:dyDescent="0.2">
      <c r="A2472" s="1">
        <v>43632</v>
      </c>
      <c r="B2472" t="s">
        <v>129</v>
      </c>
      <c r="C2472" t="s">
        <v>27</v>
      </c>
      <c r="D2472" t="s">
        <v>34</v>
      </c>
      <c r="E2472" t="s">
        <v>275</v>
      </c>
      <c r="F2472" s="3" t="s">
        <v>17</v>
      </c>
      <c r="G2472" s="3">
        <f>WEEKDAY(A2472,2)</f>
        <v>7</v>
      </c>
      <c r="H2472" s="7">
        <f>N2472+O2472/60</f>
        <v>4</v>
      </c>
      <c r="I2472" s="7">
        <f>P2472+Q2472/60</f>
        <v>5.333333333333333</v>
      </c>
      <c r="J2472" s="4">
        <f>IFERROR(VLOOKUP($U2472,TONGHOPVERSION!$A$3:$G$240,6,FALSE),VLOOKUP($B2472,TONGHOPVERSION!$A$3:$G$240,6,FALSE))</f>
        <v>239.31340170869245</v>
      </c>
      <c r="K2472" s="4">
        <f>IFERROR(VLOOKUP($U2472,TONGHOPVERSION!$A$3:$G$240,7,FALSE),VLOOKUP($B2472,TONGHOPVERSION!$A$3:$G$240,7,FALSE))</f>
        <v>208.92363712533773</v>
      </c>
      <c r="L2472" s="2">
        <v>0.16666666666666666</v>
      </c>
      <c r="M2472" s="2">
        <v>0.22222222222222221</v>
      </c>
      <c r="N2472" s="6">
        <f t="shared" si="152"/>
        <v>4</v>
      </c>
      <c r="O2472" s="6">
        <f t="shared" si="153"/>
        <v>0</v>
      </c>
      <c r="P2472" s="6">
        <f t="shared" si="154"/>
        <v>5</v>
      </c>
      <c r="Q2472" s="6">
        <f t="shared" si="155"/>
        <v>20</v>
      </c>
      <c r="R2472">
        <v>184</v>
      </c>
      <c r="S2472">
        <v>602</v>
      </c>
      <c r="T2472" s="4">
        <v>110.768</v>
      </c>
      <c r="U2472" t="s">
        <v>129</v>
      </c>
      <c r="V2472" t="s">
        <v>129</v>
      </c>
      <c r="W2472" t="s">
        <v>129</v>
      </c>
      <c r="X2472" t="s">
        <v>16</v>
      </c>
      <c r="Y2472" t="s">
        <v>30</v>
      </c>
      <c r="Z2472" t="s">
        <v>37</v>
      </c>
    </row>
    <row r="2473" spans="1:26" x14ac:dyDescent="0.2">
      <c r="A2473" s="1">
        <v>43632</v>
      </c>
      <c r="B2473" t="s">
        <v>75</v>
      </c>
      <c r="C2473" t="s">
        <v>27</v>
      </c>
      <c r="D2473" t="s">
        <v>71</v>
      </c>
      <c r="E2473" t="s">
        <v>276</v>
      </c>
      <c r="F2473" s="3" t="s">
        <v>17</v>
      </c>
      <c r="G2473" s="3">
        <f>WEEKDAY(A2473,2)</f>
        <v>7</v>
      </c>
      <c r="H2473" s="7">
        <f>N2473+O2473/60</f>
        <v>8.25</v>
      </c>
      <c r="I2473" s="7">
        <f>P2473+Q2473/60</f>
        <v>10.25</v>
      </c>
      <c r="J2473" s="4">
        <f>IFERROR(VLOOKUP($U2473,TONGHOPVERSION!$A$3:$G$240,6,FALSE),VLOOKUP($B2473,TONGHOPVERSION!$A$3:$G$240,6,FALSE))</f>
        <v>282.37915814123511</v>
      </c>
      <c r="K2473" s="4">
        <f>IFERROR(VLOOKUP($U2473,TONGHOPVERSION!$A$3:$G$240,7,FALSE),VLOOKUP($B2473,TONGHOPVERSION!$A$3:$G$240,7,FALSE))</f>
        <v>330.61128297374086</v>
      </c>
      <c r="L2473" s="2">
        <v>0.34375</v>
      </c>
      <c r="M2473" s="2">
        <v>0.42708333333333331</v>
      </c>
      <c r="N2473" s="6">
        <f t="shared" si="152"/>
        <v>8</v>
      </c>
      <c r="O2473" s="6">
        <f t="shared" si="153"/>
        <v>15</v>
      </c>
      <c r="P2473" s="6">
        <f t="shared" si="154"/>
        <v>10</v>
      </c>
      <c r="Q2473" s="6">
        <f t="shared" si="155"/>
        <v>15</v>
      </c>
      <c r="R2473">
        <v>184</v>
      </c>
      <c r="S2473">
        <v>1046</v>
      </c>
      <c r="T2473" s="4">
        <v>192.464</v>
      </c>
      <c r="U2473" t="s">
        <v>75</v>
      </c>
      <c r="V2473" t="s">
        <v>75</v>
      </c>
      <c r="W2473" t="s">
        <v>45</v>
      </c>
      <c r="X2473" t="s">
        <v>72</v>
      </c>
      <c r="Y2473" t="s">
        <v>23</v>
      </c>
      <c r="Z2473" t="s">
        <v>37</v>
      </c>
    </row>
    <row r="2474" spans="1:26" x14ac:dyDescent="0.2">
      <c r="A2474" s="1">
        <v>43632</v>
      </c>
      <c r="B2474" t="s">
        <v>176</v>
      </c>
      <c r="C2474" t="s">
        <v>177</v>
      </c>
      <c r="D2474" t="s">
        <v>27</v>
      </c>
      <c r="E2474" t="s">
        <v>311</v>
      </c>
      <c r="F2474" s="3" t="s">
        <v>17</v>
      </c>
      <c r="G2474" s="3">
        <f>WEEKDAY(A2474,2)</f>
        <v>7</v>
      </c>
      <c r="H2474" s="7">
        <f>N2474+O2474/60</f>
        <v>13.833333333333334</v>
      </c>
      <c r="I2474" s="7">
        <f>P2474+Q2474/60</f>
        <v>14.916666666666666</v>
      </c>
      <c r="J2474" s="4">
        <f>IFERROR(VLOOKUP($U2474,TONGHOPVERSION!$A$3:$G$240,6,FALSE),VLOOKUP($B2474,TONGHOPVERSION!$A$3:$G$240,6,FALSE))</f>
        <v>187.46363998635809</v>
      </c>
      <c r="K2474" s="4">
        <f>IFERROR(VLOOKUP($U2474,TONGHOPVERSION!$A$3:$G$240,7,FALSE),VLOOKUP($B2474,TONGHOPVERSION!$A$3:$G$240,7,FALSE))</f>
        <v>145.81561859013829</v>
      </c>
      <c r="L2474" s="2">
        <v>0.57638888888888895</v>
      </c>
      <c r="M2474" s="2">
        <v>0.62152777777777779</v>
      </c>
      <c r="N2474" s="6">
        <f t="shared" si="152"/>
        <v>13</v>
      </c>
      <c r="O2474" s="6">
        <f t="shared" si="153"/>
        <v>50</v>
      </c>
      <c r="P2474" s="6">
        <f t="shared" si="154"/>
        <v>14</v>
      </c>
      <c r="Q2474" s="6">
        <f t="shared" si="155"/>
        <v>55</v>
      </c>
      <c r="R2474">
        <v>184</v>
      </c>
      <c r="S2474">
        <v>301</v>
      </c>
      <c r="T2474" s="4">
        <v>55.384</v>
      </c>
      <c r="U2474" t="s">
        <v>178</v>
      </c>
      <c r="V2474" t="s">
        <v>178</v>
      </c>
      <c r="W2474" t="s">
        <v>29</v>
      </c>
      <c r="X2474" t="s">
        <v>16</v>
      </c>
      <c r="Y2474" t="s">
        <v>30</v>
      </c>
      <c r="Z2474" t="s">
        <v>37</v>
      </c>
    </row>
    <row r="2475" spans="1:26" x14ac:dyDescent="0.2">
      <c r="A2475" s="1">
        <v>43632</v>
      </c>
      <c r="B2475" t="s">
        <v>178</v>
      </c>
      <c r="C2475" t="s">
        <v>27</v>
      </c>
      <c r="D2475" t="s">
        <v>177</v>
      </c>
      <c r="E2475" t="s">
        <v>312</v>
      </c>
      <c r="F2475" s="3" t="s">
        <v>17</v>
      </c>
      <c r="G2475" s="3">
        <f>WEEKDAY(A2475,2)</f>
        <v>7</v>
      </c>
      <c r="H2475" s="7">
        <f>N2475+O2475/60</f>
        <v>12.166666666666666</v>
      </c>
      <c r="I2475" s="7">
        <f>P2475+Q2475/60</f>
        <v>13.166666666666666</v>
      </c>
      <c r="J2475" s="4">
        <f>IFERROR(VLOOKUP($U2475,TONGHOPVERSION!$A$3:$G$240,6,FALSE),VLOOKUP($B2475,TONGHOPVERSION!$A$3:$G$240,6,FALSE))</f>
        <v>187.46363998635809</v>
      </c>
      <c r="K2475" s="4">
        <f>IFERROR(VLOOKUP($U2475,TONGHOPVERSION!$A$3:$G$240,7,FALSE),VLOOKUP($B2475,TONGHOPVERSION!$A$3:$G$240,7,FALSE))</f>
        <v>145.81561859013829</v>
      </c>
      <c r="L2475" s="2">
        <v>0.50694444444444442</v>
      </c>
      <c r="M2475" s="2">
        <v>0.54861111111111105</v>
      </c>
      <c r="N2475" s="6">
        <f t="shared" si="152"/>
        <v>12</v>
      </c>
      <c r="O2475" s="6">
        <f t="shared" si="153"/>
        <v>10</v>
      </c>
      <c r="P2475" s="6">
        <f t="shared" si="154"/>
        <v>13</v>
      </c>
      <c r="Q2475" s="6">
        <f t="shared" si="155"/>
        <v>10</v>
      </c>
      <c r="R2475">
        <v>184</v>
      </c>
      <c r="S2475">
        <v>301</v>
      </c>
      <c r="T2475" s="4">
        <v>55.384</v>
      </c>
      <c r="U2475" t="s">
        <v>178</v>
      </c>
      <c r="V2475" t="s">
        <v>178</v>
      </c>
      <c r="W2475" t="s">
        <v>29</v>
      </c>
      <c r="X2475" t="s">
        <v>16</v>
      </c>
      <c r="Y2475" t="s">
        <v>30</v>
      </c>
      <c r="Z2475" t="s">
        <v>37</v>
      </c>
    </row>
    <row r="2476" spans="1:26" x14ac:dyDescent="0.2">
      <c r="A2476" s="1">
        <v>43632</v>
      </c>
      <c r="B2476" t="s">
        <v>343</v>
      </c>
      <c r="C2476" t="s">
        <v>27</v>
      </c>
      <c r="D2476" t="s">
        <v>344</v>
      </c>
      <c r="E2476" t="s">
        <v>342</v>
      </c>
      <c r="F2476" s="3" t="s">
        <v>17</v>
      </c>
      <c r="G2476" s="3">
        <f>WEEKDAY(A2476,2)</f>
        <v>7</v>
      </c>
      <c r="H2476" s="7">
        <f>N2476+O2476/60</f>
        <v>6</v>
      </c>
      <c r="I2476" s="7">
        <f>P2476+Q2476/60</f>
        <v>8.0833333333333339</v>
      </c>
      <c r="J2476" s="4">
        <f>IFERROR(VLOOKUP($U2476,TONGHOPVERSION!$A$3:$G$240,6,FALSE),VLOOKUP($B2476,TONGHOPVERSION!$A$3:$G$240,6,FALSE))</f>
        <v>172.16216193154037</v>
      </c>
      <c r="K2476" s="4">
        <f>IFERROR(VLOOKUP($U2476,TONGHOPVERSION!$A$3:$G$240,7,FALSE),VLOOKUP($B2476,TONGHOPVERSION!$A$3:$G$240,7,FALSE))</f>
        <v>313.60596547233263</v>
      </c>
      <c r="L2476" s="2">
        <v>0.25</v>
      </c>
      <c r="M2476" s="2">
        <v>0.33680555555555558</v>
      </c>
      <c r="N2476" s="6">
        <f t="shared" si="152"/>
        <v>6</v>
      </c>
      <c r="O2476" s="6">
        <f t="shared" si="153"/>
        <v>0</v>
      </c>
      <c r="P2476" s="6">
        <f t="shared" si="154"/>
        <v>8</v>
      </c>
      <c r="Q2476" s="6">
        <f t="shared" si="155"/>
        <v>5</v>
      </c>
      <c r="R2476">
        <v>184</v>
      </c>
      <c r="S2476">
        <v>1148</v>
      </c>
      <c r="T2476" s="4">
        <v>211.232</v>
      </c>
      <c r="U2476" t="s">
        <v>343</v>
      </c>
      <c r="V2476" t="s">
        <v>343</v>
      </c>
      <c r="W2476" t="s">
        <v>125</v>
      </c>
      <c r="X2476" t="s">
        <v>16</v>
      </c>
      <c r="Y2476" t="s">
        <v>30</v>
      </c>
      <c r="Z2476" t="s">
        <v>37</v>
      </c>
    </row>
    <row r="2477" spans="1:26" x14ac:dyDescent="0.2">
      <c r="A2477" s="1">
        <v>43632</v>
      </c>
      <c r="B2477" t="s">
        <v>346</v>
      </c>
      <c r="C2477" t="s">
        <v>344</v>
      </c>
      <c r="D2477" t="s">
        <v>27</v>
      </c>
      <c r="E2477" t="s">
        <v>345</v>
      </c>
      <c r="F2477" s="3" t="s">
        <v>17</v>
      </c>
      <c r="G2477" s="3">
        <f>WEEKDAY(A2477,2)</f>
        <v>7</v>
      </c>
      <c r="H2477" s="7">
        <f>N2477+O2477/60</f>
        <v>8.75</v>
      </c>
      <c r="I2477" s="7">
        <f>P2477+Q2477/60</f>
        <v>10.833333333333334</v>
      </c>
      <c r="J2477" s="4">
        <f>IFERROR(VLOOKUP($U2477,TONGHOPVERSION!$A$3:$G$240,6,FALSE),VLOOKUP($B2477,TONGHOPVERSION!$A$3:$G$240,6,FALSE))</f>
        <v>172.16216193154037</v>
      </c>
      <c r="K2477" s="4">
        <f>IFERROR(VLOOKUP($U2477,TONGHOPVERSION!$A$3:$G$240,7,FALSE),VLOOKUP($B2477,TONGHOPVERSION!$A$3:$G$240,7,FALSE))</f>
        <v>313.60596547233263</v>
      </c>
      <c r="L2477" s="2">
        <v>0.36458333333333331</v>
      </c>
      <c r="M2477" s="2">
        <v>0.4513888888888889</v>
      </c>
      <c r="N2477" s="6">
        <f t="shared" si="152"/>
        <v>8</v>
      </c>
      <c r="O2477" s="6">
        <f t="shared" si="153"/>
        <v>45</v>
      </c>
      <c r="P2477" s="6">
        <f t="shared" si="154"/>
        <v>10</v>
      </c>
      <c r="Q2477" s="6">
        <f t="shared" si="155"/>
        <v>50</v>
      </c>
      <c r="R2477">
        <v>184</v>
      </c>
      <c r="S2477">
        <v>1148</v>
      </c>
      <c r="T2477" s="4">
        <v>211.232</v>
      </c>
      <c r="U2477" t="s">
        <v>343</v>
      </c>
      <c r="V2477" t="s">
        <v>343</v>
      </c>
      <c r="W2477" t="s">
        <v>125</v>
      </c>
      <c r="X2477" t="s">
        <v>16</v>
      </c>
      <c r="Y2477" t="s">
        <v>30</v>
      </c>
      <c r="Z2477" t="s">
        <v>37</v>
      </c>
    </row>
    <row r="2478" spans="1:26" x14ac:dyDescent="0.2">
      <c r="A2478" s="1">
        <v>43632</v>
      </c>
      <c r="B2478" t="s">
        <v>176</v>
      </c>
      <c r="C2478" t="s">
        <v>177</v>
      </c>
      <c r="D2478" t="s">
        <v>27</v>
      </c>
      <c r="E2478" t="s">
        <v>453</v>
      </c>
      <c r="F2478" s="3" t="s">
        <v>17</v>
      </c>
      <c r="G2478" s="3">
        <f>WEEKDAY(A2478,2)</f>
        <v>7</v>
      </c>
      <c r="H2478" s="7">
        <f>N2478+O2478/60</f>
        <v>11.25</v>
      </c>
      <c r="I2478" s="7">
        <f>P2478+Q2478/60</f>
        <v>12.333333333333334</v>
      </c>
      <c r="J2478" s="4">
        <f>IFERROR(VLOOKUP($U2478,TONGHOPVERSION!$A$3:$G$240,6,FALSE),VLOOKUP($B2478,TONGHOPVERSION!$A$3:$G$240,6,FALSE))</f>
        <v>187.46363998635809</v>
      </c>
      <c r="K2478" s="4">
        <f>IFERROR(VLOOKUP($U2478,TONGHOPVERSION!$A$3:$G$240,7,FALSE),VLOOKUP($B2478,TONGHOPVERSION!$A$3:$G$240,7,FALSE))</f>
        <v>145.81561859013829</v>
      </c>
      <c r="L2478" s="2">
        <v>0.46875</v>
      </c>
      <c r="M2478" s="2">
        <v>0.51388888888888895</v>
      </c>
      <c r="N2478" s="6">
        <f t="shared" si="152"/>
        <v>11</v>
      </c>
      <c r="O2478" s="6">
        <f t="shared" si="153"/>
        <v>15</v>
      </c>
      <c r="P2478" s="6">
        <f t="shared" si="154"/>
        <v>12</v>
      </c>
      <c r="Q2478" s="6">
        <f t="shared" si="155"/>
        <v>20</v>
      </c>
      <c r="R2478">
        <v>184</v>
      </c>
      <c r="S2478">
        <v>301</v>
      </c>
      <c r="T2478" s="4">
        <v>55.384</v>
      </c>
      <c r="U2478" t="s">
        <v>178</v>
      </c>
      <c r="V2478" t="s">
        <v>178</v>
      </c>
      <c r="W2478" t="s">
        <v>29</v>
      </c>
      <c r="X2478" t="s">
        <v>16</v>
      </c>
      <c r="Y2478" t="s">
        <v>30</v>
      </c>
      <c r="Z2478" t="s">
        <v>37</v>
      </c>
    </row>
    <row r="2479" spans="1:26" x14ac:dyDescent="0.2">
      <c r="A2479" s="1">
        <v>43632</v>
      </c>
      <c r="B2479" t="s">
        <v>178</v>
      </c>
      <c r="C2479" t="s">
        <v>27</v>
      </c>
      <c r="D2479" t="s">
        <v>177</v>
      </c>
      <c r="E2479" t="s">
        <v>458</v>
      </c>
      <c r="F2479" s="3" t="s">
        <v>17</v>
      </c>
      <c r="G2479" s="3">
        <f>WEEKDAY(A2479,2)</f>
        <v>7</v>
      </c>
      <c r="H2479" s="7">
        <f>N2479+O2479/60</f>
        <v>9.9166666666666661</v>
      </c>
      <c r="I2479" s="7">
        <f>P2479+Q2479/60</f>
        <v>10.916666666666666</v>
      </c>
      <c r="J2479" s="4">
        <f>IFERROR(VLOOKUP($U2479,TONGHOPVERSION!$A$3:$G$240,6,FALSE),VLOOKUP($B2479,TONGHOPVERSION!$A$3:$G$240,6,FALSE))</f>
        <v>187.46363998635809</v>
      </c>
      <c r="K2479" s="4">
        <f>IFERROR(VLOOKUP($U2479,TONGHOPVERSION!$A$3:$G$240,7,FALSE),VLOOKUP($B2479,TONGHOPVERSION!$A$3:$G$240,7,FALSE))</f>
        <v>145.81561859013829</v>
      </c>
      <c r="L2479" s="2">
        <v>0.41319444444444442</v>
      </c>
      <c r="M2479" s="2">
        <v>0.4548611111111111</v>
      </c>
      <c r="N2479" s="6">
        <f t="shared" si="152"/>
        <v>9</v>
      </c>
      <c r="O2479" s="6">
        <f t="shared" si="153"/>
        <v>55</v>
      </c>
      <c r="P2479" s="6">
        <f t="shared" si="154"/>
        <v>10</v>
      </c>
      <c r="Q2479" s="6">
        <f t="shared" si="155"/>
        <v>55</v>
      </c>
      <c r="R2479">
        <v>184</v>
      </c>
      <c r="S2479">
        <v>301</v>
      </c>
      <c r="T2479" s="4">
        <v>55.384</v>
      </c>
      <c r="U2479" t="s">
        <v>178</v>
      </c>
      <c r="V2479" t="s">
        <v>178</v>
      </c>
      <c r="W2479" t="s">
        <v>29</v>
      </c>
      <c r="X2479" t="s">
        <v>16</v>
      </c>
      <c r="Y2479" t="s">
        <v>30</v>
      </c>
      <c r="Z2479" t="s">
        <v>37</v>
      </c>
    </row>
    <row r="2480" spans="1:26" x14ac:dyDescent="0.2">
      <c r="A2480" s="1">
        <v>43632</v>
      </c>
      <c r="B2480" t="s">
        <v>159</v>
      </c>
      <c r="C2480" t="s">
        <v>124</v>
      </c>
      <c r="D2480" t="s">
        <v>27</v>
      </c>
      <c r="E2480" t="s">
        <v>158</v>
      </c>
      <c r="F2480" s="3" t="s">
        <v>17</v>
      </c>
      <c r="G2480" s="3">
        <f>WEEKDAY(A2480,2)</f>
        <v>7</v>
      </c>
      <c r="H2480" s="7">
        <f>N2480+O2480/60</f>
        <v>6.416666666666667</v>
      </c>
      <c r="I2480" s="7">
        <f>P2480+Q2480/60</f>
        <v>8.75</v>
      </c>
      <c r="J2480" s="4">
        <f>IFERROR(VLOOKUP($U2480,TONGHOPVERSION!$A$3:$G$240,6,FALSE),VLOOKUP($B2480,TONGHOPVERSION!$A$3:$G$240,6,FALSE))</f>
        <v>284.2128245548555</v>
      </c>
      <c r="K2480" s="4">
        <f>IFERROR(VLOOKUP($U2480,TONGHOPVERSION!$A$3:$G$240,7,FALSE),VLOOKUP($B2480,TONGHOPVERSION!$A$3:$G$240,7,FALSE))</f>
        <v>306.08961374632247</v>
      </c>
      <c r="L2480" s="2">
        <v>0.2673611111111111</v>
      </c>
      <c r="M2480" s="2">
        <v>0.36458333333333331</v>
      </c>
      <c r="N2480" s="6">
        <f t="shared" si="152"/>
        <v>6</v>
      </c>
      <c r="O2480" s="6">
        <f t="shared" si="153"/>
        <v>25</v>
      </c>
      <c r="P2480" s="6">
        <f t="shared" si="154"/>
        <v>8</v>
      </c>
      <c r="Q2480" s="6">
        <f t="shared" si="155"/>
        <v>45</v>
      </c>
      <c r="R2480">
        <v>184</v>
      </c>
      <c r="S2480">
        <v>1107</v>
      </c>
      <c r="T2480" s="4">
        <v>203.68799999999999</v>
      </c>
      <c r="U2480" t="s">
        <v>123</v>
      </c>
      <c r="V2480" t="s">
        <v>123</v>
      </c>
      <c r="W2480" t="s">
        <v>125</v>
      </c>
      <c r="X2480" t="s">
        <v>16</v>
      </c>
      <c r="Y2480" t="s">
        <v>30</v>
      </c>
      <c r="Z2480" t="s">
        <v>37</v>
      </c>
    </row>
    <row r="2481" spans="1:26" x14ac:dyDescent="0.2">
      <c r="A2481" s="1">
        <v>43632</v>
      </c>
      <c r="B2481" t="s">
        <v>123</v>
      </c>
      <c r="C2481" t="s">
        <v>27</v>
      </c>
      <c r="D2481" t="s">
        <v>124</v>
      </c>
      <c r="E2481" t="s">
        <v>162</v>
      </c>
      <c r="F2481" s="3" t="s">
        <v>17</v>
      </c>
      <c r="G2481" s="3">
        <f>WEEKDAY(A2481,2)</f>
        <v>7</v>
      </c>
      <c r="H2481" s="7">
        <f>N2481+O2481/60</f>
        <v>3.5</v>
      </c>
      <c r="I2481" s="7">
        <f>P2481+Q2481/60</f>
        <v>5.5</v>
      </c>
      <c r="J2481" s="4">
        <f>IFERROR(VLOOKUP($U2481,TONGHOPVERSION!$A$3:$G$240,6,FALSE),VLOOKUP($B2481,TONGHOPVERSION!$A$3:$G$240,6,FALSE))</f>
        <v>284.2128245548555</v>
      </c>
      <c r="K2481" s="4">
        <f>IFERROR(VLOOKUP($U2481,TONGHOPVERSION!$A$3:$G$240,7,FALSE),VLOOKUP($B2481,TONGHOPVERSION!$A$3:$G$240,7,FALSE))</f>
        <v>306.08961374632247</v>
      </c>
      <c r="L2481" s="2">
        <v>0.14583333333333334</v>
      </c>
      <c r="M2481" s="2">
        <v>0.22916666666666666</v>
      </c>
      <c r="N2481" s="6">
        <f t="shared" si="152"/>
        <v>3</v>
      </c>
      <c r="O2481" s="6">
        <f t="shared" si="153"/>
        <v>30</v>
      </c>
      <c r="P2481" s="6">
        <f t="shared" si="154"/>
        <v>5</v>
      </c>
      <c r="Q2481" s="6">
        <f t="shared" si="155"/>
        <v>30</v>
      </c>
      <c r="R2481">
        <v>184</v>
      </c>
      <c r="S2481">
        <v>1107</v>
      </c>
      <c r="T2481" s="4">
        <v>203.68799999999999</v>
      </c>
      <c r="U2481" t="s">
        <v>123</v>
      </c>
      <c r="V2481" t="s">
        <v>123</v>
      </c>
      <c r="W2481" t="s">
        <v>125</v>
      </c>
      <c r="X2481" t="s">
        <v>16</v>
      </c>
      <c r="Y2481" t="s">
        <v>30</v>
      </c>
      <c r="Z2481" t="s">
        <v>37</v>
      </c>
    </row>
    <row r="2482" spans="1:26" x14ac:dyDescent="0.2">
      <c r="A2482" s="1">
        <v>43632</v>
      </c>
      <c r="B2482" t="s">
        <v>325</v>
      </c>
      <c r="C2482" t="s">
        <v>35</v>
      </c>
      <c r="D2482" t="s">
        <v>327</v>
      </c>
      <c r="E2482" t="s">
        <v>324</v>
      </c>
      <c r="F2482" s="3" t="s">
        <v>326</v>
      </c>
      <c r="G2482" s="3">
        <f>WEEKDAY(A2482,2)</f>
        <v>7</v>
      </c>
      <c r="H2482" s="7">
        <f>N2482+O2482/60</f>
        <v>17.333333333333332</v>
      </c>
      <c r="I2482" s="7">
        <f>P2482+Q2482/60</f>
        <v>21.5</v>
      </c>
      <c r="J2482" s="4">
        <f>IFERROR(VLOOKUP($U2482,TONGHOPVERSION!$A$3:$G$240,6,FALSE),VLOOKUP($B2482,TONGHOPVERSION!$A$3:$G$240,6,FALSE))</f>
        <v>682.54250289370759</v>
      </c>
      <c r="K2482" s="4">
        <f>IFERROR(VLOOKUP($U2482,TONGHOPVERSION!$A$3:$G$240,7,FALSE),VLOOKUP($B2482,TONGHOPVERSION!$A$3:$G$240,7,FALSE))</f>
        <v>837.46855827335276</v>
      </c>
      <c r="L2482" s="2">
        <v>0.72222222222222221</v>
      </c>
      <c r="M2482" s="2">
        <v>0.89583333333333337</v>
      </c>
      <c r="N2482" s="6">
        <f t="shared" si="152"/>
        <v>17</v>
      </c>
      <c r="O2482" s="6">
        <f t="shared" si="153"/>
        <v>20</v>
      </c>
      <c r="P2482" s="6">
        <f t="shared" si="154"/>
        <v>21</v>
      </c>
      <c r="Q2482" s="6">
        <f t="shared" si="155"/>
        <v>30</v>
      </c>
      <c r="R2482">
        <v>280</v>
      </c>
      <c r="S2482">
        <v>2757</v>
      </c>
      <c r="T2482" s="4">
        <v>771.96</v>
      </c>
      <c r="U2482" t="s">
        <v>325</v>
      </c>
      <c r="V2482" t="s">
        <v>325</v>
      </c>
      <c r="W2482" t="s">
        <v>21</v>
      </c>
      <c r="X2482" t="s">
        <v>22</v>
      </c>
      <c r="Y2482" t="s">
        <v>23</v>
      </c>
      <c r="Z2482" t="s">
        <v>37</v>
      </c>
    </row>
    <row r="2483" spans="1:26" x14ac:dyDescent="0.2">
      <c r="A2483" s="1">
        <v>43632</v>
      </c>
      <c r="B2483" t="s">
        <v>92</v>
      </c>
      <c r="C2483" t="s">
        <v>35</v>
      </c>
      <c r="D2483" t="s">
        <v>27</v>
      </c>
      <c r="E2483" t="s">
        <v>821</v>
      </c>
      <c r="F2483" s="3" t="s">
        <v>326</v>
      </c>
      <c r="G2483" s="3">
        <f>WEEKDAY(A2483,2)</f>
        <v>7</v>
      </c>
      <c r="H2483" s="7">
        <f>N2483+O2483/60</f>
        <v>7.75</v>
      </c>
      <c r="I2483" s="7">
        <f>P2483+Q2483/60</f>
        <v>10</v>
      </c>
      <c r="J2483" s="4">
        <f>IFERROR(VLOOKUP($U2483,TONGHOPVERSION!$A$3:$G$240,6,FALSE),VLOOKUP($B2483,TONGHOPVERSION!$A$3:$G$240,6,FALSE))</f>
        <v>381.62004815649715</v>
      </c>
      <c r="K2483" s="4">
        <f>IFERROR(VLOOKUP($U2483,TONGHOPVERSION!$A$3:$G$240,7,FALSE),VLOOKUP($B2483,TONGHOPVERSION!$A$3:$G$240,7,FALSE))</f>
        <v>329.70071085785668</v>
      </c>
      <c r="L2483" s="2">
        <v>0.32291666666666669</v>
      </c>
      <c r="M2483" s="2">
        <v>0.41666666666666669</v>
      </c>
      <c r="N2483" s="6">
        <f t="shared" si="152"/>
        <v>7</v>
      </c>
      <c r="O2483" s="6">
        <f t="shared" si="153"/>
        <v>45</v>
      </c>
      <c r="P2483" s="6">
        <f t="shared" si="154"/>
        <v>10</v>
      </c>
      <c r="Q2483" s="6">
        <f t="shared" si="155"/>
        <v>0</v>
      </c>
      <c r="R2483">
        <v>280</v>
      </c>
      <c r="S2483">
        <v>1133</v>
      </c>
      <c r="T2483" s="4">
        <v>317.24</v>
      </c>
      <c r="U2483" t="s">
        <v>92</v>
      </c>
      <c r="V2483" t="s">
        <v>92</v>
      </c>
      <c r="W2483" t="s">
        <v>92</v>
      </c>
      <c r="X2483" t="s">
        <v>16</v>
      </c>
      <c r="Y2483" t="s">
        <v>30</v>
      </c>
      <c r="Z2483" t="s">
        <v>37</v>
      </c>
    </row>
    <row r="2484" spans="1:26" x14ac:dyDescent="0.2">
      <c r="A2484" s="1">
        <v>43632</v>
      </c>
      <c r="B2484" t="s">
        <v>330</v>
      </c>
      <c r="C2484" t="s">
        <v>327</v>
      </c>
      <c r="D2484" t="s">
        <v>35</v>
      </c>
      <c r="E2484" t="s">
        <v>329</v>
      </c>
      <c r="F2484" s="3" t="s">
        <v>326</v>
      </c>
      <c r="G2484" s="3">
        <f>WEEKDAY(A2484,2)</f>
        <v>7</v>
      </c>
      <c r="H2484" s="7">
        <f>N2484+O2484/60</f>
        <v>1.5</v>
      </c>
      <c r="I2484" s="7">
        <f>P2484+Q2484/60</f>
        <v>6.166666666666667</v>
      </c>
      <c r="J2484" s="4">
        <f>IFERROR(VLOOKUP($U2484,TONGHOPVERSION!$A$3:$G$240,6,FALSE),VLOOKUP($B2484,TONGHOPVERSION!$A$3:$G$240,6,FALSE))</f>
        <v>682.54250289370759</v>
      </c>
      <c r="K2484" s="4">
        <f>IFERROR(VLOOKUP($U2484,TONGHOPVERSION!$A$3:$G$240,7,FALSE),VLOOKUP($B2484,TONGHOPVERSION!$A$3:$G$240,7,FALSE))</f>
        <v>837.46855827335276</v>
      </c>
      <c r="L2484" s="2">
        <v>6.25E-2</v>
      </c>
      <c r="M2484" s="2">
        <v>0.25694444444444448</v>
      </c>
      <c r="N2484" s="6">
        <f t="shared" si="152"/>
        <v>1</v>
      </c>
      <c r="O2484" s="6">
        <f t="shared" si="153"/>
        <v>30</v>
      </c>
      <c r="P2484" s="6">
        <f t="shared" si="154"/>
        <v>6</v>
      </c>
      <c r="Q2484" s="6">
        <f t="shared" si="155"/>
        <v>10</v>
      </c>
      <c r="R2484">
        <v>280</v>
      </c>
      <c r="S2484">
        <v>2757</v>
      </c>
      <c r="T2484" s="4">
        <v>771.96</v>
      </c>
      <c r="U2484" t="s">
        <v>325</v>
      </c>
      <c r="V2484" t="s">
        <v>325</v>
      </c>
      <c r="W2484" t="s">
        <v>21</v>
      </c>
      <c r="X2484" t="s">
        <v>22</v>
      </c>
      <c r="Y2484" t="s">
        <v>23</v>
      </c>
      <c r="Z2484" t="s">
        <v>37</v>
      </c>
    </row>
    <row r="2485" spans="1:26" x14ac:dyDescent="0.2">
      <c r="A2485" s="1">
        <v>43632</v>
      </c>
      <c r="B2485" t="s">
        <v>94</v>
      </c>
      <c r="C2485" t="s">
        <v>27</v>
      </c>
      <c r="D2485" t="s">
        <v>35</v>
      </c>
      <c r="E2485" t="s">
        <v>563</v>
      </c>
      <c r="F2485" s="3" t="s">
        <v>326</v>
      </c>
      <c r="G2485" s="3">
        <f>WEEKDAY(A2485,2)</f>
        <v>7</v>
      </c>
      <c r="H2485" s="7">
        <f>N2485+O2485/60</f>
        <v>11</v>
      </c>
      <c r="I2485" s="7">
        <f>P2485+Q2485/60</f>
        <v>13.083333333333334</v>
      </c>
      <c r="J2485" s="4">
        <f>IFERROR(VLOOKUP($U2485,TONGHOPVERSION!$A$3:$G$240,6,FALSE),VLOOKUP($B2485,TONGHOPVERSION!$A$3:$G$240,6,FALSE))</f>
        <v>381.62004815649715</v>
      </c>
      <c r="K2485" s="4">
        <f>IFERROR(VLOOKUP($U2485,TONGHOPVERSION!$A$3:$G$240,7,FALSE),VLOOKUP($B2485,TONGHOPVERSION!$A$3:$G$240,7,FALSE))</f>
        <v>329.70071085785668</v>
      </c>
      <c r="L2485" s="2">
        <v>0.45833333333333331</v>
      </c>
      <c r="M2485" s="2">
        <v>0.54513888888888895</v>
      </c>
      <c r="N2485" s="6">
        <f t="shared" si="152"/>
        <v>11</v>
      </c>
      <c r="O2485" s="6">
        <f t="shared" si="153"/>
        <v>0</v>
      </c>
      <c r="P2485" s="6">
        <f t="shared" si="154"/>
        <v>13</v>
      </c>
      <c r="Q2485" s="6">
        <f t="shared" si="155"/>
        <v>5</v>
      </c>
      <c r="R2485">
        <v>280</v>
      </c>
      <c r="S2485">
        <v>1133</v>
      </c>
      <c r="T2485" s="4">
        <v>317.24</v>
      </c>
      <c r="U2485" t="s">
        <v>92</v>
      </c>
      <c r="V2485" t="s">
        <v>92</v>
      </c>
      <c r="W2485" t="s">
        <v>92</v>
      </c>
      <c r="X2485" t="s">
        <v>16</v>
      </c>
      <c r="Y2485" t="s">
        <v>30</v>
      </c>
      <c r="Z2485" t="s">
        <v>37</v>
      </c>
    </row>
    <row r="2486" spans="1:26" x14ac:dyDescent="0.2">
      <c r="A2486" s="1">
        <v>43632</v>
      </c>
      <c r="B2486" t="s">
        <v>290</v>
      </c>
      <c r="C2486" t="s">
        <v>35</v>
      </c>
      <c r="D2486" t="s">
        <v>291</v>
      </c>
      <c r="E2486" t="s">
        <v>289</v>
      </c>
      <c r="F2486" s="3" t="s">
        <v>17</v>
      </c>
      <c r="G2486" s="3">
        <f>WEEKDAY(A2486,2)</f>
        <v>7</v>
      </c>
      <c r="H2486" s="7">
        <f>N2486+O2486/60</f>
        <v>18.333333333333332</v>
      </c>
      <c r="I2486" s="7">
        <f>P2486+Q2486/60</f>
        <v>22.333333333333332</v>
      </c>
      <c r="J2486" s="4">
        <f>IFERROR(VLOOKUP($U2486,TONGHOPVERSION!$A$3:$G$240,6,FALSE),VLOOKUP($B2486,TONGHOPVERSION!$A$3:$G$240,6,FALSE))</f>
        <v>851.51844399569575</v>
      </c>
      <c r="K2486" s="4">
        <f>IFERROR(VLOOKUP($U2486,TONGHOPVERSION!$A$3:$G$240,7,FALSE),VLOOKUP($B2486,TONGHOPVERSION!$A$3:$G$240,7,FALSE))</f>
        <v>835.14674301541368</v>
      </c>
      <c r="L2486" s="2">
        <v>0.76388888888888884</v>
      </c>
      <c r="M2486" s="2">
        <v>0.93055555555555547</v>
      </c>
      <c r="N2486" s="6">
        <f t="shared" si="152"/>
        <v>18</v>
      </c>
      <c r="O2486" s="6">
        <f t="shared" si="153"/>
        <v>20</v>
      </c>
      <c r="P2486" s="6">
        <f t="shared" si="154"/>
        <v>22</v>
      </c>
      <c r="Q2486" s="6">
        <f t="shared" si="155"/>
        <v>20</v>
      </c>
      <c r="R2486">
        <v>184</v>
      </c>
      <c r="S2486">
        <v>2789</v>
      </c>
      <c r="T2486" s="4">
        <v>513.17600000000004</v>
      </c>
      <c r="U2486" t="s">
        <v>290</v>
      </c>
      <c r="V2486" t="s">
        <v>290</v>
      </c>
      <c r="W2486" t="s">
        <v>21</v>
      </c>
      <c r="X2486" t="s">
        <v>145</v>
      </c>
      <c r="Y2486" t="s">
        <v>23</v>
      </c>
      <c r="Z2486" t="s">
        <v>37</v>
      </c>
    </row>
    <row r="2487" spans="1:26" x14ac:dyDescent="0.2">
      <c r="A2487" s="1">
        <v>43632</v>
      </c>
      <c r="B2487" t="s">
        <v>284</v>
      </c>
      <c r="C2487" t="s">
        <v>35</v>
      </c>
      <c r="D2487" t="s">
        <v>119</v>
      </c>
      <c r="E2487" t="s">
        <v>461</v>
      </c>
      <c r="F2487" s="3" t="s">
        <v>17</v>
      </c>
      <c r="G2487" s="3">
        <f>WEEKDAY(A2487,2)</f>
        <v>7</v>
      </c>
      <c r="H2487" s="7">
        <f>N2487+O2487/60</f>
        <v>12</v>
      </c>
      <c r="I2487" s="7">
        <f>P2487+Q2487/60</f>
        <v>13.25</v>
      </c>
      <c r="J2487" s="4">
        <f>IFERROR(VLOOKUP($U2487,TONGHOPVERSION!$A$3:$G$240,6,FALSE),VLOOKUP($B2487,TONGHOPVERSION!$A$3:$G$240,6,FALSE))</f>
        <v>233.52231346639445</v>
      </c>
      <c r="K2487" s="4">
        <f>IFERROR(VLOOKUP($U2487,TONGHOPVERSION!$A$3:$G$240,7,FALSE),VLOOKUP($B2487,TONGHOPVERSION!$A$3:$G$240,7,FALSE))</f>
        <v>188.23299562906084</v>
      </c>
      <c r="L2487" s="2">
        <v>0.5</v>
      </c>
      <c r="M2487" s="2">
        <v>0.55208333333333337</v>
      </c>
      <c r="N2487" s="6">
        <f t="shared" si="152"/>
        <v>12</v>
      </c>
      <c r="O2487" s="6">
        <f t="shared" si="153"/>
        <v>0</v>
      </c>
      <c r="P2487" s="6">
        <f t="shared" si="154"/>
        <v>13</v>
      </c>
      <c r="Q2487" s="6">
        <f t="shared" si="155"/>
        <v>15</v>
      </c>
      <c r="R2487">
        <v>184</v>
      </c>
      <c r="S2487">
        <v>547</v>
      </c>
      <c r="T2487" s="4">
        <v>100.648</v>
      </c>
      <c r="U2487" t="s">
        <v>284</v>
      </c>
      <c r="V2487" t="s">
        <v>284</v>
      </c>
      <c r="W2487" t="s">
        <v>29</v>
      </c>
      <c r="X2487" t="s">
        <v>16</v>
      </c>
      <c r="Y2487" t="s">
        <v>30</v>
      </c>
      <c r="Z2487" t="s">
        <v>37</v>
      </c>
    </row>
    <row r="2488" spans="1:26" x14ac:dyDescent="0.2">
      <c r="A2488" s="1">
        <v>43632</v>
      </c>
      <c r="B2488" t="s">
        <v>286</v>
      </c>
      <c r="C2488" t="s">
        <v>119</v>
      </c>
      <c r="D2488" t="s">
        <v>35</v>
      </c>
      <c r="E2488" t="s">
        <v>464</v>
      </c>
      <c r="F2488" s="3" t="s">
        <v>17</v>
      </c>
      <c r="G2488" s="3">
        <f>WEEKDAY(A2488,2)</f>
        <v>7</v>
      </c>
      <c r="H2488" s="7">
        <f>N2488+O2488/60</f>
        <v>13.916666666666666</v>
      </c>
      <c r="I2488" s="7">
        <f>P2488+Q2488/60</f>
        <v>15.166666666666666</v>
      </c>
      <c r="J2488" s="4">
        <f>IFERROR(VLOOKUP($U2488,TONGHOPVERSION!$A$3:$G$240,6,FALSE),VLOOKUP($B2488,TONGHOPVERSION!$A$3:$G$240,6,FALSE))</f>
        <v>233.52231346639445</v>
      </c>
      <c r="K2488" s="4">
        <f>IFERROR(VLOOKUP($U2488,TONGHOPVERSION!$A$3:$G$240,7,FALSE),VLOOKUP($B2488,TONGHOPVERSION!$A$3:$G$240,7,FALSE))</f>
        <v>188.23299562906084</v>
      </c>
      <c r="L2488" s="2">
        <v>0.57986111111111105</v>
      </c>
      <c r="M2488" s="2">
        <v>0.63194444444444442</v>
      </c>
      <c r="N2488" s="6">
        <f t="shared" si="152"/>
        <v>13</v>
      </c>
      <c r="O2488" s="6">
        <f t="shared" si="153"/>
        <v>55</v>
      </c>
      <c r="P2488" s="6">
        <f t="shared" si="154"/>
        <v>15</v>
      </c>
      <c r="Q2488" s="6">
        <f t="shared" si="155"/>
        <v>10</v>
      </c>
      <c r="R2488">
        <v>184</v>
      </c>
      <c r="S2488">
        <v>547</v>
      </c>
      <c r="T2488" s="4">
        <v>100.648</v>
      </c>
      <c r="U2488" t="s">
        <v>284</v>
      </c>
      <c r="V2488" t="s">
        <v>284</v>
      </c>
      <c r="W2488" t="s">
        <v>29</v>
      </c>
      <c r="X2488" t="s">
        <v>16</v>
      </c>
      <c r="Y2488" t="s">
        <v>30</v>
      </c>
      <c r="Z2488" t="s">
        <v>37</v>
      </c>
    </row>
    <row r="2489" spans="1:26" x14ac:dyDescent="0.2">
      <c r="A2489" s="1">
        <v>43632</v>
      </c>
      <c r="B2489" t="s">
        <v>474</v>
      </c>
      <c r="C2489" t="s">
        <v>439</v>
      </c>
      <c r="D2489" t="s">
        <v>27</v>
      </c>
      <c r="E2489" t="s">
        <v>473</v>
      </c>
      <c r="F2489" s="3" t="s">
        <v>17</v>
      </c>
      <c r="G2489" s="3">
        <f>WEEKDAY(A2489,2)</f>
        <v>7</v>
      </c>
      <c r="H2489" s="7">
        <f>N2489+O2489/60</f>
        <v>5.666666666666667</v>
      </c>
      <c r="I2489" s="7">
        <f>P2489+Q2489/60</f>
        <v>8.0833333333333339</v>
      </c>
      <c r="J2489" s="4">
        <f>IFERROR(VLOOKUP($U2489,TONGHOPVERSION!$A$3:$G$240,6,FALSE),VLOOKUP($B2489,TONGHOPVERSION!$A$3:$G$240,6,FALSE))</f>
        <v>390.22697421270959</v>
      </c>
      <c r="K2489" s="4">
        <f>IFERROR(VLOOKUP($U2489,TONGHOPVERSION!$A$3:$G$240,7,FALSE),VLOOKUP($B2489,TONGHOPVERSION!$A$3:$G$240,7,FALSE))</f>
        <v>402.95988068001799</v>
      </c>
      <c r="L2489" s="2">
        <v>0.23611111111111113</v>
      </c>
      <c r="M2489" s="2">
        <v>0.33680555555555558</v>
      </c>
      <c r="N2489" s="6">
        <f t="shared" si="152"/>
        <v>5</v>
      </c>
      <c r="O2489" s="6">
        <f t="shared" si="153"/>
        <v>40</v>
      </c>
      <c r="P2489" s="6">
        <f t="shared" si="154"/>
        <v>8</v>
      </c>
      <c r="Q2489" s="6">
        <f t="shared" si="155"/>
        <v>5</v>
      </c>
      <c r="R2489">
        <v>184</v>
      </c>
      <c r="S2489">
        <v>1321</v>
      </c>
      <c r="T2489" s="4">
        <v>243.06399999999999</v>
      </c>
      <c r="U2489" t="s">
        <v>475</v>
      </c>
      <c r="V2489" t="s">
        <v>475</v>
      </c>
      <c r="W2489" t="s">
        <v>55</v>
      </c>
      <c r="X2489" t="s">
        <v>440</v>
      </c>
      <c r="Y2489" t="s">
        <v>23</v>
      </c>
      <c r="Z2489" t="s">
        <v>37</v>
      </c>
    </row>
    <row r="2490" spans="1:26" x14ac:dyDescent="0.2">
      <c r="A2490" s="1">
        <v>43632</v>
      </c>
      <c r="B2490" t="s">
        <v>94</v>
      </c>
      <c r="C2490" t="s">
        <v>27</v>
      </c>
      <c r="D2490" t="s">
        <v>35</v>
      </c>
      <c r="E2490" t="s">
        <v>757</v>
      </c>
      <c r="F2490" s="3" t="s">
        <v>17</v>
      </c>
      <c r="G2490" s="3">
        <f>WEEKDAY(A2490,2)</f>
        <v>7</v>
      </c>
      <c r="H2490" s="7">
        <f>N2490+O2490/60</f>
        <v>8.8333333333333339</v>
      </c>
      <c r="I2490" s="7">
        <f>P2490+Q2490/60</f>
        <v>10.916666666666666</v>
      </c>
      <c r="J2490" s="4">
        <f>IFERROR(VLOOKUP($U2490,TONGHOPVERSION!$A$3:$G$240,6,FALSE),VLOOKUP($B2490,TONGHOPVERSION!$A$3:$G$240,6,FALSE))</f>
        <v>381.62004815649715</v>
      </c>
      <c r="K2490" s="4">
        <f>IFERROR(VLOOKUP($U2490,TONGHOPVERSION!$A$3:$G$240,7,FALSE),VLOOKUP($B2490,TONGHOPVERSION!$A$3:$G$240,7,FALSE))</f>
        <v>329.70071085785668</v>
      </c>
      <c r="L2490" s="2">
        <v>0.36805555555555558</v>
      </c>
      <c r="M2490" s="2">
        <v>0.4548611111111111</v>
      </c>
      <c r="N2490" s="6">
        <f t="shared" si="152"/>
        <v>8</v>
      </c>
      <c r="O2490" s="6">
        <f t="shared" si="153"/>
        <v>50</v>
      </c>
      <c r="P2490" s="6">
        <f t="shared" si="154"/>
        <v>10</v>
      </c>
      <c r="Q2490" s="6">
        <f t="shared" si="155"/>
        <v>55</v>
      </c>
      <c r="R2490">
        <v>184</v>
      </c>
      <c r="S2490">
        <v>1133</v>
      </c>
      <c r="T2490" s="4">
        <v>208.47200000000001</v>
      </c>
      <c r="U2490" t="s">
        <v>92</v>
      </c>
      <c r="V2490" t="s">
        <v>92</v>
      </c>
      <c r="W2490" t="s">
        <v>92</v>
      </c>
      <c r="X2490" t="s">
        <v>16</v>
      </c>
      <c r="Y2490" t="s">
        <v>30</v>
      </c>
      <c r="Z2490" t="s">
        <v>37</v>
      </c>
    </row>
    <row r="2491" spans="1:26" x14ac:dyDescent="0.2">
      <c r="A2491" s="1">
        <v>43632</v>
      </c>
      <c r="B2491" t="s">
        <v>475</v>
      </c>
      <c r="C2491" t="s">
        <v>27</v>
      </c>
      <c r="D2491" t="s">
        <v>439</v>
      </c>
      <c r="E2491" t="s">
        <v>477</v>
      </c>
      <c r="F2491" s="3" t="s">
        <v>17</v>
      </c>
      <c r="G2491" s="3">
        <f>WEEKDAY(A2491,2)</f>
        <v>7</v>
      </c>
      <c r="H2491" s="7">
        <f>N2491+O2491/60</f>
        <v>2.5</v>
      </c>
      <c r="I2491" s="7">
        <f>P2491+Q2491/60</f>
        <v>4.583333333333333</v>
      </c>
      <c r="J2491" s="4">
        <f>IFERROR(VLOOKUP($U2491,TONGHOPVERSION!$A$3:$G$240,6,FALSE),VLOOKUP($B2491,TONGHOPVERSION!$A$3:$G$240,6,FALSE))</f>
        <v>390.22697421270959</v>
      </c>
      <c r="K2491" s="4">
        <f>IFERROR(VLOOKUP($U2491,TONGHOPVERSION!$A$3:$G$240,7,FALSE),VLOOKUP($B2491,TONGHOPVERSION!$A$3:$G$240,7,FALSE))</f>
        <v>402.95988068001799</v>
      </c>
      <c r="L2491" s="2">
        <v>0.10416666666666667</v>
      </c>
      <c r="M2491" s="2">
        <v>0.19097222222222221</v>
      </c>
      <c r="N2491" s="6">
        <f t="shared" si="152"/>
        <v>2</v>
      </c>
      <c r="O2491" s="6">
        <f t="shared" si="153"/>
        <v>30</v>
      </c>
      <c r="P2491" s="6">
        <f t="shared" si="154"/>
        <v>4</v>
      </c>
      <c r="Q2491" s="6">
        <f t="shared" si="155"/>
        <v>35</v>
      </c>
      <c r="R2491">
        <v>184</v>
      </c>
      <c r="S2491">
        <v>1321</v>
      </c>
      <c r="T2491" s="4">
        <v>243.06399999999999</v>
      </c>
      <c r="U2491" t="s">
        <v>475</v>
      </c>
      <c r="V2491" t="s">
        <v>475</v>
      </c>
      <c r="W2491" t="s">
        <v>55</v>
      </c>
      <c r="X2491" t="s">
        <v>440</v>
      </c>
      <c r="Y2491" t="s">
        <v>23</v>
      </c>
      <c r="Z2491" t="s">
        <v>37</v>
      </c>
    </row>
    <row r="2492" spans="1:26" x14ac:dyDescent="0.2">
      <c r="A2492" s="1">
        <v>43632</v>
      </c>
      <c r="B2492" t="s">
        <v>33</v>
      </c>
      <c r="C2492" t="s">
        <v>34</v>
      </c>
      <c r="D2492" t="s">
        <v>35</v>
      </c>
      <c r="E2492" t="s">
        <v>300</v>
      </c>
      <c r="F2492" s="3" t="s">
        <v>17</v>
      </c>
      <c r="G2492" s="3">
        <f>WEEKDAY(A2492,2)</f>
        <v>7</v>
      </c>
      <c r="H2492" s="7">
        <f>N2492+O2492/60</f>
        <v>2</v>
      </c>
      <c r="I2492" s="7">
        <f>P2492+Q2492/60</f>
        <v>3.3333333333333335</v>
      </c>
      <c r="J2492" s="4">
        <f>IFERROR(VLOOKUP($U2492,TONGHOPVERSION!$A$3:$G$240,6,FALSE),VLOOKUP($B2492,TONGHOPVERSION!$A$3:$G$240,6,FALSE))</f>
        <v>236.34688949060637</v>
      </c>
      <c r="K2492" s="4">
        <f>IFERROR(VLOOKUP($U2492,TONGHOPVERSION!$A$3:$G$240,7,FALSE),VLOOKUP($B2492,TONGHOPVERSION!$A$3:$G$240,7,FALSE))</f>
        <v>201.94443000170284</v>
      </c>
      <c r="L2492" s="2">
        <v>8.3333333333333329E-2</v>
      </c>
      <c r="M2492" s="2">
        <v>0.1388888888888889</v>
      </c>
      <c r="N2492" s="6">
        <f t="shared" si="152"/>
        <v>2</v>
      </c>
      <c r="O2492" s="6">
        <f t="shared" si="153"/>
        <v>0</v>
      </c>
      <c r="P2492" s="6">
        <f t="shared" si="154"/>
        <v>3</v>
      </c>
      <c r="Q2492" s="6">
        <f t="shared" si="155"/>
        <v>20</v>
      </c>
      <c r="R2492">
        <v>184</v>
      </c>
      <c r="S2492">
        <v>604</v>
      </c>
      <c r="T2492" s="4">
        <v>111.136</v>
      </c>
      <c r="U2492" t="s">
        <v>36</v>
      </c>
      <c r="V2492" t="s">
        <v>36</v>
      </c>
      <c r="W2492" t="s">
        <v>36</v>
      </c>
      <c r="X2492" t="s">
        <v>16</v>
      </c>
      <c r="Y2492" t="s">
        <v>30</v>
      </c>
      <c r="Z2492" t="s">
        <v>37</v>
      </c>
    </row>
    <row r="2493" spans="1:26" x14ac:dyDescent="0.2">
      <c r="A2493" s="1">
        <v>43632</v>
      </c>
      <c r="B2493" t="s">
        <v>36</v>
      </c>
      <c r="C2493" t="s">
        <v>35</v>
      </c>
      <c r="D2493" t="s">
        <v>34</v>
      </c>
      <c r="E2493" t="s">
        <v>76</v>
      </c>
      <c r="F2493" s="3" t="s">
        <v>17</v>
      </c>
      <c r="G2493" s="3">
        <f>WEEKDAY(A2493,2)</f>
        <v>7</v>
      </c>
      <c r="H2493" s="7">
        <f>N2493+O2493/60</f>
        <v>23</v>
      </c>
      <c r="I2493" s="7">
        <f>P2493+Q2493/60</f>
        <v>0.33333333333333331</v>
      </c>
      <c r="J2493" s="4">
        <f>IFERROR(VLOOKUP($U2493,TONGHOPVERSION!$A$3:$G$240,6,FALSE),VLOOKUP($B2493,TONGHOPVERSION!$A$3:$G$240,6,FALSE))</f>
        <v>236.34688949060637</v>
      </c>
      <c r="K2493" s="4">
        <f>IFERROR(VLOOKUP($U2493,TONGHOPVERSION!$A$3:$G$240,7,FALSE),VLOOKUP($B2493,TONGHOPVERSION!$A$3:$G$240,7,FALSE))</f>
        <v>201.94443000170284</v>
      </c>
      <c r="L2493" s="2">
        <v>0.95833333333333337</v>
      </c>
      <c r="M2493" s="2">
        <v>1.3888888888888888E-2</v>
      </c>
      <c r="N2493" s="6">
        <f t="shared" si="152"/>
        <v>23</v>
      </c>
      <c r="O2493" s="6">
        <f t="shared" si="153"/>
        <v>0</v>
      </c>
      <c r="P2493" s="6">
        <f t="shared" si="154"/>
        <v>0</v>
      </c>
      <c r="Q2493" s="6">
        <f t="shared" si="155"/>
        <v>20</v>
      </c>
      <c r="R2493">
        <v>184</v>
      </c>
      <c r="S2493">
        <v>604</v>
      </c>
      <c r="T2493" s="4">
        <v>111.136</v>
      </c>
      <c r="U2493" t="s">
        <v>36</v>
      </c>
      <c r="V2493" t="s">
        <v>36</v>
      </c>
      <c r="W2493" t="s">
        <v>36</v>
      </c>
      <c r="X2493" t="s">
        <v>16</v>
      </c>
      <c r="Y2493" t="s">
        <v>30</v>
      </c>
      <c r="Z2493" t="s">
        <v>37</v>
      </c>
    </row>
    <row r="2494" spans="1:26" x14ac:dyDescent="0.2">
      <c r="A2494" s="1">
        <v>43632</v>
      </c>
      <c r="B2494" t="s">
        <v>302</v>
      </c>
      <c r="C2494" t="s">
        <v>35</v>
      </c>
      <c r="D2494" t="s">
        <v>177</v>
      </c>
      <c r="E2494" t="s">
        <v>394</v>
      </c>
      <c r="F2494" s="3" t="s">
        <v>17</v>
      </c>
      <c r="G2494" s="3">
        <f>WEEKDAY(A2494,2)</f>
        <v>7</v>
      </c>
      <c r="H2494" s="7">
        <f>N2494+O2494/60</f>
        <v>10</v>
      </c>
      <c r="I2494" s="7">
        <f>P2494+Q2494/60</f>
        <v>12.166666666666666</v>
      </c>
      <c r="J2494" s="4">
        <f>IFERROR(VLOOKUP($U2494,TONGHOPVERSION!$A$3:$G$240,6,FALSE),VLOOKUP($B2494,TONGHOPVERSION!$A$3:$G$240,6,FALSE))</f>
        <v>293.23396399985552</v>
      </c>
      <c r="K2494" s="4">
        <f>IFERROR(VLOOKUP($U2494,TONGHOPVERSION!$A$3:$G$240,7,FALSE),VLOOKUP($B2494,TONGHOPVERSION!$A$3:$G$240,7,FALSE))</f>
        <v>332.36525256500209</v>
      </c>
      <c r="L2494" s="2">
        <v>0.41666666666666669</v>
      </c>
      <c r="M2494" s="2">
        <v>0.50694444444444442</v>
      </c>
      <c r="N2494" s="6">
        <f t="shared" si="152"/>
        <v>10</v>
      </c>
      <c r="O2494" s="6">
        <f t="shared" si="153"/>
        <v>0</v>
      </c>
      <c r="P2494" s="6">
        <f t="shared" si="154"/>
        <v>12</v>
      </c>
      <c r="Q2494" s="6">
        <f t="shared" si="155"/>
        <v>10</v>
      </c>
      <c r="R2494">
        <v>184</v>
      </c>
      <c r="S2494">
        <v>1213</v>
      </c>
      <c r="T2494" s="4">
        <v>223.19200000000001</v>
      </c>
      <c r="U2494" t="s">
        <v>302</v>
      </c>
      <c r="V2494" t="s">
        <v>302</v>
      </c>
      <c r="W2494" t="s">
        <v>29</v>
      </c>
      <c r="X2494" t="s">
        <v>16</v>
      </c>
      <c r="Y2494" t="s">
        <v>30</v>
      </c>
      <c r="Z2494" t="s">
        <v>37</v>
      </c>
    </row>
    <row r="2495" spans="1:26" x14ac:dyDescent="0.2">
      <c r="A2495" s="1">
        <v>43632</v>
      </c>
      <c r="B2495" t="s">
        <v>265</v>
      </c>
      <c r="C2495" t="s">
        <v>35</v>
      </c>
      <c r="D2495" t="s">
        <v>266</v>
      </c>
      <c r="E2495" t="s">
        <v>430</v>
      </c>
      <c r="F2495" s="3" t="s">
        <v>17</v>
      </c>
      <c r="G2495" s="3">
        <f>WEEKDAY(A2495,2)</f>
        <v>7</v>
      </c>
      <c r="H2495" s="7">
        <f>N2495+O2495/60</f>
        <v>4.583333333333333</v>
      </c>
      <c r="I2495" s="7">
        <f>P2495+Q2495/60</f>
        <v>6.75</v>
      </c>
      <c r="J2495" s="4">
        <f>IFERROR(VLOOKUP($U2495,TONGHOPVERSION!$A$3:$G$240,6,FALSE),VLOOKUP($B2495,TONGHOPVERSION!$A$3:$G$240,6,FALSE))</f>
        <v>308.7453322478957</v>
      </c>
      <c r="K2495" s="4">
        <f>IFERROR(VLOOKUP($U2495,TONGHOPVERSION!$A$3:$G$240,7,FALSE),VLOOKUP($B2495,TONGHOPVERSION!$A$3:$G$240,7,FALSE))</f>
        <v>330.16909384151558</v>
      </c>
      <c r="L2495" s="2">
        <v>0.19097222222222221</v>
      </c>
      <c r="M2495" s="2">
        <v>0.28125</v>
      </c>
      <c r="N2495" s="6">
        <f t="shared" si="152"/>
        <v>4</v>
      </c>
      <c r="O2495" s="6">
        <f t="shared" si="153"/>
        <v>35</v>
      </c>
      <c r="P2495" s="6">
        <f t="shared" si="154"/>
        <v>6</v>
      </c>
      <c r="Q2495" s="6">
        <f t="shared" si="155"/>
        <v>45</v>
      </c>
      <c r="R2495">
        <v>184</v>
      </c>
      <c r="S2495">
        <v>1217</v>
      </c>
      <c r="T2495" s="4">
        <v>223.928</v>
      </c>
      <c r="U2495" t="s">
        <v>265</v>
      </c>
      <c r="V2495" t="s">
        <v>265</v>
      </c>
      <c r="W2495" t="s">
        <v>125</v>
      </c>
      <c r="X2495" t="s">
        <v>16</v>
      </c>
      <c r="Y2495" t="s">
        <v>30</v>
      </c>
      <c r="Z2495" t="s">
        <v>37</v>
      </c>
    </row>
    <row r="2496" spans="1:26" x14ac:dyDescent="0.2">
      <c r="A2496" s="1">
        <v>43632</v>
      </c>
      <c r="B2496" t="s">
        <v>304</v>
      </c>
      <c r="C2496" t="s">
        <v>177</v>
      </c>
      <c r="D2496" t="s">
        <v>35</v>
      </c>
      <c r="E2496" t="s">
        <v>395</v>
      </c>
      <c r="F2496" s="3" t="s">
        <v>17</v>
      </c>
      <c r="G2496" s="3">
        <f>WEEKDAY(A2496,2)</f>
        <v>7</v>
      </c>
      <c r="H2496" s="7">
        <f>N2496+O2496/60</f>
        <v>12.833333333333334</v>
      </c>
      <c r="I2496" s="7">
        <f>P2496+Q2496/60</f>
        <v>15</v>
      </c>
      <c r="J2496" s="4">
        <f>IFERROR(VLOOKUP($U2496,TONGHOPVERSION!$A$3:$G$240,6,FALSE),VLOOKUP($B2496,TONGHOPVERSION!$A$3:$G$240,6,FALSE))</f>
        <v>293.23396399985552</v>
      </c>
      <c r="K2496" s="4">
        <f>IFERROR(VLOOKUP($U2496,TONGHOPVERSION!$A$3:$G$240,7,FALSE),VLOOKUP($B2496,TONGHOPVERSION!$A$3:$G$240,7,FALSE))</f>
        <v>332.36525256500209</v>
      </c>
      <c r="L2496" s="2">
        <v>0.53472222222222221</v>
      </c>
      <c r="M2496" s="2">
        <v>0.625</v>
      </c>
      <c r="N2496" s="6">
        <f t="shared" si="152"/>
        <v>12</v>
      </c>
      <c r="O2496" s="6">
        <f t="shared" si="153"/>
        <v>50</v>
      </c>
      <c r="P2496" s="6">
        <f t="shared" si="154"/>
        <v>15</v>
      </c>
      <c r="Q2496" s="6">
        <f t="shared" si="155"/>
        <v>0</v>
      </c>
      <c r="R2496">
        <v>184</v>
      </c>
      <c r="S2496">
        <v>1213</v>
      </c>
      <c r="T2496" s="4">
        <v>223.19200000000001</v>
      </c>
      <c r="U2496" t="s">
        <v>302</v>
      </c>
      <c r="V2496" t="s">
        <v>302</v>
      </c>
      <c r="W2496" t="s">
        <v>29</v>
      </c>
      <c r="X2496" t="s">
        <v>16</v>
      </c>
      <c r="Y2496" t="s">
        <v>30</v>
      </c>
      <c r="Z2496" t="s">
        <v>37</v>
      </c>
    </row>
    <row r="2497" spans="1:26" x14ac:dyDescent="0.2">
      <c r="A2497" s="1">
        <v>43632</v>
      </c>
      <c r="B2497" t="s">
        <v>270</v>
      </c>
      <c r="C2497" t="s">
        <v>266</v>
      </c>
      <c r="D2497" t="s">
        <v>35</v>
      </c>
      <c r="E2497" t="s">
        <v>432</v>
      </c>
      <c r="F2497" s="3" t="s">
        <v>17</v>
      </c>
      <c r="G2497" s="3">
        <f>WEEKDAY(A2497,2)</f>
        <v>7</v>
      </c>
      <c r="H2497" s="7">
        <f>N2497+O2497/60</f>
        <v>7.333333333333333</v>
      </c>
      <c r="I2497" s="7">
        <f>P2497+Q2497/60</f>
        <v>9.3333333333333339</v>
      </c>
      <c r="J2497" s="4">
        <f>IFERROR(VLOOKUP($U2497,TONGHOPVERSION!$A$3:$G$240,6,FALSE),VLOOKUP($B2497,TONGHOPVERSION!$A$3:$G$240,6,FALSE))</f>
        <v>308.7453322478957</v>
      </c>
      <c r="K2497" s="4">
        <f>IFERROR(VLOOKUP($U2497,TONGHOPVERSION!$A$3:$G$240,7,FALSE),VLOOKUP($B2497,TONGHOPVERSION!$A$3:$G$240,7,FALSE))</f>
        <v>330.16909384151558</v>
      </c>
      <c r="L2497" s="2">
        <v>0.30555555555555552</v>
      </c>
      <c r="M2497" s="2">
        <v>0.3888888888888889</v>
      </c>
      <c r="N2497" s="6">
        <f t="shared" si="152"/>
        <v>7</v>
      </c>
      <c r="O2497" s="6">
        <f t="shared" si="153"/>
        <v>20</v>
      </c>
      <c r="P2497" s="6">
        <f t="shared" si="154"/>
        <v>9</v>
      </c>
      <c r="Q2497" s="6">
        <f t="shared" si="155"/>
        <v>20</v>
      </c>
      <c r="R2497">
        <v>184</v>
      </c>
      <c r="S2497">
        <v>1217</v>
      </c>
      <c r="T2497" s="4">
        <v>223.928</v>
      </c>
      <c r="U2497" t="s">
        <v>265</v>
      </c>
      <c r="V2497" t="s">
        <v>265</v>
      </c>
      <c r="W2497" t="s">
        <v>125</v>
      </c>
      <c r="X2497" t="s">
        <v>16</v>
      </c>
      <c r="Y2497" t="s">
        <v>30</v>
      </c>
      <c r="Z2497" t="s">
        <v>37</v>
      </c>
    </row>
    <row r="2498" spans="1:26" x14ac:dyDescent="0.2">
      <c r="A2498" s="1">
        <v>43632</v>
      </c>
      <c r="B2498" t="s">
        <v>129</v>
      </c>
      <c r="C2498" t="s">
        <v>27</v>
      </c>
      <c r="D2498" t="s">
        <v>34</v>
      </c>
      <c r="E2498" t="s">
        <v>822</v>
      </c>
      <c r="F2498" s="3" t="s">
        <v>17</v>
      </c>
      <c r="G2498" s="3">
        <f>WEEKDAY(A2498,2)</f>
        <v>7</v>
      </c>
      <c r="H2498" s="7">
        <f>N2498+O2498/60</f>
        <v>0</v>
      </c>
      <c r="I2498" s="7">
        <f>P2498+Q2498/60</f>
        <v>1.3333333333333333</v>
      </c>
      <c r="J2498" s="4">
        <f>IFERROR(VLOOKUP($U2498,TONGHOPVERSION!$A$3:$G$240,6,FALSE),VLOOKUP($B2498,TONGHOPVERSION!$A$3:$G$240,6,FALSE))</f>
        <v>239.31340170869245</v>
      </c>
      <c r="K2498" s="4">
        <f>IFERROR(VLOOKUP($U2498,TONGHOPVERSION!$A$3:$G$240,7,FALSE),VLOOKUP($B2498,TONGHOPVERSION!$A$3:$G$240,7,FALSE))</f>
        <v>208.92363712533773</v>
      </c>
      <c r="L2498" s="2">
        <v>0</v>
      </c>
      <c r="M2498" s="2">
        <v>5.5555555555555552E-2</v>
      </c>
      <c r="N2498" s="6">
        <f t="shared" si="152"/>
        <v>0</v>
      </c>
      <c r="O2498" s="6">
        <f t="shared" si="153"/>
        <v>0</v>
      </c>
      <c r="P2498" s="6">
        <f t="shared" si="154"/>
        <v>1</v>
      </c>
      <c r="Q2498" s="6">
        <f t="shared" si="155"/>
        <v>20</v>
      </c>
      <c r="R2498">
        <v>184</v>
      </c>
      <c r="S2498">
        <v>602</v>
      </c>
      <c r="T2498" s="4">
        <v>110.768</v>
      </c>
      <c r="U2498" t="s">
        <v>129</v>
      </c>
      <c r="V2498" t="s">
        <v>129</v>
      </c>
      <c r="W2498" t="s">
        <v>129</v>
      </c>
      <c r="X2498" t="s">
        <v>16</v>
      </c>
      <c r="Y2498" t="s">
        <v>30</v>
      </c>
      <c r="Z2498" t="s">
        <v>288</v>
      </c>
    </row>
    <row r="2499" spans="1:26" x14ac:dyDescent="0.2">
      <c r="A2499" s="1">
        <v>43632</v>
      </c>
      <c r="B2499" t="s">
        <v>739</v>
      </c>
      <c r="C2499" t="s">
        <v>279</v>
      </c>
      <c r="D2499" t="s">
        <v>35</v>
      </c>
      <c r="E2499" t="s">
        <v>738</v>
      </c>
      <c r="F2499" s="3" t="s">
        <v>17</v>
      </c>
      <c r="G2499" s="3">
        <f>WEEKDAY(A2499,2)</f>
        <v>7</v>
      </c>
      <c r="H2499" s="7">
        <f>N2499+O2499/60</f>
        <v>8.25</v>
      </c>
      <c r="I2499" s="7">
        <f>P2499+Q2499/60</f>
        <v>10.5</v>
      </c>
      <c r="J2499" s="4">
        <f>IFERROR(VLOOKUP($U2499,TONGHOPVERSION!$A$3:$G$240,6,FALSE),VLOOKUP($B2499,TONGHOPVERSION!$A$3:$G$240,6,FALSE))</f>
        <v>351.1790987825496</v>
      </c>
      <c r="K2499" s="4">
        <f>IFERROR(VLOOKUP($U2499,TONGHOPVERSION!$A$3:$G$240,7,FALSE),VLOOKUP($B2499,TONGHOPVERSION!$A$3:$G$240,7,FALSE))</f>
        <v>374.97155534573915</v>
      </c>
      <c r="L2499" s="2">
        <v>0.34375</v>
      </c>
      <c r="M2499" s="2">
        <v>0.4375</v>
      </c>
      <c r="N2499" s="6">
        <f t="shared" ref="N2499:N2562" si="156">HOUR(L2499)</f>
        <v>8</v>
      </c>
      <c r="O2499" s="6">
        <f t="shared" ref="O2499:O2562" si="157">MINUTE(L2499)</f>
        <v>15</v>
      </c>
      <c r="P2499" s="6">
        <f t="shared" ref="P2499:P2562" si="158">HOUR(M2499)</f>
        <v>10</v>
      </c>
      <c r="Q2499" s="6">
        <f t="shared" ref="Q2499:Q2562" si="159">MINUTE(M2499)</f>
        <v>30</v>
      </c>
      <c r="R2499">
        <v>184</v>
      </c>
      <c r="S2499">
        <v>1075</v>
      </c>
      <c r="T2499" s="4">
        <v>197.8</v>
      </c>
      <c r="U2499" t="s">
        <v>740</v>
      </c>
      <c r="V2499" t="s">
        <v>740</v>
      </c>
      <c r="W2499" t="s">
        <v>21</v>
      </c>
      <c r="X2499" t="s">
        <v>197</v>
      </c>
      <c r="Y2499" t="s">
        <v>23</v>
      </c>
      <c r="Z2499" t="s">
        <v>37</v>
      </c>
    </row>
    <row r="2500" spans="1:26" x14ac:dyDescent="0.2">
      <c r="A2500" s="1">
        <v>43632</v>
      </c>
      <c r="B2500" t="s">
        <v>740</v>
      </c>
      <c r="C2500" t="s">
        <v>35</v>
      </c>
      <c r="D2500" t="s">
        <v>279</v>
      </c>
      <c r="E2500" t="s">
        <v>741</v>
      </c>
      <c r="F2500" s="3" t="s">
        <v>17</v>
      </c>
      <c r="G2500" s="3">
        <f>WEEKDAY(A2500,2)</f>
        <v>7</v>
      </c>
      <c r="H2500" s="7">
        <f>N2500+O2500/60</f>
        <v>4.916666666666667</v>
      </c>
      <c r="I2500" s="7">
        <f>P2500+Q2500/60</f>
        <v>7.25</v>
      </c>
      <c r="J2500" s="4">
        <f>IFERROR(VLOOKUP($U2500,TONGHOPVERSION!$A$3:$G$240,6,FALSE),VLOOKUP($B2500,TONGHOPVERSION!$A$3:$G$240,6,FALSE))</f>
        <v>351.1790987825496</v>
      </c>
      <c r="K2500" s="4">
        <f>IFERROR(VLOOKUP($U2500,TONGHOPVERSION!$A$3:$G$240,7,FALSE),VLOOKUP($B2500,TONGHOPVERSION!$A$3:$G$240,7,FALSE))</f>
        <v>374.97155534573915</v>
      </c>
      <c r="L2500" s="2">
        <v>0.20486111111111113</v>
      </c>
      <c r="M2500" s="2">
        <v>0.30208333333333331</v>
      </c>
      <c r="N2500" s="6">
        <f t="shared" si="156"/>
        <v>4</v>
      </c>
      <c r="O2500" s="6">
        <f t="shared" si="157"/>
        <v>55</v>
      </c>
      <c r="P2500" s="6">
        <f t="shared" si="158"/>
        <v>7</v>
      </c>
      <c r="Q2500" s="6">
        <f t="shared" si="159"/>
        <v>15</v>
      </c>
      <c r="R2500">
        <v>184</v>
      </c>
      <c r="S2500">
        <v>1075</v>
      </c>
      <c r="T2500" s="4">
        <v>197.8</v>
      </c>
      <c r="U2500" t="s">
        <v>740</v>
      </c>
      <c r="V2500" t="s">
        <v>740</v>
      </c>
      <c r="W2500" t="s">
        <v>21</v>
      </c>
      <c r="X2500" t="s">
        <v>197</v>
      </c>
      <c r="Y2500" t="s">
        <v>23</v>
      </c>
      <c r="Z2500" t="s">
        <v>37</v>
      </c>
    </row>
    <row r="2501" spans="1:26" x14ac:dyDescent="0.2">
      <c r="A2501" s="1">
        <v>43632</v>
      </c>
      <c r="B2501" t="s">
        <v>94</v>
      </c>
      <c r="C2501" t="s">
        <v>27</v>
      </c>
      <c r="D2501" t="s">
        <v>35</v>
      </c>
      <c r="E2501" t="s">
        <v>319</v>
      </c>
      <c r="F2501" s="3" t="s">
        <v>17</v>
      </c>
      <c r="G2501" s="3">
        <f>WEEKDAY(A2501,2)</f>
        <v>7</v>
      </c>
      <c r="H2501" s="7">
        <f>N2501+O2501/60</f>
        <v>2</v>
      </c>
      <c r="I2501" s="7">
        <f>P2501+Q2501/60</f>
        <v>4.083333333333333</v>
      </c>
      <c r="J2501" s="4">
        <f>IFERROR(VLOOKUP($U2501,TONGHOPVERSION!$A$3:$G$240,6,FALSE),VLOOKUP($B2501,TONGHOPVERSION!$A$3:$G$240,6,FALSE))</f>
        <v>381.62004815649715</v>
      </c>
      <c r="K2501" s="4">
        <f>IFERROR(VLOOKUP($U2501,TONGHOPVERSION!$A$3:$G$240,7,FALSE),VLOOKUP($B2501,TONGHOPVERSION!$A$3:$G$240,7,FALSE))</f>
        <v>329.70071085785668</v>
      </c>
      <c r="L2501" s="2">
        <v>8.3333333333333329E-2</v>
      </c>
      <c r="M2501" s="2">
        <v>0.17013888888888887</v>
      </c>
      <c r="N2501" s="6">
        <f t="shared" si="156"/>
        <v>2</v>
      </c>
      <c r="O2501" s="6">
        <f t="shared" si="157"/>
        <v>0</v>
      </c>
      <c r="P2501" s="6">
        <f t="shared" si="158"/>
        <v>4</v>
      </c>
      <c r="Q2501" s="6">
        <f t="shared" si="159"/>
        <v>5</v>
      </c>
      <c r="R2501">
        <v>184</v>
      </c>
      <c r="S2501">
        <v>1133</v>
      </c>
      <c r="T2501" s="4">
        <v>208.47200000000001</v>
      </c>
      <c r="U2501" t="s">
        <v>92</v>
      </c>
      <c r="V2501" t="s">
        <v>92</v>
      </c>
      <c r="W2501" t="s">
        <v>92</v>
      </c>
      <c r="X2501" t="s">
        <v>16</v>
      </c>
      <c r="Y2501" t="s">
        <v>30</v>
      </c>
      <c r="Z2501" t="s">
        <v>37</v>
      </c>
    </row>
    <row r="2502" spans="1:26" x14ac:dyDescent="0.2">
      <c r="A2502" s="1">
        <v>43632</v>
      </c>
      <c r="B2502" t="s">
        <v>43</v>
      </c>
      <c r="C2502" t="s">
        <v>35</v>
      </c>
      <c r="D2502" t="s">
        <v>44</v>
      </c>
      <c r="E2502" t="s">
        <v>42</v>
      </c>
      <c r="F2502" s="3" t="s">
        <v>17</v>
      </c>
      <c r="G2502" s="3">
        <f>WEEKDAY(A2502,2)</f>
        <v>7</v>
      </c>
      <c r="H2502" s="7">
        <f>N2502+O2502/60</f>
        <v>3.1666666666666665</v>
      </c>
      <c r="I2502" s="7">
        <f>P2502+Q2502/60</f>
        <v>6.833333333333333</v>
      </c>
      <c r="J2502" s="4">
        <f>IFERROR(VLOOKUP($U2502,TONGHOPVERSION!$A$3:$G$240,6,FALSE),VLOOKUP($B2502,TONGHOPVERSION!$A$3:$G$240,6,FALSE))</f>
        <v>463.92137539570234</v>
      </c>
      <c r="K2502" s="4">
        <f>IFERROR(VLOOKUP($U2502,TONGHOPVERSION!$A$3:$G$240,7,FALSE),VLOOKUP($B2502,TONGHOPVERSION!$A$3:$G$240,7,FALSE))</f>
        <v>559.81108270218749</v>
      </c>
      <c r="L2502" s="2">
        <v>0.13194444444444445</v>
      </c>
      <c r="M2502" s="2">
        <v>0.28472222222222221</v>
      </c>
      <c r="N2502" s="6">
        <f t="shared" si="156"/>
        <v>3</v>
      </c>
      <c r="O2502" s="6">
        <f t="shared" si="157"/>
        <v>10</v>
      </c>
      <c r="P2502" s="6">
        <f t="shared" si="158"/>
        <v>6</v>
      </c>
      <c r="Q2502" s="6">
        <f t="shared" si="159"/>
        <v>50</v>
      </c>
      <c r="R2502">
        <v>184</v>
      </c>
      <c r="S2502">
        <v>2187</v>
      </c>
      <c r="T2502" s="4">
        <v>402.40800000000002</v>
      </c>
      <c r="U2502" t="s">
        <v>43</v>
      </c>
      <c r="V2502" t="s">
        <v>43</v>
      </c>
      <c r="W2502" t="s">
        <v>45</v>
      </c>
      <c r="X2502" t="s">
        <v>46</v>
      </c>
      <c r="Y2502" t="s">
        <v>23</v>
      </c>
      <c r="Z2502" t="s">
        <v>37</v>
      </c>
    </row>
    <row r="2503" spans="1:26" x14ac:dyDescent="0.2">
      <c r="A2503" s="1">
        <v>43632</v>
      </c>
      <c r="B2503" t="s">
        <v>299</v>
      </c>
      <c r="C2503" t="s">
        <v>87</v>
      </c>
      <c r="D2503" t="s">
        <v>35</v>
      </c>
      <c r="E2503" t="s">
        <v>305</v>
      </c>
      <c r="F2503" s="3" t="s">
        <v>17</v>
      </c>
      <c r="G2503" s="3">
        <f>WEEKDAY(A2503,2)</f>
        <v>7</v>
      </c>
      <c r="H2503" s="7">
        <f>N2503+O2503/60</f>
        <v>14.75</v>
      </c>
      <c r="I2503" s="7">
        <f>P2503+Q2503/60</f>
        <v>16.5</v>
      </c>
      <c r="J2503" s="4">
        <f>IFERROR(VLOOKUP($U2503,TONGHOPVERSION!$A$3:$G$240,6,FALSE),VLOOKUP($B2503,TONGHOPVERSION!$A$3:$G$240,6,FALSE))</f>
        <v>290.63822696430168</v>
      </c>
      <c r="K2503" s="4">
        <f>IFERROR(VLOOKUP($U2503,TONGHOPVERSION!$A$3:$G$240,7,FALSE),VLOOKUP($B2503,TONGHOPVERSION!$A$3:$G$240,7,FALSE))</f>
        <v>331.16011625361529</v>
      </c>
      <c r="L2503" s="2">
        <v>0.61458333333333337</v>
      </c>
      <c r="M2503" s="2">
        <v>0.6875</v>
      </c>
      <c r="N2503" s="6">
        <f t="shared" si="156"/>
        <v>14</v>
      </c>
      <c r="O2503" s="6">
        <f t="shared" si="157"/>
        <v>45</v>
      </c>
      <c r="P2503" s="6">
        <f t="shared" si="158"/>
        <v>16</v>
      </c>
      <c r="Q2503" s="6">
        <f t="shared" si="159"/>
        <v>30</v>
      </c>
      <c r="R2503">
        <v>184</v>
      </c>
      <c r="S2503">
        <v>872</v>
      </c>
      <c r="T2503" s="4">
        <v>160.44800000000001</v>
      </c>
      <c r="U2503" t="s">
        <v>295</v>
      </c>
      <c r="V2503" t="s">
        <v>295</v>
      </c>
      <c r="W2503" t="s">
        <v>55</v>
      </c>
      <c r="X2503" t="s">
        <v>296</v>
      </c>
      <c r="Y2503" t="s">
        <v>23</v>
      </c>
      <c r="Z2503" t="s">
        <v>37</v>
      </c>
    </row>
    <row r="2504" spans="1:26" x14ac:dyDescent="0.2">
      <c r="A2504" s="1">
        <v>43632</v>
      </c>
      <c r="B2504" t="s">
        <v>48</v>
      </c>
      <c r="C2504" t="s">
        <v>44</v>
      </c>
      <c r="D2504" t="s">
        <v>35</v>
      </c>
      <c r="E2504" t="s">
        <v>47</v>
      </c>
      <c r="F2504" s="3" t="s">
        <v>17</v>
      </c>
      <c r="G2504" s="3">
        <f>WEEKDAY(A2504,2)</f>
        <v>7</v>
      </c>
      <c r="H2504" s="7">
        <f>N2504+O2504/60</f>
        <v>7.833333333333333</v>
      </c>
      <c r="I2504" s="7">
        <f>P2504+Q2504/60</f>
        <v>11.333333333333334</v>
      </c>
      <c r="J2504" s="4">
        <f>IFERROR(VLOOKUP($U2504,TONGHOPVERSION!$A$3:$G$240,6,FALSE),VLOOKUP($B2504,TONGHOPVERSION!$A$3:$G$240,6,FALSE))</f>
        <v>463.92137539570234</v>
      </c>
      <c r="K2504" s="4">
        <f>IFERROR(VLOOKUP($U2504,TONGHOPVERSION!$A$3:$G$240,7,FALSE),VLOOKUP($B2504,TONGHOPVERSION!$A$3:$G$240,7,FALSE))</f>
        <v>559.81108270218749</v>
      </c>
      <c r="L2504" s="2">
        <v>0.3263888888888889</v>
      </c>
      <c r="M2504" s="2">
        <v>0.47222222222222227</v>
      </c>
      <c r="N2504" s="6">
        <f t="shared" si="156"/>
        <v>7</v>
      </c>
      <c r="O2504" s="6">
        <f t="shared" si="157"/>
        <v>50</v>
      </c>
      <c r="P2504" s="6">
        <f t="shared" si="158"/>
        <v>11</v>
      </c>
      <c r="Q2504" s="6">
        <f t="shared" si="159"/>
        <v>20</v>
      </c>
      <c r="R2504">
        <v>184</v>
      </c>
      <c r="S2504">
        <v>2187</v>
      </c>
      <c r="T2504" s="4">
        <v>402.40800000000002</v>
      </c>
      <c r="U2504" t="s">
        <v>43</v>
      </c>
      <c r="V2504" t="s">
        <v>43</v>
      </c>
      <c r="W2504" t="s">
        <v>45</v>
      </c>
      <c r="X2504" t="s">
        <v>46</v>
      </c>
      <c r="Y2504" t="s">
        <v>23</v>
      </c>
      <c r="Z2504" t="s">
        <v>37</v>
      </c>
    </row>
    <row r="2505" spans="1:26" x14ac:dyDescent="0.2">
      <c r="A2505" s="1">
        <v>43632</v>
      </c>
      <c r="B2505" t="s">
        <v>295</v>
      </c>
      <c r="C2505" t="s">
        <v>35</v>
      </c>
      <c r="D2505" t="s">
        <v>87</v>
      </c>
      <c r="E2505" t="s">
        <v>306</v>
      </c>
      <c r="F2505" s="3" t="s">
        <v>17</v>
      </c>
      <c r="G2505" s="3">
        <f>WEEKDAY(A2505,2)</f>
        <v>7</v>
      </c>
      <c r="H2505" s="7">
        <f>N2505+O2505/60</f>
        <v>12.166666666666666</v>
      </c>
      <c r="I2505" s="7">
        <f>P2505+Q2505/60</f>
        <v>13.916666666666666</v>
      </c>
      <c r="J2505" s="4">
        <f>IFERROR(VLOOKUP($U2505,TONGHOPVERSION!$A$3:$G$240,6,FALSE),VLOOKUP($B2505,TONGHOPVERSION!$A$3:$G$240,6,FALSE))</f>
        <v>290.63822696430168</v>
      </c>
      <c r="K2505" s="4">
        <f>IFERROR(VLOOKUP($U2505,TONGHOPVERSION!$A$3:$G$240,7,FALSE),VLOOKUP($B2505,TONGHOPVERSION!$A$3:$G$240,7,FALSE))</f>
        <v>331.16011625361529</v>
      </c>
      <c r="L2505" s="2">
        <v>0.50694444444444442</v>
      </c>
      <c r="M2505" s="2">
        <v>0.57986111111111105</v>
      </c>
      <c r="N2505" s="6">
        <f t="shared" si="156"/>
        <v>12</v>
      </c>
      <c r="O2505" s="6">
        <f t="shared" si="157"/>
        <v>10</v>
      </c>
      <c r="P2505" s="6">
        <f t="shared" si="158"/>
        <v>13</v>
      </c>
      <c r="Q2505" s="6">
        <f t="shared" si="159"/>
        <v>55</v>
      </c>
      <c r="R2505">
        <v>184</v>
      </c>
      <c r="S2505">
        <v>872</v>
      </c>
      <c r="T2505" s="4">
        <v>160.44800000000001</v>
      </c>
      <c r="U2505" t="s">
        <v>295</v>
      </c>
      <c r="V2505" t="s">
        <v>295</v>
      </c>
      <c r="W2505" t="s">
        <v>55</v>
      </c>
      <c r="X2505" t="s">
        <v>296</v>
      </c>
      <c r="Y2505" t="s">
        <v>23</v>
      </c>
      <c r="Z2505" t="s">
        <v>288</v>
      </c>
    </row>
    <row r="2506" spans="1:26" x14ac:dyDescent="0.2">
      <c r="A2506" s="1">
        <v>43632</v>
      </c>
      <c r="B2506" t="s">
        <v>128</v>
      </c>
      <c r="C2506" t="s">
        <v>34</v>
      </c>
      <c r="D2506" t="s">
        <v>27</v>
      </c>
      <c r="E2506" t="s">
        <v>397</v>
      </c>
      <c r="F2506" s="3" t="s">
        <v>17</v>
      </c>
      <c r="G2506" s="3">
        <f>WEEKDAY(A2506,2)</f>
        <v>7</v>
      </c>
      <c r="H2506" s="7">
        <f>N2506+O2506/60</f>
        <v>13.5</v>
      </c>
      <c r="I2506" s="7">
        <f>P2506+Q2506/60</f>
        <v>14.916666666666666</v>
      </c>
      <c r="J2506" s="4">
        <f>IFERROR(VLOOKUP($U2506,TONGHOPVERSION!$A$3:$G$240,6,FALSE),VLOOKUP($B2506,TONGHOPVERSION!$A$3:$G$240,6,FALSE))</f>
        <v>239.31340170869245</v>
      </c>
      <c r="K2506" s="4">
        <f>IFERROR(VLOOKUP($U2506,TONGHOPVERSION!$A$3:$G$240,7,FALSE),VLOOKUP($B2506,TONGHOPVERSION!$A$3:$G$240,7,FALSE))</f>
        <v>208.92363712533773</v>
      </c>
      <c r="L2506" s="2">
        <v>0.5625</v>
      </c>
      <c r="M2506" s="2">
        <v>0.62152777777777779</v>
      </c>
      <c r="N2506" s="6">
        <f t="shared" si="156"/>
        <v>13</v>
      </c>
      <c r="O2506" s="6">
        <f t="shared" si="157"/>
        <v>30</v>
      </c>
      <c r="P2506" s="6">
        <f t="shared" si="158"/>
        <v>14</v>
      </c>
      <c r="Q2506" s="6">
        <f t="shared" si="159"/>
        <v>55</v>
      </c>
      <c r="R2506">
        <v>184</v>
      </c>
      <c r="S2506">
        <v>602</v>
      </c>
      <c r="T2506" s="4">
        <v>110.768</v>
      </c>
      <c r="U2506" t="s">
        <v>129</v>
      </c>
      <c r="V2506" t="s">
        <v>129</v>
      </c>
      <c r="W2506" t="s">
        <v>129</v>
      </c>
      <c r="X2506" t="s">
        <v>16</v>
      </c>
      <c r="Y2506" t="s">
        <v>30</v>
      </c>
      <c r="Z2506" t="s">
        <v>37</v>
      </c>
    </row>
    <row r="2507" spans="1:26" x14ac:dyDescent="0.2">
      <c r="A2507" s="1">
        <v>43632</v>
      </c>
      <c r="B2507" t="s">
        <v>172</v>
      </c>
      <c r="C2507" t="s">
        <v>173</v>
      </c>
      <c r="D2507" t="s">
        <v>27</v>
      </c>
      <c r="E2507" t="s">
        <v>683</v>
      </c>
      <c r="F2507" s="3" t="s">
        <v>17</v>
      </c>
      <c r="G2507" s="3">
        <f>WEEKDAY(A2507,2)</f>
        <v>7</v>
      </c>
      <c r="H2507" s="7">
        <f>N2507+O2507/60</f>
        <v>7.333333333333333</v>
      </c>
      <c r="I2507" s="7">
        <f>P2507+Q2507/60</f>
        <v>10.333333333333334</v>
      </c>
      <c r="J2507" s="4">
        <f>IFERROR(VLOOKUP($U2507,TONGHOPVERSION!$A$3:$G$240,6,FALSE),VLOOKUP($B2507,TONGHOPVERSION!$A$3:$G$240,6,FALSE))</f>
        <v>466.02059075220279</v>
      </c>
      <c r="K2507" s="4">
        <f>IFERROR(VLOOKUP($U2507,TONGHOPVERSION!$A$3:$G$240,7,FALSE),VLOOKUP($B2507,TONGHOPVERSION!$A$3:$G$240,7,FALSE))</f>
        <v>527.19233148560897</v>
      </c>
      <c r="L2507" s="2">
        <v>0.30555555555555552</v>
      </c>
      <c r="M2507" s="2">
        <v>0.43055555555555558</v>
      </c>
      <c r="N2507" s="6">
        <f t="shared" si="156"/>
        <v>7</v>
      </c>
      <c r="O2507" s="6">
        <f t="shared" si="157"/>
        <v>20</v>
      </c>
      <c r="P2507" s="6">
        <f t="shared" si="158"/>
        <v>10</v>
      </c>
      <c r="Q2507" s="6">
        <f t="shared" si="159"/>
        <v>20</v>
      </c>
      <c r="R2507">
        <v>184</v>
      </c>
      <c r="S2507">
        <v>1952</v>
      </c>
      <c r="T2507" s="4">
        <v>359.16800000000001</v>
      </c>
      <c r="U2507" t="s">
        <v>174</v>
      </c>
      <c r="V2507" t="s">
        <v>174</v>
      </c>
      <c r="W2507" t="s">
        <v>21</v>
      </c>
      <c r="X2507" t="s">
        <v>135</v>
      </c>
      <c r="Y2507" t="s">
        <v>23</v>
      </c>
      <c r="Z2507" t="s">
        <v>37</v>
      </c>
    </row>
    <row r="2508" spans="1:26" x14ac:dyDescent="0.2">
      <c r="A2508" s="1">
        <v>43632</v>
      </c>
      <c r="B2508" t="s">
        <v>123</v>
      </c>
      <c r="C2508" t="s">
        <v>27</v>
      </c>
      <c r="D2508" t="s">
        <v>124</v>
      </c>
      <c r="E2508" t="s">
        <v>122</v>
      </c>
      <c r="F2508" s="3" t="s">
        <v>17</v>
      </c>
      <c r="G2508" s="3">
        <f>WEEKDAY(A2508,2)</f>
        <v>7</v>
      </c>
      <c r="H2508" s="7">
        <f>N2508+O2508/60</f>
        <v>23</v>
      </c>
      <c r="I2508" s="7">
        <f>P2508+Q2508/60</f>
        <v>1</v>
      </c>
      <c r="J2508" s="4">
        <f>IFERROR(VLOOKUP($U2508,TONGHOPVERSION!$A$3:$G$240,6,FALSE),VLOOKUP($B2508,TONGHOPVERSION!$A$3:$G$240,6,FALSE))</f>
        <v>284.2128245548555</v>
      </c>
      <c r="K2508" s="4">
        <f>IFERROR(VLOOKUP($U2508,TONGHOPVERSION!$A$3:$G$240,7,FALSE),VLOOKUP($B2508,TONGHOPVERSION!$A$3:$G$240,7,FALSE))</f>
        <v>306.08961374632247</v>
      </c>
      <c r="L2508" s="2">
        <v>0.95833333333333337</v>
      </c>
      <c r="M2508" s="2">
        <v>4.1666666666666664E-2</v>
      </c>
      <c r="N2508" s="6">
        <f t="shared" si="156"/>
        <v>23</v>
      </c>
      <c r="O2508" s="6">
        <f t="shared" si="157"/>
        <v>0</v>
      </c>
      <c r="P2508" s="6">
        <f t="shared" si="158"/>
        <v>1</v>
      </c>
      <c r="Q2508" s="6">
        <f t="shared" si="159"/>
        <v>0</v>
      </c>
      <c r="R2508">
        <v>184</v>
      </c>
      <c r="S2508">
        <v>1107</v>
      </c>
      <c r="T2508" s="4">
        <v>203.68799999999999</v>
      </c>
      <c r="U2508" t="s">
        <v>123</v>
      </c>
      <c r="V2508" t="s">
        <v>123</v>
      </c>
      <c r="W2508" t="s">
        <v>125</v>
      </c>
      <c r="X2508" t="s">
        <v>16</v>
      </c>
      <c r="Y2508" t="s">
        <v>30</v>
      </c>
      <c r="Z2508" t="s">
        <v>37</v>
      </c>
    </row>
    <row r="2509" spans="1:26" x14ac:dyDescent="0.2">
      <c r="A2509" s="1">
        <v>43632</v>
      </c>
      <c r="B2509" t="s">
        <v>174</v>
      </c>
      <c r="C2509" t="s">
        <v>27</v>
      </c>
      <c r="D2509" t="s">
        <v>173</v>
      </c>
      <c r="E2509" t="s">
        <v>684</v>
      </c>
      <c r="F2509" s="3" t="s">
        <v>17</v>
      </c>
      <c r="G2509" s="3">
        <f>WEEKDAY(A2509,2)</f>
        <v>7</v>
      </c>
      <c r="H2509" s="7">
        <f>N2509+O2509/60</f>
        <v>2.75</v>
      </c>
      <c r="I2509" s="7">
        <f>P2509+Q2509/60</f>
        <v>5.833333333333333</v>
      </c>
      <c r="J2509" s="4">
        <f>IFERROR(VLOOKUP($U2509,TONGHOPVERSION!$A$3:$G$240,6,FALSE),VLOOKUP($B2509,TONGHOPVERSION!$A$3:$G$240,6,FALSE))</f>
        <v>466.02059075220279</v>
      </c>
      <c r="K2509" s="4">
        <f>IFERROR(VLOOKUP($U2509,TONGHOPVERSION!$A$3:$G$240,7,FALSE),VLOOKUP($B2509,TONGHOPVERSION!$A$3:$G$240,7,FALSE))</f>
        <v>527.19233148560897</v>
      </c>
      <c r="L2509" s="2">
        <v>0.11458333333333333</v>
      </c>
      <c r="M2509" s="2">
        <v>0.24305555555555555</v>
      </c>
      <c r="N2509" s="6">
        <f t="shared" si="156"/>
        <v>2</v>
      </c>
      <c r="O2509" s="6">
        <f t="shared" si="157"/>
        <v>45</v>
      </c>
      <c r="P2509" s="6">
        <f t="shared" si="158"/>
        <v>5</v>
      </c>
      <c r="Q2509" s="6">
        <f t="shared" si="159"/>
        <v>50</v>
      </c>
      <c r="R2509">
        <v>184</v>
      </c>
      <c r="S2509">
        <v>1952</v>
      </c>
      <c r="T2509" s="4">
        <v>359.16800000000001</v>
      </c>
      <c r="U2509" t="s">
        <v>174</v>
      </c>
      <c r="V2509" t="s">
        <v>174</v>
      </c>
      <c r="W2509" t="s">
        <v>21</v>
      </c>
      <c r="X2509" t="s">
        <v>135</v>
      </c>
      <c r="Y2509" t="s">
        <v>23</v>
      </c>
      <c r="Z2509" t="s">
        <v>37</v>
      </c>
    </row>
    <row r="2510" spans="1:26" x14ac:dyDescent="0.2">
      <c r="A2510" s="1">
        <v>43632</v>
      </c>
      <c r="B2510" t="s">
        <v>129</v>
      </c>
      <c r="C2510" t="s">
        <v>27</v>
      </c>
      <c r="D2510" t="s">
        <v>34</v>
      </c>
      <c r="E2510" t="s">
        <v>823</v>
      </c>
      <c r="F2510" s="3" t="s">
        <v>17</v>
      </c>
      <c r="G2510" s="3">
        <f>WEEKDAY(A2510,2)</f>
        <v>7</v>
      </c>
      <c r="H2510" s="7">
        <f>N2510+O2510/60</f>
        <v>11.5</v>
      </c>
      <c r="I2510" s="7">
        <f>P2510+Q2510/60</f>
        <v>12.833333333333334</v>
      </c>
      <c r="J2510" s="4">
        <f>IFERROR(VLOOKUP($U2510,TONGHOPVERSION!$A$3:$G$240,6,FALSE),VLOOKUP($B2510,TONGHOPVERSION!$A$3:$G$240,6,FALSE))</f>
        <v>239.31340170869245</v>
      </c>
      <c r="K2510" s="4">
        <f>IFERROR(VLOOKUP($U2510,TONGHOPVERSION!$A$3:$G$240,7,FALSE),VLOOKUP($B2510,TONGHOPVERSION!$A$3:$G$240,7,FALSE))</f>
        <v>208.92363712533773</v>
      </c>
      <c r="L2510" s="2">
        <v>0.47916666666666669</v>
      </c>
      <c r="M2510" s="2">
        <v>0.53472222222222221</v>
      </c>
      <c r="N2510" s="6">
        <f t="shared" si="156"/>
        <v>11</v>
      </c>
      <c r="O2510" s="6">
        <f t="shared" si="157"/>
        <v>30</v>
      </c>
      <c r="P2510" s="6">
        <f t="shared" si="158"/>
        <v>12</v>
      </c>
      <c r="Q2510" s="6">
        <f t="shared" si="159"/>
        <v>50</v>
      </c>
      <c r="R2510">
        <v>184</v>
      </c>
      <c r="S2510">
        <v>602</v>
      </c>
      <c r="T2510" s="4">
        <v>110.768</v>
      </c>
      <c r="U2510" t="s">
        <v>129</v>
      </c>
      <c r="V2510" t="s">
        <v>129</v>
      </c>
      <c r="W2510" t="s">
        <v>129</v>
      </c>
      <c r="X2510" t="s">
        <v>16</v>
      </c>
      <c r="Y2510" t="s">
        <v>30</v>
      </c>
      <c r="Z2510" t="s">
        <v>288</v>
      </c>
    </row>
    <row r="2511" spans="1:26" x14ac:dyDescent="0.2">
      <c r="A2511" s="1">
        <v>43632</v>
      </c>
      <c r="B2511" t="s">
        <v>295</v>
      </c>
      <c r="C2511" t="s">
        <v>35</v>
      </c>
      <c r="D2511" t="s">
        <v>87</v>
      </c>
      <c r="E2511" t="s">
        <v>294</v>
      </c>
      <c r="F2511" s="3" t="s">
        <v>17</v>
      </c>
      <c r="G2511" s="3">
        <f>WEEKDAY(A2511,2)</f>
        <v>7</v>
      </c>
      <c r="H2511" s="7">
        <f>N2511+O2511/60</f>
        <v>8.4166666666666661</v>
      </c>
      <c r="I2511" s="7">
        <f>P2511+Q2511/60</f>
        <v>10.166666666666666</v>
      </c>
      <c r="J2511" s="4">
        <f>IFERROR(VLOOKUP($U2511,TONGHOPVERSION!$A$3:$G$240,6,FALSE),VLOOKUP($B2511,TONGHOPVERSION!$A$3:$G$240,6,FALSE))</f>
        <v>290.63822696430168</v>
      </c>
      <c r="K2511" s="4">
        <f>IFERROR(VLOOKUP($U2511,TONGHOPVERSION!$A$3:$G$240,7,FALSE),VLOOKUP($B2511,TONGHOPVERSION!$A$3:$G$240,7,FALSE))</f>
        <v>331.16011625361529</v>
      </c>
      <c r="L2511" s="2">
        <v>0.35069444444444442</v>
      </c>
      <c r="M2511" s="2">
        <v>0.4236111111111111</v>
      </c>
      <c r="N2511" s="6">
        <f t="shared" si="156"/>
        <v>8</v>
      </c>
      <c r="O2511" s="6">
        <f t="shared" si="157"/>
        <v>25</v>
      </c>
      <c r="P2511" s="6">
        <f t="shared" si="158"/>
        <v>10</v>
      </c>
      <c r="Q2511" s="6">
        <f t="shared" si="159"/>
        <v>10</v>
      </c>
      <c r="R2511">
        <v>184</v>
      </c>
      <c r="S2511">
        <v>872</v>
      </c>
      <c r="T2511" s="4">
        <v>160.44800000000001</v>
      </c>
      <c r="U2511" t="s">
        <v>295</v>
      </c>
      <c r="V2511" t="s">
        <v>295</v>
      </c>
      <c r="W2511" t="s">
        <v>55</v>
      </c>
      <c r="X2511" t="s">
        <v>296</v>
      </c>
      <c r="Y2511" t="s">
        <v>23</v>
      </c>
      <c r="Z2511" t="s">
        <v>37</v>
      </c>
    </row>
    <row r="2512" spans="1:26" x14ac:dyDescent="0.2">
      <c r="A2512" s="1">
        <v>43632</v>
      </c>
      <c r="B2512" t="s">
        <v>299</v>
      </c>
      <c r="C2512" t="s">
        <v>87</v>
      </c>
      <c r="D2512" t="s">
        <v>35</v>
      </c>
      <c r="E2512" t="s">
        <v>298</v>
      </c>
      <c r="F2512" s="3" t="s">
        <v>17</v>
      </c>
      <c r="G2512" s="3">
        <f>WEEKDAY(A2512,2)</f>
        <v>7</v>
      </c>
      <c r="H2512" s="7">
        <f>N2512+O2512/60</f>
        <v>11.083333333333334</v>
      </c>
      <c r="I2512" s="7">
        <f>P2512+Q2512/60</f>
        <v>12.833333333333334</v>
      </c>
      <c r="J2512" s="4">
        <f>IFERROR(VLOOKUP($U2512,TONGHOPVERSION!$A$3:$G$240,6,FALSE),VLOOKUP($B2512,TONGHOPVERSION!$A$3:$G$240,6,FALSE))</f>
        <v>290.63822696430168</v>
      </c>
      <c r="K2512" s="4">
        <f>IFERROR(VLOOKUP($U2512,TONGHOPVERSION!$A$3:$G$240,7,FALSE),VLOOKUP($B2512,TONGHOPVERSION!$A$3:$G$240,7,FALSE))</f>
        <v>331.16011625361529</v>
      </c>
      <c r="L2512" s="2">
        <v>0.46180555555555558</v>
      </c>
      <c r="M2512" s="2">
        <v>0.53472222222222221</v>
      </c>
      <c r="N2512" s="6">
        <f t="shared" si="156"/>
        <v>11</v>
      </c>
      <c r="O2512" s="6">
        <f t="shared" si="157"/>
        <v>5</v>
      </c>
      <c r="P2512" s="6">
        <f t="shared" si="158"/>
        <v>12</v>
      </c>
      <c r="Q2512" s="6">
        <f t="shared" si="159"/>
        <v>50</v>
      </c>
      <c r="R2512">
        <v>184</v>
      </c>
      <c r="S2512">
        <v>872</v>
      </c>
      <c r="T2512" s="4">
        <v>160.44800000000001</v>
      </c>
      <c r="U2512" t="s">
        <v>295</v>
      </c>
      <c r="V2512" t="s">
        <v>295</v>
      </c>
      <c r="W2512" t="s">
        <v>55</v>
      </c>
      <c r="X2512" t="s">
        <v>296</v>
      </c>
      <c r="Y2512" t="s">
        <v>23</v>
      </c>
      <c r="Z2512" t="s">
        <v>37</v>
      </c>
    </row>
    <row r="2513" spans="1:26" x14ac:dyDescent="0.2">
      <c r="A2513" s="1">
        <v>43632</v>
      </c>
      <c r="B2513" t="s">
        <v>94</v>
      </c>
      <c r="C2513" t="s">
        <v>27</v>
      </c>
      <c r="D2513" t="s">
        <v>35</v>
      </c>
      <c r="E2513" t="s">
        <v>373</v>
      </c>
      <c r="F2513" s="3" t="s">
        <v>17</v>
      </c>
      <c r="G2513" s="3">
        <f>WEEKDAY(A2513,2)</f>
        <v>7</v>
      </c>
      <c r="H2513" s="7">
        <f>N2513+O2513/60</f>
        <v>5</v>
      </c>
      <c r="I2513" s="7">
        <f>P2513+Q2513/60</f>
        <v>7.083333333333333</v>
      </c>
      <c r="J2513" s="4">
        <f>IFERROR(VLOOKUP($U2513,TONGHOPVERSION!$A$3:$G$240,6,FALSE),VLOOKUP($B2513,TONGHOPVERSION!$A$3:$G$240,6,FALSE))</f>
        <v>381.62004815649715</v>
      </c>
      <c r="K2513" s="4">
        <f>IFERROR(VLOOKUP($U2513,TONGHOPVERSION!$A$3:$G$240,7,FALSE),VLOOKUP($B2513,TONGHOPVERSION!$A$3:$G$240,7,FALSE))</f>
        <v>329.70071085785668</v>
      </c>
      <c r="L2513" s="2">
        <v>0.20833333333333334</v>
      </c>
      <c r="M2513" s="2">
        <v>0.2951388888888889</v>
      </c>
      <c r="N2513" s="6">
        <f t="shared" si="156"/>
        <v>5</v>
      </c>
      <c r="O2513" s="6">
        <f t="shared" si="157"/>
        <v>0</v>
      </c>
      <c r="P2513" s="6">
        <f t="shared" si="158"/>
        <v>7</v>
      </c>
      <c r="Q2513" s="6">
        <f t="shared" si="159"/>
        <v>5</v>
      </c>
      <c r="R2513">
        <v>184</v>
      </c>
      <c r="S2513">
        <v>1133</v>
      </c>
      <c r="T2513" s="4">
        <v>208.47200000000001</v>
      </c>
      <c r="U2513" t="s">
        <v>92</v>
      </c>
      <c r="V2513" t="s">
        <v>92</v>
      </c>
      <c r="W2513" t="s">
        <v>92</v>
      </c>
      <c r="X2513" t="s">
        <v>16</v>
      </c>
      <c r="Y2513" t="s">
        <v>30</v>
      </c>
      <c r="Z2513" t="s">
        <v>37</v>
      </c>
    </row>
    <row r="2514" spans="1:26" x14ac:dyDescent="0.2">
      <c r="A2514" s="1">
        <v>43632</v>
      </c>
      <c r="B2514" t="s">
        <v>497</v>
      </c>
      <c r="C2514" t="s">
        <v>27</v>
      </c>
      <c r="D2514" t="s">
        <v>40</v>
      </c>
      <c r="E2514" t="s">
        <v>496</v>
      </c>
      <c r="F2514" s="3" t="s">
        <v>17</v>
      </c>
      <c r="G2514" s="3">
        <f>WEEKDAY(A2514,2)</f>
        <v>7</v>
      </c>
      <c r="H2514" s="7">
        <f>N2514+O2514/60</f>
        <v>0</v>
      </c>
      <c r="I2514" s="7">
        <f>P2514+Q2514/60</f>
        <v>1.5833333333333335</v>
      </c>
      <c r="J2514" s="4">
        <f>IFERROR(VLOOKUP($U2514,TONGHOPVERSION!$A$3:$G$240,6,FALSE),VLOOKUP($B2514,TONGHOPVERSION!$A$3:$G$240,6,FALSE))</f>
        <v>207.05375269337415</v>
      </c>
      <c r="K2514" s="4">
        <f>IFERROR(VLOOKUP($U2514,TONGHOPVERSION!$A$3:$G$240,7,FALSE),VLOOKUP($B2514,TONGHOPVERSION!$A$3:$G$240,7,FALSE))</f>
        <v>235.00797913462452</v>
      </c>
      <c r="L2514" s="2">
        <v>0</v>
      </c>
      <c r="M2514" s="2">
        <v>6.5972222222222224E-2</v>
      </c>
      <c r="N2514" s="6">
        <f t="shared" si="156"/>
        <v>0</v>
      </c>
      <c r="O2514" s="6">
        <f t="shared" si="157"/>
        <v>0</v>
      </c>
      <c r="P2514" s="6">
        <f t="shared" si="158"/>
        <v>1</v>
      </c>
      <c r="Q2514" s="6">
        <f t="shared" si="159"/>
        <v>35</v>
      </c>
      <c r="R2514">
        <v>184</v>
      </c>
      <c r="S2514">
        <v>740</v>
      </c>
      <c r="T2514" s="4">
        <v>136.16</v>
      </c>
      <c r="U2514" t="s">
        <v>497</v>
      </c>
      <c r="V2514" t="s">
        <v>497</v>
      </c>
      <c r="W2514" t="s">
        <v>41</v>
      </c>
      <c r="X2514" t="s">
        <v>16</v>
      </c>
      <c r="Y2514" t="s">
        <v>30</v>
      </c>
      <c r="Z2514" t="s">
        <v>37</v>
      </c>
    </row>
    <row r="2515" spans="1:26" x14ac:dyDescent="0.2">
      <c r="A2515" s="1">
        <v>43632</v>
      </c>
      <c r="B2515" t="s">
        <v>500</v>
      </c>
      <c r="C2515" t="s">
        <v>40</v>
      </c>
      <c r="D2515" t="s">
        <v>27</v>
      </c>
      <c r="E2515" t="s">
        <v>499</v>
      </c>
      <c r="F2515" s="3" t="s">
        <v>17</v>
      </c>
      <c r="G2515" s="3">
        <f>WEEKDAY(A2515,2)</f>
        <v>7</v>
      </c>
      <c r="H2515" s="7">
        <f>N2515+O2515/60</f>
        <v>2.8333333333333335</v>
      </c>
      <c r="I2515" s="7">
        <f>P2515+Q2515/60</f>
        <v>4.416666666666667</v>
      </c>
      <c r="J2515" s="4">
        <f>IFERROR(VLOOKUP($U2515,TONGHOPVERSION!$A$3:$G$240,6,FALSE),VLOOKUP($B2515,TONGHOPVERSION!$A$3:$G$240,6,FALSE))</f>
        <v>207.05375269337415</v>
      </c>
      <c r="K2515" s="4">
        <f>IFERROR(VLOOKUP($U2515,TONGHOPVERSION!$A$3:$G$240,7,FALSE),VLOOKUP($B2515,TONGHOPVERSION!$A$3:$G$240,7,FALSE))</f>
        <v>235.00797913462452</v>
      </c>
      <c r="L2515" s="2">
        <v>0.11805555555555557</v>
      </c>
      <c r="M2515" s="2">
        <v>0.18402777777777779</v>
      </c>
      <c r="N2515" s="6">
        <f t="shared" si="156"/>
        <v>2</v>
      </c>
      <c r="O2515" s="6">
        <f t="shared" si="157"/>
        <v>50</v>
      </c>
      <c r="P2515" s="6">
        <f t="shared" si="158"/>
        <v>4</v>
      </c>
      <c r="Q2515" s="6">
        <f t="shared" si="159"/>
        <v>25</v>
      </c>
      <c r="R2515">
        <v>184</v>
      </c>
      <c r="S2515">
        <v>740</v>
      </c>
      <c r="T2515" s="4">
        <v>136.16</v>
      </c>
      <c r="U2515" t="s">
        <v>497</v>
      </c>
      <c r="V2515" t="s">
        <v>497</v>
      </c>
      <c r="W2515" t="s">
        <v>41</v>
      </c>
      <c r="X2515" t="s">
        <v>16</v>
      </c>
      <c r="Y2515" t="s">
        <v>30</v>
      </c>
      <c r="Z2515" t="s">
        <v>37</v>
      </c>
    </row>
    <row r="2516" spans="1:26" x14ac:dyDescent="0.2">
      <c r="A2516" s="1">
        <v>43632</v>
      </c>
      <c r="B2516" t="s">
        <v>33</v>
      </c>
      <c r="C2516" t="s">
        <v>34</v>
      </c>
      <c r="D2516" t="s">
        <v>35</v>
      </c>
      <c r="E2516" t="s">
        <v>800</v>
      </c>
      <c r="F2516" s="3" t="s">
        <v>17</v>
      </c>
      <c r="G2516" s="3">
        <f>WEEKDAY(A2516,2)</f>
        <v>7</v>
      </c>
      <c r="H2516" s="7">
        <f>N2516+O2516/60</f>
        <v>8.0833333333333339</v>
      </c>
      <c r="I2516" s="7">
        <f>P2516+Q2516/60</f>
        <v>9.4166666666666661</v>
      </c>
      <c r="J2516" s="4">
        <f>IFERROR(VLOOKUP($U2516,TONGHOPVERSION!$A$3:$G$240,6,FALSE),VLOOKUP($B2516,TONGHOPVERSION!$A$3:$G$240,6,FALSE))</f>
        <v>236.34688949060637</v>
      </c>
      <c r="K2516" s="4">
        <f>IFERROR(VLOOKUP($U2516,TONGHOPVERSION!$A$3:$G$240,7,FALSE),VLOOKUP($B2516,TONGHOPVERSION!$A$3:$G$240,7,FALSE))</f>
        <v>201.94443000170284</v>
      </c>
      <c r="L2516" s="2">
        <v>0.33680555555555558</v>
      </c>
      <c r="M2516" s="2">
        <v>0.3923611111111111</v>
      </c>
      <c r="N2516" s="6">
        <f t="shared" si="156"/>
        <v>8</v>
      </c>
      <c r="O2516" s="6">
        <f t="shared" si="157"/>
        <v>5</v>
      </c>
      <c r="P2516" s="6">
        <f t="shared" si="158"/>
        <v>9</v>
      </c>
      <c r="Q2516" s="6">
        <f t="shared" si="159"/>
        <v>25</v>
      </c>
      <c r="R2516">
        <v>178</v>
      </c>
      <c r="S2516">
        <v>604</v>
      </c>
      <c r="T2516" s="4">
        <v>107.512</v>
      </c>
      <c r="U2516" t="s">
        <v>36</v>
      </c>
      <c r="V2516" t="s">
        <v>36</v>
      </c>
      <c r="W2516" t="s">
        <v>36</v>
      </c>
      <c r="X2516" t="s">
        <v>16</v>
      </c>
      <c r="Y2516" t="s">
        <v>30</v>
      </c>
      <c r="Z2516" t="s">
        <v>37</v>
      </c>
    </row>
    <row r="2517" spans="1:26" x14ac:dyDescent="0.2">
      <c r="A2517" s="1">
        <v>43632</v>
      </c>
      <c r="B2517" t="s">
        <v>33</v>
      </c>
      <c r="C2517" t="s">
        <v>34</v>
      </c>
      <c r="D2517" t="s">
        <v>35</v>
      </c>
      <c r="E2517" t="s">
        <v>32</v>
      </c>
      <c r="F2517" s="3" t="s">
        <v>17</v>
      </c>
      <c r="G2517" s="3">
        <f>WEEKDAY(A2517,2)</f>
        <v>7</v>
      </c>
      <c r="H2517" s="7">
        <f>N2517+O2517/60</f>
        <v>12.083333333333334</v>
      </c>
      <c r="I2517" s="7">
        <f>P2517+Q2517/60</f>
        <v>13.416666666666666</v>
      </c>
      <c r="J2517" s="4">
        <f>IFERROR(VLOOKUP($U2517,TONGHOPVERSION!$A$3:$G$240,6,FALSE),VLOOKUP($B2517,TONGHOPVERSION!$A$3:$G$240,6,FALSE))</f>
        <v>236.34688949060637</v>
      </c>
      <c r="K2517" s="4">
        <f>IFERROR(VLOOKUP($U2517,TONGHOPVERSION!$A$3:$G$240,7,FALSE),VLOOKUP($B2517,TONGHOPVERSION!$A$3:$G$240,7,FALSE))</f>
        <v>201.94443000170284</v>
      </c>
      <c r="L2517" s="2">
        <v>0.50347222222222221</v>
      </c>
      <c r="M2517" s="2">
        <v>0.55902777777777779</v>
      </c>
      <c r="N2517" s="6">
        <f t="shared" si="156"/>
        <v>12</v>
      </c>
      <c r="O2517" s="6">
        <f t="shared" si="157"/>
        <v>5</v>
      </c>
      <c r="P2517" s="6">
        <f t="shared" si="158"/>
        <v>13</v>
      </c>
      <c r="Q2517" s="6">
        <f t="shared" si="159"/>
        <v>25</v>
      </c>
      <c r="R2517">
        <v>178</v>
      </c>
      <c r="S2517">
        <v>604</v>
      </c>
      <c r="T2517" s="4">
        <v>107.512</v>
      </c>
      <c r="U2517" t="s">
        <v>36</v>
      </c>
      <c r="V2517" t="s">
        <v>36</v>
      </c>
      <c r="W2517" t="s">
        <v>36</v>
      </c>
      <c r="X2517" t="s">
        <v>16</v>
      </c>
      <c r="Y2517" t="s">
        <v>30</v>
      </c>
      <c r="Z2517" t="s">
        <v>37</v>
      </c>
    </row>
    <row r="2518" spans="1:26" x14ac:dyDescent="0.2">
      <c r="A2518" s="1">
        <v>43632</v>
      </c>
      <c r="B2518" t="s">
        <v>36</v>
      </c>
      <c r="C2518" t="s">
        <v>35</v>
      </c>
      <c r="D2518" t="s">
        <v>34</v>
      </c>
      <c r="E2518" t="s">
        <v>742</v>
      </c>
      <c r="F2518" s="3" t="s">
        <v>17</v>
      </c>
      <c r="G2518" s="3">
        <f>WEEKDAY(A2518,2)</f>
        <v>7</v>
      </c>
      <c r="H2518" s="7">
        <f>N2518+O2518/60</f>
        <v>10.083333333333334</v>
      </c>
      <c r="I2518" s="7">
        <f>P2518+Q2518/60</f>
        <v>11.416666666666666</v>
      </c>
      <c r="J2518" s="4">
        <f>IFERROR(VLOOKUP($U2518,TONGHOPVERSION!$A$3:$G$240,6,FALSE),VLOOKUP($B2518,TONGHOPVERSION!$A$3:$G$240,6,FALSE))</f>
        <v>236.34688949060637</v>
      </c>
      <c r="K2518" s="4">
        <f>IFERROR(VLOOKUP($U2518,TONGHOPVERSION!$A$3:$G$240,7,FALSE),VLOOKUP($B2518,TONGHOPVERSION!$A$3:$G$240,7,FALSE))</f>
        <v>201.94443000170284</v>
      </c>
      <c r="L2518" s="2">
        <v>0.4201388888888889</v>
      </c>
      <c r="M2518" s="2">
        <v>0.47569444444444442</v>
      </c>
      <c r="N2518" s="6">
        <f t="shared" si="156"/>
        <v>10</v>
      </c>
      <c r="O2518" s="6">
        <f t="shared" si="157"/>
        <v>5</v>
      </c>
      <c r="P2518" s="6">
        <f t="shared" si="158"/>
        <v>11</v>
      </c>
      <c r="Q2518" s="6">
        <f t="shared" si="159"/>
        <v>25</v>
      </c>
      <c r="R2518">
        <v>178</v>
      </c>
      <c r="S2518">
        <v>604</v>
      </c>
      <c r="T2518" s="4">
        <v>107.512</v>
      </c>
      <c r="U2518" t="s">
        <v>36</v>
      </c>
      <c r="V2518" t="s">
        <v>36</v>
      </c>
      <c r="W2518" t="s">
        <v>36</v>
      </c>
      <c r="X2518" t="s">
        <v>16</v>
      </c>
      <c r="Y2518" t="s">
        <v>30</v>
      </c>
      <c r="Z2518" t="s">
        <v>37</v>
      </c>
    </row>
    <row r="2519" spans="1:26" x14ac:dyDescent="0.2">
      <c r="A2519" s="1">
        <v>43632</v>
      </c>
      <c r="B2519" t="s">
        <v>447</v>
      </c>
      <c r="C2519" t="s">
        <v>34</v>
      </c>
      <c r="D2519" t="s">
        <v>448</v>
      </c>
      <c r="E2519" t="s">
        <v>446</v>
      </c>
      <c r="F2519" s="3" t="s">
        <v>17</v>
      </c>
      <c r="G2519" s="3">
        <f>WEEKDAY(A2519,2)</f>
        <v>7</v>
      </c>
      <c r="H2519" s="7">
        <f>N2519+O2519/60</f>
        <v>17.083333333333332</v>
      </c>
      <c r="I2519" s="7">
        <f>P2519+Q2519/60</f>
        <v>22.583333333333332</v>
      </c>
      <c r="J2519" s="4">
        <f>IFERROR(VLOOKUP($U2519,TONGHOPVERSION!$A$3:$G$240,6,FALSE),VLOOKUP($B2519,TONGHOPVERSION!$A$3:$G$240,6,FALSE))</f>
        <v>1024.2214068484163</v>
      </c>
      <c r="K2519" s="4">
        <f>IFERROR(VLOOKUP($U2519,TONGHOPVERSION!$A$3:$G$240,7,FALSE),VLOOKUP($B2519,TONGHOPVERSION!$A$3:$G$240,7,FALSE))</f>
        <v>974.79236364466658</v>
      </c>
      <c r="L2519" s="2">
        <v>0.71180555555555547</v>
      </c>
      <c r="M2519" s="2">
        <v>0.94097222222222221</v>
      </c>
      <c r="N2519" s="6">
        <f t="shared" si="156"/>
        <v>17</v>
      </c>
      <c r="O2519" s="6">
        <f t="shared" si="157"/>
        <v>5</v>
      </c>
      <c r="P2519" s="6">
        <f t="shared" si="158"/>
        <v>22</v>
      </c>
      <c r="Q2519" s="6">
        <f t="shared" si="159"/>
        <v>35</v>
      </c>
      <c r="R2519">
        <v>178</v>
      </c>
      <c r="S2519">
        <v>3866</v>
      </c>
      <c r="T2519" s="4">
        <v>688.14800000000002</v>
      </c>
      <c r="U2519" t="s">
        <v>447</v>
      </c>
      <c r="V2519" t="s">
        <v>447</v>
      </c>
      <c r="W2519" t="s">
        <v>21</v>
      </c>
      <c r="X2519" t="s">
        <v>145</v>
      </c>
      <c r="Y2519" t="s">
        <v>23</v>
      </c>
      <c r="Z2519" t="s">
        <v>37</v>
      </c>
    </row>
    <row r="2520" spans="1:26" x14ac:dyDescent="0.2">
      <c r="A2520" s="1">
        <v>43632</v>
      </c>
      <c r="B2520" t="s">
        <v>36</v>
      </c>
      <c r="C2520" t="s">
        <v>35</v>
      </c>
      <c r="D2520" t="s">
        <v>34</v>
      </c>
      <c r="E2520" t="s">
        <v>149</v>
      </c>
      <c r="F2520" s="3" t="s">
        <v>17</v>
      </c>
      <c r="G2520" s="3">
        <f>WEEKDAY(A2520,2)</f>
        <v>7</v>
      </c>
      <c r="H2520" s="7">
        <f>N2520+O2520/60</f>
        <v>14.166666666666666</v>
      </c>
      <c r="I2520" s="7">
        <f>P2520+Q2520/60</f>
        <v>15.5</v>
      </c>
      <c r="J2520" s="4">
        <f>IFERROR(VLOOKUP($U2520,TONGHOPVERSION!$A$3:$G$240,6,FALSE),VLOOKUP($B2520,TONGHOPVERSION!$A$3:$G$240,6,FALSE))</f>
        <v>236.34688949060637</v>
      </c>
      <c r="K2520" s="4">
        <f>IFERROR(VLOOKUP($U2520,TONGHOPVERSION!$A$3:$G$240,7,FALSE),VLOOKUP($B2520,TONGHOPVERSION!$A$3:$G$240,7,FALSE))</f>
        <v>201.94443000170284</v>
      </c>
      <c r="L2520" s="2">
        <v>0.59027777777777779</v>
      </c>
      <c r="M2520" s="2">
        <v>0.64583333333333337</v>
      </c>
      <c r="N2520" s="6">
        <f t="shared" si="156"/>
        <v>14</v>
      </c>
      <c r="O2520" s="6">
        <f t="shared" si="157"/>
        <v>10</v>
      </c>
      <c r="P2520" s="6">
        <f t="shared" si="158"/>
        <v>15</v>
      </c>
      <c r="Q2520" s="6">
        <f t="shared" si="159"/>
        <v>30</v>
      </c>
      <c r="R2520">
        <v>178</v>
      </c>
      <c r="S2520">
        <v>604</v>
      </c>
      <c r="T2520" s="4">
        <v>107.512</v>
      </c>
      <c r="U2520" t="s">
        <v>36</v>
      </c>
      <c r="V2520" t="s">
        <v>36</v>
      </c>
      <c r="W2520" t="s">
        <v>36</v>
      </c>
      <c r="X2520" t="s">
        <v>16</v>
      </c>
      <c r="Y2520" t="s">
        <v>30</v>
      </c>
      <c r="Z2520" t="s">
        <v>37</v>
      </c>
    </row>
    <row r="2521" spans="1:26" x14ac:dyDescent="0.2">
      <c r="A2521" s="1">
        <v>43632</v>
      </c>
      <c r="B2521" t="s">
        <v>451</v>
      </c>
      <c r="C2521" t="s">
        <v>448</v>
      </c>
      <c r="D2521" t="s">
        <v>34</v>
      </c>
      <c r="E2521" t="s">
        <v>450</v>
      </c>
      <c r="F2521" s="3" t="s">
        <v>17</v>
      </c>
      <c r="G2521" s="3">
        <f>WEEKDAY(A2521,2)</f>
        <v>7</v>
      </c>
      <c r="H2521" s="7">
        <f>N2521+O2521/60</f>
        <v>1</v>
      </c>
      <c r="I2521" s="7">
        <f>P2521+Q2521/60</f>
        <v>7.166666666666667</v>
      </c>
      <c r="J2521" s="4">
        <f>IFERROR(VLOOKUP($U2521,TONGHOPVERSION!$A$3:$G$240,6,FALSE),VLOOKUP($B2521,TONGHOPVERSION!$A$3:$G$240,6,FALSE))</f>
        <v>1024.2214068484163</v>
      </c>
      <c r="K2521" s="4">
        <f>IFERROR(VLOOKUP($U2521,TONGHOPVERSION!$A$3:$G$240,7,FALSE),VLOOKUP($B2521,TONGHOPVERSION!$A$3:$G$240,7,FALSE))</f>
        <v>974.79236364466658</v>
      </c>
      <c r="L2521" s="2">
        <v>4.1666666666666664E-2</v>
      </c>
      <c r="M2521" s="2">
        <v>0.2986111111111111</v>
      </c>
      <c r="N2521" s="6">
        <f t="shared" si="156"/>
        <v>1</v>
      </c>
      <c r="O2521" s="6">
        <f t="shared" si="157"/>
        <v>0</v>
      </c>
      <c r="P2521" s="6">
        <f t="shared" si="158"/>
        <v>7</v>
      </c>
      <c r="Q2521" s="6">
        <f t="shared" si="159"/>
        <v>10</v>
      </c>
      <c r="R2521">
        <v>178</v>
      </c>
      <c r="S2521">
        <v>3866</v>
      </c>
      <c r="T2521" s="4">
        <v>688.14800000000002</v>
      </c>
      <c r="U2521" t="s">
        <v>447</v>
      </c>
      <c r="V2521" t="s">
        <v>447</v>
      </c>
      <c r="W2521" t="s">
        <v>21</v>
      </c>
      <c r="X2521" t="s">
        <v>145</v>
      </c>
      <c r="Y2521" t="s">
        <v>23</v>
      </c>
      <c r="Z2521" t="s">
        <v>37</v>
      </c>
    </row>
    <row r="2522" spans="1:26" x14ac:dyDescent="0.2">
      <c r="A2522" s="1">
        <v>43632</v>
      </c>
      <c r="B2522" t="s">
        <v>370</v>
      </c>
      <c r="C2522" t="s">
        <v>34</v>
      </c>
      <c r="D2522" t="s">
        <v>266</v>
      </c>
      <c r="E2522" t="s">
        <v>369</v>
      </c>
      <c r="F2522" s="3" t="s">
        <v>17</v>
      </c>
      <c r="G2522" s="3">
        <f>WEEKDAY(A2522,2)</f>
        <v>7</v>
      </c>
      <c r="H2522" s="7">
        <f>N2522+O2522/60</f>
        <v>10.5</v>
      </c>
      <c r="I2522" s="7">
        <f>P2522+Q2522/60</f>
        <v>12</v>
      </c>
      <c r="J2522" s="4">
        <f>IFERROR(VLOOKUP($U2522,TONGHOPVERSION!$A$3:$G$240,6,FALSE),VLOOKUP($B2522,TONGHOPVERSION!$A$3:$G$240,6,FALSE))</f>
        <v>131.66180798657265</v>
      </c>
      <c r="K2522" s="4">
        <f>IFERROR(VLOOKUP($U2522,TONGHOPVERSION!$A$3:$G$240,7,FALSE),VLOOKUP($B2522,TONGHOPVERSION!$A$3:$G$240,7,FALSE))</f>
        <v>206.51813465495701</v>
      </c>
      <c r="L2522" s="2">
        <v>0.4375</v>
      </c>
      <c r="M2522" s="2">
        <v>0.5</v>
      </c>
      <c r="N2522" s="6">
        <f t="shared" si="156"/>
        <v>10</v>
      </c>
      <c r="O2522" s="6">
        <f t="shared" si="157"/>
        <v>30</v>
      </c>
      <c r="P2522" s="6">
        <f t="shared" si="158"/>
        <v>12</v>
      </c>
      <c r="Q2522" s="6">
        <f t="shared" si="159"/>
        <v>0</v>
      </c>
      <c r="R2522">
        <v>184</v>
      </c>
      <c r="S2522">
        <v>715</v>
      </c>
      <c r="T2522" s="4">
        <v>131.56</v>
      </c>
      <c r="U2522" t="s">
        <v>370</v>
      </c>
      <c r="V2522" t="s">
        <v>370</v>
      </c>
      <c r="W2522" t="s">
        <v>41</v>
      </c>
      <c r="X2522" t="s">
        <v>16</v>
      </c>
      <c r="Y2522" t="s">
        <v>30</v>
      </c>
      <c r="Z2522" t="s">
        <v>37</v>
      </c>
    </row>
    <row r="2523" spans="1:26" x14ac:dyDescent="0.2">
      <c r="A2523" s="1">
        <v>43632</v>
      </c>
      <c r="B2523" t="s">
        <v>36</v>
      </c>
      <c r="C2523" t="s">
        <v>35</v>
      </c>
      <c r="D2523" t="s">
        <v>34</v>
      </c>
      <c r="E2523" t="s">
        <v>371</v>
      </c>
      <c r="F2523" s="3" t="s">
        <v>17</v>
      </c>
      <c r="G2523" s="3">
        <f>WEEKDAY(A2523,2)</f>
        <v>7</v>
      </c>
      <c r="H2523" s="7">
        <f>N2523+O2523/60</f>
        <v>8</v>
      </c>
      <c r="I2523" s="7">
        <f>P2523+Q2523/60</f>
        <v>9.3333333333333339</v>
      </c>
      <c r="J2523" s="4">
        <f>IFERROR(VLOOKUP($U2523,TONGHOPVERSION!$A$3:$G$240,6,FALSE),VLOOKUP($B2523,TONGHOPVERSION!$A$3:$G$240,6,FALSE))</f>
        <v>236.34688949060637</v>
      </c>
      <c r="K2523" s="4">
        <f>IFERROR(VLOOKUP($U2523,TONGHOPVERSION!$A$3:$G$240,7,FALSE),VLOOKUP($B2523,TONGHOPVERSION!$A$3:$G$240,7,FALSE))</f>
        <v>201.94443000170284</v>
      </c>
      <c r="L2523" s="2">
        <v>0.33333333333333331</v>
      </c>
      <c r="M2523" s="2">
        <v>0.3888888888888889</v>
      </c>
      <c r="N2523" s="6">
        <f t="shared" si="156"/>
        <v>8</v>
      </c>
      <c r="O2523" s="6">
        <f t="shared" si="157"/>
        <v>0</v>
      </c>
      <c r="P2523" s="6">
        <f t="shared" si="158"/>
        <v>9</v>
      </c>
      <c r="Q2523" s="6">
        <f t="shared" si="159"/>
        <v>20</v>
      </c>
      <c r="R2523">
        <v>184</v>
      </c>
      <c r="S2523">
        <v>604</v>
      </c>
      <c r="T2523" s="4">
        <v>111.136</v>
      </c>
      <c r="U2523" t="s">
        <v>36</v>
      </c>
      <c r="V2523" t="s">
        <v>36</v>
      </c>
      <c r="W2523" t="s">
        <v>36</v>
      </c>
      <c r="X2523" t="s">
        <v>16</v>
      </c>
      <c r="Y2523" t="s">
        <v>30</v>
      </c>
      <c r="Z2523" t="s">
        <v>37</v>
      </c>
    </row>
    <row r="2524" spans="1:26" x14ac:dyDescent="0.2">
      <c r="A2524" s="1">
        <v>43632</v>
      </c>
      <c r="B2524" t="s">
        <v>159</v>
      </c>
      <c r="C2524" t="s">
        <v>124</v>
      </c>
      <c r="D2524" t="s">
        <v>27</v>
      </c>
      <c r="E2524" t="s">
        <v>372</v>
      </c>
      <c r="F2524" s="3" t="s">
        <v>17</v>
      </c>
      <c r="G2524" s="3">
        <f>WEEKDAY(A2524,2)</f>
        <v>7</v>
      </c>
      <c r="H2524" s="7">
        <f>N2524+O2524/60</f>
        <v>2</v>
      </c>
      <c r="I2524" s="7">
        <f>P2524+Q2524/60</f>
        <v>4.083333333333333</v>
      </c>
      <c r="J2524" s="4">
        <f>IFERROR(VLOOKUP($U2524,TONGHOPVERSION!$A$3:$G$240,6,FALSE),VLOOKUP($B2524,TONGHOPVERSION!$A$3:$G$240,6,FALSE))</f>
        <v>284.2128245548555</v>
      </c>
      <c r="K2524" s="4">
        <f>IFERROR(VLOOKUP($U2524,TONGHOPVERSION!$A$3:$G$240,7,FALSE),VLOOKUP($B2524,TONGHOPVERSION!$A$3:$G$240,7,FALSE))</f>
        <v>306.08961374632247</v>
      </c>
      <c r="L2524" s="2">
        <v>8.3333333333333329E-2</v>
      </c>
      <c r="M2524" s="2">
        <v>0.17013888888888887</v>
      </c>
      <c r="N2524" s="6">
        <f t="shared" si="156"/>
        <v>2</v>
      </c>
      <c r="O2524" s="6">
        <f t="shared" si="157"/>
        <v>0</v>
      </c>
      <c r="P2524" s="6">
        <f t="shared" si="158"/>
        <v>4</v>
      </c>
      <c r="Q2524" s="6">
        <f t="shared" si="159"/>
        <v>5</v>
      </c>
      <c r="R2524">
        <v>184</v>
      </c>
      <c r="S2524">
        <v>1107</v>
      </c>
      <c r="T2524" s="4">
        <v>203.68799999999999</v>
      </c>
      <c r="U2524" t="s">
        <v>123</v>
      </c>
      <c r="V2524" t="s">
        <v>123</v>
      </c>
      <c r="W2524" t="s">
        <v>125</v>
      </c>
      <c r="X2524" t="s">
        <v>16</v>
      </c>
      <c r="Y2524" t="s">
        <v>30</v>
      </c>
      <c r="Z2524" t="s">
        <v>37</v>
      </c>
    </row>
    <row r="2525" spans="1:26" x14ac:dyDescent="0.2">
      <c r="A2525" s="1">
        <v>43632</v>
      </c>
      <c r="B2525" t="s">
        <v>94</v>
      </c>
      <c r="C2525" t="s">
        <v>27</v>
      </c>
      <c r="D2525" t="s">
        <v>35</v>
      </c>
      <c r="E2525" t="s">
        <v>777</v>
      </c>
      <c r="F2525" s="3" t="s">
        <v>17</v>
      </c>
      <c r="G2525" s="3">
        <f>WEEKDAY(A2525,2)</f>
        <v>7</v>
      </c>
      <c r="H2525" s="7">
        <f>N2525+O2525/60</f>
        <v>4.75</v>
      </c>
      <c r="I2525" s="7">
        <f>P2525+Q2525/60</f>
        <v>6.833333333333333</v>
      </c>
      <c r="J2525" s="4">
        <f>IFERROR(VLOOKUP($U2525,TONGHOPVERSION!$A$3:$G$240,6,FALSE),VLOOKUP($B2525,TONGHOPVERSION!$A$3:$G$240,6,FALSE))</f>
        <v>381.62004815649715</v>
      </c>
      <c r="K2525" s="4">
        <f>IFERROR(VLOOKUP($U2525,TONGHOPVERSION!$A$3:$G$240,7,FALSE),VLOOKUP($B2525,TONGHOPVERSION!$A$3:$G$240,7,FALSE))</f>
        <v>329.70071085785668</v>
      </c>
      <c r="L2525" s="2">
        <v>0.19791666666666666</v>
      </c>
      <c r="M2525" s="2">
        <v>0.28472222222222221</v>
      </c>
      <c r="N2525" s="6">
        <f t="shared" si="156"/>
        <v>4</v>
      </c>
      <c r="O2525" s="6">
        <f t="shared" si="157"/>
        <v>45</v>
      </c>
      <c r="P2525" s="6">
        <f t="shared" si="158"/>
        <v>6</v>
      </c>
      <c r="Q2525" s="6">
        <f t="shared" si="159"/>
        <v>50</v>
      </c>
      <c r="R2525">
        <v>184</v>
      </c>
      <c r="S2525">
        <v>1133</v>
      </c>
      <c r="T2525" s="4">
        <v>208.47200000000001</v>
      </c>
      <c r="U2525" t="s">
        <v>92</v>
      </c>
      <c r="V2525" t="s">
        <v>92</v>
      </c>
      <c r="W2525" t="s">
        <v>92</v>
      </c>
      <c r="X2525" t="s">
        <v>16</v>
      </c>
      <c r="Y2525" t="s">
        <v>30</v>
      </c>
      <c r="Z2525" t="s">
        <v>37</v>
      </c>
    </row>
    <row r="2526" spans="1:26" x14ac:dyDescent="0.2">
      <c r="A2526" s="1">
        <v>43632</v>
      </c>
      <c r="B2526" t="s">
        <v>375</v>
      </c>
      <c r="C2526" t="s">
        <v>266</v>
      </c>
      <c r="D2526" t="s">
        <v>34</v>
      </c>
      <c r="E2526" t="s">
        <v>374</v>
      </c>
      <c r="F2526" s="3" t="s">
        <v>17</v>
      </c>
      <c r="G2526" s="3">
        <f>WEEKDAY(A2526,2)</f>
        <v>7</v>
      </c>
      <c r="H2526" s="7">
        <f>N2526+O2526/60</f>
        <v>23.833333333333332</v>
      </c>
      <c r="I2526" s="7">
        <f>P2526+Q2526/60</f>
        <v>1.3333333333333333</v>
      </c>
      <c r="J2526" s="4">
        <f>IFERROR(VLOOKUP($U2526,TONGHOPVERSION!$A$3:$G$240,6,FALSE),VLOOKUP($B2526,TONGHOPVERSION!$A$3:$G$240,6,FALSE))</f>
        <v>131.66180798657265</v>
      </c>
      <c r="K2526" s="4">
        <f>IFERROR(VLOOKUP($U2526,TONGHOPVERSION!$A$3:$G$240,7,FALSE),VLOOKUP($B2526,TONGHOPVERSION!$A$3:$G$240,7,FALSE))</f>
        <v>206.51813465495701</v>
      </c>
      <c r="L2526" s="2">
        <v>0.99305555555555547</v>
      </c>
      <c r="M2526" s="2">
        <v>5.5555555555555552E-2</v>
      </c>
      <c r="N2526" s="6">
        <f t="shared" si="156"/>
        <v>23</v>
      </c>
      <c r="O2526" s="6">
        <f t="shared" si="157"/>
        <v>50</v>
      </c>
      <c r="P2526" s="6">
        <f t="shared" si="158"/>
        <v>1</v>
      </c>
      <c r="Q2526" s="6">
        <f t="shared" si="159"/>
        <v>20</v>
      </c>
      <c r="R2526">
        <v>184</v>
      </c>
      <c r="S2526">
        <v>715</v>
      </c>
      <c r="T2526" s="4">
        <v>131.56</v>
      </c>
      <c r="U2526" t="s">
        <v>370</v>
      </c>
      <c r="V2526" t="s">
        <v>370</v>
      </c>
      <c r="W2526" t="s">
        <v>41</v>
      </c>
      <c r="X2526" t="s">
        <v>16</v>
      </c>
      <c r="Y2526" t="s">
        <v>30</v>
      </c>
      <c r="Z2526" t="s">
        <v>37</v>
      </c>
    </row>
    <row r="2527" spans="1:26" x14ac:dyDescent="0.2">
      <c r="A2527" s="1">
        <v>43632</v>
      </c>
      <c r="B2527" t="s">
        <v>33</v>
      </c>
      <c r="C2527" t="s">
        <v>34</v>
      </c>
      <c r="D2527" t="s">
        <v>35</v>
      </c>
      <c r="E2527" t="s">
        <v>698</v>
      </c>
      <c r="F2527" s="3" t="s">
        <v>17</v>
      </c>
      <c r="G2527" s="3">
        <f>WEEKDAY(A2527,2)</f>
        <v>7</v>
      </c>
      <c r="H2527" s="7">
        <f>N2527+O2527/60</f>
        <v>3.5833333333333335</v>
      </c>
      <c r="I2527" s="7">
        <f>P2527+Q2527/60</f>
        <v>4.916666666666667</v>
      </c>
      <c r="J2527" s="4">
        <f>IFERROR(VLOOKUP($U2527,TONGHOPVERSION!$A$3:$G$240,6,FALSE),VLOOKUP($B2527,TONGHOPVERSION!$A$3:$G$240,6,FALSE))</f>
        <v>236.34688949060637</v>
      </c>
      <c r="K2527" s="4">
        <f>IFERROR(VLOOKUP($U2527,TONGHOPVERSION!$A$3:$G$240,7,FALSE),VLOOKUP($B2527,TONGHOPVERSION!$A$3:$G$240,7,FALSE))</f>
        <v>201.94443000170284</v>
      </c>
      <c r="L2527" s="2">
        <v>0.14930555555555555</v>
      </c>
      <c r="M2527" s="2">
        <v>0.20486111111111113</v>
      </c>
      <c r="N2527" s="6">
        <f t="shared" si="156"/>
        <v>3</v>
      </c>
      <c r="O2527" s="6">
        <f t="shared" si="157"/>
        <v>35</v>
      </c>
      <c r="P2527" s="6">
        <f t="shared" si="158"/>
        <v>4</v>
      </c>
      <c r="Q2527" s="6">
        <f t="shared" si="159"/>
        <v>55</v>
      </c>
      <c r="R2527">
        <v>203</v>
      </c>
      <c r="S2527">
        <v>604</v>
      </c>
      <c r="T2527" s="4">
        <v>122.61199999999999</v>
      </c>
      <c r="U2527" t="s">
        <v>36</v>
      </c>
      <c r="V2527" t="s">
        <v>36</v>
      </c>
      <c r="W2527" t="s">
        <v>36</v>
      </c>
      <c r="X2527" t="s">
        <v>16</v>
      </c>
      <c r="Y2527" t="s">
        <v>30</v>
      </c>
      <c r="Z2527" t="s">
        <v>37</v>
      </c>
    </row>
    <row r="2528" spans="1:26" x14ac:dyDescent="0.2">
      <c r="A2528" s="1">
        <v>43632</v>
      </c>
      <c r="B2528" t="s">
        <v>252</v>
      </c>
      <c r="C2528" t="s">
        <v>168</v>
      </c>
      <c r="D2528" t="s">
        <v>35</v>
      </c>
      <c r="E2528" t="s">
        <v>259</v>
      </c>
      <c r="F2528" s="3" t="s">
        <v>17</v>
      </c>
      <c r="G2528" s="3">
        <f>WEEKDAY(A2528,2)</f>
        <v>7</v>
      </c>
      <c r="H2528" s="7">
        <f>N2528+O2528/60</f>
        <v>8.9166666666666661</v>
      </c>
      <c r="I2528" s="7">
        <f>P2528+Q2528/60</f>
        <v>10.916666666666666</v>
      </c>
      <c r="J2528" s="4">
        <f>IFERROR(VLOOKUP($U2528,TONGHOPVERSION!$A$3:$G$240,6,FALSE),VLOOKUP($B2528,TONGHOPVERSION!$A$3:$G$240,6,FALSE))</f>
        <v>343.25439636723399</v>
      </c>
      <c r="K2528" s="4">
        <f>IFERROR(VLOOKUP($U2528,TONGHOPVERSION!$A$3:$G$240,7,FALSE),VLOOKUP($B2528,TONGHOPVERSION!$A$3:$G$240,7,FALSE))</f>
        <v>347.63650227556832</v>
      </c>
      <c r="L2528" s="2">
        <v>0.37152777777777773</v>
      </c>
      <c r="M2528" s="2">
        <v>0.4548611111111111</v>
      </c>
      <c r="N2528" s="6">
        <f t="shared" si="156"/>
        <v>8</v>
      </c>
      <c r="O2528" s="6">
        <f t="shared" si="157"/>
        <v>55</v>
      </c>
      <c r="P2528" s="6">
        <f t="shared" si="158"/>
        <v>10</v>
      </c>
      <c r="Q2528" s="6">
        <f t="shared" si="159"/>
        <v>55</v>
      </c>
      <c r="R2528">
        <v>203</v>
      </c>
      <c r="S2528">
        <v>967</v>
      </c>
      <c r="T2528" s="4">
        <v>196.30099999999999</v>
      </c>
      <c r="U2528" t="s">
        <v>253</v>
      </c>
      <c r="V2528" t="s">
        <v>253</v>
      </c>
      <c r="W2528" t="s">
        <v>45</v>
      </c>
      <c r="X2528" t="s">
        <v>170</v>
      </c>
      <c r="Y2528" t="s">
        <v>23</v>
      </c>
      <c r="Z2528" t="s">
        <v>37</v>
      </c>
    </row>
    <row r="2529" spans="1:26" x14ac:dyDescent="0.2">
      <c r="A2529" s="1">
        <v>43632</v>
      </c>
      <c r="B2529" t="s">
        <v>253</v>
      </c>
      <c r="C2529" t="s">
        <v>35</v>
      </c>
      <c r="D2529" t="s">
        <v>168</v>
      </c>
      <c r="E2529" t="s">
        <v>263</v>
      </c>
      <c r="F2529" s="3" t="s">
        <v>17</v>
      </c>
      <c r="G2529" s="3">
        <f>WEEKDAY(A2529,2)</f>
        <v>7</v>
      </c>
      <c r="H2529" s="7">
        <f>N2529+O2529/60</f>
        <v>5.75</v>
      </c>
      <c r="I2529" s="7">
        <f>P2529+Q2529/60</f>
        <v>7.75</v>
      </c>
      <c r="J2529" s="4">
        <f>IFERROR(VLOOKUP($U2529,TONGHOPVERSION!$A$3:$G$240,6,FALSE),VLOOKUP($B2529,TONGHOPVERSION!$A$3:$G$240,6,FALSE))</f>
        <v>343.25439636723399</v>
      </c>
      <c r="K2529" s="4">
        <f>IFERROR(VLOOKUP($U2529,TONGHOPVERSION!$A$3:$G$240,7,FALSE),VLOOKUP($B2529,TONGHOPVERSION!$A$3:$G$240,7,FALSE))</f>
        <v>347.63650227556832</v>
      </c>
      <c r="L2529" s="2">
        <v>0.23958333333333334</v>
      </c>
      <c r="M2529" s="2">
        <v>0.32291666666666669</v>
      </c>
      <c r="N2529" s="6">
        <f t="shared" si="156"/>
        <v>5</v>
      </c>
      <c r="O2529" s="6">
        <f t="shared" si="157"/>
        <v>45</v>
      </c>
      <c r="P2529" s="6">
        <f t="shared" si="158"/>
        <v>7</v>
      </c>
      <c r="Q2529" s="6">
        <f t="shared" si="159"/>
        <v>45</v>
      </c>
      <c r="R2529">
        <v>203</v>
      </c>
      <c r="S2529">
        <v>967</v>
      </c>
      <c r="T2529" s="4">
        <v>196.30099999999999</v>
      </c>
      <c r="U2529" t="s">
        <v>253</v>
      </c>
      <c r="V2529" t="s">
        <v>253</v>
      </c>
      <c r="W2529" t="s">
        <v>45</v>
      </c>
      <c r="X2529" t="s">
        <v>170</v>
      </c>
      <c r="Y2529" t="s">
        <v>23</v>
      </c>
      <c r="Z2529" t="s">
        <v>37</v>
      </c>
    </row>
    <row r="2530" spans="1:26" x14ac:dyDescent="0.2">
      <c r="A2530" s="1">
        <v>43632</v>
      </c>
      <c r="B2530" t="s">
        <v>92</v>
      </c>
      <c r="C2530" t="s">
        <v>35</v>
      </c>
      <c r="D2530" t="s">
        <v>27</v>
      </c>
      <c r="E2530" t="s">
        <v>806</v>
      </c>
      <c r="F2530" s="3" t="s">
        <v>17</v>
      </c>
      <c r="G2530" s="3">
        <f>WEEKDAY(A2530,2)</f>
        <v>7</v>
      </c>
      <c r="H2530" s="7">
        <f>N2530+O2530/60</f>
        <v>11.666666666666666</v>
      </c>
      <c r="I2530" s="7">
        <f>P2530+Q2530/60</f>
        <v>13.916666666666666</v>
      </c>
      <c r="J2530" s="4">
        <f>IFERROR(VLOOKUP($U2530,TONGHOPVERSION!$A$3:$G$240,6,FALSE),VLOOKUP($B2530,TONGHOPVERSION!$A$3:$G$240,6,FALSE))</f>
        <v>381.62004815649715</v>
      </c>
      <c r="K2530" s="4">
        <f>IFERROR(VLOOKUP($U2530,TONGHOPVERSION!$A$3:$G$240,7,FALSE),VLOOKUP($B2530,TONGHOPVERSION!$A$3:$G$240,7,FALSE))</f>
        <v>329.70071085785668</v>
      </c>
      <c r="L2530" s="2">
        <v>0.4861111111111111</v>
      </c>
      <c r="M2530" s="2">
        <v>0.57986111111111105</v>
      </c>
      <c r="N2530" s="6">
        <f t="shared" si="156"/>
        <v>11</v>
      </c>
      <c r="O2530" s="6">
        <f t="shared" si="157"/>
        <v>40</v>
      </c>
      <c r="P2530" s="6">
        <f t="shared" si="158"/>
        <v>13</v>
      </c>
      <c r="Q2530" s="6">
        <f t="shared" si="159"/>
        <v>55</v>
      </c>
      <c r="R2530">
        <v>203</v>
      </c>
      <c r="S2530">
        <v>1133</v>
      </c>
      <c r="T2530" s="4">
        <v>229.999</v>
      </c>
      <c r="U2530" t="s">
        <v>92</v>
      </c>
      <c r="V2530" t="s">
        <v>92</v>
      </c>
      <c r="W2530" t="s">
        <v>92</v>
      </c>
      <c r="X2530" t="s">
        <v>16</v>
      </c>
      <c r="Y2530" t="s">
        <v>30</v>
      </c>
      <c r="Z2530" t="s">
        <v>37</v>
      </c>
    </row>
    <row r="2531" spans="1:26" x14ac:dyDescent="0.2">
      <c r="A2531" s="1">
        <v>43632</v>
      </c>
      <c r="B2531" t="s">
        <v>129</v>
      </c>
      <c r="C2531" t="s">
        <v>27</v>
      </c>
      <c r="D2531" t="s">
        <v>34</v>
      </c>
      <c r="E2531" t="s">
        <v>748</v>
      </c>
      <c r="F2531" s="3" t="s">
        <v>17</v>
      </c>
      <c r="G2531" s="3">
        <f>WEEKDAY(A2531,2)</f>
        <v>7</v>
      </c>
      <c r="H2531" s="7">
        <f>N2531+O2531/60</f>
        <v>1.5</v>
      </c>
      <c r="I2531" s="7">
        <f>P2531+Q2531/60</f>
        <v>2.8333333333333335</v>
      </c>
      <c r="J2531" s="4">
        <f>IFERROR(VLOOKUP($U2531,TONGHOPVERSION!$A$3:$G$240,6,FALSE),VLOOKUP($B2531,TONGHOPVERSION!$A$3:$G$240,6,FALSE))</f>
        <v>239.31340170869245</v>
      </c>
      <c r="K2531" s="4">
        <f>IFERROR(VLOOKUP($U2531,TONGHOPVERSION!$A$3:$G$240,7,FALSE),VLOOKUP($B2531,TONGHOPVERSION!$A$3:$G$240,7,FALSE))</f>
        <v>208.92363712533773</v>
      </c>
      <c r="L2531" s="2">
        <v>6.25E-2</v>
      </c>
      <c r="M2531" s="2">
        <v>0.11805555555555557</v>
      </c>
      <c r="N2531" s="6">
        <f t="shared" si="156"/>
        <v>1</v>
      </c>
      <c r="O2531" s="6">
        <f t="shared" si="157"/>
        <v>30</v>
      </c>
      <c r="P2531" s="6">
        <f t="shared" si="158"/>
        <v>2</v>
      </c>
      <c r="Q2531" s="6">
        <f t="shared" si="159"/>
        <v>50</v>
      </c>
      <c r="R2531">
        <v>203</v>
      </c>
      <c r="S2531">
        <v>602</v>
      </c>
      <c r="T2531" s="4">
        <v>122.206</v>
      </c>
      <c r="U2531" t="s">
        <v>129</v>
      </c>
      <c r="V2531" t="s">
        <v>129</v>
      </c>
      <c r="W2531" t="s">
        <v>129</v>
      </c>
      <c r="X2531" t="s">
        <v>16</v>
      </c>
      <c r="Y2531" t="s">
        <v>30</v>
      </c>
      <c r="Z2531" t="s">
        <v>288</v>
      </c>
    </row>
    <row r="2532" spans="1:26" x14ac:dyDescent="0.2">
      <c r="A2532" s="1">
        <v>43632</v>
      </c>
      <c r="B2532" t="s">
        <v>502</v>
      </c>
      <c r="C2532" t="s">
        <v>99</v>
      </c>
      <c r="D2532" t="s">
        <v>27</v>
      </c>
      <c r="E2532" t="s">
        <v>501</v>
      </c>
      <c r="F2532" s="3" t="s">
        <v>17</v>
      </c>
      <c r="G2532" s="3">
        <f>WEEKDAY(A2532,2)</f>
        <v>7</v>
      </c>
      <c r="H2532" s="7">
        <f>N2532+O2532/60</f>
        <v>12.916666666666666</v>
      </c>
      <c r="I2532" s="7">
        <f>P2532+Q2532/60</f>
        <v>13.916666666666666</v>
      </c>
      <c r="J2532" s="4">
        <f>IFERROR(VLOOKUP($U2532,TONGHOPVERSION!$A$3:$G$240,6,FALSE),VLOOKUP($B2532,TONGHOPVERSION!$A$3:$G$240,6,FALSE))</f>
        <v>142.82837478473851</v>
      </c>
      <c r="K2532" s="4">
        <f>IFERROR(VLOOKUP($U2532,TONGHOPVERSION!$A$3:$G$240,7,FALSE),VLOOKUP($B2532,TONGHOPVERSION!$A$3:$G$240,7,FALSE))</f>
        <v>131.67374266664146</v>
      </c>
      <c r="L2532" s="2">
        <v>0.53819444444444442</v>
      </c>
      <c r="M2532" s="2">
        <v>0.57986111111111105</v>
      </c>
      <c r="N2532" s="6">
        <f t="shared" si="156"/>
        <v>12</v>
      </c>
      <c r="O2532" s="6">
        <f t="shared" si="157"/>
        <v>55</v>
      </c>
      <c r="P2532" s="6">
        <f t="shared" si="158"/>
        <v>13</v>
      </c>
      <c r="Q2532" s="6">
        <f t="shared" si="159"/>
        <v>55</v>
      </c>
      <c r="R2532">
        <v>203</v>
      </c>
      <c r="S2532">
        <v>257</v>
      </c>
      <c r="T2532" s="4">
        <v>52.170999999999999</v>
      </c>
      <c r="U2532" t="s">
        <v>109</v>
      </c>
      <c r="V2532" t="s">
        <v>109</v>
      </c>
      <c r="W2532" t="s">
        <v>41</v>
      </c>
      <c r="X2532" t="s">
        <v>16</v>
      </c>
      <c r="Y2532" t="s">
        <v>30</v>
      </c>
      <c r="Z2532" t="s">
        <v>37</v>
      </c>
    </row>
    <row r="2533" spans="1:26" x14ac:dyDescent="0.2">
      <c r="A2533" s="1">
        <v>43632</v>
      </c>
      <c r="B2533" t="s">
        <v>100</v>
      </c>
      <c r="C2533" t="s">
        <v>35</v>
      </c>
      <c r="D2533" t="s">
        <v>99</v>
      </c>
      <c r="E2533" t="s">
        <v>503</v>
      </c>
      <c r="F2533" s="3" t="s">
        <v>17</v>
      </c>
      <c r="G2533" s="3">
        <f>WEEKDAY(A2533,2)</f>
        <v>7</v>
      </c>
      <c r="H2533" s="7">
        <f>N2533+O2533/60</f>
        <v>10.5</v>
      </c>
      <c r="I2533" s="7">
        <f>P2533+Q2533/60</f>
        <v>12.25</v>
      </c>
      <c r="J2533" s="4">
        <f>IFERROR(VLOOKUP($U2533,TONGHOPVERSION!$A$3:$G$240,6,FALSE),VLOOKUP($B2533,TONGHOPVERSION!$A$3:$G$240,6,FALSE))</f>
        <v>226.29556144230276</v>
      </c>
      <c r="K2533" s="4">
        <f>IFERROR(VLOOKUP($U2533,TONGHOPVERSION!$A$3:$G$240,7,FALSE),VLOOKUP($B2533,TONGHOPVERSION!$A$3:$G$240,7,FALSE))</f>
        <v>261.68109322915961</v>
      </c>
      <c r="L2533" s="2">
        <v>0.4375</v>
      </c>
      <c r="M2533" s="2">
        <v>0.51041666666666663</v>
      </c>
      <c r="N2533" s="6">
        <f t="shared" si="156"/>
        <v>10</v>
      </c>
      <c r="O2533" s="6">
        <f t="shared" si="157"/>
        <v>30</v>
      </c>
      <c r="P2533" s="6">
        <f t="shared" si="158"/>
        <v>12</v>
      </c>
      <c r="Q2533" s="6">
        <f t="shared" si="159"/>
        <v>15</v>
      </c>
      <c r="R2533">
        <v>203</v>
      </c>
      <c r="S2533">
        <v>956</v>
      </c>
      <c r="T2533" s="4">
        <v>194.06800000000001</v>
      </c>
      <c r="U2533" t="s">
        <v>100</v>
      </c>
      <c r="V2533" t="s">
        <v>100</v>
      </c>
      <c r="W2533" t="s">
        <v>41</v>
      </c>
      <c r="X2533" t="s">
        <v>16</v>
      </c>
      <c r="Y2533" t="s">
        <v>30</v>
      </c>
      <c r="Z2533" t="s">
        <v>37</v>
      </c>
    </row>
    <row r="2534" spans="1:26" x14ac:dyDescent="0.2">
      <c r="A2534" s="1">
        <v>43632</v>
      </c>
      <c r="B2534" t="s">
        <v>302</v>
      </c>
      <c r="C2534" t="s">
        <v>35</v>
      </c>
      <c r="D2534" t="s">
        <v>177</v>
      </c>
      <c r="E2534" t="s">
        <v>301</v>
      </c>
      <c r="F2534" s="3" t="s">
        <v>17</v>
      </c>
      <c r="G2534" s="3">
        <f>WEEKDAY(A2534,2)</f>
        <v>7</v>
      </c>
      <c r="H2534" s="7">
        <f>N2534+O2534/60</f>
        <v>4.5</v>
      </c>
      <c r="I2534" s="7">
        <f>P2534+Q2534/60</f>
        <v>6.666666666666667</v>
      </c>
      <c r="J2534" s="4">
        <f>IFERROR(VLOOKUP($U2534,TONGHOPVERSION!$A$3:$G$240,6,FALSE),VLOOKUP($B2534,TONGHOPVERSION!$A$3:$G$240,6,FALSE))</f>
        <v>293.23396399985552</v>
      </c>
      <c r="K2534" s="4">
        <f>IFERROR(VLOOKUP($U2534,TONGHOPVERSION!$A$3:$G$240,7,FALSE),VLOOKUP($B2534,TONGHOPVERSION!$A$3:$G$240,7,FALSE))</f>
        <v>332.36525256500209</v>
      </c>
      <c r="L2534" s="2">
        <v>0.1875</v>
      </c>
      <c r="M2534" s="2">
        <v>0.27777777777777779</v>
      </c>
      <c r="N2534" s="6">
        <f t="shared" si="156"/>
        <v>4</v>
      </c>
      <c r="O2534" s="6">
        <f t="shared" si="157"/>
        <v>30</v>
      </c>
      <c r="P2534" s="6">
        <f t="shared" si="158"/>
        <v>6</v>
      </c>
      <c r="Q2534" s="6">
        <f t="shared" si="159"/>
        <v>40</v>
      </c>
      <c r="R2534">
        <v>203</v>
      </c>
      <c r="S2534">
        <v>1213</v>
      </c>
      <c r="T2534" s="4">
        <v>246.239</v>
      </c>
      <c r="U2534" t="s">
        <v>302</v>
      </c>
      <c r="V2534" t="s">
        <v>302</v>
      </c>
      <c r="W2534" t="s">
        <v>29</v>
      </c>
      <c r="X2534" t="s">
        <v>16</v>
      </c>
      <c r="Y2534" t="s">
        <v>30</v>
      </c>
      <c r="Z2534" t="s">
        <v>37</v>
      </c>
    </row>
    <row r="2535" spans="1:26" x14ac:dyDescent="0.2">
      <c r="A2535" s="1">
        <v>43632</v>
      </c>
      <c r="B2535" t="s">
        <v>304</v>
      </c>
      <c r="C2535" t="s">
        <v>177</v>
      </c>
      <c r="D2535" t="s">
        <v>35</v>
      </c>
      <c r="E2535" t="s">
        <v>303</v>
      </c>
      <c r="F2535" s="3" t="s">
        <v>17</v>
      </c>
      <c r="G2535" s="3">
        <f>WEEKDAY(A2535,2)</f>
        <v>7</v>
      </c>
      <c r="H2535" s="7">
        <f>N2535+O2535/60</f>
        <v>7.666666666666667</v>
      </c>
      <c r="I2535" s="7">
        <f>P2535+Q2535/60</f>
        <v>9.8333333333333339</v>
      </c>
      <c r="J2535" s="4">
        <f>IFERROR(VLOOKUP($U2535,TONGHOPVERSION!$A$3:$G$240,6,FALSE),VLOOKUP($B2535,TONGHOPVERSION!$A$3:$G$240,6,FALSE))</f>
        <v>293.23396399985552</v>
      </c>
      <c r="K2535" s="4">
        <f>IFERROR(VLOOKUP($U2535,TONGHOPVERSION!$A$3:$G$240,7,FALSE),VLOOKUP($B2535,TONGHOPVERSION!$A$3:$G$240,7,FALSE))</f>
        <v>332.36525256500209</v>
      </c>
      <c r="L2535" s="2">
        <v>0.31944444444444448</v>
      </c>
      <c r="M2535" s="2">
        <v>0.40972222222222227</v>
      </c>
      <c r="N2535" s="6">
        <f t="shared" si="156"/>
        <v>7</v>
      </c>
      <c r="O2535" s="6">
        <f t="shared" si="157"/>
        <v>40</v>
      </c>
      <c r="P2535" s="6">
        <f t="shared" si="158"/>
        <v>9</v>
      </c>
      <c r="Q2535" s="6">
        <f t="shared" si="159"/>
        <v>50</v>
      </c>
      <c r="R2535">
        <v>203</v>
      </c>
      <c r="S2535">
        <v>1213</v>
      </c>
      <c r="T2535" s="4">
        <v>246.239</v>
      </c>
      <c r="U2535" t="s">
        <v>302</v>
      </c>
      <c r="V2535" t="s">
        <v>302</v>
      </c>
      <c r="W2535" t="s">
        <v>29</v>
      </c>
      <c r="X2535" t="s">
        <v>16</v>
      </c>
      <c r="Y2535" t="s">
        <v>30</v>
      </c>
      <c r="Z2535" t="s">
        <v>37</v>
      </c>
    </row>
    <row r="2536" spans="1:26" x14ac:dyDescent="0.2">
      <c r="A2536" s="1">
        <v>43632</v>
      </c>
      <c r="B2536" t="s">
        <v>94</v>
      </c>
      <c r="C2536" t="s">
        <v>27</v>
      </c>
      <c r="D2536" t="s">
        <v>35</v>
      </c>
      <c r="E2536" t="s">
        <v>93</v>
      </c>
      <c r="F2536" s="3" t="s">
        <v>17</v>
      </c>
      <c r="G2536" s="3">
        <f>WEEKDAY(A2536,2)</f>
        <v>7</v>
      </c>
      <c r="H2536" s="7">
        <f>N2536+O2536/60</f>
        <v>1</v>
      </c>
      <c r="I2536" s="7">
        <f>P2536+Q2536/60</f>
        <v>3.0833333333333335</v>
      </c>
      <c r="J2536" s="4">
        <f>IFERROR(VLOOKUP($U2536,TONGHOPVERSION!$A$3:$G$240,6,FALSE),VLOOKUP($B2536,TONGHOPVERSION!$A$3:$G$240,6,FALSE))</f>
        <v>381.62004815649715</v>
      </c>
      <c r="K2536" s="4">
        <f>IFERROR(VLOOKUP($U2536,TONGHOPVERSION!$A$3:$G$240,7,FALSE),VLOOKUP($B2536,TONGHOPVERSION!$A$3:$G$240,7,FALSE))</f>
        <v>329.70071085785668</v>
      </c>
      <c r="L2536" s="2">
        <v>4.1666666666666664E-2</v>
      </c>
      <c r="M2536" s="2">
        <v>0.12847222222222224</v>
      </c>
      <c r="N2536" s="6">
        <f t="shared" si="156"/>
        <v>1</v>
      </c>
      <c r="O2536" s="6">
        <f t="shared" si="157"/>
        <v>0</v>
      </c>
      <c r="P2536" s="6">
        <f t="shared" si="158"/>
        <v>3</v>
      </c>
      <c r="Q2536" s="6">
        <f t="shared" si="159"/>
        <v>5</v>
      </c>
      <c r="R2536">
        <v>203</v>
      </c>
      <c r="S2536">
        <v>1133</v>
      </c>
      <c r="T2536" s="4">
        <v>229.999</v>
      </c>
      <c r="U2536" t="s">
        <v>92</v>
      </c>
      <c r="V2536" t="s">
        <v>92</v>
      </c>
      <c r="W2536" t="s">
        <v>92</v>
      </c>
      <c r="X2536" t="s">
        <v>16</v>
      </c>
      <c r="Y2536" t="s">
        <v>30</v>
      </c>
      <c r="Z2536" t="s">
        <v>37</v>
      </c>
    </row>
    <row r="2537" spans="1:26" x14ac:dyDescent="0.2">
      <c r="A2537" s="1">
        <v>43632</v>
      </c>
      <c r="B2537" t="s">
        <v>128</v>
      </c>
      <c r="C2537" t="s">
        <v>34</v>
      </c>
      <c r="D2537" t="s">
        <v>27</v>
      </c>
      <c r="E2537" t="s">
        <v>307</v>
      </c>
      <c r="F2537" s="3" t="s">
        <v>17</v>
      </c>
      <c r="G2537" s="3">
        <f>WEEKDAY(A2537,2)</f>
        <v>7</v>
      </c>
      <c r="H2537" s="7">
        <f>N2537+O2537/60</f>
        <v>8.5</v>
      </c>
      <c r="I2537" s="7">
        <f>P2537+Q2537/60</f>
        <v>10</v>
      </c>
      <c r="J2537" s="4">
        <f>IFERROR(VLOOKUP($U2537,TONGHOPVERSION!$A$3:$G$240,6,FALSE),VLOOKUP($B2537,TONGHOPVERSION!$A$3:$G$240,6,FALSE))</f>
        <v>239.31340170869245</v>
      </c>
      <c r="K2537" s="4">
        <f>IFERROR(VLOOKUP($U2537,TONGHOPVERSION!$A$3:$G$240,7,FALSE),VLOOKUP($B2537,TONGHOPVERSION!$A$3:$G$240,7,FALSE))</f>
        <v>208.92363712533773</v>
      </c>
      <c r="L2537" s="2">
        <v>0.35416666666666669</v>
      </c>
      <c r="M2537" s="2">
        <v>0.41666666666666669</v>
      </c>
      <c r="N2537" s="6">
        <f t="shared" si="156"/>
        <v>8</v>
      </c>
      <c r="O2537" s="6">
        <f t="shared" si="157"/>
        <v>30</v>
      </c>
      <c r="P2537" s="6">
        <f t="shared" si="158"/>
        <v>10</v>
      </c>
      <c r="Q2537" s="6">
        <f t="shared" si="159"/>
        <v>0</v>
      </c>
      <c r="R2537">
        <v>184</v>
      </c>
      <c r="S2537">
        <v>602</v>
      </c>
      <c r="T2537" s="4">
        <v>110.768</v>
      </c>
      <c r="U2537" t="s">
        <v>129</v>
      </c>
      <c r="V2537" t="s">
        <v>129</v>
      </c>
      <c r="W2537" t="s">
        <v>129</v>
      </c>
      <c r="X2537" t="s">
        <v>16</v>
      </c>
      <c r="Y2537" t="s">
        <v>30</v>
      </c>
      <c r="Z2537" t="s">
        <v>37</v>
      </c>
    </row>
    <row r="2538" spans="1:26" x14ac:dyDescent="0.2">
      <c r="A2538" s="1">
        <v>43632</v>
      </c>
      <c r="B2538" t="s">
        <v>26</v>
      </c>
      <c r="C2538" t="s">
        <v>19</v>
      </c>
      <c r="D2538" t="s">
        <v>27</v>
      </c>
      <c r="E2538" t="s">
        <v>798</v>
      </c>
      <c r="F2538" s="3" t="s">
        <v>17</v>
      </c>
      <c r="G2538" s="3">
        <f>WEEKDAY(A2538,2)</f>
        <v>7</v>
      </c>
      <c r="H2538" s="7">
        <f>N2538+O2538/60</f>
        <v>4.833333333333333</v>
      </c>
      <c r="I2538" s="7">
        <f>P2538+Q2538/60</f>
        <v>5.666666666666667</v>
      </c>
      <c r="J2538" s="4">
        <f>IFERROR(VLOOKUP($U2538,TONGHOPVERSION!$A$3:$G$240,6,FALSE),VLOOKUP($B2538,TONGHOPVERSION!$A$3:$G$240,6,FALSE))</f>
        <v>152.0752852438888</v>
      </c>
      <c r="K2538" s="4">
        <f>IFERROR(VLOOKUP($U2538,TONGHOPVERSION!$A$3:$G$240,7,FALSE),VLOOKUP($B2538,TONGHOPVERSION!$A$3:$G$240,7,FALSE))</f>
        <v>122.84237101537613</v>
      </c>
      <c r="L2538" s="2">
        <v>0.20138888888888887</v>
      </c>
      <c r="M2538" s="2">
        <v>0.23611111111111113</v>
      </c>
      <c r="N2538" s="6">
        <f t="shared" si="156"/>
        <v>4</v>
      </c>
      <c r="O2538" s="6">
        <f t="shared" si="157"/>
        <v>50</v>
      </c>
      <c r="P2538" s="6">
        <f t="shared" si="158"/>
        <v>5</v>
      </c>
      <c r="Q2538" s="6">
        <f t="shared" si="159"/>
        <v>40</v>
      </c>
      <c r="R2538">
        <v>184</v>
      </c>
      <c r="S2538">
        <v>214</v>
      </c>
      <c r="T2538" s="4">
        <v>39.375999999999998</v>
      </c>
      <c r="U2538" t="s">
        <v>28</v>
      </c>
      <c r="V2538" t="s">
        <v>28</v>
      </c>
      <c r="W2538" t="s">
        <v>29</v>
      </c>
      <c r="X2538" t="s">
        <v>16</v>
      </c>
      <c r="Y2538" t="s">
        <v>30</v>
      </c>
      <c r="Z2538" t="s">
        <v>37</v>
      </c>
    </row>
    <row r="2539" spans="1:26" x14ac:dyDescent="0.2">
      <c r="A2539" s="1">
        <v>43632</v>
      </c>
      <c r="B2539" t="s">
        <v>172</v>
      </c>
      <c r="C2539" t="s">
        <v>173</v>
      </c>
      <c r="D2539" t="s">
        <v>27</v>
      </c>
      <c r="E2539" t="s">
        <v>171</v>
      </c>
      <c r="F2539" s="3" t="s">
        <v>17</v>
      </c>
      <c r="G2539" s="3">
        <f>WEEKDAY(A2539,2)</f>
        <v>7</v>
      </c>
      <c r="H2539" s="7">
        <f>N2539+O2539/60</f>
        <v>23.5</v>
      </c>
      <c r="I2539" s="7">
        <f>P2539+Q2539/60</f>
        <v>2.5</v>
      </c>
      <c r="J2539" s="4">
        <f>IFERROR(VLOOKUP($U2539,TONGHOPVERSION!$A$3:$G$240,6,FALSE),VLOOKUP($B2539,TONGHOPVERSION!$A$3:$G$240,6,FALSE))</f>
        <v>466.02059075220279</v>
      </c>
      <c r="K2539" s="4">
        <f>IFERROR(VLOOKUP($U2539,TONGHOPVERSION!$A$3:$G$240,7,FALSE),VLOOKUP($B2539,TONGHOPVERSION!$A$3:$G$240,7,FALSE))</f>
        <v>527.19233148560897</v>
      </c>
      <c r="L2539" s="2">
        <v>0.97916666666666663</v>
      </c>
      <c r="M2539" s="2">
        <v>0.10416666666666667</v>
      </c>
      <c r="N2539" s="6">
        <f t="shared" si="156"/>
        <v>23</v>
      </c>
      <c r="O2539" s="6">
        <f t="shared" si="157"/>
        <v>30</v>
      </c>
      <c r="P2539" s="6">
        <f t="shared" si="158"/>
        <v>2</v>
      </c>
      <c r="Q2539" s="6">
        <f t="shared" si="159"/>
        <v>30</v>
      </c>
      <c r="R2539">
        <v>184</v>
      </c>
      <c r="S2539">
        <v>1952</v>
      </c>
      <c r="T2539" s="4">
        <v>359.16800000000001</v>
      </c>
      <c r="U2539" t="s">
        <v>174</v>
      </c>
      <c r="V2539" t="s">
        <v>174</v>
      </c>
      <c r="W2539" t="s">
        <v>21</v>
      </c>
      <c r="X2539" t="s">
        <v>135</v>
      </c>
      <c r="Y2539" t="s">
        <v>23</v>
      </c>
      <c r="Z2539" t="s">
        <v>37</v>
      </c>
    </row>
    <row r="2540" spans="1:26" x14ac:dyDescent="0.2">
      <c r="A2540" s="1">
        <v>43632</v>
      </c>
      <c r="B2540" t="s">
        <v>28</v>
      </c>
      <c r="C2540" t="s">
        <v>27</v>
      </c>
      <c r="D2540" t="s">
        <v>19</v>
      </c>
      <c r="E2540" t="s">
        <v>799</v>
      </c>
      <c r="F2540" s="3" t="s">
        <v>17</v>
      </c>
      <c r="G2540" s="3">
        <f>WEEKDAY(A2540,2)</f>
        <v>7</v>
      </c>
      <c r="H2540" s="7">
        <f>N2540+O2540/60</f>
        <v>3.3333333333333335</v>
      </c>
      <c r="I2540" s="7">
        <f>P2540+Q2540/60</f>
        <v>4.166666666666667</v>
      </c>
      <c r="J2540" s="4">
        <f>IFERROR(VLOOKUP($U2540,TONGHOPVERSION!$A$3:$G$240,6,FALSE),VLOOKUP($B2540,TONGHOPVERSION!$A$3:$G$240,6,FALSE))</f>
        <v>152.0752852438888</v>
      </c>
      <c r="K2540" s="4">
        <f>IFERROR(VLOOKUP($U2540,TONGHOPVERSION!$A$3:$G$240,7,FALSE),VLOOKUP($B2540,TONGHOPVERSION!$A$3:$G$240,7,FALSE))</f>
        <v>122.84237101537613</v>
      </c>
      <c r="L2540" s="2">
        <v>0.1388888888888889</v>
      </c>
      <c r="M2540" s="2">
        <v>0.17361111111111113</v>
      </c>
      <c r="N2540" s="6">
        <f t="shared" si="156"/>
        <v>3</v>
      </c>
      <c r="O2540" s="6">
        <f t="shared" si="157"/>
        <v>20</v>
      </c>
      <c r="P2540" s="6">
        <f t="shared" si="158"/>
        <v>4</v>
      </c>
      <c r="Q2540" s="6">
        <f t="shared" si="159"/>
        <v>10</v>
      </c>
      <c r="R2540">
        <v>184</v>
      </c>
      <c r="S2540">
        <v>214</v>
      </c>
      <c r="T2540" s="4">
        <v>39.375999999999998</v>
      </c>
      <c r="U2540" t="s">
        <v>28</v>
      </c>
      <c r="V2540" t="s">
        <v>28</v>
      </c>
      <c r="W2540" t="s">
        <v>29</v>
      </c>
      <c r="X2540" t="s">
        <v>16</v>
      </c>
      <c r="Y2540" t="s">
        <v>30</v>
      </c>
      <c r="Z2540" t="s">
        <v>37</v>
      </c>
    </row>
    <row r="2541" spans="1:26" x14ac:dyDescent="0.2">
      <c r="A2541" s="1">
        <v>43632</v>
      </c>
      <c r="B2541" t="s">
        <v>174</v>
      </c>
      <c r="C2541" t="s">
        <v>27</v>
      </c>
      <c r="D2541" t="s">
        <v>173</v>
      </c>
      <c r="E2541" t="s">
        <v>180</v>
      </c>
      <c r="F2541" s="3" t="s">
        <v>17</v>
      </c>
      <c r="G2541" s="3">
        <f>WEEKDAY(A2541,2)</f>
        <v>7</v>
      </c>
      <c r="H2541" s="7">
        <f>N2541+O2541/60</f>
        <v>10.75</v>
      </c>
      <c r="I2541" s="7">
        <f>P2541+Q2541/60</f>
        <v>13.833333333333334</v>
      </c>
      <c r="J2541" s="4">
        <f>IFERROR(VLOOKUP($U2541,TONGHOPVERSION!$A$3:$G$240,6,FALSE),VLOOKUP($B2541,TONGHOPVERSION!$A$3:$G$240,6,FALSE))</f>
        <v>466.02059075220279</v>
      </c>
      <c r="K2541" s="4">
        <f>IFERROR(VLOOKUP($U2541,TONGHOPVERSION!$A$3:$G$240,7,FALSE),VLOOKUP($B2541,TONGHOPVERSION!$A$3:$G$240,7,FALSE))</f>
        <v>527.19233148560897</v>
      </c>
      <c r="L2541" s="2">
        <v>0.44791666666666669</v>
      </c>
      <c r="M2541" s="2">
        <v>0.57638888888888895</v>
      </c>
      <c r="N2541" s="6">
        <f t="shared" si="156"/>
        <v>10</v>
      </c>
      <c r="O2541" s="6">
        <f t="shared" si="157"/>
        <v>45</v>
      </c>
      <c r="P2541" s="6">
        <f t="shared" si="158"/>
        <v>13</v>
      </c>
      <c r="Q2541" s="6">
        <f t="shared" si="159"/>
        <v>50</v>
      </c>
      <c r="R2541">
        <v>184</v>
      </c>
      <c r="S2541">
        <v>1952</v>
      </c>
      <c r="T2541" s="4">
        <v>359.16800000000001</v>
      </c>
      <c r="U2541" t="s">
        <v>174</v>
      </c>
      <c r="V2541" t="s">
        <v>174</v>
      </c>
      <c r="W2541" t="s">
        <v>21</v>
      </c>
      <c r="X2541" t="s">
        <v>135</v>
      </c>
      <c r="Y2541" t="s">
        <v>23</v>
      </c>
      <c r="Z2541" t="s">
        <v>37</v>
      </c>
    </row>
    <row r="2542" spans="1:26" x14ac:dyDescent="0.2">
      <c r="A2542" s="1">
        <v>43632</v>
      </c>
      <c r="B2542" t="s">
        <v>129</v>
      </c>
      <c r="C2542" t="s">
        <v>27</v>
      </c>
      <c r="D2542" t="s">
        <v>34</v>
      </c>
      <c r="E2542" t="s">
        <v>353</v>
      </c>
      <c r="F2542" s="3" t="s">
        <v>17</v>
      </c>
      <c r="G2542" s="3">
        <f>WEEKDAY(A2542,2)</f>
        <v>7</v>
      </c>
      <c r="H2542" s="7">
        <f>N2542+O2542/60</f>
        <v>6.5</v>
      </c>
      <c r="I2542" s="7">
        <f>P2542+Q2542/60</f>
        <v>7.833333333333333</v>
      </c>
      <c r="J2542" s="4">
        <f>IFERROR(VLOOKUP($U2542,TONGHOPVERSION!$A$3:$G$240,6,FALSE),VLOOKUP($B2542,TONGHOPVERSION!$A$3:$G$240,6,FALSE))</f>
        <v>239.31340170869245</v>
      </c>
      <c r="K2542" s="4">
        <f>IFERROR(VLOOKUP($U2542,TONGHOPVERSION!$A$3:$G$240,7,FALSE),VLOOKUP($B2542,TONGHOPVERSION!$A$3:$G$240,7,FALSE))</f>
        <v>208.92363712533773</v>
      </c>
      <c r="L2542" s="2">
        <v>0.27083333333333331</v>
      </c>
      <c r="M2542" s="2">
        <v>0.3263888888888889</v>
      </c>
      <c r="N2542" s="6">
        <f t="shared" si="156"/>
        <v>6</v>
      </c>
      <c r="O2542" s="6">
        <f t="shared" si="157"/>
        <v>30</v>
      </c>
      <c r="P2542" s="6">
        <f t="shared" si="158"/>
        <v>7</v>
      </c>
      <c r="Q2542" s="6">
        <f t="shared" si="159"/>
        <v>50</v>
      </c>
      <c r="R2542">
        <v>184</v>
      </c>
      <c r="S2542">
        <v>602</v>
      </c>
      <c r="T2542" s="4">
        <v>110.768</v>
      </c>
      <c r="U2542" t="s">
        <v>129</v>
      </c>
      <c r="V2542" t="s">
        <v>129</v>
      </c>
      <c r="W2542" t="s">
        <v>129</v>
      </c>
      <c r="X2542" t="s">
        <v>16</v>
      </c>
      <c r="Y2542" t="s">
        <v>30</v>
      </c>
      <c r="Z2542" t="s">
        <v>288</v>
      </c>
    </row>
    <row r="2543" spans="1:26" x14ac:dyDescent="0.2">
      <c r="A2543" s="1">
        <v>43632</v>
      </c>
      <c r="B2543" t="s">
        <v>183</v>
      </c>
      <c r="C2543" t="s">
        <v>66</v>
      </c>
      <c r="D2543" t="s">
        <v>27</v>
      </c>
      <c r="E2543" t="s">
        <v>422</v>
      </c>
      <c r="F2543" s="3" t="s">
        <v>17</v>
      </c>
      <c r="G2543" s="3">
        <f>WEEKDAY(A2543,2)</f>
        <v>7</v>
      </c>
      <c r="H2543" s="7">
        <f>N2543+O2543/60</f>
        <v>13.583333333333334</v>
      </c>
      <c r="I2543" s="7">
        <f>P2543+Q2543/60</f>
        <v>14.666666666666666</v>
      </c>
      <c r="J2543" s="4">
        <f>IFERROR(VLOOKUP($U2543,TONGHOPVERSION!$A$3:$G$240,6,FALSE),VLOOKUP($B2543,TONGHOPVERSION!$A$3:$G$240,6,FALSE))</f>
        <v>184.25871592968858</v>
      </c>
      <c r="K2543" s="4">
        <f>IFERROR(VLOOKUP($U2543,TONGHOPVERSION!$A$3:$G$240,7,FALSE),VLOOKUP($B2543,TONGHOPVERSION!$A$3:$G$240,7,FALSE))</f>
        <v>154.07262794368225</v>
      </c>
      <c r="L2543" s="2">
        <v>0.56597222222222221</v>
      </c>
      <c r="M2543" s="2">
        <v>0.61111111111111105</v>
      </c>
      <c r="N2543" s="6">
        <f t="shared" si="156"/>
        <v>13</v>
      </c>
      <c r="O2543" s="6">
        <f t="shared" si="157"/>
        <v>35</v>
      </c>
      <c r="P2543" s="6">
        <f t="shared" si="158"/>
        <v>14</v>
      </c>
      <c r="Q2543" s="6">
        <f t="shared" si="159"/>
        <v>40</v>
      </c>
      <c r="R2543">
        <v>178</v>
      </c>
      <c r="S2543">
        <v>309</v>
      </c>
      <c r="T2543" s="4">
        <v>55.002000000000002</v>
      </c>
      <c r="U2543" t="s">
        <v>184</v>
      </c>
      <c r="V2543" t="s">
        <v>184</v>
      </c>
      <c r="W2543" t="s">
        <v>29</v>
      </c>
      <c r="X2543" t="s">
        <v>16</v>
      </c>
      <c r="Y2543" t="s">
        <v>30</v>
      </c>
      <c r="Z2543" t="s">
        <v>37</v>
      </c>
    </row>
    <row r="2544" spans="1:26" x14ac:dyDescent="0.2">
      <c r="A2544" s="1">
        <v>43632</v>
      </c>
      <c r="B2544" t="s">
        <v>424</v>
      </c>
      <c r="C2544" t="s">
        <v>165</v>
      </c>
      <c r="D2544" t="s">
        <v>27</v>
      </c>
      <c r="E2544" t="s">
        <v>423</v>
      </c>
      <c r="F2544" s="3" t="s">
        <v>17</v>
      </c>
      <c r="G2544" s="3">
        <f>WEEKDAY(A2544,2)</f>
        <v>7</v>
      </c>
      <c r="H2544" s="7">
        <f>N2544+O2544/60</f>
        <v>1</v>
      </c>
      <c r="I2544" s="7">
        <f>P2544+Q2544/60</f>
        <v>7.083333333333333</v>
      </c>
      <c r="J2544" s="4">
        <f>IFERROR(VLOOKUP($U2544,TONGHOPVERSION!$A$3:$G$240,6,FALSE),VLOOKUP($B2544,TONGHOPVERSION!$A$3:$G$240,6,FALSE))</f>
        <v>894.83087303101706</v>
      </c>
      <c r="K2544" s="4">
        <f>IFERROR(VLOOKUP($U2544,TONGHOPVERSION!$A$3:$G$240,7,FALSE),VLOOKUP($B2544,TONGHOPVERSION!$A$3:$G$240,7,FALSE))</f>
        <v>993.76215651856978</v>
      </c>
      <c r="L2544" s="2">
        <v>4.1666666666666664E-2</v>
      </c>
      <c r="M2544" s="2">
        <v>0.2951388888888889</v>
      </c>
      <c r="N2544" s="6">
        <f t="shared" si="156"/>
        <v>1</v>
      </c>
      <c r="O2544" s="6">
        <f t="shared" si="157"/>
        <v>0</v>
      </c>
      <c r="P2544" s="6">
        <f t="shared" si="158"/>
        <v>7</v>
      </c>
      <c r="Q2544" s="6">
        <f t="shared" si="159"/>
        <v>5</v>
      </c>
      <c r="R2544">
        <v>178</v>
      </c>
      <c r="S2544">
        <v>4052</v>
      </c>
      <c r="T2544" s="4">
        <v>721.25599999999997</v>
      </c>
      <c r="U2544" t="s">
        <v>164</v>
      </c>
      <c r="V2544" t="s">
        <v>164</v>
      </c>
      <c r="W2544" t="s">
        <v>21</v>
      </c>
      <c r="X2544" t="s">
        <v>145</v>
      </c>
      <c r="Y2544" t="s">
        <v>23</v>
      </c>
      <c r="Z2544" t="s">
        <v>37</v>
      </c>
    </row>
    <row r="2545" spans="1:26" x14ac:dyDescent="0.2">
      <c r="A2545" s="1">
        <v>43632</v>
      </c>
      <c r="B2545" t="s">
        <v>184</v>
      </c>
      <c r="C2545" t="s">
        <v>27</v>
      </c>
      <c r="D2545" t="s">
        <v>66</v>
      </c>
      <c r="E2545" t="s">
        <v>425</v>
      </c>
      <c r="F2545" s="3" t="s">
        <v>17</v>
      </c>
      <c r="G2545" s="3">
        <f>WEEKDAY(A2545,2)</f>
        <v>7</v>
      </c>
      <c r="H2545" s="7">
        <f>N2545+O2545/60</f>
        <v>11.75</v>
      </c>
      <c r="I2545" s="7">
        <f>P2545+Q2545/60</f>
        <v>12.916666666666666</v>
      </c>
      <c r="J2545" s="4">
        <f>IFERROR(VLOOKUP($U2545,TONGHOPVERSION!$A$3:$G$240,6,FALSE),VLOOKUP($B2545,TONGHOPVERSION!$A$3:$G$240,6,FALSE))</f>
        <v>184.25871592968858</v>
      </c>
      <c r="K2545" s="4">
        <f>IFERROR(VLOOKUP($U2545,TONGHOPVERSION!$A$3:$G$240,7,FALSE),VLOOKUP($B2545,TONGHOPVERSION!$A$3:$G$240,7,FALSE))</f>
        <v>154.07262794368225</v>
      </c>
      <c r="L2545" s="2">
        <v>0.48958333333333331</v>
      </c>
      <c r="M2545" s="2">
        <v>0.53819444444444442</v>
      </c>
      <c r="N2545" s="6">
        <f t="shared" si="156"/>
        <v>11</v>
      </c>
      <c r="O2545" s="6">
        <f t="shared" si="157"/>
        <v>45</v>
      </c>
      <c r="P2545" s="6">
        <f t="shared" si="158"/>
        <v>12</v>
      </c>
      <c r="Q2545" s="6">
        <f t="shared" si="159"/>
        <v>55</v>
      </c>
      <c r="R2545">
        <v>178</v>
      </c>
      <c r="S2545">
        <v>309</v>
      </c>
      <c r="T2545" s="4">
        <v>55.002000000000002</v>
      </c>
      <c r="U2545" t="s">
        <v>184</v>
      </c>
      <c r="V2545" t="s">
        <v>184</v>
      </c>
      <c r="W2545" t="s">
        <v>29</v>
      </c>
      <c r="X2545" t="s">
        <v>16</v>
      </c>
      <c r="Y2545" t="s">
        <v>30</v>
      </c>
      <c r="Z2545" t="s">
        <v>37</v>
      </c>
    </row>
    <row r="2546" spans="1:26" x14ac:dyDescent="0.2">
      <c r="A2546" s="1">
        <v>43632</v>
      </c>
      <c r="B2546" t="s">
        <v>164</v>
      </c>
      <c r="C2546" t="s">
        <v>27</v>
      </c>
      <c r="D2546" t="s">
        <v>165</v>
      </c>
      <c r="E2546" t="s">
        <v>163</v>
      </c>
      <c r="F2546" s="3" t="s">
        <v>17</v>
      </c>
      <c r="G2546" s="3">
        <f>WEEKDAY(A2546,2)</f>
        <v>7</v>
      </c>
      <c r="H2546" s="7">
        <f>N2546+O2546/60</f>
        <v>17.083333333333332</v>
      </c>
      <c r="I2546" s="7">
        <f>P2546+Q2546/60</f>
        <v>22.5</v>
      </c>
      <c r="J2546" s="4">
        <f>IFERROR(VLOOKUP($U2546,TONGHOPVERSION!$A$3:$G$240,6,FALSE),VLOOKUP($B2546,TONGHOPVERSION!$A$3:$G$240,6,FALSE))</f>
        <v>894.83087303101706</v>
      </c>
      <c r="K2546" s="4">
        <f>IFERROR(VLOOKUP($U2546,TONGHOPVERSION!$A$3:$G$240,7,FALSE),VLOOKUP($B2546,TONGHOPVERSION!$A$3:$G$240,7,FALSE))</f>
        <v>993.76215651856978</v>
      </c>
      <c r="L2546" s="2">
        <v>0.71180555555555547</v>
      </c>
      <c r="M2546" s="2">
        <v>0.9375</v>
      </c>
      <c r="N2546" s="6">
        <f t="shared" si="156"/>
        <v>17</v>
      </c>
      <c r="O2546" s="6">
        <f t="shared" si="157"/>
        <v>5</v>
      </c>
      <c r="P2546" s="6">
        <f t="shared" si="158"/>
        <v>22</v>
      </c>
      <c r="Q2546" s="6">
        <f t="shared" si="159"/>
        <v>30</v>
      </c>
      <c r="R2546">
        <v>178</v>
      </c>
      <c r="S2546">
        <v>4052</v>
      </c>
      <c r="T2546" s="4">
        <v>721.25599999999997</v>
      </c>
      <c r="U2546" t="s">
        <v>164</v>
      </c>
      <c r="V2546" t="s">
        <v>164</v>
      </c>
      <c r="W2546" t="s">
        <v>21</v>
      </c>
      <c r="X2546" t="s">
        <v>145</v>
      </c>
      <c r="Y2546" t="s">
        <v>23</v>
      </c>
      <c r="Z2546" t="s">
        <v>37</v>
      </c>
    </row>
    <row r="2547" spans="1:26" x14ac:dyDescent="0.2">
      <c r="A2547" s="1">
        <v>43632</v>
      </c>
      <c r="B2547" t="s">
        <v>113</v>
      </c>
      <c r="C2547" t="s">
        <v>27</v>
      </c>
      <c r="D2547" t="s">
        <v>83</v>
      </c>
      <c r="E2547" t="s">
        <v>427</v>
      </c>
      <c r="F2547" s="3" t="s">
        <v>17</v>
      </c>
      <c r="G2547" s="3">
        <f>WEEKDAY(A2547,2)</f>
        <v>7</v>
      </c>
      <c r="H2547" s="7">
        <f>N2547+O2547/60</f>
        <v>8</v>
      </c>
      <c r="I2547" s="7">
        <f>P2547+Q2547/60</f>
        <v>9.1666666666666661</v>
      </c>
      <c r="J2547" s="4">
        <f>IFERROR(VLOOKUP($U2547,TONGHOPVERSION!$A$3:$G$240,6,FALSE),VLOOKUP($B2547,TONGHOPVERSION!$A$3:$G$240,6,FALSE))</f>
        <v>174.57236893439588</v>
      </c>
      <c r="K2547" s="4">
        <f>IFERROR(VLOOKUP($U2547,TONGHOPVERSION!$A$3:$G$240,7,FALSE),VLOOKUP($B2547,TONGHOPVERSION!$A$3:$G$240,7,FALSE))</f>
        <v>168.20824934473262</v>
      </c>
      <c r="L2547" s="2">
        <v>0.33333333333333331</v>
      </c>
      <c r="M2547" s="2">
        <v>0.38194444444444442</v>
      </c>
      <c r="N2547" s="6">
        <f t="shared" si="156"/>
        <v>8</v>
      </c>
      <c r="O2547" s="6">
        <f t="shared" si="157"/>
        <v>0</v>
      </c>
      <c r="P2547" s="6">
        <f t="shared" si="158"/>
        <v>9</v>
      </c>
      <c r="Q2547" s="6">
        <f t="shared" si="159"/>
        <v>10</v>
      </c>
      <c r="R2547">
        <v>178</v>
      </c>
      <c r="S2547">
        <v>430</v>
      </c>
      <c r="T2547" s="4">
        <v>76.540000000000006</v>
      </c>
      <c r="U2547" t="s">
        <v>113</v>
      </c>
      <c r="V2547" t="s">
        <v>113</v>
      </c>
      <c r="W2547" t="s">
        <v>41</v>
      </c>
      <c r="X2547" t="s">
        <v>16</v>
      </c>
      <c r="Y2547" t="s">
        <v>30</v>
      </c>
      <c r="Z2547" t="s">
        <v>37</v>
      </c>
    </row>
    <row r="2548" spans="1:26" x14ac:dyDescent="0.2">
      <c r="A2548" s="1">
        <v>43632</v>
      </c>
      <c r="B2548" t="s">
        <v>115</v>
      </c>
      <c r="C2548" t="s">
        <v>83</v>
      </c>
      <c r="D2548" t="s">
        <v>27</v>
      </c>
      <c r="E2548" t="s">
        <v>428</v>
      </c>
      <c r="F2548" s="3" t="s">
        <v>17</v>
      </c>
      <c r="G2548" s="3">
        <f>WEEKDAY(A2548,2)</f>
        <v>7</v>
      </c>
      <c r="H2548" s="7">
        <f>N2548+O2548/60</f>
        <v>9.8333333333333339</v>
      </c>
      <c r="I2548" s="7">
        <f>P2548+Q2548/60</f>
        <v>11.083333333333334</v>
      </c>
      <c r="J2548" s="4">
        <f>IFERROR(VLOOKUP($U2548,TONGHOPVERSION!$A$3:$G$240,6,FALSE),VLOOKUP($B2548,TONGHOPVERSION!$A$3:$G$240,6,FALSE))</f>
        <v>174.57236893439588</v>
      </c>
      <c r="K2548" s="4">
        <f>IFERROR(VLOOKUP($U2548,TONGHOPVERSION!$A$3:$G$240,7,FALSE),VLOOKUP($B2548,TONGHOPVERSION!$A$3:$G$240,7,FALSE))</f>
        <v>168.20824934473262</v>
      </c>
      <c r="L2548" s="2">
        <v>0.40972222222222227</v>
      </c>
      <c r="M2548" s="2">
        <v>0.46180555555555558</v>
      </c>
      <c r="N2548" s="6">
        <f t="shared" si="156"/>
        <v>9</v>
      </c>
      <c r="O2548" s="6">
        <f t="shared" si="157"/>
        <v>50</v>
      </c>
      <c r="P2548" s="6">
        <f t="shared" si="158"/>
        <v>11</v>
      </c>
      <c r="Q2548" s="6">
        <f t="shared" si="159"/>
        <v>5</v>
      </c>
      <c r="R2548">
        <v>178</v>
      </c>
      <c r="S2548">
        <v>430</v>
      </c>
      <c r="T2548" s="4">
        <v>76.540000000000006</v>
      </c>
      <c r="U2548" t="s">
        <v>113</v>
      </c>
      <c r="V2548" t="s">
        <v>113</v>
      </c>
      <c r="W2548" t="s">
        <v>41</v>
      </c>
      <c r="X2548" t="s">
        <v>16</v>
      </c>
      <c r="Y2548" t="s">
        <v>30</v>
      </c>
      <c r="Z2548" t="s">
        <v>37</v>
      </c>
    </row>
    <row r="2549" spans="1:26" x14ac:dyDescent="0.2">
      <c r="A2549" s="1">
        <v>43632</v>
      </c>
      <c r="B2549" t="s">
        <v>147</v>
      </c>
      <c r="C2549" t="s">
        <v>19</v>
      </c>
      <c r="D2549" t="s">
        <v>35</v>
      </c>
      <c r="E2549" t="s">
        <v>520</v>
      </c>
      <c r="F2549" s="3" t="s">
        <v>17</v>
      </c>
      <c r="G2549" s="3">
        <f>WEEKDAY(A2549,2)</f>
        <v>7</v>
      </c>
      <c r="H2549" s="7">
        <f>N2549+O2549/60</f>
        <v>3.4166666666666665</v>
      </c>
      <c r="I2549" s="7">
        <f>P2549+Q2549/60</f>
        <v>5.25</v>
      </c>
      <c r="J2549" s="4">
        <f>IFERROR(VLOOKUP($U2549,TONGHOPVERSION!$A$3:$G$240,6,FALSE),VLOOKUP($B2549,TONGHOPVERSION!$A$3:$G$240,6,FALSE))</f>
        <v>276.42241165161988</v>
      </c>
      <c r="K2549" s="4">
        <f>IFERROR(VLOOKUP($U2549,TONGHOPVERSION!$A$3:$G$240,7,FALSE),VLOOKUP($B2549,TONGHOPVERSION!$A$3:$G$240,7,FALSE))</f>
        <v>284.1111398350593</v>
      </c>
      <c r="L2549" s="2">
        <v>0.1423611111111111</v>
      </c>
      <c r="M2549" s="2">
        <v>0.21875</v>
      </c>
      <c r="N2549" s="6">
        <f t="shared" si="156"/>
        <v>3</v>
      </c>
      <c r="O2549" s="6">
        <f t="shared" si="157"/>
        <v>25</v>
      </c>
      <c r="P2549" s="6">
        <f t="shared" si="158"/>
        <v>5</v>
      </c>
      <c r="Q2549" s="6">
        <f t="shared" si="159"/>
        <v>15</v>
      </c>
      <c r="R2549">
        <v>184</v>
      </c>
      <c r="S2549">
        <v>1061</v>
      </c>
      <c r="T2549" s="4">
        <v>195.22399999999999</v>
      </c>
      <c r="U2549" t="s">
        <v>148</v>
      </c>
      <c r="V2549" t="s">
        <v>148</v>
      </c>
      <c r="W2549" t="s">
        <v>29</v>
      </c>
      <c r="X2549" t="s">
        <v>16</v>
      </c>
      <c r="Y2549" t="s">
        <v>30</v>
      </c>
      <c r="Z2549" t="s">
        <v>37</v>
      </c>
    </row>
    <row r="2550" spans="1:26" x14ac:dyDescent="0.2">
      <c r="A2550" s="1">
        <v>43632</v>
      </c>
      <c r="B2550" t="s">
        <v>148</v>
      </c>
      <c r="C2550" t="s">
        <v>35</v>
      </c>
      <c r="D2550" t="s">
        <v>19</v>
      </c>
      <c r="E2550" t="s">
        <v>521</v>
      </c>
      <c r="F2550" s="3" t="s">
        <v>17</v>
      </c>
      <c r="G2550" s="3">
        <f>WEEKDAY(A2550,2)</f>
        <v>7</v>
      </c>
      <c r="H2550" s="7">
        <f>N2550+O2550/60</f>
        <v>0.83333333333333337</v>
      </c>
      <c r="I2550" s="7">
        <f>P2550+Q2550/60</f>
        <v>2.75</v>
      </c>
      <c r="J2550" s="4">
        <f>IFERROR(VLOOKUP($U2550,TONGHOPVERSION!$A$3:$G$240,6,FALSE),VLOOKUP($B2550,TONGHOPVERSION!$A$3:$G$240,6,FALSE))</f>
        <v>276.42241165161988</v>
      </c>
      <c r="K2550" s="4">
        <f>IFERROR(VLOOKUP($U2550,TONGHOPVERSION!$A$3:$G$240,7,FALSE),VLOOKUP($B2550,TONGHOPVERSION!$A$3:$G$240,7,FALSE))</f>
        <v>284.1111398350593</v>
      </c>
      <c r="L2550" s="2">
        <v>3.4722222222222224E-2</v>
      </c>
      <c r="M2550" s="2">
        <v>0.11458333333333333</v>
      </c>
      <c r="N2550" s="6">
        <f t="shared" si="156"/>
        <v>0</v>
      </c>
      <c r="O2550" s="6">
        <f t="shared" si="157"/>
        <v>50</v>
      </c>
      <c r="P2550" s="6">
        <f t="shared" si="158"/>
        <v>2</v>
      </c>
      <c r="Q2550" s="6">
        <f t="shared" si="159"/>
        <v>45</v>
      </c>
      <c r="R2550">
        <v>184</v>
      </c>
      <c r="S2550">
        <v>1061</v>
      </c>
      <c r="T2550" s="4">
        <v>195.22399999999999</v>
      </c>
      <c r="U2550" t="s">
        <v>148</v>
      </c>
      <c r="V2550" t="s">
        <v>148</v>
      </c>
      <c r="W2550" t="s">
        <v>29</v>
      </c>
      <c r="X2550" t="s">
        <v>16</v>
      </c>
      <c r="Y2550" t="s">
        <v>30</v>
      </c>
      <c r="Z2550" t="s">
        <v>37</v>
      </c>
    </row>
    <row r="2551" spans="1:26" x14ac:dyDescent="0.2">
      <c r="A2551" s="1">
        <v>43632</v>
      </c>
      <c r="B2551" t="s">
        <v>147</v>
      </c>
      <c r="C2551" t="s">
        <v>19</v>
      </c>
      <c r="D2551" t="s">
        <v>35</v>
      </c>
      <c r="E2551" t="s">
        <v>146</v>
      </c>
      <c r="F2551" s="3" t="s">
        <v>17</v>
      </c>
      <c r="G2551" s="3">
        <f>WEEKDAY(A2551,2)</f>
        <v>7</v>
      </c>
      <c r="H2551" s="7">
        <f>N2551+O2551/60</f>
        <v>8.6666666666666661</v>
      </c>
      <c r="I2551" s="7">
        <f>P2551+Q2551/60</f>
        <v>10.5</v>
      </c>
      <c r="J2551" s="4">
        <f>IFERROR(VLOOKUP($U2551,TONGHOPVERSION!$A$3:$G$240,6,FALSE),VLOOKUP($B2551,TONGHOPVERSION!$A$3:$G$240,6,FALSE))</f>
        <v>276.42241165161988</v>
      </c>
      <c r="K2551" s="4">
        <f>IFERROR(VLOOKUP($U2551,TONGHOPVERSION!$A$3:$G$240,7,FALSE),VLOOKUP($B2551,TONGHOPVERSION!$A$3:$G$240,7,FALSE))</f>
        <v>284.1111398350593</v>
      </c>
      <c r="L2551" s="2">
        <v>0.3611111111111111</v>
      </c>
      <c r="M2551" s="2">
        <v>0.4375</v>
      </c>
      <c r="N2551" s="6">
        <f t="shared" si="156"/>
        <v>8</v>
      </c>
      <c r="O2551" s="6">
        <f t="shared" si="157"/>
        <v>40</v>
      </c>
      <c r="P2551" s="6">
        <f t="shared" si="158"/>
        <v>10</v>
      </c>
      <c r="Q2551" s="6">
        <f t="shared" si="159"/>
        <v>30</v>
      </c>
      <c r="R2551">
        <v>184</v>
      </c>
      <c r="S2551">
        <v>1061</v>
      </c>
      <c r="T2551" s="4">
        <v>195.22399999999999</v>
      </c>
      <c r="U2551" t="s">
        <v>148</v>
      </c>
      <c r="V2551" t="s">
        <v>148</v>
      </c>
      <c r="W2551" t="s">
        <v>29</v>
      </c>
      <c r="X2551" t="s">
        <v>16</v>
      </c>
      <c r="Y2551" t="s">
        <v>30</v>
      </c>
      <c r="Z2551" t="s">
        <v>37</v>
      </c>
    </row>
    <row r="2552" spans="1:26" x14ac:dyDescent="0.2">
      <c r="A2552" s="1">
        <v>43632</v>
      </c>
      <c r="B2552" t="s">
        <v>148</v>
      </c>
      <c r="C2552" t="s">
        <v>35</v>
      </c>
      <c r="D2552" t="s">
        <v>19</v>
      </c>
      <c r="E2552" t="s">
        <v>150</v>
      </c>
      <c r="F2552" s="3" t="s">
        <v>17</v>
      </c>
      <c r="G2552" s="3">
        <f>WEEKDAY(A2552,2)</f>
        <v>7</v>
      </c>
      <c r="H2552" s="7">
        <f>N2552+O2552/60</f>
        <v>6.083333333333333</v>
      </c>
      <c r="I2552" s="7">
        <f>P2552+Q2552/60</f>
        <v>7.916666666666667</v>
      </c>
      <c r="J2552" s="4">
        <f>IFERROR(VLOOKUP($U2552,TONGHOPVERSION!$A$3:$G$240,6,FALSE),VLOOKUP($B2552,TONGHOPVERSION!$A$3:$G$240,6,FALSE))</f>
        <v>276.42241165161988</v>
      </c>
      <c r="K2552" s="4">
        <f>IFERROR(VLOOKUP($U2552,TONGHOPVERSION!$A$3:$G$240,7,FALSE),VLOOKUP($B2552,TONGHOPVERSION!$A$3:$G$240,7,FALSE))</f>
        <v>284.1111398350593</v>
      </c>
      <c r="L2552" s="2">
        <v>0.25347222222222221</v>
      </c>
      <c r="M2552" s="2">
        <v>0.3298611111111111</v>
      </c>
      <c r="N2552" s="6">
        <f t="shared" si="156"/>
        <v>6</v>
      </c>
      <c r="O2552" s="6">
        <f t="shared" si="157"/>
        <v>5</v>
      </c>
      <c r="P2552" s="6">
        <f t="shared" si="158"/>
        <v>7</v>
      </c>
      <c r="Q2552" s="6">
        <f t="shared" si="159"/>
        <v>55</v>
      </c>
      <c r="R2552">
        <v>184</v>
      </c>
      <c r="S2552">
        <v>1061</v>
      </c>
      <c r="T2552" s="4">
        <v>195.22399999999999</v>
      </c>
      <c r="U2552" t="s">
        <v>148</v>
      </c>
      <c r="V2552" t="s">
        <v>148</v>
      </c>
      <c r="W2552" t="s">
        <v>29</v>
      </c>
      <c r="X2552" t="s">
        <v>16</v>
      </c>
      <c r="Y2552" t="s">
        <v>30</v>
      </c>
      <c r="Z2552" t="s">
        <v>37</v>
      </c>
    </row>
    <row r="2553" spans="1:26" x14ac:dyDescent="0.2">
      <c r="A2553" s="1">
        <v>43632</v>
      </c>
      <c r="B2553" t="s">
        <v>92</v>
      </c>
      <c r="C2553" t="s">
        <v>35</v>
      </c>
      <c r="D2553" t="s">
        <v>27</v>
      </c>
      <c r="E2553" t="s">
        <v>714</v>
      </c>
      <c r="F2553" s="3" t="s">
        <v>17</v>
      </c>
      <c r="G2553" s="3">
        <f>WEEKDAY(A2553,2)</f>
        <v>7</v>
      </c>
      <c r="H2553" s="7">
        <f>N2553+O2553/60</f>
        <v>11.166666666666666</v>
      </c>
      <c r="I2553" s="7">
        <f>P2553+Q2553/60</f>
        <v>13.416666666666666</v>
      </c>
      <c r="J2553" s="4">
        <f>IFERROR(VLOOKUP($U2553,TONGHOPVERSION!$A$3:$G$240,6,FALSE),VLOOKUP($B2553,TONGHOPVERSION!$A$3:$G$240,6,FALSE))</f>
        <v>381.62004815649715</v>
      </c>
      <c r="K2553" s="4">
        <f>IFERROR(VLOOKUP($U2553,TONGHOPVERSION!$A$3:$G$240,7,FALSE),VLOOKUP($B2553,TONGHOPVERSION!$A$3:$G$240,7,FALSE))</f>
        <v>329.70071085785668</v>
      </c>
      <c r="L2553" s="2">
        <v>0.46527777777777773</v>
      </c>
      <c r="M2553" s="2">
        <v>0.55902777777777779</v>
      </c>
      <c r="N2553" s="6">
        <f t="shared" si="156"/>
        <v>11</v>
      </c>
      <c r="O2553" s="6">
        <f t="shared" si="157"/>
        <v>10</v>
      </c>
      <c r="P2553" s="6">
        <f t="shared" si="158"/>
        <v>13</v>
      </c>
      <c r="Q2553" s="6">
        <f t="shared" si="159"/>
        <v>25</v>
      </c>
      <c r="R2553">
        <v>184</v>
      </c>
      <c r="S2553">
        <v>1133</v>
      </c>
      <c r="T2553" s="4">
        <v>208.47200000000001</v>
      </c>
      <c r="U2553" t="s">
        <v>92</v>
      </c>
      <c r="V2553" t="s">
        <v>92</v>
      </c>
      <c r="W2553" t="s">
        <v>92</v>
      </c>
      <c r="X2553" t="s">
        <v>16</v>
      </c>
      <c r="Y2553" t="s">
        <v>30</v>
      </c>
      <c r="Z2553" t="s">
        <v>37</v>
      </c>
    </row>
    <row r="2554" spans="1:26" x14ac:dyDescent="0.2">
      <c r="A2554" s="1">
        <v>43632</v>
      </c>
      <c r="B2554" t="s">
        <v>33</v>
      </c>
      <c r="C2554" t="s">
        <v>34</v>
      </c>
      <c r="D2554" t="s">
        <v>35</v>
      </c>
      <c r="E2554" t="s">
        <v>824</v>
      </c>
      <c r="F2554" s="3" t="s">
        <v>17</v>
      </c>
      <c r="G2554" s="3">
        <f>WEEKDAY(A2554,2)</f>
        <v>7</v>
      </c>
      <c r="H2554" s="7">
        <f>N2554+O2554/60</f>
        <v>2.5</v>
      </c>
      <c r="I2554" s="7">
        <f>P2554+Q2554/60</f>
        <v>3.8333333333333335</v>
      </c>
      <c r="J2554" s="4">
        <f>IFERROR(VLOOKUP($U2554,TONGHOPVERSION!$A$3:$G$240,6,FALSE),VLOOKUP($B2554,TONGHOPVERSION!$A$3:$G$240,6,FALSE))</f>
        <v>236.34688949060637</v>
      </c>
      <c r="K2554" s="4">
        <f>IFERROR(VLOOKUP($U2554,TONGHOPVERSION!$A$3:$G$240,7,FALSE),VLOOKUP($B2554,TONGHOPVERSION!$A$3:$G$240,7,FALSE))</f>
        <v>201.94443000170284</v>
      </c>
      <c r="L2554" s="2">
        <v>0.10416666666666667</v>
      </c>
      <c r="M2554" s="2">
        <v>0.15972222222222224</v>
      </c>
      <c r="N2554" s="6">
        <f t="shared" si="156"/>
        <v>2</v>
      </c>
      <c r="O2554" s="6">
        <f t="shared" si="157"/>
        <v>30</v>
      </c>
      <c r="P2554" s="6">
        <f t="shared" si="158"/>
        <v>3</v>
      </c>
      <c r="Q2554" s="6">
        <f t="shared" si="159"/>
        <v>50</v>
      </c>
      <c r="R2554">
        <v>184</v>
      </c>
      <c r="S2554">
        <v>604</v>
      </c>
      <c r="T2554" s="4">
        <v>111.136</v>
      </c>
      <c r="U2554" t="s">
        <v>36</v>
      </c>
      <c r="V2554" t="s">
        <v>36</v>
      </c>
      <c r="W2554" t="s">
        <v>36</v>
      </c>
      <c r="X2554" t="s">
        <v>16</v>
      </c>
      <c r="Y2554" t="s">
        <v>30</v>
      </c>
      <c r="Z2554" t="s">
        <v>37</v>
      </c>
    </row>
    <row r="2555" spans="1:26" x14ac:dyDescent="0.2">
      <c r="A2555" s="1">
        <v>43632</v>
      </c>
      <c r="B2555" t="s">
        <v>36</v>
      </c>
      <c r="C2555" t="s">
        <v>35</v>
      </c>
      <c r="D2555" t="s">
        <v>34</v>
      </c>
      <c r="E2555" t="s">
        <v>825</v>
      </c>
      <c r="F2555" s="3" t="s">
        <v>17</v>
      </c>
      <c r="G2555" s="3">
        <f>WEEKDAY(A2555,2)</f>
        <v>7</v>
      </c>
      <c r="H2555" s="7">
        <f>N2555+O2555/60</f>
        <v>4.833333333333333</v>
      </c>
      <c r="I2555" s="7">
        <f>P2555+Q2555/60</f>
        <v>6.166666666666667</v>
      </c>
      <c r="J2555" s="4">
        <f>IFERROR(VLOOKUP($U2555,TONGHOPVERSION!$A$3:$G$240,6,FALSE),VLOOKUP($B2555,TONGHOPVERSION!$A$3:$G$240,6,FALSE))</f>
        <v>236.34688949060637</v>
      </c>
      <c r="K2555" s="4">
        <f>IFERROR(VLOOKUP($U2555,TONGHOPVERSION!$A$3:$G$240,7,FALSE),VLOOKUP($B2555,TONGHOPVERSION!$A$3:$G$240,7,FALSE))</f>
        <v>201.94443000170284</v>
      </c>
      <c r="L2555" s="2">
        <v>0.20138888888888887</v>
      </c>
      <c r="M2555" s="2">
        <v>0.25694444444444448</v>
      </c>
      <c r="N2555" s="6">
        <f t="shared" si="156"/>
        <v>4</v>
      </c>
      <c r="O2555" s="6">
        <f t="shared" si="157"/>
        <v>50</v>
      </c>
      <c r="P2555" s="6">
        <f t="shared" si="158"/>
        <v>6</v>
      </c>
      <c r="Q2555" s="6">
        <f t="shared" si="159"/>
        <v>10</v>
      </c>
      <c r="R2555">
        <v>184</v>
      </c>
      <c r="S2555">
        <v>604</v>
      </c>
      <c r="T2555" s="4">
        <v>111.136</v>
      </c>
      <c r="U2555" t="s">
        <v>36</v>
      </c>
      <c r="V2555" t="s">
        <v>36</v>
      </c>
      <c r="W2555" t="s">
        <v>36</v>
      </c>
      <c r="X2555" t="s">
        <v>16</v>
      </c>
      <c r="Y2555" t="s">
        <v>30</v>
      </c>
      <c r="Z2555" t="s">
        <v>37</v>
      </c>
    </row>
    <row r="2556" spans="1:26" x14ac:dyDescent="0.2">
      <c r="A2556" s="1">
        <v>43632</v>
      </c>
      <c r="B2556" t="s">
        <v>92</v>
      </c>
      <c r="C2556" t="s">
        <v>35</v>
      </c>
      <c r="D2556" t="s">
        <v>27</v>
      </c>
      <c r="E2556" t="s">
        <v>826</v>
      </c>
      <c r="F2556" s="3" t="s">
        <v>17</v>
      </c>
      <c r="G2556" s="3">
        <f>WEEKDAY(A2556,2)</f>
        <v>7</v>
      </c>
      <c r="H2556" s="7">
        <f>N2556+O2556/60</f>
        <v>13.166666666666666</v>
      </c>
      <c r="I2556" s="7">
        <f>P2556+Q2556/60</f>
        <v>15.333333333333334</v>
      </c>
      <c r="J2556" s="4">
        <f>IFERROR(VLOOKUP($U2556,TONGHOPVERSION!$A$3:$G$240,6,FALSE),VLOOKUP($B2556,TONGHOPVERSION!$A$3:$G$240,6,FALSE))</f>
        <v>381.62004815649715</v>
      </c>
      <c r="K2556" s="4">
        <f>IFERROR(VLOOKUP($U2556,TONGHOPVERSION!$A$3:$G$240,7,FALSE),VLOOKUP($B2556,TONGHOPVERSION!$A$3:$G$240,7,FALSE))</f>
        <v>329.70071085785668</v>
      </c>
      <c r="L2556" s="2">
        <v>0.54861111111111105</v>
      </c>
      <c r="M2556" s="2">
        <v>0.63888888888888895</v>
      </c>
      <c r="N2556" s="6">
        <f t="shared" si="156"/>
        <v>13</v>
      </c>
      <c r="O2556" s="6">
        <f t="shared" si="157"/>
        <v>10</v>
      </c>
      <c r="P2556" s="6">
        <f t="shared" si="158"/>
        <v>15</v>
      </c>
      <c r="Q2556" s="6">
        <f t="shared" si="159"/>
        <v>20</v>
      </c>
      <c r="R2556">
        <v>184</v>
      </c>
      <c r="S2556">
        <v>1133</v>
      </c>
      <c r="T2556" s="4">
        <v>208.47200000000001</v>
      </c>
      <c r="U2556" t="s">
        <v>92</v>
      </c>
      <c r="V2556" t="s">
        <v>92</v>
      </c>
      <c r="W2556" t="s">
        <v>92</v>
      </c>
      <c r="X2556" t="s">
        <v>16</v>
      </c>
      <c r="Y2556" t="s">
        <v>30</v>
      </c>
      <c r="Z2556" t="s">
        <v>37</v>
      </c>
    </row>
    <row r="2557" spans="1:26" x14ac:dyDescent="0.2">
      <c r="A2557" s="1">
        <v>43632</v>
      </c>
      <c r="B2557" t="s">
        <v>33</v>
      </c>
      <c r="C2557" t="s">
        <v>34</v>
      </c>
      <c r="D2557" t="s">
        <v>35</v>
      </c>
      <c r="E2557" t="s">
        <v>376</v>
      </c>
      <c r="F2557" s="3" t="s">
        <v>17</v>
      </c>
      <c r="G2557" s="3">
        <f>WEEKDAY(A2557,2)</f>
        <v>7</v>
      </c>
      <c r="H2557" s="7">
        <f>N2557+O2557/60</f>
        <v>7</v>
      </c>
      <c r="I2557" s="7">
        <f>P2557+Q2557/60</f>
        <v>8.3333333333333339</v>
      </c>
      <c r="J2557" s="4">
        <f>IFERROR(VLOOKUP($U2557,TONGHOPVERSION!$A$3:$G$240,6,FALSE),VLOOKUP($B2557,TONGHOPVERSION!$A$3:$G$240,6,FALSE))</f>
        <v>236.34688949060637</v>
      </c>
      <c r="K2557" s="4">
        <f>IFERROR(VLOOKUP($U2557,TONGHOPVERSION!$A$3:$G$240,7,FALSE),VLOOKUP($B2557,TONGHOPVERSION!$A$3:$G$240,7,FALSE))</f>
        <v>201.94443000170284</v>
      </c>
      <c r="L2557" s="2">
        <v>0.29166666666666669</v>
      </c>
      <c r="M2557" s="2">
        <v>0.34722222222222227</v>
      </c>
      <c r="N2557" s="6">
        <f t="shared" si="156"/>
        <v>7</v>
      </c>
      <c r="O2557" s="6">
        <f t="shared" si="157"/>
        <v>0</v>
      </c>
      <c r="P2557" s="6">
        <f t="shared" si="158"/>
        <v>8</v>
      </c>
      <c r="Q2557" s="6">
        <f t="shared" si="159"/>
        <v>20</v>
      </c>
      <c r="R2557">
        <v>184</v>
      </c>
      <c r="S2557">
        <v>604</v>
      </c>
      <c r="T2557" s="4">
        <v>111.136</v>
      </c>
      <c r="U2557" t="s">
        <v>36</v>
      </c>
      <c r="V2557" t="s">
        <v>36</v>
      </c>
      <c r="W2557" t="s">
        <v>36</v>
      </c>
      <c r="X2557" t="s">
        <v>16</v>
      </c>
      <c r="Y2557" t="s">
        <v>30</v>
      </c>
      <c r="Z2557" t="s">
        <v>37</v>
      </c>
    </row>
    <row r="2558" spans="1:26" x14ac:dyDescent="0.2">
      <c r="A2558" s="1">
        <v>43632</v>
      </c>
      <c r="B2558" t="s">
        <v>284</v>
      </c>
      <c r="C2558" t="s">
        <v>35</v>
      </c>
      <c r="D2558" t="s">
        <v>119</v>
      </c>
      <c r="E2558" t="s">
        <v>283</v>
      </c>
      <c r="F2558" s="3" t="s">
        <v>17</v>
      </c>
      <c r="G2558" s="3">
        <f>WEEKDAY(A2558,2)</f>
        <v>7</v>
      </c>
      <c r="H2558" s="7">
        <f>N2558+O2558/60</f>
        <v>9</v>
      </c>
      <c r="I2558" s="7">
        <f>P2558+Q2558/60</f>
        <v>10.25</v>
      </c>
      <c r="J2558" s="4">
        <f>IFERROR(VLOOKUP($U2558,TONGHOPVERSION!$A$3:$G$240,6,FALSE),VLOOKUP($B2558,TONGHOPVERSION!$A$3:$G$240,6,FALSE))</f>
        <v>233.52231346639445</v>
      </c>
      <c r="K2558" s="4">
        <f>IFERROR(VLOOKUP($U2558,TONGHOPVERSION!$A$3:$G$240,7,FALSE),VLOOKUP($B2558,TONGHOPVERSION!$A$3:$G$240,7,FALSE))</f>
        <v>188.23299562906084</v>
      </c>
      <c r="L2558" s="2">
        <v>0.375</v>
      </c>
      <c r="M2558" s="2">
        <v>0.42708333333333331</v>
      </c>
      <c r="N2558" s="6">
        <f t="shared" si="156"/>
        <v>9</v>
      </c>
      <c r="O2558" s="6">
        <f t="shared" si="157"/>
        <v>0</v>
      </c>
      <c r="P2558" s="6">
        <f t="shared" si="158"/>
        <v>10</v>
      </c>
      <c r="Q2558" s="6">
        <f t="shared" si="159"/>
        <v>15</v>
      </c>
      <c r="R2558">
        <v>184</v>
      </c>
      <c r="S2558">
        <v>547</v>
      </c>
      <c r="T2558" s="4">
        <v>100.648</v>
      </c>
      <c r="U2558" t="s">
        <v>284</v>
      </c>
      <c r="V2558" t="s">
        <v>284</v>
      </c>
      <c r="W2558" t="s">
        <v>29</v>
      </c>
      <c r="X2558" t="s">
        <v>16</v>
      </c>
      <c r="Y2558" t="s">
        <v>30</v>
      </c>
      <c r="Z2558" t="s">
        <v>37</v>
      </c>
    </row>
    <row r="2559" spans="1:26" x14ac:dyDescent="0.2">
      <c r="A2559" s="1">
        <v>43632</v>
      </c>
      <c r="B2559" t="s">
        <v>286</v>
      </c>
      <c r="C2559" t="s">
        <v>119</v>
      </c>
      <c r="D2559" t="s">
        <v>35</v>
      </c>
      <c r="E2559" t="s">
        <v>285</v>
      </c>
      <c r="F2559" s="3" t="s">
        <v>17</v>
      </c>
      <c r="G2559" s="3">
        <f>WEEKDAY(A2559,2)</f>
        <v>7</v>
      </c>
      <c r="H2559" s="7">
        <f>N2559+O2559/60</f>
        <v>10.916666666666666</v>
      </c>
      <c r="I2559" s="7">
        <f>P2559+Q2559/60</f>
        <v>12.166666666666666</v>
      </c>
      <c r="J2559" s="4">
        <f>IFERROR(VLOOKUP($U2559,TONGHOPVERSION!$A$3:$G$240,6,FALSE),VLOOKUP($B2559,TONGHOPVERSION!$A$3:$G$240,6,FALSE))</f>
        <v>233.52231346639445</v>
      </c>
      <c r="K2559" s="4">
        <f>IFERROR(VLOOKUP($U2559,TONGHOPVERSION!$A$3:$G$240,7,FALSE),VLOOKUP($B2559,TONGHOPVERSION!$A$3:$G$240,7,FALSE))</f>
        <v>188.23299562906084</v>
      </c>
      <c r="L2559" s="2">
        <v>0.4548611111111111</v>
      </c>
      <c r="M2559" s="2">
        <v>0.50694444444444442</v>
      </c>
      <c r="N2559" s="6">
        <f t="shared" si="156"/>
        <v>10</v>
      </c>
      <c r="O2559" s="6">
        <f t="shared" si="157"/>
        <v>55</v>
      </c>
      <c r="P2559" s="6">
        <f t="shared" si="158"/>
        <v>12</v>
      </c>
      <c r="Q2559" s="6">
        <f t="shared" si="159"/>
        <v>10</v>
      </c>
      <c r="R2559">
        <v>184</v>
      </c>
      <c r="S2559">
        <v>547</v>
      </c>
      <c r="T2559" s="4">
        <v>100.648</v>
      </c>
      <c r="U2559" t="s">
        <v>284</v>
      </c>
      <c r="V2559" t="s">
        <v>284</v>
      </c>
      <c r="W2559" t="s">
        <v>29</v>
      </c>
      <c r="X2559" t="s">
        <v>16</v>
      </c>
      <c r="Y2559" t="s">
        <v>30</v>
      </c>
      <c r="Z2559" t="s">
        <v>37</v>
      </c>
    </row>
    <row r="2560" spans="1:26" x14ac:dyDescent="0.2">
      <c r="A2560" s="1">
        <v>43632</v>
      </c>
      <c r="B2560" t="s">
        <v>129</v>
      </c>
      <c r="C2560" t="s">
        <v>27</v>
      </c>
      <c r="D2560" t="s">
        <v>34</v>
      </c>
      <c r="E2560" t="s">
        <v>827</v>
      </c>
      <c r="F2560" s="3" t="s">
        <v>17</v>
      </c>
      <c r="G2560" s="3">
        <f>WEEKDAY(A2560,2)</f>
        <v>7</v>
      </c>
      <c r="H2560" s="7">
        <f>N2560+O2560/60</f>
        <v>0.5</v>
      </c>
      <c r="I2560" s="7">
        <f>P2560+Q2560/60</f>
        <v>1.8333333333333335</v>
      </c>
      <c r="J2560" s="4">
        <f>IFERROR(VLOOKUP($U2560,TONGHOPVERSION!$A$3:$G$240,6,FALSE),VLOOKUP($B2560,TONGHOPVERSION!$A$3:$G$240,6,FALSE))</f>
        <v>239.31340170869245</v>
      </c>
      <c r="K2560" s="4">
        <f>IFERROR(VLOOKUP($U2560,TONGHOPVERSION!$A$3:$G$240,7,FALSE),VLOOKUP($B2560,TONGHOPVERSION!$A$3:$G$240,7,FALSE))</f>
        <v>208.92363712533773</v>
      </c>
      <c r="L2560" s="2">
        <v>2.0833333333333332E-2</v>
      </c>
      <c r="M2560" s="2">
        <v>7.6388888888888895E-2</v>
      </c>
      <c r="N2560" s="6">
        <f t="shared" si="156"/>
        <v>0</v>
      </c>
      <c r="O2560" s="6">
        <f t="shared" si="157"/>
        <v>30</v>
      </c>
      <c r="P2560" s="6">
        <f t="shared" si="158"/>
        <v>1</v>
      </c>
      <c r="Q2560" s="6">
        <f t="shared" si="159"/>
        <v>50</v>
      </c>
      <c r="R2560">
        <v>184</v>
      </c>
      <c r="S2560">
        <v>602</v>
      </c>
      <c r="T2560" s="4">
        <v>110.768</v>
      </c>
      <c r="U2560" t="s">
        <v>129</v>
      </c>
      <c r="V2560" t="s">
        <v>129</v>
      </c>
      <c r="W2560" t="s">
        <v>129</v>
      </c>
      <c r="X2560" t="s">
        <v>16</v>
      </c>
      <c r="Y2560" t="s">
        <v>30</v>
      </c>
      <c r="Z2560" t="s">
        <v>288</v>
      </c>
    </row>
    <row r="2561" spans="1:26" x14ac:dyDescent="0.2">
      <c r="A2561" s="1">
        <v>43632</v>
      </c>
      <c r="B2561" t="s">
        <v>314</v>
      </c>
      <c r="C2561" t="s">
        <v>34</v>
      </c>
      <c r="D2561" t="s">
        <v>19</v>
      </c>
      <c r="E2561" t="s">
        <v>313</v>
      </c>
      <c r="F2561" s="3" t="s">
        <v>17</v>
      </c>
      <c r="G2561" s="3">
        <f>WEEKDAY(A2561,2)</f>
        <v>7</v>
      </c>
      <c r="H2561" s="7">
        <f>N2561+O2561/60</f>
        <v>8.3333333333333339</v>
      </c>
      <c r="I2561" s="7">
        <f>P2561+Q2561/60</f>
        <v>9.5</v>
      </c>
      <c r="J2561" s="4">
        <f>IFERROR(VLOOKUP($U2561,TONGHOPVERSION!$A$3:$G$240,6,FALSE),VLOOKUP($B2561,TONGHOPVERSION!$A$3:$G$240,6,FALSE))</f>
        <v>204.28649980369786</v>
      </c>
      <c r="K2561" s="4">
        <f>IFERROR(VLOOKUP($U2561,TONGHOPVERSION!$A$3:$G$240,7,FALSE),VLOOKUP($B2561,TONGHOPVERSION!$A$3:$G$240,7,FALSE))</f>
        <v>171.52300327227937</v>
      </c>
      <c r="L2561" s="2">
        <v>0.34722222222222227</v>
      </c>
      <c r="M2561" s="2">
        <v>0.39583333333333331</v>
      </c>
      <c r="N2561" s="6">
        <f t="shared" si="156"/>
        <v>8</v>
      </c>
      <c r="O2561" s="6">
        <f t="shared" si="157"/>
        <v>20</v>
      </c>
      <c r="P2561" s="6">
        <f t="shared" si="158"/>
        <v>9</v>
      </c>
      <c r="Q2561" s="6">
        <f t="shared" si="159"/>
        <v>30</v>
      </c>
      <c r="R2561">
        <v>178</v>
      </c>
      <c r="S2561">
        <v>475</v>
      </c>
      <c r="T2561" s="4">
        <v>84.55</v>
      </c>
      <c r="U2561" t="s">
        <v>314</v>
      </c>
      <c r="V2561" t="s">
        <v>314</v>
      </c>
      <c r="W2561" t="s">
        <v>29</v>
      </c>
      <c r="X2561" t="s">
        <v>16</v>
      </c>
      <c r="Y2561" t="s">
        <v>30</v>
      </c>
      <c r="Z2561" t="s">
        <v>37</v>
      </c>
    </row>
    <row r="2562" spans="1:26" x14ac:dyDescent="0.2">
      <c r="A2562" s="1">
        <v>43632</v>
      </c>
      <c r="B2562" t="s">
        <v>33</v>
      </c>
      <c r="C2562" t="s">
        <v>34</v>
      </c>
      <c r="D2562" t="s">
        <v>35</v>
      </c>
      <c r="E2562" t="s">
        <v>750</v>
      </c>
      <c r="F2562" s="3" t="s">
        <v>17</v>
      </c>
      <c r="G2562" s="3">
        <f>WEEKDAY(A2562,2)</f>
        <v>7</v>
      </c>
      <c r="H2562" s="7">
        <f>N2562+O2562/60</f>
        <v>12.083333333333334</v>
      </c>
      <c r="I2562" s="7">
        <f>P2562+Q2562/60</f>
        <v>13.416666666666666</v>
      </c>
      <c r="J2562" s="4">
        <f>IFERROR(VLOOKUP($U2562,TONGHOPVERSION!$A$3:$G$240,6,FALSE),VLOOKUP($B2562,TONGHOPVERSION!$A$3:$G$240,6,FALSE))</f>
        <v>236.34688949060637</v>
      </c>
      <c r="K2562" s="4">
        <f>IFERROR(VLOOKUP($U2562,TONGHOPVERSION!$A$3:$G$240,7,FALSE),VLOOKUP($B2562,TONGHOPVERSION!$A$3:$G$240,7,FALSE))</f>
        <v>201.94443000170284</v>
      </c>
      <c r="L2562" s="2">
        <v>0.50347222222222221</v>
      </c>
      <c r="M2562" s="2">
        <v>0.55902777777777779</v>
      </c>
      <c r="N2562" s="6">
        <f t="shared" si="156"/>
        <v>12</v>
      </c>
      <c r="O2562" s="6">
        <f t="shared" si="157"/>
        <v>5</v>
      </c>
      <c r="P2562" s="6">
        <f t="shared" si="158"/>
        <v>13</v>
      </c>
      <c r="Q2562" s="6">
        <f t="shared" si="159"/>
        <v>25</v>
      </c>
      <c r="R2562">
        <v>178</v>
      </c>
      <c r="S2562">
        <v>604</v>
      </c>
      <c r="T2562" s="4">
        <v>107.512</v>
      </c>
      <c r="U2562" t="s">
        <v>36</v>
      </c>
      <c r="V2562" t="s">
        <v>36</v>
      </c>
      <c r="W2562" t="s">
        <v>36</v>
      </c>
      <c r="X2562" t="s">
        <v>16</v>
      </c>
      <c r="Y2562" t="s">
        <v>30</v>
      </c>
      <c r="Z2562" t="s">
        <v>37</v>
      </c>
    </row>
    <row r="2563" spans="1:26" x14ac:dyDescent="0.2">
      <c r="A2563" s="1">
        <v>43632</v>
      </c>
      <c r="B2563" t="s">
        <v>316</v>
      </c>
      <c r="C2563" t="s">
        <v>19</v>
      </c>
      <c r="D2563" t="s">
        <v>34</v>
      </c>
      <c r="E2563" t="s">
        <v>315</v>
      </c>
      <c r="F2563" s="3" t="s">
        <v>17</v>
      </c>
      <c r="G2563" s="3">
        <f>WEEKDAY(A2563,2)</f>
        <v>7</v>
      </c>
      <c r="H2563" s="7">
        <f>N2563+O2563/60</f>
        <v>10.166666666666666</v>
      </c>
      <c r="I2563" s="7">
        <f>P2563+Q2563/60</f>
        <v>11.25</v>
      </c>
      <c r="J2563" s="4">
        <f>IFERROR(VLOOKUP($U2563,TONGHOPVERSION!$A$3:$G$240,6,FALSE),VLOOKUP($B2563,TONGHOPVERSION!$A$3:$G$240,6,FALSE))</f>
        <v>204.28649980369786</v>
      </c>
      <c r="K2563" s="4">
        <f>IFERROR(VLOOKUP($U2563,TONGHOPVERSION!$A$3:$G$240,7,FALSE),VLOOKUP($B2563,TONGHOPVERSION!$A$3:$G$240,7,FALSE))</f>
        <v>171.52300327227937</v>
      </c>
      <c r="L2563" s="2">
        <v>0.4236111111111111</v>
      </c>
      <c r="M2563" s="2">
        <v>0.46875</v>
      </c>
      <c r="N2563" s="6">
        <f t="shared" ref="N2563:N2626" si="160">HOUR(L2563)</f>
        <v>10</v>
      </c>
      <c r="O2563" s="6">
        <f t="shared" ref="O2563:O2626" si="161">MINUTE(L2563)</f>
        <v>10</v>
      </c>
      <c r="P2563" s="6">
        <f t="shared" ref="P2563:P2626" si="162">HOUR(M2563)</f>
        <v>11</v>
      </c>
      <c r="Q2563" s="6">
        <f t="shared" ref="Q2563:Q2626" si="163">MINUTE(M2563)</f>
        <v>15</v>
      </c>
      <c r="R2563">
        <v>178</v>
      </c>
      <c r="S2563">
        <v>475</v>
      </c>
      <c r="T2563" s="4">
        <v>84.55</v>
      </c>
      <c r="U2563" t="s">
        <v>314</v>
      </c>
      <c r="V2563" t="s">
        <v>314</v>
      </c>
      <c r="W2563" t="s">
        <v>29</v>
      </c>
      <c r="X2563" t="s">
        <v>16</v>
      </c>
      <c r="Y2563" t="s">
        <v>30</v>
      </c>
      <c r="Z2563" t="s">
        <v>37</v>
      </c>
    </row>
    <row r="2564" spans="1:26" x14ac:dyDescent="0.2">
      <c r="A2564" s="1">
        <v>43632</v>
      </c>
      <c r="B2564" t="s">
        <v>98</v>
      </c>
      <c r="C2564" t="s">
        <v>99</v>
      </c>
      <c r="D2564" t="s">
        <v>35</v>
      </c>
      <c r="E2564" t="s">
        <v>97</v>
      </c>
      <c r="F2564" s="3" t="s">
        <v>17</v>
      </c>
      <c r="G2564" s="3">
        <f>WEEKDAY(A2564,2)</f>
        <v>7</v>
      </c>
      <c r="H2564" s="7">
        <f>N2564+O2564/60</f>
        <v>2.5833333333333335</v>
      </c>
      <c r="I2564" s="7">
        <f>P2564+Q2564/60</f>
        <v>4.333333333333333</v>
      </c>
      <c r="J2564" s="4">
        <f>IFERROR(VLOOKUP($U2564,TONGHOPVERSION!$A$3:$G$240,6,FALSE),VLOOKUP($B2564,TONGHOPVERSION!$A$3:$G$240,6,FALSE))</f>
        <v>226.29556144230276</v>
      </c>
      <c r="K2564" s="4">
        <f>IFERROR(VLOOKUP($U2564,TONGHOPVERSION!$A$3:$G$240,7,FALSE),VLOOKUP($B2564,TONGHOPVERSION!$A$3:$G$240,7,FALSE))</f>
        <v>261.68109322915961</v>
      </c>
      <c r="L2564" s="2">
        <v>0.1076388888888889</v>
      </c>
      <c r="M2564" s="2">
        <v>0.18055555555555555</v>
      </c>
      <c r="N2564" s="6">
        <f t="shared" si="160"/>
        <v>2</v>
      </c>
      <c r="O2564" s="6">
        <f t="shared" si="161"/>
        <v>35</v>
      </c>
      <c r="P2564" s="6">
        <f t="shared" si="162"/>
        <v>4</v>
      </c>
      <c r="Q2564" s="6">
        <f t="shared" si="163"/>
        <v>20</v>
      </c>
      <c r="R2564">
        <v>178</v>
      </c>
      <c r="S2564">
        <v>956</v>
      </c>
      <c r="T2564" s="4">
        <v>170.16800000000001</v>
      </c>
      <c r="U2564" t="s">
        <v>100</v>
      </c>
      <c r="V2564" t="s">
        <v>100</v>
      </c>
      <c r="W2564" t="s">
        <v>41</v>
      </c>
      <c r="X2564" t="s">
        <v>16</v>
      </c>
      <c r="Y2564" t="s">
        <v>30</v>
      </c>
      <c r="Z2564" t="s">
        <v>37</v>
      </c>
    </row>
    <row r="2565" spans="1:26" x14ac:dyDescent="0.2">
      <c r="A2565" s="1">
        <v>43632</v>
      </c>
      <c r="B2565" t="s">
        <v>143</v>
      </c>
      <c r="C2565" t="s">
        <v>34</v>
      </c>
      <c r="D2565" t="s">
        <v>144</v>
      </c>
      <c r="E2565" t="s">
        <v>142</v>
      </c>
      <c r="F2565" s="3" t="s">
        <v>17</v>
      </c>
      <c r="G2565" s="3">
        <f>WEEKDAY(A2565,2)</f>
        <v>7</v>
      </c>
      <c r="H2565" s="7">
        <f>N2565+O2565/60</f>
        <v>17.083333333333332</v>
      </c>
      <c r="I2565" s="7">
        <f>P2565+Q2565/60</f>
        <v>22</v>
      </c>
      <c r="J2565" s="4">
        <f>IFERROR(VLOOKUP($U2565,TONGHOPVERSION!$A$3:$G$240,6,FALSE),VLOOKUP($B2565,TONGHOPVERSION!$A$3:$G$240,6,FALSE))</f>
        <v>690.92257570788865</v>
      </c>
      <c r="K2565" s="4">
        <f>IFERROR(VLOOKUP($U2565,TONGHOPVERSION!$A$3:$G$240,7,FALSE),VLOOKUP($B2565,TONGHOPVERSION!$A$3:$G$240,7,FALSE))</f>
        <v>868.84541076659445</v>
      </c>
      <c r="L2565" s="2">
        <v>0.71180555555555547</v>
      </c>
      <c r="M2565" s="2">
        <v>0.91666666666666663</v>
      </c>
      <c r="N2565" s="6">
        <f t="shared" si="160"/>
        <v>17</v>
      </c>
      <c r="O2565" s="6">
        <f t="shared" si="161"/>
        <v>5</v>
      </c>
      <c r="P2565" s="6">
        <f t="shared" si="162"/>
        <v>22</v>
      </c>
      <c r="Q2565" s="6">
        <f t="shared" si="163"/>
        <v>0</v>
      </c>
      <c r="R2565">
        <v>178</v>
      </c>
      <c r="S2565">
        <v>3383</v>
      </c>
      <c r="T2565" s="4">
        <v>602.17399999999998</v>
      </c>
      <c r="U2565" t="s">
        <v>143</v>
      </c>
      <c r="V2565" t="s">
        <v>143</v>
      </c>
      <c r="W2565" t="s">
        <v>21</v>
      </c>
      <c r="X2565" t="s">
        <v>145</v>
      </c>
      <c r="Y2565" t="s">
        <v>23</v>
      </c>
      <c r="Z2565" t="s">
        <v>37</v>
      </c>
    </row>
    <row r="2566" spans="1:26" x14ac:dyDescent="0.2">
      <c r="A2566" s="1">
        <v>43632</v>
      </c>
      <c r="B2566" t="s">
        <v>36</v>
      </c>
      <c r="C2566" t="s">
        <v>35</v>
      </c>
      <c r="D2566" t="s">
        <v>34</v>
      </c>
      <c r="E2566" t="s">
        <v>318</v>
      </c>
      <c r="F2566" s="3" t="s">
        <v>17</v>
      </c>
      <c r="G2566" s="3">
        <f>WEEKDAY(A2566,2)</f>
        <v>7</v>
      </c>
      <c r="H2566" s="7">
        <f>N2566+O2566/60</f>
        <v>5.25</v>
      </c>
      <c r="I2566" s="7">
        <f>P2566+Q2566/60</f>
        <v>6.666666666666667</v>
      </c>
      <c r="J2566" s="4">
        <f>IFERROR(VLOOKUP($U2566,TONGHOPVERSION!$A$3:$G$240,6,FALSE),VLOOKUP($B2566,TONGHOPVERSION!$A$3:$G$240,6,FALSE))</f>
        <v>236.34688949060637</v>
      </c>
      <c r="K2566" s="4">
        <f>IFERROR(VLOOKUP($U2566,TONGHOPVERSION!$A$3:$G$240,7,FALSE),VLOOKUP($B2566,TONGHOPVERSION!$A$3:$G$240,7,FALSE))</f>
        <v>201.94443000170284</v>
      </c>
      <c r="L2566" s="2">
        <v>0.21875</v>
      </c>
      <c r="M2566" s="2">
        <v>0.27777777777777779</v>
      </c>
      <c r="N2566" s="6">
        <f t="shared" si="160"/>
        <v>5</v>
      </c>
      <c r="O2566" s="6">
        <f t="shared" si="161"/>
        <v>15</v>
      </c>
      <c r="P2566" s="6">
        <f t="shared" si="162"/>
        <v>6</v>
      </c>
      <c r="Q2566" s="6">
        <f t="shared" si="163"/>
        <v>40</v>
      </c>
      <c r="R2566">
        <v>178</v>
      </c>
      <c r="S2566">
        <v>604</v>
      </c>
      <c r="T2566" s="4">
        <v>107.512</v>
      </c>
      <c r="U2566" t="s">
        <v>36</v>
      </c>
      <c r="V2566" t="s">
        <v>36</v>
      </c>
      <c r="W2566" t="s">
        <v>36</v>
      </c>
      <c r="X2566" t="s">
        <v>16</v>
      </c>
      <c r="Y2566" t="s">
        <v>30</v>
      </c>
      <c r="Z2566" t="s">
        <v>37</v>
      </c>
    </row>
    <row r="2567" spans="1:26" x14ac:dyDescent="0.2">
      <c r="A2567" s="1">
        <v>43632</v>
      </c>
      <c r="B2567" t="s">
        <v>109</v>
      </c>
      <c r="C2567" t="s">
        <v>27</v>
      </c>
      <c r="D2567" t="s">
        <v>99</v>
      </c>
      <c r="E2567" t="s">
        <v>108</v>
      </c>
      <c r="F2567" s="3" t="s">
        <v>17</v>
      </c>
      <c r="G2567" s="3">
        <f>WEEKDAY(A2567,2)</f>
        <v>7</v>
      </c>
      <c r="H2567" s="7">
        <f>N2567+O2567/60</f>
        <v>0.91666666666666663</v>
      </c>
      <c r="I2567" s="7">
        <f>P2567+Q2567/60</f>
        <v>1.9166666666666665</v>
      </c>
      <c r="J2567" s="4">
        <f>IFERROR(VLOOKUP($U2567,TONGHOPVERSION!$A$3:$G$240,6,FALSE),VLOOKUP($B2567,TONGHOPVERSION!$A$3:$G$240,6,FALSE))</f>
        <v>142.82837478473851</v>
      </c>
      <c r="K2567" s="4">
        <f>IFERROR(VLOOKUP($U2567,TONGHOPVERSION!$A$3:$G$240,7,FALSE),VLOOKUP($B2567,TONGHOPVERSION!$A$3:$G$240,7,FALSE))</f>
        <v>131.67374266664146</v>
      </c>
      <c r="L2567" s="2">
        <v>3.8194444444444441E-2</v>
      </c>
      <c r="M2567" s="2">
        <v>7.9861111111111105E-2</v>
      </c>
      <c r="N2567" s="6">
        <f t="shared" si="160"/>
        <v>0</v>
      </c>
      <c r="O2567" s="6">
        <f t="shared" si="161"/>
        <v>55</v>
      </c>
      <c r="P2567" s="6">
        <f t="shared" si="162"/>
        <v>1</v>
      </c>
      <c r="Q2567" s="6">
        <f t="shared" si="163"/>
        <v>55</v>
      </c>
      <c r="R2567">
        <v>178</v>
      </c>
      <c r="S2567">
        <v>257</v>
      </c>
      <c r="T2567" s="4">
        <v>45.746000000000002</v>
      </c>
      <c r="U2567" t="s">
        <v>109</v>
      </c>
      <c r="V2567" t="s">
        <v>109</v>
      </c>
      <c r="W2567" t="s">
        <v>41</v>
      </c>
      <c r="X2567" t="s">
        <v>16</v>
      </c>
      <c r="Y2567" t="s">
        <v>30</v>
      </c>
      <c r="Z2567" t="s">
        <v>37</v>
      </c>
    </row>
    <row r="2568" spans="1:26" x14ac:dyDescent="0.2">
      <c r="A2568" s="1">
        <v>43632</v>
      </c>
      <c r="B2568" t="s">
        <v>36</v>
      </c>
      <c r="C2568" t="s">
        <v>35</v>
      </c>
      <c r="D2568" t="s">
        <v>34</v>
      </c>
      <c r="E2568" t="s">
        <v>795</v>
      </c>
      <c r="F2568" s="3" t="s">
        <v>17</v>
      </c>
      <c r="G2568" s="3">
        <f>WEEKDAY(A2568,2)</f>
        <v>7</v>
      </c>
      <c r="H2568" s="7">
        <f>N2568+O2568/60</f>
        <v>14.083333333333334</v>
      </c>
      <c r="I2568" s="7">
        <f>P2568+Q2568/60</f>
        <v>15.416666666666666</v>
      </c>
      <c r="J2568" s="4">
        <f>IFERROR(VLOOKUP($U2568,TONGHOPVERSION!$A$3:$G$240,6,FALSE),VLOOKUP($B2568,TONGHOPVERSION!$A$3:$G$240,6,FALSE))</f>
        <v>236.34688949060637</v>
      </c>
      <c r="K2568" s="4">
        <f>IFERROR(VLOOKUP($U2568,TONGHOPVERSION!$A$3:$G$240,7,FALSE),VLOOKUP($B2568,TONGHOPVERSION!$A$3:$G$240,7,FALSE))</f>
        <v>201.94443000170284</v>
      </c>
      <c r="L2568" s="2">
        <v>0.58680555555555558</v>
      </c>
      <c r="M2568" s="2">
        <v>0.64236111111111105</v>
      </c>
      <c r="N2568" s="6">
        <f t="shared" si="160"/>
        <v>14</v>
      </c>
      <c r="O2568" s="6">
        <f t="shared" si="161"/>
        <v>5</v>
      </c>
      <c r="P2568" s="6">
        <f t="shared" si="162"/>
        <v>15</v>
      </c>
      <c r="Q2568" s="6">
        <f t="shared" si="163"/>
        <v>25</v>
      </c>
      <c r="R2568">
        <v>178</v>
      </c>
      <c r="S2568">
        <v>604</v>
      </c>
      <c r="T2568" s="4">
        <v>107.512</v>
      </c>
      <c r="U2568" t="s">
        <v>36</v>
      </c>
      <c r="V2568" t="s">
        <v>36</v>
      </c>
      <c r="W2568" t="s">
        <v>36</v>
      </c>
      <c r="X2568" t="s">
        <v>16</v>
      </c>
      <c r="Y2568" t="s">
        <v>30</v>
      </c>
      <c r="Z2568" t="s">
        <v>288</v>
      </c>
    </row>
    <row r="2569" spans="1:26" x14ac:dyDescent="0.2">
      <c r="A2569" s="1">
        <v>43632</v>
      </c>
      <c r="B2569" t="s">
        <v>65</v>
      </c>
      <c r="C2569" t="s">
        <v>66</v>
      </c>
      <c r="D2569" t="s">
        <v>35</v>
      </c>
      <c r="E2569" t="s">
        <v>282</v>
      </c>
      <c r="F2569" s="3" t="s">
        <v>17</v>
      </c>
      <c r="G2569" s="3">
        <f>WEEKDAY(A2569,2)</f>
        <v>7</v>
      </c>
      <c r="H2569" s="7">
        <f>N2569+O2569/60</f>
        <v>4.333333333333333</v>
      </c>
      <c r="I2569" s="7">
        <f>P2569+Q2569/60</f>
        <v>6.25</v>
      </c>
      <c r="J2569" s="4">
        <f>IFERROR(VLOOKUP($U2569,TONGHOPVERSION!$A$3:$G$240,6,FALSE),VLOOKUP($B2569,TONGHOPVERSION!$A$3:$G$240,6,FALSE))</f>
        <v>292.75199550278143</v>
      </c>
      <c r="K2569" s="4">
        <f>IFERROR(VLOOKUP($U2569,TONGHOPVERSION!$A$3:$G$240,7,FALSE),VLOOKUP($B2569,TONGHOPVERSION!$A$3:$G$240,7,FALSE))</f>
        <v>283.06606117169179</v>
      </c>
      <c r="L2569" s="2">
        <v>0.18055555555555555</v>
      </c>
      <c r="M2569" s="2">
        <v>0.26041666666666669</v>
      </c>
      <c r="N2569" s="6">
        <f t="shared" si="160"/>
        <v>4</v>
      </c>
      <c r="O2569" s="6">
        <f t="shared" si="161"/>
        <v>20</v>
      </c>
      <c r="P2569" s="6">
        <f t="shared" si="162"/>
        <v>6</v>
      </c>
      <c r="Q2569" s="6">
        <f t="shared" si="163"/>
        <v>15</v>
      </c>
      <c r="R2569">
        <v>184</v>
      </c>
      <c r="S2569">
        <v>1062</v>
      </c>
      <c r="T2569" s="4">
        <v>195.40799999999999</v>
      </c>
      <c r="U2569" t="s">
        <v>67</v>
      </c>
      <c r="V2569" t="s">
        <v>67</v>
      </c>
      <c r="W2569" t="s">
        <v>29</v>
      </c>
      <c r="X2569" t="s">
        <v>16</v>
      </c>
      <c r="Y2569" t="s">
        <v>30</v>
      </c>
      <c r="Z2569" t="s">
        <v>37</v>
      </c>
    </row>
    <row r="2570" spans="1:26" x14ac:dyDescent="0.2">
      <c r="A2570" s="1">
        <v>43632</v>
      </c>
      <c r="B2570" t="s">
        <v>67</v>
      </c>
      <c r="C2570" t="s">
        <v>35</v>
      </c>
      <c r="D2570" t="s">
        <v>66</v>
      </c>
      <c r="E2570" t="s">
        <v>225</v>
      </c>
      <c r="F2570" s="3" t="s">
        <v>17</v>
      </c>
      <c r="G2570" s="3">
        <f>WEEKDAY(A2570,2)</f>
        <v>7</v>
      </c>
      <c r="H2570" s="7">
        <f>N2570+O2570/60</f>
        <v>1.75</v>
      </c>
      <c r="I2570" s="7">
        <f>P2570+Q2570/60</f>
        <v>3.6666666666666665</v>
      </c>
      <c r="J2570" s="4">
        <f>IFERROR(VLOOKUP($U2570,TONGHOPVERSION!$A$3:$G$240,6,FALSE),VLOOKUP($B2570,TONGHOPVERSION!$A$3:$G$240,6,FALSE))</f>
        <v>292.75199550278143</v>
      </c>
      <c r="K2570" s="4">
        <f>IFERROR(VLOOKUP($U2570,TONGHOPVERSION!$A$3:$G$240,7,FALSE),VLOOKUP($B2570,TONGHOPVERSION!$A$3:$G$240,7,FALSE))</f>
        <v>283.06606117169179</v>
      </c>
      <c r="L2570" s="2">
        <v>7.2916666666666671E-2</v>
      </c>
      <c r="M2570" s="2">
        <v>0.15277777777777776</v>
      </c>
      <c r="N2570" s="6">
        <f t="shared" si="160"/>
        <v>1</v>
      </c>
      <c r="O2570" s="6">
        <f t="shared" si="161"/>
        <v>45</v>
      </c>
      <c r="P2570" s="6">
        <f t="shared" si="162"/>
        <v>3</v>
      </c>
      <c r="Q2570" s="6">
        <f t="shared" si="163"/>
        <v>40</v>
      </c>
      <c r="R2570">
        <v>184</v>
      </c>
      <c r="S2570">
        <v>1062</v>
      </c>
      <c r="T2570" s="4">
        <v>195.40799999999999</v>
      </c>
      <c r="U2570" t="s">
        <v>67</v>
      </c>
      <c r="V2570" t="s">
        <v>67</v>
      </c>
      <c r="W2570" t="s">
        <v>29</v>
      </c>
      <c r="X2570" t="s">
        <v>16</v>
      </c>
      <c r="Y2570" t="s">
        <v>30</v>
      </c>
      <c r="Z2570" t="s">
        <v>37</v>
      </c>
    </row>
    <row r="2571" spans="1:26" x14ac:dyDescent="0.2">
      <c r="A2571" s="1">
        <v>43632</v>
      </c>
      <c r="B2571" t="s">
        <v>463</v>
      </c>
      <c r="C2571" t="s">
        <v>35</v>
      </c>
      <c r="D2571" t="s">
        <v>246</v>
      </c>
      <c r="E2571" t="s">
        <v>462</v>
      </c>
      <c r="F2571" s="3" t="s">
        <v>17</v>
      </c>
      <c r="G2571" s="3">
        <f>WEEKDAY(A2571,2)</f>
        <v>7</v>
      </c>
      <c r="H2571" s="7">
        <f>N2571+O2571/60</f>
        <v>6.916666666666667</v>
      </c>
      <c r="I2571" s="7">
        <f>P2571+Q2571/60</f>
        <v>8.5</v>
      </c>
      <c r="J2571" s="4">
        <f>IFERROR(VLOOKUP($U2571,TONGHOPVERSION!$A$3:$G$240,6,FALSE),VLOOKUP($B2571,TONGHOPVERSION!$A$3:$G$240,6,FALSE))</f>
        <v>181.04859609757057</v>
      </c>
      <c r="K2571" s="4">
        <f>IFERROR(VLOOKUP($U2571,TONGHOPVERSION!$A$3:$G$240,7,FALSE),VLOOKUP($B2571,TONGHOPVERSION!$A$3:$G$240,7,FALSE))</f>
        <v>235.01371483693978</v>
      </c>
      <c r="L2571" s="2">
        <v>0.28819444444444448</v>
      </c>
      <c r="M2571" s="2">
        <v>0.35416666666666669</v>
      </c>
      <c r="N2571" s="6">
        <f t="shared" si="160"/>
        <v>6</v>
      </c>
      <c r="O2571" s="6">
        <f t="shared" si="161"/>
        <v>55</v>
      </c>
      <c r="P2571" s="6">
        <f t="shared" si="162"/>
        <v>8</v>
      </c>
      <c r="Q2571" s="6">
        <f t="shared" si="163"/>
        <v>30</v>
      </c>
      <c r="R2571">
        <v>184</v>
      </c>
      <c r="S2571">
        <v>811</v>
      </c>
      <c r="T2571" s="4">
        <v>149.22399999999999</v>
      </c>
      <c r="U2571" t="s">
        <v>463</v>
      </c>
      <c r="V2571" t="s">
        <v>463</v>
      </c>
      <c r="W2571" t="s">
        <v>41</v>
      </c>
      <c r="X2571" t="s">
        <v>16</v>
      </c>
      <c r="Y2571" t="s">
        <v>30</v>
      </c>
      <c r="Z2571" t="s">
        <v>37</v>
      </c>
    </row>
    <row r="2572" spans="1:26" x14ac:dyDescent="0.2">
      <c r="A2572" s="1">
        <v>43632</v>
      </c>
      <c r="B2572" t="s">
        <v>152</v>
      </c>
      <c r="C2572" t="s">
        <v>35</v>
      </c>
      <c r="D2572" t="s">
        <v>153</v>
      </c>
      <c r="E2572" t="s">
        <v>151</v>
      </c>
      <c r="F2572" s="3" t="s">
        <v>17</v>
      </c>
      <c r="G2572" s="3">
        <f>WEEKDAY(A2572,2)</f>
        <v>7</v>
      </c>
      <c r="H2572" s="7">
        <f>N2572+O2572/60</f>
        <v>11.416666666666666</v>
      </c>
      <c r="I2572" s="7">
        <f>P2572+Q2572/60</f>
        <v>12.25</v>
      </c>
      <c r="J2572" s="4">
        <f>IFERROR(VLOOKUP($U2572,TONGHOPVERSION!$A$3:$G$240,6,FALSE),VLOOKUP($B2572,TONGHOPVERSION!$A$3:$G$240,6,FALSE))</f>
        <v>120.60036818801788</v>
      </c>
      <c r="K2572" s="4">
        <f>IFERROR(VLOOKUP($U2572,TONGHOPVERSION!$A$3:$G$240,7,FALSE),VLOOKUP($B2572,TONGHOPVERSION!$A$3:$G$240,7,FALSE))</f>
        <v>128.91356356400408</v>
      </c>
      <c r="L2572" s="2">
        <v>0.47569444444444442</v>
      </c>
      <c r="M2572" s="2">
        <v>0.51041666666666663</v>
      </c>
      <c r="N2572" s="6">
        <f t="shared" si="160"/>
        <v>11</v>
      </c>
      <c r="O2572" s="6">
        <f t="shared" si="161"/>
        <v>25</v>
      </c>
      <c r="P2572" s="6">
        <f t="shared" si="162"/>
        <v>12</v>
      </c>
      <c r="Q2572" s="6">
        <f t="shared" si="163"/>
        <v>15</v>
      </c>
      <c r="R2572">
        <v>184</v>
      </c>
      <c r="S2572">
        <v>261</v>
      </c>
      <c r="T2572" s="4">
        <v>48.024000000000001</v>
      </c>
      <c r="U2572" t="s">
        <v>152</v>
      </c>
      <c r="V2572" t="s">
        <v>152</v>
      </c>
      <c r="W2572" t="s">
        <v>41</v>
      </c>
      <c r="X2572" t="s">
        <v>16</v>
      </c>
      <c r="Y2572" t="s">
        <v>30</v>
      </c>
      <c r="Z2572" t="s">
        <v>37</v>
      </c>
    </row>
    <row r="2573" spans="1:26" x14ac:dyDescent="0.2">
      <c r="A2573" s="1">
        <v>43632</v>
      </c>
      <c r="B2573" t="s">
        <v>466</v>
      </c>
      <c r="C2573" t="s">
        <v>246</v>
      </c>
      <c r="D2573" t="s">
        <v>35</v>
      </c>
      <c r="E2573" t="s">
        <v>465</v>
      </c>
      <c r="F2573" s="3" t="s">
        <v>17</v>
      </c>
      <c r="G2573" s="3">
        <f>WEEKDAY(A2573,2)</f>
        <v>7</v>
      </c>
      <c r="H2573" s="7">
        <f>N2573+O2573/60</f>
        <v>9.1666666666666661</v>
      </c>
      <c r="I2573" s="7">
        <f>P2573+Q2573/60</f>
        <v>10.75</v>
      </c>
      <c r="J2573" s="4">
        <f>IFERROR(VLOOKUP($U2573,TONGHOPVERSION!$A$3:$G$240,6,FALSE),VLOOKUP($B2573,TONGHOPVERSION!$A$3:$G$240,6,FALSE))</f>
        <v>181.04859609757057</v>
      </c>
      <c r="K2573" s="4">
        <f>IFERROR(VLOOKUP($U2573,TONGHOPVERSION!$A$3:$G$240,7,FALSE),VLOOKUP($B2573,TONGHOPVERSION!$A$3:$G$240,7,FALSE))</f>
        <v>235.01371483693978</v>
      </c>
      <c r="L2573" s="2">
        <v>0.38194444444444442</v>
      </c>
      <c r="M2573" s="2">
        <v>0.44791666666666669</v>
      </c>
      <c r="N2573" s="6">
        <f t="shared" si="160"/>
        <v>9</v>
      </c>
      <c r="O2573" s="6">
        <f t="shared" si="161"/>
        <v>10</v>
      </c>
      <c r="P2573" s="6">
        <f t="shared" si="162"/>
        <v>10</v>
      </c>
      <c r="Q2573" s="6">
        <f t="shared" si="163"/>
        <v>45</v>
      </c>
      <c r="R2573">
        <v>184</v>
      </c>
      <c r="S2573">
        <v>811</v>
      </c>
      <c r="T2573" s="4">
        <v>149.22399999999999</v>
      </c>
      <c r="U2573" t="s">
        <v>463</v>
      </c>
      <c r="V2573" t="s">
        <v>463</v>
      </c>
      <c r="W2573" t="s">
        <v>41</v>
      </c>
      <c r="X2573" t="s">
        <v>16</v>
      </c>
      <c r="Y2573" t="s">
        <v>30</v>
      </c>
      <c r="Z2573" t="s">
        <v>37</v>
      </c>
    </row>
    <row r="2574" spans="1:26" x14ac:dyDescent="0.2">
      <c r="A2574" s="1">
        <v>43632</v>
      </c>
      <c r="B2574" t="s">
        <v>156</v>
      </c>
      <c r="C2574" t="s">
        <v>153</v>
      </c>
      <c r="D2574" t="s">
        <v>35</v>
      </c>
      <c r="E2574" t="s">
        <v>155</v>
      </c>
      <c r="F2574" s="3" t="s">
        <v>17</v>
      </c>
      <c r="G2574" s="3">
        <f>WEEKDAY(A2574,2)</f>
        <v>7</v>
      </c>
      <c r="H2574" s="7">
        <f>N2574+O2574/60</f>
        <v>13.083333333333334</v>
      </c>
      <c r="I2574" s="7">
        <f>P2574+Q2574/60</f>
        <v>13.916666666666666</v>
      </c>
      <c r="J2574" s="4">
        <f>IFERROR(VLOOKUP($U2574,TONGHOPVERSION!$A$3:$G$240,6,FALSE),VLOOKUP($B2574,TONGHOPVERSION!$A$3:$G$240,6,FALSE))</f>
        <v>120.60036818801788</v>
      </c>
      <c r="K2574" s="4">
        <f>IFERROR(VLOOKUP($U2574,TONGHOPVERSION!$A$3:$G$240,7,FALSE),VLOOKUP($B2574,TONGHOPVERSION!$A$3:$G$240,7,FALSE))</f>
        <v>128.91356356400408</v>
      </c>
      <c r="L2574" s="2">
        <v>0.54513888888888895</v>
      </c>
      <c r="M2574" s="2">
        <v>0.57986111111111105</v>
      </c>
      <c r="N2574" s="6">
        <f t="shared" si="160"/>
        <v>13</v>
      </c>
      <c r="O2574" s="6">
        <f t="shared" si="161"/>
        <v>5</v>
      </c>
      <c r="P2574" s="6">
        <f t="shared" si="162"/>
        <v>13</v>
      </c>
      <c r="Q2574" s="6">
        <f t="shared" si="163"/>
        <v>55</v>
      </c>
      <c r="R2574">
        <v>184</v>
      </c>
      <c r="S2574">
        <v>261</v>
      </c>
      <c r="T2574" s="4">
        <v>48.024000000000001</v>
      </c>
      <c r="U2574" t="s">
        <v>152</v>
      </c>
      <c r="V2574" t="s">
        <v>152</v>
      </c>
      <c r="W2574" t="s">
        <v>41</v>
      </c>
      <c r="X2574" t="s">
        <v>16</v>
      </c>
      <c r="Y2574" t="s">
        <v>30</v>
      </c>
      <c r="Z2574" t="s">
        <v>37</v>
      </c>
    </row>
    <row r="2575" spans="1:26" x14ac:dyDescent="0.2">
      <c r="A2575" s="1">
        <v>43632</v>
      </c>
      <c r="B2575" t="s">
        <v>39</v>
      </c>
      <c r="C2575" t="s">
        <v>35</v>
      </c>
      <c r="D2575" t="s">
        <v>40</v>
      </c>
      <c r="E2575" t="s">
        <v>38</v>
      </c>
      <c r="F2575" s="3" t="s">
        <v>17</v>
      </c>
      <c r="G2575" s="3">
        <f>WEEKDAY(A2575,2)</f>
        <v>7</v>
      </c>
      <c r="H2575" s="7">
        <f>N2575+O2575/60</f>
        <v>23</v>
      </c>
      <c r="I2575" s="7">
        <f>P2575+Q2575/60</f>
        <v>0.16666666666666666</v>
      </c>
      <c r="J2575" s="4">
        <f>IFERROR(VLOOKUP($U2575,TONGHOPVERSION!$A$3:$G$240,6,FALSE),VLOOKUP($B2575,TONGHOPVERSION!$A$3:$G$240,6,FALSE))</f>
        <v>150.8755916056586</v>
      </c>
      <c r="K2575" s="4">
        <f>IFERROR(VLOOKUP($U2575,TONGHOPVERSION!$A$3:$G$240,7,FALSE),VLOOKUP($B2575,TONGHOPVERSION!$A$3:$G$240,7,FALSE))</f>
        <v>147.53581749835828</v>
      </c>
      <c r="L2575" s="2">
        <v>0.95833333333333337</v>
      </c>
      <c r="M2575" s="2">
        <v>6.9444444444444441E-3</v>
      </c>
      <c r="N2575" s="6">
        <f t="shared" si="160"/>
        <v>23</v>
      </c>
      <c r="O2575" s="6">
        <f t="shared" si="161"/>
        <v>0</v>
      </c>
      <c r="P2575" s="6">
        <f t="shared" si="162"/>
        <v>0</v>
      </c>
      <c r="Q2575" s="6">
        <f t="shared" si="163"/>
        <v>10</v>
      </c>
      <c r="R2575">
        <v>184</v>
      </c>
      <c r="S2575">
        <v>396</v>
      </c>
      <c r="T2575" s="4">
        <v>72.864000000000004</v>
      </c>
      <c r="U2575" t="s">
        <v>39</v>
      </c>
      <c r="V2575" t="s">
        <v>39</v>
      </c>
      <c r="W2575" t="s">
        <v>41</v>
      </c>
      <c r="X2575" t="s">
        <v>16</v>
      </c>
      <c r="Y2575" t="s">
        <v>30</v>
      </c>
      <c r="Z2575" t="s">
        <v>37</v>
      </c>
    </row>
    <row r="2576" spans="1:26" x14ac:dyDescent="0.2">
      <c r="A2576" s="1">
        <v>43632</v>
      </c>
      <c r="B2576" t="s">
        <v>90</v>
      </c>
      <c r="C2576" t="s">
        <v>83</v>
      </c>
      <c r="D2576" t="s">
        <v>35</v>
      </c>
      <c r="E2576" t="s">
        <v>828</v>
      </c>
      <c r="F2576" s="3" t="s">
        <v>17</v>
      </c>
      <c r="G2576" s="3">
        <f>WEEKDAY(A2576,2)</f>
        <v>7</v>
      </c>
      <c r="H2576" s="7">
        <f>N2576+O2576/60</f>
        <v>11.5</v>
      </c>
      <c r="I2576" s="7">
        <f>P2576+Q2576/60</f>
        <v>13</v>
      </c>
      <c r="J2576" s="4">
        <f>IFERROR(VLOOKUP($U2576,TONGHOPVERSION!$A$3:$G$240,6,FALSE),VLOOKUP($B2576,TONGHOPVERSION!$A$3:$G$240,6,FALSE))</f>
        <v>222.57043902349176</v>
      </c>
      <c r="K2576" s="4">
        <f>IFERROR(VLOOKUP($U2576,TONGHOPVERSION!$A$3:$G$240,7,FALSE),VLOOKUP($B2576,TONGHOPVERSION!$A$3:$G$240,7,FALSE))</f>
        <v>242.23014347086047</v>
      </c>
      <c r="L2576" s="2">
        <v>0.47916666666666669</v>
      </c>
      <c r="M2576" s="2">
        <v>0.54166666666666663</v>
      </c>
      <c r="N2576" s="6">
        <f t="shared" si="160"/>
        <v>11</v>
      </c>
      <c r="O2576" s="6">
        <f t="shared" si="161"/>
        <v>30</v>
      </c>
      <c r="P2576" s="6">
        <f t="shared" si="162"/>
        <v>13</v>
      </c>
      <c r="Q2576" s="6">
        <f t="shared" si="163"/>
        <v>0</v>
      </c>
      <c r="R2576">
        <v>184</v>
      </c>
      <c r="S2576">
        <v>879</v>
      </c>
      <c r="T2576" s="4">
        <v>161.73599999999999</v>
      </c>
      <c r="U2576" t="s">
        <v>82</v>
      </c>
      <c r="V2576" t="s">
        <v>82</v>
      </c>
      <c r="W2576" t="s">
        <v>41</v>
      </c>
      <c r="X2576" t="s">
        <v>16</v>
      </c>
      <c r="Y2576" t="s">
        <v>30</v>
      </c>
      <c r="Z2576" t="s">
        <v>37</v>
      </c>
    </row>
    <row r="2577" spans="1:26" x14ac:dyDescent="0.2">
      <c r="A2577" s="1">
        <v>43632</v>
      </c>
      <c r="B2577" t="s">
        <v>33</v>
      </c>
      <c r="C2577" t="s">
        <v>34</v>
      </c>
      <c r="D2577" t="s">
        <v>35</v>
      </c>
      <c r="E2577" t="s">
        <v>255</v>
      </c>
      <c r="F2577" s="3" t="s">
        <v>17</v>
      </c>
      <c r="G2577" s="3">
        <f>WEEKDAY(A2577,2)</f>
        <v>7</v>
      </c>
      <c r="H2577" s="7">
        <f>N2577+O2577/60</f>
        <v>7.166666666666667</v>
      </c>
      <c r="I2577" s="7">
        <f>P2577+Q2577/60</f>
        <v>8.5</v>
      </c>
      <c r="J2577" s="4">
        <f>IFERROR(VLOOKUP($U2577,TONGHOPVERSION!$A$3:$G$240,6,FALSE),VLOOKUP($B2577,TONGHOPVERSION!$A$3:$G$240,6,FALSE))</f>
        <v>236.34688949060637</v>
      </c>
      <c r="K2577" s="4">
        <f>IFERROR(VLOOKUP($U2577,TONGHOPVERSION!$A$3:$G$240,7,FALSE),VLOOKUP($B2577,TONGHOPVERSION!$A$3:$G$240,7,FALSE))</f>
        <v>201.94443000170284</v>
      </c>
      <c r="L2577" s="2">
        <v>0.2986111111111111</v>
      </c>
      <c r="M2577" s="2">
        <v>0.35416666666666669</v>
      </c>
      <c r="N2577" s="6">
        <f t="shared" si="160"/>
        <v>7</v>
      </c>
      <c r="O2577" s="6">
        <f t="shared" si="161"/>
        <v>10</v>
      </c>
      <c r="P2577" s="6">
        <f t="shared" si="162"/>
        <v>8</v>
      </c>
      <c r="Q2577" s="6">
        <f t="shared" si="163"/>
        <v>30</v>
      </c>
      <c r="R2577">
        <v>184</v>
      </c>
      <c r="S2577">
        <v>604</v>
      </c>
      <c r="T2577" s="4">
        <v>111.136</v>
      </c>
      <c r="U2577" t="s">
        <v>36</v>
      </c>
      <c r="V2577" t="s">
        <v>36</v>
      </c>
      <c r="W2577" t="s">
        <v>36</v>
      </c>
      <c r="X2577" t="s">
        <v>16</v>
      </c>
      <c r="Y2577" t="s">
        <v>30</v>
      </c>
      <c r="Z2577" t="s">
        <v>37</v>
      </c>
    </row>
    <row r="2578" spans="1:26" x14ac:dyDescent="0.2">
      <c r="A2578" s="1">
        <v>43632</v>
      </c>
      <c r="B2578" t="s">
        <v>36</v>
      </c>
      <c r="C2578" t="s">
        <v>35</v>
      </c>
      <c r="D2578" t="s">
        <v>34</v>
      </c>
      <c r="E2578" t="s">
        <v>257</v>
      </c>
      <c r="F2578" s="3" t="s">
        <v>17</v>
      </c>
      <c r="G2578" s="3">
        <f>WEEKDAY(A2578,2)</f>
        <v>7</v>
      </c>
      <c r="H2578" s="7">
        <f>N2578+O2578/60</f>
        <v>5</v>
      </c>
      <c r="I2578" s="7">
        <f>P2578+Q2578/60</f>
        <v>6.333333333333333</v>
      </c>
      <c r="J2578" s="4">
        <f>IFERROR(VLOOKUP($U2578,TONGHOPVERSION!$A$3:$G$240,6,FALSE),VLOOKUP($B2578,TONGHOPVERSION!$A$3:$G$240,6,FALSE))</f>
        <v>236.34688949060637</v>
      </c>
      <c r="K2578" s="4">
        <f>IFERROR(VLOOKUP($U2578,TONGHOPVERSION!$A$3:$G$240,7,FALSE),VLOOKUP($B2578,TONGHOPVERSION!$A$3:$G$240,7,FALSE))</f>
        <v>201.94443000170284</v>
      </c>
      <c r="L2578" s="2">
        <v>0.20833333333333334</v>
      </c>
      <c r="M2578" s="2">
        <v>0.2638888888888889</v>
      </c>
      <c r="N2578" s="6">
        <f t="shared" si="160"/>
        <v>5</v>
      </c>
      <c r="O2578" s="6">
        <f t="shared" si="161"/>
        <v>0</v>
      </c>
      <c r="P2578" s="6">
        <f t="shared" si="162"/>
        <v>6</v>
      </c>
      <c r="Q2578" s="6">
        <f t="shared" si="163"/>
        <v>20</v>
      </c>
      <c r="R2578">
        <v>184</v>
      </c>
      <c r="S2578">
        <v>604</v>
      </c>
      <c r="T2578" s="4">
        <v>111.136</v>
      </c>
      <c r="U2578" t="s">
        <v>36</v>
      </c>
      <c r="V2578" t="s">
        <v>36</v>
      </c>
      <c r="W2578" t="s">
        <v>36</v>
      </c>
      <c r="X2578" t="s">
        <v>16</v>
      </c>
      <c r="Y2578" t="s">
        <v>30</v>
      </c>
      <c r="Z2578" t="s">
        <v>37</v>
      </c>
    </row>
    <row r="2579" spans="1:26" x14ac:dyDescent="0.2">
      <c r="A2579" s="1">
        <v>43632</v>
      </c>
      <c r="B2579" t="s">
        <v>82</v>
      </c>
      <c r="C2579" t="s">
        <v>35</v>
      </c>
      <c r="D2579" t="s">
        <v>83</v>
      </c>
      <c r="E2579" t="s">
        <v>81</v>
      </c>
      <c r="F2579" s="3" t="s">
        <v>17</v>
      </c>
      <c r="G2579" s="3">
        <f>WEEKDAY(A2579,2)</f>
        <v>7</v>
      </c>
      <c r="H2579" s="7">
        <f>N2579+O2579/60</f>
        <v>0</v>
      </c>
      <c r="I2579" s="7">
        <f>P2579+Q2579/60</f>
        <v>1.5833333333333335</v>
      </c>
      <c r="J2579" s="4">
        <f>IFERROR(VLOOKUP($U2579,TONGHOPVERSION!$A$3:$G$240,6,FALSE),VLOOKUP($B2579,TONGHOPVERSION!$A$3:$G$240,6,FALSE))</f>
        <v>222.57043902349176</v>
      </c>
      <c r="K2579" s="4">
        <f>IFERROR(VLOOKUP($U2579,TONGHOPVERSION!$A$3:$G$240,7,FALSE),VLOOKUP($B2579,TONGHOPVERSION!$A$3:$G$240,7,FALSE))</f>
        <v>242.23014347086047</v>
      </c>
      <c r="L2579" s="2">
        <v>0</v>
      </c>
      <c r="M2579" s="2">
        <v>6.5972222222222224E-2</v>
      </c>
      <c r="N2579" s="6">
        <f t="shared" si="160"/>
        <v>0</v>
      </c>
      <c r="O2579" s="6">
        <f t="shared" si="161"/>
        <v>0</v>
      </c>
      <c r="P2579" s="6">
        <f t="shared" si="162"/>
        <v>1</v>
      </c>
      <c r="Q2579" s="6">
        <f t="shared" si="163"/>
        <v>35</v>
      </c>
      <c r="R2579">
        <v>184</v>
      </c>
      <c r="S2579">
        <v>879</v>
      </c>
      <c r="T2579" s="4">
        <v>161.73599999999999</v>
      </c>
      <c r="U2579" t="s">
        <v>82</v>
      </c>
      <c r="V2579" t="s">
        <v>82</v>
      </c>
      <c r="W2579" t="s">
        <v>41</v>
      </c>
      <c r="X2579" t="s">
        <v>16</v>
      </c>
      <c r="Y2579" t="s">
        <v>30</v>
      </c>
      <c r="Z2579" t="s">
        <v>37</v>
      </c>
    </row>
    <row r="2580" spans="1:26" x14ac:dyDescent="0.2">
      <c r="A2580" s="1">
        <v>43632</v>
      </c>
      <c r="B2580" t="s">
        <v>90</v>
      </c>
      <c r="C2580" t="s">
        <v>83</v>
      </c>
      <c r="D2580" t="s">
        <v>35</v>
      </c>
      <c r="E2580" t="s">
        <v>89</v>
      </c>
      <c r="F2580" s="3" t="s">
        <v>17</v>
      </c>
      <c r="G2580" s="3">
        <f>WEEKDAY(A2580,2)</f>
        <v>7</v>
      </c>
      <c r="H2580" s="7">
        <f>N2580+O2580/60</f>
        <v>2.25</v>
      </c>
      <c r="I2580" s="7">
        <f>P2580+Q2580/60</f>
        <v>3.9166666666666665</v>
      </c>
      <c r="J2580" s="4">
        <f>IFERROR(VLOOKUP($U2580,TONGHOPVERSION!$A$3:$G$240,6,FALSE),VLOOKUP($B2580,TONGHOPVERSION!$A$3:$G$240,6,FALSE))</f>
        <v>222.57043902349176</v>
      </c>
      <c r="K2580" s="4">
        <f>IFERROR(VLOOKUP($U2580,TONGHOPVERSION!$A$3:$G$240,7,FALSE),VLOOKUP($B2580,TONGHOPVERSION!$A$3:$G$240,7,FALSE))</f>
        <v>242.23014347086047</v>
      </c>
      <c r="L2580" s="2">
        <v>9.375E-2</v>
      </c>
      <c r="M2580" s="2">
        <v>0.16319444444444445</v>
      </c>
      <c r="N2580" s="6">
        <f t="shared" si="160"/>
        <v>2</v>
      </c>
      <c r="O2580" s="6">
        <f t="shared" si="161"/>
        <v>15</v>
      </c>
      <c r="P2580" s="6">
        <f t="shared" si="162"/>
        <v>3</v>
      </c>
      <c r="Q2580" s="6">
        <f t="shared" si="163"/>
        <v>55</v>
      </c>
      <c r="R2580">
        <v>184</v>
      </c>
      <c r="S2580">
        <v>879</v>
      </c>
      <c r="T2580" s="4">
        <v>161.73599999999999</v>
      </c>
      <c r="U2580" t="s">
        <v>82</v>
      </c>
      <c r="V2580" t="s">
        <v>82</v>
      </c>
      <c r="W2580" t="s">
        <v>41</v>
      </c>
      <c r="X2580" t="s">
        <v>16</v>
      </c>
      <c r="Y2580" t="s">
        <v>30</v>
      </c>
      <c r="Z2580" t="s">
        <v>37</v>
      </c>
    </row>
    <row r="2581" spans="1:26" x14ac:dyDescent="0.2">
      <c r="A2581" s="1">
        <v>43632</v>
      </c>
      <c r="B2581" t="s">
        <v>82</v>
      </c>
      <c r="C2581" t="s">
        <v>35</v>
      </c>
      <c r="D2581" t="s">
        <v>83</v>
      </c>
      <c r="E2581" t="s">
        <v>829</v>
      </c>
      <c r="F2581" s="3" t="s">
        <v>17</v>
      </c>
      <c r="G2581" s="3">
        <f>WEEKDAY(A2581,2)</f>
        <v>7</v>
      </c>
      <c r="H2581" s="7">
        <f>N2581+O2581/60</f>
        <v>8.6666666666666661</v>
      </c>
      <c r="I2581" s="7">
        <f>P2581+Q2581/60</f>
        <v>10.25</v>
      </c>
      <c r="J2581" s="4">
        <f>IFERROR(VLOOKUP($U2581,TONGHOPVERSION!$A$3:$G$240,6,FALSE),VLOOKUP($B2581,TONGHOPVERSION!$A$3:$G$240,6,FALSE))</f>
        <v>222.57043902349176</v>
      </c>
      <c r="K2581" s="4">
        <f>IFERROR(VLOOKUP($U2581,TONGHOPVERSION!$A$3:$G$240,7,FALSE),VLOOKUP($B2581,TONGHOPVERSION!$A$3:$G$240,7,FALSE))</f>
        <v>242.23014347086047</v>
      </c>
      <c r="L2581" s="2">
        <v>0.3611111111111111</v>
      </c>
      <c r="M2581" s="2">
        <v>0.42708333333333331</v>
      </c>
      <c r="N2581" s="6">
        <f t="shared" si="160"/>
        <v>8</v>
      </c>
      <c r="O2581" s="6">
        <f t="shared" si="161"/>
        <v>40</v>
      </c>
      <c r="P2581" s="6">
        <f t="shared" si="162"/>
        <v>10</v>
      </c>
      <c r="Q2581" s="6">
        <f t="shared" si="163"/>
        <v>15</v>
      </c>
      <c r="R2581">
        <v>184</v>
      </c>
      <c r="S2581">
        <v>879</v>
      </c>
      <c r="T2581" s="4">
        <v>161.73599999999999</v>
      </c>
      <c r="U2581" t="s">
        <v>82</v>
      </c>
      <c r="V2581" t="s">
        <v>82</v>
      </c>
      <c r="W2581" t="s">
        <v>41</v>
      </c>
      <c r="X2581" t="s">
        <v>16</v>
      </c>
      <c r="Y2581" t="s">
        <v>30</v>
      </c>
      <c r="Z2581" t="s">
        <v>288</v>
      </c>
    </row>
    <row r="2582" spans="1:26" x14ac:dyDescent="0.2">
      <c r="A2582" s="1">
        <v>43632</v>
      </c>
      <c r="B2582" t="s">
        <v>245</v>
      </c>
      <c r="C2582" t="s">
        <v>246</v>
      </c>
      <c r="D2582" t="s">
        <v>27</v>
      </c>
      <c r="E2582" t="s">
        <v>244</v>
      </c>
      <c r="F2582" s="3" t="s">
        <v>17</v>
      </c>
      <c r="G2582" s="3">
        <f>WEEKDAY(A2582,2)</f>
        <v>7</v>
      </c>
      <c r="H2582" s="7">
        <f>N2582+O2582/60</f>
        <v>7.416666666666667</v>
      </c>
      <c r="I2582" s="7">
        <f>P2582+Q2582/60</f>
        <v>8.5</v>
      </c>
      <c r="J2582" s="4">
        <f>IFERROR(VLOOKUP($U2582,TONGHOPVERSION!$A$3:$G$240,6,FALSE),VLOOKUP($B2582,TONGHOPVERSION!$A$3:$G$240,6,FALSE))</f>
        <v>159.31349741767471</v>
      </c>
      <c r="K2582" s="4">
        <f>IFERROR(VLOOKUP($U2582,TONGHOPVERSION!$A$3:$G$240,7,FALSE),VLOOKUP($B2582,TONGHOPVERSION!$A$3:$G$240,7,FALSE))</f>
        <v>161.80118112969026</v>
      </c>
      <c r="L2582" s="2">
        <v>0.30902777777777779</v>
      </c>
      <c r="M2582" s="2">
        <v>0.35416666666666669</v>
      </c>
      <c r="N2582" s="6">
        <f t="shared" si="160"/>
        <v>7</v>
      </c>
      <c r="O2582" s="6">
        <f t="shared" si="161"/>
        <v>25</v>
      </c>
      <c r="P2582" s="6">
        <f t="shared" si="162"/>
        <v>8</v>
      </c>
      <c r="Q2582" s="6">
        <f t="shared" si="163"/>
        <v>30</v>
      </c>
      <c r="R2582">
        <v>178</v>
      </c>
      <c r="S2582">
        <v>383</v>
      </c>
      <c r="T2582" s="4">
        <v>68.174000000000007</v>
      </c>
      <c r="U2582" t="s">
        <v>247</v>
      </c>
      <c r="V2582" t="s">
        <v>247</v>
      </c>
      <c r="W2582" t="s">
        <v>41</v>
      </c>
      <c r="X2582" t="s">
        <v>16</v>
      </c>
      <c r="Y2582" t="s">
        <v>30</v>
      </c>
      <c r="Z2582" t="s">
        <v>37</v>
      </c>
    </row>
    <row r="2583" spans="1:26" x14ac:dyDescent="0.2">
      <c r="A2583" s="1">
        <v>43632</v>
      </c>
      <c r="B2583" t="s">
        <v>184</v>
      </c>
      <c r="C2583" t="s">
        <v>27</v>
      </c>
      <c r="D2583" t="s">
        <v>66</v>
      </c>
      <c r="E2583" t="s">
        <v>456</v>
      </c>
      <c r="F2583" s="3" t="s">
        <v>17</v>
      </c>
      <c r="G2583" s="3">
        <f>WEEKDAY(A2583,2)</f>
        <v>7</v>
      </c>
      <c r="H2583" s="7">
        <f>N2583+O2583/60</f>
        <v>23.75</v>
      </c>
      <c r="I2583" s="7">
        <f>P2583+Q2583/60</f>
        <v>0.91666666666666663</v>
      </c>
      <c r="J2583" s="4">
        <f>IFERROR(VLOOKUP($U2583,TONGHOPVERSION!$A$3:$G$240,6,FALSE),VLOOKUP($B2583,TONGHOPVERSION!$A$3:$G$240,6,FALSE))</f>
        <v>184.25871592968858</v>
      </c>
      <c r="K2583" s="4">
        <f>IFERROR(VLOOKUP($U2583,TONGHOPVERSION!$A$3:$G$240,7,FALSE),VLOOKUP($B2583,TONGHOPVERSION!$A$3:$G$240,7,FALSE))</f>
        <v>154.07262794368225</v>
      </c>
      <c r="L2583" s="2">
        <v>0.98958333333333337</v>
      </c>
      <c r="M2583" s="2">
        <v>3.8194444444444441E-2</v>
      </c>
      <c r="N2583" s="6">
        <f t="shared" si="160"/>
        <v>23</v>
      </c>
      <c r="O2583" s="6">
        <f t="shared" si="161"/>
        <v>45</v>
      </c>
      <c r="P2583" s="6">
        <f t="shared" si="162"/>
        <v>0</v>
      </c>
      <c r="Q2583" s="6">
        <f t="shared" si="163"/>
        <v>55</v>
      </c>
      <c r="R2583">
        <v>178</v>
      </c>
      <c r="S2583">
        <v>309</v>
      </c>
      <c r="T2583" s="4">
        <v>55.002000000000002</v>
      </c>
      <c r="U2583" t="s">
        <v>184</v>
      </c>
      <c r="V2583" t="s">
        <v>184</v>
      </c>
      <c r="W2583" t="s">
        <v>29</v>
      </c>
      <c r="X2583" t="s">
        <v>16</v>
      </c>
      <c r="Y2583" t="s">
        <v>30</v>
      </c>
      <c r="Z2583" t="s">
        <v>37</v>
      </c>
    </row>
    <row r="2584" spans="1:26" x14ac:dyDescent="0.2">
      <c r="A2584" s="1">
        <v>43632</v>
      </c>
      <c r="B2584" t="s">
        <v>247</v>
      </c>
      <c r="C2584" t="s">
        <v>27</v>
      </c>
      <c r="D2584" t="s">
        <v>246</v>
      </c>
      <c r="E2584" t="s">
        <v>249</v>
      </c>
      <c r="F2584" s="3" t="s">
        <v>17</v>
      </c>
      <c r="G2584" s="3">
        <f>WEEKDAY(A2584,2)</f>
        <v>7</v>
      </c>
      <c r="H2584" s="7">
        <f>N2584+O2584/60</f>
        <v>5.583333333333333</v>
      </c>
      <c r="I2584" s="7">
        <f>P2584+Q2584/60</f>
        <v>6.75</v>
      </c>
      <c r="J2584" s="4">
        <f>IFERROR(VLOOKUP($U2584,TONGHOPVERSION!$A$3:$G$240,6,FALSE),VLOOKUP($B2584,TONGHOPVERSION!$A$3:$G$240,6,FALSE))</f>
        <v>159.31349741767471</v>
      </c>
      <c r="K2584" s="4">
        <f>IFERROR(VLOOKUP($U2584,TONGHOPVERSION!$A$3:$G$240,7,FALSE),VLOOKUP($B2584,TONGHOPVERSION!$A$3:$G$240,7,FALSE))</f>
        <v>161.80118112969026</v>
      </c>
      <c r="L2584" s="2">
        <v>0.23263888888888887</v>
      </c>
      <c r="M2584" s="2">
        <v>0.28125</v>
      </c>
      <c r="N2584" s="6">
        <f t="shared" si="160"/>
        <v>5</v>
      </c>
      <c r="O2584" s="6">
        <f t="shared" si="161"/>
        <v>35</v>
      </c>
      <c r="P2584" s="6">
        <f t="shared" si="162"/>
        <v>6</v>
      </c>
      <c r="Q2584" s="6">
        <f t="shared" si="163"/>
        <v>45</v>
      </c>
      <c r="R2584">
        <v>178</v>
      </c>
      <c r="S2584">
        <v>383</v>
      </c>
      <c r="T2584" s="4">
        <v>68.174000000000007</v>
      </c>
      <c r="U2584" t="s">
        <v>247</v>
      </c>
      <c r="V2584" t="s">
        <v>247</v>
      </c>
      <c r="W2584" t="s">
        <v>41</v>
      </c>
      <c r="X2584" t="s">
        <v>16</v>
      </c>
      <c r="Y2584" t="s">
        <v>30</v>
      </c>
      <c r="Z2584" t="s">
        <v>37</v>
      </c>
    </row>
    <row r="2585" spans="1:26" x14ac:dyDescent="0.2">
      <c r="A2585" s="1">
        <v>43632</v>
      </c>
      <c r="B2585" t="s">
        <v>113</v>
      </c>
      <c r="C2585" t="s">
        <v>27</v>
      </c>
      <c r="D2585" t="s">
        <v>83</v>
      </c>
      <c r="E2585" t="s">
        <v>801</v>
      </c>
      <c r="F2585" s="3" t="s">
        <v>17</v>
      </c>
      <c r="G2585" s="3">
        <f>WEEKDAY(A2585,2)</f>
        <v>7</v>
      </c>
      <c r="H2585" s="7">
        <f>N2585+O2585/60</f>
        <v>10.833333333333334</v>
      </c>
      <c r="I2585" s="7">
        <f>P2585+Q2585/60</f>
        <v>12</v>
      </c>
      <c r="J2585" s="4">
        <f>IFERROR(VLOOKUP($U2585,TONGHOPVERSION!$A$3:$G$240,6,FALSE),VLOOKUP($B2585,TONGHOPVERSION!$A$3:$G$240,6,FALSE))</f>
        <v>174.57236893439588</v>
      </c>
      <c r="K2585" s="4">
        <f>IFERROR(VLOOKUP($U2585,TONGHOPVERSION!$A$3:$G$240,7,FALSE),VLOOKUP($B2585,TONGHOPVERSION!$A$3:$G$240,7,FALSE))</f>
        <v>168.20824934473262</v>
      </c>
      <c r="L2585" s="2">
        <v>0.4513888888888889</v>
      </c>
      <c r="M2585" s="2">
        <v>0.5</v>
      </c>
      <c r="N2585" s="6">
        <f t="shared" si="160"/>
        <v>10</v>
      </c>
      <c r="O2585" s="6">
        <f t="shared" si="161"/>
        <v>50</v>
      </c>
      <c r="P2585" s="6">
        <f t="shared" si="162"/>
        <v>12</v>
      </c>
      <c r="Q2585" s="6">
        <f t="shared" si="163"/>
        <v>0</v>
      </c>
      <c r="R2585">
        <v>178</v>
      </c>
      <c r="S2585">
        <v>430</v>
      </c>
      <c r="T2585" s="4">
        <v>76.540000000000006</v>
      </c>
      <c r="U2585" t="s">
        <v>113</v>
      </c>
      <c r="V2585" t="s">
        <v>113</v>
      </c>
      <c r="W2585" t="s">
        <v>41</v>
      </c>
      <c r="X2585" t="s">
        <v>16</v>
      </c>
      <c r="Y2585" t="s">
        <v>30</v>
      </c>
      <c r="Z2585" t="s">
        <v>37</v>
      </c>
    </row>
    <row r="2586" spans="1:26" x14ac:dyDescent="0.2">
      <c r="A2586" s="1">
        <v>43632</v>
      </c>
      <c r="B2586" t="s">
        <v>115</v>
      </c>
      <c r="C2586" t="s">
        <v>83</v>
      </c>
      <c r="D2586" t="s">
        <v>27</v>
      </c>
      <c r="E2586" t="s">
        <v>802</v>
      </c>
      <c r="F2586" s="3" t="s">
        <v>17</v>
      </c>
      <c r="G2586" s="3">
        <f>WEEKDAY(A2586,2)</f>
        <v>7</v>
      </c>
      <c r="H2586" s="7">
        <f>N2586+O2586/60</f>
        <v>13</v>
      </c>
      <c r="I2586" s="7">
        <f>P2586+Q2586/60</f>
        <v>14.25</v>
      </c>
      <c r="J2586" s="4">
        <f>IFERROR(VLOOKUP($U2586,TONGHOPVERSION!$A$3:$G$240,6,FALSE),VLOOKUP($B2586,TONGHOPVERSION!$A$3:$G$240,6,FALSE))</f>
        <v>174.57236893439588</v>
      </c>
      <c r="K2586" s="4">
        <f>IFERROR(VLOOKUP($U2586,TONGHOPVERSION!$A$3:$G$240,7,FALSE),VLOOKUP($B2586,TONGHOPVERSION!$A$3:$G$240,7,FALSE))</f>
        <v>168.20824934473262</v>
      </c>
      <c r="L2586" s="2">
        <v>0.54166666666666663</v>
      </c>
      <c r="M2586" s="2">
        <v>0.59375</v>
      </c>
      <c r="N2586" s="6">
        <f t="shared" si="160"/>
        <v>13</v>
      </c>
      <c r="O2586" s="6">
        <f t="shared" si="161"/>
        <v>0</v>
      </c>
      <c r="P2586" s="6">
        <f t="shared" si="162"/>
        <v>14</v>
      </c>
      <c r="Q2586" s="6">
        <f t="shared" si="163"/>
        <v>15</v>
      </c>
      <c r="R2586">
        <v>178</v>
      </c>
      <c r="S2586">
        <v>430</v>
      </c>
      <c r="T2586" s="4">
        <v>76.540000000000006</v>
      </c>
      <c r="U2586" t="s">
        <v>113</v>
      </c>
      <c r="V2586" t="s">
        <v>113</v>
      </c>
      <c r="W2586" t="s">
        <v>41</v>
      </c>
      <c r="X2586" t="s">
        <v>16</v>
      </c>
      <c r="Y2586" t="s">
        <v>30</v>
      </c>
      <c r="Z2586" t="s">
        <v>37</v>
      </c>
    </row>
    <row r="2587" spans="1:26" x14ac:dyDescent="0.2">
      <c r="A2587" s="1">
        <v>43632</v>
      </c>
      <c r="B2587" t="s">
        <v>831</v>
      </c>
      <c r="C2587" t="s">
        <v>266</v>
      </c>
      <c r="D2587" t="s">
        <v>27</v>
      </c>
      <c r="E2587" t="s">
        <v>830</v>
      </c>
      <c r="F2587" s="3" t="s">
        <v>17</v>
      </c>
      <c r="G2587" s="3">
        <f>WEEKDAY(A2587,2)</f>
        <v>7</v>
      </c>
      <c r="H2587" s="7">
        <f>N2587+O2587/60</f>
        <v>4</v>
      </c>
      <c r="I2587" s="7">
        <f>P2587+Q2587/60</f>
        <v>4.5</v>
      </c>
      <c r="J2587" s="4">
        <f>IFERROR(VLOOKUP($U2587,TONGHOPVERSION!$A$3:$G$240,6,FALSE),VLOOKUP($B2587,TONGHOPVERSION!$A$3:$G$240,6,FALSE))</f>
        <v>13.02</v>
      </c>
      <c r="K2587" s="4">
        <f>IFERROR(VLOOKUP($U2587,TONGHOPVERSION!$A$3:$G$240,7,FALSE),VLOOKUP($B2587,TONGHOPVERSION!$A$3:$G$240,7,FALSE))</f>
        <v>66.634021799999999</v>
      </c>
      <c r="L2587" s="2">
        <v>0.16666666666666666</v>
      </c>
      <c r="M2587" s="2">
        <v>0.1875</v>
      </c>
      <c r="N2587" s="6">
        <f t="shared" si="160"/>
        <v>4</v>
      </c>
      <c r="O2587" s="6">
        <f t="shared" si="161"/>
        <v>0</v>
      </c>
      <c r="P2587" s="6">
        <f t="shared" si="162"/>
        <v>4</v>
      </c>
      <c r="Q2587" s="6">
        <f t="shared" si="163"/>
        <v>30</v>
      </c>
      <c r="R2587">
        <v>178</v>
      </c>
      <c r="S2587">
        <v>129</v>
      </c>
      <c r="T2587" s="4">
        <v>22.962</v>
      </c>
      <c r="U2587" t="s">
        <v>814</v>
      </c>
      <c r="V2587" t="s">
        <v>814</v>
      </c>
      <c r="W2587" t="s">
        <v>41</v>
      </c>
      <c r="X2587" t="s">
        <v>16</v>
      </c>
      <c r="Y2587" t="s">
        <v>30</v>
      </c>
      <c r="Z2587">
        <v>0</v>
      </c>
    </row>
    <row r="2588" spans="1:26" x14ac:dyDescent="0.2">
      <c r="A2588" s="1">
        <v>43632</v>
      </c>
      <c r="B2588" t="s">
        <v>176</v>
      </c>
      <c r="C2588" t="s">
        <v>177</v>
      </c>
      <c r="D2588" t="s">
        <v>27</v>
      </c>
      <c r="E2588" t="s">
        <v>243</v>
      </c>
      <c r="F2588" s="3" t="s">
        <v>17</v>
      </c>
      <c r="G2588" s="3">
        <f>WEEKDAY(A2588,2)</f>
        <v>7</v>
      </c>
      <c r="H2588" s="7">
        <f>N2588+O2588/60</f>
        <v>3.8333333333333335</v>
      </c>
      <c r="I2588" s="7">
        <f>P2588+Q2588/60</f>
        <v>4.916666666666667</v>
      </c>
      <c r="J2588" s="4">
        <f>IFERROR(VLOOKUP($U2588,TONGHOPVERSION!$A$3:$G$240,6,FALSE),VLOOKUP($B2588,TONGHOPVERSION!$A$3:$G$240,6,FALSE))</f>
        <v>187.46363998635809</v>
      </c>
      <c r="K2588" s="4">
        <f>IFERROR(VLOOKUP($U2588,TONGHOPVERSION!$A$3:$G$240,7,FALSE),VLOOKUP($B2588,TONGHOPVERSION!$A$3:$G$240,7,FALSE))</f>
        <v>145.81561859013829</v>
      </c>
      <c r="L2588" s="2">
        <v>0.15972222222222224</v>
      </c>
      <c r="M2588" s="2">
        <v>0.20486111111111113</v>
      </c>
      <c r="N2588" s="6">
        <f t="shared" si="160"/>
        <v>3</v>
      </c>
      <c r="O2588" s="6">
        <f t="shared" si="161"/>
        <v>50</v>
      </c>
      <c r="P2588" s="6">
        <f t="shared" si="162"/>
        <v>4</v>
      </c>
      <c r="Q2588" s="6">
        <f t="shared" si="163"/>
        <v>55</v>
      </c>
      <c r="R2588">
        <v>184</v>
      </c>
      <c r="S2588">
        <v>301</v>
      </c>
      <c r="T2588" s="4">
        <v>55.384</v>
      </c>
      <c r="U2588" t="s">
        <v>178</v>
      </c>
      <c r="V2588" t="s">
        <v>178</v>
      </c>
      <c r="W2588" t="s">
        <v>29</v>
      </c>
      <c r="X2588" t="s">
        <v>16</v>
      </c>
      <c r="Y2588" t="s">
        <v>30</v>
      </c>
      <c r="Z2588" t="s">
        <v>37</v>
      </c>
    </row>
    <row r="2589" spans="1:26" x14ac:dyDescent="0.2">
      <c r="A2589" s="1">
        <v>43632</v>
      </c>
      <c r="B2589" t="s">
        <v>120</v>
      </c>
      <c r="C2589" t="s">
        <v>27</v>
      </c>
      <c r="D2589" t="s">
        <v>119</v>
      </c>
      <c r="E2589" t="s">
        <v>426</v>
      </c>
      <c r="F2589" s="3" t="s">
        <v>17</v>
      </c>
      <c r="G2589" s="3">
        <f>WEEKDAY(A2589,2)</f>
        <v>7</v>
      </c>
      <c r="H2589" s="7">
        <f>N2589+O2589/60</f>
        <v>23.25</v>
      </c>
      <c r="I2589" s="7">
        <f>P2589+Q2589/60</f>
        <v>0.66666666666666663</v>
      </c>
      <c r="J2589" s="4">
        <f>IFERROR(VLOOKUP($U2589,TONGHOPVERSION!$A$3:$G$240,6,FALSE),VLOOKUP($B2589,TONGHOPVERSION!$A$3:$G$240,6,FALSE))</f>
        <v>214.88804221212081</v>
      </c>
      <c r="K2589" s="4">
        <f>IFERROR(VLOOKUP($U2589,TONGHOPVERSION!$A$3:$G$240,7,FALSE),VLOOKUP($B2589,TONGHOPVERSION!$A$3:$G$240,7,FALSE))</f>
        <v>213.88072353634405</v>
      </c>
      <c r="L2589" s="2">
        <v>0.96875</v>
      </c>
      <c r="M2589" s="2">
        <v>2.7777777777777776E-2</v>
      </c>
      <c r="N2589" s="6">
        <f t="shared" si="160"/>
        <v>23</v>
      </c>
      <c r="O2589" s="6">
        <f t="shared" si="161"/>
        <v>15</v>
      </c>
      <c r="P2589" s="6">
        <f t="shared" si="162"/>
        <v>0</v>
      </c>
      <c r="Q2589" s="6">
        <f t="shared" si="163"/>
        <v>40</v>
      </c>
      <c r="R2589">
        <v>184</v>
      </c>
      <c r="S2589">
        <v>628</v>
      </c>
      <c r="T2589" s="4">
        <v>115.55200000000001</v>
      </c>
      <c r="U2589" t="s">
        <v>120</v>
      </c>
      <c r="V2589" t="s">
        <v>120</v>
      </c>
      <c r="W2589" t="s">
        <v>29</v>
      </c>
      <c r="X2589" t="s">
        <v>16</v>
      </c>
      <c r="Y2589" t="s">
        <v>30</v>
      </c>
      <c r="Z2589" t="s">
        <v>37</v>
      </c>
    </row>
    <row r="2590" spans="1:26" x14ac:dyDescent="0.2">
      <c r="A2590" s="1">
        <v>43632</v>
      </c>
      <c r="B2590" t="s">
        <v>178</v>
      </c>
      <c r="C2590" t="s">
        <v>27</v>
      </c>
      <c r="D2590" t="s">
        <v>177</v>
      </c>
      <c r="E2590" t="s">
        <v>248</v>
      </c>
      <c r="F2590" s="3" t="s">
        <v>17</v>
      </c>
      <c r="G2590" s="3">
        <f>WEEKDAY(A2590,2)</f>
        <v>7</v>
      </c>
      <c r="H2590" s="7">
        <f>N2590+O2590/60</f>
        <v>2.1666666666666665</v>
      </c>
      <c r="I2590" s="7">
        <f>P2590+Q2590/60</f>
        <v>3.1666666666666665</v>
      </c>
      <c r="J2590" s="4">
        <f>IFERROR(VLOOKUP($U2590,TONGHOPVERSION!$A$3:$G$240,6,FALSE),VLOOKUP($B2590,TONGHOPVERSION!$A$3:$G$240,6,FALSE))</f>
        <v>187.46363998635809</v>
      </c>
      <c r="K2590" s="4">
        <f>IFERROR(VLOOKUP($U2590,TONGHOPVERSION!$A$3:$G$240,7,FALSE),VLOOKUP($B2590,TONGHOPVERSION!$A$3:$G$240,7,FALSE))</f>
        <v>145.81561859013829</v>
      </c>
      <c r="L2590" s="2">
        <v>9.0277777777777776E-2</v>
      </c>
      <c r="M2590" s="2">
        <v>0.13194444444444445</v>
      </c>
      <c r="N2590" s="6">
        <f t="shared" si="160"/>
        <v>2</v>
      </c>
      <c r="O2590" s="6">
        <f t="shared" si="161"/>
        <v>10</v>
      </c>
      <c r="P2590" s="6">
        <f t="shared" si="162"/>
        <v>3</v>
      </c>
      <c r="Q2590" s="6">
        <f t="shared" si="163"/>
        <v>10</v>
      </c>
      <c r="R2590">
        <v>184</v>
      </c>
      <c r="S2590">
        <v>301</v>
      </c>
      <c r="T2590" s="4">
        <v>55.384</v>
      </c>
      <c r="U2590" t="s">
        <v>178</v>
      </c>
      <c r="V2590" t="s">
        <v>178</v>
      </c>
      <c r="W2590" t="s">
        <v>29</v>
      </c>
      <c r="X2590" t="s">
        <v>16</v>
      </c>
      <c r="Y2590" t="s">
        <v>30</v>
      </c>
      <c r="Z2590" t="s">
        <v>37</v>
      </c>
    </row>
    <row r="2591" spans="1:26" x14ac:dyDescent="0.2">
      <c r="A2591" s="1">
        <v>43632</v>
      </c>
      <c r="B2591" t="s">
        <v>59</v>
      </c>
      <c r="C2591" t="s">
        <v>27</v>
      </c>
      <c r="D2591" t="s">
        <v>44</v>
      </c>
      <c r="E2591" t="s">
        <v>95</v>
      </c>
      <c r="F2591" s="3" t="s">
        <v>17</v>
      </c>
      <c r="G2591" s="3">
        <f>WEEKDAY(A2591,2)</f>
        <v>7</v>
      </c>
      <c r="H2591" s="7">
        <f>N2591+O2591/60</f>
        <v>7.166666666666667</v>
      </c>
      <c r="I2591" s="7">
        <f>P2591+Q2591/60</f>
        <v>9.4166666666666661</v>
      </c>
      <c r="J2591" s="4">
        <f>IFERROR(VLOOKUP($U2591,TONGHOPVERSION!$A$3:$G$240,6,FALSE),VLOOKUP($B2591,TONGHOPVERSION!$A$3:$G$240,6,FALSE))</f>
        <v>395.74921853782541</v>
      </c>
      <c r="K2591" s="4">
        <f>IFERROR(VLOOKUP($U2591,TONGHOPVERSION!$A$3:$G$240,7,FALSE),VLOOKUP($B2591,TONGHOPVERSION!$A$3:$G$240,7,FALSE))</f>
        <v>351.3813860279069</v>
      </c>
      <c r="L2591" s="2">
        <v>0.2986111111111111</v>
      </c>
      <c r="M2591" s="2">
        <v>0.3923611111111111</v>
      </c>
      <c r="N2591" s="6">
        <f t="shared" si="160"/>
        <v>7</v>
      </c>
      <c r="O2591" s="6">
        <f t="shared" si="161"/>
        <v>10</v>
      </c>
      <c r="P2591" s="6">
        <f t="shared" si="162"/>
        <v>9</v>
      </c>
      <c r="Q2591" s="6">
        <f t="shared" si="163"/>
        <v>25</v>
      </c>
      <c r="R2591">
        <v>184</v>
      </c>
      <c r="S2591">
        <v>1086</v>
      </c>
      <c r="T2591" s="4">
        <v>199.82400000000001</v>
      </c>
      <c r="U2591" t="s">
        <v>59</v>
      </c>
      <c r="V2591" t="s">
        <v>59</v>
      </c>
      <c r="W2591" t="s">
        <v>45</v>
      </c>
      <c r="X2591" t="s">
        <v>46</v>
      </c>
      <c r="Y2591" t="s">
        <v>23</v>
      </c>
      <c r="Z2591" t="s">
        <v>37</v>
      </c>
    </row>
    <row r="2592" spans="1:26" x14ac:dyDescent="0.2">
      <c r="A2592" s="1">
        <v>43632</v>
      </c>
      <c r="B2592" t="s">
        <v>61</v>
      </c>
      <c r="C2592" t="s">
        <v>44</v>
      </c>
      <c r="D2592" t="s">
        <v>27</v>
      </c>
      <c r="E2592" t="s">
        <v>96</v>
      </c>
      <c r="F2592" s="3" t="s">
        <v>17</v>
      </c>
      <c r="G2592" s="3">
        <f>WEEKDAY(A2592,2)</f>
        <v>7</v>
      </c>
      <c r="H2592" s="7">
        <f>N2592+O2592/60</f>
        <v>10.416666666666666</v>
      </c>
      <c r="I2592" s="7">
        <f>P2592+Q2592/60</f>
        <v>12.583333333333334</v>
      </c>
      <c r="J2592" s="4">
        <f>IFERROR(VLOOKUP($U2592,TONGHOPVERSION!$A$3:$G$240,6,FALSE),VLOOKUP($B2592,TONGHOPVERSION!$A$3:$G$240,6,FALSE))</f>
        <v>395.74921853782541</v>
      </c>
      <c r="K2592" s="4">
        <f>IFERROR(VLOOKUP($U2592,TONGHOPVERSION!$A$3:$G$240,7,FALSE),VLOOKUP($B2592,TONGHOPVERSION!$A$3:$G$240,7,FALSE))</f>
        <v>351.3813860279069</v>
      </c>
      <c r="L2592" s="2">
        <v>0.43402777777777773</v>
      </c>
      <c r="M2592" s="2">
        <v>0.52430555555555558</v>
      </c>
      <c r="N2592" s="6">
        <f t="shared" si="160"/>
        <v>10</v>
      </c>
      <c r="O2592" s="6">
        <f t="shared" si="161"/>
        <v>25</v>
      </c>
      <c r="P2592" s="6">
        <f t="shared" si="162"/>
        <v>12</v>
      </c>
      <c r="Q2592" s="6">
        <f t="shared" si="163"/>
        <v>35</v>
      </c>
      <c r="R2592">
        <v>184</v>
      </c>
      <c r="S2592">
        <v>1086</v>
      </c>
      <c r="T2592" s="4">
        <v>199.82400000000001</v>
      </c>
      <c r="U2592" t="s">
        <v>59</v>
      </c>
      <c r="V2592" t="s">
        <v>59</v>
      </c>
      <c r="W2592" t="s">
        <v>45</v>
      </c>
      <c r="X2592" t="s">
        <v>46</v>
      </c>
      <c r="Y2592" t="s">
        <v>23</v>
      </c>
      <c r="Z2592" t="s">
        <v>37</v>
      </c>
    </row>
    <row r="2593" spans="1:26" x14ac:dyDescent="0.2">
      <c r="A2593" s="1">
        <v>43632</v>
      </c>
      <c r="B2593" t="s">
        <v>167</v>
      </c>
      <c r="C2593" t="s">
        <v>168</v>
      </c>
      <c r="D2593" t="s">
        <v>27</v>
      </c>
      <c r="E2593" t="s">
        <v>396</v>
      </c>
      <c r="F2593" s="3" t="s">
        <v>17</v>
      </c>
      <c r="G2593" s="3">
        <f>WEEKDAY(A2593,2)</f>
        <v>7</v>
      </c>
      <c r="H2593" s="7">
        <f>N2593+O2593/60</f>
        <v>7.416666666666667</v>
      </c>
      <c r="I2593" s="7">
        <f>P2593+Q2593/60</f>
        <v>9.0833333333333339</v>
      </c>
      <c r="J2593" s="4">
        <f>IFERROR(VLOOKUP($U2593,TONGHOPVERSION!$A$3:$G$240,6,FALSE),VLOOKUP($B2593,TONGHOPVERSION!$A$3:$G$240,6,FALSE))</f>
        <v>349.088066164243</v>
      </c>
      <c r="K2593" s="4">
        <f>IFERROR(VLOOKUP($U2593,TONGHOPVERSION!$A$3:$G$240,7,FALSE),VLOOKUP($B2593,TONGHOPVERSION!$A$3:$G$240,7,FALSE))</f>
        <v>290.5657880138603</v>
      </c>
      <c r="L2593" s="2">
        <v>0.30902777777777779</v>
      </c>
      <c r="M2593" s="2">
        <v>0.37847222222222227</v>
      </c>
      <c r="N2593" s="6">
        <f t="shared" si="160"/>
        <v>7</v>
      </c>
      <c r="O2593" s="6">
        <f t="shared" si="161"/>
        <v>25</v>
      </c>
      <c r="P2593" s="6">
        <f t="shared" si="162"/>
        <v>9</v>
      </c>
      <c r="Q2593" s="6">
        <f t="shared" si="163"/>
        <v>5</v>
      </c>
      <c r="R2593">
        <v>184</v>
      </c>
      <c r="S2593">
        <v>718</v>
      </c>
      <c r="T2593" s="4">
        <v>132.11199999999999</v>
      </c>
      <c r="U2593" t="s">
        <v>169</v>
      </c>
      <c r="V2593" t="s">
        <v>169</v>
      </c>
      <c r="W2593" t="s">
        <v>45</v>
      </c>
      <c r="X2593" t="s">
        <v>170</v>
      </c>
      <c r="Y2593" t="s">
        <v>23</v>
      </c>
      <c r="Z2593" t="s">
        <v>37</v>
      </c>
    </row>
    <row r="2594" spans="1:26" x14ac:dyDescent="0.2">
      <c r="A2594" s="1">
        <v>43632</v>
      </c>
      <c r="B2594" t="s">
        <v>118</v>
      </c>
      <c r="C2594" t="s">
        <v>119</v>
      </c>
      <c r="D2594" t="s">
        <v>27</v>
      </c>
      <c r="E2594" t="s">
        <v>117</v>
      </c>
      <c r="F2594" s="3" t="s">
        <v>17</v>
      </c>
      <c r="G2594" s="3">
        <f>WEEKDAY(A2594,2)</f>
        <v>7</v>
      </c>
      <c r="H2594" s="7">
        <f>N2594+O2594/60</f>
        <v>12.5</v>
      </c>
      <c r="I2594" s="7">
        <f>P2594+Q2594/60</f>
        <v>14</v>
      </c>
      <c r="J2594" s="4">
        <f>IFERROR(VLOOKUP($U2594,TONGHOPVERSION!$A$3:$G$240,6,FALSE),VLOOKUP($B2594,TONGHOPVERSION!$A$3:$G$240,6,FALSE))</f>
        <v>214.88804221212081</v>
      </c>
      <c r="K2594" s="4">
        <f>IFERROR(VLOOKUP($U2594,TONGHOPVERSION!$A$3:$G$240,7,FALSE),VLOOKUP($B2594,TONGHOPVERSION!$A$3:$G$240,7,FALSE))</f>
        <v>213.88072353634405</v>
      </c>
      <c r="L2594" s="2">
        <v>0.52083333333333337</v>
      </c>
      <c r="M2594" s="2">
        <v>0.58333333333333337</v>
      </c>
      <c r="N2594" s="6">
        <f t="shared" si="160"/>
        <v>12</v>
      </c>
      <c r="O2594" s="6">
        <f t="shared" si="161"/>
        <v>30</v>
      </c>
      <c r="P2594" s="6">
        <f t="shared" si="162"/>
        <v>14</v>
      </c>
      <c r="Q2594" s="6">
        <f t="shared" si="163"/>
        <v>0</v>
      </c>
      <c r="R2594">
        <v>184</v>
      </c>
      <c r="S2594">
        <v>628</v>
      </c>
      <c r="T2594" s="4">
        <v>115.55200000000001</v>
      </c>
      <c r="U2594" t="s">
        <v>120</v>
      </c>
      <c r="V2594" t="s">
        <v>120</v>
      </c>
      <c r="W2594" t="s">
        <v>29</v>
      </c>
      <c r="X2594" t="s">
        <v>16</v>
      </c>
      <c r="Y2594" t="s">
        <v>30</v>
      </c>
      <c r="Z2594" t="s">
        <v>37</v>
      </c>
    </row>
    <row r="2595" spans="1:26" x14ac:dyDescent="0.2">
      <c r="A2595" s="1">
        <v>43632</v>
      </c>
      <c r="B2595" t="s">
        <v>169</v>
      </c>
      <c r="C2595" t="s">
        <v>27</v>
      </c>
      <c r="D2595" t="s">
        <v>168</v>
      </c>
      <c r="E2595" t="s">
        <v>398</v>
      </c>
      <c r="F2595" s="3" t="s">
        <v>17</v>
      </c>
      <c r="G2595" s="3">
        <f>WEEKDAY(A2595,2)</f>
        <v>7</v>
      </c>
      <c r="H2595" s="7">
        <f>N2595+O2595/60</f>
        <v>4.5</v>
      </c>
      <c r="I2595" s="7">
        <f>P2595+Q2595/60</f>
        <v>6.166666666666667</v>
      </c>
      <c r="J2595" s="4">
        <f>IFERROR(VLOOKUP($U2595,TONGHOPVERSION!$A$3:$G$240,6,FALSE),VLOOKUP($B2595,TONGHOPVERSION!$A$3:$G$240,6,FALSE))</f>
        <v>349.088066164243</v>
      </c>
      <c r="K2595" s="4">
        <f>IFERROR(VLOOKUP($U2595,TONGHOPVERSION!$A$3:$G$240,7,FALSE),VLOOKUP($B2595,TONGHOPVERSION!$A$3:$G$240,7,FALSE))</f>
        <v>290.5657880138603</v>
      </c>
      <c r="L2595" s="2">
        <v>0.1875</v>
      </c>
      <c r="M2595" s="2">
        <v>0.25694444444444448</v>
      </c>
      <c r="N2595" s="6">
        <f t="shared" si="160"/>
        <v>4</v>
      </c>
      <c r="O2595" s="6">
        <f t="shared" si="161"/>
        <v>30</v>
      </c>
      <c r="P2595" s="6">
        <f t="shared" si="162"/>
        <v>6</v>
      </c>
      <c r="Q2595" s="6">
        <f t="shared" si="163"/>
        <v>10</v>
      </c>
      <c r="R2595">
        <v>184</v>
      </c>
      <c r="S2595">
        <v>718</v>
      </c>
      <c r="T2595" s="4">
        <v>132.11199999999999</v>
      </c>
      <c r="U2595" t="s">
        <v>169</v>
      </c>
      <c r="V2595" t="s">
        <v>169</v>
      </c>
      <c r="W2595" t="s">
        <v>45</v>
      </c>
      <c r="X2595" t="s">
        <v>170</v>
      </c>
      <c r="Y2595" t="s">
        <v>23</v>
      </c>
      <c r="Z2595" t="s">
        <v>37</v>
      </c>
    </row>
    <row r="2596" spans="1:26" x14ac:dyDescent="0.2">
      <c r="A2596" s="1">
        <v>43632</v>
      </c>
      <c r="B2596" t="s">
        <v>120</v>
      </c>
      <c r="C2596" t="s">
        <v>27</v>
      </c>
      <c r="D2596" t="s">
        <v>119</v>
      </c>
      <c r="E2596" t="s">
        <v>126</v>
      </c>
      <c r="F2596" s="3" t="s">
        <v>17</v>
      </c>
      <c r="G2596" s="3">
        <f>WEEKDAY(A2596,2)</f>
        <v>7</v>
      </c>
      <c r="H2596" s="7">
        <f>N2596+O2596/60</f>
        <v>10.416666666666666</v>
      </c>
      <c r="I2596" s="7">
        <f>P2596+Q2596/60</f>
        <v>11.833333333333334</v>
      </c>
      <c r="J2596" s="4">
        <f>IFERROR(VLOOKUP($U2596,TONGHOPVERSION!$A$3:$G$240,6,FALSE),VLOOKUP($B2596,TONGHOPVERSION!$A$3:$G$240,6,FALSE))</f>
        <v>214.88804221212081</v>
      </c>
      <c r="K2596" s="4">
        <f>IFERROR(VLOOKUP($U2596,TONGHOPVERSION!$A$3:$G$240,7,FALSE),VLOOKUP($B2596,TONGHOPVERSION!$A$3:$G$240,7,FALSE))</f>
        <v>213.88072353634405</v>
      </c>
      <c r="L2596" s="2">
        <v>0.43402777777777773</v>
      </c>
      <c r="M2596" s="2">
        <v>0.49305555555555558</v>
      </c>
      <c r="N2596" s="6">
        <f t="shared" si="160"/>
        <v>10</v>
      </c>
      <c r="O2596" s="6">
        <f t="shared" si="161"/>
        <v>25</v>
      </c>
      <c r="P2596" s="6">
        <f t="shared" si="162"/>
        <v>11</v>
      </c>
      <c r="Q2596" s="6">
        <f t="shared" si="163"/>
        <v>50</v>
      </c>
      <c r="R2596">
        <v>184</v>
      </c>
      <c r="S2596">
        <v>628</v>
      </c>
      <c r="T2596" s="4">
        <v>115.55200000000001</v>
      </c>
      <c r="U2596" t="s">
        <v>120</v>
      </c>
      <c r="V2596" t="s">
        <v>120</v>
      </c>
      <c r="W2596" t="s">
        <v>29</v>
      </c>
      <c r="X2596" t="s">
        <v>16</v>
      </c>
      <c r="Y2596" t="s">
        <v>30</v>
      </c>
      <c r="Z2596" t="s">
        <v>37</v>
      </c>
    </row>
    <row r="2597" spans="1:26" x14ac:dyDescent="0.2">
      <c r="A2597" s="1">
        <v>43632</v>
      </c>
      <c r="B2597" t="s">
        <v>191</v>
      </c>
      <c r="C2597" t="s">
        <v>153</v>
      </c>
      <c r="D2597" t="s">
        <v>27</v>
      </c>
      <c r="E2597" t="s">
        <v>190</v>
      </c>
      <c r="F2597" s="3" t="s">
        <v>17</v>
      </c>
      <c r="G2597" s="3">
        <f>WEEKDAY(A2597,2)</f>
        <v>7</v>
      </c>
      <c r="H2597" s="7">
        <f>N2597+O2597/60</f>
        <v>1.8333333333333335</v>
      </c>
      <c r="I2597" s="7">
        <f>P2597+Q2597/60</f>
        <v>3.6666666666666665</v>
      </c>
      <c r="J2597" s="4">
        <f>IFERROR(VLOOKUP($U2597,TONGHOPVERSION!$A$3:$G$240,6,FALSE),VLOOKUP($B2597,TONGHOPVERSION!$A$3:$G$240,6,FALSE))</f>
        <v>256.8437361537259</v>
      </c>
      <c r="K2597" s="4">
        <f>IFERROR(VLOOKUP($U2597,TONGHOPVERSION!$A$3:$G$240,7,FALSE),VLOOKUP($B2597,TONGHOPVERSION!$A$3:$G$240,7,FALSE))</f>
        <v>276.05114265368064</v>
      </c>
      <c r="L2597" s="2">
        <v>7.6388888888888895E-2</v>
      </c>
      <c r="M2597" s="2">
        <v>0.15277777777777776</v>
      </c>
      <c r="N2597" s="6">
        <f t="shared" si="160"/>
        <v>1</v>
      </c>
      <c r="O2597" s="6">
        <f t="shared" si="161"/>
        <v>50</v>
      </c>
      <c r="P2597" s="6">
        <f t="shared" si="162"/>
        <v>3</v>
      </c>
      <c r="Q2597" s="6">
        <f t="shared" si="163"/>
        <v>40</v>
      </c>
      <c r="R2597">
        <v>184</v>
      </c>
      <c r="S2597">
        <v>879</v>
      </c>
      <c r="T2597" s="4">
        <v>161.73599999999999</v>
      </c>
      <c r="U2597" t="s">
        <v>192</v>
      </c>
      <c r="V2597" t="s">
        <v>192</v>
      </c>
      <c r="W2597" t="s">
        <v>125</v>
      </c>
      <c r="X2597" t="s">
        <v>16</v>
      </c>
      <c r="Y2597" t="s">
        <v>30</v>
      </c>
      <c r="Z2597" t="s">
        <v>37</v>
      </c>
    </row>
    <row r="2598" spans="1:26" x14ac:dyDescent="0.2">
      <c r="A2598" s="1">
        <v>43632</v>
      </c>
      <c r="B2598" t="s">
        <v>733</v>
      </c>
      <c r="C2598" t="s">
        <v>27</v>
      </c>
      <c r="D2598" t="s">
        <v>734</v>
      </c>
      <c r="E2598" t="s">
        <v>732</v>
      </c>
      <c r="F2598" s="3" t="s">
        <v>17</v>
      </c>
      <c r="G2598" s="3">
        <f>WEEKDAY(A2598,2)</f>
        <v>7</v>
      </c>
      <c r="H2598" s="7">
        <f>N2598+O2598/60</f>
        <v>10.333333333333334</v>
      </c>
      <c r="I2598" s="7">
        <f>P2598+Q2598/60</f>
        <v>13.833333333333334</v>
      </c>
      <c r="J2598" s="4">
        <f>IFERROR(VLOOKUP($U2598,TONGHOPVERSION!$A$3:$G$240,6,FALSE),VLOOKUP($B2598,TONGHOPVERSION!$A$3:$G$240,6,FALSE))</f>
        <v>552.57833325714284</v>
      </c>
      <c r="K2598" s="4">
        <f>IFERROR(VLOOKUP($U2598,TONGHOPVERSION!$A$3:$G$240,7,FALSE),VLOOKUP($B2598,TONGHOPVERSION!$A$3:$G$240,7,FALSE))</f>
        <v>448.80975091956486</v>
      </c>
      <c r="L2598" s="2">
        <v>0.43055555555555558</v>
      </c>
      <c r="M2598" s="2">
        <v>0.57638888888888895</v>
      </c>
      <c r="N2598" s="6">
        <f t="shared" si="160"/>
        <v>10</v>
      </c>
      <c r="O2598" s="6">
        <f t="shared" si="161"/>
        <v>20</v>
      </c>
      <c r="P2598" s="6">
        <f t="shared" si="162"/>
        <v>13</v>
      </c>
      <c r="Q2598" s="6">
        <f t="shared" si="163"/>
        <v>50</v>
      </c>
      <c r="R2598">
        <v>203</v>
      </c>
      <c r="S2598">
        <v>1918</v>
      </c>
      <c r="T2598" s="4">
        <v>389.35399999999998</v>
      </c>
      <c r="U2598" t="s">
        <v>733</v>
      </c>
      <c r="V2598" t="s">
        <v>733</v>
      </c>
      <c r="W2598" t="s">
        <v>21</v>
      </c>
      <c r="X2598" t="s">
        <v>197</v>
      </c>
      <c r="Y2598" t="s">
        <v>23</v>
      </c>
      <c r="Z2598" t="s">
        <v>24</v>
      </c>
    </row>
    <row r="2599" spans="1:26" x14ac:dyDescent="0.2">
      <c r="A2599" s="1">
        <v>43632</v>
      </c>
      <c r="B2599" t="s">
        <v>736</v>
      </c>
      <c r="C2599" t="s">
        <v>734</v>
      </c>
      <c r="D2599" t="s">
        <v>27</v>
      </c>
      <c r="E2599" t="s">
        <v>735</v>
      </c>
      <c r="F2599" s="3" t="s">
        <v>17</v>
      </c>
      <c r="G2599" s="3">
        <f>WEEKDAY(A2599,2)</f>
        <v>7</v>
      </c>
      <c r="H2599" s="7">
        <f>N2599+O2599/60</f>
        <v>14.833333333333334</v>
      </c>
      <c r="I2599" s="7">
        <f>P2599+Q2599/60</f>
        <v>18.583333333333332</v>
      </c>
      <c r="J2599" s="4">
        <f>IFERROR(VLOOKUP($U2599,TONGHOPVERSION!$A$3:$G$240,6,FALSE),VLOOKUP($B2599,TONGHOPVERSION!$A$3:$G$240,6,FALSE))</f>
        <v>552.57833325714284</v>
      </c>
      <c r="K2599" s="4">
        <f>IFERROR(VLOOKUP($U2599,TONGHOPVERSION!$A$3:$G$240,7,FALSE),VLOOKUP($B2599,TONGHOPVERSION!$A$3:$G$240,7,FALSE))</f>
        <v>448.80975091956486</v>
      </c>
      <c r="L2599" s="2">
        <v>0.61805555555555558</v>
      </c>
      <c r="M2599" s="2">
        <v>0.77430555555555547</v>
      </c>
      <c r="N2599" s="6">
        <f t="shared" si="160"/>
        <v>14</v>
      </c>
      <c r="O2599" s="6">
        <f t="shared" si="161"/>
        <v>50</v>
      </c>
      <c r="P2599" s="6">
        <f t="shared" si="162"/>
        <v>18</v>
      </c>
      <c r="Q2599" s="6">
        <f t="shared" si="163"/>
        <v>35</v>
      </c>
      <c r="R2599">
        <v>203</v>
      </c>
      <c r="S2599">
        <v>1918</v>
      </c>
      <c r="T2599" s="4">
        <v>389.35399999999998</v>
      </c>
      <c r="U2599" t="s">
        <v>733</v>
      </c>
      <c r="V2599" t="s">
        <v>733</v>
      </c>
      <c r="W2599" t="s">
        <v>21</v>
      </c>
      <c r="X2599" t="s">
        <v>197</v>
      </c>
      <c r="Y2599" t="s">
        <v>23</v>
      </c>
      <c r="Z2599" t="s">
        <v>24</v>
      </c>
    </row>
    <row r="2600" spans="1:26" x14ac:dyDescent="0.2">
      <c r="A2600" s="1">
        <v>43632</v>
      </c>
      <c r="B2600" t="s">
        <v>183</v>
      </c>
      <c r="C2600" t="s">
        <v>66</v>
      </c>
      <c r="D2600" t="s">
        <v>27</v>
      </c>
      <c r="E2600" t="s">
        <v>242</v>
      </c>
      <c r="F2600" s="3" t="s">
        <v>17</v>
      </c>
      <c r="G2600" s="3">
        <f>WEEKDAY(A2600,2)</f>
        <v>7</v>
      </c>
      <c r="H2600" s="7">
        <f>N2600+O2600/60</f>
        <v>0</v>
      </c>
      <c r="I2600" s="7">
        <f>P2600+Q2600/60</f>
        <v>1.0833333333333333</v>
      </c>
      <c r="J2600" s="4">
        <f>IFERROR(VLOOKUP($U2600,TONGHOPVERSION!$A$3:$G$240,6,FALSE),VLOOKUP($B2600,TONGHOPVERSION!$A$3:$G$240,6,FALSE))</f>
        <v>184.25871592968858</v>
      </c>
      <c r="K2600" s="4">
        <f>IFERROR(VLOOKUP($U2600,TONGHOPVERSION!$A$3:$G$240,7,FALSE),VLOOKUP($B2600,TONGHOPVERSION!$A$3:$G$240,7,FALSE))</f>
        <v>154.07262794368225</v>
      </c>
      <c r="L2600" s="2">
        <v>0</v>
      </c>
      <c r="M2600" s="2">
        <v>4.5138888888888888E-2</v>
      </c>
      <c r="N2600" s="6">
        <f t="shared" si="160"/>
        <v>0</v>
      </c>
      <c r="O2600" s="6">
        <f t="shared" si="161"/>
        <v>0</v>
      </c>
      <c r="P2600" s="6">
        <f t="shared" si="162"/>
        <v>1</v>
      </c>
      <c r="Q2600" s="6">
        <f t="shared" si="163"/>
        <v>5</v>
      </c>
      <c r="R2600">
        <v>203</v>
      </c>
      <c r="S2600">
        <v>309</v>
      </c>
      <c r="T2600" s="4">
        <v>62.726999999999997</v>
      </c>
      <c r="U2600" t="s">
        <v>184</v>
      </c>
      <c r="V2600" t="s">
        <v>184</v>
      </c>
      <c r="W2600" t="s">
        <v>29</v>
      </c>
      <c r="X2600" t="s">
        <v>16</v>
      </c>
      <c r="Y2600" t="s">
        <v>30</v>
      </c>
      <c r="Z2600" t="s">
        <v>37</v>
      </c>
    </row>
    <row r="2601" spans="1:26" x14ac:dyDescent="0.2">
      <c r="A2601" s="1">
        <v>43632</v>
      </c>
      <c r="B2601" t="s">
        <v>128</v>
      </c>
      <c r="C2601" t="s">
        <v>34</v>
      </c>
      <c r="D2601" t="s">
        <v>27</v>
      </c>
      <c r="E2601" t="s">
        <v>515</v>
      </c>
      <c r="F2601" s="3" t="s">
        <v>17</v>
      </c>
      <c r="G2601" s="3">
        <f>WEEKDAY(A2601,2)</f>
        <v>7</v>
      </c>
      <c r="H2601" s="7">
        <f>N2601+O2601/60</f>
        <v>4.666666666666667</v>
      </c>
      <c r="I2601" s="7">
        <f>P2601+Q2601/60</f>
        <v>6.166666666666667</v>
      </c>
      <c r="J2601" s="4">
        <f>IFERROR(VLOOKUP($U2601,TONGHOPVERSION!$A$3:$G$240,6,FALSE),VLOOKUP($B2601,TONGHOPVERSION!$A$3:$G$240,6,FALSE))</f>
        <v>239.31340170869245</v>
      </c>
      <c r="K2601" s="4">
        <f>IFERROR(VLOOKUP($U2601,TONGHOPVERSION!$A$3:$G$240,7,FALSE),VLOOKUP($B2601,TONGHOPVERSION!$A$3:$G$240,7,FALSE))</f>
        <v>208.92363712533773</v>
      </c>
      <c r="L2601" s="2">
        <v>0.19444444444444445</v>
      </c>
      <c r="M2601" s="2">
        <v>0.25694444444444448</v>
      </c>
      <c r="N2601" s="6">
        <f t="shared" si="160"/>
        <v>4</v>
      </c>
      <c r="O2601" s="6">
        <f t="shared" si="161"/>
        <v>40</v>
      </c>
      <c r="P2601" s="6">
        <f t="shared" si="162"/>
        <v>6</v>
      </c>
      <c r="Q2601" s="6">
        <f t="shared" si="163"/>
        <v>10</v>
      </c>
      <c r="R2601">
        <v>203</v>
      </c>
      <c r="S2601">
        <v>602</v>
      </c>
      <c r="T2601" s="4">
        <v>122.206</v>
      </c>
      <c r="U2601" t="s">
        <v>129</v>
      </c>
      <c r="V2601" t="s">
        <v>129</v>
      </c>
      <c r="W2601" t="s">
        <v>129</v>
      </c>
      <c r="X2601" t="s">
        <v>16</v>
      </c>
      <c r="Y2601" t="s">
        <v>30</v>
      </c>
      <c r="Z2601" t="s">
        <v>37</v>
      </c>
    </row>
    <row r="2602" spans="1:26" x14ac:dyDescent="0.2">
      <c r="A2602" s="1">
        <v>43632</v>
      </c>
      <c r="B2602" t="s">
        <v>176</v>
      </c>
      <c r="C2602" t="s">
        <v>177</v>
      </c>
      <c r="D2602" t="s">
        <v>27</v>
      </c>
      <c r="E2602" t="s">
        <v>175</v>
      </c>
      <c r="F2602" s="3" t="s">
        <v>17</v>
      </c>
      <c r="G2602" s="3">
        <f>WEEKDAY(A2602,2)</f>
        <v>7</v>
      </c>
      <c r="H2602" s="7">
        <f>N2602+O2602/60</f>
        <v>8.25</v>
      </c>
      <c r="I2602" s="7">
        <f>P2602+Q2602/60</f>
        <v>9.3333333333333339</v>
      </c>
      <c r="J2602" s="4">
        <f>IFERROR(VLOOKUP($U2602,TONGHOPVERSION!$A$3:$G$240,6,FALSE),VLOOKUP($B2602,TONGHOPVERSION!$A$3:$G$240,6,FALSE))</f>
        <v>187.46363998635809</v>
      </c>
      <c r="K2602" s="4">
        <f>IFERROR(VLOOKUP($U2602,TONGHOPVERSION!$A$3:$G$240,7,FALSE),VLOOKUP($B2602,TONGHOPVERSION!$A$3:$G$240,7,FALSE))</f>
        <v>145.81561859013829</v>
      </c>
      <c r="L2602" s="2">
        <v>0.34375</v>
      </c>
      <c r="M2602" s="2">
        <v>0.3888888888888889</v>
      </c>
      <c r="N2602" s="6">
        <f t="shared" si="160"/>
        <v>8</v>
      </c>
      <c r="O2602" s="6">
        <f t="shared" si="161"/>
        <v>15</v>
      </c>
      <c r="P2602" s="6">
        <f t="shared" si="162"/>
        <v>9</v>
      </c>
      <c r="Q2602" s="6">
        <f t="shared" si="163"/>
        <v>20</v>
      </c>
      <c r="R2602">
        <v>203</v>
      </c>
      <c r="S2602">
        <v>301</v>
      </c>
      <c r="T2602" s="4">
        <v>61.103000000000002</v>
      </c>
      <c r="U2602" t="s">
        <v>178</v>
      </c>
      <c r="V2602" t="s">
        <v>178</v>
      </c>
      <c r="W2602" t="s">
        <v>29</v>
      </c>
      <c r="X2602" t="s">
        <v>16</v>
      </c>
      <c r="Y2602" t="s">
        <v>30</v>
      </c>
      <c r="Z2602" t="s">
        <v>37</v>
      </c>
    </row>
    <row r="2603" spans="1:26" x14ac:dyDescent="0.2">
      <c r="A2603" s="1">
        <v>43632</v>
      </c>
      <c r="B2603" t="s">
        <v>129</v>
      </c>
      <c r="C2603" t="s">
        <v>27</v>
      </c>
      <c r="D2603" t="s">
        <v>34</v>
      </c>
      <c r="E2603" t="s">
        <v>518</v>
      </c>
      <c r="F2603" s="3" t="s">
        <v>17</v>
      </c>
      <c r="G2603" s="3">
        <f>WEEKDAY(A2603,2)</f>
        <v>7</v>
      </c>
      <c r="H2603" s="7">
        <f>N2603+O2603/60</f>
        <v>2.6666666666666665</v>
      </c>
      <c r="I2603" s="7">
        <f>P2603+Q2603/60</f>
        <v>4</v>
      </c>
      <c r="J2603" s="4">
        <f>IFERROR(VLOOKUP($U2603,TONGHOPVERSION!$A$3:$G$240,6,FALSE),VLOOKUP($B2603,TONGHOPVERSION!$A$3:$G$240,6,FALSE))</f>
        <v>239.31340170869245</v>
      </c>
      <c r="K2603" s="4">
        <f>IFERROR(VLOOKUP($U2603,TONGHOPVERSION!$A$3:$G$240,7,FALSE),VLOOKUP($B2603,TONGHOPVERSION!$A$3:$G$240,7,FALSE))</f>
        <v>208.92363712533773</v>
      </c>
      <c r="L2603" s="2">
        <v>0.1111111111111111</v>
      </c>
      <c r="M2603" s="2">
        <v>0.16666666666666666</v>
      </c>
      <c r="N2603" s="6">
        <f t="shared" si="160"/>
        <v>2</v>
      </c>
      <c r="O2603" s="6">
        <f t="shared" si="161"/>
        <v>40</v>
      </c>
      <c r="P2603" s="6">
        <f t="shared" si="162"/>
        <v>4</v>
      </c>
      <c r="Q2603" s="6">
        <f t="shared" si="163"/>
        <v>0</v>
      </c>
      <c r="R2603">
        <v>203</v>
      </c>
      <c r="S2603">
        <v>602</v>
      </c>
      <c r="T2603" s="4">
        <v>122.206</v>
      </c>
      <c r="U2603" t="s">
        <v>129</v>
      </c>
      <c r="V2603" t="s">
        <v>129</v>
      </c>
      <c r="W2603" t="s">
        <v>129</v>
      </c>
      <c r="X2603" t="s">
        <v>16</v>
      </c>
      <c r="Y2603" t="s">
        <v>30</v>
      </c>
      <c r="Z2603" t="s">
        <v>37</v>
      </c>
    </row>
    <row r="2604" spans="1:26" x14ac:dyDescent="0.2">
      <c r="A2604" s="1">
        <v>43632</v>
      </c>
      <c r="B2604" t="s">
        <v>178</v>
      </c>
      <c r="C2604" t="s">
        <v>27</v>
      </c>
      <c r="D2604" t="s">
        <v>177</v>
      </c>
      <c r="E2604" t="s">
        <v>181</v>
      </c>
      <c r="F2604" s="3" t="s">
        <v>17</v>
      </c>
      <c r="G2604" s="3">
        <f>WEEKDAY(A2604,2)</f>
        <v>7</v>
      </c>
      <c r="H2604" s="7">
        <f>N2604+O2604/60</f>
        <v>6.583333333333333</v>
      </c>
      <c r="I2604" s="7">
        <f>P2604+Q2604/60</f>
        <v>7.583333333333333</v>
      </c>
      <c r="J2604" s="4">
        <f>IFERROR(VLOOKUP($U2604,TONGHOPVERSION!$A$3:$G$240,6,FALSE),VLOOKUP($B2604,TONGHOPVERSION!$A$3:$G$240,6,FALSE))</f>
        <v>187.46363998635809</v>
      </c>
      <c r="K2604" s="4">
        <f>IFERROR(VLOOKUP($U2604,TONGHOPVERSION!$A$3:$G$240,7,FALSE),VLOOKUP($B2604,TONGHOPVERSION!$A$3:$G$240,7,FALSE))</f>
        <v>145.81561859013829</v>
      </c>
      <c r="L2604" s="2">
        <v>0.27430555555555552</v>
      </c>
      <c r="M2604" s="2">
        <v>0.31597222222222221</v>
      </c>
      <c r="N2604" s="6">
        <f t="shared" si="160"/>
        <v>6</v>
      </c>
      <c r="O2604" s="6">
        <f t="shared" si="161"/>
        <v>35</v>
      </c>
      <c r="P2604" s="6">
        <f t="shared" si="162"/>
        <v>7</v>
      </c>
      <c r="Q2604" s="6">
        <f t="shared" si="163"/>
        <v>35</v>
      </c>
      <c r="R2604">
        <v>203</v>
      </c>
      <c r="S2604">
        <v>301</v>
      </c>
      <c r="T2604" s="4">
        <v>61.103000000000002</v>
      </c>
      <c r="U2604" t="s">
        <v>178</v>
      </c>
      <c r="V2604" t="s">
        <v>178</v>
      </c>
      <c r="W2604" t="s">
        <v>29</v>
      </c>
      <c r="X2604" t="s">
        <v>16</v>
      </c>
      <c r="Y2604" t="s">
        <v>30</v>
      </c>
      <c r="Z2604" t="s">
        <v>37</v>
      </c>
    </row>
    <row r="2605" spans="1:26" x14ac:dyDescent="0.2">
      <c r="A2605" s="1">
        <v>43632</v>
      </c>
      <c r="B2605" t="s">
        <v>752</v>
      </c>
      <c r="C2605" t="s">
        <v>66</v>
      </c>
      <c r="D2605" t="s">
        <v>753</v>
      </c>
      <c r="E2605" t="s">
        <v>751</v>
      </c>
      <c r="F2605" s="3" t="s">
        <v>17</v>
      </c>
      <c r="G2605" s="3">
        <f>WEEKDAY(A2605,2)</f>
        <v>7</v>
      </c>
      <c r="H2605" s="7">
        <f>N2605+O2605/60</f>
        <v>9.6666666666666661</v>
      </c>
      <c r="I2605" s="7">
        <f>P2605+Q2605/60</f>
        <v>13.416666666666666</v>
      </c>
      <c r="J2605" s="4">
        <f>IFERROR(VLOOKUP($U2605,TONGHOPVERSION!$A$3:$G$240,6,FALSE),VLOOKUP($B2605,TONGHOPVERSION!$A$3:$G$240,6,FALSE))</f>
        <v>476.64280685720348</v>
      </c>
      <c r="K2605" s="4">
        <f>IFERROR(VLOOKUP($U2605,TONGHOPVERSION!$A$3:$G$240,7,FALSE),VLOOKUP($B2605,TONGHOPVERSION!$A$3:$G$240,7,FALSE))</f>
        <v>463.92411931625725</v>
      </c>
      <c r="L2605" s="2">
        <v>0.40277777777777773</v>
      </c>
      <c r="M2605" s="2">
        <v>0.55902777777777779</v>
      </c>
      <c r="N2605" s="6">
        <f t="shared" si="160"/>
        <v>9</v>
      </c>
      <c r="O2605" s="6">
        <f t="shared" si="161"/>
        <v>40</v>
      </c>
      <c r="P2605" s="6">
        <f t="shared" si="162"/>
        <v>13</v>
      </c>
      <c r="Q2605" s="6">
        <f t="shared" si="163"/>
        <v>25</v>
      </c>
      <c r="R2605">
        <v>203</v>
      </c>
      <c r="S2605">
        <v>2445</v>
      </c>
      <c r="T2605" s="4">
        <v>496.33499999999998</v>
      </c>
      <c r="U2605" t="s">
        <v>752</v>
      </c>
      <c r="V2605" t="s">
        <v>752</v>
      </c>
      <c r="W2605" t="s">
        <v>21</v>
      </c>
      <c r="X2605" t="s">
        <v>197</v>
      </c>
      <c r="Y2605" t="s">
        <v>23</v>
      </c>
      <c r="Z2605" t="s">
        <v>24</v>
      </c>
    </row>
    <row r="2606" spans="1:26" x14ac:dyDescent="0.2">
      <c r="A2606" s="1">
        <v>43632</v>
      </c>
      <c r="B2606" t="s">
        <v>755</v>
      </c>
      <c r="C2606" t="s">
        <v>753</v>
      </c>
      <c r="D2606" t="s">
        <v>66</v>
      </c>
      <c r="E2606" t="s">
        <v>754</v>
      </c>
      <c r="F2606" s="3" t="s">
        <v>17</v>
      </c>
      <c r="G2606" s="3">
        <f>WEEKDAY(A2606,2)</f>
        <v>7</v>
      </c>
      <c r="H2606" s="7">
        <f>N2606+O2606/60</f>
        <v>14.416666666666666</v>
      </c>
      <c r="I2606" s="7">
        <f>P2606+Q2606/60</f>
        <v>18.166666666666668</v>
      </c>
      <c r="J2606" s="4">
        <f>IFERROR(VLOOKUP($U2606,TONGHOPVERSION!$A$3:$G$240,6,FALSE),VLOOKUP($B2606,TONGHOPVERSION!$A$3:$G$240,6,FALSE))</f>
        <v>476.64280685720348</v>
      </c>
      <c r="K2606" s="4">
        <f>IFERROR(VLOOKUP($U2606,TONGHOPVERSION!$A$3:$G$240,7,FALSE),VLOOKUP($B2606,TONGHOPVERSION!$A$3:$G$240,7,FALSE))</f>
        <v>463.92411931625725</v>
      </c>
      <c r="L2606" s="2">
        <v>0.60069444444444442</v>
      </c>
      <c r="M2606" s="2">
        <v>0.75694444444444453</v>
      </c>
      <c r="N2606" s="6">
        <f t="shared" si="160"/>
        <v>14</v>
      </c>
      <c r="O2606" s="6">
        <f t="shared" si="161"/>
        <v>25</v>
      </c>
      <c r="P2606" s="6">
        <f t="shared" si="162"/>
        <v>18</v>
      </c>
      <c r="Q2606" s="6">
        <f t="shared" si="163"/>
        <v>10</v>
      </c>
      <c r="R2606">
        <v>203</v>
      </c>
      <c r="S2606">
        <v>2445</v>
      </c>
      <c r="T2606" s="4">
        <v>496.33499999999998</v>
      </c>
      <c r="U2606" t="s">
        <v>752</v>
      </c>
      <c r="V2606" t="s">
        <v>752</v>
      </c>
      <c r="W2606" t="s">
        <v>21</v>
      </c>
      <c r="X2606" t="s">
        <v>197</v>
      </c>
      <c r="Y2606" t="s">
        <v>23</v>
      </c>
      <c r="Z2606" t="s">
        <v>24</v>
      </c>
    </row>
    <row r="2607" spans="1:26" x14ac:dyDescent="0.2">
      <c r="A2607" s="1">
        <v>43632</v>
      </c>
      <c r="B2607" t="s">
        <v>67</v>
      </c>
      <c r="C2607" t="s">
        <v>35</v>
      </c>
      <c r="D2607" t="s">
        <v>66</v>
      </c>
      <c r="E2607" t="s">
        <v>832</v>
      </c>
      <c r="F2607" s="3" t="s">
        <v>17</v>
      </c>
      <c r="G2607" s="3">
        <f>WEEKDAY(A2607,2)</f>
        <v>7</v>
      </c>
      <c r="H2607" s="7">
        <f>N2607+O2607/60</f>
        <v>6.833333333333333</v>
      </c>
      <c r="I2607" s="7">
        <f>P2607+Q2607/60</f>
        <v>8.75</v>
      </c>
      <c r="J2607" s="4">
        <f>IFERROR(VLOOKUP($U2607,TONGHOPVERSION!$A$3:$G$240,6,FALSE),VLOOKUP($B2607,TONGHOPVERSION!$A$3:$G$240,6,FALSE))</f>
        <v>292.75199550278143</v>
      </c>
      <c r="K2607" s="4">
        <f>IFERROR(VLOOKUP($U2607,TONGHOPVERSION!$A$3:$G$240,7,FALSE),VLOOKUP($B2607,TONGHOPVERSION!$A$3:$G$240,7,FALSE))</f>
        <v>283.06606117169179</v>
      </c>
      <c r="L2607" s="2">
        <v>0.28472222222222221</v>
      </c>
      <c r="M2607" s="2">
        <v>0.36458333333333331</v>
      </c>
      <c r="N2607" s="6">
        <f t="shared" si="160"/>
        <v>6</v>
      </c>
      <c r="O2607" s="6">
        <f t="shared" si="161"/>
        <v>50</v>
      </c>
      <c r="P2607" s="6">
        <f t="shared" si="162"/>
        <v>8</v>
      </c>
      <c r="Q2607" s="6">
        <f t="shared" si="163"/>
        <v>45</v>
      </c>
      <c r="R2607">
        <v>203</v>
      </c>
      <c r="S2607">
        <v>1062</v>
      </c>
      <c r="T2607" s="4">
        <v>215.58600000000001</v>
      </c>
      <c r="U2607" t="s">
        <v>67</v>
      </c>
      <c r="V2607" t="s">
        <v>67</v>
      </c>
      <c r="W2607" t="s">
        <v>29</v>
      </c>
      <c r="X2607" t="s">
        <v>16</v>
      </c>
      <c r="Y2607" t="s">
        <v>30</v>
      </c>
      <c r="Z2607" t="s">
        <v>37</v>
      </c>
    </row>
    <row r="2608" spans="1:26" x14ac:dyDescent="0.2">
      <c r="A2608" s="1">
        <v>43632</v>
      </c>
      <c r="B2608" t="s">
        <v>284</v>
      </c>
      <c r="C2608" t="s">
        <v>35</v>
      </c>
      <c r="D2608" t="s">
        <v>119</v>
      </c>
      <c r="E2608" t="s">
        <v>390</v>
      </c>
      <c r="F2608" s="3" t="s">
        <v>17</v>
      </c>
      <c r="G2608" s="3">
        <f>WEEKDAY(A2608,2)</f>
        <v>7</v>
      </c>
      <c r="H2608" s="7">
        <f>N2608+O2608/60</f>
        <v>1.5</v>
      </c>
      <c r="I2608" s="7">
        <f>P2608+Q2608/60</f>
        <v>2.75</v>
      </c>
      <c r="J2608" s="4">
        <f>IFERROR(VLOOKUP($U2608,TONGHOPVERSION!$A$3:$G$240,6,FALSE),VLOOKUP($B2608,TONGHOPVERSION!$A$3:$G$240,6,FALSE))</f>
        <v>233.52231346639445</v>
      </c>
      <c r="K2608" s="4">
        <f>IFERROR(VLOOKUP($U2608,TONGHOPVERSION!$A$3:$G$240,7,FALSE),VLOOKUP($B2608,TONGHOPVERSION!$A$3:$G$240,7,FALSE))</f>
        <v>188.23299562906084</v>
      </c>
      <c r="L2608" s="2">
        <v>6.25E-2</v>
      </c>
      <c r="M2608" s="2">
        <v>0.11458333333333333</v>
      </c>
      <c r="N2608" s="6">
        <f t="shared" si="160"/>
        <v>1</v>
      </c>
      <c r="O2608" s="6">
        <f t="shared" si="161"/>
        <v>30</v>
      </c>
      <c r="P2608" s="6">
        <f t="shared" si="162"/>
        <v>2</v>
      </c>
      <c r="Q2608" s="6">
        <f t="shared" si="163"/>
        <v>45</v>
      </c>
      <c r="R2608">
        <v>203</v>
      </c>
      <c r="S2608">
        <v>547</v>
      </c>
      <c r="T2608" s="4">
        <v>111.041</v>
      </c>
      <c r="U2608" t="s">
        <v>284</v>
      </c>
      <c r="V2608" t="s">
        <v>284</v>
      </c>
      <c r="W2608" t="s">
        <v>29</v>
      </c>
      <c r="X2608" t="s">
        <v>16</v>
      </c>
      <c r="Y2608" t="s">
        <v>30</v>
      </c>
      <c r="Z2608" t="s">
        <v>37</v>
      </c>
    </row>
    <row r="2609" spans="1:26" x14ac:dyDescent="0.2">
      <c r="A2609" s="1">
        <v>43632</v>
      </c>
      <c r="B2609" t="s">
        <v>286</v>
      </c>
      <c r="C2609" t="s">
        <v>119</v>
      </c>
      <c r="D2609" t="s">
        <v>35</v>
      </c>
      <c r="E2609" t="s">
        <v>391</v>
      </c>
      <c r="F2609" s="3" t="s">
        <v>17</v>
      </c>
      <c r="G2609" s="3">
        <f>WEEKDAY(A2609,2)</f>
        <v>7</v>
      </c>
      <c r="H2609" s="7">
        <f>N2609+O2609/60</f>
        <v>3.4166666666666665</v>
      </c>
      <c r="I2609" s="7">
        <f>P2609+Q2609/60</f>
        <v>4.666666666666667</v>
      </c>
      <c r="J2609" s="4">
        <f>IFERROR(VLOOKUP($U2609,TONGHOPVERSION!$A$3:$G$240,6,FALSE),VLOOKUP($B2609,TONGHOPVERSION!$A$3:$G$240,6,FALSE))</f>
        <v>233.52231346639445</v>
      </c>
      <c r="K2609" s="4">
        <f>IFERROR(VLOOKUP($U2609,TONGHOPVERSION!$A$3:$G$240,7,FALSE),VLOOKUP($B2609,TONGHOPVERSION!$A$3:$G$240,7,FALSE))</f>
        <v>188.23299562906084</v>
      </c>
      <c r="L2609" s="2">
        <v>0.1423611111111111</v>
      </c>
      <c r="M2609" s="2">
        <v>0.19444444444444445</v>
      </c>
      <c r="N2609" s="6">
        <f t="shared" si="160"/>
        <v>3</v>
      </c>
      <c r="O2609" s="6">
        <f t="shared" si="161"/>
        <v>25</v>
      </c>
      <c r="P2609" s="6">
        <f t="shared" si="162"/>
        <v>4</v>
      </c>
      <c r="Q2609" s="6">
        <f t="shared" si="163"/>
        <v>40</v>
      </c>
      <c r="R2609">
        <v>203</v>
      </c>
      <c r="S2609">
        <v>547</v>
      </c>
      <c r="T2609" s="4">
        <v>111.041</v>
      </c>
      <c r="U2609" t="s">
        <v>284</v>
      </c>
      <c r="V2609" t="s">
        <v>284</v>
      </c>
      <c r="W2609" t="s">
        <v>29</v>
      </c>
      <c r="X2609" t="s">
        <v>16</v>
      </c>
      <c r="Y2609" t="s">
        <v>30</v>
      </c>
      <c r="Z2609" t="s">
        <v>37</v>
      </c>
    </row>
    <row r="2610" spans="1:26" x14ac:dyDescent="0.2">
      <c r="A2610" s="1">
        <v>43632</v>
      </c>
      <c r="B2610" t="s">
        <v>178</v>
      </c>
      <c r="C2610" t="s">
        <v>27</v>
      </c>
      <c r="D2610" t="s">
        <v>177</v>
      </c>
      <c r="E2610" t="s">
        <v>487</v>
      </c>
      <c r="F2610" s="3" t="s">
        <v>17</v>
      </c>
      <c r="G2610" s="3">
        <f>WEEKDAY(A2610,2)</f>
        <v>7</v>
      </c>
      <c r="H2610" s="7">
        <f>N2610+O2610/60</f>
        <v>23.583333333333332</v>
      </c>
      <c r="I2610" s="7">
        <f>P2610+Q2610/60</f>
        <v>0.58333333333333337</v>
      </c>
      <c r="J2610" s="4">
        <f>IFERROR(VLOOKUP($U2610,TONGHOPVERSION!$A$3:$G$240,6,FALSE),VLOOKUP($B2610,TONGHOPVERSION!$A$3:$G$240,6,FALSE))</f>
        <v>187.46363998635809</v>
      </c>
      <c r="K2610" s="4">
        <f>IFERROR(VLOOKUP($U2610,TONGHOPVERSION!$A$3:$G$240,7,FALSE),VLOOKUP($B2610,TONGHOPVERSION!$A$3:$G$240,7,FALSE))</f>
        <v>145.81561859013829</v>
      </c>
      <c r="L2610" s="2">
        <v>0.98263888888888884</v>
      </c>
      <c r="M2610" s="2">
        <v>2.4305555555555556E-2</v>
      </c>
      <c r="N2610" s="6">
        <f t="shared" si="160"/>
        <v>23</v>
      </c>
      <c r="O2610" s="6">
        <f t="shared" si="161"/>
        <v>35</v>
      </c>
      <c r="P2610" s="6">
        <f t="shared" si="162"/>
        <v>0</v>
      </c>
      <c r="Q2610" s="6">
        <f t="shared" si="163"/>
        <v>35</v>
      </c>
      <c r="R2610">
        <v>203</v>
      </c>
      <c r="S2610">
        <v>301</v>
      </c>
      <c r="T2610" s="4">
        <v>61.103000000000002</v>
      </c>
      <c r="U2610" t="s">
        <v>178</v>
      </c>
      <c r="V2610" t="s">
        <v>178</v>
      </c>
      <c r="W2610" t="s">
        <v>29</v>
      </c>
      <c r="X2610" t="s">
        <v>16</v>
      </c>
      <c r="Y2610" t="s">
        <v>30</v>
      </c>
      <c r="Z2610" t="s">
        <v>37</v>
      </c>
    </row>
    <row r="2611" spans="1:26" x14ac:dyDescent="0.2">
      <c r="A2611" s="1">
        <v>43632</v>
      </c>
      <c r="B2611" t="s">
        <v>204</v>
      </c>
      <c r="C2611" t="s">
        <v>66</v>
      </c>
      <c r="D2611" t="s">
        <v>34</v>
      </c>
      <c r="E2611" t="s">
        <v>203</v>
      </c>
      <c r="F2611" s="3" t="s">
        <v>17</v>
      </c>
      <c r="G2611" s="3">
        <f>WEEKDAY(A2611,2)</f>
        <v>7</v>
      </c>
      <c r="H2611" s="7">
        <f>N2611+O2611/60</f>
        <v>0.25</v>
      </c>
      <c r="I2611" s="7">
        <f>P2611+Q2611/60</f>
        <v>1.3333333333333333</v>
      </c>
      <c r="J2611" s="4">
        <f>IFERROR(VLOOKUP($U2611,TONGHOPVERSION!$A$3:$G$240,6,FALSE),VLOOKUP($B2611,TONGHOPVERSION!$A$3:$G$240,6,FALSE))</f>
        <v>165.72030426323298</v>
      </c>
      <c r="K2611" s="4">
        <f>IFERROR(VLOOKUP($U2611,TONGHOPVERSION!$A$3:$G$240,7,FALSE),VLOOKUP($B2611,TONGHOPVERSION!$A$3:$G$240,7,FALSE))</f>
        <v>162.66584538032191</v>
      </c>
      <c r="L2611" s="2">
        <v>1.0416666666666666E-2</v>
      </c>
      <c r="M2611" s="2">
        <v>5.5555555555555552E-2</v>
      </c>
      <c r="N2611" s="6">
        <f t="shared" si="160"/>
        <v>0</v>
      </c>
      <c r="O2611" s="6">
        <f t="shared" si="161"/>
        <v>15</v>
      </c>
      <c r="P2611" s="6">
        <f t="shared" si="162"/>
        <v>1</v>
      </c>
      <c r="Q2611" s="6">
        <f t="shared" si="163"/>
        <v>20</v>
      </c>
      <c r="R2611">
        <v>203</v>
      </c>
      <c r="S2611">
        <v>462</v>
      </c>
      <c r="T2611" s="4">
        <v>93.786000000000001</v>
      </c>
      <c r="U2611" t="s">
        <v>187</v>
      </c>
      <c r="V2611" t="s">
        <v>187</v>
      </c>
      <c r="W2611" t="s">
        <v>29</v>
      </c>
      <c r="X2611" t="s">
        <v>16</v>
      </c>
      <c r="Y2611" t="s">
        <v>30</v>
      </c>
      <c r="Z2611" t="s">
        <v>37</v>
      </c>
    </row>
    <row r="2612" spans="1:26" x14ac:dyDescent="0.2">
      <c r="A2612" s="1">
        <v>43632</v>
      </c>
      <c r="B2612" t="s">
        <v>65</v>
      </c>
      <c r="C2612" t="s">
        <v>66</v>
      </c>
      <c r="D2612" t="s">
        <v>35</v>
      </c>
      <c r="E2612" t="s">
        <v>356</v>
      </c>
      <c r="F2612" s="3" t="s">
        <v>17</v>
      </c>
      <c r="G2612" s="3">
        <f>WEEKDAY(A2612,2)</f>
        <v>7</v>
      </c>
      <c r="H2612" s="7">
        <f>N2612+O2612/60</f>
        <v>11.916666666666666</v>
      </c>
      <c r="I2612" s="7">
        <f>P2612+Q2612/60</f>
        <v>13.833333333333334</v>
      </c>
      <c r="J2612" s="4">
        <f>IFERROR(VLOOKUP($U2612,TONGHOPVERSION!$A$3:$G$240,6,FALSE),VLOOKUP($B2612,TONGHOPVERSION!$A$3:$G$240,6,FALSE))</f>
        <v>292.75199550278143</v>
      </c>
      <c r="K2612" s="4">
        <f>IFERROR(VLOOKUP($U2612,TONGHOPVERSION!$A$3:$G$240,7,FALSE),VLOOKUP($B2612,TONGHOPVERSION!$A$3:$G$240,7,FALSE))</f>
        <v>283.06606117169179</v>
      </c>
      <c r="L2612" s="2">
        <v>0.49652777777777773</v>
      </c>
      <c r="M2612" s="2">
        <v>0.57638888888888895</v>
      </c>
      <c r="N2612" s="6">
        <f t="shared" si="160"/>
        <v>11</v>
      </c>
      <c r="O2612" s="6">
        <f t="shared" si="161"/>
        <v>55</v>
      </c>
      <c r="P2612" s="6">
        <f t="shared" si="162"/>
        <v>13</v>
      </c>
      <c r="Q2612" s="6">
        <f t="shared" si="163"/>
        <v>50</v>
      </c>
      <c r="R2612">
        <v>203</v>
      </c>
      <c r="S2612">
        <v>1062</v>
      </c>
      <c r="T2612" s="4">
        <v>215.58600000000001</v>
      </c>
      <c r="U2612" t="s">
        <v>67</v>
      </c>
      <c r="V2612" t="s">
        <v>67</v>
      </c>
      <c r="W2612" t="s">
        <v>29</v>
      </c>
      <c r="X2612" t="s">
        <v>16</v>
      </c>
      <c r="Y2612" t="s">
        <v>30</v>
      </c>
      <c r="Z2612" t="s">
        <v>37</v>
      </c>
    </row>
    <row r="2613" spans="1:26" x14ac:dyDescent="0.2">
      <c r="A2613" s="1">
        <v>43632</v>
      </c>
      <c r="B2613" t="s">
        <v>128</v>
      </c>
      <c r="C2613" t="s">
        <v>34</v>
      </c>
      <c r="D2613" t="s">
        <v>27</v>
      </c>
      <c r="E2613" t="s">
        <v>207</v>
      </c>
      <c r="F2613" s="3" t="s">
        <v>17</v>
      </c>
      <c r="G2613" s="3">
        <f>WEEKDAY(A2613,2)</f>
        <v>7</v>
      </c>
      <c r="H2613" s="7">
        <f>N2613+O2613/60</f>
        <v>2</v>
      </c>
      <c r="I2613" s="7">
        <f>P2613+Q2613/60</f>
        <v>3.4166666666666665</v>
      </c>
      <c r="J2613" s="4">
        <f>IFERROR(VLOOKUP($U2613,TONGHOPVERSION!$A$3:$G$240,6,FALSE),VLOOKUP($B2613,TONGHOPVERSION!$A$3:$G$240,6,FALSE))</f>
        <v>239.31340170869245</v>
      </c>
      <c r="K2613" s="4">
        <f>IFERROR(VLOOKUP($U2613,TONGHOPVERSION!$A$3:$G$240,7,FALSE),VLOOKUP($B2613,TONGHOPVERSION!$A$3:$G$240,7,FALSE))</f>
        <v>208.92363712533773</v>
      </c>
      <c r="L2613" s="2">
        <v>8.3333333333333329E-2</v>
      </c>
      <c r="M2613" s="2">
        <v>0.1423611111111111</v>
      </c>
      <c r="N2613" s="6">
        <f t="shared" si="160"/>
        <v>2</v>
      </c>
      <c r="O2613" s="6">
        <f t="shared" si="161"/>
        <v>0</v>
      </c>
      <c r="P2613" s="6">
        <f t="shared" si="162"/>
        <v>3</v>
      </c>
      <c r="Q2613" s="6">
        <f t="shared" si="163"/>
        <v>25</v>
      </c>
      <c r="R2613">
        <v>203</v>
      </c>
      <c r="S2613">
        <v>602</v>
      </c>
      <c r="T2613" s="4">
        <v>122.206</v>
      </c>
      <c r="U2613" t="s">
        <v>129</v>
      </c>
      <c r="V2613" t="s">
        <v>129</v>
      </c>
      <c r="W2613" t="s">
        <v>129</v>
      </c>
      <c r="X2613" t="s">
        <v>16</v>
      </c>
      <c r="Y2613" t="s">
        <v>30</v>
      </c>
      <c r="Z2613" t="s">
        <v>37</v>
      </c>
    </row>
    <row r="2614" spans="1:26" x14ac:dyDescent="0.2">
      <c r="A2614" s="1">
        <v>43632</v>
      </c>
      <c r="B2614" t="s">
        <v>92</v>
      </c>
      <c r="C2614" t="s">
        <v>35</v>
      </c>
      <c r="D2614" t="s">
        <v>27</v>
      </c>
      <c r="E2614" t="s">
        <v>745</v>
      </c>
      <c r="F2614" s="3" t="s">
        <v>17</v>
      </c>
      <c r="G2614" s="3">
        <f>WEEKDAY(A2614,2)</f>
        <v>7</v>
      </c>
      <c r="H2614" s="7">
        <f>N2614+O2614/60</f>
        <v>14.5</v>
      </c>
      <c r="I2614" s="7">
        <f>P2614+Q2614/60</f>
        <v>16.666666666666668</v>
      </c>
      <c r="J2614" s="4">
        <f>IFERROR(VLOOKUP($U2614,TONGHOPVERSION!$A$3:$G$240,6,FALSE),VLOOKUP($B2614,TONGHOPVERSION!$A$3:$G$240,6,FALSE))</f>
        <v>381.62004815649715</v>
      </c>
      <c r="K2614" s="4">
        <f>IFERROR(VLOOKUP($U2614,TONGHOPVERSION!$A$3:$G$240,7,FALSE),VLOOKUP($B2614,TONGHOPVERSION!$A$3:$G$240,7,FALSE))</f>
        <v>329.70071085785668</v>
      </c>
      <c r="L2614" s="2">
        <v>0.60416666666666663</v>
      </c>
      <c r="M2614" s="2">
        <v>0.69444444444444453</v>
      </c>
      <c r="N2614" s="6">
        <f t="shared" si="160"/>
        <v>14</v>
      </c>
      <c r="O2614" s="6">
        <f t="shared" si="161"/>
        <v>30</v>
      </c>
      <c r="P2614" s="6">
        <f t="shared" si="162"/>
        <v>16</v>
      </c>
      <c r="Q2614" s="6">
        <f t="shared" si="163"/>
        <v>40</v>
      </c>
      <c r="R2614">
        <v>203</v>
      </c>
      <c r="S2614">
        <v>1133</v>
      </c>
      <c r="T2614" s="4">
        <v>229.999</v>
      </c>
      <c r="U2614" t="s">
        <v>92</v>
      </c>
      <c r="V2614" t="s">
        <v>92</v>
      </c>
      <c r="W2614" t="s">
        <v>92</v>
      </c>
      <c r="X2614" t="s">
        <v>16</v>
      </c>
      <c r="Y2614" t="s">
        <v>30</v>
      </c>
      <c r="Z2614" t="s">
        <v>37</v>
      </c>
    </row>
    <row r="2615" spans="1:26" x14ac:dyDescent="0.2">
      <c r="A2615" s="1">
        <v>43632</v>
      </c>
      <c r="B2615" t="s">
        <v>184</v>
      </c>
      <c r="C2615" t="s">
        <v>27</v>
      </c>
      <c r="D2615" t="s">
        <v>66</v>
      </c>
      <c r="E2615" t="s">
        <v>476</v>
      </c>
      <c r="F2615" s="3" t="s">
        <v>17</v>
      </c>
      <c r="G2615" s="3">
        <f>WEEKDAY(A2615,2)</f>
        <v>7</v>
      </c>
      <c r="H2615" s="7">
        <f>N2615+O2615/60</f>
        <v>9.5</v>
      </c>
      <c r="I2615" s="7">
        <f>P2615+Q2615/60</f>
        <v>10.666666666666666</v>
      </c>
      <c r="J2615" s="4">
        <f>IFERROR(VLOOKUP($U2615,TONGHOPVERSION!$A$3:$G$240,6,FALSE),VLOOKUP($B2615,TONGHOPVERSION!$A$3:$G$240,6,FALSE))</f>
        <v>184.25871592968858</v>
      </c>
      <c r="K2615" s="4">
        <f>IFERROR(VLOOKUP($U2615,TONGHOPVERSION!$A$3:$G$240,7,FALSE),VLOOKUP($B2615,TONGHOPVERSION!$A$3:$G$240,7,FALSE))</f>
        <v>154.07262794368225</v>
      </c>
      <c r="L2615" s="2">
        <v>0.39583333333333331</v>
      </c>
      <c r="M2615" s="2">
        <v>0.44444444444444442</v>
      </c>
      <c r="N2615" s="6">
        <f t="shared" si="160"/>
        <v>9</v>
      </c>
      <c r="O2615" s="6">
        <f t="shared" si="161"/>
        <v>30</v>
      </c>
      <c r="P2615" s="6">
        <f t="shared" si="162"/>
        <v>10</v>
      </c>
      <c r="Q2615" s="6">
        <f t="shared" si="163"/>
        <v>40</v>
      </c>
      <c r="R2615">
        <v>203</v>
      </c>
      <c r="S2615">
        <v>309</v>
      </c>
      <c r="T2615" s="4">
        <v>62.726999999999997</v>
      </c>
      <c r="U2615" t="s">
        <v>184</v>
      </c>
      <c r="V2615" t="s">
        <v>184</v>
      </c>
      <c r="W2615" t="s">
        <v>29</v>
      </c>
      <c r="X2615" t="s">
        <v>16</v>
      </c>
      <c r="Y2615" t="s">
        <v>30</v>
      </c>
      <c r="Z2615" t="s">
        <v>37</v>
      </c>
    </row>
    <row r="2616" spans="1:26" x14ac:dyDescent="0.2">
      <c r="A2616" s="1">
        <v>43632</v>
      </c>
      <c r="B2616" t="s">
        <v>363</v>
      </c>
      <c r="C2616" t="s">
        <v>27</v>
      </c>
      <c r="D2616" t="s">
        <v>364</v>
      </c>
      <c r="E2616" t="s">
        <v>362</v>
      </c>
      <c r="F2616" s="3" t="s">
        <v>17</v>
      </c>
      <c r="G2616" s="3">
        <f>WEEKDAY(A2616,2)</f>
        <v>7</v>
      </c>
      <c r="H2616" s="7">
        <f>N2616+O2616/60</f>
        <v>4.083333333333333</v>
      </c>
      <c r="I2616" s="7">
        <f>P2616+Q2616/60</f>
        <v>6</v>
      </c>
      <c r="J2616" s="4">
        <f>IFERROR(VLOOKUP($U2616,TONGHOPVERSION!$A$3:$G$240,6,FALSE),VLOOKUP($B2616,TONGHOPVERSION!$A$3:$G$240,6,FALSE))</f>
        <v>238.35931397848131</v>
      </c>
      <c r="K2616" s="4">
        <f>IFERROR(VLOOKUP($U2616,TONGHOPVERSION!$A$3:$G$240,7,FALSE),VLOOKUP($B2616,TONGHOPVERSION!$A$3:$G$240,7,FALSE))</f>
        <v>296.77538414510411</v>
      </c>
      <c r="L2616" s="2">
        <v>0.17013888888888887</v>
      </c>
      <c r="M2616" s="2">
        <v>0.25</v>
      </c>
      <c r="N2616" s="6">
        <f t="shared" si="160"/>
        <v>4</v>
      </c>
      <c r="O2616" s="6">
        <f t="shared" si="161"/>
        <v>5</v>
      </c>
      <c r="P2616" s="6">
        <f t="shared" si="162"/>
        <v>6</v>
      </c>
      <c r="Q2616" s="6">
        <f t="shared" si="163"/>
        <v>0</v>
      </c>
      <c r="R2616">
        <v>203</v>
      </c>
      <c r="S2616">
        <v>1014</v>
      </c>
      <c r="T2616" s="4">
        <v>205.84200000000001</v>
      </c>
      <c r="U2616" t="s">
        <v>363</v>
      </c>
      <c r="V2616" t="s">
        <v>363</v>
      </c>
      <c r="W2616" t="s">
        <v>125</v>
      </c>
      <c r="X2616" t="s">
        <v>16</v>
      </c>
      <c r="Y2616" t="s">
        <v>30</v>
      </c>
      <c r="Z2616" t="s">
        <v>37</v>
      </c>
    </row>
    <row r="2617" spans="1:26" x14ac:dyDescent="0.2">
      <c r="A2617" s="1">
        <v>43632</v>
      </c>
      <c r="B2617" t="s">
        <v>367</v>
      </c>
      <c r="C2617" t="s">
        <v>364</v>
      </c>
      <c r="D2617" t="s">
        <v>27</v>
      </c>
      <c r="E2617" t="s">
        <v>366</v>
      </c>
      <c r="F2617" s="3" t="s">
        <v>17</v>
      </c>
      <c r="G2617" s="3">
        <f>WEEKDAY(A2617,2)</f>
        <v>7</v>
      </c>
      <c r="H2617" s="7">
        <f>N2617+O2617/60</f>
        <v>6.666666666666667</v>
      </c>
      <c r="I2617" s="7">
        <f>P2617+Q2617/60</f>
        <v>8.6666666666666661</v>
      </c>
      <c r="J2617" s="4">
        <f>IFERROR(VLOOKUP($U2617,TONGHOPVERSION!$A$3:$G$240,6,FALSE),VLOOKUP($B2617,TONGHOPVERSION!$A$3:$G$240,6,FALSE))</f>
        <v>238.35931397848131</v>
      </c>
      <c r="K2617" s="4">
        <f>IFERROR(VLOOKUP($U2617,TONGHOPVERSION!$A$3:$G$240,7,FALSE),VLOOKUP($B2617,TONGHOPVERSION!$A$3:$G$240,7,FALSE))</f>
        <v>296.77538414510411</v>
      </c>
      <c r="L2617" s="2">
        <v>0.27777777777777779</v>
      </c>
      <c r="M2617" s="2">
        <v>0.3611111111111111</v>
      </c>
      <c r="N2617" s="6">
        <f t="shared" si="160"/>
        <v>6</v>
      </c>
      <c r="O2617" s="6">
        <f t="shared" si="161"/>
        <v>40</v>
      </c>
      <c r="P2617" s="6">
        <f t="shared" si="162"/>
        <v>8</v>
      </c>
      <c r="Q2617" s="6">
        <f t="shared" si="163"/>
        <v>40</v>
      </c>
      <c r="R2617">
        <v>203</v>
      </c>
      <c r="S2617">
        <v>1014</v>
      </c>
      <c r="T2617" s="4">
        <v>205.84200000000001</v>
      </c>
      <c r="U2617" t="s">
        <v>363</v>
      </c>
      <c r="V2617" t="s">
        <v>363</v>
      </c>
      <c r="W2617" t="s">
        <v>125</v>
      </c>
      <c r="X2617" t="s">
        <v>16</v>
      </c>
      <c r="Y2617" t="s">
        <v>30</v>
      </c>
      <c r="Z2617" t="s">
        <v>37</v>
      </c>
    </row>
    <row r="2618" spans="1:26" x14ac:dyDescent="0.2">
      <c r="A2618" s="1">
        <v>43632</v>
      </c>
      <c r="B2618" t="s">
        <v>278</v>
      </c>
      <c r="C2618" t="s">
        <v>279</v>
      </c>
      <c r="D2618" t="s">
        <v>66</v>
      </c>
      <c r="E2618" t="s">
        <v>277</v>
      </c>
      <c r="F2618" s="3" t="s">
        <v>17</v>
      </c>
      <c r="G2618" s="3">
        <f>WEEKDAY(A2618,2)</f>
        <v>7</v>
      </c>
      <c r="H2618" s="7">
        <f>N2618+O2618/60</f>
        <v>18.583333333333332</v>
      </c>
      <c r="I2618" s="7">
        <f>P2618+Q2618/60</f>
        <v>22.083333333333332</v>
      </c>
      <c r="J2618" s="4">
        <f>IFERROR(VLOOKUP($U2618,TONGHOPVERSION!$A$3:$G$240,6,FALSE),VLOOKUP($B2618,TONGHOPVERSION!$A$3:$G$240,6,FALSE))</f>
        <v>462.16810949252476</v>
      </c>
      <c r="K2618" s="4">
        <f>IFERROR(VLOOKUP($U2618,TONGHOPVERSION!$A$3:$G$240,7,FALSE),VLOOKUP($B2618,TONGHOPVERSION!$A$3:$G$240,7,FALSE))</f>
        <v>410.65799824762848</v>
      </c>
      <c r="L2618" s="2">
        <v>0.77430555555555547</v>
      </c>
      <c r="M2618" s="2">
        <v>0.92013888888888884</v>
      </c>
      <c r="N2618" s="6">
        <f t="shared" si="160"/>
        <v>18</v>
      </c>
      <c r="O2618" s="6">
        <f t="shared" si="161"/>
        <v>35</v>
      </c>
      <c r="P2618" s="6">
        <f t="shared" si="162"/>
        <v>22</v>
      </c>
      <c r="Q2618" s="6">
        <f t="shared" si="163"/>
        <v>5</v>
      </c>
      <c r="R2618">
        <v>203</v>
      </c>
      <c r="S2618">
        <v>2129</v>
      </c>
      <c r="T2618" s="4">
        <v>432.18700000000001</v>
      </c>
      <c r="U2618" t="s">
        <v>280</v>
      </c>
      <c r="V2618" t="s">
        <v>280</v>
      </c>
      <c r="W2618" t="s">
        <v>21</v>
      </c>
      <c r="X2618" t="s">
        <v>197</v>
      </c>
      <c r="Y2618" t="s">
        <v>23</v>
      </c>
      <c r="Z2618" t="s">
        <v>24</v>
      </c>
    </row>
    <row r="2619" spans="1:26" x14ac:dyDescent="0.2">
      <c r="A2619" s="1">
        <v>43632</v>
      </c>
      <c r="B2619" t="s">
        <v>280</v>
      </c>
      <c r="C2619" t="s">
        <v>66</v>
      </c>
      <c r="D2619" t="s">
        <v>279</v>
      </c>
      <c r="E2619" t="s">
        <v>281</v>
      </c>
      <c r="F2619" s="3" t="s">
        <v>17</v>
      </c>
      <c r="G2619" s="3">
        <f>WEEKDAY(A2619,2)</f>
        <v>7</v>
      </c>
      <c r="H2619" s="7">
        <f>N2619+O2619/60</f>
        <v>14</v>
      </c>
      <c r="I2619" s="7">
        <f>P2619+Q2619/60</f>
        <v>17.5</v>
      </c>
      <c r="J2619" s="4">
        <f>IFERROR(VLOOKUP($U2619,TONGHOPVERSION!$A$3:$G$240,6,FALSE),VLOOKUP($B2619,TONGHOPVERSION!$A$3:$G$240,6,FALSE))</f>
        <v>462.16810949252476</v>
      </c>
      <c r="K2619" s="4">
        <f>IFERROR(VLOOKUP($U2619,TONGHOPVERSION!$A$3:$G$240,7,FALSE),VLOOKUP($B2619,TONGHOPVERSION!$A$3:$G$240,7,FALSE))</f>
        <v>410.65799824762848</v>
      </c>
      <c r="L2619" s="2">
        <v>0.58333333333333337</v>
      </c>
      <c r="M2619" s="2">
        <v>0.72916666666666663</v>
      </c>
      <c r="N2619" s="6">
        <f t="shared" si="160"/>
        <v>14</v>
      </c>
      <c r="O2619" s="6">
        <f t="shared" si="161"/>
        <v>0</v>
      </c>
      <c r="P2619" s="6">
        <f t="shared" si="162"/>
        <v>17</v>
      </c>
      <c r="Q2619" s="6">
        <f t="shared" si="163"/>
        <v>30</v>
      </c>
      <c r="R2619">
        <v>203</v>
      </c>
      <c r="S2619">
        <v>2129</v>
      </c>
      <c r="T2619" s="4">
        <v>432.18700000000001</v>
      </c>
      <c r="U2619" t="s">
        <v>280</v>
      </c>
      <c r="V2619" t="s">
        <v>280</v>
      </c>
      <c r="W2619" t="s">
        <v>21</v>
      </c>
      <c r="X2619" t="s">
        <v>197</v>
      </c>
      <c r="Y2619" t="s">
        <v>23</v>
      </c>
      <c r="Z2619" t="s">
        <v>24</v>
      </c>
    </row>
    <row r="2620" spans="1:26" x14ac:dyDescent="0.2">
      <c r="A2620" s="1">
        <v>43632</v>
      </c>
      <c r="B2620" t="s">
        <v>33</v>
      </c>
      <c r="C2620" t="s">
        <v>34</v>
      </c>
      <c r="D2620" t="s">
        <v>35</v>
      </c>
      <c r="E2620" t="s">
        <v>524</v>
      </c>
      <c r="F2620" s="3" t="s">
        <v>17</v>
      </c>
      <c r="G2620" s="3">
        <f>WEEKDAY(A2620,2)</f>
        <v>7</v>
      </c>
      <c r="H2620" s="7">
        <f>N2620+O2620/60</f>
        <v>9.1666666666666661</v>
      </c>
      <c r="I2620" s="7">
        <f>P2620+Q2620/60</f>
        <v>10.5</v>
      </c>
      <c r="J2620" s="4">
        <f>IFERROR(VLOOKUP($U2620,TONGHOPVERSION!$A$3:$G$240,6,FALSE),VLOOKUP($B2620,TONGHOPVERSION!$A$3:$G$240,6,FALSE))</f>
        <v>236.34688949060637</v>
      </c>
      <c r="K2620" s="4">
        <f>IFERROR(VLOOKUP($U2620,TONGHOPVERSION!$A$3:$G$240,7,FALSE),VLOOKUP($B2620,TONGHOPVERSION!$A$3:$G$240,7,FALSE))</f>
        <v>201.94443000170284</v>
      </c>
      <c r="L2620" s="2">
        <v>0.38194444444444442</v>
      </c>
      <c r="M2620" s="2">
        <v>0.4375</v>
      </c>
      <c r="N2620" s="6">
        <f t="shared" si="160"/>
        <v>9</v>
      </c>
      <c r="O2620" s="6">
        <f t="shared" si="161"/>
        <v>10</v>
      </c>
      <c r="P2620" s="6">
        <f t="shared" si="162"/>
        <v>10</v>
      </c>
      <c r="Q2620" s="6">
        <f t="shared" si="163"/>
        <v>30</v>
      </c>
      <c r="R2620">
        <v>203</v>
      </c>
      <c r="S2620">
        <v>604</v>
      </c>
      <c r="T2620" s="4">
        <v>122.61199999999999</v>
      </c>
      <c r="U2620" t="s">
        <v>36</v>
      </c>
      <c r="V2620" t="s">
        <v>36</v>
      </c>
      <c r="W2620" t="s">
        <v>36</v>
      </c>
      <c r="X2620" t="s">
        <v>16</v>
      </c>
      <c r="Y2620" t="s">
        <v>30</v>
      </c>
      <c r="Z2620" t="s">
        <v>37</v>
      </c>
    </row>
    <row r="2621" spans="1:26" x14ac:dyDescent="0.2">
      <c r="A2621" s="1">
        <v>43632</v>
      </c>
      <c r="B2621" t="s">
        <v>67</v>
      </c>
      <c r="C2621" t="s">
        <v>35</v>
      </c>
      <c r="D2621" t="s">
        <v>66</v>
      </c>
      <c r="E2621" t="s">
        <v>287</v>
      </c>
      <c r="F2621" s="3" t="s">
        <v>17</v>
      </c>
      <c r="G2621" s="3">
        <f>WEEKDAY(A2621,2)</f>
        <v>7</v>
      </c>
      <c r="H2621" s="7">
        <f>N2621+O2621/60</f>
        <v>11.25</v>
      </c>
      <c r="I2621" s="7">
        <f>P2621+Q2621/60</f>
        <v>13.166666666666666</v>
      </c>
      <c r="J2621" s="4">
        <f>IFERROR(VLOOKUP($U2621,TONGHOPVERSION!$A$3:$G$240,6,FALSE),VLOOKUP($B2621,TONGHOPVERSION!$A$3:$G$240,6,FALSE))</f>
        <v>292.75199550278143</v>
      </c>
      <c r="K2621" s="4">
        <f>IFERROR(VLOOKUP($U2621,TONGHOPVERSION!$A$3:$G$240,7,FALSE),VLOOKUP($B2621,TONGHOPVERSION!$A$3:$G$240,7,FALSE))</f>
        <v>283.06606117169179</v>
      </c>
      <c r="L2621" s="2">
        <v>0.46875</v>
      </c>
      <c r="M2621" s="2">
        <v>0.54861111111111105</v>
      </c>
      <c r="N2621" s="6">
        <f t="shared" si="160"/>
        <v>11</v>
      </c>
      <c r="O2621" s="6">
        <f t="shared" si="161"/>
        <v>15</v>
      </c>
      <c r="P2621" s="6">
        <f t="shared" si="162"/>
        <v>13</v>
      </c>
      <c r="Q2621" s="6">
        <f t="shared" si="163"/>
        <v>10</v>
      </c>
      <c r="R2621">
        <v>203</v>
      </c>
      <c r="S2621">
        <v>1062</v>
      </c>
      <c r="T2621" s="4">
        <v>215.58600000000001</v>
      </c>
      <c r="U2621" t="s">
        <v>67</v>
      </c>
      <c r="V2621" t="s">
        <v>67</v>
      </c>
      <c r="W2621" t="s">
        <v>29</v>
      </c>
      <c r="X2621" t="s">
        <v>16</v>
      </c>
      <c r="Y2621" t="s">
        <v>30</v>
      </c>
      <c r="Z2621" t="s">
        <v>37</v>
      </c>
    </row>
    <row r="2622" spans="1:26" x14ac:dyDescent="0.2">
      <c r="A2622" s="1">
        <v>43632</v>
      </c>
      <c r="B2622" t="s">
        <v>92</v>
      </c>
      <c r="C2622" t="s">
        <v>35</v>
      </c>
      <c r="D2622" t="s">
        <v>27</v>
      </c>
      <c r="E2622" t="s">
        <v>91</v>
      </c>
      <c r="F2622" s="3" t="s">
        <v>17</v>
      </c>
      <c r="G2622" s="3">
        <f>WEEKDAY(A2622,2)</f>
        <v>7</v>
      </c>
      <c r="H2622" s="7">
        <f>N2622+O2622/60</f>
        <v>4</v>
      </c>
      <c r="I2622" s="7">
        <f>P2622+Q2622/60</f>
        <v>6.25</v>
      </c>
      <c r="J2622" s="4">
        <f>IFERROR(VLOOKUP($U2622,TONGHOPVERSION!$A$3:$G$240,6,FALSE),VLOOKUP($B2622,TONGHOPVERSION!$A$3:$G$240,6,FALSE))</f>
        <v>381.62004815649715</v>
      </c>
      <c r="K2622" s="4">
        <f>IFERROR(VLOOKUP($U2622,TONGHOPVERSION!$A$3:$G$240,7,FALSE),VLOOKUP($B2622,TONGHOPVERSION!$A$3:$G$240,7,FALSE))</f>
        <v>329.70071085785668</v>
      </c>
      <c r="L2622" s="2">
        <v>0.16666666666666666</v>
      </c>
      <c r="M2622" s="2">
        <v>0.26041666666666669</v>
      </c>
      <c r="N2622" s="6">
        <f t="shared" si="160"/>
        <v>4</v>
      </c>
      <c r="O2622" s="6">
        <f t="shared" si="161"/>
        <v>0</v>
      </c>
      <c r="P2622" s="6">
        <f t="shared" si="162"/>
        <v>6</v>
      </c>
      <c r="Q2622" s="6">
        <f t="shared" si="163"/>
        <v>15</v>
      </c>
      <c r="R2622">
        <v>203</v>
      </c>
      <c r="S2622">
        <v>1133</v>
      </c>
      <c r="T2622" s="4">
        <v>229.999</v>
      </c>
      <c r="U2622" t="s">
        <v>92</v>
      </c>
      <c r="V2622" t="s">
        <v>92</v>
      </c>
      <c r="W2622" t="s">
        <v>92</v>
      </c>
      <c r="X2622" t="s">
        <v>16</v>
      </c>
      <c r="Y2622" t="s">
        <v>30</v>
      </c>
      <c r="Z2622" t="s">
        <v>37</v>
      </c>
    </row>
    <row r="2623" spans="1:26" x14ac:dyDescent="0.2">
      <c r="A2623" s="1">
        <v>43632</v>
      </c>
      <c r="B2623" t="s">
        <v>129</v>
      </c>
      <c r="C2623" t="s">
        <v>27</v>
      </c>
      <c r="D2623" t="s">
        <v>34</v>
      </c>
      <c r="E2623" t="s">
        <v>519</v>
      </c>
      <c r="F2623" s="3" t="s">
        <v>17</v>
      </c>
      <c r="G2623" s="3">
        <f>WEEKDAY(A2623,2)</f>
        <v>7</v>
      </c>
      <c r="H2623" s="7">
        <f>N2623+O2623/60</f>
        <v>7.166666666666667</v>
      </c>
      <c r="I2623" s="7">
        <f>P2623+Q2623/60</f>
        <v>8.5</v>
      </c>
      <c r="J2623" s="4">
        <f>IFERROR(VLOOKUP($U2623,TONGHOPVERSION!$A$3:$G$240,6,FALSE),VLOOKUP($B2623,TONGHOPVERSION!$A$3:$G$240,6,FALSE))</f>
        <v>239.31340170869245</v>
      </c>
      <c r="K2623" s="4">
        <f>IFERROR(VLOOKUP($U2623,TONGHOPVERSION!$A$3:$G$240,7,FALSE),VLOOKUP($B2623,TONGHOPVERSION!$A$3:$G$240,7,FALSE))</f>
        <v>208.92363712533773</v>
      </c>
      <c r="L2623" s="2">
        <v>0.2986111111111111</v>
      </c>
      <c r="M2623" s="2">
        <v>0.35416666666666669</v>
      </c>
      <c r="N2623" s="6">
        <f t="shared" si="160"/>
        <v>7</v>
      </c>
      <c r="O2623" s="6">
        <f t="shared" si="161"/>
        <v>10</v>
      </c>
      <c r="P2623" s="6">
        <f t="shared" si="162"/>
        <v>8</v>
      </c>
      <c r="Q2623" s="6">
        <f t="shared" si="163"/>
        <v>30</v>
      </c>
      <c r="R2623">
        <v>203</v>
      </c>
      <c r="S2623">
        <v>602</v>
      </c>
      <c r="T2623" s="4">
        <v>122.206</v>
      </c>
      <c r="U2623" t="s">
        <v>129</v>
      </c>
      <c r="V2623" t="s">
        <v>129</v>
      </c>
      <c r="W2623" t="s">
        <v>129</v>
      </c>
      <c r="X2623" t="s">
        <v>16</v>
      </c>
      <c r="Y2623" t="s">
        <v>30</v>
      </c>
      <c r="Z2623" t="s">
        <v>37</v>
      </c>
    </row>
    <row r="2624" spans="1:26" x14ac:dyDescent="0.2">
      <c r="A2624" s="1">
        <v>43632</v>
      </c>
      <c r="B2624" t="s">
        <v>128</v>
      </c>
      <c r="C2624" t="s">
        <v>34</v>
      </c>
      <c r="D2624" t="s">
        <v>27</v>
      </c>
      <c r="E2624" t="s">
        <v>783</v>
      </c>
      <c r="F2624" s="3" t="s">
        <v>17</v>
      </c>
      <c r="G2624" s="3">
        <f>WEEKDAY(A2624,2)</f>
        <v>7</v>
      </c>
      <c r="H2624" s="7">
        <f>N2624+O2624/60</f>
        <v>14.5</v>
      </c>
      <c r="I2624" s="7">
        <f>P2624+Q2624/60</f>
        <v>16</v>
      </c>
      <c r="J2624" s="4">
        <f>IFERROR(VLOOKUP($U2624,TONGHOPVERSION!$A$3:$G$240,6,FALSE),VLOOKUP($B2624,TONGHOPVERSION!$A$3:$G$240,6,FALSE))</f>
        <v>239.31340170869245</v>
      </c>
      <c r="K2624" s="4">
        <f>IFERROR(VLOOKUP($U2624,TONGHOPVERSION!$A$3:$G$240,7,FALSE),VLOOKUP($B2624,TONGHOPVERSION!$A$3:$G$240,7,FALSE))</f>
        <v>208.92363712533773</v>
      </c>
      <c r="L2624" s="2">
        <v>0.60416666666666663</v>
      </c>
      <c r="M2624" s="2">
        <v>0.66666666666666663</v>
      </c>
      <c r="N2624" s="6">
        <f t="shared" si="160"/>
        <v>14</v>
      </c>
      <c r="O2624" s="6">
        <f t="shared" si="161"/>
        <v>30</v>
      </c>
      <c r="P2624" s="6">
        <f t="shared" si="162"/>
        <v>16</v>
      </c>
      <c r="Q2624" s="6">
        <f t="shared" si="163"/>
        <v>0</v>
      </c>
      <c r="R2624">
        <v>203</v>
      </c>
      <c r="S2624">
        <v>602</v>
      </c>
      <c r="T2624" s="4">
        <v>122.206</v>
      </c>
      <c r="U2624" t="s">
        <v>129</v>
      </c>
      <c r="V2624" t="s">
        <v>129</v>
      </c>
      <c r="W2624" t="s">
        <v>129</v>
      </c>
      <c r="X2624" t="s">
        <v>16</v>
      </c>
      <c r="Y2624" t="s">
        <v>30</v>
      </c>
      <c r="Z2624" t="s">
        <v>37</v>
      </c>
    </row>
    <row r="2625" spans="1:26" x14ac:dyDescent="0.2">
      <c r="A2625" s="1">
        <v>43632</v>
      </c>
      <c r="B2625" t="s">
        <v>129</v>
      </c>
      <c r="C2625" t="s">
        <v>27</v>
      </c>
      <c r="D2625" t="s">
        <v>34</v>
      </c>
      <c r="E2625" t="s">
        <v>833</v>
      </c>
      <c r="F2625" s="3" t="s">
        <v>17</v>
      </c>
      <c r="G2625" s="3">
        <f>WEEKDAY(A2625,2)</f>
        <v>7</v>
      </c>
      <c r="H2625" s="7">
        <f>N2625+O2625/60</f>
        <v>12.5</v>
      </c>
      <c r="I2625" s="7">
        <f>P2625+Q2625/60</f>
        <v>13.833333333333334</v>
      </c>
      <c r="J2625" s="4">
        <f>IFERROR(VLOOKUP($U2625,TONGHOPVERSION!$A$3:$G$240,6,FALSE),VLOOKUP($B2625,TONGHOPVERSION!$A$3:$G$240,6,FALSE))</f>
        <v>239.31340170869245</v>
      </c>
      <c r="K2625" s="4">
        <f>IFERROR(VLOOKUP($U2625,TONGHOPVERSION!$A$3:$G$240,7,FALSE),VLOOKUP($B2625,TONGHOPVERSION!$A$3:$G$240,7,FALSE))</f>
        <v>208.92363712533773</v>
      </c>
      <c r="L2625" s="2">
        <v>0.52083333333333337</v>
      </c>
      <c r="M2625" s="2">
        <v>0.57638888888888895</v>
      </c>
      <c r="N2625" s="6">
        <f t="shared" si="160"/>
        <v>12</v>
      </c>
      <c r="O2625" s="6">
        <f t="shared" si="161"/>
        <v>30</v>
      </c>
      <c r="P2625" s="6">
        <f t="shared" si="162"/>
        <v>13</v>
      </c>
      <c r="Q2625" s="6">
        <f t="shared" si="163"/>
        <v>50</v>
      </c>
      <c r="R2625">
        <v>203</v>
      </c>
      <c r="S2625">
        <v>602</v>
      </c>
      <c r="T2625" s="4">
        <v>122.206</v>
      </c>
      <c r="U2625" t="s">
        <v>129</v>
      </c>
      <c r="V2625" t="s">
        <v>129</v>
      </c>
      <c r="W2625" t="s">
        <v>129</v>
      </c>
      <c r="X2625" t="s">
        <v>16</v>
      </c>
      <c r="Y2625" t="s">
        <v>30</v>
      </c>
      <c r="Z2625" t="s">
        <v>37</v>
      </c>
    </row>
    <row r="2626" spans="1:26" x14ac:dyDescent="0.2">
      <c r="A2626" s="1">
        <v>43632</v>
      </c>
      <c r="B2626" t="s">
        <v>65</v>
      </c>
      <c r="C2626" t="s">
        <v>66</v>
      </c>
      <c r="D2626" t="s">
        <v>35</v>
      </c>
      <c r="E2626" t="s">
        <v>254</v>
      </c>
      <c r="F2626" s="3" t="s">
        <v>17</v>
      </c>
      <c r="G2626" s="3">
        <f>WEEKDAY(A2626,2)</f>
        <v>7</v>
      </c>
      <c r="H2626" s="7">
        <f>N2626+O2626/60</f>
        <v>1.5833333333333335</v>
      </c>
      <c r="I2626" s="7">
        <f>P2626+Q2626/60</f>
        <v>3.5</v>
      </c>
      <c r="J2626" s="4">
        <f>IFERROR(VLOOKUP($U2626,TONGHOPVERSION!$A$3:$G$240,6,FALSE),VLOOKUP($B2626,TONGHOPVERSION!$A$3:$G$240,6,FALSE))</f>
        <v>292.75199550278143</v>
      </c>
      <c r="K2626" s="4">
        <f>IFERROR(VLOOKUP($U2626,TONGHOPVERSION!$A$3:$G$240,7,FALSE),VLOOKUP($B2626,TONGHOPVERSION!$A$3:$G$240,7,FALSE))</f>
        <v>283.06606117169179</v>
      </c>
      <c r="L2626" s="2">
        <v>6.5972222222222224E-2</v>
      </c>
      <c r="M2626" s="2">
        <v>0.14583333333333334</v>
      </c>
      <c r="N2626" s="6">
        <f t="shared" si="160"/>
        <v>1</v>
      </c>
      <c r="O2626" s="6">
        <f t="shared" si="161"/>
        <v>35</v>
      </c>
      <c r="P2626" s="6">
        <f t="shared" si="162"/>
        <v>3</v>
      </c>
      <c r="Q2626" s="6">
        <f t="shared" si="163"/>
        <v>30</v>
      </c>
      <c r="R2626">
        <v>203</v>
      </c>
      <c r="S2626">
        <v>1062</v>
      </c>
      <c r="T2626" s="4">
        <v>215.58600000000001</v>
      </c>
      <c r="U2626" t="s">
        <v>67</v>
      </c>
      <c r="V2626" t="s">
        <v>67</v>
      </c>
      <c r="W2626" t="s">
        <v>29</v>
      </c>
      <c r="X2626" t="s">
        <v>16</v>
      </c>
      <c r="Y2626" t="s">
        <v>30</v>
      </c>
      <c r="Z2626" t="s">
        <v>37</v>
      </c>
    </row>
    <row r="2627" spans="1:26" x14ac:dyDescent="0.2">
      <c r="A2627" s="1">
        <v>43632</v>
      </c>
      <c r="B2627" t="s">
        <v>128</v>
      </c>
      <c r="C2627" t="s">
        <v>34</v>
      </c>
      <c r="D2627" t="s">
        <v>27</v>
      </c>
      <c r="E2627" t="s">
        <v>661</v>
      </c>
      <c r="F2627" s="3" t="s">
        <v>17</v>
      </c>
      <c r="G2627" s="3">
        <f>WEEKDAY(A2627,2)</f>
        <v>7</v>
      </c>
      <c r="H2627" s="7">
        <f>N2627+O2627/60</f>
        <v>10</v>
      </c>
      <c r="I2627" s="7">
        <f>P2627+Q2627/60</f>
        <v>11.5</v>
      </c>
      <c r="J2627" s="4">
        <f>IFERROR(VLOOKUP($U2627,TONGHOPVERSION!$A$3:$G$240,6,FALSE),VLOOKUP($B2627,TONGHOPVERSION!$A$3:$G$240,6,FALSE))</f>
        <v>239.31340170869245</v>
      </c>
      <c r="K2627" s="4">
        <f>IFERROR(VLOOKUP($U2627,TONGHOPVERSION!$A$3:$G$240,7,FALSE),VLOOKUP($B2627,TONGHOPVERSION!$A$3:$G$240,7,FALSE))</f>
        <v>208.92363712533773</v>
      </c>
      <c r="L2627" s="2">
        <v>0.41666666666666669</v>
      </c>
      <c r="M2627" s="2">
        <v>0.47916666666666669</v>
      </c>
      <c r="N2627" s="6">
        <f t="shared" ref="N2627:N2690" si="164">HOUR(L2627)</f>
        <v>10</v>
      </c>
      <c r="O2627" s="6">
        <f t="shared" ref="O2627:O2690" si="165">MINUTE(L2627)</f>
        <v>0</v>
      </c>
      <c r="P2627" s="6">
        <f t="shared" ref="P2627:P2690" si="166">HOUR(M2627)</f>
        <v>11</v>
      </c>
      <c r="Q2627" s="6">
        <f t="shared" ref="Q2627:Q2690" si="167">MINUTE(M2627)</f>
        <v>30</v>
      </c>
      <c r="R2627">
        <v>203</v>
      </c>
      <c r="S2627">
        <v>602</v>
      </c>
      <c r="T2627" s="4">
        <v>122.206</v>
      </c>
      <c r="U2627" t="s">
        <v>129</v>
      </c>
      <c r="V2627" t="s">
        <v>129</v>
      </c>
      <c r="W2627" t="s">
        <v>129</v>
      </c>
      <c r="X2627" t="s">
        <v>16</v>
      </c>
      <c r="Y2627" t="s">
        <v>30</v>
      </c>
      <c r="Z2627" t="s">
        <v>37</v>
      </c>
    </row>
    <row r="2628" spans="1:26" x14ac:dyDescent="0.2">
      <c r="A2628" s="1">
        <v>43632</v>
      </c>
      <c r="B2628" t="s">
        <v>92</v>
      </c>
      <c r="C2628" t="s">
        <v>35</v>
      </c>
      <c r="D2628" t="s">
        <v>27</v>
      </c>
      <c r="E2628" t="s">
        <v>626</v>
      </c>
      <c r="F2628" s="3" t="s">
        <v>17</v>
      </c>
      <c r="G2628" s="3">
        <f>WEEKDAY(A2628,2)</f>
        <v>7</v>
      </c>
      <c r="H2628" s="7">
        <f>N2628+O2628/60</f>
        <v>5</v>
      </c>
      <c r="I2628" s="7">
        <f>P2628+Q2628/60</f>
        <v>7.25</v>
      </c>
      <c r="J2628" s="4">
        <f>IFERROR(VLOOKUP($U2628,TONGHOPVERSION!$A$3:$G$240,6,FALSE),VLOOKUP($B2628,TONGHOPVERSION!$A$3:$G$240,6,FALSE))</f>
        <v>381.62004815649715</v>
      </c>
      <c r="K2628" s="4">
        <f>IFERROR(VLOOKUP($U2628,TONGHOPVERSION!$A$3:$G$240,7,FALSE),VLOOKUP($B2628,TONGHOPVERSION!$A$3:$G$240,7,FALSE))</f>
        <v>329.70071085785668</v>
      </c>
      <c r="L2628" s="2">
        <v>0.20833333333333334</v>
      </c>
      <c r="M2628" s="2">
        <v>0.30208333333333331</v>
      </c>
      <c r="N2628" s="6">
        <f t="shared" si="164"/>
        <v>5</v>
      </c>
      <c r="O2628" s="6">
        <f t="shared" si="165"/>
        <v>0</v>
      </c>
      <c r="P2628" s="6">
        <f t="shared" si="166"/>
        <v>7</v>
      </c>
      <c r="Q2628" s="6">
        <f t="shared" si="167"/>
        <v>15</v>
      </c>
      <c r="R2628">
        <v>203</v>
      </c>
      <c r="S2628">
        <v>1133</v>
      </c>
      <c r="T2628" s="4">
        <v>229.999</v>
      </c>
      <c r="U2628" t="s">
        <v>92</v>
      </c>
      <c r="V2628" t="s">
        <v>92</v>
      </c>
      <c r="W2628" t="s">
        <v>92</v>
      </c>
      <c r="X2628" t="s">
        <v>16</v>
      </c>
      <c r="Y2628" t="s">
        <v>30</v>
      </c>
      <c r="Z2628" t="s">
        <v>37</v>
      </c>
    </row>
    <row r="2629" spans="1:26" x14ac:dyDescent="0.2">
      <c r="A2629" s="1">
        <v>43632</v>
      </c>
      <c r="B2629" t="s">
        <v>129</v>
      </c>
      <c r="C2629" t="s">
        <v>27</v>
      </c>
      <c r="D2629" t="s">
        <v>34</v>
      </c>
      <c r="E2629" t="s">
        <v>208</v>
      </c>
      <c r="F2629" s="3" t="s">
        <v>17</v>
      </c>
      <c r="G2629" s="3">
        <f>WEEKDAY(A2629,2)</f>
        <v>7</v>
      </c>
      <c r="H2629" s="7">
        <f>N2629+O2629/60</f>
        <v>8</v>
      </c>
      <c r="I2629" s="7">
        <f>P2629+Q2629/60</f>
        <v>9.3333333333333339</v>
      </c>
      <c r="J2629" s="4">
        <f>IFERROR(VLOOKUP($U2629,TONGHOPVERSION!$A$3:$G$240,6,FALSE),VLOOKUP($B2629,TONGHOPVERSION!$A$3:$G$240,6,FALSE))</f>
        <v>239.31340170869245</v>
      </c>
      <c r="K2629" s="4">
        <f>IFERROR(VLOOKUP($U2629,TONGHOPVERSION!$A$3:$G$240,7,FALSE),VLOOKUP($B2629,TONGHOPVERSION!$A$3:$G$240,7,FALSE))</f>
        <v>208.92363712533773</v>
      </c>
      <c r="L2629" s="2">
        <v>0.33333333333333331</v>
      </c>
      <c r="M2629" s="2">
        <v>0.3888888888888889</v>
      </c>
      <c r="N2629" s="6">
        <f t="shared" si="164"/>
        <v>8</v>
      </c>
      <c r="O2629" s="6">
        <f t="shared" si="165"/>
        <v>0</v>
      </c>
      <c r="P2629" s="6">
        <f t="shared" si="166"/>
        <v>9</v>
      </c>
      <c r="Q2629" s="6">
        <f t="shared" si="167"/>
        <v>20</v>
      </c>
      <c r="R2629">
        <v>203</v>
      </c>
      <c r="S2629">
        <v>602</v>
      </c>
      <c r="T2629" s="4">
        <v>122.206</v>
      </c>
      <c r="U2629" t="s">
        <v>129</v>
      </c>
      <c r="V2629" t="s">
        <v>129</v>
      </c>
      <c r="W2629" t="s">
        <v>129</v>
      </c>
      <c r="X2629" t="s">
        <v>16</v>
      </c>
      <c r="Y2629" t="s">
        <v>30</v>
      </c>
      <c r="Z2629" t="s">
        <v>37</v>
      </c>
    </row>
    <row r="2630" spans="1:26" x14ac:dyDescent="0.2">
      <c r="A2630" s="1">
        <v>43632</v>
      </c>
      <c r="B2630" t="s">
        <v>128</v>
      </c>
      <c r="C2630" t="s">
        <v>34</v>
      </c>
      <c r="D2630" t="s">
        <v>27</v>
      </c>
      <c r="E2630" t="s">
        <v>381</v>
      </c>
      <c r="F2630" s="3" t="s">
        <v>17</v>
      </c>
      <c r="G2630" s="3">
        <f>WEEKDAY(A2630,2)</f>
        <v>7</v>
      </c>
      <c r="H2630" s="7">
        <f>N2630+O2630/60</f>
        <v>5</v>
      </c>
      <c r="I2630" s="7">
        <f>P2630+Q2630/60</f>
        <v>6.5</v>
      </c>
      <c r="J2630" s="4">
        <f>IFERROR(VLOOKUP($U2630,TONGHOPVERSION!$A$3:$G$240,6,FALSE),VLOOKUP($B2630,TONGHOPVERSION!$A$3:$G$240,6,FALSE))</f>
        <v>239.31340170869245</v>
      </c>
      <c r="K2630" s="4">
        <f>IFERROR(VLOOKUP($U2630,TONGHOPVERSION!$A$3:$G$240,7,FALSE),VLOOKUP($B2630,TONGHOPVERSION!$A$3:$G$240,7,FALSE))</f>
        <v>208.92363712533773</v>
      </c>
      <c r="L2630" s="2">
        <v>0.20833333333333334</v>
      </c>
      <c r="M2630" s="2">
        <v>0.27083333333333331</v>
      </c>
      <c r="N2630" s="6">
        <f t="shared" si="164"/>
        <v>5</v>
      </c>
      <c r="O2630" s="6">
        <f t="shared" si="165"/>
        <v>0</v>
      </c>
      <c r="P2630" s="6">
        <f t="shared" si="166"/>
        <v>6</v>
      </c>
      <c r="Q2630" s="6">
        <f t="shared" si="167"/>
        <v>30</v>
      </c>
      <c r="R2630">
        <v>203</v>
      </c>
      <c r="S2630">
        <v>602</v>
      </c>
      <c r="T2630" s="4">
        <v>122.206</v>
      </c>
      <c r="U2630" t="s">
        <v>129</v>
      </c>
      <c r="V2630" t="s">
        <v>129</v>
      </c>
      <c r="W2630" t="s">
        <v>129</v>
      </c>
      <c r="X2630" t="s">
        <v>16</v>
      </c>
      <c r="Y2630" t="s">
        <v>30</v>
      </c>
      <c r="Z2630" t="s">
        <v>37</v>
      </c>
    </row>
    <row r="2631" spans="1:26" x14ac:dyDescent="0.2">
      <c r="A2631" s="1">
        <v>43632</v>
      </c>
      <c r="B2631" t="s">
        <v>92</v>
      </c>
      <c r="C2631" t="s">
        <v>35</v>
      </c>
      <c r="D2631" t="s">
        <v>27</v>
      </c>
      <c r="E2631" t="s">
        <v>418</v>
      </c>
      <c r="F2631" s="3" t="s">
        <v>17</v>
      </c>
      <c r="G2631" s="3">
        <f>WEEKDAY(A2631,2)</f>
        <v>7</v>
      </c>
      <c r="H2631" s="7">
        <f>N2631+O2631/60</f>
        <v>0</v>
      </c>
      <c r="I2631" s="7">
        <f>P2631+Q2631/60</f>
        <v>2.1666666666666665</v>
      </c>
      <c r="J2631" s="4">
        <f>IFERROR(VLOOKUP($U2631,TONGHOPVERSION!$A$3:$G$240,6,FALSE),VLOOKUP($B2631,TONGHOPVERSION!$A$3:$G$240,6,FALSE))</f>
        <v>381.62004815649715</v>
      </c>
      <c r="K2631" s="4">
        <f>IFERROR(VLOOKUP($U2631,TONGHOPVERSION!$A$3:$G$240,7,FALSE),VLOOKUP($B2631,TONGHOPVERSION!$A$3:$G$240,7,FALSE))</f>
        <v>329.70071085785668</v>
      </c>
      <c r="L2631" s="2">
        <v>0</v>
      </c>
      <c r="M2631" s="2">
        <v>9.0277777777777776E-2</v>
      </c>
      <c r="N2631" s="6">
        <f t="shared" si="164"/>
        <v>0</v>
      </c>
      <c r="O2631" s="6">
        <f t="shared" si="165"/>
        <v>0</v>
      </c>
      <c r="P2631" s="6">
        <f t="shared" si="166"/>
        <v>2</v>
      </c>
      <c r="Q2631" s="6">
        <f t="shared" si="167"/>
        <v>10</v>
      </c>
      <c r="R2631">
        <v>203</v>
      </c>
      <c r="S2631">
        <v>1133</v>
      </c>
      <c r="T2631" s="4">
        <v>229.999</v>
      </c>
      <c r="U2631" t="s">
        <v>92</v>
      </c>
      <c r="V2631" t="s">
        <v>92</v>
      </c>
      <c r="W2631" t="s">
        <v>92</v>
      </c>
      <c r="X2631" t="s">
        <v>16</v>
      </c>
      <c r="Y2631" t="s">
        <v>30</v>
      </c>
      <c r="Z2631" t="s">
        <v>37</v>
      </c>
    </row>
    <row r="2632" spans="1:26" x14ac:dyDescent="0.2">
      <c r="A2632" s="1">
        <v>43632</v>
      </c>
      <c r="B2632" t="s">
        <v>159</v>
      </c>
      <c r="C2632" t="s">
        <v>124</v>
      </c>
      <c r="D2632" t="s">
        <v>27</v>
      </c>
      <c r="E2632" t="s">
        <v>382</v>
      </c>
      <c r="F2632" s="3" t="s">
        <v>17</v>
      </c>
      <c r="G2632" s="3">
        <f>WEEKDAY(A2632,2)</f>
        <v>7</v>
      </c>
      <c r="H2632" s="7">
        <f>N2632+O2632/60</f>
        <v>10.25</v>
      </c>
      <c r="I2632" s="7">
        <f>P2632+Q2632/60</f>
        <v>12.333333333333334</v>
      </c>
      <c r="J2632" s="4">
        <f>IFERROR(VLOOKUP($U2632,TONGHOPVERSION!$A$3:$G$240,6,FALSE),VLOOKUP($B2632,TONGHOPVERSION!$A$3:$G$240,6,FALSE))</f>
        <v>284.2128245548555</v>
      </c>
      <c r="K2632" s="4">
        <f>IFERROR(VLOOKUP($U2632,TONGHOPVERSION!$A$3:$G$240,7,FALSE),VLOOKUP($B2632,TONGHOPVERSION!$A$3:$G$240,7,FALSE))</f>
        <v>306.08961374632247</v>
      </c>
      <c r="L2632" s="2">
        <v>0.42708333333333331</v>
      </c>
      <c r="M2632" s="2">
        <v>0.51388888888888895</v>
      </c>
      <c r="N2632" s="6">
        <f t="shared" si="164"/>
        <v>10</v>
      </c>
      <c r="O2632" s="6">
        <f t="shared" si="165"/>
        <v>15</v>
      </c>
      <c r="P2632" s="6">
        <f t="shared" si="166"/>
        <v>12</v>
      </c>
      <c r="Q2632" s="6">
        <f t="shared" si="167"/>
        <v>20</v>
      </c>
      <c r="R2632">
        <v>203</v>
      </c>
      <c r="S2632">
        <v>1107</v>
      </c>
      <c r="T2632" s="4">
        <v>224.721</v>
      </c>
      <c r="U2632" t="s">
        <v>123</v>
      </c>
      <c r="V2632" t="s">
        <v>123</v>
      </c>
      <c r="W2632" t="s">
        <v>125</v>
      </c>
      <c r="X2632" t="s">
        <v>16</v>
      </c>
      <c r="Y2632" t="s">
        <v>30</v>
      </c>
      <c r="Z2632" t="s">
        <v>37</v>
      </c>
    </row>
    <row r="2633" spans="1:26" x14ac:dyDescent="0.2">
      <c r="A2633" s="1">
        <v>43632</v>
      </c>
      <c r="B2633" t="s">
        <v>129</v>
      </c>
      <c r="C2633" t="s">
        <v>27</v>
      </c>
      <c r="D2633" t="s">
        <v>34</v>
      </c>
      <c r="E2633" t="s">
        <v>384</v>
      </c>
      <c r="F2633" s="3" t="s">
        <v>17</v>
      </c>
      <c r="G2633" s="3">
        <f>WEEKDAY(A2633,2)</f>
        <v>7</v>
      </c>
      <c r="H2633" s="7">
        <f>N2633+O2633/60</f>
        <v>3</v>
      </c>
      <c r="I2633" s="7">
        <f>P2633+Q2633/60</f>
        <v>4.333333333333333</v>
      </c>
      <c r="J2633" s="4">
        <f>IFERROR(VLOOKUP($U2633,TONGHOPVERSION!$A$3:$G$240,6,FALSE),VLOOKUP($B2633,TONGHOPVERSION!$A$3:$G$240,6,FALSE))</f>
        <v>239.31340170869245</v>
      </c>
      <c r="K2633" s="4">
        <f>IFERROR(VLOOKUP($U2633,TONGHOPVERSION!$A$3:$G$240,7,FALSE),VLOOKUP($B2633,TONGHOPVERSION!$A$3:$G$240,7,FALSE))</f>
        <v>208.92363712533773</v>
      </c>
      <c r="L2633" s="2">
        <v>0.125</v>
      </c>
      <c r="M2633" s="2">
        <v>0.18055555555555555</v>
      </c>
      <c r="N2633" s="6">
        <f t="shared" si="164"/>
        <v>3</v>
      </c>
      <c r="O2633" s="6">
        <f t="shared" si="165"/>
        <v>0</v>
      </c>
      <c r="P2633" s="6">
        <f t="shared" si="166"/>
        <v>4</v>
      </c>
      <c r="Q2633" s="6">
        <f t="shared" si="167"/>
        <v>20</v>
      </c>
      <c r="R2633">
        <v>203</v>
      </c>
      <c r="S2633">
        <v>602</v>
      </c>
      <c r="T2633" s="4">
        <v>122.206</v>
      </c>
      <c r="U2633" t="s">
        <v>129</v>
      </c>
      <c r="V2633" t="s">
        <v>129</v>
      </c>
      <c r="W2633" t="s">
        <v>129</v>
      </c>
      <c r="X2633" t="s">
        <v>16</v>
      </c>
      <c r="Y2633" t="s">
        <v>30</v>
      </c>
      <c r="Z2633" t="s">
        <v>37</v>
      </c>
    </row>
    <row r="2634" spans="1:26" x14ac:dyDescent="0.2">
      <c r="A2634" s="1">
        <v>43632</v>
      </c>
      <c r="B2634" t="s">
        <v>123</v>
      </c>
      <c r="C2634" t="s">
        <v>27</v>
      </c>
      <c r="D2634" t="s">
        <v>124</v>
      </c>
      <c r="E2634" t="s">
        <v>385</v>
      </c>
      <c r="F2634" s="3" t="s">
        <v>17</v>
      </c>
      <c r="G2634" s="3">
        <f>WEEKDAY(A2634,2)</f>
        <v>7</v>
      </c>
      <c r="H2634" s="7">
        <f>N2634+O2634/60</f>
        <v>7.166666666666667</v>
      </c>
      <c r="I2634" s="7">
        <f>P2634+Q2634/60</f>
        <v>9.1666666666666661</v>
      </c>
      <c r="J2634" s="4">
        <f>IFERROR(VLOOKUP($U2634,TONGHOPVERSION!$A$3:$G$240,6,FALSE),VLOOKUP($B2634,TONGHOPVERSION!$A$3:$G$240,6,FALSE))</f>
        <v>284.2128245548555</v>
      </c>
      <c r="K2634" s="4">
        <f>IFERROR(VLOOKUP($U2634,TONGHOPVERSION!$A$3:$G$240,7,FALSE),VLOOKUP($B2634,TONGHOPVERSION!$A$3:$G$240,7,FALSE))</f>
        <v>306.08961374632247</v>
      </c>
      <c r="L2634" s="2">
        <v>0.2986111111111111</v>
      </c>
      <c r="M2634" s="2">
        <v>0.38194444444444442</v>
      </c>
      <c r="N2634" s="6">
        <f t="shared" si="164"/>
        <v>7</v>
      </c>
      <c r="O2634" s="6">
        <f t="shared" si="165"/>
        <v>10</v>
      </c>
      <c r="P2634" s="6">
        <f t="shared" si="166"/>
        <v>9</v>
      </c>
      <c r="Q2634" s="6">
        <f t="shared" si="167"/>
        <v>10</v>
      </c>
      <c r="R2634">
        <v>203</v>
      </c>
      <c r="S2634">
        <v>1107</v>
      </c>
      <c r="T2634" s="4">
        <v>224.721</v>
      </c>
      <c r="U2634" t="s">
        <v>123</v>
      </c>
      <c r="V2634" t="s">
        <v>123</v>
      </c>
      <c r="W2634" t="s">
        <v>125</v>
      </c>
      <c r="X2634" t="s">
        <v>16</v>
      </c>
      <c r="Y2634" t="s">
        <v>30</v>
      </c>
      <c r="Z2634" t="s">
        <v>37</v>
      </c>
    </row>
    <row r="2635" spans="1:26" x14ac:dyDescent="0.2">
      <c r="A2635" s="1">
        <v>43632</v>
      </c>
      <c r="B2635" t="s">
        <v>252</v>
      </c>
      <c r="C2635" t="s">
        <v>168</v>
      </c>
      <c r="D2635" t="s">
        <v>35</v>
      </c>
      <c r="E2635" t="s">
        <v>392</v>
      </c>
      <c r="F2635" s="3" t="s">
        <v>17</v>
      </c>
      <c r="G2635" s="3">
        <f>WEEKDAY(A2635,2)</f>
        <v>7</v>
      </c>
      <c r="H2635" s="7">
        <f>N2635+O2635/60</f>
        <v>4.916666666666667</v>
      </c>
      <c r="I2635" s="7">
        <f>P2635+Q2635/60</f>
        <v>6.916666666666667</v>
      </c>
      <c r="J2635" s="4">
        <f>IFERROR(VLOOKUP($U2635,TONGHOPVERSION!$A$3:$G$240,6,FALSE),VLOOKUP($B2635,TONGHOPVERSION!$A$3:$G$240,6,FALSE))</f>
        <v>343.25439636723399</v>
      </c>
      <c r="K2635" s="4">
        <f>IFERROR(VLOOKUP($U2635,TONGHOPVERSION!$A$3:$G$240,7,FALSE),VLOOKUP($B2635,TONGHOPVERSION!$A$3:$G$240,7,FALSE))</f>
        <v>347.63650227556832</v>
      </c>
      <c r="L2635" s="2">
        <v>0.20486111111111113</v>
      </c>
      <c r="M2635" s="2">
        <v>0.28819444444444448</v>
      </c>
      <c r="N2635" s="6">
        <f t="shared" si="164"/>
        <v>4</v>
      </c>
      <c r="O2635" s="6">
        <f t="shared" si="165"/>
        <v>55</v>
      </c>
      <c r="P2635" s="6">
        <f t="shared" si="166"/>
        <v>6</v>
      </c>
      <c r="Q2635" s="6">
        <f t="shared" si="167"/>
        <v>55</v>
      </c>
      <c r="R2635">
        <v>203</v>
      </c>
      <c r="S2635">
        <v>967</v>
      </c>
      <c r="T2635" s="4">
        <v>196.30099999999999</v>
      </c>
      <c r="U2635" t="s">
        <v>253</v>
      </c>
      <c r="V2635" t="s">
        <v>253</v>
      </c>
      <c r="W2635" t="s">
        <v>45</v>
      </c>
      <c r="X2635" t="s">
        <v>170</v>
      </c>
      <c r="Y2635" t="s">
        <v>23</v>
      </c>
      <c r="Z2635" t="s">
        <v>37</v>
      </c>
    </row>
    <row r="2636" spans="1:26" x14ac:dyDescent="0.2">
      <c r="A2636" s="1">
        <v>43632</v>
      </c>
      <c r="B2636" t="s">
        <v>128</v>
      </c>
      <c r="C2636" t="s">
        <v>34</v>
      </c>
      <c r="D2636" t="s">
        <v>27</v>
      </c>
      <c r="E2636" t="s">
        <v>489</v>
      </c>
      <c r="F2636" s="3" t="s">
        <v>17</v>
      </c>
      <c r="G2636" s="3">
        <f>WEEKDAY(A2636,2)</f>
        <v>7</v>
      </c>
      <c r="H2636" s="7">
        <f>N2636+O2636/60</f>
        <v>9.6666666666666661</v>
      </c>
      <c r="I2636" s="7">
        <f>P2636+Q2636/60</f>
        <v>11.166666666666666</v>
      </c>
      <c r="J2636" s="4">
        <f>IFERROR(VLOOKUP($U2636,TONGHOPVERSION!$A$3:$G$240,6,FALSE),VLOOKUP($B2636,TONGHOPVERSION!$A$3:$G$240,6,FALSE))</f>
        <v>239.31340170869245</v>
      </c>
      <c r="K2636" s="4">
        <f>IFERROR(VLOOKUP($U2636,TONGHOPVERSION!$A$3:$G$240,7,FALSE),VLOOKUP($B2636,TONGHOPVERSION!$A$3:$G$240,7,FALSE))</f>
        <v>208.92363712533773</v>
      </c>
      <c r="L2636" s="2">
        <v>0.40277777777777773</v>
      </c>
      <c r="M2636" s="2">
        <v>0.46527777777777773</v>
      </c>
      <c r="N2636" s="6">
        <f t="shared" si="164"/>
        <v>9</v>
      </c>
      <c r="O2636" s="6">
        <f t="shared" si="165"/>
        <v>40</v>
      </c>
      <c r="P2636" s="6">
        <f t="shared" si="166"/>
        <v>11</v>
      </c>
      <c r="Q2636" s="6">
        <f t="shared" si="167"/>
        <v>10</v>
      </c>
      <c r="R2636">
        <v>203</v>
      </c>
      <c r="S2636">
        <v>602</v>
      </c>
      <c r="T2636" s="4">
        <v>122.206</v>
      </c>
      <c r="U2636" t="s">
        <v>129</v>
      </c>
      <c r="V2636" t="s">
        <v>129</v>
      </c>
      <c r="W2636" t="s">
        <v>129</v>
      </c>
      <c r="X2636" t="s">
        <v>16</v>
      </c>
      <c r="Y2636" t="s">
        <v>30</v>
      </c>
      <c r="Z2636" t="s">
        <v>37</v>
      </c>
    </row>
    <row r="2637" spans="1:26" x14ac:dyDescent="0.2">
      <c r="A2637" s="1">
        <v>43632</v>
      </c>
      <c r="B2637" t="s">
        <v>253</v>
      </c>
      <c r="C2637" t="s">
        <v>35</v>
      </c>
      <c r="D2637" t="s">
        <v>168</v>
      </c>
      <c r="E2637" t="s">
        <v>393</v>
      </c>
      <c r="F2637" s="3" t="s">
        <v>17</v>
      </c>
      <c r="G2637" s="3">
        <f>WEEKDAY(A2637,2)</f>
        <v>7</v>
      </c>
      <c r="H2637" s="7">
        <f>N2637+O2637/60</f>
        <v>1.8333333333333335</v>
      </c>
      <c r="I2637" s="7">
        <f>P2637+Q2637/60</f>
        <v>3.8333333333333335</v>
      </c>
      <c r="J2637" s="4">
        <f>IFERROR(VLOOKUP($U2637,TONGHOPVERSION!$A$3:$G$240,6,FALSE),VLOOKUP($B2637,TONGHOPVERSION!$A$3:$G$240,6,FALSE))</f>
        <v>343.25439636723399</v>
      </c>
      <c r="K2637" s="4">
        <f>IFERROR(VLOOKUP($U2637,TONGHOPVERSION!$A$3:$G$240,7,FALSE),VLOOKUP($B2637,TONGHOPVERSION!$A$3:$G$240,7,FALSE))</f>
        <v>347.63650227556832</v>
      </c>
      <c r="L2637" s="2">
        <v>7.6388888888888895E-2</v>
      </c>
      <c r="M2637" s="2">
        <v>0.15972222222222224</v>
      </c>
      <c r="N2637" s="6">
        <f t="shared" si="164"/>
        <v>1</v>
      </c>
      <c r="O2637" s="6">
        <f t="shared" si="165"/>
        <v>50</v>
      </c>
      <c r="P2637" s="6">
        <f t="shared" si="166"/>
        <v>3</v>
      </c>
      <c r="Q2637" s="6">
        <f t="shared" si="167"/>
        <v>50</v>
      </c>
      <c r="R2637">
        <v>203</v>
      </c>
      <c r="S2637">
        <v>967</v>
      </c>
      <c r="T2637" s="4">
        <v>196.30099999999999</v>
      </c>
      <c r="U2637" t="s">
        <v>253</v>
      </c>
      <c r="V2637" t="s">
        <v>253</v>
      </c>
      <c r="W2637" t="s">
        <v>45</v>
      </c>
      <c r="X2637" t="s">
        <v>170</v>
      </c>
      <c r="Y2637" t="s">
        <v>23</v>
      </c>
      <c r="Z2637" t="s">
        <v>37</v>
      </c>
    </row>
    <row r="2638" spans="1:26" x14ac:dyDescent="0.2">
      <c r="A2638" s="1">
        <v>43632</v>
      </c>
      <c r="B2638" t="s">
        <v>36</v>
      </c>
      <c r="C2638" t="s">
        <v>35</v>
      </c>
      <c r="D2638" t="s">
        <v>34</v>
      </c>
      <c r="E2638" t="s">
        <v>490</v>
      </c>
      <c r="F2638" s="3" t="s">
        <v>17</v>
      </c>
      <c r="G2638" s="3">
        <f>WEEKDAY(A2638,2)</f>
        <v>7</v>
      </c>
      <c r="H2638" s="7">
        <f>N2638+O2638/60</f>
        <v>7.666666666666667</v>
      </c>
      <c r="I2638" s="7">
        <f>P2638+Q2638/60</f>
        <v>9</v>
      </c>
      <c r="J2638" s="4">
        <f>IFERROR(VLOOKUP($U2638,TONGHOPVERSION!$A$3:$G$240,6,FALSE),VLOOKUP($B2638,TONGHOPVERSION!$A$3:$G$240,6,FALSE))</f>
        <v>236.34688949060637</v>
      </c>
      <c r="K2638" s="4">
        <f>IFERROR(VLOOKUP($U2638,TONGHOPVERSION!$A$3:$G$240,7,FALSE),VLOOKUP($B2638,TONGHOPVERSION!$A$3:$G$240,7,FALSE))</f>
        <v>201.94443000170284</v>
      </c>
      <c r="L2638" s="2">
        <v>0.31944444444444448</v>
      </c>
      <c r="M2638" s="2">
        <v>0.375</v>
      </c>
      <c r="N2638" s="6">
        <f t="shared" si="164"/>
        <v>7</v>
      </c>
      <c r="O2638" s="6">
        <f t="shared" si="165"/>
        <v>40</v>
      </c>
      <c r="P2638" s="6">
        <f t="shared" si="166"/>
        <v>9</v>
      </c>
      <c r="Q2638" s="6">
        <f t="shared" si="167"/>
        <v>0</v>
      </c>
      <c r="R2638">
        <v>203</v>
      </c>
      <c r="S2638">
        <v>604</v>
      </c>
      <c r="T2638" s="4">
        <v>122.61199999999999</v>
      </c>
      <c r="U2638" t="s">
        <v>36</v>
      </c>
      <c r="V2638" t="s">
        <v>36</v>
      </c>
      <c r="W2638" t="s">
        <v>36</v>
      </c>
      <c r="X2638" t="s">
        <v>16</v>
      </c>
      <c r="Y2638" t="s">
        <v>30</v>
      </c>
      <c r="Z2638" t="s">
        <v>37</v>
      </c>
    </row>
    <row r="2639" spans="1:26" x14ac:dyDescent="0.2">
      <c r="A2639" s="1">
        <v>43632</v>
      </c>
      <c r="B2639" t="s">
        <v>118</v>
      </c>
      <c r="C2639" t="s">
        <v>119</v>
      </c>
      <c r="D2639" t="s">
        <v>27</v>
      </c>
      <c r="E2639" t="s">
        <v>419</v>
      </c>
      <c r="F2639" s="3" t="s">
        <v>17</v>
      </c>
      <c r="G2639" s="3">
        <f>WEEKDAY(A2639,2)</f>
        <v>7</v>
      </c>
      <c r="H2639" s="7">
        <f>N2639+O2639/60</f>
        <v>13.916666666666666</v>
      </c>
      <c r="I2639" s="7">
        <f>P2639+Q2639/60</f>
        <v>15.416666666666666</v>
      </c>
      <c r="J2639" s="4">
        <f>IFERROR(VLOOKUP($U2639,TONGHOPVERSION!$A$3:$G$240,6,FALSE),VLOOKUP($B2639,TONGHOPVERSION!$A$3:$G$240,6,FALSE))</f>
        <v>214.88804221212081</v>
      </c>
      <c r="K2639" s="4">
        <f>IFERROR(VLOOKUP($U2639,TONGHOPVERSION!$A$3:$G$240,7,FALSE),VLOOKUP($B2639,TONGHOPVERSION!$A$3:$G$240,7,FALSE))</f>
        <v>213.88072353634405</v>
      </c>
      <c r="L2639" s="2">
        <v>0.57986111111111105</v>
      </c>
      <c r="M2639" s="2">
        <v>0.64236111111111105</v>
      </c>
      <c r="N2639" s="6">
        <f t="shared" si="164"/>
        <v>13</v>
      </c>
      <c r="O2639" s="6">
        <f t="shared" si="165"/>
        <v>55</v>
      </c>
      <c r="P2639" s="6">
        <f t="shared" si="166"/>
        <v>15</v>
      </c>
      <c r="Q2639" s="6">
        <f t="shared" si="167"/>
        <v>25</v>
      </c>
      <c r="R2639">
        <v>203</v>
      </c>
      <c r="S2639">
        <v>628</v>
      </c>
      <c r="T2639" s="4">
        <v>127.48399999999999</v>
      </c>
      <c r="U2639" t="s">
        <v>120</v>
      </c>
      <c r="V2639" t="s">
        <v>120</v>
      </c>
      <c r="W2639" t="s">
        <v>29</v>
      </c>
      <c r="X2639" t="s">
        <v>16</v>
      </c>
      <c r="Y2639" t="s">
        <v>30</v>
      </c>
      <c r="Z2639" t="s">
        <v>37</v>
      </c>
    </row>
    <row r="2640" spans="1:26" x14ac:dyDescent="0.2">
      <c r="A2640" s="1">
        <v>43632</v>
      </c>
      <c r="B2640" t="s">
        <v>120</v>
      </c>
      <c r="C2640" t="s">
        <v>27</v>
      </c>
      <c r="D2640" t="s">
        <v>119</v>
      </c>
      <c r="E2640" t="s">
        <v>421</v>
      </c>
      <c r="F2640" s="3" t="s">
        <v>17</v>
      </c>
      <c r="G2640" s="3">
        <f>WEEKDAY(A2640,2)</f>
        <v>7</v>
      </c>
      <c r="H2640" s="7">
        <f>N2640+O2640/60</f>
        <v>11.833333333333334</v>
      </c>
      <c r="I2640" s="7">
        <f>P2640+Q2640/60</f>
        <v>13.25</v>
      </c>
      <c r="J2640" s="4">
        <f>IFERROR(VLOOKUP($U2640,TONGHOPVERSION!$A$3:$G$240,6,FALSE),VLOOKUP($B2640,TONGHOPVERSION!$A$3:$G$240,6,FALSE))</f>
        <v>214.88804221212081</v>
      </c>
      <c r="K2640" s="4">
        <f>IFERROR(VLOOKUP($U2640,TONGHOPVERSION!$A$3:$G$240,7,FALSE),VLOOKUP($B2640,TONGHOPVERSION!$A$3:$G$240,7,FALSE))</f>
        <v>213.88072353634405</v>
      </c>
      <c r="L2640" s="2">
        <v>0.49305555555555558</v>
      </c>
      <c r="M2640" s="2">
        <v>0.55208333333333337</v>
      </c>
      <c r="N2640" s="6">
        <f t="shared" si="164"/>
        <v>11</v>
      </c>
      <c r="O2640" s="6">
        <f t="shared" si="165"/>
        <v>50</v>
      </c>
      <c r="P2640" s="6">
        <f t="shared" si="166"/>
        <v>13</v>
      </c>
      <c r="Q2640" s="6">
        <f t="shared" si="167"/>
        <v>15</v>
      </c>
      <c r="R2640">
        <v>203</v>
      </c>
      <c r="S2640">
        <v>628</v>
      </c>
      <c r="T2640" s="4">
        <v>127.48399999999999</v>
      </c>
      <c r="U2640" t="s">
        <v>120</v>
      </c>
      <c r="V2640" t="s">
        <v>120</v>
      </c>
      <c r="W2640" t="s">
        <v>29</v>
      </c>
      <c r="X2640" t="s">
        <v>16</v>
      </c>
      <c r="Y2640" t="s">
        <v>30</v>
      </c>
      <c r="Z2640" t="s">
        <v>37</v>
      </c>
    </row>
    <row r="2641" spans="1:26" x14ac:dyDescent="0.2">
      <c r="A2641" s="1">
        <v>43632</v>
      </c>
      <c r="B2641" t="s">
        <v>65</v>
      </c>
      <c r="C2641" t="s">
        <v>66</v>
      </c>
      <c r="D2641" t="s">
        <v>35</v>
      </c>
      <c r="E2641" t="s">
        <v>101</v>
      </c>
      <c r="F2641" s="3" t="s">
        <v>17</v>
      </c>
      <c r="G2641" s="3">
        <f>WEEKDAY(A2641,2)</f>
        <v>7</v>
      </c>
      <c r="H2641" s="7">
        <f>N2641+O2641/60</f>
        <v>7.833333333333333</v>
      </c>
      <c r="I2641" s="7">
        <f>P2641+Q2641/60</f>
        <v>9.75</v>
      </c>
      <c r="J2641" s="4">
        <f>IFERROR(VLOOKUP($U2641,TONGHOPVERSION!$A$3:$G$240,6,FALSE),VLOOKUP($B2641,TONGHOPVERSION!$A$3:$G$240,6,FALSE))</f>
        <v>292.75199550278143</v>
      </c>
      <c r="K2641" s="4">
        <f>IFERROR(VLOOKUP($U2641,TONGHOPVERSION!$A$3:$G$240,7,FALSE),VLOOKUP($B2641,TONGHOPVERSION!$A$3:$G$240,7,FALSE))</f>
        <v>283.06606117169179</v>
      </c>
      <c r="L2641" s="2">
        <v>0.3263888888888889</v>
      </c>
      <c r="M2641" s="2">
        <v>0.40625</v>
      </c>
      <c r="N2641" s="6">
        <f t="shared" si="164"/>
        <v>7</v>
      </c>
      <c r="O2641" s="6">
        <f t="shared" si="165"/>
        <v>50</v>
      </c>
      <c r="P2641" s="6">
        <f t="shared" si="166"/>
        <v>9</v>
      </c>
      <c r="Q2641" s="6">
        <f t="shared" si="167"/>
        <v>45</v>
      </c>
      <c r="R2641">
        <v>203</v>
      </c>
      <c r="S2641">
        <v>1062</v>
      </c>
      <c r="T2641" s="4">
        <v>215.58600000000001</v>
      </c>
      <c r="U2641" t="s">
        <v>67</v>
      </c>
      <c r="V2641" t="s">
        <v>67</v>
      </c>
      <c r="W2641" t="s">
        <v>29</v>
      </c>
      <c r="X2641" t="s">
        <v>16</v>
      </c>
      <c r="Y2641" t="s">
        <v>30</v>
      </c>
      <c r="Z2641" t="s">
        <v>37</v>
      </c>
    </row>
    <row r="2642" spans="1:26" x14ac:dyDescent="0.2">
      <c r="A2642" s="1">
        <v>43632</v>
      </c>
      <c r="B2642" t="s">
        <v>67</v>
      </c>
      <c r="C2642" t="s">
        <v>35</v>
      </c>
      <c r="D2642" t="s">
        <v>66</v>
      </c>
      <c r="E2642" t="s">
        <v>103</v>
      </c>
      <c r="F2642" s="3" t="s">
        <v>17</v>
      </c>
      <c r="G2642" s="3">
        <f>WEEKDAY(A2642,2)</f>
        <v>7</v>
      </c>
      <c r="H2642" s="7">
        <f>N2642+O2642/60</f>
        <v>5</v>
      </c>
      <c r="I2642" s="7">
        <f>P2642+Q2642/60</f>
        <v>6.916666666666667</v>
      </c>
      <c r="J2642" s="4">
        <f>IFERROR(VLOOKUP($U2642,TONGHOPVERSION!$A$3:$G$240,6,FALSE),VLOOKUP($B2642,TONGHOPVERSION!$A$3:$G$240,6,FALSE))</f>
        <v>292.75199550278143</v>
      </c>
      <c r="K2642" s="4">
        <f>IFERROR(VLOOKUP($U2642,TONGHOPVERSION!$A$3:$G$240,7,FALSE),VLOOKUP($B2642,TONGHOPVERSION!$A$3:$G$240,7,FALSE))</f>
        <v>283.06606117169179</v>
      </c>
      <c r="L2642" s="2">
        <v>0.20833333333333334</v>
      </c>
      <c r="M2642" s="2">
        <v>0.28819444444444448</v>
      </c>
      <c r="N2642" s="6">
        <f t="shared" si="164"/>
        <v>5</v>
      </c>
      <c r="O2642" s="6">
        <f t="shared" si="165"/>
        <v>0</v>
      </c>
      <c r="P2642" s="6">
        <f t="shared" si="166"/>
        <v>6</v>
      </c>
      <c r="Q2642" s="6">
        <f t="shared" si="167"/>
        <v>55</v>
      </c>
      <c r="R2642">
        <v>203</v>
      </c>
      <c r="S2642">
        <v>1062</v>
      </c>
      <c r="T2642" s="4">
        <v>215.58600000000001</v>
      </c>
      <c r="U2642" t="s">
        <v>67</v>
      </c>
      <c r="V2642" t="s">
        <v>67</v>
      </c>
      <c r="W2642" t="s">
        <v>29</v>
      </c>
      <c r="X2642" t="s">
        <v>16</v>
      </c>
      <c r="Y2642" t="s">
        <v>30</v>
      </c>
      <c r="Z2642" t="s">
        <v>37</v>
      </c>
    </row>
    <row r="2643" spans="1:26" x14ac:dyDescent="0.2">
      <c r="A2643" s="1">
        <v>43632</v>
      </c>
      <c r="B2643" t="s">
        <v>230</v>
      </c>
      <c r="C2643" t="s">
        <v>35</v>
      </c>
      <c r="D2643" t="s">
        <v>134</v>
      </c>
      <c r="E2643" t="s">
        <v>229</v>
      </c>
      <c r="F2643" s="3" t="s">
        <v>17</v>
      </c>
      <c r="G2643" s="3">
        <f>WEEKDAY(A2643,2)</f>
        <v>7</v>
      </c>
      <c r="H2643" s="7">
        <f>N2643+O2643/60</f>
        <v>10.583333333333334</v>
      </c>
      <c r="I2643" s="7">
        <f>P2643+Q2643/60</f>
        <v>13.416666666666666</v>
      </c>
      <c r="J2643" s="4">
        <f>IFERROR(VLOOKUP($U2643,TONGHOPVERSION!$A$3:$G$240,6,FALSE),VLOOKUP($B2643,TONGHOPVERSION!$A$3:$G$240,6,FALSE))</f>
        <v>398.49460740287265</v>
      </c>
      <c r="K2643" s="4">
        <f>IFERROR(VLOOKUP($U2643,TONGHOPVERSION!$A$3:$G$240,7,FALSE),VLOOKUP($B2643,TONGHOPVERSION!$A$3:$G$240,7,FALSE))</f>
        <v>502.8326130028529</v>
      </c>
      <c r="L2643" s="2">
        <v>0.44097222222222227</v>
      </c>
      <c r="M2643" s="2">
        <v>0.55902777777777779</v>
      </c>
      <c r="N2643" s="6">
        <f t="shared" si="164"/>
        <v>10</v>
      </c>
      <c r="O2643" s="6">
        <f t="shared" si="165"/>
        <v>35</v>
      </c>
      <c r="P2643" s="6">
        <f t="shared" si="166"/>
        <v>13</v>
      </c>
      <c r="Q2643" s="6">
        <f t="shared" si="167"/>
        <v>25</v>
      </c>
      <c r="R2643">
        <v>203</v>
      </c>
      <c r="S2643">
        <v>1633</v>
      </c>
      <c r="T2643" s="4">
        <v>331.49900000000002</v>
      </c>
      <c r="U2643" t="s">
        <v>230</v>
      </c>
      <c r="V2643" t="s">
        <v>230</v>
      </c>
      <c r="W2643" t="s">
        <v>21</v>
      </c>
      <c r="X2643" t="s">
        <v>135</v>
      </c>
      <c r="Y2643" t="s">
        <v>23</v>
      </c>
      <c r="Z2643" t="s">
        <v>37</v>
      </c>
    </row>
    <row r="2644" spans="1:26" x14ac:dyDescent="0.2">
      <c r="A2644" s="1">
        <v>43632</v>
      </c>
      <c r="B2644" t="s">
        <v>509</v>
      </c>
      <c r="C2644" t="s">
        <v>173</v>
      </c>
      <c r="D2644" t="s">
        <v>35</v>
      </c>
      <c r="E2644" t="s">
        <v>508</v>
      </c>
      <c r="F2644" s="3" t="s">
        <v>17</v>
      </c>
      <c r="G2644" s="3">
        <f>WEEKDAY(A2644,2)</f>
        <v>7</v>
      </c>
      <c r="H2644" s="7">
        <f>N2644+O2644/60</f>
        <v>0.66666666666666663</v>
      </c>
      <c r="I2644" s="7">
        <f>P2644+Q2644/60</f>
        <v>3.3333333333333335</v>
      </c>
      <c r="J2644" s="4">
        <f>IFERROR(VLOOKUP($U2644,TONGHOPVERSION!$A$3:$G$240,6,FALSE),VLOOKUP($B2644,TONGHOPVERSION!$A$3:$G$240,6,FALSE))</f>
        <v>524.34786512385949</v>
      </c>
      <c r="K2644" s="4">
        <f>IFERROR(VLOOKUP($U2644,TONGHOPVERSION!$A$3:$G$240,7,FALSE),VLOOKUP($B2644,TONGHOPVERSION!$A$3:$G$240,7,FALSE))</f>
        <v>478.47904156320539</v>
      </c>
      <c r="L2644" s="2">
        <v>2.7777777777777776E-2</v>
      </c>
      <c r="M2644" s="2">
        <v>0.1388888888888889</v>
      </c>
      <c r="N2644" s="6">
        <f t="shared" si="164"/>
        <v>0</v>
      </c>
      <c r="O2644" s="6">
        <f t="shared" si="165"/>
        <v>40</v>
      </c>
      <c r="P2644" s="6">
        <f t="shared" si="166"/>
        <v>3</v>
      </c>
      <c r="Q2644" s="6">
        <f t="shared" si="167"/>
        <v>20</v>
      </c>
      <c r="R2644">
        <v>203</v>
      </c>
      <c r="S2644">
        <v>1503</v>
      </c>
      <c r="T2644" s="4">
        <v>305.10899999999998</v>
      </c>
      <c r="U2644" t="s">
        <v>510</v>
      </c>
      <c r="V2644" t="s">
        <v>510</v>
      </c>
      <c r="W2644" t="s">
        <v>21</v>
      </c>
      <c r="X2644" t="s">
        <v>135</v>
      </c>
      <c r="Y2644" t="s">
        <v>23</v>
      </c>
      <c r="Z2644" t="s">
        <v>37</v>
      </c>
    </row>
    <row r="2645" spans="1:26" x14ac:dyDescent="0.2">
      <c r="A2645" s="1">
        <v>43632</v>
      </c>
      <c r="B2645" t="s">
        <v>234</v>
      </c>
      <c r="C2645" t="s">
        <v>134</v>
      </c>
      <c r="D2645" t="s">
        <v>35</v>
      </c>
      <c r="E2645" t="s">
        <v>233</v>
      </c>
      <c r="F2645" s="3" t="s">
        <v>17</v>
      </c>
      <c r="G2645" s="3">
        <f>WEEKDAY(A2645,2)</f>
        <v>7</v>
      </c>
      <c r="H2645" s="7">
        <f>N2645+O2645/60</f>
        <v>23.5</v>
      </c>
      <c r="I2645" s="7">
        <f>P2645+Q2645/60</f>
        <v>2.6666666666666665</v>
      </c>
      <c r="J2645" s="4">
        <f>IFERROR(VLOOKUP($U2645,TONGHOPVERSION!$A$3:$G$240,6,FALSE),VLOOKUP($B2645,TONGHOPVERSION!$A$3:$G$240,6,FALSE))</f>
        <v>398.49460740287265</v>
      </c>
      <c r="K2645" s="4">
        <f>IFERROR(VLOOKUP($U2645,TONGHOPVERSION!$A$3:$G$240,7,FALSE),VLOOKUP($B2645,TONGHOPVERSION!$A$3:$G$240,7,FALSE))</f>
        <v>502.8326130028529</v>
      </c>
      <c r="L2645" s="2">
        <v>0.97916666666666663</v>
      </c>
      <c r="M2645" s="2">
        <v>0.1111111111111111</v>
      </c>
      <c r="N2645" s="6">
        <f t="shared" si="164"/>
        <v>23</v>
      </c>
      <c r="O2645" s="6">
        <f t="shared" si="165"/>
        <v>30</v>
      </c>
      <c r="P2645" s="6">
        <f t="shared" si="166"/>
        <v>2</v>
      </c>
      <c r="Q2645" s="6">
        <f t="shared" si="167"/>
        <v>40</v>
      </c>
      <c r="R2645">
        <v>203</v>
      </c>
      <c r="S2645">
        <v>1633</v>
      </c>
      <c r="T2645" s="4">
        <v>331.49900000000002</v>
      </c>
      <c r="U2645" t="s">
        <v>230</v>
      </c>
      <c r="V2645" t="s">
        <v>230</v>
      </c>
      <c r="W2645" t="s">
        <v>21</v>
      </c>
      <c r="X2645" t="s">
        <v>135</v>
      </c>
      <c r="Y2645" t="s">
        <v>23</v>
      </c>
      <c r="Z2645" t="s">
        <v>37</v>
      </c>
    </row>
    <row r="2646" spans="1:26" x14ac:dyDescent="0.2">
      <c r="A2646" s="1">
        <v>43632</v>
      </c>
      <c r="B2646" t="s">
        <v>33</v>
      </c>
      <c r="C2646" t="s">
        <v>34</v>
      </c>
      <c r="D2646" t="s">
        <v>35</v>
      </c>
      <c r="E2646" t="s">
        <v>408</v>
      </c>
      <c r="F2646" s="3" t="s">
        <v>17</v>
      </c>
      <c r="G2646" s="3">
        <f>WEEKDAY(A2646,2)</f>
        <v>7</v>
      </c>
      <c r="H2646" s="7">
        <f>N2646+O2646/60</f>
        <v>8</v>
      </c>
      <c r="I2646" s="7">
        <f>P2646+Q2646/60</f>
        <v>9.3333333333333339</v>
      </c>
      <c r="J2646" s="4">
        <f>IFERROR(VLOOKUP($U2646,TONGHOPVERSION!$A$3:$G$240,6,FALSE),VLOOKUP($B2646,TONGHOPVERSION!$A$3:$G$240,6,FALSE))</f>
        <v>236.34688949060637</v>
      </c>
      <c r="K2646" s="4">
        <f>IFERROR(VLOOKUP($U2646,TONGHOPVERSION!$A$3:$G$240,7,FALSE),VLOOKUP($B2646,TONGHOPVERSION!$A$3:$G$240,7,FALSE))</f>
        <v>201.94443000170284</v>
      </c>
      <c r="L2646" s="2">
        <v>0.33333333333333331</v>
      </c>
      <c r="M2646" s="2">
        <v>0.3888888888888889</v>
      </c>
      <c r="N2646" s="6">
        <f t="shared" si="164"/>
        <v>8</v>
      </c>
      <c r="O2646" s="6">
        <f t="shared" si="165"/>
        <v>0</v>
      </c>
      <c r="P2646" s="6">
        <f t="shared" si="166"/>
        <v>9</v>
      </c>
      <c r="Q2646" s="6">
        <f t="shared" si="167"/>
        <v>20</v>
      </c>
      <c r="R2646">
        <v>203</v>
      </c>
      <c r="S2646">
        <v>604</v>
      </c>
      <c r="T2646" s="4">
        <v>122.61199999999999</v>
      </c>
      <c r="U2646" t="s">
        <v>36</v>
      </c>
      <c r="V2646" t="s">
        <v>36</v>
      </c>
      <c r="W2646" t="s">
        <v>36</v>
      </c>
      <c r="X2646" t="s">
        <v>16</v>
      </c>
      <c r="Y2646" t="s">
        <v>30</v>
      </c>
      <c r="Z2646" t="s">
        <v>37</v>
      </c>
    </row>
    <row r="2647" spans="1:26" x14ac:dyDescent="0.2">
      <c r="A2647" s="1">
        <v>43632</v>
      </c>
      <c r="B2647" t="s">
        <v>33</v>
      </c>
      <c r="C2647" t="s">
        <v>34</v>
      </c>
      <c r="D2647" t="s">
        <v>35</v>
      </c>
      <c r="E2647" t="s">
        <v>409</v>
      </c>
      <c r="F2647" s="3" t="s">
        <v>17</v>
      </c>
      <c r="G2647" s="3">
        <f>WEEKDAY(A2647,2)</f>
        <v>7</v>
      </c>
      <c r="H2647" s="7">
        <f>N2647+O2647/60</f>
        <v>12</v>
      </c>
      <c r="I2647" s="7">
        <f>P2647+Q2647/60</f>
        <v>13.416666666666666</v>
      </c>
      <c r="J2647" s="4">
        <f>IFERROR(VLOOKUP($U2647,TONGHOPVERSION!$A$3:$G$240,6,FALSE),VLOOKUP($B2647,TONGHOPVERSION!$A$3:$G$240,6,FALSE))</f>
        <v>236.34688949060637</v>
      </c>
      <c r="K2647" s="4">
        <f>IFERROR(VLOOKUP($U2647,TONGHOPVERSION!$A$3:$G$240,7,FALSE),VLOOKUP($B2647,TONGHOPVERSION!$A$3:$G$240,7,FALSE))</f>
        <v>201.94443000170284</v>
      </c>
      <c r="L2647" s="2">
        <v>0.5</v>
      </c>
      <c r="M2647" s="2">
        <v>0.55902777777777779</v>
      </c>
      <c r="N2647" s="6">
        <f t="shared" si="164"/>
        <v>12</v>
      </c>
      <c r="O2647" s="6">
        <f t="shared" si="165"/>
        <v>0</v>
      </c>
      <c r="P2647" s="6">
        <f t="shared" si="166"/>
        <v>13</v>
      </c>
      <c r="Q2647" s="6">
        <f t="shared" si="167"/>
        <v>25</v>
      </c>
      <c r="R2647">
        <v>203</v>
      </c>
      <c r="S2647">
        <v>604</v>
      </c>
      <c r="T2647" s="4">
        <v>122.61199999999999</v>
      </c>
      <c r="U2647" t="s">
        <v>36</v>
      </c>
      <c r="V2647" t="s">
        <v>36</v>
      </c>
      <c r="W2647" t="s">
        <v>36</v>
      </c>
      <c r="X2647" t="s">
        <v>16</v>
      </c>
      <c r="Y2647" t="s">
        <v>30</v>
      </c>
      <c r="Z2647" t="s">
        <v>37</v>
      </c>
    </row>
    <row r="2648" spans="1:26" x14ac:dyDescent="0.2">
      <c r="A2648" s="1">
        <v>43632</v>
      </c>
      <c r="B2648" t="s">
        <v>128</v>
      </c>
      <c r="C2648" t="s">
        <v>34</v>
      </c>
      <c r="D2648" t="s">
        <v>27</v>
      </c>
      <c r="E2648" t="s">
        <v>338</v>
      </c>
      <c r="F2648" s="3" t="s">
        <v>17</v>
      </c>
      <c r="G2648" s="3">
        <f>WEEKDAY(A2648,2)</f>
        <v>7</v>
      </c>
      <c r="H2648" s="7">
        <f>N2648+O2648/60</f>
        <v>3</v>
      </c>
      <c r="I2648" s="7">
        <f>P2648+Q2648/60</f>
        <v>4.416666666666667</v>
      </c>
      <c r="J2648" s="4">
        <f>IFERROR(VLOOKUP($U2648,TONGHOPVERSION!$A$3:$G$240,6,FALSE),VLOOKUP($B2648,TONGHOPVERSION!$A$3:$G$240,6,FALSE))</f>
        <v>239.31340170869245</v>
      </c>
      <c r="K2648" s="4">
        <f>IFERROR(VLOOKUP($U2648,TONGHOPVERSION!$A$3:$G$240,7,FALSE),VLOOKUP($B2648,TONGHOPVERSION!$A$3:$G$240,7,FALSE))</f>
        <v>208.92363712533773</v>
      </c>
      <c r="L2648" s="2">
        <v>0.125</v>
      </c>
      <c r="M2648" s="2">
        <v>0.18402777777777779</v>
      </c>
      <c r="N2648" s="6">
        <f t="shared" si="164"/>
        <v>3</v>
      </c>
      <c r="O2648" s="6">
        <f t="shared" si="165"/>
        <v>0</v>
      </c>
      <c r="P2648" s="6">
        <f t="shared" si="166"/>
        <v>4</v>
      </c>
      <c r="Q2648" s="6">
        <f t="shared" si="167"/>
        <v>25</v>
      </c>
      <c r="R2648">
        <v>203</v>
      </c>
      <c r="S2648">
        <v>602</v>
      </c>
      <c r="T2648" s="4">
        <v>122.206</v>
      </c>
      <c r="U2648" t="s">
        <v>129</v>
      </c>
      <c r="V2648" t="s">
        <v>129</v>
      </c>
      <c r="W2648" t="s">
        <v>129</v>
      </c>
      <c r="X2648" t="s">
        <v>16</v>
      </c>
      <c r="Y2648" t="s">
        <v>30</v>
      </c>
      <c r="Z2648" t="s">
        <v>37</v>
      </c>
    </row>
    <row r="2649" spans="1:26" x14ac:dyDescent="0.2">
      <c r="A2649" s="1">
        <v>43632</v>
      </c>
      <c r="B2649" t="s">
        <v>36</v>
      </c>
      <c r="C2649" t="s">
        <v>35</v>
      </c>
      <c r="D2649" t="s">
        <v>34</v>
      </c>
      <c r="E2649" t="s">
        <v>340</v>
      </c>
      <c r="F2649" s="3" t="s">
        <v>17</v>
      </c>
      <c r="G2649" s="3">
        <f>WEEKDAY(A2649,2)</f>
        <v>7</v>
      </c>
      <c r="H2649" s="7">
        <f>N2649+O2649/60</f>
        <v>1</v>
      </c>
      <c r="I2649" s="7">
        <f>P2649+Q2649/60</f>
        <v>2.3333333333333335</v>
      </c>
      <c r="J2649" s="4">
        <f>IFERROR(VLOOKUP($U2649,TONGHOPVERSION!$A$3:$G$240,6,FALSE),VLOOKUP($B2649,TONGHOPVERSION!$A$3:$G$240,6,FALSE))</f>
        <v>236.34688949060637</v>
      </c>
      <c r="K2649" s="4">
        <f>IFERROR(VLOOKUP($U2649,TONGHOPVERSION!$A$3:$G$240,7,FALSE),VLOOKUP($B2649,TONGHOPVERSION!$A$3:$G$240,7,FALSE))</f>
        <v>201.94443000170284</v>
      </c>
      <c r="L2649" s="2">
        <v>4.1666666666666664E-2</v>
      </c>
      <c r="M2649" s="2">
        <v>9.7222222222222224E-2</v>
      </c>
      <c r="N2649" s="6">
        <f t="shared" si="164"/>
        <v>1</v>
      </c>
      <c r="O2649" s="6">
        <f t="shared" si="165"/>
        <v>0</v>
      </c>
      <c r="P2649" s="6">
        <f t="shared" si="166"/>
        <v>2</v>
      </c>
      <c r="Q2649" s="6">
        <f t="shared" si="167"/>
        <v>20</v>
      </c>
      <c r="R2649">
        <v>203</v>
      </c>
      <c r="S2649">
        <v>604</v>
      </c>
      <c r="T2649" s="4">
        <v>122.61199999999999</v>
      </c>
      <c r="U2649" t="s">
        <v>36</v>
      </c>
      <c r="V2649" t="s">
        <v>36</v>
      </c>
      <c r="W2649" t="s">
        <v>36</v>
      </c>
      <c r="X2649" t="s">
        <v>16</v>
      </c>
      <c r="Y2649" t="s">
        <v>30</v>
      </c>
      <c r="Z2649" t="s">
        <v>37</v>
      </c>
    </row>
    <row r="2650" spans="1:26" x14ac:dyDescent="0.2">
      <c r="A2650" s="1">
        <v>43632</v>
      </c>
      <c r="B2650" t="s">
        <v>36</v>
      </c>
      <c r="C2650" t="s">
        <v>35</v>
      </c>
      <c r="D2650" t="s">
        <v>34</v>
      </c>
      <c r="E2650" t="s">
        <v>410</v>
      </c>
      <c r="F2650" s="3" t="s">
        <v>17</v>
      </c>
      <c r="G2650" s="3">
        <f>WEEKDAY(A2650,2)</f>
        <v>7</v>
      </c>
      <c r="H2650" s="7">
        <f>N2650+O2650/60</f>
        <v>10</v>
      </c>
      <c r="I2650" s="7">
        <f>P2650+Q2650/60</f>
        <v>11.333333333333334</v>
      </c>
      <c r="J2650" s="4">
        <f>IFERROR(VLOOKUP($U2650,TONGHOPVERSION!$A$3:$G$240,6,FALSE),VLOOKUP($B2650,TONGHOPVERSION!$A$3:$G$240,6,FALSE))</f>
        <v>236.34688949060637</v>
      </c>
      <c r="K2650" s="4">
        <f>IFERROR(VLOOKUP($U2650,TONGHOPVERSION!$A$3:$G$240,7,FALSE),VLOOKUP($B2650,TONGHOPVERSION!$A$3:$G$240,7,FALSE))</f>
        <v>201.94443000170284</v>
      </c>
      <c r="L2650" s="2">
        <v>0.41666666666666669</v>
      </c>
      <c r="M2650" s="2">
        <v>0.47222222222222227</v>
      </c>
      <c r="N2650" s="6">
        <f t="shared" si="164"/>
        <v>10</v>
      </c>
      <c r="O2650" s="6">
        <f t="shared" si="165"/>
        <v>0</v>
      </c>
      <c r="P2650" s="6">
        <f t="shared" si="166"/>
        <v>11</v>
      </c>
      <c r="Q2650" s="6">
        <f t="shared" si="167"/>
        <v>20</v>
      </c>
      <c r="R2650">
        <v>203</v>
      </c>
      <c r="S2650">
        <v>604</v>
      </c>
      <c r="T2650" s="4">
        <v>122.61199999999999</v>
      </c>
      <c r="U2650" t="s">
        <v>36</v>
      </c>
      <c r="V2650" t="s">
        <v>36</v>
      </c>
      <c r="W2650" t="s">
        <v>36</v>
      </c>
      <c r="X2650" t="s">
        <v>16</v>
      </c>
      <c r="Y2650" t="s">
        <v>30</v>
      </c>
      <c r="Z2650" t="s">
        <v>37</v>
      </c>
    </row>
    <row r="2651" spans="1:26" x14ac:dyDescent="0.2">
      <c r="A2651" s="1">
        <v>43632</v>
      </c>
      <c r="B2651" t="s">
        <v>92</v>
      </c>
      <c r="C2651" t="s">
        <v>35</v>
      </c>
      <c r="D2651" t="s">
        <v>27</v>
      </c>
      <c r="E2651" t="s">
        <v>297</v>
      </c>
      <c r="F2651" s="3" t="s">
        <v>17</v>
      </c>
      <c r="G2651" s="3">
        <f>WEEKDAY(A2651,2)</f>
        <v>7</v>
      </c>
      <c r="H2651" s="7">
        <f>N2651+O2651/60</f>
        <v>23</v>
      </c>
      <c r="I2651" s="7">
        <f>P2651+Q2651/60</f>
        <v>1.1666666666666667</v>
      </c>
      <c r="J2651" s="4">
        <f>IFERROR(VLOOKUP($U2651,TONGHOPVERSION!$A$3:$G$240,6,FALSE),VLOOKUP($B2651,TONGHOPVERSION!$A$3:$G$240,6,FALSE))</f>
        <v>381.62004815649715</v>
      </c>
      <c r="K2651" s="4">
        <f>IFERROR(VLOOKUP($U2651,TONGHOPVERSION!$A$3:$G$240,7,FALSE),VLOOKUP($B2651,TONGHOPVERSION!$A$3:$G$240,7,FALSE))</f>
        <v>329.70071085785668</v>
      </c>
      <c r="L2651" s="2">
        <v>0.95833333333333337</v>
      </c>
      <c r="M2651" s="2">
        <v>4.8611111111111112E-2</v>
      </c>
      <c r="N2651" s="6">
        <f t="shared" si="164"/>
        <v>23</v>
      </c>
      <c r="O2651" s="6">
        <f t="shared" si="165"/>
        <v>0</v>
      </c>
      <c r="P2651" s="6">
        <f t="shared" si="166"/>
        <v>1</v>
      </c>
      <c r="Q2651" s="6">
        <f t="shared" si="167"/>
        <v>10</v>
      </c>
      <c r="R2651">
        <v>203</v>
      </c>
      <c r="S2651">
        <v>1133</v>
      </c>
      <c r="T2651" s="4">
        <v>229.999</v>
      </c>
      <c r="U2651" t="s">
        <v>92</v>
      </c>
      <c r="V2651" t="s">
        <v>92</v>
      </c>
      <c r="W2651" t="s">
        <v>92</v>
      </c>
      <c r="X2651" t="s">
        <v>16</v>
      </c>
      <c r="Y2651" t="s">
        <v>30</v>
      </c>
      <c r="Z2651" t="s">
        <v>37</v>
      </c>
    </row>
    <row r="2652" spans="1:26" x14ac:dyDescent="0.2">
      <c r="A2652" s="1">
        <v>43632</v>
      </c>
      <c r="B2652" t="s">
        <v>129</v>
      </c>
      <c r="C2652" t="s">
        <v>27</v>
      </c>
      <c r="D2652" t="s">
        <v>34</v>
      </c>
      <c r="E2652" t="s">
        <v>412</v>
      </c>
      <c r="F2652" s="3" t="s">
        <v>17</v>
      </c>
      <c r="G2652" s="3">
        <f>WEEKDAY(A2652,2)</f>
        <v>7</v>
      </c>
      <c r="H2652" s="7">
        <f>N2652+O2652/60</f>
        <v>6</v>
      </c>
      <c r="I2652" s="7">
        <f>P2652+Q2652/60</f>
        <v>7.333333333333333</v>
      </c>
      <c r="J2652" s="4">
        <f>IFERROR(VLOOKUP($U2652,TONGHOPVERSION!$A$3:$G$240,6,FALSE),VLOOKUP($B2652,TONGHOPVERSION!$A$3:$G$240,6,FALSE))</f>
        <v>239.31340170869245</v>
      </c>
      <c r="K2652" s="4">
        <f>IFERROR(VLOOKUP($U2652,TONGHOPVERSION!$A$3:$G$240,7,FALSE),VLOOKUP($B2652,TONGHOPVERSION!$A$3:$G$240,7,FALSE))</f>
        <v>208.92363712533773</v>
      </c>
      <c r="L2652" s="2">
        <v>0.25</v>
      </c>
      <c r="M2652" s="2">
        <v>0.30555555555555552</v>
      </c>
      <c r="N2652" s="6">
        <f t="shared" si="164"/>
        <v>6</v>
      </c>
      <c r="O2652" s="6">
        <f t="shared" si="165"/>
        <v>0</v>
      </c>
      <c r="P2652" s="6">
        <f t="shared" si="166"/>
        <v>7</v>
      </c>
      <c r="Q2652" s="6">
        <f t="shared" si="167"/>
        <v>20</v>
      </c>
      <c r="R2652">
        <v>203</v>
      </c>
      <c r="S2652">
        <v>602</v>
      </c>
      <c r="T2652" s="4">
        <v>122.206</v>
      </c>
      <c r="U2652" t="s">
        <v>129</v>
      </c>
      <c r="V2652" t="s">
        <v>129</v>
      </c>
      <c r="W2652" t="s">
        <v>129</v>
      </c>
      <c r="X2652" t="s">
        <v>16</v>
      </c>
      <c r="Y2652" t="s">
        <v>30</v>
      </c>
      <c r="Z2652" t="s">
        <v>37</v>
      </c>
    </row>
    <row r="2653" spans="1:26" x14ac:dyDescent="0.2">
      <c r="A2653" s="1">
        <v>43632</v>
      </c>
      <c r="B2653" t="s">
        <v>835</v>
      </c>
      <c r="C2653" t="s">
        <v>66</v>
      </c>
      <c r="D2653" t="s">
        <v>836</v>
      </c>
      <c r="E2653" t="s">
        <v>834</v>
      </c>
      <c r="F2653" s="3" t="s">
        <v>17</v>
      </c>
      <c r="G2653" s="3">
        <f>WEEKDAY(A2653,2)</f>
        <v>7</v>
      </c>
      <c r="H2653" s="7">
        <f>N2653+O2653/60</f>
        <v>7.916666666666667</v>
      </c>
      <c r="I2653" s="7">
        <f>P2653+Q2653/60</f>
        <v>13</v>
      </c>
      <c r="J2653" s="4">
        <f>IFERROR(VLOOKUP($U2653,TONGHOPVERSION!$A$3:$G$240,6,FALSE),VLOOKUP($B2653,TONGHOPVERSION!$A$3:$G$240,6,FALSE))</f>
        <v>736.5698558277976</v>
      </c>
      <c r="K2653" s="4">
        <f>IFERROR(VLOOKUP($U2653,TONGHOPVERSION!$A$3:$G$240,7,FALSE),VLOOKUP($B2653,TONGHOPVERSION!$A$3:$G$240,7,FALSE))</f>
        <v>632.15916836112274</v>
      </c>
      <c r="L2653" s="2">
        <v>0.3298611111111111</v>
      </c>
      <c r="M2653" s="2">
        <v>0.54166666666666663</v>
      </c>
      <c r="N2653" s="6">
        <f t="shared" si="164"/>
        <v>7</v>
      </c>
      <c r="O2653" s="6">
        <f t="shared" si="165"/>
        <v>55</v>
      </c>
      <c r="P2653" s="6">
        <f t="shared" si="166"/>
        <v>13</v>
      </c>
      <c r="Q2653" s="6">
        <f t="shared" si="167"/>
        <v>0</v>
      </c>
      <c r="R2653">
        <v>203</v>
      </c>
      <c r="S2653">
        <v>3581</v>
      </c>
      <c r="T2653" s="4">
        <v>726.94299999999998</v>
      </c>
      <c r="U2653" t="s">
        <v>835</v>
      </c>
      <c r="V2653" t="s">
        <v>835</v>
      </c>
      <c r="W2653" t="s">
        <v>21</v>
      </c>
      <c r="X2653" t="s">
        <v>197</v>
      </c>
      <c r="Y2653" t="s">
        <v>23</v>
      </c>
      <c r="Z2653" t="s">
        <v>24</v>
      </c>
    </row>
    <row r="2654" spans="1:26" x14ac:dyDescent="0.2">
      <c r="A2654" s="1">
        <v>43632</v>
      </c>
      <c r="B2654" t="s">
        <v>838</v>
      </c>
      <c r="C2654" t="s">
        <v>836</v>
      </c>
      <c r="D2654" t="s">
        <v>66</v>
      </c>
      <c r="E2654" t="s">
        <v>837</v>
      </c>
      <c r="F2654" s="3" t="s">
        <v>17</v>
      </c>
      <c r="G2654" s="3">
        <f>WEEKDAY(A2654,2)</f>
        <v>7</v>
      </c>
      <c r="H2654" s="7">
        <f>N2654+O2654/60</f>
        <v>13.833333333333334</v>
      </c>
      <c r="I2654" s="7">
        <f>P2654+Q2654/60</f>
        <v>19.333333333333332</v>
      </c>
      <c r="J2654" s="4">
        <f>IFERROR(VLOOKUP($U2654,TONGHOPVERSION!$A$3:$G$240,6,FALSE),VLOOKUP($B2654,TONGHOPVERSION!$A$3:$G$240,6,FALSE))</f>
        <v>736.5698558277976</v>
      </c>
      <c r="K2654" s="4">
        <f>IFERROR(VLOOKUP($U2654,TONGHOPVERSION!$A$3:$G$240,7,FALSE),VLOOKUP($B2654,TONGHOPVERSION!$A$3:$G$240,7,FALSE))</f>
        <v>632.15916836112274</v>
      </c>
      <c r="L2654" s="2">
        <v>0.57638888888888895</v>
      </c>
      <c r="M2654" s="2">
        <v>0.80555555555555547</v>
      </c>
      <c r="N2654" s="6">
        <f t="shared" si="164"/>
        <v>13</v>
      </c>
      <c r="O2654" s="6">
        <f t="shared" si="165"/>
        <v>50</v>
      </c>
      <c r="P2654" s="6">
        <f t="shared" si="166"/>
        <v>19</v>
      </c>
      <c r="Q2654" s="6">
        <f t="shared" si="167"/>
        <v>20</v>
      </c>
      <c r="R2654">
        <v>203</v>
      </c>
      <c r="S2654">
        <v>3581</v>
      </c>
      <c r="T2654" s="4">
        <v>726.94299999999998</v>
      </c>
      <c r="U2654" t="s">
        <v>835</v>
      </c>
      <c r="V2654" t="s">
        <v>835</v>
      </c>
      <c r="W2654" t="s">
        <v>21</v>
      </c>
      <c r="X2654" t="s">
        <v>197</v>
      </c>
      <c r="Y2654" t="s">
        <v>23</v>
      </c>
      <c r="Z2654" t="s">
        <v>24</v>
      </c>
    </row>
    <row r="2655" spans="1:26" x14ac:dyDescent="0.2">
      <c r="A2655" s="1">
        <v>43632</v>
      </c>
      <c r="B2655" t="s">
        <v>65</v>
      </c>
      <c r="C2655" t="s">
        <v>66</v>
      </c>
      <c r="D2655" t="s">
        <v>35</v>
      </c>
      <c r="E2655" t="s">
        <v>839</v>
      </c>
      <c r="F2655" s="3" t="s">
        <v>17</v>
      </c>
      <c r="G2655" s="3">
        <f>WEEKDAY(A2655,2)</f>
        <v>7</v>
      </c>
      <c r="H2655" s="7">
        <f>N2655+O2655/60</f>
        <v>23.25</v>
      </c>
      <c r="I2655" s="7">
        <f>P2655+Q2655/60</f>
        <v>1.1666666666666667</v>
      </c>
      <c r="J2655" s="4">
        <f>IFERROR(VLOOKUP($U2655,TONGHOPVERSION!$A$3:$G$240,6,FALSE),VLOOKUP($B2655,TONGHOPVERSION!$A$3:$G$240,6,FALSE))</f>
        <v>292.75199550278143</v>
      </c>
      <c r="K2655" s="4">
        <f>IFERROR(VLOOKUP($U2655,TONGHOPVERSION!$A$3:$G$240,7,FALSE),VLOOKUP($B2655,TONGHOPVERSION!$A$3:$G$240,7,FALSE))</f>
        <v>283.06606117169179</v>
      </c>
      <c r="L2655" s="2">
        <v>0.96875</v>
      </c>
      <c r="M2655" s="2">
        <v>4.8611111111111112E-2</v>
      </c>
      <c r="N2655" s="6">
        <f t="shared" si="164"/>
        <v>23</v>
      </c>
      <c r="O2655" s="6">
        <f t="shared" si="165"/>
        <v>15</v>
      </c>
      <c r="P2655" s="6">
        <f t="shared" si="166"/>
        <v>1</v>
      </c>
      <c r="Q2655" s="6">
        <f t="shared" si="167"/>
        <v>10</v>
      </c>
      <c r="R2655">
        <v>203</v>
      </c>
      <c r="S2655">
        <v>1062</v>
      </c>
      <c r="T2655" s="4">
        <v>215.58600000000001</v>
      </c>
      <c r="U2655" t="s">
        <v>67</v>
      </c>
      <c r="V2655" t="s">
        <v>67</v>
      </c>
      <c r="W2655" t="s">
        <v>29</v>
      </c>
      <c r="X2655" t="s">
        <v>16</v>
      </c>
      <c r="Y2655" t="s">
        <v>30</v>
      </c>
      <c r="Z2655" t="s">
        <v>37</v>
      </c>
    </row>
    <row r="2656" spans="1:26" x14ac:dyDescent="0.2">
      <c r="A2656" s="1">
        <v>43632</v>
      </c>
      <c r="B2656" t="s">
        <v>67</v>
      </c>
      <c r="C2656" t="s">
        <v>35</v>
      </c>
      <c r="D2656" t="s">
        <v>66</v>
      </c>
      <c r="E2656" t="s">
        <v>258</v>
      </c>
      <c r="F2656" s="3" t="s">
        <v>17</v>
      </c>
      <c r="G2656" s="3">
        <f>WEEKDAY(A2656,2)</f>
        <v>7</v>
      </c>
      <c r="H2656" s="7">
        <f>N2656+O2656/60</f>
        <v>2.5</v>
      </c>
      <c r="I2656" s="7">
        <f>P2656+Q2656/60</f>
        <v>4.416666666666667</v>
      </c>
      <c r="J2656" s="4">
        <f>IFERROR(VLOOKUP($U2656,TONGHOPVERSION!$A$3:$G$240,6,FALSE),VLOOKUP($B2656,TONGHOPVERSION!$A$3:$G$240,6,FALSE))</f>
        <v>292.75199550278143</v>
      </c>
      <c r="K2656" s="4">
        <f>IFERROR(VLOOKUP($U2656,TONGHOPVERSION!$A$3:$G$240,7,FALSE),VLOOKUP($B2656,TONGHOPVERSION!$A$3:$G$240,7,FALSE))</f>
        <v>283.06606117169179</v>
      </c>
      <c r="L2656" s="2">
        <v>0.10416666666666667</v>
      </c>
      <c r="M2656" s="2">
        <v>0.18402777777777779</v>
      </c>
      <c r="N2656" s="6">
        <f t="shared" si="164"/>
        <v>2</v>
      </c>
      <c r="O2656" s="6">
        <f t="shared" si="165"/>
        <v>30</v>
      </c>
      <c r="P2656" s="6">
        <f t="shared" si="166"/>
        <v>4</v>
      </c>
      <c r="Q2656" s="6">
        <f t="shared" si="167"/>
        <v>25</v>
      </c>
      <c r="R2656">
        <v>203</v>
      </c>
      <c r="S2656">
        <v>1062</v>
      </c>
      <c r="T2656" s="4">
        <v>215.58600000000001</v>
      </c>
      <c r="U2656" t="s">
        <v>67</v>
      </c>
      <c r="V2656" t="s">
        <v>67</v>
      </c>
      <c r="W2656" t="s">
        <v>29</v>
      </c>
      <c r="X2656" t="s">
        <v>16</v>
      </c>
      <c r="Y2656" t="s">
        <v>30</v>
      </c>
      <c r="Z2656" t="s">
        <v>37</v>
      </c>
    </row>
    <row r="2657" spans="1:26" x14ac:dyDescent="0.2">
      <c r="A2657" s="1">
        <v>43632</v>
      </c>
      <c r="B2657" t="s">
        <v>26</v>
      </c>
      <c r="C2657" t="s">
        <v>19</v>
      </c>
      <c r="D2657" t="s">
        <v>27</v>
      </c>
      <c r="E2657" t="s">
        <v>110</v>
      </c>
      <c r="F2657" s="3" t="s">
        <v>17</v>
      </c>
      <c r="G2657" s="3">
        <f>WEEKDAY(A2657,2)</f>
        <v>7</v>
      </c>
      <c r="H2657" s="7">
        <f>N2657+O2657/60</f>
        <v>4.5</v>
      </c>
      <c r="I2657" s="7">
        <f>P2657+Q2657/60</f>
        <v>5.333333333333333</v>
      </c>
      <c r="J2657" s="4">
        <f>IFERROR(VLOOKUP($U2657,TONGHOPVERSION!$A$3:$G$240,6,FALSE),VLOOKUP($B2657,TONGHOPVERSION!$A$3:$G$240,6,FALSE))</f>
        <v>152.0752852438888</v>
      </c>
      <c r="K2657" s="4">
        <f>IFERROR(VLOOKUP($U2657,TONGHOPVERSION!$A$3:$G$240,7,FALSE),VLOOKUP($B2657,TONGHOPVERSION!$A$3:$G$240,7,FALSE))</f>
        <v>122.84237101537613</v>
      </c>
      <c r="L2657" s="2">
        <v>0.1875</v>
      </c>
      <c r="M2657" s="2">
        <v>0.22222222222222221</v>
      </c>
      <c r="N2657" s="6">
        <f t="shared" si="164"/>
        <v>4</v>
      </c>
      <c r="O2657" s="6">
        <f t="shared" si="165"/>
        <v>30</v>
      </c>
      <c r="P2657" s="6">
        <f t="shared" si="166"/>
        <v>5</v>
      </c>
      <c r="Q2657" s="6">
        <f t="shared" si="167"/>
        <v>20</v>
      </c>
      <c r="R2657">
        <v>203</v>
      </c>
      <c r="S2657">
        <v>214</v>
      </c>
      <c r="T2657" s="4">
        <v>43.442</v>
      </c>
      <c r="U2657" t="s">
        <v>28</v>
      </c>
      <c r="V2657" t="s">
        <v>28</v>
      </c>
      <c r="W2657" t="s">
        <v>29</v>
      </c>
      <c r="X2657" t="s">
        <v>16</v>
      </c>
      <c r="Y2657" t="s">
        <v>30</v>
      </c>
      <c r="Z2657" t="s">
        <v>37</v>
      </c>
    </row>
    <row r="2658" spans="1:26" x14ac:dyDescent="0.2">
      <c r="A2658" s="1">
        <v>43632</v>
      </c>
      <c r="B2658" t="s">
        <v>176</v>
      </c>
      <c r="C2658" t="s">
        <v>177</v>
      </c>
      <c r="D2658" t="s">
        <v>27</v>
      </c>
      <c r="E2658" t="s">
        <v>697</v>
      </c>
      <c r="F2658" s="3" t="s">
        <v>17</v>
      </c>
      <c r="G2658" s="3">
        <f>WEEKDAY(A2658,2)</f>
        <v>7</v>
      </c>
      <c r="H2658" s="7">
        <f>N2658+O2658/60</f>
        <v>1.25</v>
      </c>
      <c r="I2658" s="7">
        <f>P2658+Q2658/60</f>
        <v>2.3333333333333335</v>
      </c>
      <c r="J2658" s="4">
        <f>IFERROR(VLOOKUP($U2658,TONGHOPVERSION!$A$3:$G$240,6,FALSE),VLOOKUP($B2658,TONGHOPVERSION!$A$3:$G$240,6,FALSE))</f>
        <v>187.46363998635809</v>
      </c>
      <c r="K2658" s="4">
        <f>IFERROR(VLOOKUP($U2658,TONGHOPVERSION!$A$3:$G$240,7,FALSE),VLOOKUP($B2658,TONGHOPVERSION!$A$3:$G$240,7,FALSE))</f>
        <v>145.81561859013829</v>
      </c>
      <c r="L2658" s="2">
        <v>5.2083333333333336E-2</v>
      </c>
      <c r="M2658" s="2">
        <v>9.7222222222222224E-2</v>
      </c>
      <c r="N2658" s="6">
        <f t="shared" si="164"/>
        <v>1</v>
      </c>
      <c r="O2658" s="6">
        <f t="shared" si="165"/>
        <v>15</v>
      </c>
      <c r="P2658" s="6">
        <f t="shared" si="166"/>
        <v>2</v>
      </c>
      <c r="Q2658" s="6">
        <f t="shared" si="167"/>
        <v>20</v>
      </c>
      <c r="R2658">
        <v>203</v>
      </c>
      <c r="S2658">
        <v>301</v>
      </c>
      <c r="T2658" s="4">
        <v>61.103000000000002</v>
      </c>
      <c r="U2658" t="s">
        <v>178</v>
      </c>
      <c r="V2658" t="s">
        <v>178</v>
      </c>
      <c r="W2658" t="s">
        <v>29</v>
      </c>
      <c r="X2658" t="s">
        <v>16</v>
      </c>
      <c r="Y2658" t="s">
        <v>30</v>
      </c>
      <c r="Z2658" t="s">
        <v>37</v>
      </c>
    </row>
    <row r="2659" spans="1:26" x14ac:dyDescent="0.2">
      <c r="A2659" s="1">
        <v>43632</v>
      </c>
      <c r="B2659" t="s">
        <v>28</v>
      </c>
      <c r="C2659" t="s">
        <v>27</v>
      </c>
      <c r="D2659" t="s">
        <v>19</v>
      </c>
      <c r="E2659" t="s">
        <v>111</v>
      </c>
      <c r="F2659" s="3" t="s">
        <v>17</v>
      </c>
      <c r="G2659" s="3">
        <f>WEEKDAY(A2659,2)</f>
        <v>7</v>
      </c>
      <c r="H2659" s="7">
        <f>N2659+O2659/60</f>
        <v>3</v>
      </c>
      <c r="I2659" s="7">
        <f>P2659+Q2659/60</f>
        <v>3.8333333333333335</v>
      </c>
      <c r="J2659" s="4">
        <f>IFERROR(VLOOKUP($U2659,TONGHOPVERSION!$A$3:$G$240,6,FALSE),VLOOKUP($B2659,TONGHOPVERSION!$A$3:$G$240,6,FALSE))</f>
        <v>152.0752852438888</v>
      </c>
      <c r="K2659" s="4">
        <f>IFERROR(VLOOKUP($U2659,TONGHOPVERSION!$A$3:$G$240,7,FALSE),VLOOKUP($B2659,TONGHOPVERSION!$A$3:$G$240,7,FALSE))</f>
        <v>122.84237101537613</v>
      </c>
      <c r="L2659" s="2">
        <v>0.125</v>
      </c>
      <c r="M2659" s="2">
        <v>0.15972222222222224</v>
      </c>
      <c r="N2659" s="6">
        <f t="shared" si="164"/>
        <v>3</v>
      </c>
      <c r="O2659" s="6">
        <f t="shared" si="165"/>
        <v>0</v>
      </c>
      <c r="P2659" s="6">
        <f t="shared" si="166"/>
        <v>3</v>
      </c>
      <c r="Q2659" s="6">
        <f t="shared" si="167"/>
        <v>50</v>
      </c>
      <c r="R2659">
        <v>203</v>
      </c>
      <c r="S2659">
        <v>214</v>
      </c>
      <c r="T2659" s="4">
        <v>43.442</v>
      </c>
      <c r="U2659" t="s">
        <v>28</v>
      </c>
      <c r="V2659" t="s">
        <v>28</v>
      </c>
      <c r="W2659" t="s">
        <v>29</v>
      </c>
      <c r="X2659" t="s">
        <v>16</v>
      </c>
      <c r="Y2659" t="s">
        <v>30</v>
      </c>
      <c r="Z2659" t="s">
        <v>37</v>
      </c>
    </row>
    <row r="2660" spans="1:26" x14ac:dyDescent="0.2">
      <c r="A2660" s="1">
        <v>43632</v>
      </c>
      <c r="B2660" t="s">
        <v>252</v>
      </c>
      <c r="C2660" t="s">
        <v>168</v>
      </c>
      <c r="D2660" t="s">
        <v>35</v>
      </c>
      <c r="E2660" t="s">
        <v>251</v>
      </c>
      <c r="F2660" s="3" t="s">
        <v>17</v>
      </c>
      <c r="G2660" s="3">
        <f>WEEKDAY(A2660,2)</f>
        <v>7</v>
      </c>
      <c r="H2660" s="7">
        <f>N2660+O2660/60</f>
        <v>12.25</v>
      </c>
      <c r="I2660" s="7">
        <f>P2660+Q2660/60</f>
        <v>14.25</v>
      </c>
      <c r="J2660" s="4">
        <f>IFERROR(VLOOKUP($U2660,TONGHOPVERSION!$A$3:$G$240,6,FALSE),VLOOKUP($B2660,TONGHOPVERSION!$A$3:$G$240,6,FALSE))</f>
        <v>343.25439636723399</v>
      </c>
      <c r="K2660" s="4">
        <f>IFERROR(VLOOKUP($U2660,TONGHOPVERSION!$A$3:$G$240,7,FALSE),VLOOKUP($B2660,TONGHOPVERSION!$A$3:$G$240,7,FALSE))</f>
        <v>347.63650227556832</v>
      </c>
      <c r="L2660" s="2">
        <v>0.51041666666666663</v>
      </c>
      <c r="M2660" s="2">
        <v>0.59375</v>
      </c>
      <c r="N2660" s="6">
        <f t="shared" si="164"/>
        <v>12</v>
      </c>
      <c r="O2660" s="6">
        <f t="shared" si="165"/>
        <v>15</v>
      </c>
      <c r="P2660" s="6">
        <f t="shared" si="166"/>
        <v>14</v>
      </c>
      <c r="Q2660" s="6">
        <f t="shared" si="167"/>
        <v>15</v>
      </c>
      <c r="R2660">
        <v>203</v>
      </c>
      <c r="S2660">
        <v>967</v>
      </c>
      <c r="T2660" s="4">
        <v>196.30099999999999</v>
      </c>
      <c r="U2660" t="s">
        <v>253</v>
      </c>
      <c r="V2660" t="s">
        <v>253</v>
      </c>
      <c r="W2660" t="s">
        <v>45</v>
      </c>
      <c r="X2660" t="s">
        <v>170</v>
      </c>
      <c r="Y2660" t="s">
        <v>23</v>
      </c>
      <c r="Z2660" t="s">
        <v>37</v>
      </c>
    </row>
    <row r="2661" spans="1:26" x14ac:dyDescent="0.2">
      <c r="A2661" s="1">
        <v>43632</v>
      </c>
      <c r="B2661" t="s">
        <v>253</v>
      </c>
      <c r="C2661" t="s">
        <v>35</v>
      </c>
      <c r="D2661" t="s">
        <v>168</v>
      </c>
      <c r="E2661" t="s">
        <v>256</v>
      </c>
      <c r="F2661" s="3" t="s">
        <v>17</v>
      </c>
      <c r="G2661" s="3">
        <f>WEEKDAY(A2661,2)</f>
        <v>7</v>
      </c>
      <c r="H2661" s="7">
        <f>N2661+O2661/60</f>
        <v>9.25</v>
      </c>
      <c r="I2661" s="7">
        <f>P2661+Q2661/60</f>
        <v>11.25</v>
      </c>
      <c r="J2661" s="4">
        <f>IFERROR(VLOOKUP($U2661,TONGHOPVERSION!$A$3:$G$240,6,FALSE),VLOOKUP($B2661,TONGHOPVERSION!$A$3:$G$240,6,FALSE))</f>
        <v>343.25439636723399</v>
      </c>
      <c r="K2661" s="4">
        <f>IFERROR(VLOOKUP($U2661,TONGHOPVERSION!$A$3:$G$240,7,FALSE),VLOOKUP($B2661,TONGHOPVERSION!$A$3:$G$240,7,FALSE))</f>
        <v>347.63650227556832</v>
      </c>
      <c r="L2661" s="2">
        <v>0.38541666666666669</v>
      </c>
      <c r="M2661" s="2">
        <v>0.46875</v>
      </c>
      <c r="N2661" s="6">
        <f t="shared" si="164"/>
        <v>9</v>
      </c>
      <c r="O2661" s="6">
        <f t="shared" si="165"/>
        <v>15</v>
      </c>
      <c r="P2661" s="6">
        <f t="shared" si="166"/>
        <v>11</v>
      </c>
      <c r="Q2661" s="6">
        <f t="shared" si="167"/>
        <v>15</v>
      </c>
      <c r="R2661">
        <v>203</v>
      </c>
      <c r="S2661">
        <v>967</v>
      </c>
      <c r="T2661" s="4">
        <v>196.30099999999999</v>
      </c>
      <c r="U2661" t="s">
        <v>253</v>
      </c>
      <c r="V2661" t="s">
        <v>253</v>
      </c>
      <c r="W2661" t="s">
        <v>45</v>
      </c>
      <c r="X2661" t="s">
        <v>170</v>
      </c>
      <c r="Y2661" t="s">
        <v>23</v>
      </c>
      <c r="Z2661" t="s">
        <v>37</v>
      </c>
    </row>
    <row r="2662" spans="1:26" x14ac:dyDescent="0.2">
      <c r="A2662" s="1">
        <v>43632</v>
      </c>
      <c r="B2662" t="s">
        <v>94</v>
      </c>
      <c r="C2662" t="s">
        <v>27</v>
      </c>
      <c r="D2662" t="s">
        <v>35</v>
      </c>
      <c r="E2662" t="s">
        <v>359</v>
      </c>
      <c r="F2662" s="3" t="s">
        <v>17</v>
      </c>
      <c r="G2662" s="3">
        <f>WEEKDAY(A2662,2)</f>
        <v>7</v>
      </c>
      <c r="H2662" s="7">
        <f>N2662+O2662/60</f>
        <v>6</v>
      </c>
      <c r="I2662" s="7">
        <f>P2662+Q2662/60</f>
        <v>8.0833333333333339</v>
      </c>
      <c r="J2662" s="4">
        <f>IFERROR(VLOOKUP($U2662,TONGHOPVERSION!$A$3:$G$240,6,FALSE),VLOOKUP($B2662,TONGHOPVERSION!$A$3:$G$240,6,FALSE))</f>
        <v>381.62004815649715</v>
      </c>
      <c r="K2662" s="4">
        <f>IFERROR(VLOOKUP($U2662,TONGHOPVERSION!$A$3:$G$240,7,FALSE),VLOOKUP($B2662,TONGHOPVERSION!$A$3:$G$240,7,FALSE))</f>
        <v>329.70071085785668</v>
      </c>
      <c r="L2662" s="2">
        <v>0.25</v>
      </c>
      <c r="M2662" s="2">
        <v>0.33680555555555558</v>
      </c>
      <c r="N2662" s="6">
        <f t="shared" si="164"/>
        <v>6</v>
      </c>
      <c r="O2662" s="6">
        <f t="shared" si="165"/>
        <v>0</v>
      </c>
      <c r="P2662" s="6">
        <f t="shared" si="166"/>
        <v>8</v>
      </c>
      <c r="Q2662" s="6">
        <f t="shared" si="167"/>
        <v>5</v>
      </c>
      <c r="R2662">
        <v>203</v>
      </c>
      <c r="S2662">
        <v>1133</v>
      </c>
      <c r="T2662" s="4">
        <v>229.999</v>
      </c>
      <c r="U2662" t="s">
        <v>92</v>
      </c>
      <c r="V2662" t="s">
        <v>92</v>
      </c>
      <c r="W2662" t="s">
        <v>92</v>
      </c>
      <c r="X2662" t="s">
        <v>16</v>
      </c>
      <c r="Y2662" t="s">
        <v>30</v>
      </c>
      <c r="Z2662" t="s">
        <v>37</v>
      </c>
    </row>
    <row r="2663" spans="1:26" x14ac:dyDescent="0.2">
      <c r="A2663" s="1">
        <v>43632</v>
      </c>
      <c r="B2663" t="s">
        <v>707</v>
      </c>
      <c r="C2663" t="s">
        <v>547</v>
      </c>
      <c r="D2663" t="s">
        <v>35</v>
      </c>
      <c r="E2663" t="s">
        <v>706</v>
      </c>
      <c r="F2663" s="3" t="s">
        <v>533</v>
      </c>
      <c r="G2663" s="3">
        <f>WEEKDAY(A2663,2)</f>
        <v>7</v>
      </c>
      <c r="H2663" s="7">
        <f>N2663+O2663/60</f>
        <v>10.166666666666666</v>
      </c>
      <c r="I2663" s="7">
        <f>P2663+Q2663/60</f>
        <v>22</v>
      </c>
      <c r="J2663" s="4">
        <f>IFERROR(VLOOKUP($U2663,TONGHOPVERSION!$A$3:$G$240,6,FALSE),VLOOKUP($B2663,TONGHOPVERSION!$A$3:$G$240,6,FALSE))</f>
        <v>2793.2643464443472</v>
      </c>
      <c r="K2663" s="4">
        <f>IFERROR(VLOOKUP($U2663,TONGHOPVERSION!$A$3:$G$240,7,FALSE),VLOOKUP($B2663,TONGHOPVERSION!$A$3:$G$240,7,FALSE))</f>
        <v>3158.3749324071009</v>
      </c>
      <c r="L2663" s="2">
        <v>0.4236111111111111</v>
      </c>
      <c r="M2663" s="2">
        <v>0.91666666666666663</v>
      </c>
      <c r="N2663" s="6">
        <f t="shared" si="164"/>
        <v>10</v>
      </c>
      <c r="O2663" s="6">
        <f t="shared" si="165"/>
        <v>10</v>
      </c>
      <c r="P2663" s="6">
        <f t="shared" si="166"/>
        <v>22</v>
      </c>
      <c r="Q2663" s="6">
        <f t="shared" si="167"/>
        <v>0</v>
      </c>
      <c r="R2663">
        <v>274</v>
      </c>
      <c r="S2663">
        <v>9275</v>
      </c>
      <c r="T2663" s="4">
        <v>2541.35</v>
      </c>
      <c r="U2663" t="s">
        <v>546</v>
      </c>
      <c r="V2663" t="s">
        <v>546</v>
      </c>
      <c r="W2663" t="s">
        <v>535</v>
      </c>
      <c r="X2663" t="s">
        <v>548</v>
      </c>
      <c r="Y2663" t="s">
        <v>23</v>
      </c>
      <c r="Z2663" t="s">
        <v>37</v>
      </c>
    </row>
    <row r="2664" spans="1:26" x14ac:dyDescent="0.2">
      <c r="A2664" s="1">
        <v>43632</v>
      </c>
      <c r="B2664" t="s">
        <v>709</v>
      </c>
      <c r="C2664" t="s">
        <v>35</v>
      </c>
      <c r="D2664" t="s">
        <v>239</v>
      </c>
      <c r="E2664" t="s">
        <v>708</v>
      </c>
      <c r="F2664" s="3" t="s">
        <v>533</v>
      </c>
      <c r="G2664" s="3">
        <f>WEEKDAY(A2664,2)</f>
        <v>7</v>
      </c>
      <c r="H2664" s="7">
        <f>N2664+O2664/60</f>
        <v>3.1666666666666665</v>
      </c>
      <c r="I2664" s="7">
        <f>P2664+Q2664/60</f>
        <v>6.75</v>
      </c>
      <c r="J2664" s="4">
        <f>IFERROR(VLOOKUP($U2664,TONGHOPVERSION!$A$3:$G$240,6,FALSE),VLOOKUP($B2664,TONGHOPVERSION!$A$3:$G$240,6,FALSE))</f>
        <v>607.52041782763956</v>
      </c>
      <c r="K2664" s="4">
        <f>IFERROR(VLOOKUP($U2664,TONGHOPVERSION!$A$3:$G$240,7,FALSE),VLOOKUP($B2664,TONGHOPVERSION!$A$3:$G$240,7,FALSE))</f>
        <v>611.50800115662446</v>
      </c>
      <c r="L2664" s="2">
        <v>0.13194444444444445</v>
      </c>
      <c r="M2664" s="2">
        <v>0.28125</v>
      </c>
      <c r="N2664" s="6">
        <f t="shared" si="164"/>
        <v>3</v>
      </c>
      <c r="O2664" s="6">
        <f t="shared" si="165"/>
        <v>10</v>
      </c>
      <c r="P2664" s="6">
        <f t="shared" si="166"/>
        <v>6</v>
      </c>
      <c r="Q2664" s="6">
        <f t="shared" si="167"/>
        <v>45</v>
      </c>
      <c r="R2664">
        <v>274</v>
      </c>
      <c r="S2664">
        <v>2342</v>
      </c>
      <c r="T2664" s="4">
        <v>641.70799999999997</v>
      </c>
      <c r="U2664" t="s">
        <v>709</v>
      </c>
      <c r="V2664" t="s">
        <v>709</v>
      </c>
      <c r="W2664" t="s">
        <v>21</v>
      </c>
      <c r="X2664" t="s">
        <v>197</v>
      </c>
      <c r="Y2664" t="s">
        <v>23</v>
      </c>
      <c r="Z2664" t="s">
        <v>37</v>
      </c>
    </row>
    <row r="2665" spans="1:26" x14ac:dyDescent="0.2">
      <c r="A2665" s="1">
        <v>43632</v>
      </c>
      <c r="B2665" t="s">
        <v>92</v>
      </c>
      <c r="C2665" t="s">
        <v>35</v>
      </c>
      <c r="D2665" t="s">
        <v>27</v>
      </c>
      <c r="E2665" t="s">
        <v>405</v>
      </c>
      <c r="F2665" s="3" t="s">
        <v>533</v>
      </c>
      <c r="G2665" s="3">
        <f>WEEKDAY(A2665,2)</f>
        <v>7</v>
      </c>
      <c r="H2665" s="7">
        <f>N2665+O2665/60</f>
        <v>13.333333333333334</v>
      </c>
      <c r="I2665" s="7">
        <f>P2665+Q2665/60</f>
        <v>15.583333333333334</v>
      </c>
      <c r="J2665" s="4">
        <f>IFERROR(VLOOKUP($U2665,TONGHOPVERSION!$A$3:$G$240,6,FALSE),VLOOKUP($B2665,TONGHOPVERSION!$A$3:$G$240,6,FALSE))</f>
        <v>381.62004815649715</v>
      </c>
      <c r="K2665" s="4">
        <f>IFERROR(VLOOKUP($U2665,TONGHOPVERSION!$A$3:$G$240,7,FALSE),VLOOKUP($B2665,TONGHOPVERSION!$A$3:$G$240,7,FALSE))</f>
        <v>329.70071085785668</v>
      </c>
      <c r="L2665" s="2">
        <v>0.55555555555555558</v>
      </c>
      <c r="M2665" s="2">
        <v>0.64930555555555558</v>
      </c>
      <c r="N2665" s="6">
        <f t="shared" si="164"/>
        <v>13</v>
      </c>
      <c r="O2665" s="6">
        <f t="shared" si="165"/>
        <v>20</v>
      </c>
      <c r="P2665" s="6">
        <f t="shared" si="166"/>
        <v>15</v>
      </c>
      <c r="Q2665" s="6">
        <f t="shared" si="167"/>
        <v>35</v>
      </c>
      <c r="R2665">
        <v>274</v>
      </c>
      <c r="S2665">
        <v>1133</v>
      </c>
      <c r="T2665" s="4">
        <v>310.44200000000001</v>
      </c>
      <c r="U2665" t="s">
        <v>92</v>
      </c>
      <c r="V2665" t="s">
        <v>92</v>
      </c>
      <c r="W2665" t="s">
        <v>92</v>
      </c>
      <c r="X2665" t="s">
        <v>16</v>
      </c>
      <c r="Y2665" t="s">
        <v>30</v>
      </c>
      <c r="Z2665" t="s">
        <v>37</v>
      </c>
    </row>
    <row r="2666" spans="1:26" x14ac:dyDescent="0.2">
      <c r="A2666" s="1">
        <v>43632</v>
      </c>
      <c r="B2666" t="s">
        <v>712</v>
      </c>
      <c r="C2666" t="s">
        <v>239</v>
      </c>
      <c r="D2666" t="s">
        <v>35</v>
      </c>
      <c r="E2666" t="s">
        <v>711</v>
      </c>
      <c r="F2666" s="3" t="s">
        <v>533</v>
      </c>
      <c r="G2666" s="3">
        <f>WEEKDAY(A2666,2)</f>
        <v>7</v>
      </c>
      <c r="H2666" s="7">
        <f>N2666+O2666/60</f>
        <v>7.75</v>
      </c>
      <c r="I2666" s="7">
        <f>P2666+Q2666/60</f>
        <v>11.5</v>
      </c>
      <c r="J2666" s="4">
        <f>IFERROR(VLOOKUP($U2666,TONGHOPVERSION!$A$3:$G$240,6,FALSE),VLOOKUP($B2666,TONGHOPVERSION!$A$3:$G$240,6,FALSE))</f>
        <v>607.52041782763956</v>
      </c>
      <c r="K2666" s="4">
        <f>IFERROR(VLOOKUP($U2666,TONGHOPVERSION!$A$3:$G$240,7,FALSE),VLOOKUP($B2666,TONGHOPVERSION!$A$3:$G$240,7,FALSE))</f>
        <v>611.50800115662446</v>
      </c>
      <c r="L2666" s="2">
        <v>0.32291666666666669</v>
      </c>
      <c r="M2666" s="2">
        <v>0.47916666666666669</v>
      </c>
      <c r="N2666" s="6">
        <f t="shared" si="164"/>
        <v>7</v>
      </c>
      <c r="O2666" s="6">
        <f t="shared" si="165"/>
        <v>45</v>
      </c>
      <c r="P2666" s="6">
        <f t="shared" si="166"/>
        <v>11</v>
      </c>
      <c r="Q2666" s="6">
        <f t="shared" si="167"/>
        <v>30</v>
      </c>
      <c r="R2666">
        <v>274</v>
      </c>
      <c r="S2666">
        <v>2342</v>
      </c>
      <c r="T2666" s="4">
        <v>641.70799999999997</v>
      </c>
      <c r="U2666" t="s">
        <v>709</v>
      </c>
      <c r="V2666" t="s">
        <v>709</v>
      </c>
      <c r="W2666" t="s">
        <v>21</v>
      </c>
      <c r="X2666" t="s">
        <v>197</v>
      </c>
      <c r="Y2666" t="s">
        <v>23</v>
      </c>
      <c r="Z2666" t="s">
        <v>37</v>
      </c>
    </row>
    <row r="2667" spans="1:26" x14ac:dyDescent="0.2">
      <c r="A2667" s="1">
        <v>43632</v>
      </c>
      <c r="B2667" t="s">
        <v>722</v>
      </c>
      <c r="C2667" t="s">
        <v>27</v>
      </c>
      <c r="D2667" t="s">
        <v>547</v>
      </c>
      <c r="E2667" t="s">
        <v>721</v>
      </c>
      <c r="F2667" s="3" t="s">
        <v>533</v>
      </c>
      <c r="G2667" s="3">
        <f>WEEKDAY(A2667,2)</f>
        <v>7</v>
      </c>
      <c r="H2667" s="7">
        <f>N2667+O2667/60</f>
        <v>17.083333333333332</v>
      </c>
      <c r="I2667" s="7">
        <f>P2667+Q2667/60</f>
        <v>6.666666666666667</v>
      </c>
      <c r="J2667" s="4">
        <f>IFERROR(VLOOKUP($U2667,TONGHOPVERSION!$A$3:$G$240,6,FALSE),VLOOKUP($B2667,TONGHOPVERSION!$A$3:$G$240,6,FALSE))</f>
        <v>2862.826718084445</v>
      </c>
      <c r="K2667" s="4">
        <f>IFERROR(VLOOKUP($U2667,TONGHOPVERSION!$A$3:$G$240,7,FALSE),VLOOKUP($B2667,TONGHOPVERSION!$A$3:$G$240,7,FALSE))</f>
        <v>3312.8098872373275</v>
      </c>
      <c r="L2667" s="2">
        <v>0.71180555555555547</v>
      </c>
      <c r="M2667" s="2">
        <v>0.27777777777777779</v>
      </c>
      <c r="N2667" s="6">
        <f t="shared" si="164"/>
        <v>17</v>
      </c>
      <c r="O2667" s="6">
        <f t="shared" si="165"/>
        <v>5</v>
      </c>
      <c r="P2667" s="6">
        <f t="shared" si="166"/>
        <v>6</v>
      </c>
      <c r="Q2667" s="6">
        <f t="shared" si="167"/>
        <v>40</v>
      </c>
      <c r="R2667">
        <v>274</v>
      </c>
      <c r="S2667">
        <v>10229</v>
      </c>
      <c r="T2667" s="4">
        <v>2802.7460000000001</v>
      </c>
      <c r="U2667" t="s">
        <v>722</v>
      </c>
      <c r="V2667" t="s">
        <v>722</v>
      </c>
      <c r="W2667" t="s">
        <v>535</v>
      </c>
      <c r="X2667" t="s">
        <v>548</v>
      </c>
      <c r="Y2667" t="s">
        <v>23</v>
      </c>
      <c r="Z2667" t="s">
        <v>37</v>
      </c>
    </row>
    <row r="2668" spans="1:26" x14ac:dyDescent="0.2">
      <c r="A2668" s="1">
        <v>43632</v>
      </c>
      <c r="B2668" t="s">
        <v>167</v>
      </c>
      <c r="C2668" t="s">
        <v>168</v>
      </c>
      <c r="D2668" t="s">
        <v>27</v>
      </c>
      <c r="E2668" t="s">
        <v>554</v>
      </c>
      <c r="F2668" s="3" t="s">
        <v>533</v>
      </c>
      <c r="G2668" s="3">
        <f>WEEKDAY(A2668,2)</f>
        <v>7</v>
      </c>
      <c r="H2668" s="7">
        <f>N2668+O2668/60</f>
        <v>12.5</v>
      </c>
      <c r="I2668" s="7">
        <f>P2668+Q2668/60</f>
        <v>14.166666666666666</v>
      </c>
      <c r="J2668" s="4">
        <f>IFERROR(VLOOKUP($U2668,TONGHOPVERSION!$A$3:$G$240,6,FALSE),VLOOKUP($B2668,TONGHOPVERSION!$A$3:$G$240,6,FALSE))</f>
        <v>349.088066164243</v>
      </c>
      <c r="K2668" s="4">
        <f>IFERROR(VLOOKUP($U2668,TONGHOPVERSION!$A$3:$G$240,7,FALSE),VLOOKUP($B2668,TONGHOPVERSION!$A$3:$G$240,7,FALSE))</f>
        <v>290.5657880138603</v>
      </c>
      <c r="L2668" s="2">
        <v>0.52083333333333337</v>
      </c>
      <c r="M2668" s="2">
        <v>0.59027777777777779</v>
      </c>
      <c r="N2668" s="6">
        <f t="shared" si="164"/>
        <v>12</v>
      </c>
      <c r="O2668" s="6">
        <f t="shared" si="165"/>
        <v>30</v>
      </c>
      <c r="P2668" s="6">
        <f t="shared" si="166"/>
        <v>14</v>
      </c>
      <c r="Q2668" s="6">
        <f t="shared" si="167"/>
        <v>10</v>
      </c>
      <c r="R2668">
        <v>274</v>
      </c>
      <c r="S2668">
        <v>718</v>
      </c>
      <c r="T2668" s="4">
        <v>196.732</v>
      </c>
      <c r="U2668" t="s">
        <v>169</v>
      </c>
      <c r="V2668" t="s">
        <v>169</v>
      </c>
      <c r="W2668" t="s">
        <v>45</v>
      </c>
      <c r="X2668" t="s">
        <v>170</v>
      </c>
      <c r="Y2668" t="s">
        <v>23</v>
      </c>
      <c r="Z2668" t="s">
        <v>37</v>
      </c>
    </row>
    <row r="2669" spans="1:26" x14ac:dyDescent="0.2">
      <c r="A2669" s="1">
        <v>43632</v>
      </c>
      <c r="B2669" t="s">
        <v>92</v>
      </c>
      <c r="C2669" t="s">
        <v>35</v>
      </c>
      <c r="D2669" t="s">
        <v>27</v>
      </c>
      <c r="E2669" t="s">
        <v>522</v>
      </c>
      <c r="F2669" s="3" t="s">
        <v>533</v>
      </c>
      <c r="G2669" s="3">
        <f>WEEKDAY(A2669,2)</f>
        <v>7</v>
      </c>
      <c r="H2669" s="7">
        <f>N2669+O2669/60</f>
        <v>6</v>
      </c>
      <c r="I2669" s="7">
        <f>P2669+Q2669/60</f>
        <v>8.25</v>
      </c>
      <c r="J2669" s="4">
        <f>IFERROR(VLOOKUP($U2669,TONGHOPVERSION!$A$3:$G$240,6,FALSE),VLOOKUP($B2669,TONGHOPVERSION!$A$3:$G$240,6,FALSE))</f>
        <v>381.62004815649715</v>
      </c>
      <c r="K2669" s="4">
        <f>IFERROR(VLOOKUP($U2669,TONGHOPVERSION!$A$3:$G$240,7,FALSE),VLOOKUP($B2669,TONGHOPVERSION!$A$3:$G$240,7,FALSE))</f>
        <v>329.70071085785668</v>
      </c>
      <c r="L2669" s="2">
        <v>0.25</v>
      </c>
      <c r="M2669" s="2">
        <v>0.34375</v>
      </c>
      <c r="N2669" s="6">
        <f t="shared" si="164"/>
        <v>6</v>
      </c>
      <c r="O2669" s="6">
        <f t="shared" si="165"/>
        <v>0</v>
      </c>
      <c r="P2669" s="6">
        <f t="shared" si="166"/>
        <v>8</v>
      </c>
      <c r="Q2669" s="6">
        <f t="shared" si="167"/>
        <v>15</v>
      </c>
      <c r="R2669">
        <v>274</v>
      </c>
      <c r="S2669">
        <v>1133</v>
      </c>
      <c r="T2669" s="4">
        <v>310.44200000000001</v>
      </c>
      <c r="U2669" t="s">
        <v>92</v>
      </c>
      <c r="V2669" t="s">
        <v>92</v>
      </c>
      <c r="W2669" t="s">
        <v>92</v>
      </c>
      <c r="X2669" t="s">
        <v>16</v>
      </c>
      <c r="Y2669" t="s">
        <v>30</v>
      </c>
      <c r="Z2669" t="s">
        <v>37</v>
      </c>
    </row>
    <row r="2670" spans="1:26" x14ac:dyDescent="0.2">
      <c r="A2670" s="1">
        <v>43632</v>
      </c>
      <c r="B2670" t="s">
        <v>169</v>
      </c>
      <c r="C2670" t="s">
        <v>27</v>
      </c>
      <c r="D2670" t="s">
        <v>168</v>
      </c>
      <c r="E2670" t="s">
        <v>555</v>
      </c>
      <c r="F2670" s="3" t="s">
        <v>533</v>
      </c>
      <c r="G2670" s="3">
        <f>WEEKDAY(A2670,2)</f>
        <v>7</v>
      </c>
      <c r="H2670" s="7">
        <f>N2670+O2670/60</f>
        <v>9.8333333333333339</v>
      </c>
      <c r="I2670" s="7">
        <f>P2670+Q2670/60</f>
        <v>11.5</v>
      </c>
      <c r="J2670" s="4">
        <f>IFERROR(VLOOKUP($U2670,TONGHOPVERSION!$A$3:$G$240,6,FALSE),VLOOKUP($B2670,TONGHOPVERSION!$A$3:$G$240,6,FALSE))</f>
        <v>349.088066164243</v>
      </c>
      <c r="K2670" s="4">
        <f>IFERROR(VLOOKUP($U2670,TONGHOPVERSION!$A$3:$G$240,7,FALSE),VLOOKUP($B2670,TONGHOPVERSION!$A$3:$G$240,7,FALSE))</f>
        <v>290.5657880138603</v>
      </c>
      <c r="L2670" s="2">
        <v>0.40972222222222227</v>
      </c>
      <c r="M2670" s="2">
        <v>0.47916666666666669</v>
      </c>
      <c r="N2670" s="6">
        <f t="shared" si="164"/>
        <v>9</v>
      </c>
      <c r="O2670" s="6">
        <f t="shared" si="165"/>
        <v>50</v>
      </c>
      <c r="P2670" s="6">
        <f t="shared" si="166"/>
        <v>11</v>
      </c>
      <c r="Q2670" s="6">
        <f t="shared" si="167"/>
        <v>30</v>
      </c>
      <c r="R2670">
        <v>274</v>
      </c>
      <c r="S2670">
        <v>718</v>
      </c>
      <c r="T2670" s="4">
        <v>196.732</v>
      </c>
      <c r="U2670" t="s">
        <v>169</v>
      </c>
      <c r="V2670" t="s">
        <v>169</v>
      </c>
      <c r="W2670" t="s">
        <v>45</v>
      </c>
      <c r="X2670" t="s">
        <v>170</v>
      </c>
      <c r="Y2670" t="s">
        <v>23</v>
      </c>
      <c r="Z2670" t="s">
        <v>37</v>
      </c>
    </row>
    <row r="2671" spans="1:26" x14ac:dyDescent="0.2">
      <c r="A2671" s="1">
        <v>43632</v>
      </c>
      <c r="B2671" t="s">
        <v>579</v>
      </c>
      <c r="C2671" t="s">
        <v>27</v>
      </c>
      <c r="D2671" t="s">
        <v>534</v>
      </c>
      <c r="E2671" t="s">
        <v>713</v>
      </c>
      <c r="F2671" s="3" t="s">
        <v>533</v>
      </c>
      <c r="G2671" s="3">
        <f>WEEKDAY(A2671,2)</f>
        <v>7</v>
      </c>
      <c r="H2671" s="7">
        <f>N2671+O2671/60</f>
        <v>15.333333333333334</v>
      </c>
      <c r="I2671" s="7">
        <f>P2671+Q2671/60</f>
        <v>4.5</v>
      </c>
      <c r="J2671" s="4">
        <f>IFERROR(VLOOKUP($U2671,TONGHOPVERSION!$A$3:$G$240,6,FALSE),VLOOKUP($B2671,TONGHOPVERSION!$A$3:$G$240,6,FALSE))</f>
        <v>2887.9737059333333</v>
      </c>
      <c r="K2671" s="4">
        <f>IFERROR(VLOOKUP($U2671,TONGHOPVERSION!$A$3:$G$240,7,FALSE),VLOOKUP($B2671,TONGHOPVERSION!$A$3:$G$240,7,FALSE))</f>
        <v>3683.8633695487197</v>
      </c>
      <c r="L2671" s="2">
        <v>0.63888888888888895</v>
      </c>
      <c r="M2671" s="2">
        <v>0.1875</v>
      </c>
      <c r="N2671" s="6">
        <f t="shared" si="164"/>
        <v>15</v>
      </c>
      <c r="O2671" s="6">
        <f t="shared" si="165"/>
        <v>20</v>
      </c>
      <c r="P2671" s="6">
        <f t="shared" si="166"/>
        <v>4</v>
      </c>
      <c r="Q2671" s="6">
        <f t="shared" si="167"/>
        <v>30</v>
      </c>
      <c r="R2671">
        <v>274</v>
      </c>
      <c r="S2671">
        <v>9666</v>
      </c>
      <c r="T2671" s="4">
        <v>2648.4839999999999</v>
      </c>
      <c r="U2671" t="s">
        <v>579</v>
      </c>
      <c r="V2671" t="s">
        <v>579</v>
      </c>
      <c r="W2671" t="s">
        <v>535</v>
      </c>
      <c r="X2671" t="s">
        <v>536</v>
      </c>
      <c r="Y2671" t="s">
        <v>23</v>
      </c>
      <c r="Z2671" t="s">
        <v>37</v>
      </c>
    </row>
    <row r="2672" spans="1:26" x14ac:dyDescent="0.2">
      <c r="A2672" s="1">
        <v>43632</v>
      </c>
      <c r="B2672" t="s">
        <v>94</v>
      </c>
      <c r="C2672" t="s">
        <v>27</v>
      </c>
      <c r="D2672" t="s">
        <v>35</v>
      </c>
      <c r="E2672" t="s">
        <v>627</v>
      </c>
      <c r="F2672" s="3" t="s">
        <v>533</v>
      </c>
      <c r="G2672" s="3">
        <f>WEEKDAY(A2672,2)</f>
        <v>7</v>
      </c>
      <c r="H2672" s="7">
        <f>N2672+O2672/60</f>
        <v>1.5</v>
      </c>
      <c r="I2672" s="7">
        <f>P2672+Q2672/60</f>
        <v>3.5833333333333335</v>
      </c>
      <c r="J2672" s="4">
        <f>IFERROR(VLOOKUP($U2672,TONGHOPVERSION!$A$3:$G$240,6,FALSE),VLOOKUP($B2672,TONGHOPVERSION!$A$3:$G$240,6,FALSE))</f>
        <v>381.62004815649715</v>
      </c>
      <c r="K2672" s="4">
        <f>IFERROR(VLOOKUP($U2672,TONGHOPVERSION!$A$3:$G$240,7,FALSE),VLOOKUP($B2672,TONGHOPVERSION!$A$3:$G$240,7,FALSE))</f>
        <v>329.70071085785668</v>
      </c>
      <c r="L2672" s="2">
        <v>6.25E-2</v>
      </c>
      <c r="M2672" s="2">
        <v>0.14930555555555555</v>
      </c>
      <c r="N2672" s="6">
        <f t="shared" si="164"/>
        <v>1</v>
      </c>
      <c r="O2672" s="6">
        <f t="shared" si="165"/>
        <v>30</v>
      </c>
      <c r="P2672" s="6">
        <f t="shared" si="166"/>
        <v>3</v>
      </c>
      <c r="Q2672" s="6">
        <f t="shared" si="167"/>
        <v>35</v>
      </c>
      <c r="R2672">
        <v>274</v>
      </c>
      <c r="S2672">
        <v>1133</v>
      </c>
      <c r="T2672" s="4">
        <v>310.44200000000001</v>
      </c>
      <c r="U2672" t="s">
        <v>92</v>
      </c>
      <c r="V2672" t="s">
        <v>92</v>
      </c>
      <c r="W2672" t="s">
        <v>92</v>
      </c>
      <c r="X2672" t="s">
        <v>16</v>
      </c>
      <c r="Y2672" t="s">
        <v>30</v>
      </c>
      <c r="Z2672" t="s">
        <v>37</v>
      </c>
    </row>
    <row r="2673" spans="1:26" x14ac:dyDescent="0.2">
      <c r="A2673" s="1">
        <v>43632</v>
      </c>
      <c r="B2673" t="s">
        <v>553</v>
      </c>
      <c r="C2673" t="s">
        <v>534</v>
      </c>
      <c r="D2673" t="s">
        <v>35</v>
      </c>
      <c r="E2673" t="s">
        <v>552</v>
      </c>
      <c r="F2673" s="3" t="s">
        <v>533</v>
      </c>
      <c r="G2673" s="3">
        <f>WEEKDAY(A2673,2)</f>
        <v>7</v>
      </c>
      <c r="H2673" s="7">
        <f>N2673+O2673/60</f>
        <v>11.916666666666666</v>
      </c>
      <c r="I2673" s="7">
        <f>P2673+Q2673/60</f>
        <v>22.75</v>
      </c>
      <c r="J2673" s="4">
        <f>IFERROR(VLOOKUP($U2673,TONGHOPVERSION!$A$3:$G$240,6,FALSE),VLOOKUP($B2673,TONGHOPVERSION!$A$3:$G$240,6,FALSE))</f>
        <v>3128.8519361000003</v>
      </c>
      <c r="K2673" s="4">
        <f>IFERROR(VLOOKUP($U2673,TONGHOPVERSION!$A$3:$G$240,7,FALSE),VLOOKUP($B2673,TONGHOPVERSION!$A$3:$G$240,7,FALSE))</f>
        <v>3585.5290256020285</v>
      </c>
      <c r="L2673" s="2">
        <v>0.49652777777777773</v>
      </c>
      <c r="M2673" s="2">
        <v>0.94791666666666663</v>
      </c>
      <c r="N2673" s="6">
        <f t="shared" si="164"/>
        <v>11</v>
      </c>
      <c r="O2673" s="6">
        <f t="shared" si="165"/>
        <v>55</v>
      </c>
      <c r="P2673" s="6">
        <f t="shared" si="166"/>
        <v>22</v>
      </c>
      <c r="Q2673" s="6">
        <f t="shared" si="167"/>
        <v>45</v>
      </c>
      <c r="R2673">
        <v>274</v>
      </c>
      <c r="S2673">
        <v>8747</v>
      </c>
      <c r="T2673" s="4">
        <v>2396.6779999999999</v>
      </c>
      <c r="U2673" t="s">
        <v>532</v>
      </c>
      <c r="V2673" t="s">
        <v>532</v>
      </c>
      <c r="W2673" t="s">
        <v>535</v>
      </c>
      <c r="X2673" t="s">
        <v>536</v>
      </c>
      <c r="Y2673" t="s">
        <v>23</v>
      </c>
      <c r="Z2673" t="s">
        <v>37</v>
      </c>
    </row>
    <row r="2674" spans="1:26" x14ac:dyDescent="0.2">
      <c r="A2674" s="1">
        <v>43632</v>
      </c>
      <c r="B2674" t="s">
        <v>94</v>
      </c>
      <c r="C2674" t="s">
        <v>27</v>
      </c>
      <c r="D2674" t="s">
        <v>35</v>
      </c>
      <c r="E2674" t="s">
        <v>483</v>
      </c>
      <c r="F2674" s="3" t="s">
        <v>533</v>
      </c>
      <c r="G2674" s="3">
        <f>WEEKDAY(A2674,2)</f>
        <v>7</v>
      </c>
      <c r="H2674" s="7">
        <f>N2674+O2674/60</f>
        <v>23</v>
      </c>
      <c r="I2674" s="7">
        <f>P2674+Q2674/60</f>
        <v>1.0833333333333333</v>
      </c>
      <c r="J2674" s="4">
        <f>IFERROR(VLOOKUP($U2674,TONGHOPVERSION!$A$3:$G$240,6,FALSE),VLOOKUP($B2674,TONGHOPVERSION!$A$3:$G$240,6,FALSE))</f>
        <v>381.62004815649715</v>
      </c>
      <c r="K2674" s="4">
        <f>IFERROR(VLOOKUP($U2674,TONGHOPVERSION!$A$3:$G$240,7,FALSE),VLOOKUP($B2674,TONGHOPVERSION!$A$3:$G$240,7,FALSE))</f>
        <v>329.70071085785668</v>
      </c>
      <c r="L2674" s="2">
        <v>0.95833333333333337</v>
      </c>
      <c r="M2674" s="2">
        <v>4.5138888888888888E-2</v>
      </c>
      <c r="N2674" s="6">
        <f t="shared" si="164"/>
        <v>23</v>
      </c>
      <c r="O2674" s="6">
        <f t="shared" si="165"/>
        <v>0</v>
      </c>
      <c r="P2674" s="6">
        <f t="shared" si="166"/>
        <v>1</v>
      </c>
      <c r="Q2674" s="6">
        <f t="shared" si="167"/>
        <v>5</v>
      </c>
      <c r="R2674">
        <v>311</v>
      </c>
      <c r="S2674">
        <v>1133</v>
      </c>
      <c r="T2674" s="4">
        <v>352.363</v>
      </c>
      <c r="U2674" t="s">
        <v>92</v>
      </c>
      <c r="V2674" t="s">
        <v>92</v>
      </c>
      <c r="W2674" t="s">
        <v>92</v>
      </c>
      <c r="X2674" t="s">
        <v>16</v>
      </c>
      <c r="Y2674" t="s">
        <v>30</v>
      </c>
      <c r="Z2674" t="s">
        <v>37</v>
      </c>
    </row>
    <row r="2675" spans="1:26" x14ac:dyDescent="0.2">
      <c r="A2675" s="1">
        <v>43632</v>
      </c>
      <c r="B2675" t="s">
        <v>562</v>
      </c>
      <c r="C2675" t="s">
        <v>35</v>
      </c>
      <c r="D2675" t="s">
        <v>144</v>
      </c>
      <c r="E2675" t="s">
        <v>561</v>
      </c>
      <c r="F2675" s="3" t="s">
        <v>533</v>
      </c>
      <c r="G2675" s="3">
        <f>WEEKDAY(A2675,2)</f>
        <v>7</v>
      </c>
      <c r="H2675" s="7">
        <f>N2675+O2675/60</f>
        <v>17.333333333333332</v>
      </c>
      <c r="I2675" s="7">
        <f>P2675+Q2675/60</f>
        <v>21.666666666666668</v>
      </c>
      <c r="J2675" s="4">
        <f>IFERROR(VLOOKUP($U2675,TONGHOPVERSION!$A$3:$G$240,6,FALSE),VLOOKUP($B2675,TONGHOPVERSION!$A$3:$G$240,6,FALSE))</f>
        <v>1167.1839195</v>
      </c>
      <c r="K2675" s="4">
        <f>IFERROR(VLOOKUP($U2675,TONGHOPVERSION!$A$3:$G$240,7,FALSE),VLOOKUP($B2675,TONGHOPVERSION!$A$3:$G$240,7,FALSE))</f>
        <v>730.30771397736817</v>
      </c>
      <c r="L2675" s="2">
        <v>0.72222222222222221</v>
      </c>
      <c r="M2675" s="2">
        <v>0.90277777777777779</v>
      </c>
      <c r="N2675" s="6">
        <f t="shared" si="164"/>
        <v>17</v>
      </c>
      <c r="O2675" s="6">
        <f t="shared" si="165"/>
        <v>20</v>
      </c>
      <c r="P2675" s="6">
        <f t="shared" si="166"/>
        <v>21</v>
      </c>
      <c r="Q2675" s="6">
        <f t="shared" si="167"/>
        <v>40</v>
      </c>
      <c r="R2675">
        <v>311</v>
      </c>
      <c r="S2675">
        <v>3236</v>
      </c>
      <c r="T2675" s="4">
        <v>1006.396</v>
      </c>
      <c r="U2675" t="s">
        <v>562</v>
      </c>
      <c r="V2675" t="s">
        <v>562</v>
      </c>
      <c r="W2675" t="s">
        <v>21</v>
      </c>
      <c r="X2675" t="s">
        <v>145</v>
      </c>
      <c r="Y2675" t="s">
        <v>23</v>
      </c>
      <c r="Z2675" t="s">
        <v>37</v>
      </c>
    </row>
    <row r="2676" spans="1:26" x14ac:dyDescent="0.2">
      <c r="A2676" s="1">
        <v>43632</v>
      </c>
      <c r="B2676" t="s">
        <v>92</v>
      </c>
      <c r="C2676" t="s">
        <v>35</v>
      </c>
      <c r="D2676" t="s">
        <v>27</v>
      </c>
      <c r="E2676" t="s">
        <v>726</v>
      </c>
      <c r="F2676" s="3" t="s">
        <v>533</v>
      </c>
      <c r="G2676" s="3">
        <f>WEEKDAY(A2676,2)</f>
        <v>7</v>
      </c>
      <c r="H2676" s="7">
        <f>N2676+O2676/60</f>
        <v>3.75</v>
      </c>
      <c r="I2676" s="7">
        <f>P2676+Q2676/60</f>
        <v>5.916666666666667</v>
      </c>
      <c r="J2676" s="4">
        <f>IFERROR(VLOOKUP($U2676,TONGHOPVERSION!$A$3:$G$240,6,FALSE),VLOOKUP($B2676,TONGHOPVERSION!$A$3:$G$240,6,FALSE))</f>
        <v>381.62004815649715</v>
      </c>
      <c r="K2676" s="4">
        <f>IFERROR(VLOOKUP($U2676,TONGHOPVERSION!$A$3:$G$240,7,FALSE),VLOOKUP($B2676,TONGHOPVERSION!$A$3:$G$240,7,FALSE))</f>
        <v>329.70071085785668</v>
      </c>
      <c r="L2676" s="2">
        <v>0.15625</v>
      </c>
      <c r="M2676" s="2">
        <v>0.24652777777777779</v>
      </c>
      <c r="N2676" s="6">
        <f t="shared" si="164"/>
        <v>3</v>
      </c>
      <c r="O2676" s="6">
        <f t="shared" si="165"/>
        <v>45</v>
      </c>
      <c r="P2676" s="6">
        <f t="shared" si="166"/>
        <v>5</v>
      </c>
      <c r="Q2676" s="6">
        <f t="shared" si="167"/>
        <v>55</v>
      </c>
      <c r="R2676">
        <v>311</v>
      </c>
      <c r="S2676">
        <v>1133</v>
      </c>
      <c r="T2676" s="4">
        <v>352.363</v>
      </c>
      <c r="U2676" t="s">
        <v>92</v>
      </c>
      <c r="V2676" t="s">
        <v>92</v>
      </c>
      <c r="W2676" t="s">
        <v>92</v>
      </c>
      <c r="X2676" t="s">
        <v>16</v>
      </c>
      <c r="Y2676" t="s">
        <v>30</v>
      </c>
      <c r="Z2676" t="s">
        <v>37</v>
      </c>
    </row>
    <row r="2677" spans="1:26" x14ac:dyDescent="0.2">
      <c r="A2677" s="1">
        <v>43632</v>
      </c>
      <c r="B2677" t="s">
        <v>92</v>
      </c>
      <c r="C2677" t="s">
        <v>35</v>
      </c>
      <c r="D2677" t="s">
        <v>27</v>
      </c>
      <c r="E2677" t="s">
        <v>574</v>
      </c>
      <c r="F2677" s="3" t="s">
        <v>533</v>
      </c>
      <c r="G2677" s="3">
        <f>WEEKDAY(A2677,2)</f>
        <v>7</v>
      </c>
      <c r="H2677" s="7">
        <f>N2677+O2677/60</f>
        <v>10</v>
      </c>
      <c r="I2677" s="7">
        <f>P2677+Q2677/60</f>
        <v>12.25</v>
      </c>
      <c r="J2677" s="4">
        <f>IFERROR(VLOOKUP($U2677,TONGHOPVERSION!$A$3:$G$240,6,FALSE),VLOOKUP($B2677,TONGHOPVERSION!$A$3:$G$240,6,FALSE))</f>
        <v>381.62004815649715</v>
      </c>
      <c r="K2677" s="4">
        <f>IFERROR(VLOOKUP($U2677,TONGHOPVERSION!$A$3:$G$240,7,FALSE),VLOOKUP($B2677,TONGHOPVERSION!$A$3:$G$240,7,FALSE))</f>
        <v>329.70071085785668</v>
      </c>
      <c r="L2677" s="2">
        <v>0.41666666666666669</v>
      </c>
      <c r="M2677" s="2">
        <v>0.51041666666666663</v>
      </c>
      <c r="N2677" s="6">
        <f t="shared" si="164"/>
        <v>10</v>
      </c>
      <c r="O2677" s="6">
        <f t="shared" si="165"/>
        <v>0</v>
      </c>
      <c r="P2677" s="6">
        <f t="shared" si="166"/>
        <v>12</v>
      </c>
      <c r="Q2677" s="6">
        <f t="shared" si="167"/>
        <v>15</v>
      </c>
      <c r="R2677">
        <v>311</v>
      </c>
      <c r="S2677">
        <v>1133</v>
      </c>
      <c r="T2677" s="4">
        <v>352.363</v>
      </c>
      <c r="U2677" t="s">
        <v>92</v>
      </c>
      <c r="V2677" t="s">
        <v>92</v>
      </c>
      <c r="W2677" t="s">
        <v>92</v>
      </c>
      <c r="X2677" t="s">
        <v>16</v>
      </c>
      <c r="Y2677" t="s">
        <v>30</v>
      </c>
      <c r="Z2677" t="s">
        <v>37</v>
      </c>
    </row>
    <row r="2678" spans="1:26" x14ac:dyDescent="0.2">
      <c r="A2678" s="1">
        <v>43632</v>
      </c>
      <c r="B2678" t="s">
        <v>94</v>
      </c>
      <c r="C2678" t="s">
        <v>27</v>
      </c>
      <c r="D2678" t="s">
        <v>35</v>
      </c>
      <c r="E2678" t="s">
        <v>565</v>
      </c>
      <c r="F2678" s="3" t="s">
        <v>533</v>
      </c>
      <c r="G2678" s="3">
        <f>WEEKDAY(A2678,2)</f>
        <v>7</v>
      </c>
      <c r="H2678" s="7">
        <f>N2678+O2678/60</f>
        <v>7</v>
      </c>
      <c r="I2678" s="7">
        <f>P2678+Q2678/60</f>
        <v>9.0833333333333339</v>
      </c>
      <c r="J2678" s="4">
        <f>IFERROR(VLOOKUP($U2678,TONGHOPVERSION!$A$3:$G$240,6,FALSE),VLOOKUP($B2678,TONGHOPVERSION!$A$3:$G$240,6,FALSE))</f>
        <v>381.62004815649715</v>
      </c>
      <c r="K2678" s="4">
        <f>IFERROR(VLOOKUP($U2678,TONGHOPVERSION!$A$3:$G$240,7,FALSE),VLOOKUP($B2678,TONGHOPVERSION!$A$3:$G$240,7,FALSE))</f>
        <v>329.70071085785668</v>
      </c>
      <c r="L2678" s="2">
        <v>0.29166666666666669</v>
      </c>
      <c r="M2678" s="2">
        <v>0.37847222222222227</v>
      </c>
      <c r="N2678" s="6">
        <f t="shared" si="164"/>
        <v>7</v>
      </c>
      <c r="O2678" s="6">
        <f t="shared" si="165"/>
        <v>0</v>
      </c>
      <c r="P2678" s="6">
        <f t="shared" si="166"/>
        <v>9</v>
      </c>
      <c r="Q2678" s="6">
        <f t="shared" si="167"/>
        <v>5</v>
      </c>
      <c r="R2678">
        <v>311</v>
      </c>
      <c r="S2678">
        <v>1133</v>
      </c>
      <c r="T2678" s="4">
        <v>352.363</v>
      </c>
      <c r="U2678" t="s">
        <v>92</v>
      </c>
      <c r="V2678" t="s">
        <v>92</v>
      </c>
      <c r="W2678" t="s">
        <v>92</v>
      </c>
      <c r="X2678" t="s">
        <v>16</v>
      </c>
      <c r="Y2678" t="s">
        <v>30</v>
      </c>
      <c r="Z2678" t="s">
        <v>37</v>
      </c>
    </row>
    <row r="2679" spans="1:26" x14ac:dyDescent="0.2">
      <c r="A2679" s="1">
        <v>43632</v>
      </c>
      <c r="B2679" t="s">
        <v>94</v>
      </c>
      <c r="C2679" t="s">
        <v>27</v>
      </c>
      <c r="D2679" t="s">
        <v>35</v>
      </c>
      <c r="E2679" t="s">
        <v>331</v>
      </c>
      <c r="F2679" s="3" t="s">
        <v>533</v>
      </c>
      <c r="G2679" s="3">
        <f>WEEKDAY(A2679,2)</f>
        <v>7</v>
      </c>
      <c r="H2679" s="7">
        <f>N2679+O2679/60</f>
        <v>13</v>
      </c>
      <c r="I2679" s="7">
        <f>P2679+Q2679/60</f>
        <v>15.166666666666666</v>
      </c>
      <c r="J2679" s="4">
        <f>IFERROR(VLOOKUP($U2679,TONGHOPVERSION!$A$3:$G$240,6,FALSE),VLOOKUP($B2679,TONGHOPVERSION!$A$3:$G$240,6,FALSE))</f>
        <v>381.62004815649715</v>
      </c>
      <c r="K2679" s="4">
        <f>IFERROR(VLOOKUP($U2679,TONGHOPVERSION!$A$3:$G$240,7,FALSE),VLOOKUP($B2679,TONGHOPVERSION!$A$3:$G$240,7,FALSE))</f>
        <v>329.70071085785668</v>
      </c>
      <c r="L2679" s="2">
        <v>0.54166666666666663</v>
      </c>
      <c r="M2679" s="2">
        <v>0.63194444444444442</v>
      </c>
      <c r="N2679" s="6">
        <f t="shared" si="164"/>
        <v>13</v>
      </c>
      <c r="O2679" s="6">
        <f t="shared" si="165"/>
        <v>0</v>
      </c>
      <c r="P2679" s="6">
        <f t="shared" si="166"/>
        <v>15</v>
      </c>
      <c r="Q2679" s="6">
        <f t="shared" si="167"/>
        <v>10</v>
      </c>
      <c r="R2679">
        <v>311</v>
      </c>
      <c r="S2679">
        <v>1133</v>
      </c>
      <c r="T2679" s="4">
        <v>352.363</v>
      </c>
      <c r="U2679" t="s">
        <v>92</v>
      </c>
      <c r="V2679" t="s">
        <v>92</v>
      </c>
      <c r="W2679" t="s">
        <v>92</v>
      </c>
      <c r="X2679" t="s">
        <v>16</v>
      </c>
      <c r="Y2679" t="s">
        <v>30</v>
      </c>
      <c r="Z2679" t="s">
        <v>37</v>
      </c>
    </row>
    <row r="2680" spans="1:26" x14ac:dyDescent="0.2">
      <c r="A2680" s="1">
        <v>43632</v>
      </c>
      <c r="B2680" t="s">
        <v>532</v>
      </c>
      <c r="C2680" t="s">
        <v>35</v>
      </c>
      <c r="D2680" t="s">
        <v>534</v>
      </c>
      <c r="E2680" t="s">
        <v>531</v>
      </c>
      <c r="F2680" s="3" t="s">
        <v>533</v>
      </c>
      <c r="G2680" s="3">
        <f>WEEKDAY(A2680,2)</f>
        <v>7</v>
      </c>
      <c r="H2680" s="7">
        <f>N2680+O2680/60</f>
        <v>16.083333333333332</v>
      </c>
      <c r="I2680" s="7">
        <f>P2680+Q2680/60</f>
        <v>4</v>
      </c>
      <c r="J2680" s="4">
        <f>IFERROR(VLOOKUP($U2680,TONGHOPVERSION!$A$3:$G$240,6,FALSE),VLOOKUP($B2680,TONGHOPVERSION!$A$3:$G$240,6,FALSE))</f>
        <v>3128.8519361000003</v>
      </c>
      <c r="K2680" s="4">
        <f>IFERROR(VLOOKUP($U2680,TONGHOPVERSION!$A$3:$G$240,7,FALSE),VLOOKUP($B2680,TONGHOPVERSION!$A$3:$G$240,7,FALSE))</f>
        <v>3585.5290256020285</v>
      </c>
      <c r="L2680" s="2">
        <v>0.67013888888888884</v>
      </c>
      <c r="M2680" s="2">
        <v>0.16666666666666666</v>
      </c>
      <c r="N2680" s="6">
        <f t="shared" si="164"/>
        <v>16</v>
      </c>
      <c r="O2680" s="6">
        <f t="shared" si="165"/>
        <v>5</v>
      </c>
      <c r="P2680" s="6">
        <f t="shared" si="166"/>
        <v>4</v>
      </c>
      <c r="Q2680" s="6">
        <f t="shared" si="167"/>
        <v>0</v>
      </c>
      <c r="R2680">
        <v>274</v>
      </c>
      <c r="S2680">
        <v>8747</v>
      </c>
      <c r="T2680" s="4">
        <v>2396.6779999999999</v>
      </c>
      <c r="U2680" t="s">
        <v>532</v>
      </c>
      <c r="V2680" t="s">
        <v>532</v>
      </c>
      <c r="W2680" t="s">
        <v>535</v>
      </c>
      <c r="X2680" t="s">
        <v>536</v>
      </c>
      <c r="Y2680" t="s">
        <v>23</v>
      </c>
      <c r="Z2680" t="s">
        <v>37</v>
      </c>
    </row>
    <row r="2681" spans="1:26" x14ac:dyDescent="0.2">
      <c r="A2681" s="1">
        <v>43632</v>
      </c>
      <c r="B2681" t="s">
        <v>92</v>
      </c>
      <c r="C2681" t="s">
        <v>35</v>
      </c>
      <c r="D2681" t="s">
        <v>27</v>
      </c>
      <c r="E2681" t="s">
        <v>583</v>
      </c>
      <c r="F2681" s="3" t="s">
        <v>533</v>
      </c>
      <c r="G2681" s="3">
        <f>WEEKDAY(A2681,2)</f>
        <v>7</v>
      </c>
      <c r="H2681" s="7">
        <f>N2681+O2681/60</f>
        <v>7</v>
      </c>
      <c r="I2681" s="7">
        <f>P2681+Q2681/60</f>
        <v>9.25</v>
      </c>
      <c r="J2681" s="4">
        <f>IFERROR(VLOOKUP($U2681,TONGHOPVERSION!$A$3:$G$240,6,FALSE),VLOOKUP($B2681,TONGHOPVERSION!$A$3:$G$240,6,FALSE))</f>
        <v>381.62004815649715</v>
      </c>
      <c r="K2681" s="4">
        <f>IFERROR(VLOOKUP($U2681,TONGHOPVERSION!$A$3:$G$240,7,FALSE),VLOOKUP($B2681,TONGHOPVERSION!$A$3:$G$240,7,FALSE))</f>
        <v>329.70071085785668</v>
      </c>
      <c r="L2681" s="2">
        <v>0.29166666666666669</v>
      </c>
      <c r="M2681" s="2">
        <v>0.38541666666666669</v>
      </c>
      <c r="N2681" s="6">
        <f t="shared" si="164"/>
        <v>7</v>
      </c>
      <c r="O2681" s="6">
        <f t="shared" si="165"/>
        <v>0</v>
      </c>
      <c r="P2681" s="6">
        <f t="shared" si="166"/>
        <v>9</v>
      </c>
      <c r="Q2681" s="6">
        <f t="shared" si="167"/>
        <v>15</v>
      </c>
      <c r="R2681">
        <v>274</v>
      </c>
      <c r="S2681">
        <v>1133</v>
      </c>
      <c r="T2681" s="4">
        <v>310.44200000000001</v>
      </c>
      <c r="U2681" t="s">
        <v>92</v>
      </c>
      <c r="V2681" t="s">
        <v>92</v>
      </c>
      <c r="W2681" t="s">
        <v>92</v>
      </c>
      <c r="X2681" t="s">
        <v>16</v>
      </c>
      <c r="Y2681" t="s">
        <v>30</v>
      </c>
      <c r="Z2681" t="s">
        <v>37</v>
      </c>
    </row>
    <row r="2682" spans="1:26" x14ac:dyDescent="0.2">
      <c r="A2682" s="1">
        <v>43632</v>
      </c>
      <c r="B2682" t="s">
        <v>94</v>
      </c>
      <c r="C2682" t="s">
        <v>27</v>
      </c>
      <c r="D2682" t="s">
        <v>35</v>
      </c>
      <c r="E2682" t="s">
        <v>154</v>
      </c>
      <c r="F2682" s="3" t="s">
        <v>533</v>
      </c>
      <c r="G2682" s="3">
        <f>WEEKDAY(A2682,2)</f>
        <v>7</v>
      </c>
      <c r="H2682" s="7">
        <f>N2682+O2682/60</f>
        <v>3</v>
      </c>
      <c r="I2682" s="7">
        <f>P2682+Q2682/60</f>
        <v>5.166666666666667</v>
      </c>
      <c r="J2682" s="4">
        <f>IFERROR(VLOOKUP($U2682,TONGHOPVERSION!$A$3:$G$240,6,FALSE),VLOOKUP($B2682,TONGHOPVERSION!$A$3:$G$240,6,FALSE))</f>
        <v>381.62004815649715</v>
      </c>
      <c r="K2682" s="4">
        <f>IFERROR(VLOOKUP($U2682,TONGHOPVERSION!$A$3:$G$240,7,FALSE),VLOOKUP($B2682,TONGHOPVERSION!$A$3:$G$240,7,FALSE))</f>
        <v>329.70071085785668</v>
      </c>
      <c r="L2682" s="2">
        <v>0.125</v>
      </c>
      <c r="M2682" s="2">
        <v>0.21527777777777779</v>
      </c>
      <c r="N2682" s="6">
        <f t="shared" si="164"/>
        <v>3</v>
      </c>
      <c r="O2682" s="6">
        <f t="shared" si="165"/>
        <v>0</v>
      </c>
      <c r="P2682" s="6">
        <f t="shared" si="166"/>
        <v>5</v>
      </c>
      <c r="Q2682" s="6">
        <f t="shared" si="167"/>
        <v>10</v>
      </c>
      <c r="R2682">
        <v>274</v>
      </c>
      <c r="S2682">
        <v>1133</v>
      </c>
      <c r="T2682" s="4">
        <v>310.44200000000001</v>
      </c>
      <c r="U2682" t="s">
        <v>92</v>
      </c>
      <c r="V2682" t="s">
        <v>92</v>
      </c>
      <c r="W2682" t="s">
        <v>92</v>
      </c>
      <c r="X2682" t="s">
        <v>16</v>
      </c>
      <c r="Y2682" t="s">
        <v>30</v>
      </c>
      <c r="Z2682" t="s">
        <v>37</v>
      </c>
    </row>
    <row r="2683" spans="1:26" x14ac:dyDescent="0.2">
      <c r="A2683" s="1">
        <v>43632</v>
      </c>
      <c r="B2683" t="s">
        <v>94</v>
      </c>
      <c r="C2683" t="s">
        <v>27</v>
      </c>
      <c r="D2683" t="s">
        <v>35</v>
      </c>
      <c r="E2683" t="s">
        <v>336</v>
      </c>
      <c r="F2683" s="3" t="s">
        <v>533</v>
      </c>
      <c r="G2683" s="3">
        <f>WEEKDAY(A2683,2)</f>
        <v>7</v>
      </c>
      <c r="H2683" s="7">
        <f>N2683+O2683/60</f>
        <v>10</v>
      </c>
      <c r="I2683" s="7">
        <f>P2683+Q2683/60</f>
        <v>12.083333333333334</v>
      </c>
      <c r="J2683" s="4">
        <f>IFERROR(VLOOKUP($U2683,TONGHOPVERSION!$A$3:$G$240,6,FALSE),VLOOKUP($B2683,TONGHOPVERSION!$A$3:$G$240,6,FALSE))</f>
        <v>381.62004815649715</v>
      </c>
      <c r="K2683" s="4">
        <f>IFERROR(VLOOKUP($U2683,TONGHOPVERSION!$A$3:$G$240,7,FALSE),VLOOKUP($B2683,TONGHOPVERSION!$A$3:$G$240,7,FALSE))</f>
        <v>329.70071085785668</v>
      </c>
      <c r="L2683" s="2">
        <v>0.41666666666666669</v>
      </c>
      <c r="M2683" s="2">
        <v>0.50347222222222221</v>
      </c>
      <c r="N2683" s="6">
        <f t="shared" si="164"/>
        <v>10</v>
      </c>
      <c r="O2683" s="6">
        <f t="shared" si="165"/>
        <v>0</v>
      </c>
      <c r="P2683" s="6">
        <f t="shared" si="166"/>
        <v>12</v>
      </c>
      <c r="Q2683" s="6">
        <f t="shared" si="167"/>
        <v>5</v>
      </c>
      <c r="R2683">
        <v>274</v>
      </c>
      <c r="S2683">
        <v>1133</v>
      </c>
      <c r="T2683" s="4">
        <v>310.44200000000001</v>
      </c>
      <c r="U2683" t="s">
        <v>92</v>
      </c>
      <c r="V2683" t="s">
        <v>92</v>
      </c>
      <c r="W2683" t="s">
        <v>92</v>
      </c>
      <c r="X2683" t="s">
        <v>16</v>
      </c>
      <c r="Y2683" t="s">
        <v>30</v>
      </c>
      <c r="Z2683" t="s">
        <v>37</v>
      </c>
    </row>
    <row r="2684" spans="1:26" x14ac:dyDescent="0.2">
      <c r="A2684" s="1">
        <v>43632</v>
      </c>
      <c r="B2684" t="s">
        <v>92</v>
      </c>
      <c r="C2684" t="s">
        <v>35</v>
      </c>
      <c r="D2684" t="s">
        <v>27</v>
      </c>
      <c r="E2684" t="s">
        <v>600</v>
      </c>
      <c r="F2684" s="3" t="s">
        <v>533</v>
      </c>
      <c r="G2684" s="3">
        <f>WEEKDAY(A2684,2)</f>
        <v>7</v>
      </c>
      <c r="H2684" s="7">
        <f>N2684+O2684/60</f>
        <v>8</v>
      </c>
      <c r="I2684" s="7">
        <f>P2684+Q2684/60</f>
        <v>10.25</v>
      </c>
      <c r="J2684" s="4">
        <f>IFERROR(VLOOKUP($U2684,TONGHOPVERSION!$A$3:$G$240,6,FALSE),VLOOKUP($B2684,TONGHOPVERSION!$A$3:$G$240,6,FALSE))</f>
        <v>381.62004815649715</v>
      </c>
      <c r="K2684" s="4">
        <f>IFERROR(VLOOKUP($U2684,TONGHOPVERSION!$A$3:$G$240,7,FALSE),VLOOKUP($B2684,TONGHOPVERSION!$A$3:$G$240,7,FALSE))</f>
        <v>329.70071085785668</v>
      </c>
      <c r="L2684" s="2">
        <v>0.33333333333333331</v>
      </c>
      <c r="M2684" s="2">
        <v>0.42708333333333331</v>
      </c>
      <c r="N2684" s="6">
        <f t="shared" si="164"/>
        <v>8</v>
      </c>
      <c r="O2684" s="6">
        <f t="shared" si="165"/>
        <v>0</v>
      </c>
      <c r="P2684" s="6">
        <f t="shared" si="166"/>
        <v>10</v>
      </c>
      <c r="Q2684" s="6">
        <f t="shared" si="167"/>
        <v>15</v>
      </c>
      <c r="R2684">
        <v>274</v>
      </c>
      <c r="S2684">
        <v>1133</v>
      </c>
      <c r="T2684" s="4">
        <v>310.44200000000001</v>
      </c>
      <c r="U2684" t="s">
        <v>92</v>
      </c>
      <c r="V2684" t="s">
        <v>92</v>
      </c>
      <c r="W2684" t="s">
        <v>92</v>
      </c>
      <c r="X2684" t="s">
        <v>16</v>
      </c>
      <c r="Y2684" t="s">
        <v>30</v>
      </c>
      <c r="Z2684" t="s">
        <v>37</v>
      </c>
    </row>
    <row r="2685" spans="1:26" x14ac:dyDescent="0.2">
      <c r="A2685" s="1">
        <v>43632</v>
      </c>
      <c r="B2685" t="s">
        <v>568</v>
      </c>
      <c r="C2685" t="s">
        <v>144</v>
      </c>
      <c r="D2685" t="s">
        <v>35</v>
      </c>
      <c r="E2685" t="s">
        <v>567</v>
      </c>
      <c r="F2685" s="3" t="s">
        <v>533</v>
      </c>
      <c r="G2685" s="3">
        <f>WEEKDAY(A2685,2)</f>
        <v>7</v>
      </c>
      <c r="H2685" s="7">
        <f>N2685+O2685/60</f>
        <v>1.5</v>
      </c>
      <c r="I2685" s="7">
        <f>P2685+Q2685/60</f>
        <v>6.666666666666667</v>
      </c>
      <c r="J2685" s="4">
        <f>IFERROR(VLOOKUP($U2685,TONGHOPVERSION!$A$3:$G$240,6,FALSE),VLOOKUP($B2685,TONGHOPVERSION!$A$3:$G$240,6,FALSE))</f>
        <v>1167.1839195</v>
      </c>
      <c r="K2685" s="4">
        <f>IFERROR(VLOOKUP($U2685,TONGHOPVERSION!$A$3:$G$240,7,FALSE),VLOOKUP($B2685,TONGHOPVERSION!$A$3:$G$240,7,FALSE))</f>
        <v>730.30771397736817</v>
      </c>
      <c r="L2685" s="2">
        <v>6.25E-2</v>
      </c>
      <c r="M2685" s="2">
        <v>0.27777777777777779</v>
      </c>
      <c r="N2685" s="6">
        <f t="shared" si="164"/>
        <v>1</v>
      </c>
      <c r="O2685" s="6">
        <f t="shared" si="165"/>
        <v>30</v>
      </c>
      <c r="P2685" s="6">
        <f t="shared" si="166"/>
        <v>6</v>
      </c>
      <c r="Q2685" s="6">
        <f t="shared" si="167"/>
        <v>40</v>
      </c>
      <c r="R2685">
        <v>274</v>
      </c>
      <c r="S2685">
        <v>3236</v>
      </c>
      <c r="T2685" s="4">
        <v>886.66399999999999</v>
      </c>
      <c r="U2685" t="s">
        <v>562</v>
      </c>
      <c r="V2685" t="s">
        <v>562</v>
      </c>
      <c r="W2685" t="s">
        <v>21</v>
      </c>
      <c r="X2685" t="s">
        <v>145</v>
      </c>
      <c r="Y2685" t="s">
        <v>23</v>
      </c>
      <c r="Z2685" t="s">
        <v>37</v>
      </c>
    </row>
    <row r="2686" spans="1:26" x14ac:dyDescent="0.2">
      <c r="A2686" s="1">
        <v>43632</v>
      </c>
      <c r="B2686" t="s">
        <v>94</v>
      </c>
      <c r="C2686" t="s">
        <v>27</v>
      </c>
      <c r="D2686" t="s">
        <v>35</v>
      </c>
      <c r="E2686" t="s">
        <v>760</v>
      </c>
      <c r="F2686" s="3" t="s">
        <v>533</v>
      </c>
      <c r="G2686" s="3">
        <f>WEEKDAY(A2686,2)</f>
        <v>7</v>
      </c>
      <c r="H2686" s="7">
        <f>N2686+O2686/60</f>
        <v>14.5</v>
      </c>
      <c r="I2686" s="7">
        <f>P2686+Q2686/60</f>
        <v>16.583333333333332</v>
      </c>
      <c r="J2686" s="4">
        <f>IFERROR(VLOOKUP($U2686,TONGHOPVERSION!$A$3:$G$240,6,FALSE),VLOOKUP($B2686,TONGHOPVERSION!$A$3:$G$240,6,FALSE))</f>
        <v>381.62004815649715</v>
      </c>
      <c r="K2686" s="4">
        <f>IFERROR(VLOOKUP($U2686,TONGHOPVERSION!$A$3:$G$240,7,FALSE),VLOOKUP($B2686,TONGHOPVERSION!$A$3:$G$240,7,FALSE))</f>
        <v>329.70071085785668</v>
      </c>
      <c r="L2686" s="2">
        <v>0.60416666666666663</v>
      </c>
      <c r="M2686" s="2">
        <v>0.69097222222222221</v>
      </c>
      <c r="N2686" s="6">
        <f t="shared" si="164"/>
        <v>14</v>
      </c>
      <c r="O2686" s="6">
        <f t="shared" si="165"/>
        <v>30</v>
      </c>
      <c r="P2686" s="6">
        <f t="shared" si="166"/>
        <v>16</v>
      </c>
      <c r="Q2686" s="6">
        <f t="shared" si="167"/>
        <v>35</v>
      </c>
      <c r="R2686">
        <v>274</v>
      </c>
      <c r="S2686">
        <v>1133</v>
      </c>
      <c r="T2686" s="4">
        <v>310.44200000000001</v>
      </c>
      <c r="U2686" t="s">
        <v>92</v>
      </c>
      <c r="V2686" t="s">
        <v>92</v>
      </c>
      <c r="W2686" t="s">
        <v>92</v>
      </c>
      <c r="X2686" t="s">
        <v>16</v>
      </c>
      <c r="Y2686" t="s">
        <v>30</v>
      </c>
      <c r="Z2686" t="s">
        <v>37</v>
      </c>
    </row>
    <row r="2687" spans="1:26" x14ac:dyDescent="0.2">
      <c r="A2687" s="1">
        <v>43632</v>
      </c>
      <c r="B2687" t="s">
        <v>92</v>
      </c>
      <c r="C2687" t="s">
        <v>35</v>
      </c>
      <c r="D2687" t="s">
        <v>27</v>
      </c>
      <c r="E2687" t="s">
        <v>622</v>
      </c>
      <c r="F2687" s="3" t="s">
        <v>533</v>
      </c>
      <c r="G2687" s="3">
        <f>WEEKDAY(A2687,2)</f>
        <v>7</v>
      </c>
      <c r="H2687" s="7">
        <f>N2687+O2687/60</f>
        <v>11.5</v>
      </c>
      <c r="I2687" s="7">
        <f>P2687+Q2687/60</f>
        <v>13.75</v>
      </c>
      <c r="J2687" s="4">
        <f>IFERROR(VLOOKUP($U2687,TONGHOPVERSION!$A$3:$G$240,6,FALSE),VLOOKUP($B2687,TONGHOPVERSION!$A$3:$G$240,6,FALSE))</f>
        <v>381.62004815649715</v>
      </c>
      <c r="K2687" s="4">
        <f>IFERROR(VLOOKUP($U2687,TONGHOPVERSION!$A$3:$G$240,7,FALSE),VLOOKUP($B2687,TONGHOPVERSION!$A$3:$G$240,7,FALSE))</f>
        <v>329.70071085785668</v>
      </c>
      <c r="L2687" s="2">
        <v>0.47916666666666669</v>
      </c>
      <c r="M2687" s="2">
        <v>0.57291666666666663</v>
      </c>
      <c r="N2687" s="6">
        <f t="shared" si="164"/>
        <v>11</v>
      </c>
      <c r="O2687" s="6">
        <f t="shared" si="165"/>
        <v>30</v>
      </c>
      <c r="P2687" s="6">
        <f t="shared" si="166"/>
        <v>13</v>
      </c>
      <c r="Q2687" s="6">
        <f t="shared" si="167"/>
        <v>45</v>
      </c>
      <c r="R2687">
        <v>311</v>
      </c>
      <c r="S2687">
        <v>1133</v>
      </c>
      <c r="T2687" s="4">
        <v>352.363</v>
      </c>
      <c r="U2687" t="s">
        <v>92</v>
      </c>
      <c r="V2687" t="s">
        <v>92</v>
      </c>
      <c r="W2687" t="s">
        <v>92</v>
      </c>
      <c r="X2687" t="s">
        <v>16</v>
      </c>
      <c r="Y2687" t="s">
        <v>30</v>
      </c>
      <c r="Z2687" t="s">
        <v>37</v>
      </c>
    </row>
    <row r="2688" spans="1:26" x14ac:dyDescent="0.2">
      <c r="A2688" s="1">
        <v>43632</v>
      </c>
      <c r="B2688" t="s">
        <v>571</v>
      </c>
      <c r="C2688" t="s">
        <v>144</v>
      </c>
      <c r="D2688" t="s">
        <v>27</v>
      </c>
      <c r="E2688" t="s">
        <v>570</v>
      </c>
      <c r="F2688" s="3" t="s">
        <v>533</v>
      </c>
      <c r="G2688" s="3">
        <f>WEEKDAY(A2688,2)</f>
        <v>7</v>
      </c>
      <c r="H2688" s="7">
        <f>N2688+O2688/60</f>
        <v>1.5</v>
      </c>
      <c r="I2688" s="7">
        <f>P2688+Q2688/60</f>
        <v>7.25</v>
      </c>
      <c r="J2688" s="4">
        <f>IFERROR(VLOOKUP($U2688,TONGHOPVERSION!$A$3:$G$240,6,FALSE),VLOOKUP($B2688,TONGHOPVERSION!$A$3:$G$240,6,FALSE))</f>
        <v>1262.8791112553388</v>
      </c>
      <c r="K2688" s="4">
        <f>IFERROR(VLOOKUP($U2688,TONGHOPVERSION!$A$3:$G$240,7,FALSE),VLOOKUP($B2688,TONGHOPVERSION!$A$3:$G$240,7,FALSE))</f>
        <v>751.87721357593648</v>
      </c>
      <c r="L2688" s="2">
        <v>6.25E-2</v>
      </c>
      <c r="M2688" s="2">
        <v>0.30208333333333331</v>
      </c>
      <c r="N2688" s="6">
        <f t="shared" si="164"/>
        <v>1</v>
      </c>
      <c r="O2688" s="6">
        <f t="shared" si="165"/>
        <v>30</v>
      </c>
      <c r="P2688" s="6">
        <f t="shared" si="166"/>
        <v>7</v>
      </c>
      <c r="Q2688" s="6">
        <f t="shared" si="167"/>
        <v>15</v>
      </c>
      <c r="R2688">
        <v>311</v>
      </c>
      <c r="S2688">
        <v>3906</v>
      </c>
      <c r="T2688" s="4">
        <v>1214.7660000000001</v>
      </c>
      <c r="U2688" t="s">
        <v>557</v>
      </c>
      <c r="V2688" t="s">
        <v>557</v>
      </c>
      <c r="W2688" t="s">
        <v>21</v>
      </c>
      <c r="X2688" t="s">
        <v>145</v>
      </c>
      <c r="Y2688" t="s">
        <v>23</v>
      </c>
      <c r="Z2688" t="s">
        <v>37</v>
      </c>
    </row>
    <row r="2689" spans="1:26" x14ac:dyDescent="0.2">
      <c r="A2689" s="1">
        <v>43632</v>
      </c>
      <c r="B2689" t="s">
        <v>94</v>
      </c>
      <c r="C2689" t="s">
        <v>27</v>
      </c>
      <c r="D2689" t="s">
        <v>35</v>
      </c>
      <c r="E2689" t="s">
        <v>588</v>
      </c>
      <c r="F2689" s="3" t="s">
        <v>533</v>
      </c>
      <c r="G2689" s="3">
        <f>WEEKDAY(A2689,2)</f>
        <v>7</v>
      </c>
      <c r="H2689" s="7">
        <f>N2689+O2689/60</f>
        <v>8</v>
      </c>
      <c r="I2689" s="7">
        <f>P2689+Q2689/60</f>
        <v>10.083333333333334</v>
      </c>
      <c r="J2689" s="4">
        <f>IFERROR(VLOOKUP($U2689,TONGHOPVERSION!$A$3:$G$240,6,FALSE),VLOOKUP($B2689,TONGHOPVERSION!$A$3:$G$240,6,FALSE))</f>
        <v>381.62004815649715</v>
      </c>
      <c r="K2689" s="4">
        <f>IFERROR(VLOOKUP($U2689,TONGHOPVERSION!$A$3:$G$240,7,FALSE),VLOOKUP($B2689,TONGHOPVERSION!$A$3:$G$240,7,FALSE))</f>
        <v>329.70071085785668</v>
      </c>
      <c r="L2689" s="2">
        <v>0.33333333333333331</v>
      </c>
      <c r="M2689" s="2">
        <v>0.4201388888888889</v>
      </c>
      <c r="N2689" s="6">
        <f t="shared" si="164"/>
        <v>8</v>
      </c>
      <c r="O2689" s="6">
        <f t="shared" si="165"/>
        <v>0</v>
      </c>
      <c r="P2689" s="6">
        <f t="shared" si="166"/>
        <v>10</v>
      </c>
      <c r="Q2689" s="6">
        <f t="shared" si="167"/>
        <v>5</v>
      </c>
      <c r="R2689">
        <v>311</v>
      </c>
      <c r="S2689">
        <v>1133</v>
      </c>
      <c r="T2689" s="4">
        <v>352.363</v>
      </c>
      <c r="U2689" t="s">
        <v>92</v>
      </c>
      <c r="V2689" t="s">
        <v>92</v>
      </c>
      <c r="W2689" t="s">
        <v>92</v>
      </c>
      <c r="X2689" t="s">
        <v>16</v>
      </c>
      <c r="Y2689" t="s">
        <v>30</v>
      </c>
      <c r="Z2689" t="s">
        <v>37</v>
      </c>
    </row>
    <row r="2690" spans="1:26" x14ac:dyDescent="0.2">
      <c r="A2690" s="1">
        <v>43632</v>
      </c>
      <c r="B2690" t="s">
        <v>557</v>
      </c>
      <c r="C2690" t="s">
        <v>27</v>
      </c>
      <c r="D2690" t="s">
        <v>144</v>
      </c>
      <c r="E2690" t="s">
        <v>556</v>
      </c>
      <c r="F2690" s="3" t="s">
        <v>533</v>
      </c>
      <c r="G2690" s="3">
        <f>WEEKDAY(A2690,2)</f>
        <v>7</v>
      </c>
      <c r="H2690" s="7">
        <f>N2690+O2690/60</f>
        <v>17.25</v>
      </c>
      <c r="I2690" s="7">
        <f>P2690+Q2690/60</f>
        <v>22.333333333333332</v>
      </c>
      <c r="J2690" s="4">
        <f>IFERROR(VLOOKUP($U2690,TONGHOPVERSION!$A$3:$G$240,6,FALSE),VLOOKUP($B2690,TONGHOPVERSION!$A$3:$G$240,6,FALSE))</f>
        <v>1262.8791112553388</v>
      </c>
      <c r="K2690" s="4">
        <f>IFERROR(VLOOKUP($U2690,TONGHOPVERSION!$A$3:$G$240,7,FALSE),VLOOKUP($B2690,TONGHOPVERSION!$A$3:$G$240,7,FALSE))</f>
        <v>751.87721357593648</v>
      </c>
      <c r="L2690" s="2">
        <v>0.71875</v>
      </c>
      <c r="M2690" s="2">
        <v>0.93055555555555547</v>
      </c>
      <c r="N2690" s="6">
        <f t="shared" si="164"/>
        <v>17</v>
      </c>
      <c r="O2690" s="6">
        <f t="shared" si="165"/>
        <v>15</v>
      </c>
      <c r="P2690" s="6">
        <f t="shared" si="166"/>
        <v>22</v>
      </c>
      <c r="Q2690" s="6">
        <f t="shared" si="167"/>
        <v>20</v>
      </c>
      <c r="R2690">
        <v>311</v>
      </c>
      <c r="S2690">
        <v>3906</v>
      </c>
      <c r="T2690" s="4">
        <v>1214.7660000000001</v>
      </c>
      <c r="U2690" t="s">
        <v>557</v>
      </c>
      <c r="V2690" t="s">
        <v>557</v>
      </c>
      <c r="W2690" t="s">
        <v>21</v>
      </c>
      <c r="X2690" t="s">
        <v>145</v>
      </c>
      <c r="Y2690" t="s">
        <v>23</v>
      </c>
      <c r="Z2690" t="s">
        <v>37</v>
      </c>
    </row>
    <row r="2691" spans="1:26" x14ac:dyDescent="0.2">
      <c r="A2691" s="1">
        <v>43632</v>
      </c>
      <c r="B2691" t="s">
        <v>544</v>
      </c>
      <c r="C2691" t="s">
        <v>35</v>
      </c>
      <c r="D2691" t="s">
        <v>262</v>
      </c>
      <c r="E2691" t="s">
        <v>543</v>
      </c>
      <c r="F2691" s="3" t="s">
        <v>533</v>
      </c>
      <c r="G2691" s="3">
        <f>WEEKDAY(A2691,2)</f>
        <v>7</v>
      </c>
      <c r="H2691" s="7">
        <f>N2691+O2691/60</f>
        <v>3.4166666666666665</v>
      </c>
      <c r="I2691" s="7">
        <f>P2691+Q2691/60</f>
        <v>7.583333333333333</v>
      </c>
      <c r="J2691" s="4">
        <f>IFERROR(VLOOKUP($U2691,TONGHOPVERSION!$A$3:$G$240,6,FALSE),VLOOKUP($B2691,TONGHOPVERSION!$A$3:$G$240,6,FALSE))</f>
        <v>747.44583446486399</v>
      </c>
      <c r="K2691" s="4">
        <f>IFERROR(VLOOKUP($U2691,TONGHOPVERSION!$A$3:$G$240,7,FALSE),VLOOKUP($B2691,TONGHOPVERSION!$A$3:$G$240,7,FALSE))</f>
        <v>706.65951962199745</v>
      </c>
      <c r="L2691" s="2">
        <v>0.1423611111111111</v>
      </c>
      <c r="M2691" s="2">
        <v>0.31597222222222221</v>
      </c>
      <c r="N2691" s="6">
        <f t="shared" ref="N2691:N2739" si="168">HOUR(L2691)</f>
        <v>3</v>
      </c>
      <c r="O2691" s="6">
        <f t="shared" ref="O2691:O2739" si="169">MINUTE(L2691)</f>
        <v>25</v>
      </c>
      <c r="P2691" s="6">
        <f t="shared" ref="P2691:P2739" si="170">HOUR(M2691)</f>
        <v>7</v>
      </c>
      <c r="Q2691" s="6">
        <f t="shared" ref="Q2691:Q2739" si="171">MINUTE(M2691)</f>
        <v>35</v>
      </c>
      <c r="R2691">
        <v>274</v>
      </c>
      <c r="S2691">
        <v>2691</v>
      </c>
      <c r="T2691" s="4">
        <v>737.33399999999995</v>
      </c>
      <c r="U2691" t="s">
        <v>544</v>
      </c>
      <c r="V2691" t="s">
        <v>544</v>
      </c>
      <c r="W2691" t="s">
        <v>21</v>
      </c>
      <c r="X2691" t="s">
        <v>22</v>
      </c>
      <c r="Y2691" t="s">
        <v>23</v>
      </c>
      <c r="Z2691" t="s">
        <v>37</v>
      </c>
    </row>
    <row r="2692" spans="1:26" x14ac:dyDescent="0.2">
      <c r="A2692" s="1">
        <v>43632</v>
      </c>
      <c r="B2692" t="s">
        <v>540</v>
      </c>
      <c r="C2692" t="s">
        <v>35</v>
      </c>
      <c r="D2692" t="s">
        <v>539</v>
      </c>
      <c r="E2692" t="s">
        <v>710</v>
      </c>
      <c r="F2692" s="3" t="s">
        <v>533</v>
      </c>
      <c r="G2692" s="3">
        <f>WEEKDAY(A2692,2)</f>
        <v>7</v>
      </c>
      <c r="H2692" s="7">
        <f>N2692+O2692/60</f>
        <v>16.75</v>
      </c>
      <c r="I2692" s="7">
        <f>P2692+Q2692/60</f>
        <v>2.25</v>
      </c>
      <c r="J2692" s="4">
        <f>IFERROR(VLOOKUP($U2692,TONGHOPVERSION!$A$3:$G$240,6,FALSE),VLOOKUP($B2692,TONGHOPVERSION!$A$3:$G$240,6,FALSE))</f>
        <v>2131.5541476187504</v>
      </c>
      <c r="K2692" s="4">
        <f>IFERROR(VLOOKUP($U2692,TONGHOPVERSION!$A$3:$G$240,7,FALSE),VLOOKUP($B2692,TONGHOPVERSION!$A$3:$G$240,7,FALSE))</f>
        <v>2429.8321357713371</v>
      </c>
      <c r="L2692" s="2">
        <v>0.69791666666666663</v>
      </c>
      <c r="M2692" s="2">
        <v>9.375E-2</v>
      </c>
      <c r="N2692" s="6">
        <f t="shared" si="168"/>
        <v>16</v>
      </c>
      <c r="O2692" s="6">
        <f t="shared" si="169"/>
        <v>45</v>
      </c>
      <c r="P2692" s="6">
        <f t="shared" si="170"/>
        <v>2</v>
      </c>
      <c r="Q2692" s="6">
        <f t="shared" si="171"/>
        <v>15</v>
      </c>
      <c r="R2692">
        <v>274</v>
      </c>
      <c r="S2692">
        <v>7749</v>
      </c>
      <c r="T2692" s="4">
        <v>2123.2260000000001</v>
      </c>
      <c r="U2692" t="s">
        <v>540</v>
      </c>
      <c r="V2692" t="s">
        <v>540</v>
      </c>
      <c r="W2692" t="s">
        <v>541</v>
      </c>
      <c r="X2692" t="s">
        <v>542</v>
      </c>
      <c r="Y2692" t="s">
        <v>23</v>
      </c>
      <c r="Z2692" t="s">
        <v>37</v>
      </c>
    </row>
    <row r="2693" spans="1:26" x14ac:dyDescent="0.2">
      <c r="A2693" s="1">
        <v>43632</v>
      </c>
      <c r="B2693" t="s">
        <v>550</v>
      </c>
      <c r="C2693" t="s">
        <v>262</v>
      </c>
      <c r="D2693" t="s">
        <v>35</v>
      </c>
      <c r="E2693" t="s">
        <v>549</v>
      </c>
      <c r="F2693" s="3" t="s">
        <v>533</v>
      </c>
      <c r="G2693" s="3">
        <f>WEEKDAY(A2693,2)</f>
        <v>7</v>
      </c>
      <c r="H2693" s="7">
        <f>N2693+O2693/60</f>
        <v>9.0833333333333339</v>
      </c>
      <c r="I2693" s="7">
        <f>P2693+Q2693/60</f>
        <v>13.75</v>
      </c>
      <c r="J2693" s="4">
        <f>IFERROR(VLOOKUP($U2693,TONGHOPVERSION!$A$3:$G$240,6,FALSE),VLOOKUP($B2693,TONGHOPVERSION!$A$3:$G$240,6,FALSE))</f>
        <v>747.44583446486399</v>
      </c>
      <c r="K2693" s="4">
        <f>IFERROR(VLOOKUP($U2693,TONGHOPVERSION!$A$3:$G$240,7,FALSE),VLOOKUP($B2693,TONGHOPVERSION!$A$3:$G$240,7,FALSE))</f>
        <v>706.65951962199745</v>
      </c>
      <c r="L2693" s="2">
        <v>0.37847222222222227</v>
      </c>
      <c r="M2693" s="2">
        <v>0.57291666666666663</v>
      </c>
      <c r="N2693" s="6">
        <f t="shared" si="168"/>
        <v>9</v>
      </c>
      <c r="O2693" s="6">
        <f t="shared" si="169"/>
        <v>5</v>
      </c>
      <c r="P2693" s="6">
        <f t="shared" si="170"/>
        <v>13</v>
      </c>
      <c r="Q2693" s="6">
        <f t="shared" si="171"/>
        <v>45</v>
      </c>
      <c r="R2693">
        <v>274</v>
      </c>
      <c r="S2693">
        <v>2691</v>
      </c>
      <c r="T2693" s="4">
        <v>737.33399999999995</v>
      </c>
      <c r="U2693" t="s">
        <v>544</v>
      </c>
      <c r="V2693" t="s">
        <v>544</v>
      </c>
      <c r="W2693" t="s">
        <v>21</v>
      </c>
      <c r="X2693" t="s">
        <v>22</v>
      </c>
      <c r="Y2693" t="s">
        <v>23</v>
      </c>
      <c r="Z2693" t="s">
        <v>37</v>
      </c>
    </row>
    <row r="2694" spans="1:26" x14ac:dyDescent="0.2">
      <c r="A2694" s="1">
        <v>43632</v>
      </c>
      <c r="B2694" t="s">
        <v>560</v>
      </c>
      <c r="C2694" t="s">
        <v>27</v>
      </c>
      <c r="D2694" t="s">
        <v>539</v>
      </c>
      <c r="E2694" t="s">
        <v>576</v>
      </c>
      <c r="F2694" s="3" t="s">
        <v>533</v>
      </c>
      <c r="G2694" s="3">
        <f>WEEKDAY(A2694,2)</f>
        <v>7</v>
      </c>
      <c r="H2694" s="7">
        <f>N2694+O2694/60</f>
        <v>13.75</v>
      </c>
      <c r="I2694" s="7">
        <f>P2694+Q2694/60</f>
        <v>22.25</v>
      </c>
      <c r="J2694" s="4">
        <f>IFERROR(VLOOKUP($U2694,TONGHOPVERSION!$A$3:$G$240,6,FALSE),VLOOKUP($B2694,TONGHOPVERSION!$A$3:$G$240,6,FALSE))</f>
        <v>2174.0844660030534</v>
      </c>
      <c r="K2694" s="4">
        <f>IFERROR(VLOOKUP($U2694,TONGHOPVERSION!$A$3:$G$240,7,FALSE),VLOOKUP($B2694,TONGHOPVERSION!$A$3:$G$240,7,FALSE))</f>
        <v>2175.806312320286</v>
      </c>
      <c r="L2694" s="2">
        <v>0.57291666666666663</v>
      </c>
      <c r="M2694" s="2">
        <v>0.92708333333333337</v>
      </c>
      <c r="N2694" s="6">
        <f t="shared" si="168"/>
        <v>13</v>
      </c>
      <c r="O2694" s="6">
        <f t="shared" si="169"/>
        <v>45</v>
      </c>
      <c r="P2694" s="6">
        <f t="shared" si="170"/>
        <v>22</v>
      </c>
      <c r="Q2694" s="6">
        <f t="shared" si="171"/>
        <v>15</v>
      </c>
      <c r="R2694">
        <v>274</v>
      </c>
      <c r="S2694">
        <v>6833</v>
      </c>
      <c r="T2694" s="4">
        <v>1872.242</v>
      </c>
      <c r="U2694" t="s">
        <v>560</v>
      </c>
      <c r="V2694" t="s">
        <v>560</v>
      </c>
      <c r="W2694" t="s">
        <v>541</v>
      </c>
      <c r="X2694" t="s">
        <v>542</v>
      </c>
      <c r="Y2694" t="s">
        <v>23</v>
      </c>
      <c r="Z2694" t="s">
        <v>37</v>
      </c>
    </row>
    <row r="2695" spans="1:26" x14ac:dyDescent="0.2">
      <c r="A2695" s="1">
        <v>43632</v>
      </c>
      <c r="B2695" t="s">
        <v>559</v>
      </c>
      <c r="C2695" t="s">
        <v>539</v>
      </c>
      <c r="D2695" t="s">
        <v>27</v>
      </c>
      <c r="E2695" t="s">
        <v>558</v>
      </c>
      <c r="F2695" s="3" t="s">
        <v>533</v>
      </c>
      <c r="G2695" s="3">
        <f>WEEKDAY(A2695,2)</f>
        <v>7</v>
      </c>
      <c r="H2695" s="7">
        <f>N2695+O2695/60</f>
        <v>2.1666666666666665</v>
      </c>
      <c r="I2695" s="7">
        <f>P2695+Q2695/60</f>
        <v>11.25</v>
      </c>
      <c r="J2695" s="4">
        <f>IFERROR(VLOOKUP($U2695,TONGHOPVERSION!$A$3:$G$240,6,FALSE),VLOOKUP($B2695,TONGHOPVERSION!$A$3:$G$240,6,FALSE))</f>
        <v>2174.0844660030534</v>
      </c>
      <c r="K2695" s="4">
        <f>IFERROR(VLOOKUP($U2695,TONGHOPVERSION!$A$3:$G$240,7,FALSE),VLOOKUP($B2695,TONGHOPVERSION!$A$3:$G$240,7,FALSE))</f>
        <v>2175.806312320286</v>
      </c>
      <c r="L2695" s="2">
        <v>9.0277777777777776E-2</v>
      </c>
      <c r="M2695" s="2">
        <v>0.46875</v>
      </c>
      <c r="N2695" s="6">
        <f t="shared" si="168"/>
        <v>2</v>
      </c>
      <c r="O2695" s="6">
        <f t="shared" si="169"/>
        <v>10</v>
      </c>
      <c r="P2695" s="6">
        <f t="shared" si="170"/>
        <v>11</v>
      </c>
      <c r="Q2695" s="6">
        <f t="shared" si="171"/>
        <v>15</v>
      </c>
      <c r="R2695">
        <v>274</v>
      </c>
      <c r="S2695">
        <v>6833</v>
      </c>
      <c r="T2695" s="4">
        <v>1872.242</v>
      </c>
      <c r="U2695" t="s">
        <v>560</v>
      </c>
      <c r="V2695" t="s">
        <v>560</v>
      </c>
      <c r="W2695" t="s">
        <v>541</v>
      </c>
      <c r="X2695" t="s">
        <v>542</v>
      </c>
      <c r="Y2695" t="s">
        <v>23</v>
      </c>
      <c r="Z2695" t="s">
        <v>37</v>
      </c>
    </row>
    <row r="2696" spans="1:26" x14ac:dyDescent="0.2">
      <c r="A2696" s="1">
        <v>43632</v>
      </c>
      <c r="B2696" t="s">
        <v>603</v>
      </c>
      <c r="C2696" t="s">
        <v>35</v>
      </c>
      <c r="D2696" t="s">
        <v>165</v>
      </c>
      <c r="E2696" t="s">
        <v>608</v>
      </c>
      <c r="F2696" s="3" t="s">
        <v>582</v>
      </c>
      <c r="G2696" s="3">
        <f>WEEKDAY(A2696,2)</f>
        <v>7</v>
      </c>
      <c r="H2696" s="7">
        <f>N2696+O2696/60</f>
        <v>17.666666666666668</v>
      </c>
      <c r="I2696" s="7">
        <f>P2696+Q2696/60</f>
        <v>21.916666666666668</v>
      </c>
      <c r="J2696" s="4">
        <f>IFERROR(VLOOKUP($U2696,TONGHOPVERSION!$A$3:$G$240,6,FALSE),VLOOKUP($B2696,TONGHOPVERSION!$A$3:$G$240,6,FALSE))</f>
        <v>1067.6217643437499</v>
      </c>
      <c r="K2696" s="4">
        <f>IFERROR(VLOOKUP($U2696,TONGHOPVERSION!$A$3:$G$240,7,FALSE),VLOOKUP($B2696,TONGHOPVERSION!$A$3:$G$240,7,FALSE))</f>
        <v>926.75196564777127</v>
      </c>
      <c r="L2696" s="2">
        <v>0.73611111111111116</v>
      </c>
      <c r="M2696" s="2">
        <v>0.91319444444444453</v>
      </c>
      <c r="N2696" s="6">
        <f t="shared" si="168"/>
        <v>17</v>
      </c>
      <c r="O2696" s="6">
        <f t="shared" si="169"/>
        <v>40</v>
      </c>
      <c r="P2696" s="6">
        <f t="shared" si="170"/>
        <v>21</v>
      </c>
      <c r="Q2696" s="6">
        <f t="shared" si="171"/>
        <v>55</v>
      </c>
      <c r="R2696">
        <v>305</v>
      </c>
      <c r="S2696">
        <v>3388</v>
      </c>
      <c r="T2696" s="4">
        <v>1033.3399999999999</v>
      </c>
      <c r="U2696" t="s">
        <v>603</v>
      </c>
      <c r="V2696" t="s">
        <v>603</v>
      </c>
      <c r="W2696" t="s">
        <v>21</v>
      </c>
      <c r="X2696" t="s">
        <v>145</v>
      </c>
      <c r="Y2696" t="s">
        <v>23</v>
      </c>
      <c r="Z2696" t="s">
        <v>37</v>
      </c>
    </row>
    <row r="2697" spans="1:26" x14ac:dyDescent="0.2">
      <c r="A2697" s="1">
        <v>43632</v>
      </c>
      <c r="B2697" t="s">
        <v>92</v>
      </c>
      <c r="C2697" t="s">
        <v>35</v>
      </c>
      <c r="D2697" t="s">
        <v>27</v>
      </c>
      <c r="E2697" t="s">
        <v>723</v>
      </c>
      <c r="F2697" s="3" t="s">
        <v>582</v>
      </c>
      <c r="G2697" s="3">
        <f>WEEKDAY(A2697,2)</f>
        <v>7</v>
      </c>
      <c r="H2697" s="7">
        <f>N2697+O2697/60</f>
        <v>8.5</v>
      </c>
      <c r="I2697" s="7">
        <f>P2697+Q2697/60</f>
        <v>10.75</v>
      </c>
      <c r="J2697" s="4">
        <f>IFERROR(VLOOKUP($U2697,TONGHOPVERSION!$A$3:$G$240,6,FALSE),VLOOKUP($B2697,TONGHOPVERSION!$A$3:$G$240,6,FALSE))</f>
        <v>381.62004815649715</v>
      </c>
      <c r="K2697" s="4">
        <f>IFERROR(VLOOKUP($U2697,TONGHOPVERSION!$A$3:$G$240,7,FALSE),VLOOKUP($B2697,TONGHOPVERSION!$A$3:$G$240,7,FALSE))</f>
        <v>329.70071085785668</v>
      </c>
      <c r="L2697" s="2">
        <v>0.35416666666666669</v>
      </c>
      <c r="M2697" s="2">
        <v>0.44791666666666669</v>
      </c>
      <c r="N2697" s="6">
        <f t="shared" si="168"/>
        <v>8</v>
      </c>
      <c r="O2697" s="6">
        <f t="shared" si="169"/>
        <v>30</v>
      </c>
      <c r="P2697" s="6">
        <f t="shared" si="170"/>
        <v>10</v>
      </c>
      <c r="Q2697" s="6">
        <f t="shared" si="171"/>
        <v>45</v>
      </c>
      <c r="R2697">
        <v>305</v>
      </c>
      <c r="S2697">
        <v>1133</v>
      </c>
      <c r="T2697" s="4">
        <v>345.565</v>
      </c>
      <c r="U2697" t="s">
        <v>92</v>
      </c>
      <c r="V2697" t="s">
        <v>92</v>
      </c>
      <c r="W2697" t="s">
        <v>92</v>
      </c>
      <c r="X2697" t="s">
        <v>16</v>
      </c>
      <c r="Y2697" t="s">
        <v>30</v>
      </c>
      <c r="Z2697" t="s">
        <v>37</v>
      </c>
    </row>
    <row r="2698" spans="1:26" x14ac:dyDescent="0.2">
      <c r="A2698" s="1">
        <v>43632</v>
      </c>
      <c r="B2698" t="s">
        <v>624</v>
      </c>
      <c r="C2698" t="s">
        <v>448</v>
      </c>
      <c r="D2698" t="s">
        <v>35</v>
      </c>
      <c r="E2698" t="s">
        <v>623</v>
      </c>
      <c r="F2698" s="3" t="s">
        <v>582</v>
      </c>
      <c r="G2698" s="3">
        <f>WEEKDAY(A2698,2)</f>
        <v>7</v>
      </c>
      <c r="H2698" s="7">
        <f>N2698+O2698/60</f>
        <v>1</v>
      </c>
      <c r="I2698" s="7">
        <f>P2698+Q2698/60</f>
        <v>6.833333333333333</v>
      </c>
      <c r="J2698" s="4">
        <f>IFERROR(VLOOKUP($U2698,TONGHOPVERSION!$A$3:$G$240,6,FALSE),VLOOKUP($B2698,TONGHOPVERSION!$A$3:$G$240,6,FALSE))</f>
        <v>1109.0247820000002</v>
      </c>
      <c r="K2698" s="4">
        <f>IFERROR(VLOOKUP($U2698,TONGHOPVERSION!$A$3:$G$240,7,FALSE),VLOOKUP($B2698,TONGHOPVERSION!$A$3:$G$240,7,FALSE))</f>
        <v>861.58097594528226</v>
      </c>
      <c r="L2698" s="2">
        <v>4.1666666666666664E-2</v>
      </c>
      <c r="M2698" s="2">
        <v>0.28472222222222221</v>
      </c>
      <c r="N2698" s="6">
        <f t="shared" si="168"/>
        <v>1</v>
      </c>
      <c r="O2698" s="6">
        <f t="shared" si="169"/>
        <v>0</v>
      </c>
      <c r="P2698" s="6">
        <f t="shared" si="170"/>
        <v>6</v>
      </c>
      <c r="Q2698" s="6">
        <f t="shared" si="171"/>
        <v>50</v>
      </c>
      <c r="R2698">
        <v>305</v>
      </c>
      <c r="S2698">
        <v>3727</v>
      </c>
      <c r="T2698" s="4">
        <v>1136.7349999999999</v>
      </c>
      <c r="U2698" t="s">
        <v>581</v>
      </c>
      <c r="V2698" t="s">
        <v>581</v>
      </c>
      <c r="W2698" t="s">
        <v>21</v>
      </c>
      <c r="X2698" t="s">
        <v>145</v>
      </c>
      <c r="Y2698" t="s">
        <v>23</v>
      </c>
      <c r="Z2698" t="s">
        <v>37</v>
      </c>
    </row>
    <row r="2699" spans="1:26" x14ac:dyDescent="0.2">
      <c r="A2699" s="1">
        <v>43632</v>
      </c>
      <c r="B2699" t="s">
        <v>94</v>
      </c>
      <c r="C2699" t="s">
        <v>27</v>
      </c>
      <c r="D2699" t="s">
        <v>35</v>
      </c>
      <c r="E2699" t="s">
        <v>604</v>
      </c>
      <c r="F2699" s="3" t="s">
        <v>582</v>
      </c>
      <c r="G2699" s="3">
        <f>WEEKDAY(A2699,2)</f>
        <v>7</v>
      </c>
      <c r="H2699" s="7">
        <f>N2699+O2699/60</f>
        <v>12</v>
      </c>
      <c r="I2699" s="7">
        <f>P2699+Q2699/60</f>
        <v>14.083333333333334</v>
      </c>
      <c r="J2699" s="4">
        <f>IFERROR(VLOOKUP($U2699,TONGHOPVERSION!$A$3:$G$240,6,FALSE),VLOOKUP($B2699,TONGHOPVERSION!$A$3:$G$240,6,FALSE))</f>
        <v>381.62004815649715</v>
      </c>
      <c r="K2699" s="4">
        <f>IFERROR(VLOOKUP($U2699,TONGHOPVERSION!$A$3:$G$240,7,FALSE),VLOOKUP($B2699,TONGHOPVERSION!$A$3:$G$240,7,FALSE))</f>
        <v>329.70071085785668</v>
      </c>
      <c r="L2699" s="2">
        <v>0.5</v>
      </c>
      <c r="M2699" s="2">
        <v>0.58680555555555558</v>
      </c>
      <c r="N2699" s="6">
        <f t="shared" si="168"/>
        <v>12</v>
      </c>
      <c r="O2699" s="6">
        <f t="shared" si="169"/>
        <v>0</v>
      </c>
      <c r="P2699" s="6">
        <f t="shared" si="170"/>
        <v>14</v>
      </c>
      <c r="Q2699" s="6">
        <f t="shared" si="171"/>
        <v>5</v>
      </c>
      <c r="R2699">
        <v>305</v>
      </c>
      <c r="S2699">
        <v>1133</v>
      </c>
      <c r="T2699" s="4">
        <v>345.565</v>
      </c>
      <c r="U2699" t="s">
        <v>92</v>
      </c>
      <c r="V2699" t="s">
        <v>92</v>
      </c>
      <c r="W2699" t="s">
        <v>92</v>
      </c>
      <c r="X2699" t="s">
        <v>16</v>
      </c>
      <c r="Y2699" t="s">
        <v>30</v>
      </c>
      <c r="Z2699" t="s">
        <v>37</v>
      </c>
    </row>
    <row r="2700" spans="1:26" x14ac:dyDescent="0.2">
      <c r="A2700" s="1">
        <v>43632</v>
      </c>
      <c r="B2700" t="s">
        <v>321</v>
      </c>
      <c r="C2700" t="s">
        <v>262</v>
      </c>
      <c r="D2700" t="s">
        <v>27</v>
      </c>
      <c r="E2700" t="s">
        <v>587</v>
      </c>
      <c r="F2700" s="3" t="s">
        <v>582</v>
      </c>
      <c r="G2700" s="3">
        <f>WEEKDAY(A2700,2)</f>
        <v>7</v>
      </c>
      <c r="H2700" s="7">
        <f>N2700+O2700/60</f>
        <v>1.25</v>
      </c>
      <c r="I2700" s="7">
        <f>P2700+Q2700/60</f>
        <v>6.5</v>
      </c>
      <c r="J2700" s="4">
        <f>IFERROR(VLOOKUP($U2700,TONGHOPVERSION!$A$3:$G$240,6,FALSE),VLOOKUP($B2700,TONGHOPVERSION!$A$3:$G$240,6,FALSE))</f>
        <v>820.43278345708859</v>
      </c>
      <c r="K2700" s="4">
        <f>IFERROR(VLOOKUP($U2700,TONGHOPVERSION!$A$3:$G$240,7,FALSE),VLOOKUP($B2700,TONGHOPVERSION!$A$3:$G$240,7,FALSE))</f>
        <v>858.33376596507389</v>
      </c>
      <c r="L2700" s="2">
        <v>5.2083333333333336E-2</v>
      </c>
      <c r="M2700" s="2">
        <v>0.27083333333333331</v>
      </c>
      <c r="N2700" s="6">
        <f t="shared" si="168"/>
        <v>1</v>
      </c>
      <c r="O2700" s="6">
        <f t="shared" si="169"/>
        <v>15</v>
      </c>
      <c r="P2700" s="6">
        <f t="shared" si="170"/>
        <v>6</v>
      </c>
      <c r="Q2700" s="6">
        <f t="shared" si="171"/>
        <v>30</v>
      </c>
      <c r="R2700">
        <v>305</v>
      </c>
      <c r="S2700">
        <v>3553</v>
      </c>
      <c r="T2700" s="4">
        <v>1083.665</v>
      </c>
      <c r="U2700" t="s">
        <v>322</v>
      </c>
      <c r="V2700" t="s">
        <v>322</v>
      </c>
      <c r="W2700" t="s">
        <v>21</v>
      </c>
      <c r="X2700" t="s">
        <v>22</v>
      </c>
      <c r="Y2700" t="s">
        <v>23</v>
      </c>
      <c r="Z2700" t="s">
        <v>37</v>
      </c>
    </row>
    <row r="2701" spans="1:26" x14ac:dyDescent="0.2">
      <c r="A2701" s="1">
        <v>43632</v>
      </c>
      <c r="B2701" t="s">
        <v>592</v>
      </c>
      <c r="C2701" t="s">
        <v>27</v>
      </c>
      <c r="D2701" t="s">
        <v>327</v>
      </c>
      <c r="E2701" t="s">
        <v>631</v>
      </c>
      <c r="F2701" s="3" t="s">
        <v>582</v>
      </c>
      <c r="G2701" s="3">
        <f>WEEKDAY(A2701,2)</f>
        <v>7</v>
      </c>
      <c r="H2701" s="7">
        <f>N2701+O2701/60</f>
        <v>17</v>
      </c>
      <c r="I2701" s="7">
        <f>P2701+Q2701/60</f>
        <v>21.833333333333332</v>
      </c>
      <c r="J2701" s="4">
        <f>IFERROR(VLOOKUP($U2701,TONGHOPVERSION!$A$3:$G$240,6,FALSE),VLOOKUP($B2701,TONGHOPVERSION!$A$3:$G$240,6,FALSE))</f>
        <v>738.29027600000006</v>
      </c>
      <c r="K2701" s="4">
        <f>IFERROR(VLOOKUP($U2701,TONGHOPVERSION!$A$3:$G$240,7,FALSE),VLOOKUP($B2701,TONGHOPVERSION!$A$3:$G$240,7,FALSE))</f>
        <v>892.40898820173231</v>
      </c>
      <c r="L2701" s="2">
        <v>0.70833333333333337</v>
      </c>
      <c r="M2701" s="2">
        <v>0.90972222222222221</v>
      </c>
      <c r="N2701" s="6">
        <f t="shared" si="168"/>
        <v>17</v>
      </c>
      <c r="O2701" s="6">
        <f t="shared" si="169"/>
        <v>0</v>
      </c>
      <c r="P2701" s="6">
        <f t="shared" si="170"/>
        <v>21</v>
      </c>
      <c r="Q2701" s="6">
        <f t="shared" si="171"/>
        <v>50</v>
      </c>
      <c r="R2701">
        <v>305</v>
      </c>
      <c r="S2701">
        <v>3528</v>
      </c>
      <c r="T2701" s="4">
        <v>1076.04</v>
      </c>
      <c r="U2701" t="s">
        <v>592</v>
      </c>
      <c r="V2701" t="s">
        <v>592</v>
      </c>
      <c r="W2701" t="s">
        <v>21</v>
      </c>
      <c r="X2701" t="s">
        <v>22</v>
      </c>
      <c r="Y2701" t="s">
        <v>23</v>
      </c>
      <c r="Z2701" t="s">
        <v>37</v>
      </c>
    </row>
    <row r="2702" spans="1:26" x14ac:dyDescent="0.2">
      <c r="A2702" s="1">
        <v>43632</v>
      </c>
      <c r="B2702" t="s">
        <v>59</v>
      </c>
      <c r="C2702" t="s">
        <v>27</v>
      </c>
      <c r="D2702" t="s">
        <v>44</v>
      </c>
      <c r="E2702" t="s">
        <v>593</v>
      </c>
      <c r="F2702" s="3" t="s">
        <v>582</v>
      </c>
      <c r="G2702" s="3">
        <f>WEEKDAY(A2702,2)</f>
        <v>7</v>
      </c>
      <c r="H2702" s="7">
        <f>N2702+O2702/60</f>
        <v>9</v>
      </c>
      <c r="I2702" s="7">
        <f>P2702+Q2702/60</f>
        <v>11.25</v>
      </c>
      <c r="J2702" s="4">
        <f>IFERROR(VLOOKUP($U2702,TONGHOPVERSION!$A$3:$G$240,6,FALSE),VLOOKUP($B2702,TONGHOPVERSION!$A$3:$G$240,6,FALSE))</f>
        <v>395.74921853782541</v>
      </c>
      <c r="K2702" s="4">
        <f>IFERROR(VLOOKUP($U2702,TONGHOPVERSION!$A$3:$G$240,7,FALSE),VLOOKUP($B2702,TONGHOPVERSION!$A$3:$G$240,7,FALSE))</f>
        <v>351.3813860279069</v>
      </c>
      <c r="L2702" s="2">
        <v>0.375</v>
      </c>
      <c r="M2702" s="2">
        <v>0.46875</v>
      </c>
      <c r="N2702" s="6">
        <f t="shared" si="168"/>
        <v>9</v>
      </c>
      <c r="O2702" s="6">
        <f t="shared" si="169"/>
        <v>0</v>
      </c>
      <c r="P2702" s="6">
        <f t="shared" si="170"/>
        <v>11</v>
      </c>
      <c r="Q2702" s="6">
        <f t="shared" si="171"/>
        <v>15</v>
      </c>
      <c r="R2702">
        <v>305</v>
      </c>
      <c r="S2702">
        <v>1086</v>
      </c>
      <c r="T2702" s="4">
        <v>331.23</v>
      </c>
      <c r="U2702" t="s">
        <v>59</v>
      </c>
      <c r="V2702" t="s">
        <v>59</v>
      </c>
      <c r="W2702" t="s">
        <v>45</v>
      </c>
      <c r="X2702" t="s">
        <v>46</v>
      </c>
      <c r="Y2702" t="s">
        <v>23</v>
      </c>
      <c r="Z2702" t="s">
        <v>37</v>
      </c>
    </row>
    <row r="2703" spans="1:26" x14ac:dyDescent="0.2">
      <c r="A2703" s="1">
        <v>43632</v>
      </c>
      <c r="B2703" t="s">
        <v>61</v>
      </c>
      <c r="C2703" t="s">
        <v>44</v>
      </c>
      <c r="D2703" t="s">
        <v>27</v>
      </c>
      <c r="E2703" t="s">
        <v>594</v>
      </c>
      <c r="F2703" s="3" t="s">
        <v>582</v>
      </c>
      <c r="G2703" s="3">
        <f>WEEKDAY(A2703,2)</f>
        <v>7</v>
      </c>
      <c r="H2703" s="7">
        <f>N2703+O2703/60</f>
        <v>12.75</v>
      </c>
      <c r="I2703" s="7">
        <f>P2703+Q2703/60</f>
        <v>14.916666666666666</v>
      </c>
      <c r="J2703" s="4">
        <f>IFERROR(VLOOKUP($U2703,TONGHOPVERSION!$A$3:$G$240,6,FALSE),VLOOKUP($B2703,TONGHOPVERSION!$A$3:$G$240,6,FALSE))</f>
        <v>395.74921853782541</v>
      </c>
      <c r="K2703" s="4">
        <f>IFERROR(VLOOKUP($U2703,TONGHOPVERSION!$A$3:$G$240,7,FALSE),VLOOKUP($B2703,TONGHOPVERSION!$A$3:$G$240,7,FALSE))</f>
        <v>351.3813860279069</v>
      </c>
      <c r="L2703" s="2">
        <v>0.53125</v>
      </c>
      <c r="M2703" s="2">
        <v>0.62152777777777779</v>
      </c>
      <c r="N2703" s="6">
        <f t="shared" si="168"/>
        <v>12</v>
      </c>
      <c r="O2703" s="6">
        <f t="shared" si="169"/>
        <v>45</v>
      </c>
      <c r="P2703" s="6">
        <f t="shared" si="170"/>
        <v>14</v>
      </c>
      <c r="Q2703" s="6">
        <f t="shared" si="171"/>
        <v>55</v>
      </c>
      <c r="R2703">
        <v>305</v>
      </c>
      <c r="S2703">
        <v>1086</v>
      </c>
      <c r="T2703" s="4">
        <v>331.23</v>
      </c>
      <c r="U2703" t="s">
        <v>59</v>
      </c>
      <c r="V2703" t="s">
        <v>59</v>
      </c>
      <c r="W2703" t="s">
        <v>45</v>
      </c>
      <c r="X2703" t="s">
        <v>46</v>
      </c>
      <c r="Y2703" t="s">
        <v>23</v>
      </c>
      <c r="Z2703" t="s">
        <v>37</v>
      </c>
    </row>
    <row r="2704" spans="1:26" x14ac:dyDescent="0.2">
      <c r="A2704" s="1">
        <v>43632</v>
      </c>
      <c r="B2704" t="s">
        <v>92</v>
      </c>
      <c r="C2704" t="s">
        <v>35</v>
      </c>
      <c r="D2704" t="s">
        <v>27</v>
      </c>
      <c r="E2704" t="s">
        <v>328</v>
      </c>
      <c r="F2704" s="3" t="s">
        <v>582</v>
      </c>
      <c r="G2704" s="3">
        <f>WEEKDAY(A2704,2)</f>
        <v>7</v>
      </c>
      <c r="H2704" s="7">
        <f>N2704+O2704/60</f>
        <v>9</v>
      </c>
      <c r="I2704" s="7">
        <f>P2704+Q2704/60</f>
        <v>11.25</v>
      </c>
      <c r="J2704" s="4">
        <f>IFERROR(VLOOKUP($U2704,TONGHOPVERSION!$A$3:$G$240,6,FALSE),VLOOKUP($B2704,TONGHOPVERSION!$A$3:$G$240,6,FALSE))</f>
        <v>381.62004815649715</v>
      </c>
      <c r="K2704" s="4">
        <f>IFERROR(VLOOKUP($U2704,TONGHOPVERSION!$A$3:$G$240,7,FALSE),VLOOKUP($B2704,TONGHOPVERSION!$A$3:$G$240,7,FALSE))</f>
        <v>329.70071085785668</v>
      </c>
      <c r="L2704" s="2">
        <v>0.375</v>
      </c>
      <c r="M2704" s="2">
        <v>0.46875</v>
      </c>
      <c r="N2704" s="6">
        <f t="shared" si="168"/>
        <v>9</v>
      </c>
      <c r="O2704" s="6">
        <f t="shared" si="169"/>
        <v>0</v>
      </c>
      <c r="P2704" s="6">
        <f t="shared" si="170"/>
        <v>11</v>
      </c>
      <c r="Q2704" s="6">
        <f t="shared" si="171"/>
        <v>15</v>
      </c>
      <c r="R2704">
        <v>305</v>
      </c>
      <c r="S2704">
        <v>1133</v>
      </c>
      <c r="T2704" s="4">
        <v>345.565</v>
      </c>
      <c r="U2704" t="s">
        <v>92</v>
      </c>
      <c r="V2704" t="s">
        <v>92</v>
      </c>
      <c r="W2704" t="s">
        <v>92</v>
      </c>
      <c r="X2704" t="s">
        <v>16</v>
      </c>
      <c r="Y2704" t="s">
        <v>30</v>
      </c>
      <c r="Z2704" t="s">
        <v>37</v>
      </c>
    </row>
    <row r="2705" spans="1:26" x14ac:dyDescent="0.2">
      <c r="A2705" s="1">
        <v>43632</v>
      </c>
      <c r="B2705" t="s">
        <v>602</v>
      </c>
      <c r="C2705" t="s">
        <v>165</v>
      </c>
      <c r="D2705" t="s">
        <v>35</v>
      </c>
      <c r="E2705" t="s">
        <v>601</v>
      </c>
      <c r="F2705" s="3" t="s">
        <v>582</v>
      </c>
      <c r="G2705" s="3">
        <f>WEEKDAY(A2705,2)</f>
        <v>7</v>
      </c>
      <c r="H2705" s="7">
        <f>N2705+O2705/60</f>
        <v>1.25</v>
      </c>
      <c r="I2705" s="7">
        <f>P2705+Q2705/60</f>
        <v>6.666666666666667</v>
      </c>
      <c r="J2705" s="4">
        <f>IFERROR(VLOOKUP($U2705,TONGHOPVERSION!$A$3:$G$240,6,FALSE),VLOOKUP($B2705,TONGHOPVERSION!$A$3:$G$240,6,FALSE))</f>
        <v>1067.6217643437499</v>
      </c>
      <c r="K2705" s="4">
        <f>IFERROR(VLOOKUP($U2705,TONGHOPVERSION!$A$3:$G$240,7,FALSE),VLOOKUP($B2705,TONGHOPVERSION!$A$3:$G$240,7,FALSE))</f>
        <v>926.75196564777127</v>
      </c>
      <c r="L2705" s="2">
        <v>5.2083333333333336E-2</v>
      </c>
      <c r="M2705" s="2">
        <v>0.27777777777777779</v>
      </c>
      <c r="N2705" s="6">
        <f t="shared" si="168"/>
        <v>1</v>
      </c>
      <c r="O2705" s="6">
        <f t="shared" si="169"/>
        <v>15</v>
      </c>
      <c r="P2705" s="6">
        <f t="shared" si="170"/>
        <v>6</v>
      </c>
      <c r="Q2705" s="6">
        <f t="shared" si="171"/>
        <v>40</v>
      </c>
      <c r="R2705">
        <v>305</v>
      </c>
      <c r="S2705">
        <v>3388</v>
      </c>
      <c r="T2705" s="4">
        <v>1033.3399999999999</v>
      </c>
      <c r="U2705" t="s">
        <v>603</v>
      </c>
      <c r="V2705" t="s">
        <v>603</v>
      </c>
      <c r="W2705" t="s">
        <v>21</v>
      </c>
      <c r="X2705" t="s">
        <v>145</v>
      </c>
      <c r="Y2705" t="s">
        <v>23</v>
      </c>
      <c r="Z2705" t="s">
        <v>37</v>
      </c>
    </row>
    <row r="2706" spans="1:26" x14ac:dyDescent="0.2">
      <c r="A2706" s="1">
        <v>43632</v>
      </c>
      <c r="B2706" t="s">
        <v>322</v>
      </c>
      <c r="C2706" t="s">
        <v>27</v>
      </c>
      <c r="D2706" t="s">
        <v>262</v>
      </c>
      <c r="E2706" t="s">
        <v>589</v>
      </c>
      <c r="F2706" s="3" t="s">
        <v>582</v>
      </c>
      <c r="G2706" s="3">
        <f>WEEKDAY(A2706,2)</f>
        <v>7</v>
      </c>
      <c r="H2706" s="7">
        <f>N2706+O2706/60</f>
        <v>16.666666666666668</v>
      </c>
      <c r="I2706" s="7">
        <f>P2706+Q2706/60</f>
        <v>21.666666666666668</v>
      </c>
      <c r="J2706" s="4">
        <f>IFERROR(VLOOKUP($U2706,TONGHOPVERSION!$A$3:$G$240,6,FALSE),VLOOKUP($B2706,TONGHOPVERSION!$A$3:$G$240,6,FALSE))</f>
        <v>820.43278345708859</v>
      </c>
      <c r="K2706" s="4">
        <f>IFERROR(VLOOKUP($U2706,TONGHOPVERSION!$A$3:$G$240,7,FALSE),VLOOKUP($B2706,TONGHOPVERSION!$A$3:$G$240,7,FALSE))</f>
        <v>858.33376596507389</v>
      </c>
      <c r="L2706" s="2">
        <v>0.69444444444444453</v>
      </c>
      <c r="M2706" s="2">
        <v>0.90277777777777779</v>
      </c>
      <c r="N2706" s="6">
        <f t="shared" si="168"/>
        <v>16</v>
      </c>
      <c r="O2706" s="6">
        <f t="shared" si="169"/>
        <v>40</v>
      </c>
      <c r="P2706" s="6">
        <f t="shared" si="170"/>
        <v>21</v>
      </c>
      <c r="Q2706" s="6">
        <f t="shared" si="171"/>
        <v>40</v>
      </c>
      <c r="R2706">
        <v>305</v>
      </c>
      <c r="S2706">
        <v>3553</v>
      </c>
      <c r="T2706" s="4">
        <v>1083.665</v>
      </c>
      <c r="U2706" t="s">
        <v>322</v>
      </c>
      <c r="V2706" t="s">
        <v>322</v>
      </c>
      <c r="W2706" t="s">
        <v>21</v>
      </c>
      <c r="X2706" t="s">
        <v>22</v>
      </c>
      <c r="Y2706" t="s">
        <v>23</v>
      </c>
      <c r="Z2706" t="s">
        <v>37</v>
      </c>
    </row>
    <row r="2707" spans="1:26" x14ac:dyDescent="0.2">
      <c r="A2707" s="1">
        <v>43632</v>
      </c>
      <c r="B2707" t="s">
        <v>92</v>
      </c>
      <c r="C2707" t="s">
        <v>35</v>
      </c>
      <c r="D2707" t="s">
        <v>27</v>
      </c>
      <c r="E2707" t="s">
        <v>586</v>
      </c>
      <c r="F2707" s="3" t="s">
        <v>582</v>
      </c>
      <c r="G2707" s="3">
        <f>WEEKDAY(A2707,2)</f>
        <v>7</v>
      </c>
      <c r="H2707" s="7">
        <f>N2707+O2707/60</f>
        <v>11</v>
      </c>
      <c r="I2707" s="7">
        <f>P2707+Q2707/60</f>
        <v>13.25</v>
      </c>
      <c r="J2707" s="4">
        <f>IFERROR(VLOOKUP($U2707,TONGHOPVERSION!$A$3:$G$240,6,FALSE),VLOOKUP($B2707,TONGHOPVERSION!$A$3:$G$240,6,FALSE))</f>
        <v>381.62004815649715</v>
      </c>
      <c r="K2707" s="4">
        <f>IFERROR(VLOOKUP($U2707,TONGHOPVERSION!$A$3:$G$240,7,FALSE),VLOOKUP($B2707,TONGHOPVERSION!$A$3:$G$240,7,FALSE))</f>
        <v>329.70071085785668</v>
      </c>
      <c r="L2707" s="2">
        <v>0.45833333333333331</v>
      </c>
      <c r="M2707" s="2">
        <v>0.55208333333333337</v>
      </c>
      <c r="N2707" s="6">
        <f t="shared" si="168"/>
        <v>11</v>
      </c>
      <c r="O2707" s="6">
        <f t="shared" si="169"/>
        <v>0</v>
      </c>
      <c r="P2707" s="6">
        <f t="shared" si="170"/>
        <v>13</v>
      </c>
      <c r="Q2707" s="6">
        <f t="shared" si="171"/>
        <v>15</v>
      </c>
      <c r="R2707">
        <v>305</v>
      </c>
      <c r="S2707">
        <v>1133</v>
      </c>
      <c r="T2707" s="4">
        <v>345.565</v>
      </c>
      <c r="U2707" t="s">
        <v>92</v>
      </c>
      <c r="V2707" t="s">
        <v>92</v>
      </c>
      <c r="W2707" t="s">
        <v>92</v>
      </c>
      <c r="X2707" t="s">
        <v>16</v>
      </c>
      <c r="Y2707" t="s">
        <v>30</v>
      </c>
      <c r="Z2707" t="s">
        <v>37</v>
      </c>
    </row>
    <row r="2708" spans="1:26" x14ac:dyDescent="0.2">
      <c r="A2708" s="1">
        <v>43632</v>
      </c>
      <c r="B2708" t="s">
        <v>591</v>
      </c>
      <c r="C2708" t="s">
        <v>327</v>
      </c>
      <c r="D2708" t="s">
        <v>27</v>
      </c>
      <c r="E2708" t="s">
        <v>590</v>
      </c>
      <c r="F2708" s="3" t="s">
        <v>582</v>
      </c>
      <c r="G2708" s="3">
        <f>WEEKDAY(A2708,2)</f>
        <v>7</v>
      </c>
      <c r="H2708" s="7">
        <f>N2708+O2708/60</f>
        <v>1</v>
      </c>
      <c r="I2708" s="7">
        <f>P2708+Q2708/60</f>
        <v>6.416666666666667</v>
      </c>
      <c r="J2708" s="4">
        <f>IFERROR(VLOOKUP($U2708,TONGHOPVERSION!$A$3:$G$240,6,FALSE),VLOOKUP($B2708,TONGHOPVERSION!$A$3:$G$240,6,FALSE))</f>
        <v>738.29027600000006</v>
      </c>
      <c r="K2708" s="4">
        <f>IFERROR(VLOOKUP($U2708,TONGHOPVERSION!$A$3:$G$240,7,FALSE),VLOOKUP($B2708,TONGHOPVERSION!$A$3:$G$240,7,FALSE))</f>
        <v>892.40898820173231</v>
      </c>
      <c r="L2708" s="2">
        <v>4.1666666666666664E-2</v>
      </c>
      <c r="M2708" s="2">
        <v>0.2673611111111111</v>
      </c>
      <c r="N2708" s="6">
        <f t="shared" si="168"/>
        <v>1</v>
      </c>
      <c r="O2708" s="6">
        <f t="shared" si="169"/>
        <v>0</v>
      </c>
      <c r="P2708" s="6">
        <f t="shared" si="170"/>
        <v>6</v>
      </c>
      <c r="Q2708" s="6">
        <f t="shared" si="171"/>
        <v>25</v>
      </c>
      <c r="R2708">
        <v>305</v>
      </c>
      <c r="S2708">
        <v>3528</v>
      </c>
      <c r="T2708" s="4">
        <v>1076.04</v>
      </c>
      <c r="U2708" t="s">
        <v>592</v>
      </c>
      <c r="V2708" t="s">
        <v>592</v>
      </c>
      <c r="W2708" t="s">
        <v>21</v>
      </c>
      <c r="X2708" t="s">
        <v>22</v>
      </c>
      <c r="Y2708" t="s">
        <v>23</v>
      </c>
      <c r="Z2708" t="s">
        <v>37</v>
      </c>
    </row>
    <row r="2709" spans="1:26" x14ac:dyDescent="0.2">
      <c r="A2709" s="1">
        <v>43632</v>
      </c>
      <c r="B2709" t="s">
        <v>94</v>
      </c>
      <c r="C2709" t="s">
        <v>27</v>
      </c>
      <c r="D2709" t="s">
        <v>35</v>
      </c>
      <c r="E2709" t="s">
        <v>638</v>
      </c>
      <c r="F2709" s="3" t="s">
        <v>582</v>
      </c>
      <c r="G2709" s="3">
        <f>WEEKDAY(A2709,2)</f>
        <v>7</v>
      </c>
      <c r="H2709" s="7">
        <f>N2709+O2709/60</f>
        <v>7.5</v>
      </c>
      <c r="I2709" s="7">
        <f>P2709+Q2709/60</f>
        <v>9.5833333333333339</v>
      </c>
      <c r="J2709" s="4">
        <f>IFERROR(VLOOKUP($U2709,TONGHOPVERSION!$A$3:$G$240,6,FALSE),VLOOKUP($B2709,TONGHOPVERSION!$A$3:$G$240,6,FALSE))</f>
        <v>381.62004815649715</v>
      </c>
      <c r="K2709" s="4">
        <f>IFERROR(VLOOKUP($U2709,TONGHOPVERSION!$A$3:$G$240,7,FALSE),VLOOKUP($B2709,TONGHOPVERSION!$A$3:$G$240,7,FALSE))</f>
        <v>329.70071085785668</v>
      </c>
      <c r="L2709" s="2">
        <v>0.3125</v>
      </c>
      <c r="M2709" s="2">
        <v>0.39930555555555558</v>
      </c>
      <c r="N2709" s="6">
        <f t="shared" si="168"/>
        <v>7</v>
      </c>
      <c r="O2709" s="6">
        <f t="shared" si="169"/>
        <v>30</v>
      </c>
      <c r="P2709" s="6">
        <f t="shared" si="170"/>
        <v>9</v>
      </c>
      <c r="Q2709" s="6">
        <f t="shared" si="171"/>
        <v>35</v>
      </c>
      <c r="R2709">
        <v>305</v>
      </c>
      <c r="S2709">
        <v>1133</v>
      </c>
      <c r="T2709" s="4">
        <v>345.565</v>
      </c>
      <c r="U2709" t="s">
        <v>92</v>
      </c>
      <c r="V2709" t="s">
        <v>92</v>
      </c>
      <c r="W2709" t="s">
        <v>92</v>
      </c>
      <c r="X2709" t="s">
        <v>16</v>
      </c>
      <c r="Y2709" t="s">
        <v>30</v>
      </c>
      <c r="Z2709" t="s">
        <v>37</v>
      </c>
    </row>
    <row r="2710" spans="1:26" x14ac:dyDescent="0.2">
      <c r="A2710" s="1">
        <v>43632</v>
      </c>
      <c r="B2710" t="s">
        <v>606</v>
      </c>
      <c r="C2710" t="s">
        <v>35</v>
      </c>
      <c r="D2710" t="s">
        <v>607</v>
      </c>
      <c r="E2710" t="s">
        <v>605</v>
      </c>
      <c r="F2710" s="3" t="s">
        <v>582</v>
      </c>
      <c r="G2710" s="3">
        <f>WEEKDAY(A2710,2)</f>
        <v>7</v>
      </c>
      <c r="H2710" s="7">
        <f>N2710+O2710/60</f>
        <v>1.1666666666666667</v>
      </c>
      <c r="I2710" s="7">
        <f>P2710+Q2710/60</f>
        <v>6.083333333333333</v>
      </c>
      <c r="J2710" s="4">
        <f>IFERROR(VLOOKUP($U2710,TONGHOPVERSION!$A$3:$G$240,6,FALSE),VLOOKUP($B2710,TONGHOPVERSION!$A$3:$G$240,6,FALSE))</f>
        <v>1808.1057318802998</v>
      </c>
      <c r="K2710" s="4">
        <f>IFERROR(VLOOKUP($U2710,TONGHOPVERSION!$A$3:$G$240,7,FALSE),VLOOKUP($B2710,TONGHOPVERSION!$A$3:$G$240,7,FALSE))</f>
        <v>1680.4038390398905</v>
      </c>
      <c r="L2710" s="2">
        <v>4.8611111111111112E-2</v>
      </c>
      <c r="M2710" s="2">
        <v>0.25347222222222221</v>
      </c>
      <c r="N2710" s="6">
        <f t="shared" si="168"/>
        <v>1</v>
      </c>
      <c r="O2710" s="6">
        <f t="shared" si="169"/>
        <v>10</v>
      </c>
      <c r="P2710" s="6">
        <f t="shared" si="170"/>
        <v>6</v>
      </c>
      <c r="Q2710" s="6">
        <f t="shared" si="171"/>
        <v>5</v>
      </c>
      <c r="R2710">
        <v>305</v>
      </c>
      <c r="S2710">
        <v>3666</v>
      </c>
      <c r="T2710" s="4">
        <v>1118.1300000000001</v>
      </c>
      <c r="U2710" t="s">
        <v>606</v>
      </c>
      <c r="V2710" t="s">
        <v>606</v>
      </c>
      <c r="W2710" t="s">
        <v>21</v>
      </c>
      <c r="X2710" t="s">
        <v>145</v>
      </c>
      <c r="Y2710" t="s">
        <v>23</v>
      </c>
      <c r="Z2710" t="s">
        <v>37</v>
      </c>
    </row>
    <row r="2711" spans="1:26" x14ac:dyDescent="0.2">
      <c r="A2711" s="1">
        <v>43632</v>
      </c>
      <c r="B2711" t="s">
        <v>544</v>
      </c>
      <c r="C2711" t="s">
        <v>35</v>
      </c>
      <c r="D2711" t="s">
        <v>262</v>
      </c>
      <c r="E2711" t="s">
        <v>636</v>
      </c>
      <c r="F2711" s="3" t="s">
        <v>582</v>
      </c>
      <c r="G2711" s="3">
        <f>WEEKDAY(A2711,2)</f>
        <v>7</v>
      </c>
      <c r="H2711" s="7">
        <f>N2711+O2711/60</f>
        <v>16.666666666666668</v>
      </c>
      <c r="I2711" s="7">
        <f>P2711+Q2711/60</f>
        <v>20.833333333333332</v>
      </c>
      <c r="J2711" s="4">
        <f>IFERROR(VLOOKUP($U2711,TONGHOPVERSION!$A$3:$G$240,6,FALSE),VLOOKUP($B2711,TONGHOPVERSION!$A$3:$G$240,6,FALSE))</f>
        <v>747.44583446486399</v>
      </c>
      <c r="K2711" s="4">
        <f>IFERROR(VLOOKUP($U2711,TONGHOPVERSION!$A$3:$G$240,7,FALSE),VLOOKUP($B2711,TONGHOPVERSION!$A$3:$G$240,7,FALSE))</f>
        <v>706.65951962199745</v>
      </c>
      <c r="L2711" s="2">
        <v>0.69444444444444453</v>
      </c>
      <c r="M2711" s="2">
        <v>0.86805555555555547</v>
      </c>
      <c r="N2711" s="6">
        <f t="shared" si="168"/>
        <v>16</v>
      </c>
      <c r="O2711" s="6">
        <f t="shared" si="169"/>
        <v>40</v>
      </c>
      <c r="P2711" s="6">
        <f t="shared" si="170"/>
        <v>20</v>
      </c>
      <c r="Q2711" s="6">
        <f t="shared" si="171"/>
        <v>50</v>
      </c>
      <c r="R2711">
        <v>305</v>
      </c>
      <c r="S2711">
        <v>2691</v>
      </c>
      <c r="T2711" s="4">
        <v>820.755</v>
      </c>
      <c r="U2711" t="s">
        <v>544</v>
      </c>
      <c r="V2711" t="s">
        <v>544</v>
      </c>
      <c r="W2711" t="s">
        <v>21</v>
      </c>
      <c r="X2711" t="s">
        <v>22</v>
      </c>
      <c r="Y2711" t="s">
        <v>23</v>
      </c>
      <c r="Z2711" t="s">
        <v>37</v>
      </c>
    </row>
    <row r="2712" spans="1:26" x14ac:dyDescent="0.2">
      <c r="A2712" s="1">
        <v>43632</v>
      </c>
      <c r="B2712" t="s">
        <v>610</v>
      </c>
      <c r="C2712" t="s">
        <v>607</v>
      </c>
      <c r="D2712" t="s">
        <v>35</v>
      </c>
      <c r="E2712" t="s">
        <v>609</v>
      </c>
      <c r="F2712" s="3" t="s">
        <v>582</v>
      </c>
      <c r="G2712" s="3">
        <f>WEEKDAY(A2712,2)</f>
        <v>7</v>
      </c>
      <c r="H2712" s="7">
        <f>N2712+O2712/60</f>
        <v>7.583333333333333</v>
      </c>
      <c r="I2712" s="7">
        <f>P2712+Q2712/60</f>
        <v>13.583333333333334</v>
      </c>
      <c r="J2712" s="4">
        <f>IFERROR(VLOOKUP($U2712,TONGHOPVERSION!$A$3:$G$240,6,FALSE),VLOOKUP($B2712,TONGHOPVERSION!$A$3:$G$240,6,FALSE))</f>
        <v>1808.1057318802998</v>
      </c>
      <c r="K2712" s="4">
        <f>IFERROR(VLOOKUP($U2712,TONGHOPVERSION!$A$3:$G$240,7,FALSE),VLOOKUP($B2712,TONGHOPVERSION!$A$3:$G$240,7,FALSE))</f>
        <v>1680.4038390398905</v>
      </c>
      <c r="L2712" s="2">
        <v>0.31597222222222221</v>
      </c>
      <c r="M2712" s="2">
        <v>0.56597222222222221</v>
      </c>
      <c r="N2712" s="6">
        <f t="shared" si="168"/>
        <v>7</v>
      </c>
      <c r="O2712" s="6">
        <f t="shared" si="169"/>
        <v>35</v>
      </c>
      <c r="P2712" s="6">
        <f t="shared" si="170"/>
        <v>13</v>
      </c>
      <c r="Q2712" s="6">
        <f t="shared" si="171"/>
        <v>35</v>
      </c>
      <c r="R2712">
        <v>305</v>
      </c>
      <c r="S2712">
        <v>3666</v>
      </c>
      <c r="T2712" s="4">
        <v>1118.1300000000001</v>
      </c>
      <c r="U2712" t="s">
        <v>606</v>
      </c>
      <c r="V2712" t="s">
        <v>606</v>
      </c>
      <c r="W2712" t="s">
        <v>21</v>
      </c>
      <c r="X2712" t="s">
        <v>145</v>
      </c>
      <c r="Y2712" t="s">
        <v>23</v>
      </c>
      <c r="Z2712" t="s">
        <v>37</v>
      </c>
    </row>
    <row r="2713" spans="1:26" x14ac:dyDescent="0.2">
      <c r="A2713" s="1">
        <v>43632</v>
      </c>
      <c r="B2713" t="s">
        <v>617</v>
      </c>
      <c r="C2713" t="s">
        <v>618</v>
      </c>
      <c r="D2713" t="s">
        <v>27</v>
      </c>
      <c r="E2713" t="s">
        <v>616</v>
      </c>
      <c r="F2713" s="3" t="s">
        <v>582</v>
      </c>
      <c r="G2713" s="3">
        <f>WEEKDAY(A2713,2)</f>
        <v>7</v>
      </c>
      <c r="H2713" s="7">
        <f>N2713+O2713/60</f>
        <v>0.58333333333333337</v>
      </c>
      <c r="I2713" s="7">
        <f>P2713+Q2713/60</f>
        <v>9.3333333333333339</v>
      </c>
      <c r="J2713" s="4">
        <f>IFERROR(VLOOKUP($U2713,TONGHOPVERSION!$A$3:$G$240,6,FALSE),VLOOKUP($B2713,TONGHOPVERSION!$A$3:$G$240,6,FALSE))</f>
        <v>2455.9660260595392</v>
      </c>
      <c r="K2713" s="4">
        <f>IFERROR(VLOOKUP($U2713,TONGHOPVERSION!$A$3:$G$240,7,FALSE),VLOOKUP($B2713,TONGHOPVERSION!$A$3:$G$240,7,FALSE))</f>
        <v>2483.2377684499274</v>
      </c>
      <c r="L2713" s="2">
        <v>2.4305555555555556E-2</v>
      </c>
      <c r="M2713" s="2">
        <v>0.3888888888888889</v>
      </c>
      <c r="N2713" s="6">
        <f t="shared" si="168"/>
        <v>0</v>
      </c>
      <c r="O2713" s="6">
        <f t="shared" si="169"/>
        <v>35</v>
      </c>
      <c r="P2713" s="6">
        <f t="shared" si="170"/>
        <v>9</v>
      </c>
      <c r="Q2713" s="6">
        <f t="shared" si="171"/>
        <v>20</v>
      </c>
      <c r="R2713">
        <v>305</v>
      </c>
      <c r="S2713">
        <v>6680</v>
      </c>
      <c r="T2713" s="4">
        <v>2037.4</v>
      </c>
      <c r="U2713" t="s">
        <v>619</v>
      </c>
      <c r="V2713" t="s">
        <v>619</v>
      </c>
      <c r="W2713" t="s">
        <v>541</v>
      </c>
      <c r="X2713" t="s">
        <v>542</v>
      </c>
      <c r="Y2713" t="s">
        <v>23</v>
      </c>
      <c r="Z2713" t="s">
        <v>37</v>
      </c>
    </row>
    <row r="2714" spans="1:26" x14ac:dyDescent="0.2">
      <c r="A2714" s="1">
        <v>43632</v>
      </c>
      <c r="B2714" t="s">
        <v>94</v>
      </c>
      <c r="C2714" t="s">
        <v>27</v>
      </c>
      <c r="D2714" t="s">
        <v>35</v>
      </c>
      <c r="E2714" t="s">
        <v>724</v>
      </c>
      <c r="F2714" s="3" t="s">
        <v>582</v>
      </c>
      <c r="G2714" s="3">
        <f>WEEKDAY(A2714,2)</f>
        <v>7</v>
      </c>
      <c r="H2714" s="7">
        <f>N2714+O2714/60</f>
        <v>12.5</v>
      </c>
      <c r="I2714" s="7">
        <f>P2714+Q2714/60</f>
        <v>14.583333333333334</v>
      </c>
      <c r="J2714" s="4">
        <f>IFERROR(VLOOKUP($U2714,TONGHOPVERSION!$A$3:$G$240,6,FALSE),VLOOKUP($B2714,TONGHOPVERSION!$A$3:$G$240,6,FALSE))</f>
        <v>381.62004815649715</v>
      </c>
      <c r="K2714" s="4">
        <f>IFERROR(VLOOKUP($U2714,TONGHOPVERSION!$A$3:$G$240,7,FALSE),VLOOKUP($B2714,TONGHOPVERSION!$A$3:$G$240,7,FALSE))</f>
        <v>329.70071085785668</v>
      </c>
      <c r="L2714" s="2">
        <v>0.52083333333333337</v>
      </c>
      <c r="M2714" s="2">
        <v>0.60763888888888895</v>
      </c>
      <c r="N2714" s="6">
        <f t="shared" si="168"/>
        <v>12</v>
      </c>
      <c r="O2714" s="6">
        <f t="shared" si="169"/>
        <v>30</v>
      </c>
      <c r="P2714" s="6">
        <f t="shared" si="170"/>
        <v>14</v>
      </c>
      <c r="Q2714" s="6">
        <f t="shared" si="171"/>
        <v>35</v>
      </c>
      <c r="R2714">
        <v>305</v>
      </c>
      <c r="S2714">
        <v>1133</v>
      </c>
      <c r="T2714" s="4">
        <v>345.565</v>
      </c>
      <c r="U2714" t="s">
        <v>92</v>
      </c>
      <c r="V2714" t="s">
        <v>92</v>
      </c>
      <c r="W2714" t="s">
        <v>92</v>
      </c>
      <c r="X2714" t="s">
        <v>16</v>
      </c>
      <c r="Y2714" t="s">
        <v>30</v>
      </c>
      <c r="Z2714" t="s">
        <v>37</v>
      </c>
    </row>
    <row r="2715" spans="1:26" x14ac:dyDescent="0.2">
      <c r="A2715" s="1">
        <v>43632</v>
      </c>
      <c r="B2715" t="s">
        <v>92</v>
      </c>
      <c r="C2715" t="s">
        <v>35</v>
      </c>
      <c r="D2715" t="s">
        <v>27</v>
      </c>
      <c r="E2715" t="s">
        <v>566</v>
      </c>
      <c r="F2715" s="3" t="s">
        <v>582</v>
      </c>
      <c r="G2715" s="3">
        <f>WEEKDAY(A2715,2)</f>
        <v>7</v>
      </c>
      <c r="H2715" s="7">
        <f>N2715+O2715/60</f>
        <v>7.5</v>
      </c>
      <c r="I2715" s="7">
        <f>P2715+Q2715/60</f>
        <v>9.75</v>
      </c>
      <c r="J2715" s="4">
        <f>IFERROR(VLOOKUP($U2715,TONGHOPVERSION!$A$3:$G$240,6,FALSE),VLOOKUP($B2715,TONGHOPVERSION!$A$3:$G$240,6,FALSE))</f>
        <v>381.62004815649715</v>
      </c>
      <c r="K2715" s="4">
        <f>IFERROR(VLOOKUP($U2715,TONGHOPVERSION!$A$3:$G$240,7,FALSE),VLOOKUP($B2715,TONGHOPVERSION!$A$3:$G$240,7,FALSE))</f>
        <v>329.70071085785668</v>
      </c>
      <c r="L2715" s="2">
        <v>0.3125</v>
      </c>
      <c r="M2715" s="2">
        <v>0.40625</v>
      </c>
      <c r="N2715" s="6">
        <f t="shared" si="168"/>
        <v>7</v>
      </c>
      <c r="O2715" s="6">
        <f t="shared" si="169"/>
        <v>30</v>
      </c>
      <c r="P2715" s="6">
        <f t="shared" si="170"/>
        <v>9</v>
      </c>
      <c r="Q2715" s="6">
        <f t="shared" si="171"/>
        <v>45</v>
      </c>
      <c r="R2715">
        <v>305</v>
      </c>
      <c r="S2715">
        <v>1133</v>
      </c>
      <c r="T2715" s="4">
        <v>345.565</v>
      </c>
      <c r="U2715" t="s">
        <v>92</v>
      </c>
      <c r="V2715" t="s">
        <v>92</v>
      </c>
      <c r="W2715" t="s">
        <v>92</v>
      </c>
      <c r="X2715" t="s">
        <v>16</v>
      </c>
      <c r="Y2715" t="s">
        <v>30</v>
      </c>
      <c r="Z2715" t="s">
        <v>37</v>
      </c>
    </row>
    <row r="2716" spans="1:26" x14ac:dyDescent="0.2">
      <c r="A2716" s="1">
        <v>43632</v>
      </c>
      <c r="B2716" t="s">
        <v>550</v>
      </c>
      <c r="C2716" t="s">
        <v>262</v>
      </c>
      <c r="D2716" t="s">
        <v>35</v>
      </c>
      <c r="E2716" t="s">
        <v>584</v>
      </c>
      <c r="F2716" s="3" t="s">
        <v>582</v>
      </c>
      <c r="G2716" s="3">
        <f>WEEKDAY(A2716,2)</f>
        <v>7</v>
      </c>
      <c r="H2716" s="7">
        <f>N2716+O2716/60</f>
        <v>1.0833333333333333</v>
      </c>
      <c r="I2716" s="7">
        <f>P2716+Q2716/60</f>
        <v>5.75</v>
      </c>
      <c r="J2716" s="4">
        <f>IFERROR(VLOOKUP($U2716,TONGHOPVERSION!$A$3:$G$240,6,FALSE),VLOOKUP($B2716,TONGHOPVERSION!$A$3:$G$240,6,FALSE))</f>
        <v>747.44583446486399</v>
      </c>
      <c r="K2716" s="4">
        <f>IFERROR(VLOOKUP($U2716,TONGHOPVERSION!$A$3:$G$240,7,FALSE),VLOOKUP($B2716,TONGHOPVERSION!$A$3:$G$240,7,FALSE))</f>
        <v>706.65951962199745</v>
      </c>
      <c r="L2716" s="2">
        <v>4.5138888888888888E-2</v>
      </c>
      <c r="M2716" s="2">
        <v>0.23958333333333334</v>
      </c>
      <c r="N2716" s="6">
        <f t="shared" si="168"/>
        <v>1</v>
      </c>
      <c r="O2716" s="6">
        <f t="shared" si="169"/>
        <v>5</v>
      </c>
      <c r="P2716" s="6">
        <f t="shared" si="170"/>
        <v>5</v>
      </c>
      <c r="Q2716" s="6">
        <f t="shared" si="171"/>
        <v>45</v>
      </c>
      <c r="R2716">
        <v>305</v>
      </c>
      <c r="S2716">
        <v>2691</v>
      </c>
      <c r="T2716" s="4">
        <v>820.755</v>
      </c>
      <c r="U2716" t="s">
        <v>544</v>
      </c>
      <c r="V2716" t="s">
        <v>544</v>
      </c>
      <c r="W2716" t="s">
        <v>21</v>
      </c>
      <c r="X2716" t="s">
        <v>22</v>
      </c>
      <c r="Y2716" t="s">
        <v>23</v>
      </c>
      <c r="Z2716" t="s">
        <v>37</v>
      </c>
    </row>
    <row r="2717" spans="1:26" x14ac:dyDescent="0.2">
      <c r="A2717" s="1">
        <v>43632</v>
      </c>
      <c r="B2717" t="s">
        <v>619</v>
      </c>
      <c r="C2717" t="s">
        <v>27</v>
      </c>
      <c r="D2717" t="s">
        <v>618</v>
      </c>
      <c r="E2717" t="s">
        <v>628</v>
      </c>
      <c r="F2717" s="3" t="s">
        <v>582</v>
      </c>
      <c r="G2717" s="3">
        <f>WEEKDAY(A2717,2)</f>
        <v>7</v>
      </c>
      <c r="H2717" s="7">
        <f>N2717+O2717/60</f>
        <v>14.083333333333334</v>
      </c>
      <c r="I2717" s="7">
        <f>P2717+Q2717/60</f>
        <v>22.583333333333332</v>
      </c>
      <c r="J2717" s="4">
        <f>IFERROR(VLOOKUP($U2717,TONGHOPVERSION!$A$3:$G$240,6,FALSE),VLOOKUP($B2717,TONGHOPVERSION!$A$3:$G$240,6,FALSE))</f>
        <v>2455.9660260595392</v>
      </c>
      <c r="K2717" s="4">
        <f>IFERROR(VLOOKUP($U2717,TONGHOPVERSION!$A$3:$G$240,7,FALSE),VLOOKUP($B2717,TONGHOPVERSION!$A$3:$G$240,7,FALSE))</f>
        <v>2483.2377684499274</v>
      </c>
      <c r="L2717" s="2">
        <v>0.58680555555555558</v>
      </c>
      <c r="M2717" s="2">
        <v>0.94097222222222221</v>
      </c>
      <c r="N2717" s="6">
        <f t="shared" si="168"/>
        <v>14</v>
      </c>
      <c r="O2717" s="6">
        <f t="shared" si="169"/>
        <v>5</v>
      </c>
      <c r="P2717" s="6">
        <f t="shared" si="170"/>
        <v>22</v>
      </c>
      <c r="Q2717" s="6">
        <f t="shared" si="171"/>
        <v>35</v>
      </c>
      <c r="R2717">
        <v>305</v>
      </c>
      <c r="S2717">
        <v>6680</v>
      </c>
      <c r="T2717" s="4">
        <v>2037.4</v>
      </c>
      <c r="U2717" t="s">
        <v>619</v>
      </c>
      <c r="V2717" t="s">
        <v>619</v>
      </c>
      <c r="W2717" t="s">
        <v>541</v>
      </c>
      <c r="X2717" t="s">
        <v>542</v>
      </c>
      <c r="Y2717" t="s">
        <v>23</v>
      </c>
      <c r="Z2717" t="s">
        <v>37</v>
      </c>
    </row>
    <row r="2718" spans="1:26" x14ac:dyDescent="0.2">
      <c r="A2718" s="1">
        <v>43632</v>
      </c>
      <c r="B2718" t="s">
        <v>762</v>
      </c>
      <c r="C2718" t="s">
        <v>597</v>
      </c>
      <c r="D2718" t="s">
        <v>27</v>
      </c>
      <c r="E2718" t="s">
        <v>761</v>
      </c>
      <c r="F2718" s="3" t="s">
        <v>582</v>
      </c>
      <c r="G2718" s="3">
        <f>WEEKDAY(A2718,2)</f>
        <v>7</v>
      </c>
      <c r="H2718" s="7">
        <f>N2718+O2718/60</f>
        <v>11.166666666666666</v>
      </c>
      <c r="I2718" s="7">
        <f>P2718+Q2718/60</f>
        <v>23.75</v>
      </c>
      <c r="J2718" s="4">
        <f>IFERROR(VLOOKUP($U2718,TONGHOPVERSION!$A$3:$G$240,6,FALSE),VLOOKUP($B2718,TONGHOPVERSION!$A$3:$G$240,6,FALSE))</f>
        <v>3411.0693799748119</v>
      </c>
      <c r="K2718" s="4">
        <f>IFERROR(VLOOKUP($U2718,TONGHOPVERSION!$A$3:$G$240,7,FALSE),VLOOKUP($B2718,TONGHOPVERSION!$A$3:$G$240,7,FALSE))</f>
        <v>4049.4190919972707</v>
      </c>
      <c r="L2718" s="2">
        <v>0.46527777777777773</v>
      </c>
      <c r="M2718" s="2">
        <v>0.98958333333333337</v>
      </c>
      <c r="N2718" s="6">
        <f t="shared" si="168"/>
        <v>11</v>
      </c>
      <c r="O2718" s="6">
        <f t="shared" si="169"/>
        <v>10</v>
      </c>
      <c r="P2718" s="6">
        <f t="shared" si="170"/>
        <v>23</v>
      </c>
      <c r="Q2718" s="6">
        <f t="shared" si="171"/>
        <v>45</v>
      </c>
      <c r="R2718">
        <v>305</v>
      </c>
      <c r="S2718">
        <v>10116</v>
      </c>
      <c r="T2718" s="4">
        <v>3085.38</v>
      </c>
      <c r="U2718" t="s">
        <v>728</v>
      </c>
      <c r="V2718" t="s">
        <v>728</v>
      </c>
      <c r="W2718" t="s">
        <v>535</v>
      </c>
      <c r="X2718" t="s">
        <v>599</v>
      </c>
      <c r="Y2718" t="s">
        <v>23</v>
      </c>
      <c r="Z2718" t="s">
        <v>37</v>
      </c>
    </row>
    <row r="2719" spans="1:26" x14ac:dyDescent="0.2">
      <c r="A2719" s="1">
        <v>43632</v>
      </c>
      <c r="B2719" t="s">
        <v>633</v>
      </c>
      <c r="C2719" t="s">
        <v>469</v>
      </c>
      <c r="D2719" t="s">
        <v>27</v>
      </c>
      <c r="E2719" t="s">
        <v>632</v>
      </c>
      <c r="F2719" s="3" t="s">
        <v>582</v>
      </c>
      <c r="G2719" s="3">
        <f>WEEKDAY(A2719,2)</f>
        <v>7</v>
      </c>
      <c r="H2719" s="7">
        <f>N2719+O2719/60</f>
        <v>7.166666666666667</v>
      </c>
      <c r="I2719" s="7">
        <f>P2719+Q2719/60</f>
        <v>11.833333333333334</v>
      </c>
      <c r="J2719" s="4">
        <f>IFERROR(VLOOKUP($U2719,TONGHOPVERSION!$A$3:$G$240,6,FALSE),VLOOKUP($B2719,TONGHOPVERSION!$A$3:$G$240,6,FALSE))</f>
        <v>769.51324561176466</v>
      </c>
      <c r="K2719" s="4">
        <f>IFERROR(VLOOKUP($U2719,TONGHOPVERSION!$A$3:$G$240,7,FALSE),VLOOKUP($B2719,TONGHOPVERSION!$A$3:$G$240,7,FALSE))</f>
        <v>705.95203322462453</v>
      </c>
      <c r="L2719" s="2">
        <v>0.2986111111111111</v>
      </c>
      <c r="M2719" s="2">
        <v>0.49305555555555558</v>
      </c>
      <c r="N2719" s="6">
        <f t="shared" si="168"/>
        <v>7</v>
      </c>
      <c r="O2719" s="6">
        <f t="shared" si="169"/>
        <v>10</v>
      </c>
      <c r="P2719" s="6">
        <f t="shared" si="170"/>
        <v>11</v>
      </c>
      <c r="Q2719" s="6">
        <f t="shared" si="171"/>
        <v>50</v>
      </c>
      <c r="R2719">
        <v>305</v>
      </c>
      <c r="S2719">
        <v>2739</v>
      </c>
      <c r="T2719" s="4">
        <v>835.39499999999998</v>
      </c>
      <c r="U2719" t="s">
        <v>634</v>
      </c>
      <c r="V2719" t="s">
        <v>634</v>
      </c>
      <c r="W2719" t="s">
        <v>21</v>
      </c>
      <c r="X2719" t="s">
        <v>197</v>
      </c>
      <c r="Y2719" t="s">
        <v>23</v>
      </c>
      <c r="Z2719" t="s">
        <v>37</v>
      </c>
    </row>
    <row r="2720" spans="1:26" x14ac:dyDescent="0.2">
      <c r="A2720" s="1">
        <v>43632</v>
      </c>
      <c r="B2720" t="s">
        <v>621</v>
      </c>
      <c r="C2720" t="s">
        <v>27</v>
      </c>
      <c r="D2720" t="s">
        <v>448</v>
      </c>
      <c r="E2720" t="s">
        <v>625</v>
      </c>
      <c r="F2720" s="3" t="s">
        <v>582</v>
      </c>
      <c r="G2720" s="3">
        <f>WEEKDAY(A2720,2)</f>
        <v>7</v>
      </c>
      <c r="H2720" s="7">
        <f>N2720+O2720/60</f>
        <v>23.083333333333332</v>
      </c>
      <c r="I2720" s="7">
        <f>P2720+Q2720/60</f>
        <v>5</v>
      </c>
      <c r="J2720" s="4">
        <f>IFERROR(VLOOKUP($U2720,TONGHOPVERSION!$A$3:$G$240,6,FALSE),VLOOKUP($B2720,TONGHOPVERSION!$A$3:$G$240,6,FALSE))</f>
        <v>1154.2431420497994</v>
      </c>
      <c r="K2720" s="4">
        <f>IFERROR(VLOOKUP($U2720,TONGHOPVERSION!$A$3:$G$240,7,FALSE),VLOOKUP($B2720,TONGHOPVERSION!$A$3:$G$240,7,FALSE))</f>
        <v>934.60071887375227</v>
      </c>
      <c r="L2720" s="2">
        <v>0.96180555555555547</v>
      </c>
      <c r="M2720" s="2">
        <v>0.20833333333333334</v>
      </c>
      <c r="N2720" s="6">
        <f t="shared" si="168"/>
        <v>23</v>
      </c>
      <c r="O2720" s="6">
        <f t="shared" si="169"/>
        <v>5</v>
      </c>
      <c r="P2720" s="6">
        <f t="shared" si="170"/>
        <v>5</v>
      </c>
      <c r="Q2720" s="6">
        <f t="shared" si="171"/>
        <v>0</v>
      </c>
      <c r="R2720">
        <v>305</v>
      </c>
      <c r="S2720">
        <v>4381</v>
      </c>
      <c r="T2720" s="4">
        <v>1336.2049999999999</v>
      </c>
      <c r="U2720" t="s">
        <v>621</v>
      </c>
      <c r="V2720" t="s">
        <v>621</v>
      </c>
      <c r="W2720" t="s">
        <v>21</v>
      </c>
      <c r="X2720" t="s">
        <v>145</v>
      </c>
      <c r="Y2720" t="s">
        <v>23</v>
      </c>
      <c r="Z2720" t="s">
        <v>37</v>
      </c>
    </row>
    <row r="2721" spans="1:26" x14ac:dyDescent="0.2">
      <c r="A2721" s="1">
        <v>43632</v>
      </c>
      <c r="B2721" t="s">
        <v>634</v>
      </c>
      <c r="C2721" t="s">
        <v>27</v>
      </c>
      <c r="D2721" t="s">
        <v>469</v>
      </c>
      <c r="E2721" t="s">
        <v>635</v>
      </c>
      <c r="F2721" s="3" t="s">
        <v>582</v>
      </c>
      <c r="G2721" s="3">
        <f>WEEKDAY(A2721,2)</f>
        <v>7</v>
      </c>
      <c r="H2721" s="7">
        <f>N2721+O2721/60</f>
        <v>0.41666666666666669</v>
      </c>
      <c r="I2721" s="7">
        <f>P2721+Q2721/60</f>
        <v>4.666666666666667</v>
      </c>
      <c r="J2721" s="4">
        <f>IFERROR(VLOOKUP($U2721,TONGHOPVERSION!$A$3:$G$240,6,FALSE),VLOOKUP($B2721,TONGHOPVERSION!$A$3:$G$240,6,FALSE))</f>
        <v>769.51324561176466</v>
      </c>
      <c r="K2721" s="4">
        <f>IFERROR(VLOOKUP($U2721,TONGHOPVERSION!$A$3:$G$240,7,FALSE),VLOOKUP($B2721,TONGHOPVERSION!$A$3:$G$240,7,FALSE))</f>
        <v>705.95203322462453</v>
      </c>
      <c r="L2721" s="2">
        <v>1.7361111111111112E-2</v>
      </c>
      <c r="M2721" s="2">
        <v>0.19444444444444445</v>
      </c>
      <c r="N2721" s="6">
        <f t="shared" si="168"/>
        <v>0</v>
      </c>
      <c r="O2721" s="6">
        <f t="shared" si="169"/>
        <v>25</v>
      </c>
      <c r="P2721" s="6">
        <f t="shared" si="170"/>
        <v>4</v>
      </c>
      <c r="Q2721" s="6">
        <f t="shared" si="171"/>
        <v>40</v>
      </c>
      <c r="R2721">
        <v>305</v>
      </c>
      <c r="S2721">
        <v>2739</v>
      </c>
      <c r="T2721" s="4">
        <v>835.39499999999998</v>
      </c>
      <c r="U2721" t="s">
        <v>634</v>
      </c>
      <c r="V2721" t="s">
        <v>634</v>
      </c>
      <c r="W2721" t="s">
        <v>21</v>
      </c>
      <c r="X2721" t="s">
        <v>197</v>
      </c>
      <c r="Y2721" t="s">
        <v>23</v>
      </c>
      <c r="Z2721" t="s">
        <v>37</v>
      </c>
    </row>
    <row r="2722" spans="1:26" x14ac:dyDescent="0.2">
      <c r="A2722" s="1">
        <v>43632</v>
      </c>
      <c r="B2722" t="s">
        <v>598</v>
      </c>
      <c r="C2722" t="s">
        <v>35</v>
      </c>
      <c r="D2722" t="s">
        <v>597</v>
      </c>
      <c r="E2722" t="s">
        <v>611</v>
      </c>
      <c r="F2722" s="3" t="s">
        <v>582</v>
      </c>
      <c r="G2722" s="3">
        <f>WEEKDAY(A2722,2)</f>
        <v>7</v>
      </c>
      <c r="H2722" s="7">
        <f>N2722+O2722/60</f>
        <v>16.5</v>
      </c>
      <c r="I2722" s="7">
        <f>P2722+Q2722/60</f>
        <v>5</v>
      </c>
      <c r="J2722" s="4">
        <f>IFERROR(VLOOKUP($U2722,TONGHOPVERSION!$A$3:$G$240,6,FALSE),VLOOKUP($B2722,TONGHOPVERSION!$A$3:$G$240,6,FALSE))</f>
        <v>3482.6602030633589</v>
      </c>
      <c r="K2722" s="4">
        <f>IFERROR(VLOOKUP($U2722,TONGHOPVERSION!$A$3:$G$240,7,FALSE),VLOOKUP($B2722,TONGHOPVERSION!$A$3:$G$240,7,FALSE))</f>
        <v>3860.4291571828453</v>
      </c>
      <c r="L2722" s="2">
        <v>0.6875</v>
      </c>
      <c r="M2722" s="2">
        <v>0.20833333333333334</v>
      </c>
      <c r="N2722" s="6">
        <f t="shared" si="168"/>
        <v>16</v>
      </c>
      <c r="O2722" s="6">
        <f t="shared" si="169"/>
        <v>30</v>
      </c>
      <c r="P2722" s="6">
        <f t="shared" si="170"/>
        <v>5</v>
      </c>
      <c r="Q2722" s="6">
        <f t="shared" si="171"/>
        <v>0</v>
      </c>
      <c r="R2722">
        <v>305</v>
      </c>
      <c r="S2722">
        <v>9194</v>
      </c>
      <c r="T2722" s="4">
        <v>2804.17</v>
      </c>
      <c r="U2722" t="s">
        <v>598</v>
      </c>
      <c r="V2722" t="s">
        <v>598</v>
      </c>
      <c r="W2722" t="s">
        <v>535</v>
      </c>
      <c r="X2722" t="s">
        <v>599</v>
      </c>
      <c r="Y2722" t="s">
        <v>23</v>
      </c>
      <c r="Z2722" t="s">
        <v>37</v>
      </c>
    </row>
    <row r="2723" spans="1:26" x14ac:dyDescent="0.2">
      <c r="A2723" s="1">
        <v>43632</v>
      </c>
      <c r="B2723" t="s">
        <v>613</v>
      </c>
      <c r="C2723" t="s">
        <v>35</v>
      </c>
      <c r="D2723" t="s">
        <v>469</v>
      </c>
      <c r="E2723" t="s">
        <v>612</v>
      </c>
      <c r="F2723" s="3" t="s">
        <v>582</v>
      </c>
      <c r="G2723" s="3">
        <f>WEEKDAY(A2723,2)</f>
        <v>7</v>
      </c>
      <c r="H2723" s="7">
        <f>N2723+O2723/60</f>
        <v>3.1666666666666665</v>
      </c>
      <c r="I2723" s="7">
        <f>P2723+Q2723/60</f>
        <v>6.416666666666667</v>
      </c>
      <c r="J2723" s="4">
        <f>IFERROR(VLOOKUP($U2723,TONGHOPVERSION!$A$3:$G$240,6,FALSE),VLOOKUP($B2723,TONGHOPVERSION!$A$3:$G$240,6,FALSE))</f>
        <v>860.26419790248883</v>
      </c>
      <c r="K2723" s="4">
        <f>IFERROR(VLOOKUP($U2723,TONGHOPVERSION!$A$3:$G$240,7,FALSE),VLOOKUP($B2723,TONGHOPVERSION!$A$3:$G$240,7,FALSE))</f>
        <v>566.53295503940694</v>
      </c>
      <c r="L2723" s="2">
        <v>0.13194444444444445</v>
      </c>
      <c r="M2723" s="2">
        <v>0.2673611111111111</v>
      </c>
      <c r="N2723" s="6">
        <f t="shared" si="168"/>
        <v>3</v>
      </c>
      <c r="O2723" s="6">
        <f t="shared" si="169"/>
        <v>10</v>
      </c>
      <c r="P2723" s="6">
        <f t="shared" si="170"/>
        <v>6</v>
      </c>
      <c r="Q2723" s="6">
        <f t="shared" si="171"/>
        <v>25</v>
      </c>
      <c r="R2723">
        <v>305</v>
      </c>
      <c r="S2723">
        <v>1942</v>
      </c>
      <c r="T2723" s="4">
        <v>592.30999999999995</v>
      </c>
      <c r="U2723" t="s">
        <v>613</v>
      </c>
      <c r="V2723" t="s">
        <v>613</v>
      </c>
      <c r="W2723" t="s">
        <v>21</v>
      </c>
      <c r="X2723" t="s">
        <v>197</v>
      </c>
      <c r="Y2723" t="s">
        <v>23</v>
      </c>
      <c r="Z2723" t="s">
        <v>37</v>
      </c>
    </row>
    <row r="2724" spans="1:26" x14ac:dyDescent="0.2">
      <c r="A2724" s="1">
        <v>43632</v>
      </c>
      <c r="B2724" t="s">
        <v>615</v>
      </c>
      <c r="C2724" t="s">
        <v>469</v>
      </c>
      <c r="D2724" t="s">
        <v>35</v>
      </c>
      <c r="E2724" t="s">
        <v>614</v>
      </c>
      <c r="F2724" s="3" t="s">
        <v>582</v>
      </c>
      <c r="G2724" s="3">
        <f>WEEKDAY(A2724,2)</f>
        <v>7</v>
      </c>
      <c r="H2724" s="7">
        <f>N2724+O2724/60</f>
        <v>7.833333333333333</v>
      </c>
      <c r="I2724" s="7">
        <f>P2724+Q2724/60</f>
        <v>11.583333333333334</v>
      </c>
      <c r="J2724" s="4">
        <f>IFERROR(VLOOKUP($U2724,TONGHOPVERSION!$A$3:$G$240,6,FALSE),VLOOKUP($B2724,TONGHOPVERSION!$A$3:$G$240,6,FALSE))</f>
        <v>860.26419790248883</v>
      </c>
      <c r="K2724" s="4">
        <f>IFERROR(VLOOKUP($U2724,TONGHOPVERSION!$A$3:$G$240,7,FALSE),VLOOKUP($B2724,TONGHOPVERSION!$A$3:$G$240,7,FALSE))</f>
        <v>566.53295503940694</v>
      </c>
      <c r="L2724" s="2">
        <v>0.3263888888888889</v>
      </c>
      <c r="M2724" s="2">
        <v>0.4826388888888889</v>
      </c>
      <c r="N2724" s="6">
        <f t="shared" si="168"/>
        <v>7</v>
      </c>
      <c r="O2724" s="6">
        <f t="shared" si="169"/>
        <v>50</v>
      </c>
      <c r="P2724" s="6">
        <f t="shared" si="170"/>
        <v>11</v>
      </c>
      <c r="Q2724" s="6">
        <f t="shared" si="171"/>
        <v>35</v>
      </c>
      <c r="R2724">
        <v>305</v>
      </c>
      <c r="S2724">
        <v>1942</v>
      </c>
      <c r="T2724" s="4">
        <v>592.30999999999995</v>
      </c>
      <c r="U2724" t="s">
        <v>613</v>
      </c>
      <c r="V2724" t="s">
        <v>613</v>
      </c>
      <c r="W2724" t="s">
        <v>21</v>
      </c>
      <c r="X2724" t="s">
        <v>197</v>
      </c>
      <c r="Y2724" t="s">
        <v>23</v>
      </c>
      <c r="Z2724" t="s">
        <v>37</v>
      </c>
    </row>
    <row r="2725" spans="1:26" x14ac:dyDescent="0.2">
      <c r="A2725" s="1">
        <v>43632</v>
      </c>
      <c r="B2725" t="s">
        <v>94</v>
      </c>
      <c r="C2725" t="s">
        <v>27</v>
      </c>
      <c r="D2725" t="s">
        <v>35</v>
      </c>
      <c r="E2725" t="s">
        <v>551</v>
      </c>
      <c r="F2725" s="3" t="s">
        <v>582</v>
      </c>
      <c r="G2725" s="3">
        <f>WEEKDAY(A2725,2)</f>
        <v>7</v>
      </c>
      <c r="H2725" s="7">
        <f>N2725+O2725/60</f>
        <v>0</v>
      </c>
      <c r="I2725" s="7">
        <f>P2725+Q2725/60</f>
        <v>2.0833333333333335</v>
      </c>
      <c r="J2725" s="4">
        <f>IFERROR(VLOOKUP($U2725,TONGHOPVERSION!$A$3:$G$240,6,FALSE),VLOOKUP($B2725,TONGHOPVERSION!$A$3:$G$240,6,FALSE))</f>
        <v>381.62004815649715</v>
      </c>
      <c r="K2725" s="4">
        <f>IFERROR(VLOOKUP($U2725,TONGHOPVERSION!$A$3:$G$240,7,FALSE),VLOOKUP($B2725,TONGHOPVERSION!$A$3:$G$240,7,FALSE))</f>
        <v>329.70071085785668</v>
      </c>
      <c r="L2725" s="2">
        <v>0</v>
      </c>
      <c r="M2725" s="2">
        <v>8.6805555555555566E-2</v>
      </c>
      <c r="N2725" s="6">
        <f t="shared" si="168"/>
        <v>0</v>
      </c>
      <c r="O2725" s="6">
        <f t="shared" si="169"/>
        <v>0</v>
      </c>
      <c r="P2725" s="6">
        <f t="shared" si="170"/>
        <v>2</v>
      </c>
      <c r="Q2725" s="6">
        <f t="shared" si="171"/>
        <v>5</v>
      </c>
      <c r="R2725">
        <v>305</v>
      </c>
      <c r="S2725">
        <v>1133</v>
      </c>
      <c r="T2725" s="4">
        <v>345.565</v>
      </c>
      <c r="U2725" t="s">
        <v>92</v>
      </c>
      <c r="V2725" t="s">
        <v>92</v>
      </c>
      <c r="W2725" t="s">
        <v>92</v>
      </c>
      <c r="X2725" t="s">
        <v>16</v>
      </c>
      <c r="Y2725" t="s">
        <v>30</v>
      </c>
      <c r="Z2725" t="s">
        <v>37</v>
      </c>
    </row>
    <row r="2726" spans="1:26" x14ac:dyDescent="0.2">
      <c r="A2726" s="1">
        <v>43632</v>
      </c>
      <c r="B2726" t="s">
        <v>581</v>
      </c>
      <c r="C2726" t="s">
        <v>35</v>
      </c>
      <c r="D2726" t="s">
        <v>448</v>
      </c>
      <c r="E2726" t="s">
        <v>580</v>
      </c>
      <c r="F2726" s="3" t="s">
        <v>582</v>
      </c>
      <c r="G2726" s="3">
        <f>WEEKDAY(A2726,2)</f>
        <v>7</v>
      </c>
      <c r="H2726" s="7">
        <f>N2726+O2726/60</f>
        <v>17.333333333333332</v>
      </c>
      <c r="I2726" s="7">
        <f>P2726+Q2726/60</f>
        <v>22.583333333333332</v>
      </c>
      <c r="J2726" s="4">
        <f>IFERROR(VLOOKUP($U2726,TONGHOPVERSION!$A$3:$G$240,6,FALSE),VLOOKUP($B2726,TONGHOPVERSION!$A$3:$G$240,6,FALSE))</f>
        <v>1109.0247820000002</v>
      </c>
      <c r="K2726" s="4">
        <f>IFERROR(VLOOKUP($U2726,TONGHOPVERSION!$A$3:$G$240,7,FALSE),VLOOKUP($B2726,TONGHOPVERSION!$A$3:$G$240,7,FALSE))</f>
        <v>861.58097594528226</v>
      </c>
      <c r="L2726" s="2">
        <v>0.72222222222222221</v>
      </c>
      <c r="M2726" s="2">
        <v>0.94097222222222221</v>
      </c>
      <c r="N2726" s="6">
        <f t="shared" si="168"/>
        <v>17</v>
      </c>
      <c r="O2726" s="6">
        <f t="shared" si="169"/>
        <v>20</v>
      </c>
      <c r="P2726" s="6">
        <f t="shared" si="170"/>
        <v>22</v>
      </c>
      <c r="Q2726" s="6">
        <f t="shared" si="171"/>
        <v>35</v>
      </c>
      <c r="R2726">
        <v>305</v>
      </c>
      <c r="S2726">
        <v>3727</v>
      </c>
      <c r="T2726" s="4">
        <v>1136.7349999999999</v>
      </c>
      <c r="U2726" t="s">
        <v>581</v>
      </c>
      <c r="V2726" t="s">
        <v>581</v>
      </c>
      <c r="W2726" t="s">
        <v>21</v>
      </c>
      <c r="X2726" t="s">
        <v>145</v>
      </c>
      <c r="Y2726" t="s">
        <v>23</v>
      </c>
      <c r="Z2726" t="s">
        <v>37</v>
      </c>
    </row>
    <row r="2727" spans="1:26" x14ac:dyDescent="0.2">
      <c r="A2727" s="1">
        <v>43632</v>
      </c>
      <c r="B2727" t="s">
        <v>630</v>
      </c>
      <c r="C2727" t="s">
        <v>448</v>
      </c>
      <c r="D2727" t="s">
        <v>27</v>
      </c>
      <c r="E2727" t="s">
        <v>629</v>
      </c>
      <c r="F2727" s="3" t="s">
        <v>582</v>
      </c>
      <c r="G2727" s="3">
        <f>WEEKDAY(A2727,2)</f>
        <v>7</v>
      </c>
      <c r="H2727" s="7">
        <f>N2727+O2727/60</f>
        <v>6.416666666666667</v>
      </c>
      <c r="I2727" s="7">
        <f>P2727+Q2727/60</f>
        <v>12.416666666666666</v>
      </c>
      <c r="J2727" s="4">
        <f>IFERROR(VLOOKUP($U2727,TONGHOPVERSION!$A$3:$G$240,6,FALSE),VLOOKUP($B2727,TONGHOPVERSION!$A$3:$G$240,6,FALSE))</f>
        <v>1154.2431420497994</v>
      </c>
      <c r="K2727" s="4">
        <f>IFERROR(VLOOKUP($U2727,TONGHOPVERSION!$A$3:$G$240,7,FALSE),VLOOKUP($B2727,TONGHOPVERSION!$A$3:$G$240,7,FALSE))</f>
        <v>934.60071887375227</v>
      </c>
      <c r="L2727" s="2">
        <v>0.2673611111111111</v>
      </c>
      <c r="M2727" s="2">
        <v>0.51736111111111105</v>
      </c>
      <c r="N2727" s="6">
        <f t="shared" si="168"/>
        <v>6</v>
      </c>
      <c r="O2727" s="6">
        <f t="shared" si="169"/>
        <v>25</v>
      </c>
      <c r="P2727" s="6">
        <f t="shared" si="170"/>
        <v>12</v>
      </c>
      <c r="Q2727" s="6">
        <f t="shared" si="171"/>
        <v>25</v>
      </c>
      <c r="R2727">
        <v>305</v>
      </c>
      <c r="S2727">
        <v>4381</v>
      </c>
      <c r="T2727" s="4">
        <v>1336.2049999999999</v>
      </c>
      <c r="U2727" t="s">
        <v>621</v>
      </c>
      <c r="V2727" t="s">
        <v>621</v>
      </c>
      <c r="W2727" t="s">
        <v>21</v>
      </c>
      <c r="X2727" t="s">
        <v>145</v>
      </c>
      <c r="Y2727" t="s">
        <v>23</v>
      </c>
      <c r="Z2727" t="s">
        <v>37</v>
      </c>
    </row>
    <row r="2728" spans="1:26" x14ac:dyDescent="0.2">
      <c r="A2728" s="1">
        <v>43632</v>
      </c>
      <c r="B2728" t="s">
        <v>94</v>
      </c>
      <c r="C2728" t="s">
        <v>27</v>
      </c>
      <c r="D2728" t="s">
        <v>35</v>
      </c>
      <c r="E2728" t="s">
        <v>523</v>
      </c>
      <c r="F2728" s="3" t="s">
        <v>582</v>
      </c>
      <c r="G2728" s="3">
        <f>WEEKDAY(A2728,2)</f>
        <v>7</v>
      </c>
      <c r="H2728" s="7">
        <f>N2728+O2728/60</f>
        <v>14</v>
      </c>
      <c r="I2728" s="7">
        <f>P2728+Q2728/60</f>
        <v>16.083333333333332</v>
      </c>
      <c r="J2728" s="4">
        <f>IFERROR(VLOOKUP($U2728,TONGHOPVERSION!$A$3:$G$240,6,FALSE),VLOOKUP($B2728,TONGHOPVERSION!$A$3:$G$240,6,FALSE))</f>
        <v>381.62004815649715</v>
      </c>
      <c r="K2728" s="4">
        <f>IFERROR(VLOOKUP($U2728,TONGHOPVERSION!$A$3:$G$240,7,FALSE),VLOOKUP($B2728,TONGHOPVERSION!$A$3:$G$240,7,FALSE))</f>
        <v>329.70071085785668</v>
      </c>
      <c r="L2728" s="2">
        <v>0.58333333333333337</v>
      </c>
      <c r="M2728" s="2">
        <v>0.67013888888888884</v>
      </c>
      <c r="N2728" s="6">
        <f t="shared" si="168"/>
        <v>14</v>
      </c>
      <c r="O2728" s="6">
        <f t="shared" si="169"/>
        <v>0</v>
      </c>
      <c r="P2728" s="6">
        <f t="shared" si="170"/>
        <v>16</v>
      </c>
      <c r="Q2728" s="6">
        <f t="shared" si="171"/>
        <v>5</v>
      </c>
      <c r="R2728">
        <v>305</v>
      </c>
      <c r="S2728">
        <v>1133</v>
      </c>
      <c r="T2728" s="4">
        <v>345.565</v>
      </c>
      <c r="U2728" t="s">
        <v>92</v>
      </c>
      <c r="V2728" t="s">
        <v>92</v>
      </c>
      <c r="W2728" t="s">
        <v>92</v>
      </c>
      <c r="X2728" t="s">
        <v>16</v>
      </c>
      <c r="Y2728" t="s">
        <v>30</v>
      </c>
      <c r="Z2728" t="s">
        <v>37</v>
      </c>
    </row>
    <row r="2729" spans="1:26" x14ac:dyDescent="0.2">
      <c r="A2729" s="1">
        <v>43632</v>
      </c>
      <c r="B2729" t="s">
        <v>596</v>
      </c>
      <c r="C2729" t="s">
        <v>597</v>
      </c>
      <c r="D2729" t="s">
        <v>35</v>
      </c>
      <c r="E2729" t="s">
        <v>595</v>
      </c>
      <c r="F2729" s="3" t="s">
        <v>582</v>
      </c>
      <c r="G2729" s="3">
        <f>WEEKDAY(A2729,2)</f>
        <v>7</v>
      </c>
      <c r="H2729" s="7">
        <f>N2729+O2729/60</f>
        <v>12</v>
      </c>
      <c r="I2729" s="7">
        <f>P2729+Q2729/60</f>
        <v>23.75</v>
      </c>
      <c r="J2729" s="4">
        <f>IFERROR(VLOOKUP($U2729,TONGHOPVERSION!$A$3:$G$240,6,FALSE),VLOOKUP($B2729,TONGHOPVERSION!$A$3:$G$240,6,FALSE))</f>
        <v>3482.6602030633589</v>
      </c>
      <c r="K2729" s="4">
        <f>IFERROR(VLOOKUP($U2729,TONGHOPVERSION!$A$3:$G$240,7,FALSE),VLOOKUP($B2729,TONGHOPVERSION!$A$3:$G$240,7,FALSE))</f>
        <v>3860.4291571828453</v>
      </c>
      <c r="L2729" s="2">
        <v>0.5</v>
      </c>
      <c r="M2729" s="2">
        <v>0.98958333333333337</v>
      </c>
      <c r="N2729" s="6">
        <f t="shared" si="168"/>
        <v>12</v>
      </c>
      <c r="O2729" s="6">
        <f t="shared" si="169"/>
        <v>0</v>
      </c>
      <c r="P2729" s="6">
        <f t="shared" si="170"/>
        <v>23</v>
      </c>
      <c r="Q2729" s="6">
        <f t="shared" si="171"/>
        <v>45</v>
      </c>
      <c r="R2729">
        <v>305</v>
      </c>
      <c r="S2729">
        <v>9194</v>
      </c>
      <c r="T2729" s="4">
        <v>2804.17</v>
      </c>
      <c r="U2729" t="s">
        <v>598</v>
      </c>
      <c r="V2729" t="s">
        <v>598</v>
      </c>
      <c r="W2729" t="s">
        <v>535</v>
      </c>
      <c r="X2729" t="s">
        <v>599</v>
      </c>
      <c r="Y2729" t="s">
        <v>23</v>
      </c>
      <c r="Z2729" t="s">
        <v>37</v>
      </c>
    </row>
    <row r="2730" spans="1:26" x14ac:dyDescent="0.2">
      <c r="A2730" s="1">
        <v>43632</v>
      </c>
      <c r="B2730" t="s">
        <v>92</v>
      </c>
      <c r="C2730" t="s">
        <v>35</v>
      </c>
      <c r="D2730" t="s">
        <v>27</v>
      </c>
      <c r="E2730" t="s">
        <v>569</v>
      </c>
      <c r="F2730" s="3" t="s">
        <v>582</v>
      </c>
      <c r="G2730" s="3">
        <f>WEEKDAY(A2730,2)</f>
        <v>7</v>
      </c>
      <c r="H2730" s="7">
        <f>N2730+O2730/60</f>
        <v>12.5</v>
      </c>
      <c r="I2730" s="7">
        <f>P2730+Q2730/60</f>
        <v>14.75</v>
      </c>
      <c r="J2730" s="4">
        <f>IFERROR(VLOOKUP($U2730,TONGHOPVERSION!$A$3:$G$240,6,FALSE),VLOOKUP($B2730,TONGHOPVERSION!$A$3:$G$240,6,FALSE))</f>
        <v>381.62004815649715</v>
      </c>
      <c r="K2730" s="4">
        <f>IFERROR(VLOOKUP($U2730,TONGHOPVERSION!$A$3:$G$240,7,FALSE),VLOOKUP($B2730,TONGHOPVERSION!$A$3:$G$240,7,FALSE))</f>
        <v>329.70071085785668</v>
      </c>
      <c r="L2730" s="2">
        <v>0.52083333333333337</v>
      </c>
      <c r="M2730" s="2">
        <v>0.61458333333333337</v>
      </c>
      <c r="N2730" s="6">
        <f t="shared" si="168"/>
        <v>12</v>
      </c>
      <c r="O2730" s="6">
        <f t="shared" si="169"/>
        <v>30</v>
      </c>
      <c r="P2730" s="6">
        <f t="shared" si="170"/>
        <v>14</v>
      </c>
      <c r="Q2730" s="6">
        <f t="shared" si="171"/>
        <v>45</v>
      </c>
      <c r="R2730">
        <v>305</v>
      </c>
      <c r="S2730">
        <v>1133</v>
      </c>
      <c r="T2730" s="4">
        <v>345.565</v>
      </c>
      <c r="U2730" t="s">
        <v>92</v>
      </c>
      <c r="V2730" t="s">
        <v>92</v>
      </c>
      <c r="W2730" t="s">
        <v>92</v>
      </c>
      <c r="X2730" t="s">
        <v>16</v>
      </c>
      <c r="Y2730" t="s">
        <v>30</v>
      </c>
      <c r="Z2730" t="s">
        <v>37</v>
      </c>
    </row>
    <row r="2731" spans="1:26" x14ac:dyDescent="0.2">
      <c r="A2731" s="1">
        <v>43632</v>
      </c>
      <c r="B2731" t="s">
        <v>630</v>
      </c>
      <c r="C2731" t="s">
        <v>448</v>
      </c>
      <c r="D2731" t="s">
        <v>27</v>
      </c>
      <c r="E2731" t="s">
        <v>637</v>
      </c>
      <c r="F2731" s="3" t="s">
        <v>582</v>
      </c>
      <c r="G2731" s="3">
        <f>WEEKDAY(A2731,2)</f>
        <v>7</v>
      </c>
      <c r="H2731" s="7">
        <f>N2731+O2731/60</f>
        <v>0.5</v>
      </c>
      <c r="I2731" s="7">
        <f>P2731+Q2731/60</f>
        <v>6.5</v>
      </c>
      <c r="J2731" s="4">
        <f>IFERROR(VLOOKUP($U2731,TONGHOPVERSION!$A$3:$G$240,6,FALSE),VLOOKUP($B2731,TONGHOPVERSION!$A$3:$G$240,6,FALSE))</f>
        <v>1154.2431420497994</v>
      </c>
      <c r="K2731" s="4">
        <f>IFERROR(VLOOKUP($U2731,TONGHOPVERSION!$A$3:$G$240,7,FALSE),VLOOKUP($B2731,TONGHOPVERSION!$A$3:$G$240,7,FALSE))</f>
        <v>934.60071887375227</v>
      </c>
      <c r="L2731" s="2">
        <v>2.0833333333333332E-2</v>
      </c>
      <c r="M2731" s="2">
        <v>0.27083333333333331</v>
      </c>
      <c r="N2731" s="6">
        <f t="shared" si="168"/>
        <v>0</v>
      </c>
      <c r="O2731" s="6">
        <f t="shared" si="169"/>
        <v>30</v>
      </c>
      <c r="P2731" s="6">
        <f t="shared" si="170"/>
        <v>6</v>
      </c>
      <c r="Q2731" s="6">
        <f t="shared" si="171"/>
        <v>30</v>
      </c>
      <c r="R2731">
        <v>305</v>
      </c>
      <c r="S2731">
        <v>4381</v>
      </c>
      <c r="T2731" s="4">
        <v>1336.2049999999999</v>
      </c>
      <c r="U2731" t="s">
        <v>621</v>
      </c>
      <c r="V2731" t="s">
        <v>621</v>
      </c>
      <c r="W2731" t="s">
        <v>21</v>
      </c>
      <c r="X2731" t="s">
        <v>145</v>
      </c>
      <c r="Y2731" t="s">
        <v>23</v>
      </c>
      <c r="Z2731" t="s">
        <v>37</v>
      </c>
    </row>
    <row r="2732" spans="1:26" x14ac:dyDescent="0.2">
      <c r="A2732" s="1">
        <v>43632</v>
      </c>
      <c r="B2732" t="s">
        <v>94</v>
      </c>
      <c r="C2732" t="s">
        <v>27</v>
      </c>
      <c r="D2732" t="s">
        <v>35</v>
      </c>
      <c r="E2732" t="s">
        <v>572</v>
      </c>
      <c r="F2732" s="3" t="s">
        <v>582</v>
      </c>
      <c r="G2732" s="3">
        <f>WEEKDAY(A2732,2)</f>
        <v>7</v>
      </c>
      <c r="H2732" s="7">
        <f>N2732+O2732/60</f>
        <v>9.1666666666666661</v>
      </c>
      <c r="I2732" s="7">
        <f>P2732+Q2732/60</f>
        <v>11.083333333333334</v>
      </c>
      <c r="J2732" s="4">
        <f>IFERROR(VLOOKUP($U2732,TONGHOPVERSION!$A$3:$G$240,6,FALSE),VLOOKUP($B2732,TONGHOPVERSION!$A$3:$G$240,6,FALSE))</f>
        <v>381.62004815649715</v>
      </c>
      <c r="K2732" s="4">
        <f>IFERROR(VLOOKUP($U2732,TONGHOPVERSION!$A$3:$G$240,7,FALSE),VLOOKUP($B2732,TONGHOPVERSION!$A$3:$G$240,7,FALSE))</f>
        <v>329.70071085785668</v>
      </c>
      <c r="L2732" s="2">
        <v>0.38194444444444442</v>
      </c>
      <c r="M2732" s="2">
        <v>0.46180555555555558</v>
      </c>
      <c r="N2732" s="6">
        <f t="shared" si="168"/>
        <v>9</v>
      </c>
      <c r="O2732" s="6">
        <f t="shared" si="169"/>
        <v>10</v>
      </c>
      <c r="P2732" s="6">
        <f t="shared" si="170"/>
        <v>11</v>
      </c>
      <c r="Q2732" s="6">
        <f t="shared" si="171"/>
        <v>5</v>
      </c>
      <c r="R2732">
        <v>305</v>
      </c>
      <c r="S2732">
        <v>1133</v>
      </c>
      <c r="T2732" s="4">
        <v>345.565</v>
      </c>
      <c r="U2732" t="s">
        <v>92</v>
      </c>
      <c r="V2732" t="s">
        <v>92</v>
      </c>
      <c r="W2732" t="s">
        <v>92</v>
      </c>
      <c r="X2732" t="s">
        <v>16</v>
      </c>
      <c r="Y2732" t="s">
        <v>30</v>
      </c>
      <c r="Z2732" t="s">
        <v>37</v>
      </c>
    </row>
    <row r="2733" spans="1:26" x14ac:dyDescent="0.2">
      <c r="A2733" s="1">
        <v>43632</v>
      </c>
      <c r="B2733" t="s">
        <v>621</v>
      </c>
      <c r="C2733" t="s">
        <v>27</v>
      </c>
      <c r="D2733" t="s">
        <v>448</v>
      </c>
      <c r="E2733" t="s">
        <v>620</v>
      </c>
      <c r="F2733" s="3" t="s">
        <v>582</v>
      </c>
      <c r="G2733" s="3">
        <f>WEEKDAY(A2733,2)</f>
        <v>7</v>
      </c>
      <c r="H2733" s="7">
        <f>N2733+O2733/60</f>
        <v>17.083333333333332</v>
      </c>
      <c r="I2733" s="7">
        <f>P2733+Q2733/60</f>
        <v>23</v>
      </c>
      <c r="J2733" s="4">
        <f>IFERROR(VLOOKUP($U2733,TONGHOPVERSION!$A$3:$G$240,6,FALSE),VLOOKUP($B2733,TONGHOPVERSION!$A$3:$G$240,6,FALSE))</f>
        <v>1154.2431420497994</v>
      </c>
      <c r="K2733" s="4">
        <f>IFERROR(VLOOKUP($U2733,TONGHOPVERSION!$A$3:$G$240,7,FALSE),VLOOKUP($B2733,TONGHOPVERSION!$A$3:$G$240,7,FALSE))</f>
        <v>934.60071887375227</v>
      </c>
      <c r="L2733" s="2">
        <v>0.71180555555555547</v>
      </c>
      <c r="M2733" s="2">
        <v>0.95833333333333337</v>
      </c>
      <c r="N2733" s="6">
        <f t="shared" si="168"/>
        <v>17</v>
      </c>
      <c r="O2733" s="6">
        <f t="shared" si="169"/>
        <v>5</v>
      </c>
      <c r="P2733" s="6">
        <f t="shared" si="170"/>
        <v>23</v>
      </c>
      <c r="Q2733" s="6">
        <f t="shared" si="171"/>
        <v>0</v>
      </c>
      <c r="R2733">
        <v>305</v>
      </c>
      <c r="S2733">
        <v>4381</v>
      </c>
      <c r="T2733" s="4">
        <v>1336.2049999999999</v>
      </c>
      <c r="U2733" t="s">
        <v>621</v>
      </c>
      <c r="V2733" t="s">
        <v>621</v>
      </c>
      <c r="W2733" t="s">
        <v>21</v>
      </c>
      <c r="X2733" t="s">
        <v>145</v>
      </c>
      <c r="Y2733" t="s">
        <v>23</v>
      </c>
      <c r="Z2733" t="s">
        <v>37</v>
      </c>
    </row>
    <row r="2734" spans="1:26" x14ac:dyDescent="0.2">
      <c r="A2734" s="1">
        <v>43632</v>
      </c>
      <c r="B2734" t="s">
        <v>118</v>
      </c>
      <c r="C2734" t="s">
        <v>119</v>
      </c>
      <c r="D2734" t="s">
        <v>27</v>
      </c>
      <c r="E2734" t="s">
        <v>639</v>
      </c>
      <c r="F2734" s="3" t="s">
        <v>17</v>
      </c>
      <c r="G2734" s="3">
        <f>WEEKDAY(A2734,2)</f>
        <v>7</v>
      </c>
      <c r="H2734" s="7">
        <f>N2734+O2734/60</f>
        <v>6.25</v>
      </c>
      <c r="I2734" s="7">
        <f>P2734+Q2734/60</f>
        <v>7.75</v>
      </c>
      <c r="J2734" s="4">
        <f>IFERROR(VLOOKUP($U2734,TONGHOPVERSION!$A$3:$G$240,6,FALSE),VLOOKUP($B2734,TONGHOPVERSION!$A$3:$G$240,6,FALSE))</f>
        <v>214.88804221212081</v>
      </c>
      <c r="K2734" s="4">
        <f>IFERROR(VLOOKUP($U2734,TONGHOPVERSION!$A$3:$G$240,7,FALSE),VLOOKUP($B2734,TONGHOPVERSION!$A$3:$G$240,7,FALSE))</f>
        <v>213.88072353634405</v>
      </c>
      <c r="L2734" s="2">
        <v>0.26041666666666669</v>
      </c>
      <c r="M2734" s="2">
        <v>0.32291666666666669</v>
      </c>
      <c r="N2734" s="6">
        <f t="shared" si="168"/>
        <v>6</v>
      </c>
      <c r="O2734" s="6">
        <f t="shared" si="169"/>
        <v>15</v>
      </c>
      <c r="P2734" s="6">
        <f t="shared" si="170"/>
        <v>7</v>
      </c>
      <c r="Q2734" s="6">
        <f t="shared" si="171"/>
        <v>45</v>
      </c>
      <c r="R2734">
        <v>184</v>
      </c>
      <c r="S2734">
        <v>628</v>
      </c>
      <c r="T2734" s="4">
        <v>115.55200000000001</v>
      </c>
      <c r="U2734" t="s">
        <v>120</v>
      </c>
      <c r="V2734" t="s">
        <v>120</v>
      </c>
      <c r="W2734" t="s">
        <v>29</v>
      </c>
      <c r="X2734" t="s">
        <v>16</v>
      </c>
      <c r="Y2734" t="s">
        <v>30</v>
      </c>
      <c r="Z2734" t="s">
        <v>37</v>
      </c>
    </row>
    <row r="2735" spans="1:26" x14ac:dyDescent="0.2">
      <c r="A2735" s="1">
        <v>43632</v>
      </c>
      <c r="B2735" t="s">
        <v>120</v>
      </c>
      <c r="C2735" t="s">
        <v>27</v>
      </c>
      <c r="D2735" t="s">
        <v>119</v>
      </c>
      <c r="E2735" t="s">
        <v>644</v>
      </c>
      <c r="F2735" s="3" t="s">
        <v>17</v>
      </c>
      <c r="G2735" s="3">
        <f>WEEKDAY(A2735,2)</f>
        <v>7</v>
      </c>
      <c r="H2735" s="7">
        <f>N2735+O2735/60</f>
        <v>4.166666666666667</v>
      </c>
      <c r="I2735" s="7">
        <f>P2735+Q2735/60</f>
        <v>5.583333333333333</v>
      </c>
      <c r="J2735" s="4">
        <f>IFERROR(VLOOKUP($U2735,TONGHOPVERSION!$A$3:$G$240,6,FALSE),VLOOKUP($B2735,TONGHOPVERSION!$A$3:$G$240,6,FALSE))</f>
        <v>214.88804221212081</v>
      </c>
      <c r="K2735" s="4">
        <f>IFERROR(VLOOKUP($U2735,TONGHOPVERSION!$A$3:$G$240,7,FALSE),VLOOKUP($B2735,TONGHOPVERSION!$A$3:$G$240,7,FALSE))</f>
        <v>213.88072353634405</v>
      </c>
      <c r="L2735" s="2">
        <v>0.17361111111111113</v>
      </c>
      <c r="M2735" s="2">
        <v>0.23263888888888887</v>
      </c>
      <c r="N2735" s="6">
        <f t="shared" si="168"/>
        <v>4</v>
      </c>
      <c r="O2735" s="6">
        <f t="shared" si="169"/>
        <v>10</v>
      </c>
      <c r="P2735" s="6">
        <f t="shared" si="170"/>
        <v>5</v>
      </c>
      <c r="Q2735" s="6">
        <f t="shared" si="171"/>
        <v>35</v>
      </c>
      <c r="R2735">
        <v>184</v>
      </c>
      <c r="S2735">
        <v>628</v>
      </c>
      <c r="T2735" s="4">
        <v>115.55200000000001</v>
      </c>
      <c r="U2735" t="s">
        <v>120</v>
      </c>
      <c r="V2735" t="s">
        <v>120</v>
      </c>
      <c r="W2735" t="s">
        <v>29</v>
      </c>
      <c r="X2735" t="s">
        <v>16</v>
      </c>
      <c r="Y2735" t="s">
        <v>30</v>
      </c>
      <c r="Z2735" t="s">
        <v>37</v>
      </c>
    </row>
    <row r="2736" spans="1:26" x14ac:dyDescent="0.2">
      <c r="A2736" s="1">
        <v>43632</v>
      </c>
      <c r="B2736" t="s">
        <v>643</v>
      </c>
      <c r="C2736" t="s">
        <v>27</v>
      </c>
      <c r="D2736" t="s">
        <v>87</v>
      </c>
      <c r="E2736" t="s">
        <v>749</v>
      </c>
      <c r="F2736" s="3" t="s">
        <v>17</v>
      </c>
      <c r="G2736" s="3">
        <f>WEEKDAY(A2736,2)</f>
        <v>7</v>
      </c>
      <c r="H2736" s="7">
        <f>N2736+O2736/60</f>
        <v>9.3333333333333339</v>
      </c>
      <c r="I2736" s="7">
        <f>P2736+Q2736/60</f>
        <v>10.5</v>
      </c>
      <c r="J2736" s="4">
        <f>IFERROR(VLOOKUP($U2736,TONGHOPVERSION!$A$3:$G$240,6,FALSE),VLOOKUP($B2736,TONGHOPVERSION!$A$3:$G$240,6,FALSE))</f>
        <v>236.48215406547158</v>
      </c>
      <c r="K2736" s="4">
        <f>IFERROR(VLOOKUP($U2736,TONGHOPVERSION!$A$3:$G$240,7,FALSE),VLOOKUP($B2736,TONGHOPVERSION!$A$3:$G$240,7,FALSE))</f>
        <v>229.41986961622271</v>
      </c>
      <c r="L2736" s="2">
        <v>0.3888888888888889</v>
      </c>
      <c r="M2736" s="2">
        <v>0.4375</v>
      </c>
      <c r="N2736" s="6">
        <f t="shared" si="168"/>
        <v>9</v>
      </c>
      <c r="O2736" s="6">
        <f t="shared" si="169"/>
        <v>20</v>
      </c>
      <c r="P2736" s="6">
        <f t="shared" si="170"/>
        <v>10</v>
      </c>
      <c r="Q2736" s="6">
        <f t="shared" si="171"/>
        <v>30</v>
      </c>
      <c r="R2736">
        <v>184</v>
      </c>
      <c r="S2736">
        <v>422</v>
      </c>
      <c r="T2736" s="4">
        <v>77.647999999999996</v>
      </c>
      <c r="U2736" t="s">
        <v>643</v>
      </c>
      <c r="V2736" t="s">
        <v>643</v>
      </c>
      <c r="W2736" t="s">
        <v>55</v>
      </c>
      <c r="X2736" t="s">
        <v>296</v>
      </c>
      <c r="Y2736" t="s">
        <v>23</v>
      </c>
      <c r="Z2736" t="s">
        <v>37</v>
      </c>
    </row>
    <row r="2737" spans="1:26" x14ac:dyDescent="0.2">
      <c r="A2737" s="1">
        <v>43632</v>
      </c>
      <c r="B2737" t="s">
        <v>113</v>
      </c>
      <c r="C2737" t="s">
        <v>27</v>
      </c>
      <c r="D2737" t="s">
        <v>83</v>
      </c>
      <c r="E2737" t="s">
        <v>647</v>
      </c>
      <c r="F2737" s="3" t="s">
        <v>17</v>
      </c>
      <c r="G2737" s="3">
        <f>WEEKDAY(A2737,2)</f>
        <v>7</v>
      </c>
      <c r="H2737" s="7">
        <f>N2737+O2737/60</f>
        <v>8.3333333333333329E-2</v>
      </c>
      <c r="I2737" s="7">
        <f>P2737+Q2737/60</f>
        <v>1.25</v>
      </c>
      <c r="J2737" s="4">
        <f>IFERROR(VLOOKUP($U2737,TONGHOPVERSION!$A$3:$G$240,6,FALSE),VLOOKUP($B2737,TONGHOPVERSION!$A$3:$G$240,6,FALSE))</f>
        <v>174.57236893439588</v>
      </c>
      <c r="K2737" s="4">
        <f>IFERROR(VLOOKUP($U2737,TONGHOPVERSION!$A$3:$G$240,7,FALSE),VLOOKUP($B2737,TONGHOPVERSION!$A$3:$G$240,7,FALSE))</f>
        <v>168.20824934473262</v>
      </c>
      <c r="L2737" s="2">
        <v>3.472222222222222E-3</v>
      </c>
      <c r="M2737" s="2">
        <v>5.2083333333333336E-2</v>
      </c>
      <c r="N2737" s="6">
        <f t="shared" si="168"/>
        <v>0</v>
      </c>
      <c r="O2737" s="6">
        <f t="shared" si="169"/>
        <v>5</v>
      </c>
      <c r="P2737" s="6">
        <f t="shared" si="170"/>
        <v>1</v>
      </c>
      <c r="Q2737" s="6">
        <f t="shared" si="171"/>
        <v>15</v>
      </c>
      <c r="R2737">
        <v>184</v>
      </c>
      <c r="S2737">
        <v>430</v>
      </c>
      <c r="T2737" s="4">
        <v>79.12</v>
      </c>
      <c r="U2737" t="s">
        <v>113</v>
      </c>
      <c r="V2737" t="s">
        <v>113</v>
      </c>
      <c r="W2737" t="s">
        <v>41</v>
      </c>
      <c r="X2737" t="s">
        <v>16</v>
      </c>
      <c r="Y2737" t="s">
        <v>30</v>
      </c>
      <c r="Z2737" t="s">
        <v>37</v>
      </c>
    </row>
    <row r="2738" spans="1:26" x14ac:dyDescent="0.2">
      <c r="A2738" s="1">
        <v>43632</v>
      </c>
      <c r="B2738" t="s">
        <v>115</v>
      </c>
      <c r="C2738" t="s">
        <v>83</v>
      </c>
      <c r="D2738" t="s">
        <v>27</v>
      </c>
      <c r="E2738" t="s">
        <v>648</v>
      </c>
      <c r="F2738" s="3" t="s">
        <v>17</v>
      </c>
      <c r="G2738" s="3">
        <f>WEEKDAY(A2738,2)</f>
        <v>7</v>
      </c>
      <c r="H2738" s="7">
        <f>N2738+O2738/60</f>
        <v>1.9166666666666665</v>
      </c>
      <c r="I2738" s="7">
        <f>P2738+Q2738/60</f>
        <v>3.1666666666666665</v>
      </c>
      <c r="J2738" s="4">
        <f>IFERROR(VLOOKUP($U2738,TONGHOPVERSION!$A$3:$G$240,6,FALSE),VLOOKUP($B2738,TONGHOPVERSION!$A$3:$G$240,6,FALSE))</f>
        <v>174.57236893439588</v>
      </c>
      <c r="K2738" s="4">
        <f>IFERROR(VLOOKUP($U2738,TONGHOPVERSION!$A$3:$G$240,7,FALSE),VLOOKUP($B2738,TONGHOPVERSION!$A$3:$G$240,7,FALSE))</f>
        <v>168.20824934473262</v>
      </c>
      <c r="L2738" s="2">
        <v>7.9861111111111105E-2</v>
      </c>
      <c r="M2738" s="2">
        <v>0.13194444444444445</v>
      </c>
      <c r="N2738" s="6">
        <f t="shared" si="168"/>
        <v>1</v>
      </c>
      <c r="O2738" s="6">
        <f t="shared" si="169"/>
        <v>55</v>
      </c>
      <c r="P2738" s="6">
        <f t="shared" si="170"/>
        <v>3</v>
      </c>
      <c r="Q2738" s="6">
        <f t="shared" si="171"/>
        <v>10</v>
      </c>
      <c r="R2738">
        <v>184</v>
      </c>
      <c r="S2738">
        <v>430</v>
      </c>
      <c r="T2738" s="4">
        <v>79.12</v>
      </c>
      <c r="U2738" t="s">
        <v>113</v>
      </c>
      <c r="V2738" t="s">
        <v>113</v>
      </c>
      <c r="W2738" t="s">
        <v>41</v>
      </c>
      <c r="X2738" t="s">
        <v>16</v>
      </c>
      <c r="Y2738" t="s">
        <v>30</v>
      </c>
      <c r="Z2738" t="s">
        <v>37</v>
      </c>
    </row>
    <row r="2739" spans="1:26" x14ac:dyDescent="0.2">
      <c r="A2739" s="1">
        <v>43632</v>
      </c>
      <c r="B2739" t="s">
        <v>642</v>
      </c>
      <c r="C2739" t="s">
        <v>87</v>
      </c>
      <c r="D2739" t="s">
        <v>27</v>
      </c>
      <c r="E2739" t="s">
        <v>747</v>
      </c>
      <c r="F2739" s="3" t="s">
        <v>17</v>
      </c>
      <c r="G2739" s="3">
        <f>WEEKDAY(A2739,2)</f>
        <v>7</v>
      </c>
      <c r="H2739" s="7">
        <f>N2739+O2739/60</f>
        <v>11.333333333333334</v>
      </c>
      <c r="I2739" s="7">
        <f>P2739+Q2739/60</f>
        <v>12.583333333333334</v>
      </c>
      <c r="J2739" s="4">
        <f>IFERROR(VLOOKUP($U2739,TONGHOPVERSION!$A$3:$G$240,6,FALSE),VLOOKUP($B2739,TONGHOPVERSION!$A$3:$G$240,6,FALSE))</f>
        <v>236.48215406547158</v>
      </c>
      <c r="K2739" s="4">
        <f>IFERROR(VLOOKUP($U2739,TONGHOPVERSION!$A$3:$G$240,7,FALSE),VLOOKUP($B2739,TONGHOPVERSION!$A$3:$G$240,7,FALSE))</f>
        <v>229.41986961622271</v>
      </c>
      <c r="L2739" s="2">
        <v>0.47222222222222227</v>
      </c>
      <c r="M2739" s="2">
        <v>0.52430555555555558</v>
      </c>
      <c r="N2739" s="6">
        <f t="shared" si="168"/>
        <v>11</v>
      </c>
      <c r="O2739" s="6">
        <f t="shared" si="169"/>
        <v>20</v>
      </c>
      <c r="P2739" s="6">
        <f t="shared" si="170"/>
        <v>12</v>
      </c>
      <c r="Q2739" s="6">
        <f t="shared" si="171"/>
        <v>35</v>
      </c>
      <c r="R2739">
        <v>180</v>
      </c>
      <c r="S2739">
        <v>422</v>
      </c>
      <c r="T2739" s="4">
        <v>75.959999999999994</v>
      </c>
      <c r="U2739" t="s">
        <v>643</v>
      </c>
      <c r="V2739" t="s">
        <v>643</v>
      </c>
      <c r="W2739" t="s">
        <v>55</v>
      </c>
      <c r="X2739" t="s">
        <v>296</v>
      </c>
      <c r="Y2739" t="s">
        <v>23</v>
      </c>
      <c r="Z2739" t="s">
        <v>37</v>
      </c>
    </row>
  </sheetData>
  <autoFilter ref="A1:AC2739" xr:uid="{F59F15FF-26B8-4FC6-81C0-F8FDB257E92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E30C0-FED9-453A-A462-1B63BBC61562}">
  <dimension ref="A3:M2717"/>
  <sheetViews>
    <sheetView workbookViewId="0">
      <selection activeCell="I20" sqref="I20"/>
    </sheetView>
  </sheetViews>
  <sheetFormatPr defaultRowHeight="14.25" x14ac:dyDescent="0.2"/>
  <cols>
    <col min="1" max="1" width="13.125" bestFit="1" customWidth="1"/>
    <col min="2" max="2" width="6.875" bestFit="1" customWidth="1"/>
    <col min="3" max="3" width="7" bestFit="1" customWidth="1"/>
    <col min="4" max="4" width="9.125" bestFit="1" customWidth="1"/>
    <col min="5" max="5" width="7.375" bestFit="1" customWidth="1"/>
    <col min="6" max="6" width="8.875" customWidth="1"/>
    <col min="7" max="7" width="6.5" bestFit="1" customWidth="1"/>
    <col min="8" max="15" width="15.125" bestFit="1" customWidth="1"/>
  </cols>
  <sheetData>
    <row r="3" spans="1:13" x14ac:dyDescent="0.2">
      <c r="H3" s="12" t="s">
        <v>0</v>
      </c>
      <c r="I3" s="12" t="s">
        <v>911</v>
      </c>
    </row>
    <row r="4" spans="1:13" x14ac:dyDescent="0.2">
      <c r="H4" t="s">
        <v>17</v>
      </c>
      <c r="I4" t="s">
        <v>17</v>
      </c>
      <c r="J4" t="s">
        <v>582</v>
      </c>
      <c r="K4" t="s">
        <v>582</v>
      </c>
      <c r="L4" t="s">
        <v>533</v>
      </c>
      <c r="M4" t="s">
        <v>533</v>
      </c>
    </row>
    <row r="5" spans="1:13" x14ac:dyDescent="0.2">
      <c r="A5" s="12" t="s">
        <v>2</v>
      </c>
      <c r="B5" s="12" t="s">
        <v>840</v>
      </c>
      <c r="C5" s="12" t="s">
        <v>841</v>
      </c>
      <c r="D5" s="12" t="s">
        <v>909</v>
      </c>
      <c r="E5" s="12" t="s">
        <v>842</v>
      </c>
      <c r="F5" s="12" t="s">
        <v>3</v>
      </c>
      <c r="G5" s="12" t="s">
        <v>4</v>
      </c>
      <c r="H5" t="s">
        <v>910</v>
      </c>
      <c r="I5" t="s">
        <v>912</v>
      </c>
      <c r="J5" t="s">
        <v>910</v>
      </c>
      <c r="K5" t="s">
        <v>912</v>
      </c>
      <c r="L5" t="s">
        <v>910</v>
      </c>
      <c r="M5" t="s">
        <v>912</v>
      </c>
    </row>
    <row r="6" spans="1:13" x14ac:dyDescent="0.2">
      <c r="A6" t="s">
        <v>167</v>
      </c>
      <c r="B6" t="s">
        <v>168</v>
      </c>
      <c r="C6" t="s">
        <v>27</v>
      </c>
      <c r="D6" t="s">
        <v>166</v>
      </c>
      <c r="E6">
        <v>1</v>
      </c>
      <c r="F6" s="19">
        <v>4.333333333333333</v>
      </c>
      <c r="G6" s="19">
        <v>6.166666666666667</v>
      </c>
      <c r="H6" s="18">
        <v>349.088066164243</v>
      </c>
      <c r="I6" s="18">
        <v>290.5657880138603</v>
      </c>
      <c r="J6" s="18"/>
      <c r="K6" s="18"/>
      <c r="L6" s="18"/>
      <c r="M6" s="18"/>
    </row>
    <row r="7" spans="1:13" x14ac:dyDescent="0.2">
      <c r="A7" t="s">
        <v>167</v>
      </c>
      <c r="B7" t="s">
        <v>168</v>
      </c>
      <c r="C7" t="s">
        <v>27</v>
      </c>
      <c r="D7" t="s">
        <v>166</v>
      </c>
      <c r="E7">
        <v>2</v>
      </c>
      <c r="F7" s="19">
        <v>4.333333333333333</v>
      </c>
      <c r="G7" s="19">
        <v>6.166666666666667</v>
      </c>
      <c r="H7" s="18">
        <v>349.088066164243</v>
      </c>
      <c r="I7" s="18">
        <v>290.5657880138603</v>
      </c>
      <c r="J7" s="18"/>
      <c r="K7" s="18"/>
      <c r="L7" s="18"/>
      <c r="M7" s="18"/>
    </row>
    <row r="8" spans="1:13" x14ac:dyDescent="0.2">
      <c r="A8" t="s">
        <v>167</v>
      </c>
      <c r="B8" t="s">
        <v>168</v>
      </c>
      <c r="C8" t="s">
        <v>27</v>
      </c>
      <c r="D8" t="s">
        <v>166</v>
      </c>
      <c r="E8">
        <v>3</v>
      </c>
      <c r="F8" s="19">
        <v>4.333333333333333</v>
      </c>
      <c r="G8" s="19">
        <v>6.166666666666667</v>
      </c>
      <c r="H8" s="18">
        <v>349.088066164243</v>
      </c>
      <c r="I8" s="18">
        <v>290.5657880138603</v>
      </c>
      <c r="J8" s="18"/>
      <c r="K8" s="18"/>
      <c r="L8" s="18"/>
      <c r="M8" s="18"/>
    </row>
    <row r="9" spans="1:13" x14ac:dyDescent="0.2">
      <c r="A9" t="s">
        <v>167</v>
      </c>
      <c r="B9" t="s">
        <v>168</v>
      </c>
      <c r="C9" t="s">
        <v>27</v>
      </c>
      <c r="D9" t="s">
        <v>166</v>
      </c>
      <c r="E9">
        <v>4</v>
      </c>
      <c r="F9" s="19">
        <v>4.333333333333333</v>
      </c>
      <c r="G9" s="19">
        <v>6</v>
      </c>
      <c r="H9" s="18">
        <v>349.088066164243</v>
      </c>
      <c r="I9" s="18">
        <v>290.5657880138603</v>
      </c>
      <c r="J9" s="18"/>
      <c r="K9" s="18"/>
      <c r="L9" s="18"/>
      <c r="M9" s="18"/>
    </row>
    <row r="10" spans="1:13" x14ac:dyDescent="0.2">
      <c r="A10" t="s">
        <v>167</v>
      </c>
      <c r="B10" t="s">
        <v>168</v>
      </c>
      <c r="C10" t="s">
        <v>27</v>
      </c>
      <c r="D10" t="s">
        <v>166</v>
      </c>
      <c r="E10">
        <v>5</v>
      </c>
      <c r="F10" s="19">
        <v>4.333333333333333</v>
      </c>
      <c r="G10" s="19">
        <v>6</v>
      </c>
      <c r="H10" s="18">
        <v>349.088066164243</v>
      </c>
      <c r="I10" s="18">
        <v>290.5657880138603</v>
      </c>
      <c r="J10" s="18"/>
      <c r="K10" s="18"/>
      <c r="L10" s="18"/>
      <c r="M10" s="18"/>
    </row>
    <row r="11" spans="1:13" x14ac:dyDescent="0.2">
      <c r="A11" t="s">
        <v>167</v>
      </c>
      <c r="B11" t="s">
        <v>168</v>
      </c>
      <c r="C11" t="s">
        <v>27</v>
      </c>
      <c r="D11" t="s">
        <v>166</v>
      </c>
      <c r="E11">
        <v>6</v>
      </c>
      <c r="F11" s="19">
        <v>4.333333333333333</v>
      </c>
      <c r="G11" s="19">
        <v>6</v>
      </c>
      <c r="H11" s="18">
        <v>349.088066164243</v>
      </c>
      <c r="I11" s="18">
        <v>290.5657880138603</v>
      </c>
      <c r="J11" s="18"/>
      <c r="K11" s="18"/>
      <c r="L11" s="18"/>
      <c r="M11" s="18"/>
    </row>
    <row r="12" spans="1:13" x14ac:dyDescent="0.2">
      <c r="A12" t="s">
        <v>167</v>
      </c>
      <c r="B12" t="s">
        <v>168</v>
      </c>
      <c r="C12" t="s">
        <v>27</v>
      </c>
      <c r="D12" t="s">
        <v>166</v>
      </c>
      <c r="E12">
        <v>7</v>
      </c>
      <c r="F12" s="19">
        <v>4.333333333333333</v>
      </c>
      <c r="G12" s="19">
        <v>6</v>
      </c>
      <c r="H12" s="18">
        <v>349.088066164243</v>
      </c>
      <c r="I12" s="18">
        <v>290.5657880138603</v>
      </c>
      <c r="J12" s="18"/>
      <c r="K12" s="18"/>
      <c r="L12" s="18"/>
      <c r="M12" s="18"/>
    </row>
    <row r="13" spans="1:13" x14ac:dyDescent="0.2">
      <c r="A13" t="s">
        <v>167</v>
      </c>
      <c r="B13" t="s">
        <v>168</v>
      </c>
      <c r="C13" t="s">
        <v>27</v>
      </c>
      <c r="D13" t="s">
        <v>396</v>
      </c>
      <c r="E13">
        <v>1</v>
      </c>
      <c r="F13" s="19">
        <v>7.416666666666667</v>
      </c>
      <c r="G13" s="19">
        <v>9.25</v>
      </c>
      <c r="H13" s="18">
        <v>349.088066164243</v>
      </c>
      <c r="I13" s="18">
        <v>290.5657880138603</v>
      </c>
      <c r="J13" s="18"/>
      <c r="K13" s="18"/>
      <c r="L13" s="18"/>
      <c r="M13" s="18"/>
    </row>
    <row r="14" spans="1:13" x14ac:dyDescent="0.2">
      <c r="A14" t="s">
        <v>167</v>
      </c>
      <c r="B14" t="s">
        <v>168</v>
      </c>
      <c r="C14" t="s">
        <v>27</v>
      </c>
      <c r="D14" t="s">
        <v>396</v>
      </c>
      <c r="E14">
        <v>2</v>
      </c>
      <c r="F14" s="19">
        <v>7.416666666666667</v>
      </c>
      <c r="G14" s="19">
        <v>9.25</v>
      </c>
      <c r="H14" s="18">
        <v>349.088066164243</v>
      </c>
      <c r="I14" s="18">
        <v>290.5657880138603</v>
      </c>
      <c r="J14" s="18"/>
      <c r="K14" s="18"/>
      <c r="L14" s="18"/>
      <c r="M14" s="18"/>
    </row>
    <row r="15" spans="1:13" x14ac:dyDescent="0.2">
      <c r="A15" t="s">
        <v>167</v>
      </c>
      <c r="B15" t="s">
        <v>168</v>
      </c>
      <c r="C15" t="s">
        <v>27</v>
      </c>
      <c r="D15" t="s">
        <v>396</v>
      </c>
      <c r="E15">
        <v>3</v>
      </c>
      <c r="F15" s="19">
        <v>7.416666666666667</v>
      </c>
      <c r="G15" s="19">
        <v>9.25</v>
      </c>
      <c r="H15" s="18">
        <v>349.088066164243</v>
      </c>
      <c r="I15" s="18">
        <v>290.5657880138603</v>
      </c>
      <c r="J15" s="18"/>
      <c r="K15" s="18"/>
      <c r="L15" s="18"/>
      <c r="M15" s="18"/>
    </row>
    <row r="16" spans="1:13" x14ac:dyDescent="0.2">
      <c r="A16" t="s">
        <v>167</v>
      </c>
      <c r="B16" t="s">
        <v>168</v>
      </c>
      <c r="C16" t="s">
        <v>27</v>
      </c>
      <c r="D16" t="s">
        <v>396</v>
      </c>
      <c r="E16">
        <v>4</v>
      </c>
      <c r="F16" s="19">
        <v>7.416666666666667</v>
      </c>
      <c r="G16" s="19">
        <v>9.0833333333333339</v>
      </c>
      <c r="H16" s="18">
        <v>349.088066164243</v>
      </c>
      <c r="I16" s="18">
        <v>290.5657880138603</v>
      </c>
      <c r="J16" s="18"/>
      <c r="K16" s="18"/>
      <c r="L16" s="18"/>
      <c r="M16" s="18"/>
    </row>
    <row r="17" spans="1:13" x14ac:dyDescent="0.2">
      <c r="A17" t="s">
        <v>167</v>
      </c>
      <c r="B17" t="s">
        <v>168</v>
      </c>
      <c r="C17" t="s">
        <v>27</v>
      </c>
      <c r="D17" t="s">
        <v>396</v>
      </c>
      <c r="E17">
        <v>5</v>
      </c>
      <c r="F17" s="19">
        <v>7.416666666666667</v>
      </c>
      <c r="G17" s="19">
        <v>9.0833333333333339</v>
      </c>
      <c r="H17" s="18">
        <v>349.088066164243</v>
      </c>
      <c r="I17" s="18">
        <v>290.5657880138603</v>
      </c>
      <c r="J17" s="18"/>
      <c r="K17" s="18"/>
      <c r="L17" s="18"/>
      <c r="M17" s="18"/>
    </row>
    <row r="18" spans="1:13" x14ac:dyDescent="0.2">
      <c r="A18" t="s">
        <v>167</v>
      </c>
      <c r="B18" t="s">
        <v>168</v>
      </c>
      <c r="C18" t="s">
        <v>27</v>
      </c>
      <c r="D18" t="s">
        <v>396</v>
      </c>
      <c r="E18">
        <v>6</v>
      </c>
      <c r="F18" s="19">
        <v>7.416666666666667</v>
      </c>
      <c r="G18" s="19">
        <v>9.0833333333333339</v>
      </c>
      <c r="H18" s="18">
        <v>349.088066164243</v>
      </c>
      <c r="I18" s="18">
        <v>290.5657880138603</v>
      </c>
      <c r="J18" s="18"/>
      <c r="K18" s="18"/>
      <c r="L18" s="18"/>
      <c r="M18" s="18"/>
    </row>
    <row r="19" spans="1:13" x14ac:dyDescent="0.2">
      <c r="A19" t="s">
        <v>167</v>
      </c>
      <c r="B19" t="s">
        <v>168</v>
      </c>
      <c r="C19" t="s">
        <v>27</v>
      </c>
      <c r="D19" t="s">
        <v>396</v>
      </c>
      <c r="E19">
        <v>7</v>
      </c>
      <c r="F19" s="19">
        <v>7.416666666666667</v>
      </c>
      <c r="G19" s="19">
        <v>9.0833333333333339</v>
      </c>
      <c r="H19" s="18">
        <v>349.088066164243</v>
      </c>
      <c r="I19" s="18">
        <v>290.5657880138603</v>
      </c>
      <c r="J19" s="18"/>
      <c r="K19" s="18"/>
      <c r="L19" s="18"/>
      <c r="M19" s="18"/>
    </row>
    <row r="20" spans="1:13" x14ac:dyDescent="0.2">
      <c r="A20" t="s">
        <v>167</v>
      </c>
      <c r="B20" t="s">
        <v>168</v>
      </c>
      <c r="C20" t="s">
        <v>27</v>
      </c>
      <c r="D20" t="s">
        <v>554</v>
      </c>
      <c r="E20">
        <v>1</v>
      </c>
      <c r="F20" s="19">
        <v>13</v>
      </c>
      <c r="G20" s="19">
        <v>14.833333333333334</v>
      </c>
      <c r="H20" s="18"/>
      <c r="I20" s="18"/>
      <c r="J20" s="18"/>
      <c r="K20" s="18"/>
      <c r="L20" s="18">
        <v>349.088066164243</v>
      </c>
      <c r="M20" s="18">
        <v>290.5657880138603</v>
      </c>
    </row>
    <row r="21" spans="1:13" x14ac:dyDescent="0.2">
      <c r="A21" t="s">
        <v>167</v>
      </c>
      <c r="B21" t="s">
        <v>168</v>
      </c>
      <c r="C21" t="s">
        <v>27</v>
      </c>
      <c r="D21" t="s">
        <v>554</v>
      </c>
      <c r="E21">
        <v>2</v>
      </c>
      <c r="F21" s="19">
        <v>13</v>
      </c>
      <c r="G21" s="19">
        <v>14.833333333333334</v>
      </c>
      <c r="H21" s="18"/>
      <c r="I21" s="18"/>
      <c r="J21" s="18"/>
      <c r="K21" s="18"/>
      <c r="L21" s="18">
        <v>349.088066164243</v>
      </c>
      <c r="M21" s="18">
        <v>290.5657880138603</v>
      </c>
    </row>
    <row r="22" spans="1:13" x14ac:dyDescent="0.2">
      <c r="A22" t="s">
        <v>167</v>
      </c>
      <c r="B22" t="s">
        <v>168</v>
      </c>
      <c r="C22" t="s">
        <v>27</v>
      </c>
      <c r="D22" t="s">
        <v>554</v>
      </c>
      <c r="E22">
        <v>3</v>
      </c>
      <c r="F22" s="19">
        <v>13.416666666666666</v>
      </c>
      <c r="G22" s="19">
        <v>15.25</v>
      </c>
      <c r="H22" s="18"/>
      <c r="I22" s="18"/>
      <c r="J22" s="18"/>
      <c r="K22" s="18"/>
      <c r="L22" s="18">
        <v>349.088066164243</v>
      </c>
      <c r="M22" s="18">
        <v>290.5657880138603</v>
      </c>
    </row>
    <row r="23" spans="1:13" x14ac:dyDescent="0.2">
      <c r="A23" t="s">
        <v>167</v>
      </c>
      <c r="B23" t="s">
        <v>168</v>
      </c>
      <c r="C23" t="s">
        <v>27</v>
      </c>
      <c r="D23" t="s">
        <v>554</v>
      </c>
      <c r="E23">
        <v>4</v>
      </c>
      <c r="F23" s="19">
        <v>13.333333333333334</v>
      </c>
      <c r="G23" s="19">
        <v>15</v>
      </c>
      <c r="H23" s="18"/>
      <c r="I23" s="18"/>
      <c r="J23" s="18"/>
      <c r="K23" s="18"/>
      <c r="L23" s="18">
        <v>349.088066164243</v>
      </c>
      <c r="M23" s="18">
        <v>290.5657880138603</v>
      </c>
    </row>
    <row r="24" spans="1:13" x14ac:dyDescent="0.2">
      <c r="A24" t="s">
        <v>167</v>
      </c>
      <c r="B24" t="s">
        <v>168</v>
      </c>
      <c r="C24" t="s">
        <v>27</v>
      </c>
      <c r="D24" t="s">
        <v>554</v>
      </c>
      <c r="E24">
        <v>5</v>
      </c>
      <c r="F24" s="19">
        <v>12.5</v>
      </c>
      <c r="G24" s="19">
        <v>14.166666666666666</v>
      </c>
      <c r="H24" s="18"/>
      <c r="I24" s="18"/>
      <c r="J24" s="18"/>
      <c r="K24" s="18"/>
      <c r="L24" s="18">
        <v>349.088066164243</v>
      </c>
      <c r="M24" s="18">
        <v>290.5657880138603</v>
      </c>
    </row>
    <row r="25" spans="1:13" x14ac:dyDescent="0.2">
      <c r="A25" t="s">
        <v>167</v>
      </c>
      <c r="B25" t="s">
        <v>168</v>
      </c>
      <c r="C25" t="s">
        <v>27</v>
      </c>
      <c r="D25" t="s">
        <v>554</v>
      </c>
      <c r="E25">
        <v>6</v>
      </c>
      <c r="F25" s="19">
        <v>13</v>
      </c>
      <c r="G25" s="19">
        <v>14.666666666666666</v>
      </c>
      <c r="H25" s="18"/>
      <c r="I25" s="18"/>
      <c r="J25" s="18"/>
      <c r="K25" s="18"/>
      <c r="L25" s="18">
        <v>349.088066164243</v>
      </c>
      <c r="M25" s="18">
        <v>290.5657880138603</v>
      </c>
    </row>
    <row r="26" spans="1:13" x14ac:dyDescent="0.2">
      <c r="A26" t="s">
        <v>167</v>
      </c>
      <c r="B26" t="s">
        <v>168</v>
      </c>
      <c r="C26" t="s">
        <v>27</v>
      </c>
      <c r="D26" t="s">
        <v>554</v>
      </c>
      <c r="E26">
        <v>7</v>
      </c>
      <c r="F26" s="19">
        <v>12.5</v>
      </c>
      <c r="G26" s="19">
        <v>14.166666666666666</v>
      </c>
      <c r="H26" s="18"/>
      <c r="I26" s="18"/>
      <c r="J26" s="18"/>
      <c r="K26" s="18"/>
      <c r="L26" s="18">
        <v>349.088066164243</v>
      </c>
      <c r="M26" s="18">
        <v>290.5657880138603</v>
      </c>
    </row>
    <row r="27" spans="1:13" x14ac:dyDescent="0.2">
      <c r="A27" t="s">
        <v>252</v>
      </c>
      <c r="B27" t="s">
        <v>168</v>
      </c>
      <c r="C27" t="s">
        <v>35</v>
      </c>
      <c r="D27" t="s">
        <v>392</v>
      </c>
      <c r="E27">
        <v>1</v>
      </c>
      <c r="F27" s="19">
        <v>4.916666666666667</v>
      </c>
      <c r="G27" s="19">
        <v>7.083333333333333</v>
      </c>
      <c r="H27" s="18">
        <v>343.25439636723399</v>
      </c>
      <c r="I27" s="18">
        <v>347.63650227556832</v>
      </c>
      <c r="J27" s="18"/>
      <c r="K27" s="18"/>
      <c r="L27" s="18"/>
      <c r="M27" s="18"/>
    </row>
    <row r="28" spans="1:13" x14ac:dyDescent="0.2">
      <c r="A28" t="s">
        <v>252</v>
      </c>
      <c r="B28" t="s">
        <v>168</v>
      </c>
      <c r="C28" t="s">
        <v>35</v>
      </c>
      <c r="D28" t="s">
        <v>392</v>
      </c>
      <c r="E28">
        <v>2</v>
      </c>
      <c r="F28" s="19">
        <v>4.916666666666667</v>
      </c>
      <c r="G28" s="19">
        <v>7.083333333333333</v>
      </c>
      <c r="H28" s="18">
        <v>343.25439636723399</v>
      </c>
      <c r="I28" s="18">
        <v>347.63650227556832</v>
      </c>
      <c r="J28" s="18"/>
      <c r="K28" s="18"/>
      <c r="L28" s="18"/>
      <c r="M28" s="18"/>
    </row>
    <row r="29" spans="1:13" x14ac:dyDescent="0.2">
      <c r="A29" t="s">
        <v>252</v>
      </c>
      <c r="B29" t="s">
        <v>168</v>
      </c>
      <c r="C29" t="s">
        <v>35</v>
      </c>
      <c r="D29" t="s">
        <v>392</v>
      </c>
      <c r="E29">
        <v>3</v>
      </c>
      <c r="F29" s="19">
        <v>5.083333333333333</v>
      </c>
      <c r="G29" s="19">
        <v>7.25</v>
      </c>
      <c r="H29" s="18">
        <v>343.25439636723399</v>
      </c>
      <c r="I29" s="18">
        <v>347.63650227556832</v>
      </c>
      <c r="J29" s="18"/>
      <c r="K29" s="18"/>
      <c r="L29" s="18"/>
      <c r="M29" s="18"/>
    </row>
    <row r="30" spans="1:13" x14ac:dyDescent="0.2">
      <c r="A30" t="s">
        <v>252</v>
      </c>
      <c r="B30" t="s">
        <v>168</v>
      </c>
      <c r="C30" t="s">
        <v>35</v>
      </c>
      <c r="D30" t="s">
        <v>392</v>
      </c>
      <c r="E30">
        <v>4</v>
      </c>
      <c r="F30" s="19">
        <v>4.916666666666667</v>
      </c>
      <c r="G30" s="19">
        <v>6.916666666666667</v>
      </c>
      <c r="H30" s="18">
        <v>343.25439636723399</v>
      </c>
      <c r="I30" s="18">
        <v>347.63650227556832</v>
      </c>
      <c r="J30" s="18"/>
      <c r="K30" s="18"/>
      <c r="L30" s="18"/>
      <c r="M30" s="18"/>
    </row>
    <row r="31" spans="1:13" x14ac:dyDescent="0.2">
      <c r="A31" t="s">
        <v>252</v>
      </c>
      <c r="B31" t="s">
        <v>168</v>
      </c>
      <c r="C31" t="s">
        <v>35</v>
      </c>
      <c r="D31" t="s">
        <v>392</v>
      </c>
      <c r="E31">
        <v>5</v>
      </c>
      <c r="F31" s="19">
        <v>4.916666666666667</v>
      </c>
      <c r="G31" s="19">
        <v>6.916666666666667</v>
      </c>
      <c r="H31" s="18">
        <v>343.25439636723399</v>
      </c>
      <c r="I31" s="18">
        <v>347.63650227556832</v>
      </c>
      <c r="J31" s="18"/>
      <c r="K31" s="18"/>
      <c r="L31" s="18"/>
      <c r="M31" s="18"/>
    </row>
    <row r="32" spans="1:13" x14ac:dyDescent="0.2">
      <c r="A32" t="s">
        <v>252</v>
      </c>
      <c r="B32" t="s">
        <v>168</v>
      </c>
      <c r="C32" t="s">
        <v>35</v>
      </c>
      <c r="D32" t="s">
        <v>392</v>
      </c>
      <c r="E32">
        <v>6</v>
      </c>
      <c r="F32" s="19">
        <v>4.916666666666667</v>
      </c>
      <c r="G32" s="19">
        <v>6.916666666666667</v>
      </c>
      <c r="H32" s="18">
        <v>343.25439636723399</v>
      </c>
      <c r="I32" s="18">
        <v>347.63650227556832</v>
      </c>
      <c r="J32" s="18"/>
      <c r="K32" s="18"/>
      <c r="L32" s="18"/>
      <c r="M32" s="18"/>
    </row>
    <row r="33" spans="1:13" x14ac:dyDescent="0.2">
      <c r="A33" t="s">
        <v>252</v>
      </c>
      <c r="B33" t="s">
        <v>168</v>
      </c>
      <c r="C33" t="s">
        <v>35</v>
      </c>
      <c r="D33" t="s">
        <v>392</v>
      </c>
      <c r="E33">
        <v>7</v>
      </c>
      <c r="F33" s="19">
        <v>4.916666666666667</v>
      </c>
      <c r="G33" s="19">
        <v>6.916666666666667</v>
      </c>
      <c r="H33" s="18">
        <v>343.25439636723399</v>
      </c>
      <c r="I33" s="18">
        <v>347.63650227556832</v>
      </c>
      <c r="J33" s="18"/>
      <c r="K33" s="18"/>
      <c r="L33" s="18"/>
      <c r="M33" s="18"/>
    </row>
    <row r="34" spans="1:13" x14ac:dyDescent="0.2">
      <c r="A34" t="s">
        <v>252</v>
      </c>
      <c r="B34" t="s">
        <v>168</v>
      </c>
      <c r="C34" t="s">
        <v>35</v>
      </c>
      <c r="D34" t="s">
        <v>259</v>
      </c>
      <c r="E34">
        <v>1</v>
      </c>
      <c r="F34" s="19">
        <v>8.9166666666666661</v>
      </c>
      <c r="G34" s="19">
        <v>11.083333333333334</v>
      </c>
      <c r="H34" s="18">
        <v>343.25439636723399</v>
      </c>
      <c r="I34" s="18">
        <v>347.63650227556832</v>
      </c>
      <c r="J34" s="18"/>
      <c r="K34" s="18"/>
      <c r="L34" s="18"/>
      <c r="M34" s="18"/>
    </row>
    <row r="35" spans="1:13" x14ac:dyDescent="0.2">
      <c r="A35" t="s">
        <v>252</v>
      </c>
      <c r="B35" t="s">
        <v>168</v>
      </c>
      <c r="C35" t="s">
        <v>35</v>
      </c>
      <c r="D35" t="s">
        <v>259</v>
      </c>
      <c r="E35">
        <v>2</v>
      </c>
      <c r="F35" s="19">
        <v>8.9166666666666661</v>
      </c>
      <c r="G35" s="19">
        <v>11.083333333333334</v>
      </c>
      <c r="H35" s="18">
        <v>343.25439636723399</v>
      </c>
      <c r="I35" s="18">
        <v>347.63650227556832</v>
      </c>
      <c r="J35" s="18"/>
      <c r="K35" s="18"/>
      <c r="L35" s="18"/>
      <c r="M35" s="18"/>
    </row>
    <row r="36" spans="1:13" x14ac:dyDescent="0.2">
      <c r="A36" t="s">
        <v>252</v>
      </c>
      <c r="B36" t="s">
        <v>168</v>
      </c>
      <c r="C36" t="s">
        <v>35</v>
      </c>
      <c r="D36" t="s">
        <v>259</v>
      </c>
      <c r="E36">
        <v>3</v>
      </c>
      <c r="F36" s="19">
        <v>9.5</v>
      </c>
      <c r="G36" s="19">
        <v>11.666666666666666</v>
      </c>
      <c r="H36" s="18">
        <v>343.25439636723399</v>
      </c>
      <c r="I36" s="18">
        <v>347.63650227556832</v>
      </c>
      <c r="J36" s="18"/>
      <c r="K36" s="18"/>
      <c r="L36" s="18"/>
      <c r="M36" s="18"/>
    </row>
    <row r="37" spans="1:13" x14ac:dyDescent="0.2">
      <c r="A37" t="s">
        <v>252</v>
      </c>
      <c r="B37" t="s">
        <v>168</v>
      </c>
      <c r="C37" t="s">
        <v>35</v>
      </c>
      <c r="D37" t="s">
        <v>259</v>
      </c>
      <c r="E37">
        <v>4</v>
      </c>
      <c r="F37" s="19">
        <v>8.9166666666666661</v>
      </c>
      <c r="G37" s="19">
        <v>10.916666666666666</v>
      </c>
      <c r="H37" s="18">
        <v>343.25439636723399</v>
      </c>
      <c r="I37" s="18">
        <v>347.63650227556832</v>
      </c>
      <c r="J37" s="18"/>
      <c r="K37" s="18"/>
      <c r="L37" s="18"/>
      <c r="M37" s="18"/>
    </row>
    <row r="38" spans="1:13" x14ac:dyDescent="0.2">
      <c r="A38" t="s">
        <v>252</v>
      </c>
      <c r="B38" t="s">
        <v>168</v>
      </c>
      <c r="C38" t="s">
        <v>35</v>
      </c>
      <c r="D38" t="s">
        <v>259</v>
      </c>
      <c r="E38">
        <v>5</v>
      </c>
      <c r="F38" s="19">
        <v>9.0833333333333339</v>
      </c>
      <c r="G38" s="19">
        <v>11.083333333333334</v>
      </c>
      <c r="H38" s="18">
        <v>343.25439636723399</v>
      </c>
      <c r="I38" s="18">
        <v>347.63650227556832</v>
      </c>
      <c r="J38" s="18"/>
      <c r="K38" s="18"/>
      <c r="L38" s="18"/>
      <c r="M38" s="18"/>
    </row>
    <row r="39" spans="1:13" x14ac:dyDescent="0.2">
      <c r="A39" t="s">
        <v>252</v>
      </c>
      <c r="B39" t="s">
        <v>168</v>
      </c>
      <c r="C39" t="s">
        <v>35</v>
      </c>
      <c r="D39" t="s">
        <v>259</v>
      </c>
      <c r="E39">
        <v>6</v>
      </c>
      <c r="F39" s="19">
        <v>8.9166666666666661</v>
      </c>
      <c r="G39" s="19">
        <v>10.916666666666666</v>
      </c>
      <c r="H39" s="18">
        <v>343.25439636723399</v>
      </c>
      <c r="I39" s="18">
        <v>347.63650227556832</v>
      </c>
      <c r="J39" s="18"/>
      <c r="K39" s="18"/>
      <c r="L39" s="18"/>
      <c r="M39" s="18"/>
    </row>
    <row r="40" spans="1:13" x14ac:dyDescent="0.2">
      <c r="A40" t="s">
        <v>252</v>
      </c>
      <c r="B40" t="s">
        <v>168</v>
      </c>
      <c r="C40" t="s">
        <v>35</v>
      </c>
      <c r="D40" t="s">
        <v>259</v>
      </c>
      <c r="E40">
        <v>7</v>
      </c>
      <c r="F40" s="19">
        <v>8.9166666666666661</v>
      </c>
      <c r="G40" s="19">
        <v>10.916666666666666</v>
      </c>
      <c r="H40" s="18">
        <v>343.25439636723399</v>
      </c>
      <c r="I40" s="18">
        <v>347.63650227556832</v>
      </c>
      <c r="J40" s="18"/>
      <c r="K40" s="18"/>
      <c r="L40" s="18"/>
      <c r="M40" s="18"/>
    </row>
    <row r="41" spans="1:13" x14ac:dyDescent="0.2">
      <c r="A41" t="s">
        <v>252</v>
      </c>
      <c r="B41" t="s">
        <v>168</v>
      </c>
      <c r="C41" t="s">
        <v>35</v>
      </c>
      <c r="D41" t="s">
        <v>251</v>
      </c>
      <c r="E41">
        <v>1</v>
      </c>
      <c r="F41" s="19">
        <v>12.083333333333334</v>
      </c>
      <c r="G41" s="19">
        <v>14.25</v>
      </c>
      <c r="H41" s="18">
        <v>343.25439636723399</v>
      </c>
      <c r="I41" s="18">
        <v>347.63650227556832</v>
      </c>
      <c r="J41" s="18"/>
      <c r="K41" s="18"/>
      <c r="L41" s="18"/>
      <c r="M41" s="18"/>
    </row>
    <row r="42" spans="1:13" x14ac:dyDescent="0.2">
      <c r="A42" t="s">
        <v>252</v>
      </c>
      <c r="B42" t="s">
        <v>168</v>
      </c>
      <c r="C42" t="s">
        <v>35</v>
      </c>
      <c r="D42" t="s">
        <v>251</v>
      </c>
      <c r="E42">
        <v>2</v>
      </c>
      <c r="F42" s="19">
        <v>12.083333333333334</v>
      </c>
      <c r="G42" s="19">
        <v>14.25</v>
      </c>
      <c r="H42" s="18">
        <v>343.25439636723399</v>
      </c>
      <c r="I42" s="18">
        <v>347.63650227556832</v>
      </c>
      <c r="J42" s="18"/>
      <c r="K42" s="18"/>
      <c r="L42" s="18"/>
      <c r="M42" s="18"/>
    </row>
    <row r="43" spans="1:13" x14ac:dyDescent="0.2">
      <c r="A43" t="s">
        <v>252</v>
      </c>
      <c r="B43" t="s">
        <v>168</v>
      </c>
      <c r="C43" t="s">
        <v>35</v>
      </c>
      <c r="D43" t="s">
        <v>251</v>
      </c>
      <c r="E43">
        <v>3</v>
      </c>
      <c r="F43" s="19">
        <v>12.083333333333334</v>
      </c>
      <c r="G43" s="19">
        <v>14.25</v>
      </c>
      <c r="H43" s="18">
        <v>343.25439636723399</v>
      </c>
      <c r="I43" s="18">
        <v>347.63650227556832</v>
      </c>
      <c r="J43" s="18"/>
      <c r="K43" s="18"/>
      <c r="L43" s="18"/>
      <c r="M43" s="18"/>
    </row>
    <row r="44" spans="1:13" x14ac:dyDescent="0.2">
      <c r="A44" t="s">
        <v>252</v>
      </c>
      <c r="B44" t="s">
        <v>168</v>
      </c>
      <c r="C44" t="s">
        <v>35</v>
      </c>
      <c r="D44" t="s">
        <v>251</v>
      </c>
      <c r="E44">
        <v>4</v>
      </c>
      <c r="F44" s="19">
        <v>12.083333333333334</v>
      </c>
      <c r="G44" s="19">
        <v>14.083333333333334</v>
      </c>
      <c r="H44" s="18">
        <v>343.25439636723399</v>
      </c>
      <c r="I44" s="18">
        <v>347.63650227556832</v>
      </c>
      <c r="J44" s="18"/>
      <c r="K44" s="18"/>
      <c r="L44" s="18"/>
      <c r="M44" s="18"/>
    </row>
    <row r="45" spans="1:13" x14ac:dyDescent="0.2">
      <c r="A45" t="s">
        <v>252</v>
      </c>
      <c r="B45" t="s">
        <v>168</v>
      </c>
      <c r="C45" t="s">
        <v>35</v>
      </c>
      <c r="D45" t="s">
        <v>251</v>
      </c>
      <c r="E45">
        <v>5</v>
      </c>
      <c r="F45" s="19">
        <v>12.083333333333334</v>
      </c>
      <c r="G45" s="19">
        <v>14.083333333333334</v>
      </c>
      <c r="H45" s="18">
        <v>343.25439636723399</v>
      </c>
      <c r="I45" s="18">
        <v>347.63650227556832</v>
      </c>
      <c r="J45" s="18"/>
      <c r="K45" s="18"/>
      <c r="L45" s="18"/>
      <c r="M45" s="18"/>
    </row>
    <row r="46" spans="1:13" x14ac:dyDescent="0.2">
      <c r="A46" t="s">
        <v>252</v>
      </c>
      <c r="B46" t="s">
        <v>168</v>
      </c>
      <c r="C46" t="s">
        <v>35</v>
      </c>
      <c r="D46" t="s">
        <v>251</v>
      </c>
      <c r="E46">
        <v>6</v>
      </c>
      <c r="F46" s="19">
        <v>12.083333333333334</v>
      </c>
      <c r="G46" s="19">
        <v>14.083333333333334</v>
      </c>
      <c r="H46" s="18">
        <v>343.25439636723399</v>
      </c>
      <c r="I46" s="18">
        <v>347.63650227556832</v>
      </c>
      <c r="J46" s="18"/>
      <c r="K46" s="18"/>
      <c r="L46" s="18"/>
      <c r="M46" s="18"/>
    </row>
    <row r="47" spans="1:13" x14ac:dyDescent="0.2">
      <c r="A47" t="s">
        <v>252</v>
      </c>
      <c r="B47" t="s">
        <v>168</v>
      </c>
      <c r="C47" t="s">
        <v>35</v>
      </c>
      <c r="D47" t="s">
        <v>251</v>
      </c>
      <c r="E47">
        <v>7</v>
      </c>
      <c r="F47" s="19">
        <v>12.25</v>
      </c>
      <c r="G47" s="19">
        <v>14.25</v>
      </c>
      <c r="H47" s="18">
        <v>343.25439636723399</v>
      </c>
      <c r="I47" s="18">
        <v>347.63650227556832</v>
      </c>
      <c r="J47" s="18"/>
      <c r="K47" s="18"/>
      <c r="L47" s="18"/>
      <c r="M47" s="18"/>
    </row>
    <row r="48" spans="1:13" x14ac:dyDescent="0.2">
      <c r="A48" t="s">
        <v>651</v>
      </c>
      <c r="B48" t="s">
        <v>99</v>
      </c>
      <c r="C48" t="s">
        <v>34</v>
      </c>
      <c r="D48" t="s">
        <v>650</v>
      </c>
      <c r="E48">
        <v>2</v>
      </c>
      <c r="F48" s="19">
        <v>8.5</v>
      </c>
      <c r="G48" s="19">
        <v>9.5</v>
      </c>
      <c r="H48" s="18">
        <v>148.88215747877666</v>
      </c>
      <c r="I48" s="18">
        <v>141.91838472633091</v>
      </c>
      <c r="J48" s="18"/>
      <c r="K48" s="18"/>
      <c r="L48" s="18"/>
      <c r="M48" s="18"/>
    </row>
    <row r="49" spans="1:13" x14ac:dyDescent="0.2">
      <c r="A49" t="s">
        <v>651</v>
      </c>
      <c r="B49" t="s">
        <v>99</v>
      </c>
      <c r="C49" t="s">
        <v>34</v>
      </c>
      <c r="D49" t="s">
        <v>650</v>
      </c>
      <c r="E49">
        <v>4</v>
      </c>
      <c r="F49" s="19">
        <v>9.4166666666666661</v>
      </c>
      <c r="G49" s="19">
        <v>10.416666666666666</v>
      </c>
      <c r="H49" s="18">
        <v>148.88215747877666</v>
      </c>
      <c r="I49" s="18">
        <v>141.91838472633091</v>
      </c>
      <c r="J49" s="18"/>
      <c r="K49" s="18"/>
      <c r="L49" s="18"/>
      <c r="M49" s="18"/>
    </row>
    <row r="50" spans="1:13" x14ac:dyDescent="0.2">
      <c r="A50" t="s">
        <v>651</v>
      </c>
      <c r="B50" t="s">
        <v>99</v>
      </c>
      <c r="C50" t="s">
        <v>34</v>
      </c>
      <c r="D50" t="s">
        <v>650</v>
      </c>
      <c r="E50">
        <v>6</v>
      </c>
      <c r="F50" s="19">
        <v>9.75</v>
      </c>
      <c r="G50" s="19">
        <v>10.75</v>
      </c>
      <c r="H50" s="18">
        <v>148.88215747877666</v>
      </c>
      <c r="I50" s="18">
        <v>141.91838472633091</v>
      </c>
      <c r="J50" s="18"/>
      <c r="K50" s="18"/>
      <c r="L50" s="18"/>
      <c r="M50" s="18"/>
    </row>
    <row r="51" spans="1:13" x14ac:dyDescent="0.2">
      <c r="A51" t="s">
        <v>651</v>
      </c>
      <c r="B51" t="s">
        <v>99</v>
      </c>
      <c r="C51" t="s">
        <v>34</v>
      </c>
      <c r="D51" t="s">
        <v>650</v>
      </c>
      <c r="E51">
        <v>7</v>
      </c>
      <c r="F51" s="19">
        <v>9.8333333333333339</v>
      </c>
      <c r="G51" s="19">
        <v>10.833333333333334</v>
      </c>
      <c r="H51" s="18">
        <v>148.88215747877666</v>
      </c>
      <c r="I51" s="18">
        <v>141.91838472633091</v>
      </c>
      <c r="J51" s="18"/>
      <c r="K51" s="18"/>
      <c r="L51" s="18"/>
      <c r="M51" s="18"/>
    </row>
    <row r="52" spans="1:13" x14ac:dyDescent="0.2">
      <c r="A52" t="s">
        <v>98</v>
      </c>
      <c r="B52" t="s">
        <v>99</v>
      </c>
      <c r="C52" t="s">
        <v>35</v>
      </c>
      <c r="D52" t="s">
        <v>97</v>
      </c>
      <c r="E52">
        <v>1</v>
      </c>
      <c r="F52" s="19">
        <v>2.5833333333333335</v>
      </c>
      <c r="G52" s="19">
        <v>4.333333333333333</v>
      </c>
      <c r="H52" s="18">
        <v>226.29556144230276</v>
      </c>
      <c r="I52" s="18">
        <v>261.68109322915961</v>
      </c>
      <c r="J52" s="18"/>
      <c r="K52" s="18"/>
      <c r="L52" s="18"/>
      <c r="M52" s="18"/>
    </row>
    <row r="53" spans="1:13" x14ac:dyDescent="0.2">
      <c r="A53" t="s">
        <v>98</v>
      </c>
      <c r="B53" t="s">
        <v>99</v>
      </c>
      <c r="C53" t="s">
        <v>35</v>
      </c>
      <c r="D53" t="s">
        <v>97</v>
      </c>
      <c r="E53">
        <v>2</v>
      </c>
      <c r="F53" s="19">
        <v>2.5833333333333335</v>
      </c>
      <c r="G53" s="19">
        <v>4.333333333333333</v>
      </c>
      <c r="H53" s="18">
        <v>226.29556144230276</v>
      </c>
      <c r="I53" s="18">
        <v>261.68109322915961</v>
      </c>
      <c r="J53" s="18"/>
      <c r="K53" s="18"/>
      <c r="L53" s="18"/>
      <c r="M53" s="18"/>
    </row>
    <row r="54" spans="1:13" x14ac:dyDescent="0.2">
      <c r="A54" t="s">
        <v>98</v>
      </c>
      <c r="B54" t="s">
        <v>99</v>
      </c>
      <c r="C54" t="s">
        <v>35</v>
      </c>
      <c r="D54" t="s">
        <v>97</v>
      </c>
      <c r="E54">
        <v>3</v>
      </c>
      <c r="F54" s="19">
        <v>2.5833333333333335</v>
      </c>
      <c r="G54" s="19">
        <v>4.333333333333333</v>
      </c>
      <c r="H54" s="18">
        <v>226.29556144230276</v>
      </c>
      <c r="I54" s="18">
        <v>261.68109322915961</v>
      </c>
      <c r="J54" s="18"/>
      <c r="K54" s="18"/>
      <c r="L54" s="18"/>
      <c r="M54" s="18"/>
    </row>
    <row r="55" spans="1:13" x14ac:dyDescent="0.2">
      <c r="A55" t="s">
        <v>98</v>
      </c>
      <c r="B55" t="s">
        <v>99</v>
      </c>
      <c r="C55" t="s">
        <v>35</v>
      </c>
      <c r="D55" t="s">
        <v>97</v>
      </c>
      <c r="E55">
        <v>4</v>
      </c>
      <c r="F55" s="19">
        <v>2.5833333333333335</v>
      </c>
      <c r="G55" s="19">
        <v>4.333333333333333</v>
      </c>
      <c r="H55" s="18">
        <v>226.29556144230276</v>
      </c>
      <c r="I55" s="18">
        <v>261.68109322915961</v>
      </c>
      <c r="J55" s="18"/>
      <c r="K55" s="18"/>
      <c r="L55" s="18"/>
      <c r="M55" s="18"/>
    </row>
    <row r="56" spans="1:13" x14ac:dyDescent="0.2">
      <c r="A56" t="s">
        <v>98</v>
      </c>
      <c r="B56" t="s">
        <v>99</v>
      </c>
      <c r="C56" t="s">
        <v>35</v>
      </c>
      <c r="D56" t="s">
        <v>97</v>
      </c>
      <c r="E56">
        <v>5</v>
      </c>
      <c r="F56" s="19">
        <v>2.5833333333333335</v>
      </c>
      <c r="G56" s="19">
        <v>4.333333333333333</v>
      </c>
      <c r="H56" s="18">
        <v>226.29556144230276</v>
      </c>
      <c r="I56" s="18">
        <v>261.68109322915961</v>
      </c>
      <c r="J56" s="18"/>
      <c r="K56" s="18"/>
      <c r="L56" s="18"/>
      <c r="M56" s="18"/>
    </row>
    <row r="57" spans="1:13" x14ac:dyDescent="0.2">
      <c r="A57" t="s">
        <v>98</v>
      </c>
      <c r="B57" t="s">
        <v>99</v>
      </c>
      <c r="C57" t="s">
        <v>35</v>
      </c>
      <c r="D57" t="s">
        <v>97</v>
      </c>
      <c r="E57">
        <v>6</v>
      </c>
      <c r="F57" s="19">
        <v>2.5833333333333335</v>
      </c>
      <c r="G57" s="19">
        <v>4.333333333333333</v>
      </c>
      <c r="H57" s="18">
        <v>226.29556144230276</v>
      </c>
      <c r="I57" s="18">
        <v>261.68109322915961</v>
      </c>
      <c r="J57" s="18"/>
      <c r="K57" s="18"/>
      <c r="L57" s="18"/>
      <c r="M57" s="18"/>
    </row>
    <row r="58" spans="1:13" x14ac:dyDescent="0.2">
      <c r="A58" t="s">
        <v>98</v>
      </c>
      <c r="B58" t="s">
        <v>99</v>
      </c>
      <c r="C58" t="s">
        <v>35</v>
      </c>
      <c r="D58" t="s">
        <v>97</v>
      </c>
      <c r="E58">
        <v>7</v>
      </c>
      <c r="F58" s="19">
        <v>2.5833333333333335</v>
      </c>
      <c r="G58" s="19">
        <v>4.333333333333333</v>
      </c>
      <c r="H58" s="18">
        <v>226.29556144230276</v>
      </c>
      <c r="I58" s="18">
        <v>261.68109322915961</v>
      </c>
      <c r="J58" s="18"/>
      <c r="K58" s="18"/>
      <c r="L58" s="18"/>
      <c r="M58" s="18"/>
    </row>
    <row r="59" spans="1:13" x14ac:dyDescent="0.2">
      <c r="A59" t="s">
        <v>502</v>
      </c>
      <c r="B59" t="s">
        <v>99</v>
      </c>
      <c r="C59" t="s">
        <v>27</v>
      </c>
      <c r="D59" t="s">
        <v>501</v>
      </c>
      <c r="E59">
        <v>1</v>
      </c>
      <c r="F59" s="19">
        <v>12.583333333333334</v>
      </c>
      <c r="G59" s="19">
        <v>13.583333333333334</v>
      </c>
      <c r="H59" s="18">
        <v>142.82837478473851</v>
      </c>
      <c r="I59" s="18">
        <v>131.67374266664146</v>
      </c>
      <c r="J59" s="18"/>
      <c r="K59" s="18"/>
      <c r="L59" s="18"/>
      <c r="M59" s="18"/>
    </row>
    <row r="60" spans="1:13" x14ac:dyDescent="0.2">
      <c r="A60" t="s">
        <v>502</v>
      </c>
      <c r="B60" t="s">
        <v>99</v>
      </c>
      <c r="C60" t="s">
        <v>27</v>
      </c>
      <c r="D60" t="s">
        <v>501</v>
      </c>
      <c r="E60">
        <v>2</v>
      </c>
      <c r="F60" s="19">
        <v>12.583333333333334</v>
      </c>
      <c r="G60" s="19">
        <v>13.583333333333334</v>
      </c>
      <c r="H60" s="18">
        <v>142.82837478473851</v>
      </c>
      <c r="I60" s="18">
        <v>131.67374266664146</v>
      </c>
      <c r="J60" s="18"/>
      <c r="K60" s="18"/>
      <c r="L60" s="18"/>
      <c r="M60" s="18"/>
    </row>
    <row r="61" spans="1:13" x14ac:dyDescent="0.2">
      <c r="A61" t="s">
        <v>502</v>
      </c>
      <c r="B61" t="s">
        <v>99</v>
      </c>
      <c r="C61" t="s">
        <v>27</v>
      </c>
      <c r="D61" t="s">
        <v>501</v>
      </c>
      <c r="E61">
        <v>3</v>
      </c>
      <c r="F61" s="19">
        <v>12.333333333333334</v>
      </c>
      <c r="G61" s="19">
        <v>13.333333333333334</v>
      </c>
      <c r="H61" s="18">
        <v>142.82837478473851</v>
      </c>
      <c r="I61" s="18">
        <v>131.67374266664146</v>
      </c>
      <c r="J61" s="18"/>
      <c r="K61" s="18"/>
      <c r="L61" s="18"/>
      <c r="M61" s="18"/>
    </row>
    <row r="62" spans="1:13" x14ac:dyDescent="0.2">
      <c r="A62" t="s">
        <v>502</v>
      </c>
      <c r="B62" t="s">
        <v>99</v>
      </c>
      <c r="C62" t="s">
        <v>27</v>
      </c>
      <c r="D62" t="s">
        <v>501</v>
      </c>
      <c r="E62">
        <v>4</v>
      </c>
      <c r="F62" s="19">
        <v>12.583333333333334</v>
      </c>
      <c r="G62" s="19">
        <v>13.583333333333334</v>
      </c>
      <c r="H62" s="18">
        <v>142.82837478473851</v>
      </c>
      <c r="I62" s="18">
        <v>131.67374266664146</v>
      </c>
      <c r="J62" s="18"/>
      <c r="K62" s="18"/>
      <c r="L62" s="18"/>
      <c r="M62" s="18"/>
    </row>
    <row r="63" spans="1:13" x14ac:dyDescent="0.2">
      <c r="A63" t="s">
        <v>502</v>
      </c>
      <c r="B63" t="s">
        <v>99</v>
      </c>
      <c r="C63" t="s">
        <v>27</v>
      </c>
      <c r="D63" t="s">
        <v>501</v>
      </c>
      <c r="E63">
        <v>5</v>
      </c>
      <c r="F63" s="19">
        <v>12.583333333333334</v>
      </c>
      <c r="G63" s="19">
        <v>13.583333333333334</v>
      </c>
      <c r="H63" s="18">
        <v>142.82837478473851</v>
      </c>
      <c r="I63" s="18">
        <v>131.67374266664146</v>
      </c>
      <c r="J63" s="18"/>
      <c r="K63" s="18"/>
      <c r="L63" s="18"/>
      <c r="M63" s="18"/>
    </row>
    <row r="64" spans="1:13" x14ac:dyDescent="0.2">
      <c r="A64" t="s">
        <v>502</v>
      </c>
      <c r="B64" t="s">
        <v>99</v>
      </c>
      <c r="C64" t="s">
        <v>27</v>
      </c>
      <c r="D64" t="s">
        <v>501</v>
      </c>
      <c r="E64">
        <v>6</v>
      </c>
      <c r="F64" s="19">
        <v>12.333333333333334</v>
      </c>
      <c r="G64" s="19">
        <v>13.333333333333334</v>
      </c>
      <c r="H64" s="18">
        <v>142.82837478473851</v>
      </c>
      <c r="I64" s="18">
        <v>131.67374266664146</v>
      </c>
      <c r="J64" s="18"/>
      <c r="K64" s="18"/>
      <c r="L64" s="18"/>
      <c r="M64" s="18"/>
    </row>
    <row r="65" spans="1:13" x14ac:dyDescent="0.2">
      <c r="A65" t="s">
        <v>502</v>
      </c>
      <c r="B65" t="s">
        <v>99</v>
      </c>
      <c r="C65" t="s">
        <v>27</v>
      </c>
      <c r="D65" t="s">
        <v>501</v>
      </c>
      <c r="E65">
        <v>7</v>
      </c>
      <c r="F65" s="19">
        <v>12.916666666666666</v>
      </c>
      <c r="G65" s="19">
        <v>13.916666666666666</v>
      </c>
      <c r="H65" s="18">
        <v>142.82837478473851</v>
      </c>
      <c r="I65" s="18">
        <v>131.67374266664146</v>
      </c>
      <c r="J65" s="18"/>
      <c r="K65" s="18"/>
      <c r="L65" s="18"/>
      <c r="M65" s="18"/>
    </row>
    <row r="66" spans="1:13" x14ac:dyDescent="0.2">
      <c r="A66" t="s">
        <v>201</v>
      </c>
      <c r="B66" t="s">
        <v>195</v>
      </c>
      <c r="C66" t="s">
        <v>34</v>
      </c>
      <c r="D66" t="s">
        <v>200</v>
      </c>
      <c r="E66">
        <v>1</v>
      </c>
      <c r="F66" s="19">
        <v>13.666666666666666</v>
      </c>
      <c r="G66" s="19">
        <v>16</v>
      </c>
      <c r="H66" s="18">
        <v>437.24618890783512</v>
      </c>
      <c r="I66" s="18">
        <v>376.5617584152518</v>
      </c>
      <c r="J66" s="18"/>
      <c r="K66" s="18"/>
      <c r="L66" s="18"/>
      <c r="M66" s="18"/>
    </row>
    <row r="67" spans="1:13" x14ac:dyDescent="0.2">
      <c r="A67" t="s">
        <v>201</v>
      </c>
      <c r="B67" t="s">
        <v>195</v>
      </c>
      <c r="C67" t="s">
        <v>34</v>
      </c>
      <c r="D67" t="s">
        <v>200</v>
      </c>
      <c r="E67">
        <v>3</v>
      </c>
      <c r="F67" s="19">
        <v>13.666666666666666</v>
      </c>
      <c r="G67" s="19">
        <v>16</v>
      </c>
      <c r="H67" s="18">
        <v>437.24618890783512</v>
      </c>
      <c r="I67" s="18">
        <v>376.5617584152518</v>
      </c>
      <c r="J67" s="18"/>
      <c r="K67" s="18"/>
      <c r="L67" s="18"/>
      <c r="M67" s="18"/>
    </row>
    <row r="68" spans="1:13" x14ac:dyDescent="0.2">
      <c r="A68" t="s">
        <v>201</v>
      </c>
      <c r="B68" t="s">
        <v>195</v>
      </c>
      <c r="C68" t="s">
        <v>34</v>
      </c>
      <c r="D68" t="s">
        <v>200</v>
      </c>
      <c r="E68">
        <v>5</v>
      </c>
      <c r="F68" s="19">
        <v>13.666666666666666</v>
      </c>
      <c r="G68" s="19">
        <v>15.833333333333334</v>
      </c>
      <c r="H68" s="18">
        <v>437.24618890783512</v>
      </c>
      <c r="I68" s="18">
        <v>376.5617584152518</v>
      </c>
      <c r="J68" s="18"/>
      <c r="K68" s="18"/>
      <c r="L68" s="18"/>
      <c r="M68" s="18"/>
    </row>
    <row r="69" spans="1:13" x14ac:dyDescent="0.2">
      <c r="A69" t="s">
        <v>194</v>
      </c>
      <c r="B69" t="s">
        <v>195</v>
      </c>
      <c r="C69" t="s">
        <v>27</v>
      </c>
      <c r="D69" t="s">
        <v>193</v>
      </c>
      <c r="E69">
        <v>1</v>
      </c>
      <c r="F69" s="19">
        <v>7.25</v>
      </c>
      <c r="G69" s="19">
        <v>10.25</v>
      </c>
      <c r="H69" s="18">
        <v>547.42184353136531</v>
      </c>
      <c r="I69" s="18">
        <v>479.39020299358214</v>
      </c>
      <c r="J69" s="18"/>
      <c r="K69" s="18"/>
      <c r="L69" s="18"/>
      <c r="M69" s="18"/>
    </row>
    <row r="70" spans="1:13" x14ac:dyDescent="0.2">
      <c r="A70" t="s">
        <v>194</v>
      </c>
      <c r="B70" t="s">
        <v>195</v>
      </c>
      <c r="C70" t="s">
        <v>27</v>
      </c>
      <c r="D70" t="s">
        <v>193</v>
      </c>
      <c r="E70">
        <v>2</v>
      </c>
      <c r="F70" s="19">
        <v>7.25</v>
      </c>
      <c r="G70" s="19">
        <v>10.25</v>
      </c>
      <c r="H70" s="18">
        <v>547.42184353136531</v>
      </c>
      <c r="I70" s="18">
        <v>479.39020299358214</v>
      </c>
      <c r="J70" s="18"/>
      <c r="K70" s="18"/>
      <c r="L70" s="18"/>
      <c r="M70" s="18"/>
    </row>
    <row r="71" spans="1:13" x14ac:dyDescent="0.2">
      <c r="A71" t="s">
        <v>194</v>
      </c>
      <c r="B71" t="s">
        <v>195</v>
      </c>
      <c r="C71" t="s">
        <v>27</v>
      </c>
      <c r="D71" t="s">
        <v>193</v>
      </c>
      <c r="E71">
        <v>3</v>
      </c>
      <c r="F71" s="19">
        <v>7.25</v>
      </c>
      <c r="G71" s="19">
        <v>10.25</v>
      </c>
      <c r="H71" s="18">
        <v>547.42184353136531</v>
      </c>
      <c r="I71" s="18">
        <v>479.39020299358214</v>
      </c>
      <c r="J71" s="18"/>
      <c r="K71" s="18"/>
      <c r="L71" s="18"/>
      <c r="M71" s="18"/>
    </row>
    <row r="72" spans="1:13" x14ac:dyDescent="0.2">
      <c r="A72" t="s">
        <v>194</v>
      </c>
      <c r="B72" t="s">
        <v>195</v>
      </c>
      <c r="C72" t="s">
        <v>27</v>
      </c>
      <c r="D72" t="s">
        <v>193</v>
      </c>
      <c r="E72">
        <v>4</v>
      </c>
      <c r="F72" s="19">
        <v>7.25</v>
      </c>
      <c r="G72" s="19">
        <v>10.083333333333334</v>
      </c>
      <c r="H72" s="18">
        <v>547.42184353136531</v>
      </c>
      <c r="I72" s="18">
        <v>479.39020299358214</v>
      </c>
      <c r="J72" s="18"/>
      <c r="K72" s="18"/>
      <c r="L72" s="18"/>
      <c r="M72" s="18"/>
    </row>
    <row r="73" spans="1:13" x14ac:dyDescent="0.2">
      <c r="A73" t="s">
        <v>194</v>
      </c>
      <c r="B73" t="s">
        <v>195</v>
      </c>
      <c r="C73" t="s">
        <v>27</v>
      </c>
      <c r="D73" t="s">
        <v>193</v>
      </c>
      <c r="E73">
        <v>5</v>
      </c>
      <c r="F73" s="19">
        <v>7.25</v>
      </c>
      <c r="G73" s="19">
        <v>10.25</v>
      </c>
      <c r="H73" s="18">
        <v>547.42184353136531</v>
      </c>
      <c r="I73" s="18">
        <v>479.39020299358214</v>
      </c>
      <c r="J73" s="18"/>
      <c r="K73" s="18"/>
      <c r="L73" s="18"/>
      <c r="M73" s="18"/>
    </row>
    <row r="74" spans="1:13" x14ac:dyDescent="0.2">
      <c r="A74" t="s">
        <v>194</v>
      </c>
      <c r="B74" t="s">
        <v>195</v>
      </c>
      <c r="C74" t="s">
        <v>27</v>
      </c>
      <c r="D74" t="s">
        <v>193</v>
      </c>
      <c r="E74">
        <v>6</v>
      </c>
      <c r="F74" s="19">
        <v>7.25</v>
      </c>
      <c r="G74" s="19">
        <v>10.25</v>
      </c>
      <c r="H74" s="18">
        <v>547.42184353136531</v>
      </c>
      <c r="I74" s="18">
        <v>479.39020299358214</v>
      </c>
      <c r="J74" s="18"/>
      <c r="K74" s="18"/>
      <c r="L74" s="18"/>
      <c r="M74" s="18"/>
    </row>
    <row r="75" spans="1:13" x14ac:dyDescent="0.2">
      <c r="A75" t="s">
        <v>194</v>
      </c>
      <c r="B75" t="s">
        <v>195</v>
      </c>
      <c r="C75" t="s">
        <v>27</v>
      </c>
      <c r="D75" t="s">
        <v>193</v>
      </c>
      <c r="E75">
        <v>7</v>
      </c>
      <c r="F75" s="19">
        <v>7.25</v>
      </c>
      <c r="G75" s="19">
        <v>10.25</v>
      </c>
      <c r="H75" s="18">
        <v>547.42184353136531</v>
      </c>
      <c r="I75" s="18">
        <v>479.39020299358214</v>
      </c>
      <c r="J75" s="18"/>
      <c r="K75" s="18"/>
      <c r="L75" s="18"/>
      <c r="M75" s="18"/>
    </row>
    <row r="76" spans="1:13" x14ac:dyDescent="0.2">
      <c r="A76" t="s">
        <v>387</v>
      </c>
      <c r="B76" t="s">
        <v>195</v>
      </c>
      <c r="C76" t="s">
        <v>35</v>
      </c>
      <c r="D76" t="s">
        <v>386</v>
      </c>
      <c r="E76">
        <v>1</v>
      </c>
      <c r="F76" s="19">
        <v>8.3333333333333339</v>
      </c>
      <c r="G76" s="19">
        <v>10.5</v>
      </c>
      <c r="H76" s="18">
        <v>467.85981617376331</v>
      </c>
      <c r="I76" s="18">
        <v>335.35833892879469</v>
      </c>
      <c r="J76" s="18"/>
      <c r="K76" s="18"/>
      <c r="L76" s="18"/>
      <c r="M76" s="18"/>
    </row>
    <row r="77" spans="1:13" x14ac:dyDescent="0.2">
      <c r="A77" t="s">
        <v>387</v>
      </c>
      <c r="B77" t="s">
        <v>195</v>
      </c>
      <c r="C77" t="s">
        <v>35</v>
      </c>
      <c r="D77" t="s">
        <v>386</v>
      </c>
      <c r="E77">
        <v>2</v>
      </c>
      <c r="F77" s="19">
        <v>8.6666666666666661</v>
      </c>
      <c r="G77" s="19">
        <v>10.833333333333334</v>
      </c>
      <c r="H77" s="18">
        <v>467.85981617376331</v>
      </c>
      <c r="I77" s="18">
        <v>335.35833892879469</v>
      </c>
      <c r="J77" s="18"/>
      <c r="K77" s="18"/>
      <c r="L77" s="18"/>
      <c r="M77" s="18"/>
    </row>
    <row r="78" spans="1:13" x14ac:dyDescent="0.2">
      <c r="A78" t="s">
        <v>387</v>
      </c>
      <c r="B78" t="s">
        <v>195</v>
      </c>
      <c r="C78" t="s">
        <v>35</v>
      </c>
      <c r="D78" t="s">
        <v>386</v>
      </c>
      <c r="E78">
        <v>3</v>
      </c>
      <c r="F78" s="19">
        <v>8.3333333333333339</v>
      </c>
      <c r="G78" s="19">
        <v>10.5</v>
      </c>
      <c r="H78" s="18">
        <v>467.85981617376331</v>
      </c>
      <c r="I78" s="18">
        <v>335.35833892879469</v>
      </c>
      <c r="J78" s="18"/>
      <c r="K78" s="18"/>
      <c r="L78" s="18"/>
      <c r="M78" s="18"/>
    </row>
    <row r="79" spans="1:13" x14ac:dyDescent="0.2">
      <c r="A79" t="s">
        <v>387</v>
      </c>
      <c r="B79" t="s">
        <v>195</v>
      </c>
      <c r="C79" t="s">
        <v>35</v>
      </c>
      <c r="D79" t="s">
        <v>386</v>
      </c>
      <c r="E79">
        <v>4</v>
      </c>
      <c r="F79" s="19">
        <v>8.3333333333333339</v>
      </c>
      <c r="G79" s="19">
        <v>10.5</v>
      </c>
      <c r="H79" s="18">
        <v>467.85981617376331</v>
      </c>
      <c r="I79" s="18">
        <v>335.35833892879469</v>
      </c>
      <c r="J79" s="18"/>
      <c r="K79" s="18"/>
      <c r="L79" s="18"/>
      <c r="M79" s="18"/>
    </row>
    <row r="80" spans="1:13" x14ac:dyDescent="0.2">
      <c r="A80" t="s">
        <v>387</v>
      </c>
      <c r="B80" t="s">
        <v>195</v>
      </c>
      <c r="C80" t="s">
        <v>35</v>
      </c>
      <c r="D80" t="s">
        <v>386</v>
      </c>
      <c r="E80">
        <v>5</v>
      </c>
      <c r="F80" s="19">
        <v>8.6666666666666661</v>
      </c>
      <c r="G80" s="19">
        <v>10.833333333333334</v>
      </c>
      <c r="H80" s="18">
        <v>467.85981617376331</v>
      </c>
      <c r="I80" s="18">
        <v>335.35833892879469</v>
      </c>
      <c r="J80" s="18"/>
      <c r="K80" s="18"/>
      <c r="L80" s="18"/>
      <c r="M80" s="18"/>
    </row>
    <row r="81" spans="1:13" x14ac:dyDescent="0.2">
      <c r="A81" t="s">
        <v>387</v>
      </c>
      <c r="B81" t="s">
        <v>195</v>
      </c>
      <c r="C81" t="s">
        <v>35</v>
      </c>
      <c r="D81" t="s">
        <v>386</v>
      </c>
      <c r="E81">
        <v>6</v>
      </c>
      <c r="F81" s="19">
        <v>8.3333333333333339</v>
      </c>
      <c r="G81" s="19">
        <v>10.5</v>
      </c>
      <c r="H81" s="18">
        <v>467.85981617376331</v>
      </c>
      <c r="I81" s="18">
        <v>335.35833892879469</v>
      </c>
      <c r="J81" s="18"/>
      <c r="K81" s="18"/>
      <c r="L81" s="18"/>
      <c r="M81" s="18"/>
    </row>
    <row r="82" spans="1:13" x14ac:dyDescent="0.2">
      <c r="A82" t="s">
        <v>387</v>
      </c>
      <c r="B82" t="s">
        <v>195</v>
      </c>
      <c r="C82" t="s">
        <v>35</v>
      </c>
      <c r="D82" t="s">
        <v>386</v>
      </c>
      <c r="E82">
        <v>7</v>
      </c>
      <c r="F82" s="19">
        <v>9.1666666666666661</v>
      </c>
      <c r="G82" s="19">
        <v>11.333333333333334</v>
      </c>
      <c r="H82" s="18">
        <v>467.85981617376331</v>
      </c>
      <c r="I82" s="18">
        <v>335.35833892879469</v>
      </c>
      <c r="J82" s="18"/>
      <c r="K82" s="18"/>
      <c r="L82" s="18"/>
      <c r="M82" s="18"/>
    </row>
    <row r="83" spans="1:13" x14ac:dyDescent="0.2">
      <c r="A83" t="s">
        <v>596</v>
      </c>
      <c r="B83" t="s">
        <v>597</v>
      </c>
      <c r="C83" t="s">
        <v>35</v>
      </c>
      <c r="D83" t="s">
        <v>595</v>
      </c>
      <c r="E83">
        <v>1</v>
      </c>
      <c r="F83" s="19">
        <v>12</v>
      </c>
      <c r="G83" s="19">
        <v>23.75</v>
      </c>
      <c r="H83" s="18"/>
      <c r="I83" s="18"/>
      <c r="J83" s="18">
        <v>3482.6602030633589</v>
      </c>
      <c r="K83" s="18">
        <v>3860.4291571828453</v>
      </c>
      <c r="L83" s="18"/>
      <c r="M83" s="18"/>
    </row>
    <row r="84" spans="1:13" x14ac:dyDescent="0.2">
      <c r="A84" t="s">
        <v>596</v>
      </c>
      <c r="B84" t="s">
        <v>597</v>
      </c>
      <c r="C84" t="s">
        <v>35</v>
      </c>
      <c r="D84" t="s">
        <v>595</v>
      </c>
      <c r="E84">
        <v>2</v>
      </c>
      <c r="F84" s="19">
        <v>12</v>
      </c>
      <c r="G84" s="19">
        <v>23.75</v>
      </c>
      <c r="H84" s="18"/>
      <c r="I84" s="18"/>
      <c r="J84" s="18">
        <v>3482.6602030633589</v>
      </c>
      <c r="K84" s="18">
        <v>3860.4291571828453</v>
      </c>
      <c r="L84" s="18"/>
      <c r="M84" s="18"/>
    </row>
    <row r="85" spans="1:13" x14ac:dyDescent="0.2">
      <c r="A85" t="s">
        <v>596</v>
      </c>
      <c r="B85" t="s">
        <v>597</v>
      </c>
      <c r="C85" t="s">
        <v>35</v>
      </c>
      <c r="D85" t="s">
        <v>595</v>
      </c>
      <c r="E85">
        <v>3</v>
      </c>
      <c r="F85" s="19">
        <v>12</v>
      </c>
      <c r="G85" s="19">
        <v>23.75</v>
      </c>
      <c r="H85" s="18"/>
      <c r="I85" s="18"/>
      <c r="J85" s="18">
        <v>3482.6602030633589</v>
      </c>
      <c r="K85" s="18">
        <v>3860.4291571828453</v>
      </c>
      <c r="L85" s="18"/>
      <c r="M85" s="18"/>
    </row>
    <row r="86" spans="1:13" x14ac:dyDescent="0.2">
      <c r="A86" t="s">
        <v>596</v>
      </c>
      <c r="B86" t="s">
        <v>597</v>
      </c>
      <c r="C86" t="s">
        <v>35</v>
      </c>
      <c r="D86" t="s">
        <v>595</v>
      </c>
      <c r="E86">
        <v>4</v>
      </c>
      <c r="F86" s="19">
        <v>12</v>
      </c>
      <c r="G86" s="19">
        <v>23.75</v>
      </c>
      <c r="H86" s="18"/>
      <c r="I86" s="18"/>
      <c r="J86" s="18">
        <v>3482.6602030633589</v>
      </c>
      <c r="K86" s="18">
        <v>3860.4291571828453</v>
      </c>
      <c r="L86" s="18"/>
      <c r="M86" s="18"/>
    </row>
    <row r="87" spans="1:13" x14ac:dyDescent="0.2">
      <c r="A87" t="s">
        <v>596</v>
      </c>
      <c r="B87" t="s">
        <v>597</v>
      </c>
      <c r="C87" t="s">
        <v>35</v>
      </c>
      <c r="D87" t="s">
        <v>595</v>
      </c>
      <c r="E87">
        <v>5</v>
      </c>
      <c r="F87" s="19">
        <v>12</v>
      </c>
      <c r="G87" s="19">
        <v>23.75</v>
      </c>
      <c r="H87" s="18"/>
      <c r="I87" s="18"/>
      <c r="J87" s="18">
        <v>3482.6602030633589</v>
      </c>
      <c r="K87" s="18">
        <v>3860.4291571828453</v>
      </c>
      <c r="L87" s="18"/>
      <c r="M87" s="18"/>
    </row>
    <row r="88" spans="1:13" x14ac:dyDescent="0.2">
      <c r="A88" t="s">
        <v>596</v>
      </c>
      <c r="B88" t="s">
        <v>597</v>
      </c>
      <c r="C88" t="s">
        <v>35</v>
      </c>
      <c r="D88" t="s">
        <v>595</v>
      </c>
      <c r="E88">
        <v>6</v>
      </c>
      <c r="F88" s="19">
        <v>12</v>
      </c>
      <c r="G88" s="19">
        <v>23.75</v>
      </c>
      <c r="H88" s="18"/>
      <c r="I88" s="18"/>
      <c r="J88" s="18">
        <v>3482.6602030633589</v>
      </c>
      <c r="K88" s="18">
        <v>3860.4291571828453</v>
      </c>
      <c r="L88" s="18"/>
      <c r="M88" s="18"/>
    </row>
    <row r="89" spans="1:13" x14ac:dyDescent="0.2">
      <c r="A89" t="s">
        <v>596</v>
      </c>
      <c r="B89" t="s">
        <v>597</v>
      </c>
      <c r="C89" t="s">
        <v>35</v>
      </c>
      <c r="D89" t="s">
        <v>595</v>
      </c>
      <c r="E89">
        <v>7</v>
      </c>
      <c r="F89" s="19">
        <v>12</v>
      </c>
      <c r="G89" s="19">
        <v>23.75</v>
      </c>
      <c r="H89" s="18"/>
      <c r="I89" s="18"/>
      <c r="J89" s="18">
        <v>3482.6602030633589</v>
      </c>
      <c r="K89" s="18">
        <v>3860.4291571828453</v>
      </c>
      <c r="L89" s="18"/>
      <c r="M89" s="18"/>
    </row>
    <row r="90" spans="1:13" x14ac:dyDescent="0.2">
      <c r="A90" t="s">
        <v>762</v>
      </c>
      <c r="B90" t="s">
        <v>597</v>
      </c>
      <c r="C90" t="s">
        <v>27</v>
      </c>
      <c r="D90" t="s">
        <v>761</v>
      </c>
      <c r="E90">
        <v>3</v>
      </c>
      <c r="F90" s="19">
        <v>11.166666666666666</v>
      </c>
      <c r="G90" s="19">
        <v>23.75</v>
      </c>
      <c r="H90" s="18"/>
      <c r="I90" s="18"/>
      <c r="J90" s="18">
        <v>3411.0693799748119</v>
      </c>
      <c r="K90" s="18">
        <v>4049.4190919972707</v>
      </c>
      <c r="L90" s="18"/>
      <c r="M90" s="18"/>
    </row>
    <row r="91" spans="1:13" x14ac:dyDescent="0.2">
      <c r="A91" t="s">
        <v>762</v>
      </c>
      <c r="B91" t="s">
        <v>597</v>
      </c>
      <c r="C91" t="s">
        <v>27</v>
      </c>
      <c r="D91" t="s">
        <v>761</v>
      </c>
      <c r="E91">
        <v>5</v>
      </c>
      <c r="F91" s="19">
        <v>11.166666666666666</v>
      </c>
      <c r="G91" s="19">
        <v>23.75</v>
      </c>
      <c r="H91" s="18"/>
      <c r="I91" s="18"/>
      <c r="J91" s="18">
        <v>3411.0693799748119</v>
      </c>
      <c r="K91" s="18">
        <v>4049.4190919972707</v>
      </c>
      <c r="L91" s="18"/>
      <c r="M91" s="18"/>
    </row>
    <row r="92" spans="1:13" x14ac:dyDescent="0.2">
      <c r="A92" t="s">
        <v>762</v>
      </c>
      <c r="B92" t="s">
        <v>597</v>
      </c>
      <c r="C92" t="s">
        <v>27</v>
      </c>
      <c r="D92" t="s">
        <v>761</v>
      </c>
      <c r="E92">
        <v>7</v>
      </c>
      <c r="F92" s="19">
        <v>11.166666666666666</v>
      </c>
      <c r="G92" s="19">
        <v>23.75</v>
      </c>
      <c r="H92" s="18"/>
      <c r="I92" s="18"/>
      <c r="J92" s="18">
        <v>3411.0693799748119</v>
      </c>
      <c r="K92" s="18">
        <v>4049.4190919972707</v>
      </c>
      <c r="L92" s="18"/>
      <c r="M92" s="18"/>
    </row>
    <row r="93" spans="1:13" x14ac:dyDescent="0.2">
      <c r="A93" t="s">
        <v>414</v>
      </c>
      <c r="B93" t="s">
        <v>415</v>
      </c>
      <c r="C93" t="s">
        <v>27</v>
      </c>
      <c r="D93" t="s">
        <v>413</v>
      </c>
      <c r="E93">
        <v>1</v>
      </c>
      <c r="F93" s="19">
        <v>6.833333333333333</v>
      </c>
      <c r="G93" s="19">
        <v>10.5</v>
      </c>
      <c r="H93" s="18">
        <v>627.67149707474209</v>
      </c>
      <c r="I93" s="18">
        <v>512.32182352111056</v>
      </c>
      <c r="J93" s="18"/>
      <c r="K93" s="18"/>
      <c r="L93" s="18"/>
      <c r="M93" s="18"/>
    </row>
    <row r="94" spans="1:13" x14ac:dyDescent="0.2">
      <c r="A94" t="s">
        <v>414</v>
      </c>
      <c r="B94" t="s">
        <v>415</v>
      </c>
      <c r="C94" t="s">
        <v>27</v>
      </c>
      <c r="D94" t="s">
        <v>413</v>
      </c>
      <c r="E94">
        <v>2</v>
      </c>
      <c r="F94" s="19">
        <v>6.833333333333333</v>
      </c>
      <c r="G94" s="19">
        <v>10.5</v>
      </c>
      <c r="H94" s="18">
        <v>627.67149707474209</v>
      </c>
      <c r="I94" s="18">
        <v>512.32182352111056</v>
      </c>
      <c r="J94" s="18"/>
      <c r="K94" s="18"/>
      <c r="L94" s="18"/>
      <c r="M94" s="18"/>
    </row>
    <row r="95" spans="1:13" x14ac:dyDescent="0.2">
      <c r="A95" t="s">
        <v>414</v>
      </c>
      <c r="B95" t="s">
        <v>415</v>
      </c>
      <c r="C95" t="s">
        <v>27</v>
      </c>
      <c r="D95" t="s">
        <v>413</v>
      </c>
      <c r="E95">
        <v>3</v>
      </c>
      <c r="F95" s="19">
        <v>7.083333333333333</v>
      </c>
      <c r="G95" s="19">
        <v>10.75</v>
      </c>
      <c r="H95" s="18">
        <v>627.67149707474209</v>
      </c>
      <c r="I95" s="18">
        <v>512.32182352111056</v>
      </c>
      <c r="J95" s="18"/>
      <c r="K95" s="18"/>
      <c r="L95" s="18"/>
      <c r="M95" s="18"/>
    </row>
    <row r="96" spans="1:13" x14ac:dyDescent="0.2">
      <c r="A96" t="s">
        <v>414</v>
      </c>
      <c r="B96" t="s">
        <v>415</v>
      </c>
      <c r="C96" t="s">
        <v>27</v>
      </c>
      <c r="D96" t="s">
        <v>413</v>
      </c>
      <c r="E96">
        <v>4</v>
      </c>
      <c r="F96" s="19">
        <v>6.833333333333333</v>
      </c>
      <c r="G96" s="19">
        <v>10.083333333333334</v>
      </c>
      <c r="H96" s="18">
        <v>627.67149707474209</v>
      </c>
      <c r="I96" s="18">
        <v>512.32182352111056</v>
      </c>
      <c r="J96" s="18"/>
      <c r="K96" s="18"/>
      <c r="L96" s="18"/>
      <c r="M96" s="18"/>
    </row>
    <row r="97" spans="1:13" x14ac:dyDescent="0.2">
      <c r="A97" t="s">
        <v>414</v>
      </c>
      <c r="B97" t="s">
        <v>415</v>
      </c>
      <c r="C97" t="s">
        <v>27</v>
      </c>
      <c r="D97" t="s">
        <v>413</v>
      </c>
      <c r="E97">
        <v>5</v>
      </c>
      <c r="F97" s="19">
        <v>7.166666666666667</v>
      </c>
      <c r="G97" s="19">
        <v>10.416666666666666</v>
      </c>
      <c r="H97" s="18">
        <v>627.67149707474209</v>
      </c>
      <c r="I97" s="18">
        <v>512.32182352111056</v>
      </c>
      <c r="J97" s="18"/>
      <c r="K97" s="18"/>
      <c r="L97" s="18"/>
      <c r="M97" s="18"/>
    </row>
    <row r="98" spans="1:13" x14ac:dyDescent="0.2">
      <c r="A98" t="s">
        <v>414</v>
      </c>
      <c r="B98" t="s">
        <v>415</v>
      </c>
      <c r="C98" t="s">
        <v>27</v>
      </c>
      <c r="D98" t="s">
        <v>413</v>
      </c>
      <c r="E98">
        <v>6</v>
      </c>
      <c r="F98" s="19">
        <v>6.833333333333333</v>
      </c>
      <c r="G98" s="19">
        <v>10.083333333333334</v>
      </c>
      <c r="H98" s="18">
        <v>627.67149707474209</v>
      </c>
      <c r="I98" s="18">
        <v>512.32182352111056</v>
      </c>
      <c r="J98" s="18"/>
      <c r="K98" s="18"/>
      <c r="L98" s="18"/>
      <c r="M98" s="18"/>
    </row>
    <row r="99" spans="1:13" x14ac:dyDescent="0.2">
      <c r="A99" t="s">
        <v>414</v>
      </c>
      <c r="B99" t="s">
        <v>415</v>
      </c>
      <c r="C99" t="s">
        <v>27</v>
      </c>
      <c r="D99" t="s">
        <v>413</v>
      </c>
      <c r="E99">
        <v>7</v>
      </c>
      <c r="F99" s="19">
        <v>6.833333333333333</v>
      </c>
      <c r="G99" s="19">
        <v>10.083333333333334</v>
      </c>
      <c r="H99" s="18">
        <v>627.67149707474209</v>
      </c>
      <c r="I99" s="18">
        <v>512.32182352111056</v>
      </c>
      <c r="J99" s="18"/>
      <c r="K99" s="18"/>
      <c r="L99" s="18"/>
      <c r="M99" s="18"/>
    </row>
    <row r="100" spans="1:13" x14ac:dyDescent="0.2">
      <c r="A100" t="s">
        <v>766</v>
      </c>
      <c r="B100" t="s">
        <v>767</v>
      </c>
      <c r="C100" t="s">
        <v>66</v>
      </c>
      <c r="D100" t="s">
        <v>765</v>
      </c>
      <c r="E100">
        <v>4</v>
      </c>
      <c r="F100" s="19">
        <v>9.25</v>
      </c>
      <c r="G100" s="19">
        <v>13.166666666666666</v>
      </c>
      <c r="H100" s="18">
        <v>493.45421804354334</v>
      </c>
      <c r="I100" s="18">
        <v>465.91427786088457</v>
      </c>
      <c r="J100" s="18"/>
      <c r="K100" s="18"/>
      <c r="L100" s="18"/>
      <c r="M100" s="18"/>
    </row>
    <row r="101" spans="1:13" x14ac:dyDescent="0.2">
      <c r="A101" t="s">
        <v>15</v>
      </c>
      <c r="B101" t="s">
        <v>18</v>
      </c>
      <c r="C101" t="s">
        <v>19</v>
      </c>
      <c r="D101" t="s">
        <v>14</v>
      </c>
      <c r="E101">
        <v>1</v>
      </c>
      <c r="F101" s="19">
        <v>2.0833333333333335</v>
      </c>
      <c r="G101" s="19">
        <v>6.416666666666667</v>
      </c>
      <c r="H101" s="18">
        <v>705.36299974999997</v>
      </c>
      <c r="I101" s="18">
        <v>513.99377825048259</v>
      </c>
      <c r="J101" s="18"/>
      <c r="K101" s="18"/>
      <c r="L101" s="18"/>
      <c r="M101" s="18"/>
    </row>
    <row r="102" spans="1:13" x14ac:dyDescent="0.2">
      <c r="A102" t="s">
        <v>278</v>
      </c>
      <c r="B102" t="s">
        <v>279</v>
      </c>
      <c r="C102" t="s">
        <v>66</v>
      </c>
      <c r="D102" t="s">
        <v>277</v>
      </c>
      <c r="E102">
        <v>1</v>
      </c>
      <c r="F102" s="19">
        <v>18.583333333333332</v>
      </c>
      <c r="G102" s="19">
        <v>22.083333333333332</v>
      </c>
      <c r="H102" s="18">
        <v>462.16810949252476</v>
      </c>
      <c r="I102" s="18">
        <v>410.65799824762848</v>
      </c>
      <c r="J102" s="18"/>
      <c r="K102" s="18"/>
      <c r="L102" s="18"/>
      <c r="M102" s="18"/>
    </row>
    <row r="103" spans="1:13" x14ac:dyDescent="0.2">
      <c r="A103" t="s">
        <v>278</v>
      </c>
      <c r="B103" t="s">
        <v>279</v>
      </c>
      <c r="C103" t="s">
        <v>66</v>
      </c>
      <c r="D103" t="s">
        <v>277</v>
      </c>
      <c r="E103">
        <v>2</v>
      </c>
      <c r="F103" s="19">
        <v>18.583333333333332</v>
      </c>
      <c r="G103" s="19">
        <v>22.083333333333332</v>
      </c>
      <c r="H103" s="18">
        <v>462.16810949252476</v>
      </c>
      <c r="I103" s="18">
        <v>410.65799824762848</v>
      </c>
      <c r="J103" s="18"/>
      <c r="K103" s="18"/>
      <c r="L103" s="18"/>
      <c r="M103" s="18"/>
    </row>
    <row r="104" spans="1:13" x14ac:dyDescent="0.2">
      <c r="A104" t="s">
        <v>278</v>
      </c>
      <c r="B104" t="s">
        <v>279</v>
      </c>
      <c r="C104" t="s">
        <v>66</v>
      </c>
      <c r="D104" t="s">
        <v>277</v>
      </c>
      <c r="E104">
        <v>3</v>
      </c>
      <c r="F104" s="19">
        <v>18.583333333333332</v>
      </c>
      <c r="G104" s="19">
        <v>22.083333333333332</v>
      </c>
      <c r="H104" s="18">
        <v>462.16810949252476</v>
      </c>
      <c r="I104" s="18">
        <v>410.65799824762848</v>
      </c>
      <c r="J104" s="18"/>
      <c r="K104" s="18"/>
      <c r="L104" s="18"/>
      <c r="M104" s="18"/>
    </row>
    <row r="105" spans="1:13" x14ac:dyDescent="0.2">
      <c r="A105" t="s">
        <v>278</v>
      </c>
      <c r="B105" t="s">
        <v>279</v>
      </c>
      <c r="C105" t="s">
        <v>66</v>
      </c>
      <c r="D105" t="s">
        <v>277</v>
      </c>
      <c r="E105">
        <v>4</v>
      </c>
      <c r="F105" s="19">
        <v>18.583333333333332</v>
      </c>
      <c r="G105" s="19">
        <v>22.083333333333332</v>
      </c>
      <c r="H105" s="18">
        <v>462.16810949252476</v>
      </c>
      <c r="I105" s="18">
        <v>410.65799824762848</v>
      </c>
      <c r="J105" s="18"/>
      <c r="K105" s="18"/>
      <c r="L105" s="18"/>
      <c r="M105" s="18"/>
    </row>
    <row r="106" spans="1:13" x14ac:dyDescent="0.2">
      <c r="A106" t="s">
        <v>278</v>
      </c>
      <c r="B106" t="s">
        <v>279</v>
      </c>
      <c r="C106" t="s">
        <v>66</v>
      </c>
      <c r="D106" t="s">
        <v>277</v>
      </c>
      <c r="E106">
        <v>5</v>
      </c>
      <c r="F106" s="19">
        <v>18.583333333333332</v>
      </c>
      <c r="G106" s="19">
        <v>22.083333333333332</v>
      </c>
      <c r="H106" s="18">
        <v>462.16810949252476</v>
      </c>
      <c r="I106" s="18">
        <v>410.65799824762848</v>
      </c>
      <c r="J106" s="18"/>
      <c r="K106" s="18"/>
      <c r="L106" s="18"/>
      <c r="M106" s="18"/>
    </row>
    <row r="107" spans="1:13" x14ac:dyDescent="0.2">
      <c r="A107" t="s">
        <v>278</v>
      </c>
      <c r="B107" t="s">
        <v>279</v>
      </c>
      <c r="C107" t="s">
        <v>66</v>
      </c>
      <c r="D107" t="s">
        <v>277</v>
      </c>
      <c r="E107">
        <v>6</v>
      </c>
      <c r="F107" s="19">
        <v>18.583333333333332</v>
      </c>
      <c r="G107" s="19">
        <v>22.083333333333332</v>
      </c>
      <c r="H107" s="18">
        <v>462.16810949252476</v>
      </c>
      <c r="I107" s="18">
        <v>410.65799824762848</v>
      </c>
      <c r="J107" s="18"/>
      <c r="K107" s="18"/>
      <c r="L107" s="18"/>
      <c r="M107" s="18"/>
    </row>
    <row r="108" spans="1:13" x14ac:dyDescent="0.2">
      <c r="A108" t="s">
        <v>278</v>
      </c>
      <c r="B108" t="s">
        <v>279</v>
      </c>
      <c r="C108" t="s">
        <v>66</v>
      </c>
      <c r="D108" t="s">
        <v>277</v>
      </c>
      <c r="E108">
        <v>7</v>
      </c>
      <c r="F108" s="19">
        <v>18.583333333333332</v>
      </c>
      <c r="G108" s="19">
        <v>22.083333333333332</v>
      </c>
      <c r="H108" s="18">
        <v>462.16810949252476</v>
      </c>
      <c r="I108" s="18">
        <v>410.65799824762848</v>
      </c>
      <c r="J108" s="18"/>
      <c r="K108" s="18"/>
      <c r="L108" s="18"/>
      <c r="M108" s="18"/>
    </row>
    <row r="109" spans="1:13" x14ac:dyDescent="0.2">
      <c r="A109" t="s">
        <v>657</v>
      </c>
      <c r="B109" t="s">
        <v>279</v>
      </c>
      <c r="C109" t="s">
        <v>34</v>
      </c>
      <c r="D109" t="s">
        <v>656</v>
      </c>
      <c r="E109">
        <v>2</v>
      </c>
      <c r="F109" s="19">
        <v>17.416666666666668</v>
      </c>
      <c r="G109" s="19">
        <v>20.416666666666668</v>
      </c>
      <c r="H109" s="18">
        <v>438.75530357469273</v>
      </c>
      <c r="I109" s="18">
        <v>373.05607297819097</v>
      </c>
      <c r="J109" s="18"/>
      <c r="K109" s="18"/>
      <c r="L109" s="18"/>
      <c r="M109" s="18"/>
    </row>
    <row r="110" spans="1:13" x14ac:dyDescent="0.2">
      <c r="A110" t="s">
        <v>657</v>
      </c>
      <c r="B110" t="s">
        <v>279</v>
      </c>
      <c r="C110" t="s">
        <v>34</v>
      </c>
      <c r="D110" t="s">
        <v>656</v>
      </c>
      <c r="E110">
        <v>4</v>
      </c>
      <c r="F110" s="19">
        <v>15.166666666666666</v>
      </c>
      <c r="G110" s="19">
        <v>18.166666666666668</v>
      </c>
      <c r="H110" s="18">
        <v>438.75530357469273</v>
      </c>
      <c r="I110" s="18">
        <v>373.05607297819097</v>
      </c>
      <c r="J110" s="18"/>
      <c r="K110" s="18"/>
      <c r="L110" s="18"/>
      <c r="M110" s="18"/>
    </row>
    <row r="111" spans="1:13" x14ac:dyDescent="0.2">
      <c r="A111" t="s">
        <v>657</v>
      </c>
      <c r="B111" t="s">
        <v>279</v>
      </c>
      <c r="C111" t="s">
        <v>34</v>
      </c>
      <c r="D111" t="s">
        <v>656</v>
      </c>
      <c r="E111">
        <v>7</v>
      </c>
      <c r="F111" s="19">
        <v>15.166666666666666</v>
      </c>
      <c r="G111" s="19">
        <v>18.166666666666668</v>
      </c>
      <c r="H111" s="18">
        <v>438.75530357469273</v>
      </c>
      <c r="I111" s="18">
        <v>373.05607297819097</v>
      </c>
      <c r="J111" s="18"/>
      <c r="K111" s="18"/>
      <c r="L111" s="18"/>
      <c r="M111" s="18"/>
    </row>
    <row r="112" spans="1:13" x14ac:dyDescent="0.2">
      <c r="A112" t="s">
        <v>739</v>
      </c>
      <c r="B112" t="s">
        <v>279</v>
      </c>
      <c r="C112" t="s">
        <v>35</v>
      </c>
      <c r="D112" t="s">
        <v>738</v>
      </c>
      <c r="E112">
        <v>3</v>
      </c>
      <c r="F112" s="19">
        <v>8.25</v>
      </c>
      <c r="G112" s="19">
        <v>10.75</v>
      </c>
      <c r="H112" s="18">
        <v>351.1790987825496</v>
      </c>
      <c r="I112" s="18">
        <v>374.97155534573915</v>
      </c>
      <c r="J112" s="18"/>
      <c r="K112" s="18"/>
      <c r="L112" s="18"/>
      <c r="M112" s="18"/>
    </row>
    <row r="113" spans="1:13" x14ac:dyDescent="0.2">
      <c r="A113" t="s">
        <v>739</v>
      </c>
      <c r="B113" t="s">
        <v>279</v>
      </c>
      <c r="C113" t="s">
        <v>35</v>
      </c>
      <c r="D113" t="s">
        <v>738</v>
      </c>
      <c r="E113">
        <v>5</v>
      </c>
      <c r="F113" s="19">
        <v>8.4166666666666661</v>
      </c>
      <c r="G113" s="19">
        <v>10.666666666666666</v>
      </c>
      <c r="H113" s="18">
        <v>351.1790987825496</v>
      </c>
      <c r="I113" s="18">
        <v>374.97155534573915</v>
      </c>
      <c r="J113" s="18"/>
      <c r="K113" s="18"/>
      <c r="L113" s="18"/>
      <c r="M113" s="18"/>
    </row>
    <row r="114" spans="1:13" x14ac:dyDescent="0.2">
      <c r="A114" t="s">
        <v>739</v>
      </c>
      <c r="B114" t="s">
        <v>279</v>
      </c>
      <c r="C114" t="s">
        <v>35</v>
      </c>
      <c r="D114" t="s">
        <v>738</v>
      </c>
      <c r="E114">
        <v>7</v>
      </c>
      <c r="F114" s="19">
        <v>8.25</v>
      </c>
      <c r="G114" s="19">
        <v>10.5</v>
      </c>
      <c r="H114" s="18">
        <v>351.1790987825496</v>
      </c>
      <c r="I114" s="18">
        <v>374.97155534573915</v>
      </c>
      <c r="J114" s="18"/>
      <c r="K114" s="18"/>
      <c r="L114" s="18"/>
      <c r="M114" s="18"/>
    </row>
    <row r="115" spans="1:13" x14ac:dyDescent="0.2">
      <c r="A115" t="s">
        <v>768</v>
      </c>
      <c r="B115" t="s">
        <v>66</v>
      </c>
      <c r="C115" t="s">
        <v>767</v>
      </c>
      <c r="D115" t="s">
        <v>769</v>
      </c>
      <c r="E115">
        <v>4</v>
      </c>
      <c r="F115" s="19">
        <v>3.75</v>
      </c>
      <c r="G115" s="19">
        <v>7.916666666666667</v>
      </c>
      <c r="H115" s="18">
        <v>493.45421804354334</v>
      </c>
      <c r="I115" s="18">
        <v>465.91427786088457</v>
      </c>
      <c r="J115" s="18"/>
      <c r="K115" s="18"/>
      <c r="L115" s="18"/>
      <c r="M115" s="18"/>
    </row>
    <row r="116" spans="1:13" x14ac:dyDescent="0.2">
      <c r="A116" t="s">
        <v>280</v>
      </c>
      <c r="B116" t="s">
        <v>66</v>
      </c>
      <c r="C116" t="s">
        <v>279</v>
      </c>
      <c r="D116" t="s">
        <v>281</v>
      </c>
      <c r="E116">
        <v>1</v>
      </c>
      <c r="F116" s="19">
        <v>14</v>
      </c>
      <c r="G116" s="19">
        <v>17.5</v>
      </c>
      <c r="H116" s="18">
        <v>462.16810949252476</v>
      </c>
      <c r="I116" s="18">
        <v>410.65799824762848</v>
      </c>
      <c r="J116" s="18"/>
      <c r="K116" s="18"/>
      <c r="L116" s="18"/>
      <c r="M116" s="18"/>
    </row>
    <row r="117" spans="1:13" x14ac:dyDescent="0.2">
      <c r="A117" t="s">
        <v>280</v>
      </c>
      <c r="B117" t="s">
        <v>66</v>
      </c>
      <c r="C117" t="s">
        <v>279</v>
      </c>
      <c r="D117" t="s">
        <v>281</v>
      </c>
      <c r="E117">
        <v>2</v>
      </c>
      <c r="F117" s="19">
        <v>14.416666666666666</v>
      </c>
      <c r="G117" s="19">
        <v>17.916666666666668</v>
      </c>
      <c r="H117" s="18">
        <v>462.16810949252476</v>
      </c>
      <c r="I117" s="18">
        <v>410.65799824762848</v>
      </c>
      <c r="J117" s="18"/>
      <c r="K117" s="18"/>
      <c r="L117" s="18"/>
      <c r="M117" s="18"/>
    </row>
    <row r="118" spans="1:13" x14ac:dyDescent="0.2">
      <c r="A118" t="s">
        <v>280</v>
      </c>
      <c r="B118" t="s">
        <v>66</v>
      </c>
      <c r="C118" t="s">
        <v>279</v>
      </c>
      <c r="D118" t="s">
        <v>281</v>
      </c>
      <c r="E118">
        <v>3</v>
      </c>
      <c r="F118" s="19">
        <v>14</v>
      </c>
      <c r="G118" s="19">
        <v>17.5</v>
      </c>
      <c r="H118" s="18">
        <v>462.16810949252476</v>
      </c>
      <c r="I118" s="18">
        <v>410.65799824762848</v>
      </c>
      <c r="J118" s="18"/>
      <c r="K118" s="18"/>
      <c r="L118" s="18"/>
      <c r="M118" s="18"/>
    </row>
    <row r="119" spans="1:13" x14ac:dyDescent="0.2">
      <c r="A119" t="s">
        <v>280</v>
      </c>
      <c r="B119" t="s">
        <v>66</v>
      </c>
      <c r="C119" t="s">
        <v>279</v>
      </c>
      <c r="D119" t="s">
        <v>281</v>
      </c>
      <c r="E119">
        <v>4</v>
      </c>
      <c r="F119" s="19">
        <v>14</v>
      </c>
      <c r="G119" s="19">
        <v>17.5</v>
      </c>
      <c r="H119" s="18">
        <v>462.16810949252476</v>
      </c>
      <c r="I119" s="18">
        <v>410.65799824762848</v>
      </c>
      <c r="J119" s="18"/>
      <c r="K119" s="18"/>
      <c r="L119" s="18"/>
      <c r="M119" s="18"/>
    </row>
    <row r="120" spans="1:13" x14ac:dyDescent="0.2">
      <c r="A120" t="s">
        <v>280</v>
      </c>
      <c r="B120" t="s">
        <v>66</v>
      </c>
      <c r="C120" t="s">
        <v>279</v>
      </c>
      <c r="D120" t="s">
        <v>281</v>
      </c>
      <c r="E120">
        <v>5</v>
      </c>
      <c r="F120" s="19">
        <v>14</v>
      </c>
      <c r="G120" s="19">
        <v>17.5</v>
      </c>
      <c r="H120" s="18">
        <v>462.16810949252476</v>
      </c>
      <c r="I120" s="18">
        <v>410.65799824762848</v>
      </c>
      <c r="J120" s="18"/>
      <c r="K120" s="18"/>
      <c r="L120" s="18"/>
      <c r="M120" s="18"/>
    </row>
    <row r="121" spans="1:13" x14ac:dyDescent="0.2">
      <c r="A121" t="s">
        <v>280</v>
      </c>
      <c r="B121" t="s">
        <v>66</v>
      </c>
      <c r="C121" t="s">
        <v>279</v>
      </c>
      <c r="D121" t="s">
        <v>281</v>
      </c>
      <c r="E121">
        <v>6</v>
      </c>
      <c r="F121" s="19">
        <v>14</v>
      </c>
      <c r="G121" s="19">
        <v>17.5</v>
      </c>
      <c r="H121" s="18">
        <v>462.16810949252476</v>
      </c>
      <c r="I121" s="18">
        <v>410.65799824762848</v>
      </c>
      <c r="J121" s="18"/>
      <c r="K121" s="18"/>
      <c r="L121" s="18"/>
      <c r="M121" s="18"/>
    </row>
    <row r="122" spans="1:13" x14ac:dyDescent="0.2">
      <c r="A122" t="s">
        <v>280</v>
      </c>
      <c r="B122" t="s">
        <v>66</v>
      </c>
      <c r="C122" t="s">
        <v>279</v>
      </c>
      <c r="D122" t="s">
        <v>281</v>
      </c>
      <c r="E122">
        <v>7</v>
      </c>
      <c r="F122" s="19">
        <v>14</v>
      </c>
      <c r="G122" s="19">
        <v>17.5</v>
      </c>
      <c r="H122" s="18">
        <v>462.16810949252476</v>
      </c>
      <c r="I122" s="18">
        <v>410.65799824762848</v>
      </c>
      <c r="J122" s="18"/>
      <c r="K122" s="18"/>
      <c r="L122" s="18"/>
      <c r="M122" s="18"/>
    </row>
    <row r="123" spans="1:13" x14ac:dyDescent="0.2">
      <c r="A123" t="s">
        <v>752</v>
      </c>
      <c r="B123" t="s">
        <v>66</v>
      </c>
      <c r="C123" t="s">
        <v>753</v>
      </c>
      <c r="D123" t="s">
        <v>751</v>
      </c>
      <c r="E123">
        <v>3</v>
      </c>
      <c r="F123" s="19">
        <v>9.6666666666666661</v>
      </c>
      <c r="G123" s="19">
        <v>13.416666666666666</v>
      </c>
      <c r="H123" s="18">
        <v>476.64280685720348</v>
      </c>
      <c r="I123" s="18">
        <v>463.92411931625725</v>
      </c>
      <c r="J123" s="18"/>
      <c r="K123" s="18"/>
      <c r="L123" s="18"/>
      <c r="M123" s="18"/>
    </row>
    <row r="124" spans="1:13" x14ac:dyDescent="0.2">
      <c r="A124" t="s">
        <v>752</v>
      </c>
      <c r="B124" t="s">
        <v>66</v>
      </c>
      <c r="C124" t="s">
        <v>753</v>
      </c>
      <c r="D124" t="s">
        <v>751</v>
      </c>
      <c r="E124">
        <v>5</v>
      </c>
      <c r="F124" s="19">
        <v>9.6666666666666661</v>
      </c>
      <c r="G124" s="19">
        <v>13.416666666666666</v>
      </c>
      <c r="H124" s="18">
        <v>476.64280685720348</v>
      </c>
      <c r="I124" s="18">
        <v>463.92411931625725</v>
      </c>
      <c r="J124" s="18"/>
      <c r="K124" s="18"/>
      <c r="L124" s="18"/>
      <c r="M124" s="18"/>
    </row>
    <row r="125" spans="1:13" x14ac:dyDescent="0.2">
      <c r="A125" t="s">
        <v>752</v>
      </c>
      <c r="B125" t="s">
        <v>66</v>
      </c>
      <c r="C125" t="s">
        <v>753</v>
      </c>
      <c r="D125" t="s">
        <v>751</v>
      </c>
      <c r="E125">
        <v>7</v>
      </c>
      <c r="F125" s="19">
        <v>9.6666666666666661</v>
      </c>
      <c r="G125" s="19">
        <v>13.416666666666666</v>
      </c>
      <c r="H125" s="18">
        <v>476.64280685720348</v>
      </c>
      <c r="I125" s="18">
        <v>463.92411931625725</v>
      </c>
      <c r="J125" s="18"/>
      <c r="K125" s="18"/>
      <c r="L125" s="18"/>
      <c r="M125" s="18"/>
    </row>
    <row r="126" spans="1:13" x14ac:dyDescent="0.2">
      <c r="A126" t="s">
        <v>204</v>
      </c>
      <c r="B126" t="s">
        <v>66</v>
      </c>
      <c r="C126" t="s">
        <v>34</v>
      </c>
      <c r="D126" t="s">
        <v>203</v>
      </c>
      <c r="E126">
        <v>1</v>
      </c>
      <c r="F126" s="19">
        <v>0.25</v>
      </c>
      <c r="G126" s="19">
        <v>1.3333333333333333</v>
      </c>
      <c r="H126" s="18">
        <v>165.72030426323298</v>
      </c>
      <c r="I126" s="18">
        <v>162.66584538032191</v>
      </c>
      <c r="J126" s="18"/>
      <c r="K126" s="18"/>
      <c r="L126" s="18"/>
      <c r="M126" s="18"/>
    </row>
    <row r="127" spans="1:13" x14ac:dyDescent="0.2">
      <c r="A127" t="s">
        <v>204</v>
      </c>
      <c r="B127" t="s">
        <v>66</v>
      </c>
      <c r="C127" t="s">
        <v>34</v>
      </c>
      <c r="D127" t="s">
        <v>203</v>
      </c>
      <c r="E127">
        <v>2</v>
      </c>
      <c r="F127" s="19">
        <v>0.25</v>
      </c>
      <c r="G127" s="19">
        <v>1.3333333333333333</v>
      </c>
      <c r="H127" s="18">
        <v>165.72030426323298</v>
      </c>
      <c r="I127" s="18">
        <v>162.66584538032191</v>
      </c>
      <c r="J127" s="18"/>
      <c r="K127" s="18"/>
      <c r="L127" s="18"/>
      <c r="M127" s="18"/>
    </row>
    <row r="128" spans="1:13" x14ac:dyDescent="0.2">
      <c r="A128" t="s">
        <v>204</v>
      </c>
      <c r="B128" t="s">
        <v>66</v>
      </c>
      <c r="C128" t="s">
        <v>34</v>
      </c>
      <c r="D128" t="s">
        <v>203</v>
      </c>
      <c r="E128">
        <v>3</v>
      </c>
      <c r="F128" s="19">
        <v>0.25</v>
      </c>
      <c r="G128" s="19">
        <v>1.3333333333333333</v>
      </c>
      <c r="H128" s="18">
        <v>165.72030426323298</v>
      </c>
      <c r="I128" s="18">
        <v>162.66584538032191</v>
      </c>
      <c r="J128" s="18"/>
      <c r="K128" s="18"/>
      <c r="L128" s="18"/>
      <c r="M128" s="18"/>
    </row>
    <row r="129" spans="1:13" x14ac:dyDescent="0.2">
      <c r="A129" t="s">
        <v>204</v>
      </c>
      <c r="B129" t="s">
        <v>66</v>
      </c>
      <c r="C129" t="s">
        <v>34</v>
      </c>
      <c r="D129" t="s">
        <v>203</v>
      </c>
      <c r="E129">
        <v>4</v>
      </c>
      <c r="F129" s="19">
        <v>1.75</v>
      </c>
      <c r="G129" s="19">
        <v>2.8333333333333335</v>
      </c>
      <c r="H129" s="18">
        <v>165.72030426323298</v>
      </c>
      <c r="I129" s="18">
        <v>162.66584538032191</v>
      </c>
      <c r="J129" s="18"/>
      <c r="K129" s="18"/>
      <c r="L129" s="18"/>
      <c r="M129" s="18"/>
    </row>
    <row r="130" spans="1:13" x14ac:dyDescent="0.2">
      <c r="A130" t="s">
        <v>204</v>
      </c>
      <c r="B130" t="s">
        <v>66</v>
      </c>
      <c r="C130" t="s">
        <v>34</v>
      </c>
      <c r="D130" t="s">
        <v>203</v>
      </c>
      <c r="E130">
        <v>5</v>
      </c>
      <c r="F130" s="19">
        <v>0.25</v>
      </c>
      <c r="G130" s="19">
        <v>1.3333333333333333</v>
      </c>
      <c r="H130" s="18">
        <v>165.72030426323298</v>
      </c>
      <c r="I130" s="18">
        <v>162.66584538032191</v>
      </c>
      <c r="J130" s="18"/>
      <c r="K130" s="18"/>
      <c r="L130" s="18"/>
      <c r="M130" s="18"/>
    </row>
    <row r="131" spans="1:13" x14ac:dyDescent="0.2">
      <c r="A131" t="s">
        <v>204</v>
      </c>
      <c r="B131" t="s">
        <v>66</v>
      </c>
      <c r="C131" t="s">
        <v>34</v>
      </c>
      <c r="D131" t="s">
        <v>203</v>
      </c>
      <c r="E131">
        <v>6</v>
      </c>
      <c r="F131" s="19">
        <v>0.25</v>
      </c>
      <c r="G131" s="19">
        <v>1.3333333333333333</v>
      </c>
      <c r="H131" s="18">
        <v>165.72030426323298</v>
      </c>
      <c r="I131" s="18">
        <v>162.66584538032191</v>
      </c>
      <c r="J131" s="18"/>
      <c r="K131" s="18"/>
      <c r="L131" s="18"/>
      <c r="M131" s="18"/>
    </row>
    <row r="132" spans="1:13" x14ac:dyDescent="0.2">
      <c r="A132" t="s">
        <v>204</v>
      </c>
      <c r="B132" t="s">
        <v>66</v>
      </c>
      <c r="C132" t="s">
        <v>34</v>
      </c>
      <c r="D132" t="s">
        <v>203</v>
      </c>
      <c r="E132">
        <v>7</v>
      </c>
      <c r="F132" s="19">
        <v>0.25</v>
      </c>
      <c r="G132" s="19">
        <v>1.3333333333333333</v>
      </c>
      <c r="H132" s="18">
        <v>165.72030426323298</v>
      </c>
      <c r="I132" s="18">
        <v>162.66584538032191</v>
      </c>
      <c r="J132" s="18"/>
      <c r="K132" s="18"/>
      <c r="L132" s="18"/>
      <c r="M132" s="18"/>
    </row>
    <row r="133" spans="1:13" x14ac:dyDescent="0.2">
      <c r="A133" t="s">
        <v>204</v>
      </c>
      <c r="B133" t="s">
        <v>66</v>
      </c>
      <c r="C133" t="s">
        <v>34</v>
      </c>
      <c r="D133" t="s">
        <v>680</v>
      </c>
      <c r="E133">
        <v>2</v>
      </c>
      <c r="F133" s="19">
        <v>22.083333333333332</v>
      </c>
      <c r="G133" s="19">
        <v>23.166666666666668</v>
      </c>
      <c r="H133" s="18">
        <v>165.72030426323298</v>
      </c>
      <c r="I133" s="18">
        <v>162.66584538032191</v>
      </c>
      <c r="J133" s="18"/>
      <c r="K133" s="18"/>
      <c r="L133" s="18"/>
      <c r="M133" s="18"/>
    </row>
    <row r="134" spans="1:13" x14ac:dyDescent="0.2">
      <c r="A134" t="s">
        <v>204</v>
      </c>
      <c r="B134" t="s">
        <v>66</v>
      </c>
      <c r="C134" t="s">
        <v>34</v>
      </c>
      <c r="D134" t="s">
        <v>794</v>
      </c>
      <c r="E134">
        <v>5</v>
      </c>
      <c r="F134" s="19">
        <v>21.166666666666668</v>
      </c>
      <c r="G134" s="19">
        <v>22.25</v>
      </c>
      <c r="H134" s="18">
        <v>165.72030426323298</v>
      </c>
      <c r="I134" s="18">
        <v>162.66584538032191</v>
      </c>
      <c r="J134" s="18"/>
      <c r="K134" s="18"/>
      <c r="L134" s="18"/>
      <c r="M134" s="18"/>
    </row>
    <row r="135" spans="1:13" x14ac:dyDescent="0.2">
      <c r="A135" t="s">
        <v>204</v>
      </c>
      <c r="B135" t="s">
        <v>66</v>
      </c>
      <c r="C135" t="s">
        <v>34</v>
      </c>
      <c r="D135" t="s">
        <v>810</v>
      </c>
      <c r="E135">
        <v>6</v>
      </c>
      <c r="F135" s="19">
        <v>22.166666666666668</v>
      </c>
      <c r="G135" s="19">
        <v>23.25</v>
      </c>
      <c r="H135" s="18">
        <v>165.72030426323298</v>
      </c>
      <c r="I135" s="18">
        <v>162.66584538032191</v>
      </c>
      <c r="J135" s="18"/>
      <c r="K135" s="18"/>
      <c r="L135" s="18"/>
      <c r="M135" s="18"/>
    </row>
    <row r="136" spans="1:13" x14ac:dyDescent="0.2">
      <c r="A136" t="s">
        <v>65</v>
      </c>
      <c r="B136" t="s">
        <v>66</v>
      </c>
      <c r="C136" t="s">
        <v>35</v>
      </c>
      <c r="D136" t="s">
        <v>254</v>
      </c>
      <c r="E136">
        <v>1</v>
      </c>
      <c r="F136" s="19">
        <v>1.5833333333333335</v>
      </c>
      <c r="G136" s="19">
        <v>3.5</v>
      </c>
      <c r="H136" s="18">
        <v>292.75199550278143</v>
      </c>
      <c r="I136" s="18">
        <v>283.06606117169179</v>
      </c>
      <c r="J136" s="18"/>
      <c r="K136" s="18"/>
      <c r="L136" s="18"/>
      <c r="M136" s="18"/>
    </row>
    <row r="137" spans="1:13" x14ac:dyDescent="0.2">
      <c r="A137" t="s">
        <v>65</v>
      </c>
      <c r="B137" t="s">
        <v>66</v>
      </c>
      <c r="C137" t="s">
        <v>35</v>
      </c>
      <c r="D137" t="s">
        <v>254</v>
      </c>
      <c r="E137">
        <v>2</v>
      </c>
      <c r="F137" s="19">
        <v>1.5833333333333335</v>
      </c>
      <c r="G137" s="19">
        <v>3.5</v>
      </c>
      <c r="H137" s="18">
        <v>292.75199550278143</v>
      </c>
      <c r="I137" s="18">
        <v>283.06606117169179</v>
      </c>
      <c r="J137" s="18"/>
      <c r="K137" s="18"/>
      <c r="L137" s="18"/>
      <c r="M137" s="18"/>
    </row>
    <row r="138" spans="1:13" x14ac:dyDescent="0.2">
      <c r="A138" t="s">
        <v>65</v>
      </c>
      <c r="B138" t="s">
        <v>66</v>
      </c>
      <c r="C138" t="s">
        <v>35</v>
      </c>
      <c r="D138" t="s">
        <v>254</v>
      </c>
      <c r="E138">
        <v>3</v>
      </c>
      <c r="F138" s="19">
        <v>1.5833333333333335</v>
      </c>
      <c r="G138" s="19">
        <v>3.5</v>
      </c>
      <c r="H138" s="18">
        <v>292.75199550278143</v>
      </c>
      <c r="I138" s="18">
        <v>283.06606117169179</v>
      </c>
      <c r="J138" s="18"/>
      <c r="K138" s="18"/>
      <c r="L138" s="18"/>
      <c r="M138" s="18"/>
    </row>
    <row r="139" spans="1:13" x14ac:dyDescent="0.2">
      <c r="A139" t="s">
        <v>65</v>
      </c>
      <c r="B139" t="s">
        <v>66</v>
      </c>
      <c r="C139" t="s">
        <v>35</v>
      </c>
      <c r="D139" t="s">
        <v>254</v>
      </c>
      <c r="E139">
        <v>4</v>
      </c>
      <c r="F139" s="19">
        <v>1.5833333333333335</v>
      </c>
      <c r="G139" s="19">
        <v>3.5</v>
      </c>
      <c r="H139" s="18">
        <v>292.75199550278143</v>
      </c>
      <c r="I139" s="18">
        <v>283.06606117169179</v>
      </c>
      <c r="J139" s="18"/>
      <c r="K139" s="18"/>
      <c r="L139" s="18"/>
      <c r="M139" s="18"/>
    </row>
    <row r="140" spans="1:13" x14ac:dyDescent="0.2">
      <c r="A140" t="s">
        <v>65</v>
      </c>
      <c r="B140" t="s">
        <v>66</v>
      </c>
      <c r="C140" t="s">
        <v>35</v>
      </c>
      <c r="D140" t="s">
        <v>254</v>
      </c>
      <c r="E140">
        <v>5</v>
      </c>
      <c r="F140" s="19">
        <v>1.5833333333333335</v>
      </c>
      <c r="G140" s="19">
        <v>3.5</v>
      </c>
      <c r="H140" s="18">
        <v>292.75199550278143</v>
      </c>
      <c r="I140" s="18">
        <v>283.06606117169179</v>
      </c>
      <c r="J140" s="18"/>
      <c r="K140" s="18"/>
      <c r="L140" s="18"/>
      <c r="M140" s="18"/>
    </row>
    <row r="141" spans="1:13" x14ac:dyDescent="0.2">
      <c r="A141" t="s">
        <v>65</v>
      </c>
      <c r="B141" t="s">
        <v>66</v>
      </c>
      <c r="C141" t="s">
        <v>35</v>
      </c>
      <c r="D141" t="s">
        <v>254</v>
      </c>
      <c r="E141">
        <v>6</v>
      </c>
      <c r="F141" s="19">
        <v>1.5833333333333335</v>
      </c>
      <c r="G141" s="19">
        <v>3.5</v>
      </c>
      <c r="H141" s="18">
        <v>292.75199550278143</v>
      </c>
      <c r="I141" s="18">
        <v>283.06606117169179</v>
      </c>
      <c r="J141" s="18"/>
      <c r="K141" s="18"/>
      <c r="L141" s="18"/>
      <c r="M141" s="18"/>
    </row>
    <row r="142" spans="1:13" x14ac:dyDescent="0.2">
      <c r="A142" t="s">
        <v>65</v>
      </c>
      <c r="B142" t="s">
        <v>66</v>
      </c>
      <c r="C142" t="s">
        <v>35</v>
      </c>
      <c r="D142" t="s">
        <v>254</v>
      </c>
      <c r="E142">
        <v>7</v>
      </c>
      <c r="F142" s="19">
        <v>1.5833333333333335</v>
      </c>
      <c r="G142" s="19">
        <v>3.5</v>
      </c>
      <c r="H142" s="18">
        <v>292.75199550278143</v>
      </c>
      <c r="I142" s="18">
        <v>283.06606117169179</v>
      </c>
      <c r="J142" s="18"/>
      <c r="K142" s="18"/>
      <c r="L142" s="18"/>
      <c r="M142" s="18"/>
    </row>
    <row r="143" spans="1:13" x14ac:dyDescent="0.2">
      <c r="A143" t="s">
        <v>65</v>
      </c>
      <c r="B143" t="s">
        <v>66</v>
      </c>
      <c r="C143" t="s">
        <v>35</v>
      </c>
      <c r="D143" t="s">
        <v>282</v>
      </c>
      <c r="E143">
        <v>1</v>
      </c>
      <c r="F143" s="19">
        <v>4.333333333333333</v>
      </c>
      <c r="G143" s="19">
        <v>6.25</v>
      </c>
      <c r="H143" s="18">
        <v>292.75199550278143</v>
      </c>
      <c r="I143" s="18">
        <v>283.06606117169179</v>
      </c>
      <c r="J143" s="18"/>
      <c r="K143" s="18"/>
      <c r="L143" s="18"/>
      <c r="M143" s="18"/>
    </row>
    <row r="144" spans="1:13" x14ac:dyDescent="0.2">
      <c r="A144" t="s">
        <v>65</v>
      </c>
      <c r="B144" t="s">
        <v>66</v>
      </c>
      <c r="C144" t="s">
        <v>35</v>
      </c>
      <c r="D144" t="s">
        <v>282</v>
      </c>
      <c r="E144">
        <v>2</v>
      </c>
      <c r="F144" s="19">
        <v>4.333333333333333</v>
      </c>
      <c r="G144" s="19">
        <v>6.25</v>
      </c>
      <c r="H144" s="18">
        <v>292.75199550278143</v>
      </c>
      <c r="I144" s="18">
        <v>283.06606117169179</v>
      </c>
      <c r="J144" s="18"/>
      <c r="K144" s="18"/>
      <c r="L144" s="18"/>
      <c r="M144" s="18"/>
    </row>
    <row r="145" spans="1:13" x14ac:dyDescent="0.2">
      <c r="A145" t="s">
        <v>65</v>
      </c>
      <c r="B145" t="s">
        <v>66</v>
      </c>
      <c r="C145" t="s">
        <v>35</v>
      </c>
      <c r="D145" t="s">
        <v>282</v>
      </c>
      <c r="E145">
        <v>3</v>
      </c>
      <c r="F145" s="19">
        <v>4.333333333333333</v>
      </c>
      <c r="G145" s="19">
        <v>6.25</v>
      </c>
      <c r="H145" s="18">
        <v>292.75199550278143</v>
      </c>
      <c r="I145" s="18">
        <v>283.06606117169179</v>
      </c>
      <c r="J145" s="18"/>
      <c r="K145" s="18"/>
      <c r="L145" s="18"/>
      <c r="M145" s="18"/>
    </row>
    <row r="146" spans="1:13" x14ac:dyDescent="0.2">
      <c r="A146" t="s">
        <v>65</v>
      </c>
      <c r="B146" t="s">
        <v>66</v>
      </c>
      <c r="C146" t="s">
        <v>35</v>
      </c>
      <c r="D146" t="s">
        <v>282</v>
      </c>
      <c r="E146">
        <v>4</v>
      </c>
      <c r="F146" s="19">
        <v>3.3333333333333335</v>
      </c>
      <c r="G146" s="19">
        <v>5.25</v>
      </c>
      <c r="H146" s="18">
        <v>292.75199550278143</v>
      </c>
      <c r="I146" s="18">
        <v>283.06606117169179</v>
      </c>
      <c r="J146" s="18"/>
      <c r="K146" s="18"/>
      <c r="L146" s="18"/>
      <c r="M146" s="18"/>
    </row>
    <row r="147" spans="1:13" x14ac:dyDescent="0.2">
      <c r="A147" t="s">
        <v>65</v>
      </c>
      <c r="B147" t="s">
        <v>66</v>
      </c>
      <c r="C147" t="s">
        <v>35</v>
      </c>
      <c r="D147" t="s">
        <v>282</v>
      </c>
      <c r="E147">
        <v>5</v>
      </c>
      <c r="F147" s="19">
        <v>4.083333333333333</v>
      </c>
      <c r="G147" s="19">
        <v>6</v>
      </c>
      <c r="H147" s="18">
        <v>292.75199550278143</v>
      </c>
      <c r="I147" s="18">
        <v>283.06606117169179</v>
      </c>
      <c r="J147" s="18"/>
      <c r="K147" s="18"/>
      <c r="L147" s="18"/>
      <c r="M147" s="18"/>
    </row>
    <row r="148" spans="1:13" x14ac:dyDescent="0.2">
      <c r="A148" t="s">
        <v>65</v>
      </c>
      <c r="B148" t="s">
        <v>66</v>
      </c>
      <c r="C148" t="s">
        <v>35</v>
      </c>
      <c r="D148" t="s">
        <v>282</v>
      </c>
      <c r="E148">
        <v>6</v>
      </c>
      <c r="F148" s="19">
        <v>4.166666666666667</v>
      </c>
      <c r="G148" s="19">
        <v>6.083333333333333</v>
      </c>
      <c r="H148" s="18">
        <v>292.75199550278143</v>
      </c>
      <c r="I148" s="18">
        <v>283.06606117169179</v>
      </c>
      <c r="J148" s="18"/>
      <c r="K148" s="18"/>
      <c r="L148" s="18"/>
      <c r="M148" s="18"/>
    </row>
    <row r="149" spans="1:13" x14ac:dyDescent="0.2">
      <c r="A149" t="s">
        <v>65</v>
      </c>
      <c r="B149" t="s">
        <v>66</v>
      </c>
      <c r="C149" t="s">
        <v>35</v>
      </c>
      <c r="D149" t="s">
        <v>282</v>
      </c>
      <c r="E149">
        <v>7</v>
      </c>
      <c r="F149" s="19">
        <v>4.333333333333333</v>
      </c>
      <c r="G149" s="19">
        <v>6.25</v>
      </c>
      <c r="H149" s="18">
        <v>292.75199550278143</v>
      </c>
      <c r="I149" s="18">
        <v>283.06606117169179</v>
      </c>
      <c r="J149" s="18"/>
      <c r="K149" s="18"/>
      <c r="L149" s="18"/>
      <c r="M149" s="18"/>
    </row>
    <row r="150" spans="1:13" x14ac:dyDescent="0.2">
      <c r="A150" t="s">
        <v>65</v>
      </c>
      <c r="B150" t="s">
        <v>66</v>
      </c>
      <c r="C150" t="s">
        <v>35</v>
      </c>
      <c r="D150" t="s">
        <v>101</v>
      </c>
      <c r="E150">
        <v>1</v>
      </c>
      <c r="F150" s="19">
        <v>7.583333333333333</v>
      </c>
      <c r="G150" s="19">
        <v>9.5</v>
      </c>
      <c r="H150" s="18">
        <v>292.75199550278143</v>
      </c>
      <c r="I150" s="18">
        <v>283.06606117169179</v>
      </c>
      <c r="J150" s="18"/>
      <c r="K150" s="18"/>
      <c r="L150" s="18"/>
      <c r="M150" s="18"/>
    </row>
    <row r="151" spans="1:13" x14ac:dyDescent="0.2">
      <c r="A151" t="s">
        <v>65</v>
      </c>
      <c r="B151" t="s">
        <v>66</v>
      </c>
      <c r="C151" t="s">
        <v>35</v>
      </c>
      <c r="D151" t="s">
        <v>101</v>
      </c>
      <c r="E151">
        <v>2</v>
      </c>
      <c r="F151" s="19">
        <v>7.583333333333333</v>
      </c>
      <c r="G151" s="19">
        <v>9.5</v>
      </c>
      <c r="H151" s="18">
        <v>292.75199550278143</v>
      </c>
      <c r="I151" s="18">
        <v>283.06606117169179</v>
      </c>
      <c r="J151" s="18"/>
      <c r="K151" s="18"/>
      <c r="L151" s="18"/>
      <c r="M151" s="18"/>
    </row>
    <row r="152" spans="1:13" x14ac:dyDescent="0.2">
      <c r="A152" t="s">
        <v>65</v>
      </c>
      <c r="B152" t="s">
        <v>66</v>
      </c>
      <c r="C152" t="s">
        <v>35</v>
      </c>
      <c r="D152" t="s">
        <v>101</v>
      </c>
      <c r="E152">
        <v>4</v>
      </c>
      <c r="F152" s="19">
        <v>7.583333333333333</v>
      </c>
      <c r="G152" s="19">
        <v>9.5</v>
      </c>
      <c r="H152" s="18">
        <v>292.75199550278143</v>
      </c>
      <c r="I152" s="18">
        <v>283.06606117169179</v>
      </c>
      <c r="J152" s="18"/>
      <c r="K152" s="18"/>
      <c r="L152" s="18"/>
      <c r="M152" s="18"/>
    </row>
    <row r="153" spans="1:13" x14ac:dyDescent="0.2">
      <c r="A153" t="s">
        <v>65</v>
      </c>
      <c r="B153" t="s">
        <v>66</v>
      </c>
      <c r="C153" t="s">
        <v>35</v>
      </c>
      <c r="D153" t="s">
        <v>101</v>
      </c>
      <c r="E153">
        <v>5</v>
      </c>
      <c r="F153" s="19">
        <v>7.583333333333333</v>
      </c>
      <c r="G153" s="19">
        <v>9.5</v>
      </c>
      <c r="H153" s="18">
        <v>292.75199550278143</v>
      </c>
      <c r="I153" s="18">
        <v>283.06606117169179</v>
      </c>
      <c r="J153" s="18"/>
      <c r="K153" s="18"/>
      <c r="L153" s="18"/>
      <c r="M153" s="18"/>
    </row>
    <row r="154" spans="1:13" x14ac:dyDescent="0.2">
      <c r="A154" t="s">
        <v>65</v>
      </c>
      <c r="B154" t="s">
        <v>66</v>
      </c>
      <c r="C154" t="s">
        <v>35</v>
      </c>
      <c r="D154" t="s">
        <v>101</v>
      </c>
      <c r="E154">
        <v>7</v>
      </c>
      <c r="F154" s="19">
        <v>7.833333333333333</v>
      </c>
      <c r="G154" s="19">
        <v>9.75</v>
      </c>
      <c r="H154" s="18">
        <v>292.75199550278143</v>
      </c>
      <c r="I154" s="18">
        <v>283.06606117169179</v>
      </c>
      <c r="J154" s="18"/>
      <c r="K154" s="18"/>
      <c r="L154" s="18"/>
      <c r="M154" s="18"/>
    </row>
    <row r="155" spans="1:13" x14ac:dyDescent="0.2">
      <c r="A155" t="s">
        <v>65</v>
      </c>
      <c r="B155" t="s">
        <v>66</v>
      </c>
      <c r="C155" t="s">
        <v>35</v>
      </c>
      <c r="D155" t="s">
        <v>356</v>
      </c>
      <c r="E155">
        <v>1</v>
      </c>
      <c r="F155" s="19">
        <v>11.75</v>
      </c>
      <c r="G155" s="19">
        <v>13.666666666666666</v>
      </c>
      <c r="H155" s="18">
        <v>292.75199550278143</v>
      </c>
      <c r="I155" s="18">
        <v>283.06606117169179</v>
      </c>
      <c r="J155" s="18"/>
      <c r="K155" s="18"/>
      <c r="L155" s="18"/>
      <c r="M155" s="18"/>
    </row>
    <row r="156" spans="1:13" x14ac:dyDescent="0.2">
      <c r="A156" t="s">
        <v>65</v>
      </c>
      <c r="B156" t="s">
        <v>66</v>
      </c>
      <c r="C156" t="s">
        <v>35</v>
      </c>
      <c r="D156" t="s">
        <v>356</v>
      </c>
      <c r="E156">
        <v>2</v>
      </c>
      <c r="F156" s="19">
        <v>13.5</v>
      </c>
      <c r="G156" s="19">
        <v>15.416666666666666</v>
      </c>
      <c r="H156" s="18">
        <v>292.75199550278143</v>
      </c>
      <c r="I156" s="18">
        <v>283.06606117169179</v>
      </c>
      <c r="J156" s="18"/>
      <c r="K156" s="18"/>
      <c r="L156" s="18"/>
      <c r="M156" s="18"/>
    </row>
    <row r="157" spans="1:13" x14ac:dyDescent="0.2">
      <c r="A157" t="s">
        <v>65</v>
      </c>
      <c r="B157" t="s">
        <v>66</v>
      </c>
      <c r="C157" t="s">
        <v>35</v>
      </c>
      <c r="D157" t="s">
        <v>356</v>
      </c>
      <c r="E157">
        <v>3</v>
      </c>
      <c r="F157" s="19">
        <v>13.666666666666666</v>
      </c>
      <c r="G157" s="19">
        <v>15.583333333333334</v>
      </c>
      <c r="H157" s="18">
        <v>292.75199550278143</v>
      </c>
      <c r="I157" s="18">
        <v>283.06606117169179</v>
      </c>
      <c r="J157" s="18"/>
      <c r="K157" s="18"/>
      <c r="L157" s="18"/>
      <c r="M157" s="18"/>
    </row>
    <row r="158" spans="1:13" x14ac:dyDescent="0.2">
      <c r="A158" t="s">
        <v>65</v>
      </c>
      <c r="B158" t="s">
        <v>66</v>
      </c>
      <c r="C158" t="s">
        <v>35</v>
      </c>
      <c r="D158" t="s">
        <v>356</v>
      </c>
      <c r="E158">
        <v>4</v>
      </c>
      <c r="F158" s="19">
        <v>11.916666666666666</v>
      </c>
      <c r="G158" s="19">
        <v>13.833333333333334</v>
      </c>
      <c r="H158" s="18">
        <v>292.75199550278143</v>
      </c>
      <c r="I158" s="18">
        <v>283.06606117169179</v>
      </c>
      <c r="J158" s="18"/>
      <c r="K158" s="18"/>
      <c r="L158" s="18"/>
      <c r="M158" s="18"/>
    </row>
    <row r="159" spans="1:13" x14ac:dyDescent="0.2">
      <c r="A159" t="s">
        <v>65</v>
      </c>
      <c r="B159" t="s">
        <v>66</v>
      </c>
      <c r="C159" t="s">
        <v>35</v>
      </c>
      <c r="D159" t="s">
        <v>356</v>
      </c>
      <c r="E159">
        <v>5</v>
      </c>
      <c r="F159" s="19">
        <v>13.5</v>
      </c>
      <c r="G159" s="19">
        <v>15.416666666666666</v>
      </c>
      <c r="H159" s="18">
        <v>292.75199550278143</v>
      </c>
      <c r="I159" s="18">
        <v>283.06606117169179</v>
      </c>
      <c r="J159" s="18"/>
      <c r="K159" s="18"/>
      <c r="L159" s="18"/>
      <c r="M159" s="18"/>
    </row>
    <row r="160" spans="1:13" x14ac:dyDescent="0.2">
      <c r="A160" t="s">
        <v>65</v>
      </c>
      <c r="B160" t="s">
        <v>66</v>
      </c>
      <c r="C160" t="s">
        <v>35</v>
      </c>
      <c r="D160" t="s">
        <v>356</v>
      </c>
      <c r="E160">
        <v>6</v>
      </c>
      <c r="F160" s="19">
        <v>11.916666666666666</v>
      </c>
      <c r="G160" s="19">
        <v>13.833333333333334</v>
      </c>
      <c r="H160" s="18">
        <v>292.75199550278143</v>
      </c>
      <c r="I160" s="18">
        <v>283.06606117169179</v>
      </c>
      <c r="J160" s="18"/>
      <c r="K160" s="18"/>
      <c r="L160" s="18"/>
      <c r="M160" s="18"/>
    </row>
    <row r="161" spans="1:13" x14ac:dyDescent="0.2">
      <c r="A161" t="s">
        <v>65</v>
      </c>
      <c r="B161" t="s">
        <v>66</v>
      </c>
      <c r="C161" t="s">
        <v>35</v>
      </c>
      <c r="D161" t="s">
        <v>356</v>
      </c>
      <c r="E161">
        <v>7</v>
      </c>
      <c r="F161" s="19">
        <v>11.916666666666666</v>
      </c>
      <c r="G161" s="19">
        <v>13.833333333333334</v>
      </c>
      <c r="H161" s="18">
        <v>292.75199550278143</v>
      </c>
      <c r="I161" s="18">
        <v>283.06606117169179</v>
      </c>
      <c r="J161" s="18"/>
      <c r="K161" s="18"/>
      <c r="L161" s="18"/>
      <c r="M161" s="18"/>
    </row>
    <row r="162" spans="1:13" x14ac:dyDescent="0.2">
      <c r="A162" t="s">
        <v>65</v>
      </c>
      <c r="B162" t="s">
        <v>66</v>
      </c>
      <c r="C162" t="s">
        <v>35</v>
      </c>
      <c r="D162" t="s">
        <v>839</v>
      </c>
      <c r="E162">
        <v>7</v>
      </c>
      <c r="F162" s="19">
        <v>23.25</v>
      </c>
      <c r="G162" s="19">
        <v>1.1666666666666667</v>
      </c>
      <c r="H162" s="18">
        <v>292.75199550278143</v>
      </c>
      <c r="I162" s="18">
        <v>283.06606117169179</v>
      </c>
      <c r="J162" s="18"/>
      <c r="K162" s="18"/>
      <c r="L162" s="18"/>
      <c r="M162" s="18"/>
    </row>
    <row r="163" spans="1:13" x14ac:dyDescent="0.2">
      <c r="A163" t="s">
        <v>65</v>
      </c>
      <c r="B163" t="s">
        <v>66</v>
      </c>
      <c r="C163" t="s">
        <v>35</v>
      </c>
      <c r="D163" t="s">
        <v>506</v>
      </c>
      <c r="E163">
        <v>1</v>
      </c>
      <c r="F163" s="19">
        <v>9.4166666666666661</v>
      </c>
      <c r="G163" s="19">
        <v>11.333333333333334</v>
      </c>
      <c r="H163" s="18">
        <v>292.75199550278143</v>
      </c>
      <c r="I163" s="18">
        <v>283.06606117169179</v>
      </c>
      <c r="J163" s="18"/>
      <c r="K163" s="18"/>
      <c r="L163" s="18"/>
      <c r="M163" s="18"/>
    </row>
    <row r="164" spans="1:13" x14ac:dyDescent="0.2">
      <c r="A164" t="s">
        <v>65</v>
      </c>
      <c r="B164" t="s">
        <v>66</v>
      </c>
      <c r="C164" t="s">
        <v>35</v>
      </c>
      <c r="D164" t="s">
        <v>506</v>
      </c>
      <c r="E164">
        <v>2</v>
      </c>
      <c r="F164" s="19">
        <v>14.333333333333334</v>
      </c>
      <c r="G164" s="19">
        <v>16.25</v>
      </c>
      <c r="H164" s="18">
        <v>292.75199550278143</v>
      </c>
      <c r="I164" s="18">
        <v>283.06606117169179</v>
      </c>
      <c r="J164" s="18"/>
      <c r="K164" s="18"/>
      <c r="L164" s="18"/>
      <c r="M164" s="18"/>
    </row>
    <row r="165" spans="1:13" x14ac:dyDescent="0.2">
      <c r="A165" t="s">
        <v>65</v>
      </c>
      <c r="B165" t="s">
        <v>66</v>
      </c>
      <c r="C165" t="s">
        <v>35</v>
      </c>
      <c r="D165" t="s">
        <v>506</v>
      </c>
      <c r="E165">
        <v>3</v>
      </c>
      <c r="F165" s="19">
        <v>0.41666666666666669</v>
      </c>
      <c r="G165" s="19">
        <v>2.3333333333333335</v>
      </c>
      <c r="H165" s="18">
        <v>292.75199550278143</v>
      </c>
      <c r="I165" s="18">
        <v>283.06606117169179</v>
      </c>
      <c r="J165" s="18"/>
      <c r="K165" s="18"/>
      <c r="L165" s="18"/>
      <c r="M165" s="18"/>
    </row>
    <row r="166" spans="1:13" x14ac:dyDescent="0.2">
      <c r="A166" t="s">
        <v>65</v>
      </c>
      <c r="B166" t="s">
        <v>66</v>
      </c>
      <c r="C166" t="s">
        <v>35</v>
      </c>
      <c r="D166" t="s">
        <v>506</v>
      </c>
      <c r="E166">
        <v>5</v>
      </c>
      <c r="F166" s="19">
        <v>1.3333333333333333</v>
      </c>
      <c r="G166" s="19">
        <v>3.25</v>
      </c>
      <c r="H166" s="18">
        <v>292.75199550278143</v>
      </c>
      <c r="I166" s="18">
        <v>283.06606117169179</v>
      </c>
      <c r="J166" s="18"/>
      <c r="K166" s="18"/>
      <c r="L166" s="18"/>
      <c r="M166" s="18"/>
    </row>
    <row r="167" spans="1:13" x14ac:dyDescent="0.2">
      <c r="A167" t="s">
        <v>65</v>
      </c>
      <c r="B167" t="s">
        <v>66</v>
      </c>
      <c r="C167" t="s">
        <v>35</v>
      </c>
      <c r="D167" t="s">
        <v>506</v>
      </c>
      <c r="E167">
        <v>6</v>
      </c>
      <c r="F167" s="19">
        <v>23.916666666666668</v>
      </c>
      <c r="G167" s="19">
        <v>1.8333333333333335</v>
      </c>
      <c r="H167" s="18">
        <v>292.75199550278143</v>
      </c>
      <c r="I167" s="18">
        <v>283.06606117169179</v>
      </c>
      <c r="J167" s="18"/>
      <c r="K167" s="18"/>
      <c r="L167" s="18"/>
      <c r="M167" s="18"/>
    </row>
    <row r="168" spans="1:13" x14ac:dyDescent="0.2">
      <c r="A168" t="s">
        <v>65</v>
      </c>
      <c r="B168" t="s">
        <v>66</v>
      </c>
      <c r="C168" t="s">
        <v>35</v>
      </c>
      <c r="D168" t="s">
        <v>743</v>
      </c>
      <c r="E168">
        <v>3</v>
      </c>
      <c r="F168" s="19">
        <v>8.8333333333333339</v>
      </c>
      <c r="G168" s="19">
        <v>10.75</v>
      </c>
      <c r="H168" s="18">
        <v>292.75199550278143</v>
      </c>
      <c r="I168" s="18">
        <v>283.06606117169179</v>
      </c>
      <c r="J168" s="18"/>
      <c r="K168" s="18"/>
      <c r="L168" s="18"/>
      <c r="M168" s="18"/>
    </row>
    <row r="169" spans="1:13" x14ac:dyDescent="0.2">
      <c r="A169" t="s">
        <v>65</v>
      </c>
      <c r="B169" t="s">
        <v>66</v>
      </c>
      <c r="C169" t="s">
        <v>35</v>
      </c>
      <c r="D169" t="s">
        <v>743</v>
      </c>
      <c r="E169">
        <v>4</v>
      </c>
      <c r="F169" s="19">
        <v>14.416666666666666</v>
      </c>
      <c r="G169" s="19">
        <v>16.333333333333332</v>
      </c>
      <c r="H169" s="18">
        <v>292.75199550278143</v>
      </c>
      <c r="I169" s="18">
        <v>283.06606117169179</v>
      </c>
      <c r="J169" s="18"/>
      <c r="K169" s="18"/>
      <c r="L169" s="18"/>
      <c r="M169" s="18"/>
    </row>
    <row r="170" spans="1:13" x14ac:dyDescent="0.2">
      <c r="A170" t="s">
        <v>65</v>
      </c>
      <c r="B170" t="s">
        <v>66</v>
      </c>
      <c r="C170" t="s">
        <v>35</v>
      </c>
      <c r="D170" t="s">
        <v>472</v>
      </c>
      <c r="E170">
        <v>1</v>
      </c>
      <c r="F170" s="19">
        <v>23</v>
      </c>
      <c r="G170" s="19">
        <v>0.91666666666666663</v>
      </c>
      <c r="H170" s="18">
        <v>292.75199550278143</v>
      </c>
      <c r="I170" s="18">
        <v>283.06606117169179</v>
      </c>
      <c r="J170" s="18"/>
      <c r="K170" s="18"/>
      <c r="L170" s="18"/>
      <c r="M170" s="18"/>
    </row>
    <row r="171" spans="1:13" x14ac:dyDescent="0.2">
      <c r="A171" t="s">
        <v>65</v>
      </c>
      <c r="B171" t="s">
        <v>66</v>
      </c>
      <c r="C171" t="s">
        <v>35</v>
      </c>
      <c r="D171" t="s">
        <v>472</v>
      </c>
      <c r="E171">
        <v>2</v>
      </c>
      <c r="F171" s="19">
        <v>23</v>
      </c>
      <c r="G171" s="19">
        <v>0.91666666666666663</v>
      </c>
      <c r="H171" s="18">
        <v>292.75199550278143</v>
      </c>
      <c r="I171" s="18">
        <v>283.06606117169179</v>
      </c>
      <c r="J171" s="18"/>
      <c r="K171" s="18"/>
      <c r="L171" s="18"/>
      <c r="M171" s="18"/>
    </row>
    <row r="172" spans="1:13" x14ac:dyDescent="0.2">
      <c r="A172" t="s">
        <v>65</v>
      </c>
      <c r="B172" t="s">
        <v>66</v>
      </c>
      <c r="C172" t="s">
        <v>35</v>
      </c>
      <c r="D172" t="s">
        <v>472</v>
      </c>
      <c r="E172">
        <v>3</v>
      </c>
      <c r="F172" s="19">
        <v>23</v>
      </c>
      <c r="G172" s="19">
        <v>0.91666666666666663</v>
      </c>
      <c r="H172" s="18">
        <v>292.75199550278143</v>
      </c>
      <c r="I172" s="18">
        <v>283.06606117169179</v>
      </c>
      <c r="J172" s="18"/>
      <c r="K172" s="18"/>
      <c r="L172" s="18"/>
      <c r="M172" s="18"/>
    </row>
    <row r="173" spans="1:13" x14ac:dyDescent="0.2">
      <c r="A173" t="s">
        <v>65</v>
      </c>
      <c r="B173" t="s">
        <v>66</v>
      </c>
      <c r="C173" t="s">
        <v>35</v>
      </c>
      <c r="D173" t="s">
        <v>472</v>
      </c>
      <c r="E173">
        <v>4</v>
      </c>
      <c r="F173" s="19">
        <v>23</v>
      </c>
      <c r="G173" s="19">
        <v>0.91666666666666663</v>
      </c>
      <c r="H173" s="18">
        <v>292.75199550278143</v>
      </c>
      <c r="I173" s="18">
        <v>283.06606117169179</v>
      </c>
      <c r="J173" s="18"/>
      <c r="K173" s="18"/>
      <c r="L173" s="18"/>
      <c r="M173" s="18"/>
    </row>
    <row r="174" spans="1:13" x14ac:dyDescent="0.2">
      <c r="A174" t="s">
        <v>65</v>
      </c>
      <c r="B174" t="s">
        <v>66</v>
      </c>
      <c r="C174" t="s">
        <v>35</v>
      </c>
      <c r="D174" t="s">
        <v>472</v>
      </c>
      <c r="E174">
        <v>5</v>
      </c>
      <c r="F174" s="19">
        <v>23</v>
      </c>
      <c r="G174" s="19">
        <v>0.91666666666666663</v>
      </c>
      <c r="H174" s="18">
        <v>292.75199550278143</v>
      </c>
      <c r="I174" s="18">
        <v>283.06606117169179</v>
      </c>
      <c r="J174" s="18"/>
      <c r="K174" s="18"/>
      <c r="L174" s="18"/>
      <c r="M174" s="18"/>
    </row>
    <row r="175" spans="1:13" x14ac:dyDescent="0.2">
      <c r="A175" t="s">
        <v>65</v>
      </c>
      <c r="B175" t="s">
        <v>66</v>
      </c>
      <c r="C175" t="s">
        <v>35</v>
      </c>
      <c r="D175" t="s">
        <v>731</v>
      </c>
      <c r="E175">
        <v>3</v>
      </c>
      <c r="F175" s="19">
        <v>4.166666666666667</v>
      </c>
      <c r="G175" s="19">
        <v>6.083333333333333</v>
      </c>
      <c r="H175" s="18">
        <v>292.75199550278143</v>
      </c>
      <c r="I175" s="18">
        <v>283.06606117169179</v>
      </c>
      <c r="J175" s="18"/>
      <c r="K175" s="18"/>
      <c r="L175" s="18"/>
      <c r="M175" s="18"/>
    </row>
    <row r="176" spans="1:13" x14ac:dyDescent="0.2">
      <c r="A176" t="s">
        <v>65</v>
      </c>
      <c r="B176" t="s">
        <v>66</v>
      </c>
      <c r="C176" t="s">
        <v>35</v>
      </c>
      <c r="D176" t="s">
        <v>731</v>
      </c>
      <c r="E176">
        <v>5</v>
      </c>
      <c r="F176" s="19">
        <v>6.5</v>
      </c>
      <c r="G176" s="19">
        <v>8.4166666666666661</v>
      </c>
      <c r="H176" s="18">
        <v>292.75199550278143</v>
      </c>
      <c r="I176" s="18">
        <v>283.06606117169179</v>
      </c>
      <c r="J176" s="18"/>
      <c r="K176" s="18"/>
      <c r="L176" s="18"/>
      <c r="M176" s="18"/>
    </row>
    <row r="177" spans="1:13" x14ac:dyDescent="0.2">
      <c r="A177" t="s">
        <v>65</v>
      </c>
      <c r="B177" t="s">
        <v>66</v>
      </c>
      <c r="C177" t="s">
        <v>35</v>
      </c>
      <c r="D177" t="s">
        <v>731</v>
      </c>
      <c r="E177">
        <v>6</v>
      </c>
      <c r="F177" s="19">
        <v>3.0833333333333335</v>
      </c>
      <c r="G177" s="19">
        <v>5</v>
      </c>
      <c r="H177" s="18">
        <v>292.75199550278143</v>
      </c>
      <c r="I177" s="18">
        <v>283.06606117169179</v>
      </c>
      <c r="J177" s="18"/>
      <c r="K177" s="18"/>
      <c r="L177" s="18"/>
      <c r="M177" s="18"/>
    </row>
    <row r="178" spans="1:13" x14ac:dyDescent="0.2">
      <c r="A178" t="s">
        <v>65</v>
      </c>
      <c r="B178" t="s">
        <v>66</v>
      </c>
      <c r="C178" t="s">
        <v>35</v>
      </c>
      <c r="D178" t="s">
        <v>731</v>
      </c>
      <c r="E178">
        <v>7</v>
      </c>
      <c r="F178" s="19">
        <v>9</v>
      </c>
      <c r="G178" s="19">
        <v>10.916666666666666</v>
      </c>
      <c r="H178" s="18">
        <v>292.75199550278143</v>
      </c>
      <c r="I178" s="18">
        <v>283.06606117169179</v>
      </c>
      <c r="J178" s="18"/>
      <c r="K178" s="18"/>
      <c r="L178" s="18"/>
      <c r="M178" s="18"/>
    </row>
    <row r="179" spans="1:13" x14ac:dyDescent="0.2">
      <c r="A179" t="s">
        <v>65</v>
      </c>
      <c r="B179" t="s">
        <v>66</v>
      </c>
      <c r="C179" t="s">
        <v>35</v>
      </c>
      <c r="D179" t="s">
        <v>64</v>
      </c>
      <c r="E179">
        <v>1</v>
      </c>
      <c r="F179" s="19">
        <v>4.833333333333333</v>
      </c>
      <c r="G179" s="19">
        <v>6.75</v>
      </c>
      <c r="H179" s="18">
        <v>292.75199550278143</v>
      </c>
      <c r="I179" s="18">
        <v>283.06606117169179</v>
      </c>
      <c r="J179" s="18"/>
      <c r="K179" s="18"/>
      <c r="L179" s="18"/>
      <c r="M179" s="18"/>
    </row>
    <row r="180" spans="1:13" x14ac:dyDescent="0.2">
      <c r="A180" t="s">
        <v>65</v>
      </c>
      <c r="B180" t="s">
        <v>66</v>
      </c>
      <c r="C180" t="s">
        <v>35</v>
      </c>
      <c r="D180" t="s">
        <v>64</v>
      </c>
      <c r="E180">
        <v>2</v>
      </c>
      <c r="F180" s="19">
        <v>8.8333333333333339</v>
      </c>
      <c r="G180" s="19">
        <v>10.75</v>
      </c>
      <c r="H180" s="18">
        <v>292.75199550278143</v>
      </c>
      <c r="I180" s="18">
        <v>283.06606117169179</v>
      </c>
      <c r="J180" s="18"/>
      <c r="K180" s="18"/>
      <c r="L180" s="18"/>
      <c r="M180" s="18"/>
    </row>
    <row r="181" spans="1:13" x14ac:dyDescent="0.2">
      <c r="A181" t="s">
        <v>65</v>
      </c>
      <c r="B181" t="s">
        <v>66</v>
      </c>
      <c r="C181" t="s">
        <v>35</v>
      </c>
      <c r="D181" t="s">
        <v>64</v>
      </c>
      <c r="E181">
        <v>4</v>
      </c>
      <c r="F181" s="19">
        <v>2.9166666666666665</v>
      </c>
      <c r="G181" s="19">
        <v>4.833333333333333</v>
      </c>
      <c r="H181" s="18">
        <v>292.75199550278143</v>
      </c>
      <c r="I181" s="18">
        <v>283.06606117169179</v>
      </c>
      <c r="J181" s="18"/>
      <c r="K181" s="18"/>
      <c r="L181" s="18"/>
      <c r="M181" s="18"/>
    </row>
    <row r="182" spans="1:13" x14ac:dyDescent="0.2">
      <c r="A182" t="s">
        <v>65</v>
      </c>
      <c r="B182" t="s">
        <v>66</v>
      </c>
      <c r="C182" t="s">
        <v>35</v>
      </c>
      <c r="D182" t="s">
        <v>64</v>
      </c>
      <c r="E182">
        <v>6</v>
      </c>
      <c r="F182" s="19">
        <v>10.583333333333334</v>
      </c>
      <c r="G182" s="19">
        <v>12.5</v>
      </c>
      <c r="H182" s="18">
        <v>292.75199550278143</v>
      </c>
      <c r="I182" s="18">
        <v>283.06606117169179</v>
      </c>
      <c r="J182" s="18"/>
      <c r="K182" s="18"/>
      <c r="L182" s="18"/>
      <c r="M182" s="18"/>
    </row>
    <row r="183" spans="1:13" x14ac:dyDescent="0.2">
      <c r="A183" t="s">
        <v>65</v>
      </c>
      <c r="B183" t="s">
        <v>66</v>
      </c>
      <c r="C183" t="s">
        <v>35</v>
      </c>
      <c r="D183" t="s">
        <v>64</v>
      </c>
      <c r="E183">
        <v>7</v>
      </c>
      <c r="F183" s="19">
        <v>9.8333333333333339</v>
      </c>
      <c r="G183" s="19">
        <v>11.75</v>
      </c>
      <c r="H183" s="18">
        <v>292.75199550278143</v>
      </c>
      <c r="I183" s="18">
        <v>283.06606117169179</v>
      </c>
      <c r="J183" s="18"/>
      <c r="K183" s="18"/>
      <c r="L183" s="18"/>
      <c r="M183" s="18"/>
    </row>
    <row r="184" spans="1:13" x14ac:dyDescent="0.2">
      <c r="A184" t="s">
        <v>789</v>
      </c>
      <c r="B184" t="s">
        <v>66</v>
      </c>
      <c r="C184" t="s">
        <v>790</v>
      </c>
      <c r="D184" t="s">
        <v>788</v>
      </c>
      <c r="E184">
        <v>5</v>
      </c>
      <c r="F184" s="19">
        <v>6.666666666666667</v>
      </c>
      <c r="G184" s="19">
        <v>11.5</v>
      </c>
      <c r="H184" s="18">
        <v>673.61348966722653</v>
      </c>
      <c r="I184" s="18">
        <v>570.3828973438508</v>
      </c>
      <c r="J184" s="18"/>
      <c r="K184" s="18"/>
      <c r="L184" s="18"/>
      <c r="M184" s="18"/>
    </row>
    <row r="185" spans="1:13" x14ac:dyDescent="0.2">
      <c r="A185" t="s">
        <v>692</v>
      </c>
      <c r="B185" t="s">
        <v>66</v>
      </c>
      <c r="C185" t="s">
        <v>693</v>
      </c>
      <c r="D185" t="s">
        <v>691</v>
      </c>
      <c r="E185">
        <v>2</v>
      </c>
      <c r="F185" s="19">
        <v>8.5</v>
      </c>
      <c r="G185" s="19">
        <v>14.25</v>
      </c>
      <c r="H185" s="18">
        <v>782.89905310666666</v>
      </c>
      <c r="I185" s="18">
        <v>673.04650458879189</v>
      </c>
      <c r="J185" s="18"/>
      <c r="K185" s="18"/>
      <c r="L185" s="18"/>
      <c r="M185" s="18"/>
    </row>
    <row r="186" spans="1:13" x14ac:dyDescent="0.2">
      <c r="A186" t="s">
        <v>261</v>
      </c>
      <c r="B186" t="s">
        <v>66</v>
      </c>
      <c r="C186" t="s">
        <v>262</v>
      </c>
      <c r="D186" t="s">
        <v>260</v>
      </c>
      <c r="E186">
        <v>1</v>
      </c>
      <c r="F186" s="19">
        <v>14.5</v>
      </c>
      <c r="G186" s="19">
        <v>19.5</v>
      </c>
      <c r="H186" s="18">
        <v>628.37086910167432</v>
      </c>
      <c r="I186" s="18">
        <v>800.94786178298557</v>
      </c>
      <c r="J186" s="18"/>
      <c r="K186" s="18"/>
      <c r="L186" s="18"/>
      <c r="M186" s="18"/>
    </row>
    <row r="187" spans="1:13" x14ac:dyDescent="0.2">
      <c r="A187" t="s">
        <v>261</v>
      </c>
      <c r="B187" t="s">
        <v>66</v>
      </c>
      <c r="C187" t="s">
        <v>262</v>
      </c>
      <c r="D187" t="s">
        <v>260</v>
      </c>
      <c r="E187">
        <v>2</v>
      </c>
      <c r="F187" s="19">
        <v>16</v>
      </c>
      <c r="G187" s="19">
        <v>21</v>
      </c>
      <c r="H187" s="18">
        <v>628.37086910167432</v>
      </c>
      <c r="I187" s="18">
        <v>800.94786178298557</v>
      </c>
      <c r="J187" s="18"/>
      <c r="K187" s="18"/>
      <c r="L187" s="18"/>
      <c r="M187" s="18"/>
    </row>
    <row r="188" spans="1:13" x14ac:dyDescent="0.2">
      <c r="A188" t="s">
        <v>261</v>
      </c>
      <c r="B188" t="s">
        <v>66</v>
      </c>
      <c r="C188" t="s">
        <v>262</v>
      </c>
      <c r="D188" t="s">
        <v>260</v>
      </c>
      <c r="E188">
        <v>3</v>
      </c>
      <c r="F188" s="19">
        <v>14.5</v>
      </c>
      <c r="G188" s="19">
        <v>19.5</v>
      </c>
      <c r="H188" s="18">
        <v>628.37086910167432</v>
      </c>
      <c r="I188" s="18">
        <v>800.94786178298557</v>
      </c>
      <c r="J188" s="18"/>
      <c r="K188" s="18"/>
      <c r="L188" s="18"/>
      <c r="M188" s="18"/>
    </row>
    <row r="189" spans="1:13" x14ac:dyDescent="0.2">
      <c r="A189" t="s">
        <v>261</v>
      </c>
      <c r="B189" t="s">
        <v>66</v>
      </c>
      <c r="C189" t="s">
        <v>262</v>
      </c>
      <c r="D189" t="s">
        <v>260</v>
      </c>
      <c r="E189">
        <v>4</v>
      </c>
      <c r="F189" s="19">
        <v>14.5</v>
      </c>
      <c r="G189" s="19">
        <v>19.5</v>
      </c>
      <c r="H189" s="18">
        <v>628.37086910167432</v>
      </c>
      <c r="I189" s="18">
        <v>800.94786178298557</v>
      </c>
      <c r="J189" s="18"/>
      <c r="K189" s="18"/>
      <c r="L189" s="18"/>
      <c r="M189" s="18"/>
    </row>
    <row r="190" spans="1:13" x14ac:dyDescent="0.2">
      <c r="A190" t="s">
        <v>261</v>
      </c>
      <c r="B190" t="s">
        <v>66</v>
      </c>
      <c r="C190" t="s">
        <v>262</v>
      </c>
      <c r="D190" t="s">
        <v>260</v>
      </c>
      <c r="E190">
        <v>5</v>
      </c>
      <c r="F190" s="19">
        <v>14.5</v>
      </c>
      <c r="G190" s="19">
        <v>19.5</v>
      </c>
      <c r="H190" s="18">
        <v>628.37086910167432</v>
      </c>
      <c r="I190" s="18">
        <v>800.94786178298557</v>
      </c>
      <c r="J190" s="18"/>
      <c r="K190" s="18"/>
      <c r="L190" s="18"/>
      <c r="M190" s="18"/>
    </row>
    <row r="191" spans="1:13" x14ac:dyDescent="0.2">
      <c r="A191" t="s">
        <v>261</v>
      </c>
      <c r="B191" t="s">
        <v>66</v>
      </c>
      <c r="C191" t="s">
        <v>262</v>
      </c>
      <c r="D191" t="s">
        <v>260</v>
      </c>
      <c r="E191">
        <v>6</v>
      </c>
      <c r="F191" s="19">
        <v>14.5</v>
      </c>
      <c r="G191" s="19">
        <v>19.5</v>
      </c>
      <c r="H191" s="18">
        <v>628.37086910167432</v>
      </c>
      <c r="I191" s="18">
        <v>800.94786178298557</v>
      </c>
      <c r="J191" s="18"/>
      <c r="K191" s="18"/>
      <c r="L191" s="18"/>
      <c r="M191" s="18"/>
    </row>
    <row r="192" spans="1:13" x14ac:dyDescent="0.2">
      <c r="A192" t="s">
        <v>261</v>
      </c>
      <c r="B192" t="s">
        <v>66</v>
      </c>
      <c r="C192" t="s">
        <v>262</v>
      </c>
      <c r="D192" t="s">
        <v>260</v>
      </c>
      <c r="E192">
        <v>7</v>
      </c>
      <c r="F192" s="19">
        <v>14.5</v>
      </c>
      <c r="G192" s="19">
        <v>19.5</v>
      </c>
      <c r="H192" s="18">
        <v>628.37086910167432</v>
      </c>
      <c r="I192" s="18">
        <v>800.94786178298557</v>
      </c>
      <c r="J192" s="18"/>
      <c r="K192" s="18"/>
      <c r="L192" s="18"/>
      <c r="M192" s="18"/>
    </row>
    <row r="193" spans="1:13" x14ac:dyDescent="0.2">
      <c r="A193" t="s">
        <v>663</v>
      </c>
      <c r="B193" t="s">
        <v>66</v>
      </c>
      <c r="C193" t="s">
        <v>664</v>
      </c>
      <c r="D193" t="s">
        <v>662</v>
      </c>
      <c r="E193">
        <v>2</v>
      </c>
      <c r="F193" s="19">
        <v>8.8333333333333339</v>
      </c>
      <c r="G193" s="19">
        <v>11.5</v>
      </c>
      <c r="H193" s="18">
        <v>386.03917098878026</v>
      </c>
      <c r="I193" s="18">
        <v>347.34241221794906</v>
      </c>
      <c r="J193" s="18"/>
      <c r="K193" s="18"/>
      <c r="L193" s="18"/>
      <c r="M193" s="18"/>
    </row>
    <row r="194" spans="1:13" x14ac:dyDescent="0.2">
      <c r="A194" t="s">
        <v>663</v>
      </c>
      <c r="B194" t="s">
        <v>66</v>
      </c>
      <c r="C194" t="s">
        <v>664</v>
      </c>
      <c r="D194" t="s">
        <v>662</v>
      </c>
      <c r="E194">
        <v>4</v>
      </c>
      <c r="F194" s="19">
        <v>8.8333333333333339</v>
      </c>
      <c r="G194" s="19">
        <v>11.5</v>
      </c>
      <c r="H194" s="18">
        <v>386.03917098878026</v>
      </c>
      <c r="I194" s="18">
        <v>347.34241221794906</v>
      </c>
      <c r="J194" s="18"/>
      <c r="K194" s="18"/>
      <c r="L194" s="18"/>
      <c r="M194" s="18"/>
    </row>
    <row r="195" spans="1:13" x14ac:dyDescent="0.2">
      <c r="A195" t="s">
        <v>663</v>
      </c>
      <c r="B195" t="s">
        <v>66</v>
      </c>
      <c r="C195" t="s">
        <v>664</v>
      </c>
      <c r="D195" t="s">
        <v>662</v>
      </c>
      <c r="E195">
        <v>6</v>
      </c>
      <c r="F195" s="19">
        <v>8.8333333333333339</v>
      </c>
      <c r="G195" s="19">
        <v>11.5</v>
      </c>
      <c r="H195" s="18">
        <v>386.03917098878026</v>
      </c>
      <c r="I195" s="18">
        <v>347.34241221794906</v>
      </c>
      <c r="J195" s="18"/>
      <c r="K195" s="18"/>
      <c r="L195" s="18"/>
      <c r="M195" s="18"/>
    </row>
    <row r="196" spans="1:13" x14ac:dyDescent="0.2">
      <c r="A196" t="s">
        <v>701</v>
      </c>
      <c r="B196" t="s">
        <v>66</v>
      </c>
      <c r="C196" t="s">
        <v>702</v>
      </c>
      <c r="D196" t="s">
        <v>700</v>
      </c>
      <c r="E196">
        <v>2</v>
      </c>
      <c r="F196" s="19">
        <v>15.166666666666666</v>
      </c>
      <c r="G196" s="19">
        <v>18.083333333333332</v>
      </c>
      <c r="H196" s="18">
        <v>377.83719868916279</v>
      </c>
      <c r="I196" s="18">
        <v>331.20985771466917</v>
      </c>
      <c r="J196" s="18"/>
      <c r="K196" s="18"/>
      <c r="L196" s="18"/>
      <c r="M196" s="18"/>
    </row>
    <row r="197" spans="1:13" x14ac:dyDescent="0.2">
      <c r="A197" t="s">
        <v>701</v>
      </c>
      <c r="B197" t="s">
        <v>66</v>
      </c>
      <c r="C197" t="s">
        <v>702</v>
      </c>
      <c r="D197" t="s">
        <v>700</v>
      </c>
      <c r="E197">
        <v>4</v>
      </c>
      <c r="F197" s="19">
        <v>14.166666666666666</v>
      </c>
      <c r="G197" s="19">
        <v>17.083333333333332</v>
      </c>
      <c r="H197" s="18">
        <v>377.83719868916279</v>
      </c>
      <c r="I197" s="18">
        <v>331.20985771466917</v>
      </c>
      <c r="J197" s="18"/>
      <c r="K197" s="18"/>
      <c r="L197" s="18"/>
      <c r="M197" s="18"/>
    </row>
    <row r="198" spans="1:13" x14ac:dyDescent="0.2">
      <c r="A198" t="s">
        <v>701</v>
      </c>
      <c r="B198" t="s">
        <v>66</v>
      </c>
      <c r="C198" t="s">
        <v>702</v>
      </c>
      <c r="D198" t="s">
        <v>700</v>
      </c>
      <c r="E198">
        <v>6</v>
      </c>
      <c r="F198" s="19">
        <v>14.166666666666666</v>
      </c>
      <c r="G198" s="19">
        <v>17.083333333333332</v>
      </c>
      <c r="H198" s="18">
        <v>377.83719868916279</v>
      </c>
      <c r="I198" s="18">
        <v>331.20985771466917</v>
      </c>
      <c r="J198" s="18"/>
      <c r="K198" s="18"/>
      <c r="L198" s="18"/>
      <c r="M198" s="18"/>
    </row>
    <row r="199" spans="1:13" x14ac:dyDescent="0.2">
      <c r="A199" t="s">
        <v>672</v>
      </c>
      <c r="B199" t="s">
        <v>66</v>
      </c>
      <c r="C199" t="s">
        <v>671</v>
      </c>
      <c r="D199" t="s">
        <v>673</v>
      </c>
      <c r="E199">
        <v>2</v>
      </c>
      <c r="F199" s="19">
        <v>12.833333333333334</v>
      </c>
      <c r="G199" s="19">
        <v>16.583333333333332</v>
      </c>
      <c r="H199" s="18">
        <v>522.79356744230779</v>
      </c>
      <c r="I199" s="18">
        <v>426.57848523298344</v>
      </c>
      <c r="J199" s="18"/>
      <c r="K199" s="18"/>
      <c r="L199" s="18"/>
      <c r="M199" s="18"/>
    </row>
    <row r="200" spans="1:13" x14ac:dyDescent="0.2">
      <c r="A200" t="s">
        <v>672</v>
      </c>
      <c r="B200" t="s">
        <v>66</v>
      </c>
      <c r="C200" t="s">
        <v>671</v>
      </c>
      <c r="D200" t="s">
        <v>673</v>
      </c>
      <c r="E200">
        <v>6</v>
      </c>
      <c r="F200" s="19">
        <v>11.5</v>
      </c>
      <c r="G200" s="19">
        <v>15.25</v>
      </c>
      <c r="H200" s="18">
        <v>522.79356744230779</v>
      </c>
      <c r="I200" s="18">
        <v>426.57848523298344</v>
      </c>
      <c r="J200" s="18"/>
      <c r="K200" s="18"/>
      <c r="L200" s="18"/>
      <c r="M200" s="18"/>
    </row>
    <row r="201" spans="1:13" x14ac:dyDescent="0.2">
      <c r="A201" t="s">
        <v>218</v>
      </c>
      <c r="B201" t="s">
        <v>66</v>
      </c>
      <c r="C201" t="s">
        <v>219</v>
      </c>
      <c r="D201" t="s">
        <v>217</v>
      </c>
      <c r="E201">
        <v>1</v>
      </c>
      <c r="F201" s="19">
        <v>9.5</v>
      </c>
      <c r="G201" s="19">
        <v>12</v>
      </c>
      <c r="H201" s="18">
        <v>325.82316026504782</v>
      </c>
      <c r="I201" s="18">
        <v>295.27678687126377</v>
      </c>
      <c r="J201" s="18"/>
      <c r="K201" s="18"/>
      <c r="L201" s="18"/>
      <c r="M201" s="18"/>
    </row>
    <row r="202" spans="1:13" x14ac:dyDescent="0.2">
      <c r="A202" t="s">
        <v>218</v>
      </c>
      <c r="B202" t="s">
        <v>66</v>
      </c>
      <c r="C202" t="s">
        <v>219</v>
      </c>
      <c r="D202" t="s">
        <v>217</v>
      </c>
      <c r="E202">
        <v>3</v>
      </c>
      <c r="F202" s="19">
        <v>12.833333333333334</v>
      </c>
      <c r="G202" s="19">
        <v>15.333333333333334</v>
      </c>
      <c r="H202" s="18">
        <v>325.82316026504782</v>
      </c>
      <c r="I202" s="18">
        <v>295.27678687126377</v>
      </c>
      <c r="J202" s="18"/>
      <c r="K202" s="18"/>
      <c r="L202" s="18"/>
      <c r="M202" s="18"/>
    </row>
    <row r="203" spans="1:13" x14ac:dyDescent="0.2">
      <c r="A203" t="s">
        <v>218</v>
      </c>
      <c r="B203" t="s">
        <v>66</v>
      </c>
      <c r="C203" t="s">
        <v>219</v>
      </c>
      <c r="D203" t="s">
        <v>217</v>
      </c>
      <c r="E203">
        <v>5</v>
      </c>
      <c r="F203" s="19">
        <v>9.5</v>
      </c>
      <c r="G203" s="19">
        <v>12</v>
      </c>
      <c r="H203" s="18">
        <v>325.82316026504782</v>
      </c>
      <c r="I203" s="18">
        <v>295.27678687126377</v>
      </c>
      <c r="J203" s="18"/>
      <c r="K203" s="18"/>
      <c r="L203" s="18"/>
      <c r="M203" s="18"/>
    </row>
    <row r="204" spans="1:13" x14ac:dyDescent="0.2">
      <c r="A204" t="s">
        <v>238</v>
      </c>
      <c r="B204" t="s">
        <v>66</v>
      </c>
      <c r="C204" t="s">
        <v>239</v>
      </c>
      <c r="D204" t="s">
        <v>237</v>
      </c>
      <c r="E204">
        <v>1</v>
      </c>
      <c r="F204" s="19">
        <v>12.166666666666666</v>
      </c>
      <c r="G204" s="19">
        <v>17.083333333333332</v>
      </c>
      <c r="H204" s="18">
        <v>675.16023476973703</v>
      </c>
      <c r="I204" s="18">
        <v>572.56880930841339</v>
      </c>
      <c r="J204" s="18"/>
      <c r="K204" s="18"/>
      <c r="L204" s="18"/>
      <c r="M204" s="18"/>
    </row>
    <row r="205" spans="1:13" x14ac:dyDescent="0.2">
      <c r="A205" t="s">
        <v>238</v>
      </c>
      <c r="B205" t="s">
        <v>66</v>
      </c>
      <c r="C205" t="s">
        <v>239</v>
      </c>
      <c r="D205" t="s">
        <v>237</v>
      </c>
      <c r="E205">
        <v>3</v>
      </c>
      <c r="F205" s="19">
        <v>13.833333333333334</v>
      </c>
      <c r="G205" s="19">
        <v>18.75</v>
      </c>
      <c r="H205" s="18">
        <v>675.16023476973703</v>
      </c>
      <c r="I205" s="18">
        <v>572.56880930841339</v>
      </c>
      <c r="J205" s="18"/>
      <c r="K205" s="18"/>
      <c r="L205" s="18"/>
      <c r="M205" s="18"/>
    </row>
    <row r="206" spans="1:13" x14ac:dyDescent="0.2">
      <c r="A206" t="s">
        <v>238</v>
      </c>
      <c r="B206" t="s">
        <v>66</v>
      </c>
      <c r="C206" t="s">
        <v>239</v>
      </c>
      <c r="D206" t="s">
        <v>237</v>
      </c>
      <c r="E206">
        <v>5</v>
      </c>
      <c r="F206" s="19">
        <v>12.166666666666666</v>
      </c>
      <c r="G206" s="19">
        <v>17.083333333333332</v>
      </c>
      <c r="H206" s="18">
        <v>675.16023476973703</v>
      </c>
      <c r="I206" s="18">
        <v>572.56880930841339</v>
      </c>
      <c r="J206" s="18"/>
      <c r="K206" s="18"/>
      <c r="L206" s="18"/>
      <c r="M206" s="18"/>
    </row>
    <row r="207" spans="1:13" x14ac:dyDescent="0.2">
      <c r="A207" t="s">
        <v>468</v>
      </c>
      <c r="B207" t="s">
        <v>66</v>
      </c>
      <c r="C207" t="s">
        <v>469</v>
      </c>
      <c r="D207" t="s">
        <v>467</v>
      </c>
      <c r="E207">
        <v>1</v>
      </c>
      <c r="F207" s="19">
        <v>12.416666666666666</v>
      </c>
      <c r="G207" s="19">
        <v>16.416666666666668</v>
      </c>
      <c r="H207" s="18">
        <v>578.68727208930932</v>
      </c>
      <c r="I207" s="18">
        <v>440.84129460618277</v>
      </c>
      <c r="J207" s="18"/>
      <c r="K207" s="18"/>
      <c r="L207" s="18"/>
      <c r="M207" s="18"/>
    </row>
    <row r="208" spans="1:13" x14ac:dyDescent="0.2">
      <c r="A208" t="s">
        <v>468</v>
      </c>
      <c r="B208" t="s">
        <v>66</v>
      </c>
      <c r="C208" t="s">
        <v>469</v>
      </c>
      <c r="D208" t="s">
        <v>467</v>
      </c>
      <c r="E208">
        <v>3</v>
      </c>
      <c r="F208" s="19">
        <v>12.833333333333334</v>
      </c>
      <c r="G208" s="19">
        <v>16.833333333333332</v>
      </c>
      <c r="H208" s="18">
        <v>578.68727208930932</v>
      </c>
      <c r="I208" s="18">
        <v>440.84129460618277</v>
      </c>
      <c r="J208" s="18"/>
      <c r="K208" s="18"/>
      <c r="L208" s="18"/>
      <c r="M208" s="18"/>
    </row>
    <row r="209" spans="1:13" x14ac:dyDescent="0.2">
      <c r="A209" t="s">
        <v>468</v>
      </c>
      <c r="B209" t="s">
        <v>66</v>
      </c>
      <c r="C209" t="s">
        <v>469</v>
      </c>
      <c r="D209" t="s">
        <v>467</v>
      </c>
      <c r="E209">
        <v>5</v>
      </c>
      <c r="F209" s="19">
        <v>11.666666666666666</v>
      </c>
      <c r="G209" s="19">
        <v>15.666666666666666</v>
      </c>
      <c r="H209" s="18">
        <v>578.68727208930932</v>
      </c>
      <c r="I209" s="18">
        <v>440.84129460618277</v>
      </c>
      <c r="J209" s="18"/>
      <c r="K209" s="18"/>
      <c r="L209" s="18"/>
      <c r="M209" s="18"/>
    </row>
    <row r="210" spans="1:13" x14ac:dyDescent="0.2">
      <c r="A210" t="s">
        <v>183</v>
      </c>
      <c r="B210" t="s">
        <v>66</v>
      </c>
      <c r="C210" t="s">
        <v>27</v>
      </c>
      <c r="D210" t="s">
        <v>242</v>
      </c>
      <c r="E210">
        <v>1</v>
      </c>
      <c r="F210" s="19">
        <v>0</v>
      </c>
      <c r="G210" s="19">
        <v>1.0833333333333333</v>
      </c>
      <c r="H210" s="18">
        <v>184.25871592968858</v>
      </c>
      <c r="I210" s="18">
        <v>154.07262794368225</v>
      </c>
      <c r="J210" s="18"/>
      <c r="K210" s="18"/>
      <c r="L210" s="18"/>
      <c r="M210" s="18"/>
    </row>
    <row r="211" spans="1:13" x14ac:dyDescent="0.2">
      <c r="A211" t="s">
        <v>183</v>
      </c>
      <c r="B211" t="s">
        <v>66</v>
      </c>
      <c r="C211" t="s">
        <v>27</v>
      </c>
      <c r="D211" t="s">
        <v>242</v>
      </c>
      <c r="E211">
        <v>2</v>
      </c>
      <c r="F211" s="19">
        <v>0</v>
      </c>
      <c r="G211" s="19">
        <v>1.0833333333333333</v>
      </c>
      <c r="H211" s="18">
        <v>184.25871592968858</v>
      </c>
      <c r="I211" s="18">
        <v>154.07262794368225</v>
      </c>
      <c r="J211" s="18"/>
      <c r="K211" s="18"/>
      <c r="L211" s="18"/>
      <c r="M211" s="18"/>
    </row>
    <row r="212" spans="1:13" x14ac:dyDescent="0.2">
      <c r="A212" t="s">
        <v>183</v>
      </c>
      <c r="B212" t="s">
        <v>66</v>
      </c>
      <c r="C212" t="s">
        <v>27</v>
      </c>
      <c r="D212" t="s">
        <v>242</v>
      </c>
      <c r="E212">
        <v>3</v>
      </c>
      <c r="F212" s="19">
        <v>0.25</v>
      </c>
      <c r="G212" s="19">
        <v>1.3333333333333333</v>
      </c>
      <c r="H212" s="18">
        <v>184.25871592968858</v>
      </c>
      <c r="I212" s="18">
        <v>154.07262794368225</v>
      </c>
      <c r="J212" s="18"/>
      <c r="K212" s="18"/>
      <c r="L212" s="18"/>
      <c r="M212" s="18"/>
    </row>
    <row r="213" spans="1:13" x14ac:dyDescent="0.2">
      <c r="A213" t="s">
        <v>183</v>
      </c>
      <c r="B213" t="s">
        <v>66</v>
      </c>
      <c r="C213" t="s">
        <v>27</v>
      </c>
      <c r="D213" t="s">
        <v>242</v>
      </c>
      <c r="E213">
        <v>4</v>
      </c>
      <c r="F213" s="19">
        <v>0</v>
      </c>
      <c r="G213" s="19">
        <v>1.0833333333333333</v>
      </c>
      <c r="H213" s="18">
        <v>184.25871592968858</v>
      </c>
      <c r="I213" s="18">
        <v>154.07262794368225</v>
      </c>
      <c r="J213" s="18"/>
      <c r="K213" s="18"/>
      <c r="L213" s="18"/>
      <c r="M213" s="18"/>
    </row>
    <row r="214" spans="1:13" x14ac:dyDescent="0.2">
      <c r="A214" t="s">
        <v>183</v>
      </c>
      <c r="B214" t="s">
        <v>66</v>
      </c>
      <c r="C214" t="s">
        <v>27</v>
      </c>
      <c r="D214" t="s">
        <v>242</v>
      </c>
      <c r="E214">
        <v>5</v>
      </c>
      <c r="F214" s="19">
        <v>0</v>
      </c>
      <c r="G214" s="19">
        <v>1.0833333333333333</v>
      </c>
      <c r="H214" s="18">
        <v>184.25871592968858</v>
      </c>
      <c r="I214" s="18">
        <v>154.07262794368225</v>
      </c>
      <c r="J214" s="18"/>
      <c r="K214" s="18"/>
      <c r="L214" s="18"/>
      <c r="M214" s="18"/>
    </row>
    <row r="215" spans="1:13" x14ac:dyDescent="0.2">
      <c r="A215" t="s">
        <v>183</v>
      </c>
      <c r="B215" t="s">
        <v>66</v>
      </c>
      <c r="C215" t="s">
        <v>27</v>
      </c>
      <c r="D215" t="s">
        <v>242</v>
      </c>
      <c r="E215">
        <v>6</v>
      </c>
      <c r="F215" s="19">
        <v>0</v>
      </c>
      <c r="G215" s="19">
        <v>1.0833333333333333</v>
      </c>
      <c r="H215" s="18">
        <v>184.25871592968858</v>
      </c>
      <c r="I215" s="18">
        <v>154.07262794368225</v>
      </c>
      <c r="J215" s="18"/>
      <c r="K215" s="18"/>
      <c r="L215" s="18"/>
      <c r="M215" s="18"/>
    </row>
    <row r="216" spans="1:13" x14ac:dyDescent="0.2">
      <c r="A216" t="s">
        <v>183</v>
      </c>
      <c r="B216" t="s">
        <v>66</v>
      </c>
      <c r="C216" t="s">
        <v>27</v>
      </c>
      <c r="D216" t="s">
        <v>242</v>
      </c>
      <c r="E216">
        <v>7</v>
      </c>
      <c r="F216" s="19">
        <v>0</v>
      </c>
      <c r="G216" s="19">
        <v>1.0833333333333333</v>
      </c>
      <c r="H216" s="18">
        <v>184.25871592968858</v>
      </c>
      <c r="I216" s="18">
        <v>154.07262794368225</v>
      </c>
      <c r="J216" s="18"/>
      <c r="K216" s="18"/>
      <c r="L216" s="18"/>
      <c r="M216" s="18"/>
    </row>
    <row r="217" spans="1:13" x14ac:dyDescent="0.2">
      <c r="A217" t="s">
        <v>183</v>
      </c>
      <c r="B217" t="s">
        <v>66</v>
      </c>
      <c r="C217" t="s">
        <v>27</v>
      </c>
      <c r="D217" t="s">
        <v>407</v>
      </c>
      <c r="E217">
        <v>1</v>
      </c>
      <c r="F217" s="19">
        <v>3.9166666666666665</v>
      </c>
      <c r="G217" s="19">
        <v>5</v>
      </c>
      <c r="H217" s="18">
        <v>184.25871592968858</v>
      </c>
      <c r="I217" s="18">
        <v>154.07262794368225</v>
      </c>
      <c r="J217" s="18"/>
      <c r="K217" s="18"/>
      <c r="L217" s="18"/>
      <c r="M217" s="18"/>
    </row>
    <row r="218" spans="1:13" x14ac:dyDescent="0.2">
      <c r="A218" t="s">
        <v>183</v>
      </c>
      <c r="B218" t="s">
        <v>66</v>
      </c>
      <c r="C218" t="s">
        <v>27</v>
      </c>
      <c r="D218" t="s">
        <v>407</v>
      </c>
      <c r="E218">
        <v>2</v>
      </c>
      <c r="F218" s="19">
        <v>3.9166666666666665</v>
      </c>
      <c r="G218" s="19">
        <v>5</v>
      </c>
      <c r="H218" s="18">
        <v>184.25871592968858</v>
      </c>
      <c r="I218" s="18">
        <v>154.07262794368225</v>
      </c>
      <c r="J218" s="18"/>
      <c r="K218" s="18"/>
      <c r="L218" s="18"/>
      <c r="M218" s="18"/>
    </row>
    <row r="219" spans="1:13" x14ac:dyDescent="0.2">
      <c r="A219" t="s">
        <v>183</v>
      </c>
      <c r="B219" t="s">
        <v>66</v>
      </c>
      <c r="C219" t="s">
        <v>27</v>
      </c>
      <c r="D219" t="s">
        <v>407</v>
      </c>
      <c r="E219">
        <v>3</v>
      </c>
      <c r="F219" s="19">
        <v>3.9166666666666665</v>
      </c>
      <c r="G219" s="19">
        <v>5</v>
      </c>
      <c r="H219" s="18">
        <v>184.25871592968858</v>
      </c>
      <c r="I219" s="18">
        <v>154.07262794368225</v>
      </c>
      <c r="J219" s="18"/>
      <c r="K219" s="18"/>
      <c r="L219" s="18"/>
      <c r="M219" s="18"/>
    </row>
    <row r="220" spans="1:13" x14ac:dyDescent="0.2">
      <c r="A220" t="s">
        <v>183</v>
      </c>
      <c r="B220" t="s">
        <v>66</v>
      </c>
      <c r="C220" t="s">
        <v>27</v>
      </c>
      <c r="D220" t="s">
        <v>407</v>
      </c>
      <c r="E220">
        <v>4</v>
      </c>
      <c r="F220" s="19">
        <v>3.9166666666666665</v>
      </c>
      <c r="G220" s="19">
        <v>5</v>
      </c>
      <c r="H220" s="18">
        <v>184.25871592968858</v>
      </c>
      <c r="I220" s="18">
        <v>154.07262794368225</v>
      </c>
      <c r="J220" s="18"/>
      <c r="K220" s="18"/>
      <c r="L220" s="18"/>
      <c r="M220" s="18"/>
    </row>
    <row r="221" spans="1:13" x14ac:dyDescent="0.2">
      <c r="A221" t="s">
        <v>183</v>
      </c>
      <c r="B221" t="s">
        <v>66</v>
      </c>
      <c r="C221" t="s">
        <v>27</v>
      </c>
      <c r="D221" t="s">
        <v>407</v>
      </c>
      <c r="E221">
        <v>5</v>
      </c>
      <c r="F221" s="19">
        <v>3.9166666666666665</v>
      </c>
      <c r="G221" s="19">
        <v>5</v>
      </c>
      <c r="H221" s="18">
        <v>184.25871592968858</v>
      </c>
      <c r="I221" s="18">
        <v>154.07262794368225</v>
      </c>
      <c r="J221" s="18"/>
      <c r="K221" s="18"/>
      <c r="L221" s="18"/>
      <c r="M221" s="18"/>
    </row>
    <row r="222" spans="1:13" x14ac:dyDescent="0.2">
      <c r="A222" t="s">
        <v>183</v>
      </c>
      <c r="B222" t="s">
        <v>66</v>
      </c>
      <c r="C222" t="s">
        <v>27</v>
      </c>
      <c r="D222" t="s">
        <v>407</v>
      </c>
      <c r="E222">
        <v>6</v>
      </c>
      <c r="F222" s="19">
        <v>3.9166666666666665</v>
      </c>
      <c r="G222" s="19">
        <v>5</v>
      </c>
      <c r="H222" s="18">
        <v>184.25871592968858</v>
      </c>
      <c r="I222" s="18">
        <v>154.07262794368225</v>
      </c>
      <c r="J222" s="18"/>
      <c r="K222" s="18"/>
      <c r="L222" s="18"/>
      <c r="M222" s="18"/>
    </row>
    <row r="223" spans="1:13" x14ac:dyDescent="0.2">
      <c r="A223" t="s">
        <v>183</v>
      </c>
      <c r="B223" t="s">
        <v>66</v>
      </c>
      <c r="C223" t="s">
        <v>27</v>
      </c>
      <c r="D223" t="s">
        <v>407</v>
      </c>
      <c r="E223">
        <v>7</v>
      </c>
      <c r="F223" s="19">
        <v>4</v>
      </c>
      <c r="G223" s="19">
        <v>5.083333333333333</v>
      </c>
      <c r="H223" s="18">
        <v>184.25871592968858</v>
      </c>
      <c r="I223" s="18">
        <v>154.07262794368225</v>
      </c>
      <c r="J223" s="18"/>
      <c r="K223" s="18"/>
      <c r="L223" s="18"/>
      <c r="M223" s="18"/>
    </row>
    <row r="224" spans="1:13" x14ac:dyDescent="0.2">
      <c r="A224" t="s">
        <v>183</v>
      </c>
      <c r="B224" t="s">
        <v>66</v>
      </c>
      <c r="C224" t="s">
        <v>27</v>
      </c>
      <c r="D224" t="s">
        <v>182</v>
      </c>
      <c r="E224">
        <v>1</v>
      </c>
      <c r="F224" s="19">
        <v>7.5</v>
      </c>
      <c r="G224" s="19">
        <v>8.5833333333333339</v>
      </c>
      <c r="H224" s="18">
        <v>184.25871592968858</v>
      </c>
      <c r="I224" s="18">
        <v>154.07262794368225</v>
      </c>
      <c r="J224" s="18"/>
      <c r="K224" s="18"/>
      <c r="L224" s="18"/>
      <c r="M224" s="18"/>
    </row>
    <row r="225" spans="1:13" x14ac:dyDescent="0.2">
      <c r="A225" t="s">
        <v>183</v>
      </c>
      <c r="B225" t="s">
        <v>66</v>
      </c>
      <c r="C225" t="s">
        <v>27</v>
      </c>
      <c r="D225" t="s">
        <v>182</v>
      </c>
      <c r="E225">
        <v>2</v>
      </c>
      <c r="F225" s="19">
        <v>7.5</v>
      </c>
      <c r="G225" s="19">
        <v>8.5833333333333339</v>
      </c>
      <c r="H225" s="18">
        <v>184.25871592968858</v>
      </c>
      <c r="I225" s="18">
        <v>154.07262794368225</v>
      </c>
      <c r="J225" s="18"/>
      <c r="K225" s="18"/>
      <c r="L225" s="18"/>
      <c r="M225" s="18"/>
    </row>
    <row r="226" spans="1:13" x14ac:dyDescent="0.2">
      <c r="A226" t="s">
        <v>183</v>
      </c>
      <c r="B226" t="s">
        <v>66</v>
      </c>
      <c r="C226" t="s">
        <v>27</v>
      </c>
      <c r="D226" t="s">
        <v>182</v>
      </c>
      <c r="E226">
        <v>3</v>
      </c>
      <c r="F226" s="19">
        <v>7.5</v>
      </c>
      <c r="G226" s="19">
        <v>8.5833333333333339</v>
      </c>
      <c r="H226" s="18">
        <v>184.25871592968858</v>
      </c>
      <c r="I226" s="18">
        <v>154.07262794368225</v>
      </c>
      <c r="J226" s="18"/>
      <c r="K226" s="18"/>
      <c r="L226" s="18"/>
      <c r="M226" s="18"/>
    </row>
    <row r="227" spans="1:13" x14ac:dyDescent="0.2">
      <c r="A227" t="s">
        <v>183</v>
      </c>
      <c r="B227" t="s">
        <v>66</v>
      </c>
      <c r="C227" t="s">
        <v>27</v>
      </c>
      <c r="D227" t="s">
        <v>182</v>
      </c>
      <c r="E227">
        <v>4</v>
      </c>
      <c r="F227" s="19">
        <v>7.833333333333333</v>
      </c>
      <c r="G227" s="19">
        <v>8.9166666666666661</v>
      </c>
      <c r="H227" s="18">
        <v>184.25871592968858</v>
      </c>
      <c r="I227" s="18">
        <v>154.07262794368225</v>
      </c>
      <c r="J227" s="18"/>
      <c r="K227" s="18"/>
      <c r="L227" s="18"/>
      <c r="M227" s="18"/>
    </row>
    <row r="228" spans="1:13" x14ac:dyDescent="0.2">
      <c r="A228" t="s">
        <v>183</v>
      </c>
      <c r="B228" t="s">
        <v>66</v>
      </c>
      <c r="C228" t="s">
        <v>27</v>
      </c>
      <c r="D228" t="s">
        <v>182</v>
      </c>
      <c r="E228">
        <v>5</v>
      </c>
      <c r="F228" s="19">
        <v>7.833333333333333</v>
      </c>
      <c r="G228" s="19">
        <v>8.9166666666666661</v>
      </c>
      <c r="H228" s="18">
        <v>184.25871592968858</v>
      </c>
      <c r="I228" s="18">
        <v>154.07262794368225</v>
      </c>
      <c r="J228" s="18"/>
      <c r="K228" s="18"/>
      <c r="L228" s="18"/>
      <c r="M228" s="18"/>
    </row>
    <row r="229" spans="1:13" x14ac:dyDescent="0.2">
      <c r="A229" t="s">
        <v>183</v>
      </c>
      <c r="B229" t="s">
        <v>66</v>
      </c>
      <c r="C229" t="s">
        <v>27</v>
      </c>
      <c r="D229" t="s">
        <v>182</v>
      </c>
      <c r="E229">
        <v>6</v>
      </c>
      <c r="F229" s="19">
        <v>7.5</v>
      </c>
      <c r="G229" s="19">
        <v>8.5833333333333339</v>
      </c>
      <c r="H229" s="18">
        <v>184.25871592968858</v>
      </c>
      <c r="I229" s="18">
        <v>154.07262794368225</v>
      </c>
      <c r="J229" s="18"/>
      <c r="K229" s="18"/>
      <c r="L229" s="18"/>
      <c r="M229" s="18"/>
    </row>
    <row r="230" spans="1:13" x14ac:dyDescent="0.2">
      <c r="A230" t="s">
        <v>183</v>
      </c>
      <c r="B230" t="s">
        <v>66</v>
      </c>
      <c r="C230" t="s">
        <v>27</v>
      </c>
      <c r="D230" t="s">
        <v>182</v>
      </c>
      <c r="E230">
        <v>7</v>
      </c>
      <c r="F230" s="19">
        <v>7.5</v>
      </c>
      <c r="G230" s="19">
        <v>8.5833333333333339</v>
      </c>
      <c r="H230" s="18">
        <v>184.25871592968858</v>
      </c>
      <c r="I230" s="18">
        <v>154.07262794368225</v>
      </c>
      <c r="J230" s="18"/>
      <c r="K230" s="18"/>
      <c r="L230" s="18"/>
      <c r="M230" s="18"/>
    </row>
    <row r="231" spans="1:13" x14ac:dyDescent="0.2">
      <c r="A231" t="s">
        <v>183</v>
      </c>
      <c r="B231" t="s">
        <v>66</v>
      </c>
      <c r="C231" t="s">
        <v>27</v>
      </c>
      <c r="D231" t="s">
        <v>422</v>
      </c>
      <c r="E231">
        <v>1</v>
      </c>
      <c r="F231" s="19">
        <v>13.416666666666666</v>
      </c>
      <c r="G231" s="19">
        <v>14.5</v>
      </c>
      <c r="H231" s="18">
        <v>184.25871592968858</v>
      </c>
      <c r="I231" s="18">
        <v>154.07262794368225</v>
      </c>
      <c r="J231" s="18"/>
      <c r="K231" s="18"/>
      <c r="L231" s="18"/>
      <c r="M231" s="18"/>
    </row>
    <row r="232" spans="1:13" x14ac:dyDescent="0.2">
      <c r="A232" t="s">
        <v>183</v>
      </c>
      <c r="B232" t="s">
        <v>66</v>
      </c>
      <c r="C232" t="s">
        <v>27</v>
      </c>
      <c r="D232" t="s">
        <v>422</v>
      </c>
      <c r="E232">
        <v>2</v>
      </c>
      <c r="F232" s="19">
        <v>15.333333333333334</v>
      </c>
      <c r="G232" s="19">
        <v>16.416666666666668</v>
      </c>
      <c r="H232" s="18">
        <v>184.25871592968858</v>
      </c>
      <c r="I232" s="18">
        <v>154.07262794368225</v>
      </c>
      <c r="J232" s="18"/>
      <c r="K232" s="18"/>
      <c r="L232" s="18"/>
      <c r="M232" s="18"/>
    </row>
    <row r="233" spans="1:13" x14ac:dyDescent="0.2">
      <c r="A233" t="s">
        <v>183</v>
      </c>
      <c r="B233" t="s">
        <v>66</v>
      </c>
      <c r="C233" t="s">
        <v>27</v>
      </c>
      <c r="D233" t="s">
        <v>422</v>
      </c>
      <c r="E233">
        <v>3</v>
      </c>
      <c r="F233" s="19">
        <v>13.833333333333334</v>
      </c>
      <c r="G233" s="19">
        <v>14.916666666666666</v>
      </c>
      <c r="H233" s="18">
        <v>184.25871592968858</v>
      </c>
      <c r="I233" s="18">
        <v>154.07262794368225</v>
      </c>
      <c r="J233" s="18"/>
      <c r="K233" s="18"/>
      <c r="L233" s="18"/>
      <c r="M233" s="18"/>
    </row>
    <row r="234" spans="1:13" x14ac:dyDescent="0.2">
      <c r="A234" t="s">
        <v>183</v>
      </c>
      <c r="B234" t="s">
        <v>66</v>
      </c>
      <c r="C234" t="s">
        <v>27</v>
      </c>
      <c r="D234" t="s">
        <v>422</v>
      </c>
      <c r="E234">
        <v>4</v>
      </c>
      <c r="F234" s="19">
        <v>13.333333333333334</v>
      </c>
      <c r="G234" s="19">
        <v>14.416666666666666</v>
      </c>
      <c r="H234" s="18">
        <v>184.25871592968858</v>
      </c>
      <c r="I234" s="18">
        <v>154.07262794368225</v>
      </c>
      <c r="J234" s="18"/>
      <c r="K234" s="18"/>
      <c r="L234" s="18"/>
      <c r="M234" s="18"/>
    </row>
    <row r="235" spans="1:13" x14ac:dyDescent="0.2">
      <c r="A235" t="s">
        <v>183</v>
      </c>
      <c r="B235" t="s">
        <v>66</v>
      </c>
      <c r="C235" t="s">
        <v>27</v>
      </c>
      <c r="D235" t="s">
        <v>422</v>
      </c>
      <c r="E235">
        <v>5</v>
      </c>
      <c r="F235" s="19">
        <v>14.416666666666666</v>
      </c>
      <c r="G235" s="19">
        <v>15.5</v>
      </c>
      <c r="H235" s="18">
        <v>184.25871592968858</v>
      </c>
      <c r="I235" s="18">
        <v>154.07262794368225</v>
      </c>
      <c r="J235" s="18"/>
      <c r="K235" s="18"/>
      <c r="L235" s="18"/>
      <c r="M235" s="18"/>
    </row>
    <row r="236" spans="1:13" x14ac:dyDescent="0.2">
      <c r="A236" t="s">
        <v>183</v>
      </c>
      <c r="B236" t="s">
        <v>66</v>
      </c>
      <c r="C236" t="s">
        <v>27</v>
      </c>
      <c r="D236" t="s">
        <v>422</v>
      </c>
      <c r="E236">
        <v>6</v>
      </c>
      <c r="F236" s="19">
        <v>13.583333333333334</v>
      </c>
      <c r="G236" s="19">
        <v>14.666666666666666</v>
      </c>
      <c r="H236" s="18">
        <v>184.25871592968858</v>
      </c>
      <c r="I236" s="18">
        <v>154.07262794368225</v>
      </c>
      <c r="J236" s="18"/>
      <c r="K236" s="18"/>
      <c r="L236" s="18"/>
      <c r="M236" s="18"/>
    </row>
    <row r="237" spans="1:13" x14ac:dyDescent="0.2">
      <c r="A237" t="s">
        <v>183</v>
      </c>
      <c r="B237" t="s">
        <v>66</v>
      </c>
      <c r="C237" t="s">
        <v>27</v>
      </c>
      <c r="D237" t="s">
        <v>422</v>
      </c>
      <c r="E237">
        <v>7</v>
      </c>
      <c r="F237" s="19">
        <v>13.583333333333334</v>
      </c>
      <c r="G237" s="19">
        <v>14.666666666666666</v>
      </c>
      <c r="H237" s="18">
        <v>184.25871592968858</v>
      </c>
      <c r="I237" s="18">
        <v>154.07262794368225</v>
      </c>
      <c r="J237" s="18"/>
      <c r="K237" s="18"/>
      <c r="L237" s="18"/>
      <c r="M237" s="18"/>
    </row>
    <row r="238" spans="1:13" x14ac:dyDescent="0.2">
      <c r="A238" t="s">
        <v>183</v>
      </c>
      <c r="B238" t="s">
        <v>66</v>
      </c>
      <c r="C238" t="s">
        <v>27</v>
      </c>
      <c r="D238" t="s">
        <v>185</v>
      </c>
      <c r="E238">
        <v>1</v>
      </c>
      <c r="F238" s="19">
        <v>13.75</v>
      </c>
      <c r="G238" s="19">
        <v>14.833333333333334</v>
      </c>
      <c r="H238" s="18">
        <v>184.25871592968858</v>
      </c>
      <c r="I238" s="18">
        <v>154.07262794368225</v>
      </c>
      <c r="J238" s="18"/>
      <c r="K238" s="18"/>
      <c r="L238" s="18"/>
      <c r="M238" s="18"/>
    </row>
    <row r="239" spans="1:13" x14ac:dyDescent="0.2">
      <c r="A239" t="s">
        <v>183</v>
      </c>
      <c r="B239" t="s">
        <v>66</v>
      </c>
      <c r="C239" t="s">
        <v>27</v>
      </c>
      <c r="D239" t="s">
        <v>185</v>
      </c>
      <c r="E239">
        <v>2</v>
      </c>
      <c r="F239" s="19">
        <v>13.75</v>
      </c>
      <c r="G239" s="19">
        <v>14.833333333333334</v>
      </c>
      <c r="H239" s="18">
        <v>184.25871592968858</v>
      </c>
      <c r="I239" s="18">
        <v>154.07262794368225</v>
      </c>
      <c r="J239" s="18"/>
      <c r="K239" s="18"/>
      <c r="L239" s="18"/>
      <c r="M239" s="18"/>
    </row>
    <row r="240" spans="1:13" x14ac:dyDescent="0.2">
      <c r="A240" t="s">
        <v>183</v>
      </c>
      <c r="B240" t="s">
        <v>66</v>
      </c>
      <c r="C240" t="s">
        <v>27</v>
      </c>
      <c r="D240" t="s">
        <v>185</v>
      </c>
      <c r="E240">
        <v>3</v>
      </c>
      <c r="F240" s="19">
        <v>13.75</v>
      </c>
      <c r="G240" s="19">
        <v>14.833333333333334</v>
      </c>
      <c r="H240" s="18">
        <v>184.25871592968858</v>
      </c>
      <c r="I240" s="18">
        <v>154.07262794368225</v>
      </c>
      <c r="J240" s="18"/>
      <c r="K240" s="18"/>
      <c r="L240" s="18"/>
      <c r="M240" s="18"/>
    </row>
    <row r="241" spans="1:13" x14ac:dyDescent="0.2">
      <c r="A241" t="s">
        <v>183</v>
      </c>
      <c r="B241" t="s">
        <v>66</v>
      </c>
      <c r="C241" t="s">
        <v>27</v>
      </c>
      <c r="D241" t="s">
        <v>185</v>
      </c>
      <c r="E241">
        <v>4</v>
      </c>
      <c r="F241" s="19">
        <v>13.75</v>
      </c>
      <c r="G241" s="19">
        <v>14.833333333333334</v>
      </c>
      <c r="H241" s="18">
        <v>184.25871592968858</v>
      </c>
      <c r="I241" s="18">
        <v>154.07262794368225</v>
      </c>
      <c r="J241" s="18"/>
      <c r="K241" s="18"/>
      <c r="L241" s="18"/>
      <c r="M241" s="18"/>
    </row>
    <row r="242" spans="1:13" x14ac:dyDescent="0.2">
      <c r="A242" t="s">
        <v>183</v>
      </c>
      <c r="B242" t="s">
        <v>66</v>
      </c>
      <c r="C242" t="s">
        <v>27</v>
      </c>
      <c r="D242" t="s">
        <v>185</v>
      </c>
      <c r="E242">
        <v>5</v>
      </c>
      <c r="F242" s="19">
        <v>15</v>
      </c>
      <c r="G242" s="19">
        <v>16.083333333333332</v>
      </c>
      <c r="H242" s="18">
        <v>184.25871592968858</v>
      </c>
      <c r="I242" s="18">
        <v>154.07262794368225</v>
      </c>
      <c r="J242" s="18"/>
      <c r="K242" s="18"/>
      <c r="L242" s="18"/>
      <c r="M242" s="18"/>
    </row>
    <row r="243" spans="1:13" x14ac:dyDescent="0.2">
      <c r="A243" t="s">
        <v>183</v>
      </c>
      <c r="B243" t="s">
        <v>66</v>
      </c>
      <c r="C243" t="s">
        <v>27</v>
      </c>
      <c r="D243" t="s">
        <v>185</v>
      </c>
      <c r="E243">
        <v>7</v>
      </c>
      <c r="F243" s="19">
        <v>13.75</v>
      </c>
      <c r="G243" s="19">
        <v>14.833333333333334</v>
      </c>
      <c r="H243" s="18">
        <v>184.25871592968858</v>
      </c>
      <c r="I243" s="18">
        <v>154.07262794368225</v>
      </c>
      <c r="J243" s="18"/>
      <c r="K243" s="18"/>
      <c r="L243" s="18"/>
      <c r="M243" s="18"/>
    </row>
    <row r="244" spans="1:13" x14ac:dyDescent="0.2">
      <c r="A244" t="s">
        <v>183</v>
      </c>
      <c r="B244" t="s">
        <v>66</v>
      </c>
      <c r="C244" t="s">
        <v>27</v>
      </c>
      <c r="D244" t="s">
        <v>213</v>
      </c>
      <c r="E244">
        <v>1</v>
      </c>
      <c r="F244" s="19">
        <v>17.666666666666668</v>
      </c>
      <c r="G244" s="19">
        <v>18.666666666666668</v>
      </c>
      <c r="H244" s="18">
        <v>184.25871592968858</v>
      </c>
      <c r="I244" s="18">
        <v>154.07262794368225</v>
      </c>
      <c r="J244" s="18"/>
      <c r="K244" s="18"/>
      <c r="L244" s="18"/>
      <c r="M244" s="18"/>
    </row>
    <row r="245" spans="1:13" x14ac:dyDescent="0.2">
      <c r="A245" t="s">
        <v>183</v>
      </c>
      <c r="B245" t="s">
        <v>66</v>
      </c>
      <c r="C245" t="s">
        <v>27</v>
      </c>
      <c r="D245" t="s">
        <v>809</v>
      </c>
      <c r="E245">
        <v>6</v>
      </c>
      <c r="F245" s="19">
        <v>10.5</v>
      </c>
      <c r="G245" s="19">
        <v>11.5</v>
      </c>
      <c r="H245" s="18">
        <v>184.25871592968858</v>
      </c>
      <c r="I245" s="18">
        <v>154.07262794368225</v>
      </c>
      <c r="J245" s="18"/>
      <c r="K245" s="18"/>
      <c r="L245" s="18"/>
      <c r="M245" s="18"/>
    </row>
    <row r="246" spans="1:13" x14ac:dyDescent="0.2">
      <c r="A246" t="s">
        <v>183</v>
      </c>
      <c r="B246" t="s">
        <v>66</v>
      </c>
      <c r="C246" t="s">
        <v>27</v>
      </c>
      <c r="D246" t="s">
        <v>809</v>
      </c>
      <c r="E246">
        <v>7</v>
      </c>
      <c r="F246" s="19">
        <v>11.916666666666666</v>
      </c>
      <c r="G246" s="19">
        <v>12.916666666666666</v>
      </c>
      <c r="H246" s="18">
        <v>184.25871592968858</v>
      </c>
      <c r="I246" s="18">
        <v>154.07262794368225</v>
      </c>
      <c r="J246" s="18"/>
      <c r="K246" s="18"/>
      <c r="L246" s="18"/>
      <c r="M246" s="18"/>
    </row>
    <row r="247" spans="1:13" x14ac:dyDescent="0.2">
      <c r="A247" t="s">
        <v>183</v>
      </c>
      <c r="B247" t="s">
        <v>66</v>
      </c>
      <c r="C247" t="s">
        <v>27</v>
      </c>
      <c r="D247" t="s">
        <v>784</v>
      </c>
      <c r="E247">
        <v>5</v>
      </c>
      <c r="F247" s="19">
        <v>15.25</v>
      </c>
      <c r="G247" s="19">
        <v>16.333333333333332</v>
      </c>
      <c r="H247" s="18">
        <v>184.25871592968858</v>
      </c>
      <c r="I247" s="18">
        <v>154.07262794368225</v>
      </c>
      <c r="J247" s="18"/>
      <c r="K247" s="18"/>
      <c r="L247" s="18"/>
      <c r="M247" s="18"/>
    </row>
    <row r="248" spans="1:13" x14ac:dyDescent="0.2">
      <c r="A248" t="s">
        <v>183</v>
      </c>
      <c r="B248" t="s">
        <v>66</v>
      </c>
      <c r="C248" t="s">
        <v>27</v>
      </c>
      <c r="D248" t="s">
        <v>820</v>
      </c>
      <c r="E248">
        <v>7</v>
      </c>
      <c r="F248" s="19">
        <v>3.3333333333333335</v>
      </c>
      <c r="G248" s="19">
        <v>4.333333333333333</v>
      </c>
      <c r="H248" s="18">
        <v>184.25871592968858</v>
      </c>
      <c r="I248" s="18">
        <v>154.07262794368225</v>
      </c>
      <c r="J248" s="18"/>
      <c r="K248" s="18"/>
      <c r="L248" s="18"/>
      <c r="M248" s="18"/>
    </row>
    <row r="249" spans="1:13" x14ac:dyDescent="0.2">
      <c r="A249" t="s">
        <v>183</v>
      </c>
      <c r="B249" t="s">
        <v>66</v>
      </c>
      <c r="C249" t="s">
        <v>27</v>
      </c>
      <c r="D249" t="s">
        <v>674</v>
      </c>
      <c r="E249">
        <v>2</v>
      </c>
      <c r="F249" s="19">
        <v>23.5</v>
      </c>
      <c r="G249" s="19">
        <v>0.58333333333333337</v>
      </c>
      <c r="H249" s="18">
        <v>184.25871592968858</v>
      </c>
      <c r="I249" s="18">
        <v>154.07262794368225</v>
      </c>
      <c r="J249" s="18"/>
      <c r="K249" s="18"/>
      <c r="L249" s="18"/>
      <c r="M249" s="18"/>
    </row>
    <row r="250" spans="1:13" x14ac:dyDescent="0.2">
      <c r="A250" t="s">
        <v>835</v>
      </c>
      <c r="B250" t="s">
        <v>66</v>
      </c>
      <c r="C250" t="s">
        <v>836</v>
      </c>
      <c r="D250" t="s">
        <v>834</v>
      </c>
      <c r="E250">
        <v>7</v>
      </c>
      <c r="F250" s="19">
        <v>7.916666666666667</v>
      </c>
      <c r="G250" s="19">
        <v>13</v>
      </c>
      <c r="H250" s="18">
        <v>736.5698558277976</v>
      </c>
      <c r="I250" s="18">
        <v>632.15916836112274</v>
      </c>
      <c r="J250" s="18"/>
      <c r="K250" s="18"/>
      <c r="L250" s="18"/>
      <c r="M250" s="18"/>
    </row>
    <row r="251" spans="1:13" x14ac:dyDescent="0.2">
      <c r="A251" t="s">
        <v>676</v>
      </c>
      <c r="B251" t="s">
        <v>66</v>
      </c>
      <c r="C251" t="s">
        <v>677</v>
      </c>
      <c r="D251" t="s">
        <v>675</v>
      </c>
      <c r="E251">
        <v>2</v>
      </c>
      <c r="F251" s="19">
        <v>7.583333333333333</v>
      </c>
      <c r="G251" s="19">
        <v>12.166666666666666</v>
      </c>
      <c r="H251" s="18">
        <v>621.10028722441427</v>
      </c>
      <c r="I251" s="18">
        <v>546.38473856509631</v>
      </c>
      <c r="J251" s="18"/>
      <c r="K251" s="18"/>
      <c r="L251" s="18"/>
      <c r="M251" s="18"/>
    </row>
    <row r="252" spans="1:13" x14ac:dyDescent="0.2">
      <c r="A252" t="s">
        <v>676</v>
      </c>
      <c r="B252" t="s">
        <v>66</v>
      </c>
      <c r="C252" t="s">
        <v>677</v>
      </c>
      <c r="D252" t="s">
        <v>675</v>
      </c>
      <c r="E252">
        <v>4</v>
      </c>
      <c r="F252" s="19">
        <v>7.583333333333333</v>
      </c>
      <c r="G252" s="19">
        <v>12.166666666666666</v>
      </c>
      <c r="H252" s="18">
        <v>621.10028722441427</v>
      </c>
      <c r="I252" s="18">
        <v>546.38473856509631</v>
      </c>
      <c r="J252" s="18"/>
      <c r="K252" s="18"/>
      <c r="L252" s="18"/>
      <c r="M252" s="18"/>
    </row>
    <row r="253" spans="1:13" x14ac:dyDescent="0.2">
      <c r="A253" t="s">
        <v>676</v>
      </c>
      <c r="B253" t="s">
        <v>66</v>
      </c>
      <c r="C253" t="s">
        <v>677</v>
      </c>
      <c r="D253" t="s">
        <v>675</v>
      </c>
      <c r="E253">
        <v>6</v>
      </c>
      <c r="F253" s="19">
        <v>7.583333333333333</v>
      </c>
      <c r="G253" s="19">
        <v>12.166666666666666</v>
      </c>
      <c r="H253" s="18">
        <v>621.10028722441427</v>
      </c>
      <c r="I253" s="18">
        <v>546.38473856509631</v>
      </c>
      <c r="J253" s="18"/>
      <c r="K253" s="18"/>
      <c r="L253" s="18"/>
      <c r="M253" s="18"/>
    </row>
    <row r="254" spans="1:13" x14ac:dyDescent="0.2">
      <c r="A254" t="s">
        <v>221</v>
      </c>
      <c r="B254" t="s">
        <v>66</v>
      </c>
      <c r="C254" t="s">
        <v>222</v>
      </c>
      <c r="D254" t="s">
        <v>220</v>
      </c>
      <c r="E254">
        <v>1</v>
      </c>
      <c r="F254" s="19">
        <v>23.416666666666668</v>
      </c>
      <c r="G254" s="19">
        <v>3</v>
      </c>
      <c r="H254" s="18">
        <v>505.64699962499998</v>
      </c>
      <c r="I254" s="18">
        <v>436.31569458756371</v>
      </c>
      <c r="J254" s="18"/>
      <c r="K254" s="18"/>
      <c r="L254" s="18"/>
      <c r="M254" s="18"/>
    </row>
    <row r="255" spans="1:13" x14ac:dyDescent="0.2">
      <c r="A255" t="s">
        <v>221</v>
      </c>
      <c r="B255" t="s">
        <v>66</v>
      </c>
      <c r="C255" t="s">
        <v>222</v>
      </c>
      <c r="D255" t="s">
        <v>220</v>
      </c>
      <c r="E255">
        <v>5</v>
      </c>
      <c r="F255" s="19">
        <v>23.416666666666668</v>
      </c>
      <c r="G255" s="19">
        <v>3</v>
      </c>
      <c r="H255" s="18">
        <v>505.64699962499998</v>
      </c>
      <c r="I255" s="18">
        <v>436.31569458756371</v>
      </c>
      <c r="J255" s="18"/>
      <c r="K255" s="18"/>
      <c r="L255" s="18"/>
      <c r="M255" s="18"/>
    </row>
    <row r="256" spans="1:13" x14ac:dyDescent="0.2">
      <c r="A256" t="s">
        <v>771</v>
      </c>
      <c r="B256" t="s">
        <v>66</v>
      </c>
      <c r="C256" t="s">
        <v>772</v>
      </c>
      <c r="D256" t="s">
        <v>770</v>
      </c>
      <c r="E256">
        <v>4</v>
      </c>
      <c r="F256" s="19">
        <v>6.416666666666667</v>
      </c>
      <c r="G256" s="19">
        <v>11</v>
      </c>
      <c r="H256" s="18">
        <v>646.19628585714293</v>
      </c>
      <c r="I256" s="18">
        <v>568.76041776456805</v>
      </c>
      <c r="J256" s="18"/>
      <c r="K256" s="18"/>
      <c r="L256" s="18"/>
      <c r="M256" s="18"/>
    </row>
    <row r="257" spans="1:13" x14ac:dyDescent="0.2">
      <c r="A257" t="s">
        <v>755</v>
      </c>
      <c r="B257" t="s">
        <v>753</v>
      </c>
      <c r="C257" t="s">
        <v>66</v>
      </c>
      <c r="D257" t="s">
        <v>754</v>
      </c>
      <c r="E257">
        <v>3</v>
      </c>
      <c r="F257" s="19">
        <v>14.416666666666666</v>
      </c>
      <c r="G257" s="19">
        <v>18.166666666666668</v>
      </c>
      <c r="H257" s="18">
        <v>476.64280685720348</v>
      </c>
      <c r="I257" s="18">
        <v>463.92411931625725</v>
      </c>
      <c r="J257" s="18"/>
      <c r="K257" s="18"/>
      <c r="L257" s="18"/>
      <c r="M257" s="18"/>
    </row>
    <row r="258" spans="1:13" x14ac:dyDescent="0.2">
      <c r="A258" t="s">
        <v>755</v>
      </c>
      <c r="B258" t="s">
        <v>753</v>
      </c>
      <c r="C258" t="s">
        <v>66</v>
      </c>
      <c r="D258" t="s">
        <v>754</v>
      </c>
      <c r="E258">
        <v>5</v>
      </c>
      <c r="F258" s="19">
        <v>14.416666666666666</v>
      </c>
      <c r="G258" s="19">
        <v>18.166666666666668</v>
      </c>
      <c r="H258" s="18">
        <v>476.64280685720348</v>
      </c>
      <c r="I258" s="18">
        <v>463.92411931625725</v>
      </c>
      <c r="J258" s="18"/>
      <c r="K258" s="18"/>
      <c r="L258" s="18"/>
      <c r="M258" s="18"/>
    </row>
    <row r="259" spans="1:13" x14ac:dyDescent="0.2">
      <c r="A259" t="s">
        <v>755</v>
      </c>
      <c r="B259" t="s">
        <v>753</v>
      </c>
      <c r="C259" t="s">
        <v>66</v>
      </c>
      <c r="D259" t="s">
        <v>754</v>
      </c>
      <c r="E259">
        <v>7</v>
      </c>
      <c r="F259" s="19">
        <v>14.416666666666666</v>
      </c>
      <c r="G259" s="19">
        <v>18.166666666666668</v>
      </c>
      <c r="H259" s="18">
        <v>476.64280685720348</v>
      </c>
      <c r="I259" s="18">
        <v>463.92411931625725</v>
      </c>
      <c r="J259" s="18"/>
      <c r="K259" s="18"/>
      <c r="L259" s="18"/>
      <c r="M259" s="18"/>
    </row>
    <row r="260" spans="1:13" x14ac:dyDescent="0.2">
      <c r="A260" t="s">
        <v>652</v>
      </c>
      <c r="B260" t="s">
        <v>34</v>
      </c>
      <c r="C260" t="s">
        <v>99</v>
      </c>
      <c r="D260" t="s">
        <v>653</v>
      </c>
      <c r="E260">
        <v>2</v>
      </c>
      <c r="F260" s="19">
        <v>6.833333333333333</v>
      </c>
      <c r="G260" s="19">
        <v>7.833333333333333</v>
      </c>
      <c r="H260" s="18">
        <v>148.88215747877666</v>
      </c>
      <c r="I260" s="18">
        <v>141.91838472633091</v>
      </c>
      <c r="J260" s="18"/>
      <c r="K260" s="18"/>
      <c r="L260" s="18"/>
      <c r="M260" s="18"/>
    </row>
    <row r="261" spans="1:13" x14ac:dyDescent="0.2">
      <c r="A261" t="s">
        <v>652</v>
      </c>
      <c r="B261" t="s">
        <v>34</v>
      </c>
      <c r="C261" t="s">
        <v>99</v>
      </c>
      <c r="D261" t="s">
        <v>653</v>
      </c>
      <c r="E261">
        <v>4</v>
      </c>
      <c r="F261" s="19">
        <v>7.75</v>
      </c>
      <c r="G261" s="19">
        <v>8.75</v>
      </c>
      <c r="H261" s="18">
        <v>148.88215747877666</v>
      </c>
      <c r="I261" s="18">
        <v>141.91838472633091</v>
      </c>
      <c r="J261" s="18"/>
      <c r="K261" s="18"/>
      <c r="L261" s="18"/>
      <c r="M261" s="18"/>
    </row>
    <row r="262" spans="1:13" x14ac:dyDescent="0.2">
      <c r="A262" t="s">
        <v>652</v>
      </c>
      <c r="B262" t="s">
        <v>34</v>
      </c>
      <c r="C262" t="s">
        <v>99</v>
      </c>
      <c r="D262" t="s">
        <v>653</v>
      </c>
      <c r="E262">
        <v>6</v>
      </c>
      <c r="F262" s="19">
        <v>8.0833333333333339</v>
      </c>
      <c r="G262" s="19">
        <v>9.0833333333333339</v>
      </c>
      <c r="H262" s="18">
        <v>148.88215747877666</v>
      </c>
      <c r="I262" s="18">
        <v>141.91838472633091</v>
      </c>
      <c r="J262" s="18"/>
      <c r="K262" s="18"/>
      <c r="L262" s="18"/>
      <c r="M262" s="18"/>
    </row>
    <row r="263" spans="1:13" x14ac:dyDescent="0.2">
      <c r="A263" t="s">
        <v>652</v>
      </c>
      <c r="B263" t="s">
        <v>34</v>
      </c>
      <c r="C263" t="s">
        <v>99</v>
      </c>
      <c r="D263" t="s">
        <v>653</v>
      </c>
      <c r="E263">
        <v>7</v>
      </c>
      <c r="F263" s="19">
        <v>8.1666666666666661</v>
      </c>
      <c r="G263" s="19">
        <v>9.1666666666666661</v>
      </c>
      <c r="H263" s="18">
        <v>148.88215747877666</v>
      </c>
      <c r="I263" s="18">
        <v>141.91838472633091</v>
      </c>
      <c r="J263" s="18"/>
      <c r="K263" s="18"/>
      <c r="L263" s="18"/>
      <c r="M263" s="18"/>
    </row>
    <row r="264" spans="1:13" x14ac:dyDescent="0.2">
      <c r="A264" t="s">
        <v>202</v>
      </c>
      <c r="B264" t="s">
        <v>34</v>
      </c>
      <c r="C264" t="s">
        <v>195</v>
      </c>
      <c r="D264" t="s">
        <v>205</v>
      </c>
      <c r="E264">
        <v>1</v>
      </c>
      <c r="F264" s="19">
        <v>10.416666666666666</v>
      </c>
      <c r="G264" s="19">
        <v>12.666666666666666</v>
      </c>
      <c r="H264" s="18">
        <v>437.24618890783512</v>
      </c>
      <c r="I264" s="18">
        <v>376.5617584152518</v>
      </c>
      <c r="J264" s="18"/>
      <c r="K264" s="18"/>
      <c r="L264" s="18"/>
      <c r="M264" s="18"/>
    </row>
    <row r="265" spans="1:13" x14ac:dyDescent="0.2">
      <c r="A265" t="s">
        <v>202</v>
      </c>
      <c r="B265" t="s">
        <v>34</v>
      </c>
      <c r="C265" t="s">
        <v>195</v>
      </c>
      <c r="D265" t="s">
        <v>205</v>
      </c>
      <c r="E265">
        <v>3</v>
      </c>
      <c r="F265" s="19">
        <v>10.416666666666666</v>
      </c>
      <c r="G265" s="19">
        <v>12.666666666666666</v>
      </c>
      <c r="H265" s="18">
        <v>437.24618890783512</v>
      </c>
      <c r="I265" s="18">
        <v>376.5617584152518</v>
      </c>
      <c r="J265" s="18"/>
      <c r="K265" s="18"/>
      <c r="L265" s="18"/>
      <c r="M265" s="18"/>
    </row>
    <row r="266" spans="1:13" x14ac:dyDescent="0.2">
      <c r="A266" t="s">
        <v>202</v>
      </c>
      <c r="B266" t="s">
        <v>34</v>
      </c>
      <c r="C266" t="s">
        <v>195</v>
      </c>
      <c r="D266" t="s">
        <v>205</v>
      </c>
      <c r="E266">
        <v>5</v>
      </c>
      <c r="F266" s="19">
        <v>10.416666666666666</v>
      </c>
      <c r="G266" s="19">
        <v>12.666666666666666</v>
      </c>
      <c r="H266" s="18">
        <v>437.24618890783512</v>
      </c>
      <c r="I266" s="18">
        <v>376.5617584152518</v>
      </c>
      <c r="J266" s="18"/>
      <c r="K266" s="18"/>
      <c r="L266" s="18"/>
      <c r="M266" s="18"/>
    </row>
    <row r="267" spans="1:13" x14ac:dyDescent="0.2">
      <c r="A267" t="s">
        <v>658</v>
      </c>
      <c r="B267" t="s">
        <v>34</v>
      </c>
      <c r="C267" t="s">
        <v>279</v>
      </c>
      <c r="D267" t="s">
        <v>659</v>
      </c>
      <c r="E267">
        <v>2</v>
      </c>
      <c r="F267" s="19">
        <v>13.416666666666666</v>
      </c>
      <c r="G267" s="19">
        <v>16.416666666666668</v>
      </c>
      <c r="H267" s="18">
        <v>438.75530357469273</v>
      </c>
      <c r="I267" s="18">
        <v>373.05607297819097</v>
      </c>
      <c r="J267" s="18"/>
      <c r="K267" s="18"/>
      <c r="L267" s="18"/>
      <c r="M267" s="18"/>
    </row>
    <row r="268" spans="1:13" x14ac:dyDescent="0.2">
      <c r="A268" t="s">
        <v>658</v>
      </c>
      <c r="B268" t="s">
        <v>34</v>
      </c>
      <c r="C268" t="s">
        <v>279</v>
      </c>
      <c r="D268" t="s">
        <v>659</v>
      </c>
      <c r="E268">
        <v>4</v>
      </c>
      <c r="F268" s="19">
        <v>11.25</v>
      </c>
      <c r="G268" s="19">
        <v>14.25</v>
      </c>
      <c r="H268" s="18">
        <v>438.75530357469273</v>
      </c>
      <c r="I268" s="18">
        <v>373.05607297819097</v>
      </c>
      <c r="J268" s="18"/>
      <c r="K268" s="18"/>
      <c r="L268" s="18"/>
      <c r="M268" s="18"/>
    </row>
    <row r="269" spans="1:13" x14ac:dyDescent="0.2">
      <c r="A269" t="s">
        <v>658</v>
      </c>
      <c r="B269" t="s">
        <v>34</v>
      </c>
      <c r="C269" t="s">
        <v>279</v>
      </c>
      <c r="D269" t="s">
        <v>659</v>
      </c>
      <c r="E269">
        <v>7</v>
      </c>
      <c r="F269" s="19">
        <v>11.25</v>
      </c>
      <c r="G269" s="19">
        <v>14.25</v>
      </c>
      <c r="H269" s="18">
        <v>438.75530357469273</v>
      </c>
      <c r="I269" s="18">
        <v>373.05607297819097</v>
      </c>
      <c r="J269" s="18"/>
      <c r="K269" s="18"/>
      <c r="L269" s="18"/>
      <c r="M269" s="18"/>
    </row>
    <row r="270" spans="1:13" x14ac:dyDescent="0.2">
      <c r="A270" t="s">
        <v>187</v>
      </c>
      <c r="B270" t="s">
        <v>34</v>
      </c>
      <c r="C270" t="s">
        <v>66</v>
      </c>
      <c r="D270" t="s">
        <v>186</v>
      </c>
      <c r="E270">
        <v>1</v>
      </c>
      <c r="F270" s="19">
        <v>11.416666666666666</v>
      </c>
      <c r="G270" s="19">
        <v>12.583333333333334</v>
      </c>
      <c r="H270" s="18">
        <v>165.72030426323298</v>
      </c>
      <c r="I270" s="18">
        <v>162.66584538032191</v>
      </c>
      <c r="J270" s="18"/>
      <c r="K270" s="18"/>
      <c r="L270" s="18"/>
      <c r="M270" s="18"/>
    </row>
    <row r="271" spans="1:13" x14ac:dyDescent="0.2">
      <c r="A271" t="s">
        <v>187</v>
      </c>
      <c r="B271" t="s">
        <v>34</v>
      </c>
      <c r="C271" t="s">
        <v>66</v>
      </c>
      <c r="D271" t="s">
        <v>186</v>
      </c>
      <c r="E271">
        <v>2</v>
      </c>
      <c r="F271" s="19">
        <v>11.833333333333334</v>
      </c>
      <c r="G271" s="19">
        <v>13</v>
      </c>
      <c r="H271" s="18">
        <v>165.72030426323298</v>
      </c>
      <c r="I271" s="18">
        <v>162.66584538032191</v>
      </c>
      <c r="J271" s="18"/>
      <c r="K271" s="18"/>
      <c r="L271" s="18"/>
      <c r="M271" s="18"/>
    </row>
    <row r="272" spans="1:13" x14ac:dyDescent="0.2">
      <c r="A272" t="s">
        <v>187</v>
      </c>
      <c r="B272" t="s">
        <v>34</v>
      </c>
      <c r="C272" t="s">
        <v>66</v>
      </c>
      <c r="D272" t="s">
        <v>186</v>
      </c>
      <c r="E272">
        <v>3</v>
      </c>
      <c r="F272" s="19">
        <v>11.833333333333334</v>
      </c>
      <c r="G272" s="19">
        <v>13</v>
      </c>
      <c r="H272" s="18">
        <v>165.72030426323298</v>
      </c>
      <c r="I272" s="18">
        <v>162.66584538032191</v>
      </c>
      <c r="J272" s="18"/>
      <c r="K272" s="18"/>
      <c r="L272" s="18"/>
      <c r="M272" s="18"/>
    </row>
    <row r="273" spans="1:13" x14ac:dyDescent="0.2">
      <c r="A273" t="s">
        <v>187</v>
      </c>
      <c r="B273" t="s">
        <v>34</v>
      </c>
      <c r="C273" t="s">
        <v>66</v>
      </c>
      <c r="D273" t="s">
        <v>186</v>
      </c>
      <c r="E273">
        <v>4</v>
      </c>
      <c r="F273" s="19">
        <v>11.916666666666666</v>
      </c>
      <c r="G273" s="19">
        <v>13.083333333333334</v>
      </c>
      <c r="H273" s="18">
        <v>165.72030426323298</v>
      </c>
      <c r="I273" s="18">
        <v>162.66584538032191</v>
      </c>
      <c r="J273" s="18"/>
      <c r="K273" s="18"/>
      <c r="L273" s="18"/>
      <c r="M273" s="18"/>
    </row>
    <row r="274" spans="1:13" x14ac:dyDescent="0.2">
      <c r="A274" t="s">
        <v>187</v>
      </c>
      <c r="B274" t="s">
        <v>34</v>
      </c>
      <c r="C274" t="s">
        <v>66</v>
      </c>
      <c r="D274" t="s">
        <v>186</v>
      </c>
      <c r="E274">
        <v>5</v>
      </c>
      <c r="F274" s="19">
        <v>11.166666666666666</v>
      </c>
      <c r="G274" s="19">
        <v>12.333333333333334</v>
      </c>
      <c r="H274" s="18">
        <v>165.72030426323298</v>
      </c>
      <c r="I274" s="18">
        <v>162.66584538032191</v>
      </c>
      <c r="J274" s="18"/>
      <c r="K274" s="18"/>
      <c r="L274" s="18"/>
      <c r="M274" s="18"/>
    </row>
    <row r="275" spans="1:13" x14ac:dyDescent="0.2">
      <c r="A275" t="s">
        <v>187</v>
      </c>
      <c r="B275" t="s">
        <v>34</v>
      </c>
      <c r="C275" t="s">
        <v>66</v>
      </c>
      <c r="D275" t="s">
        <v>186</v>
      </c>
      <c r="E275">
        <v>6</v>
      </c>
      <c r="F275" s="19">
        <v>11.416666666666666</v>
      </c>
      <c r="G275" s="19">
        <v>12.583333333333334</v>
      </c>
      <c r="H275" s="18">
        <v>165.72030426323298</v>
      </c>
      <c r="I275" s="18">
        <v>162.66584538032191</v>
      </c>
      <c r="J275" s="18"/>
      <c r="K275" s="18"/>
      <c r="L275" s="18"/>
      <c r="M275" s="18"/>
    </row>
    <row r="276" spans="1:13" x14ac:dyDescent="0.2">
      <c r="A276" t="s">
        <v>187</v>
      </c>
      <c r="B276" t="s">
        <v>34</v>
      </c>
      <c r="C276" t="s">
        <v>66</v>
      </c>
      <c r="D276" t="s">
        <v>186</v>
      </c>
      <c r="E276">
        <v>7</v>
      </c>
      <c r="F276" s="19">
        <v>11.416666666666666</v>
      </c>
      <c r="G276" s="19">
        <v>12.583333333333334</v>
      </c>
      <c r="H276" s="18">
        <v>165.72030426323298</v>
      </c>
      <c r="I276" s="18">
        <v>162.66584538032191</v>
      </c>
      <c r="J276" s="18"/>
      <c r="K276" s="18"/>
      <c r="L276" s="18"/>
      <c r="M276" s="18"/>
    </row>
    <row r="277" spans="1:13" x14ac:dyDescent="0.2">
      <c r="A277" t="s">
        <v>314</v>
      </c>
      <c r="B277" t="s">
        <v>34</v>
      </c>
      <c r="C277" t="s">
        <v>19</v>
      </c>
      <c r="D277" t="s">
        <v>313</v>
      </c>
      <c r="E277">
        <v>1</v>
      </c>
      <c r="F277" s="19">
        <v>7.916666666666667</v>
      </c>
      <c r="G277" s="19">
        <v>9.0833333333333339</v>
      </c>
      <c r="H277" s="18">
        <v>204.28649980369786</v>
      </c>
      <c r="I277" s="18">
        <v>171.52300327227937</v>
      </c>
      <c r="J277" s="18"/>
      <c r="K277" s="18"/>
      <c r="L277" s="18"/>
      <c r="M277" s="18"/>
    </row>
    <row r="278" spans="1:13" x14ac:dyDescent="0.2">
      <c r="A278" t="s">
        <v>314</v>
      </c>
      <c r="B278" t="s">
        <v>34</v>
      </c>
      <c r="C278" t="s">
        <v>19</v>
      </c>
      <c r="D278" t="s">
        <v>313</v>
      </c>
      <c r="E278">
        <v>2</v>
      </c>
      <c r="F278" s="19">
        <v>8.0833333333333339</v>
      </c>
      <c r="G278" s="19">
        <v>9.25</v>
      </c>
      <c r="H278" s="18">
        <v>204.28649980369786</v>
      </c>
      <c r="I278" s="18">
        <v>171.52300327227937</v>
      </c>
      <c r="J278" s="18"/>
      <c r="K278" s="18"/>
      <c r="L278" s="18"/>
      <c r="M278" s="18"/>
    </row>
    <row r="279" spans="1:13" x14ac:dyDescent="0.2">
      <c r="A279" t="s">
        <v>314</v>
      </c>
      <c r="B279" t="s">
        <v>34</v>
      </c>
      <c r="C279" t="s">
        <v>19</v>
      </c>
      <c r="D279" t="s">
        <v>313</v>
      </c>
      <c r="E279">
        <v>3</v>
      </c>
      <c r="F279" s="19">
        <v>7.916666666666667</v>
      </c>
      <c r="G279" s="19">
        <v>9.0833333333333339</v>
      </c>
      <c r="H279" s="18">
        <v>204.28649980369786</v>
      </c>
      <c r="I279" s="18">
        <v>171.52300327227937</v>
      </c>
      <c r="J279" s="18"/>
      <c r="K279" s="18"/>
      <c r="L279" s="18"/>
      <c r="M279" s="18"/>
    </row>
    <row r="280" spans="1:13" x14ac:dyDescent="0.2">
      <c r="A280" t="s">
        <v>314</v>
      </c>
      <c r="B280" t="s">
        <v>34</v>
      </c>
      <c r="C280" t="s">
        <v>19</v>
      </c>
      <c r="D280" t="s">
        <v>313</v>
      </c>
      <c r="E280">
        <v>4</v>
      </c>
      <c r="F280" s="19">
        <v>7.916666666666667</v>
      </c>
      <c r="G280" s="19">
        <v>9.0833333333333339</v>
      </c>
      <c r="H280" s="18">
        <v>204.28649980369786</v>
      </c>
      <c r="I280" s="18">
        <v>171.52300327227937</v>
      </c>
      <c r="J280" s="18"/>
      <c r="K280" s="18"/>
      <c r="L280" s="18"/>
      <c r="M280" s="18"/>
    </row>
    <row r="281" spans="1:13" x14ac:dyDescent="0.2">
      <c r="A281" t="s">
        <v>314</v>
      </c>
      <c r="B281" t="s">
        <v>34</v>
      </c>
      <c r="C281" t="s">
        <v>19</v>
      </c>
      <c r="D281" t="s">
        <v>313</v>
      </c>
      <c r="E281">
        <v>5</v>
      </c>
      <c r="F281" s="19">
        <v>8</v>
      </c>
      <c r="G281" s="19">
        <v>9.1666666666666661</v>
      </c>
      <c r="H281" s="18">
        <v>204.28649980369786</v>
      </c>
      <c r="I281" s="18">
        <v>171.52300327227937</v>
      </c>
      <c r="J281" s="18"/>
      <c r="K281" s="18"/>
      <c r="L281" s="18"/>
      <c r="M281" s="18"/>
    </row>
    <row r="282" spans="1:13" x14ac:dyDescent="0.2">
      <c r="A282" t="s">
        <v>314</v>
      </c>
      <c r="B282" t="s">
        <v>34</v>
      </c>
      <c r="C282" t="s">
        <v>19</v>
      </c>
      <c r="D282" t="s">
        <v>313</v>
      </c>
      <c r="E282">
        <v>6</v>
      </c>
      <c r="F282" s="19">
        <v>8.3333333333333339</v>
      </c>
      <c r="G282" s="19">
        <v>9.5</v>
      </c>
      <c r="H282" s="18">
        <v>204.28649980369786</v>
      </c>
      <c r="I282" s="18">
        <v>171.52300327227937</v>
      </c>
      <c r="J282" s="18"/>
      <c r="K282" s="18"/>
      <c r="L282" s="18"/>
      <c r="M282" s="18"/>
    </row>
    <row r="283" spans="1:13" x14ac:dyDescent="0.2">
      <c r="A283" t="s">
        <v>314</v>
      </c>
      <c r="B283" t="s">
        <v>34</v>
      </c>
      <c r="C283" t="s">
        <v>19</v>
      </c>
      <c r="D283" t="s">
        <v>313</v>
      </c>
      <c r="E283">
        <v>7</v>
      </c>
      <c r="F283" s="19">
        <v>8.3333333333333339</v>
      </c>
      <c r="G283" s="19">
        <v>9.5</v>
      </c>
      <c r="H283" s="18">
        <v>204.28649980369786</v>
      </c>
      <c r="I283" s="18">
        <v>171.52300327227937</v>
      </c>
      <c r="J283" s="18"/>
      <c r="K283" s="18"/>
      <c r="L283" s="18"/>
      <c r="M283" s="18"/>
    </row>
    <row r="284" spans="1:13" x14ac:dyDescent="0.2">
      <c r="A284" t="s">
        <v>33</v>
      </c>
      <c r="B284" t="s">
        <v>34</v>
      </c>
      <c r="C284" t="s">
        <v>35</v>
      </c>
      <c r="D284" t="s">
        <v>206</v>
      </c>
      <c r="E284">
        <v>1</v>
      </c>
      <c r="F284" s="19">
        <v>23</v>
      </c>
      <c r="G284" s="19">
        <v>0.33333333333333331</v>
      </c>
      <c r="H284" s="18">
        <v>236.34688949060637</v>
      </c>
      <c r="I284" s="18">
        <v>201.94443000170284</v>
      </c>
      <c r="J284" s="18"/>
      <c r="K284" s="18"/>
      <c r="L284" s="18"/>
      <c r="M284" s="18"/>
    </row>
    <row r="285" spans="1:13" x14ac:dyDescent="0.2">
      <c r="A285" t="s">
        <v>33</v>
      </c>
      <c r="B285" t="s">
        <v>34</v>
      </c>
      <c r="C285" t="s">
        <v>35</v>
      </c>
      <c r="D285" t="s">
        <v>206</v>
      </c>
      <c r="E285">
        <v>2</v>
      </c>
      <c r="F285" s="19">
        <v>23</v>
      </c>
      <c r="G285" s="19">
        <v>0.33333333333333331</v>
      </c>
      <c r="H285" s="18">
        <v>236.34688949060637</v>
      </c>
      <c r="I285" s="18">
        <v>201.94443000170284</v>
      </c>
      <c r="J285" s="18"/>
      <c r="K285" s="18"/>
      <c r="L285" s="18"/>
      <c r="M285" s="18"/>
    </row>
    <row r="286" spans="1:13" x14ac:dyDescent="0.2">
      <c r="A286" t="s">
        <v>33</v>
      </c>
      <c r="B286" t="s">
        <v>34</v>
      </c>
      <c r="C286" t="s">
        <v>35</v>
      </c>
      <c r="D286" t="s">
        <v>206</v>
      </c>
      <c r="E286">
        <v>3</v>
      </c>
      <c r="F286" s="19">
        <v>23</v>
      </c>
      <c r="G286" s="19">
        <v>0.33333333333333331</v>
      </c>
      <c r="H286" s="18">
        <v>236.34688949060637</v>
      </c>
      <c r="I286" s="18">
        <v>201.94443000170284</v>
      </c>
      <c r="J286" s="18"/>
      <c r="K286" s="18"/>
      <c r="L286" s="18"/>
      <c r="M286" s="18"/>
    </row>
    <row r="287" spans="1:13" x14ac:dyDescent="0.2">
      <c r="A287" t="s">
        <v>33</v>
      </c>
      <c r="B287" t="s">
        <v>34</v>
      </c>
      <c r="C287" t="s">
        <v>35</v>
      </c>
      <c r="D287" t="s">
        <v>206</v>
      </c>
      <c r="E287">
        <v>4</v>
      </c>
      <c r="F287" s="19">
        <v>23</v>
      </c>
      <c r="G287" s="19">
        <v>0.33333333333333331</v>
      </c>
      <c r="H287" s="18">
        <v>236.34688949060637</v>
      </c>
      <c r="I287" s="18">
        <v>201.94443000170284</v>
      </c>
      <c r="J287" s="18"/>
      <c r="K287" s="18"/>
      <c r="L287" s="18"/>
      <c r="M287" s="18"/>
    </row>
    <row r="288" spans="1:13" x14ac:dyDescent="0.2">
      <c r="A288" t="s">
        <v>33</v>
      </c>
      <c r="B288" t="s">
        <v>34</v>
      </c>
      <c r="C288" t="s">
        <v>35</v>
      </c>
      <c r="D288" t="s">
        <v>206</v>
      </c>
      <c r="E288">
        <v>5</v>
      </c>
      <c r="F288" s="19">
        <v>23</v>
      </c>
      <c r="G288" s="19">
        <v>0.33333333333333331</v>
      </c>
      <c r="H288" s="18">
        <v>236.34688949060637</v>
      </c>
      <c r="I288" s="18">
        <v>201.94443000170284</v>
      </c>
      <c r="J288" s="18"/>
      <c r="K288" s="18"/>
      <c r="L288" s="18"/>
      <c r="M288" s="18"/>
    </row>
    <row r="289" spans="1:13" x14ac:dyDescent="0.2">
      <c r="A289" t="s">
        <v>33</v>
      </c>
      <c r="B289" t="s">
        <v>34</v>
      </c>
      <c r="C289" t="s">
        <v>35</v>
      </c>
      <c r="D289" t="s">
        <v>206</v>
      </c>
      <c r="E289">
        <v>6</v>
      </c>
      <c r="F289" s="19">
        <v>23</v>
      </c>
      <c r="G289" s="19">
        <v>0.33333333333333331</v>
      </c>
      <c r="H289" s="18">
        <v>236.34688949060637</v>
      </c>
      <c r="I289" s="18">
        <v>201.94443000170284</v>
      </c>
      <c r="J289" s="18"/>
      <c r="K289" s="18"/>
      <c r="L289" s="18"/>
      <c r="M289" s="18"/>
    </row>
    <row r="290" spans="1:13" x14ac:dyDescent="0.2">
      <c r="A290" t="s">
        <v>33</v>
      </c>
      <c r="B290" t="s">
        <v>34</v>
      </c>
      <c r="C290" t="s">
        <v>35</v>
      </c>
      <c r="D290" t="s">
        <v>206</v>
      </c>
      <c r="E290">
        <v>7</v>
      </c>
      <c r="F290" s="19">
        <v>23</v>
      </c>
      <c r="G290" s="19">
        <v>0.33333333333333331</v>
      </c>
      <c r="H290" s="18">
        <v>236.34688949060637</v>
      </c>
      <c r="I290" s="18">
        <v>201.94443000170284</v>
      </c>
      <c r="J290" s="18"/>
      <c r="K290" s="18"/>
      <c r="L290" s="18"/>
      <c r="M290" s="18"/>
    </row>
    <row r="291" spans="1:13" x14ac:dyDescent="0.2">
      <c r="A291" t="s">
        <v>33</v>
      </c>
      <c r="B291" t="s">
        <v>34</v>
      </c>
      <c r="C291" t="s">
        <v>35</v>
      </c>
      <c r="D291" t="s">
        <v>429</v>
      </c>
      <c r="E291">
        <v>1</v>
      </c>
      <c r="F291" s="19">
        <v>1</v>
      </c>
      <c r="G291" s="19">
        <v>2.3333333333333335</v>
      </c>
      <c r="H291" s="18">
        <v>236.34688949060637</v>
      </c>
      <c r="I291" s="18">
        <v>201.94443000170284</v>
      </c>
      <c r="J291" s="18"/>
      <c r="K291" s="18"/>
      <c r="L291" s="18"/>
      <c r="M291" s="18"/>
    </row>
    <row r="292" spans="1:13" x14ac:dyDescent="0.2">
      <c r="A292" t="s">
        <v>33</v>
      </c>
      <c r="B292" t="s">
        <v>34</v>
      </c>
      <c r="C292" t="s">
        <v>35</v>
      </c>
      <c r="D292" t="s">
        <v>429</v>
      </c>
      <c r="E292">
        <v>2</v>
      </c>
      <c r="F292" s="19">
        <v>1</v>
      </c>
      <c r="G292" s="19">
        <v>2.3333333333333335</v>
      </c>
      <c r="H292" s="18">
        <v>236.34688949060637</v>
      </c>
      <c r="I292" s="18">
        <v>201.94443000170284</v>
      </c>
      <c r="J292" s="18"/>
      <c r="K292" s="18"/>
      <c r="L292" s="18"/>
      <c r="M292" s="18"/>
    </row>
    <row r="293" spans="1:13" x14ac:dyDescent="0.2">
      <c r="A293" t="s">
        <v>33</v>
      </c>
      <c r="B293" t="s">
        <v>34</v>
      </c>
      <c r="C293" t="s">
        <v>35</v>
      </c>
      <c r="D293" t="s">
        <v>429</v>
      </c>
      <c r="E293">
        <v>3</v>
      </c>
      <c r="F293" s="19">
        <v>1</v>
      </c>
      <c r="G293" s="19">
        <v>2.3333333333333335</v>
      </c>
      <c r="H293" s="18">
        <v>236.34688949060637</v>
      </c>
      <c r="I293" s="18">
        <v>201.94443000170284</v>
      </c>
      <c r="J293" s="18"/>
      <c r="K293" s="18"/>
      <c r="L293" s="18"/>
      <c r="M293" s="18"/>
    </row>
    <row r="294" spans="1:13" x14ac:dyDescent="0.2">
      <c r="A294" t="s">
        <v>33</v>
      </c>
      <c r="B294" t="s">
        <v>34</v>
      </c>
      <c r="C294" t="s">
        <v>35</v>
      </c>
      <c r="D294" t="s">
        <v>429</v>
      </c>
      <c r="E294">
        <v>4</v>
      </c>
      <c r="F294" s="19">
        <v>1</v>
      </c>
      <c r="G294" s="19">
        <v>2.3333333333333335</v>
      </c>
      <c r="H294" s="18">
        <v>236.34688949060637</v>
      </c>
      <c r="I294" s="18">
        <v>201.94443000170284</v>
      </c>
      <c r="J294" s="18"/>
      <c r="K294" s="18"/>
      <c r="L294" s="18"/>
      <c r="M294" s="18"/>
    </row>
    <row r="295" spans="1:13" x14ac:dyDescent="0.2">
      <c r="A295" t="s">
        <v>33</v>
      </c>
      <c r="B295" t="s">
        <v>34</v>
      </c>
      <c r="C295" t="s">
        <v>35</v>
      </c>
      <c r="D295" t="s">
        <v>429</v>
      </c>
      <c r="E295">
        <v>5</v>
      </c>
      <c r="F295" s="19">
        <v>1</v>
      </c>
      <c r="G295" s="19">
        <v>2.3333333333333335</v>
      </c>
      <c r="H295" s="18">
        <v>236.34688949060637</v>
      </c>
      <c r="I295" s="18">
        <v>201.94443000170284</v>
      </c>
      <c r="J295" s="18"/>
      <c r="K295" s="18"/>
      <c r="L295" s="18"/>
      <c r="M295" s="18"/>
    </row>
    <row r="296" spans="1:13" x14ac:dyDescent="0.2">
      <c r="A296" t="s">
        <v>33</v>
      </c>
      <c r="B296" t="s">
        <v>34</v>
      </c>
      <c r="C296" t="s">
        <v>35</v>
      </c>
      <c r="D296" t="s">
        <v>429</v>
      </c>
      <c r="E296">
        <v>6</v>
      </c>
      <c r="F296" s="19">
        <v>1</v>
      </c>
      <c r="G296" s="19">
        <v>2.3333333333333335</v>
      </c>
      <c r="H296" s="18">
        <v>236.34688949060637</v>
      </c>
      <c r="I296" s="18">
        <v>201.94443000170284</v>
      </c>
      <c r="J296" s="18"/>
      <c r="K296" s="18"/>
      <c r="L296" s="18"/>
      <c r="M296" s="18"/>
    </row>
    <row r="297" spans="1:13" x14ac:dyDescent="0.2">
      <c r="A297" t="s">
        <v>33</v>
      </c>
      <c r="B297" t="s">
        <v>34</v>
      </c>
      <c r="C297" t="s">
        <v>35</v>
      </c>
      <c r="D297" t="s">
        <v>429</v>
      </c>
      <c r="E297">
        <v>7</v>
      </c>
      <c r="F297" s="19">
        <v>1</v>
      </c>
      <c r="G297" s="19">
        <v>2.3333333333333335</v>
      </c>
      <c r="H297" s="18">
        <v>236.34688949060637</v>
      </c>
      <c r="I297" s="18">
        <v>201.94443000170284</v>
      </c>
      <c r="J297" s="18"/>
      <c r="K297" s="18"/>
      <c r="L297" s="18"/>
      <c r="M297" s="18"/>
    </row>
    <row r="298" spans="1:13" x14ac:dyDescent="0.2">
      <c r="A298" t="s">
        <v>33</v>
      </c>
      <c r="B298" t="s">
        <v>34</v>
      </c>
      <c r="C298" t="s">
        <v>35</v>
      </c>
      <c r="D298" t="s">
        <v>300</v>
      </c>
      <c r="E298">
        <v>1</v>
      </c>
      <c r="F298" s="19">
        <v>2</v>
      </c>
      <c r="G298" s="19">
        <v>3.3333333333333335</v>
      </c>
      <c r="H298" s="18">
        <v>236.34688949060637</v>
      </c>
      <c r="I298" s="18">
        <v>201.94443000170284</v>
      </c>
      <c r="J298" s="18"/>
      <c r="K298" s="18"/>
      <c r="L298" s="18"/>
      <c r="M298" s="18"/>
    </row>
    <row r="299" spans="1:13" x14ac:dyDescent="0.2">
      <c r="A299" t="s">
        <v>33</v>
      </c>
      <c r="B299" t="s">
        <v>34</v>
      </c>
      <c r="C299" t="s">
        <v>35</v>
      </c>
      <c r="D299" t="s">
        <v>300</v>
      </c>
      <c r="E299">
        <v>2</v>
      </c>
      <c r="F299" s="19">
        <v>5.083333333333333</v>
      </c>
      <c r="G299" s="19">
        <v>6.416666666666667</v>
      </c>
      <c r="H299" s="18">
        <v>236.34688949060637</v>
      </c>
      <c r="I299" s="18">
        <v>201.94443000170284</v>
      </c>
      <c r="J299" s="18"/>
      <c r="K299" s="18"/>
      <c r="L299" s="18"/>
      <c r="M299" s="18"/>
    </row>
    <row r="300" spans="1:13" x14ac:dyDescent="0.2">
      <c r="A300" t="s">
        <v>33</v>
      </c>
      <c r="B300" t="s">
        <v>34</v>
      </c>
      <c r="C300" t="s">
        <v>35</v>
      </c>
      <c r="D300" t="s">
        <v>300</v>
      </c>
      <c r="E300">
        <v>3</v>
      </c>
      <c r="F300" s="19">
        <v>2</v>
      </c>
      <c r="G300" s="19">
        <v>3.3333333333333335</v>
      </c>
      <c r="H300" s="18">
        <v>236.34688949060637</v>
      </c>
      <c r="I300" s="18">
        <v>201.94443000170284</v>
      </c>
      <c r="J300" s="18"/>
      <c r="K300" s="18"/>
      <c r="L300" s="18"/>
      <c r="M300" s="18"/>
    </row>
    <row r="301" spans="1:13" x14ac:dyDescent="0.2">
      <c r="A301" t="s">
        <v>33</v>
      </c>
      <c r="B301" t="s">
        <v>34</v>
      </c>
      <c r="C301" t="s">
        <v>35</v>
      </c>
      <c r="D301" t="s">
        <v>300</v>
      </c>
      <c r="E301">
        <v>4</v>
      </c>
      <c r="F301" s="19">
        <v>2</v>
      </c>
      <c r="G301" s="19">
        <v>3.3333333333333335</v>
      </c>
      <c r="H301" s="18">
        <v>236.34688949060637</v>
      </c>
      <c r="I301" s="18">
        <v>201.94443000170284</v>
      </c>
      <c r="J301" s="18"/>
      <c r="K301" s="18"/>
      <c r="L301" s="18"/>
      <c r="M301" s="18"/>
    </row>
    <row r="302" spans="1:13" x14ac:dyDescent="0.2">
      <c r="A302" t="s">
        <v>33</v>
      </c>
      <c r="B302" t="s">
        <v>34</v>
      </c>
      <c r="C302" t="s">
        <v>35</v>
      </c>
      <c r="D302" t="s">
        <v>300</v>
      </c>
      <c r="E302">
        <v>5</v>
      </c>
      <c r="F302" s="19">
        <v>1.5</v>
      </c>
      <c r="G302" s="19">
        <v>2.8333333333333335</v>
      </c>
      <c r="H302" s="18">
        <v>236.34688949060637</v>
      </c>
      <c r="I302" s="18">
        <v>201.94443000170284</v>
      </c>
      <c r="J302" s="18"/>
      <c r="K302" s="18"/>
      <c r="L302" s="18"/>
      <c r="M302" s="18"/>
    </row>
    <row r="303" spans="1:13" x14ac:dyDescent="0.2">
      <c r="A303" t="s">
        <v>33</v>
      </c>
      <c r="B303" t="s">
        <v>34</v>
      </c>
      <c r="C303" t="s">
        <v>35</v>
      </c>
      <c r="D303" t="s">
        <v>300</v>
      </c>
      <c r="E303">
        <v>6</v>
      </c>
      <c r="F303" s="19">
        <v>2</v>
      </c>
      <c r="G303" s="19">
        <v>3.3333333333333335</v>
      </c>
      <c r="H303" s="18">
        <v>236.34688949060637</v>
      </c>
      <c r="I303" s="18">
        <v>201.94443000170284</v>
      </c>
      <c r="J303" s="18"/>
      <c r="K303" s="18"/>
      <c r="L303" s="18"/>
      <c r="M303" s="18"/>
    </row>
    <row r="304" spans="1:13" x14ac:dyDescent="0.2">
      <c r="A304" t="s">
        <v>33</v>
      </c>
      <c r="B304" t="s">
        <v>34</v>
      </c>
      <c r="C304" t="s">
        <v>35</v>
      </c>
      <c r="D304" t="s">
        <v>300</v>
      </c>
      <c r="E304">
        <v>7</v>
      </c>
      <c r="F304" s="19">
        <v>2</v>
      </c>
      <c r="G304" s="19">
        <v>3.3333333333333335</v>
      </c>
      <c r="H304" s="18">
        <v>236.34688949060637</v>
      </c>
      <c r="I304" s="18">
        <v>201.94443000170284</v>
      </c>
      <c r="J304" s="18"/>
      <c r="K304" s="18"/>
      <c r="L304" s="18"/>
      <c r="M304" s="18"/>
    </row>
    <row r="305" spans="1:13" x14ac:dyDescent="0.2">
      <c r="A305" t="s">
        <v>33</v>
      </c>
      <c r="B305" t="s">
        <v>34</v>
      </c>
      <c r="C305" t="s">
        <v>35</v>
      </c>
      <c r="D305" t="s">
        <v>488</v>
      </c>
      <c r="E305">
        <v>1</v>
      </c>
      <c r="F305" s="19">
        <v>3</v>
      </c>
      <c r="G305" s="19">
        <v>4.333333333333333</v>
      </c>
      <c r="H305" s="18">
        <v>236.34688949060637</v>
      </c>
      <c r="I305" s="18">
        <v>201.94443000170284</v>
      </c>
      <c r="J305" s="18"/>
      <c r="K305" s="18"/>
      <c r="L305" s="18"/>
      <c r="M305" s="18"/>
    </row>
    <row r="306" spans="1:13" x14ac:dyDescent="0.2">
      <c r="A306" t="s">
        <v>33</v>
      </c>
      <c r="B306" t="s">
        <v>34</v>
      </c>
      <c r="C306" t="s">
        <v>35</v>
      </c>
      <c r="D306" t="s">
        <v>488</v>
      </c>
      <c r="E306">
        <v>2</v>
      </c>
      <c r="F306" s="19">
        <v>3</v>
      </c>
      <c r="G306" s="19">
        <v>4.333333333333333</v>
      </c>
      <c r="H306" s="18">
        <v>236.34688949060637</v>
      </c>
      <c r="I306" s="18">
        <v>201.94443000170284</v>
      </c>
      <c r="J306" s="18"/>
      <c r="K306" s="18"/>
      <c r="L306" s="18"/>
      <c r="M306" s="18"/>
    </row>
    <row r="307" spans="1:13" x14ac:dyDescent="0.2">
      <c r="A307" t="s">
        <v>33</v>
      </c>
      <c r="B307" t="s">
        <v>34</v>
      </c>
      <c r="C307" t="s">
        <v>35</v>
      </c>
      <c r="D307" t="s">
        <v>488</v>
      </c>
      <c r="E307">
        <v>3</v>
      </c>
      <c r="F307" s="19">
        <v>3</v>
      </c>
      <c r="G307" s="19">
        <v>4.333333333333333</v>
      </c>
      <c r="H307" s="18">
        <v>236.34688949060637</v>
      </c>
      <c r="I307" s="18">
        <v>201.94443000170284</v>
      </c>
      <c r="J307" s="18"/>
      <c r="K307" s="18"/>
      <c r="L307" s="18"/>
      <c r="M307" s="18"/>
    </row>
    <row r="308" spans="1:13" x14ac:dyDescent="0.2">
      <c r="A308" t="s">
        <v>33</v>
      </c>
      <c r="B308" t="s">
        <v>34</v>
      </c>
      <c r="C308" t="s">
        <v>35</v>
      </c>
      <c r="D308" t="s">
        <v>488</v>
      </c>
      <c r="E308">
        <v>4</v>
      </c>
      <c r="F308" s="19">
        <v>3</v>
      </c>
      <c r="G308" s="19">
        <v>4.333333333333333</v>
      </c>
      <c r="H308" s="18">
        <v>236.34688949060637</v>
      </c>
      <c r="I308" s="18">
        <v>201.94443000170284</v>
      </c>
      <c r="J308" s="18"/>
      <c r="K308" s="18"/>
      <c r="L308" s="18"/>
      <c r="M308" s="18"/>
    </row>
    <row r="309" spans="1:13" x14ac:dyDescent="0.2">
      <c r="A309" t="s">
        <v>33</v>
      </c>
      <c r="B309" t="s">
        <v>34</v>
      </c>
      <c r="C309" t="s">
        <v>35</v>
      </c>
      <c r="D309" t="s">
        <v>488</v>
      </c>
      <c r="E309">
        <v>5</v>
      </c>
      <c r="F309" s="19">
        <v>3</v>
      </c>
      <c r="G309" s="19">
        <v>4.333333333333333</v>
      </c>
      <c r="H309" s="18">
        <v>236.34688949060637</v>
      </c>
      <c r="I309" s="18">
        <v>201.94443000170284</v>
      </c>
      <c r="J309" s="18"/>
      <c r="K309" s="18"/>
      <c r="L309" s="18"/>
      <c r="M309" s="18"/>
    </row>
    <row r="310" spans="1:13" x14ac:dyDescent="0.2">
      <c r="A310" t="s">
        <v>33</v>
      </c>
      <c r="B310" t="s">
        <v>34</v>
      </c>
      <c r="C310" t="s">
        <v>35</v>
      </c>
      <c r="D310" t="s">
        <v>488</v>
      </c>
      <c r="E310">
        <v>6</v>
      </c>
      <c r="F310" s="19">
        <v>3.0833333333333335</v>
      </c>
      <c r="G310" s="19">
        <v>4.416666666666667</v>
      </c>
      <c r="H310" s="18">
        <v>236.34688949060637</v>
      </c>
      <c r="I310" s="18">
        <v>201.94443000170284</v>
      </c>
      <c r="J310" s="18"/>
      <c r="K310" s="18"/>
      <c r="L310" s="18"/>
      <c r="M310" s="18"/>
    </row>
    <row r="311" spans="1:13" x14ac:dyDescent="0.2">
      <c r="A311" t="s">
        <v>33</v>
      </c>
      <c r="B311" t="s">
        <v>34</v>
      </c>
      <c r="C311" t="s">
        <v>35</v>
      </c>
      <c r="D311" t="s">
        <v>488</v>
      </c>
      <c r="E311">
        <v>7</v>
      </c>
      <c r="F311" s="19">
        <v>3</v>
      </c>
      <c r="G311" s="19">
        <v>4.333333333333333</v>
      </c>
      <c r="H311" s="18">
        <v>236.34688949060637</v>
      </c>
      <c r="I311" s="18">
        <v>201.94443000170284</v>
      </c>
      <c r="J311" s="18"/>
      <c r="K311" s="18"/>
      <c r="L311" s="18"/>
      <c r="M311" s="18"/>
    </row>
    <row r="312" spans="1:13" x14ac:dyDescent="0.2">
      <c r="A312" t="s">
        <v>33</v>
      </c>
      <c r="B312" t="s">
        <v>34</v>
      </c>
      <c r="C312" t="s">
        <v>35</v>
      </c>
      <c r="D312" t="s">
        <v>459</v>
      </c>
      <c r="E312">
        <v>1</v>
      </c>
      <c r="F312" s="19">
        <v>4</v>
      </c>
      <c r="G312" s="19">
        <v>5.333333333333333</v>
      </c>
      <c r="H312" s="18">
        <v>236.34688949060637</v>
      </c>
      <c r="I312" s="18">
        <v>201.94443000170284</v>
      </c>
      <c r="J312" s="18"/>
      <c r="K312" s="18"/>
      <c r="L312" s="18"/>
      <c r="M312" s="18"/>
    </row>
    <row r="313" spans="1:13" x14ac:dyDescent="0.2">
      <c r="A313" t="s">
        <v>33</v>
      </c>
      <c r="B313" t="s">
        <v>34</v>
      </c>
      <c r="C313" t="s">
        <v>35</v>
      </c>
      <c r="D313" t="s">
        <v>459</v>
      </c>
      <c r="E313">
        <v>2</v>
      </c>
      <c r="F313" s="19">
        <v>4</v>
      </c>
      <c r="G313" s="19">
        <v>5.333333333333333</v>
      </c>
      <c r="H313" s="18">
        <v>236.34688949060637</v>
      </c>
      <c r="I313" s="18">
        <v>201.94443000170284</v>
      </c>
      <c r="J313" s="18"/>
      <c r="K313" s="18"/>
      <c r="L313" s="18"/>
      <c r="M313" s="18"/>
    </row>
    <row r="314" spans="1:13" x14ac:dyDescent="0.2">
      <c r="A314" t="s">
        <v>33</v>
      </c>
      <c r="B314" t="s">
        <v>34</v>
      </c>
      <c r="C314" t="s">
        <v>35</v>
      </c>
      <c r="D314" t="s">
        <v>459</v>
      </c>
      <c r="E314">
        <v>3</v>
      </c>
      <c r="F314" s="19">
        <v>4.25</v>
      </c>
      <c r="G314" s="19">
        <v>5.583333333333333</v>
      </c>
      <c r="H314" s="18">
        <v>236.34688949060637</v>
      </c>
      <c r="I314" s="18">
        <v>201.94443000170284</v>
      </c>
      <c r="J314" s="18"/>
      <c r="K314" s="18"/>
      <c r="L314" s="18"/>
      <c r="M314" s="18"/>
    </row>
    <row r="315" spans="1:13" x14ac:dyDescent="0.2">
      <c r="A315" t="s">
        <v>33</v>
      </c>
      <c r="B315" t="s">
        <v>34</v>
      </c>
      <c r="C315" t="s">
        <v>35</v>
      </c>
      <c r="D315" t="s">
        <v>459</v>
      </c>
      <c r="E315">
        <v>4</v>
      </c>
      <c r="F315" s="19">
        <v>4.25</v>
      </c>
      <c r="G315" s="19">
        <v>5.583333333333333</v>
      </c>
      <c r="H315" s="18">
        <v>236.34688949060637</v>
      </c>
      <c r="I315" s="18">
        <v>201.94443000170284</v>
      </c>
      <c r="J315" s="18"/>
      <c r="K315" s="18"/>
      <c r="L315" s="18"/>
      <c r="M315" s="18"/>
    </row>
    <row r="316" spans="1:13" x14ac:dyDescent="0.2">
      <c r="A316" t="s">
        <v>33</v>
      </c>
      <c r="B316" t="s">
        <v>34</v>
      </c>
      <c r="C316" t="s">
        <v>35</v>
      </c>
      <c r="D316" t="s">
        <v>459</v>
      </c>
      <c r="E316">
        <v>5</v>
      </c>
      <c r="F316" s="19">
        <v>4</v>
      </c>
      <c r="G316" s="19">
        <v>5.333333333333333</v>
      </c>
      <c r="H316" s="18">
        <v>236.34688949060637</v>
      </c>
      <c r="I316" s="18">
        <v>201.94443000170284</v>
      </c>
      <c r="J316" s="18"/>
      <c r="K316" s="18"/>
      <c r="L316" s="18"/>
      <c r="M316" s="18"/>
    </row>
    <row r="317" spans="1:13" x14ac:dyDescent="0.2">
      <c r="A317" t="s">
        <v>33</v>
      </c>
      <c r="B317" t="s">
        <v>34</v>
      </c>
      <c r="C317" t="s">
        <v>35</v>
      </c>
      <c r="D317" t="s">
        <v>459</v>
      </c>
      <c r="E317">
        <v>6</v>
      </c>
      <c r="F317" s="19">
        <v>4</v>
      </c>
      <c r="G317" s="19">
        <v>5.333333333333333</v>
      </c>
      <c r="H317" s="18">
        <v>236.34688949060637</v>
      </c>
      <c r="I317" s="18">
        <v>201.94443000170284</v>
      </c>
      <c r="J317" s="18"/>
      <c r="K317" s="18"/>
      <c r="L317" s="18"/>
      <c r="M317" s="18"/>
    </row>
    <row r="318" spans="1:13" x14ac:dyDescent="0.2">
      <c r="A318" t="s">
        <v>33</v>
      </c>
      <c r="B318" t="s">
        <v>34</v>
      </c>
      <c r="C318" t="s">
        <v>35</v>
      </c>
      <c r="D318" t="s">
        <v>459</v>
      </c>
      <c r="E318">
        <v>7</v>
      </c>
      <c r="F318" s="19">
        <v>4</v>
      </c>
      <c r="G318" s="19">
        <v>5.333333333333333</v>
      </c>
      <c r="H318" s="18">
        <v>236.34688949060637</v>
      </c>
      <c r="I318" s="18">
        <v>201.94443000170284</v>
      </c>
      <c r="J318" s="18"/>
      <c r="K318" s="18"/>
      <c r="L318" s="18"/>
      <c r="M318" s="18"/>
    </row>
    <row r="319" spans="1:13" x14ac:dyDescent="0.2">
      <c r="A319" t="s">
        <v>33</v>
      </c>
      <c r="B319" t="s">
        <v>34</v>
      </c>
      <c r="C319" t="s">
        <v>35</v>
      </c>
      <c r="D319" t="s">
        <v>255</v>
      </c>
      <c r="E319">
        <v>1</v>
      </c>
      <c r="F319" s="19">
        <v>6</v>
      </c>
      <c r="G319" s="19">
        <v>7.333333333333333</v>
      </c>
      <c r="H319" s="18">
        <v>236.34688949060637</v>
      </c>
      <c r="I319" s="18">
        <v>201.94443000170284</v>
      </c>
      <c r="J319" s="18"/>
      <c r="K319" s="18"/>
      <c r="L319" s="18"/>
      <c r="M319" s="18"/>
    </row>
    <row r="320" spans="1:13" x14ac:dyDescent="0.2">
      <c r="A320" t="s">
        <v>33</v>
      </c>
      <c r="B320" t="s">
        <v>34</v>
      </c>
      <c r="C320" t="s">
        <v>35</v>
      </c>
      <c r="D320" t="s">
        <v>255</v>
      </c>
      <c r="E320">
        <v>2</v>
      </c>
      <c r="F320" s="19">
        <v>6</v>
      </c>
      <c r="G320" s="19">
        <v>7.333333333333333</v>
      </c>
      <c r="H320" s="18">
        <v>236.34688949060637</v>
      </c>
      <c r="I320" s="18">
        <v>201.94443000170284</v>
      </c>
      <c r="J320" s="18"/>
      <c r="K320" s="18"/>
      <c r="L320" s="18"/>
      <c r="M320" s="18"/>
    </row>
    <row r="321" spans="1:13" x14ac:dyDescent="0.2">
      <c r="A321" t="s">
        <v>33</v>
      </c>
      <c r="B321" t="s">
        <v>34</v>
      </c>
      <c r="C321" t="s">
        <v>35</v>
      </c>
      <c r="D321" t="s">
        <v>255</v>
      </c>
      <c r="E321">
        <v>3</v>
      </c>
      <c r="F321" s="19">
        <v>6</v>
      </c>
      <c r="G321" s="19">
        <v>7.333333333333333</v>
      </c>
      <c r="H321" s="18">
        <v>236.34688949060637</v>
      </c>
      <c r="I321" s="18">
        <v>201.94443000170284</v>
      </c>
      <c r="J321" s="18"/>
      <c r="K321" s="18"/>
      <c r="L321" s="18"/>
      <c r="M321" s="18"/>
    </row>
    <row r="322" spans="1:13" x14ac:dyDescent="0.2">
      <c r="A322" t="s">
        <v>33</v>
      </c>
      <c r="B322" t="s">
        <v>34</v>
      </c>
      <c r="C322" t="s">
        <v>35</v>
      </c>
      <c r="D322" t="s">
        <v>255</v>
      </c>
      <c r="E322">
        <v>4</v>
      </c>
      <c r="F322" s="19">
        <v>6.666666666666667</v>
      </c>
      <c r="G322" s="19">
        <v>8</v>
      </c>
      <c r="H322" s="18">
        <v>236.34688949060637</v>
      </c>
      <c r="I322" s="18">
        <v>201.94443000170284</v>
      </c>
      <c r="J322" s="18"/>
      <c r="K322" s="18"/>
      <c r="L322" s="18"/>
      <c r="M322" s="18"/>
    </row>
    <row r="323" spans="1:13" x14ac:dyDescent="0.2">
      <c r="A323" t="s">
        <v>33</v>
      </c>
      <c r="B323" t="s">
        <v>34</v>
      </c>
      <c r="C323" t="s">
        <v>35</v>
      </c>
      <c r="D323" t="s">
        <v>255</v>
      </c>
      <c r="E323">
        <v>5</v>
      </c>
      <c r="F323" s="19">
        <v>6</v>
      </c>
      <c r="G323" s="19">
        <v>7.333333333333333</v>
      </c>
      <c r="H323" s="18">
        <v>236.34688949060637</v>
      </c>
      <c r="I323" s="18">
        <v>201.94443000170284</v>
      </c>
      <c r="J323" s="18"/>
      <c r="K323" s="18"/>
      <c r="L323" s="18"/>
      <c r="M323" s="18"/>
    </row>
    <row r="324" spans="1:13" x14ac:dyDescent="0.2">
      <c r="A324" t="s">
        <v>33</v>
      </c>
      <c r="B324" t="s">
        <v>34</v>
      </c>
      <c r="C324" t="s">
        <v>35</v>
      </c>
      <c r="D324" t="s">
        <v>255</v>
      </c>
      <c r="E324">
        <v>6</v>
      </c>
      <c r="F324" s="19">
        <v>6</v>
      </c>
      <c r="G324" s="19">
        <v>7.333333333333333</v>
      </c>
      <c r="H324" s="18">
        <v>236.34688949060637</v>
      </c>
      <c r="I324" s="18">
        <v>201.94443000170284</v>
      </c>
      <c r="J324" s="18"/>
      <c r="K324" s="18"/>
      <c r="L324" s="18"/>
      <c r="M324" s="18"/>
    </row>
    <row r="325" spans="1:13" x14ac:dyDescent="0.2">
      <c r="A325" t="s">
        <v>33</v>
      </c>
      <c r="B325" t="s">
        <v>34</v>
      </c>
      <c r="C325" t="s">
        <v>35</v>
      </c>
      <c r="D325" t="s">
        <v>255</v>
      </c>
      <c r="E325">
        <v>7</v>
      </c>
      <c r="F325" s="19">
        <v>7.166666666666667</v>
      </c>
      <c r="G325" s="19">
        <v>8.5</v>
      </c>
      <c r="H325" s="18">
        <v>236.34688949060637</v>
      </c>
      <c r="I325" s="18">
        <v>201.94443000170284</v>
      </c>
      <c r="J325" s="18"/>
      <c r="K325" s="18"/>
      <c r="L325" s="18"/>
      <c r="M325" s="18"/>
    </row>
    <row r="326" spans="1:13" x14ac:dyDescent="0.2">
      <c r="A326" t="s">
        <v>33</v>
      </c>
      <c r="B326" t="s">
        <v>34</v>
      </c>
      <c r="C326" t="s">
        <v>35</v>
      </c>
      <c r="D326" t="s">
        <v>376</v>
      </c>
      <c r="E326">
        <v>1</v>
      </c>
      <c r="F326" s="19">
        <v>7</v>
      </c>
      <c r="G326" s="19">
        <v>8.3333333333333339</v>
      </c>
      <c r="H326" s="18">
        <v>236.34688949060637</v>
      </c>
      <c r="I326" s="18">
        <v>201.94443000170284</v>
      </c>
      <c r="J326" s="18"/>
      <c r="K326" s="18"/>
      <c r="L326" s="18"/>
      <c r="M326" s="18"/>
    </row>
    <row r="327" spans="1:13" x14ac:dyDescent="0.2">
      <c r="A327" t="s">
        <v>33</v>
      </c>
      <c r="B327" t="s">
        <v>34</v>
      </c>
      <c r="C327" t="s">
        <v>35</v>
      </c>
      <c r="D327" t="s">
        <v>376</v>
      </c>
      <c r="E327">
        <v>2</v>
      </c>
      <c r="F327" s="19">
        <v>7.083333333333333</v>
      </c>
      <c r="G327" s="19">
        <v>8.4166666666666661</v>
      </c>
      <c r="H327" s="18">
        <v>236.34688949060637</v>
      </c>
      <c r="I327" s="18">
        <v>201.94443000170284</v>
      </c>
      <c r="J327" s="18"/>
      <c r="K327" s="18"/>
      <c r="L327" s="18"/>
      <c r="M327" s="18"/>
    </row>
    <row r="328" spans="1:13" x14ac:dyDescent="0.2">
      <c r="A328" t="s">
        <v>33</v>
      </c>
      <c r="B328" t="s">
        <v>34</v>
      </c>
      <c r="C328" t="s">
        <v>35</v>
      </c>
      <c r="D328" t="s">
        <v>376</v>
      </c>
      <c r="E328">
        <v>3</v>
      </c>
      <c r="F328" s="19">
        <v>7</v>
      </c>
      <c r="G328" s="19">
        <v>8.3333333333333339</v>
      </c>
      <c r="H328" s="18">
        <v>236.34688949060637</v>
      </c>
      <c r="I328" s="18">
        <v>201.94443000170284</v>
      </c>
      <c r="J328" s="18"/>
      <c r="K328" s="18"/>
      <c r="L328" s="18"/>
      <c r="M328" s="18"/>
    </row>
    <row r="329" spans="1:13" x14ac:dyDescent="0.2">
      <c r="A329" t="s">
        <v>33</v>
      </c>
      <c r="B329" t="s">
        <v>34</v>
      </c>
      <c r="C329" t="s">
        <v>35</v>
      </c>
      <c r="D329" t="s">
        <v>376</v>
      </c>
      <c r="E329">
        <v>4</v>
      </c>
      <c r="F329" s="19">
        <v>7</v>
      </c>
      <c r="G329" s="19">
        <v>8.3333333333333339</v>
      </c>
      <c r="H329" s="18">
        <v>236.34688949060637</v>
      </c>
      <c r="I329" s="18">
        <v>201.94443000170284</v>
      </c>
      <c r="J329" s="18"/>
      <c r="K329" s="18"/>
      <c r="L329" s="18"/>
      <c r="M329" s="18"/>
    </row>
    <row r="330" spans="1:13" x14ac:dyDescent="0.2">
      <c r="A330" t="s">
        <v>33</v>
      </c>
      <c r="B330" t="s">
        <v>34</v>
      </c>
      <c r="C330" t="s">
        <v>35</v>
      </c>
      <c r="D330" t="s">
        <v>376</v>
      </c>
      <c r="E330">
        <v>5</v>
      </c>
      <c r="F330" s="19">
        <v>7</v>
      </c>
      <c r="G330" s="19">
        <v>8.3333333333333339</v>
      </c>
      <c r="H330" s="18">
        <v>236.34688949060637</v>
      </c>
      <c r="I330" s="18">
        <v>201.94443000170284</v>
      </c>
      <c r="J330" s="18"/>
      <c r="K330" s="18"/>
      <c r="L330" s="18"/>
      <c r="M330" s="18"/>
    </row>
    <row r="331" spans="1:13" x14ac:dyDescent="0.2">
      <c r="A331" t="s">
        <v>33</v>
      </c>
      <c r="B331" t="s">
        <v>34</v>
      </c>
      <c r="C331" t="s">
        <v>35</v>
      </c>
      <c r="D331" t="s">
        <v>376</v>
      </c>
      <c r="E331">
        <v>6</v>
      </c>
      <c r="F331" s="19">
        <v>7</v>
      </c>
      <c r="G331" s="19">
        <v>8.3333333333333339</v>
      </c>
      <c r="H331" s="18">
        <v>236.34688949060637</v>
      </c>
      <c r="I331" s="18">
        <v>201.94443000170284</v>
      </c>
      <c r="J331" s="18"/>
      <c r="K331" s="18"/>
      <c r="L331" s="18"/>
      <c r="M331" s="18"/>
    </row>
    <row r="332" spans="1:13" x14ac:dyDescent="0.2">
      <c r="A332" t="s">
        <v>33</v>
      </c>
      <c r="B332" t="s">
        <v>34</v>
      </c>
      <c r="C332" t="s">
        <v>35</v>
      </c>
      <c r="D332" t="s">
        <v>376</v>
      </c>
      <c r="E332">
        <v>7</v>
      </c>
      <c r="F332" s="19">
        <v>7</v>
      </c>
      <c r="G332" s="19">
        <v>8.3333333333333339</v>
      </c>
      <c r="H332" s="18">
        <v>236.34688949060637</v>
      </c>
      <c r="I332" s="18">
        <v>201.94443000170284</v>
      </c>
      <c r="J332" s="18"/>
      <c r="K332" s="18"/>
      <c r="L332" s="18"/>
      <c r="M332" s="18"/>
    </row>
    <row r="333" spans="1:13" x14ac:dyDescent="0.2">
      <c r="A333" t="s">
        <v>33</v>
      </c>
      <c r="B333" t="s">
        <v>34</v>
      </c>
      <c r="C333" t="s">
        <v>35</v>
      </c>
      <c r="D333" t="s">
        <v>408</v>
      </c>
      <c r="E333">
        <v>1</v>
      </c>
      <c r="F333" s="19">
        <v>8</v>
      </c>
      <c r="G333" s="19">
        <v>9.3333333333333339</v>
      </c>
      <c r="H333" s="18">
        <v>236.34688949060637</v>
      </c>
      <c r="I333" s="18">
        <v>201.94443000170284</v>
      </c>
      <c r="J333" s="18"/>
      <c r="K333" s="18"/>
      <c r="L333" s="18"/>
      <c r="M333" s="18"/>
    </row>
    <row r="334" spans="1:13" x14ac:dyDescent="0.2">
      <c r="A334" t="s">
        <v>33</v>
      </c>
      <c r="B334" t="s">
        <v>34</v>
      </c>
      <c r="C334" t="s">
        <v>35</v>
      </c>
      <c r="D334" t="s">
        <v>408</v>
      </c>
      <c r="E334">
        <v>2</v>
      </c>
      <c r="F334" s="19">
        <v>8</v>
      </c>
      <c r="G334" s="19">
        <v>9.3333333333333339</v>
      </c>
      <c r="H334" s="18">
        <v>236.34688949060637</v>
      </c>
      <c r="I334" s="18">
        <v>201.94443000170284</v>
      </c>
      <c r="J334" s="18"/>
      <c r="K334" s="18"/>
      <c r="L334" s="18"/>
      <c r="M334" s="18"/>
    </row>
    <row r="335" spans="1:13" x14ac:dyDescent="0.2">
      <c r="A335" t="s">
        <v>33</v>
      </c>
      <c r="B335" t="s">
        <v>34</v>
      </c>
      <c r="C335" t="s">
        <v>35</v>
      </c>
      <c r="D335" t="s">
        <v>408</v>
      </c>
      <c r="E335">
        <v>3</v>
      </c>
      <c r="F335" s="19">
        <v>8</v>
      </c>
      <c r="G335" s="19">
        <v>9.3333333333333339</v>
      </c>
      <c r="H335" s="18">
        <v>236.34688949060637</v>
      </c>
      <c r="I335" s="18">
        <v>201.94443000170284</v>
      </c>
      <c r="J335" s="18"/>
      <c r="K335" s="18"/>
      <c r="L335" s="18"/>
      <c r="M335" s="18"/>
    </row>
    <row r="336" spans="1:13" x14ac:dyDescent="0.2">
      <c r="A336" t="s">
        <v>33</v>
      </c>
      <c r="B336" t="s">
        <v>34</v>
      </c>
      <c r="C336" t="s">
        <v>35</v>
      </c>
      <c r="D336" t="s">
        <v>408</v>
      </c>
      <c r="E336">
        <v>4</v>
      </c>
      <c r="F336" s="19">
        <v>8</v>
      </c>
      <c r="G336" s="19">
        <v>9.3333333333333339</v>
      </c>
      <c r="H336" s="18">
        <v>236.34688949060637</v>
      </c>
      <c r="I336" s="18">
        <v>201.94443000170284</v>
      </c>
      <c r="J336" s="18"/>
      <c r="K336" s="18"/>
      <c r="L336" s="18"/>
      <c r="M336" s="18"/>
    </row>
    <row r="337" spans="1:13" x14ac:dyDescent="0.2">
      <c r="A337" t="s">
        <v>33</v>
      </c>
      <c r="B337" t="s">
        <v>34</v>
      </c>
      <c r="C337" t="s">
        <v>35</v>
      </c>
      <c r="D337" t="s">
        <v>408</v>
      </c>
      <c r="E337">
        <v>5</v>
      </c>
      <c r="F337" s="19">
        <v>8</v>
      </c>
      <c r="G337" s="19">
        <v>9.3333333333333339</v>
      </c>
      <c r="H337" s="18">
        <v>236.34688949060637</v>
      </c>
      <c r="I337" s="18">
        <v>201.94443000170284</v>
      </c>
      <c r="J337" s="18"/>
      <c r="K337" s="18"/>
      <c r="L337" s="18"/>
      <c r="M337" s="18"/>
    </row>
    <row r="338" spans="1:13" x14ac:dyDescent="0.2">
      <c r="A338" t="s">
        <v>33</v>
      </c>
      <c r="B338" t="s">
        <v>34</v>
      </c>
      <c r="C338" t="s">
        <v>35</v>
      </c>
      <c r="D338" t="s">
        <v>408</v>
      </c>
      <c r="E338">
        <v>6</v>
      </c>
      <c r="F338" s="19">
        <v>8.5</v>
      </c>
      <c r="G338" s="19">
        <v>9.8333333333333339</v>
      </c>
      <c r="H338" s="18">
        <v>236.34688949060637</v>
      </c>
      <c r="I338" s="18">
        <v>201.94443000170284</v>
      </c>
      <c r="J338" s="18"/>
      <c r="K338" s="18"/>
      <c r="L338" s="18"/>
      <c r="M338" s="18"/>
    </row>
    <row r="339" spans="1:13" x14ac:dyDescent="0.2">
      <c r="A339" t="s">
        <v>33</v>
      </c>
      <c r="B339" t="s">
        <v>34</v>
      </c>
      <c r="C339" t="s">
        <v>35</v>
      </c>
      <c r="D339" t="s">
        <v>408</v>
      </c>
      <c r="E339">
        <v>7</v>
      </c>
      <c r="F339" s="19">
        <v>8</v>
      </c>
      <c r="G339" s="19">
        <v>9.3333333333333339</v>
      </c>
      <c r="H339" s="18">
        <v>236.34688949060637</v>
      </c>
      <c r="I339" s="18">
        <v>201.94443000170284</v>
      </c>
      <c r="J339" s="18"/>
      <c r="K339" s="18"/>
      <c r="L339" s="18"/>
      <c r="M339" s="18"/>
    </row>
    <row r="340" spans="1:13" x14ac:dyDescent="0.2">
      <c r="A340" t="s">
        <v>33</v>
      </c>
      <c r="B340" t="s">
        <v>34</v>
      </c>
      <c r="C340" t="s">
        <v>35</v>
      </c>
      <c r="D340" t="s">
        <v>524</v>
      </c>
      <c r="E340">
        <v>1</v>
      </c>
      <c r="F340" s="19">
        <v>9</v>
      </c>
      <c r="G340" s="19">
        <v>10.333333333333334</v>
      </c>
      <c r="H340" s="18">
        <v>236.34688949060637</v>
      </c>
      <c r="I340" s="18">
        <v>201.94443000170284</v>
      </c>
      <c r="J340" s="18"/>
      <c r="K340" s="18"/>
      <c r="L340" s="18"/>
      <c r="M340" s="18"/>
    </row>
    <row r="341" spans="1:13" x14ac:dyDescent="0.2">
      <c r="A341" t="s">
        <v>33</v>
      </c>
      <c r="B341" t="s">
        <v>34</v>
      </c>
      <c r="C341" t="s">
        <v>35</v>
      </c>
      <c r="D341" t="s">
        <v>524</v>
      </c>
      <c r="E341">
        <v>2</v>
      </c>
      <c r="F341" s="19">
        <v>9</v>
      </c>
      <c r="G341" s="19">
        <v>10.333333333333334</v>
      </c>
      <c r="H341" s="18">
        <v>236.34688949060637</v>
      </c>
      <c r="I341" s="18">
        <v>201.94443000170284</v>
      </c>
      <c r="J341" s="18"/>
      <c r="K341" s="18"/>
      <c r="L341" s="18"/>
      <c r="M341" s="18"/>
    </row>
    <row r="342" spans="1:13" x14ac:dyDescent="0.2">
      <c r="A342" t="s">
        <v>33</v>
      </c>
      <c r="B342" t="s">
        <v>34</v>
      </c>
      <c r="C342" t="s">
        <v>35</v>
      </c>
      <c r="D342" t="s">
        <v>524</v>
      </c>
      <c r="E342">
        <v>3</v>
      </c>
      <c r="F342" s="19">
        <v>9.4166666666666661</v>
      </c>
      <c r="G342" s="19">
        <v>10.75</v>
      </c>
      <c r="H342" s="18">
        <v>236.34688949060637</v>
      </c>
      <c r="I342" s="18">
        <v>201.94443000170284</v>
      </c>
      <c r="J342" s="18"/>
      <c r="K342" s="18"/>
      <c r="L342" s="18"/>
      <c r="M342" s="18"/>
    </row>
    <row r="343" spans="1:13" x14ac:dyDescent="0.2">
      <c r="A343" t="s">
        <v>33</v>
      </c>
      <c r="B343" t="s">
        <v>34</v>
      </c>
      <c r="C343" t="s">
        <v>35</v>
      </c>
      <c r="D343" t="s">
        <v>524</v>
      </c>
      <c r="E343">
        <v>4</v>
      </c>
      <c r="F343" s="19">
        <v>9.1666666666666661</v>
      </c>
      <c r="G343" s="19">
        <v>10.5</v>
      </c>
      <c r="H343" s="18">
        <v>236.34688949060637</v>
      </c>
      <c r="I343" s="18">
        <v>201.94443000170284</v>
      </c>
      <c r="J343" s="18"/>
      <c r="K343" s="18"/>
      <c r="L343" s="18"/>
      <c r="M343" s="18"/>
    </row>
    <row r="344" spans="1:13" x14ac:dyDescent="0.2">
      <c r="A344" t="s">
        <v>33</v>
      </c>
      <c r="B344" t="s">
        <v>34</v>
      </c>
      <c r="C344" t="s">
        <v>35</v>
      </c>
      <c r="D344" t="s">
        <v>524</v>
      </c>
      <c r="E344">
        <v>5</v>
      </c>
      <c r="F344" s="19">
        <v>9.1666666666666661</v>
      </c>
      <c r="G344" s="19">
        <v>10.5</v>
      </c>
      <c r="H344" s="18">
        <v>236.34688949060637</v>
      </c>
      <c r="I344" s="18">
        <v>201.94443000170284</v>
      </c>
      <c r="J344" s="18"/>
      <c r="K344" s="18"/>
      <c r="L344" s="18"/>
      <c r="M344" s="18"/>
    </row>
    <row r="345" spans="1:13" x14ac:dyDescent="0.2">
      <c r="A345" t="s">
        <v>33</v>
      </c>
      <c r="B345" t="s">
        <v>34</v>
      </c>
      <c r="C345" t="s">
        <v>35</v>
      </c>
      <c r="D345" t="s">
        <v>524</v>
      </c>
      <c r="E345">
        <v>6</v>
      </c>
      <c r="F345" s="19">
        <v>9</v>
      </c>
      <c r="G345" s="19">
        <v>10.333333333333334</v>
      </c>
      <c r="H345" s="18">
        <v>236.34688949060637</v>
      </c>
      <c r="I345" s="18">
        <v>201.94443000170284</v>
      </c>
      <c r="J345" s="18"/>
      <c r="K345" s="18"/>
      <c r="L345" s="18"/>
      <c r="M345" s="18"/>
    </row>
    <row r="346" spans="1:13" x14ac:dyDescent="0.2">
      <c r="A346" t="s">
        <v>33</v>
      </c>
      <c r="B346" t="s">
        <v>34</v>
      </c>
      <c r="C346" t="s">
        <v>35</v>
      </c>
      <c r="D346" t="s">
        <v>524</v>
      </c>
      <c r="E346">
        <v>7</v>
      </c>
      <c r="F346" s="19">
        <v>9.1666666666666661</v>
      </c>
      <c r="G346" s="19">
        <v>10.5</v>
      </c>
      <c r="H346" s="18">
        <v>236.34688949060637</v>
      </c>
      <c r="I346" s="18">
        <v>201.94443000170284</v>
      </c>
      <c r="J346" s="18"/>
      <c r="K346" s="18"/>
      <c r="L346" s="18"/>
      <c r="M346" s="18"/>
    </row>
    <row r="347" spans="1:13" x14ac:dyDescent="0.2">
      <c r="A347" t="s">
        <v>33</v>
      </c>
      <c r="B347" t="s">
        <v>34</v>
      </c>
      <c r="C347" t="s">
        <v>35</v>
      </c>
      <c r="D347" t="s">
        <v>214</v>
      </c>
      <c r="E347">
        <v>1</v>
      </c>
      <c r="F347" s="19">
        <v>10.416666666666666</v>
      </c>
      <c r="G347" s="19">
        <v>11.75</v>
      </c>
      <c r="H347" s="18">
        <v>236.34688949060637</v>
      </c>
      <c r="I347" s="18">
        <v>201.94443000170284</v>
      </c>
      <c r="J347" s="18"/>
      <c r="K347" s="18"/>
      <c r="L347" s="18"/>
      <c r="M347" s="18"/>
    </row>
    <row r="348" spans="1:13" x14ac:dyDescent="0.2">
      <c r="A348" t="s">
        <v>33</v>
      </c>
      <c r="B348" t="s">
        <v>34</v>
      </c>
      <c r="C348" t="s">
        <v>35</v>
      </c>
      <c r="D348" t="s">
        <v>214</v>
      </c>
      <c r="E348">
        <v>2</v>
      </c>
      <c r="F348" s="19">
        <v>10</v>
      </c>
      <c r="G348" s="19">
        <v>11.333333333333334</v>
      </c>
      <c r="H348" s="18">
        <v>236.34688949060637</v>
      </c>
      <c r="I348" s="18">
        <v>201.94443000170284</v>
      </c>
      <c r="J348" s="18"/>
      <c r="K348" s="18"/>
      <c r="L348" s="18"/>
      <c r="M348" s="18"/>
    </row>
    <row r="349" spans="1:13" x14ac:dyDescent="0.2">
      <c r="A349" t="s">
        <v>33</v>
      </c>
      <c r="B349" t="s">
        <v>34</v>
      </c>
      <c r="C349" t="s">
        <v>35</v>
      </c>
      <c r="D349" t="s">
        <v>214</v>
      </c>
      <c r="E349">
        <v>3</v>
      </c>
      <c r="F349" s="19">
        <v>10</v>
      </c>
      <c r="G349" s="19">
        <v>11.333333333333334</v>
      </c>
      <c r="H349" s="18">
        <v>236.34688949060637</v>
      </c>
      <c r="I349" s="18">
        <v>201.94443000170284</v>
      </c>
      <c r="J349" s="18"/>
      <c r="K349" s="18"/>
      <c r="L349" s="18"/>
      <c r="M349" s="18"/>
    </row>
    <row r="350" spans="1:13" x14ac:dyDescent="0.2">
      <c r="A350" t="s">
        <v>33</v>
      </c>
      <c r="B350" t="s">
        <v>34</v>
      </c>
      <c r="C350" t="s">
        <v>35</v>
      </c>
      <c r="D350" t="s">
        <v>214</v>
      </c>
      <c r="E350">
        <v>4</v>
      </c>
      <c r="F350" s="19">
        <v>10.083333333333334</v>
      </c>
      <c r="G350" s="19">
        <v>11.416666666666666</v>
      </c>
      <c r="H350" s="18">
        <v>236.34688949060637</v>
      </c>
      <c r="I350" s="18">
        <v>201.94443000170284</v>
      </c>
      <c r="J350" s="18"/>
      <c r="K350" s="18"/>
      <c r="L350" s="18"/>
      <c r="M350" s="18"/>
    </row>
    <row r="351" spans="1:13" x14ac:dyDescent="0.2">
      <c r="A351" t="s">
        <v>33</v>
      </c>
      <c r="B351" t="s">
        <v>34</v>
      </c>
      <c r="C351" t="s">
        <v>35</v>
      </c>
      <c r="D351" t="s">
        <v>214</v>
      </c>
      <c r="E351">
        <v>5</v>
      </c>
      <c r="F351" s="19">
        <v>10</v>
      </c>
      <c r="G351" s="19">
        <v>11.333333333333334</v>
      </c>
      <c r="H351" s="18">
        <v>236.34688949060637</v>
      </c>
      <c r="I351" s="18">
        <v>201.94443000170284</v>
      </c>
      <c r="J351" s="18"/>
      <c r="K351" s="18"/>
      <c r="L351" s="18"/>
      <c r="M351" s="18"/>
    </row>
    <row r="352" spans="1:13" x14ac:dyDescent="0.2">
      <c r="A352" t="s">
        <v>33</v>
      </c>
      <c r="B352" t="s">
        <v>34</v>
      </c>
      <c r="C352" t="s">
        <v>35</v>
      </c>
      <c r="D352" t="s">
        <v>214</v>
      </c>
      <c r="E352">
        <v>6</v>
      </c>
      <c r="F352" s="19">
        <v>10</v>
      </c>
      <c r="G352" s="19">
        <v>11.333333333333334</v>
      </c>
      <c r="H352" s="18">
        <v>236.34688949060637</v>
      </c>
      <c r="I352" s="18">
        <v>201.94443000170284</v>
      </c>
      <c r="J352" s="18"/>
      <c r="K352" s="18"/>
      <c r="L352" s="18"/>
      <c r="M352" s="18"/>
    </row>
    <row r="353" spans="1:13" x14ac:dyDescent="0.2">
      <c r="A353" t="s">
        <v>33</v>
      </c>
      <c r="B353" t="s">
        <v>34</v>
      </c>
      <c r="C353" t="s">
        <v>35</v>
      </c>
      <c r="D353" t="s">
        <v>214</v>
      </c>
      <c r="E353">
        <v>7</v>
      </c>
      <c r="F353" s="19">
        <v>10</v>
      </c>
      <c r="G353" s="19">
        <v>11.333333333333334</v>
      </c>
      <c r="H353" s="18">
        <v>236.34688949060637</v>
      </c>
      <c r="I353" s="18">
        <v>201.94443000170284</v>
      </c>
      <c r="J353" s="18"/>
      <c r="K353" s="18"/>
      <c r="L353" s="18"/>
      <c r="M353" s="18"/>
    </row>
    <row r="354" spans="1:13" x14ac:dyDescent="0.2">
      <c r="A354" t="s">
        <v>33</v>
      </c>
      <c r="B354" t="s">
        <v>34</v>
      </c>
      <c r="C354" t="s">
        <v>35</v>
      </c>
      <c r="D354" t="s">
        <v>138</v>
      </c>
      <c r="E354">
        <v>1</v>
      </c>
      <c r="F354" s="19">
        <v>11.166666666666666</v>
      </c>
      <c r="G354" s="19">
        <v>12.5</v>
      </c>
      <c r="H354" s="18">
        <v>236.34688949060637</v>
      </c>
      <c r="I354" s="18">
        <v>201.94443000170284</v>
      </c>
      <c r="J354" s="18"/>
      <c r="K354" s="18"/>
      <c r="L354" s="18"/>
      <c r="M354" s="18"/>
    </row>
    <row r="355" spans="1:13" x14ac:dyDescent="0.2">
      <c r="A355" t="s">
        <v>33</v>
      </c>
      <c r="B355" t="s">
        <v>34</v>
      </c>
      <c r="C355" t="s">
        <v>35</v>
      </c>
      <c r="D355" t="s">
        <v>138</v>
      </c>
      <c r="E355">
        <v>2</v>
      </c>
      <c r="F355" s="19">
        <v>11.416666666666666</v>
      </c>
      <c r="G355" s="19">
        <v>12.75</v>
      </c>
      <c r="H355" s="18">
        <v>236.34688949060637</v>
      </c>
      <c r="I355" s="18">
        <v>201.94443000170284</v>
      </c>
      <c r="J355" s="18"/>
      <c r="K355" s="18"/>
      <c r="L355" s="18"/>
      <c r="M355" s="18"/>
    </row>
    <row r="356" spans="1:13" x14ac:dyDescent="0.2">
      <c r="A356" t="s">
        <v>33</v>
      </c>
      <c r="B356" t="s">
        <v>34</v>
      </c>
      <c r="C356" t="s">
        <v>35</v>
      </c>
      <c r="D356" t="s">
        <v>138</v>
      </c>
      <c r="E356">
        <v>3</v>
      </c>
      <c r="F356" s="19">
        <v>11</v>
      </c>
      <c r="G356" s="19">
        <v>12.333333333333334</v>
      </c>
      <c r="H356" s="18">
        <v>236.34688949060637</v>
      </c>
      <c r="I356" s="18">
        <v>201.94443000170284</v>
      </c>
      <c r="J356" s="18"/>
      <c r="K356" s="18"/>
      <c r="L356" s="18"/>
      <c r="M356" s="18"/>
    </row>
    <row r="357" spans="1:13" x14ac:dyDescent="0.2">
      <c r="A357" t="s">
        <v>33</v>
      </c>
      <c r="B357" t="s">
        <v>34</v>
      </c>
      <c r="C357" t="s">
        <v>35</v>
      </c>
      <c r="D357" t="s">
        <v>138</v>
      </c>
      <c r="E357">
        <v>4</v>
      </c>
      <c r="F357" s="19">
        <v>11</v>
      </c>
      <c r="G357" s="19">
        <v>12.333333333333334</v>
      </c>
      <c r="H357" s="18">
        <v>236.34688949060637</v>
      </c>
      <c r="I357" s="18">
        <v>201.94443000170284</v>
      </c>
      <c r="J357" s="18"/>
      <c r="K357" s="18"/>
      <c r="L357" s="18"/>
      <c r="M357" s="18"/>
    </row>
    <row r="358" spans="1:13" x14ac:dyDescent="0.2">
      <c r="A358" t="s">
        <v>33</v>
      </c>
      <c r="B358" t="s">
        <v>34</v>
      </c>
      <c r="C358" t="s">
        <v>35</v>
      </c>
      <c r="D358" t="s">
        <v>138</v>
      </c>
      <c r="E358">
        <v>5</v>
      </c>
      <c r="F358" s="19">
        <v>11</v>
      </c>
      <c r="G358" s="19">
        <v>12.333333333333334</v>
      </c>
      <c r="H358" s="18">
        <v>236.34688949060637</v>
      </c>
      <c r="I358" s="18">
        <v>201.94443000170284</v>
      </c>
      <c r="J358" s="18"/>
      <c r="K358" s="18"/>
      <c r="L358" s="18"/>
      <c r="M358" s="18"/>
    </row>
    <row r="359" spans="1:13" x14ac:dyDescent="0.2">
      <c r="A359" t="s">
        <v>33</v>
      </c>
      <c r="B359" t="s">
        <v>34</v>
      </c>
      <c r="C359" t="s">
        <v>35</v>
      </c>
      <c r="D359" t="s">
        <v>138</v>
      </c>
      <c r="E359">
        <v>6</v>
      </c>
      <c r="F359" s="19">
        <v>11</v>
      </c>
      <c r="G359" s="19">
        <v>12.333333333333334</v>
      </c>
      <c r="H359" s="18">
        <v>236.34688949060637</v>
      </c>
      <c r="I359" s="18">
        <v>201.94443000170284</v>
      </c>
      <c r="J359" s="18"/>
      <c r="K359" s="18"/>
      <c r="L359" s="18"/>
      <c r="M359" s="18"/>
    </row>
    <row r="360" spans="1:13" x14ac:dyDescent="0.2">
      <c r="A360" t="s">
        <v>33</v>
      </c>
      <c r="B360" t="s">
        <v>34</v>
      </c>
      <c r="C360" t="s">
        <v>35</v>
      </c>
      <c r="D360" t="s">
        <v>138</v>
      </c>
      <c r="E360">
        <v>7</v>
      </c>
      <c r="F360" s="19">
        <v>11.5</v>
      </c>
      <c r="G360" s="19">
        <v>12.833333333333334</v>
      </c>
      <c r="H360" s="18">
        <v>236.34688949060637</v>
      </c>
      <c r="I360" s="18">
        <v>201.94443000170284</v>
      </c>
      <c r="J360" s="18"/>
      <c r="K360" s="18"/>
      <c r="L360" s="18"/>
      <c r="M360" s="18"/>
    </row>
    <row r="361" spans="1:13" x14ac:dyDescent="0.2">
      <c r="A361" t="s">
        <v>33</v>
      </c>
      <c r="B361" t="s">
        <v>34</v>
      </c>
      <c r="C361" t="s">
        <v>35</v>
      </c>
      <c r="D361" t="s">
        <v>409</v>
      </c>
      <c r="E361">
        <v>1</v>
      </c>
      <c r="F361" s="19">
        <v>12</v>
      </c>
      <c r="G361" s="19">
        <v>13.416666666666666</v>
      </c>
      <c r="H361" s="18">
        <v>236.34688949060637</v>
      </c>
      <c r="I361" s="18">
        <v>201.94443000170284</v>
      </c>
      <c r="J361" s="18"/>
      <c r="K361" s="18"/>
      <c r="L361" s="18"/>
      <c r="M361" s="18"/>
    </row>
    <row r="362" spans="1:13" x14ac:dyDescent="0.2">
      <c r="A362" t="s">
        <v>33</v>
      </c>
      <c r="B362" t="s">
        <v>34</v>
      </c>
      <c r="C362" t="s">
        <v>35</v>
      </c>
      <c r="D362" t="s">
        <v>409</v>
      </c>
      <c r="E362">
        <v>2</v>
      </c>
      <c r="F362" s="19">
        <v>12</v>
      </c>
      <c r="G362" s="19">
        <v>13.416666666666666</v>
      </c>
      <c r="H362" s="18">
        <v>236.34688949060637</v>
      </c>
      <c r="I362" s="18">
        <v>201.94443000170284</v>
      </c>
      <c r="J362" s="18"/>
      <c r="K362" s="18"/>
      <c r="L362" s="18"/>
      <c r="M362" s="18"/>
    </row>
    <row r="363" spans="1:13" x14ac:dyDescent="0.2">
      <c r="A363" t="s">
        <v>33</v>
      </c>
      <c r="B363" t="s">
        <v>34</v>
      </c>
      <c r="C363" t="s">
        <v>35</v>
      </c>
      <c r="D363" t="s">
        <v>409</v>
      </c>
      <c r="E363">
        <v>3</v>
      </c>
      <c r="F363" s="19">
        <v>12</v>
      </c>
      <c r="G363" s="19">
        <v>13.416666666666666</v>
      </c>
      <c r="H363" s="18">
        <v>236.34688949060637</v>
      </c>
      <c r="I363" s="18">
        <v>201.94443000170284</v>
      </c>
      <c r="J363" s="18"/>
      <c r="K363" s="18"/>
      <c r="L363" s="18"/>
      <c r="M363" s="18"/>
    </row>
    <row r="364" spans="1:13" x14ac:dyDescent="0.2">
      <c r="A364" t="s">
        <v>33</v>
      </c>
      <c r="B364" t="s">
        <v>34</v>
      </c>
      <c r="C364" t="s">
        <v>35</v>
      </c>
      <c r="D364" t="s">
        <v>409</v>
      </c>
      <c r="E364">
        <v>5</v>
      </c>
      <c r="F364" s="19">
        <v>12.916666666666666</v>
      </c>
      <c r="G364" s="19">
        <v>14.333333333333334</v>
      </c>
      <c r="H364" s="18">
        <v>236.34688949060637</v>
      </c>
      <c r="I364" s="18">
        <v>201.94443000170284</v>
      </c>
      <c r="J364" s="18"/>
      <c r="K364" s="18"/>
      <c r="L364" s="18"/>
      <c r="M364" s="18"/>
    </row>
    <row r="365" spans="1:13" x14ac:dyDescent="0.2">
      <c r="A365" t="s">
        <v>33</v>
      </c>
      <c r="B365" t="s">
        <v>34</v>
      </c>
      <c r="C365" t="s">
        <v>35</v>
      </c>
      <c r="D365" t="s">
        <v>409</v>
      </c>
      <c r="E365">
        <v>6</v>
      </c>
      <c r="F365" s="19">
        <v>12</v>
      </c>
      <c r="G365" s="19">
        <v>13.416666666666666</v>
      </c>
      <c r="H365" s="18">
        <v>236.34688949060637</v>
      </c>
      <c r="I365" s="18">
        <v>201.94443000170284</v>
      </c>
      <c r="J365" s="18"/>
      <c r="K365" s="18"/>
      <c r="L365" s="18"/>
      <c r="M365" s="18"/>
    </row>
    <row r="366" spans="1:13" x14ac:dyDescent="0.2">
      <c r="A366" t="s">
        <v>33</v>
      </c>
      <c r="B366" t="s">
        <v>34</v>
      </c>
      <c r="C366" t="s">
        <v>35</v>
      </c>
      <c r="D366" t="s">
        <v>409</v>
      </c>
      <c r="E366">
        <v>7</v>
      </c>
      <c r="F366" s="19">
        <v>12</v>
      </c>
      <c r="G366" s="19">
        <v>13.416666666666666</v>
      </c>
      <c r="H366" s="18">
        <v>236.34688949060637</v>
      </c>
      <c r="I366" s="18">
        <v>201.94443000170284</v>
      </c>
      <c r="J366" s="18"/>
      <c r="K366" s="18"/>
      <c r="L366" s="18"/>
      <c r="M366" s="18"/>
    </row>
    <row r="367" spans="1:13" x14ac:dyDescent="0.2">
      <c r="A367" t="s">
        <v>33</v>
      </c>
      <c r="B367" t="s">
        <v>34</v>
      </c>
      <c r="C367" t="s">
        <v>35</v>
      </c>
      <c r="D367" t="s">
        <v>478</v>
      </c>
      <c r="E367">
        <v>1</v>
      </c>
      <c r="F367" s="19">
        <v>14.333333333333334</v>
      </c>
      <c r="G367" s="19">
        <v>15.75</v>
      </c>
      <c r="H367" s="18">
        <v>236.34688949060637</v>
      </c>
      <c r="I367" s="18">
        <v>201.94443000170284</v>
      </c>
      <c r="J367" s="18"/>
      <c r="K367" s="18"/>
      <c r="L367" s="18"/>
      <c r="M367" s="18"/>
    </row>
    <row r="368" spans="1:13" x14ac:dyDescent="0.2">
      <c r="A368" t="s">
        <v>33</v>
      </c>
      <c r="B368" t="s">
        <v>34</v>
      </c>
      <c r="C368" t="s">
        <v>35</v>
      </c>
      <c r="D368" t="s">
        <v>478</v>
      </c>
      <c r="E368">
        <v>2</v>
      </c>
      <c r="F368" s="19">
        <v>13</v>
      </c>
      <c r="G368" s="19">
        <v>14.416666666666666</v>
      </c>
      <c r="H368" s="18">
        <v>236.34688949060637</v>
      </c>
      <c r="I368" s="18">
        <v>201.94443000170284</v>
      </c>
      <c r="J368" s="18"/>
      <c r="K368" s="18"/>
      <c r="L368" s="18"/>
      <c r="M368" s="18"/>
    </row>
    <row r="369" spans="1:13" x14ac:dyDescent="0.2">
      <c r="A369" t="s">
        <v>33</v>
      </c>
      <c r="B369" t="s">
        <v>34</v>
      </c>
      <c r="C369" t="s">
        <v>35</v>
      </c>
      <c r="D369" t="s">
        <v>478</v>
      </c>
      <c r="E369">
        <v>3</v>
      </c>
      <c r="F369" s="19">
        <v>13.25</v>
      </c>
      <c r="G369" s="19">
        <v>14.666666666666666</v>
      </c>
      <c r="H369" s="18">
        <v>236.34688949060637</v>
      </c>
      <c r="I369" s="18">
        <v>201.94443000170284</v>
      </c>
      <c r="J369" s="18"/>
      <c r="K369" s="18"/>
      <c r="L369" s="18"/>
      <c r="M369" s="18"/>
    </row>
    <row r="370" spans="1:13" x14ac:dyDescent="0.2">
      <c r="A370" t="s">
        <v>33</v>
      </c>
      <c r="B370" t="s">
        <v>34</v>
      </c>
      <c r="C370" t="s">
        <v>35</v>
      </c>
      <c r="D370" t="s">
        <v>478</v>
      </c>
      <c r="E370">
        <v>4</v>
      </c>
      <c r="F370" s="19">
        <v>13</v>
      </c>
      <c r="G370" s="19">
        <v>14.416666666666666</v>
      </c>
      <c r="H370" s="18">
        <v>236.34688949060637</v>
      </c>
      <c r="I370" s="18">
        <v>201.94443000170284</v>
      </c>
      <c r="J370" s="18"/>
      <c r="K370" s="18"/>
      <c r="L370" s="18"/>
      <c r="M370" s="18"/>
    </row>
    <row r="371" spans="1:13" x14ac:dyDescent="0.2">
      <c r="A371" t="s">
        <v>33</v>
      </c>
      <c r="B371" t="s">
        <v>34</v>
      </c>
      <c r="C371" t="s">
        <v>35</v>
      </c>
      <c r="D371" t="s">
        <v>478</v>
      </c>
      <c r="E371">
        <v>5</v>
      </c>
      <c r="F371" s="19">
        <v>13.166666666666666</v>
      </c>
      <c r="G371" s="19">
        <v>14.583333333333334</v>
      </c>
      <c r="H371" s="18">
        <v>236.34688949060637</v>
      </c>
      <c r="I371" s="18">
        <v>201.94443000170284</v>
      </c>
      <c r="J371" s="18"/>
      <c r="K371" s="18"/>
      <c r="L371" s="18"/>
      <c r="M371" s="18"/>
    </row>
    <row r="372" spans="1:13" x14ac:dyDescent="0.2">
      <c r="A372" t="s">
        <v>33</v>
      </c>
      <c r="B372" t="s">
        <v>34</v>
      </c>
      <c r="C372" t="s">
        <v>35</v>
      </c>
      <c r="D372" t="s">
        <v>478</v>
      </c>
      <c r="E372">
        <v>6</v>
      </c>
      <c r="F372" s="19">
        <v>13.833333333333334</v>
      </c>
      <c r="G372" s="19">
        <v>15.25</v>
      </c>
      <c r="H372" s="18">
        <v>236.34688949060637</v>
      </c>
      <c r="I372" s="18">
        <v>201.94443000170284</v>
      </c>
      <c r="J372" s="18"/>
      <c r="K372" s="18"/>
      <c r="L372" s="18"/>
      <c r="M372" s="18"/>
    </row>
    <row r="373" spans="1:13" x14ac:dyDescent="0.2">
      <c r="A373" t="s">
        <v>33</v>
      </c>
      <c r="B373" t="s">
        <v>34</v>
      </c>
      <c r="C373" t="s">
        <v>35</v>
      </c>
      <c r="D373" t="s">
        <v>478</v>
      </c>
      <c r="E373">
        <v>7</v>
      </c>
      <c r="F373" s="19">
        <v>13.25</v>
      </c>
      <c r="G373" s="19">
        <v>14.666666666666666</v>
      </c>
      <c r="H373" s="18">
        <v>236.34688949060637</v>
      </c>
      <c r="I373" s="18">
        <v>201.94443000170284</v>
      </c>
      <c r="J373" s="18"/>
      <c r="K373" s="18"/>
      <c r="L373" s="18"/>
      <c r="M373" s="18"/>
    </row>
    <row r="374" spans="1:13" x14ac:dyDescent="0.2">
      <c r="A374" t="s">
        <v>33</v>
      </c>
      <c r="B374" t="s">
        <v>34</v>
      </c>
      <c r="C374" t="s">
        <v>35</v>
      </c>
      <c r="D374" t="s">
        <v>332</v>
      </c>
      <c r="E374">
        <v>1</v>
      </c>
      <c r="F374" s="19">
        <v>14.5</v>
      </c>
      <c r="G374" s="19">
        <v>15.833333333333334</v>
      </c>
      <c r="H374" s="18">
        <v>236.34688949060637</v>
      </c>
      <c r="I374" s="18">
        <v>201.94443000170284</v>
      </c>
      <c r="J374" s="18"/>
      <c r="K374" s="18"/>
      <c r="L374" s="18"/>
      <c r="M374" s="18"/>
    </row>
    <row r="375" spans="1:13" x14ac:dyDescent="0.2">
      <c r="A375" t="s">
        <v>33</v>
      </c>
      <c r="B375" t="s">
        <v>34</v>
      </c>
      <c r="C375" t="s">
        <v>35</v>
      </c>
      <c r="D375" t="s">
        <v>332</v>
      </c>
      <c r="E375">
        <v>4</v>
      </c>
      <c r="F375" s="19">
        <v>13.5</v>
      </c>
      <c r="G375" s="19">
        <v>14.833333333333334</v>
      </c>
      <c r="H375" s="18">
        <v>236.34688949060637</v>
      </c>
      <c r="I375" s="18">
        <v>201.94443000170284</v>
      </c>
      <c r="J375" s="18"/>
      <c r="K375" s="18"/>
      <c r="L375" s="18"/>
      <c r="M375" s="18"/>
    </row>
    <row r="376" spans="1:13" x14ac:dyDescent="0.2">
      <c r="A376" t="s">
        <v>33</v>
      </c>
      <c r="B376" t="s">
        <v>34</v>
      </c>
      <c r="C376" t="s">
        <v>35</v>
      </c>
      <c r="D376" t="s">
        <v>332</v>
      </c>
      <c r="E376">
        <v>5</v>
      </c>
      <c r="F376" s="19">
        <v>14.333333333333334</v>
      </c>
      <c r="G376" s="19">
        <v>15.666666666666666</v>
      </c>
      <c r="H376" s="18">
        <v>236.34688949060637</v>
      </c>
      <c r="I376" s="18">
        <v>201.94443000170284</v>
      </c>
      <c r="J376" s="18"/>
      <c r="K376" s="18"/>
      <c r="L376" s="18"/>
      <c r="M376" s="18"/>
    </row>
    <row r="377" spans="1:13" x14ac:dyDescent="0.2">
      <c r="A377" t="s">
        <v>33</v>
      </c>
      <c r="B377" t="s">
        <v>34</v>
      </c>
      <c r="C377" t="s">
        <v>35</v>
      </c>
      <c r="D377" t="s">
        <v>332</v>
      </c>
      <c r="E377">
        <v>6</v>
      </c>
      <c r="F377" s="19">
        <v>13.583333333333334</v>
      </c>
      <c r="G377" s="19">
        <v>14.916666666666666</v>
      </c>
      <c r="H377" s="18">
        <v>236.34688949060637</v>
      </c>
      <c r="I377" s="18">
        <v>201.94443000170284</v>
      </c>
      <c r="J377" s="18"/>
      <c r="K377" s="18"/>
      <c r="L377" s="18"/>
      <c r="M377" s="18"/>
    </row>
    <row r="378" spans="1:13" x14ac:dyDescent="0.2">
      <c r="A378" t="s">
        <v>33</v>
      </c>
      <c r="B378" t="s">
        <v>34</v>
      </c>
      <c r="C378" t="s">
        <v>35</v>
      </c>
      <c r="D378" t="s">
        <v>332</v>
      </c>
      <c r="E378">
        <v>7</v>
      </c>
      <c r="F378" s="19">
        <v>14.083333333333334</v>
      </c>
      <c r="G378" s="19">
        <v>15.416666666666666</v>
      </c>
      <c r="H378" s="18">
        <v>236.34688949060637</v>
      </c>
      <c r="I378" s="18">
        <v>201.94443000170284</v>
      </c>
      <c r="J378" s="18"/>
      <c r="K378" s="18"/>
      <c r="L378" s="18"/>
      <c r="M378" s="18"/>
    </row>
    <row r="379" spans="1:13" x14ac:dyDescent="0.2">
      <c r="A379" t="s">
        <v>33</v>
      </c>
      <c r="B379" t="s">
        <v>34</v>
      </c>
      <c r="C379" t="s">
        <v>35</v>
      </c>
      <c r="D379" t="s">
        <v>102</v>
      </c>
      <c r="E379">
        <v>1</v>
      </c>
      <c r="F379" s="19">
        <v>14</v>
      </c>
      <c r="G379" s="19">
        <v>15.333333333333334</v>
      </c>
      <c r="H379" s="18">
        <v>236.34688949060637</v>
      </c>
      <c r="I379" s="18">
        <v>201.94443000170284</v>
      </c>
      <c r="J379" s="18"/>
      <c r="K379" s="18"/>
      <c r="L379" s="18"/>
      <c r="M379" s="18"/>
    </row>
    <row r="380" spans="1:13" x14ac:dyDescent="0.2">
      <c r="A380" t="s">
        <v>33</v>
      </c>
      <c r="B380" t="s">
        <v>34</v>
      </c>
      <c r="C380" t="s">
        <v>35</v>
      </c>
      <c r="D380" t="s">
        <v>102</v>
      </c>
      <c r="E380">
        <v>2</v>
      </c>
      <c r="F380" s="19">
        <v>14</v>
      </c>
      <c r="G380" s="19">
        <v>15.333333333333334</v>
      </c>
      <c r="H380" s="18">
        <v>236.34688949060637</v>
      </c>
      <c r="I380" s="18">
        <v>201.94443000170284</v>
      </c>
      <c r="J380" s="18"/>
      <c r="K380" s="18"/>
      <c r="L380" s="18"/>
      <c r="M380" s="18"/>
    </row>
    <row r="381" spans="1:13" x14ac:dyDescent="0.2">
      <c r="A381" t="s">
        <v>33</v>
      </c>
      <c r="B381" t="s">
        <v>34</v>
      </c>
      <c r="C381" t="s">
        <v>35</v>
      </c>
      <c r="D381" t="s">
        <v>102</v>
      </c>
      <c r="E381">
        <v>3</v>
      </c>
      <c r="F381" s="19">
        <v>14</v>
      </c>
      <c r="G381" s="19">
        <v>15.333333333333334</v>
      </c>
      <c r="H381" s="18">
        <v>236.34688949060637</v>
      </c>
      <c r="I381" s="18">
        <v>201.94443000170284</v>
      </c>
      <c r="J381" s="18"/>
      <c r="K381" s="18"/>
      <c r="L381" s="18"/>
      <c r="M381" s="18"/>
    </row>
    <row r="382" spans="1:13" x14ac:dyDescent="0.2">
      <c r="A382" t="s">
        <v>33</v>
      </c>
      <c r="B382" t="s">
        <v>34</v>
      </c>
      <c r="C382" t="s">
        <v>35</v>
      </c>
      <c r="D382" t="s">
        <v>102</v>
      </c>
      <c r="E382">
        <v>4</v>
      </c>
      <c r="F382" s="19">
        <v>14.25</v>
      </c>
      <c r="G382" s="19">
        <v>15.583333333333334</v>
      </c>
      <c r="H382" s="18">
        <v>236.34688949060637</v>
      </c>
      <c r="I382" s="18">
        <v>201.94443000170284</v>
      </c>
      <c r="J382" s="18"/>
      <c r="K382" s="18"/>
      <c r="L382" s="18"/>
      <c r="M382" s="18"/>
    </row>
    <row r="383" spans="1:13" x14ac:dyDescent="0.2">
      <c r="A383" t="s">
        <v>33</v>
      </c>
      <c r="B383" t="s">
        <v>34</v>
      </c>
      <c r="C383" t="s">
        <v>35</v>
      </c>
      <c r="D383" t="s">
        <v>102</v>
      </c>
      <c r="E383">
        <v>5</v>
      </c>
      <c r="F383" s="19">
        <v>14.666666666666666</v>
      </c>
      <c r="G383" s="19">
        <v>16</v>
      </c>
      <c r="H383" s="18">
        <v>236.34688949060637</v>
      </c>
      <c r="I383" s="18">
        <v>201.94443000170284</v>
      </c>
      <c r="J383" s="18"/>
      <c r="K383" s="18"/>
      <c r="L383" s="18"/>
      <c r="M383" s="18"/>
    </row>
    <row r="384" spans="1:13" x14ac:dyDescent="0.2">
      <c r="A384" t="s">
        <v>33</v>
      </c>
      <c r="B384" t="s">
        <v>34</v>
      </c>
      <c r="C384" t="s">
        <v>35</v>
      </c>
      <c r="D384" t="s">
        <v>102</v>
      </c>
      <c r="E384">
        <v>6</v>
      </c>
      <c r="F384" s="19">
        <v>14.083333333333334</v>
      </c>
      <c r="G384" s="19">
        <v>15.416666666666666</v>
      </c>
      <c r="H384" s="18">
        <v>236.34688949060637</v>
      </c>
      <c r="I384" s="18">
        <v>201.94443000170284</v>
      </c>
      <c r="J384" s="18"/>
      <c r="K384" s="18"/>
      <c r="L384" s="18"/>
      <c r="M384" s="18"/>
    </row>
    <row r="385" spans="1:13" x14ac:dyDescent="0.2">
      <c r="A385" t="s">
        <v>33</v>
      </c>
      <c r="B385" t="s">
        <v>34</v>
      </c>
      <c r="C385" t="s">
        <v>35</v>
      </c>
      <c r="D385" t="s">
        <v>102</v>
      </c>
      <c r="E385">
        <v>7</v>
      </c>
      <c r="F385" s="19">
        <v>14</v>
      </c>
      <c r="G385" s="19">
        <v>15.333333333333334</v>
      </c>
      <c r="H385" s="18">
        <v>236.34688949060637</v>
      </c>
      <c r="I385" s="18">
        <v>201.94443000170284</v>
      </c>
      <c r="J385" s="18"/>
      <c r="K385" s="18"/>
      <c r="L385" s="18"/>
      <c r="M385" s="18"/>
    </row>
    <row r="386" spans="1:13" x14ac:dyDescent="0.2">
      <c r="A386" t="s">
        <v>33</v>
      </c>
      <c r="B386" t="s">
        <v>34</v>
      </c>
      <c r="C386" t="s">
        <v>35</v>
      </c>
      <c r="D386" t="s">
        <v>786</v>
      </c>
      <c r="E386">
        <v>5</v>
      </c>
      <c r="F386" s="19">
        <v>8.0833333333333339</v>
      </c>
      <c r="G386" s="19">
        <v>9.4166666666666661</v>
      </c>
      <c r="H386" s="18">
        <v>236.34688949060637</v>
      </c>
      <c r="I386" s="18">
        <v>201.94443000170284</v>
      </c>
      <c r="J386" s="18"/>
      <c r="K386" s="18"/>
      <c r="L386" s="18"/>
      <c r="M386" s="18"/>
    </row>
    <row r="387" spans="1:13" x14ac:dyDescent="0.2">
      <c r="A387" t="s">
        <v>33</v>
      </c>
      <c r="B387" t="s">
        <v>34</v>
      </c>
      <c r="C387" t="s">
        <v>35</v>
      </c>
      <c r="D387" t="s">
        <v>824</v>
      </c>
      <c r="E387">
        <v>7</v>
      </c>
      <c r="F387" s="19">
        <v>2.5</v>
      </c>
      <c r="G387" s="19">
        <v>3.8333333333333335</v>
      </c>
      <c r="H387" s="18">
        <v>236.34688949060637</v>
      </c>
      <c r="I387" s="18">
        <v>201.94443000170284</v>
      </c>
      <c r="J387" s="18"/>
      <c r="K387" s="18"/>
      <c r="L387" s="18"/>
      <c r="M387" s="18"/>
    </row>
    <row r="388" spans="1:13" x14ac:dyDescent="0.2">
      <c r="A388" t="s">
        <v>33</v>
      </c>
      <c r="B388" t="s">
        <v>34</v>
      </c>
      <c r="C388" t="s">
        <v>35</v>
      </c>
      <c r="D388" t="s">
        <v>800</v>
      </c>
      <c r="E388">
        <v>5</v>
      </c>
      <c r="F388" s="19">
        <v>2.9166666666666665</v>
      </c>
      <c r="G388" s="19">
        <v>4.25</v>
      </c>
      <c r="H388" s="18">
        <v>236.34688949060637</v>
      </c>
      <c r="I388" s="18">
        <v>201.94443000170284</v>
      </c>
      <c r="J388" s="18"/>
      <c r="K388" s="18"/>
      <c r="L388" s="18"/>
      <c r="M388" s="18"/>
    </row>
    <row r="389" spans="1:13" x14ac:dyDescent="0.2">
      <c r="A389" t="s">
        <v>33</v>
      </c>
      <c r="B389" t="s">
        <v>34</v>
      </c>
      <c r="C389" t="s">
        <v>35</v>
      </c>
      <c r="D389" t="s">
        <v>800</v>
      </c>
      <c r="E389">
        <v>7</v>
      </c>
      <c r="F389" s="19">
        <v>8.0833333333333339</v>
      </c>
      <c r="G389" s="19">
        <v>9.4166666666666661</v>
      </c>
      <c r="H389" s="18">
        <v>236.34688949060637</v>
      </c>
      <c r="I389" s="18">
        <v>201.94443000170284</v>
      </c>
      <c r="J389" s="18"/>
      <c r="K389" s="18"/>
      <c r="L389" s="18"/>
      <c r="M389" s="18"/>
    </row>
    <row r="390" spans="1:13" x14ac:dyDescent="0.2">
      <c r="A390" t="s">
        <v>33</v>
      </c>
      <c r="B390" t="s">
        <v>34</v>
      </c>
      <c r="C390" t="s">
        <v>35</v>
      </c>
      <c r="D390" t="s">
        <v>698</v>
      </c>
      <c r="E390">
        <v>2</v>
      </c>
      <c r="F390" s="19">
        <v>15.583333333333334</v>
      </c>
      <c r="G390" s="19">
        <v>16.916666666666668</v>
      </c>
      <c r="H390" s="18">
        <v>236.34688949060637</v>
      </c>
      <c r="I390" s="18">
        <v>201.94443000170284</v>
      </c>
      <c r="J390" s="18"/>
      <c r="K390" s="18"/>
      <c r="L390" s="18"/>
      <c r="M390" s="18"/>
    </row>
    <row r="391" spans="1:13" x14ac:dyDescent="0.2">
      <c r="A391" t="s">
        <v>33</v>
      </c>
      <c r="B391" t="s">
        <v>34</v>
      </c>
      <c r="C391" t="s">
        <v>35</v>
      </c>
      <c r="D391" t="s">
        <v>698</v>
      </c>
      <c r="E391">
        <v>4</v>
      </c>
      <c r="F391" s="19">
        <v>3.5833333333333335</v>
      </c>
      <c r="G391" s="19">
        <v>4.916666666666667</v>
      </c>
      <c r="H391" s="18">
        <v>236.34688949060637</v>
      </c>
      <c r="I391" s="18">
        <v>201.94443000170284</v>
      </c>
      <c r="J391" s="18"/>
      <c r="K391" s="18"/>
      <c r="L391" s="18"/>
      <c r="M391" s="18"/>
    </row>
    <row r="392" spans="1:13" x14ac:dyDescent="0.2">
      <c r="A392" t="s">
        <v>33</v>
      </c>
      <c r="B392" t="s">
        <v>34</v>
      </c>
      <c r="C392" t="s">
        <v>35</v>
      </c>
      <c r="D392" t="s">
        <v>698</v>
      </c>
      <c r="E392">
        <v>5</v>
      </c>
      <c r="F392" s="19">
        <v>23</v>
      </c>
      <c r="G392" s="19">
        <v>0.33333333333333331</v>
      </c>
      <c r="H392" s="18">
        <v>236.34688949060637</v>
      </c>
      <c r="I392" s="18">
        <v>201.94443000170284</v>
      </c>
      <c r="J392" s="18"/>
      <c r="K392" s="18"/>
      <c r="L392" s="18"/>
      <c r="M392" s="18"/>
    </row>
    <row r="393" spans="1:13" x14ac:dyDescent="0.2">
      <c r="A393" t="s">
        <v>33</v>
      </c>
      <c r="B393" t="s">
        <v>34</v>
      </c>
      <c r="C393" t="s">
        <v>35</v>
      </c>
      <c r="D393" t="s">
        <v>698</v>
      </c>
      <c r="E393">
        <v>7</v>
      </c>
      <c r="F393" s="19">
        <v>3.5833333333333335</v>
      </c>
      <c r="G393" s="19">
        <v>4.916666666666667</v>
      </c>
      <c r="H393" s="18">
        <v>236.34688949060637</v>
      </c>
      <c r="I393" s="18">
        <v>201.94443000170284</v>
      </c>
      <c r="J393" s="18"/>
      <c r="K393" s="18"/>
      <c r="L393" s="18"/>
      <c r="M393" s="18"/>
    </row>
    <row r="394" spans="1:13" x14ac:dyDescent="0.2">
      <c r="A394" t="s">
        <v>33</v>
      </c>
      <c r="B394" t="s">
        <v>34</v>
      </c>
      <c r="C394" t="s">
        <v>35</v>
      </c>
      <c r="D394" t="s">
        <v>815</v>
      </c>
      <c r="E394">
        <v>7</v>
      </c>
      <c r="F394" s="19">
        <v>11.583333333333334</v>
      </c>
      <c r="G394" s="19">
        <v>12.916666666666666</v>
      </c>
      <c r="H394" s="18">
        <v>236.34688949060637</v>
      </c>
      <c r="I394" s="18">
        <v>201.94443000170284</v>
      </c>
      <c r="J394" s="18"/>
      <c r="K394" s="18"/>
      <c r="L394" s="18"/>
      <c r="M394" s="18"/>
    </row>
    <row r="395" spans="1:13" x14ac:dyDescent="0.2">
      <c r="A395" t="s">
        <v>33</v>
      </c>
      <c r="B395" t="s">
        <v>34</v>
      </c>
      <c r="C395" t="s">
        <v>35</v>
      </c>
      <c r="D395" t="s">
        <v>816</v>
      </c>
      <c r="E395">
        <v>7</v>
      </c>
      <c r="F395" s="19">
        <v>15.583333333333334</v>
      </c>
      <c r="G395" s="19">
        <v>16.916666666666668</v>
      </c>
      <c r="H395" s="18">
        <v>236.34688949060637</v>
      </c>
      <c r="I395" s="18">
        <v>201.94443000170284</v>
      </c>
      <c r="J395" s="18"/>
      <c r="K395" s="18"/>
      <c r="L395" s="18"/>
      <c r="M395" s="18"/>
    </row>
    <row r="396" spans="1:13" x14ac:dyDescent="0.2">
      <c r="A396" t="s">
        <v>33</v>
      </c>
      <c r="B396" t="s">
        <v>34</v>
      </c>
      <c r="C396" t="s">
        <v>35</v>
      </c>
      <c r="D396" t="s">
        <v>811</v>
      </c>
      <c r="E396">
        <v>6</v>
      </c>
      <c r="F396" s="19">
        <v>8.75</v>
      </c>
      <c r="G396" s="19">
        <v>10.083333333333334</v>
      </c>
      <c r="H396" s="18">
        <v>236.34688949060637</v>
      </c>
      <c r="I396" s="18">
        <v>201.94443000170284</v>
      </c>
      <c r="J396" s="18"/>
      <c r="K396" s="18"/>
      <c r="L396" s="18"/>
      <c r="M396" s="18"/>
    </row>
    <row r="397" spans="1:13" x14ac:dyDescent="0.2">
      <c r="A397" t="s">
        <v>33</v>
      </c>
      <c r="B397" t="s">
        <v>34</v>
      </c>
      <c r="C397" t="s">
        <v>35</v>
      </c>
      <c r="D397" t="s">
        <v>729</v>
      </c>
      <c r="E397">
        <v>3</v>
      </c>
      <c r="F397" s="19">
        <v>9.9166666666666661</v>
      </c>
      <c r="G397" s="19">
        <v>11.25</v>
      </c>
      <c r="H397" s="18">
        <v>236.34688949060637</v>
      </c>
      <c r="I397" s="18">
        <v>201.94443000170284</v>
      </c>
      <c r="J397" s="18"/>
      <c r="K397" s="18"/>
      <c r="L397" s="18"/>
      <c r="M397" s="18"/>
    </row>
    <row r="398" spans="1:13" x14ac:dyDescent="0.2">
      <c r="A398" t="s">
        <v>33</v>
      </c>
      <c r="B398" t="s">
        <v>34</v>
      </c>
      <c r="C398" t="s">
        <v>35</v>
      </c>
      <c r="D398" t="s">
        <v>729</v>
      </c>
      <c r="E398">
        <v>5</v>
      </c>
      <c r="F398" s="19">
        <v>9.5</v>
      </c>
      <c r="G398" s="19">
        <v>10.833333333333334</v>
      </c>
      <c r="H398" s="18">
        <v>236.34688949060637</v>
      </c>
      <c r="I398" s="18">
        <v>201.94443000170284</v>
      </c>
      <c r="J398" s="18"/>
      <c r="K398" s="18"/>
      <c r="L398" s="18"/>
      <c r="M398" s="18"/>
    </row>
    <row r="399" spans="1:13" x14ac:dyDescent="0.2">
      <c r="A399" t="s">
        <v>33</v>
      </c>
      <c r="B399" t="s">
        <v>34</v>
      </c>
      <c r="C399" t="s">
        <v>35</v>
      </c>
      <c r="D399" t="s">
        <v>32</v>
      </c>
      <c r="E399">
        <v>1</v>
      </c>
      <c r="F399" s="19">
        <v>1.0833333333333333</v>
      </c>
      <c r="G399" s="19">
        <v>2.4166666666666665</v>
      </c>
      <c r="H399" s="18">
        <v>236.34688949060637</v>
      </c>
      <c r="I399" s="18">
        <v>201.94443000170284</v>
      </c>
      <c r="J399" s="18"/>
      <c r="K399" s="18"/>
      <c r="L399" s="18"/>
      <c r="M399" s="18"/>
    </row>
    <row r="400" spans="1:13" x14ac:dyDescent="0.2">
      <c r="A400" t="s">
        <v>33</v>
      </c>
      <c r="B400" t="s">
        <v>34</v>
      </c>
      <c r="C400" t="s">
        <v>35</v>
      </c>
      <c r="D400" t="s">
        <v>32</v>
      </c>
      <c r="E400">
        <v>2</v>
      </c>
      <c r="F400" s="19">
        <v>10.416666666666666</v>
      </c>
      <c r="G400" s="19">
        <v>11.75</v>
      </c>
      <c r="H400" s="18">
        <v>236.34688949060637</v>
      </c>
      <c r="I400" s="18">
        <v>201.94443000170284</v>
      </c>
      <c r="J400" s="18"/>
      <c r="K400" s="18"/>
      <c r="L400" s="18"/>
      <c r="M400" s="18"/>
    </row>
    <row r="401" spans="1:13" x14ac:dyDescent="0.2">
      <c r="A401" t="s">
        <v>33</v>
      </c>
      <c r="B401" t="s">
        <v>34</v>
      </c>
      <c r="C401" t="s">
        <v>35</v>
      </c>
      <c r="D401" t="s">
        <v>32</v>
      </c>
      <c r="E401">
        <v>4</v>
      </c>
      <c r="F401" s="19">
        <v>3.9166666666666665</v>
      </c>
      <c r="G401" s="19">
        <v>5.25</v>
      </c>
      <c r="H401" s="18">
        <v>236.34688949060637</v>
      </c>
      <c r="I401" s="18">
        <v>201.94443000170284</v>
      </c>
      <c r="J401" s="18"/>
      <c r="K401" s="18"/>
      <c r="L401" s="18"/>
      <c r="M401" s="18"/>
    </row>
    <row r="402" spans="1:13" x14ac:dyDescent="0.2">
      <c r="A402" t="s">
        <v>33</v>
      </c>
      <c r="B402" t="s">
        <v>34</v>
      </c>
      <c r="C402" t="s">
        <v>35</v>
      </c>
      <c r="D402" t="s">
        <v>32</v>
      </c>
      <c r="E402">
        <v>7</v>
      </c>
      <c r="F402" s="19">
        <v>12.083333333333334</v>
      </c>
      <c r="G402" s="19">
        <v>13.416666666666666</v>
      </c>
      <c r="H402" s="18">
        <v>236.34688949060637</v>
      </c>
      <c r="I402" s="18">
        <v>201.94443000170284</v>
      </c>
      <c r="J402" s="18"/>
      <c r="K402" s="18"/>
      <c r="L402" s="18"/>
      <c r="M402" s="18"/>
    </row>
    <row r="403" spans="1:13" x14ac:dyDescent="0.2">
      <c r="A403" t="s">
        <v>33</v>
      </c>
      <c r="B403" t="s">
        <v>34</v>
      </c>
      <c r="C403" t="s">
        <v>35</v>
      </c>
      <c r="D403" t="s">
        <v>750</v>
      </c>
      <c r="E403">
        <v>3</v>
      </c>
      <c r="F403" s="19">
        <v>11.916666666666666</v>
      </c>
      <c r="G403" s="19">
        <v>13.25</v>
      </c>
      <c r="H403" s="18">
        <v>236.34688949060637</v>
      </c>
      <c r="I403" s="18">
        <v>201.94443000170284</v>
      </c>
      <c r="J403" s="18"/>
      <c r="K403" s="18"/>
      <c r="L403" s="18"/>
      <c r="M403" s="18"/>
    </row>
    <row r="404" spans="1:13" x14ac:dyDescent="0.2">
      <c r="A404" t="s">
        <v>33</v>
      </c>
      <c r="B404" t="s">
        <v>34</v>
      </c>
      <c r="C404" t="s">
        <v>35</v>
      </c>
      <c r="D404" t="s">
        <v>750</v>
      </c>
      <c r="E404">
        <v>5</v>
      </c>
      <c r="F404" s="19">
        <v>12.666666666666666</v>
      </c>
      <c r="G404" s="19">
        <v>14</v>
      </c>
      <c r="H404" s="18">
        <v>236.34688949060637</v>
      </c>
      <c r="I404" s="18">
        <v>201.94443000170284</v>
      </c>
      <c r="J404" s="18"/>
      <c r="K404" s="18"/>
      <c r="L404" s="18"/>
      <c r="M404" s="18"/>
    </row>
    <row r="405" spans="1:13" x14ac:dyDescent="0.2">
      <c r="A405" t="s">
        <v>33</v>
      </c>
      <c r="B405" t="s">
        <v>34</v>
      </c>
      <c r="C405" t="s">
        <v>35</v>
      </c>
      <c r="D405" t="s">
        <v>750</v>
      </c>
      <c r="E405">
        <v>7</v>
      </c>
      <c r="F405" s="19">
        <v>12.083333333333334</v>
      </c>
      <c r="G405" s="19">
        <v>13.416666666666666</v>
      </c>
      <c r="H405" s="18">
        <v>236.34688949060637</v>
      </c>
      <c r="I405" s="18">
        <v>201.94443000170284</v>
      </c>
      <c r="J405" s="18"/>
      <c r="K405" s="18"/>
      <c r="L405" s="18"/>
      <c r="M405" s="18"/>
    </row>
    <row r="406" spans="1:13" x14ac:dyDescent="0.2">
      <c r="A406" t="s">
        <v>33</v>
      </c>
      <c r="B406" t="s">
        <v>34</v>
      </c>
      <c r="C406" t="s">
        <v>35</v>
      </c>
      <c r="D406" t="s">
        <v>406</v>
      </c>
      <c r="E406">
        <v>1</v>
      </c>
      <c r="F406" s="19">
        <v>4.666666666666667</v>
      </c>
      <c r="G406" s="19">
        <v>6</v>
      </c>
      <c r="H406" s="18">
        <v>236.34688949060637</v>
      </c>
      <c r="I406" s="18">
        <v>201.94443000170284</v>
      </c>
      <c r="J406" s="18"/>
      <c r="K406" s="18"/>
      <c r="L406" s="18"/>
      <c r="M406" s="18"/>
    </row>
    <row r="407" spans="1:13" x14ac:dyDescent="0.2">
      <c r="A407" t="s">
        <v>33</v>
      </c>
      <c r="B407" t="s">
        <v>34</v>
      </c>
      <c r="C407" t="s">
        <v>35</v>
      </c>
      <c r="D407" t="s">
        <v>406</v>
      </c>
      <c r="E407">
        <v>2</v>
      </c>
      <c r="F407" s="19">
        <v>8.9166666666666661</v>
      </c>
      <c r="G407" s="19">
        <v>10.25</v>
      </c>
      <c r="H407" s="18">
        <v>236.34688949060637</v>
      </c>
      <c r="I407" s="18">
        <v>201.94443000170284</v>
      </c>
      <c r="J407" s="18"/>
      <c r="K407" s="18"/>
      <c r="L407" s="18"/>
      <c r="M407" s="18"/>
    </row>
    <row r="408" spans="1:13" x14ac:dyDescent="0.2">
      <c r="A408" t="s">
        <v>33</v>
      </c>
      <c r="B408" t="s">
        <v>34</v>
      </c>
      <c r="C408" t="s">
        <v>35</v>
      </c>
      <c r="D408" t="s">
        <v>406</v>
      </c>
      <c r="E408">
        <v>3</v>
      </c>
      <c r="F408" s="19">
        <v>5.416666666666667</v>
      </c>
      <c r="G408" s="19">
        <v>6.75</v>
      </c>
      <c r="H408" s="18">
        <v>236.34688949060637</v>
      </c>
      <c r="I408" s="18">
        <v>201.94443000170284</v>
      </c>
      <c r="J408" s="18"/>
      <c r="K408" s="18"/>
      <c r="L408" s="18"/>
      <c r="M408" s="18"/>
    </row>
    <row r="409" spans="1:13" x14ac:dyDescent="0.2">
      <c r="A409" t="s">
        <v>33</v>
      </c>
      <c r="B409" t="s">
        <v>34</v>
      </c>
      <c r="C409" t="s">
        <v>35</v>
      </c>
      <c r="D409" t="s">
        <v>406</v>
      </c>
      <c r="E409">
        <v>5</v>
      </c>
      <c r="F409" s="19">
        <v>4.666666666666667</v>
      </c>
      <c r="G409" s="19">
        <v>6</v>
      </c>
      <c r="H409" s="18">
        <v>236.34688949060637</v>
      </c>
      <c r="I409" s="18">
        <v>201.94443000170284</v>
      </c>
      <c r="J409" s="18"/>
      <c r="K409" s="18"/>
      <c r="L409" s="18"/>
      <c r="M409" s="18"/>
    </row>
    <row r="410" spans="1:13" x14ac:dyDescent="0.2">
      <c r="A410" t="s">
        <v>33</v>
      </c>
      <c r="B410" t="s">
        <v>34</v>
      </c>
      <c r="C410" t="s">
        <v>35</v>
      </c>
      <c r="D410" t="s">
        <v>406</v>
      </c>
      <c r="E410">
        <v>6</v>
      </c>
      <c r="F410" s="19">
        <v>6.25</v>
      </c>
      <c r="G410" s="19">
        <v>7.583333333333333</v>
      </c>
      <c r="H410" s="18">
        <v>236.34688949060637</v>
      </c>
      <c r="I410" s="18">
        <v>201.94443000170284</v>
      </c>
      <c r="J410" s="18"/>
      <c r="K410" s="18"/>
      <c r="L410" s="18"/>
      <c r="M410" s="18"/>
    </row>
    <row r="411" spans="1:13" x14ac:dyDescent="0.2">
      <c r="A411" t="s">
        <v>33</v>
      </c>
      <c r="B411" t="s">
        <v>34</v>
      </c>
      <c r="C411" t="s">
        <v>35</v>
      </c>
      <c r="D411" t="s">
        <v>803</v>
      </c>
      <c r="E411">
        <v>5</v>
      </c>
      <c r="F411" s="19">
        <v>15</v>
      </c>
      <c r="G411" s="19">
        <v>16.333333333333332</v>
      </c>
      <c r="H411" s="18">
        <v>236.34688949060637</v>
      </c>
      <c r="I411" s="18">
        <v>201.94443000170284</v>
      </c>
      <c r="J411" s="18"/>
      <c r="K411" s="18"/>
      <c r="L411" s="18"/>
      <c r="M411" s="18"/>
    </row>
    <row r="412" spans="1:13" x14ac:dyDescent="0.2">
      <c r="A412" t="s">
        <v>33</v>
      </c>
      <c r="B412" t="s">
        <v>34</v>
      </c>
      <c r="C412" t="s">
        <v>35</v>
      </c>
      <c r="D412" t="s">
        <v>803</v>
      </c>
      <c r="E412">
        <v>7</v>
      </c>
      <c r="F412" s="19">
        <v>15.083333333333334</v>
      </c>
      <c r="G412" s="19">
        <v>16.416666666666668</v>
      </c>
      <c r="H412" s="18">
        <v>236.34688949060637</v>
      </c>
      <c r="I412" s="18">
        <v>201.94443000170284</v>
      </c>
      <c r="J412" s="18"/>
      <c r="K412" s="18"/>
      <c r="L412" s="18"/>
      <c r="M412" s="18"/>
    </row>
    <row r="413" spans="1:13" x14ac:dyDescent="0.2">
      <c r="A413" t="s">
        <v>512</v>
      </c>
      <c r="B413" t="s">
        <v>34</v>
      </c>
      <c r="C413" t="s">
        <v>513</v>
      </c>
      <c r="D413" t="s">
        <v>511</v>
      </c>
      <c r="E413">
        <v>1</v>
      </c>
      <c r="F413" s="19">
        <v>9.1666666666666661</v>
      </c>
      <c r="G413" s="19">
        <v>12.333333333333334</v>
      </c>
      <c r="H413" s="18">
        <v>533.54121624017307</v>
      </c>
      <c r="I413" s="18">
        <v>543.60109131758395</v>
      </c>
      <c r="J413" s="18"/>
      <c r="K413" s="18"/>
      <c r="L413" s="18"/>
      <c r="M413" s="18"/>
    </row>
    <row r="414" spans="1:13" x14ac:dyDescent="0.2">
      <c r="A414" t="s">
        <v>512</v>
      </c>
      <c r="B414" t="s">
        <v>34</v>
      </c>
      <c r="C414" t="s">
        <v>513</v>
      </c>
      <c r="D414" t="s">
        <v>511</v>
      </c>
      <c r="E414">
        <v>4</v>
      </c>
      <c r="F414" s="19">
        <v>10.083333333333334</v>
      </c>
      <c r="G414" s="19">
        <v>13.25</v>
      </c>
      <c r="H414" s="18">
        <v>533.54121624017307</v>
      </c>
      <c r="I414" s="18">
        <v>543.60109131758395</v>
      </c>
      <c r="J414" s="18"/>
      <c r="K414" s="18"/>
      <c r="L414" s="18"/>
      <c r="M414" s="18"/>
    </row>
    <row r="415" spans="1:13" x14ac:dyDescent="0.2">
      <c r="A415" t="s">
        <v>512</v>
      </c>
      <c r="B415" t="s">
        <v>34</v>
      </c>
      <c r="C415" t="s">
        <v>513</v>
      </c>
      <c r="D415" t="s">
        <v>511</v>
      </c>
      <c r="E415">
        <v>5</v>
      </c>
      <c r="F415" s="19">
        <v>9.1666666666666661</v>
      </c>
      <c r="G415" s="19">
        <v>12.333333333333334</v>
      </c>
      <c r="H415" s="18">
        <v>533.54121624017307</v>
      </c>
      <c r="I415" s="18">
        <v>543.60109131758395</v>
      </c>
      <c r="J415" s="18"/>
      <c r="K415" s="18"/>
      <c r="L415" s="18"/>
      <c r="M415" s="18"/>
    </row>
    <row r="416" spans="1:13" x14ac:dyDescent="0.2">
      <c r="A416" t="s">
        <v>512</v>
      </c>
      <c r="B416" t="s">
        <v>34</v>
      </c>
      <c r="C416" t="s">
        <v>513</v>
      </c>
      <c r="D416" t="s">
        <v>511</v>
      </c>
      <c r="E416">
        <v>7</v>
      </c>
      <c r="F416" s="19">
        <v>9.1666666666666661</v>
      </c>
      <c r="G416" s="19">
        <v>12.333333333333334</v>
      </c>
      <c r="H416" s="18">
        <v>533.54121624017307</v>
      </c>
      <c r="I416" s="18">
        <v>543.60109131758395</v>
      </c>
      <c r="J416" s="18"/>
      <c r="K416" s="18"/>
      <c r="L416" s="18"/>
      <c r="M416" s="18"/>
    </row>
    <row r="417" spans="1:13" x14ac:dyDescent="0.2">
      <c r="A417" t="s">
        <v>526</v>
      </c>
      <c r="B417" t="s">
        <v>34</v>
      </c>
      <c r="C417" t="s">
        <v>124</v>
      </c>
      <c r="D417" t="s">
        <v>525</v>
      </c>
      <c r="E417">
        <v>1</v>
      </c>
      <c r="F417" s="19">
        <v>5.083333333333333</v>
      </c>
      <c r="G417" s="19">
        <v>6.333333333333333</v>
      </c>
      <c r="H417" s="18">
        <v>156.26131566413531</v>
      </c>
      <c r="I417" s="18">
        <v>181.64206266468781</v>
      </c>
      <c r="J417" s="18"/>
      <c r="K417" s="18"/>
      <c r="L417" s="18"/>
      <c r="M417" s="18"/>
    </row>
    <row r="418" spans="1:13" x14ac:dyDescent="0.2">
      <c r="A418" t="s">
        <v>526</v>
      </c>
      <c r="B418" t="s">
        <v>34</v>
      </c>
      <c r="C418" t="s">
        <v>124</v>
      </c>
      <c r="D418" t="s">
        <v>525</v>
      </c>
      <c r="E418">
        <v>2</v>
      </c>
      <c r="F418" s="19">
        <v>5.083333333333333</v>
      </c>
      <c r="G418" s="19">
        <v>6.333333333333333</v>
      </c>
      <c r="H418" s="18">
        <v>156.26131566413531</v>
      </c>
      <c r="I418" s="18">
        <v>181.64206266468781</v>
      </c>
      <c r="J418" s="18"/>
      <c r="K418" s="18"/>
      <c r="L418" s="18"/>
      <c r="M418" s="18"/>
    </row>
    <row r="419" spans="1:13" x14ac:dyDescent="0.2">
      <c r="A419" t="s">
        <v>526</v>
      </c>
      <c r="B419" t="s">
        <v>34</v>
      </c>
      <c r="C419" t="s">
        <v>124</v>
      </c>
      <c r="D419" t="s">
        <v>525</v>
      </c>
      <c r="E419">
        <v>3</v>
      </c>
      <c r="F419" s="19">
        <v>5.583333333333333</v>
      </c>
      <c r="G419" s="19">
        <v>6.833333333333333</v>
      </c>
      <c r="H419" s="18">
        <v>156.26131566413531</v>
      </c>
      <c r="I419" s="18">
        <v>181.64206266468781</v>
      </c>
      <c r="J419" s="18"/>
      <c r="K419" s="18"/>
      <c r="L419" s="18"/>
      <c r="M419" s="18"/>
    </row>
    <row r="420" spans="1:13" x14ac:dyDescent="0.2">
      <c r="A420" t="s">
        <v>526</v>
      </c>
      <c r="B420" t="s">
        <v>34</v>
      </c>
      <c r="C420" t="s">
        <v>124</v>
      </c>
      <c r="D420" t="s">
        <v>525</v>
      </c>
      <c r="E420">
        <v>4</v>
      </c>
      <c r="F420" s="19">
        <v>5.25</v>
      </c>
      <c r="G420" s="19">
        <v>6.5</v>
      </c>
      <c r="H420" s="18">
        <v>156.26131566413531</v>
      </c>
      <c r="I420" s="18">
        <v>181.64206266468781</v>
      </c>
      <c r="J420" s="18"/>
      <c r="K420" s="18"/>
      <c r="L420" s="18"/>
      <c r="M420" s="18"/>
    </row>
    <row r="421" spans="1:13" x14ac:dyDescent="0.2">
      <c r="A421" t="s">
        <v>526</v>
      </c>
      <c r="B421" t="s">
        <v>34</v>
      </c>
      <c r="C421" t="s">
        <v>124</v>
      </c>
      <c r="D421" t="s">
        <v>525</v>
      </c>
      <c r="E421">
        <v>5</v>
      </c>
      <c r="F421" s="19">
        <v>5.25</v>
      </c>
      <c r="G421" s="19">
        <v>6.5</v>
      </c>
      <c r="H421" s="18">
        <v>156.26131566413531</v>
      </c>
      <c r="I421" s="18">
        <v>181.64206266468781</v>
      </c>
      <c r="J421" s="18"/>
      <c r="K421" s="18"/>
      <c r="L421" s="18"/>
      <c r="M421" s="18"/>
    </row>
    <row r="422" spans="1:13" x14ac:dyDescent="0.2">
      <c r="A422" t="s">
        <v>526</v>
      </c>
      <c r="B422" t="s">
        <v>34</v>
      </c>
      <c r="C422" t="s">
        <v>124</v>
      </c>
      <c r="D422" t="s">
        <v>525</v>
      </c>
      <c r="E422">
        <v>6</v>
      </c>
      <c r="F422" s="19">
        <v>5.083333333333333</v>
      </c>
      <c r="G422" s="19">
        <v>6.333333333333333</v>
      </c>
      <c r="H422" s="18">
        <v>156.26131566413531</v>
      </c>
      <c r="I422" s="18">
        <v>181.64206266468781</v>
      </c>
      <c r="J422" s="18"/>
      <c r="K422" s="18"/>
      <c r="L422" s="18"/>
      <c r="M422" s="18"/>
    </row>
    <row r="423" spans="1:13" x14ac:dyDescent="0.2">
      <c r="A423" t="s">
        <v>526</v>
      </c>
      <c r="B423" t="s">
        <v>34</v>
      </c>
      <c r="C423" t="s">
        <v>124</v>
      </c>
      <c r="D423" t="s">
        <v>525</v>
      </c>
      <c r="E423">
        <v>7</v>
      </c>
      <c r="F423" s="19">
        <v>5.083333333333333</v>
      </c>
      <c r="G423" s="19">
        <v>6.333333333333333</v>
      </c>
      <c r="H423" s="18">
        <v>156.26131566413531</v>
      </c>
      <c r="I423" s="18">
        <v>181.64206266468781</v>
      </c>
      <c r="J423" s="18"/>
      <c r="K423" s="18"/>
      <c r="L423" s="18"/>
      <c r="M423" s="18"/>
    </row>
    <row r="424" spans="1:13" x14ac:dyDescent="0.2">
      <c r="A424" t="s">
        <v>310</v>
      </c>
      <c r="B424" t="s">
        <v>34</v>
      </c>
      <c r="C424" t="s">
        <v>262</v>
      </c>
      <c r="D424" t="s">
        <v>317</v>
      </c>
      <c r="E424">
        <v>1</v>
      </c>
      <c r="F424" s="19">
        <v>17.083333333333332</v>
      </c>
      <c r="G424" s="19">
        <v>21.666666666666668</v>
      </c>
      <c r="H424" s="18">
        <v>594.66907759363221</v>
      </c>
      <c r="I424" s="18">
        <v>745.27952176507517</v>
      </c>
      <c r="J424" s="18"/>
      <c r="K424" s="18"/>
      <c r="L424" s="18"/>
      <c r="M424" s="18"/>
    </row>
    <row r="425" spans="1:13" x14ac:dyDescent="0.2">
      <c r="A425" t="s">
        <v>310</v>
      </c>
      <c r="B425" t="s">
        <v>34</v>
      </c>
      <c r="C425" t="s">
        <v>262</v>
      </c>
      <c r="D425" t="s">
        <v>317</v>
      </c>
      <c r="E425">
        <v>2</v>
      </c>
      <c r="F425" s="19">
        <v>17.083333333333332</v>
      </c>
      <c r="G425" s="19">
        <v>21.666666666666668</v>
      </c>
      <c r="H425" s="18">
        <v>594.66907759363221</v>
      </c>
      <c r="I425" s="18">
        <v>745.27952176507517</v>
      </c>
      <c r="J425" s="18"/>
      <c r="K425" s="18"/>
      <c r="L425" s="18"/>
      <c r="M425" s="18"/>
    </row>
    <row r="426" spans="1:13" x14ac:dyDescent="0.2">
      <c r="A426" t="s">
        <v>310</v>
      </c>
      <c r="B426" t="s">
        <v>34</v>
      </c>
      <c r="C426" t="s">
        <v>262</v>
      </c>
      <c r="D426" t="s">
        <v>317</v>
      </c>
      <c r="E426">
        <v>3</v>
      </c>
      <c r="F426" s="19">
        <v>17.083333333333332</v>
      </c>
      <c r="G426" s="19">
        <v>21.666666666666668</v>
      </c>
      <c r="H426" s="18">
        <v>594.66907759363221</v>
      </c>
      <c r="I426" s="18">
        <v>745.27952176507517</v>
      </c>
      <c r="J426" s="18"/>
      <c r="K426" s="18"/>
      <c r="L426" s="18"/>
      <c r="M426" s="18"/>
    </row>
    <row r="427" spans="1:13" x14ac:dyDescent="0.2">
      <c r="A427" t="s">
        <v>310</v>
      </c>
      <c r="B427" t="s">
        <v>34</v>
      </c>
      <c r="C427" t="s">
        <v>262</v>
      </c>
      <c r="D427" t="s">
        <v>317</v>
      </c>
      <c r="E427">
        <v>4</v>
      </c>
      <c r="F427" s="19">
        <v>17.083333333333332</v>
      </c>
      <c r="G427" s="19">
        <v>21.666666666666668</v>
      </c>
      <c r="H427" s="18">
        <v>594.66907759363221</v>
      </c>
      <c r="I427" s="18">
        <v>745.27952176507517</v>
      </c>
      <c r="J427" s="18"/>
      <c r="K427" s="18"/>
      <c r="L427" s="18"/>
      <c r="M427" s="18"/>
    </row>
    <row r="428" spans="1:13" x14ac:dyDescent="0.2">
      <c r="A428" t="s">
        <v>310</v>
      </c>
      <c r="B428" t="s">
        <v>34</v>
      </c>
      <c r="C428" t="s">
        <v>262</v>
      </c>
      <c r="D428" t="s">
        <v>317</v>
      </c>
      <c r="E428">
        <v>5</v>
      </c>
      <c r="F428" s="19">
        <v>17.083333333333332</v>
      </c>
      <c r="G428" s="19">
        <v>21.666666666666668</v>
      </c>
      <c r="H428" s="18">
        <v>594.66907759363221</v>
      </c>
      <c r="I428" s="18">
        <v>745.27952176507517</v>
      </c>
      <c r="J428" s="18"/>
      <c r="K428" s="18"/>
      <c r="L428" s="18"/>
      <c r="M428" s="18"/>
    </row>
    <row r="429" spans="1:13" x14ac:dyDescent="0.2">
      <c r="A429" t="s">
        <v>310</v>
      </c>
      <c r="B429" t="s">
        <v>34</v>
      </c>
      <c r="C429" t="s">
        <v>262</v>
      </c>
      <c r="D429" t="s">
        <v>317</v>
      </c>
      <c r="E429">
        <v>6</v>
      </c>
      <c r="F429" s="19">
        <v>17.083333333333332</v>
      </c>
      <c r="G429" s="19">
        <v>21.666666666666668</v>
      </c>
      <c r="H429" s="18">
        <v>594.66907759363221</v>
      </c>
      <c r="I429" s="18">
        <v>745.27952176507517</v>
      </c>
      <c r="J429" s="18"/>
      <c r="K429" s="18"/>
      <c r="L429" s="18"/>
      <c r="M429" s="18"/>
    </row>
    <row r="430" spans="1:13" x14ac:dyDescent="0.2">
      <c r="A430" t="s">
        <v>310</v>
      </c>
      <c r="B430" t="s">
        <v>34</v>
      </c>
      <c r="C430" t="s">
        <v>262</v>
      </c>
      <c r="D430" t="s">
        <v>317</v>
      </c>
      <c r="E430">
        <v>7</v>
      </c>
      <c r="F430" s="19">
        <v>17.083333333333332</v>
      </c>
      <c r="G430" s="19">
        <v>21.666666666666668</v>
      </c>
      <c r="H430" s="18">
        <v>594.66907759363221</v>
      </c>
      <c r="I430" s="18">
        <v>745.27952176507517</v>
      </c>
      <c r="J430" s="18"/>
      <c r="K430" s="18"/>
      <c r="L430" s="18"/>
      <c r="M430" s="18"/>
    </row>
    <row r="431" spans="1:13" x14ac:dyDescent="0.2">
      <c r="A431" t="s">
        <v>143</v>
      </c>
      <c r="B431" t="s">
        <v>34</v>
      </c>
      <c r="C431" t="s">
        <v>144</v>
      </c>
      <c r="D431" t="s">
        <v>142</v>
      </c>
      <c r="E431">
        <v>1</v>
      </c>
      <c r="F431" s="19">
        <v>17.083333333333332</v>
      </c>
      <c r="G431" s="19">
        <v>22</v>
      </c>
      <c r="H431" s="18">
        <v>690.92257570788865</v>
      </c>
      <c r="I431" s="18">
        <v>868.84541076659445</v>
      </c>
      <c r="J431" s="18"/>
      <c r="K431" s="18"/>
      <c r="L431" s="18"/>
      <c r="M431" s="18"/>
    </row>
    <row r="432" spans="1:13" x14ac:dyDescent="0.2">
      <c r="A432" t="s">
        <v>143</v>
      </c>
      <c r="B432" t="s">
        <v>34</v>
      </c>
      <c r="C432" t="s">
        <v>144</v>
      </c>
      <c r="D432" t="s">
        <v>142</v>
      </c>
      <c r="E432">
        <v>2</v>
      </c>
      <c r="F432" s="19">
        <v>17.083333333333332</v>
      </c>
      <c r="G432" s="19">
        <v>22</v>
      </c>
      <c r="H432" s="18">
        <v>690.92257570788865</v>
      </c>
      <c r="I432" s="18">
        <v>868.84541076659445</v>
      </c>
      <c r="J432" s="18"/>
      <c r="K432" s="18"/>
      <c r="L432" s="18"/>
      <c r="M432" s="18"/>
    </row>
    <row r="433" spans="1:13" x14ac:dyDescent="0.2">
      <c r="A433" t="s">
        <v>143</v>
      </c>
      <c r="B433" t="s">
        <v>34</v>
      </c>
      <c r="C433" t="s">
        <v>144</v>
      </c>
      <c r="D433" t="s">
        <v>142</v>
      </c>
      <c r="E433">
        <v>3</v>
      </c>
      <c r="F433" s="19">
        <v>17.083333333333332</v>
      </c>
      <c r="G433" s="19">
        <v>22</v>
      </c>
      <c r="H433" s="18">
        <v>690.92257570788865</v>
      </c>
      <c r="I433" s="18">
        <v>868.84541076659445</v>
      </c>
      <c r="J433" s="18"/>
      <c r="K433" s="18"/>
      <c r="L433" s="18"/>
      <c r="M433" s="18"/>
    </row>
    <row r="434" spans="1:13" x14ac:dyDescent="0.2">
      <c r="A434" t="s">
        <v>143</v>
      </c>
      <c r="B434" t="s">
        <v>34</v>
      </c>
      <c r="C434" t="s">
        <v>144</v>
      </c>
      <c r="D434" t="s">
        <v>142</v>
      </c>
      <c r="E434">
        <v>4</v>
      </c>
      <c r="F434" s="19">
        <v>17.083333333333332</v>
      </c>
      <c r="G434" s="19">
        <v>22</v>
      </c>
      <c r="H434" s="18">
        <v>690.92257570788865</v>
      </c>
      <c r="I434" s="18">
        <v>868.84541076659445</v>
      </c>
      <c r="J434" s="18"/>
      <c r="K434" s="18"/>
      <c r="L434" s="18"/>
      <c r="M434" s="18"/>
    </row>
    <row r="435" spans="1:13" x14ac:dyDescent="0.2">
      <c r="A435" t="s">
        <v>143</v>
      </c>
      <c r="B435" t="s">
        <v>34</v>
      </c>
      <c r="C435" t="s">
        <v>144</v>
      </c>
      <c r="D435" t="s">
        <v>142</v>
      </c>
      <c r="E435">
        <v>5</v>
      </c>
      <c r="F435" s="19">
        <v>17.083333333333332</v>
      </c>
      <c r="G435" s="19">
        <v>22</v>
      </c>
      <c r="H435" s="18">
        <v>690.92257570788865</v>
      </c>
      <c r="I435" s="18">
        <v>868.84541076659445</v>
      </c>
      <c r="J435" s="18"/>
      <c r="K435" s="18"/>
      <c r="L435" s="18"/>
      <c r="M435" s="18"/>
    </row>
    <row r="436" spans="1:13" x14ac:dyDescent="0.2">
      <c r="A436" t="s">
        <v>143</v>
      </c>
      <c r="B436" t="s">
        <v>34</v>
      </c>
      <c r="C436" t="s">
        <v>144</v>
      </c>
      <c r="D436" t="s">
        <v>142</v>
      </c>
      <c r="E436">
        <v>6</v>
      </c>
      <c r="F436" s="19">
        <v>17.083333333333332</v>
      </c>
      <c r="G436" s="19">
        <v>22</v>
      </c>
      <c r="H436" s="18">
        <v>690.92257570788865</v>
      </c>
      <c r="I436" s="18">
        <v>868.84541076659445</v>
      </c>
      <c r="J436" s="18"/>
      <c r="K436" s="18"/>
      <c r="L436" s="18"/>
      <c r="M436" s="18"/>
    </row>
    <row r="437" spans="1:13" x14ac:dyDescent="0.2">
      <c r="A437" t="s">
        <v>143</v>
      </c>
      <c r="B437" t="s">
        <v>34</v>
      </c>
      <c r="C437" t="s">
        <v>144</v>
      </c>
      <c r="D437" t="s">
        <v>142</v>
      </c>
      <c r="E437">
        <v>7</v>
      </c>
      <c r="F437" s="19">
        <v>17.083333333333332</v>
      </c>
      <c r="G437" s="19">
        <v>22</v>
      </c>
      <c r="H437" s="18">
        <v>690.92257570788865</v>
      </c>
      <c r="I437" s="18">
        <v>868.84541076659445</v>
      </c>
      <c r="J437" s="18"/>
      <c r="K437" s="18"/>
      <c r="L437" s="18"/>
      <c r="M437" s="18"/>
    </row>
    <row r="438" spans="1:13" x14ac:dyDescent="0.2">
      <c r="A438" t="s">
        <v>349</v>
      </c>
      <c r="B438" t="s">
        <v>34</v>
      </c>
      <c r="C438" t="s">
        <v>350</v>
      </c>
      <c r="D438" t="s">
        <v>348</v>
      </c>
      <c r="E438">
        <v>1</v>
      </c>
      <c r="F438" s="19">
        <v>18.833333333333332</v>
      </c>
      <c r="G438" s="19">
        <v>22.666666666666668</v>
      </c>
      <c r="H438" s="18">
        <v>622.37329191214451</v>
      </c>
      <c r="I438" s="18">
        <v>499.56100039203494</v>
      </c>
      <c r="J438" s="18"/>
      <c r="K438" s="18"/>
      <c r="L438" s="18"/>
      <c r="M438" s="18"/>
    </row>
    <row r="439" spans="1:13" x14ac:dyDescent="0.2">
      <c r="A439" t="s">
        <v>349</v>
      </c>
      <c r="B439" t="s">
        <v>34</v>
      </c>
      <c r="C439" t="s">
        <v>350</v>
      </c>
      <c r="D439" t="s">
        <v>348</v>
      </c>
      <c r="E439">
        <v>5</v>
      </c>
      <c r="F439" s="19">
        <v>7.583333333333333</v>
      </c>
      <c r="G439" s="19">
        <v>11.416666666666666</v>
      </c>
      <c r="H439" s="18">
        <v>622.37329191214451</v>
      </c>
      <c r="I439" s="18">
        <v>499.56100039203494</v>
      </c>
      <c r="J439" s="18"/>
      <c r="K439" s="18"/>
      <c r="L439" s="18"/>
      <c r="M439" s="18"/>
    </row>
    <row r="440" spans="1:13" x14ac:dyDescent="0.2">
      <c r="A440" t="s">
        <v>447</v>
      </c>
      <c r="B440" t="s">
        <v>34</v>
      </c>
      <c r="C440" t="s">
        <v>448</v>
      </c>
      <c r="D440" t="s">
        <v>446</v>
      </c>
      <c r="E440">
        <v>1</v>
      </c>
      <c r="F440" s="19">
        <v>17.083333333333332</v>
      </c>
      <c r="G440" s="19">
        <v>22.583333333333332</v>
      </c>
      <c r="H440" s="18">
        <v>1024.2214068484163</v>
      </c>
      <c r="I440" s="18">
        <v>974.79236364466658</v>
      </c>
      <c r="J440" s="18"/>
      <c r="K440" s="18"/>
      <c r="L440" s="18"/>
      <c r="M440" s="18"/>
    </row>
    <row r="441" spans="1:13" x14ac:dyDescent="0.2">
      <c r="A441" t="s">
        <v>447</v>
      </c>
      <c r="B441" t="s">
        <v>34</v>
      </c>
      <c r="C441" t="s">
        <v>448</v>
      </c>
      <c r="D441" t="s">
        <v>446</v>
      </c>
      <c r="E441">
        <v>2</v>
      </c>
      <c r="F441" s="19">
        <v>17.083333333333332</v>
      </c>
      <c r="G441" s="19">
        <v>22.583333333333332</v>
      </c>
      <c r="H441" s="18">
        <v>1024.2214068484163</v>
      </c>
      <c r="I441" s="18">
        <v>974.79236364466658</v>
      </c>
      <c r="J441" s="18"/>
      <c r="K441" s="18"/>
      <c r="L441" s="18"/>
      <c r="M441" s="18"/>
    </row>
    <row r="442" spans="1:13" x14ac:dyDescent="0.2">
      <c r="A442" t="s">
        <v>447</v>
      </c>
      <c r="B442" t="s">
        <v>34</v>
      </c>
      <c r="C442" t="s">
        <v>448</v>
      </c>
      <c r="D442" t="s">
        <v>446</v>
      </c>
      <c r="E442">
        <v>3</v>
      </c>
      <c r="F442" s="19">
        <v>17.083333333333332</v>
      </c>
      <c r="G442" s="19">
        <v>22.583333333333332</v>
      </c>
      <c r="H442" s="18">
        <v>1024.2214068484163</v>
      </c>
      <c r="I442" s="18">
        <v>974.79236364466658</v>
      </c>
      <c r="J442" s="18"/>
      <c r="K442" s="18"/>
      <c r="L442" s="18"/>
      <c r="M442" s="18"/>
    </row>
    <row r="443" spans="1:13" x14ac:dyDescent="0.2">
      <c r="A443" t="s">
        <v>447</v>
      </c>
      <c r="B443" t="s">
        <v>34</v>
      </c>
      <c r="C443" t="s">
        <v>448</v>
      </c>
      <c r="D443" t="s">
        <v>446</v>
      </c>
      <c r="E443">
        <v>4</v>
      </c>
      <c r="F443" s="19">
        <v>17.083333333333332</v>
      </c>
      <c r="G443" s="19">
        <v>22.583333333333332</v>
      </c>
      <c r="H443" s="18">
        <v>1024.2214068484163</v>
      </c>
      <c r="I443" s="18">
        <v>974.79236364466658</v>
      </c>
      <c r="J443" s="18"/>
      <c r="K443" s="18"/>
      <c r="L443" s="18"/>
      <c r="M443" s="18"/>
    </row>
    <row r="444" spans="1:13" x14ac:dyDescent="0.2">
      <c r="A444" t="s">
        <v>447</v>
      </c>
      <c r="B444" t="s">
        <v>34</v>
      </c>
      <c r="C444" t="s">
        <v>448</v>
      </c>
      <c r="D444" t="s">
        <v>446</v>
      </c>
      <c r="E444">
        <v>5</v>
      </c>
      <c r="F444" s="19">
        <v>17.083333333333332</v>
      </c>
      <c r="G444" s="19">
        <v>22.583333333333332</v>
      </c>
      <c r="H444" s="18">
        <v>1024.2214068484163</v>
      </c>
      <c r="I444" s="18">
        <v>974.79236364466658</v>
      </c>
      <c r="J444" s="18"/>
      <c r="K444" s="18"/>
      <c r="L444" s="18"/>
      <c r="M444" s="18"/>
    </row>
    <row r="445" spans="1:13" x14ac:dyDescent="0.2">
      <c r="A445" t="s">
        <v>447</v>
      </c>
      <c r="B445" t="s">
        <v>34</v>
      </c>
      <c r="C445" t="s">
        <v>448</v>
      </c>
      <c r="D445" t="s">
        <v>446</v>
      </c>
      <c r="E445">
        <v>6</v>
      </c>
      <c r="F445" s="19">
        <v>17.083333333333332</v>
      </c>
      <c r="G445" s="19">
        <v>22.583333333333332</v>
      </c>
      <c r="H445" s="18">
        <v>1024.2214068484163</v>
      </c>
      <c r="I445" s="18">
        <v>974.79236364466658</v>
      </c>
      <c r="J445" s="18"/>
      <c r="K445" s="18"/>
      <c r="L445" s="18"/>
      <c r="M445" s="18"/>
    </row>
    <row r="446" spans="1:13" x14ac:dyDescent="0.2">
      <c r="A446" t="s">
        <v>447</v>
      </c>
      <c r="B446" t="s">
        <v>34</v>
      </c>
      <c r="C446" t="s">
        <v>448</v>
      </c>
      <c r="D446" t="s">
        <v>446</v>
      </c>
      <c r="E446">
        <v>7</v>
      </c>
      <c r="F446" s="19">
        <v>17.083333333333332</v>
      </c>
      <c r="G446" s="19">
        <v>22.583333333333332</v>
      </c>
      <c r="H446" s="18">
        <v>1024.2214068484163</v>
      </c>
      <c r="I446" s="18">
        <v>974.79236364466658</v>
      </c>
      <c r="J446" s="18"/>
      <c r="K446" s="18"/>
      <c r="L446" s="18"/>
      <c r="M446" s="18"/>
    </row>
    <row r="447" spans="1:13" x14ac:dyDescent="0.2">
      <c r="A447" t="s">
        <v>779</v>
      </c>
      <c r="B447" t="s">
        <v>34</v>
      </c>
      <c r="C447" t="s">
        <v>469</v>
      </c>
      <c r="D447" t="s">
        <v>778</v>
      </c>
      <c r="E447">
        <v>4</v>
      </c>
      <c r="F447" s="19">
        <v>7.916666666666667</v>
      </c>
      <c r="G447" s="19">
        <v>11.416666666666666</v>
      </c>
      <c r="H447" s="18">
        <v>511.86483333667746</v>
      </c>
      <c r="I447" s="18">
        <v>418.1259142351671</v>
      </c>
      <c r="J447" s="18"/>
      <c r="K447" s="18"/>
      <c r="L447" s="18"/>
      <c r="M447" s="18"/>
    </row>
    <row r="448" spans="1:13" x14ac:dyDescent="0.2">
      <c r="A448" t="s">
        <v>779</v>
      </c>
      <c r="B448" t="s">
        <v>34</v>
      </c>
      <c r="C448" t="s">
        <v>469</v>
      </c>
      <c r="D448" t="s">
        <v>778</v>
      </c>
      <c r="E448">
        <v>7</v>
      </c>
      <c r="F448" s="19">
        <v>7.916666666666667</v>
      </c>
      <c r="G448" s="19">
        <v>11.416666666666666</v>
      </c>
      <c r="H448" s="18">
        <v>511.86483333667746</v>
      </c>
      <c r="I448" s="18">
        <v>418.1259142351671</v>
      </c>
      <c r="J448" s="18"/>
      <c r="K448" s="18"/>
      <c r="L448" s="18"/>
      <c r="M448" s="18"/>
    </row>
    <row r="449" spans="1:13" x14ac:dyDescent="0.2">
      <c r="A449" t="s">
        <v>128</v>
      </c>
      <c r="B449" t="s">
        <v>34</v>
      </c>
      <c r="C449" t="s">
        <v>27</v>
      </c>
      <c r="D449" t="s">
        <v>514</v>
      </c>
      <c r="E449">
        <v>1</v>
      </c>
      <c r="F449" s="19">
        <v>23</v>
      </c>
      <c r="G449" s="19">
        <v>0.41666666666666669</v>
      </c>
      <c r="H449" s="18">
        <v>239.31340170869245</v>
      </c>
      <c r="I449" s="18">
        <v>208.92363712533773</v>
      </c>
      <c r="J449" s="18"/>
      <c r="K449" s="18"/>
      <c r="L449" s="18"/>
      <c r="M449" s="18"/>
    </row>
    <row r="450" spans="1:13" x14ac:dyDescent="0.2">
      <c r="A450" t="s">
        <v>128</v>
      </c>
      <c r="B450" t="s">
        <v>34</v>
      </c>
      <c r="C450" t="s">
        <v>27</v>
      </c>
      <c r="D450" t="s">
        <v>514</v>
      </c>
      <c r="E450">
        <v>2</v>
      </c>
      <c r="F450" s="19">
        <v>23</v>
      </c>
      <c r="G450" s="19">
        <v>0.41666666666666669</v>
      </c>
      <c r="H450" s="18">
        <v>239.31340170869245</v>
      </c>
      <c r="I450" s="18">
        <v>208.92363712533773</v>
      </c>
      <c r="J450" s="18"/>
      <c r="K450" s="18"/>
      <c r="L450" s="18"/>
      <c r="M450" s="18"/>
    </row>
    <row r="451" spans="1:13" x14ac:dyDescent="0.2">
      <c r="A451" t="s">
        <v>128</v>
      </c>
      <c r="B451" t="s">
        <v>34</v>
      </c>
      <c r="C451" t="s">
        <v>27</v>
      </c>
      <c r="D451" t="s">
        <v>514</v>
      </c>
      <c r="E451">
        <v>3</v>
      </c>
      <c r="F451" s="19">
        <v>23</v>
      </c>
      <c r="G451" s="19">
        <v>0.41666666666666669</v>
      </c>
      <c r="H451" s="18">
        <v>239.31340170869245</v>
      </c>
      <c r="I451" s="18">
        <v>208.92363712533773</v>
      </c>
      <c r="J451" s="18"/>
      <c r="K451" s="18"/>
      <c r="L451" s="18"/>
      <c r="M451" s="18"/>
    </row>
    <row r="452" spans="1:13" x14ac:dyDescent="0.2">
      <c r="A452" t="s">
        <v>128</v>
      </c>
      <c r="B452" t="s">
        <v>34</v>
      </c>
      <c r="C452" t="s">
        <v>27</v>
      </c>
      <c r="D452" t="s">
        <v>514</v>
      </c>
      <c r="E452">
        <v>4</v>
      </c>
      <c r="F452" s="19">
        <v>23</v>
      </c>
      <c r="G452" s="19">
        <v>0.41666666666666669</v>
      </c>
      <c r="H452" s="18">
        <v>239.31340170869245</v>
      </c>
      <c r="I452" s="18">
        <v>208.92363712533773</v>
      </c>
      <c r="J452" s="18"/>
      <c r="K452" s="18"/>
      <c r="L452" s="18"/>
      <c r="M452" s="18"/>
    </row>
    <row r="453" spans="1:13" x14ac:dyDescent="0.2">
      <c r="A453" t="s">
        <v>128</v>
      </c>
      <c r="B453" t="s">
        <v>34</v>
      </c>
      <c r="C453" t="s">
        <v>27</v>
      </c>
      <c r="D453" t="s">
        <v>514</v>
      </c>
      <c r="E453">
        <v>5</v>
      </c>
      <c r="F453" s="19">
        <v>23</v>
      </c>
      <c r="G453" s="19">
        <v>0.41666666666666669</v>
      </c>
      <c r="H453" s="18">
        <v>239.31340170869245</v>
      </c>
      <c r="I453" s="18">
        <v>208.92363712533773</v>
      </c>
      <c r="J453" s="18"/>
      <c r="K453" s="18"/>
      <c r="L453" s="18"/>
      <c r="M453" s="18"/>
    </row>
    <row r="454" spans="1:13" x14ac:dyDescent="0.2">
      <c r="A454" t="s">
        <v>128</v>
      </c>
      <c r="B454" t="s">
        <v>34</v>
      </c>
      <c r="C454" t="s">
        <v>27</v>
      </c>
      <c r="D454" t="s">
        <v>514</v>
      </c>
      <c r="E454">
        <v>6</v>
      </c>
      <c r="F454" s="19">
        <v>23</v>
      </c>
      <c r="G454" s="19">
        <v>0.41666666666666669</v>
      </c>
      <c r="H454" s="18">
        <v>239.31340170869245</v>
      </c>
      <c r="I454" s="18">
        <v>208.92363712533773</v>
      </c>
      <c r="J454" s="18"/>
      <c r="K454" s="18"/>
      <c r="L454" s="18"/>
      <c r="M454" s="18"/>
    </row>
    <row r="455" spans="1:13" x14ac:dyDescent="0.2">
      <c r="A455" t="s">
        <v>128</v>
      </c>
      <c r="B455" t="s">
        <v>34</v>
      </c>
      <c r="C455" t="s">
        <v>27</v>
      </c>
      <c r="D455" t="s">
        <v>514</v>
      </c>
      <c r="E455">
        <v>7</v>
      </c>
      <c r="F455" s="19">
        <v>23</v>
      </c>
      <c r="G455" s="19">
        <v>0.41666666666666669</v>
      </c>
      <c r="H455" s="18">
        <v>239.31340170869245</v>
      </c>
      <c r="I455" s="18">
        <v>208.92363712533773</v>
      </c>
      <c r="J455" s="18"/>
      <c r="K455" s="18"/>
      <c r="L455" s="18"/>
      <c r="M455" s="18"/>
    </row>
    <row r="456" spans="1:13" x14ac:dyDescent="0.2">
      <c r="A456" t="s">
        <v>128</v>
      </c>
      <c r="B456" t="s">
        <v>34</v>
      </c>
      <c r="C456" t="s">
        <v>27</v>
      </c>
      <c r="D456" t="s">
        <v>198</v>
      </c>
      <c r="E456">
        <v>1</v>
      </c>
      <c r="F456" s="19">
        <v>0</v>
      </c>
      <c r="G456" s="19">
        <v>1.5</v>
      </c>
      <c r="H456" s="18">
        <v>239.31340170869245</v>
      </c>
      <c r="I456" s="18">
        <v>208.92363712533773</v>
      </c>
      <c r="J456" s="18"/>
      <c r="K456" s="18"/>
      <c r="L456" s="18"/>
      <c r="M456" s="18"/>
    </row>
    <row r="457" spans="1:13" x14ac:dyDescent="0.2">
      <c r="A457" t="s">
        <v>128</v>
      </c>
      <c r="B457" t="s">
        <v>34</v>
      </c>
      <c r="C457" t="s">
        <v>27</v>
      </c>
      <c r="D457" t="s">
        <v>198</v>
      </c>
      <c r="E457">
        <v>2</v>
      </c>
      <c r="F457" s="19">
        <v>23.833333333333332</v>
      </c>
      <c r="G457" s="19">
        <v>1.3333333333333333</v>
      </c>
      <c r="H457" s="18">
        <v>239.31340170869245</v>
      </c>
      <c r="I457" s="18">
        <v>208.92363712533773</v>
      </c>
      <c r="J457" s="18"/>
      <c r="K457" s="18"/>
      <c r="L457" s="18"/>
      <c r="M457" s="18"/>
    </row>
    <row r="458" spans="1:13" x14ac:dyDescent="0.2">
      <c r="A458" t="s">
        <v>128</v>
      </c>
      <c r="B458" t="s">
        <v>34</v>
      </c>
      <c r="C458" t="s">
        <v>27</v>
      </c>
      <c r="D458" t="s">
        <v>198</v>
      </c>
      <c r="E458">
        <v>5</v>
      </c>
      <c r="F458" s="19">
        <v>0</v>
      </c>
      <c r="G458" s="19">
        <v>1.5</v>
      </c>
      <c r="H458" s="18">
        <v>239.31340170869245</v>
      </c>
      <c r="I458" s="18">
        <v>208.92363712533773</v>
      </c>
      <c r="J458" s="18"/>
      <c r="K458" s="18"/>
      <c r="L458" s="18"/>
      <c r="M458" s="18"/>
    </row>
    <row r="459" spans="1:13" x14ac:dyDescent="0.2">
      <c r="A459" t="s">
        <v>128</v>
      </c>
      <c r="B459" t="s">
        <v>34</v>
      </c>
      <c r="C459" t="s">
        <v>27</v>
      </c>
      <c r="D459" t="s">
        <v>198</v>
      </c>
      <c r="E459">
        <v>6</v>
      </c>
      <c r="F459" s="19">
        <v>0</v>
      </c>
      <c r="G459" s="19">
        <v>1.5</v>
      </c>
      <c r="H459" s="18">
        <v>239.31340170869245</v>
      </c>
      <c r="I459" s="18">
        <v>208.92363712533773</v>
      </c>
      <c r="J459" s="18"/>
      <c r="K459" s="18"/>
      <c r="L459" s="18"/>
      <c r="M459" s="18"/>
    </row>
    <row r="460" spans="1:13" x14ac:dyDescent="0.2">
      <c r="A460" t="s">
        <v>128</v>
      </c>
      <c r="B460" t="s">
        <v>34</v>
      </c>
      <c r="C460" t="s">
        <v>27</v>
      </c>
      <c r="D460" t="s">
        <v>198</v>
      </c>
      <c r="E460">
        <v>7</v>
      </c>
      <c r="F460" s="19">
        <v>0</v>
      </c>
      <c r="G460" s="19">
        <v>1.5</v>
      </c>
      <c r="H460" s="18">
        <v>239.31340170869245</v>
      </c>
      <c r="I460" s="18">
        <v>208.92363712533773</v>
      </c>
      <c r="J460" s="18"/>
      <c r="K460" s="18"/>
      <c r="L460" s="18"/>
      <c r="M460" s="18"/>
    </row>
    <row r="461" spans="1:13" x14ac:dyDescent="0.2">
      <c r="A461" t="s">
        <v>128</v>
      </c>
      <c r="B461" t="s">
        <v>34</v>
      </c>
      <c r="C461" t="s">
        <v>27</v>
      </c>
      <c r="D461" t="s">
        <v>271</v>
      </c>
      <c r="E461">
        <v>1</v>
      </c>
      <c r="F461" s="19">
        <v>1</v>
      </c>
      <c r="G461" s="19">
        <v>2.4166666666666665</v>
      </c>
      <c r="H461" s="18">
        <v>239.31340170869245</v>
      </c>
      <c r="I461" s="18">
        <v>208.92363712533773</v>
      </c>
      <c r="J461" s="18"/>
      <c r="K461" s="18"/>
      <c r="L461" s="18"/>
      <c r="M461" s="18"/>
    </row>
    <row r="462" spans="1:13" x14ac:dyDescent="0.2">
      <c r="A462" t="s">
        <v>128</v>
      </c>
      <c r="B462" t="s">
        <v>34</v>
      </c>
      <c r="C462" t="s">
        <v>27</v>
      </c>
      <c r="D462" t="s">
        <v>271</v>
      </c>
      <c r="E462">
        <v>2</v>
      </c>
      <c r="F462" s="19">
        <v>1</v>
      </c>
      <c r="G462" s="19">
        <v>2.4166666666666665</v>
      </c>
      <c r="H462" s="18">
        <v>239.31340170869245</v>
      </c>
      <c r="I462" s="18">
        <v>208.92363712533773</v>
      </c>
      <c r="J462" s="18"/>
      <c r="K462" s="18"/>
      <c r="L462" s="18"/>
      <c r="M462" s="18"/>
    </row>
    <row r="463" spans="1:13" x14ac:dyDescent="0.2">
      <c r="A463" t="s">
        <v>128</v>
      </c>
      <c r="B463" t="s">
        <v>34</v>
      </c>
      <c r="C463" t="s">
        <v>27</v>
      </c>
      <c r="D463" t="s">
        <v>271</v>
      </c>
      <c r="E463">
        <v>3</v>
      </c>
      <c r="F463" s="19">
        <v>1</v>
      </c>
      <c r="G463" s="19">
        <v>2.4166666666666665</v>
      </c>
      <c r="H463" s="18">
        <v>239.31340170869245</v>
      </c>
      <c r="I463" s="18">
        <v>208.92363712533773</v>
      </c>
      <c r="J463" s="18"/>
      <c r="K463" s="18"/>
      <c r="L463" s="18"/>
      <c r="M463" s="18"/>
    </row>
    <row r="464" spans="1:13" x14ac:dyDescent="0.2">
      <c r="A464" t="s">
        <v>128</v>
      </c>
      <c r="B464" t="s">
        <v>34</v>
      </c>
      <c r="C464" t="s">
        <v>27</v>
      </c>
      <c r="D464" t="s">
        <v>271</v>
      </c>
      <c r="E464">
        <v>4</v>
      </c>
      <c r="F464" s="19">
        <v>1</v>
      </c>
      <c r="G464" s="19">
        <v>2.4166666666666665</v>
      </c>
      <c r="H464" s="18">
        <v>239.31340170869245</v>
      </c>
      <c r="I464" s="18">
        <v>208.92363712533773</v>
      </c>
      <c r="J464" s="18"/>
      <c r="K464" s="18"/>
      <c r="L464" s="18"/>
      <c r="M464" s="18"/>
    </row>
    <row r="465" spans="1:13" x14ac:dyDescent="0.2">
      <c r="A465" t="s">
        <v>128</v>
      </c>
      <c r="B465" t="s">
        <v>34</v>
      </c>
      <c r="C465" t="s">
        <v>27</v>
      </c>
      <c r="D465" t="s">
        <v>271</v>
      </c>
      <c r="E465">
        <v>5</v>
      </c>
      <c r="F465" s="19">
        <v>1</v>
      </c>
      <c r="G465" s="19">
        <v>2.4166666666666665</v>
      </c>
      <c r="H465" s="18">
        <v>239.31340170869245</v>
      </c>
      <c r="I465" s="18">
        <v>208.92363712533773</v>
      </c>
      <c r="J465" s="18"/>
      <c r="K465" s="18"/>
      <c r="L465" s="18"/>
      <c r="M465" s="18"/>
    </row>
    <row r="466" spans="1:13" x14ac:dyDescent="0.2">
      <c r="A466" t="s">
        <v>128</v>
      </c>
      <c r="B466" t="s">
        <v>34</v>
      </c>
      <c r="C466" t="s">
        <v>27</v>
      </c>
      <c r="D466" t="s">
        <v>271</v>
      </c>
      <c r="E466">
        <v>6</v>
      </c>
      <c r="F466" s="19">
        <v>1</v>
      </c>
      <c r="G466" s="19">
        <v>2.4166666666666665</v>
      </c>
      <c r="H466" s="18">
        <v>239.31340170869245</v>
      </c>
      <c r="I466" s="18">
        <v>208.92363712533773</v>
      </c>
      <c r="J466" s="18"/>
      <c r="K466" s="18"/>
      <c r="L466" s="18"/>
      <c r="M466" s="18"/>
    </row>
    <row r="467" spans="1:13" x14ac:dyDescent="0.2">
      <c r="A467" t="s">
        <v>128</v>
      </c>
      <c r="B467" t="s">
        <v>34</v>
      </c>
      <c r="C467" t="s">
        <v>27</v>
      </c>
      <c r="D467" t="s">
        <v>271</v>
      </c>
      <c r="E467">
        <v>7</v>
      </c>
      <c r="F467" s="19">
        <v>1</v>
      </c>
      <c r="G467" s="19">
        <v>2.4166666666666665</v>
      </c>
      <c r="H467" s="18">
        <v>239.31340170869245</v>
      </c>
      <c r="I467" s="18">
        <v>208.92363712533773</v>
      </c>
      <c r="J467" s="18"/>
      <c r="K467" s="18"/>
      <c r="L467" s="18"/>
      <c r="M467" s="18"/>
    </row>
    <row r="468" spans="1:13" x14ac:dyDescent="0.2">
      <c r="A468" t="s">
        <v>128</v>
      </c>
      <c r="B468" t="s">
        <v>34</v>
      </c>
      <c r="C468" t="s">
        <v>27</v>
      </c>
      <c r="D468" t="s">
        <v>207</v>
      </c>
      <c r="E468">
        <v>1</v>
      </c>
      <c r="F468" s="19">
        <v>2</v>
      </c>
      <c r="G468" s="19">
        <v>3.4166666666666665</v>
      </c>
      <c r="H468" s="18">
        <v>239.31340170869245</v>
      </c>
      <c r="I468" s="18">
        <v>208.92363712533773</v>
      </c>
      <c r="J468" s="18"/>
      <c r="K468" s="18"/>
      <c r="L468" s="18"/>
      <c r="M468" s="18"/>
    </row>
    <row r="469" spans="1:13" x14ac:dyDescent="0.2">
      <c r="A469" t="s">
        <v>128</v>
      </c>
      <c r="B469" t="s">
        <v>34</v>
      </c>
      <c r="C469" t="s">
        <v>27</v>
      </c>
      <c r="D469" t="s">
        <v>207</v>
      </c>
      <c r="E469">
        <v>2</v>
      </c>
      <c r="F469" s="19">
        <v>2</v>
      </c>
      <c r="G469" s="19">
        <v>3.4166666666666665</v>
      </c>
      <c r="H469" s="18">
        <v>239.31340170869245</v>
      </c>
      <c r="I469" s="18">
        <v>208.92363712533773</v>
      </c>
      <c r="J469" s="18"/>
      <c r="K469" s="18"/>
      <c r="L469" s="18"/>
      <c r="M469" s="18"/>
    </row>
    <row r="470" spans="1:13" x14ac:dyDescent="0.2">
      <c r="A470" t="s">
        <v>128</v>
      </c>
      <c r="B470" t="s">
        <v>34</v>
      </c>
      <c r="C470" t="s">
        <v>27</v>
      </c>
      <c r="D470" t="s">
        <v>207</v>
      </c>
      <c r="E470">
        <v>3</v>
      </c>
      <c r="F470" s="19">
        <v>2</v>
      </c>
      <c r="G470" s="19">
        <v>3.4166666666666665</v>
      </c>
      <c r="H470" s="18">
        <v>239.31340170869245</v>
      </c>
      <c r="I470" s="18">
        <v>208.92363712533773</v>
      </c>
      <c r="J470" s="18"/>
      <c r="K470" s="18"/>
      <c r="L470" s="18"/>
      <c r="M470" s="18"/>
    </row>
    <row r="471" spans="1:13" x14ac:dyDescent="0.2">
      <c r="A471" t="s">
        <v>128</v>
      </c>
      <c r="B471" t="s">
        <v>34</v>
      </c>
      <c r="C471" t="s">
        <v>27</v>
      </c>
      <c r="D471" t="s">
        <v>207</v>
      </c>
      <c r="E471">
        <v>4</v>
      </c>
      <c r="F471" s="19">
        <v>1.9166666666666665</v>
      </c>
      <c r="G471" s="19">
        <v>3.3333333333333335</v>
      </c>
      <c r="H471" s="18">
        <v>239.31340170869245</v>
      </c>
      <c r="I471" s="18">
        <v>208.92363712533773</v>
      </c>
      <c r="J471" s="18"/>
      <c r="K471" s="18"/>
      <c r="L471" s="18"/>
      <c r="M471" s="18"/>
    </row>
    <row r="472" spans="1:13" x14ac:dyDescent="0.2">
      <c r="A472" t="s">
        <v>128</v>
      </c>
      <c r="B472" t="s">
        <v>34</v>
      </c>
      <c r="C472" t="s">
        <v>27</v>
      </c>
      <c r="D472" t="s">
        <v>207</v>
      </c>
      <c r="E472">
        <v>5</v>
      </c>
      <c r="F472" s="19">
        <v>2</v>
      </c>
      <c r="G472" s="19">
        <v>3.4166666666666665</v>
      </c>
      <c r="H472" s="18">
        <v>239.31340170869245</v>
      </c>
      <c r="I472" s="18">
        <v>208.92363712533773</v>
      </c>
      <c r="J472" s="18"/>
      <c r="K472" s="18"/>
      <c r="L472" s="18"/>
      <c r="M472" s="18"/>
    </row>
    <row r="473" spans="1:13" x14ac:dyDescent="0.2">
      <c r="A473" t="s">
        <v>128</v>
      </c>
      <c r="B473" t="s">
        <v>34</v>
      </c>
      <c r="C473" t="s">
        <v>27</v>
      </c>
      <c r="D473" t="s">
        <v>207</v>
      </c>
      <c r="E473">
        <v>6</v>
      </c>
      <c r="F473" s="19">
        <v>2</v>
      </c>
      <c r="G473" s="19">
        <v>3.4166666666666665</v>
      </c>
      <c r="H473" s="18">
        <v>239.31340170869245</v>
      </c>
      <c r="I473" s="18">
        <v>208.92363712533773</v>
      </c>
      <c r="J473" s="18"/>
      <c r="K473" s="18"/>
      <c r="L473" s="18"/>
      <c r="M473" s="18"/>
    </row>
    <row r="474" spans="1:13" x14ac:dyDescent="0.2">
      <c r="A474" t="s">
        <v>128</v>
      </c>
      <c r="B474" t="s">
        <v>34</v>
      </c>
      <c r="C474" t="s">
        <v>27</v>
      </c>
      <c r="D474" t="s">
        <v>207</v>
      </c>
      <c r="E474">
        <v>7</v>
      </c>
      <c r="F474" s="19">
        <v>2</v>
      </c>
      <c r="G474" s="19">
        <v>3.4166666666666665</v>
      </c>
      <c r="H474" s="18">
        <v>239.31340170869245</v>
      </c>
      <c r="I474" s="18">
        <v>208.92363712533773</v>
      </c>
      <c r="J474" s="18"/>
      <c r="K474" s="18"/>
      <c r="L474" s="18"/>
      <c r="M474" s="18"/>
    </row>
    <row r="475" spans="1:13" x14ac:dyDescent="0.2">
      <c r="A475" t="s">
        <v>128</v>
      </c>
      <c r="B475" t="s">
        <v>34</v>
      </c>
      <c r="C475" t="s">
        <v>27</v>
      </c>
      <c r="D475" t="s">
        <v>338</v>
      </c>
      <c r="E475">
        <v>1</v>
      </c>
      <c r="F475" s="19">
        <v>3</v>
      </c>
      <c r="G475" s="19">
        <v>4.416666666666667</v>
      </c>
      <c r="H475" s="18">
        <v>239.31340170869245</v>
      </c>
      <c r="I475" s="18">
        <v>208.92363712533773</v>
      </c>
      <c r="J475" s="18"/>
      <c r="K475" s="18"/>
      <c r="L475" s="18"/>
      <c r="M475" s="18"/>
    </row>
    <row r="476" spans="1:13" x14ac:dyDescent="0.2">
      <c r="A476" t="s">
        <v>128</v>
      </c>
      <c r="B476" t="s">
        <v>34</v>
      </c>
      <c r="C476" t="s">
        <v>27</v>
      </c>
      <c r="D476" t="s">
        <v>338</v>
      </c>
      <c r="E476">
        <v>2</v>
      </c>
      <c r="F476" s="19">
        <v>3</v>
      </c>
      <c r="G476" s="19">
        <v>4.416666666666667</v>
      </c>
      <c r="H476" s="18">
        <v>239.31340170869245</v>
      </c>
      <c r="I476" s="18">
        <v>208.92363712533773</v>
      </c>
      <c r="J476" s="18"/>
      <c r="K476" s="18"/>
      <c r="L476" s="18"/>
      <c r="M476" s="18"/>
    </row>
    <row r="477" spans="1:13" x14ac:dyDescent="0.2">
      <c r="A477" t="s">
        <v>128</v>
      </c>
      <c r="B477" t="s">
        <v>34</v>
      </c>
      <c r="C477" t="s">
        <v>27</v>
      </c>
      <c r="D477" t="s">
        <v>338</v>
      </c>
      <c r="E477">
        <v>3</v>
      </c>
      <c r="F477" s="19">
        <v>3</v>
      </c>
      <c r="G477" s="19">
        <v>4.416666666666667</v>
      </c>
      <c r="H477" s="18">
        <v>239.31340170869245</v>
      </c>
      <c r="I477" s="18">
        <v>208.92363712533773</v>
      </c>
      <c r="J477" s="18"/>
      <c r="K477" s="18"/>
      <c r="L477" s="18"/>
      <c r="M477" s="18"/>
    </row>
    <row r="478" spans="1:13" x14ac:dyDescent="0.2">
      <c r="A478" t="s">
        <v>128</v>
      </c>
      <c r="B478" t="s">
        <v>34</v>
      </c>
      <c r="C478" t="s">
        <v>27</v>
      </c>
      <c r="D478" t="s">
        <v>338</v>
      </c>
      <c r="E478">
        <v>4</v>
      </c>
      <c r="F478" s="19">
        <v>3</v>
      </c>
      <c r="G478" s="19">
        <v>4.416666666666667</v>
      </c>
      <c r="H478" s="18">
        <v>239.31340170869245</v>
      </c>
      <c r="I478" s="18">
        <v>208.92363712533773</v>
      </c>
      <c r="J478" s="18"/>
      <c r="K478" s="18"/>
      <c r="L478" s="18"/>
      <c r="M478" s="18"/>
    </row>
    <row r="479" spans="1:13" x14ac:dyDescent="0.2">
      <c r="A479" t="s">
        <v>128</v>
      </c>
      <c r="B479" t="s">
        <v>34</v>
      </c>
      <c r="C479" t="s">
        <v>27</v>
      </c>
      <c r="D479" t="s">
        <v>338</v>
      </c>
      <c r="E479">
        <v>5</v>
      </c>
      <c r="F479" s="19">
        <v>3</v>
      </c>
      <c r="G479" s="19">
        <v>4.416666666666667</v>
      </c>
      <c r="H479" s="18">
        <v>239.31340170869245</v>
      </c>
      <c r="I479" s="18">
        <v>208.92363712533773</v>
      </c>
      <c r="J479" s="18"/>
      <c r="K479" s="18"/>
      <c r="L479" s="18"/>
      <c r="M479" s="18"/>
    </row>
    <row r="480" spans="1:13" x14ac:dyDescent="0.2">
      <c r="A480" t="s">
        <v>128</v>
      </c>
      <c r="B480" t="s">
        <v>34</v>
      </c>
      <c r="C480" t="s">
        <v>27</v>
      </c>
      <c r="D480" t="s">
        <v>338</v>
      </c>
      <c r="E480">
        <v>6</v>
      </c>
      <c r="F480" s="19">
        <v>3</v>
      </c>
      <c r="G480" s="19">
        <v>4.416666666666667</v>
      </c>
      <c r="H480" s="18">
        <v>239.31340170869245</v>
      </c>
      <c r="I480" s="18">
        <v>208.92363712533773</v>
      </c>
      <c r="J480" s="18"/>
      <c r="K480" s="18"/>
      <c r="L480" s="18"/>
      <c r="M480" s="18"/>
    </row>
    <row r="481" spans="1:13" x14ac:dyDescent="0.2">
      <c r="A481" t="s">
        <v>128</v>
      </c>
      <c r="B481" t="s">
        <v>34</v>
      </c>
      <c r="C481" t="s">
        <v>27</v>
      </c>
      <c r="D481" t="s">
        <v>338</v>
      </c>
      <c r="E481">
        <v>7</v>
      </c>
      <c r="F481" s="19">
        <v>3</v>
      </c>
      <c r="G481" s="19">
        <v>4.416666666666667</v>
      </c>
      <c r="H481" s="18">
        <v>239.31340170869245</v>
      </c>
      <c r="I481" s="18">
        <v>208.92363712533773</v>
      </c>
      <c r="J481" s="18"/>
      <c r="K481" s="18"/>
      <c r="L481" s="18"/>
      <c r="M481" s="18"/>
    </row>
    <row r="482" spans="1:13" x14ac:dyDescent="0.2">
      <c r="A482" t="s">
        <v>128</v>
      </c>
      <c r="B482" t="s">
        <v>34</v>
      </c>
      <c r="C482" t="s">
        <v>27</v>
      </c>
      <c r="D482" t="s">
        <v>689</v>
      </c>
      <c r="E482">
        <v>2</v>
      </c>
      <c r="F482" s="19">
        <v>3.5</v>
      </c>
      <c r="G482" s="19">
        <v>5</v>
      </c>
      <c r="H482" s="18">
        <v>239.31340170869245</v>
      </c>
      <c r="I482" s="18">
        <v>208.92363712533773</v>
      </c>
      <c r="J482" s="18"/>
      <c r="K482" s="18"/>
      <c r="L482" s="18"/>
      <c r="M482" s="18"/>
    </row>
    <row r="483" spans="1:13" x14ac:dyDescent="0.2">
      <c r="A483" t="s">
        <v>128</v>
      </c>
      <c r="B483" t="s">
        <v>34</v>
      </c>
      <c r="C483" t="s">
        <v>27</v>
      </c>
      <c r="D483" t="s">
        <v>689</v>
      </c>
      <c r="E483">
        <v>3</v>
      </c>
      <c r="F483" s="19">
        <v>3.5</v>
      </c>
      <c r="G483" s="19">
        <v>5</v>
      </c>
      <c r="H483" s="18">
        <v>239.31340170869245</v>
      </c>
      <c r="I483" s="18">
        <v>208.92363712533773</v>
      </c>
      <c r="J483" s="18"/>
      <c r="K483" s="18"/>
      <c r="L483" s="18"/>
      <c r="M483" s="18"/>
    </row>
    <row r="484" spans="1:13" x14ac:dyDescent="0.2">
      <c r="A484" t="s">
        <v>128</v>
      </c>
      <c r="B484" t="s">
        <v>34</v>
      </c>
      <c r="C484" t="s">
        <v>27</v>
      </c>
      <c r="D484" t="s">
        <v>689</v>
      </c>
      <c r="E484">
        <v>5</v>
      </c>
      <c r="F484" s="19">
        <v>3.5</v>
      </c>
      <c r="G484" s="19">
        <v>5</v>
      </c>
      <c r="H484" s="18">
        <v>239.31340170869245</v>
      </c>
      <c r="I484" s="18">
        <v>208.92363712533773</v>
      </c>
      <c r="J484" s="18"/>
      <c r="K484" s="18"/>
      <c r="L484" s="18"/>
      <c r="M484" s="18"/>
    </row>
    <row r="485" spans="1:13" x14ac:dyDescent="0.2">
      <c r="A485" t="s">
        <v>128</v>
      </c>
      <c r="B485" t="s">
        <v>34</v>
      </c>
      <c r="C485" t="s">
        <v>27</v>
      </c>
      <c r="D485" t="s">
        <v>689</v>
      </c>
      <c r="E485">
        <v>6</v>
      </c>
      <c r="F485" s="19">
        <v>3.5</v>
      </c>
      <c r="G485" s="19">
        <v>5</v>
      </c>
      <c r="H485" s="18">
        <v>239.31340170869245</v>
      </c>
      <c r="I485" s="18">
        <v>208.92363712533773</v>
      </c>
      <c r="J485" s="18"/>
      <c r="K485" s="18"/>
      <c r="L485" s="18"/>
      <c r="M485" s="18"/>
    </row>
    <row r="486" spans="1:13" x14ac:dyDescent="0.2">
      <c r="A486" t="s">
        <v>128</v>
      </c>
      <c r="B486" t="s">
        <v>34</v>
      </c>
      <c r="C486" t="s">
        <v>27</v>
      </c>
      <c r="D486" t="s">
        <v>689</v>
      </c>
      <c r="E486">
        <v>7</v>
      </c>
      <c r="F486" s="19">
        <v>3.5</v>
      </c>
      <c r="G486" s="19">
        <v>5</v>
      </c>
      <c r="H486" s="18">
        <v>239.31340170869245</v>
      </c>
      <c r="I486" s="18">
        <v>208.92363712533773</v>
      </c>
      <c r="J486" s="18"/>
      <c r="K486" s="18"/>
      <c r="L486" s="18"/>
      <c r="M486" s="18"/>
    </row>
    <row r="487" spans="1:13" x14ac:dyDescent="0.2">
      <c r="A487" t="s">
        <v>128</v>
      </c>
      <c r="B487" t="s">
        <v>34</v>
      </c>
      <c r="C487" t="s">
        <v>27</v>
      </c>
      <c r="D487" t="s">
        <v>515</v>
      </c>
      <c r="E487">
        <v>1</v>
      </c>
      <c r="F487" s="19">
        <v>4</v>
      </c>
      <c r="G487" s="19">
        <v>5.5</v>
      </c>
      <c r="H487" s="18">
        <v>239.31340170869245</v>
      </c>
      <c r="I487" s="18">
        <v>208.92363712533773</v>
      </c>
      <c r="J487" s="18"/>
      <c r="K487" s="18"/>
      <c r="L487" s="18"/>
      <c r="M487" s="18"/>
    </row>
    <row r="488" spans="1:13" x14ac:dyDescent="0.2">
      <c r="A488" t="s">
        <v>128</v>
      </c>
      <c r="B488" t="s">
        <v>34</v>
      </c>
      <c r="C488" t="s">
        <v>27</v>
      </c>
      <c r="D488" t="s">
        <v>515</v>
      </c>
      <c r="E488">
        <v>2</v>
      </c>
      <c r="F488" s="19">
        <v>4</v>
      </c>
      <c r="G488" s="19">
        <v>5.5</v>
      </c>
      <c r="H488" s="18">
        <v>239.31340170869245</v>
      </c>
      <c r="I488" s="18">
        <v>208.92363712533773</v>
      </c>
      <c r="J488" s="18"/>
      <c r="K488" s="18"/>
      <c r="L488" s="18"/>
      <c r="M488" s="18"/>
    </row>
    <row r="489" spans="1:13" x14ac:dyDescent="0.2">
      <c r="A489" t="s">
        <v>128</v>
      </c>
      <c r="B489" t="s">
        <v>34</v>
      </c>
      <c r="C489" t="s">
        <v>27</v>
      </c>
      <c r="D489" t="s">
        <v>515</v>
      </c>
      <c r="E489">
        <v>3</v>
      </c>
      <c r="F489" s="19">
        <v>3.8333333333333335</v>
      </c>
      <c r="G489" s="19">
        <v>5.333333333333333</v>
      </c>
      <c r="H489" s="18">
        <v>239.31340170869245</v>
      </c>
      <c r="I489" s="18">
        <v>208.92363712533773</v>
      </c>
      <c r="J489" s="18"/>
      <c r="K489" s="18"/>
      <c r="L489" s="18"/>
      <c r="M489" s="18"/>
    </row>
    <row r="490" spans="1:13" x14ac:dyDescent="0.2">
      <c r="A490" t="s">
        <v>128</v>
      </c>
      <c r="B490" t="s">
        <v>34</v>
      </c>
      <c r="C490" t="s">
        <v>27</v>
      </c>
      <c r="D490" t="s">
        <v>515</v>
      </c>
      <c r="E490">
        <v>4</v>
      </c>
      <c r="F490" s="19">
        <v>4.583333333333333</v>
      </c>
      <c r="G490" s="19">
        <v>6.083333333333333</v>
      </c>
      <c r="H490" s="18">
        <v>239.31340170869245</v>
      </c>
      <c r="I490" s="18">
        <v>208.92363712533773</v>
      </c>
      <c r="J490" s="18"/>
      <c r="K490" s="18"/>
      <c r="L490" s="18"/>
      <c r="M490" s="18"/>
    </row>
    <row r="491" spans="1:13" x14ac:dyDescent="0.2">
      <c r="A491" t="s">
        <v>128</v>
      </c>
      <c r="B491" t="s">
        <v>34</v>
      </c>
      <c r="C491" t="s">
        <v>27</v>
      </c>
      <c r="D491" t="s">
        <v>515</v>
      </c>
      <c r="E491">
        <v>5</v>
      </c>
      <c r="F491" s="19">
        <v>3.8333333333333335</v>
      </c>
      <c r="G491" s="19">
        <v>5.333333333333333</v>
      </c>
      <c r="H491" s="18">
        <v>239.31340170869245</v>
      </c>
      <c r="I491" s="18">
        <v>208.92363712533773</v>
      </c>
      <c r="J491" s="18"/>
      <c r="K491" s="18"/>
      <c r="L491" s="18"/>
      <c r="M491" s="18"/>
    </row>
    <row r="492" spans="1:13" x14ac:dyDescent="0.2">
      <c r="A492" t="s">
        <v>128</v>
      </c>
      <c r="B492" t="s">
        <v>34</v>
      </c>
      <c r="C492" t="s">
        <v>27</v>
      </c>
      <c r="D492" t="s">
        <v>515</v>
      </c>
      <c r="E492">
        <v>6</v>
      </c>
      <c r="F492" s="19">
        <v>4</v>
      </c>
      <c r="G492" s="19">
        <v>5.5</v>
      </c>
      <c r="H492" s="18">
        <v>239.31340170869245</v>
      </c>
      <c r="I492" s="18">
        <v>208.92363712533773</v>
      </c>
      <c r="J492" s="18"/>
      <c r="K492" s="18"/>
      <c r="L492" s="18"/>
      <c r="M492" s="18"/>
    </row>
    <row r="493" spans="1:13" x14ac:dyDescent="0.2">
      <c r="A493" t="s">
        <v>128</v>
      </c>
      <c r="B493" t="s">
        <v>34</v>
      </c>
      <c r="C493" t="s">
        <v>27</v>
      </c>
      <c r="D493" t="s">
        <v>515</v>
      </c>
      <c r="E493">
        <v>7</v>
      </c>
      <c r="F493" s="19">
        <v>4.666666666666667</v>
      </c>
      <c r="G493" s="19">
        <v>6.166666666666667</v>
      </c>
      <c r="H493" s="18">
        <v>239.31340170869245</v>
      </c>
      <c r="I493" s="18">
        <v>208.92363712533773</v>
      </c>
      <c r="J493" s="18"/>
      <c r="K493" s="18"/>
      <c r="L493" s="18"/>
      <c r="M493" s="18"/>
    </row>
    <row r="494" spans="1:13" x14ac:dyDescent="0.2">
      <c r="A494" t="s">
        <v>128</v>
      </c>
      <c r="B494" t="s">
        <v>34</v>
      </c>
      <c r="C494" t="s">
        <v>27</v>
      </c>
      <c r="D494" t="s">
        <v>381</v>
      </c>
      <c r="E494">
        <v>1</v>
      </c>
      <c r="F494" s="19">
        <v>4.833333333333333</v>
      </c>
      <c r="G494" s="19">
        <v>6.333333333333333</v>
      </c>
      <c r="H494" s="18">
        <v>239.31340170869245</v>
      </c>
      <c r="I494" s="18">
        <v>208.92363712533773</v>
      </c>
      <c r="J494" s="18"/>
      <c r="K494" s="18"/>
      <c r="L494" s="18"/>
      <c r="M494" s="18"/>
    </row>
    <row r="495" spans="1:13" x14ac:dyDescent="0.2">
      <c r="A495" t="s">
        <v>128</v>
      </c>
      <c r="B495" t="s">
        <v>34</v>
      </c>
      <c r="C495" t="s">
        <v>27</v>
      </c>
      <c r="D495" t="s">
        <v>381</v>
      </c>
      <c r="E495">
        <v>2</v>
      </c>
      <c r="F495" s="19">
        <v>5.583333333333333</v>
      </c>
      <c r="G495" s="19">
        <v>7.083333333333333</v>
      </c>
      <c r="H495" s="18">
        <v>239.31340170869245</v>
      </c>
      <c r="I495" s="18">
        <v>208.92363712533773</v>
      </c>
      <c r="J495" s="18"/>
      <c r="K495" s="18"/>
      <c r="L495" s="18"/>
      <c r="M495" s="18"/>
    </row>
    <row r="496" spans="1:13" x14ac:dyDescent="0.2">
      <c r="A496" t="s">
        <v>128</v>
      </c>
      <c r="B496" t="s">
        <v>34</v>
      </c>
      <c r="C496" t="s">
        <v>27</v>
      </c>
      <c r="D496" t="s">
        <v>381</v>
      </c>
      <c r="E496">
        <v>3</v>
      </c>
      <c r="F496" s="19">
        <v>5</v>
      </c>
      <c r="G496" s="19">
        <v>6.5</v>
      </c>
      <c r="H496" s="18">
        <v>239.31340170869245</v>
      </c>
      <c r="I496" s="18">
        <v>208.92363712533773</v>
      </c>
      <c r="J496" s="18"/>
      <c r="K496" s="18"/>
      <c r="L496" s="18"/>
      <c r="M496" s="18"/>
    </row>
    <row r="497" spans="1:13" x14ac:dyDescent="0.2">
      <c r="A497" t="s">
        <v>128</v>
      </c>
      <c r="B497" t="s">
        <v>34</v>
      </c>
      <c r="C497" t="s">
        <v>27</v>
      </c>
      <c r="D497" t="s">
        <v>381</v>
      </c>
      <c r="E497">
        <v>4</v>
      </c>
      <c r="F497" s="19">
        <v>5.833333333333333</v>
      </c>
      <c r="G497" s="19">
        <v>7.333333333333333</v>
      </c>
      <c r="H497" s="18">
        <v>239.31340170869245</v>
      </c>
      <c r="I497" s="18">
        <v>208.92363712533773</v>
      </c>
      <c r="J497" s="18"/>
      <c r="K497" s="18"/>
      <c r="L497" s="18"/>
      <c r="M497" s="18"/>
    </row>
    <row r="498" spans="1:13" x14ac:dyDescent="0.2">
      <c r="A498" t="s">
        <v>128</v>
      </c>
      <c r="B498" t="s">
        <v>34</v>
      </c>
      <c r="C498" t="s">
        <v>27</v>
      </c>
      <c r="D498" t="s">
        <v>381</v>
      </c>
      <c r="E498">
        <v>5</v>
      </c>
      <c r="F498" s="19">
        <v>5</v>
      </c>
      <c r="G498" s="19">
        <v>6.5</v>
      </c>
      <c r="H498" s="18">
        <v>239.31340170869245</v>
      </c>
      <c r="I498" s="18">
        <v>208.92363712533773</v>
      </c>
      <c r="J498" s="18"/>
      <c r="K498" s="18"/>
      <c r="L498" s="18"/>
      <c r="M498" s="18"/>
    </row>
    <row r="499" spans="1:13" x14ac:dyDescent="0.2">
      <c r="A499" t="s">
        <v>128</v>
      </c>
      <c r="B499" t="s">
        <v>34</v>
      </c>
      <c r="C499" t="s">
        <v>27</v>
      </c>
      <c r="D499" t="s">
        <v>381</v>
      </c>
      <c r="E499">
        <v>6</v>
      </c>
      <c r="F499" s="19">
        <v>5</v>
      </c>
      <c r="G499" s="19">
        <v>6.5</v>
      </c>
      <c r="H499" s="18">
        <v>239.31340170869245</v>
      </c>
      <c r="I499" s="18">
        <v>208.92363712533773</v>
      </c>
      <c r="J499" s="18"/>
      <c r="K499" s="18"/>
      <c r="L499" s="18"/>
      <c r="M499" s="18"/>
    </row>
    <row r="500" spans="1:13" x14ac:dyDescent="0.2">
      <c r="A500" t="s">
        <v>128</v>
      </c>
      <c r="B500" t="s">
        <v>34</v>
      </c>
      <c r="C500" t="s">
        <v>27</v>
      </c>
      <c r="D500" t="s">
        <v>381</v>
      </c>
      <c r="E500">
        <v>7</v>
      </c>
      <c r="F500" s="19">
        <v>5</v>
      </c>
      <c r="G500" s="19">
        <v>6.5</v>
      </c>
      <c r="H500" s="18">
        <v>239.31340170869245</v>
      </c>
      <c r="I500" s="18">
        <v>208.92363712533773</v>
      </c>
      <c r="J500" s="18"/>
      <c r="K500" s="18"/>
      <c r="L500" s="18"/>
      <c r="M500" s="18"/>
    </row>
    <row r="501" spans="1:13" x14ac:dyDescent="0.2">
      <c r="A501" t="s">
        <v>128</v>
      </c>
      <c r="B501" t="s">
        <v>34</v>
      </c>
      <c r="C501" t="s">
        <v>27</v>
      </c>
      <c r="D501" t="s">
        <v>272</v>
      </c>
      <c r="E501">
        <v>1</v>
      </c>
      <c r="F501" s="19">
        <v>6</v>
      </c>
      <c r="G501" s="19">
        <v>7.5</v>
      </c>
      <c r="H501" s="18">
        <v>239.31340170869245</v>
      </c>
      <c r="I501" s="18">
        <v>208.92363712533773</v>
      </c>
      <c r="J501" s="18"/>
      <c r="K501" s="18"/>
      <c r="L501" s="18"/>
      <c r="M501" s="18"/>
    </row>
    <row r="502" spans="1:13" x14ac:dyDescent="0.2">
      <c r="A502" t="s">
        <v>128</v>
      </c>
      <c r="B502" t="s">
        <v>34</v>
      </c>
      <c r="C502" t="s">
        <v>27</v>
      </c>
      <c r="D502" t="s">
        <v>272</v>
      </c>
      <c r="E502">
        <v>2</v>
      </c>
      <c r="F502" s="19">
        <v>6.25</v>
      </c>
      <c r="G502" s="19">
        <v>7.75</v>
      </c>
      <c r="H502" s="18">
        <v>239.31340170869245</v>
      </c>
      <c r="I502" s="18">
        <v>208.92363712533773</v>
      </c>
      <c r="J502" s="18"/>
      <c r="K502" s="18"/>
      <c r="L502" s="18"/>
      <c r="M502" s="18"/>
    </row>
    <row r="503" spans="1:13" x14ac:dyDescent="0.2">
      <c r="A503" t="s">
        <v>128</v>
      </c>
      <c r="B503" t="s">
        <v>34</v>
      </c>
      <c r="C503" t="s">
        <v>27</v>
      </c>
      <c r="D503" t="s">
        <v>272</v>
      </c>
      <c r="E503">
        <v>3</v>
      </c>
      <c r="F503" s="19">
        <v>6</v>
      </c>
      <c r="G503" s="19">
        <v>7.5</v>
      </c>
      <c r="H503" s="18">
        <v>239.31340170869245</v>
      </c>
      <c r="I503" s="18">
        <v>208.92363712533773</v>
      </c>
      <c r="J503" s="18"/>
      <c r="K503" s="18"/>
      <c r="L503" s="18"/>
      <c r="M503" s="18"/>
    </row>
    <row r="504" spans="1:13" x14ac:dyDescent="0.2">
      <c r="A504" t="s">
        <v>128</v>
      </c>
      <c r="B504" t="s">
        <v>34</v>
      </c>
      <c r="C504" t="s">
        <v>27</v>
      </c>
      <c r="D504" t="s">
        <v>272</v>
      </c>
      <c r="E504">
        <v>4</v>
      </c>
      <c r="F504" s="19">
        <v>6.25</v>
      </c>
      <c r="G504" s="19">
        <v>7.75</v>
      </c>
      <c r="H504" s="18">
        <v>239.31340170869245</v>
      </c>
      <c r="I504" s="18">
        <v>208.92363712533773</v>
      </c>
      <c r="J504" s="18"/>
      <c r="K504" s="18"/>
      <c r="L504" s="18"/>
      <c r="M504" s="18"/>
    </row>
    <row r="505" spans="1:13" x14ac:dyDescent="0.2">
      <c r="A505" t="s">
        <v>128</v>
      </c>
      <c r="B505" t="s">
        <v>34</v>
      </c>
      <c r="C505" t="s">
        <v>27</v>
      </c>
      <c r="D505" t="s">
        <v>272</v>
      </c>
      <c r="E505">
        <v>5</v>
      </c>
      <c r="F505" s="19">
        <v>6</v>
      </c>
      <c r="G505" s="19">
        <v>7.5</v>
      </c>
      <c r="H505" s="18">
        <v>239.31340170869245</v>
      </c>
      <c r="I505" s="18">
        <v>208.92363712533773</v>
      </c>
      <c r="J505" s="18"/>
      <c r="K505" s="18"/>
      <c r="L505" s="18"/>
      <c r="M505" s="18"/>
    </row>
    <row r="506" spans="1:13" x14ac:dyDescent="0.2">
      <c r="A506" t="s">
        <v>128</v>
      </c>
      <c r="B506" t="s">
        <v>34</v>
      </c>
      <c r="C506" t="s">
        <v>27</v>
      </c>
      <c r="D506" t="s">
        <v>272</v>
      </c>
      <c r="E506">
        <v>6</v>
      </c>
      <c r="F506" s="19">
        <v>6</v>
      </c>
      <c r="G506" s="19">
        <v>7.5</v>
      </c>
      <c r="H506" s="18">
        <v>239.31340170869245</v>
      </c>
      <c r="I506" s="18">
        <v>208.92363712533773</v>
      </c>
      <c r="J506" s="18"/>
      <c r="K506" s="18"/>
      <c r="L506" s="18"/>
      <c r="M506" s="18"/>
    </row>
    <row r="507" spans="1:13" x14ac:dyDescent="0.2">
      <c r="A507" t="s">
        <v>128</v>
      </c>
      <c r="B507" t="s">
        <v>34</v>
      </c>
      <c r="C507" t="s">
        <v>27</v>
      </c>
      <c r="D507" t="s">
        <v>272</v>
      </c>
      <c r="E507">
        <v>7</v>
      </c>
      <c r="F507" s="19">
        <v>6</v>
      </c>
      <c r="G507" s="19">
        <v>7.5</v>
      </c>
      <c r="H507" s="18">
        <v>239.31340170869245</v>
      </c>
      <c r="I507" s="18">
        <v>208.92363712533773</v>
      </c>
      <c r="J507" s="18"/>
      <c r="K507" s="18"/>
      <c r="L507" s="18"/>
      <c r="M507" s="18"/>
    </row>
    <row r="508" spans="1:13" x14ac:dyDescent="0.2">
      <c r="A508" t="s">
        <v>128</v>
      </c>
      <c r="B508" t="s">
        <v>34</v>
      </c>
      <c r="C508" t="s">
        <v>27</v>
      </c>
      <c r="D508" t="s">
        <v>127</v>
      </c>
      <c r="E508">
        <v>1</v>
      </c>
      <c r="F508" s="19">
        <v>7</v>
      </c>
      <c r="G508" s="19">
        <v>8.5</v>
      </c>
      <c r="H508" s="18">
        <v>239.31340170869245</v>
      </c>
      <c r="I508" s="18">
        <v>208.92363712533773</v>
      </c>
      <c r="J508" s="18"/>
      <c r="K508" s="18"/>
      <c r="L508" s="18"/>
      <c r="M508" s="18"/>
    </row>
    <row r="509" spans="1:13" x14ac:dyDescent="0.2">
      <c r="A509" t="s">
        <v>128</v>
      </c>
      <c r="B509" t="s">
        <v>34</v>
      </c>
      <c r="C509" t="s">
        <v>27</v>
      </c>
      <c r="D509" t="s">
        <v>127</v>
      </c>
      <c r="E509">
        <v>2</v>
      </c>
      <c r="F509" s="19">
        <v>7</v>
      </c>
      <c r="G509" s="19">
        <v>8.5</v>
      </c>
      <c r="H509" s="18">
        <v>239.31340170869245</v>
      </c>
      <c r="I509" s="18">
        <v>208.92363712533773</v>
      </c>
      <c r="J509" s="18"/>
      <c r="K509" s="18"/>
      <c r="L509" s="18"/>
      <c r="M509" s="18"/>
    </row>
    <row r="510" spans="1:13" x14ac:dyDescent="0.2">
      <c r="A510" t="s">
        <v>128</v>
      </c>
      <c r="B510" t="s">
        <v>34</v>
      </c>
      <c r="C510" t="s">
        <v>27</v>
      </c>
      <c r="D510" t="s">
        <v>127</v>
      </c>
      <c r="E510">
        <v>3</v>
      </c>
      <c r="F510" s="19">
        <v>6.916666666666667</v>
      </c>
      <c r="G510" s="19">
        <v>8.4166666666666661</v>
      </c>
      <c r="H510" s="18">
        <v>239.31340170869245</v>
      </c>
      <c r="I510" s="18">
        <v>208.92363712533773</v>
      </c>
      <c r="J510" s="18"/>
      <c r="K510" s="18"/>
      <c r="L510" s="18"/>
      <c r="M510" s="18"/>
    </row>
    <row r="511" spans="1:13" x14ac:dyDescent="0.2">
      <c r="A511" t="s">
        <v>128</v>
      </c>
      <c r="B511" t="s">
        <v>34</v>
      </c>
      <c r="C511" t="s">
        <v>27</v>
      </c>
      <c r="D511" t="s">
        <v>127</v>
      </c>
      <c r="E511">
        <v>4</v>
      </c>
      <c r="F511" s="19">
        <v>7</v>
      </c>
      <c r="G511" s="19">
        <v>8.5</v>
      </c>
      <c r="H511" s="18">
        <v>239.31340170869245</v>
      </c>
      <c r="I511" s="18">
        <v>208.92363712533773</v>
      </c>
      <c r="J511" s="18"/>
      <c r="K511" s="18"/>
      <c r="L511" s="18"/>
      <c r="M511" s="18"/>
    </row>
    <row r="512" spans="1:13" x14ac:dyDescent="0.2">
      <c r="A512" t="s">
        <v>128</v>
      </c>
      <c r="B512" t="s">
        <v>34</v>
      </c>
      <c r="C512" t="s">
        <v>27</v>
      </c>
      <c r="D512" t="s">
        <v>127</v>
      </c>
      <c r="E512">
        <v>5</v>
      </c>
      <c r="F512" s="19">
        <v>7.583333333333333</v>
      </c>
      <c r="G512" s="19">
        <v>9.0833333333333339</v>
      </c>
      <c r="H512" s="18">
        <v>239.31340170869245</v>
      </c>
      <c r="I512" s="18">
        <v>208.92363712533773</v>
      </c>
      <c r="J512" s="18"/>
      <c r="K512" s="18"/>
      <c r="L512" s="18"/>
      <c r="M512" s="18"/>
    </row>
    <row r="513" spans="1:13" x14ac:dyDescent="0.2">
      <c r="A513" t="s">
        <v>128</v>
      </c>
      <c r="B513" t="s">
        <v>34</v>
      </c>
      <c r="C513" t="s">
        <v>27</v>
      </c>
      <c r="D513" t="s">
        <v>127</v>
      </c>
      <c r="E513">
        <v>6</v>
      </c>
      <c r="F513" s="19">
        <v>7.833333333333333</v>
      </c>
      <c r="G513" s="19">
        <v>9.3333333333333339</v>
      </c>
      <c r="H513" s="18">
        <v>239.31340170869245</v>
      </c>
      <c r="I513" s="18">
        <v>208.92363712533773</v>
      </c>
      <c r="J513" s="18"/>
      <c r="K513" s="18"/>
      <c r="L513" s="18"/>
      <c r="M513" s="18"/>
    </row>
    <row r="514" spans="1:13" x14ac:dyDescent="0.2">
      <c r="A514" t="s">
        <v>128</v>
      </c>
      <c r="B514" t="s">
        <v>34</v>
      </c>
      <c r="C514" t="s">
        <v>27</v>
      </c>
      <c r="D514" t="s">
        <v>127</v>
      </c>
      <c r="E514">
        <v>7</v>
      </c>
      <c r="F514" s="19">
        <v>7</v>
      </c>
      <c r="G514" s="19">
        <v>8.5</v>
      </c>
      <c r="H514" s="18">
        <v>239.31340170869245</v>
      </c>
      <c r="I514" s="18">
        <v>208.92363712533773</v>
      </c>
      <c r="J514" s="18"/>
      <c r="K514" s="18"/>
      <c r="L514" s="18"/>
      <c r="M514" s="18"/>
    </row>
    <row r="515" spans="1:13" x14ac:dyDescent="0.2">
      <c r="A515" t="s">
        <v>128</v>
      </c>
      <c r="B515" t="s">
        <v>34</v>
      </c>
      <c r="C515" t="s">
        <v>27</v>
      </c>
      <c r="D515" t="s">
        <v>489</v>
      </c>
      <c r="E515">
        <v>1</v>
      </c>
      <c r="F515" s="19">
        <v>8</v>
      </c>
      <c r="G515" s="19">
        <v>9.5</v>
      </c>
      <c r="H515" s="18">
        <v>239.31340170869245</v>
      </c>
      <c r="I515" s="18">
        <v>208.92363712533773</v>
      </c>
      <c r="J515" s="18"/>
      <c r="K515" s="18"/>
      <c r="L515" s="18"/>
      <c r="M515" s="18"/>
    </row>
    <row r="516" spans="1:13" x14ac:dyDescent="0.2">
      <c r="A516" t="s">
        <v>128</v>
      </c>
      <c r="B516" t="s">
        <v>34</v>
      </c>
      <c r="C516" t="s">
        <v>27</v>
      </c>
      <c r="D516" t="s">
        <v>489</v>
      </c>
      <c r="E516">
        <v>2</v>
      </c>
      <c r="F516" s="19">
        <v>8</v>
      </c>
      <c r="G516" s="19">
        <v>9.5</v>
      </c>
      <c r="H516" s="18">
        <v>239.31340170869245</v>
      </c>
      <c r="I516" s="18">
        <v>208.92363712533773</v>
      </c>
      <c r="J516" s="18"/>
      <c r="K516" s="18"/>
      <c r="L516" s="18"/>
      <c r="M516" s="18"/>
    </row>
    <row r="517" spans="1:13" x14ac:dyDescent="0.2">
      <c r="A517" t="s">
        <v>128</v>
      </c>
      <c r="B517" t="s">
        <v>34</v>
      </c>
      <c r="C517" t="s">
        <v>27</v>
      </c>
      <c r="D517" t="s">
        <v>489</v>
      </c>
      <c r="E517">
        <v>3</v>
      </c>
      <c r="F517" s="19">
        <v>8</v>
      </c>
      <c r="G517" s="19">
        <v>9.5</v>
      </c>
      <c r="H517" s="18">
        <v>239.31340170869245</v>
      </c>
      <c r="I517" s="18">
        <v>208.92363712533773</v>
      </c>
      <c r="J517" s="18"/>
      <c r="K517" s="18"/>
      <c r="L517" s="18"/>
      <c r="M517" s="18"/>
    </row>
    <row r="518" spans="1:13" x14ac:dyDescent="0.2">
      <c r="A518" t="s">
        <v>128</v>
      </c>
      <c r="B518" t="s">
        <v>34</v>
      </c>
      <c r="C518" t="s">
        <v>27</v>
      </c>
      <c r="D518" t="s">
        <v>489</v>
      </c>
      <c r="E518">
        <v>5</v>
      </c>
      <c r="F518" s="19">
        <v>8</v>
      </c>
      <c r="G518" s="19">
        <v>9.5</v>
      </c>
      <c r="H518" s="18">
        <v>239.31340170869245</v>
      </c>
      <c r="I518" s="18">
        <v>208.92363712533773</v>
      </c>
      <c r="J518" s="18"/>
      <c r="K518" s="18"/>
      <c r="L518" s="18"/>
      <c r="M518" s="18"/>
    </row>
    <row r="519" spans="1:13" x14ac:dyDescent="0.2">
      <c r="A519" t="s">
        <v>128</v>
      </c>
      <c r="B519" t="s">
        <v>34</v>
      </c>
      <c r="C519" t="s">
        <v>27</v>
      </c>
      <c r="D519" t="s">
        <v>489</v>
      </c>
      <c r="E519">
        <v>6</v>
      </c>
      <c r="F519" s="19">
        <v>8.6666666666666661</v>
      </c>
      <c r="G519" s="19">
        <v>10.166666666666666</v>
      </c>
      <c r="H519" s="18">
        <v>239.31340170869245</v>
      </c>
      <c r="I519" s="18">
        <v>208.92363712533773</v>
      </c>
      <c r="J519" s="18"/>
      <c r="K519" s="18"/>
      <c r="L519" s="18"/>
      <c r="M519" s="18"/>
    </row>
    <row r="520" spans="1:13" x14ac:dyDescent="0.2">
      <c r="A520" t="s">
        <v>128</v>
      </c>
      <c r="B520" t="s">
        <v>34</v>
      </c>
      <c r="C520" t="s">
        <v>27</v>
      </c>
      <c r="D520" t="s">
        <v>489</v>
      </c>
      <c r="E520">
        <v>7</v>
      </c>
      <c r="F520" s="19">
        <v>9.6666666666666661</v>
      </c>
      <c r="G520" s="19">
        <v>11.166666666666666</v>
      </c>
      <c r="H520" s="18">
        <v>239.31340170869245</v>
      </c>
      <c r="I520" s="18">
        <v>208.92363712533773</v>
      </c>
      <c r="J520" s="18"/>
      <c r="K520" s="18"/>
      <c r="L520" s="18"/>
      <c r="M520" s="18"/>
    </row>
    <row r="521" spans="1:13" x14ac:dyDescent="0.2">
      <c r="A521" t="s">
        <v>128</v>
      </c>
      <c r="B521" t="s">
        <v>34</v>
      </c>
      <c r="C521" t="s">
        <v>27</v>
      </c>
      <c r="D521" t="s">
        <v>307</v>
      </c>
      <c r="E521">
        <v>1</v>
      </c>
      <c r="F521" s="19">
        <v>8.5</v>
      </c>
      <c r="G521" s="19">
        <v>10</v>
      </c>
      <c r="H521" s="18">
        <v>239.31340170869245</v>
      </c>
      <c r="I521" s="18">
        <v>208.92363712533773</v>
      </c>
      <c r="J521" s="18"/>
      <c r="K521" s="18"/>
      <c r="L521" s="18"/>
      <c r="M521" s="18"/>
    </row>
    <row r="522" spans="1:13" x14ac:dyDescent="0.2">
      <c r="A522" t="s">
        <v>128</v>
      </c>
      <c r="B522" t="s">
        <v>34</v>
      </c>
      <c r="C522" t="s">
        <v>27</v>
      </c>
      <c r="D522" t="s">
        <v>307</v>
      </c>
      <c r="E522">
        <v>2</v>
      </c>
      <c r="F522" s="19">
        <v>8.5</v>
      </c>
      <c r="G522" s="19">
        <v>10</v>
      </c>
      <c r="H522" s="18">
        <v>239.31340170869245</v>
      </c>
      <c r="I522" s="18">
        <v>208.92363712533773</v>
      </c>
      <c r="J522" s="18"/>
      <c r="K522" s="18"/>
      <c r="L522" s="18"/>
      <c r="M522" s="18"/>
    </row>
    <row r="523" spans="1:13" x14ac:dyDescent="0.2">
      <c r="A523" t="s">
        <v>128</v>
      </c>
      <c r="B523" t="s">
        <v>34</v>
      </c>
      <c r="C523" t="s">
        <v>27</v>
      </c>
      <c r="D523" t="s">
        <v>307</v>
      </c>
      <c r="E523">
        <v>4</v>
      </c>
      <c r="F523" s="19">
        <v>8.6666666666666661</v>
      </c>
      <c r="G523" s="19">
        <v>10.166666666666666</v>
      </c>
      <c r="H523" s="18">
        <v>239.31340170869245</v>
      </c>
      <c r="I523" s="18">
        <v>208.92363712533773</v>
      </c>
      <c r="J523" s="18"/>
      <c r="K523" s="18"/>
      <c r="L523" s="18"/>
      <c r="M523" s="18"/>
    </row>
    <row r="524" spans="1:13" x14ac:dyDescent="0.2">
      <c r="A524" t="s">
        <v>128</v>
      </c>
      <c r="B524" t="s">
        <v>34</v>
      </c>
      <c r="C524" t="s">
        <v>27</v>
      </c>
      <c r="D524" t="s">
        <v>307</v>
      </c>
      <c r="E524">
        <v>5</v>
      </c>
      <c r="F524" s="19">
        <v>8.5</v>
      </c>
      <c r="G524" s="19">
        <v>10</v>
      </c>
      <c r="H524" s="18">
        <v>239.31340170869245</v>
      </c>
      <c r="I524" s="18">
        <v>208.92363712533773</v>
      </c>
      <c r="J524" s="18"/>
      <c r="K524" s="18"/>
      <c r="L524" s="18"/>
      <c r="M524" s="18"/>
    </row>
    <row r="525" spans="1:13" x14ac:dyDescent="0.2">
      <c r="A525" t="s">
        <v>128</v>
      </c>
      <c r="B525" t="s">
        <v>34</v>
      </c>
      <c r="C525" t="s">
        <v>27</v>
      </c>
      <c r="D525" t="s">
        <v>307</v>
      </c>
      <c r="E525">
        <v>7</v>
      </c>
      <c r="F525" s="19">
        <v>8.5</v>
      </c>
      <c r="G525" s="19">
        <v>10</v>
      </c>
      <c r="H525" s="18">
        <v>239.31340170869245</v>
      </c>
      <c r="I525" s="18">
        <v>208.92363712533773</v>
      </c>
      <c r="J525" s="18"/>
      <c r="K525" s="18"/>
      <c r="L525" s="18"/>
      <c r="M525" s="18"/>
    </row>
    <row r="526" spans="1:13" x14ac:dyDescent="0.2">
      <c r="A526" t="s">
        <v>128</v>
      </c>
      <c r="B526" t="s">
        <v>34</v>
      </c>
      <c r="C526" t="s">
        <v>27</v>
      </c>
      <c r="D526" t="s">
        <v>661</v>
      </c>
      <c r="E526">
        <v>2</v>
      </c>
      <c r="F526" s="19">
        <v>9.1666666666666661</v>
      </c>
      <c r="G526" s="19">
        <v>10.666666666666666</v>
      </c>
      <c r="H526" s="18">
        <v>239.31340170869245</v>
      </c>
      <c r="I526" s="18">
        <v>208.92363712533773</v>
      </c>
      <c r="J526" s="18"/>
      <c r="K526" s="18"/>
      <c r="L526" s="18"/>
      <c r="M526" s="18"/>
    </row>
    <row r="527" spans="1:13" x14ac:dyDescent="0.2">
      <c r="A527" t="s">
        <v>128</v>
      </c>
      <c r="B527" t="s">
        <v>34</v>
      </c>
      <c r="C527" t="s">
        <v>27</v>
      </c>
      <c r="D527" t="s">
        <v>661</v>
      </c>
      <c r="E527">
        <v>3</v>
      </c>
      <c r="F527" s="19">
        <v>9.9166666666666661</v>
      </c>
      <c r="G527" s="19">
        <v>11.416666666666666</v>
      </c>
      <c r="H527" s="18">
        <v>239.31340170869245</v>
      </c>
      <c r="I527" s="18">
        <v>208.92363712533773</v>
      </c>
      <c r="J527" s="18"/>
      <c r="K527" s="18"/>
      <c r="L527" s="18"/>
      <c r="M527" s="18"/>
    </row>
    <row r="528" spans="1:13" x14ac:dyDescent="0.2">
      <c r="A528" t="s">
        <v>128</v>
      </c>
      <c r="B528" t="s">
        <v>34</v>
      </c>
      <c r="C528" t="s">
        <v>27</v>
      </c>
      <c r="D528" t="s">
        <v>661</v>
      </c>
      <c r="E528">
        <v>4</v>
      </c>
      <c r="F528" s="19">
        <v>9</v>
      </c>
      <c r="G528" s="19">
        <v>10.5</v>
      </c>
      <c r="H528" s="18">
        <v>239.31340170869245</v>
      </c>
      <c r="I528" s="18">
        <v>208.92363712533773</v>
      </c>
      <c r="J528" s="18"/>
      <c r="K528" s="18"/>
      <c r="L528" s="18"/>
      <c r="M528" s="18"/>
    </row>
    <row r="529" spans="1:13" x14ac:dyDescent="0.2">
      <c r="A529" t="s">
        <v>128</v>
      </c>
      <c r="B529" t="s">
        <v>34</v>
      </c>
      <c r="C529" t="s">
        <v>27</v>
      </c>
      <c r="D529" t="s">
        <v>661</v>
      </c>
      <c r="E529">
        <v>5</v>
      </c>
      <c r="F529" s="19">
        <v>9</v>
      </c>
      <c r="G529" s="19">
        <v>10.5</v>
      </c>
      <c r="H529" s="18">
        <v>239.31340170869245</v>
      </c>
      <c r="I529" s="18">
        <v>208.92363712533773</v>
      </c>
      <c r="J529" s="18"/>
      <c r="K529" s="18"/>
      <c r="L529" s="18"/>
      <c r="M529" s="18"/>
    </row>
    <row r="530" spans="1:13" x14ac:dyDescent="0.2">
      <c r="A530" t="s">
        <v>128</v>
      </c>
      <c r="B530" t="s">
        <v>34</v>
      </c>
      <c r="C530" t="s">
        <v>27</v>
      </c>
      <c r="D530" t="s">
        <v>661</v>
      </c>
      <c r="E530">
        <v>6</v>
      </c>
      <c r="F530" s="19">
        <v>9</v>
      </c>
      <c r="G530" s="19">
        <v>10.5</v>
      </c>
      <c r="H530" s="18">
        <v>239.31340170869245</v>
      </c>
      <c r="I530" s="18">
        <v>208.92363712533773</v>
      </c>
      <c r="J530" s="18"/>
      <c r="K530" s="18"/>
      <c r="L530" s="18"/>
      <c r="M530" s="18"/>
    </row>
    <row r="531" spans="1:13" x14ac:dyDescent="0.2">
      <c r="A531" t="s">
        <v>128</v>
      </c>
      <c r="B531" t="s">
        <v>34</v>
      </c>
      <c r="C531" t="s">
        <v>27</v>
      </c>
      <c r="D531" t="s">
        <v>661</v>
      </c>
      <c r="E531">
        <v>7</v>
      </c>
      <c r="F531" s="19">
        <v>10</v>
      </c>
      <c r="G531" s="19">
        <v>11.5</v>
      </c>
      <c r="H531" s="18">
        <v>239.31340170869245</v>
      </c>
      <c r="I531" s="18">
        <v>208.92363712533773</v>
      </c>
      <c r="J531" s="18"/>
      <c r="K531" s="18"/>
      <c r="L531" s="18"/>
      <c r="M531" s="18"/>
    </row>
    <row r="532" spans="1:13" x14ac:dyDescent="0.2">
      <c r="A532" t="s">
        <v>128</v>
      </c>
      <c r="B532" t="s">
        <v>34</v>
      </c>
      <c r="C532" t="s">
        <v>27</v>
      </c>
      <c r="D532" t="s">
        <v>449</v>
      </c>
      <c r="E532">
        <v>1</v>
      </c>
      <c r="F532" s="19">
        <v>10.5</v>
      </c>
      <c r="G532" s="19">
        <v>12</v>
      </c>
      <c r="H532" s="18">
        <v>239.31340170869245</v>
      </c>
      <c r="I532" s="18">
        <v>208.92363712533773</v>
      </c>
      <c r="J532" s="18"/>
      <c r="K532" s="18"/>
      <c r="L532" s="18"/>
      <c r="M532" s="18"/>
    </row>
    <row r="533" spans="1:13" x14ac:dyDescent="0.2">
      <c r="A533" t="s">
        <v>128</v>
      </c>
      <c r="B533" t="s">
        <v>34</v>
      </c>
      <c r="C533" t="s">
        <v>27</v>
      </c>
      <c r="D533" t="s">
        <v>449</v>
      </c>
      <c r="E533">
        <v>2</v>
      </c>
      <c r="F533" s="19">
        <v>10.5</v>
      </c>
      <c r="G533" s="19">
        <v>12</v>
      </c>
      <c r="H533" s="18">
        <v>239.31340170869245</v>
      </c>
      <c r="I533" s="18">
        <v>208.92363712533773</v>
      </c>
      <c r="J533" s="18"/>
      <c r="K533" s="18"/>
      <c r="L533" s="18"/>
      <c r="M533" s="18"/>
    </row>
    <row r="534" spans="1:13" x14ac:dyDescent="0.2">
      <c r="A534" t="s">
        <v>128</v>
      </c>
      <c r="B534" t="s">
        <v>34</v>
      </c>
      <c r="C534" t="s">
        <v>27</v>
      </c>
      <c r="D534" t="s">
        <v>449</v>
      </c>
      <c r="E534">
        <v>3</v>
      </c>
      <c r="F534" s="19">
        <v>10</v>
      </c>
      <c r="G534" s="19">
        <v>11.5</v>
      </c>
      <c r="H534" s="18">
        <v>239.31340170869245</v>
      </c>
      <c r="I534" s="18">
        <v>208.92363712533773</v>
      </c>
      <c r="J534" s="18"/>
      <c r="K534" s="18"/>
      <c r="L534" s="18"/>
      <c r="M534" s="18"/>
    </row>
    <row r="535" spans="1:13" x14ac:dyDescent="0.2">
      <c r="A535" t="s">
        <v>128</v>
      </c>
      <c r="B535" t="s">
        <v>34</v>
      </c>
      <c r="C535" t="s">
        <v>27</v>
      </c>
      <c r="D535" t="s">
        <v>449</v>
      </c>
      <c r="E535">
        <v>4</v>
      </c>
      <c r="F535" s="19">
        <v>10.416666666666666</v>
      </c>
      <c r="G535" s="19">
        <v>11.916666666666666</v>
      </c>
      <c r="H535" s="18">
        <v>239.31340170869245</v>
      </c>
      <c r="I535" s="18">
        <v>208.92363712533773</v>
      </c>
      <c r="J535" s="18"/>
      <c r="K535" s="18"/>
      <c r="L535" s="18"/>
      <c r="M535" s="18"/>
    </row>
    <row r="536" spans="1:13" x14ac:dyDescent="0.2">
      <c r="A536" t="s">
        <v>128</v>
      </c>
      <c r="B536" t="s">
        <v>34</v>
      </c>
      <c r="C536" t="s">
        <v>27</v>
      </c>
      <c r="D536" t="s">
        <v>449</v>
      </c>
      <c r="E536">
        <v>5</v>
      </c>
      <c r="F536" s="19">
        <v>10.5</v>
      </c>
      <c r="G536" s="19">
        <v>12</v>
      </c>
      <c r="H536" s="18">
        <v>239.31340170869245</v>
      </c>
      <c r="I536" s="18">
        <v>208.92363712533773</v>
      </c>
      <c r="J536" s="18"/>
      <c r="K536" s="18"/>
      <c r="L536" s="18"/>
      <c r="M536" s="18"/>
    </row>
    <row r="537" spans="1:13" x14ac:dyDescent="0.2">
      <c r="A537" t="s">
        <v>128</v>
      </c>
      <c r="B537" t="s">
        <v>34</v>
      </c>
      <c r="C537" t="s">
        <v>27</v>
      </c>
      <c r="D537" t="s">
        <v>449</v>
      </c>
      <c r="E537">
        <v>6</v>
      </c>
      <c r="F537" s="19">
        <v>11.25</v>
      </c>
      <c r="G537" s="19">
        <v>12.75</v>
      </c>
      <c r="H537" s="18">
        <v>239.31340170869245</v>
      </c>
      <c r="I537" s="18">
        <v>208.92363712533773</v>
      </c>
      <c r="J537" s="18"/>
      <c r="K537" s="18"/>
      <c r="L537" s="18"/>
      <c r="M537" s="18"/>
    </row>
    <row r="538" spans="1:13" x14ac:dyDescent="0.2">
      <c r="A538" t="s">
        <v>128</v>
      </c>
      <c r="B538" t="s">
        <v>34</v>
      </c>
      <c r="C538" t="s">
        <v>27</v>
      </c>
      <c r="D538" t="s">
        <v>449</v>
      </c>
      <c r="E538">
        <v>7</v>
      </c>
      <c r="F538" s="19">
        <v>10.5</v>
      </c>
      <c r="G538" s="19">
        <v>12</v>
      </c>
      <c r="H538" s="18">
        <v>239.31340170869245</v>
      </c>
      <c r="I538" s="18">
        <v>208.92363712533773</v>
      </c>
      <c r="J538" s="18"/>
      <c r="K538" s="18"/>
      <c r="L538" s="18"/>
      <c r="M538" s="18"/>
    </row>
    <row r="539" spans="1:13" x14ac:dyDescent="0.2">
      <c r="A539" t="s">
        <v>128</v>
      </c>
      <c r="B539" t="s">
        <v>34</v>
      </c>
      <c r="C539" t="s">
        <v>27</v>
      </c>
      <c r="D539" t="s">
        <v>360</v>
      </c>
      <c r="E539">
        <v>1</v>
      </c>
      <c r="F539" s="19">
        <v>12</v>
      </c>
      <c r="G539" s="19">
        <v>13.416666666666666</v>
      </c>
      <c r="H539" s="18">
        <v>239.31340170869245</v>
      </c>
      <c r="I539" s="18">
        <v>208.92363712533773</v>
      </c>
      <c r="J539" s="18"/>
      <c r="K539" s="18"/>
      <c r="L539" s="18"/>
      <c r="M539" s="18"/>
    </row>
    <row r="540" spans="1:13" x14ac:dyDescent="0.2">
      <c r="A540" t="s">
        <v>128</v>
      </c>
      <c r="B540" t="s">
        <v>34</v>
      </c>
      <c r="C540" t="s">
        <v>27</v>
      </c>
      <c r="D540" t="s">
        <v>360</v>
      </c>
      <c r="E540">
        <v>2</v>
      </c>
      <c r="F540" s="19">
        <v>12</v>
      </c>
      <c r="G540" s="19">
        <v>13.416666666666666</v>
      </c>
      <c r="H540" s="18">
        <v>239.31340170869245</v>
      </c>
      <c r="I540" s="18">
        <v>208.92363712533773</v>
      </c>
      <c r="J540" s="18"/>
      <c r="K540" s="18"/>
      <c r="L540" s="18"/>
      <c r="M540" s="18"/>
    </row>
    <row r="541" spans="1:13" x14ac:dyDescent="0.2">
      <c r="A541" t="s">
        <v>128</v>
      </c>
      <c r="B541" t="s">
        <v>34</v>
      </c>
      <c r="C541" t="s">
        <v>27</v>
      </c>
      <c r="D541" t="s">
        <v>360</v>
      </c>
      <c r="E541">
        <v>3</v>
      </c>
      <c r="F541" s="19">
        <v>12</v>
      </c>
      <c r="G541" s="19">
        <v>13.416666666666666</v>
      </c>
      <c r="H541" s="18">
        <v>239.31340170869245</v>
      </c>
      <c r="I541" s="18">
        <v>208.92363712533773</v>
      </c>
      <c r="J541" s="18"/>
      <c r="K541" s="18"/>
      <c r="L541" s="18"/>
      <c r="M541" s="18"/>
    </row>
    <row r="542" spans="1:13" x14ac:dyDescent="0.2">
      <c r="A542" t="s">
        <v>128</v>
      </c>
      <c r="B542" t="s">
        <v>34</v>
      </c>
      <c r="C542" t="s">
        <v>27</v>
      </c>
      <c r="D542" t="s">
        <v>360</v>
      </c>
      <c r="E542">
        <v>4</v>
      </c>
      <c r="F542" s="19">
        <v>12</v>
      </c>
      <c r="G542" s="19">
        <v>13.416666666666666</v>
      </c>
      <c r="H542" s="18">
        <v>239.31340170869245</v>
      </c>
      <c r="I542" s="18">
        <v>208.92363712533773</v>
      </c>
      <c r="J542" s="18"/>
      <c r="K542" s="18"/>
      <c r="L542" s="18"/>
      <c r="M542" s="18"/>
    </row>
    <row r="543" spans="1:13" x14ac:dyDescent="0.2">
      <c r="A543" t="s">
        <v>128</v>
      </c>
      <c r="B543" t="s">
        <v>34</v>
      </c>
      <c r="C543" t="s">
        <v>27</v>
      </c>
      <c r="D543" t="s">
        <v>360</v>
      </c>
      <c r="E543">
        <v>5</v>
      </c>
      <c r="F543" s="19">
        <v>12.833333333333334</v>
      </c>
      <c r="G543" s="19">
        <v>14.25</v>
      </c>
      <c r="H543" s="18">
        <v>239.31340170869245</v>
      </c>
      <c r="I543" s="18">
        <v>208.92363712533773</v>
      </c>
      <c r="J543" s="18"/>
      <c r="K543" s="18"/>
      <c r="L543" s="18"/>
      <c r="M543" s="18"/>
    </row>
    <row r="544" spans="1:13" x14ac:dyDescent="0.2">
      <c r="A544" t="s">
        <v>128</v>
      </c>
      <c r="B544" t="s">
        <v>34</v>
      </c>
      <c r="C544" t="s">
        <v>27</v>
      </c>
      <c r="D544" t="s">
        <v>360</v>
      </c>
      <c r="E544">
        <v>6</v>
      </c>
      <c r="F544" s="19">
        <v>13.25</v>
      </c>
      <c r="G544" s="19">
        <v>14.666666666666666</v>
      </c>
      <c r="H544" s="18">
        <v>239.31340170869245</v>
      </c>
      <c r="I544" s="18">
        <v>208.92363712533773</v>
      </c>
      <c r="J544" s="18"/>
      <c r="K544" s="18"/>
      <c r="L544" s="18"/>
      <c r="M544" s="18"/>
    </row>
    <row r="545" spans="1:13" x14ac:dyDescent="0.2">
      <c r="A545" t="s">
        <v>128</v>
      </c>
      <c r="B545" t="s">
        <v>34</v>
      </c>
      <c r="C545" t="s">
        <v>27</v>
      </c>
      <c r="D545" t="s">
        <v>360</v>
      </c>
      <c r="E545">
        <v>7</v>
      </c>
      <c r="F545" s="19">
        <v>12</v>
      </c>
      <c r="G545" s="19">
        <v>13.416666666666666</v>
      </c>
      <c r="H545" s="18">
        <v>239.31340170869245</v>
      </c>
      <c r="I545" s="18">
        <v>208.92363712533773</v>
      </c>
      <c r="J545" s="18"/>
      <c r="K545" s="18"/>
      <c r="L545" s="18"/>
      <c r="M545" s="18"/>
    </row>
    <row r="546" spans="1:13" x14ac:dyDescent="0.2">
      <c r="A546" t="s">
        <v>128</v>
      </c>
      <c r="B546" t="s">
        <v>34</v>
      </c>
      <c r="C546" t="s">
        <v>27</v>
      </c>
      <c r="D546" t="s">
        <v>397</v>
      </c>
      <c r="E546">
        <v>1</v>
      </c>
      <c r="F546" s="19">
        <v>13</v>
      </c>
      <c r="G546" s="19">
        <v>14.416666666666666</v>
      </c>
      <c r="H546" s="18">
        <v>239.31340170869245</v>
      </c>
      <c r="I546" s="18">
        <v>208.92363712533773</v>
      </c>
      <c r="J546" s="18"/>
      <c r="K546" s="18"/>
      <c r="L546" s="18"/>
      <c r="M546" s="18"/>
    </row>
    <row r="547" spans="1:13" x14ac:dyDescent="0.2">
      <c r="A547" t="s">
        <v>128</v>
      </c>
      <c r="B547" t="s">
        <v>34</v>
      </c>
      <c r="C547" t="s">
        <v>27</v>
      </c>
      <c r="D547" t="s">
        <v>397</v>
      </c>
      <c r="E547">
        <v>2</v>
      </c>
      <c r="F547" s="19">
        <v>13</v>
      </c>
      <c r="G547" s="19">
        <v>14.416666666666666</v>
      </c>
      <c r="H547" s="18">
        <v>239.31340170869245</v>
      </c>
      <c r="I547" s="18">
        <v>208.92363712533773</v>
      </c>
      <c r="J547" s="18"/>
      <c r="K547" s="18"/>
      <c r="L547" s="18"/>
      <c r="M547" s="18"/>
    </row>
    <row r="548" spans="1:13" x14ac:dyDescent="0.2">
      <c r="A548" t="s">
        <v>128</v>
      </c>
      <c r="B548" t="s">
        <v>34</v>
      </c>
      <c r="C548" t="s">
        <v>27</v>
      </c>
      <c r="D548" t="s">
        <v>397</v>
      </c>
      <c r="E548">
        <v>3</v>
      </c>
      <c r="F548" s="19">
        <v>13.5</v>
      </c>
      <c r="G548" s="19">
        <v>14.916666666666666</v>
      </c>
      <c r="H548" s="18">
        <v>239.31340170869245</v>
      </c>
      <c r="I548" s="18">
        <v>208.92363712533773</v>
      </c>
      <c r="J548" s="18"/>
      <c r="K548" s="18"/>
      <c r="L548" s="18"/>
      <c r="M548" s="18"/>
    </row>
    <row r="549" spans="1:13" x14ac:dyDescent="0.2">
      <c r="A549" t="s">
        <v>128</v>
      </c>
      <c r="B549" t="s">
        <v>34</v>
      </c>
      <c r="C549" t="s">
        <v>27</v>
      </c>
      <c r="D549" t="s">
        <v>397</v>
      </c>
      <c r="E549">
        <v>4</v>
      </c>
      <c r="F549" s="19">
        <v>13</v>
      </c>
      <c r="G549" s="19">
        <v>14.416666666666666</v>
      </c>
      <c r="H549" s="18">
        <v>239.31340170869245</v>
      </c>
      <c r="I549" s="18">
        <v>208.92363712533773</v>
      </c>
      <c r="J549" s="18"/>
      <c r="K549" s="18"/>
      <c r="L549" s="18"/>
      <c r="M549" s="18"/>
    </row>
    <row r="550" spans="1:13" x14ac:dyDescent="0.2">
      <c r="A550" t="s">
        <v>128</v>
      </c>
      <c r="B550" t="s">
        <v>34</v>
      </c>
      <c r="C550" t="s">
        <v>27</v>
      </c>
      <c r="D550" t="s">
        <v>397</v>
      </c>
      <c r="E550">
        <v>5</v>
      </c>
      <c r="F550" s="19">
        <v>13.833333333333334</v>
      </c>
      <c r="G550" s="19">
        <v>15.25</v>
      </c>
      <c r="H550" s="18">
        <v>239.31340170869245</v>
      </c>
      <c r="I550" s="18">
        <v>208.92363712533773</v>
      </c>
      <c r="J550" s="18"/>
      <c r="K550" s="18"/>
      <c r="L550" s="18"/>
      <c r="M550" s="18"/>
    </row>
    <row r="551" spans="1:13" x14ac:dyDescent="0.2">
      <c r="A551" t="s">
        <v>128</v>
      </c>
      <c r="B551" t="s">
        <v>34</v>
      </c>
      <c r="C551" t="s">
        <v>27</v>
      </c>
      <c r="D551" t="s">
        <v>397</v>
      </c>
      <c r="E551">
        <v>6</v>
      </c>
      <c r="F551" s="19">
        <v>13.75</v>
      </c>
      <c r="G551" s="19">
        <v>15.166666666666666</v>
      </c>
      <c r="H551" s="18">
        <v>239.31340170869245</v>
      </c>
      <c r="I551" s="18">
        <v>208.92363712533773</v>
      </c>
      <c r="J551" s="18"/>
      <c r="K551" s="18"/>
      <c r="L551" s="18"/>
      <c r="M551" s="18"/>
    </row>
    <row r="552" spans="1:13" x14ac:dyDescent="0.2">
      <c r="A552" t="s">
        <v>128</v>
      </c>
      <c r="B552" t="s">
        <v>34</v>
      </c>
      <c r="C552" t="s">
        <v>27</v>
      </c>
      <c r="D552" t="s">
        <v>397</v>
      </c>
      <c r="E552">
        <v>7</v>
      </c>
      <c r="F552" s="19">
        <v>13.5</v>
      </c>
      <c r="G552" s="19">
        <v>14.916666666666666</v>
      </c>
      <c r="H552" s="18">
        <v>239.31340170869245</v>
      </c>
      <c r="I552" s="18">
        <v>208.92363712533773</v>
      </c>
      <c r="J552" s="18"/>
      <c r="K552" s="18"/>
      <c r="L552" s="18"/>
      <c r="M552" s="18"/>
    </row>
    <row r="553" spans="1:13" x14ac:dyDescent="0.2">
      <c r="A553" t="s">
        <v>128</v>
      </c>
      <c r="B553" t="s">
        <v>34</v>
      </c>
      <c r="C553" t="s">
        <v>27</v>
      </c>
      <c r="D553" t="s">
        <v>339</v>
      </c>
      <c r="E553">
        <v>1</v>
      </c>
      <c r="F553" s="19">
        <v>14</v>
      </c>
      <c r="G553" s="19">
        <v>15.5</v>
      </c>
      <c r="H553" s="18">
        <v>239.31340170869245</v>
      </c>
      <c r="I553" s="18">
        <v>208.92363712533773</v>
      </c>
      <c r="J553" s="18"/>
      <c r="K553" s="18"/>
      <c r="L553" s="18"/>
      <c r="M553" s="18"/>
    </row>
    <row r="554" spans="1:13" x14ac:dyDescent="0.2">
      <c r="A554" t="s">
        <v>128</v>
      </c>
      <c r="B554" t="s">
        <v>34</v>
      </c>
      <c r="C554" t="s">
        <v>27</v>
      </c>
      <c r="D554" t="s">
        <v>339</v>
      </c>
      <c r="E554">
        <v>2</v>
      </c>
      <c r="F554" s="19">
        <v>14.166666666666666</v>
      </c>
      <c r="G554" s="19">
        <v>15.666666666666666</v>
      </c>
      <c r="H554" s="18">
        <v>239.31340170869245</v>
      </c>
      <c r="I554" s="18">
        <v>208.92363712533773</v>
      </c>
      <c r="J554" s="18"/>
      <c r="K554" s="18"/>
      <c r="L554" s="18"/>
      <c r="M554" s="18"/>
    </row>
    <row r="555" spans="1:13" x14ac:dyDescent="0.2">
      <c r="A555" t="s">
        <v>128</v>
      </c>
      <c r="B555" t="s">
        <v>34</v>
      </c>
      <c r="C555" t="s">
        <v>27</v>
      </c>
      <c r="D555" t="s">
        <v>339</v>
      </c>
      <c r="E555">
        <v>3</v>
      </c>
      <c r="F555" s="19">
        <v>14</v>
      </c>
      <c r="G555" s="19">
        <v>15.5</v>
      </c>
      <c r="H555" s="18">
        <v>239.31340170869245</v>
      </c>
      <c r="I555" s="18">
        <v>208.92363712533773</v>
      </c>
      <c r="J555" s="18"/>
      <c r="K555" s="18"/>
      <c r="L555" s="18"/>
      <c r="M555" s="18"/>
    </row>
    <row r="556" spans="1:13" x14ac:dyDescent="0.2">
      <c r="A556" t="s">
        <v>128</v>
      </c>
      <c r="B556" t="s">
        <v>34</v>
      </c>
      <c r="C556" t="s">
        <v>27</v>
      </c>
      <c r="D556" t="s">
        <v>339</v>
      </c>
      <c r="E556">
        <v>4</v>
      </c>
      <c r="F556" s="19">
        <v>14</v>
      </c>
      <c r="G556" s="19">
        <v>15.5</v>
      </c>
      <c r="H556" s="18">
        <v>239.31340170869245</v>
      </c>
      <c r="I556" s="18">
        <v>208.92363712533773</v>
      </c>
      <c r="J556" s="18"/>
      <c r="K556" s="18"/>
      <c r="L556" s="18"/>
      <c r="M556" s="18"/>
    </row>
    <row r="557" spans="1:13" x14ac:dyDescent="0.2">
      <c r="A557" t="s">
        <v>128</v>
      </c>
      <c r="B557" t="s">
        <v>34</v>
      </c>
      <c r="C557" t="s">
        <v>27</v>
      </c>
      <c r="D557" t="s">
        <v>818</v>
      </c>
      <c r="E557">
        <v>7</v>
      </c>
      <c r="F557" s="19">
        <v>7.083333333333333</v>
      </c>
      <c r="G557" s="19">
        <v>8.5833333333333339</v>
      </c>
      <c r="H557" s="18">
        <v>239.31340170869245</v>
      </c>
      <c r="I557" s="18">
        <v>208.92363712533773</v>
      </c>
      <c r="J557" s="18"/>
      <c r="K557" s="18"/>
      <c r="L557" s="18"/>
      <c r="M557" s="18"/>
    </row>
    <row r="558" spans="1:13" x14ac:dyDescent="0.2">
      <c r="A558" t="s">
        <v>128</v>
      </c>
      <c r="B558" t="s">
        <v>34</v>
      </c>
      <c r="C558" t="s">
        <v>27</v>
      </c>
      <c r="D558" t="s">
        <v>783</v>
      </c>
      <c r="E558">
        <v>5</v>
      </c>
      <c r="F558" s="19">
        <v>15</v>
      </c>
      <c r="G558" s="19">
        <v>16.5</v>
      </c>
      <c r="H558" s="18">
        <v>239.31340170869245</v>
      </c>
      <c r="I558" s="18">
        <v>208.92363712533773</v>
      </c>
      <c r="J558" s="18"/>
      <c r="K558" s="18"/>
      <c r="L558" s="18"/>
      <c r="M558" s="18"/>
    </row>
    <row r="559" spans="1:13" x14ac:dyDescent="0.2">
      <c r="A559" t="s">
        <v>128</v>
      </c>
      <c r="B559" t="s">
        <v>34</v>
      </c>
      <c r="C559" t="s">
        <v>27</v>
      </c>
      <c r="D559" t="s">
        <v>783</v>
      </c>
      <c r="E559">
        <v>7</v>
      </c>
      <c r="F559" s="19">
        <v>14.5</v>
      </c>
      <c r="G559" s="19">
        <v>16</v>
      </c>
      <c r="H559" s="18">
        <v>239.31340170869245</v>
      </c>
      <c r="I559" s="18">
        <v>208.92363712533773</v>
      </c>
      <c r="J559" s="18"/>
      <c r="K559" s="18"/>
      <c r="L559" s="18"/>
      <c r="M559" s="18"/>
    </row>
    <row r="560" spans="1:13" x14ac:dyDescent="0.2">
      <c r="A560" t="s">
        <v>128</v>
      </c>
      <c r="B560" t="s">
        <v>34</v>
      </c>
      <c r="C560" t="s">
        <v>27</v>
      </c>
      <c r="D560" t="s">
        <v>764</v>
      </c>
      <c r="E560">
        <v>4</v>
      </c>
      <c r="F560" s="19">
        <v>13.916666666666666</v>
      </c>
      <c r="G560" s="19">
        <v>15.416666666666666</v>
      </c>
      <c r="H560" s="18">
        <v>239.31340170869245</v>
      </c>
      <c r="I560" s="18">
        <v>208.92363712533773</v>
      </c>
      <c r="J560" s="18"/>
      <c r="K560" s="18"/>
      <c r="L560" s="18"/>
      <c r="M560" s="18"/>
    </row>
    <row r="561" spans="1:13" x14ac:dyDescent="0.2">
      <c r="A561" t="s">
        <v>370</v>
      </c>
      <c r="B561" t="s">
        <v>34</v>
      </c>
      <c r="C561" t="s">
        <v>266</v>
      </c>
      <c r="D561" t="s">
        <v>369</v>
      </c>
      <c r="E561">
        <v>1</v>
      </c>
      <c r="F561" s="19">
        <v>10.5</v>
      </c>
      <c r="G561" s="19">
        <v>12</v>
      </c>
      <c r="H561" s="18">
        <v>131.66180798657265</v>
      </c>
      <c r="I561" s="18">
        <v>206.51813465495701</v>
      </c>
      <c r="J561" s="18"/>
      <c r="K561" s="18"/>
      <c r="L561" s="18"/>
      <c r="M561" s="18"/>
    </row>
    <row r="562" spans="1:13" x14ac:dyDescent="0.2">
      <c r="A562" t="s">
        <v>370</v>
      </c>
      <c r="B562" t="s">
        <v>34</v>
      </c>
      <c r="C562" t="s">
        <v>266</v>
      </c>
      <c r="D562" t="s">
        <v>369</v>
      </c>
      <c r="E562">
        <v>2</v>
      </c>
      <c r="F562" s="19">
        <v>10.5</v>
      </c>
      <c r="G562" s="19">
        <v>12</v>
      </c>
      <c r="H562" s="18">
        <v>131.66180798657265</v>
      </c>
      <c r="I562" s="18">
        <v>206.51813465495701</v>
      </c>
      <c r="J562" s="18"/>
      <c r="K562" s="18"/>
      <c r="L562" s="18"/>
      <c r="M562" s="18"/>
    </row>
    <row r="563" spans="1:13" x14ac:dyDescent="0.2">
      <c r="A563" t="s">
        <v>370</v>
      </c>
      <c r="B563" t="s">
        <v>34</v>
      </c>
      <c r="C563" t="s">
        <v>266</v>
      </c>
      <c r="D563" t="s">
        <v>369</v>
      </c>
      <c r="E563">
        <v>3</v>
      </c>
      <c r="F563" s="19">
        <v>10.5</v>
      </c>
      <c r="G563" s="19">
        <v>12</v>
      </c>
      <c r="H563" s="18">
        <v>131.66180798657265</v>
      </c>
      <c r="I563" s="18">
        <v>206.51813465495701</v>
      </c>
      <c r="J563" s="18"/>
      <c r="K563" s="18"/>
      <c r="L563" s="18"/>
      <c r="M563" s="18"/>
    </row>
    <row r="564" spans="1:13" x14ac:dyDescent="0.2">
      <c r="A564" t="s">
        <v>370</v>
      </c>
      <c r="B564" t="s">
        <v>34</v>
      </c>
      <c r="C564" t="s">
        <v>266</v>
      </c>
      <c r="D564" t="s">
        <v>369</v>
      </c>
      <c r="E564">
        <v>4</v>
      </c>
      <c r="F564" s="19">
        <v>10.666666666666666</v>
      </c>
      <c r="G564" s="19">
        <v>12.166666666666666</v>
      </c>
      <c r="H564" s="18">
        <v>131.66180798657265</v>
      </c>
      <c r="I564" s="18">
        <v>206.51813465495701</v>
      </c>
      <c r="J564" s="18"/>
      <c r="K564" s="18"/>
      <c r="L564" s="18"/>
      <c r="M564" s="18"/>
    </row>
    <row r="565" spans="1:13" x14ac:dyDescent="0.2">
      <c r="A565" t="s">
        <v>370</v>
      </c>
      <c r="B565" t="s">
        <v>34</v>
      </c>
      <c r="C565" t="s">
        <v>266</v>
      </c>
      <c r="D565" t="s">
        <v>369</v>
      </c>
      <c r="E565">
        <v>5</v>
      </c>
      <c r="F565" s="19">
        <v>10.5</v>
      </c>
      <c r="G565" s="19">
        <v>12</v>
      </c>
      <c r="H565" s="18">
        <v>131.66180798657265</v>
      </c>
      <c r="I565" s="18">
        <v>206.51813465495701</v>
      </c>
      <c r="J565" s="18"/>
      <c r="K565" s="18"/>
      <c r="L565" s="18"/>
      <c r="M565" s="18"/>
    </row>
    <row r="566" spans="1:13" x14ac:dyDescent="0.2">
      <c r="A566" t="s">
        <v>370</v>
      </c>
      <c r="B566" t="s">
        <v>34</v>
      </c>
      <c r="C566" t="s">
        <v>266</v>
      </c>
      <c r="D566" t="s">
        <v>369</v>
      </c>
      <c r="E566">
        <v>6</v>
      </c>
      <c r="F566" s="19">
        <v>10.5</v>
      </c>
      <c r="G566" s="19">
        <v>12</v>
      </c>
      <c r="H566" s="18">
        <v>131.66180798657265</v>
      </c>
      <c r="I566" s="18">
        <v>206.51813465495701</v>
      </c>
      <c r="J566" s="18"/>
      <c r="K566" s="18"/>
      <c r="L566" s="18"/>
      <c r="M566" s="18"/>
    </row>
    <row r="567" spans="1:13" x14ac:dyDescent="0.2">
      <c r="A567" t="s">
        <v>370</v>
      </c>
      <c r="B567" t="s">
        <v>34</v>
      </c>
      <c r="C567" t="s">
        <v>266</v>
      </c>
      <c r="D567" t="s">
        <v>369</v>
      </c>
      <c r="E567">
        <v>7</v>
      </c>
      <c r="F567" s="19">
        <v>10.5</v>
      </c>
      <c r="G567" s="19">
        <v>12</v>
      </c>
      <c r="H567" s="18">
        <v>131.66180798657265</v>
      </c>
      <c r="I567" s="18">
        <v>206.51813465495701</v>
      </c>
      <c r="J567" s="18"/>
      <c r="K567" s="18"/>
      <c r="L567" s="18"/>
      <c r="M567" s="18"/>
    </row>
    <row r="568" spans="1:13" x14ac:dyDescent="0.2">
      <c r="A568" t="s">
        <v>316</v>
      </c>
      <c r="B568" t="s">
        <v>19</v>
      </c>
      <c r="C568" t="s">
        <v>34</v>
      </c>
      <c r="D568" t="s">
        <v>315</v>
      </c>
      <c r="E568">
        <v>1</v>
      </c>
      <c r="F568" s="19">
        <v>9.75</v>
      </c>
      <c r="G568" s="19">
        <v>10.833333333333334</v>
      </c>
      <c r="H568" s="18">
        <v>204.28649980369786</v>
      </c>
      <c r="I568" s="18">
        <v>171.52300327227937</v>
      </c>
      <c r="J568" s="18"/>
      <c r="K568" s="18"/>
      <c r="L568" s="18"/>
      <c r="M568" s="18"/>
    </row>
    <row r="569" spans="1:13" x14ac:dyDescent="0.2">
      <c r="A569" t="s">
        <v>316</v>
      </c>
      <c r="B569" t="s">
        <v>19</v>
      </c>
      <c r="C569" t="s">
        <v>34</v>
      </c>
      <c r="D569" t="s">
        <v>315</v>
      </c>
      <c r="E569">
        <v>2</v>
      </c>
      <c r="F569" s="19">
        <v>9.9166666666666661</v>
      </c>
      <c r="G569" s="19">
        <v>11</v>
      </c>
      <c r="H569" s="18">
        <v>204.28649980369786</v>
      </c>
      <c r="I569" s="18">
        <v>171.52300327227937</v>
      </c>
      <c r="J569" s="18"/>
      <c r="K569" s="18"/>
      <c r="L569" s="18"/>
      <c r="M569" s="18"/>
    </row>
    <row r="570" spans="1:13" x14ac:dyDescent="0.2">
      <c r="A570" t="s">
        <v>316</v>
      </c>
      <c r="B570" t="s">
        <v>19</v>
      </c>
      <c r="C570" t="s">
        <v>34</v>
      </c>
      <c r="D570" t="s">
        <v>315</v>
      </c>
      <c r="E570">
        <v>3</v>
      </c>
      <c r="F570" s="19">
        <v>9.75</v>
      </c>
      <c r="G570" s="19">
        <v>10.833333333333334</v>
      </c>
      <c r="H570" s="18">
        <v>204.28649980369786</v>
      </c>
      <c r="I570" s="18">
        <v>171.52300327227937</v>
      </c>
      <c r="J570" s="18"/>
      <c r="K570" s="18"/>
      <c r="L570" s="18"/>
      <c r="M570" s="18"/>
    </row>
    <row r="571" spans="1:13" x14ac:dyDescent="0.2">
      <c r="A571" t="s">
        <v>316</v>
      </c>
      <c r="B571" t="s">
        <v>19</v>
      </c>
      <c r="C571" t="s">
        <v>34</v>
      </c>
      <c r="D571" t="s">
        <v>315</v>
      </c>
      <c r="E571">
        <v>4</v>
      </c>
      <c r="F571" s="19">
        <v>9.75</v>
      </c>
      <c r="G571" s="19">
        <v>10.833333333333334</v>
      </c>
      <c r="H571" s="18">
        <v>204.28649980369786</v>
      </c>
      <c r="I571" s="18">
        <v>171.52300327227937</v>
      </c>
      <c r="J571" s="18"/>
      <c r="K571" s="18"/>
      <c r="L571" s="18"/>
      <c r="M571" s="18"/>
    </row>
    <row r="572" spans="1:13" x14ac:dyDescent="0.2">
      <c r="A572" t="s">
        <v>316</v>
      </c>
      <c r="B572" t="s">
        <v>19</v>
      </c>
      <c r="C572" t="s">
        <v>34</v>
      </c>
      <c r="D572" t="s">
        <v>315</v>
      </c>
      <c r="E572">
        <v>5</v>
      </c>
      <c r="F572" s="19">
        <v>9.8333333333333339</v>
      </c>
      <c r="G572" s="19">
        <v>10.916666666666666</v>
      </c>
      <c r="H572" s="18">
        <v>204.28649980369786</v>
      </c>
      <c r="I572" s="18">
        <v>171.52300327227937</v>
      </c>
      <c r="J572" s="18"/>
      <c r="K572" s="18"/>
      <c r="L572" s="18"/>
      <c r="M572" s="18"/>
    </row>
    <row r="573" spans="1:13" x14ac:dyDescent="0.2">
      <c r="A573" t="s">
        <v>316</v>
      </c>
      <c r="B573" t="s">
        <v>19</v>
      </c>
      <c r="C573" t="s">
        <v>34</v>
      </c>
      <c r="D573" t="s">
        <v>315</v>
      </c>
      <c r="E573">
        <v>6</v>
      </c>
      <c r="F573" s="19">
        <v>10.166666666666666</v>
      </c>
      <c r="G573" s="19">
        <v>11.25</v>
      </c>
      <c r="H573" s="18">
        <v>204.28649980369786</v>
      </c>
      <c r="I573" s="18">
        <v>171.52300327227937</v>
      </c>
      <c r="J573" s="18"/>
      <c r="K573" s="18"/>
      <c r="L573" s="18"/>
      <c r="M573" s="18"/>
    </row>
    <row r="574" spans="1:13" x14ac:dyDescent="0.2">
      <c r="A574" t="s">
        <v>316</v>
      </c>
      <c r="B574" t="s">
        <v>19</v>
      </c>
      <c r="C574" t="s">
        <v>34</v>
      </c>
      <c r="D574" t="s">
        <v>315</v>
      </c>
      <c r="E574">
        <v>7</v>
      </c>
      <c r="F574" s="19">
        <v>10.166666666666666</v>
      </c>
      <c r="G574" s="19">
        <v>11.25</v>
      </c>
      <c r="H574" s="18">
        <v>204.28649980369786</v>
      </c>
      <c r="I574" s="18">
        <v>171.52300327227937</v>
      </c>
      <c r="J574" s="18"/>
      <c r="K574" s="18"/>
      <c r="L574" s="18"/>
      <c r="M574" s="18"/>
    </row>
    <row r="575" spans="1:13" x14ac:dyDescent="0.2">
      <c r="A575" t="s">
        <v>147</v>
      </c>
      <c r="B575" t="s">
        <v>19</v>
      </c>
      <c r="C575" t="s">
        <v>35</v>
      </c>
      <c r="D575" t="s">
        <v>146</v>
      </c>
      <c r="E575">
        <v>1</v>
      </c>
      <c r="F575" s="19">
        <v>8.4166666666666661</v>
      </c>
      <c r="G575" s="19">
        <v>10.25</v>
      </c>
      <c r="H575" s="18">
        <v>276.42241165161988</v>
      </c>
      <c r="I575" s="18">
        <v>284.1111398350593</v>
      </c>
      <c r="J575" s="18"/>
      <c r="K575" s="18"/>
      <c r="L575" s="18"/>
      <c r="M575" s="18"/>
    </row>
    <row r="576" spans="1:13" x14ac:dyDescent="0.2">
      <c r="A576" t="s">
        <v>147</v>
      </c>
      <c r="B576" t="s">
        <v>19</v>
      </c>
      <c r="C576" t="s">
        <v>35</v>
      </c>
      <c r="D576" t="s">
        <v>146</v>
      </c>
      <c r="E576">
        <v>2</v>
      </c>
      <c r="F576" s="19">
        <v>8.9166666666666661</v>
      </c>
      <c r="G576" s="19">
        <v>10.75</v>
      </c>
      <c r="H576" s="18">
        <v>276.42241165161988</v>
      </c>
      <c r="I576" s="18">
        <v>284.1111398350593</v>
      </c>
      <c r="J576" s="18"/>
      <c r="K576" s="18"/>
      <c r="L576" s="18"/>
      <c r="M576" s="18"/>
    </row>
    <row r="577" spans="1:13" x14ac:dyDescent="0.2">
      <c r="A577" t="s">
        <v>147</v>
      </c>
      <c r="B577" t="s">
        <v>19</v>
      </c>
      <c r="C577" t="s">
        <v>35</v>
      </c>
      <c r="D577" t="s">
        <v>146</v>
      </c>
      <c r="E577">
        <v>3</v>
      </c>
      <c r="F577" s="19">
        <v>9.25</v>
      </c>
      <c r="G577" s="19">
        <v>11.083333333333334</v>
      </c>
      <c r="H577" s="18">
        <v>276.42241165161988</v>
      </c>
      <c r="I577" s="18">
        <v>284.1111398350593</v>
      </c>
      <c r="J577" s="18"/>
      <c r="K577" s="18"/>
      <c r="L577" s="18"/>
      <c r="M577" s="18"/>
    </row>
    <row r="578" spans="1:13" x14ac:dyDescent="0.2">
      <c r="A578" t="s">
        <v>147</v>
      </c>
      <c r="B578" t="s">
        <v>19</v>
      </c>
      <c r="C578" t="s">
        <v>35</v>
      </c>
      <c r="D578" t="s">
        <v>146</v>
      </c>
      <c r="E578">
        <v>4</v>
      </c>
      <c r="F578" s="19">
        <v>9.6666666666666661</v>
      </c>
      <c r="G578" s="19">
        <v>11.5</v>
      </c>
      <c r="H578" s="18">
        <v>276.42241165161988</v>
      </c>
      <c r="I578" s="18">
        <v>284.1111398350593</v>
      </c>
      <c r="J578" s="18"/>
      <c r="K578" s="18"/>
      <c r="L578" s="18"/>
      <c r="M578" s="18"/>
    </row>
    <row r="579" spans="1:13" x14ac:dyDescent="0.2">
      <c r="A579" t="s">
        <v>147</v>
      </c>
      <c r="B579" t="s">
        <v>19</v>
      </c>
      <c r="C579" t="s">
        <v>35</v>
      </c>
      <c r="D579" t="s">
        <v>146</v>
      </c>
      <c r="E579">
        <v>5</v>
      </c>
      <c r="F579" s="19">
        <v>8.5833333333333339</v>
      </c>
      <c r="G579" s="19">
        <v>10.416666666666666</v>
      </c>
      <c r="H579" s="18">
        <v>276.42241165161988</v>
      </c>
      <c r="I579" s="18">
        <v>284.1111398350593</v>
      </c>
      <c r="J579" s="18"/>
      <c r="K579" s="18"/>
      <c r="L579" s="18"/>
      <c r="M579" s="18"/>
    </row>
    <row r="580" spans="1:13" x14ac:dyDescent="0.2">
      <c r="A580" t="s">
        <v>147</v>
      </c>
      <c r="B580" t="s">
        <v>19</v>
      </c>
      <c r="C580" t="s">
        <v>35</v>
      </c>
      <c r="D580" t="s">
        <v>146</v>
      </c>
      <c r="E580">
        <v>6</v>
      </c>
      <c r="F580" s="19">
        <v>9.1666666666666661</v>
      </c>
      <c r="G580" s="19">
        <v>11</v>
      </c>
      <c r="H580" s="18">
        <v>276.42241165161988</v>
      </c>
      <c r="I580" s="18">
        <v>284.1111398350593</v>
      </c>
      <c r="J580" s="18"/>
      <c r="K580" s="18"/>
      <c r="L580" s="18"/>
      <c r="M580" s="18"/>
    </row>
    <row r="581" spans="1:13" x14ac:dyDescent="0.2">
      <c r="A581" t="s">
        <v>147</v>
      </c>
      <c r="B581" t="s">
        <v>19</v>
      </c>
      <c r="C581" t="s">
        <v>35</v>
      </c>
      <c r="D581" t="s">
        <v>146</v>
      </c>
      <c r="E581">
        <v>7</v>
      </c>
      <c r="F581" s="19">
        <v>8.6666666666666661</v>
      </c>
      <c r="G581" s="19">
        <v>10.5</v>
      </c>
      <c r="H581" s="18">
        <v>276.42241165161988</v>
      </c>
      <c r="I581" s="18">
        <v>284.1111398350593</v>
      </c>
      <c r="J581" s="18"/>
      <c r="K581" s="18"/>
      <c r="L581" s="18"/>
      <c r="M581" s="18"/>
    </row>
    <row r="582" spans="1:13" x14ac:dyDescent="0.2">
      <c r="A582" t="s">
        <v>147</v>
      </c>
      <c r="B582" t="s">
        <v>19</v>
      </c>
      <c r="C582" t="s">
        <v>35</v>
      </c>
      <c r="D582" t="s">
        <v>520</v>
      </c>
      <c r="E582">
        <v>1</v>
      </c>
      <c r="F582" s="19">
        <v>3.5</v>
      </c>
      <c r="G582" s="19">
        <v>5.333333333333333</v>
      </c>
      <c r="H582" s="18">
        <v>276.42241165161988</v>
      </c>
      <c r="I582" s="18">
        <v>284.1111398350593</v>
      </c>
      <c r="J582" s="18"/>
      <c r="K582" s="18"/>
      <c r="L582" s="18"/>
      <c r="M582" s="18"/>
    </row>
    <row r="583" spans="1:13" x14ac:dyDescent="0.2">
      <c r="A583" t="s">
        <v>147</v>
      </c>
      <c r="B583" t="s">
        <v>19</v>
      </c>
      <c r="C583" t="s">
        <v>35</v>
      </c>
      <c r="D583" t="s">
        <v>520</v>
      </c>
      <c r="E583">
        <v>3</v>
      </c>
      <c r="F583" s="19">
        <v>3.5833333333333335</v>
      </c>
      <c r="G583" s="19">
        <v>5.416666666666667</v>
      </c>
      <c r="H583" s="18">
        <v>276.42241165161988</v>
      </c>
      <c r="I583" s="18">
        <v>284.1111398350593</v>
      </c>
      <c r="J583" s="18"/>
      <c r="K583" s="18"/>
      <c r="L583" s="18"/>
      <c r="M583" s="18"/>
    </row>
    <row r="584" spans="1:13" x14ac:dyDescent="0.2">
      <c r="A584" t="s">
        <v>147</v>
      </c>
      <c r="B584" t="s">
        <v>19</v>
      </c>
      <c r="C584" t="s">
        <v>35</v>
      </c>
      <c r="D584" t="s">
        <v>520</v>
      </c>
      <c r="E584">
        <v>5</v>
      </c>
      <c r="F584" s="19">
        <v>3.5833333333333335</v>
      </c>
      <c r="G584" s="19">
        <v>5.416666666666667</v>
      </c>
      <c r="H584" s="18">
        <v>276.42241165161988</v>
      </c>
      <c r="I584" s="18">
        <v>284.1111398350593</v>
      </c>
      <c r="J584" s="18"/>
      <c r="K584" s="18"/>
      <c r="L584" s="18"/>
      <c r="M584" s="18"/>
    </row>
    <row r="585" spans="1:13" x14ac:dyDescent="0.2">
      <c r="A585" t="s">
        <v>147</v>
      </c>
      <c r="B585" t="s">
        <v>19</v>
      </c>
      <c r="C585" t="s">
        <v>35</v>
      </c>
      <c r="D585" t="s">
        <v>520</v>
      </c>
      <c r="E585">
        <v>7</v>
      </c>
      <c r="F585" s="19">
        <v>3.4166666666666665</v>
      </c>
      <c r="G585" s="19">
        <v>5.25</v>
      </c>
      <c r="H585" s="18">
        <v>276.42241165161988</v>
      </c>
      <c r="I585" s="18">
        <v>284.1111398350593</v>
      </c>
      <c r="J585" s="18"/>
      <c r="K585" s="18"/>
      <c r="L585" s="18"/>
      <c r="M585" s="18"/>
    </row>
    <row r="586" spans="1:13" x14ac:dyDescent="0.2">
      <c r="A586" t="s">
        <v>26</v>
      </c>
      <c r="B586" t="s">
        <v>19</v>
      </c>
      <c r="C586" t="s">
        <v>27</v>
      </c>
      <c r="D586" t="s">
        <v>116</v>
      </c>
      <c r="E586">
        <v>1</v>
      </c>
      <c r="F586" s="19">
        <v>1.5</v>
      </c>
      <c r="G586" s="19">
        <v>2.3333333333333335</v>
      </c>
      <c r="H586" s="18">
        <v>152.0752852438888</v>
      </c>
      <c r="I586" s="18">
        <v>122.84237101537613</v>
      </c>
      <c r="J586" s="18"/>
      <c r="K586" s="18"/>
      <c r="L586" s="18"/>
      <c r="M586" s="18"/>
    </row>
    <row r="587" spans="1:13" x14ac:dyDescent="0.2">
      <c r="A587" t="s">
        <v>26</v>
      </c>
      <c r="B587" t="s">
        <v>19</v>
      </c>
      <c r="C587" t="s">
        <v>27</v>
      </c>
      <c r="D587" t="s">
        <v>116</v>
      </c>
      <c r="E587">
        <v>2</v>
      </c>
      <c r="F587" s="19">
        <v>1.5</v>
      </c>
      <c r="G587" s="19">
        <v>2.3333333333333335</v>
      </c>
      <c r="H587" s="18">
        <v>152.0752852438888</v>
      </c>
      <c r="I587" s="18">
        <v>122.84237101537613</v>
      </c>
      <c r="J587" s="18"/>
      <c r="K587" s="18"/>
      <c r="L587" s="18"/>
      <c r="M587" s="18"/>
    </row>
    <row r="588" spans="1:13" x14ac:dyDescent="0.2">
      <c r="A588" t="s">
        <v>26</v>
      </c>
      <c r="B588" t="s">
        <v>19</v>
      </c>
      <c r="C588" t="s">
        <v>27</v>
      </c>
      <c r="D588" t="s">
        <v>116</v>
      </c>
      <c r="E588">
        <v>3</v>
      </c>
      <c r="F588" s="19">
        <v>1.5</v>
      </c>
      <c r="G588" s="19">
        <v>2.3333333333333335</v>
      </c>
      <c r="H588" s="18">
        <v>152.0752852438888</v>
      </c>
      <c r="I588" s="18">
        <v>122.84237101537613</v>
      </c>
      <c r="J588" s="18"/>
      <c r="K588" s="18"/>
      <c r="L588" s="18"/>
      <c r="M588" s="18"/>
    </row>
    <row r="589" spans="1:13" x14ac:dyDescent="0.2">
      <c r="A589" t="s">
        <v>26</v>
      </c>
      <c r="B589" t="s">
        <v>19</v>
      </c>
      <c r="C589" t="s">
        <v>27</v>
      </c>
      <c r="D589" t="s">
        <v>116</v>
      </c>
      <c r="E589">
        <v>4</v>
      </c>
      <c r="F589" s="19">
        <v>1.9166666666666665</v>
      </c>
      <c r="G589" s="19">
        <v>2.75</v>
      </c>
      <c r="H589" s="18">
        <v>152.0752852438888</v>
      </c>
      <c r="I589" s="18">
        <v>122.84237101537613</v>
      </c>
      <c r="J589" s="18"/>
      <c r="K589" s="18"/>
      <c r="L589" s="18"/>
      <c r="M589" s="18"/>
    </row>
    <row r="590" spans="1:13" x14ac:dyDescent="0.2">
      <c r="A590" t="s">
        <v>26</v>
      </c>
      <c r="B590" t="s">
        <v>19</v>
      </c>
      <c r="C590" t="s">
        <v>27</v>
      </c>
      <c r="D590" t="s">
        <v>116</v>
      </c>
      <c r="E590">
        <v>5</v>
      </c>
      <c r="F590" s="19">
        <v>1.5</v>
      </c>
      <c r="G590" s="19">
        <v>2.3333333333333335</v>
      </c>
      <c r="H590" s="18">
        <v>152.0752852438888</v>
      </c>
      <c r="I590" s="18">
        <v>122.84237101537613</v>
      </c>
      <c r="J590" s="18"/>
      <c r="K590" s="18"/>
      <c r="L590" s="18"/>
      <c r="M590" s="18"/>
    </row>
    <row r="591" spans="1:13" x14ac:dyDescent="0.2">
      <c r="A591" t="s">
        <v>26</v>
      </c>
      <c r="B591" t="s">
        <v>19</v>
      </c>
      <c r="C591" t="s">
        <v>27</v>
      </c>
      <c r="D591" t="s">
        <v>116</v>
      </c>
      <c r="E591">
        <v>6</v>
      </c>
      <c r="F591" s="19">
        <v>1.5</v>
      </c>
      <c r="G591" s="19">
        <v>2.3333333333333335</v>
      </c>
      <c r="H591" s="18">
        <v>152.0752852438888</v>
      </c>
      <c r="I591" s="18">
        <v>122.84237101537613</v>
      </c>
      <c r="J591" s="18"/>
      <c r="K591" s="18"/>
      <c r="L591" s="18"/>
      <c r="M591" s="18"/>
    </row>
    <row r="592" spans="1:13" x14ac:dyDescent="0.2">
      <c r="A592" t="s">
        <v>26</v>
      </c>
      <c r="B592" t="s">
        <v>19</v>
      </c>
      <c r="C592" t="s">
        <v>27</v>
      </c>
      <c r="D592" t="s">
        <v>116</v>
      </c>
      <c r="E592">
        <v>7</v>
      </c>
      <c r="F592" s="19">
        <v>1.5</v>
      </c>
      <c r="G592" s="19">
        <v>2.3333333333333335</v>
      </c>
      <c r="H592" s="18">
        <v>152.0752852438888</v>
      </c>
      <c r="I592" s="18">
        <v>122.84237101537613</v>
      </c>
      <c r="J592" s="18"/>
      <c r="K592" s="18"/>
      <c r="L592" s="18"/>
      <c r="M592" s="18"/>
    </row>
    <row r="593" spans="1:13" x14ac:dyDescent="0.2">
      <c r="A593" t="s">
        <v>26</v>
      </c>
      <c r="B593" t="s">
        <v>19</v>
      </c>
      <c r="C593" t="s">
        <v>27</v>
      </c>
      <c r="D593" t="s">
        <v>157</v>
      </c>
      <c r="E593">
        <v>1</v>
      </c>
      <c r="F593" s="19">
        <v>10.583333333333334</v>
      </c>
      <c r="G593" s="19">
        <v>11.416666666666666</v>
      </c>
      <c r="H593" s="18">
        <v>152.0752852438888</v>
      </c>
      <c r="I593" s="18">
        <v>122.84237101537613</v>
      </c>
      <c r="J593" s="18"/>
      <c r="K593" s="18"/>
      <c r="L593" s="18"/>
      <c r="M593" s="18"/>
    </row>
    <row r="594" spans="1:13" x14ac:dyDescent="0.2">
      <c r="A594" t="s">
        <v>26</v>
      </c>
      <c r="B594" t="s">
        <v>19</v>
      </c>
      <c r="C594" t="s">
        <v>27</v>
      </c>
      <c r="D594" t="s">
        <v>157</v>
      </c>
      <c r="E594">
        <v>2</v>
      </c>
      <c r="F594" s="19">
        <v>10.666666666666666</v>
      </c>
      <c r="G594" s="19">
        <v>11.5</v>
      </c>
      <c r="H594" s="18">
        <v>152.0752852438888</v>
      </c>
      <c r="I594" s="18">
        <v>122.84237101537613</v>
      </c>
      <c r="J594" s="18"/>
      <c r="K594" s="18"/>
      <c r="L594" s="18"/>
      <c r="M594" s="18"/>
    </row>
    <row r="595" spans="1:13" x14ac:dyDescent="0.2">
      <c r="A595" t="s">
        <v>26</v>
      </c>
      <c r="B595" t="s">
        <v>19</v>
      </c>
      <c r="C595" t="s">
        <v>27</v>
      </c>
      <c r="D595" t="s">
        <v>157</v>
      </c>
      <c r="E595">
        <v>3</v>
      </c>
      <c r="F595" s="19">
        <v>10.5</v>
      </c>
      <c r="G595" s="19">
        <v>11.333333333333334</v>
      </c>
      <c r="H595" s="18">
        <v>152.0752852438888</v>
      </c>
      <c r="I595" s="18">
        <v>122.84237101537613</v>
      </c>
      <c r="J595" s="18"/>
      <c r="K595" s="18"/>
      <c r="L595" s="18"/>
      <c r="M595" s="18"/>
    </row>
    <row r="596" spans="1:13" x14ac:dyDescent="0.2">
      <c r="A596" t="s">
        <v>26</v>
      </c>
      <c r="B596" t="s">
        <v>19</v>
      </c>
      <c r="C596" t="s">
        <v>27</v>
      </c>
      <c r="D596" t="s">
        <v>157</v>
      </c>
      <c r="E596">
        <v>4</v>
      </c>
      <c r="F596" s="19">
        <v>11.25</v>
      </c>
      <c r="G596" s="19">
        <v>12.083333333333334</v>
      </c>
      <c r="H596" s="18">
        <v>152.0752852438888</v>
      </c>
      <c r="I596" s="18">
        <v>122.84237101537613</v>
      </c>
      <c r="J596" s="18"/>
      <c r="K596" s="18"/>
      <c r="L596" s="18"/>
      <c r="M596" s="18"/>
    </row>
    <row r="597" spans="1:13" x14ac:dyDescent="0.2">
      <c r="A597" t="s">
        <v>26</v>
      </c>
      <c r="B597" t="s">
        <v>19</v>
      </c>
      <c r="C597" t="s">
        <v>27</v>
      </c>
      <c r="D597" t="s">
        <v>157</v>
      </c>
      <c r="E597">
        <v>5</v>
      </c>
      <c r="F597" s="19">
        <v>11.583333333333334</v>
      </c>
      <c r="G597" s="19">
        <v>12.416666666666666</v>
      </c>
      <c r="H597" s="18">
        <v>152.0752852438888</v>
      </c>
      <c r="I597" s="18">
        <v>122.84237101537613</v>
      </c>
      <c r="J597" s="18"/>
      <c r="K597" s="18"/>
      <c r="L597" s="18"/>
      <c r="M597" s="18"/>
    </row>
    <row r="598" spans="1:13" x14ac:dyDescent="0.2">
      <c r="A598" t="s">
        <v>26</v>
      </c>
      <c r="B598" t="s">
        <v>19</v>
      </c>
      <c r="C598" t="s">
        <v>27</v>
      </c>
      <c r="D598" t="s">
        <v>157</v>
      </c>
      <c r="E598">
        <v>6</v>
      </c>
      <c r="F598" s="19">
        <v>11.25</v>
      </c>
      <c r="G598" s="19">
        <v>12.083333333333334</v>
      </c>
      <c r="H598" s="18">
        <v>152.0752852438888</v>
      </c>
      <c r="I598" s="18">
        <v>122.84237101537613</v>
      </c>
      <c r="J598" s="18"/>
      <c r="K598" s="18"/>
      <c r="L598" s="18"/>
      <c r="M598" s="18"/>
    </row>
    <row r="599" spans="1:13" x14ac:dyDescent="0.2">
      <c r="A599" t="s">
        <v>26</v>
      </c>
      <c r="B599" t="s">
        <v>19</v>
      </c>
      <c r="C599" t="s">
        <v>27</v>
      </c>
      <c r="D599" t="s">
        <v>157</v>
      </c>
      <c r="E599">
        <v>7</v>
      </c>
      <c r="F599" s="19">
        <v>11.25</v>
      </c>
      <c r="G599" s="19">
        <v>12.083333333333334</v>
      </c>
      <c r="H599" s="18">
        <v>152.0752852438888</v>
      </c>
      <c r="I599" s="18">
        <v>122.84237101537613</v>
      </c>
      <c r="J599" s="18"/>
      <c r="K599" s="18"/>
      <c r="L599" s="18"/>
      <c r="M599" s="18"/>
    </row>
    <row r="600" spans="1:13" x14ac:dyDescent="0.2">
      <c r="A600" t="s">
        <v>26</v>
      </c>
      <c r="B600" t="s">
        <v>19</v>
      </c>
      <c r="C600" t="s">
        <v>27</v>
      </c>
      <c r="D600" t="s">
        <v>798</v>
      </c>
      <c r="E600">
        <v>5</v>
      </c>
      <c r="F600" s="19">
        <v>4.583333333333333</v>
      </c>
      <c r="G600" s="19">
        <v>5.416666666666667</v>
      </c>
      <c r="H600" s="18">
        <v>152.0752852438888</v>
      </c>
      <c r="I600" s="18">
        <v>122.84237101537613</v>
      </c>
      <c r="J600" s="18"/>
      <c r="K600" s="18"/>
      <c r="L600" s="18"/>
      <c r="M600" s="18"/>
    </row>
    <row r="601" spans="1:13" x14ac:dyDescent="0.2">
      <c r="A601" t="s">
        <v>26</v>
      </c>
      <c r="B601" t="s">
        <v>19</v>
      </c>
      <c r="C601" t="s">
        <v>27</v>
      </c>
      <c r="D601" t="s">
        <v>798</v>
      </c>
      <c r="E601">
        <v>7</v>
      </c>
      <c r="F601" s="19">
        <v>4.833333333333333</v>
      </c>
      <c r="G601" s="19">
        <v>5.666666666666667</v>
      </c>
      <c r="H601" s="18">
        <v>152.0752852438888</v>
      </c>
      <c r="I601" s="18">
        <v>122.84237101537613</v>
      </c>
      <c r="J601" s="18"/>
      <c r="K601" s="18"/>
      <c r="L601" s="18"/>
      <c r="M601" s="18"/>
    </row>
    <row r="602" spans="1:13" x14ac:dyDescent="0.2">
      <c r="A602" t="s">
        <v>26</v>
      </c>
      <c r="B602" t="s">
        <v>19</v>
      </c>
      <c r="C602" t="s">
        <v>27</v>
      </c>
      <c r="D602" t="s">
        <v>110</v>
      </c>
      <c r="E602">
        <v>1</v>
      </c>
      <c r="F602" s="19">
        <v>4.5</v>
      </c>
      <c r="G602" s="19">
        <v>5.333333333333333</v>
      </c>
      <c r="H602" s="18">
        <v>152.0752852438888</v>
      </c>
      <c r="I602" s="18">
        <v>122.84237101537613</v>
      </c>
      <c r="J602" s="18"/>
      <c r="K602" s="18"/>
      <c r="L602" s="18"/>
      <c r="M602" s="18"/>
    </row>
    <row r="603" spans="1:13" x14ac:dyDescent="0.2">
      <c r="A603" t="s">
        <v>26</v>
      </c>
      <c r="B603" t="s">
        <v>19</v>
      </c>
      <c r="C603" t="s">
        <v>27</v>
      </c>
      <c r="D603" t="s">
        <v>110</v>
      </c>
      <c r="E603">
        <v>2</v>
      </c>
      <c r="F603" s="19">
        <v>4.5</v>
      </c>
      <c r="G603" s="19">
        <v>5.333333333333333</v>
      </c>
      <c r="H603" s="18">
        <v>152.0752852438888</v>
      </c>
      <c r="I603" s="18">
        <v>122.84237101537613</v>
      </c>
      <c r="J603" s="18"/>
      <c r="K603" s="18"/>
      <c r="L603" s="18"/>
      <c r="M603" s="18"/>
    </row>
    <row r="604" spans="1:13" x14ac:dyDescent="0.2">
      <c r="A604" t="s">
        <v>26</v>
      </c>
      <c r="B604" t="s">
        <v>19</v>
      </c>
      <c r="C604" t="s">
        <v>27</v>
      </c>
      <c r="D604" t="s">
        <v>110</v>
      </c>
      <c r="E604">
        <v>3</v>
      </c>
      <c r="F604" s="19">
        <v>4.833333333333333</v>
      </c>
      <c r="G604" s="19">
        <v>5.666666666666667</v>
      </c>
      <c r="H604" s="18">
        <v>152.0752852438888</v>
      </c>
      <c r="I604" s="18">
        <v>122.84237101537613</v>
      </c>
      <c r="J604" s="18"/>
      <c r="K604" s="18"/>
      <c r="L604" s="18"/>
      <c r="M604" s="18"/>
    </row>
    <row r="605" spans="1:13" x14ac:dyDescent="0.2">
      <c r="A605" t="s">
        <v>26</v>
      </c>
      <c r="B605" t="s">
        <v>19</v>
      </c>
      <c r="C605" t="s">
        <v>27</v>
      </c>
      <c r="D605" t="s">
        <v>110</v>
      </c>
      <c r="E605">
        <v>4</v>
      </c>
      <c r="F605" s="19">
        <v>5.583333333333333</v>
      </c>
      <c r="G605" s="19">
        <v>6.416666666666667</v>
      </c>
      <c r="H605" s="18">
        <v>152.0752852438888</v>
      </c>
      <c r="I605" s="18">
        <v>122.84237101537613</v>
      </c>
      <c r="J605" s="18"/>
      <c r="K605" s="18"/>
      <c r="L605" s="18"/>
      <c r="M605" s="18"/>
    </row>
    <row r="606" spans="1:13" x14ac:dyDescent="0.2">
      <c r="A606" t="s">
        <v>26</v>
      </c>
      <c r="B606" t="s">
        <v>19</v>
      </c>
      <c r="C606" t="s">
        <v>27</v>
      </c>
      <c r="D606" t="s">
        <v>110</v>
      </c>
      <c r="E606">
        <v>5</v>
      </c>
      <c r="F606" s="19">
        <v>5.166666666666667</v>
      </c>
      <c r="G606" s="19">
        <v>6</v>
      </c>
      <c r="H606" s="18">
        <v>152.0752852438888</v>
      </c>
      <c r="I606" s="18">
        <v>122.84237101537613</v>
      </c>
      <c r="J606" s="18"/>
      <c r="K606" s="18"/>
      <c r="L606" s="18"/>
      <c r="M606" s="18"/>
    </row>
    <row r="607" spans="1:13" x14ac:dyDescent="0.2">
      <c r="A607" t="s">
        <v>26</v>
      </c>
      <c r="B607" t="s">
        <v>19</v>
      </c>
      <c r="C607" t="s">
        <v>27</v>
      </c>
      <c r="D607" t="s">
        <v>110</v>
      </c>
      <c r="E607">
        <v>6</v>
      </c>
      <c r="F607" s="19">
        <v>4.5</v>
      </c>
      <c r="G607" s="19">
        <v>5.333333333333333</v>
      </c>
      <c r="H607" s="18">
        <v>152.0752852438888</v>
      </c>
      <c r="I607" s="18">
        <v>122.84237101537613</v>
      </c>
      <c r="J607" s="18"/>
      <c r="K607" s="18"/>
      <c r="L607" s="18"/>
      <c r="M607" s="18"/>
    </row>
    <row r="608" spans="1:13" x14ac:dyDescent="0.2">
      <c r="A608" t="s">
        <v>26</v>
      </c>
      <c r="B608" t="s">
        <v>19</v>
      </c>
      <c r="C608" t="s">
        <v>27</v>
      </c>
      <c r="D608" t="s">
        <v>110</v>
      </c>
      <c r="E608">
        <v>7</v>
      </c>
      <c r="F608" s="19">
        <v>4.5</v>
      </c>
      <c r="G608" s="19">
        <v>5.333333333333333</v>
      </c>
      <c r="H608" s="18">
        <v>152.0752852438888</v>
      </c>
      <c r="I608" s="18">
        <v>122.84237101537613</v>
      </c>
      <c r="J608" s="18"/>
      <c r="K608" s="18"/>
      <c r="L608" s="18"/>
      <c r="M608" s="18"/>
    </row>
    <row r="609" spans="1:13" x14ac:dyDescent="0.2">
      <c r="A609" t="s">
        <v>26</v>
      </c>
      <c r="B609" t="s">
        <v>19</v>
      </c>
      <c r="C609" t="s">
        <v>27</v>
      </c>
      <c r="D609" t="s">
        <v>25</v>
      </c>
      <c r="E609">
        <v>1</v>
      </c>
      <c r="F609" s="19">
        <v>7.25</v>
      </c>
      <c r="G609" s="19">
        <v>8.0833333333333339</v>
      </c>
      <c r="H609" s="18">
        <v>152.0752852438888</v>
      </c>
      <c r="I609" s="18">
        <v>122.84237101537613</v>
      </c>
      <c r="J609" s="18"/>
      <c r="K609" s="18"/>
      <c r="L609" s="18"/>
      <c r="M609" s="18"/>
    </row>
    <row r="610" spans="1:13" x14ac:dyDescent="0.2">
      <c r="A610" t="s">
        <v>716</v>
      </c>
      <c r="B610" t="s">
        <v>717</v>
      </c>
      <c r="C610" t="s">
        <v>35</v>
      </c>
      <c r="D610" t="s">
        <v>715</v>
      </c>
      <c r="E610">
        <v>2</v>
      </c>
      <c r="F610" s="19">
        <v>16</v>
      </c>
      <c r="G610" s="19">
        <v>0.91666666666666663</v>
      </c>
      <c r="H610" s="18"/>
      <c r="I610" s="18"/>
      <c r="J610" s="18"/>
      <c r="K610" s="18"/>
      <c r="L610" s="18">
        <v>2020.6191410649351</v>
      </c>
      <c r="M610" s="18">
        <v>2793.8286744303928</v>
      </c>
    </row>
    <row r="611" spans="1:13" x14ac:dyDescent="0.2">
      <c r="A611" t="s">
        <v>716</v>
      </c>
      <c r="B611" t="s">
        <v>717</v>
      </c>
      <c r="C611" t="s">
        <v>35</v>
      </c>
      <c r="D611" t="s">
        <v>715</v>
      </c>
      <c r="E611">
        <v>4</v>
      </c>
      <c r="F611" s="19">
        <v>16</v>
      </c>
      <c r="G611" s="19">
        <v>0.91666666666666663</v>
      </c>
      <c r="H611" s="18"/>
      <c r="I611" s="18"/>
      <c r="J611" s="18"/>
      <c r="K611" s="18"/>
      <c r="L611" s="18">
        <v>2020.6191410649351</v>
      </c>
      <c r="M611" s="18">
        <v>2793.8286744303928</v>
      </c>
    </row>
    <row r="612" spans="1:13" x14ac:dyDescent="0.2">
      <c r="A612" t="s">
        <v>716</v>
      </c>
      <c r="B612" t="s">
        <v>717</v>
      </c>
      <c r="C612" t="s">
        <v>35</v>
      </c>
      <c r="D612" t="s">
        <v>715</v>
      </c>
      <c r="E612">
        <v>6</v>
      </c>
      <c r="F612" s="19">
        <v>16</v>
      </c>
      <c r="G612" s="19">
        <v>0.91666666666666663</v>
      </c>
      <c r="H612" s="18"/>
      <c r="I612" s="18"/>
      <c r="J612" s="18"/>
      <c r="K612" s="18"/>
      <c r="L612" s="18">
        <v>2020.6191410649351</v>
      </c>
      <c r="M612" s="18">
        <v>2793.8286744303928</v>
      </c>
    </row>
    <row r="613" spans="1:13" x14ac:dyDescent="0.2">
      <c r="A613" t="s">
        <v>553</v>
      </c>
      <c r="B613" t="s">
        <v>534</v>
      </c>
      <c r="C613" t="s">
        <v>35</v>
      </c>
      <c r="D613" t="s">
        <v>552</v>
      </c>
      <c r="E613">
        <v>1</v>
      </c>
      <c r="F613" s="19">
        <v>11.916666666666666</v>
      </c>
      <c r="G613" s="19">
        <v>22.75</v>
      </c>
      <c r="H613" s="18"/>
      <c r="I613" s="18"/>
      <c r="J613" s="18"/>
      <c r="K613" s="18"/>
      <c r="L613" s="18">
        <v>3128.8519361000003</v>
      </c>
      <c r="M613" s="18">
        <v>3585.5290256020285</v>
      </c>
    </row>
    <row r="614" spans="1:13" x14ac:dyDescent="0.2">
      <c r="A614" t="s">
        <v>553</v>
      </c>
      <c r="B614" t="s">
        <v>534</v>
      </c>
      <c r="C614" t="s">
        <v>35</v>
      </c>
      <c r="D614" t="s">
        <v>552</v>
      </c>
      <c r="E614">
        <v>2</v>
      </c>
      <c r="F614" s="19">
        <v>11.916666666666666</v>
      </c>
      <c r="G614" s="19">
        <v>22.75</v>
      </c>
      <c r="H614" s="18"/>
      <c r="I614" s="18"/>
      <c r="J614" s="18"/>
      <c r="K614" s="18"/>
      <c r="L614" s="18">
        <v>3128.8519361000003</v>
      </c>
      <c r="M614" s="18">
        <v>3585.5290256020285</v>
      </c>
    </row>
    <row r="615" spans="1:13" x14ac:dyDescent="0.2">
      <c r="A615" t="s">
        <v>553</v>
      </c>
      <c r="B615" t="s">
        <v>534</v>
      </c>
      <c r="C615" t="s">
        <v>35</v>
      </c>
      <c r="D615" t="s">
        <v>552</v>
      </c>
      <c r="E615">
        <v>4</v>
      </c>
      <c r="F615" s="19">
        <v>11.916666666666666</v>
      </c>
      <c r="G615" s="19">
        <v>22.75</v>
      </c>
      <c r="H615" s="18"/>
      <c r="I615" s="18"/>
      <c r="J615" s="18"/>
      <c r="K615" s="18"/>
      <c r="L615" s="18">
        <v>3128.8519361000003</v>
      </c>
      <c r="M615" s="18">
        <v>3585.5290256020285</v>
      </c>
    </row>
    <row r="616" spans="1:13" x14ac:dyDescent="0.2">
      <c r="A616" t="s">
        <v>553</v>
      </c>
      <c r="B616" t="s">
        <v>534</v>
      </c>
      <c r="C616" t="s">
        <v>35</v>
      </c>
      <c r="D616" t="s">
        <v>552</v>
      </c>
      <c r="E616">
        <v>5</v>
      </c>
      <c r="F616" s="19">
        <v>11.916666666666666</v>
      </c>
      <c r="G616" s="19">
        <v>22.75</v>
      </c>
      <c r="H616" s="18"/>
      <c r="I616" s="18"/>
      <c r="J616" s="18"/>
      <c r="K616" s="18"/>
      <c r="L616" s="18">
        <v>3128.8519361000003</v>
      </c>
      <c r="M616" s="18">
        <v>3585.5290256020285</v>
      </c>
    </row>
    <row r="617" spans="1:13" x14ac:dyDescent="0.2">
      <c r="A617" t="s">
        <v>553</v>
      </c>
      <c r="B617" t="s">
        <v>534</v>
      </c>
      <c r="C617" t="s">
        <v>35</v>
      </c>
      <c r="D617" t="s">
        <v>552</v>
      </c>
      <c r="E617">
        <v>6</v>
      </c>
      <c r="F617" s="19">
        <v>11.916666666666666</v>
      </c>
      <c r="G617" s="19">
        <v>22.75</v>
      </c>
      <c r="H617" s="18"/>
      <c r="I617" s="18"/>
      <c r="J617" s="18"/>
      <c r="K617" s="18"/>
      <c r="L617" s="18">
        <v>3128.8519361000003</v>
      </c>
      <c r="M617" s="18">
        <v>3585.5290256020285</v>
      </c>
    </row>
    <row r="618" spans="1:13" x14ac:dyDescent="0.2">
      <c r="A618" t="s">
        <v>553</v>
      </c>
      <c r="B618" t="s">
        <v>534</v>
      </c>
      <c r="C618" t="s">
        <v>35</v>
      </c>
      <c r="D618" t="s">
        <v>552</v>
      </c>
      <c r="E618">
        <v>7</v>
      </c>
      <c r="F618" s="19">
        <v>11.916666666666666</v>
      </c>
      <c r="G618" s="19">
        <v>22.75</v>
      </c>
      <c r="H618" s="18"/>
      <c r="I618" s="18"/>
      <c r="J618" s="18"/>
      <c r="K618" s="18"/>
      <c r="L618" s="18">
        <v>3128.8519361000003</v>
      </c>
      <c r="M618" s="18">
        <v>3585.5290256020285</v>
      </c>
    </row>
    <row r="619" spans="1:13" x14ac:dyDescent="0.2">
      <c r="A619" t="s">
        <v>578</v>
      </c>
      <c r="B619" t="s">
        <v>534</v>
      </c>
      <c r="C619" t="s">
        <v>27</v>
      </c>
      <c r="D619" t="s">
        <v>577</v>
      </c>
      <c r="E619">
        <v>1</v>
      </c>
      <c r="F619" s="19">
        <v>12.583333333333334</v>
      </c>
      <c r="G619" s="19">
        <v>0.91666666666666663</v>
      </c>
      <c r="H619" s="18"/>
      <c r="I619" s="18"/>
      <c r="J619" s="18"/>
      <c r="K619" s="18"/>
      <c r="L619" s="18">
        <v>2887.9737059333333</v>
      </c>
      <c r="M619" s="18">
        <v>3683.8633695487197</v>
      </c>
    </row>
    <row r="620" spans="1:13" x14ac:dyDescent="0.2">
      <c r="A620" t="s">
        <v>578</v>
      </c>
      <c r="B620" t="s">
        <v>534</v>
      </c>
      <c r="C620" t="s">
        <v>27</v>
      </c>
      <c r="D620" t="s">
        <v>577</v>
      </c>
      <c r="E620">
        <v>3</v>
      </c>
      <c r="F620" s="19">
        <v>12.583333333333334</v>
      </c>
      <c r="G620" s="19">
        <v>0.91666666666666663</v>
      </c>
      <c r="H620" s="18"/>
      <c r="I620" s="18"/>
      <c r="J620" s="18"/>
      <c r="K620" s="18"/>
      <c r="L620" s="18">
        <v>2887.9737059333333</v>
      </c>
      <c r="M620" s="18">
        <v>3683.8633695487197</v>
      </c>
    </row>
    <row r="621" spans="1:13" x14ac:dyDescent="0.2">
      <c r="A621" t="s">
        <v>578</v>
      </c>
      <c r="B621" t="s">
        <v>534</v>
      </c>
      <c r="C621" t="s">
        <v>27</v>
      </c>
      <c r="D621" t="s">
        <v>577</v>
      </c>
      <c r="E621">
        <v>4</v>
      </c>
      <c r="F621" s="19">
        <v>12.583333333333334</v>
      </c>
      <c r="G621" s="19">
        <v>0.91666666666666663</v>
      </c>
      <c r="H621" s="18"/>
      <c r="I621" s="18"/>
      <c r="J621" s="18"/>
      <c r="K621" s="18"/>
      <c r="L621" s="18">
        <v>2887.9737059333333</v>
      </c>
      <c r="M621" s="18">
        <v>3683.8633695487197</v>
      </c>
    </row>
    <row r="622" spans="1:13" x14ac:dyDescent="0.2">
      <c r="A622" t="s">
        <v>578</v>
      </c>
      <c r="B622" t="s">
        <v>534</v>
      </c>
      <c r="C622" t="s">
        <v>27</v>
      </c>
      <c r="D622" t="s">
        <v>577</v>
      </c>
      <c r="E622">
        <v>6</v>
      </c>
      <c r="F622" s="19">
        <v>12.583333333333334</v>
      </c>
      <c r="G622" s="19">
        <v>0.91666666666666663</v>
      </c>
      <c r="H622" s="18"/>
      <c r="I622" s="18"/>
      <c r="J622" s="18"/>
      <c r="K622" s="18"/>
      <c r="L622" s="18">
        <v>2887.9737059333333</v>
      </c>
      <c r="M622" s="18">
        <v>3683.8633695487197</v>
      </c>
    </row>
    <row r="623" spans="1:13" x14ac:dyDescent="0.2">
      <c r="A623" t="s">
        <v>334</v>
      </c>
      <c r="B623" t="s">
        <v>291</v>
      </c>
      <c r="C623" t="s">
        <v>27</v>
      </c>
      <c r="D623" t="s">
        <v>333</v>
      </c>
      <c r="E623">
        <v>1</v>
      </c>
      <c r="F623" s="19">
        <v>2.9166666666666665</v>
      </c>
      <c r="G623" s="19">
        <v>8.25</v>
      </c>
      <c r="H623" s="18">
        <v>635.3524330753927</v>
      </c>
      <c r="I623" s="18">
        <v>901.53404980758273</v>
      </c>
      <c r="J623" s="18"/>
      <c r="K623" s="18"/>
      <c r="L623" s="18"/>
      <c r="M623" s="18"/>
    </row>
    <row r="624" spans="1:13" x14ac:dyDescent="0.2">
      <c r="A624" t="s">
        <v>334</v>
      </c>
      <c r="B624" t="s">
        <v>291</v>
      </c>
      <c r="C624" t="s">
        <v>27</v>
      </c>
      <c r="D624" t="s">
        <v>333</v>
      </c>
      <c r="E624">
        <v>2</v>
      </c>
      <c r="F624" s="19">
        <v>22.916666666666668</v>
      </c>
      <c r="G624" s="19">
        <v>4.25</v>
      </c>
      <c r="H624" s="18">
        <v>635.3524330753927</v>
      </c>
      <c r="I624" s="18">
        <v>901.53404980758273</v>
      </c>
      <c r="J624" s="18"/>
      <c r="K624" s="18"/>
      <c r="L624" s="18"/>
      <c r="M624" s="18"/>
    </row>
    <row r="625" spans="1:13" x14ac:dyDescent="0.2">
      <c r="A625" t="s">
        <v>334</v>
      </c>
      <c r="B625" t="s">
        <v>291</v>
      </c>
      <c r="C625" t="s">
        <v>27</v>
      </c>
      <c r="D625" t="s">
        <v>333</v>
      </c>
      <c r="E625">
        <v>3</v>
      </c>
      <c r="F625" s="19">
        <v>23.916666666666668</v>
      </c>
      <c r="G625" s="19">
        <v>5.25</v>
      </c>
      <c r="H625" s="18">
        <v>635.3524330753927</v>
      </c>
      <c r="I625" s="18">
        <v>901.53404980758273</v>
      </c>
      <c r="J625" s="18"/>
      <c r="K625" s="18"/>
      <c r="L625" s="18"/>
      <c r="M625" s="18"/>
    </row>
    <row r="626" spans="1:13" x14ac:dyDescent="0.2">
      <c r="A626" t="s">
        <v>334</v>
      </c>
      <c r="B626" t="s">
        <v>291</v>
      </c>
      <c r="C626" t="s">
        <v>27</v>
      </c>
      <c r="D626" t="s">
        <v>333</v>
      </c>
      <c r="E626">
        <v>6</v>
      </c>
      <c r="F626" s="19">
        <v>22.916666666666668</v>
      </c>
      <c r="G626" s="19">
        <v>4.25</v>
      </c>
      <c r="H626" s="18">
        <v>635.3524330753927</v>
      </c>
      <c r="I626" s="18">
        <v>901.53404980758273</v>
      </c>
      <c r="J626" s="18"/>
      <c r="K626" s="18"/>
      <c r="L626" s="18"/>
      <c r="M626" s="18"/>
    </row>
    <row r="627" spans="1:13" x14ac:dyDescent="0.2">
      <c r="A627" t="s">
        <v>293</v>
      </c>
      <c r="B627" t="s">
        <v>291</v>
      </c>
      <c r="C627" t="s">
        <v>35</v>
      </c>
      <c r="D627" t="s">
        <v>292</v>
      </c>
      <c r="E627">
        <v>1</v>
      </c>
      <c r="F627" s="19">
        <v>1.5</v>
      </c>
      <c r="G627" s="19">
        <v>6.333333333333333</v>
      </c>
      <c r="H627" s="18">
        <v>851.51844399569575</v>
      </c>
      <c r="I627" s="18">
        <v>835.14674301541368</v>
      </c>
      <c r="J627" s="18"/>
      <c r="K627" s="18"/>
      <c r="L627" s="18"/>
      <c r="M627" s="18"/>
    </row>
    <row r="628" spans="1:13" x14ac:dyDescent="0.2">
      <c r="A628" t="s">
        <v>293</v>
      </c>
      <c r="B628" t="s">
        <v>291</v>
      </c>
      <c r="C628" t="s">
        <v>35</v>
      </c>
      <c r="D628" t="s">
        <v>292</v>
      </c>
      <c r="E628">
        <v>2</v>
      </c>
      <c r="F628" s="19">
        <v>1.5</v>
      </c>
      <c r="G628" s="19">
        <v>6.333333333333333</v>
      </c>
      <c r="H628" s="18">
        <v>851.51844399569575</v>
      </c>
      <c r="I628" s="18">
        <v>835.14674301541368</v>
      </c>
      <c r="J628" s="18"/>
      <c r="K628" s="18"/>
      <c r="L628" s="18"/>
      <c r="M628" s="18"/>
    </row>
    <row r="629" spans="1:13" x14ac:dyDescent="0.2">
      <c r="A629" t="s">
        <v>293</v>
      </c>
      <c r="B629" t="s">
        <v>291</v>
      </c>
      <c r="C629" t="s">
        <v>35</v>
      </c>
      <c r="D629" t="s">
        <v>292</v>
      </c>
      <c r="E629">
        <v>3</v>
      </c>
      <c r="F629" s="19">
        <v>1.4166666666666667</v>
      </c>
      <c r="G629" s="19">
        <v>6.25</v>
      </c>
      <c r="H629" s="18">
        <v>851.51844399569575</v>
      </c>
      <c r="I629" s="18">
        <v>835.14674301541368</v>
      </c>
      <c r="J629" s="18"/>
      <c r="K629" s="18"/>
      <c r="L629" s="18"/>
      <c r="M629" s="18"/>
    </row>
    <row r="630" spans="1:13" x14ac:dyDescent="0.2">
      <c r="A630" t="s">
        <v>293</v>
      </c>
      <c r="B630" t="s">
        <v>291</v>
      </c>
      <c r="C630" t="s">
        <v>35</v>
      </c>
      <c r="D630" t="s">
        <v>292</v>
      </c>
      <c r="E630">
        <v>4</v>
      </c>
      <c r="F630" s="19">
        <v>1.5</v>
      </c>
      <c r="G630" s="19">
        <v>6.166666666666667</v>
      </c>
      <c r="H630" s="18">
        <v>851.51844399569575</v>
      </c>
      <c r="I630" s="18">
        <v>835.14674301541368</v>
      </c>
      <c r="J630" s="18"/>
      <c r="K630" s="18"/>
      <c r="L630" s="18"/>
      <c r="M630" s="18"/>
    </row>
    <row r="631" spans="1:13" x14ac:dyDescent="0.2">
      <c r="A631" t="s">
        <v>293</v>
      </c>
      <c r="B631" t="s">
        <v>291</v>
      </c>
      <c r="C631" t="s">
        <v>35</v>
      </c>
      <c r="D631" t="s">
        <v>292</v>
      </c>
      <c r="E631">
        <v>5</v>
      </c>
      <c r="F631" s="19">
        <v>1.5</v>
      </c>
      <c r="G631" s="19">
        <v>6.333333333333333</v>
      </c>
      <c r="H631" s="18">
        <v>851.51844399569575</v>
      </c>
      <c r="I631" s="18">
        <v>835.14674301541368</v>
      </c>
      <c r="J631" s="18"/>
      <c r="K631" s="18"/>
      <c r="L631" s="18"/>
      <c r="M631" s="18"/>
    </row>
    <row r="632" spans="1:13" x14ac:dyDescent="0.2">
      <c r="A632" t="s">
        <v>293</v>
      </c>
      <c r="B632" t="s">
        <v>291</v>
      </c>
      <c r="C632" t="s">
        <v>35</v>
      </c>
      <c r="D632" t="s">
        <v>292</v>
      </c>
      <c r="E632">
        <v>6</v>
      </c>
      <c r="F632" s="19">
        <v>1.5</v>
      </c>
      <c r="G632" s="19">
        <v>6.333333333333333</v>
      </c>
      <c r="H632" s="18">
        <v>851.51844399569575</v>
      </c>
      <c r="I632" s="18">
        <v>835.14674301541368</v>
      </c>
      <c r="J632" s="18"/>
      <c r="K632" s="18"/>
      <c r="L632" s="18"/>
      <c r="M632" s="18"/>
    </row>
    <row r="633" spans="1:13" x14ac:dyDescent="0.2">
      <c r="A633" t="s">
        <v>293</v>
      </c>
      <c r="B633" t="s">
        <v>291</v>
      </c>
      <c r="C633" t="s">
        <v>35</v>
      </c>
      <c r="D633" t="s">
        <v>292</v>
      </c>
      <c r="E633">
        <v>7</v>
      </c>
      <c r="F633" s="19">
        <v>1.5</v>
      </c>
      <c r="G633" s="19">
        <v>6.333333333333333</v>
      </c>
      <c r="H633" s="18">
        <v>851.51844399569575</v>
      </c>
      <c r="I633" s="18">
        <v>835.14674301541368</v>
      </c>
      <c r="J633" s="18"/>
      <c r="K633" s="18"/>
      <c r="L633" s="18"/>
      <c r="M633" s="18"/>
    </row>
    <row r="634" spans="1:13" x14ac:dyDescent="0.2">
      <c r="A634" t="s">
        <v>253</v>
      </c>
      <c r="B634" t="s">
        <v>35</v>
      </c>
      <c r="C634" t="s">
        <v>168</v>
      </c>
      <c r="D634" t="s">
        <v>393</v>
      </c>
      <c r="E634">
        <v>1</v>
      </c>
      <c r="F634" s="19">
        <v>1.6666666666666665</v>
      </c>
      <c r="G634" s="19">
        <v>3.8333333333333335</v>
      </c>
      <c r="H634" s="18">
        <v>343.25439636723399</v>
      </c>
      <c r="I634" s="18">
        <v>347.63650227556832</v>
      </c>
      <c r="J634" s="18"/>
      <c r="K634" s="18"/>
      <c r="L634" s="18"/>
      <c r="M634" s="18"/>
    </row>
    <row r="635" spans="1:13" x14ac:dyDescent="0.2">
      <c r="A635" t="s">
        <v>253</v>
      </c>
      <c r="B635" t="s">
        <v>35</v>
      </c>
      <c r="C635" t="s">
        <v>168</v>
      </c>
      <c r="D635" t="s">
        <v>393</v>
      </c>
      <c r="E635">
        <v>2</v>
      </c>
      <c r="F635" s="19">
        <v>1.6666666666666665</v>
      </c>
      <c r="G635" s="19">
        <v>3.8333333333333335</v>
      </c>
      <c r="H635" s="18">
        <v>343.25439636723399</v>
      </c>
      <c r="I635" s="18">
        <v>347.63650227556832</v>
      </c>
      <c r="J635" s="18"/>
      <c r="K635" s="18"/>
      <c r="L635" s="18"/>
      <c r="M635" s="18"/>
    </row>
    <row r="636" spans="1:13" x14ac:dyDescent="0.2">
      <c r="A636" t="s">
        <v>253</v>
      </c>
      <c r="B636" t="s">
        <v>35</v>
      </c>
      <c r="C636" t="s">
        <v>168</v>
      </c>
      <c r="D636" t="s">
        <v>393</v>
      </c>
      <c r="E636">
        <v>3</v>
      </c>
      <c r="F636" s="19">
        <v>1.8333333333333335</v>
      </c>
      <c r="G636" s="19">
        <v>4</v>
      </c>
      <c r="H636" s="18">
        <v>343.25439636723399</v>
      </c>
      <c r="I636" s="18">
        <v>347.63650227556832</v>
      </c>
      <c r="J636" s="18"/>
      <c r="K636" s="18"/>
      <c r="L636" s="18"/>
      <c r="M636" s="18"/>
    </row>
    <row r="637" spans="1:13" x14ac:dyDescent="0.2">
      <c r="A637" t="s">
        <v>253</v>
      </c>
      <c r="B637" t="s">
        <v>35</v>
      </c>
      <c r="C637" t="s">
        <v>168</v>
      </c>
      <c r="D637" t="s">
        <v>393</v>
      </c>
      <c r="E637">
        <v>4</v>
      </c>
      <c r="F637" s="19">
        <v>1.8333333333333335</v>
      </c>
      <c r="G637" s="19">
        <v>3.8333333333333335</v>
      </c>
      <c r="H637" s="18">
        <v>343.25439636723399</v>
      </c>
      <c r="I637" s="18">
        <v>347.63650227556832</v>
      </c>
      <c r="J637" s="18"/>
      <c r="K637" s="18"/>
      <c r="L637" s="18"/>
      <c r="M637" s="18"/>
    </row>
    <row r="638" spans="1:13" x14ac:dyDescent="0.2">
      <c r="A638" t="s">
        <v>253</v>
      </c>
      <c r="B638" t="s">
        <v>35</v>
      </c>
      <c r="C638" t="s">
        <v>168</v>
      </c>
      <c r="D638" t="s">
        <v>393</v>
      </c>
      <c r="E638">
        <v>5</v>
      </c>
      <c r="F638" s="19">
        <v>1.8333333333333335</v>
      </c>
      <c r="G638" s="19">
        <v>3.8333333333333335</v>
      </c>
      <c r="H638" s="18">
        <v>343.25439636723399</v>
      </c>
      <c r="I638" s="18">
        <v>347.63650227556832</v>
      </c>
      <c r="J638" s="18"/>
      <c r="K638" s="18"/>
      <c r="L638" s="18"/>
      <c r="M638" s="18"/>
    </row>
    <row r="639" spans="1:13" x14ac:dyDescent="0.2">
      <c r="A639" t="s">
        <v>253</v>
      </c>
      <c r="B639" t="s">
        <v>35</v>
      </c>
      <c r="C639" t="s">
        <v>168</v>
      </c>
      <c r="D639" t="s">
        <v>393</v>
      </c>
      <c r="E639">
        <v>6</v>
      </c>
      <c r="F639" s="19">
        <v>1.8333333333333335</v>
      </c>
      <c r="G639" s="19">
        <v>3.8333333333333335</v>
      </c>
      <c r="H639" s="18">
        <v>343.25439636723399</v>
      </c>
      <c r="I639" s="18">
        <v>347.63650227556832</v>
      </c>
      <c r="J639" s="18"/>
      <c r="K639" s="18"/>
      <c r="L639" s="18"/>
      <c r="M639" s="18"/>
    </row>
    <row r="640" spans="1:13" x14ac:dyDescent="0.2">
      <c r="A640" t="s">
        <v>253</v>
      </c>
      <c r="B640" t="s">
        <v>35</v>
      </c>
      <c r="C640" t="s">
        <v>168</v>
      </c>
      <c r="D640" t="s">
        <v>393</v>
      </c>
      <c r="E640">
        <v>7</v>
      </c>
      <c r="F640" s="19">
        <v>1.8333333333333335</v>
      </c>
      <c r="G640" s="19">
        <v>3.8333333333333335</v>
      </c>
      <c r="H640" s="18">
        <v>343.25439636723399</v>
      </c>
      <c r="I640" s="18">
        <v>347.63650227556832</v>
      </c>
      <c r="J640" s="18"/>
      <c r="K640" s="18"/>
      <c r="L640" s="18"/>
      <c r="M640" s="18"/>
    </row>
    <row r="641" spans="1:13" x14ac:dyDescent="0.2">
      <c r="A641" t="s">
        <v>253</v>
      </c>
      <c r="B641" t="s">
        <v>35</v>
      </c>
      <c r="C641" t="s">
        <v>168</v>
      </c>
      <c r="D641" t="s">
        <v>263</v>
      </c>
      <c r="E641">
        <v>1</v>
      </c>
      <c r="F641" s="19">
        <v>5.666666666666667</v>
      </c>
      <c r="G641" s="19">
        <v>7.833333333333333</v>
      </c>
      <c r="H641" s="18">
        <v>343.25439636723399</v>
      </c>
      <c r="I641" s="18">
        <v>347.63650227556832</v>
      </c>
      <c r="J641" s="18"/>
      <c r="K641" s="18"/>
      <c r="L641" s="18"/>
      <c r="M641" s="18"/>
    </row>
    <row r="642" spans="1:13" x14ac:dyDescent="0.2">
      <c r="A642" t="s">
        <v>253</v>
      </c>
      <c r="B642" t="s">
        <v>35</v>
      </c>
      <c r="C642" t="s">
        <v>168</v>
      </c>
      <c r="D642" t="s">
        <v>263</v>
      </c>
      <c r="E642">
        <v>2</v>
      </c>
      <c r="F642" s="19">
        <v>5.583333333333333</v>
      </c>
      <c r="G642" s="19">
        <v>7.75</v>
      </c>
      <c r="H642" s="18">
        <v>343.25439636723399</v>
      </c>
      <c r="I642" s="18">
        <v>347.63650227556832</v>
      </c>
      <c r="J642" s="18"/>
      <c r="K642" s="18"/>
      <c r="L642" s="18"/>
      <c r="M642" s="18"/>
    </row>
    <row r="643" spans="1:13" x14ac:dyDescent="0.2">
      <c r="A643" t="s">
        <v>253</v>
      </c>
      <c r="B643" t="s">
        <v>35</v>
      </c>
      <c r="C643" t="s">
        <v>168</v>
      </c>
      <c r="D643" t="s">
        <v>263</v>
      </c>
      <c r="E643">
        <v>3</v>
      </c>
      <c r="F643" s="19">
        <v>6.333333333333333</v>
      </c>
      <c r="G643" s="19">
        <v>8.5</v>
      </c>
      <c r="H643" s="18">
        <v>343.25439636723399</v>
      </c>
      <c r="I643" s="18">
        <v>347.63650227556832</v>
      </c>
      <c r="J643" s="18"/>
      <c r="K643" s="18"/>
      <c r="L643" s="18"/>
      <c r="M643" s="18"/>
    </row>
    <row r="644" spans="1:13" x14ac:dyDescent="0.2">
      <c r="A644" t="s">
        <v>253</v>
      </c>
      <c r="B644" t="s">
        <v>35</v>
      </c>
      <c r="C644" t="s">
        <v>168</v>
      </c>
      <c r="D644" t="s">
        <v>263</v>
      </c>
      <c r="E644">
        <v>4</v>
      </c>
      <c r="F644" s="19">
        <v>5.75</v>
      </c>
      <c r="G644" s="19">
        <v>7.75</v>
      </c>
      <c r="H644" s="18">
        <v>343.25439636723399</v>
      </c>
      <c r="I644" s="18">
        <v>347.63650227556832</v>
      </c>
      <c r="J644" s="18"/>
      <c r="K644" s="18"/>
      <c r="L644" s="18"/>
      <c r="M644" s="18"/>
    </row>
    <row r="645" spans="1:13" x14ac:dyDescent="0.2">
      <c r="A645" t="s">
        <v>253</v>
      </c>
      <c r="B645" t="s">
        <v>35</v>
      </c>
      <c r="C645" t="s">
        <v>168</v>
      </c>
      <c r="D645" t="s">
        <v>263</v>
      </c>
      <c r="E645">
        <v>5</v>
      </c>
      <c r="F645" s="19">
        <v>6.083333333333333</v>
      </c>
      <c r="G645" s="19">
        <v>8.0833333333333339</v>
      </c>
      <c r="H645" s="18">
        <v>343.25439636723399</v>
      </c>
      <c r="I645" s="18">
        <v>347.63650227556832</v>
      </c>
      <c r="J645" s="18"/>
      <c r="K645" s="18"/>
      <c r="L645" s="18"/>
      <c r="M645" s="18"/>
    </row>
    <row r="646" spans="1:13" x14ac:dyDescent="0.2">
      <c r="A646" t="s">
        <v>253</v>
      </c>
      <c r="B646" t="s">
        <v>35</v>
      </c>
      <c r="C646" t="s">
        <v>168</v>
      </c>
      <c r="D646" t="s">
        <v>263</v>
      </c>
      <c r="E646">
        <v>6</v>
      </c>
      <c r="F646" s="19">
        <v>5.75</v>
      </c>
      <c r="G646" s="19">
        <v>7.75</v>
      </c>
      <c r="H646" s="18">
        <v>343.25439636723399</v>
      </c>
      <c r="I646" s="18">
        <v>347.63650227556832</v>
      </c>
      <c r="J646" s="18"/>
      <c r="K646" s="18"/>
      <c r="L646" s="18"/>
      <c r="M646" s="18"/>
    </row>
    <row r="647" spans="1:13" x14ac:dyDescent="0.2">
      <c r="A647" t="s">
        <v>253</v>
      </c>
      <c r="B647" t="s">
        <v>35</v>
      </c>
      <c r="C647" t="s">
        <v>168</v>
      </c>
      <c r="D647" t="s">
        <v>263</v>
      </c>
      <c r="E647">
        <v>7</v>
      </c>
      <c r="F647" s="19">
        <v>5.75</v>
      </c>
      <c r="G647" s="19">
        <v>7.75</v>
      </c>
      <c r="H647" s="18">
        <v>343.25439636723399</v>
      </c>
      <c r="I647" s="18">
        <v>347.63650227556832</v>
      </c>
      <c r="J647" s="18"/>
      <c r="K647" s="18"/>
      <c r="L647" s="18"/>
      <c r="M647" s="18"/>
    </row>
    <row r="648" spans="1:13" x14ac:dyDescent="0.2">
      <c r="A648" t="s">
        <v>253</v>
      </c>
      <c r="B648" t="s">
        <v>35</v>
      </c>
      <c r="C648" t="s">
        <v>168</v>
      </c>
      <c r="D648" t="s">
        <v>256</v>
      </c>
      <c r="E648">
        <v>1</v>
      </c>
      <c r="F648" s="19">
        <v>8.9166666666666661</v>
      </c>
      <c r="G648" s="19">
        <v>11.083333333333334</v>
      </c>
      <c r="H648" s="18">
        <v>343.25439636723399</v>
      </c>
      <c r="I648" s="18">
        <v>347.63650227556832</v>
      </c>
      <c r="J648" s="18"/>
      <c r="K648" s="18"/>
      <c r="L648" s="18"/>
      <c r="M648" s="18"/>
    </row>
    <row r="649" spans="1:13" x14ac:dyDescent="0.2">
      <c r="A649" t="s">
        <v>253</v>
      </c>
      <c r="B649" t="s">
        <v>35</v>
      </c>
      <c r="C649" t="s">
        <v>168</v>
      </c>
      <c r="D649" t="s">
        <v>256</v>
      </c>
      <c r="E649">
        <v>2</v>
      </c>
      <c r="F649" s="19">
        <v>8.9166666666666661</v>
      </c>
      <c r="G649" s="19">
        <v>11.083333333333334</v>
      </c>
      <c r="H649" s="18">
        <v>343.25439636723399</v>
      </c>
      <c r="I649" s="18">
        <v>347.63650227556832</v>
      </c>
      <c r="J649" s="18"/>
      <c r="K649" s="18"/>
      <c r="L649" s="18"/>
      <c r="M649" s="18"/>
    </row>
    <row r="650" spans="1:13" x14ac:dyDescent="0.2">
      <c r="A650" t="s">
        <v>253</v>
      </c>
      <c r="B650" t="s">
        <v>35</v>
      </c>
      <c r="C650" t="s">
        <v>168</v>
      </c>
      <c r="D650" t="s">
        <v>256</v>
      </c>
      <c r="E650">
        <v>3</v>
      </c>
      <c r="F650" s="19">
        <v>9.1666666666666661</v>
      </c>
      <c r="G650" s="19">
        <v>11.333333333333334</v>
      </c>
      <c r="H650" s="18">
        <v>343.25439636723399</v>
      </c>
      <c r="I650" s="18">
        <v>347.63650227556832</v>
      </c>
      <c r="J650" s="18"/>
      <c r="K650" s="18"/>
      <c r="L650" s="18"/>
      <c r="M650" s="18"/>
    </row>
    <row r="651" spans="1:13" x14ac:dyDescent="0.2">
      <c r="A651" t="s">
        <v>253</v>
      </c>
      <c r="B651" t="s">
        <v>35</v>
      </c>
      <c r="C651" t="s">
        <v>168</v>
      </c>
      <c r="D651" t="s">
        <v>256</v>
      </c>
      <c r="E651">
        <v>4</v>
      </c>
      <c r="F651" s="19">
        <v>9.0833333333333339</v>
      </c>
      <c r="G651" s="19">
        <v>11.083333333333334</v>
      </c>
      <c r="H651" s="18">
        <v>343.25439636723399</v>
      </c>
      <c r="I651" s="18">
        <v>347.63650227556832</v>
      </c>
      <c r="J651" s="18"/>
      <c r="K651" s="18"/>
      <c r="L651" s="18"/>
      <c r="M651" s="18"/>
    </row>
    <row r="652" spans="1:13" x14ac:dyDescent="0.2">
      <c r="A652" t="s">
        <v>253</v>
      </c>
      <c r="B652" t="s">
        <v>35</v>
      </c>
      <c r="C652" t="s">
        <v>168</v>
      </c>
      <c r="D652" t="s">
        <v>256</v>
      </c>
      <c r="E652">
        <v>5</v>
      </c>
      <c r="F652" s="19">
        <v>9.0833333333333339</v>
      </c>
      <c r="G652" s="19">
        <v>11.083333333333334</v>
      </c>
      <c r="H652" s="18">
        <v>343.25439636723399</v>
      </c>
      <c r="I652" s="18">
        <v>347.63650227556832</v>
      </c>
      <c r="J652" s="18"/>
      <c r="K652" s="18"/>
      <c r="L652" s="18"/>
      <c r="M652" s="18"/>
    </row>
    <row r="653" spans="1:13" x14ac:dyDescent="0.2">
      <c r="A653" t="s">
        <v>253</v>
      </c>
      <c r="B653" t="s">
        <v>35</v>
      </c>
      <c r="C653" t="s">
        <v>168</v>
      </c>
      <c r="D653" t="s">
        <v>256</v>
      </c>
      <c r="E653">
        <v>6</v>
      </c>
      <c r="F653" s="19">
        <v>9.0833333333333339</v>
      </c>
      <c r="G653" s="19">
        <v>11.083333333333334</v>
      </c>
      <c r="H653" s="18">
        <v>343.25439636723399</v>
      </c>
      <c r="I653" s="18">
        <v>347.63650227556832</v>
      </c>
      <c r="J653" s="18"/>
      <c r="K653" s="18"/>
      <c r="L653" s="18"/>
      <c r="M653" s="18"/>
    </row>
    <row r="654" spans="1:13" x14ac:dyDescent="0.2">
      <c r="A654" t="s">
        <v>253</v>
      </c>
      <c r="B654" t="s">
        <v>35</v>
      </c>
      <c r="C654" t="s">
        <v>168</v>
      </c>
      <c r="D654" t="s">
        <v>256</v>
      </c>
      <c r="E654">
        <v>7</v>
      </c>
      <c r="F654" s="19">
        <v>9.25</v>
      </c>
      <c r="G654" s="19">
        <v>11.25</v>
      </c>
      <c r="H654" s="18">
        <v>343.25439636723399</v>
      </c>
      <c r="I654" s="18">
        <v>347.63650227556832</v>
      </c>
      <c r="J654" s="18"/>
      <c r="K654" s="18"/>
      <c r="L654" s="18"/>
      <c r="M654" s="18"/>
    </row>
    <row r="655" spans="1:13" x14ac:dyDescent="0.2">
      <c r="A655" t="s">
        <v>100</v>
      </c>
      <c r="B655" t="s">
        <v>35</v>
      </c>
      <c r="C655" t="s">
        <v>99</v>
      </c>
      <c r="D655" t="s">
        <v>503</v>
      </c>
      <c r="E655">
        <v>1</v>
      </c>
      <c r="F655" s="19">
        <v>10.166666666666666</v>
      </c>
      <c r="G655" s="19">
        <v>11.916666666666666</v>
      </c>
      <c r="H655" s="18">
        <v>226.29556144230276</v>
      </c>
      <c r="I655" s="18">
        <v>261.68109322915961</v>
      </c>
      <c r="J655" s="18"/>
      <c r="K655" s="18"/>
      <c r="L655" s="18"/>
      <c r="M655" s="18"/>
    </row>
    <row r="656" spans="1:13" x14ac:dyDescent="0.2">
      <c r="A656" t="s">
        <v>100</v>
      </c>
      <c r="B656" t="s">
        <v>35</v>
      </c>
      <c r="C656" t="s">
        <v>99</v>
      </c>
      <c r="D656" t="s">
        <v>503</v>
      </c>
      <c r="E656">
        <v>2</v>
      </c>
      <c r="F656" s="19">
        <v>10.166666666666666</v>
      </c>
      <c r="G656" s="19">
        <v>11.916666666666666</v>
      </c>
      <c r="H656" s="18">
        <v>226.29556144230276</v>
      </c>
      <c r="I656" s="18">
        <v>261.68109322915961</v>
      </c>
      <c r="J656" s="18"/>
      <c r="K656" s="18"/>
      <c r="L656" s="18"/>
      <c r="M656" s="18"/>
    </row>
    <row r="657" spans="1:13" x14ac:dyDescent="0.2">
      <c r="A657" t="s">
        <v>100</v>
      </c>
      <c r="B657" t="s">
        <v>35</v>
      </c>
      <c r="C657" t="s">
        <v>99</v>
      </c>
      <c r="D657" t="s">
        <v>503</v>
      </c>
      <c r="E657">
        <v>3</v>
      </c>
      <c r="F657" s="19">
        <v>9.9166666666666661</v>
      </c>
      <c r="G657" s="19">
        <v>11.666666666666666</v>
      </c>
      <c r="H657" s="18">
        <v>226.29556144230276</v>
      </c>
      <c r="I657" s="18">
        <v>261.68109322915961</v>
      </c>
      <c r="J657" s="18"/>
      <c r="K657" s="18"/>
      <c r="L657" s="18"/>
      <c r="M657" s="18"/>
    </row>
    <row r="658" spans="1:13" x14ac:dyDescent="0.2">
      <c r="A658" t="s">
        <v>100</v>
      </c>
      <c r="B658" t="s">
        <v>35</v>
      </c>
      <c r="C658" t="s">
        <v>99</v>
      </c>
      <c r="D658" t="s">
        <v>503</v>
      </c>
      <c r="E658">
        <v>4</v>
      </c>
      <c r="F658" s="19">
        <v>10.166666666666666</v>
      </c>
      <c r="G658" s="19">
        <v>11.916666666666666</v>
      </c>
      <c r="H658" s="18">
        <v>226.29556144230276</v>
      </c>
      <c r="I658" s="18">
        <v>261.68109322915961</v>
      </c>
      <c r="J658" s="18"/>
      <c r="K658" s="18"/>
      <c r="L658" s="18"/>
      <c r="M658" s="18"/>
    </row>
    <row r="659" spans="1:13" x14ac:dyDescent="0.2">
      <c r="A659" t="s">
        <v>100</v>
      </c>
      <c r="B659" t="s">
        <v>35</v>
      </c>
      <c r="C659" t="s">
        <v>99</v>
      </c>
      <c r="D659" t="s">
        <v>503</v>
      </c>
      <c r="E659">
        <v>5</v>
      </c>
      <c r="F659" s="19">
        <v>10.166666666666666</v>
      </c>
      <c r="G659" s="19">
        <v>11.916666666666666</v>
      </c>
      <c r="H659" s="18">
        <v>226.29556144230276</v>
      </c>
      <c r="I659" s="18">
        <v>261.68109322915961</v>
      </c>
      <c r="J659" s="18"/>
      <c r="K659" s="18"/>
      <c r="L659" s="18"/>
      <c r="M659" s="18"/>
    </row>
    <row r="660" spans="1:13" x14ac:dyDescent="0.2">
      <c r="A660" t="s">
        <v>100</v>
      </c>
      <c r="B660" t="s">
        <v>35</v>
      </c>
      <c r="C660" t="s">
        <v>99</v>
      </c>
      <c r="D660" t="s">
        <v>503</v>
      </c>
      <c r="E660">
        <v>6</v>
      </c>
      <c r="F660" s="19">
        <v>9.9166666666666661</v>
      </c>
      <c r="G660" s="19">
        <v>11.666666666666666</v>
      </c>
      <c r="H660" s="18">
        <v>226.29556144230276</v>
      </c>
      <c r="I660" s="18">
        <v>261.68109322915961</v>
      </c>
      <c r="J660" s="18"/>
      <c r="K660" s="18"/>
      <c r="L660" s="18"/>
      <c r="M660" s="18"/>
    </row>
    <row r="661" spans="1:13" x14ac:dyDescent="0.2">
      <c r="A661" t="s">
        <v>100</v>
      </c>
      <c r="B661" t="s">
        <v>35</v>
      </c>
      <c r="C661" t="s">
        <v>99</v>
      </c>
      <c r="D661" t="s">
        <v>503</v>
      </c>
      <c r="E661">
        <v>7</v>
      </c>
      <c r="F661" s="19">
        <v>10.5</v>
      </c>
      <c r="G661" s="19">
        <v>12.25</v>
      </c>
      <c r="H661" s="18">
        <v>226.29556144230276</v>
      </c>
      <c r="I661" s="18">
        <v>261.68109322915961</v>
      </c>
      <c r="J661" s="18"/>
      <c r="K661" s="18"/>
      <c r="L661" s="18"/>
      <c r="M661" s="18"/>
    </row>
    <row r="662" spans="1:13" x14ac:dyDescent="0.2">
      <c r="A662" t="s">
        <v>388</v>
      </c>
      <c r="B662" t="s">
        <v>35</v>
      </c>
      <c r="C662" t="s">
        <v>195</v>
      </c>
      <c r="D662" t="s">
        <v>389</v>
      </c>
      <c r="E662">
        <v>1</v>
      </c>
      <c r="F662" s="19">
        <v>5.416666666666667</v>
      </c>
      <c r="G662" s="19">
        <v>7.333333333333333</v>
      </c>
      <c r="H662" s="18">
        <v>467.85981617376331</v>
      </c>
      <c r="I662" s="18">
        <v>335.35833892879469</v>
      </c>
      <c r="J662" s="18"/>
      <c r="K662" s="18"/>
      <c r="L662" s="18"/>
      <c r="M662" s="18"/>
    </row>
    <row r="663" spans="1:13" x14ac:dyDescent="0.2">
      <c r="A663" t="s">
        <v>388</v>
      </c>
      <c r="B663" t="s">
        <v>35</v>
      </c>
      <c r="C663" t="s">
        <v>195</v>
      </c>
      <c r="D663" t="s">
        <v>389</v>
      </c>
      <c r="E663">
        <v>2</v>
      </c>
      <c r="F663" s="19">
        <v>5.916666666666667</v>
      </c>
      <c r="G663" s="19">
        <v>7.833333333333333</v>
      </c>
      <c r="H663" s="18">
        <v>467.85981617376331</v>
      </c>
      <c r="I663" s="18">
        <v>335.35833892879469</v>
      </c>
      <c r="J663" s="18"/>
      <c r="K663" s="18"/>
      <c r="L663" s="18"/>
      <c r="M663" s="18"/>
    </row>
    <row r="664" spans="1:13" x14ac:dyDescent="0.2">
      <c r="A664" t="s">
        <v>388</v>
      </c>
      <c r="B664" t="s">
        <v>35</v>
      </c>
      <c r="C664" t="s">
        <v>195</v>
      </c>
      <c r="D664" t="s">
        <v>389</v>
      </c>
      <c r="E664">
        <v>3</v>
      </c>
      <c r="F664" s="19">
        <v>5.416666666666667</v>
      </c>
      <c r="G664" s="19">
        <v>7.333333333333333</v>
      </c>
      <c r="H664" s="18">
        <v>467.85981617376331</v>
      </c>
      <c r="I664" s="18">
        <v>335.35833892879469</v>
      </c>
      <c r="J664" s="18"/>
      <c r="K664" s="18"/>
      <c r="L664" s="18"/>
      <c r="M664" s="18"/>
    </row>
    <row r="665" spans="1:13" x14ac:dyDescent="0.2">
      <c r="A665" t="s">
        <v>388</v>
      </c>
      <c r="B665" t="s">
        <v>35</v>
      </c>
      <c r="C665" t="s">
        <v>195</v>
      </c>
      <c r="D665" t="s">
        <v>389</v>
      </c>
      <c r="E665">
        <v>4</v>
      </c>
      <c r="F665" s="19">
        <v>5.416666666666667</v>
      </c>
      <c r="G665" s="19">
        <v>7.333333333333333</v>
      </c>
      <c r="H665" s="18">
        <v>467.85981617376331</v>
      </c>
      <c r="I665" s="18">
        <v>335.35833892879469</v>
      </c>
      <c r="J665" s="18"/>
      <c r="K665" s="18"/>
      <c r="L665" s="18"/>
      <c r="M665" s="18"/>
    </row>
    <row r="666" spans="1:13" x14ac:dyDescent="0.2">
      <c r="A666" t="s">
        <v>388</v>
      </c>
      <c r="B666" t="s">
        <v>35</v>
      </c>
      <c r="C666" t="s">
        <v>195</v>
      </c>
      <c r="D666" t="s">
        <v>389</v>
      </c>
      <c r="E666">
        <v>5</v>
      </c>
      <c r="F666" s="19">
        <v>5.75</v>
      </c>
      <c r="G666" s="19">
        <v>7.666666666666667</v>
      </c>
      <c r="H666" s="18">
        <v>467.85981617376331</v>
      </c>
      <c r="I666" s="18">
        <v>335.35833892879469</v>
      </c>
      <c r="J666" s="18"/>
      <c r="K666" s="18"/>
      <c r="L666" s="18"/>
      <c r="M666" s="18"/>
    </row>
    <row r="667" spans="1:13" x14ac:dyDescent="0.2">
      <c r="A667" t="s">
        <v>388</v>
      </c>
      <c r="B667" t="s">
        <v>35</v>
      </c>
      <c r="C667" t="s">
        <v>195</v>
      </c>
      <c r="D667" t="s">
        <v>389</v>
      </c>
      <c r="E667">
        <v>6</v>
      </c>
      <c r="F667" s="19">
        <v>5.416666666666667</v>
      </c>
      <c r="G667" s="19">
        <v>7.333333333333333</v>
      </c>
      <c r="H667" s="18">
        <v>467.85981617376331</v>
      </c>
      <c r="I667" s="18">
        <v>335.35833892879469</v>
      </c>
      <c r="J667" s="18"/>
      <c r="K667" s="18"/>
      <c r="L667" s="18"/>
      <c r="M667" s="18"/>
    </row>
    <row r="668" spans="1:13" x14ac:dyDescent="0.2">
      <c r="A668" t="s">
        <v>388</v>
      </c>
      <c r="B668" t="s">
        <v>35</v>
      </c>
      <c r="C668" t="s">
        <v>195</v>
      </c>
      <c r="D668" t="s">
        <v>389</v>
      </c>
      <c r="E668">
        <v>7</v>
      </c>
      <c r="F668" s="19">
        <v>6.666666666666667</v>
      </c>
      <c r="G668" s="19">
        <v>8.5833333333333339</v>
      </c>
      <c r="H668" s="18">
        <v>467.85981617376331</v>
      </c>
      <c r="I668" s="18">
        <v>335.35833892879469</v>
      </c>
      <c r="J668" s="18"/>
      <c r="K668" s="18"/>
      <c r="L668" s="18"/>
      <c r="M668" s="18"/>
    </row>
    <row r="669" spans="1:13" x14ac:dyDescent="0.2">
      <c r="A669" t="s">
        <v>598</v>
      </c>
      <c r="B669" t="s">
        <v>35</v>
      </c>
      <c r="C669" t="s">
        <v>597</v>
      </c>
      <c r="D669" t="s">
        <v>611</v>
      </c>
      <c r="E669">
        <v>1</v>
      </c>
      <c r="F669" s="19">
        <v>16.5</v>
      </c>
      <c r="G669" s="19">
        <v>5</v>
      </c>
      <c r="H669" s="18"/>
      <c r="I669" s="18"/>
      <c r="J669" s="18">
        <v>3482.6602030633589</v>
      </c>
      <c r="K669" s="18">
        <v>3860.4291571828453</v>
      </c>
      <c r="L669" s="18"/>
      <c r="M669" s="18"/>
    </row>
    <row r="670" spans="1:13" x14ac:dyDescent="0.2">
      <c r="A670" t="s">
        <v>598</v>
      </c>
      <c r="B670" t="s">
        <v>35</v>
      </c>
      <c r="C670" t="s">
        <v>597</v>
      </c>
      <c r="D670" t="s">
        <v>611</v>
      </c>
      <c r="E670">
        <v>2</v>
      </c>
      <c r="F670" s="19">
        <v>16.5</v>
      </c>
      <c r="G670" s="19">
        <v>5</v>
      </c>
      <c r="H670" s="18"/>
      <c r="I670" s="18"/>
      <c r="J670" s="18">
        <v>3482.6602030633589</v>
      </c>
      <c r="K670" s="18">
        <v>3860.4291571828453</v>
      </c>
      <c r="L670" s="18"/>
      <c r="M670" s="18"/>
    </row>
    <row r="671" spans="1:13" x14ac:dyDescent="0.2">
      <c r="A671" t="s">
        <v>598</v>
      </c>
      <c r="B671" t="s">
        <v>35</v>
      </c>
      <c r="C671" t="s">
        <v>597</v>
      </c>
      <c r="D671" t="s">
        <v>611</v>
      </c>
      <c r="E671">
        <v>3</v>
      </c>
      <c r="F671" s="19">
        <v>16.5</v>
      </c>
      <c r="G671" s="19">
        <v>5</v>
      </c>
      <c r="H671" s="18"/>
      <c r="I671" s="18"/>
      <c r="J671" s="18">
        <v>3482.6602030633589</v>
      </c>
      <c r="K671" s="18">
        <v>3860.4291571828453</v>
      </c>
      <c r="L671" s="18"/>
      <c r="M671" s="18"/>
    </row>
    <row r="672" spans="1:13" x14ac:dyDescent="0.2">
      <c r="A672" t="s">
        <v>598</v>
      </c>
      <c r="B672" t="s">
        <v>35</v>
      </c>
      <c r="C672" t="s">
        <v>597</v>
      </c>
      <c r="D672" t="s">
        <v>611</v>
      </c>
      <c r="E672">
        <v>4</v>
      </c>
      <c r="F672" s="19">
        <v>16.5</v>
      </c>
      <c r="G672" s="19">
        <v>5</v>
      </c>
      <c r="H672" s="18"/>
      <c r="I672" s="18"/>
      <c r="J672" s="18">
        <v>3482.6602030633589</v>
      </c>
      <c r="K672" s="18">
        <v>3860.4291571828453</v>
      </c>
      <c r="L672" s="18"/>
      <c r="M672" s="18"/>
    </row>
    <row r="673" spans="1:13" x14ac:dyDescent="0.2">
      <c r="A673" t="s">
        <v>598</v>
      </c>
      <c r="B673" t="s">
        <v>35</v>
      </c>
      <c r="C673" t="s">
        <v>597</v>
      </c>
      <c r="D673" t="s">
        <v>611</v>
      </c>
      <c r="E673">
        <v>5</v>
      </c>
      <c r="F673" s="19">
        <v>16.5</v>
      </c>
      <c r="G673" s="19">
        <v>5</v>
      </c>
      <c r="H673" s="18"/>
      <c r="I673" s="18"/>
      <c r="J673" s="18">
        <v>3482.6602030633589</v>
      </c>
      <c r="K673" s="18">
        <v>3860.4291571828453</v>
      </c>
      <c r="L673" s="18"/>
      <c r="M673" s="18"/>
    </row>
    <row r="674" spans="1:13" x14ac:dyDescent="0.2">
      <c r="A674" t="s">
        <v>598</v>
      </c>
      <c r="B674" t="s">
        <v>35</v>
      </c>
      <c r="C674" t="s">
        <v>597</v>
      </c>
      <c r="D674" t="s">
        <v>611</v>
      </c>
      <c r="E674">
        <v>6</v>
      </c>
      <c r="F674" s="19">
        <v>16.833333333333332</v>
      </c>
      <c r="G674" s="19">
        <v>5</v>
      </c>
      <c r="H674" s="18"/>
      <c r="I674" s="18"/>
      <c r="J674" s="18">
        <v>3482.6602030633589</v>
      </c>
      <c r="K674" s="18">
        <v>3860.4291571828453</v>
      </c>
      <c r="L674" s="18"/>
      <c r="M674" s="18"/>
    </row>
    <row r="675" spans="1:13" x14ac:dyDescent="0.2">
      <c r="A675" t="s">
        <v>598</v>
      </c>
      <c r="B675" t="s">
        <v>35</v>
      </c>
      <c r="C675" t="s">
        <v>597</v>
      </c>
      <c r="D675" t="s">
        <v>611</v>
      </c>
      <c r="E675">
        <v>7</v>
      </c>
      <c r="F675" s="19">
        <v>16.5</v>
      </c>
      <c r="G675" s="19">
        <v>5</v>
      </c>
      <c r="H675" s="18"/>
      <c r="I675" s="18"/>
      <c r="J675" s="18">
        <v>3482.6602030633589</v>
      </c>
      <c r="K675" s="18">
        <v>3860.4291571828453</v>
      </c>
      <c r="L675" s="18"/>
      <c r="M675" s="18"/>
    </row>
    <row r="676" spans="1:13" x14ac:dyDescent="0.2">
      <c r="A676" t="s">
        <v>740</v>
      </c>
      <c r="B676" t="s">
        <v>35</v>
      </c>
      <c r="C676" t="s">
        <v>279</v>
      </c>
      <c r="D676" t="s">
        <v>741</v>
      </c>
      <c r="E676">
        <v>3</v>
      </c>
      <c r="F676" s="19">
        <v>4.916666666666667</v>
      </c>
      <c r="G676" s="19">
        <v>7.25</v>
      </c>
      <c r="H676" s="18">
        <v>351.1790987825496</v>
      </c>
      <c r="I676" s="18">
        <v>374.97155534573915</v>
      </c>
      <c r="J676" s="18"/>
      <c r="K676" s="18"/>
      <c r="L676" s="18"/>
      <c r="M676" s="18"/>
    </row>
    <row r="677" spans="1:13" x14ac:dyDescent="0.2">
      <c r="A677" t="s">
        <v>740</v>
      </c>
      <c r="B677" t="s">
        <v>35</v>
      </c>
      <c r="C677" t="s">
        <v>279</v>
      </c>
      <c r="D677" t="s">
        <v>741</v>
      </c>
      <c r="E677">
        <v>5</v>
      </c>
      <c r="F677" s="19">
        <v>5.083333333333333</v>
      </c>
      <c r="G677" s="19">
        <v>7.416666666666667</v>
      </c>
      <c r="H677" s="18">
        <v>351.1790987825496</v>
      </c>
      <c r="I677" s="18">
        <v>374.97155534573915</v>
      </c>
      <c r="J677" s="18"/>
      <c r="K677" s="18"/>
      <c r="L677" s="18"/>
      <c r="M677" s="18"/>
    </row>
    <row r="678" spans="1:13" x14ac:dyDescent="0.2">
      <c r="A678" t="s">
        <v>740</v>
      </c>
      <c r="B678" t="s">
        <v>35</v>
      </c>
      <c r="C678" t="s">
        <v>279</v>
      </c>
      <c r="D678" t="s">
        <v>741</v>
      </c>
      <c r="E678">
        <v>7</v>
      </c>
      <c r="F678" s="19">
        <v>4.916666666666667</v>
      </c>
      <c r="G678" s="19">
        <v>7.25</v>
      </c>
      <c r="H678" s="18">
        <v>351.1790987825496</v>
      </c>
      <c r="I678" s="18">
        <v>374.97155534573915</v>
      </c>
      <c r="J678" s="18"/>
      <c r="K678" s="18"/>
      <c r="L678" s="18"/>
      <c r="M678" s="18"/>
    </row>
    <row r="679" spans="1:13" x14ac:dyDescent="0.2">
      <c r="A679" t="s">
        <v>67</v>
      </c>
      <c r="B679" t="s">
        <v>35</v>
      </c>
      <c r="C679" t="s">
        <v>66</v>
      </c>
      <c r="D679" t="s">
        <v>225</v>
      </c>
      <c r="E679">
        <v>1</v>
      </c>
      <c r="F679" s="19">
        <v>1.75</v>
      </c>
      <c r="G679" s="19">
        <v>3.6666666666666665</v>
      </c>
      <c r="H679" s="18">
        <v>292.75199550278143</v>
      </c>
      <c r="I679" s="18">
        <v>283.06606117169179</v>
      </c>
      <c r="J679" s="18"/>
      <c r="K679" s="18"/>
      <c r="L679" s="18"/>
      <c r="M679" s="18"/>
    </row>
    <row r="680" spans="1:13" x14ac:dyDescent="0.2">
      <c r="A680" t="s">
        <v>67</v>
      </c>
      <c r="B680" t="s">
        <v>35</v>
      </c>
      <c r="C680" t="s">
        <v>66</v>
      </c>
      <c r="D680" t="s">
        <v>225</v>
      </c>
      <c r="E680">
        <v>2</v>
      </c>
      <c r="F680" s="19">
        <v>1.75</v>
      </c>
      <c r="G680" s="19">
        <v>3.6666666666666665</v>
      </c>
      <c r="H680" s="18">
        <v>292.75199550278143</v>
      </c>
      <c r="I680" s="18">
        <v>283.06606117169179</v>
      </c>
      <c r="J680" s="18"/>
      <c r="K680" s="18"/>
      <c r="L680" s="18"/>
      <c r="M680" s="18"/>
    </row>
    <row r="681" spans="1:13" x14ac:dyDescent="0.2">
      <c r="A681" t="s">
        <v>67</v>
      </c>
      <c r="B681" t="s">
        <v>35</v>
      </c>
      <c r="C681" t="s">
        <v>66</v>
      </c>
      <c r="D681" t="s">
        <v>225</v>
      </c>
      <c r="E681">
        <v>3</v>
      </c>
      <c r="F681" s="19">
        <v>1.75</v>
      </c>
      <c r="G681" s="19">
        <v>3.6666666666666665</v>
      </c>
      <c r="H681" s="18">
        <v>292.75199550278143</v>
      </c>
      <c r="I681" s="18">
        <v>283.06606117169179</v>
      </c>
      <c r="J681" s="18"/>
      <c r="K681" s="18"/>
      <c r="L681" s="18"/>
      <c r="M681" s="18"/>
    </row>
    <row r="682" spans="1:13" x14ac:dyDescent="0.2">
      <c r="A682" t="s">
        <v>67</v>
      </c>
      <c r="B682" t="s">
        <v>35</v>
      </c>
      <c r="C682" t="s">
        <v>66</v>
      </c>
      <c r="D682" t="s">
        <v>225</v>
      </c>
      <c r="E682">
        <v>4</v>
      </c>
      <c r="F682" s="19">
        <v>0.75</v>
      </c>
      <c r="G682" s="19">
        <v>2.6666666666666665</v>
      </c>
      <c r="H682" s="18">
        <v>292.75199550278143</v>
      </c>
      <c r="I682" s="18">
        <v>283.06606117169179</v>
      </c>
      <c r="J682" s="18"/>
      <c r="K682" s="18"/>
      <c r="L682" s="18"/>
      <c r="M682" s="18"/>
    </row>
    <row r="683" spans="1:13" x14ac:dyDescent="0.2">
      <c r="A683" t="s">
        <v>67</v>
      </c>
      <c r="B683" t="s">
        <v>35</v>
      </c>
      <c r="C683" t="s">
        <v>66</v>
      </c>
      <c r="D683" t="s">
        <v>225</v>
      </c>
      <c r="E683">
        <v>5</v>
      </c>
      <c r="F683" s="19">
        <v>1.5</v>
      </c>
      <c r="G683" s="19">
        <v>3.4166666666666665</v>
      </c>
      <c r="H683" s="18">
        <v>292.75199550278143</v>
      </c>
      <c r="I683" s="18">
        <v>283.06606117169179</v>
      </c>
      <c r="J683" s="18"/>
      <c r="K683" s="18"/>
      <c r="L683" s="18"/>
      <c r="M683" s="18"/>
    </row>
    <row r="684" spans="1:13" x14ac:dyDescent="0.2">
      <c r="A684" t="s">
        <v>67</v>
      </c>
      <c r="B684" t="s">
        <v>35</v>
      </c>
      <c r="C684" t="s">
        <v>66</v>
      </c>
      <c r="D684" t="s">
        <v>225</v>
      </c>
      <c r="E684">
        <v>6</v>
      </c>
      <c r="F684" s="19">
        <v>1.5833333333333335</v>
      </c>
      <c r="G684" s="19">
        <v>3.5</v>
      </c>
      <c r="H684" s="18">
        <v>292.75199550278143</v>
      </c>
      <c r="I684" s="18">
        <v>283.06606117169179</v>
      </c>
      <c r="J684" s="18"/>
      <c r="K684" s="18"/>
      <c r="L684" s="18"/>
      <c r="M684" s="18"/>
    </row>
    <row r="685" spans="1:13" x14ac:dyDescent="0.2">
      <c r="A685" t="s">
        <v>67</v>
      </c>
      <c r="B685" t="s">
        <v>35</v>
      </c>
      <c r="C685" t="s">
        <v>66</v>
      </c>
      <c r="D685" t="s">
        <v>225</v>
      </c>
      <c r="E685">
        <v>7</v>
      </c>
      <c r="F685" s="19">
        <v>1.75</v>
      </c>
      <c r="G685" s="19">
        <v>3.6666666666666665</v>
      </c>
      <c r="H685" s="18">
        <v>292.75199550278143</v>
      </c>
      <c r="I685" s="18">
        <v>283.06606117169179</v>
      </c>
      <c r="J685" s="18"/>
      <c r="K685" s="18"/>
      <c r="L685" s="18"/>
      <c r="M685" s="18"/>
    </row>
    <row r="686" spans="1:13" x14ac:dyDescent="0.2">
      <c r="A686" t="s">
        <v>67</v>
      </c>
      <c r="B686" t="s">
        <v>35</v>
      </c>
      <c r="C686" t="s">
        <v>66</v>
      </c>
      <c r="D686" t="s">
        <v>103</v>
      </c>
      <c r="E686">
        <v>1</v>
      </c>
      <c r="F686" s="19">
        <v>5</v>
      </c>
      <c r="G686" s="19">
        <v>6.916666666666667</v>
      </c>
      <c r="H686" s="18">
        <v>292.75199550278143</v>
      </c>
      <c r="I686" s="18">
        <v>283.06606117169179</v>
      </c>
      <c r="J686" s="18"/>
      <c r="K686" s="18"/>
      <c r="L686" s="18"/>
      <c r="M686" s="18"/>
    </row>
    <row r="687" spans="1:13" x14ac:dyDescent="0.2">
      <c r="A687" t="s">
        <v>67</v>
      </c>
      <c r="B687" t="s">
        <v>35</v>
      </c>
      <c r="C687" t="s">
        <v>66</v>
      </c>
      <c r="D687" t="s">
        <v>103</v>
      </c>
      <c r="E687">
        <v>2</v>
      </c>
      <c r="F687" s="19">
        <v>5</v>
      </c>
      <c r="G687" s="19">
        <v>6.916666666666667</v>
      </c>
      <c r="H687" s="18">
        <v>292.75199550278143</v>
      </c>
      <c r="I687" s="18">
        <v>283.06606117169179</v>
      </c>
      <c r="J687" s="18"/>
      <c r="K687" s="18"/>
      <c r="L687" s="18"/>
      <c r="M687" s="18"/>
    </row>
    <row r="688" spans="1:13" x14ac:dyDescent="0.2">
      <c r="A688" t="s">
        <v>67</v>
      </c>
      <c r="B688" t="s">
        <v>35</v>
      </c>
      <c r="C688" t="s">
        <v>66</v>
      </c>
      <c r="D688" t="s">
        <v>103</v>
      </c>
      <c r="E688">
        <v>4</v>
      </c>
      <c r="F688" s="19">
        <v>5.333333333333333</v>
      </c>
      <c r="G688" s="19">
        <v>7.25</v>
      </c>
      <c r="H688" s="18">
        <v>292.75199550278143</v>
      </c>
      <c r="I688" s="18">
        <v>283.06606117169179</v>
      </c>
      <c r="J688" s="18"/>
      <c r="K688" s="18"/>
      <c r="L688" s="18"/>
      <c r="M688" s="18"/>
    </row>
    <row r="689" spans="1:13" x14ac:dyDescent="0.2">
      <c r="A689" t="s">
        <v>67</v>
      </c>
      <c r="B689" t="s">
        <v>35</v>
      </c>
      <c r="C689" t="s">
        <v>66</v>
      </c>
      <c r="D689" t="s">
        <v>103</v>
      </c>
      <c r="E689">
        <v>5</v>
      </c>
      <c r="F689" s="19">
        <v>5</v>
      </c>
      <c r="G689" s="19">
        <v>6.916666666666667</v>
      </c>
      <c r="H689" s="18">
        <v>292.75199550278143</v>
      </c>
      <c r="I689" s="18">
        <v>283.06606117169179</v>
      </c>
      <c r="J689" s="18"/>
      <c r="K689" s="18"/>
      <c r="L689" s="18"/>
      <c r="M689" s="18"/>
    </row>
    <row r="690" spans="1:13" x14ac:dyDescent="0.2">
      <c r="A690" t="s">
        <v>67</v>
      </c>
      <c r="B690" t="s">
        <v>35</v>
      </c>
      <c r="C690" t="s">
        <v>66</v>
      </c>
      <c r="D690" t="s">
        <v>103</v>
      </c>
      <c r="E690">
        <v>7</v>
      </c>
      <c r="F690" s="19">
        <v>5</v>
      </c>
      <c r="G690" s="19">
        <v>6.916666666666667</v>
      </c>
      <c r="H690" s="18">
        <v>292.75199550278143</v>
      </c>
      <c r="I690" s="18">
        <v>283.06606117169179</v>
      </c>
      <c r="J690" s="18"/>
      <c r="K690" s="18"/>
      <c r="L690" s="18"/>
      <c r="M690" s="18"/>
    </row>
    <row r="691" spans="1:13" x14ac:dyDescent="0.2">
      <c r="A691" t="s">
        <v>67</v>
      </c>
      <c r="B691" t="s">
        <v>35</v>
      </c>
      <c r="C691" t="s">
        <v>66</v>
      </c>
      <c r="D691" t="s">
        <v>357</v>
      </c>
      <c r="E691">
        <v>1</v>
      </c>
      <c r="F691" s="19">
        <v>9.1666666666666661</v>
      </c>
      <c r="G691" s="19">
        <v>11.083333333333334</v>
      </c>
      <c r="H691" s="18">
        <v>292.75199550278143</v>
      </c>
      <c r="I691" s="18">
        <v>283.06606117169179</v>
      </c>
      <c r="J691" s="18"/>
      <c r="K691" s="18"/>
      <c r="L691" s="18"/>
      <c r="M691" s="18"/>
    </row>
    <row r="692" spans="1:13" x14ac:dyDescent="0.2">
      <c r="A692" t="s">
        <v>67</v>
      </c>
      <c r="B692" t="s">
        <v>35</v>
      </c>
      <c r="C692" t="s">
        <v>66</v>
      </c>
      <c r="D692" t="s">
        <v>357</v>
      </c>
      <c r="E692">
        <v>2</v>
      </c>
      <c r="F692" s="19">
        <v>10.916666666666666</v>
      </c>
      <c r="G692" s="19">
        <v>12.833333333333334</v>
      </c>
      <c r="H692" s="18">
        <v>292.75199550278143</v>
      </c>
      <c r="I692" s="18">
        <v>283.06606117169179</v>
      </c>
      <c r="J692" s="18"/>
      <c r="K692" s="18"/>
      <c r="L692" s="18"/>
      <c r="M692" s="18"/>
    </row>
    <row r="693" spans="1:13" x14ac:dyDescent="0.2">
      <c r="A693" t="s">
        <v>67</v>
      </c>
      <c r="B693" t="s">
        <v>35</v>
      </c>
      <c r="C693" t="s">
        <v>66</v>
      </c>
      <c r="D693" t="s">
        <v>357</v>
      </c>
      <c r="E693">
        <v>3</v>
      </c>
      <c r="F693" s="19">
        <v>11.083333333333334</v>
      </c>
      <c r="G693" s="19">
        <v>13</v>
      </c>
      <c r="H693" s="18">
        <v>292.75199550278143</v>
      </c>
      <c r="I693" s="18">
        <v>283.06606117169179</v>
      </c>
      <c r="J693" s="18"/>
      <c r="K693" s="18"/>
      <c r="L693" s="18"/>
      <c r="M693" s="18"/>
    </row>
    <row r="694" spans="1:13" x14ac:dyDescent="0.2">
      <c r="A694" t="s">
        <v>67</v>
      </c>
      <c r="B694" t="s">
        <v>35</v>
      </c>
      <c r="C694" t="s">
        <v>66</v>
      </c>
      <c r="D694" t="s">
        <v>357</v>
      </c>
      <c r="E694">
        <v>4</v>
      </c>
      <c r="F694" s="19">
        <v>9.3333333333333339</v>
      </c>
      <c r="G694" s="19">
        <v>11.25</v>
      </c>
      <c r="H694" s="18">
        <v>292.75199550278143</v>
      </c>
      <c r="I694" s="18">
        <v>283.06606117169179</v>
      </c>
      <c r="J694" s="18"/>
      <c r="K694" s="18"/>
      <c r="L694" s="18"/>
      <c r="M694" s="18"/>
    </row>
    <row r="695" spans="1:13" x14ac:dyDescent="0.2">
      <c r="A695" t="s">
        <v>67</v>
      </c>
      <c r="B695" t="s">
        <v>35</v>
      </c>
      <c r="C695" t="s">
        <v>66</v>
      </c>
      <c r="D695" t="s">
        <v>357</v>
      </c>
      <c r="E695">
        <v>5</v>
      </c>
      <c r="F695" s="19">
        <v>9.3333333333333339</v>
      </c>
      <c r="G695" s="19">
        <v>11.25</v>
      </c>
      <c r="H695" s="18">
        <v>292.75199550278143</v>
      </c>
      <c r="I695" s="18">
        <v>283.06606117169179</v>
      </c>
      <c r="J695" s="18"/>
      <c r="K695" s="18"/>
      <c r="L695" s="18"/>
      <c r="M695" s="18"/>
    </row>
    <row r="696" spans="1:13" x14ac:dyDescent="0.2">
      <c r="A696" t="s">
        <v>67</v>
      </c>
      <c r="B696" t="s">
        <v>35</v>
      </c>
      <c r="C696" t="s">
        <v>66</v>
      </c>
      <c r="D696" t="s">
        <v>357</v>
      </c>
      <c r="E696">
        <v>6</v>
      </c>
      <c r="F696" s="19">
        <v>9.3333333333333339</v>
      </c>
      <c r="G696" s="19">
        <v>11.25</v>
      </c>
      <c r="H696" s="18">
        <v>292.75199550278143</v>
      </c>
      <c r="I696" s="18">
        <v>283.06606117169179</v>
      </c>
      <c r="J696" s="18"/>
      <c r="K696" s="18"/>
      <c r="L696" s="18"/>
      <c r="M696" s="18"/>
    </row>
    <row r="697" spans="1:13" x14ac:dyDescent="0.2">
      <c r="A697" t="s">
        <v>67</v>
      </c>
      <c r="B697" t="s">
        <v>35</v>
      </c>
      <c r="C697" t="s">
        <v>66</v>
      </c>
      <c r="D697" t="s">
        <v>357</v>
      </c>
      <c r="E697">
        <v>7</v>
      </c>
      <c r="F697" s="19">
        <v>9.3333333333333339</v>
      </c>
      <c r="G697" s="19">
        <v>11.25</v>
      </c>
      <c r="H697" s="18">
        <v>292.75199550278143</v>
      </c>
      <c r="I697" s="18">
        <v>283.06606117169179</v>
      </c>
      <c r="J697" s="18"/>
      <c r="K697" s="18"/>
      <c r="L697" s="18"/>
      <c r="M697" s="18"/>
    </row>
    <row r="698" spans="1:13" x14ac:dyDescent="0.2">
      <c r="A698" t="s">
        <v>67</v>
      </c>
      <c r="B698" t="s">
        <v>35</v>
      </c>
      <c r="C698" t="s">
        <v>66</v>
      </c>
      <c r="D698" t="s">
        <v>287</v>
      </c>
      <c r="E698">
        <v>1</v>
      </c>
      <c r="F698" s="19">
        <v>11.25</v>
      </c>
      <c r="G698" s="19">
        <v>13.166666666666666</v>
      </c>
      <c r="H698" s="18">
        <v>292.75199550278143</v>
      </c>
      <c r="I698" s="18">
        <v>283.06606117169179</v>
      </c>
      <c r="J698" s="18"/>
      <c r="K698" s="18"/>
      <c r="L698" s="18"/>
      <c r="M698" s="18"/>
    </row>
    <row r="699" spans="1:13" x14ac:dyDescent="0.2">
      <c r="A699" t="s">
        <v>67</v>
      </c>
      <c r="B699" t="s">
        <v>35</v>
      </c>
      <c r="C699" t="s">
        <v>66</v>
      </c>
      <c r="D699" t="s">
        <v>287</v>
      </c>
      <c r="E699">
        <v>2</v>
      </c>
      <c r="F699" s="19">
        <v>11.583333333333334</v>
      </c>
      <c r="G699" s="19">
        <v>13.5</v>
      </c>
      <c r="H699" s="18">
        <v>292.75199550278143</v>
      </c>
      <c r="I699" s="18">
        <v>283.06606117169179</v>
      </c>
      <c r="J699" s="18"/>
      <c r="K699" s="18"/>
      <c r="L699" s="18"/>
      <c r="M699" s="18"/>
    </row>
    <row r="700" spans="1:13" x14ac:dyDescent="0.2">
      <c r="A700" t="s">
        <v>67</v>
      </c>
      <c r="B700" t="s">
        <v>35</v>
      </c>
      <c r="C700" t="s">
        <v>66</v>
      </c>
      <c r="D700" t="s">
        <v>287</v>
      </c>
      <c r="E700">
        <v>3</v>
      </c>
      <c r="F700" s="19">
        <v>11.25</v>
      </c>
      <c r="G700" s="19">
        <v>13.166666666666666</v>
      </c>
      <c r="H700" s="18">
        <v>292.75199550278143</v>
      </c>
      <c r="I700" s="18">
        <v>283.06606117169179</v>
      </c>
      <c r="J700" s="18"/>
      <c r="K700" s="18"/>
      <c r="L700" s="18"/>
      <c r="M700" s="18"/>
    </row>
    <row r="701" spans="1:13" x14ac:dyDescent="0.2">
      <c r="A701" t="s">
        <v>67</v>
      </c>
      <c r="B701" t="s">
        <v>35</v>
      </c>
      <c r="C701" t="s">
        <v>66</v>
      </c>
      <c r="D701" t="s">
        <v>287</v>
      </c>
      <c r="E701">
        <v>4</v>
      </c>
      <c r="F701" s="19">
        <v>11.25</v>
      </c>
      <c r="G701" s="19">
        <v>13.166666666666666</v>
      </c>
      <c r="H701" s="18">
        <v>292.75199550278143</v>
      </c>
      <c r="I701" s="18">
        <v>283.06606117169179</v>
      </c>
      <c r="J701" s="18"/>
      <c r="K701" s="18"/>
      <c r="L701" s="18"/>
      <c r="M701" s="18"/>
    </row>
    <row r="702" spans="1:13" x14ac:dyDescent="0.2">
      <c r="A702" t="s">
        <v>67</v>
      </c>
      <c r="B702" t="s">
        <v>35</v>
      </c>
      <c r="C702" t="s">
        <v>66</v>
      </c>
      <c r="D702" t="s">
        <v>287</v>
      </c>
      <c r="E702">
        <v>5</v>
      </c>
      <c r="F702" s="19">
        <v>11.833333333333334</v>
      </c>
      <c r="G702" s="19">
        <v>13.75</v>
      </c>
      <c r="H702" s="18">
        <v>292.75199550278143</v>
      </c>
      <c r="I702" s="18">
        <v>283.06606117169179</v>
      </c>
      <c r="J702" s="18"/>
      <c r="K702" s="18"/>
      <c r="L702" s="18"/>
      <c r="M702" s="18"/>
    </row>
    <row r="703" spans="1:13" x14ac:dyDescent="0.2">
      <c r="A703" t="s">
        <v>67</v>
      </c>
      <c r="B703" t="s">
        <v>35</v>
      </c>
      <c r="C703" t="s">
        <v>66</v>
      </c>
      <c r="D703" t="s">
        <v>287</v>
      </c>
      <c r="E703">
        <v>6</v>
      </c>
      <c r="F703" s="19">
        <v>11.25</v>
      </c>
      <c r="G703" s="19">
        <v>13.166666666666666</v>
      </c>
      <c r="H703" s="18">
        <v>292.75199550278143</v>
      </c>
      <c r="I703" s="18">
        <v>283.06606117169179</v>
      </c>
      <c r="J703" s="18"/>
      <c r="K703" s="18"/>
      <c r="L703" s="18"/>
      <c r="M703" s="18"/>
    </row>
    <row r="704" spans="1:13" x14ac:dyDescent="0.2">
      <c r="A704" t="s">
        <v>67</v>
      </c>
      <c r="B704" t="s">
        <v>35</v>
      </c>
      <c r="C704" t="s">
        <v>66</v>
      </c>
      <c r="D704" t="s">
        <v>287</v>
      </c>
      <c r="E704">
        <v>7</v>
      </c>
      <c r="F704" s="19">
        <v>11.25</v>
      </c>
      <c r="G704" s="19">
        <v>13.166666666666666</v>
      </c>
      <c r="H704" s="18">
        <v>292.75199550278143</v>
      </c>
      <c r="I704" s="18">
        <v>283.06606117169179</v>
      </c>
      <c r="J704" s="18"/>
      <c r="K704" s="18"/>
      <c r="L704" s="18"/>
      <c r="M704" s="18"/>
    </row>
    <row r="705" spans="1:13" x14ac:dyDescent="0.2">
      <c r="A705" t="s">
        <v>67</v>
      </c>
      <c r="B705" t="s">
        <v>35</v>
      </c>
      <c r="C705" t="s">
        <v>66</v>
      </c>
      <c r="D705" t="s">
        <v>213</v>
      </c>
      <c r="E705">
        <v>1</v>
      </c>
      <c r="F705" s="19">
        <v>14</v>
      </c>
      <c r="G705" s="19">
        <v>16.166666666666668</v>
      </c>
      <c r="H705" s="18">
        <v>292.75199550278143</v>
      </c>
      <c r="I705" s="18">
        <v>283.06606117169179</v>
      </c>
      <c r="J705" s="18"/>
      <c r="K705" s="18"/>
      <c r="L705" s="18"/>
      <c r="M705" s="18"/>
    </row>
    <row r="706" spans="1:13" x14ac:dyDescent="0.2">
      <c r="A706" t="s">
        <v>67</v>
      </c>
      <c r="B706" t="s">
        <v>35</v>
      </c>
      <c r="C706" t="s">
        <v>66</v>
      </c>
      <c r="D706" t="s">
        <v>832</v>
      </c>
      <c r="E706">
        <v>7</v>
      </c>
      <c r="F706" s="19">
        <v>6.833333333333333</v>
      </c>
      <c r="G706" s="19">
        <v>8.75</v>
      </c>
      <c r="H706" s="18">
        <v>292.75199550278143</v>
      </c>
      <c r="I706" s="18">
        <v>283.06606117169179</v>
      </c>
      <c r="J706" s="18"/>
      <c r="K706" s="18"/>
      <c r="L706" s="18"/>
      <c r="M706" s="18"/>
    </row>
    <row r="707" spans="1:13" x14ac:dyDescent="0.2">
      <c r="A707" t="s">
        <v>67</v>
      </c>
      <c r="B707" t="s">
        <v>35</v>
      </c>
      <c r="C707" t="s">
        <v>66</v>
      </c>
      <c r="D707" t="s">
        <v>258</v>
      </c>
      <c r="E707">
        <v>1</v>
      </c>
      <c r="F707" s="19">
        <v>11.75</v>
      </c>
      <c r="G707" s="19">
        <v>13.666666666666666</v>
      </c>
      <c r="H707" s="18">
        <v>292.75199550278143</v>
      </c>
      <c r="I707" s="18">
        <v>283.06606117169179</v>
      </c>
      <c r="J707" s="18"/>
      <c r="K707" s="18"/>
      <c r="L707" s="18"/>
      <c r="M707" s="18"/>
    </row>
    <row r="708" spans="1:13" x14ac:dyDescent="0.2">
      <c r="A708" t="s">
        <v>67</v>
      </c>
      <c r="B708" t="s">
        <v>35</v>
      </c>
      <c r="C708" t="s">
        <v>66</v>
      </c>
      <c r="D708" t="s">
        <v>258</v>
      </c>
      <c r="E708">
        <v>2</v>
      </c>
      <c r="F708" s="19">
        <v>11.666666666666666</v>
      </c>
      <c r="G708" s="19">
        <v>13.583333333333334</v>
      </c>
      <c r="H708" s="18">
        <v>292.75199550278143</v>
      </c>
      <c r="I708" s="18">
        <v>283.06606117169179</v>
      </c>
      <c r="J708" s="18"/>
      <c r="K708" s="18"/>
      <c r="L708" s="18"/>
      <c r="M708" s="18"/>
    </row>
    <row r="709" spans="1:13" x14ac:dyDescent="0.2">
      <c r="A709" t="s">
        <v>67</v>
      </c>
      <c r="B709" t="s">
        <v>35</v>
      </c>
      <c r="C709" t="s">
        <v>66</v>
      </c>
      <c r="D709" t="s">
        <v>258</v>
      </c>
      <c r="E709">
        <v>3</v>
      </c>
      <c r="F709" s="19">
        <v>4</v>
      </c>
      <c r="G709" s="19">
        <v>5.916666666666667</v>
      </c>
      <c r="H709" s="18">
        <v>292.75199550278143</v>
      </c>
      <c r="I709" s="18">
        <v>283.06606117169179</v>
      </c>
      <c r="J709" s="18"/>
      <c r="K709" s="18"/>
      <c r="L709" s="18"/>
      <c r="M709" s="18"/>
    </row>
    <row r="710" spans="1:13" x14ac:dyDescent="0.2">
      <c r="A710" t="s">
        <v>67</v>
      </c>
      <c r="B710" t="s">
        <v>35</v>
      </c>
      <c r="C710" t="s">
        <v>66</v>
      </c>
      <c r="D710" t="s">
        <v>258</v>
      </c>
      <c r="E710">
        <v>5</v>
      </c>
      <c r="F710" s="19">
        <v>3.9166666666666665</v>
      </c>
      <c r="G710" s="19">
        <v>5.833333333333333</v>
      </c>
      <c r="H710" s="18">
        <v>292.75199550278143</v>
      </c>
      <c r="I710" s="18">
        <v>283.06606117169179</v>
      </c>
      <c r="J710" s="18"/>
      <c r="K710" s="18"/>
      <c r="L710" s="18"/>
      <c r="M710" s="18"/>
    </row>
    <row r="711" spans="1:13" x14ac:dyDescent="0.2">
      <c r="A711" t="s">
        <v>67</v>
      </c>
      <c r="B711" t="s">
        <v>35</v>
      </c>
      <c r="C711" t="s">
        <v>66</v>
      </c>
      <c r="D711" t="s">
        <v>258</v>
      </c>
      <c r="E711">
        <v>7</v>
      </c>
      <c r="F711" s="19">
        <v>2.5</v>
      </c>
      <c r="G711" s="19">
        <v>4.416666666666667</v>
      </c>
      <c r="H711" s="18">
        <v>292.75199550278143</v>
      </c>
      <c r="I711" s="18">
        <v>283.06606117169179</v>
      </c>
      <c r="J711" s="18"/>
      <c r="K711" s="18"/>
      <c r="L711" s="18"/>
      <c r="M711" s="18"/>
    </row>
    <row r="712" spans="1:13" x14ac:dyDescent="0.2">
      <c r="A712" t="s">
        <v>67</v>
      </c>
      <c r="B712" t="s">
        <v>35</v>
      </c>
      <c r="C712" t="s">
        <v>66</v>
      </c>
      <c r="D712" t="s">
        <v>744</v>
      </c>
      <c r="E712">
        <v>3</v>
      </c>
      <c r="F712" s="19">
        <v>6.25</v>
      </c>
      <c r="G712" s="19">
        <v>8.1666666666666661</v>
      </c>
      <c r="H712" s="18">
        <v>292.75199550278143</v>
      </c>
      <c r="I712" s="18">
        <v>283.06606117169179</v>
      </c>
      <c r="J712" s="18"/>
      <c r="K712" s="18"/>
      <c r="L712" s="18"/>
      <c r="M712" s="18"/>
    </row>
    <row r="713" spans="1:13" x14ac:dyDescent="0.2">
      <c r="A713" t="s">
        <v>67</v>
      </c>
      <c r="B713" t="s">
        <v>35</v>
      </c>
      <c r="C713" t="s">
        <v>66</v>
      </c>
      <c r="D713" t="s">
        <v>744</v>
      </c>
      <c r="E713">
        <v>4</v>
      </c>
      <c r="F713" s="19">
        <v>11.833333333333334</v>
      </c>
      <c r="G713" s="19">
        <v>13.75</v>
      </c>
      <c r="H713" s="18">
        <v>292.75199550278143</v>
      </c>
      <c r="I713" s="18">
        <v>283.06606117169179</v>
      </c>
      <c r="J713" s="18"/>
      <c r="K713" s="18"/>
      <c r="L713" s="18"/>
      <c r="M713" s="18"/>
    </row>
    <row r="714" spans="1:13" x14ac:dyDescent="0.2">
      <c r="A714" t="s">
        <v>67</v>
      </c>
      <c r="B714" t="s">
        <v>35</v>
      </c>
      <c r="C714" t="s">
        <v>66</v>
      </c>
      <c r="D714" t="s">
        <v>507</v>
      </c>
      <c r="E714">
        <v>1</v>
      </c>
      <c r="F714" s="19">
        <v>6.75</v>
      </c>
      <c r="G714" s="19">
        <v>8.6666666666666661</v>
      </c>
      <c r="H714" s="18">
        <v>292.75199550278143</v>
      </c>
      <c r="I714" s="18">
        <v>283.06606117169179</v>
      </c>
      <c r="J714" s="18"/>
      <c r="K714" s="18"/>
      <c r="L714" s="18"/>
      <c r="M714" s="18"/>
    </row>
    <row r="715" spans="1:13" x14ac:dyDescent="0.2">
      <c r="A715" t="s">
        <v>67</v>
      </c>
      <c r="B715" t="s">
        <v>35</v>
      </c>
      <c r="C715" t="s">
        <v>66</v>
      </c>
      <c r="D715" t="s">
        <v>507</v>
      </c>
      <c r="E715">
        <v>2</v>
      </c>
      <c r="F715" s="19">
        <v>4.75</v>
      </c>
      <c r="G715" s="19">
        <v>6.666666666666667</v>
      </c>
      <c r="H715" s="18">
        <v>292.75199550278143</v>
      </c>
      <c r="I715" s="18">
        <v>283.06606117169179</v>
      </c>
      <c r="J715" s="18"/>
      <c r="K715" s="18"/>
      <c r="L715" s="18"/>
      <c r="M715" s="18"/>
    </row>
    <row r="716" spans="1:13" x14ac:dyDescent="0.2">
      <c r="A716" t="s">
        <v>67</v>
      </c>
      <c r="B716" t="s">
        <v>35</v>
      </c>
      <c r="C716" t="s">
        <v>66</v>
      </c>
      <c r="D716" t="s">
        <v>507</v>
      </c>
      <c r="E716">
        <v>3</v>
      </c>
      <c r="F716" s="19">
        <v>6.916666666666667</v>
      </c>
      <c r="G716" s="19">
        <v>8.8333333333333339</v>
      </c>
      <c r="H716" s="18">
        <v>292.75199550278143</v>
      </c>
      <c r="I716" s="18">
        <v>283.06606117169179</v>
      </c>
      <c r="J716" s="18"/>
      <c r="K716" s="18"/>
      <c r="L716" s="18"/>
      <c r="M716" s="18"/>
    </row>
    <row r="717" spans="1:13" x14ac:dyDescent="0.2">
      <c r="A717" t="s">
        <v>67</v>
      </c>
      <c r="B717" t="s">
        <v>35</v>
      </c>
      <c r="C717" t="s">
        <v>66</v>
      </c>
      <c r="D717" t="s">
        <v>507</v>
      </c>
      <c r="E717">
        <v>4</v>
      </c>
      <c r="F717" s="19">
        <v>5.916666666666667</v>
      </c>
      <c r="G717" s="19">
        <v>7.833333333333333</v>
      </c>
      <c r="H717" s="18">
        <v>292.75199550278143</v>
      </c>
      <c r="I717" s="18">
        <v>283.06606117169179</v>
      </c>
      <c r="J717" s="18"/>
      <c r="K717" s="18"/>
      <c r="L717" s="18"/>
      <c r="M717" s="18"/>
    </row>
    <row r="718" spans="1:13" x14ac:dyDescent="0.2">
      <c r="A718" t="s">
        <v>67</v>
      </c>
      <c r="B718" t="s">
        <v>35</v>
      </c>
      <c r="C718" t="s">
        <v>66</v>
      </c>
      <c r="D718" t="s">
        <v>507</v>
      </c>
      <c r="E718">
        <v>5</v>
      </c>
      <c r="F718" s="19">
        <v>6.916666666666667</v>
      </c>
      <c r="G718" s="19">
        <v>8.8333333333333339</v>
      </c>
      <c r="H718" s="18">
        <v>292.75199550278143</v>
      </c>
      <c r="I718" s="18">
        <v>283.06606117169179</v>
      </c>
      <c r="J718" s="18"/>
      <c r="K718" s="18"/>
      <c r="L718" s="18"/>
      <c r="M718" s="18"/>
    </row>
    <row r="719" spans="1:13" x14ac:dyDescent="0.2">
      <c r="A719" t="s">
        <v>67</v>
      </c>
      <c r="B719" t="s">
        <v>35</v>
      </c>
      <c r="C719" t="s">
        <v>66</v>
      </c>
      <c r="D719" t="s">
        <v>507</v>
      </c>
      <c r="E719">
        <v>6</v>
      </c>
      <c r="F719" s="19">
        <v>4.75</v>
      </c>
      <c r="G719" s="19">
        <v>6.666666666666667</v>
      </c>
      <c r="H719" s="18">
        <v>292.75199550278143</v>
      </c>
      <c r="I719" s="18">
        <v>283.06606117169179</v>
      </c>
      <c r="J719" s="18"/>
      <c r="K719" s="18"/>
      <c r="L719" s="18"/>
      <c r="M719" s="18"/>
    </row>
    <row r="720" spans="1:13" x14ac:dyDescent="0.2">
      <c r="A720" t="s">
        <v>67</v>
      </c>
      <c r="B720" t="s">
        <v>35</v>
      </c>
      <c r="C720" t="s">
        <v>66</v>
      </c>
      <c r="D720" t="s">
        <v>730</v>
      </c>
      <c r="E720">
        <v>3</v>
      </c>
      <c r="F720" s="19">
        <v>1.5833333333333335</v>
      </c>
      <c r="G720" s="19">
        <v>3.5</v>
      </c>
      <c r="H720" s="18">
        <v>292.75199550278143</v>
      </c>
      <c r="I720" s="18">
        <v>283.06606117169179</v>
      </c>
      <c r="J720" s="18"/>
      <c r="K720" s="18"/>
      <c r="L720" s="18"/>
      <c r="M720" s="18"/>
    </row>
    <row r="721" spans="1:13" x14ac:dyDescent="0.2">
      <c r="A721" t="s">
        <v>67</v>
      </c>
      <c r="B721" t="s">
        <v>35</v>
      </c>
      <c r="C721" t="s">
        <v>66</v>
      </c>
      <c r="D721" t="s">
        <v>730</v>
      </c>
      <c r="E721">
        <v>5</v>
      </c>
      <c r="F721" s="19">
        <v>10.5</v>
      </c>
      <c r="G721" s="19">
        <v>12.416666666666666</v>
      </c>
      <c r="H721" s="18">
        <v>292.75199550278143</v>
      </c>
      <c r="I721" s="18">
        <v>283.06606117169179</v>
      </c>
      <c r="J721" s="18"/>
      <c r="K721" s="18"/>
      <c r="L721" s="18"/>
      <c r="M721" s="18"/>
    </row>
    <row r="722" spans="1:13" x14ac:dyDescent="0.2">
      <c r="A722" t="s">
        <v>67</v>
      </c>
      <c r="B722" t="s">
        <v>35</v>
      </c>
      <c r="C722" t="s">
        <v>66</v>
      </c>
      <c r="D722" t="s">
        <v>730</v>
      </c>
      <c r="E722">
        <v>6</v>
      </c>
      <c r="F722" s="19">
        <v>5.833333333333333</v>
      </c>
      <c r="G722" s="19">
        <v>7.75</v>
      </c>
      <c r="H722" s="18">
        <v>292.75199550278143</v>
      </c>
      <c r="I722" s="18">
        <v>283.06606117169179</v>
      </c>
      <c r="J722" s="18"/>
      <c r="K722" s="18"/>
      <c r="L722" s="18"/>
      <c r="M722" s="18"/>
    </row>
    <row r="723" spans="1:13" x14ac:dyDescent="0.2">
      <c r="A723" t="s">
        <v>67</v>
      </c>
      <c r="B723" t="s">
        <v>35</v>
      </c>
      <c r="C723" t="s">
        <v>66</v>
      </c>
      <c r="D723" t="s">
        <v>68</v>
      </c>
      <c r="E723">
        <v>1</v>
      </c>
      <c r="F723" s="19">
        <v>2.25</v>
      </c>
      <c r="G723" s="19">
        <v>4</v>
      </c>
      <c r="H723" s="18">
        <v>292.75199550278143</v>
      </c>
      <c r="I723" s="18">
        <v>283.06606117169179</v>
      </c>
      <c r="J723" s="18"/>
      <c r="K723" s="18"/>
      <c r="L723" s="18"/>
      <c r="M723" s="18"/>
    </row>
    <row r="724" spans="1:13" x14ac:dyDescent="0.2">
      <c r="A724" t="s">
        <v>67</v>
      </c>
      <c r="B724" t="s">
        <v>35</v>
      </c>
      <c r="C724" t="s">
        <v>66</v>
      </c>
      <c r="D724" t="s">
        <v>68</v>
      </c>
      <c r="E724">
        <v>2</v>
      </c>
      <c r="F724" s="19">
        <v>6.25</v>
      </c>
      <c r="G724" s="19">
        <v>8.1666666666666661</v>
      </c>
      <c r="H724" s="18">
        <v>292.75199550278143</v>
      </c>
      <c r="I724" s="18">
        <v>283.06606117169179</v>
      </c>
      <c r="J724" s="18"/>
      <c r="K724" s="18"/>
      <c r="L724" s="18"/>
      <c r="M724" s="18"/>
    </row>
    <row r="725" spans="1:13" x14ac:dyDescent="0.2">
      <c r="A725" t="s">
        <v>67</v>
      </c>
      <c r="B725" t="s">
        <v>35</v>
      </c>
      <c r="C725" t="s">
        <v>66</v>
      </c>
      <c r="D725" t="s">
        <v>68</v>
      </c>
      <c r="E725">
        <v>4</v>
      </c>
      <c r="F725" s="19">
        <v>0.33333333333333331</v>
      </c>
      <c r="G725" s="19">
        <v>2.0833333333333335</v>
      </c>
      <c r="H725" s="18">
        <v>292.75199550278143</v>
      </c>
      <c r="I725" s="18">
        <v>283.06606117169179</v>
      </c>
      <c r="J725" s="18"/>
      <c r="K725" s="18"/>
      <c r="L725" s="18"/>
      <c r="M725" s="18"/>
    </row>
    <row r="726" spans="1:13" x14ac:dyDescent="0.2">
      <c r="A726" t="s">
        <v>67</v>
      </c>
      <c r="B726" t="s">
        <v>35</v>
      </c>
      <c r="C726" t="s">
        <v>66</v>
      </c>
      <c r="D726" t="s">
        <v>68</v>
      </c>
      <c r="E726">
        <v>6</v>
      </c>
      <c r="F726" s="19">
        <v>8</v>
      </c>
      <c r="G726" s="19">
        <v>9.9166666666666661</v>
      </c>
      <c r="H726" s="18">
        <v>292.75199550278143</v>
      </c>
      <c r="I726" s="18">
        <v>283.06606117169179</v>
      </c>
      <c r="J726" s="18"/>
      <c r="K726" s="18"/>
      <c r="L726" s="18"/>
      <c r="M726" s="18"/>
    </row>
    <row r="727" spans="1:13" x14ac:dyDescent="0.2">
      <c r="A727" t="s">
        <v>67</v>
      </c>
      <c r="B727" t="s">
        <v>35</v>
      </c>
      <c r="C727" t="s">
        <v>66</v>
      </c>
      <c r="D727" t="s">
        <v>68</v>
      </c>
      <c r="E727">
        <v>7</v>
      </c>
      <c r="F727" s="19">
        <v>7.25</v>
      </c>
      <c r="G727" s="19">
        <v>9.1666666666666661</v>
      </c>
      <c r="H727" s="18">
        <v>292.75199550278143</v>
      </c>
      <c r="I727" s="18">
        <v>283.06606117169179</v>
      </c>
      <c r="J727" s="18"/>
      <c r="K727" s="18"/>
      <c r="L727" s="18"/>
      <c r="M727" s="18"/>
    </row>
    <row r="728" spans="1:13" x14ac:dyDescent="0.2">
      <c r="A728" t="s">
        <v>36</v>
      </c>
      <c r="B728" t="s">
        <v>35</v>
      </c>
      <c r="C728" t="s">
        <v>34</v>
      </c>
      <c r="D728" t="s">
        <v>76</v>
      </c>
      <c r="E728">
        <v>1</v>
      </c>
      <c r="F728" s="19">
        <v>23</v>
      </c>
      <c r="G728" s="19">
        <v>0.33333333333333331</v>
      </c>
      <c r="H728" s="18">
        <v>236.34688949060637</v>
      </c>
      <c r="I728" s="18">
        <v>201.94443000170284</v>
      </c>
      <c r="J728" s="18"/>
      <c r="K728" s="18"/>
      <c r="L728" s="18"/>
      <c r="M728" s="18"/>
    </row>
    <row r="729" spans="1:13" x14ac:dyDescent="0.2">
      <c r="A729" t="s">
        <v>36</v>
      </c>
      <c r="B729" t="s">
        <v>35</v>
      </c>
      <c r="C729" t="s">
        <v>34</v>
      </c>
      <c r="D729" t="s">
        <v>76</v>
      </c>
      <c r="E729">
        <v>2</v>
      </c>
      <c r="F729" s="19">
        <v>23</v>
      </c>
      <c r="G729" s="19">
        <v>0.33333333333333331</v>
      </c>
      <c r="H729" s="18">
        <v>236.34688949060637</v>
      </c>
      <c r="I729" s="18">
        <v>201.94443000170284</v>
      </c>
      <c r="J729" s="18"/>
      <c r="K729" s="18"/>
      <c r="L729" s="18"/>
      <c r="M729" s="18"/>
    </row>
    <row r="730" spans="1:13" x14ac:dyDescent="0.2">
      <c r="A730" t="s">
        <v>36</v>
      </c>
      <c r="B730" t="s">
        <v>35</v>
      </c>
      <c r="C730" t="s">
        <v>34</v>
      </c>
      <c r="D730" t="s">
        <v>76</v>
      </c>
      <c r="E730">
        <v>3</v>
      </c>
      <c r="F730" s="19">
        <v>23</v>
      </c>
      <c r="G730" s="19">
        <v>0.33333333333333331</v>
      </c>
      <c r="H730" s="18">
        <v>236.34688949060637</v>
      </c>
      <c r="I730" s="18">
        <v>201.94443000170284</v>
      </c>
      <c r="J730" s="18"/>
      <c r="K730" s="18"/>
      <c r="L730" s="18"/>
      <c r="M730" s="18"/>
    </row>
    <row r="731" spans="1:13" x14ac:dyDescent="0.2">
      <c r="A731" t="s">
        <v>36</v>
      </c>
      <c r="B731" t="s">
        <v>35</v>
      </c>
      <c r="C731" t="s">
        <v>34</v>
      </c>
      <c r="D731" t="s">
        <v>76</v>
      </c>
      <c r="E731">
        <v>4</v>
      </c>
      <c r="F731" s="19">
        <v>23</v>
      </c>
      <c r="G731" s="19">
        <v>0.33333333333333331</v>
      </c>
      <c r="H731" s="18">
        <v>236.34688949060637</v>
      </c>
      <c r="I731" s="18">
        <v>201.94443000170284</v>
      </c>
      <c r="J731" s="18"/>
      <c r="K731" s="18"/>
      <c r="L731" s="18"/>
      <c r="M731" s="18"/>
    </row>
    <row r="732" spans="1:13" x14ac:dyDescent="0.2">
      <c r="A732" t="s">
        <v>36</v>
      </c>
      <c r="B732" t="s">
        <v>35</v>
      </c>
      <c r="C732" t="s">
        <v>34</v>
      </c>
      <c r="D732" t="s">
        <v>76</v>
      </c>
      <c r="E732">
        <v>5</v>
      </c>
      <c r="F732" s="19">
        <v>23</v>
      </c>
      <c r="G732" s="19">
        <v>0.33333333333333331</v>
      </c>
      <c r="H732" s="18">
        <v>236.34688949060637</v>
      </c>
      <c r="I732" s="18">
        <v>201.94443000170284</v>
      </c>
      <c r="J732" s="18"/>
      <c r="K732" s="18"/>
      <c r="L732" s="18"/>
      <c r="M732" s="18"/>
    </row>
    <row r="733" spans="1:13" x14ac:dyDescent="0.2">
      <c r="A733" t="s">
        <v>36</v>
      </c>
      <c r="B733" t="s">
        <v>35</v>
      </c>
      <c r="C733" t="s">
        <v>34</v>
      </c>
      <c r="D733" t="s">
        <v>76</v>
      </c>
      <c r="E733">
        <v>6</v>
      </c>
      <c r="F733" s="19">
        <v>23</v>
      </c>
      <c r="G733" s="19">
        <v>0.33333333333333331</v>
      </c>
      <c r="H733" s="18">
        <v>236.34688949060637</v>
      </c>
      <c r="I733" s="18">
        <v>201.94443000170284</v>
      </c>
      <c r="J733" s="18"/>
      <c r="K733" s="18"/>
      <c r="L733" s="18"/>
      <c r="M733" s="18"/>
    </row>
    <row r="734" spans="1:13" x14ac:dyDescent="0.2">
      <c r="A734" t="s">
        <v>36</v>
      </c>
      <c r="B734" t="s">
        <v>35</v>
      </c>
      <c r="C734" t="s">
        <v>34</v>
      </c>
      <c r="D734" t="s">
        <v>76</v>
      </c>
      <c r="E734">
        <v>7</v>
      </c>
      <c r="F734" s="19">
        <v>23</v>
      </c>
      <c r="G734" s="19">
        <v>0.33333333333333331</v>
      </c>
      <c r="H734" s="18">
        <v>236.34688949060637</v>
      </c>
      <c r="I734" s="18">
        <v>201.94443000170284</v>
      </c>
      <c r="J734" s="18"/>
      <c r="K734" s="18"/>
      <c r="L734" s="18"/>
      <c r="M734" s="18"/>
    </row>
    <row r="735" spans="1:13" x14ac:dyDescent="0.2">
      <c r="A735" t="s">
        <v>36</v>
      </c>
      <c r="B735" t="s">
        <v>35</v>
      </c>
      <c r="C735" t="s">
        <v>34</v>
      </c>
      <c r="D735" t="s">
        <v>340</v>
      </c>
      <c r="E735">
        <v>1</v>
      </c>
      <c r="F735" s="19">
        <v>1</v>
      </c>
      <c r="G735" s="19">
        <v>2.3333333333333335</v>
      </c>
      <c r="H735" s="18">
        <v>236.34688949060637</v>
      </c>
      <c r="I735" s="18">
        <v>201.94443000170284</v>
      </c>
      <c r="J735" s="18"/>
      <c r="K735" s="18"/>
      <c r="L735" s="18"/>
      <c r="M735" s="18"/>
    </row>
    <row r="736" spans="1:13" x14ac:dyDescent="0.2">
      <c r="A736" t="s">
        <v>36</v>
      </c>
      <c r="B736" t="s">
        <v>35</v>
      </c>
      <c r="C736" t="s">
        <v>34</v>
      </c>
      <c r="D736" t="s">
        <v>340</v>
      </c>
      <c r="E736">
        <v>2</v>
      </c>
      <c r="F736" s="19">
        <v>0.75</v>
      </c>
      <c r="G736" s="19">
        <v>2.0833333333333335</v>
      </c>
      <c r="H736" s="18">
        <v>236.34688949060637</v>
      </c>
      <c r="I736" s="18">
        <v>201.94443000170284</v>
      </c>
      <c r="J736" s="18"/>
      <c r="K736" s="18"/>
      <c r="L736" s="18"/>
      <c r="M736" s="18"/>
    </row>
    <row r="737" spans="1:13" x14ac:dyDescent="0.2">
      <c r="A737" t="s">
        <v>36</v>
      </c>
      <c r="B737" t="s">
        <v>35</v>
      </c>
      <c r="C737" t="s">
        <v>34</v>
      </c>
      <c r="D737" t="s">
        <v>340</v>
      </c>
      <c r="E737">
        <v>3</v>
      </c>
      <c r="F737" s="19">
        <v>1</v>
      </c>
      <c r="G737" s="19">
        <v>2.3333333333333335</v>
      </c>
      <c r="H737" s="18">
        <v>236.34688949060637</v>
      </c>
      <c r="I737" s="18">
        <v>201.94443000170284</v>
      </c>
      <c r="J737" s="18"/>
      <c r="K737" s="18"/>
      <c r="L737" s="18"/>
      <c r="M737" s="18"/>
    </row>
    <row r="738" spans="1:13" x14ac:dyDescent="0.2">
      <c r="A738" t="s">
        <v>36</v>
      </c>
      <c r="B738" t="s">
        <v>35</v>
      </c>
      <c r="C738" t="s">
        <v>34</v>
      </c>
      <c r="D738" t="s">
        <v>340</v>
      </c>
      <c r="E738">
        <v>4</v>
      </c>
      <c r="F738" s="19">
        <v>1</v>
      </c>
      <c r="G738" s="19">
        <v>2.3333333333333335</v>
      </c>
      <c r="H738" s="18">
        <v>236.34688949060637</v>
      </c>
      <c r="I738" s="18">
        <v>201.94443000170284</v>
      </c>
      <c r="J738" s="18"/>
      <c r="K738" s="18"/>
      <c r="L738" s="18"/>
      <c r="M738" s="18"/>
    </row>
    <row r="739" spans="1:13" x14ac:dyDescent="0.2">
      <c r="A739" t="s">
        <v>36</v>
      </c>
      <c r="B739" t="s">
        <v>35</v>
      </c>
      <c r="C739" t="s">
        <v>34</v>
      </c>
      <c r="D739" t="s">
        <v>340</v>
      </c>
      <c r="E739">
        <v>5</v>
      </c>
      <c r="F739" s="19">
        <v>1</v>
      </c>
      <c r="G739" s="19">
        <v>2.3333333333333335</v>
      </c>
      <c r="H739" s="18">
        <v>236.34688949060637</v>
      </c>
      <c r="I739" s="18">
        <v>201.94443000170284</v>
      </c>
      <c r="J739" s="18"/>
      <c r="K739" s="18"/>
      <c r="L739" s="18"/>
      <c r="M739" s="18"/>
    </row>
    <row r="740" spans="1:13" x14ac:dyDescent="0.2">
      <c r="A740" t="s">
        <v>36</v>
      </c>
      <c r="B740" t="s">
        <v>35</v>
      </c>
      <c r="C740" t="s">
        <v>34</v>
      </c>
      <c r="D740" t="s">
        <v>340</v>
      </c>
      <c r="E740">
        <v>6</v>
      </c>
      <c r="F740" s="19">
        <v>1</v>
      </c>
      <c r="G740" s="19">
        <v>2.3333333333333335</v>
      </c>
      <c r="H740" s="18">
        <v>236.34688949060637</v>
      </c>
      <c r="I740" s="18">
        <v>201.94443000170284</v>
      </c>
      <c r="J740" s="18"/>
      <c r="K740" s="18"/>
      <c r="L740" s="18"/>
      <c r="M740" s="18"/>
    </row>
    <row r="741" spans="1:13" x14ac:dyDescent="0.2">
      <c r="A741" t="s">
        <v>36</v>
      </c>
      <c r="B741" t="s">
        <v>35</v>
      </c>
      <c r="C741" t="s">
        <v>34</v>
      </c>
      <c r="D741" t="s">
        <v>340</v>
      </c>
      <c r="E741">
        <v>7</v>
      </c>
      <c r="F741" s="19">
        <v>1</v>
      </c>
      <c r="G741" s="19">
        <v>2.3333333333333335</v>
      </c>
      <c r="H741" s="18">
        <v>236.34688949060637</v>
      </c>
      <c r="I741" s="18">
        <v>201.94443000170284</v>
      </c>
      <c r="J741" s="18"/>
      <c r="K741" s="18"/>
      <c r="L741" s="18"/>
      <c r="M741" s="18"/>
    </row>
    <row r="742" spans="1:13" x14ac:dyDescent="0.2">
      <c r="A742" t="s">
        <v>36</v>
      </c>
      <c r="B742" t="s">
        <v>35</v>
      </c>
      <c r="C742" t="s">
        <v>34</v>
      </c>
      <c r="D742" t="s">
        <v>460</v>
      </c>
      <c r="E742">
        <v>1</v>
      </c>
      <c r="F742" s="19">
        <v>2</v>
      </c>
      <c r="G742" s="19">
        <v>3.3333333333333335</v>
      </c>
      <c r="H742" s="18">
        <v>236.34688949060637</v>
      </c>
      <c r="I742" s="18">
        <v>201.94443000170284</v>
      </c>
      <c r="J742" s="18"/>
      <c r="K742" s="18"/>
      <c r="L742" s="18"/>
      <c r="M742" s="18"/>
    </row>
    <row r="743" spans="1:13" x14ac:dyDescent="0.2">
      <c r="A743" t="s">
        <v>36</v>
      </c>
      <c r="B743" t="s">
        <v>35</v>
      </c>
      <c r="C743" t="s">
        <v>34</v>
      </c>
      <c r="D743" t="s">
        <v>460</v>
      </c>
      <c r="E743">
        <v>2</v>
      </c>
      <c r="F743" s="19">
        <v>2</v>
      </c>
      <c r="G743" s="19">
        <v>3.3333333333333335</v>
      </c>
      <c r="H743" s="18">
        <v>236.34688949060637</v>
      </c>
      <c r="I743" s="18">
        <v>201.94443000170284</v>
      </c>
      <c r="J743" s="18"/>
      <c r="K743" s="18"/>
      <c r="L743" s="18"/>
      <c r="M743" s="18"/>
    </row>
    <row r="744" spans="1:13" x14ac:dyDescent="0.2">
      <c r="A744" t="s">
        <v>36</v>
      </c>
      <c r="B744" t="s">
        <v>35</v>
      </c>
      <c r="C744" t="s">
        <v>34</v>
      </c>
      <c r="D744" t="s">
        <v>460</v>
      </c>
      <c r="E744">
        <v>3</v>
      </c>
      <c r="F744" s="19">
        <v>2.25</v>
      </c>
      <c r="G744" s="19">
        <v>3.5833333333333335</v>
      </c>
      <c r="H744" s="18">
        <v>236.34688949060637</v>
      </c>
      <c r="I744" s="18">
        <v>201.94443000170284</v>
      </c>
      <c r="J744" s="18"/>
      <c r="K744" s="18"/>
      <c r="L744" s="18"/>
      <c r="M744" s="18"/>
    </row>
    <row r="745" spans="1:13" x14ac:dyDescent="0.2">
      <c r="A745" t="s">
        <v>36</v>
      </c>
      <c r="B745" t="s">
        <v>35</v>
      </c>
      <c r="C745" t="s">
        <v>34</v>
      </c>
      <c r="D745" t="s">
        <v>460</v>
      </c>
      <c r="E745">
        <v>4</v>
      </c>
      <c r="F745" s="19">
        <v>2</v>
      </c>
      <c r="G745" s="19">
        <v>3.3333333333333335</v>
      </c>
      <c r="H745" s="18">
        <v>236.34688949060637</v>
      </c>
      <c r="I745" s="18">
        <v>201.94443000170284</v>
      </c>
      <c r="J745" s="18"/>
      <c r="K745" s="18"/>
      <c r="L745" s="18"/>
      <c r="M745" s="18"/>
    </row>
    <row r="746" spans="1:13" x14ac:dyDescent="0.2">
      <c r="A746" t="s">
        <v>36</v>
      </c>
      <c r="B746" t="s">
        <v>35</v>
      </c>
      <c r="C746" t="s">
        <v>34</v>
      </c>
      <c r="D746" t="s">
        <v>460</v>
      </c>
      <c r="E746">
        <v>5</v>
      </c>
      <c r="F746" s="19">
        <v>2</v>
      </c>
      <c r="G746" s="19">
        <v>3.3333333333333335</v>
      </c>
      <c r="H746" s="18">
        <v>236.34688949060637</v>
      </c>
      <c r="I746" s="18">
        <v>201.94443000170284</v>
      </c>
      <c r="J746" s="18"/>
      <c r="K746" s="18"/>
      <c r="L746" s="18"/>
      <c r="M746" s="18"/>
    </row>
    <row r="747" spans="1:13" x14ac:dyDescent="0.2">
      <c r="A747" t="s">
        <v>36</v>
      </c>
      <c r="B747" t="s">
        <v>35</v>
      </c>
      <c r="C747" t="s">
        <v>34</v>
      </c>
      <c r="D747" t="s">
        <v>460</v>
      </c>
      <c r="E747">
        <v>6</v>
      </c>
      <c r="F747" s="19">
        <v>2</v>
      </c>
      <c r="G747" s="19">
        <v>3.3333333333333335</v>
      </c>
      <c r="H747" s="18">
        <v>236.34688949060637</v>
      </c>
      <c r="I747" s="18">
        <v>201.94443000170284</v>
      </c>
      <c r="J747" s="18"/>
      <c r="K747" s="18"/>
      <c r="L747" s="18"/>
      <c r="M747" s="18"/>
    </row>
    <row r="748" spans="1:13" x14ac:dyDescent="0.2">
      <c r="A748" t="s">
        <v>36</v>
      </c>
      <c r="B748" t="s">
        <v>35</v>
      </c>
      <c r="C748" t="s">
        <v>34</v>
      </c>
      <c r="D748" t="s">
        <v>460</v>
      </c>
      <c r="E748">
        <v>7</v>
      </c>
      <c r="F748" s="19">
        <v>2</v>
      </c>
      <c r="G748" s="19">
        <v>3.3333333333333335</v>
      </c>
      <c r="H748" s="18">
        <v>236.34688949060637</v>
      </c>
      <c r="I748" s="18">
        <v>201.94443000170284</v>
      </c>
      <c r="J748" s="18"/>
      <c r="K748" s="18"/>
      <c r="L748" s="18"/>
      <c r="M748" s="18"/>
    </row>
    <row r="749" spans="1:13" x14ac:dyDescent="0.2">
      <c r="A749" t="s">
        <v>36</v>
      </c>
      <c r="B749" t="s">
        <v>35</v>
      </c>
      <c r="C749" t="s">
        <v>34</v>
      </c>
      <c r="D749" t="s">
        <v>527</v>
      </c>
      <c r="E749">
        <v>1</v>
      </c>
      <c r="F749" s="19">
        <v>3</v>
      </c>
      <c r="G749" s="19">
        <v>4.416666666666667</v>
      </c>
      <c r="H749" s="18">
        <v>236.34688949060637</v>
      </c>
      <c r="I749" s="18">
        <v>201.94443000170284</v>
      </c>
      <c r="J749" s="18"/>
      <c r="K749" s="18"/>
      <c r="L749" s="18"/>
      <c r="M749" s="18"/>
    </row>
    <row r="750" spans="1:13" x14ac:dyDescent="0.2">
      <c r="A750" t="s">
        <v>36</v>
      </c>
      <c r="B750" t="s">
        <v>35</v>
      </c>
      <c r="C750" t="s">
        <v>34</v>
      </c>
      <c r="D750" t="s">
        <v>527</v>
      </c>
      <c r="E750">
        <v>2</v>
      </c>
      <c r="F750" s="19">
        <v>3</v>
      </c>
      <c r="G750" s="19">
        <v>4.416666666666667</v>
      </c>
      <c r="H750" s="18">
        <v>236.34688949060637</v>
      </c>
      <c r="I750" s="18">
        <v>201.94443000170284</v>
      </c>
      <c r="J750" s="18"/>
      <c r="K750" s="18"/>
      <c r="L750" s="18"/>
      <c r="M750" s="18"/>
    </row>
    <row r="751" spans="1:13" x14ac:dyDescent="0.2">
      <c r="A751" t="s">
        <v>36</v>
      </c>
      <c r="B751" t="s">
        <v>35</v>
      </c>
      <c r="C751" t="s">
        <v>34</v>
      </c>
      <c r="D751" t="s">
        <v>527</v>
      </c>
      <c r="E751">
        <v>3</v>
      </c>
      <c r="F751" s="19">
        <v>3.5</v>
      </c>
      <c r="G751" s="19">
        <v>4.916666666666667</v>
      </c>
      <c r="H751" s="18">
        <v>236.34688949060637</v>
      </c>
      <c r="I751" s="18">
        <v>201.94443000170284</v>
      </c>
      <c r="J751" s="18"/>
      <c r="K751" s="18"/>
      <c r="L751" s="18"/>
      <c r="M751" s="18"/>
    </row>
    <row r="752" spans="1:13" x14ac:dyDescent="0.2">
      <c r="A752" t="s">
        <v>36</v>
      </c>
      <c r="B752" t="s">
        <v>35</v>
      </c>
      <c r="C752" t="s">
        <v>34</v>
      </c>
      <c r="D752" t="s">
        <v>527</v>
      </c>
      <c r="E752">
        <v>4</v>
      </c>
      <c r="F752" s="19">
        <v>3.1666666666666665</v>
      </c>
      <c r="G752" s="19">
        <v>4.583333333333333</v>
      </c>
      <c r="H752" s="18">
        <v>236.34688949060637</v>
      </c>
      <c r="I752" s="18">
        <v>201.94443000170284</v>
      </c>
      <c r="J752" s="18"/>
      <c r="K752" s="18"/>
      <c r="L752" s="18"/>
      <c r="M752" s="18"/>
    </row>
    <row r="753" spans="1:13" x14ac:dyDescent="0.2">
      <c r="A753" t="s">
        <v>36</v>
      </c>
      <c r="B753" t="s">
        <v>35</v>
      </c>
      <c r="C753" t="s">
        <v>34</v>
      </c>
      <c r="D753" t="s">
        <v>527</v>
      </c>
      <c r="E753">
        <v>5</v>
      </c>
      <c r="F753" s="19">
        <v>3.1666666666666665</v>
      </c>
      <c r="G753" s="19">
        <v>4.583333333333333</v>
      </c>
      <c r="H753" s="18">
        <v>236.34688949060637</v>
      </c>
      <c r="I753" s="18">
        <v>201.94443000170284</v>
      </c>
      <c r="J753" s="18"/>
      <c r="K753" s="18"/>
      <c r="L753" s="18"/>
      <c r="M753" s="18"/>
    </row>
    <row r="754" spans="1:13" x14ac:dyDescent="0.2">
      <c r="A754" t="s">
        <v>36</v>
      </c>
      <c r="B754" t="s">
        <v>35</v>
      </c>
      <c r="C754" t="s">
        <v>34</v>
      </c>
      <c r="D754" t="s">
        <v>527</v>
      </c>
      <c r="E754">
        <v>6</v>
      </c>
      <c r="F754" s="19">
        <v>3</v>
      </c>
      <c r="G754" s="19">
        <v>4.416666666666667</v>
      </c>
      <c r="H754" s="18">
        <v>236.34688949060637</v>
      </c>
      <c r="I754" s="18">
        <v>201.94443000170284</v>
      </c>
      <c r="J754" s="18"/>
      <c r="K754" s="18"/>
      <c r="L754" s="18"/>
      <c r="M754" s="18"/>
    </row>
    <row r="755" spans="1:13" x14ac:dyDescent="0.2">
      <c r="A755" t="s">
        <v>36</v>
      </c>
      <c r="B755" t="s">
        <v>35</v>
      </c>
      <c r="C755" t="s">
        <v>34</v>
      </c>
      <c r="D755" t="s">
        <v>527</v>
      </c>
      <c r="E755">
        <v>7</v>
      </c>
      <c r="F755" s="19">
        <v>3</v>
      </c>
      <c r="G755" s="19">
        <v>4.416666666666667</v>
      </c>
      <c r="H755" s="18">
        <v>236.34688949060637</v>
      </c>
      <c r="I755" s="18">
        <v>201.94443000170284</v>
      </c>
      <c r="J755" s="18"/>
      <c r="K755" s="18"/>
      <c r="L755" s="18"/>
      <c r="M755" s="18"/>
    </row>
    <row r="756" spans="1:13" x14ac:dyDescent="0.2">
      <c r="A756" t="s">
        <v>36</v>
      </c>
      <c r="B756" t="s">
        <v>35</v>
      </c>
      <c r="C756" t="s">
        <v>34</v>
      </c>
      <c r="D756" t="s">
        <v>257</v>
      </c>
      <c r="E756">
        <v>1</v>
      </c>
      <c r="F756" s="19">
        <v>4</v>
      </c>
      <c r="G756" s="19">
        <v>5.333333333333333</v>
      </c>
      <c r="H756" s="18">
        <v>236.34688949060637</v>
      </c>
      <c r="I756" s="18">
        <v>201.94443000170284</v>
      </c>
      <c r="J756" s="18"/>
      <c r="K756" s="18"/>
      <c r="L756" s="18"/>
      <c r="M756" s="18"/>
    </row>
    <row r="757" spans="1:13" x14ac:dyDescent="0.2">
      <c r="A757" t="s">
        <v>36</v>
      </c>
      <c r="B757" t="s">
        <v>35</v>
      </c>
      <c r="C757" t="s">
        <v>34</v>
      </c>
      <c r="D757" t="s">
        <v>257</v>
      </c>
      <c r="E757">
        <v>2</v>
      </c>
      <c r="F757" s="19">
        <v>4</v>
      </c>
      <c r="G757" s="19">
        <v>5.333333333333333</v>
      </c>
      <c r="H757" s="18">
        <v>236.34688949060637</v>
      </c>
      <c r="I757" s="18">
        <v>201.94443000170284</v>
      </c>
      <c r="J757" s="18"/>
      <c r="K757" s="18"/>
      <c r="L757" s="18"/>
      <c r="M757" s="18"/>
    </row>
    <row r="758" spans="1:13" x14ac:dyDescent="0.2">
      <c r="A758" t="s">
        <v>36</v>
      </c>
      <c r="B758" t="s">
        <v>35</v>
      </c>
      <c r="C758" t="s">
        <v>34</v>
      </c>
      <c r="D758" t="s">
        <v>257</v>
      </c>
      <c r="E758">
        <v>3</v>
      </c>
      <c r="F758" s="19">
        <v>4</v>
      </c>
      <c r="G758" s="19">
        <v>5.333333333333333</v>
      </c>
      <c r="H758" s="18">
        <v>236.34688949060637</v>
      </c>
      <c r="I758" s="18">
        <v>201.94443000170284</v>
      </c>
      <c r="J758" s="18"/>
      <c r="K758" s="18"/>
      <c r="L758" s="18"/>
      <c r="M758" s="18"/>
    </row>
    <row r="759" spans="1:13" x14ac:dyDescent="0.2">
      <c r="A759" t="s">
        <v>36</v>
      </c>
      <c r="B759" t="s">
        <v>35</v>
      </c>
      <c r="C759" t="s">
        <v>34</v>
      </c>
      <c r="D759" t="s">
        <v>257</v>
      </c>
      <c r="E759">
        <v>4</v>
      </c>
      <c r="F759" s="19">
        <v>4</v>
      </c>
      <c r="G759" s="19">
        <v>5.333333333333333</v>
      </c>
      <c r="H759" s="18">
        <v>236.34688949060637</v>
      </c>
      <c r="I759" s="18">
        <v>201.94443000170284</v>
      </c>
      <c r="J759" s="18"/>
      <c r="K759" s="18"/>
      <c r="L759" s="18"/>
      <c r="M759" s="18"/>
    </row>
    <row r="760" spans="1:13" x14ac:dyDescent="0.2">
      <c r="A760" t="s">
        <v>36</v>
      </c>
      <c r="B760" t="s">
        <v>35</v>
      </c>
      <c r="C760" t="s">
        <v>34</v>
      </c>
      <c r="D760" t="s">
        <v>257</v>
      </c>
      <c r="E760">
        <v>5</v>
      </c>
      <c r="F760" s="19">
        <v>4</v>
      </c>
      <c r="G760" s="19">
        <v>5.333333333333333</v>
      </c>
      <c r="H760" s="18">
        <v>236.34688949060637</v>
      </c>
      <c r="I760" s="18">
        <v>201.94443000170284</v>
      </c>
      <c r="J760" s="18"/>
      <c r="K760" s="18"/>
      <c r="L760" s="18"/>
      <c r="M760" s="18"/>
    </row>
    <row r="761" spans="1:13" x14ac:dyDescent="0.2">
      <c r="A761" t="s">
        <v>36</v>
      </c>
      <c r="B761" t="s">
        <v>35</v>
      </c>
      <c r="C761" t="s">
        <v>34</v>
      </c>
      <c r="D761" t="s">
        <v>257</v>
      </c>
      <c r="E761">
        <v>6</v>
      </c>
      <c r="F761" s="19">
        <v>4</v>
      </c>
      <c r="G761" s="19">
        <v>5.333333333333333</v>
      </c>
      <c r="H761" s="18">
        <v>236.34688949060637</v>
      </c>
      <c r="I761" s="18">
        <v>201.94443000170284</v>
      </c>
      <c r="J761" s="18"/>
      <c r="K761" s="18"/>
      <c r="L761" s="18"/>
      <c r="M761" s="18"/>
    </row>
    <row r="762" spans="1:13" x14ac:dyDescent="0.2">
      <c r="A762" t="s">
        <v>36</v>
      </c>
      <c r="B762" t="s">
        <v>35</v>
      </c>
      <c r="C762" t="s">
        <v>34</v>
      </c>
      <c r="D762" t="s">
        <v>257</v>
      </c>
      <c r="E762">
        <v>7</v>
      </c>
      <c r="F762" s="19">
        <v>5</v>
      </c>
      <c r="G762" s="19">
        <v>6.333333333333333</v>
      </c>
      <c r="H762" s="18">
        <v>236.34688949060637</v>
      </c>
      <c r="I762" s="18">
        <v>201.94443000170284</v>
      </c>
      <c r="J762" s="18"/>
      <c r="K762" s="18"/>
      <c r="L762" s="18"/>
      <c r="M762" s="18"/>
    </row>
    <row r="763" spans="1:13" x14ac:dyDescent="0.2">
      <c r="A763" t="s">
        <v>36</v>
      </c>
      <c r="B763" t="s">
        <v>35</v>
      </c>
      <c r="C763" t="s">
        <v>34</v>
      </c>
      <c r="D763" t="s">
        <v>318</v>
      </c>
      <c r="E763">
        <v>1</v>
      </c>
      <c r="F763" s="19">
        <v>5.25</v>
      </c>
      <c r="G763" s="19">
        <v>6.666666666666667</v>
      </c>
      <c r="H763" s="18">
        <v>236.34688949060637</v>
      </c>
      <c r="I763" s="18">
        <v>201.94443000170284</v>
      </c>
      <c r="J763" s="18"/>
      <c r="K763" s="18"/>
      <c r="L763" s="18"/>
      <c r="M763" s="18"/>
    </row>
    <row r="764" spans="1:13" x14ac:dyDescent="0.2">
      <c r="A764" t="s">
        <v>36</v>
      </c>
      <c r="B764" t="s">
        <v>35</v>
      </c>
      <c r="C764" t="s">
        <v>34</v>
      </c>
      <c r="D764" t="s">
        <v>318</v>
      </c>
      <c r="E764">
        <v>2</v>
      </c>
      <c r="F764" s="19">
        <v>5</v>
      </c>
      <c r="G764" s="19">
        <v>6.416666666666667</v>
      </c>
      <c r="H764" s="18">
        <v>236.34688949060637</v>
      </c>
      <c r="I764" s="18">
        <v>201.94443000170284</v>
      </c>
      <c r="J764" s="18"/>
      <c r="K764" s="18"/>
      <c r="L764" s="18"/>
      <c r="M764" s="18"/>
    </row>
    <row r="765" spans="1:13" x14ac:dyDescent="0.2">
      <c r="A765" t="s">
        <v>36</v>
      </c>
      <c r="B765" t="s">
        <v>35</v>
      </c>
      <c r="C765" t="s">
        <v>34</v>
      </c>
      <c r="D765" t="s">
        <v>318</v>
      </c>
      <c r="E765">
        <v>3</v>
      </c>
      <c r="F765" s="19">
        <v>5</v>
      </c>
      <c r="G765" s="19">
        <v>6.416666666666667</v>
      </c>
      <c r="H765" s="18">
        <v>236.34688949060637</v>
      </c>
      <c r="I765" s="18">
        <v>201.94443000170284</v>
      </c>
      <c r="J765" s="18"/>
      <c r="K765" s="18"/>
      <c r="L765" s="18"/>
      <c r="M765" s="18"/>
    </row>
    <row r="766" spans="1:13" x14ac:dyDescent="0.2">
      <c r="A766" t="s">
        <v>36</v>
      </c>
      <c r="B766" t="s">
        <v>35</v>
      </c>
      <c r="C766" t="s">
        <v>34</v>
      </c>
      <c r="D766" t="s">
        <v>318</v>
      </c>
      <c r="E766">
        <v>4</v>
      </c>
      <c r="F766" s="19">
        <v>5</v>
      </c>
      <c r="G766" s="19">
        <v>6.416666666666667</v>
      </c>
      <c r="H766" s="18">
        <v>236.34688949060637</v>
      </c>
      <c r="I766" s="18">
        <v>201.94443000170284</v>
      </c>
      <c r="J766" s="18"/>
      <c r="K766" s="18"/>
      <c r="L766" s="18"/>
      <c r="M766" s="18"/>
    </row>
    <row r="767" spans="1:13" x14ac:dyDescent="0.2">
      <c r="A767" t="s">
        <v>36</v>
      </c>
      <c r="B767" t="s">
        <v>35</v>
      </c>
      <c r="C767" t="s">
        <v>34</v>
      </c>
      <c r="D767" t="s">
        <v>318</v>
      </c>
      <c r="E767">
        <v>5</v>
      </c>
      <c r="F767" s="19">
        <v>5.333333333333333</v>
      </c>
      <c r="G767" s="19">
        <v>6.75</v>
      </c>
      <c r="H767" s="18">
        <v>236.34688949060637</v>
      </c>
      <c r="I767" s="18">
        <v>201.94443000170284</v>
      </c>
      <c r="J767" s="18"/>
      <c r="K767" s="18"/>
      <c r="L767" s="18"/>
      <c r="M767" s="18"/>
    </row>
    <row r="768" spans="1:13" x14ac:dyDescent="0.2">
      <c r="A768" t="s">
        <v>36</v>
      </c>
      <c r="B768" t="s">
        <v>35</v>
      </c>
      <c r="C768" t="s">
        <v>34</v>
      </c>
      <c r="D768" t="s">
        <v>318</v>
      </c>
      <c r="E768">
        <v>6</v>
      </c>
      <c r="F768" s="19">
        <v>5</v>
      </c>
      <c r="G768" s="19">
        <v>6.416666666666667</v>
      </c>
      <c r="H768" s="18">
        <v>236.34688949060637</v>
      </c>
      <c r="I768" s="18">
        <v>201.94443000170284</v>
      </c>
      <c r="J768" s="18"/>
      <c r="K768" s="18"/>
      <c r="L768" s="18"/>
      <c r="M768" s="18"/>
    </row>
    <row r="769" spans="1:13" x14ac:dyDescent="0.2">
      <c r="A769" t="s">
        <v>36</v>
      </c>
      <c r="B769" t="s">
        <v>35</v>
      </c>
      <c r="C769" t="s">
        <v>34</v>
      </c>
      <c r="D769" t="s">
        <v>318</v>
      </c>
      <c r="E769">
        <v>7</v>
      </c>
      <c r="F769" s="19">
        <v>5.25</v>
      </c>
      <c r="G769" s="19">
        <v>6.666666666666667</v>
      </c>
      <c r="H769" s="18">
        <v>236.34688949060637</v>
      </c>
      <c r="I769" s="18">
        <v>201.94443000170284</v>
      </c>
      <c r="J769" s="18"/>
      <c r="K769" s="18"/>
      <c r="L769" s="18"/>
      <c r="M769" s="18"/>
    </row>
    <row r="770" spans="1:13" x14ac:dyDescent="0.2">
      <c r="A770" t="s">
        <v>36</v>
      </c>
      <c r="B770" t="s">
        <v>35</v>
      </c>
      <c r="C770" t="s">
        <v>34</v>
      </c>
      <c r="D770" t="s">
        <v>490</v>
      </c>
      <c r="E770">
        <v>1</v>
      </c>
      <c r="F770" s="19">
        <v>6</v>
      </c>
      <c r="G770" s="19">
        <v>7.333333333333333</v>
      </c>
      <c r="H770" s="18">
        <v>236.34688949060637</v>
      </c>
      <c r="I770" s="18">
        <v>201.94443000170284</v>
      </c>
      <c r="J770" s="18"/>
      <c r="K770" s="18"/>
      <c r="L770" s="18"/>
      <c r="M770" s="18"/>
    </row>
    <row r="771" spans="1:13" x14ac:dyDescent="0.2">
      <c r="A771" t="s">
        <v>36</v>
      </c>
      <c r="B771" t="s">
        <v>35</v>
      </c>
      <c r="C771" t="s">
        <v>34</v>
      </c>
      <c r="D771" t="s">
        <v>490</v>
      </c>
      <c r="E771">
        <v>2</v>
      </c>
      <c r="F771" s="19">
        <v>6</v>
      </c>
      <c r="G771" s="19">
        <v>7.333333333333333</v>
      </c>
      <c r="H771" s="18">
        <v>236.34688949060637</v>
      </c>
      <c r="I771" s="18">
        <v>201.94443000170284</v>
      </c>
      <c r="J771" s="18"/>
      <c r="K771" s="18"/>
      <c r="L771" s="18"/>
      <c r="M771" s="18"/>
    </row>
    <row r="772" spans="1:13" x14ac:dyDescent="0.2">
      <c r="A772" t="s">
        <v>36</v>
      </c>
      <c r="B772" t="s">
        <v>35</v>
      </c>
      <c r="C772" t="s">
        <v>34</v>
      </c>
      <c r="D772" t="s">
        <v>490</v>
      </c>
      <c r="E772">
        <v>3</v>
      </c>
      <c r="F772" s="19">
        <v>6</v>
      </c>
      <c r="G772" s="19">
        <v>7.333333333333333</v>
      </c>
      <c r="H772" s="18">
        <v>236.34688949060637</v>
      </c>
      <c r="I772" s="18">
        <v>201.94443000170284</v>
      </c>
      <c r="J772" s="18"/>
      <c r="K772" s="18"/>
      <c r="L772" s="18"/>
      <c r="M772" s="18"/>
    </row>
    <row r="773" spans="1:13" x14ac:dyDescent="0.2">
      <c r="A773" t="s">
        <v>36</v>
      </c>
      <c r="B773" t="s">
        <v>35</v>
      </c>
      <c r="C773" t="s">
        <v>34</v>
      </c>
      <c r="D773" t="s">
        <v>490</v>
      </c>
      <c r="E773">
        <v>4</v>
      </c>
      <c r="F773" s="19">
        <v>6</v>
      </c>
      <c r="G773" s="19">
        <v>7.333333333333333</v>
      </c>
      <c r="H773" s="18">
        <v>236.34688949060637</v>
      </c>
      <c r="I773" s="18">
        <v>201.94443000170284</v>
      </c>
      <c r="J773" s="18"/>
      <c r="K773" s="18"/>
      <c r="L773" s="18"/>
      <c r="M773" s="18"/>
    </row>
    <row r="774" spans="1:13" x14ac:dyDescent="0.2">
      <c r="A774" t="s">
        <v>36</v>
      </c>
      <c r="B774" t="s">
        <v>35</v>
      </c>
      <c r="C774" t="s">
        <v>34</v>
      </c>
      <c r="D774" t="s">
        <v>490</v>
      </c>
      <c r="E774">
        <v>5</v>
      </c>
      <c r="F774" s="19">
        <v>6</v>
      </c>
      <c r="G774" s="19">
        <v>7.333333333333333</v>
      </c>
      <c r="H774" s="18">
        <v>236.34688949060637</v>
      </c>
      <c r="I774" s="18">
        <v>201.94443000170284</v>
      </c>
      <c r="J774" s="18"/>
      <c r="K774" s="18"/>
      <c r="L774" s="18"/>
      <c r="M774" s="18"/>
    </row>
    <row r="775" spans="1:13" x14ac:dyDescent="0.2">
      <c r="A775" t="s">
        <v>36</v>
      </c>
      <c r="B775" t="s">
        <v>35</v>
      </c>
      <c r="C775" t="s">
        <v>34</v>
      </c>
      <c r="D775" t="s">
        <v>490</v>
      </c>
      <c r="E775">
        <v>6</v>
      </c>
      <c r="F775" s="19">
        <v>6</v>
      </c>
      <c r="G775" s="19">
        <v>7.333333333333333</v>
      </c>
      <c r="H775" s="18">
        <v>236.34688949060637</v>
      </c>
      <c r="I775" s="18">
        <v>201.94443000170284</v>
      </c>
      <c r="J775" s="18"/>
      <c r="K775" s="18"/>
      <c r="L775" s="18"/>
      <c r="M775" s="18"/>
    </row>
    <row r="776" spans="1:13" x14ac:dyDescent="0.2">
      <c r="A776" t="s">
        <v>36</v>
      </c>
      <c r="B776" t="s">
        <v>35</v>
      </c>
      <c r="C776" t="s">
        <v>34</v>
      </c>
      <c r="D776" t="s">
        <v>490</v>
      </c>
      <c r="E776">
        <v>7</v>
      </c>
      <c r="F776" s="19">
        <v>7.666666666666667</v>
      </c>
      <c r="G776" s="19">
        <v>9</v>
      </c>
      <c r="H776" s="18">
        <v>236.34688949060637</v>
      </c>
      <c r="I776" s="18">
        <v>201.94443000170284</v>
      </c>
      <c r="J776" s="18"/>
      <c r="K776" s="18"/>
      <c r="L776" s="18"/>
      <c r="M776" s="18"/>
    </row>
    <row r="777" spans="1:13" x14ac:dyDescent="0.2">
      <c r="A777" t="s">
        <v>36</v>
      </c>
      <c r="B777" t="s">
        <v>35</v>
      </c>
      <c r="C777" t="s">
        <v>34</v>
      </c>
      <c r="D777" t="s">
        <v>215</v>
      </c>
      <c r="E777">
        <v>1</v>
      </c>
      <c r="F777" s="19">
        <v>7</v>
      </c>
      <c r="G777" s="19">
        <v>8.3333333333333339</v>
      </c>
      <c r="H777" s="18">
        <v>236.34688949060637</v>
      </c>
      <c r="I777" s="18">
        <v>201.94443000170284</v>
      </c>
      <c r="J777" s="18"/>
      <c r="K777" s="18"/>
      <c r="L777" s="18"/>
      <c r="M777" s="18"/>
    </row>
    <row r="778" spans="1:13" x14ac:dyDescent="0.2">
      <c r="A778" t="s">
        <v>36</v>
      </c>
      <c r="B778" t="s">
        <v>35</v>
      </c>
      <c r="C778" t="s">
        <v>34</v>
      </c>
      <c r="D778" t="s">
        <v>215</v>
      </c>
      <c r="E778">
        <v>2</v>
      </c>
      <c r="F778" s="19">
        <v>7</v>
      </c>
      <c r="G778" s="19">
        <v>8.3333333333333339</v>
      </c>
      <c r="H778" s="18">
        <v>236.34688949060637</v>
      </c>
      <c r="I778" s="18">
        <v>201.94443000170284</v>
      </c>
      <c r="J778" s="18"/>
      <c r="K778" s="18"/>
      <c r="L778" s="18"/>
      <c r="M778" s="18"/>
    </row>
    <row r="779" spans="1:13" x14ac:dyDescent="0.2">
      <c r="A779" t="s">
        <v>36</v>
      </c>
      <c r="B779" t="s">
        <v>35</v>
      </c>
      <c r="C779" t="s">
        <v>34</v>
      </c>
      <c r="D779" t="s">
        <v>215</v>
      </c>
      <c r="E779">
        <v>3</v>
      </c>
      <c r="F779" s="19">
        <v>7</v>
      </c>
      <c r="G779" s="19">
        <v>8.3333333333333339</v>
      </c>
      <c r="H779" s="18">
        <v>236.34688949060637</v>
      </c>
      <c r="I779" s="18">
        <v>201.94443000170284</v>
      </c>
      <c r="J779" s="18"/>
      <c r="K779" s="18"/>
      <c r="L779" s="18"/>
      <c r="M779" s="18"/>
    </row>
    <row r="780" spans="1:13" x14ac:dyDescent="0.2">
      <c r="A780" t="s">
        <v>36</v>
      </c>
      <c r="B780" t="s">
        <v>35</v>
      </c>
      <c r="C780" t="s">
        <v>34</v>
      </c>
      <c r="D780" t="s">
        <v>215</v>
      </c>
      <c r="E780">
        <v>4</v>
      </c>
      <c r="F780" s="19">
        <v>7.083333333333333</v>
      </c>
      <c r="G780" s="19">
        <v>8.4166666666666661</v>
      </c>
      <c r="H780" s="18">
        <v>236.34688949060637</v>
      </c>
      <c r="I780" s="18">
        <v>201.94443000170284</v>
      </c>
      <c r="J780" s="18"/>
      <c r="K780" s="18"/>
      <c r="L780" s="18"/>
      <c r="M780" s="18"/>
    </row>
    <row r="781" spans="1:13" x14ac:dyDescent="0.2">
      <c r="A781" t="s">
        <v>36</v>
      </c>
      <c r="B781" t="s">
        <v>35</v>
      </c>
      <c r="C781" t="s">
        <v>34</v>
      </c>
      <c r="D781" t="s">
        <v>215</v>
      </c>
      <c r="E781">
        <v>5</v>
      </c>
      <c r="F781" s="19">
        <v>8</v>
      </c>
      <c r="G781" s="19">
        <v>9.3333333333333339</v>
      </c>
      <c r="H781" s="18">
        <v>236.34688949060637</v>
      </c>
      <c r="I781" s="18">
        <v>201.94443000170284</v>
      </c>
      <c r="J781" s="18"/>
      <c r="K781" s="18"/>
      <c r="L781" s="18"/>
      <c r="M781" s="18"/>
    </row>
    <row r="782" spans="1:13" x14ac:dyDescent="0.2">
      <c r="A782" t="s">
        <v>36</v>
      </c>
      <c r="B782" t="s">
        <v>35</v>
      </c>
      <c r="C782" t="s">
        <v>34</v>
      </c>
      <c r="D782" t="s">
        <v>215</v>
      </c>
      <c r="E782">
        <v>6</v>
      </c>
      <c r="F782" s="19">
        <v>7</v>
      </c>
      <c r="G782" s="19">
        <v>8.3333333333333339</v>
      </c>
      <c r="H782" s="18">
        <v>236.34688949060637</v>
      </c>
      <c r="I782" s="18">
        <v>201.94443000170284</v>
      </c>
      <c r="J782" s="18"/>
      <c r="K782" s="18"/>
      <c r="L782" s="18"/>
      <c r="M782" s="18"/>
    </row>
    <row r="783" spans="1:13" x14ac:dyDescent="0.2">
      <c r="A783" t="s">
        <v>36</v>
      </c>
      <c r="B783" t="s">
        <v>35</v>
      </c>
      <c r="C783" t="s">
        <v>34</v>
      </c>
      <c r="D783" t="s">
        <v>215</v>
      </c>
      <c r="E783">
        <v>7</v>
      </c>
      <c r="F783" s="19">
        <v>7</v>
      </c>
      <c r="G783" s="19">
        <v>8.3333333333333339</v>
      </c>
      <c r="H783" s="18">
        <v>236.34688949060637</v>
      </c>
      <c r="I783" s="18">
        <v>201.94443000170284</v>
      </c>
      <c r="J783" s="18"/>
      <c r="K783" s="18"/>
      <c r="L783" s="18"/>
      <c r="M783" s="18"/>
    </row>
    <row r="784" spans="1:13" x14ac:dyDescent="0.2">
      <c r="A784" t="s">
        <v>36</v>
      </c>
      <c r="B784" t="s">
        <v>35</v>
      </c>
      <c r="C784" t="s">
        <v>34</v>
      </c>
      <c r="D784" t="s">
        <v>371</v>
      </c>
      <c r="E784">
        <v>1</v>
      </c>
      <c r="F784" s="19">
        <v>8</v>
      </c>
      <c r="G784" s="19">
        <v>9.3333333333333339</v>
      </c>
      <c r="H784" s="18">
        <v>236.34688949060637</v>
      </c>
      <c r="I784" s="18">
        <v>201.94443000170284</v>
      </c>
      <c r="J784" s="18"/>
      <c r="K784" s="18"/>
      <c r="L784" s="18"/>
      <c r="M784" s="18"/>
    </row>
    <row r="785" spans="1:13" x14ac:dyDescent="0.2">
      <c r="A785" t="s">
        <v>36</v>
      </c>
      <c r="B785" t="s">
        <v>35</v>
      </c>
      <c r="C785" t="s">
        <v>34</v>
      </c>
      <c r="D785" t="s">
        <v>371</v>
      </c>
      <c r="E785">
        <v>2</v>
      </c>
      <c r="F785" s="19">
        <v>8</v>
      </c>
      <c r="G785" s="19">
        <v>9.3333333333333339</v>
      </c>
      <c r="H785" s="18">
        <v>236.34688949060637</v>
      </c>
      <c r="I785" s="18">
        <v>201.94443000170284</v>
      </c>
      <c r="J785" s="18"/>
      <c r="K785" s="18"/>
      <c r="L785" s="18"/>
      <c r="M785" s="18"/>
    </row>
    <row r="786" spans="1:13" x14ac:dyDescent="0.2">
      <c r="A786" t="s">
        <v>36</v>
      </c>
      <c r="B786" t="s">
        <v>35</v>
      </c>
      <c r="C786" t="s">
        <v>34</v>
      </c>
      <c r="D786" t="s">
        <v>371</v>
      </c>
      <c r="E786">
        <v>3</v>
      </c>
      <c r="F786" s="19">
        <v>8</v>
      </c>
      <c r="G786" s="19">
        <v>9.3333333333333339</v>
      </c>
      <c r="H786" s="18">
        <v>236.34688949060637</v>
      </c>
      <c r="I786" s="18">
        <v>201.94443000170284</v>
      </c>
      <c r="J786" s="18"/>
      <c r="K786" s="18"/>
      <c r="L786" s="18"/>
      <c r="M786" s="18"/>
    </row>
    <row r="787" spans="1:13" x14ac:dyDescent="0.2">
      <c r="A787" t="s">
        <v>36</v>
      </c>
      <c r="B787" t="s">
        <v>35</v>
      </c>
      <c r="C787" t="s">
        <v>34</v>
      </c>
      <c r="D787" t="s">
        <v>371</v>
      </c>
      <c r="E787">
        <v>4</v>
      </c>
      <c r="F787" s="19">
        <v>8.6666666666666661</v>
      </c>
      <c r="G787" s="19">
        <v>10</v>
      </c>
      <c r="H787" s="18">
        <v>236.34688949060637</v>
      </c>
      <c r="I787" s="18">
        <v>201.94443000170284</v>
      </c>
      <c r="J787" s="18"/>
      <c r="K787" s="18"/>
      <c r="L787" s="18"/>
      <c r="M787" s="18"/>
    </row>
    <row r="788" spans="1:13" x14ac:dyDescent="0.2">
      <c r="A788" t="s">
        <v>36</v>
      </c>
      <c r="B788" t="s">
        <v>35</v>
      </c>
      <c r="C788" t="s">
        <v>34</v>
      </c>
      <c r="D788" t="s">
        <v>371</v>
      </c>
      <c r="E788">
        <v>5</v>
      </c>
      <c r="F788" s="19">
        <v>8.3333333333333339</v>
      </c>
      <c r="G788" s="19">
        <v>9.6666666666666661</v>
      </c>
      <c r="H788" s="18">
        <v>236.34688949060637</v>
      </c>
      <c r="I788" s="18">
        <v>201.94443000170284</v>
      </c>
      <c r="J788" s="18"/>
      <c r="K788" s="18"/>
      <c r="L788" s="18"/>
      <c r="M788" s="18"/>
    </row>
    <row r="789" spans="1:13" x14ac:dyDescent="0.2">
      <c r="A789" t="s">
        <v>36</v>
      </c>
      <c r="B789" t="s">
        <v>35</v>
      </c>
      <c r="C789" t="s">
        <v>34</v>
      </c>
      <c r="D789" t="s">
        <v>371</v>
      </c>
      <c r="E789">
        <v>6</v>
      </c>
      <c r="F789" s="19">
        <v>8</v>
      </c>
      <c r="G789" s="19">
        <v>9.3333333333333339</v>
      </c>
      <c r="H789" s="18">
        <v>236.34688949060637</v>
      </c>
      <c r="I789" s="18">
        <v>201.94443000170284</v>
      </c>
      <c r="J789" s="18"/>
      <c r="K789" s="18"/>
      <c r="L789" s="18"/>
      <c r="M789" s="18"/>
    </row>
    <row r="790" spans="1:13" x14ac:dyDescent="0.2">
      <c r="A790" t="s">
        <v>36</v>
      </c>
      <c r="B790" t="s">
        <v>35</v>
      </c>
      <c r="C790" t="s">
        <v>34</v>
      </c>
      <c r="D790" t="s">
        <v>371</v>
      </c>
      <c r="E790">
        <v>7</v>
      </c>
      <c r="F790" s="19">
        <v>8</v>
      </c>
      <c r="G790" s="19">
        <v>9.3333333333333339</v>
      </c>
      <c r="H790" s="18">
        <v>236.34688949060637</v>
      </c>
      <c r="I790" s="18">
        <v>201.94443000170284</v>
      </c>
      <c r="J790" s="18"/>
      <c r="K790" s="18"/>
      <c r="L790" s="18"/>
      <c r="M790" s="18"/>
    </row>
    <row r="791" spans="1:13" x14ac:dyDescent="0.2">
      <c r="A791" t="s">
        <v>36</v>
      </c>
      <c r="B791" t="s">
        <v>35</v>
      </c>
      <c r="C791" t="s">
        <v>34</v>
      </c>
      <c r="D791" t="s">
        <v>139</v>
      </c>
      <c r="E791">
        <v>1</v>
      </c>
      <c r="F791" s="19">
        <v>9.1666666666666661</v>
      </c>
      <c r="G791" s="19">
        <v>10.5</v>
      </c>
      <c r="H791" s="18">
        <v>236.34688949060637</v>
      </c>
      <c r="I791" s="18">
        <v>201.94443000170284</v>
      </c>
      <c r="J791" s="18"/>
      <c r="K791" s="18"/>
      <c r="L791" s="18"/>
      <c r="M791" s="18"/>
    </row>
    <row r="792" spans="1:13" x14ac:dyDescent="0.2">
      <c r="A792" t="s">
        <v>36</v>
      </c>
      <c r="B792" t="s">
        <v>35</v>
      </c>
      <c r="C792" t="s">
        <v>34</v>
      </c>
      <c r="D792" t="s">
        <v>139</v>
      </c>
      <c r="E792">
        <v>2</v>
      </c>
      <c r="F792" s="19">
        <v>9.4166666666666661</v>
      </c>
      <c r="G792" s="19">
        <v>10.75</v>
      </c>
      <c r="H792" s="18">
        <v>236.34688949060637</v>
      </c>
      <c r="I792" s="18">
        <v>201.94443000170284</v>
      </c>
      <c r="J792" s="18"/>
      <c r="K792" s="18"/>
      <c r="L792" s="18"/>
      <c r="M792" s="18"/>
    </row>
    <row r="793" spans="1:13" x14ac:dyDescent="0.2">
      <c r="A793" t="s">
        <v>36</v>
      </c>
      <c r="B793" t="s">
        <v>35</v>
      </c>
      <c r="C793" t="s">
        <v>34</v>
      </c>
      <c r="D793" t="s">
        <v>139</v>
      </c>
      <c r="E793">
        <v>3</v>
      </c>
      <c r="F793" s="19">
        <v>9</v>
      </c>
      <c r="G793" s="19">
        <v>10.333333333333334</v>
      </c>
      <c r="H793" s="18">
        <v>236.34688949060637</v>
      </c>
      <c r="I793" s="18">
        <v>201.94443000170284</v>
      </c>
      <c r="J793" s="18"/>
      <c r="K793" s="18"/>
      <c r="L793" s="18"/>
      <c r="M793" s="18"/>
    </row>
    <row r="794" spans="1:13" x14ac:dyDescent="0.2">
      <c r="A794" t="s">
        <v>36</v>
      </c>
      <c r="B794" t="s">
        <v>35</v>
      </c>
      <c r="C794" t="s">
        <v>34</v>
      </c>
      <c r="D794" t="s">
        <v>139</v>
      </c>
      <c r="E794">
        <v>4</v>
      </c>
      <c r="F794" s="19">
        <v>9</v>
      </c>
      <c r="G794" s="19">
        <v>10.333333333333334</v>
      </c>
      <c r="H794" s="18">
        <v>236.34688949060637</v>
      </c>
      <c r="I794" s="18">
        <v>201.94443000170284</v>
      </c>
      <c r="J794" s="18"/>
      <c r="K794" s="18"/>
      <c r="L794" s="18"/>
      <c r="M794" s="18"/>
    </row>
    <row r="795" spans="1:13" x14ac:dyDescent="0.2">
      <c r="A795" t="s">
        <v>36</v>
      </c>
      <c r="B795" t="s">
        <v>35</v>
      </c>
      <c r="C795" t="s">
        <v>34</v>
      </c>
      <c r="D795" t="s">
        <v>139</v>
      </c>
      <c r="E795">
        <v>5</v>
      </c>
      <c r="F795" s="19">
        <v>9</v>
      </c>
      <c r="G795" s="19">
        <v>10.333333333333334</v>
      </c>
      <c r="H795" s="18">
        <v>236.34688949060637</v>
      </c>
      <c r="I795" s="18">
        <v>201.94443000170284</v>
      </c>
      <c r="J795" s="18"/>
      <c r="K795" s="18"/>
      <c r="L795" s="18"/>
      <c r="M795" s="18"/>
    </row>
    <row r="796" spans="1:13" x14ac:dyDescent="0.2">
      <c r="A796" t="s">
        <v>36</v>
      </c>
      <c r="B796" t="s">
        <v>35</v>
      </c>
      <c r="C796" t="s">
        <v>34</v>
      </c>
      <c r="D796" t="s">
        <v>139</v>
      </c>
      <c r="E796">
        <v>6</v>
      </c>
      <c r="F796" s="19">
        <v>9</v>
      </c>
      <c r="G796" s="19">
        <v>10.333333333333334</v>
      </c>
      <c r="H796" s="18">
        <v>236.34688949060637</v>
      </c>
      <c r="I796" s="18">
        <v>201.94443000170284</v>
      </c>
      <c r="J796" s="18"/>
      <c r="K796" s="18"/>
      <c r="L796" s="18"/>
      <c r="M796" s="18"/>
    </row>
    <row r="797" spans="1:13" x14ac:dyDescent="0.2">
      <c r="A797" t="s">
        <v>36</v>
      </c>
      <c r="B797" t="s">
        <v>35</v>
      </c>
      <c r="C797" t="s">
        <v>34</v>
      </c>
      <c r="D797" t="s">
        <v>139</v>
      </c>
      <c r="E797">
        <v>7</v>
      </c>
      <c r="F797" s="19">
        <v>9</v>
      </c>
      <c r="G797" s="19">
        <v>10.333333333333334</v>
      </c>
      <c r="H797" s="18">
        <v>236.34688949060637</v>
      </c>
      <c r="I797" s="18">
        <v>201.94443000170284</v>
      </c>
      <c r="J797" s="18"/>
      <c r="K797" s="18"/>
      <c r="L797" s="18"/>
      <c r="M797" s="18"/>
    </row>
    <row r="798" spans="1:13" x14ac:dyDescent="0.2">
      <c r="A798" t="s">
        <v>36</v>
      </c>
      <c r="B798" t="s">
        <v>35</v>
      </c>
      <c r="C798" t="s">
        <v>34</v>
      </c>
      <c r="D798" t="s">
        <v>410</v>
      </c>
      <c r="E798">
        <v>1</v>
      </c>
      <c r="F798" s="19">
        <v>10</v>
      </c>
      <c r="G798" s="19">
        <v>11.333333333333334</v>
      </c>
      <c r="H798" s="18">
        <v>236.34688949060637</v>
      </c>
      <c r="I798" s="18">
        <v>201.94443000170284</v>
      </c>
      <c r="J798" s="18"/>
      <c r="K798" s="18"/>
      <c r="L798" s="18"/>
      <c r="M798" s="18"/>
    </row>
    <row r="799" spans="1:13" x14ac:dyDescent="0.2">
      <c r="A799" t="s">
        <v>36</v>
      </c>
      <c r="B799" t="s">
        <v>35</v>
      </c>
      <c r="C799" t="s">
        <v>34</v>
      </c>
      <c r="D799" t="s">
        <v>410</v>
      </c>
      <c r="E799">
        <v>2</v>
      </c>
      <c r="F799" s="19">
        <v>10</v>
      </c>
      <c r="G799" s="19">
        <v>11.333333333333334</v>
      </c>
      <c r="H799" s="18">
        <v>236.34688949060637</v>
      </c>
      <c r="I799" s="18">
        <v>201.94443000170284</v>
      </c>
      <c r="J799" s="18"/>
      <c r="K799" s="18"/>
      <c r="L799" s="18"/>
      <c r="M799" s="18"/>
    </row>
    <row r="800" spans="1:13" x14ac:dyDescent="0.2">
      <c r="A800" t="s">
        <v>36</v>
      </c>
      <c r="B800" t="s">
        <v>35</v>
      </c>
      <c r="C800" t="s">
        <v>34</v>
      </c>
      <c r="D800" t="s">
        <v>410</v>
      </c>
      <c r="E800">
        <v>3</v>
      </c>
      <c r="F800" s="19">
        <v>10</v>
      </c>
      <c r="G800" s="19">
        <v>11.333333333333334</v>
      </c>
      <c r="H800" s="18">
        <v>236.34688949060637</v>
      </c>
      <c r="I800" s="18">
        <v>201.94443000170284</v>
      </c>
      <c r="J800" s="18"/>
      <c r="K800" s="18"/>
      <c r="L800" s="18"/>
      <c r="M800" s="18"/>
    </row>
    <row r="801" spans="1:13" x14ac:dyDescent="0.2">
      <c r="A801" t="s">
        <v>36</v>
      </c>
      <c r="B801" t="s">
        <v>35</v>
      </c>
      <c r="C801" t="s">
        <v>34</v>
      </c>
      <c r="D801" t="s">
        <v>410</v>
      </c>
      <c r="E801">
        <v>4</v>
      </c>
      <c r="F801" s="19">
        <v>10</v>
      </c>
      <c r="G801" s="19">
        <v>11.333333333333334</v>
      </c>
      <c r="H801" s="18">
        <v>236.34688949060637</v>
      </c>
      <c r="I801" s="18">
        <v>201.94443000170284</v>
      </c>
      <c r="J801" s="18"/>
      <c r="K801" s="18"/>
      <c r="L801" s="18"/>
      <c r="M801" s="18"/>
    </row>
    <row r="802" spans="1:13" x14ac:dyDescent="0.2">
      <c r="A802" t="s">
        <v>36</v>
      </c>
      <c r="B802" t="s">
        <v>35</v>
      </c>
      <c r="C802" t="s">
        <v>34</v>
      </c>
      <c r="D802" t="s">
        <v>410</v>
      </c>
      <c r="E802">
        <v>5</v>
      </c>
      <c r="F802" s="19">
        <v>10.833333333333334</v>
      </c>
      <c r="G802" s="19">
        <v>12.166666666666666</v>
      </c>
      <c r="H802" s="18">
        <v>236.34688949060637</v>
      </c>
      <c r="I802" s="18">
        <v>201.94443000170284</v>
      </c>
      <c r="J802" s="18"/>
      <c r="K802" s="18"/>
      <c r="L802" s="18"/>
      <c r="M802" s="18"/>
    </row>
    <row r="803" spans="1:13" x14ac:dyDescent="0.2">
      <c r="A803" t="s">
        <v>36</v>
      </c>
      <c r="B803" t="s">
        <v>35</v>
      </c>
      <c r="C803" t="s">
        <v>34</v>
      </c>
      <c r="D803" t="s">
        <v>410</v>
      </c>
      <c r="E803">
        <v>6</v>
      </c>
      <c r="F803" s="19">
        <v>10</v>
      </c>
      <c r="G803" s="19">
        <v>11.333333333333334</v>
      </c>
      <c r="H803" s="18">
        <v>236.34688949060637</v>
      </c>
      <c r="I803" s="18">
        <v>201.94443000170284</v>
      </c>
      <c r="J803" s="18"/>
      <c r="K803" s="18"/>
      <c r="L803" s="18"/>
      <c r="M803" s="18"/>
    </row>
    <row r="804" spans="1:13" x14ac:dyDescent="0.2">
      <c r="A804" t="s">
        <v>36</v>
      </c>
      <c r="B804" t="s">
        <v>35</v>
      </c>
      <c r="C804" t="s">
        <v>34</v>
      </c>
      <c r="D804" t="s">
        <v>410</v>
      </c>
      <c r="E804">
        <v>7</v>
      </c>
      <c r="F804" s="19">
        <v>10</v>
      </c>
      <c r="G804" s="19">
        <v>11.333333333333334</v>
      </c>
      <c r="H804" s="18">
        <v>236.34688949060637</v>
      </c>
      <c r="I804" s="18">
        <v>201.94443000170284</v>
      </c>
      <c r="J804" s="18"/>
      <c r="K804" s="18"/>
      <c r="L804" s="18"/>
      <c r="M804" s="18"/>
    </row>
    <row r="805" spans="1:13" x14ac:dyDescent="0.2">
      <c r="A805" t="s">
        <v>36</v>
      </c>
      <c r="B805" t="s">
        <v>35</v>
      </c>
      <c r="C805" t="s">
        <v>34</v>
      </c>
      <c r="D805" t="s">
        <v>479</v>
      </c>
      <c r="E805">
        <v>1</v>
      </c>
      <c r="F805" s="19">
        <v>11</v>
      </c>
      <c r="G805" s="19">
        <v>12.333333333333334</v>
      </c>
      <c r="H805" s="18">
        <v>236.34688949060637</v>
      </c>
      <c r="I805" s="18">
        <v>201.94443000170284</v>
      </c>
      <c r="J805" s="18"/>
      <c r="K805" s="18"/>
      <c r="L805" s="18"/>
      <c r="M805" s="18"/>
    </row>
    <row r="806" spans="1:13" x14ac:dyDescent="0.2">
      <c r="A806" t="s">
        <v>36</v>
      </c>
      <c r="B806" t="s">
        <v>35</v>
      </c>
      <c r="C806" t="s">
        <v>34</v>
      </c>
      <c r="D806" t="s">
        <v>479</v>
      </c>
      <c r="E806">
        <v>2</v>
      </c>
      <c r="F806" s="19">
        <v>11</v>
      </c>
      <c r="G806" s="19">
        <v>12.333333333333334</v>
      </c>
      <c r="H806" s="18">
        <v>236.34688949060637</v>
      </c>
      <c r="I806" s="18">
        <v>201.94443000170284</v>
      </c>
      <c r="J806" s="18"/>
      <c r="K806" s="18"/>
      <c r="L806" s="18"/>
      <c r="M806" s="18"/>
    </row>
    <row r="807" spans="1:13" x14ac:dyDescent="0.2">
      <c r="A807" t="s">
        <v>36</v>
      </c>
      <c r="B807" t="s">
        <v>35</v>
      </c>
      <c r="C807" t="s">
        <v>34</v>
      </c>
      <c r="D807" t="s">
        <v>479</v>
      </c>
      <c r="E807">
        <v>3</v>
      </c>
      <c r="F807" s="19">
        <v>11.25</v>
      </c>
      <c r="G807" s="19">
        <v>12.583333333333334</v>
      </c>
      <c r="H807" s="18">
        <v>236.34688949060637</v>
      </c>
      <c r="I807" s="18">
        <v>201.94443000170284</v>
      </c>
      <c r="J807" s="18"/>
      <c r="K807" s="18"/>
      <c r="L807" s="18"/>
      <c r="M807" s="18"/>
    </row>
    <row r="808" spans="1:13" x14ac:dyDescent="0.2">
      <c r="A808" t="s">
        <v>36</v>
      </c>
      <c r="B808" t="s">
        <v>35</v>
      </c>
      <c r="C808" t="s">
        <v>34</v>
      </c>
      <c r="D808" t="s">
        <v>479</v>
      </c>
      <c r="E808">
        <v>4</v>
      </c>
      <c r="F808" s="19">
        <v>12</v>
      </c>
      <c r="G808" s="19">
        <v>13.333333333333334</v>
      </c>
      <c r="H808" s="18">
        <v>236.34688949060637</v>
      </c>
      <c r="I808" s="18">
        <v>201.94443000170284</v>
      </c>
      <c r="J808" s="18"/>
      <c r="K808" s="18"/>
      <c r="L808" s="18"/>
      <c r="M808" s="18"/>
    </row>
    <row r="809" spans="1:13" x14ac:dyDescent="0.2">
      <c r="A809" t="s">
        <v>36</v>
      </c>
      <c r="B809" t="s">
        <v>35</v>
      </c>
      <c r="C809" t="s">
        <v>34</v>
      </c>
      <c r="D809" t="s">
        <v>479</v>
      </c>
      <c r="E809">
        <v>5</v>
      </c>
      <c r="F809" s="19">
        <v>11.166666666666666</v>
      </c>
      <c r="G809" s="19">
        <v>12.5</v>
      </c>
      <c r="H809" s="18">
        <v>236.34688949060637</v>
      </c>
      <c r="I809" s="18">
        <v>201.94443000170284</v>
      </c>
      <c r="J809" s="18"/>
      <c r="K809" s="18"/>
      <c r="L809" s="18"/>
      <c r="M809" s="18"/>
    </row>
    <row r="810" spans="1:13" x14ac:dyDescent="0.2">
      <c r="A810" t="s">
        <v>36</v>
      </c>
      <c r="B810" t="s">
        <v>35</v>
      </c>
      <c r="C810" t="s">
        <v>34</v>
      </c>
      <c r="D810" t="s">
        <v>479</v>
      </c>
      <c r="E810">
        <v>6</v>
      </c>
      <c r="F810" s="19">
        <v>11.833333333333334</v>
      </c>
      <c r="G810" s="19">
        <v>13.166666666666666</v>
      </c>
      <c r="H810" s="18">
        <v>236.34688949060637</v>
      </c>
      <c r="I810" s="18">
        <v>201.94443000170284</v>
      </c>
      <c r="J810" s="18"/>
      <c r="K810" s="18"/>
      <c r="L810" s="18"/>
      <c r="M810" s="18"/>
    </row>
    <row r="811" spans="1:13" x14ac:dyDescent="0.2">
      <c r="A811" t="s">
        <v>36</v>
      </c>
      <c r="B811" t="s">
        <v>35</v>
      </c>
      <c r="C811" t="s">
        <v>34</v>
      </c>
      <c r="D811" t="s">
        <v>479</v>
      </c>
      <c r="E811">
        <v>7</v>
      </c>
      <c r="F811" s="19">
        <v>12.083333333333334</v>
      </c>
      <c r="G811" s="19">
        <v>13.416666666666666</v>
      </c>
      <c r="H811" s="18">
        <v>236.34688949060637</v>
      </c>
      <c r="I811" s="18">
        <v>201.94443000170284</v>
      </c>
      <c r="J811" s="18"/>
      <c r="K811" s="18"/>
      <c r="L811" s="18"/>
      <c r="M811" s="18"/>
    </row>
    <row r="812" spans="1:13" x14ac:dyDescent="0.2">
      <c r="A812" t="s">
        <v>36</v>
      </c>
      <c r="B812" t="s">
        <v>35</v>
      </c>
      <c r="C812" t="s">
        <v>34</v>
      </c>
      <c r="D812" t="s">
        <v>337</v>
      </c>
      <c r="E812">
        <v>1</v>
      </c>
      <c r="F812" s="19">
        <v>12.583333333333334</v>
      </c>
      <c r="G812" s="19">
        <v>13.916666666666666</v>
      </c>
      <c r="H812" s="18">
        <v>236.34688949060637</v>
      </c>
      <c r="I812" s="18">
        <v>201.94443000170284</v>
      </c>
      <c r="J812" s="18"/>
      <c r="K812" s="18"/>
      <c r="L812" s="18"/>
      <c r="M812" s="18"/>
    </row>
    <row r="813" spans="1:13" x14ac:dyDescent="0.2">
      <c r="A813" t="s">
        <v>36</v>
      </c>
      <c r="B813" t="s">
        <v>35</v>
      </c>
      <c r="C813" t="s">
        <v>34</v>
      </c>
      <c r="D813" t="s">
        <v>337</v>
      </c>
      <c r="E813">
        <v>4</v>
      </c>
      <c r="F813" s="19">
        <v>11.5</v>
      </c>
      <c r="G813" s="19">
        <v>12.833333333333334</v>
      </c>
      <c r="H813" s="18">
        <v>236.34688949060637</v>
      </c>
      <c r="I813" s="18">
        <v>201.94443000170284</v>
      </c>
      <c r="J813" s="18"/>
      <c r="K813" s="18"/>
      <c r="L813" s="18"/>
      <c r="M813" s="18"/>
    </row>
    <row r="814" spans="1:13" x14ac:dyDescent="0.2">
      <c r="A814" t="s">
        <v>36</v>
      </c>
      <c r="B814" t="s">
        <v>35</v>
      </c>
      <c r="C814" t="s">
        <v>34</v>
      </c>
      <c r="D814" t="s">
        <v>337</v>
      </c>
      <c r="E814">
        <v>5</v>
      </c>
      <c r="F814" s="19">
        <v>11.5</v>
      </c>
      <c r="G814" s="19">
        <v>12.833333333333334</v>
      </c>
      <c r="H814" s="18">
        <v>236.34688949060637</v>
      </c>
      <c r="I814" s="18">
        <v>201.94443000170284</v>
      </c>
      <c r="J814" s="18"/>
      <c r="K814" s="18"/>
      <c r="L814" s="18"/>
      <c r="M814" s="18"/>
    </row>
    <row r="815" spans="1:13" x14ac:dyDescent="0.2">
      <c r="A815" t="s">
        <v>36</v>
      </c>
      <c r="B815" t="s">
        <v>35</v>
      </c>
      <c r="C815" t="s">
        <v>34</v>
      </c>
      <c r="D815" t="s">
        <v>337</v>
      </c>
      <c r="E815">
        <v>6</v>
      </c>
      <c r="F815" s="19">
        <v>11.583333333333334</v>
      </c>
      <c r="G815" s="19">
        <v>12.916666666666666</v>
      </c>
      <c r="H815" s="18">
        <v>236.34688949060637</v>
      </c>
      <c r="I815" s="18">
        <v>201.94443000170284</v>
      </c>
      <c r="J815" s="18"/>
      <c r="K815" s="18"/>
      <c r="L815" s="18"/>
      <c r="M815" s="18"/>
    </row>
    <row r="816" spans="1:13" x14ac:dyDescent="0.2">
      <c r="A816" t="s">
        <v>36</v>
      </c>
      <c r="B816" t="s">
        <v>35</v>
      </c>
      <c r="C816" t="s">
        <v>34</v>
      </c>
      <c r="D816" t="s">
        <v>104</v>
      </c>
      <c r="E816">
        <v>1</v>
      </c>
      <c r="F816" s="19">
        <v>12</v>
      </c>
      <c r="G816" s="19">
        <v>13.333333333333334</v>
      </c>
      <c r="H816" s="18">
        <v>236.34688949060637</v>
      </c>
      <c r="I816" s="18">
        <v>201.94443000170284</v>
      </c>
      <c r="J816" s="18"/>
      <c r="K816" s="18"/>
      <c r="L816" s="18"/>
      <c r="M816" s="18"/>
    </row>
    <row r="817" spans="1:13" x14ac:dyDescent="0.2">
      <c r="A817" t="s">
        <v>36</v>
      </c>
      <c r="B817" t="s">
        <v>35</v>
      </c>
      <c r="C817" t="s">
        <v>34</v>
      </c>
      <c r="D817" t="s">
        <v>104</v>
      </c>
      <c r="E817">
        <v>2</v>
      </c>
      <c r="F817" s="19">
        <v>12</v>
      </c>
      <c r="G817" s="19">
        <v>13.333333333333334</v>
      </c>
      <c r="H817" s="18">
        <v>236.34688949060637</v>
      </c>
      <c r="I817" s="18">
        <v>201.94443000170284</v>
      </c>
      <c r="J817" s="18"/>
      <c r="K817" s="18"/>
      <c r="L817" s="18"/>
      <c r="M817" s="18"/>
    </row>
    <row r="818" spans="1:13" x14ac:dyDescent="0.2">
      <c r="A818" t="s">
        <v>36</v>
      </c>
      <c r="B818" t="s">
        <v>35</v>
      </c>
      <c r="C818" t="s">
        <v>34</v>
      </c>
      <c r="D818" t="s">
        <v>104</v>
      </c>
      <c r="E818">
        <v>3</v>
      </c>
      <c r="F818" s="19">
        <v>12</v>
      </c>
      <c r="G818" s="19">
        <v>13.333333333333334</v>
      </c>
      <c r="H818" s="18">
        <v>236.34688949060637</v>
      </c>
      <c r="I818" s="18">
        <v>201.94443000170284</v>
      </c>
      <c r="J818" s="18"/>
      <c r="K818" s="18"/>
      <c r="L818" s="18"/>
      <c r="M818" s="18"/>
    </row>
    <row r="819" spans="1:13" x14ac:dyDescent="0.2">
      <c r="A819" t="s">
        <v>36</v>
      </c>
      <c r="B819" t="s">
        <v>35</v>
      </c>
      <c r="C819" t="s">
        <v>34</v>
      </c>
      <c r="D819" t="s">
        <v>104</v>
      </c>
      <c r="E819">
        <v>4</v>
      </c>
      <c r="F819" s="19">
        <v>12.25</v>
      </c>
      <c r="G819" s="19">
        <v>13.583333333333334</v>
      </c>
      <c r="H819" s="18">
        <v>236.34688949060637</v>
      </c>
      <c r="I819" s="18">
        <v>201.94443000170284</v>
      </c>
      <c r="J819" s="18"/>
      <c r="K819" s="18"/>
      <c r="L819" s="18"/>
      <c r="M819" s="18"/>
    </row>
    <row r="820" spans="1:13" x14ac:dyDescent="0.2">
      <c r="A820" t="s">
        <v>36</v>
      </c>
      <c r="B820" t="s">
        <v>35</v>
      </c>
      <c r="C820" t="s">
        <v>34</v>
      </c>
      <c r="D820" t="s">
        <v>104</v>
      </c>
      <c r="E820">
        <v>5</v>
      </c>
      <c r="F820" s="19">
        <v>12.5</v>
      </c>
      <c r="G820" s="19">
        <v>13.833333333333334</v>
      </c>
      <c r="H820" s="18">
        <v>236.34688949060637</v>
      </c>
      <c r="I820" s="18">
        <v>201.94443000170284</v>
      </c>
      <c r="J820" s="18"/>
      <c r="K820" s="18"/>
      <c r="L820" s="18"/>
      <c r="M820" s="18"/>
    </row>
    <row r="821" spans="1:13" x14ac:dyDescent="0.2">
      <c r="A821" t="s">
        <v>36</v>
      </c>
      <c r="B821" t="s">
        <v>35</v>
      </c>
      <c r="C821" t="s">
        <v>34</v>
      </c>
      <c r="D821" t="s">
        <v>104</v>
      </c>
      <c r="E821">
        <v>6</v>
      </c>
      <c r="F821" s="19">
        <v>12.083333333333334</v>
      </c>
      <c r="G821" s="19">
        <v>13.416666666666666</v>
      </c>
      <c r="H821" s="18">
        <v>236.34688949060637</v>
      </c>
      <c r="I821" s="18">
        <v>201.94443000170284</v>
      </c>
      <c r="J821" s="18"/>
      <c r="K821" s="18"/>
      <c r="L821" s="18"/>
      <c r="M821" s="18"/>
    </row>
    <row r="822" spans="1:13" x14ac:dyDescent="0.2">
      <c r="A822" t="s">
        <v>36</v>
      </c>
      <c r="B822" t="s">
        <v>35</v>
      </c>
      <c r="C822" t="s">
        <v>34</v>
      </c>
      <c r="D822" t="s">
        <v>104</v>
      </c>
      <c r="E822">
        <v>7</v>
      </c>
      <c r="F822" s="19">
        <v>12.166666666666666</v>
      </c>
      <c r="G822" s="19">
        <v>13.5</v>
      </c>
      <c r="H822" s="18">
        <v>236.34688949060637</v>
      </c>
      <c r="I822" s="18">
        <v>201.94443000170284</v>
      </c>
      <c r="J822" s="18"/>
      <c r="K822" s="18"/>
      <c r="L822" s="18"/>
      <c r="M822" s="18"/>
    </row>
    <row r="823" spans="1:13" x14ac:dyDescent="0.2">
      <c r="A823" t="s">
        <v>36</v>
      </c>
      <c r="B823" t="s">
        <v>35</v>
      </c>
      <c r="C823" t="s">
        <v>34</v>
      </c>
      <c r="D823" t="s">
        <v>149</v>
      </c>
      <c r="E823">
        <v>1</v>
      </c>
      <c r="F823" s="19">
        <v>14</v>
      </c>
      <c r="G823" s="19">
        <v>15.333333333333334</v>
      </c>
      <c r="H823" s="18">
        <v>236.34688949060637</v>
      </c>
      <c r="I823" s="18">
        <v>201.94443000170284</v>
      </c>
      <c r="J823" s="18"/>
      <c r="K823" s="18"/>
      <c r="L823" s="18"/>
      <c r="M823" s="18"/>
    </row>
    <row r="824" spans="1:13" x14ac:dyDescent="0.2">
      <c r="A824" t="s">
        <v>36</v>
      </c>
      <c r="B824" t="s">
        <v>35</v>
      </c>
      <c r="C824" t="s">
        <v>34</v>
      </c>
      <c r="D824" t="s">
        <v>149</v>
      </c>
      <c r="E824">
        <v>2</v>
      </c>
      <c r="F824" s="19">
        <v>14.083333333333334</v>
      </c>
      <c r="G824" s="19">
        <v>15.416666666666666</v>
      </c>
      <c r="H824" s="18">
        <v>236.34688949060637</v>
      </c>
      <c r="I824" s="18">
        <v>201.94443000170284</v>
      </c>
      <c r="J824" s="18"/>
      <c r="K824" s="18"/>
      <c r="L824" s="18"/>
      <c r="M824" s="18"/>
    </row>
    <row r="825" spans="1:13" x14ac:dyDescent="0.2">
      <c r="A825" t="s">
        <v>36</v>
      </c>
      <c r="B825" t="s">
        <v>35</v>
      </c>
      <c r="C825" t="s">
        <v>34</v>
      </c>
      <c r="D825" t="s">
        <v>149</v>
      </c>
      <c r="E825">
        <v>3</v>
      </c>
      <c r="F825" s="19">
        <v>14</v>
      </c>
      <c r="G825" s="19">
        <v>15.333333333333334</v>
      </c>
      <c r="H825" s="18">
        <v>236.34688949060637</v>
      </c>
      <c r="I825" s="18">
        <v>201.94443000170284</v>
      </c>
      <c r="J825" s="18"/>
      <c r="K825" s="18"/>
      <c r="L825" s="18"/>
      <c r="M825" s="18"/>
    </row>
    <row r="826" spans="1:13" x14ac:dyDescent="0.2">
      <c r="A826" t="s">
        <v>36</v>
      </c>
      <c r="B826" t="s">
        <v>35</v>
      </c>
      <c r="C826" t="s">
        <v>34</v>
      </c>
      <c r="D826" t="s">
        <v>149</v>
      </c>
      <c r="E826">
        <v>4</v>
      </c>
      <c r="F826" s="19">
        <v>14</v>
      </c>
      <c r="G826" s="19">
        <v>15.333333333333334</v>
      </c>
      <c r="H826" s="18">
        <v>236.34688949060637</v>
      </c>
      <c r="I826" s="18">
        <v>201.94443000170284</v>
      </c>
      <c r="J826" s="18"/>
      <c r="K826" s="18"/>
      <c r="L826" s="18"/>
      <c r="M826" s="18"/>
    </row>
    <row r="827" spans="1:13" x14ac:dyDescent="0.2">
      <c r="A827" t="s">
        <v>36</v>
      </c>
      <c r="B827" t="s">
        <v>35</v>
      </c>
      <c r="C827" t="s">
        <v>34</v>
      </c>
      <c r="D827" t="s">
        <v>149</v>
      </c>
      <c r="E827">
        <v>5</v>
      </c>
      <c r="F827" s="19">
        <v>14</v>
      </c>
      <c r="G827" s="19">
        <v>15.333333333333334</v>
      </c>
      <c r="H827" s="18">
        <v>236.34688949060637</v>
      </c>
      <c r="I827" s="18">
        <v>201.94443000170284</v>
      </c>
      <c r="J827" s="18"/>
      <c r="K827" s="18"/>
      <c r="L827" s="18"/>
      <c r="M827" s="18"/>
    </row>
    <row r="828" spans="1:13" x14ac:dyDescent="0.2">
      <c r="A828" t="s">
        <v>36</v>
      </c>
      <c r="B828" t="s">
        <v>35</v>
      </c>
      <c r="C828" t="s">
        <v>34</v>
      </c>
      <c r="D828" t="s">
        <v>149</v>
      </c>
      <c r="E828">
        <v>6</v>
      </c>
      <c r="F828" s="19">
        <v>14</v>
      </c>
      <c r="G828" s="19">
        <v>15.333333333333334</v>
      </c>
      <c r="H828" s="18">
        <v>236.34688949060637</v>
      </c>
      <c r="I828" s="18">
        <v>201.94443000170284</v>
      </c>
      <c r="J828" s="18"/>
      <c r="K828" s="18"/>
      <c r="L828" s="18"/>
      <c r="M828" s="18"/>
    </row>
    <row r="829" spans="1:13" x14ac:dyDescent="0.2">
      <c r="A829" t="s">
        <v>36</v>
      </c>
      <c r="B829" t="s">
        <v>35</v>
      </c>
      <c r="C829" t="s">
        <v>34</v>
      </c>
      <c r="D829" t="s">
        <v>149</v>
      </c>
      <c r="E829">
        <v>7</v>
      </c>
      <c r="F829" s="19">
        <v>14.166666666666666</v>
      </c>
      <c r="G829" s="19">
        <v>15.5</v>
      </c>
      <c r="H829" s="18">
        <v>236.34688949060637</v>
      </c>
      <c r="I829" s="18">
        <v>201.94443000170284</v>
      </c>
      <c r="J829" s="18"/>
      <c r="K829" s="18"/>
      <c r="L829" s="18"/>
      <c r="M829" s="18"/>
    </row>
    <row r="830" spans="1:13" x14ac:dyDescent="0.2">
      <c r="A830" t="s">
        <v>36</v>
      </c>
      <c r="B830" t="s">
        <v>35</v>
      </c>
      <c r="C830" t="s">
        <v>34</v>
      </c>
      <c r="D830" t="s">
        <v>787</v>
      </c>
      <c r="E830">
        <v>5</v>
      </c>
      <c r="F830" s="19">
        <v>6.083333333333333</v>
      </c>
      <c r="G830" s="19">
        <v>7.416666666666667</v>
      </c>
      <c r="H830" s="18">
        <v>236.34688949060637</v>
      </c>
      <c r="I830" s="18">
        <v>201.94443000170284</v>
      </c>
      <c r="J830" s="18"/>
      <c r="K830" s="18"/>
      <c r="L830" s="18"/>
      <c r="M830" s="18"/>
    </row>
    <row r="831" spans="1:13" x14ac:dyDescent="0.2">
      <c r="A831" t="s">
        <v>36</v>
      </c>
      <c r="B831" t="s">
        <v>35</v>
      </c>
      <c r="C831" t="s">
        <v>34</v>
      </c>
      <c r="D831" t="s">
        <v>825</v>
      </c>
      <c r="E831">
        <v>7</v>
      </c>
      <c r="F831" s="19">
        <v>4.833333333333333</v>
      </c>
      <c r="G831" s="19">
        <v>6.166666666666667</v>
      </c>
      <c r="H831" s="18">
        <v>236.34688949060637</v>
      </c>
      <c r="I831" s="18">
        <v>201.94443000170284</v>
      </c>
      <c r="J831" s="18"/>
      <c r="K831" s="18"/>
      <c r="L831" s="18"/>
      <c r="M831" s="18"/>
    </row>
    <row r="832" spans="1:13" x14ac:dyDescent="0.2">
      <c r="A832" t="s">
        <v>36</v>
      </c>
      <c r="B832" t="s">
        <v>35</v>
      </c>
      <c r="C832" t="s">
        <v>34</v>
      </c>
      <c r="D832" t="s">
        <v>742</v>
      </c>
      <c r="E832">
        <v>3</v>
      </c>
      <c r="F832" s="19">
        <v>14.833333333333334</v>
      </c>
      <c r="G832" s="19">
        <v>16.166666666666668</v>
      </c>
      <c r="H832" s="18">
        <v>236.34688949060637</v>
      </c>
      <c r="I832" s="18">
        <v>201.94443000170284</v>
      </c>
      <c r="J832" s="18"/>
      <c r="K832" s="18"/>
      <c r="L832" s="18"/>
      <c r="M832" s="18"/>
    </row>
    <row r="833" spans="1:13" x14ac:dyDescent="0.2">
      <c r="A833" t="s">
        <v>36</v>
      </c>
      <c r="B833" t="s">
        <v>35</v>
      </c>
      <c r="C833" t="s">
        <v>34</v>
      </c>
      <c r="D833" t="s">
        <v>742</v>
      </c>
      <c r="E833">
        <v>5</v>
      </c>
      <c r="F833" s="19">
        <v>4.916666666666667</v>
      </c>
      <c r="G833" s="19">
        <v>6.25</v>
      </c>
      <c r="H833" s="18">
        <v>236.34688949060637</v>
      </c>
      <c r="I833" s="18">
        <v>201.94443000170284</v>
      </c>
      <c r="J833" s="18"/>
      <c r="K833" s="18"/>
      <c r="L833" s="18"/>
      <c r="M833" s="18"/>
    </row>
    <row r="834" spans="1:13" x14ac:dyDescent="0.2">
      <c r="A834" t="s">
        <v>36</v>
      </c>
      <c r="B834" t="s">
        <v>35</v>
      </c>
      <c r="C834" t="s">
        <v>34</v>
      </c>
      <c r="D834" t="s">
        <v>742</v>
      </c>
      <c r="E834">
        <v>7</v>
      </c>
      <c r="F834" s="19">
        <v>10.083333333333334</v>
      </c>
      <c r="G834" s="19">
        <v>11.416666666666666</v>
      </c>
      <c r="H834" s="18">
        <v>236.34688949060637</v>
      </c>
      <c r="I834" s="18">
        <v>201.94443000170284</v>
      </c>
      <c r="J834" s="18"/>
      <c r="K834" s="18"/>
      <c r="L834" s="18"/>
      <c r="M834" s="18"/>
    </row>
    <row r="835" spans="1:13" x14ac:dyDescent="0.2">
      <c r="A835" t="s">
        <v>36</v>
      </c>
      <c r="B835" t="s">
        <v>35</v>
      </c>
      <c r="C835" t="s">
        <v>34</v>
      </c>
      <c r="D835" t="s">
        <v>699</v>
      </c>
      <c r="E835">
        <v>2</v>
      </c>
      <c r="F835" s="19">
        <v>13.416666666666666</v>
      </c>
      <c r="G835" s="19">
        <v>14.75</v>
      </c>
      <c r="H835" s="18">
        <v>236.34688949060637</v>
      </c>
      <c r="I835" s="18">
        <v>201.94443000170284</v>
      </c>
      <c r="J835" s="18"/>
      <c r="K835" s="18"/>
      <c r="L835" s="18"/>
      <c r="M835" s="18"/>
    </row>
    <row r="836" spans="1:13" x14ac:dyDescent="0.2">
      <c r="A836" t="s">
        <v>36</v>
      </c>
      <c r="B836" t="s">
        <v>35</v>
      </c>
      <c r="C836" t="s">
        <v>34</v>
      </c>
      <c r="D836" t="s">
        <v>699</v>
      </c>
      <c r="E836">
        <v>4</v>
      </c>
      <c r="F836" s="19">
        <v>5.583333333333333</v>
      </c>
      <c r="G836" s="19">
        <v>6.916666666666667</v>
      </c>
      <c r="H836" s="18">
        <v>236.34688949060637</v>
      </c>
      <c r="I836" s="18">
        <v>201.94443000170284</v>
      </c>
      <c r="J836" s="18"/>
      <c r="K836" s="18"/>
      <c r="L836" s="18"/>
      <c r="M836" s="18"/>
    </row>
    <row r="837" spans="1:13" x14ac:dyDescent="0.2">
      <c r="A837" t="s">
        <v>36</v>
      </c>
      <c r="B837" t="s">
        <v>35</v>
      </c>
      <c r="C837" t="s">
        <v>34</v>
      </c>
      <c r="D837" t="s">
        <v>699</v>
      </c>
      <c r="E837">
        <v>5</v>
      </c>
      <c r="F837" s="19">
        <v>0.91666666666666663</v>
      </c>
      <c r="G837" s="19">
        <v>2.25</v>
      </c>
      <c r="H837" s="18">
        <v>236.34688949060637</v>
      </c>
      <c r="I837" s="18">
        <v>201.94443000170284</v>
      </c>
      <c r="J837" s="18"/>
      <c r="K837" s="18"/>
      <c r="L837" s="18"/>
      <c r="M837" s="18"/>
    </row>
    <row r="838" spans="1:13" x14ac:dyDescent="0.2">
      <c r="A838" t="s">
        <v>36</v>
      </c>
      <c r="B838" t="s">
        <v>35</v>
      </c>
      <c r="C838" t="s">
        <v>34</v>
      </c>
      <c r="D838" t="s">
        <v>699</v>
      </c>
      <c r="E838">
        <v>7</v>
      </c>
      <c r="F838" s="19">
        <v>5.583333333333333</v>
      </c>
      <c r="G838" s="19">
        <v>6.916666666666667</v>
      </c>
      <c r="H838" s="18">
        <v>236.34688949060637</v>
      </c>
      <c r="I838" s="18">
        <v>201.94443000170284</v>
      </c>
      <c r="J838" s="18"/>
      <c r="K838" s="18"/>
      <c r="L838" s="18"/>
      <c r="M838" s="18"/>
    </row>
    <row r="839" spans="1:13" x14ac:dyDescent="0.2">
      <c r="A839" t="s">
        <v>36</v>
      </c>
      <c r="B839" t="s">
        <v>35</v>
      </c>
      <c r="C839" t="s">
        <v>34</v>
      </c>
      <c r="D839" t="s">
        <v>817</v>
      </c>
      <c r="E839">
        <v>7</v>
      </c>
      <c r="F839" s="19">
        <v>9.3333333333333339</v>
      </c>
      <c r="G839" s="19">
        <v>10.666666666666666</v>
      </c>
      <c r="H839" s="18">
        <v>236.34688949060637</v>
      </c>
      <c r="I839" s="18">
        <v>201.94443000170284</v>
      </c>
      <c r="J839" s="18"/>
      <c r="K839" s="18"/>
      <c r="L839" s="18"/>
      <c r="M839" s="18"/>
    </row>
    <row r="840" spans="1:13" x14ac:dyDescent="0.2">
      <c r="A840" t="s">
        <v>36</v>
      </c>
      <c r="B840" t="s">
        <v>35</v>
      </c>
      <c r="C840" t="s">
        <v>34</v>
      </c>
      <c r="D840" t="s">
        <v>812</v>
      </c>
      <c r="E840">
        <v>6</v>
      </c>
      <c r="F840" s="19">
        <v>14.916666666666666</v>
      </c>
      <c r="G840" s="19">
        <v>16.25</v>
      </c>
      <c r="H840" s="18">
        <v>236.34688949060637</v>
      </c>
      <c r="I840" s="18">
        <v>201.94443000170284</v>
      </c>
      <c r="J840" s="18"/>
      <c r="K840" s="18"/>
      <c r="L840" s="18"/>
      <c r="M840" s="18"/>
    </row>
    <row r="841" spans="1:13" x14ac:dyDescent="0.2">
      <c r="A841" t="s">
        <v>36</v>
      </c>
      <c r="B841" t="s">
        <v>35</v>
      </c>
      <c r="C841" t="s">
        <v>34</v>
      </c>
      <c r="D841" t="s">
        <v>812</v>
      </c>
      <c r="E841">
        <v>7</v>
      </c>
      <c r="F841" s="19">
        <v>13.583333333333334</v>
      </c>
      <c r="G841" s="19">
        <v>14.916666666666666</v>
      </c>
      <c r="H841" s="18">
        <v>236.34688949060637</v>
      </c>
      <c r="I841" s="18">
        <v>201.94443000170284</v>
      </c>
      <c r="J841" s="18"/>
      <c r="K841" s="18"/>
      <c r="L841" s="18"/>
      <c r="M841" s="18"/>
    </row>
    <row r="842" spans="1:13" x14ac:dyDescent="0.2">
      <c r="A842" t="s">
        <v>36</v>
      </c>
      <c r="B842" t="s">
        <v>35</v>
      </c>
      <c r="C842" t="s">
        <v>34</v>
      </c>
      <c r="D842" t="s">
        <v>660</v>
      </c>
      <c r="E842">
        <v>2</v>
      </c>
      <c r="F842" s="19">
        <v>7.666666666666667</v>
      </c>
      <c r="G842" s="19">
        <v>9</v>
      </c>
      <c r="H842" s="18">
        <v>236.34688949060637</v>
      </c>
      <c r="I842" s="18">
        <v>201.94443000170284</v>
      </c>
      <c r="J842" s="18"/>
      <c r="K842" s="18"/>
      <c r="L842" s="18"/>
      <c r="M842" s="18"/>
    </row>
    <row r="843" spans="1:13" x14ac:dyDescent="0.2">
      <c r="A843" t="s">
        <v>36</v>
      </c>
      <c r="B843" t="s">
        <v>35</v>
      </c>
      <c r="C843" t="s">
        <v>34</v>
      </c>
      <c r="D843" t="s">
        <v>660</v>
      </c>
      <c r="E843">
        <v>3</v>
      </c>
      <c r="F843" s="19">
        <v>7.5</v>
      </c>
      <c r="G843" s="19">
        <v>8.8333333333333339</v>
      </c>
      <c r="H843" s="18">
        <v>236.34688949060637</v>
      </c>
      <c r="I843" s="18">
        <v>201.94443000170284</v>
      </c>
      <c r="J843" s="18"/>
      <c r="K843" s="18"/>
      <c r="L843" s="18"/>
      <c r="M843" s="18"/>
    </row>
    <row r="844" spans="1:13" x14ac:dyDescent="0.2">
      <c r="A844" t="s">
        <v>36</v>
      </c>
      <c r="B844" t="s">
        <v>35</v>
      </c>
      <c r="C844" t="s">
        <v>34</v>
      </c>
      <c r="D844" t="s">
        <v>660</v>
      </c>
      <c r="E844">
        <v>5</v>
      </c>
      <c r="F844" s="19">
        <v>7.5</v>
      </c>
      <c r="G844" s="19">
        <v>8.8333333333333339</v>
      </c>
      <c r="H844" s="18">
        <v>236.34688949060637</v>
      </c>
      <c r="I844" s="18">
        <v>201.94443000170284</v>
      </c>
      <c r="J844" s="18"/>
      <c r="K844" s="18"/>
      <c r="L844" s="18"/>
      <c r="M844" s="18"/>
    </row>
    <row r="845" spans="1:13" x14ac:dyDescent="0.2">
      <c r="A845" t="s">
        <v>36</v>
      </c>
      <c r="B845" t="s">
        <v>35</v>
      </c>
      <c r="C845" t="s">
        <v>34</v>
      </c>
      <c r="D845" t="s">
        <v>756</v>
      </c>
      <c r="E845">
        <v>3</v>
      </c>
      <c r="F845" s="19">
        <v>11.5</v>
      </c>
      <c r="G845" s="19">
        <v>12.833333333333334</v>
      </c>
      <c r="H845" s="18">
        <v>236.34688949060637</v>
      </c>
      <c r="I845" s="18">
        <v>201.94443000170284</v>
      </c>
      <c r="J845" s="18"/>
      <c r="K845" s="18"/>
      <c r="L845" s="18"/>
      <c r="M845" s="18"/>
    </row>
    <row r="846" spans="1:13" x14ac:dyDescent="0.2">
      <c r="A846" t="s">
        <v>36</v>
      </c>
      <c r="B846" t="s">
        <v>35</v>
      </c>
      <c r="C846" t="s">
        <v>34</v>
      </c>
      <c r="D846" t="s">
        <v>756</v>
      </c>
      <c r="E846">
        <v>4</v>
      </c>
      <c r="F846" s="19">
        <v>1.9166666666666665</v>
      </c>
      <c r="G846" s="19">
        <v>3.25</v>
      </c>
      <c r="H846" s="18">
        <v>236.34688949060637</v>
      </c>
      <c r="I846" s="18">
        <v>201.94443000170284</v>
      </c>
      <c r="J846" s="18"/>
      <c r="K846" s="18"/>
      <c r="L846" s="18"/>
      <c r="M846" s="18"/>
    </row>
    <row r="847" spans="1:13" x14ac:dyDescent="0.2">
      <c r="A847" t="s">
        <v>36</v>
      </c>
      <c r="B847" t="s">
        <v>35</v>
      </c>
      <c r="C847" t="s">
        <v>34</v>
      </c>
      <c r="D847" t="s">
        <v>756</v>
      </c>
      <c r="E847">
        <v>7</v>
      </c>
      <c r="F847" s="19">
        <v>13.666666666666666</v>
      </c>
      <c r="G847" s="19">
        <v>15</v>
      </c>
      <c r="H847" s="18">
        <v>236.34688949060637</v>
      </c>
      <c r="I847" s="18">
        <v>201.94443000170284</v>
      </c>
      <c r="J847" s="18"/>
      <c r="K847" s="18"/>
      <c r="L847" s="18"/>
      <c r="M847" s="18"/>
    </row>
    <row r="848" spans="1:13" x14ac:dyDescent="0.2">
      <c r="A848" t="s">
        <v>36</v>
      </c>
      <c r="B848" t="s">
        <v>35</v>
      </c>
      <c r="C848" t="s">
        <v>34</v>
      </c>
      <c r="D848" t="s">
        <v>795</v>
      </c>
      <c r="E848">
        <v>5</v>
      </c>
      <c r="F848" s="19">
        <v>14.666666666666666</v>
      </c>
      <c r="G848" s="19">
        <v>16</v>
      </c>
      <c r="H848" s="18">
        <v>236.34688949060637</v>
      </c>
      <c r="I848" s="18">
        <v>201.94443000170284</v>
      </c>
      <c r="J848" s="18"/>
      <c r="K848" s="18"/>
      <c r="L848" s="18"/>
      <c r="M848" s="18"/>
    </row>
    <row r="849" spans="1:13" x14ac:dyDescent="0.2">
      <c r="A849" t="s">
        <v>36</v>
      </c>
      <c r="B849" t="s">
        <v>35</v>
      </c>
      <c r="C849" t="s">
        <v>34</v>
      </c>
      <c r="D849" t="s">
        <v>795</v>
      </c>
      <c r="E849">
        <v>7</v>
      </c>
      <c r="F849" s="19">
        <v>14.083333333333334</v>
      </c>
      <c r="G849" s="19">
        <v>15.416666666666666</v>
      </c>
      <c r="H849" s="18">
        <v>236.34688949060637</v>
      </c>
      <c r="I849" s="18">
        <v>201.94443000170284</v>
      </c>
      <c r="J849" s="18"/>
      <c r="K849" s="18"/>
      <c r="L849" s="18"/>
      <c r="M849" s="18"/>
    </row>
    <row r="850" spans="1:13" x14ac:dyDescent="0.2">
      <c r="A850" t="s">
        <v>36</v>
      </c>
      <c r="B850" t="s">
        <v>35</v>
      </c>
      <c r="C850" t="s">
        <v>34</v>
      </c>
      <c r="D850" t="s">
        <v>400</v>
      </c>
      <c r="E850">
        <v>1</v>
      </c>
      <c r="F850" s="19">
        <v>2.6666666666666665</v>
      </c>
      <c r="G850" s="19">
        <v>4</v>
      </c>
      <c r="H850" s="18">
        <v>236.34688949060637</v>
      </c>
      <c r="I850" s="18">
        <v>201.94443000170284</v>
      </c>
      <c r="J850" s="18"/>
      <c r="K850" s="18"/>
      <c r="L850" s="18"/>
      <c r="M850" s="18"/>
    </row>
    <row r="851" spans="1:13" x14ac:dyDescent="0.2">
      <c r="A851" t="s">
        <v>36</v>
      </c>
      <c r="B851" t="s">
        <v>35</v>
      </c>
      <c r="C851" t="s">
        <v>34</v>
      </c>
      <c r="D851" t="s">
        <v>400</v>
      </c>
      <c r="E851">
        <v>3</v>
      </c>
      <c r="F851" s="19">
        <v>2.6666666666666665</v>
      </c>
      <c r="G851" s="19">
        <v>4</v>
      </c>
      <c r="H851" s="18">
        <v>236.34688949060637</v>
      </c>
      <c r="I851" s="18">
        <v>201.94443000170284</v>
      </c>
      <c r="J851" s="18"/>
      <c r="K851" s="18"/>
      <c r="L851" s="18"/>
      <c r="M851" s="18"/>
    </row>
    <row r="852" spans="1:13" x14ac:dyDescent="0.2">
      <c r="A852" t="s">
        <v>36</v>
      </c>
      <c r="B852" t="s">
        <v>35</v>
      </c>
      <c r="C852" t="s">
        <v>34</v>
      </c>
      <c r="D852" t="s">
        <v>400</v>
      </c>
      <c r="E852">
        <v>5</v>
      </c>
      <c r="F852" s="19">
        <v>2.6666666666666665</v>
      </c>
      <c r="G852" s="19">
        <v>4</v>
      </c>
      <c r="H852" s="18">
        <v>236.34688949060637</v>
      </c>
      <c r="I852" s="18">
        <v>201.94443000170284</v>
      </c>
      <c r="J852" s="18"/>
      <c r="K852" s="18"/>
      <c r="L852" s="18"/>
      <c r="M852" s="18"/>
    </row>
    <row r="853" spans="1:13" x14ac:dyDescent="0.2">
      <c r="A853" t="s">
        <v>36</v>
      </c>
      <c r="B853" t="s">
        <v>35</v>
      </c>
      <c r="C853" t="s">
        <v>34</v>
      </c>
      <c r="D853" t="s">
        <v>400</v>
      </c>
      <c r="E853">
        <v>6</v>
      </c>
      <c r="F853" s="19">
        <v>4.25</v>
      </c>
      <c r="G853" s="19">
        <v>5.583333333333333</v>
      </c>
      <c r="H853" s="18">
        <v>236.34688949060637</v>
      </c>
      <c r="I853" s="18">
        <v>201.94443000170284</v>
      </c>
      <c r="J853" s="18"/>
      <c r="K853" s="18"/>
      <c r="L853" s="18"/>
      <c r="M853" s="18"/>
    </row>
    <row r="854" spans="1:13" x14ac:dyDescent="0.2">
      <c r="A854" t="s">
        <v>36</v>
      </c>
      <c r="B854" t="s">
        <v>35</v>
      </c>
      <c r="C854" t="s">
        <v>34</v>
      </c>
      <c r="D854" t="s">
        <v>804</v>
      </c>
      <c r="E854">
        <v>5</v>
      </c>
      <c r="F854" s="19">
        <v>13</v>
      </c>
      <c r="G854" s="19">
        <v>14.333333333333334</v>
      </c>
      <c r="H854" s="18">
        <v>236.34688949060637</v>
      </c>
      <c r="I854" s="18">
        <v>201.94443000170284</v>
      </c>
      <c r="J854" s="18"/>
      <c r="K854" s="18"/>
      <c r="L854" s="18"/>
      <c r="M854" s="18"/>
    </row>
    <row r="855" spans="1:13" x14ac:dyDescent="0.2">
      <c r="A855" t="s">
        <v>36</v>
      </c>
      <c r="B855" t="s">
        <v>35</v>
      </c>
      <c r="C855" t="s">
        <v>34</v>
      </c>
      <c r="D855" t="s">
        <v>804</v>
      </c>
      <c r="E855">
        <v>7</v>
      </c>
      <c r="F855" s="19">
        <v>17</v>
      </c>
      <c r="G855" s="19">
        <v>18.333333333333332</v>
      </c>
      <c r="H855" s="18">
        <v>236.34688949060637</v>
      </c>
      <c r="I855" s="18">
        <v>201.94443000170284</v>
      </c>
      <c r="J855" s="18"/>
      <c r="K855" s="18"/>
      <c r="L855" s="18"/>
      <c r="M855" s="18"/>
    </row>
    <row r="856" spans="1:13" x14ac:dyDescent="0.2">
      <c r="A856" t="s">
        <v>148</v>
      </c>
      <c r="B856" t="s">
        <v>35</v>
      </c>
      <c r="C856" t="s">
        <v>19</v>
      </c>
      <c r="D856" t="s">
        <v>150</v>
      </c>
      <c r="E856">
        <v>1</v>
      </c>
      <c r="F856" s="19">
        <v>5.833333333333333</v>
      </c>
      <c r="G856" s="19">
        <v>7.75</v>
      </c>
      <c r="H856" s="18">
        <v>276.42241165161988</v>
      </c>
      <c r="I856" s="18">
        <v>284.1111398350593</v>
      </c>
      <c r="J856" s="18"/>
      <c r="K856" s="18"/>
      <c r="L856" s="18"/>
      <c r="M856" s="18"/>
    </row>
    <row r="857" spans="1:13" x14ac:dyDescent="0.2">
      <c r="A857" t="s">
        <v>148</v>
      </c>
      <c r="B857" t="s">
        <v>35</v>
      </c>
      <c r="C857" t="s">
        <v>19</v>
      </c>
      <c r="D857" t="s">
        <v>150</v>
      </c>
      <c r="E857">
        <v>2</v>
      </c>
      <c r="F857" s="19">
        <v>6.333333333333333</v>
      </c>
      <c r="G857" s="19">
        <v>8.25</v>
      </c>
      <c r="H857" s="18">
        <v>276.42241165161988</v>
      </c>
      <c r="I857" s="18">
        <v>284.1111398350593</v>
      </c>
      <c r="J857" s="18"/>
      <c r="K857" s="18"/>
      <c r="L857" s="18"/>
      <c r="M857" s="18"/>
    </row>
    <row r="858" spans="1:13" x14ac:dyDescent="0.2">
      <c r="A858" t="s">
        <v>148</v>
      </c>
      <c r="B858" t="s">
        <v>35</v>
      </c>
      <c r="C858" t="s">
        <v>19</v>
      </c>
      <c r="D858" t="s">
        <v>150</v>
      </c>
      <c r="E858">
        <v>3</v>
      </c>
      <c r="F858" s="19">
        <v>6.666666666666667</v>
      </c>
      <c r="G858" s="19">
        <v>8.5833333333333339</v>
      </c>
      <c r="H858" s="18">
        <v>276.42241165161988</v>
      </c>
      <c r="I858" s="18">
        <v>284.1111398350593</v>
      </c>
      <c r="J858" s="18"/>
      <c r="K858" s="18"/>
      <c r="L858" s="18"/>
      <c r="M858" s="18"/>
    </row>
    <row r="859" spans="1:13" x14ac:dyDescent="0.2">
      <c r="A859" t="s">
        <v>148</v>
      </c>
      <c r="B859" t="s">
        <v>35</v>
      </c>
      <c r="C859" t="s">
        <v>19</v>
      </c>
      <c r="D859" t="s">
        <v>150</v>
      </c>
      <c r="E859">
        <v>4</v>
      </c>
      <c r="F859" s="19">
        <v>7.083333333333333</v>
      </c>
      <c r="G859" s="19">
        <v>9</v>
      </c>
      <c r="H859" s="18">
        <v>276.42241165161988</v>
      </c>
      <c r="I859" s="18">
        <v>284.1111398350593</v>
      </c>
      <c r="J859" s="18"/>
      <c r="K859" s="18"/>
      <c r="L859" s="18"/>
      <c r="M859" s="18"/>
    </row>
    <row r="860" spans="1:13" x14ac:dyDescent="0.2">
      <c r="A860" t="s">
        <v>148</v>
      </c>
      <c r="B860" t="s">
        <v>35</v>
      </c>
      <c r="C860" t="s">
        <v>19</v>
      </c>
      <c r="D860" t="s">
        <v>150</v>
      </c>
      <c r="E860">
        <v>5</v>
      </c>
      <c r="F860" s="19">
        <v>6</v>
      </c>
      <c r="G860" s="19">
        <v>7.916666666666667</v>
      </c>
      <c r="H860" s="18">
        <v>276.42241165161988</v>
      </c>
      <c r="I860" s="18">
        <v>284.1111398350593</v>
      </c>
      <c r="J860" s="18"/>
      <c r="K860" s="18"/>
      <c r="L860" s="18"/>
      <c r="M860" s="18"/>
    </row>
    <row r="861" spans="1:13" x14ac:dyDescent="0.2">
      <c r="A861" t="s">
        <v>148</v>
      </c>
      <c r="B861" t="s">
        <v>35</v>
      </c>
      <c r="C861" t="s">
        <v>19</v>
      </c>
      <c r="D861" t="s">
        <v>150</v>
      </c>
      <c r="E861">
        <v>6</v>
      </c>
      <c r="F861" s="19">
        <v>6</v>
      </c>
      <c r="G861" s="19">
        <v>7.916666666666667</v>
      </c>
      <c r="H861" s="18">
        <v>276.42241165161988</v>
      </c>
      <c r="I861" s="18">
        <v>284.1111398350593</v>
      </c>
      <c r="J861" s="18"/>
      <c r="K861" s="18"/>
      <c r="L861" s="18"/>
      <c r="M861" s="18"/>
    </row>
    <row r="862" spans="1:13" x14ac:dyDescent="0.2">
      <c r="A862" t="s">
        <v>148</v>
      </c>
      <c r="B862" t="s">
        <v>35</v>
      </c>
      <c r="C862" t="s">
        <v>19</v>
      </c>
      <c r="D862" t="s">
        <v>150</v>
      </c>
      <c r="E862">
        <v>7</v>
      </c>
      <c r="F862" s="19">
        <v>6.083333333333333</v>
      </c>
      <c r="G862" s="19">
        <v>7.916666666666667</v>
      </c>
      <c r="H862" s="18">
        <v>276.42241165161988</v>
      </c>
      <c r="I862" s="18">
        <v>284.1111398350593</v>
      </c>
      <c r="J862" s="18"/>
      <c r="K862" s="18"/>
      <c r="L862" s="18"/>
      <c r="M862" s="18"/>
    </row>
    <row r="863" spans="1:13" x14ac:dyDescent="0.2">
      <c r="A863" t="s">
        <v>148</v>
      </c>
      <c r="B863" t="s">
        <v>35</v>
      </c>
      <c r="C863" t="s">
        <v>19</v>
      </c>
      <c r="D863" t="s">
        <v>521</v>
      </c>
      <c r="E863">
        <v>1</v>
      </c>
      <c r="F863" s="19">
        <v>0.91666666666666663</v>
      </c>
      <c r="G863" s="19">
        <v>2.8333333333333335</v>
      </c>
      <c r="H863" s="18">
        <v>276.42241165161988</v>
      </c>
      <c r="I863" s="18">
        <v>284.1111398350593</v>
      </c>
      <c r="J863" s="18"/>
      <c r="K863" s="18"/>
      <c r="L863" s="18"/>
      <c r="M863" s="18"/>
    </row>
    <row r="864" spans="1:13" x14ac:dyDescent="0.2">
      <c r="A864" t="s">
        <v>148</v>
      </c>
      <c r="B864" t="s">
        <v>35</v>
      </c>
      <c r="C864" t="s">
        <v>19</v>
      </c>
      <c r="D864" t="s">
        <v>521</v>
      </c>
      <c r="E864">
        <v>3</v>
      </c>
      <c r="F864" s="19">
        <v>1</v>
      </c>
      <c r="G864" s="19">
        <v>2.9166666666666665</v>
      </c>
      <c r="H864" s="18">
        <v>276.42241165161988</v>
      </c>
      <c r="I864" s="18">
        <v>284.1111398350593</v>
      </c>
      <c r="J864" s="18"/>
      <c r="K864" s="18"/>
      <c r="L864" s="18"/>
      <c r="M864" s="18"/>
    </row>
    <row r="865" spans="1:13" x14ac:dyDescent="0.2">
      <c r="A865" t="s">
        <v>148</v>
      </c>
      <c r="B865" t="s">
        <v>35</v>
      </c>
      <c r="C865" t="s">
        <v>19</v>
      </c>
      <c r="D865" t="s">
        <v>521</v>
      </c>
      <c r="E865">
        <v>5</v>
      </c>
      <c r="F865" s="19">
        <v>1</v>
      </c>
      <c r="G865" s="19">
        <v>2.9166666666666665</v>
      </c>
      <c r="H865" s="18">
        <v>276.42241165161988</v>
      </c>
      <c r="I865" s="18">
        <v>284.1111398350593</v>
      </c>
      <c r="J865" s="18"/>
      <c r="K865" s="18"/>
      <c r="L865" s="18"/>
      <c r="M865" s="18"/>
    </row>
    <row r="866" spans="1:13" x14ac:dyDescent="0.2">
      <c r="A866" t="s">
        <v>148</v>
      </c>
      <c r="B866" t="s">
        <v>35</v>
      </c>
      <c r="C866" t="s">
        <v>19</v>
      </c>
      <c r="D866" t="s">
        <v>521</v>
      </c>
      <c r="E866">
        <v>7</v>
      </c>
      <c r="F866" s="19">
        <v>0.83333333333333337</v>
      </c>
      <c r="G866" s="19">
        <v>2.75</v>
      </c>
      <c r="H866" s="18">
        <v>276.42241165161988</v>
      </c>
      <c r="I866" s="18">
        <v>284.1111398350593</v>
      </c>
      <c r="J866" s="18"/>
      <c r="K866" s="18"/>
      <c r="L866" s="18"/>
      <c r="M866" s="18"/>
    </row>
    <row r="867" spans="1:13" x14ac:dyDescent="0.2">
      <c r="A867" t="s">
        <v>718</v>
      </c>
      <c r="B867" t="s">
        <v>35</v>
      </c>
      <c r="C867" t="s">
        <v>717</v>
      </c>
      <c r="D867" t="s">
        <v>720</v>
      </c>
      <c r="E867">
        <v>2</v>
      </c>
      <c r="F867" s="19">
        <v>4.5</v>
      </c>
      <c r="G867" s="19">
        <v>14</v>
      </c>
      <c r="H867" s="18"/>
      <c r="I867" s="18"/>
      <c r="J867" s="18"/>
      <c r="K867" s="18"/>
      <c r="L867" s="18">
        <v>2020.6191410649351</v>
      </c>
      <c r="M867" s="18">
        <v>2793.8286744303928</v>
      </c>
    </row>
    <row r="868" spans="1:13" x14ac:dyDescent="0.2">
      <c r="A868" t="s">
        <v>718</v>
      </c>
      <c r="B868" t="s">
        <v>35</v>
      </c>
      <c r="C868" t="s">
        <v>717</v>
      </c>
      <c r="D868" t="s">
        <v>720</v>
      </c>
      <c r="E868">
        <v>4</v>
      </c>
      <c r="F868" s="19">
        <v>4.5</v>
      </c>
      <c r="G868" s="19">
        <v>14</v>
      </c>
      <c r="H868" s="18"/>
      <c r="I868" s="18"/>
      <c r="J868" s="18"/>
      <c r="K868" s="18"/>
      <c r="L868" s="18">
        <v>2020.6191410649351</v>
      </c>
      <c r="M868" s="18">
        <v>2793.8286744303928</v>
      </c>
    </row>
    <row r="869" spans="1:13" x14ac:dyDescent="0.2">
      <c r="A869" t="s">
        <v>718</v>
      </c>
      <c r="B869" t="s">
        <v>35</v>
      </c>
      <c r="C869" t="s">
        <v>717</v>
      </c>
      <c r="D869" t="s">
        <v>720</v>
      </c>
      <c r="E869">
        <v>6</v>
      </c>
      <c r="F869" s="19">
        <v>4.5</v>
      </c>
      <c r="G869" s="19">
        <v>14</v>
      </c>
      <c r="H869" s="18"/>
      <c r="I869" s="18"/>
      <c r="J869" s="18"/>
      <c r="K869" s="18"/>
      <c r="L869" s="18">
        <v>2020.6191410649351</v>
      </c>
      <c r="M869" s="18">
        <v>2793.8286744303928</v>
      </c>
    </row>
    <row r="870" spans="1:13" x14ac:dyDescent="0.2">
      <c r="A870" t="s">
        <v>532</v>
      </c>
      <c r="B870" t="s">
        <v>35</v>
      </c>
      <c r="C870" t="s">
        <v>534</v>
      </c>
      <c r="D870" t="s">
        <v>531</v>
      </c>
      <c r="E870">
        <v>1</v>
      </c>
      <c r="F870" s="19">
        <v>16.083333333333332</v>
      </c>
      <c r="G870" s="19">
        <v>4</v>
      </c>
      <c r="H870" s="18"/>
      <c r="I870" s="18"/>
      <c r="J870" s="18"/>
      <c r="K870" s="18"/>
      <c r="L870" s="18">
        <v>3128.8519361000003</v>
      </c>
      <c r="M870" s="18">
        <v>3585.5290256020285</v>
      </c>
    </row>
    <row r="871" spans="1:13" x14ac:dyDescent="0.2">
      <c r="A871" t="s">
        <v>532</v>
      </c>
      <c r="B871" t="s">
        <v>35</v>
      </c>
      <c r="C871" t="s">
        <v>534</v>
      </c>
      <c r="D871" t="s">
        <v>531</v>
      </c>
      <c r="E871">
        <v>3</v>
      </c>
      <c r="F871" s="19">
        <v>16.083333333333332</v>
      </c>
      <c r="G871" s="19">
        <v>4</v>
      </c>
      <c r="H871" s="18"/>
      <c r="I871" s="18"/>
      <c r="J871" s="18"/>
      <c r="K871" s="18"/>
      <c r="L871" s="18">
        <v>3128.8519361000003</v>
      </c>
      <c r="M871" s="18">
        <v>3585.5290256020285</v>
      </c>
    </row>
    <row r="872" spans="1:13" x14ac:dyDescent="0.2">
      <c r="A872" t="s">
        <v>532</v>
      </c>
      <c r="B872" t="s">
        <v>35</v>
      </c>
      <c r="C872" t="s">
        <v>534</v>
      </c>
      <c r="D872" t="s">
        <v>531</v>
      </c>
      <c r="E872">
        <v>4</v>
      </c>
      <c r="F872" s="19">
        <v>16.083333333333332</v>
      </c>
      <c r="G872" s="19">
        <v>4</v>
      </c>
      <c r="H872" s="18"/>
      <c r="I872" s="18"/>
      <c r="J872" s="18"/>
      <c r="K872" s="18"/>
      <c r="L872" s="18">
        <v>3128.8519361000003</v>
      </c>
      <c r="M872" s="18">
        <v>3585.5290256020285</v>
      </c>
    </row>
    <row r="873" spans="1:13" x14ac:dyDescent="0.2">
      <c r="A873" t="s">
        <v>532</v>
      </c>
      <c r="B873" t="s">
        <v>35</v>
      </c>
      <c r="C873" t="s">
        <v>534</v>
      </c>
      <c r="D873" t="s">
        <v>531</v>
      </c>
      <c r="E873">
        <v>5</v>
      </c>
      <c r="F873" s="19">
        <v>16.083333333333332</v>
      </c>
      <c r="G873" s="19">
        <v>4</v>
      </c>
      <c r="H873" s="18"/>
      <c r="I873" s="18"/>
      <c r="J873" s="18"/>
      <c r="K873" s="18"/>
      <c r="L873" s="18">
        <v>3128.8519361000003</v>
      </c>
      <c r="M873" s="18">
        <v>3585.5290256020285</v>
      </c>
    </row>
    <row r="874" spans="1:13" x14ac:dyDescent="0.2">
      <c r="A874" t="s">
        <v>532</v>
      </c>
      <c r="B874" t="s">
        <v>35</v>
      </c>
      <c r="C874" t="s">
        <v>534</v>
      </c>
      <c r="D874" t="s">
        <v>531</v>
      </c>
      <c r="E874">
        <v>6</v>
      </c>
      <c r="F874" s="19">
        <v>16.083333333333332</v>
      </c>
      <c r="G874" s="19">
        <v>4</v>
      </c>
      <c r="H874" s="18"/>
      <c r="I874" s="18"/>
      <c r="J874" s="18"/>
      <c r="K874" s="18"/>
      <c r="L874" s="18">
        <v>3128.8519361000003</v>
      </c>
      <c r="M874" s="18">
        <v>3585.5290256020285</v>
      </c>
    </row>
    <row r="875" spans="1:13" x14ac:dyDescent="0.2">
      <c r="A875" t="s">
        <v>532</v>
      </c>
      <c r="B875" t="s">
        <v>35</v>
      </c>
      <c r="C875" t="s">
        <v>534</v>
      </c>
      <c r="D875" t="s">
        <v>531</v>
      </c>
      <c r="E875">
        <v>7</v>
      </c>
      <c r="F875" s="19">
        <v>16.083333333333332</v>
      </c>
      <c r="G875" s="19">
        <v>4</v>
      </c>
      <c r="H875" s="18"/>
      <c r="I875" s="18"/>
      <c r="J875" s="18"/>
      <c r="K875" s="18"/>
      <c r="L875" s="18">
        <v>3128.8519361000003</v>
      </c>
      <c r="M875" s="18">
        <v>3585.5290256020285</v>
      </c>
    </row>
    <row r="876" spans="1:13" x14ac:dyDescent="0.2">
      <c r="A876" t="s">
        <v>290</v>
      </c>
      <c r="B876" t="s">
        <v>35</v>
      </c>
      <c r="C876" t="s">
        <v>291</v>
      </c>
      <c r="D876" t="s">
        <v>289</v>
      </c>
      <c r="E876">
        <v>1</v>
      </c>
      <c r="F876" s="19">
        <v>18.333333333333332</v>
      </c>
      <c r="G876" s="19">
        <v>22.333333333333332</v>
      </c>
      <c r="H876" s="18">
        <v>851.51844399569575</v>
      </c>
      <c r="I876" s="18">
        <v>835.14674301541368</v>
      </c>
      <c r="J876" s="18"/>
      <c r="K876" s="18"/>
      <c r="L876" s="18"/>
      <c r="M876" s="18"/>
    </row>
    <row r="877" spans="1:13" x14ac:dyDescent="0.2">
      <c r="A877" t="s">
        <v>290</v>
      </c>
      <c r="B877" t="s">
        <v>35</v>
      </c>
      <c r="C877" t="s">
        <v>291</v>
      </c>
      <c r="D877" t="s">
        <v>289</v>
      </c>
      <c r="E877">
        <v>2</v>
      </c>
      <c r="F877" s="19">
        <v>18.333333333333332</v>
      </c>
      <c r="G877" s="19">
        <v>22.333333333333332</v>
      </c>
      <c r="H877" s="18">
        <v>851.51844399569575</v>
      </c>
      <c r="I877" s="18">
        <v>835.14674301541368</v>
      </c>
      <c r="J877" s="18"/>
      <c r="K877" s="18"/>
      <c r="L877" s="18"/>
      <c r="M877" s="18"/>
    </row>
    <row r="878" spans="1:13" x14ac:dyDescent="0.2">
      <c r="A878" t="s">
        <v>290</v>
      </c>
      <c r="B878" t="s">
        <v>35</v>
      </c>
      <c r="C878" t="s">
        <v>291</v>
      </c>
      <c r="D878" t="s">
        <v>289</v>
      </c>
      <c r="E878">
        <v>3</v>
      </c>
      <c r="F878" s="19">
        <v>18.333333333333332</v>
      </c>
      <c r="G878" s="19">
        <v>22.333333333333332</v>
      </c>
      <c r="H878" s="18">
        <v>851.51844399569575</v>
      </c>
      <c r="I878" s="18">
        <v>835.14674301541368</v>
      </c>
      <c r="J878" s="18"/>
      <c r="K878" s="18"/>
      <c r="L878" s="18"/>
      <c r="M878" s="18"/>
    </row>
    <row r="879" spans="1:13" x14ac:dyDescent="0.2">
      <c r="A879" t="s">
        <v>290</v>
      </c>
      <c r="B879" t="s">
        <v>35</v>
      </c>
      <c r="C879" t="s">
        <v>291</v>
      </c>
      <c r="D879" t="s">
        <v>289</v>
      </c>
      <c r="E879">
        <v>4</v>
      </c>
      <c r="F879" s="19">
        <v>18.333333333333332</v>
      </c>
      <c r="G879" s="19">
        <v>22.333333333333332</v>
      </c>
      <c r="H879" s="18">
        <v>851.51844399569575</v>
      </c>
      <c r="I879" s="18">
        <v>835.14674301541368</v>
      </c>
      <c r="J879" s="18"/>
      <c r="K879" s="18"/>
      <c r="L879" s="18"/>
      <c r="M879" s="18"/>
    </row>
    <row r="880" spans="1:13" x14ac:dyDescent="0.2">
      <c r="A880" t="s">
        <v>290</v>
      </c>
      <c r="B880" t="s">
        <v>35</v>
      </c>
      <c r="C880" t="s">
        <v>291</v>
      </c>
      <c r="D880" t="s">
        <v>289</v>
      </c>
      <c r="E880">
        <v>5</v>
      </c>
      <c r="F880" s="19">
        <v>18.333333333333332</v>
      </c>
      <c r="G880" s="19">
        <v>22.333333333333332</v>
      </c>
      <c r="H880" s="18">
        <v>851.51844399569575</v>
      </c>
      <c r="I880" s="18">
        <v>835.14674301541368</v>
      </c>
      <c r="J880" s="18"/>
      <c r="K880" s="18"/>
      <c r="L880" s="18"/>
      <c r="M880" s="18"/>
    </row>
    <row r="881" spans="1:13" x14ac:dyDescent="0.2">
      <c r="A881" t="s">
        <v>290</v>
      </c>
      <c r="B881" t="s">
        <v>35</v>
      </c>
      <c r="C881" t="s">
        <v>291</v>
      </c>
      <c r="D881" t="s">
        <v>289</v>
      </c>
      <c r="E881">
        <v>6</v>
      </c>
      <c r="F881" s="19">
        <v>18.333333333333332</v>
      </c>
      <c r="G881" s="19">
        <v>22.333333333333332</v>
      </c>
      <c r="H881" s="18">
        <v>851.51844399569575</v>
      </c>
      <c r="I881" s="18">
        <v>835.14674301541368</v>
      </c>
      <c r="J881" s="18"/>
      <c r="K881" s="18"/>
      <c r="L881" s="18"/>
      <c r="M881" s="18"/>
    </row>
    <row r="882" spans="1:13" x14ac:dyDescent="0.2">
      <c r="A882" t="s">
        <v>290</v>
      </c>
      <c r="B882" t="s">
        <v>35</v>
      </c>
      <c r="C882" t="s">
        <v>291</v>
      </c>
      <c r="D882" t="s">
        <v>289</v>
      </c>
      <c r="E882">
        <v>7</v>
      </c>
      <c r="F882" s="19">
        <v>18.333333333333332</v>
      </c>
      <c r="G882" s="19">
        <v>22.333333333333332</v>
      </c>
      <c r="H882" s="18">
        <v>851.51844399569575</v>
      </c>
      <c r="I882" s="18">
        <v>835.14674301541368</v>
      </c>
      <c r="J882" s="18"/>
      <c r="K882" s="18"/>
      <c r="L882" s="18"/>
      <c r="M882" s="18"/>
    </row>
    <row r="883" spans="1:13" x14ac:dyDescent="0.2">
      <c r="A883" t="s">
        <v>544</v>
      </c>
      <c r="B883" t="s">
        <v>35</v>
      </c>
      <c r="C883" t="s">
        <v>262</v>
      </c>
      <c r="D883" t="s">
        <v>543</v>
      </c>
      <c r="E883">
        <v>1</v>
      </c>
      <c r="F883" s="19">
        <v>3.4166666666666665</v>
      </c>
      <c r="G883" s="19">
        <v>7.583333333333333</v>
      </c>
      <c r="H883" s="18"/>
      <c r="I883" s="18"/>
      <c r="J883" s="18"/>
      <c r="K883" s="18"/>
      <c r="L883" s="18">
        <v>747.44583446486399</v>
      </c>
      <c r="M883" s="18">
        <v>706.65951962199745</v>
      </c>
    </row>
    <row r="884" spans="1:13" x14ac:dyDescent="0.2">
      <c r="A884" t="s">
        <v>544</v>
      </c>
      <c r="B884" t="s">
        <v>35</v>
      </c>
      <c r="C884" t="s">
        <v>262</v>
      </c>
      <c r="D884" t="s">
        <v>543</v>
      </c>
      <c r="E884">
        <v>2</v>
      </c>
      <c r="F884" s="19">
        <v>3.4166666666666665</v>
      </c>
      <c r="G884" s="19">
        <v>7.583333333333333</v>
      </c>
      <c r="H884" s="18"/>
      <c r="I884" s="18"/>
      <c r="J884" s="18"/>
      <c r="K884" s="18"/>
      <c r="L884" s="18">
        <v>747.44583446486399</v>
      </c>
      <c r="M884" s="18">
        <v>706.65951962199745</v>
      </c>
    </row>
    <row r="885" spans="1:13" x14ac:dyDescent="0.2">
      <c r="A885" t="s">
        <v>544</v>
      </c>
      <c r="B885" t="s">
        <v>35</v>
      </c>
      <c r="C885" t="s">
        <v>262</v>
      </c>
      <c r="D885" t="s">
        <v>543</v>
      </c>
      <c r="E885">
        <v>3</v>
      </c>
      <c r="F885" s="19">
        <v>3.4166666666666665</v>
      </c>
      <c r="G885" s="19">
        <v>7.583333333333333</v>
      </c>
      <c r="H885" s="18"/>
      <c r="I885" s="18"/>
      <c r="J885" s="18"/>
      <c r="K885" s="18"/>
      <c r="L885" s="18">
        <v>747.44583446486399</v>
      </c>
      <c r="M885" s="18">
        <v>706.65951962199745</v>
      </c>
    </row>
    <row r="886" spans="1:13" x14ac:dyDescent="0.2">
      <c r="A886" t="s">
        <v>544</v>
      </c>
      <c r="B886" t="s">
        <v>35</v>
      </c>
      <c r="C886" t="s">
        <v>262</v>
      </c>
      <c r="D886" t="s">
        <v>543</v>
      </c>
      <c r="E886">
        <v>4</v>
      </c>
      <c r="F886" s="19">
        <v>3.4166666666666665</v>
      </c>
      <c r="G886" s="19">
        <v>7.583333333333333</v>
      </c>
      <c r="H886" s="18"/>
      <c r="I886" s="18"/>
      <c r="J886" s="18"/>
      <c r="K886" s="18"/>
      <c r="L886" s="18">
        <v>747.44583446486399</v>
      </c>
      <c r="M886" s="18">
        <v>706.65951962199745</v>
      </c>
    </row>
    <row r="887" spans="1:13" x14ac:dyDescent="0.2">
      <c r="A887" t="s">
        <v>544</v>
      </c>
      <c r="B887" t="s">
        <v>35</v>
      </c>
      <c r="C887" t="s">
        <v>262</v>
      </c>
      <c r="D887" t="s">
        <v>543</v>
      </c>
      <c r="E887">
        <v>5</v>
      </c>
      <c r="F887" s="19">
        <v>3.4166666666666665</v>
      </c>
      <c r="G887" s="19">
        <v>7.583333333333333</v>
      </c>
      <c r="H887" s="18"/>
      <c r="I887" s="18"/>
      <c r="J887" s="18"/>
      <c r="K887" s="18"/>
      <c r="L887" s="18">
        <v>747.44583446486399</v>
      </c>
      <c r="M887" s="18">
        <v>706.65951962199745</v>
      </c>
    </row>
    <row r="888" spans="1:13" x14ac:dyDescent="0.2">
      <c r="A888" t="s">
        <v>544</v>
      </c>
      <c r="B888" t="s">
        <v>35</v>
      </c>
      <c r="C888" t="s">
        <v>262</v>
      </c>
      <c r="D888" t="s">
        <v>543</v>
      </c>
      <c r="E888">
        <v>6</v>
      </c>
      <c r="F888" s="19">
        <v>3.4166666666666665</v>
      </c>
      <c r="G888" s="19">
        <v>7.583333333333333</v>
      </c>
      <c r="H888" s="18"/>
      <c r="I888" s="18"/>
      <c r="J888" s="18"/>
      <c r="K888" s="18"/>
      <c r="L888" s="18">
        <v>747.44583446486399</v>
      </c>
      <c r="M888" s="18">
        <v>706.65951962199745</v>
      </c>
    </row>
    <row r="889" spans="1:13" x14ac:dyDescent="0.2">
      <c r="A889" t="s">
        <v>544</v>
      </c>
      <c r="B889" t="s">
        <v>35</v>
      </c>
      <c r="C889" t="s">
        <v>262</v>
      </c>
      <c r="D889" t="s">
        <v>543</v>
      </c>
      <c r="E889">
        <v>7</v>
      </c>
      <c r="F889" s="19">
        <v>3.4166666666666665</v>
      </c>
      <c r="G889" s="19">
        <v>7.583333333333333</v>
      </c>
      <c r="H889" s="18"/>
      <c r="I889" s="18"/>
      <c r="J889" s="18"/>
      <c r="K889" s="18"/>
      <c r="L889" s="18">
        <v>747.44583446486399</v>
      </c>
      <c r="M889" s="18">
        <v>706.65951962199745</v>
      </c>
    </row>
    <row r="890" spans="1:13" x14ac:dyDescent="0.2">
      <c r="A890" t="s">
        <v>544</v>
      </c>
      <c r="B890" t="s">
        <v>35</v>
      </c>
      <c r="C890" t="s">
        <v>262</v>
      </c>
      <c r="D890" t="s">
        <v>636</v>
      </c>
      <c r="E890">
        <v>1</v>
      </c>
      <c r="F890" s="19">
        <v>16.666666666666668</v>
      </c>
      <c r="G890" s="19">
        <v>20.833333333333332</v>
      </c>
      <c r="H890" s="18"/>
      <c r="I890" s="18"/>
      <c r="J890" s="18">
        <v>747.44583446486399</v>
      </c>
      <c r="K890" s="18">
        <v>706.65951962199745</v>
      </c>
      <c r="L890" s="18"/>
      <c r="M890" s="18"/>
    </row>
    <row r="891" spans="1:13" x14ac:dyDescent="0.2">
      <c r="A891" t="s">
        <v>544</v>
      </c>
      <c r="B891" t="s">
        <v>35</v>
      </c>
      <c r="C891" t="s">
        <v>262</v>
      </c>
      <c r="D891" t="s">
        <v>636</v>
      </c>
      <c r="E891">
        <v>2</v>
      </c>
      <c r="F891" s="19">
        <v>16.666666666666668</v>
      </c>
      <c r="G891" s="19">
        <v>20.833333333333332</v>
      </c>
      <c r="H891" s="18"/>
      <c r="I891" s="18"/>
      <c r="J891" s="18">
        <v>747.44583446486399</v>
      </c>
      <c r="K891" s="18">
        <v>706.65951962199745</v>
      </c>
      <c r="L891" s="18"/>
      <c r="M891" s="18"/>
    </row>
    <row r="892" spans="1:13" x14ac:dyDescent="0.2">
      <c r="A892" t="s">
        <v>544</v>
      </c>
      <c r="B892" t="s">
        <v>35</v>
      </c>
      <c r="C892" t="s">
        <v>262</v>
      </c>
      <c r="D892" t="s">
        <v>636</v>
      </c>
      <c r="E892">
        <v>3</v>
      </c>
      <c r="F892" s="19">
        <v>16.666666666666668</v>
      </c>
      <c r="G892" s="19">
        <v>20.833333333333332</v>
      </c>
      <c r="H892" s="18"/>
      <c r="I892" s="18"/>
      <c r="J892" s="18">
        <v>747.44583446486399</v>
      </c>
      <c r="K892" s="18">
        <v>706.65951962199745</v>
      </c>
      <c r="L892" s="18"/>
      <c r="M892" s="18"/>
    </row>
    <row r="893" spans="1:13" x14ac:dyDescent="0.2">
      <c r="A893" t="s">
        <v>544</v>
      </c>
      <c r="B893" t="s">
        <v>35</v>
      </c>
      <c r="C893" t="s">
        <v>262</v>
      </c>
      <c r="D893" t="s">
        <v>636</v>
      </c>
      <c r="E893">
        <v>4</v>
      </c>
      <c r="F893" s="19">
        <v>16.666666666666668</v>
      </c>
      <c r="G893" s="19">
        <v>20.833333333333332</v>
      </c>
      <c r="H893" s="18"/>
      <c r="I893" s="18"/>
      <c r="J893" s="18">
        <v>747.44583446486399</v>
      </c>
      <c r="K893" s="18">
        <v>706.65951962199745</v>
      </c>
      <c r="L893" s="18"/>
      <c r="M893" s="18"/>
    </row>
    <row r="894" spans="1:13" x14ac:dyDescent="0.2">
      <c r="A894" t="s">
        <v>544</v>
      </c>
      <c r="B894" t="s">
        <v>35</v>
      </c>
      <c r="C894" t="s">
        <v>262</v>
      </c>
      <c r="D894" t="s">
        <v>636</v>
      </c>
      <c r="E894">
        <v>5</v>
      </c>
      <c r="F894" s="19">
        <v>16.916666666666668</v>
      </c>
      <c r="G894" s="19">
        <v>21.083333333333332</v>
      </c>
      <c r="H894" s="18"/>
      <c r="I894" s="18"/>
      <c r="J894" s="18">
        <v>747.44583446486399</v>
      </c>
      <c r="K894" s="18">
        <v>706.65951962199745</v>
      </c>
      <c r="L894" s="18"/>
      <c r="M894" s="18"/>
    </row>
    <row r="895" spans="1:13" x14ac:dyDescent="0.2">
      <c r="A895" t="s">
        <v>544</v>
      </c>
      <c r="B895" t="s">
        <v>35</v>
      </c>
      <c r="C895" t="s">
        <v>262</v>
      </c>
      <c r="D895" t="s">
        <v>636</v>
      </c>
      <c r="E895">
        <v>6</v>
      </c>
      <c r="F895" s="19">
        <v>16.666666666666668</v>
      </c>
      <c r="G895" s="19">
        <v>20.833333333333332</v>
      </c>
      <c r="H895" s="18"/>
      <c r="I895" s="18"/>
      <c r="J895" s="18">
        <v>747.44583446486399</v>
      </c>
      <c r="K895" s="18">
        <v>706.65951962199745</v>
      </c>
      <c r="L895" s="18"/>
      <c r="M895" s="18"/>
    </row>
    <row r="896" spans="1:13" x14ac:dyDescent="0.2">
      <c r="A896" t="s">
        <v>544</v>
      </c>
      <c r="B896" t="s">
        <v>35</v>
      </c>
      <c r="C896" t="s">
        <v>262</v>
      </c>
      <c r="D896" t="s">
        <v>636</v>
      </c>
      <c r="E896">
        <v>7</v>
      </c>
      <c r="F896" s="19">
        <v>16.666666666666668</v>
      </c>
      <c r="G896" s="19">
        <v>20.833333333333332</v>
      </c>
      <c r="H896" s="18"/>
      <c r="I896" s="18"/>
      <c r="J896" s="18">
        <v>747.44583446486399</v>
      </c>
      <c r="K896" s="18">
        <v>706.65951962199745</v>
      </c>
      <c r="L896" s="18"/>
      <c r="M896" s="18"/>
    </row>
    <row r="897" spans="1:13" x14ac:dyDescent="0.2">
      <c r="A897" t="s">
        <v>562</v>
      </c>
      <c r="B897" t="s">
        <v>35</v>
      </c>
      <c r="C897" t="s">
        <v>144</v>
      </c>
      <c r="D897" t="s">
        <v>561</v>
      </c>
      <c r="E897">
        <v>1</v>
      </c>
      <c r="F897" s="19">
        <v>17.333333333333332</v>
      </c>
      <c r="G897" s="19">
        <v>21.666666666666668</v>
      </c>
      <c r="H897" s="18"/>
      <c r="I897" s="18"/>
      <c r="J897" s="18"/>
      <c r="K897" s="18"/>
      <c r="L897" s="18">
        <v>1167.1839195</v>
      </c>
      <c r="M897" s="18">
        <v>730.30771397736817</v>
      </c>
    </row>
    <row r="898" spans="1:13" x14ac:dyDescent="0.2">
      <c r="A898" t="s">
        <v>562</v>
      </c>
      <c r="B898" t="s">
        <v>35</v>
      </c>
      <c r="C898" t="s">
        <v>144</v>
      </c>
      <c r="D898" t="s">
        <v>561</v>
      </c>
      <c r="E898">
        <v>2</v>
      </c>
      <c r="F898" s="19">
        <v>17.333333333333332</v>
      </c>
      <c r="G898" s="19">
        <v>21.666666666666668</v>
      </c>
      <c r="H898" s="18"/>
      <c r="I898" s="18"/>
      <c r="J898" s="18"/>
      <c r="K898" s="18"/>
      <c r="L898" s="18">
        <v>1167.1839195</v>
      </c>
      <c r="M898" s="18">
        <v>730.30771397736817</v>
      </c>
    </row>
    <row r="899" spans="1:13" x14ac:dyDescent="0.2">
      <c r="A899" t="s">
        <v>562</v>
      </c>
      <c r="B899" t="s">
        <v>35</v>
      </c>
      <c r="C899" t="s">
        <v>144</v>
      </c>
      <c r="D899" t="s">
        <v>561</v>
      </c>
      <c r="E899">
        <v>3</v>
      </c>
      <c r="F899" s="19">
        <v>17.333333333333332</v>
      </c>
      <c r="G899" s="19">
        <v>21.666666666666668</v>
      </c>
      <c r="H899" s="18"/>
      <c r="I899" s="18"/>
      <c r="J899" s="18"/>
      <c r="K899" s="18"/>
      <c r="L899" s="18">
        <v>1167.1839195</v>
      </c>
      <c r="M899" s="18">
        <v>730.30771397736817</v>
      </c>
    </row>
    <row r="900" spans="1:13" x14ac:dyDescent="0.2">
      <c r="A900" t="s">
        <v>562</v>
      </c>
      <c r="B900" t="s">
        <v>35</v>
      </c>
      <c r="C900" t="s">
        <v>144</v>
      </c>
      <c r="D900" t="s">
        <v>561</v>
      </c>
      <c r="E900">
        <v>4</v>
      </c>
      <c r="F900" s="19">
        <v>17.333333333333332</v>
      </c>
      <c r="G900" s="19">
        <v>21.666666666666668</v>
      </c>
      <c r="H900" s="18"/>
      <c r="I900" s="18"/>
      <c r="J900" s="18"/>
      <c r="K900" s="18"/>
      <c r="L900" s="18">
        <v>1167.1839195</v>
      </c>
      <c r="M900" s="18">
        <v>730.30771397736817</v>
      </c>
    </row>
    <row r="901" spans="1:13" x14ac:dyDescent="0.2">
      <c r="A901" t="s">
        <v>562</v>
      </c>
      <c r="B901" t="s">
        <v>35</v>
      </c>
      <c r="C901" t="s">
        <v>144</v>
      </c>
      <c r="D901" t="s">
        <v>561</v>
      </c>
      <c r="E901">
        <v>5</v>
      </c>
      <c r="F901" s="19">
        <v>17.333333333333332</v>
      </c>
      <c r="G901" s="19">
        <v>21.666666666666668</v>
      </c>
      <c r="H901" s="18"/>
      <c r="I901" s="18"/>
      <c r="J901" s="18"/>
      <c r="K901" s="18"/>
      <c r="L901" s="18">
        <v>1167.1839195</v>
      </c>
      <c r="M901" s="18">
        <v>730.30771397736817</v>
      </c>
    </row>
    <row r="902" spans="1:13" x14ac:dyDescent="0.2">
      <c r="A902" t="s">
        <v>562</v>
      </c>
      <c r="B902" t="s">
        <v>35</v>
      </c>
      <c r="C902" t="s">
        <v>144</v>
      </c>
      <c r="D902" t="s">
        <v>561</v>
      </c>
      <c r="E902">
        <v>6</v>
      </c>
      <c r="F902" s="19">
        <v>17.333333333333332</v>
      </c>
      <c r="G902" s="19">
        <v>21.666666666666668</v>
      </c>
      <c r="H902" s="18"/>
      <c r="I902" s="18"/>
      <c r="J902" s="18"/>
      <c r="K902" s="18"/>
      <c r="L902" s="18">
        <v>1167.1839195</v>
      </c>
      <c r="M902" s="18">
        <v>730.30771397736817</v>
      </c>
    </row>
    <row r="903" spans="1:13" x14ac:dyDescent="0.2">
      <c r="A903" t="s">
        <v>562</v>
      </c>
      <c r="B903" t="s">
        <v>35</v>
      </c>
      <c r="C903" t="s">
        <v>144</v>
      </c>
      <c r="D903" t="s">
        <v>561</v>
      </c>
      <c r="E903">
        <v>7</v>
      </c>
      <c r="F903" s="19">
        <v>17.333333333333332</v>
      </c>
      <c r="G903" s="19">
        <v>21.666666666666668</v>
      </c>
      <c r="H903" s="18"/>
      <c r="I903" s="18"/>
      <c r="J903" s="18"/>
      <c r="K903" s="18"/>
      <c r="L903" s="18">
        <v>1167.1839195</v>
      </c>
      <c r="M903" s="18">
        <v>730.30771397736817</v>
      </c>
    </row>
    <row r="904" spans="1:13" x14ac:dyDescent="0.2">
      <c r="A904" t="s">
        <v>70</v>
      </c>
      <c r="B904" t="s">
        <v>35</v>
      </c>
      <c r="C904" t="s">
        <v>71</v>
      </c>
      <c r="D904" t="s">
        <v>69</v>
      </c>
      <c r="E904">
        <v>1</v>
      </c>
      <c r="F904" s="19">
        <v>7.833333333333333</v>
      </c>
      <c r="G904" s="19">
        <v>11.083333333333334</v>
      </c>
      <c r="H904" s="18">
        <v>351.14307895297088</v>
      </c>
      <c r="I904" s="18">
        <v>523.63526717694549</v>
      </c>
      <c r="J904" s="18"/>
      <c r="K904" s="18"/>
      <c r="L904" s="18"/>
      <c r="M904" s="18"/>
    </row>
    <row r="905" spans="1:13" x14ac:dyDescent="0.2">
      <c r="A905" t="s">
        <v>70</v>
      </c>
      <c r="B905" t="s">
        <v>35</v>
      </c>
      <c r="C905" t="s">
        <v>71</v>
      </c>
      <c r="D905" t="s">
        <v>69</v>
      </c>
      <c r="E905">
        <v>2</v>
      </c>
      <c r="F905" s="19">
        <v>7.833333333333333</v>
      </c>
      <c r="G905" s="19">
        <v>11.083333333333334</v>
      </c>
      <c r="H905" s="18">
        <v>351.14307895297088</v>
      </c>
      <c r="I905" s="18">
        <v>523.63526717694549</v>
      </c>
      <c r="J905" s="18"/>
      <c r="K905" s="18"/>
      <c r="L905" s="18"/>
      <c r="M905" s="18"/>
    </row>
    <row r="906" spans="1:13" x14ac:dyDescent="0.2">
      <c r="A906" t="s">
        <v>70</v>
      </c>
      <c r="B906" t="s">
        <v>35</v>
      </c>
      <c r="C906" t="s">
        <v>71</v>
      </c>
      <c r="D906" t="s">
        <v>69</v>
      </c>
      <c r="E906">
        <v>3</v>
      </c>
      <c r="F906" s="19">
        <v>7.833333333333333</v>
      </c>
      <c r="G906" s="19">
        <v>11.083333333333334</v>
      </c>
      <c r="H906" s="18">
        <v>351.14307895297088</v>
      </c>
      <c r="I906" s="18">
        <v>523.63526717694549</v>
      </c>
      <c r="J906" s="18"/>
      <c r="K906" s="18"/>
      <c r="L906" s="18"/>
      <c r="M906" s="18"/>
    </row>
    <row r="907" spans="1:13" x14ac:dyDescent="0.2">
      <c r="A907" t="s">
        <v>70</v>
      </c>
      <c r="B907" t="s">
        <v>35</v>
      </c>
      <c r="C907" t="s">
        <v>71</v>
      </c>
      <c r="D907" t="s">
        <v>69</v>
      </c>
      <c r="E907">
        <v>4</v>
      </c>
      <c r="F907" s="19">
        <v>7.833333333333333</v>
      </c>
      <c r="G907" s="19">
        <v>11.083333333333334</v>
      </c>
      <c r="H907" s="18">
        <v>351.14307895297088</v>
      </c>
      <c r="I907" s="18">
        <v>523.63526717694549</v>
      </c>
      <c r="J907" s="18"/>
      <c r="K907" s="18"/>
      <c r="L907" s="18"/>
      <c r="M907" s="18"/>
    </row>
    <row r="908" spans="1:13" x14ac:dyDescent="0.2">
      <c r="A908" t="s">
        <v>70</v>
      </c>
      <c r="B908" t="s">
        <v>35</v>
      </c>
      <c r="C908" t="s">
        <v>71</v>
      </c>
      <c r="D908" t="s">
        <v>69</v>
      </c>
      <c r="E908">
        <v>5</v>
      </c>
      <c r="F908" s="19">
        <v>7.833333333333333</v>
      </c>
      <c r="G908" s="19">
        <v>11.083333333333334</v>
      </c>
      <c r="H908" s="18">
        <v>351.14307895297088</v>
      </c>
      <c r="I908" s="18">
        <v>523.63526717694549</v>
      </c>
      <c r="J908" s="18"/>
      <c r="K908" s="18"/>
      <c r="L908" s="18"/>
      <c r="M908" s="18"/>
    </row>
    <row r="909" spans="1:13" x14ac:dyDescent="0.2">
      <c r="A909" t="s">
        <v>70</v>
      </c>
      <c r="B909" t="s">
        <v>35</v>
      </c>
      <c r="C909" t="s">
        <v>71</v>
      </c>
      <c r="D909" t="s">
        <v>69</v>
      </c>
      <c r="E909">
        <v>6</v>
      </c>
      <c r="F909" s="19">
        <v>7.833333333333333</v>
      </c>
      <c r="G909" s="19">
        <v>11.083333333333334</v>
      </c>
      <c r="H909" s="18">
        <v>351.14307895297088</v>
      </c>
      <c r="I909" s="18">
        <v>523.63526717694549</v>
      </c>
      <c r="J909" s="18"/>
      <c r="K909" s="18"/>
      <c r="L909" s="18"/>
      <c r="M909" s="18"/>
    </row>
    <row r="910" spans="1:13" x14ac:dyDescent="0.2">
      <c r="A910" t="s">
        <v>70</v>
      </c>
      <c r="B910" t="s">
        <v>35</v>
      </c>
      <c r="C910" t="s">
        <v>71</v>
      </c>
      <c r="D910" t="s">
        <v>69</v>
      </c>
      <c r="E910">
        <v>7</v>
      </c>
      <c r="F910" s="19">
        <v>7.833333333333333</v>
      </c>
      <c r="G910" s="19">
        <v>11.083333333333334</v>
      </c>
      <c r="H910" s="18">
        <v>351.14307895297088</v>
      </c>
      <c r="I910" s="18">
        <v>523.63526717694549</v>
      </c>
      <c r="J910" s="18"/>
      <c r="K910" s="18"/>
      <c r="L910" s="18"/>
      <c r="M910" s="18"/>
    </row>
    <row r="911" spans="1:13" x14ac:dyDescent="0.2">
      <c r="A911" t="s">
        <v>510</v>
      </c>
      <c r="B911" t="s">
        <v>35</v>
      </c>
      <c r="C911" t="s">
        <v>173</v>
      </c>
      <c r="D911" t="s">
        <v>528</v>
      </c>
      <c r="E911">
        <v>1</v>
      </c>
      <c r="F911" s="19">
        <v>11.583333333333334</v>
      </c>
      <c r="G911" s="19">
        <v>14</v>
      </c>
      <c r="H911" s="18">
        <v>524.34786512385949</v>
      </c>
      <c r="I911" s="18">
        <v>478.47904156320539</v>
      </c>
      <c r="J911" s="18"/>
      <c r="K911" s="18"/>
      <c r="L911" s="18"/>
      <c r="M911" s="18"/>
    </row>
    <row r="912" spans="1:13" x14ac:dyDescent="0.2">
      <c r="A912" t="s">
        <v>510</v>
      </c>
      <c r="B912" t="s">
        <v>35</v>
      </c>
      <c r="C912" t="s">
        <v>173</v>
      </c>
      <c r="D912" t="s">
        <v>528</v>
      </c>
      <c r="E912">
        <v>2</v>
      </c>
      <c r="F912" s="19">
        <v>11.583333333333334</v>
      </c>
      <c r="G912" s="19">
        <v>14</v>
      </c>
      <c r="H912" s="18">
        <v>524.34786512385949</v>
      </c>
      <c r="I912" s="18">
        <v>478.47904156320539</v>
      </c>
      <c r="J912" s="18"/>
      <c r="K912" s="18"/>
      <c r="L912" s="18"/>
      <c r="M912" s="18"/>
    </row>
    <row r="913" spans="1:13" x14ac:dyDescent="0.2">
      <c r="A913" t="s">
        <v>510</v>
      </c>
      <c r="B913" t="s">
        <v>35</v>
      </c>
      <c r="C913" t="s">
        <v>173</v>
      </c>
      <c r="D913" t="s">
        <v>528</v>
      </c>
      <c r="E913">
        <v>3</v>
      </c>
      <c r="F913" s="19">
        <v>11.583333333333334</v>
      </c>
      <c r="G913" s="19">
        <v>14</v>
      </c>
      <c r="H913" s="18">
        <v>524.34786512385949</v>
      </c>
      <c r="I913" s="18">
        <v>478.47904156320539</v>
      </c>
      <c r="J913" s="18"/>
      <c r="K913" s="18"/>
      <c r="L913" s="18"/>
      <c r="M913" s="18"/>
    </row>
    <row r="914" spans="1:13" x14ac:dyDescent="0.2">
      <c r="A914" t="s">
        <v>510</v>
      </c>
      <c r="B914" t="s">
        <v>35</v>
      </c>
      <c r="C914" t="s">
        <v>173</v>
      </c>
      <c r="D914" t="s">
        <v>528</v>
      </c>
      <c r="E914">
        <v>4</v>
      </c>
      <c r="F914" s="19">
        <v>11.583333333333334</v>
      </c>
      <c r="G914" s="19">
        <v>14</v>
      </c>
      <c r="H914" s="18">
        <v>524.34786512385949</v>
      </c>
      <c r="I914" s="18">
        <v>478.47904156320539</v>
      </c>
      <c r="J914" s="18"/>
      <c r="K914" s="18"/>
      <c r="L914" s="18"/>
      <c r="M914" s="18"/>
    </row>
    <row r="915" spans="1:13" x14ac:dyDescent="0.2">
      <c r="A915" t="s">
        <v>510</v>
      </c>
      <c r="B915" t="s">
        <v>35</v>
      </c>
      <c r="C915" t="s">
        <v>173</v>
      </c>
      <c r="D915" t="s">
        <v>528</v>
      </c>
      <c r="E915">
        <v>5</v>
      </c>
      <c r="F915" s="19">
        <v>12.166666666666666</v>
      </c>
      <c r="G915" s="19">
        <v>14.583333333333334</v>
      </c>
      <c r="H915" s="18">
        <v>524.34786512385949</v>
      </c>
      <c r="I915" s="18">
        <v>478.47904156320539</v>
      </c>
      <c r="J915" s="18"/>
      <c r="K915" s="18"/>
      <c r="L915" s="18"/>
      <c r="M915" s="18"/>
    </row>
    <row r="916" spans="1:13" x14ac:dyDescent="0.2">
      <c r="A916" t="s">
        <v>510</v>
      </c>
      <c r="B916" t="s">
        <v>35</v>
      </c>
      <c r="C916" t="s">
        <v>173</v>
      </c>
      <c r="D916" t="s">
        <v>528</v>
      </c>
      <c r="E916">
        <v>6</v>
      </c>
      <c r="F916" s="19">
        <v>11.583333333333334</v>
      </c>
      <c r="G916" s="19">
        <v>14</v>
      </c>
      <c r="H916" s="18">
        <v>524.34786512385949</v>
      </c>
      <c r="I916" s="18">
        <v>478.47904156320539</v>
      </c>
      <c r="J916" s="18"/>
      <c r="K916" s="18"/>
      <c r="L916" s="18"/>
      <c r="M916" s="18"/>
    </row>
    <row r="917" spans="1:13" x14ac:dyDescent="0.2">
      <c r="A917" t="s">
        <v>510</v>
      </c>
      <c r="B917" t="s">
        <v>35</v>
      </c>
      <c r="C917" t="s">
        <v>173</v>
      </c>
      <c r="D917" t="s">
        <v>528</v>
      </c>
      <c r="E917">
        <v>7</v>
      </c>
      <c r="F917" s="19">
        <v>11.666666666666666</v>
      </c>
      <c r="G917" s="19">
        <v>14.083333333333334</v>
      </c>
      <c r="H917" s="18">
        <v>524.34786512385949</v>
      </c>
      <c r="I917" s="18">
        <v>478.47904156320539</v>
      </c>
      <c r="J917" s="18"/>
      <c r="K917" s="18"/>
      <c r="L917" s="18"/>
      <c r="M917" s="18"/>
    </row>
    <row r="918" spans="1:13" x14ac:dyDescent="0.2">
      <c r="A918" t="s">
        <v>546</v>
      </c>
      <c r="B918" t="s">
        <v>35</v>
      </c>
      <c r="C918" t="s">
        <v>547</v>
      </c>
      <c r="D918" t="s">
        <v>545</v>
      </c>
      <c r="E918">
        <v>1</v>
      </c>
      <c r="F918" s="19">
        <v>18.166666666666668</v>
      </c>
      <c r="G918" s="19">
        <v>6.666666666666667</v>
      </c>
      <c r="H918" s="18"/>
      <c r="I918" s="18"/>
      <c r="J918" s="18"/>
      <c r="K918" s="18"/>
      <c r="L918" s="18">
        <v>2793.2643464443472</v>
      </c>
      <c r="M918" s="18">
        <v>3158.3749324071009</v>
      </c>
    </row>
    <row r="919" spans="1:13" x14ac:dyDescent="0.2">
      <c r="A919" t="s">
        <v>546</v>
      </c>
      <c r="B919" t="s">
        <v>35</v>
      </c>
      <c r="C919" t="s">
        <v>547</v>
      </c>
      <c r="D919" t="s">
        <v>545</v>
      </c>
      <c r="E919">
        <v>3</v>
      </c>
      <c r="F919" s="19">
        <v>18.166666666666668</v>
      </c>
      <c r="G919" s="19">
        <v>6.666666666666667</v>
      </c>
      <c r="H919" s="18"/>
      <c r="I919" s="18"/>
      <c r="J919" s="18"/>
      <c r="K919" s="18"/>
      <c r="L919" s="18">
        <v>2793.2643464443472</v>
      </c>
      <c r="M919" s="18">
        <v>3158.3749324071009</v>
      </c>
    </row>
    <row r="920" spans="1:13" x14ac:dyDescent="0.2">
      <c r="A920" t="s">
        <v>546</v>
      </c>
      <c r="B920" t="s">
        <v>35</v>
      </c>
      <c r="C920" t="s">
        <v>547</v>
      </c>
      <c r="D920" t="s">
        <v>545</v>
      </c>
      <c r="E920">
        <v>4</v>
      </c>
      <c r="F920" s="19">
        <v>18.166666666666668</v>
      </c>
      <c r="G920" s="19">
        <v>6.666666666666667</v>
      </c>
      <c r="H920" s="18"/>
      <c r="I920" s="18"/>
      <c r="J920" s="18"/>
      <c r="K920" s="18"/>
      <c r="L920" s="18">
        <v>2793.2643464443472</v>
      </c>
      <c r="M920" s="18">
        <v>3158.3749324071009</v>
      </c>
    </row>
    <row r="921" spans="1:13" x14ac:dyDescent="0.2">
      <c r="A921" t="s">
        <v>546</v>
      </c>
      <c r="B921" t="s">
        <v>35</v>
      </c>
      <c r="C921" t="s">
        <v>547</v>
      </c>
      <c r="D921" t="s">
        <v>545</v>
      </c>
      <c r="E921">
        <v>6</v>
      </c>
      <c r="F921" s="19">
        <v>18.166666666666668</v>
      </c>
      <c r="G921" s="19">
        <v>6.666666666666667</v>
      </c>
      <c r="H921" s="18"/>
      <c r="I921" s="18"/>
      <c r="J921" s="18"/>
      <c r="K921" s="18"/>
      <c r="L921" s="18">
        <v>2793.2643464443472</v>
      </c>
      <c r="M921" s="18">
        <v>3158.3749324071009</v>
      </c>
    </row>
    <row r="922" spans="1:13" x14ac:dyDescent="0.2">
      <c r="A922" t="s">
        <v>78</v>
      </c>
      <c r="B922" t="s">
        <v>35</v>
      </c>
      <c r="C922" t="s">
        <v>79</v>
      </c>
      <c r="D922" t="s">
        <v>77</v>
      </c>
      <c r="E922">
        <v>1</v>
      </c>
      <c r="F922" s="19">
        <v>5.666666666666667</v>
      </c>
      <c r="G922" s="19">
        <v>6.833333333333333</v>
      </c>
      <c r="H922" s="18">
        <v>190.31165162889286</v>
      </c>
      <c r="I922" s="18">
        <v>200.37237573602405</v>
      </c>
      <c r="J922" s="18"/>
      <c r="K922" s="18"/>
      <c r="L922" s="18"/>
      <c r="M922" s="18"/>
    </row>
    <row r="923" spans="1:13" x14ac:dyDescent="0.2">
      <c r="A923" t="s">
        <v>78</v>
      </c>
      <c r="B923" t="s">
        <v>35</v>
      </c>
      <c r="C923" t="s">
        <v>79</v>
      </c>
      <c r="D923" t="s">
        <v>77</v>
      </c>
      <c r="E923">
        <v>4</v>
      </c>
      <c r="F923" s="19">
        <v>5.666666666666667</v>
      </c>
      <c r="G923" s="19">
        <v>6.833333333333333</v>
      </c>
      <c r="H923" s="18">
        <v>190.31165162889286</v>
      </c>
      <c r="I923" s="18">
        <v>200.37237573602405</v>
      </c>
      <c r="J923" s="18"/>
      <c r="K923" s="18"/>
      <c r="L923" s="18"/>
      <c r="M923" s="18"/>
    </row>
    <row r="924" spans="1:13" x14ac:dyDescent="0.2">
      <c r="A924" t="s">
        <v>78</v>
      </c>
      <c r="B924" t="s">
        <v>35</v>
      </c>
      <c r="C924" t="s">
        <v>79</v>
      </c>
      <c r="D924" t="s">
        <v>77</v>
      </c>
      <c r="E924">
        <v>5</v>
      </c>
      <c r="F924" s="19">
        <v>5.75</v>
      </c>
      <c r="G924" s="19">
        <v>6.916666666666667</v>
      </c>
      <c r="H924" s="18">
        <v>190.31165162889286</v>
      </c>
      <c r="I924" s="18">
        <v>200.37237573602405</v>
      </c>
      <c r="J924" s="18"/>
      <c r="K924" s="18"/>
      <c r="L924" s="18"/>
      <c r="M924" s="18"/>
    </row>
    <row r="925" spans="1:13" x14ac:dyDescent="0.2">
      <c r="A925" t="s">
        <v>78</v>
      </c>
      <c r="B925" t="s">
        <v>35</v>
      </c>
      <c r="C925" t="s">
        <v>79</v>
      </c>
      <c r="D925" t="s">
        <v>77</v>
      </c>
      <c r="E925">
        <v>6</v>
      </c>
      <c r="F925" s="19">
        <v>5.666666666666667</v>
      </c>
      <c r="G925" s="19">
        <v>6.833333333333333</v>
      </c>
      <c r="H925" s="18">
        <v>190.31165162889286</v>
      </c>
      <c r="I925" s="18">
        <v>200.37237573602405</v>
      </c>
      <c r="J925" s="18"/>
      <c r="K925" s="18"/>
      <c r="L925" s="18"/>
      <c r="M925" s="18"/>
    </row>
    <row r="926" spans="1:13" x14ac:dyDescent="0.2">
      <c r="A926" t="s">
        <v>581</v>
      </c>
      <c r="B926" t="s">
        <v>35</v>
      </c>
      <c r="C926" t="s">
        <v>448</v>
      </c>
      <c r="D926" t="s">
        <v>580</v>
      </c>
      <c r="E926">
        <v>1</v>
      </c>
      <c r="F926" s="19">
        <v>17.333333333333332</v>
      </c>
      <c r="G926" s="19">
        <v>22.583333333333332</v>
      </c>
      <c r="H926" s="18"/>
      <c r="I926" s="18"/>
      <c r="J926" s="18">
        <v>1109.0247820000002</v>
      </c>
      <c r="K926" s="18">
        <v>861.58097594528226</v>
      </c>
      <c r="L926" s="18"/>
      <c r="M926" s="18"/>
    </row>
    <row r="927" spans="1:13" x14ac:dyDescent="0.2">
      <c r="A927" t="s">
        <v>581</v>
      </c>
      <c r="B927" t="s">
        <v>35</v>
      </c>
      <c r="C927" t="s">
        <v>448</v>
      </c>
      <c r="D927" t="s">
        <v>580</v>
      </c>
      <c r="E927">
        <v>2</v>
      </c>
      <c r="F927" s="19">
        <v>17.333333333333332</v>
      </c>
      <c r="G927" s="19">
        <v>22.583333333333332</v>
      </c>
      <c r="H927" s="18"/>
      <c r="I927" s="18"/>
      <c r="J927" s="18">
        <v>1109.0247820000002</v>
      </c>
      <c r="K927" s="18">
        <v>861.58097594528226</v>
      </c>
      <c r="L927" s="18"/>
      <c r="M927" s="18"/>
    </row>
    <row r="928" spans="1:13" x14ac:dyDescent="0.2">
      <c r="A928" t="s">
        <v>581</v>
      </c>
      <c r="B928" t="s">
        <v>35</v>
      </c>
      <c r="C928" t="s">
        <v>448</v>
      </c>
      <c r="D928" t="s">
        <v>580</v>
      </c>
      <c r="E928">
        <v>3</v>
      </c>
      <c r="F928" s="19">
        <v>17.333333333333332</v>
      </c>
      <c r="G928" s="19">
        <v>22.583333333333332</v>
      </c>
      <c r="H928" s="18"/>
      <c r="I928" s="18"/>
      <c r="J928" s="18">
        <v>1109.0247820000002</v>
      </c>
      <c r="K928" s="18">
        <v>861.58097594528226</v>
      </c>
      <c r="L928" s="18"/>
      <c r="M928" s="18"/>
    </row>
    <row r="929" spans="1:13" x14ac:dyDescent="0.2">
      <c r="A929" t="s">
        <v>581</v>
      </c>
      <c r="B929" t="s">
        <v>35</v>
      </c>
      <c r="C929" t="s">
        <v>448</v>
      </c>
      <c r="D929" t="s">
        <v>580</v>
      </c>
      <c r="E929">
        <v>4</v>
      </c>
      <c r="F929" s="19">
        <v>17.333333333333332</v>
      </c>
      <c r="G929" s="19">
        <v>22.583333333333332</v>
      </c>
      <c r="H929" s="18"/>
      <c r="I929" s="18"/>
      <c r="J929" s="18">
        <v>1109.0247820000002</v>
      </c>
      <c r="K929" s="18">
        <v>861.58097594528226</v>
      </c>
      <c r="L929" s="18"/>
      <c r="M929" s="18"/>
    </row>
    <row r="930" spans="1:13" x14ac:dyDescent="0.2">
      <c r="A930" t="s">
        <v>581</v>
      </c>
      <c r="B930" t="s">
        <v>35</v>
      </c>
      <c r="C930" t="s">
        <v>448</v>
      </c>
      <c r="D930" t="s">
        <v>580</v>
      </c>
      <c r="E930">
        <v>5</v>
      </c>
      <c r="F930" s="19">
        <v>17.333333333333332</v>
      </c>
      <c r="G930" s="19">
        <v>22.583333333333332</v>
      </c>
      <c r="H930" s="18"/>
      <c r="I930" s="18"/>
      <c r="J930" s="18">
        <v>1109.0247820000002</v>
      </c>
      <c r="K930" s="18">
        <v>861.58097594528226</v>
      </c>
      <c r="L930" s="18"/>
      <c r="M930" s="18"/>
    </row>
    <row r="931" spans="1:13" x14ac:dyDescent="0.2">
      <c r="A931" t="s">
        <v>581</v>
      </c>
      <c r="B931" t="s">
        <v>35</v>
      </c>
      <c r="C931" t="s">
        <v>448</v>
      </c>
      <c r="D931" t="s">
        <v>580</v>
      </c>
      <c r="E931">
        <v>6</v>
      </c>
      <c r="F931" s="19">
        <v>17.333333333333332</v>
      </c>
      <c r="G931" s="19">
        <v>22.583333333333332</v>
      </c>
      <c r="H931" s="18"/>
      <c r="I931" s="18"/>
      <c r="J931" s="18">
        <v>1109.0247820000002</v>
      </c>
      <c r="K931" s="18">
        <v>861.58097594528226</v>
      </c>
      <c r="L931" s="18"/>
      <c r="M931" s="18"/>
    </row>
    <row r="932" spans="1:13" x14ac:dyDescent="0.2">
      <c r="A932" t="s">
        <v>581</v>
      </c>
      <c r="B932" t="s">
        <v>35</v>
      </c>
      <c r="C932" t="s">
        <v>448</v>
      </c>
      <c r="D932" t="s">
        <v>580</v>
      </c>
      <c r="E932">
        <v>7</v>
      </c>
      <c r="F932" s="19">
        <v>17.333333333333332</v>
      </c>
      <c r="G932" s="19">
        <v>22.583333333333332</v>
      </c>
      <c r="H932" s="18"/>
      <c r="I932" s="18"/>
      <c r="J932" s="18">
        <v>1109.0247820000002</v>
      </c>
      <c r="K932" s="18">
        <v>861.58097594528226</v>
      </c>
      <c r="L932" s="18"/>
      <c r="M932" s="18"/>
    </row>
    <row r="933" spans="1:13" x14ac:dyDescent="0.2">
      <c r="A933" t="s">
        <v>603</v>
      </c>
      <c r="B933" t="s">
        <v>35</v>
      </c>
      <c r="C933" t="s">
        <v>165</v>
      </c>
      <c r="D933" t="s">
        <v>608</v>
      </c>
      <c r="E933">
        <v>1</v>
      </c>
      <c r="F933" s="19">
        <v>17.666666666666668</v>
      </c>
      <c r="G933" s="19">
        <v>21.916666666666668</v>
      </c>
      <c r="H933" s="18"/>
      <c r="I933" s="18"/>
      <c r="J933" s="18">
        <v>1067.6217643437499</v>
      </c>
      <c r="K933" s="18">
        <v>926.75196564777127</v>
      </c>
      <c r="L933" s="18"/>
      <c r="M933" s="18"/>
    </row>
    <row r="934" spans="1:13" x14ac:dyDescent="0.2">
      <c r="A934" t="s">
        <v>603</v>
      </c>
      <c r="B934" t="s">
        <v>35</v>
      </c>
      <c r="C934" t="s">
        <v>165</v>
      </c>
      <c r="D934" t="s">
        <v>608</v>
      </c>
      <c r="E934">
        <v>2</v>
      </c>
      <c r="F934" s="19">
        <v>17.666666666666668</v>
      </c>
      <c r="G934" s="19">
        <v>21.916666666666668</v>
      </c>
      <c r="H934" s="18"/>
      <c r="I934" s="18"/>
      <c r="J934" s="18">
        <v>1067.6217643437499</v>
      </c>
      <c r="K934" s="18">
        <v>926.75196564777127</v>
      </c>
      <c r="L934" s="18"/>
      <c r="M934" s="18"/>
    </row>
    <row r="935" spans="1:13" x14ac:dyDescent="0.2">
      <c r="A935" t="s">
        <v>603</v>
      </c>
      <c r="B935" t="s">
        <v>35</v>
      </c>
      <c r="C935" t="s">
        <v>165</v>
      </c>
      <c r="D935" t="s">
        <v>608</v>
      </c>
      <c r="E935">
        <v>3</v>
      </c>
      <c r="F935" s="19">
        <v>17.666666666666668</v>
      </c>
      <c r="G935" s="19">
        <v>21.916666666666668</v>
      </c>
      <c r="H935" s="18"/>
      <c r="I935" s="18"/>
      <c r="J935" s="18">
        <v>1067.6217643437499</v>
      </c>
      <c r="K935" s="18">
        <v>926.75196564777127</v>
      </c>
      <c r="L935" s="18"/>
      <c r="M935" s="18"/>
    </row>
    <row r="936" spans="1:13" x14ac:dyDescent="0.2">
      <c r="A936" t="s">
        <v>603</v>
      </c>
      <c r="B936" t="s">
        <v>35</v>
      </c>
      <c r="C936" t="s">
        <v>165</v>
      </c>
      <c r="D936" t="s">
        <v>608</v>
      </c>
      <c r="E936">
        <v>4</v>
      </c>
      <c r="F936" s="19">
        <v>17.666666666666668</v>
      </c>
      <c r="G936" s="19">
        <v>21.916666666666668</v>
      </c>
      <c r="H936" s="18"/>
      <c r="I936" s="18"/>
      <c r="J936" s="18">
        <v>1067.6217643437499</v>
      </c>
      <c r="K936" s="18">
        <v>926.75196564777127</v>
      </c>
      <c r="L936" s="18"/>
      <c r="M936" s="18"/>
    </row>
    <row r="937" spans="1:13" x14ac:dyDescent="0.2">
      <c r="A937" t="s">
        <v>603</v>
      </c>
      <c r="B937" t="s">
        <v>35</v>
      </c>
      <c r="C937" t="s">
        <v>165</v>
      </c>
      <c r="D937" t="s">
        <v>608</v>
      </c>
      <c r="E937">
        <v>5</v>
      </c>
      <c r="F937" s="19">
        <v>17.666666666666668</v>
      </c>
      <c r="G937" s="19">
        <v>21.916666666666668</v>
      </c>
      <c r="H937" s="18"/>
      <c r="I937" s="18"/>
      <c r="J937" s="18">
        <v>1067.6217643437499</v>
      </c>
      <c r="K937" s="18">
        <v>926.75196564777127</v>
      </c>
      <c r="L937" s="18"/>
      <c r="M937" s="18"/>
    </row>
    <row r="938" spans="1:13" x14ac:dyDescent="0.2">
      <c r="A938" t="s">
        <v>603</v>
      </c>
      <c r="B938" t="s">
        <v>35</v>
      </c>
      <c r="C938" t="s">
        <v>165</v>
      </c>
      <c r="D938" t="s">
        <v>608</v>
      </c>
      <c r="E938">
        <v>6</v>
      </c>
      <c r="F938" s="19">
        <v>17.666666666666668</v>
      </c>
      <c r="G938" s="19">
        <v>21.916666666666668</v>
      </c>
      <c r="H938" s="18"/>
      <c r="I938" s="18"/>
      <c r="J938" s="18">
        <v>1067.6217643437499</v>
      </c>
      <c r="K938" s="18">
        <v>926.75196564777127</v>
      </c>
      <c r="L938" s="18"/>
      <c r="M938" s="18"/>
    </row>
    <row r="939" spans="1:13" x14ac:dyDescent="0.2">
      <c r="A939" t="s">
        <v>603</v>
      </c>
      <c r="B939" t="s">
        <v>35</v>
      </c>
      <c r="C939" t="s">
        <v>165</v>
      </c>
      <c r="D939" t="s">
        <v>608</v>
      </c>
      <c r="E939">
        <v>7</v>
      </c>
      <c r="F939" s="19">
        <v>17.666666666666668</v>
      </c>
      <c r="G939" s="19">
        <v>21.916666666666668</v>
      </c>
      <c r="H939" s="18"/>
      <c r="I939" s="18"/>
      <c r="J939" s="18">
        <v>1067.6217643437499</v>
      </c>
      <c r="K939" s="18">
        <v>926.75196564777127</v>
      </c>
      <c r="L939" s="18"/>
      <c r="M939" s="18"/>
    </row>
    <row r="940" spans="1:13" x14ac:dyDescent="0.2">
      <c r="A940" t="s">
        <v>709</v>
      </c>
      <c r="B940" t="s">
        <v>35</v>
      </c>
      <c r="C940" t="s">
        <v>239</v>
      </c>
      <c r="D940" t="s">
        <v>708</v>
      </c>
      <c r="E940">
        <v>2</v>
      </c>
      <c r="F940" s="19">
        <v>3.1666666666666665</v>
      </c>
      <c r="G940" s="19">
        <v>6.75</v>
      </c>
      <c r="H940" s="18"/>
      <c r="I940" s="18"/>
      <c r="J940" s="18"/>
      <c r="K940" s="18"/>
      <c r="L940" s="18">
        <v>607.52041782763956</v>
      </c>
      <c r="M940" s="18">
        <v>611.50800115662446</v>
      </c>
    </row>
    <row r="941" spans="1:13" x14ac:dyDescent="0.2">
      <c r="A941" t="s">
        <v>709</v>
      </c>
      <c r="B941" t="s">
        <v>35</v>
      </c>
      <c r="C941" t="s">
        <v>239</v>
      </c>
      <c r="D941" t="s">
        <v>708</v>
      </c>
      <c r="E941">
        <v>3</v>
      </c>
      <c r="F941" s="19">
        <v>3.1666666666666665</v>
      </c>
      <c r="G941" s="19">
        <v>6.75</v>
      </c>
      <c r="H941" s="18"/>
      <c r="I941" s="18"/>
      <c r="J941" s="18"/>
      <c r="K941" s="18"/>
      <c r="L941" s="18">
        <v>607.52041782763956</v>
      </c>
      <c r="M941" s="18">
        <v>611.50800115662446</v>
      </c>
    </row>
    <row r="942" spans="1:13" x14ac:dyDescent="0.2">
      <c r="A942" t="s">
        <v>709</v>
      </c>
      <c r="B942" t="s">
        <v>35</v>
      </c>
      <c r="C942" t="s">
        <v>239</v>
      </c>
      <c r="D942" t="s">
        <v>708</v>
      </c>
      <c r="E942">
        <v>5</v>
      </c>
      <c r="F942" s="19">
        <v>3.1666666666666665</v>
      </c>
      <c r="G942" s="19">
        <v>6.75</v>
      </c>
      <c r="H942" s="18"/>
      <c r="I942" s="18"/>
      <c r="J942" s="18"/>
      <c r="K942" s="18"/>
      <c r="L942" s="18">
        <v>607.52041782763956</v>
      </c>
      <c r="M942" s="18">
        <v>611.50800115662446</v>
      </c>
    </row>
    <row r="943" spans="1:13" x14ac:dyDescent="0.2">
      <c r="A943" t="s">
        <v>709</v>
      </c>
      <c r="B943" t="s">
        <v>35</v>
      </c>
      <c r="C943" t="s">
        <v>239</v>
      </c>
      <c r="D943" t="s">
        <v>708</v>
      </c>
      <c r="E943">
        <v>6</v>
      </c>
      <c r="F943" s="19">
        <v>3.1666666666666665</v>
      </c>
      <c r="G943" s="19">
        <v>6.75</v>
      </c>
      <c r="H943" s="18"/>
      <c r="I943" s="18"/>
      <c r="J943" s="18"/>
      <c r="K943" s="18"/>
      <c r="L943" s="18">
        <v>607.52041782763956</v>
      </c>
      <c r="M943" s="18">
        <v>611.50800115662446</v>
      </c>
    </row>
    <row r="944" spans="1:13" x14ac:dyDescent="0.2">
      <c r="A944" t="s">
        <v>709</v>
      </c>
      <c r="B944" t="s">
        <v>35</v>
      </c>
      <c r="C944" t="s">
        <v>239</v>
      </c>
      <c r="D944" t="s">
        <v>708</v>
      </c>
      <c r="E944">
        <v>7</v>
      </c>
      <c r="F944" s="19">
        <v>3.1666666666666665</v>
      </c>
      <c r="G944" s="19">
        <v>6.75</v>
      </c>
      <c r="H944" s="18"/>
      <c r="I944" s="18"/>
      <c r="J944" s="18"/>
      <c r="K944" s="18"/>
      <c r="L944" s="18">
        <v>607.52041782763956</v>
      </c>
      <c r="M944" s="18">
        <v>611.50800115662446</v>
      </c>
    </row>
    <row r="945" spans="1:13" x14ac:dyDescent="0.2">
      <c r="A945" t="s">
        <v>302</v>
      </c>
      <c r="B945" t="s">
        <v>35</v>
      </c>
      <c r="C945" t="s">
        <v>177</v>
      </c>
      <c r="D945" t="s">
        <v>504</v>
      </c>
      <c r="E945">
        <v>1</v>
      </c>
      <c r="F945" s="19">
        <v>2.75</v>
      </c>
      <c r="G945" s="19">
        <v>4.916666666666667</v>
      </c>
      <c r="H945" s="18">
        <v>293.23396399985552</v>
      </c>
      <c r="I945" s="18">
        <v>332.36525256500209</v>
      </c>
      <c r="J945" s="18"/>
      <c r="K945" s="18"/>
      <c r="L945" s="18"/>
      <c r="M945" s="18"/>
    </row>
    <row r="946" spans="1:13" x14ac:dyDescent="0.2">
      <c r="A946" t="s">
        <v>302</v>
      </c>
      <c r="B946" t="s">
        <v>35</v>
      </c>
      <c r="C946" t="s">
        <v>177</v>
      </c>
      <c r="D946" t="s">
        <v>504</v>
      </c>
      <c r="E946">
        <v>2</v>
      </c>
      <c r="F946" s="19">
        <v>2.75</v>
      </c>
      <c r="G946" s="19">
        <v>4.916666666666667</v>
      </c>
      <c r="H946" s="18">
        <v>293.23396399985552</v>
      </c>
      <c r="I946" s="18">
        <v>332.36525256500209</v>
      </c>
      <c r="J946" s="18"/>
      <c r="K946" s="18"/>
      <c r="L946" s="18"/>
      <c r="M946" s="18"/>
    </row>
    <row r="947" spans="1:13" x14ac:dyDescent="0.2">
      <c r="A947" t="s">
        <v>302</v>
      </c>
      <c r="B947" t="s">
        <v>35</v>
      </c>
      <c r="C947" t="s">
        <v>177</v>
      </c>
      <c r="D947" t="s">
        <v>504</v>
      </c>
      <c r="E947">
        <v>3</v>
      </c>
      <c r="F947" s="19">
        <v>2.75</v>
      </c>
      <c r="G947" s="19">
        <v>4.916666666666667</v>
      </c>
      <c r="H947" s="18">
        <v>293.23396399985552</v>
      </c>
      <c r="I947" s="18">
        <v>332.36525256500209</v>
      </c>
      <c r="J947" s="18"/>
      <c r="K947" s="18"/>
      <c r="L947" s="18"/>
      <c r="M947" s="18"/>
    </row>
    <row r="948" spans="1:13" x14ac:dyDescent="0.2">
      <c r="A948" t="s">
        <v>302</v>
      </c>
      <c r="B948" t="s">
        <v>35</v>
      </c>
      <c r="C948" t="s">
        <v>177</v>
      </c>
      <c r="D948" t="s">
        <v>504</v>
      </c>
      <c r="E948">
        <v>4</v>
      </c>
      <c r="F948" s="19">
        <v>2.75</v>
      </c>
      <c r="G948" s="19">
        <v>4.916666666666667</v>
      </c>
      <c r="H948" s="18">
        <v>293.23396399985552</v>
      </c>
      <c r="I948" s="18">
        <v>332.36525256500209</v>
      </c>
      <c r="J948" s="18"/>
      <c r="K948" s="18"/>
      <c r="L948" s="18"/>
      <c r="M948" s="18"/>
    </row>
    <row r="949" spans="1:13" x14ac:dyDescent="0.2">
      <c r="A949" t="s">
        <v>302</v>
      </c>
      <c r="B949" t="s">
        <v>35</v>
      </c>
      <c r="C949" t="s">
        <v>177</v>
      </c>
      <c r="D949" t="s">
        <v>504</v>
      </c>
      <c r="E949">
        <v>5</v>
      </c>
      <c r="F949" s="19">
        <v>2.75</v>
      </c>
      <c r="G949" s="19">
        <v>4.916666666666667</v>
      </c>
      <c r="H949" s="18">
        <v>293.23396399985552</v>
      </c>
      <c r="I949" s="18">
        <v>332.36525256500209</v>
      </c>
      <c r="J949" s="18"/>
      <c r="K949" s="18"/>
      <c r="L949" s="18"/>
      <c r="M949" s="18"/>
    </row>
    <row r="950" spans="1:13" x14ac:dyDescent="0.2">
      <c r="A950" t="s">
        <v>302</v>
      </c>
      <c r="B950" t="s">
        <v>35</v>
      </c>
      <c r="C950" t="s">
        <v>177</v>
      </c>
      <c r="D950" t="s">
        <v>504</v>
      </c>
      <c r="E950">
        <v>6</v>
      </c>
      <c r="F950" s="19">
        <v>2.75</v>
      </c>
      <c r="G950" s="19">
        <v>4.916666666666667</v>
      </c>
      <c r="H950" s="18">
        <v>293.23396399985552</v>
      </c>
      <c r="I950" s="18">
        <v>332.36525256500209</v>
      </c>
      <c r="J950" s="18"/>
      <c r="K950" s="18"/>
      <c r="L950" s="18"/>
      <c r="M950" s="18"/>
    </row>
    <row r="951" spans="1:13" x14ac:dyDescent="0.2">
      <c r="A951" t="s">
        <v>302</v>
      </c>
      <c r="B951" t="s">
        <v>35</v>
      </c>
      <c r="C951" t="s">
        <v>177</v>
      </c>
      <c r="D951" t="s">
        <v>504</v>
      </c>
      <c r="E951">
        <v>7</v>
      </c>
      <c r="F951" s="19">
        <v>2.75</v>
      </c>
      <c r="G951" s="19">
        <v>4.916666666666667</v>
      </c>
      <c r="H951" s="18">
        <v>293.23396399985552</v>
      </c>
      <c r="I951" s="18">
        <v>332.36525256500209</v>
      </c>
      <c r="J951" s="18"/>
      <c r="K951" s="18"/>
      <c r="L951" s="18"/>
      <c r="M951" s="18"/>
    </row>
    <row r="952" spans="1:13" x14ac:dyDescent="0.2">
      <c r="A952" t="s">
        <v>302</v>
      </c>
      <c r="B952" t="s">
        <v>35</v>
      </c>
      <c r="C952" t="s">
        <v>177</v>
      </c>
      <c r="D952" t="s">
        <v>301</v>
      </c>
      <c r="E952">
        <v>1</v>
      </c>
      <c r="F952" s="19">
        <v>4.5</v>
      </c>
      <c r="G952" s="19">
        <v>6.666666666666667</v>
      </c>
      <c r="H952" s="18">
        <v>293.23396399985552</v>
      </c>
      <c r="I952" s="18">
        <v>332.36525256500209</v>
      </c>
      <c r="J952" s="18"/>
      <c r="K952" s="18"/>
      <c r="L952" s="18"/>
      <c r="M952" s="18"/>
    </row>
    <row r="953" spans="1:13" x14ac:dyDescent="0.2">
      <c r="A953" t="s">
        <v>302</v>
      </c>
      <c r="B953" t="s">
        <v>35</v>
      </c>
      <c r="C953" t="s">
        <v>177</v>
      </c>
      <c r="D953" t="s">
        <v>301</v>
      </c>
      <c r="E953">
        <v>2</v>
      </c>
      <c r="F953" s="19">
        <v>4.5</v>
      </c>
      <c r="G953" s="19">
        <v>6.666666666666667</v>
      </c>
      <c r="H953" s="18">
        <v>293.23396399985552</v>
      </c>
      <c r="I953" s="18">
        <v>332.36525256500209</v>
      </c>
      <c r="J953" s="18"/>
      <c r="K953" s="18"/>
      <c r="L953" s="18"/>
      <c r="M953" s="18"/>
    </row>
    <row r="954" spans="1:13" x14ac:dyDescent="0.2">
      <c r="A954" t="s">
        <v>302</v>
      </c>
      <c r="B954" t="s">
        <v>35</v>
      </c>
      <c r="C954" t="s">
        <v>177</v>
      </c>
      <c r="D954" t="s">
        <v>301</v>
      </c>
      <c r="E954">
        <v>3</v>
      </c>
      <c r="F954" s="19">
        <v>4.5</v>
      </c>
      <c r="G954" s="19">
        <v>6.666666666666667</v>
      </c>
      <c r="H954" s="18">
        <v>293.23396399985552</v>
      </c>
      <c r="I954" s="18">
        <v>332.36525256500209</v>
      </c>
      <c r="J954" s="18"/>
      <c r="K954" s="18"/>
      <c r="L954" s="18"/>
      <c r="M954" s="18"/>
    </row>
    <row r="955" spans="1:13" x14ac:dyDescent="0.2">
      <c r="A955" t="s">
        <v>302</v>
      </c>
      <c r="B955" t="s">
        <v>35</v>
      </c>
      <c r="C955" t="s">
        <v>177</v>
      </c>
      <c r="D955" t="s">
        <v>301</v>
      </c>
      <c r="E955">
        <v>4</v>
      </c>
      <c r="F955" s="19">
        <v>4.5</v>
      </c>
      <c r="G955" s="19">
        <v>6.666666666666667</v>
      </c>
      <c r="H955" s="18">
        <v>293.23396399985552</v>
      </c>
      <c r="I955" s="18">
        <v>332.36525256500209</v>
      </c>
      <c r="J955" s="18"/>
      <c r="K955" s="18"/>
      <c r="L955" s="18"/>
      <c r="M955" s="18"/>
    </row>
    <row r="956" spans="1:13" x14ac:dyDescent="0.2">
      <c r="A956" t="s">
        <v>302</v>
      </c>
      <c r="B956" t="s">
        <v>35</v>
      </c>
      <c r="C956" t="s">
        <v>177</v>
      </c>
      <c r="D956" t="s">
        <v>301</v>
      </c>
      <c r="E956">
        <v>5</v>
      </c>
      <c r="F956" s="19">
        <v>4.5</v>
      </c>
      <c r="G956" s="19">
        <v>6.666666666666667</v>
      </c>
      <c r="H956" s="18">
        <v>293.23396399985552</v>
      </c>
      <c r="I956" s="18">
        <v>332.36525256500209</v>
      </c>
      <c r="J956" s="18"/>
      <c r="K956" s="18"/>
      <c r="L956" s="18"/>
      <c r="M956" s="18"/>
    </row>
    <row r="957" spans="1:13" x14ac:dyDescent="0.2">
      <c r="A957" t="s">
        <v>302</v>
      </c>
      <c r="B957" t="s">
        <v>35</v>
      </c>
      <c r="C957" t="s">
        <v>177</v>
      </c>
      <c r="D957" t="s">
        <v>301</v>
      </c>
      <c r="E957">
        <v>6</v>
      </c>
      <c r="F957" s="19">
        <v>4.583333333333333</v>
      </c>
      <c r="G957" s="19">
        <v>6.75</v>
      </c>
      <c r="H957" s="18">
        <v>293.23396399985552</v>
      </c>
      <c r="I957" s="18">
        <v>332.36525256500209</v>
      </c>
      <c r="J957" s="18"/>
      <c r="K957" s="18"/>
      <c r="L957" s="18"/>
      <c r="M957" s="18"/>
    </row>
    <row r="958" spans="1:13" x14ac:dyDescent="0.2">
      <c r="A958" t="s">
        <v>302</v>
      </c>
      <c r="B958" t="s">
        <v>35</v>
      </c>
      <c r="C958" t="s">
        <v>177</v>
      </c>
      <c r="D958" t="s">
        <v>301</v>
      </c>
      <c r="E958">
        <v>7</v>
      </c>
      <c r="F958" s="19">
        <v>4.5</v>
      </c>
      <c r="G958" s="19">
        <v>6.666666666666667</v>
      </c>
      <c r="H958" s="18">
        <v>293.23396399985552</v>
      </c>
      <c r="I958" s="18">
        <v>332.36525256500209</v>
      </c>
      <c r="J958" s="18"/>
      <c r="K958" s="18"/>
      <c r="L958" s="18"/>
      <c r="M958" s="18"/>
    </row>
    <row r="959" spans="1:13" x14ac:dyDescent="0.2">
      <c r="A959" t="s">
        <v>302</v>
      </c>
      <c r="B959" t="s">
        <v>35</v>
      </c>
      <c r="C959" t="s">
        <v>177</v>
      </c>
      <c r="D959" t="s">
        <v>394</v>
      </c>
      <c r="E959">
        <v>1</v>
      </c>
      <c r="F959" s="19">
        <v>9.6666666666666661</v>
      </c>
      <c r="G959" s="19">
        <v>11.833333333333334</v>
      </c>
      <c r="H959" s="18">
        <v>293.23396399985552</v>
      </c>
      <c r="I959" s="18">
        <v>332.36525256500209</v>
      </c>
      <c r="J959" s="18"/>
      <c r="K959" s="18"/>
      <c r="L959" s="18"/>
      <c r="M959" s="18"/>
    </row>
    <row r="960" spans="1:13" x14ac:dyDescent="0.2">
      <c r="A960" t="s">
        <v>302</v>
      </c>
      <c r="B960" t="s">
        <v>35</v>
      </c>
      <c r="C960" t="s">
        <v>177</v>
      </c>
      <c r="D960" t="s">
        <v>394</v>
      </c>
      <c r="E960">
        <v>2</v>
      </c>
      <c r="F960" s="19">
        <v>10.166666666666666</v>
      </c>
      <c r="G960" s="19">
        <v>12.333333333333334</v>
      </c>
      <c r="H960" s="18">
        <v>293.23396399985552</v>
      </c>
      <c r="I960" s="18">
        <v>332.36525256500209</v>
      </c>
      <c r="J960" s="18"/>
      <c r="K960" s="18"/>
      <c r="L960" s="18"/>
      <c r="M960" s="18"/>
    </row>
    <row r="961" spans="1:13" x14ac:dyDescent="0.2">
      <c r="A961" t="s">
        <v>302</v>
      </c>
      <c r="B961" t="s">
        <v>35</v>
      </c>
      <c r="C961" t="s">
        <v>177</v>
      </c>
      <c r="D961" t="s">
        <v>394</v>
      </c>
      <c r="E961">
        <v>3</v>
      </c>
      <c r="F961" s="19">
        <v>9.6666666666666661</v>
      </c>
      <c r="G961" s="19">
        <v>11.833333333333334</v>
      </c>
      <c r="H961" s="18">
        <v>293.23396399985552</v>
      </c>
      <c r="I961" s="18">
        <v>332.36525256500209</v>
      </c>
      <c r="J961" s="18"/>
      <c r="K961" s="18"/>
      <c r="L961" s="18"/>
      <c r="M961" s="18"/>
    </row>
    <row r="962" spans="1:13" x14ac:dyDescent="0.2">
      <c r="A962" t="s">
        <v>302</v>
      </c>
      <c r="B962" t="s">
        <v>35</v>
      </c>
      <c r="C962" t="s">
        <v>177</v>
      </c>
      <c r="D962" t="s">
        <v>394</v>
      </c>
      <c r="E962">
        <v>4</v>
      </c>
      <c r="F962" s="19">
        <v>10.166666666666666</v>
      </c>
      <c r="G962" s="19">
        <v>12.333333333333334</v>
      </c>
      <c r="H962" s="18">
        <v>293.23396399985552</v>
      </c>
      <c r="I962" s="18">
        <v>332.36525256500209</v>
      </c>
      <c r="J962" s="18"/>
      <c r="K962" s="18"/>
      <c r="L962" s="18"/>
      <c r="M962" s="18"/>
    </row>
    <row r="963" spans="1:13" x14ac:dyDescent="0.2">
      <c r="A963" t="s">
        <v>302</v>
      </c>
      <c r="B963" t="s">
        <v>35</v>
      </c>
      <c r="C963" t="s">
        <v>177</v>
      </c>
      <c r="D963" t="s">
        <v>394</v>
      </c>
      <c r="E963">
        <v>5</v>
      </c>
      <c r="F963" s="19">
        <v>9.6666666666666661</v>
      </c>
      <c r="G963" s="19">
        <v>11.833333333333334</v>
      </c>
      <c r="H963" s="18">
        <v>293.23396399985552</v>
      </c>
      <c r="I963" s="18">
        <v>332.36525256500209</v>
      </c>
      <c r="J963" s="18"/>
      <c r="K963" s="18"/>
      <c r="L963" s="18"/>
      <c r="M963" s="18"/>
    </row>
    <row r="964" spans="1:13" x14ac:dyDescent="0.2">
      <c r="A964" t="s">
        <v>302</v>
      </c>
      <c r="B964" t="s">
        <v>35</v>
      </c>
      <c r="C964" t="s">
        <v>177</v>
      </c>
      <c r="D964" t="s">
        <v>394</v>
      </c>
      <c r="E964">
        <v>6</v>
      </c>
      <c r="F964" s="19">
        <v>10.166666666666666</v>
      </c>
      <c r="G964" s="19">
        <v>12.333333333333334</v>
      </c>
      <c r="H964" s="18">
        <v>293.23396399985552</v>
      </c>
      <c r="I964" s="18">
        <v>332.36525256500209</v>
      </c>
      <c r="J964" s="18"/>
      <c r="K964" s="18"/>
      <c r="L964" s="18"/>
      <c r="M964" s="18"/>
    </row>
    <row r="965" spans="1:13" x14ac:dyDescent="0.2">
      <c r="A965" t="s">
        <v>302</v>
      </c>
      <c r="B965" t="s">
        <v>35</v>
      </c>
      <c r="C965" t="s">
        <v>177</v>
      </c>
      <c r="D965" t="s">
        <v>394</v>
      </c>
      <c r="E965">
        <v>7</v>
      </c>
      <c r="F965" s="19">
        <v>10</v>
      </c>
      <c r="G965" s="19">
        <v>12.166666666666666</v>
      </c>
      <c r="H965" s="18">
        <v>293.23396399985552</v>
      </c>
      <c r="I965" s="18">
        <v>332.36525256500209</v>
      </c>
      <c r="J965" s="18"/>
      <c r="K965" s="18"/>
      <c r="L965" s="18"/>
      <c r="M965" s="18"/>
    </row>
    <row r="966" spans="1:13" x14ac:dyDescent="0.2">
      <c r="A966" t="s">
        <v>302</v>
      </c>
      <c r="B966" t="s">
        <v>35</v>
      </c>
      <c r="C966" t="s">
        <v>177</v>
      </c>
      <c r="D966" t="s">
        <v>401</v>
      </c>
      <c r="E966">
        <v>1</v>
      </c>
      <c r="F966" s="19">
        <v>6.666666666666667</v>
      </c>
      <c r="G966" s="19">
        <v>8.8333333333333339</v>
      </c>
      <c r="H966" s="18">
        <v>293.23396399985552</v>
      </c>
      <c r="I966" s="18">
        <v>332.36525256500209</v>
      </c>
      <c r="J966" s="18"/>
      <c r="K966" s="18"/>
      <c r="L966" s="18"/>
      <c r="M966" s="18"/>
    </row>
    <row r="967" spans="1:13" x14ac:dyDescent="0.2">
      <c r="A967" t="s">
        <v>302</v>
      </c>
      <c r="B967" t="s">
        <v>35</v>
      </c>
      <c r="C967" t="s">
        <v>177</v>
      </c>
      <c r="D967" t="s">
        <v>401</v>
      </c>
      <c r="E967">
        <v>3</v>
      </c>
      <c r="F967" s="19">
        <v>6.666666666666667</v>
      </c>
      <c r="G967" s="19">
        <v>8.8333333333333339</v>
      </c>
      <c r="H967" s="18">
        <v>293.23396399985552</v>
      </c>
      <c r="I967" s="18">
        <v>332.36525256500209</v>
      </c>
      <c r="J967" s="18"/>
      <c r="K967" s="18"/>
      <c r="L967" s="18"/>
      <c r="M967" s="18"/>
    </row>
    <row r="968" spans="1:13" x14ac:dyDescent="0.2">
      <c r="A968" t="s">
        <v>302</v>
      </c>
      <c r="B968" t="s">
        <v>35</v>
      </c>
      <c r="C968" t="s">
        <v>177</v>
      </c>
      <c r="D968" t="s">
        <v>401</v>
      </c>
      <c r="E968">
        <v>5</v>
      </c>
      <c r="F968" s="19">
        <v>6.666666666666667</v>
      </c>
      <c r="G968" s="19">
        <v>8.8333333333333339</v>
      </c>
      <c r="H968" s="18">
        <v>293.23396399985552</v>
      </c>
      <c r="I968" s="18">
        <v>332.36525256500209</v>
      </c>
      <c r="J968" s="18"/>
      <c r="K968" s="18"/>
      <c r="L968" s="18"/>
      <c r="M968" s="18"/>
    </row>
    <row r="969" spans="1:13" x14ac:dyDescent="0.2">
      <c r="A969" t="s">
        <v>302</v>
      </c>
      <c r="B969" t="s">
        <v>35</v>
      </c>
      <c r="C969" t="s">
        <v>177</v>
      </c>
      <c r="D969" t="s">
        <v>401</v>
      </c>
      <c r="E969">
        <v>6</v>
      </c>
      <c r="F969" s="19">
        <v>6.833333333333333</v>
      </c>
      <c r="G969" s="19">
        <v>9</v>
      </c>
      <c r="H969" s="18">
        <v>293.23396399985552</v>
      </c>
      <c r="I969" s="18">
        <v>332.36525256500209</v>
      </c>
      <c r="J969" s="18"/>
      <c r="K969" s="18"/>
      <c r="L969" s="18"/>
      <c r="M969" s="18"/>
    </row>
    <row r="970" spans="1:13" x14ac:dyDescent="0.2">
      <c r="A970" t="s">
        <v>325</v>
      </c>
      <c r="B970" t="s">
        <v>35</v>
      </c>
      <c r="C970" t="s">
        <v>327</v>
      </c>
      <c r="D970" t="s">
        <v>324</v>
      </c>
      <c r="E970">
        <v>3</v>
      </c>
      <c r="F970" s="19">
        <v>17.333333333333332</v>
      </c>
      <c r="G970" s="19">
        <v>21.5</v>
      </c>
      <c r="H970" s="18">
        <v>682.54250289370759</v>
      </c>
      <c r="I970" s="18">
        <v>837.46855827335276</v>
      </c>
      <c r="J970" s="18"/>
      <c r="K970" s="18"/>
      <c r="L970" s="18"/>
      <c r="M970" s="18"/>
    </row>
    <row r="971" spans="1:13" x14ac:dyDescent="0.2">
      <c r="A971" t="s">
        <v>613</v>
      </c>
      <c r="B971" t="s">
        <v>35</v>
      </c>
      <c r="C971" t="s">
        <v>469</v>
      </c>
      <c r="D971" t="s">
        <v>612</v>
      </c>
      <c r="E971">
        <v>1</v>
      </c>
      <c r="F971" s="19">
        <v>3.1666666666666665</v>
      </c>
      <c r="G971" s="19">
        <v>6.416666666666667</v>
      </c>
      <c r="H971" s="18"/>
      <c r="I971" s="18"/>
      <c r="J971" s="18">
        <v>860.26419790248883</v>
      </c>
      <c r="K971" s="18">
        <v>566.53295503940694</v>
      </c>
      <c r="L971" s="18"/>
      <c r="M971" s="18"/>
    </row>
    <row r="972" spans="1:13" x14ac:dyDescent="0.2">
      <c r="A972" t="s">
        <v>613</v>
      </c>
      <c r="B972" t="s">
        <v>35</v>
      </c>
      <c r="C972" t="s">
        <v>469</v>
      </c>
      <c r="D972" t="s">
        <v>612</v>
      </c>
      <c r="E972">
        <v>2</v>
      </c>
      <c r="F972" s="19">
        <v>3.1666666666666665</v>
      </c>
      <c r="G972" s="19">
        <v>6.416666666666667</v>
      </c>
      <c r="H972" s="18"/>
      <c r="I972" s="18"/>
      <c r="J972" s="18">
        <v>860.26419790248883</v>
      </c>
      <c r="K972" s="18">
        <v>566.53295503940694</v>
      </c>
      <c r="L972" s="18"/>
      <c r="M972" s="18"/>
    </row>
    <row r="973" spans="1:13" x14ac:dyDescent="0.2">
      <c r="A973" t="s">
        <v>613</v>
      </c>
      <c r="B973" t="s">
        <v>35</v>
      </c>
      <c r="C973" t="s">
        <v>469</v>
      </c>
      <c r="D973" t="s">
        <v>612</v>
      </c>
      <c r="E973">
        <v>3</v>
      </c>
      <c r="F973" s="19">
        <v>3.1666666666666665</v>
      </c>
      <c r="G973" s="19">
        <v>6.416666666666667</v>
      </c>
      <c r="H973" s="18"/>
      <c r="I973" s="18"/>
      <c r="J973" s="18">
        <v>860.26419790248883</v>
      </c>
      <c r="K973" s="18">
        <v>566.53295503940694</v>
      </c>
      <c r="L973" s="18"/>
      <c r="M973" s="18"/>
    </row>
    <row r="974" spans="1:13" x14ac:dyDescent="0.2">
      <c r="A974" t="s">
        <v>613</v>
      </c>
      <c r="B974" t="s">
        <v>35</v>
      </c>
      <c r="C974" t="s">
        <v>469</v>
      </c>
      <c r="D974" t="s">
        <v>612</v>
      </c>
      <c r="E974">
        <v>4</v>
      </c>
      <c r="F974" s="19">
        <v>3.1666666666666665</v>
      </c>
      <c r="G974" s="19">
        <v>6.416666666666667</v>
      </c>
      <c r="H974" s="18"/>
      <c r="I974" s="18"/>
      <c r="J974" s="18">
        <v>860.26419790248883</v>
      </c>
      <c r="K974" s="18">
        <v>566.53295503940694</v>
      </c>
      <c r="L974" s="18"/>
      <c r="M974" s="18"/>
    </row>
    <row r="975" spans="1:13" x14ac:dyDescent="0.2">
      <c r="A975" t="s">
        <v>613</v>
      </c>
      <c r="B975" t="s">
        <v>35</v>
      </c>
      <c r="C975" t="s">
        <v>469</v>
      </c>
      <c r="D975" t="s">
        <v>612</v>
      </c>
      <c r="E975">
        <v>5</v>
      </c>
      <c r="F975" s="19">
        <v>3.1666666666666665</v>
      </c>
      <c r="G975" s="19">
        <v>6.416666666666667</v>
      </c>
      <c r="H975" s="18"/>
      <c r="I975" s="18"/>
      <c r="J975" s="18">
        <v>860.26419790248883</v>
      </c>
      <c r="K975" s="18">
        <v>566.53295503940694</v>
      </c>
      <c r="L975" s="18"/>
      <c r="M975" s="18"/>
    </row>
    <row r="976" spans="1:13" x14ac:dyDescent="0.2">
      <c r="A976" t="s">
        <v>613</v>
      </c>
      <c r="B976" t="s">
        <v>35</v>
      </c>
      <c r="C976" t="s">
        <v>469</v>
      </c>
      <c r="D976" t="s">
        <v>612</v>
      </c>
      <c r="E976">
        <v>6</v>
      </c>
      <c r="F976" s="19">
        <v>3.1666666666666665</v>
      </c>
      <c r="G976" s="19">
        <v>6.416666666666667</v>
      </c>
      <c r="H976" s="18"/>
      <c r="I976" s="18"/>
      <c r="J976" s="18">
        <v>860.26419790248883</v>
      </c>
      <c r="K976" s="18">
        <v>566.53295503940694</v>
      </c>
      <c r="L976" s="18"/>
      <c r="M976" s="18"/>
    </row>
    <row r="977" spans="1:13" x14ac:dyDescent="0.2">
      <c r="A977" t="s">
        <v>613</v>
      </c>
      <c r="B977" t="s">
        <v>35</v>
      </c>
      <c r="C977" t="s">
        <v>469</v>
      </c>
      <c r="D977" t="s">
        <v>612</v>
      </c>
      <c r="E977">
        <v>7</v>
      </c>
      <c r="F977" s="19">
        <v>3.1666666666666665</v>
      </c>
      <c r="G977" s="19">
        <v>6.416666666666667</v>
      </c>
      <c r="H977" s="18"/>
      <c r="I977" s="18"/>
      <c r="J977" s="18">
        <v>860.26419790248883</v>
      </c>
      <c r="K977" s="18">
        <v>566.53295503940694</v>
      </c>
      <c r="L977" s="18"/>
      <c r="M977" s="18"/>
    </row>
    <row r="978" spans="1:13" x14ac:dyDescent="0.2">
      <c r="A978" t="s">
        <v>463</v>
      </c>
      <c r="B978" t="s">
        <v>35</v>
      </c>
      <c r="C978" t="s">
        <v>246</v>
      </c>
      <c r="D978" t="s">
        <v>462</v>
      </c>
      <c r="E978">
        <v>1</v>
      </c>
      <c r="F978" s="19">
        <v>6.916666666666667</v>
      </c>
      <c r="G978" s="19">
        <v>8.5</v>
      </c>
      <c r="H978" s="18">
        <v>181.04859609757057</v>
      </c>
      <c r="I978" s="18">
        <v>235.01371483693978</v>
      </c>
      <c r="J978" s="18"/>
      <c r="K978" s="18"/>
      <c r="L978" s="18"/>
      <c r="M978" s="18"/>
    </row>
    <row r="979" spans="1:13" x14ac:dyDescent="0.2">
      <c r="A979" t="s">
        <v>463</v>
      </c>
      <c r="B979" t="s">
        <v>35</v>
      </c>
      <c r="C979" t="s">
        <v>246</v>
      </c>
      <c r="D979" t="s">
        <v>462</v>
      </c>
      <c r="E979">
        <v>2</v>
      </c>
      <c r="F979" s="19">
        <v>7.166666666666667</v>
      </c>
      <c r="G979" s="19">
        <v>8.75</v>
      </c>
      <c r="H979" s="18">
        <v>181.04859609757057</v>
      </c>
      <c r="I979" s="18">
        <v>235.01371483693978</v>
      </c>
      <c r="J979" s="18"/>
      <c r="K979" s="18"/>
      <c r="L979" s="18"/>
      <c r="M979" s="18"/>
    </row>
    <row r="980" spans="1:13" x14ac:dyDescent="0.2">
      <c r="A980" t="s">
        <v>463</v>
      </c>
      <c r="B980" t="s">
        <v>35</v>
      </c>
      <c r="C980" t="s">
        <v>246</v>
      </c>
      <c r="D980" t="s">
        <v>462</v>
      </c>
      <c r="E980">
        <v>3</v>
      </c>
      <c r="F980" s="19">
        <v>11.583333333333334</v>
      </c>
      <c r="G980" s="19">
        <v>13.166666666666666</v>
      </c>
      <c r="H980" s="18">
        <v>181.04859609757057</v>
      </c>
      <c r="I980" s="18">
        <v>235.01371483693978</v>
      </c>
      <c r="J980" s="18"/>
      <c r="K980" s="18"/>
      <c r="L980" s="18"/>
      <c r="M980" s="18"/>
    </row>
    <row r="981" spans="1:13" x14ac:dyDescent="0.2">
      <c r="A981" t="s">
        <v>463</v>
      </c>
      <c r="B981" t="s">
        <v>35</v>
      </c>
      <c r="C981" t="s">
        <v>246</v>
      </c>
      <c r="D981" t="s">
        <v>462</v>
      </c>
      <c r="E981">
        <v>4</v>
      </c>
      <c r="F981" s="19">
        <v>6.833333333333333</v>
      </c>
      <c r="G981" s="19">
        <v>8.4166666666666661</v>
      </c>
      <c r="H981" s="18">
        <v>181.04859609757057</v>
      </c>
      <c r="I981" s="18">
        <v>235.01371483693978</v>
      </c>
      <c r="J981" s="18"/>
      <c r="K981" s="18"/>
      <c r="L981" s="18"/>
      <c r="M981" s="18"/>
    </row>
    <row r="982" spans="1:13" x14ac:dyDescent="0.2">
      <c r="A982" t="s">
        <v>463</v>
      </c>
      <c r="B982" t="s">
        <v>35</v>
      </c>
      <c r="C982" t="s">
        <v>246</v>
      </c>
      <c r="D982" t="s">
        <v>462</v>
      </c>
      <c r="E982">
        <v>5</v>
      </c>
      <c r="F982" s="19">
        <v>11.5</v>
      </c>
      <c r="G982" s="19">
        <v>13.083333333333334</v>
      </c>
      <c r="H982" s="18">
        <v>181.04859609757057</v>
      </c>
      <c r="I982" s="18">
        <v>235.01371483693978</v>
      </c>
      <c r="J982" s="18"/>
      <c r="K982" s="18"/>
      <c r="L982" s="18"/>
      <c r="M982" s="18"/>
    </row>
    <row r="983" spans="1:13" x14ac:dyDescent="0.2">
      <c r="A983" t="s">
        <v>463</v>
      </c>
      <c r="B983" t="s">
        <v>35</v>
      </c>
      <c r="C983" t="s">
        <v>246</v>
      </c>
      <c r="D983" t="s">
        <v>462</v>
      </c>
      <c r="E983">
        <v>6</v>
      </c>
      <c r="F983" s="19">
        <v>6.5</v>
      </c>
      <c r="G983" s="19">
        <v>8.0833333333333339</v>
      </c>
      <c r="H983" s="18">
        <v>181.04859609757057</v>
      </c>
      <c r="I983" s="18">
        <v>235.01371483693978</v>
      </c>
      <c r="J983" s="18"/>
      <c r="K983" s="18"/>
      <c r="L983" s="18"/>
      <c r="M983" s="18"/>
    </row>
    <row r="984" spans="1:13" x14ac:dyDescent="0.2">
      <c r="A984" t="s">
        <v>463</v>
      </c>
      <c r="B984" t="s">
        <v>35</v>
      </c>
      <c r="C984" t="s">
        <v>246</v>
      </c>
      <c r="D984" t="s">
        <v>462</v>
      </c>
      <c r="E984">
        <v>7</v>
      </c>
      <c r="F984" s="19">
        <v>6.916666666666667</v>
      </c>
      <c r="G984" s="19">
        <v>8.5</v>
      </c>
      <c r="H984" s="18">
        <v>181.04859609757057</v>
      </c>
      <c r="I984" s="18">
        <v>235.01371483693978</v>
      </c>
      <c r="J984" s="18"/>
      <c r="K984" s="18"/>
      <c r="L984" s="18"/>
      <c r="M984" s="18"/>
    </row>
    <row r="985" spans="1:13" x14ac:dyDescent="0.2">
      <c r="A985" t="s">
        <v>295</v>
      </c>
      <c r="B985" t="s">
        <v>35</v>
      </c>
      <c r="C985" t="s">
        <v>87</v>
      </c>
      <c r="D985" t="s">
        <v>294</v>
      </c>
      <c r="E985">
        <v>1</v>
      </c>
      <c r="F985" s="19">
        <v>8.4166666666666661</v>
      </c>
      <c r="G985" s="19">
        <v>10.166666666666666</v>
      </c>
      <c r="H985" s="18">
        <v>290.63822696430168</v>
      </c>
      <c r="I985" s="18">
        <v>331.16011625361529</v>
      </c>
      <c r="J985" s="18"/>
      <c r="K985" s="18"/>
      <c r="L985" s="18"/>
      <c r="M985" s="18"/>
    </row>
    <row r="986" spans="1:13" x14ac:dyDescent="0.2">
      <c r="A986" t="s">
        <v>295</v>
      </c>
      <c r="B986" t="s">
        <v>35</v>
      </c>
      <c r="C986" t="s">
        <v>87</v>
      </c>
      <c r="D986" t="s">
        <v>294</v>
      </c>
      <c r="E986">
        <v>2</v>
      </c>
      <c r="F986" s="19">
        <v>8.4166666666666661</v>
      </c>
      <c r="G986" s="19">
        <v>10.166666666666666</v>
      </c>
      <c r="H986" s="18">
        <v>290.63822696430168</v>
      </c>
      <c r="I986" s="18">
        <v>331.16011625361529</v>
      </c>
      <c r="J986" s="18"/>
      <c r="K986" s="18"/>
      <c r="L986" s="18"/>
      <c r="M986" s="18"/>
    </row>
    <row r="987" spans="1:13" x14ac:dyDescent="0.2">
      <c r="A987" t="s">
        <v>295</v>
      </c>
      <c r="B987" t="s">
        <v>35</v>
      </c>
      <c r="C987" t="s">
        <v>87</v>
      </c>
      <c r="D987" t="s">
        <v>294</v>
      </c>
      <c r="E987">
        <v>4</v>
      </c>
      <c r="F987" s="19">
        <v>8.4166666666666661</v>
      </c>
      <c r="G987" s="19">
        <v>10.166666666666666</v>
      </c>
      <c r="H987" s="18">
        <v>290.63822696430168</v>
      </c>
      <c r="I987" s="18">
        <v>331.16011625361529</v>
      </c>
      <c r="J987" s="18"/>
      <c r="K987" s="18"/>
      <c r="L987" s="18"/>
      <c r="M987" s="18"/>
    </row>
    <row r="988" spans="1:13" x14ac:dyDescent="0.2">
      <c r="A988" t="s">
        <v>295</v>
      </c>
      <c r="B988" t="s">
        <v>35</v>
      </c>
      <c r="C988" t="s">
        <v>87</v>
      </c>
      <c r="D988" t="s">
        <v>294</v>
      </c>
      <c r="E988">
        <v>5</v>
      </c>
      <c r="F988" s="19">
        <v>8.4166666666666661</v>
      </c>
      <c r="G988" s="19">
        <v>10.166666666666666</v>
      </c>
      <c r="H988" s="18">
        <v>290.63822696430168</v>
      </c>
      <c r="I988" s="18">
        <v>331.16011625361529</v>
      </c>
      <c r="J988" s="18"/>
      <c r="K988" s="18"/>
      <c r="L988" s="18"/>
      <c r="M988" s="18"/>
    </row>
    <row r="989" spans="1:13" x14ac:dyDescent="0.2">
      <c r="A989" t="s">
        <v>295</v>
      </c>
      <c r="B989" t="s">
        <v>35</v>
      </c>
      <c r="C989" t="s">
        <v>87</v>
      </c>
      <c r="D989" t="s">
        <v>294</v>
      </c>
      <c r="E989">
        <v>6</v>
      </c>
      <c r="F989" s="19">
        <v>8.4166666666666661</v>
      </c>
      <c r="G989" s="19">
        <v>10.166666666666666</v>
      </c>
      <c r="H989" s="18">
        <v>290.63822696430168</v>
      </c>
      <c r="I989" s="18">
        <v>331.16011625361529</v>
      </c>
      <c r="J989" s="18"/>
      <c r="K989" s="18"/>
      <c r="L989" s="18"/>
      <c r="M989" s="18"/>
    </row>
    <row r="990" spans="1:13" x14ac:dyDescent="0.2">
      <c r="A990" t="s">
        <v>295</v>
      </c>
      <c r="B990" t="s">
        <v>35</v>
      </c>
      <c r="C990" t="s">
        <v>87</v>
      </c>
      <c r="D990" t="s">
        <v>294</v>
      </c>
      <c r="E990">
        <v>7</v>
      </c>
      <c r="F990" s="19">
        <v>8.4166666666666661</v>
      </c>
      <c r="G990" s="19">
        <v>10.166666666666666</v>
      </c>
      <c r="H990" s="18">
        <v>290.63822696430168</v>
      </c>
      <c r="I990" s="18">
        <v>331.16011625361529</v>
      </c>
      <c r="J990" s="18"/>
      <c r="K990" s="18"/>
      <c r="L990" s="18"/>
      <c r="M990" s="18"/>
    </row>
    <row r="991" spans="1:13" x14ac:dyDescent="0.2">
      <c r="A991" t="s">
        <v>295</v>
      </c>
      <c r="B991" t="s">
        <v>35</v>
      </c>
      <c r="C991" t="s">
        <v>87</v>
      </c>
      <c r="D991" t="s">
        <v>306</v>
      </c>
      <c r="E991">
        <v>1</v>
      </c>
      <c r="F991" s="19">
        <v>11.083333333333334</v>
      </c>
      <c r="G991" s="19">
        <v>12.833333333333334</v>
      </c>
      <c r="H991" s="18">
        <v>290.63822696430168</v>
      </c>
      <c r="I991" s="18">
        <v>331.16011625361529</v>
      </c>
      <c r="J991" s="18"/>
      <c r="K991" s="18"/>
      <c r="L991" s="18"/>
      <c r="M991" s="18"/>
    </row>
    <row r="992" spans="1:13" x14ac:dyDescent="0.2">
      <c r="A992" t="s">
        <v>295</v>
      </c>
      <c r="B992" t="s">
        <v>35</v>
      </c>
      <c r="C992" t="s">
        <v>87</v>
      </c>
      <c r="D992" t="s">
        <v>306</v>
      </c>
      <c r="E992">
        <v>3</v>
      </c>
      <c r="F992" s="19">
        <v>11.583333333333334</v>
      </c>
      <c r="G992" s="19">
        <v>13.333333333333334</v>
      </c>
      <c r="H992" s="18">
        <v>290.63822696430168</v>
      </c>
      <c r="I992" s="18">
        <v>331.16011625361529</v>
      </c>
      <c r="J992" s="18"/>
      <c r="K992" s="18"/>
      <c r="L992" s="18"/>
      <c r="M992" s="18"/>
    </row>
    <row r="993" spans="1:13" x14ac:dyDescent="0.2">
      <c r="A993" t="s">
        <v>295</v>
      </c>
      <c r="B993" t="s">
        <v>35</v>
      </c>
      <c r="C993" t="s">
        <v>87</v>
      </c>
      <c r="D993" t="s">
        <v>306</v>
      </c>
      <c r="E993">
        <v>5</v>
      </c>
      <c r="F993" s="19">
        <v>11.083333333333334</v>
      </c>
      <c r="G993" s="19">
        <v>12.833333333333334</v>
      </c>
      <c r="H993" s="18">
        <v>290.63822696430168</v>
      </c>
      <c r="I993" s="18">
        <v>331.16011625361529</v>
      </c>
      <c r="J993" s="18"/>
      <c r="K993" s="18"/>
      <c r="L993" s="18"/>
      <c r="M993" s="18"/>
    </row>
    <row r="994" spans="1:13" x14ac:dyDescent="0.2">
      <c r="A994" t="s">
        <v>295</v>
      </c>
      <c r="B994" t="s">
        <v>35</v>
      </c>
      <c r="C994" t="s">
        <v>87</v>
      </c>
      <c r="D994" t="s">
        <v>306</v>
      </c>
      <c r="E994">
        <v>6</v>
      </c>
      <c r="F994" s="19">
        <v>11.083333333333334</v>
      </c>
      <c r="G994" s="19">
        <v>12.833333333333334</v>
      </c>
      <c r="H994" s="18">
        <v>290.63822696430168</v>
      </c>
      <c r="I994" s="18">
        <v>331.16011625361529</v>
      </c>
      <c r="J994" s="18"/>
      <c r="K994" s="18"/>
      <c r="L994" s="18"/>
      <c r="M994" s="18"/>
    </row>
    <row r="995" spans="1:13" x14ac:dyDescent="0.2">
      <c r="A995" t="s">
        <v>295</v>
      </c>
      <c r="B995" t="s">
        <v>35</v>
      </c>
      <c r="C995" t="s">
        <v>87</v>
      </c>
      <c r="D995" t="s">
        <v>306</v>
      </c>
      <c r="E995">
        <v>7</v>
      </c>
      <c r="F995" s="19">
        <v>12.166666666666666</v>
      </c>
      <c r="G995" s="19">
        <v>13.916666666666666</v>
      </c>
      <c r="H995" s="18">
        <v>290.63822696430168</v>
      </c>
      <c r="I995" s="18">
        <v>331.16011625361529</v>
      </c>
      <c r="J995" s="18"/>
      <c r="K995" s="18"/>
      <c r="L995" s="18"/>
      <c r="M995" s="18"/>
    </row>
    <row r="996" spans="1:13" x14ac:dyDescent="0.2">
      <c r="A996" t="s">
        <v>438</v>
      </c>
      <c r="B996" t="s">
        <v>35</v>
      </c>
      <c r="C996" t="s">
        <v>439</v>
      </c>
      <c r="D996" t="s">
        <v>437</v>
      </c>
      <c r="E996">
        <v>1</v>
      </c>
      <c r="F996" s="19">
        <v>9.5833333333333339</v>
      </c>
      <c r="G996" s="19">
        <v>11.75</v>
      </c>
      <c r="H996" s="18">
        <v>352.0849431463634</v>
      </c>
      <c r="I996" s="18">
        <v>364.1167200111874</v>
      </c>
      <c r="J996" s="18"/>
      <c r="K996" s="18"/>
      <c r="L996" s="18"/>
      <c r="M996" s="18"/>
    </row>
    <row r="997" spans="1:13" x14ac:dyDescent="0.2">
      <c r="A997" t="s">
        <v>438</v>
      </c>
      <c r="B997" t="s">
        <v>35</v>
      </c>
      <c r="C997" t="s">
        <v>439</v>
      </c>
      <c r="D997" t="s">
        <v>437</v>
      </c>
      <c r="E997">
        <v>2</v>
      </c>
      <c r="F997" s="19">
        <v>9.3333333333333339</v>
      </c>
      <c r="G997" s="19">
        <v>11.5</v>
      </c>
      <c r="H997" s="18">
        <v>352.0849431463634</v>
      </c>
      <c r="I997" s="18">
        <v>364.1167200111874</v>
      </c>
      <c r="J997" s="18"/>
      <c r="K997" s="18"/>
      <c r="L997" s="18"/>
      <c r="M997" s="18"/>
    </row>
    <row r="998" spans="1:13" x14ac:dyDescent="0.2">
      <c r="A998" t="s">
        <v>438</v>
      </c>
      <c r="B998" t="s">
        <v>35</v>
      </c>
      <c r="C998" t="s">
        <v>439</v>
      </c>
      <c r="D998" t="s">
        <v>437</v>
      </c>
      <c r="E998">
        <v>3</v>
      </c>
      <c r="F998" s="19">
        <v>9.3333333333333339</v>
      </c>
      <c r="G998" s="19">
        <v>11.5</v>
      </c>
      <c r="H998" s="18">
        <v>352.0849431463634</v>
      </c>
      <c r="I998" s="18">
        <v>364.1167200111874</v>
      </c>
      <c r="J998" s="18"/>
      <c r="K998" s="18"/>
      <c r="L998" s="18"/>
      <c r="M998" s="18"/>
    </row>
    <row r="999" spans="1:13" x14ac:dyDescent="0.2">
      <c r="A999" t="s">
        <v>438</v>
      </c>
      <c r="B999" t="s">
        <v>35</v>
      </c>
      <c r="C999" t="s">
        <v>439</v>
      </c>
      <c r="D999" t="s">
        <v>437</v>
      </c>
      <c r="E999">
        <v>4</v>
      </c>
      <c r="F999" s="19">
        <v>9.5833333333333339</v>
      </c>
      <c r="G999" s="19">
        <v>11.5</v>
      </c>
      <c r="H999" s="18">
        <v>352.0849431463634</v>
      </c>
      <c r="I999" s="18">
        <v>364.1167200111874</v>
      </c>
      <c r="J999" s="18"/>
      <c r="K999" s="18"/>
      <c r="L999" s="18"/>
      <c r="M999" s="18"/>
    </row>
    <row r="1000" spans="1:13" x14ac:dyDescent="0.2">
      <c r="A1000" t="s">
        <v>438</v>
      </c>
      <c r="B1000" t="s">
        <v>35</v>
      </c>
      <c r="C1000" t="s">
        <v>439</v>
      </c>
      <c r="D1000" t="s">
        <v>437</v>
      </c>
      <c r="E1000">
        <v>5</v>
      </c>
      <c r="F1000" s="19">
        <v>9.5833333333333339</v>
      </c>
      <c r="G1000" s="19">
        <v>11.5</v>
      </c>
      <c r="H1000" s="18">
        <v>352.0849431463634</v>
      </c>
      <c r="I1000" s="18">
        <v>364.1167200111874</v>
      </c>
      <c r="J1000" s="18"/>
      <c r="K1000" s="18"/>
      <c r="L1000" s="18"/>
      <c r="M1000" s="18"/>
    </row>
    <row r="1001" spans="1:13" x14ac:dyDescent="0.2">
      <c r="A1001" t="s">
        <v>438</v>
      </c>
      <c r="B1001" t="s">
        <v>35</v>
      </c>
      <c r="C1001" t="s">
        <v>439</v>
      </c>
      <c r="D1001" t="s">
        <v>437</v>
      </c>
      <c r="E1001">
        <v>6</v>
      </c>
      <c r="F1001" s="19">
        <v>9.5833333333333339</v>
      </c>
      <c r="G1001" s="19">
        <v>11.5</v>
      </c>
      <c r="H1001" s="18">
        <v>352.0849431463634</v>
      </c>
      <c r="I1001" s="18">
        <v>364.1167200111874</v>
      </c>
      <c r="J1001" s="18"/>
      <c r="K1001" s="18"/>
      <c r="L1001" s="18"/>
      <c r="M1001" s="18"/>
    </row>
    <row r="1002" spans="1:13" x14ac:dyDescent="0.2">
      <c r="A1002" t="s">
        <v>438</v>
      </c>
      <c r="B1002" t="s">
        <v>35</v>
      </c>
      <c r="C1002" t="s">
        <v>439</v>
      </c>
      <c r="D1002" t="s">
        <v>437</v>
      </c>
      <c r="E1002">
        <v>7</v>
      </c>
      <c r="F1002" s="19">
        <v>6</v>
      </c>
      <c r="G1002" s="19">
        <v>7.916666666666667</v>
      </c>
      <c r="H1002" s="18">
        <v>352.0849431463634</v>
      </c>
      <c r="I1002" s="18">
        <v>364.1167200111874</v>
      </c>
      <c r="J1002" s="18"/>
      <c r="K1002" s="18"/>
      <c r="L1002" s="18"/>
      <c r="M1002" s="18"/>
    </row>
    <row r="1003" spans="1:13" x14ac:dyDescent="0.2">
      <c r="A1003" t="s">
        <v>92</v>
      </c>
      <c r="B1003" t="s">
        <v>35</v>
      </c>
      <c r="C1003" t="s">
        <v>27</v>
      </c>
      <c r="D1003" t="s">
        <v>297</v>
      </c>
      <c r="E1003">
        <v>1</v>
      </c>
      <c r="F1003" s="19">
        <v>23</v>
      </c>
      <c r="G1003" s="19">
        <v>1.1666666666666667</v>
      </c>
      <c r="H1003" s="18">
        <v>381.62004815649715</v>
      </c>
      <c r="I1003" s="18">
        <v>329.70071085785668</v>
      </c>
      <c r="J1003" s="18"/>
      <c r="K1003" s="18"/>
      <c r="L1003" s="18"/>
      <c r="M1003" s="18"/>
    </row>
    <row r="1004" spans="1:13" x14ac:dyDescent="0.2">
      <c r="A1004" t="s">
        <v>92</v>
      </c>
      <c r="B1004" t="s">
        <v>35</v>
      </c>
      <c r="C1004" t="s">
        <v>27</v>
      </c>
      <c r="D1004" t="s">
        <v>297</v>
      </c>
      <c r="E1004">
        <v>2</v>
      </c>
      <c r="F1004" s="19">
        <v>23</v>
      </c>
      <c r="G1004" s="19">
        <v>1.1666666666666667</v>
      </c>
      <c r="H1004" s="18">
        <v>381.62004815649715</v>
      </c>
      <c r="I1004" s="18">
        <v>329.70071085785668</v>
      </c>
      <c r="J1004" s="18"/>
      <c r="K1004" s="18"/>
      <c r="L1004" s="18"/>
      <c r="M1004" s="18"/>
    </row>
    <row r="1005" spans="1:13" x14ac:dyDescent="0.2">
      <c r="A1005" t="s">
        <v>92</v>
      </c>
      <c r="B1005" t="s">
        <v>35</v>
      </c>
      <c r="C1005" t="s">
        <v>27</v>
      </c>
      <c r="D1005" t="s">
        <v>297</v>
      </c>
      <c r="E1005">
        <v>3</v>
      </c>
      <c r="F1005" s="19">
        <v>23</v>
      </c>
      <c r="G1005" s="19">
        <v>1.1666666666666667</v>
      </c>
      <c r="H1005" s="18">
        <v>381.62004815649715</v>
      </c>
      <c r="I1005" s="18">
        <v>329.70071085785668</v>
      </c>
      <c r="J1005" s="18"/>
      <c r="K1005" s="18"/>
      <c r="L1005" s="18"/>
      <c r="M1005" s="18"/>
    </row>
    <row r="1006" spans="1:13" x14ac:dyDescent="0.2">
      <c r="A1006" t="s">
        <v>92</v>
      </c>
      <c r="B1006" t="s">
        <v>35</v>
      </c>
      <c r="C1006" t="s">
        <v>27</v>
      </c>
      <c r="D1006" t="s">
        <v>297</v>
      </c>
      <c r="E1006">
        <v>4</v>
      </c>
      <c r="F1006" s="19">
        <v>23</v>
      </c>
      <c r="G1006" s="19">
        <v>1.1666666666666667</v>
      </c>
      <c r="H1006" s="18">
        <v>381.62004815649715</v>
      </c>
      <c r="I1006" s="18">
        <v>329.70071085785668</v>
      </c>
      <c r="J1006" s="18"/>
      <c r="K1006" s="18"/>
      <c r="L1006" s="18"/>
      <c r="M1006" s="18"/>
    </row>
    <row r="1007" spans="1:13" x14ac:dyDescent="0.2">
      <c r="A1007" t="s">
        <v>92</v>
      </c>
      <c r="B1007" t="s">
        <v>35</v>
      </c>
      <c r="C1007" t="s">
        <v>27</v>
      </c>
      <c r="D1007" t="s">
        <v>297</v>
      </c>
      <c r="E1007">
        <v>5</v>
      </c>
      <c r="F1007" s="19">
        <v>23</v>
      </c>
      <c r="G1007" s="19">
        <v>1.1666666666666667</v>
      </c>
      <c r="H1007" s="18">
        <v>381.62004815649715</v>
      </c>
      <c r="I1007" s="18">
        <v>329.70071085785668</v>
      </c>
      <c r="J1007" s="18"/>
      <c r="K1007" s="18"/>
      <c r="L1007" s="18"/>
      <c r="M1007" s="18"/>
    </row>
    <row r="1008" spans="1:13" x14ac:dyDescent="0.2">
      <c r="A1008" t="s">
        <v>92</v>
      </c>
      <c r="B1008" t="s">
        <v>35</v>
      </c>
      <c r="C1008" t="s">
        <v>27</v>
      </c>
      <c r="D1008" t="s">
        <v>297</v>
      </c>
      <c r="E1008">
        <v>6</v>
      </c>
      <c r="F1008" s="19">
        <v>23</v>
      </c>
      <c r="G1008" s="19">
        <v>1.1666666666666667</v>
      </c>
      <c r="H1008" s="18">
        <v>381.62004815649715</v>
      </c>
      <c r="I1008" s="18">
        <v>329.70071085785668</v>
      </c>
      <c r="J1008" s="18"/>
      <c r="K1008" s="18"/>
      <c r="L1008" s="18"/>
      <c r="M1008" s="18"/>
    </row>
    <row r="1009" spans="1:13" x14ac:dyDescent="0.2">
      <c r="A1009" t="s">
        <v>92</v>
      </c>
      <c r="B1009" t="s">
        <v>35</v>
      </c>
      <c r="C1009" t="s">
        <v>27</v>
      </c>
      <c r="D1009" t="s">
        <v>297</v>
      </c>
      <c r="E1009">
        <v>7</v>
      </c>
      <c r="F1009" s="19">
        <v>23</v>
      </c>
      <c r="G1009" s="19">
        <v>1.1666666666666667</v>
      </c>
      <c r="H1009" s="18">
        <v>381.62004815649715</v>
      </c>
      <c r="I1009" s="18">
        <v>329.70071085785668</v>
      </c>
      <c r="J1009" s="18"/>
      <c r="K1009" s="18"/>
      <c r="L1009" s="18"/>
      <c r="M1009" s="18"/>
    </row>
    <row r="1010" spans="1:13" x14ac:dyDescent="0.2">
      <c r="A1010" t="s">
        <v>92</v>
      </c>
      <c r="B1010" t="s">
        <v>35</v>
      </c>
      <c r="C1010" t="s">
        <v>27</v>
      </c>
      <c r="D1010" t="s">
        <v>782</v>
      </c>
      <c r="E1010">
        <v>4</v>
      </c>
      <c r="F1010" s="19">
        <v>23.5</v>
      </c>
      <c r="G1010" s="19">
        <v>1.6666666666666665</v>
      </c>
      <c r="H1010" s="18">
        <v>381.62004815649715</v>
      </c>
      <c r="I1010" s="18">
        <v>329.70071085785668</v>
      </c>
      <c r="J1010" s="18"/>
      <c r="K1010" s="18"/>
      <c r="L1010" s="18"/>
      <c r="M1010" s="18"/>
    </row>
    <row r="1011" spans="1:13" x14ac:dyDescent="0.2">
      <c r="A1011" t="s">
        <v>92</v>
      </c>
      <c r="B1011" t="s">
        <v>35</v>
      </c>
      <c r="C1011" t="s">
        <v>27</v>
      </c>
      <c r="D1011" t="s">
        <v>418</v>
      </c>
      <c r="E1011">
        <v>1</v>
      </c>
      <c r="F1011" s="19">
        <v>0</v>
      </c>
      <c r="G1011" s="19">
        <v>2.1666666666666665</v>
      </c>
      <c r="H1011" s="18">
        <v>381.62004815649715</v>
      </c>
      <c r="I1011" s="18">
        <v>329.70071085785668</v>
      </c>
      <c r="J1011" s="18"/>
      <c r="K1011" s="18"/>
      <c r="L1011" s="18"/>
      <c r="M1011" s="18"/>
    </row>
    <row r="1012" spans="1:13" x14ac:dyDescent="0.2">
      <c r="A1012" t="s">
        <v>92</v>
      </c>
      <c r="B1012" t="s">
        <v>35</v>
      </c>
      <c r="C1012" t="s">
        <v>27</v>
      </c>
      <c r="D1012" t="s">
        <v>418</v>
      </c>
      <c r="E1012">
        <v>2</v>
      </c>
      <c r="F1012" s="19">
        <v>0</v>
      </c>
      <c r="G1012" s="19">
        <v>2.1666666666666665</v>
      </c>
      <c r="H1012" s="18">
        <v>381.62004815649715</v>
      </c>
      <c r="I1012" s="18">
        <v>329.70071085785668</v>
      </c>
      <c r="J1012" s="18"/>
      <c r="K1012" s="18"/>
      <c r="L1012" s="18"/>
      <c r="M1012" s="18"/>
    </row>
    <row r="1013" spans="1:13" x14ac:dyDescent="0.2">
      <c r="A1013" t="s">
        <v>92</v>
      </c>
      <c r="B1013" t="s">
        <v>35</v>
      </c>
      <c r="C1013" t="s">
        <v>27</v>
      </c>
      <c r="D1013" t="s">
        <v>418</v>
      </c>
      <c r="E1013">
        <v>3</v>
      </c>
      <c r="F1013" s="19">
        <v>0</v>
      </c>
      <c r="G1013" s="19">
        <v>2.1666666666666665</v>
      </c>
      <c r="H1013" s="18">
        <v>381.62004815649715</v>
      </c>
      <c r="I1013" s="18">
        <v>329.70071085785668</v>
      </c>
      <c r="J1013" s="18"/>
      <c r="K1013" s="18"/>
      <c r="L1013" s="18"/>
      <c r="M1013" s="18"/>
    </row>
    <row r="1014" spans="1:13" x14ac:dyDescent="0.2">
      <c r="A1014" t="s">
        <v>92</v>
      </c>
      <c r="B1014" t="s">
        <v>35</v>
      </c>
      <c r="C1014" t="s">
        <v>27</v>
      </c>
      <c r="D1014" t="s">
        <v>418</v>
      </c>
      <c r="E1014">
        <v>4</v>
      </c>
      <c r="F1014" s="19">
        <v>0</v>
      </c>
      <c r="G1014" s="19">
        <v>2.1666666666666665</v>
      </c>
      <c r="H1014" s="18">
        <v>381.62004815649715</v>
      </c>
      <c r="I1014" s="18">
        <v>329.70071085785668</v>
      </c>
      <c r="J1014" s="18"/>
      <c r="K1014" s="18"/>
      <c r="L1014" s="18"/>
      <c r="M1014" s="18"/>
    </row>
    <row r="1015" spans="1:13" x14ac:dyDescent="0.2">
      <c r="A1015" t="s">
        <v>92</v>
      </c>
      <c r="B1015" t="s">
        <v>35</v>
      </c>
      <c r="C1015" t="s">
        <v>27</v>
      </c>
      <c r="D1015" t="s">
        <v>418</v>
      </c>
      <c r="E1015">
        <v>5</v>
      </c>
      <c r="F1015" s="19">
        <v>0</v>
      </c>
      <c r="G1015" s="19">
        <v>2.1666666666666665</v>
      </c>
      <c r="H1015" s="18">
        <v>381.62004815649715</v>
      </c>
      <c r="I1015" s="18">
        <v>329.70071085785668</v>
      </c>
      <c r="J1015" s="18"/>
      <c r="K1015" s="18"/>
      <c r="L1015" s="18"/>
      <c r="M1015" s="18"/>
    </row>
    <row r="1016" spans="1:13" x14ac:dyDescent="0.2">
      <c r="A1016" t="s">
        <v>92</v>
      </c>
      <c r="B1016" t="s">
        <v>35</v>
      </c>
      <c r="C1016" t="s">
        <v>27</v>
      </c>
      <c r="D1016" t="s">
        <v>418</v>
      </c>
      <c r="E1016">
        <v>6</v>
      </c>
      <c r="F1016" s="19">
        <v>0</v>
      </c>
      <c r="G1016" s="19">
        <v>2.1666666666666665</v>
      </c>
      <c r="H1016" s="18">
        <v>381.62004815649715</v>
      </c>
      <c r="I1016" s="18">
        <v>329.70071085785668</v>
      </c>
      <c r="J1016" s="18"/>
      <c r="K1016" s="18"/>
      <c r="L1016" s="18"/>
      <c r="M1016" s="18"/>
    </row>
    <row r="1017" spans="1:13" x14ac:dyDescent="0.2">
      <c r="A1017" t="s">
        <v>92</v>
      </c>
      <c r="B1017" t="s">
        <v>35</v>
      </c>
      <c r="C1017" t="s">
        <v>27</v>
      </c>
      <c r="D1017" t="s">
        <v>418</v>
      </c>
      <c r="E1017">
        <v>7</v>
      </c>
      <c r="F1017" s="19">
        <v>0</v>
      </c>
      <c r="G1017" s="19">
        <v>2.1666666666666665</v>
      </c>
      <c r="H1017" s="18">
        <v>381.62004815649715</v>
      </c>
      <c r="I1017" s="18">
        <v>329.70071085785668</v>
      </c>
      <c r="J1017" s="18"/>
      <c r="K1017" s="18"/>
      <c r="L1017" s="18"/>
      <c r="M1017" s="18"/>
    </row>
    <row r="1018" spans="1:13" x14ac:dyDescent="0.2">
      <c r="A1018" t="s">
        <v>92</v>
      </c>
      <c r="B1018" t="s">
        <v>35</v>
      </c>
      <c r="C1018" t="s">
        <v>27</v>
      </c>
      <c r="D1018" t="s">
        <v>573</v>
      </c>
      <c r="E1018">
        <v>1</v>
      </c>
      <c r="F1018" s="19">
        <v>0.5</v>
      </c>
      <c r="G1018" s="19">
        <v>2.6666666666666665</v>
      </c>
      <c r="H1018" s="18"/>
      <c r="I1018" s="18"/>
      <c r="J1018" s="18"/>
      <c r="K1018" s="18"/>
      <c r="L1018" s="18">
        <v>381.62004815649715</v>
      </c>
      <c r="M1018" s="18">
        <v>329.70071085785668</v>
      </c>
    </row>
    <row r="1019" spans="1:13" x14ac:dyDescent="0.2">
      <c r="A1019" t="s">
        <v>92</v>
      </c>
      <c r="B1019" t="s">
        <v>35</v>
      </c>
      <c r="C1019" t="s">
        <v>27</v>
      </c>
      <c r="D1019" t="s">
        <v>573</v>
      </c>
      <c r="E1019">
        <v>2</v>
      </c>
      <c r="F1019" s="19">
        <v>0.5</v>
      </c>
      <c r="G1019" s="19">
        <v>2.6666666666666665</v>
      </c>
      <c r="H1019" s="18">
        <v>381.62004815649715</v>
      </c>
      <c r="I1019" s="18">
        <v>329.70071085785668</v>
      </c>
      <c r="J1019" s="18"/>
      <c r="K1019" s="18"/>
      <c r="L1019" s="18"/>
      <c r="M1019" s="18"/>
    </row>
    <row r="1020" spans="1:13" x14ac:dyDescent="0.2">
      <c r="A1020" t="s">
        <v>92</v>
      </c>
      <c r="B1020" t="s">
        <v>35</v>
      </c>
      <c r="C1020" t="s">
        <v>27</v>
      </c>
      <c r="D1020" t="s">
        <v>573</v>
      </c>
      <c r="E1020">
        <v>3</v>
      </c>
      <c r="F1020" s="19">
        <v>0.5</v>
      </c>
      <c r="G1020" s="19">
        <v>2.6666666666666665</v>
      </c>
      <c r="H1020" s="18">
        <v>381.62004815649715</v>
      </c>
      <c r="I1020" s="18">
        <v>329.70071085785668</v>
      </c>
      <c r="J1020" s="18"/>
      <c r="K1020" s="18"/>
      <c r="L1020" s="18"/>
      <c r="M1020" s="18"/>
    </row>
    <row r="1021" spans="1:13" x14ac:dyDescent="0.2">
      <c r="A1021" t="s">
        <v>92</v>
      </c>
      <c r="B1021" t="s">
        <v>35</v>
      </c>
      <c r="C1021" t="s">
        <v>27</v>
      </c>
      <c r="D1021" t="s">
        <v>573</v>
      </c>
      <c r="E1021">
        <v>4</v>
      </c>
      <c r="F1021" s="19">
        <v>0.5</v>
      </c>
      <c r="G1021" s="19">
        <v>2.6666666666666665</v>
      </c>
      <c r="H1021" s="18">
        <v>381.62004815649715</v>
      </c>
      <c r="I1021" s="18">
        <v>329.70071085785668</v>
      </c>
      <c r="J1021" s="18"/>
      <c r="K1021" s="18"/>
      <c r="L1021" s="18"/>
      <c r="M1021" s="18"/>
    </row>
    <row r="1022" spans="1:13" x14ac:dyDescent="0.2">
      <c r="A1022" t="s">
        <v>92</v>
      </c>
      <c r="B1022" t="s">
        <v>35</v>
      </c>
      <c r="C1022" t="s">
        <v>27</v>
      </c>
      <c r="D1022" t="s">
        <v>573</v>
      </c>
      <c r="E1022">
        <v>6</v>
      </c>
      <c r="F1022" s="19">
        <v>0.5</v>
      </c>
      <c r="G1022" s="19">
        <v>2.6666666666666665</v>
      </c>
      <c r="H1022" s="18">
        <v>381.62004815649715</v>
      </c>
      <c r="I1022" s="18">
        <v>329.70071085785668</v>
      </c>
      <c r="J1022" s="18"/>
      <c r="K1022" s="18"/>
      <c r="L1022" s="18"/>
      <c r="M1022" s="18"/>
    </row>
    <row r="1023" spans="1:13" x14ac:dyDescent="0.2">
      <c r="A1023" t="s">
        <v>92</v>
      </c>
      <c r="B1023" t="s">
        <v>35</v>
      </c>
      <c r="C1023" t="s">
        <v>27</v>
      </c>
      <c r="D1023" t="s">
        <v>564</v>
      </c>
      <c r="E1023">
        <v>1</v>
      </c>
      <c r="F1023" s="19">
        <v>1</v>
      </c>
      <c r="G1023" s="19">
        <v>3.1666666666666665</v>
      </c>
      <c r="H1023" s="18"/>
      <c r="I1023" s="18"/>
      <c r="J1023" s="18"/>
      <c r="K1023" s="18"/>
      <c r="L1023" s="18">
        <v>381.62004815649715</v>
      </c>
      <c r="M1023" s="18">
        <v>329.70071085785668</v>
      </c>
    </row>
    <row r="1024" spans="1:13" x14ac:dyDescent="0.2">
      <c r="A1024" t="s">
        <v>92</v>
      </c>
      <c r="B1024" t="s">
        <v>35</v>
      </c>
      <c r="C1024" t="s">
        <v>27</v>
      </c>
      <c r="D1024" t="s">
        <v>564</v>
      </c>
      <c r="E1024">
        <v>2</v>
      </c>
      <c r="F1024" s="19">
        <v>1</v>
      </c>
      <c r="G1024" s="19">
        <v>3.1666666666666665</v>
      </c>
      <c r="H1024" s="18">
        <v>381.62004815649715</v>
      </c>
      <c r="I1024" s="18">
        <v>329.70071085785668</v>
      </c>
      <c r="J1024" s="18"/>
      <c r="K1024" s="18"/>
      <c r="L1024" s="18"/>
      <c r="M1024" s="18"/>
    </row>
    <row r="1025" spans="1:13" x14ac:dyDescent="0.2">
      <c r="A1025" t="s">
        <v>92</v>
      </c>
      <c r="B1025" t="s">
        <v>35</v>
      </c>
      <c r="C1025" t="s">
        <v>27</v>
      </c>
      <c r="D1025" t="s">
        <v>564</v>
      </c>
      <c r="E1025">
        <v>3</v>
      </c>
      <c r="F1025" s="19">
        <v>1</v>
      </c>
      <c r="G1025" s="19">
        <v>3.1666666666666665</v>
      </c>
      <c r="H1025" s="18">
        <v>381.62004815649715</v>
      </c>
      <c r="I1025" s="18">
        <v>329.70071085785668</v>
      </c>
      <c r="J1025" s="18"/>
      <c r="K1025" s="18"/>
      <c r="L1025" s="18"/>
      <c r="M1025" s="18"/>
    </row>
    <row r="1026" spans="1:13" x14ac:dyDescent="0.2">
      <c r="A1026" t="s">
        <v>92</v>
      </c>
      <c r="B1026" t="s">
        <v>35</v>
      </c>
      <c r="C1026" t="s">
        <v>27</v>
      </c>
      <c r="D1026" t="s">
        <v>564</v>
      </c>
      <c r="E1026">
        <v>4</v>
      </c>
      <c r="F1026" s="19">
        <v>1</v>
      </c>
      <c r="G1026" s="19">
        <v>3.1666666666666665</v>
      </c>
      <c r="H1026" s="18">
        <v>381.62004815649715</v>
      </c>
      <c r="I1026" s="18">
        <v>329.70071085785668</v>
      </c>
      <c r="J1026" s="18"/>
      <c r="K1026" s="18"/>
      <c r="L1026" s="18"/>
      <c r="M1026" s="18"/>
    </row>
    <row r="1027" spans="1:13" x14ac:dyDescent="0.2">
      <c r="A1027" t="s">
        <v>92</v>
      </c>
      <c r="B1027" t="s">
        <v>35</v>
      </c>
      <c r="C1027" t="s">
        <v>27</v>
      </c>
      <c r="D1027" t="s">
        <v>564</v>
      </c>
      <c r="E1027">
        <v>5</v>
      </c>
      <c r="F1027" s="19">
        <v>1</v>
      </c>
      <c r="G1027" s="19">
        <v>3.1666666666666665</v>
      </c>
      <c r="H1027" s="18"/>
      <c r="I1027" s="18"/>
      <c r="J1027" s="18"/>
      <c r="K1027" s="18"/>
      <c r="L1027" s="18">
        <v>381.62004815649715</v>
      </c>
      <c r="M1027" s="18">
        <v>329.70071085785668</v>
      </c>
    </row>
    <row r="1028" spans="1:13" x14ac:dyDescent="0.2">
      <c r="A1028" t="s">
        <v>92</v>
      </c>
      <c r="B1028" t="s">
        <v>35</v>
      </c>
      <c r="C1028" t="s">
        <v>27</v>
      </c>
      <c r="D1028" t="s">
        <v>564</v>
      </c>
      <c r="E1028">
        <v>6</v>
      </c>
      <c r="F1028" s="19">
        <v>1</v>
      </c>
      <c r="G1028" s="19">
        <v>3.1666666666666665</v>
      </c>
      <c r="H1028" s="18">
        <v>381.62004815649715</v>
      </c>
      <c r="I1028" s="18">
        <v>329.70071085785668</v>
      </c>
      <c r="J1028" s="18"/>
      <c r="K1028" s="18"/>
      <c r="L1028" s="18"/>
      <c r="M1028" s="18"/>
    </row>
    <row r="1029" spans="1:13" x14ac:dyDescent="0.2">
      <c r="A1029" t="s">
        <v>92</v>
      </c>
      <c r="B1029" t="s">
        <v>35</v>
      </c>
      <c r="C1029" t="s">
        <v>27</v>
      </c>
      <c r="D1029" t="s">
        <v>564</v>
      </c>
      <c r="E1029">
        <v>7</v>
      </c>
      <c r="F1029" s="19">
        <v>1</v>
      </c>
      <c r="G1029" s="19">
        <v>3.1666666666666665</v>
      </c>
      <c r="H1029" s="18">
        <v>381.62004815649715</v>
      </c>
      <c r="I1029" s="18">
        <v>329.70071085785668</v>
      </c>
      <c r="J1029" s="18"/>
      <c r="K1029" s="18"/>
      <c r="L1029" s="18"/>
      <c r="M1029" s="18"/>
    </row>
    <row r="1030" spans="1:13" x14ac:dyDescent="0.2">
      <c r="A1030" t="s">
        <v>92</v>
      </c>
      <c r="B1030" t="s">
        <v>35</v>
      </c>
      <c r="C1030" t="s">
        <v>27</v>
      </c>
      <c r="D1030" t="s">
        <v>130</v>
      </c>
      <c r="E1030">
        <v>1</v>
      </c>
      <c r="F1030" s="19">
        <v>2</v>
      </c>
      <c r="G1030" s="19">
        <v>4.166666666666667</v>
      </c>
      <c r="H1030" s="18">
        <v>381.62004815649715</v>
      </c>
      <c r="I1030" s="18">
        <v>329.70071085785668</v>
      </c>
      <c r="J1030" s="18"/>
      <c r="K1030" s="18"/>
      <c r="L1030" s="18"/>
      <c r="M1030" s="18"/>
    </row>
    <row r="1031" spans="1:13" x14ac:dyDescent="0.2">
      <c r="A1031" t="s">
        <v>92</v>
      </c>
      <c r="B1031" t="s">
        <v>35</v>
      </c>
      <c r="C1031" t="s">
        <v>27</v>
      </c>
      <c r="D1031" t="s">
        <v>130</v>
      </c>
      <c r="E1031">
        <v>2</v>
      </c>
      <c r="F1031" s="19">
        <v>2</v>
      </c>
      <c r="G1031" s="19">
        <v>4.166666666666667</v>
      </c>
      <c r="H1031" s="18">
        <v>381.62004815649715</v>
      </c>
      <c r="I1031" s="18">
        <v>329.70071085785668</v>
      </c>
      <c r="J1031" s="18"/>
      <c r="K1031" s="18"/>
      <c r="L1031" s="18"/>
      <c r="M1031" s="18"/>
    </row>
    <row r="1032" spans="1:13" x14ac:dyDescent="0.2">
      <c r="A1032" t="s">
        <v>92</v>
      </c>
      <c r="B1032" t="s">
        <v>35</v>
      </c>
      <c r="C1032" t="s">
        <v>27</v>
      </c>
      <c r="D1032" t="s">
        <v>130</v>
      </c>
      <c r="E1032">
        <v>3</v>
      </c>
      <c r="F1032" s="19">
        <v>2</v>
      </c>
      <c r="G1032" s="19">
        <v>4.166666666666667</v>
      </c>
      <c r="H1032" s="18">
        <v>381.62004815649715</v>
      </c>
      <c r="I1032" s="18">
        <v>329.70071085785668</v>
      </c>
      <c r="J1032" s="18"/>
      <c r="K1032" s="18"/>
      <c r="L1032" s="18"/>
      <c r="M1032" s="18"/>
    </row>
    <row r="1033" spans="1:13" x14ac:dyDescent="0.2">
      <c r="A1033" t="s">
        <v>92</v>
      </c>
      <c r="B1033" t="s">
        <v>35</v>
      </c>
      <c r="C1033" t="s">
        <v>27</v>
      </c>
      <c r="D1033" t="s">
        <v>130</v>
      </c>
      <c r="E1033">
        <v>4</v>
      </c>
      <c r="F1033" s="19">
        <v>2</v>
      </c>
      <c r="G1033" s="19">
        <v>4.166666666666667</v>
      </c>
      <c r="H1033" s="18">
        <v>381.62004815649715</v>
      </c>
      <c r="I1033" s="18">
        <v>329.70071085785668</v>
      </c>
      <c r="J1033" s="18"/>
      <c r="K1033" s="18"/>
      <c r="L1033" s="18"/>
      <c r="M1033" s="18"/>
    </row>
    <row r="1034" spans="1:13" x14ac:dyDescent="0.2">
      <c r="A1034" t="s">
        <v>92</v>
      </c>
      <c r="B1034" t="s">
        <v>35</v>
      </c>
      <c r="C1034" t="s">
        <v>27</v>
      </c>
      <c r="D1034" t="s">
        <v>130</v>
      </c>
      <c r="E1034">
        <v>5</v>
      </c>
      <c r="F1034" s="19">
        <v>2</v>
      </c>
      <c r="G1034" s="19">
        <v>4.166666666666667</v>
      </c>
      <c r="H1034" s="18">
        <v>381.62004815649715</v>
      </c>
      <c r="I1034" s="18">
        <v>329.70071085785668</v>
      </c>
      <c r="J1034" s="18"/>
      <c r="K1034" s="18"/>
      <c r="L1034" s="18"/>
      <c r="M1034" s="18"/>
    </row>
    <row r="1035" spans="1:13" x14ac:dyDescent="0.2">
      <c r="A1035" t="s">
        <v>92</v>
      </c>
      <c r="B1035" t="s">
        <v>35</v>
      </c>
      <c r="C1035" t="s">
        <v>27</v>
      </c>
      <c r="D1035" t="s">
        <v>130</v>
      </c>
      <c r="E1035">
        <v>6</v>
      </c>
      <c r="F1035" s="19">
        <v>2</v>
      </c>
      <c r="G1035" s="19">
        <v>4.166666666666667</v>
      </c>
      <c r="H1035" s="18">
        <v>381.62004815649715</v>
      </c>
      <c r="I1035" s="18">
        <v>329.70071085785668</v>
      </c>
      <c r="J1035" s="18"/>
      <c r="K1035" s="18"/>
      <c r="L1035" s="18"/>
      <c r="M1035" s="18"/>
    </row>
    <row r="1036" spans="1:13" x14ac:dyDescent="0.2">
      <c r="A1036" t="s">
        <v>92</v>
      </c>
      <c r="B1036" t="s">
        <v>35</v>
      </c>
      <c r="C1036" t="s">
        <v>27</v>
      </c>
      <c r="D1036" t="s">
        <v>130</v>
      </c>
      <c r="E1036">
        <v>7</v>
      </c>
      <c r="F1036" s="19">
        <v>2</v>
      </c>
      <c r="G1036" s="19">
        <v>4.166666666666667</v>
      </c>
      <c r="H1036" s="18">
        <v>381.62004815649715</v>
      </c>
      <c r="I1036" s="18">
        <v>329.70071085785668</v>
      </c>
      <c r="J1036" s="18"/>
      <c r="K1036" s="18"/>
      <c r="L1036" s="18"/>
      <c r="M1036" s="18"/>
    </row>
    <row r="1037" spans="1:13" x14ac:dyDescent="0.2">
      <c r="A1037" t="s">
        <v>92</v>
      </c>
      <c r="B1037" t="s">
        <v>35</v>
      </c>
      <c r="C1037" t="s">
        <v>27</v>
      </c>
      <c r="D1037" t="s">
        <v>358</v>
      </c>
      <c r="E1037">
        <v>1</v>
      </c>
      <c r="F1037" s="19">
        <v>3</v>
      </c>
      <c r="G1037" s="19">
        <v>5.166666666666667</v>
      </c>
      <c r="H1037" s="18">
        <v>381.62004815649715</v>
      </c>
      <c r="I1037" s="18">
        <v>329.70071085785668</v>
      </c>
      <c r="J1037" s="18"/>
      <c r="K1037" s="18"/>
      <c r="L1037" s="18"/>
      <c r="M1037" s="18"/>
    </row>
    <row r="1038" spans="1:13" x14ac:dyDescent="0.2">
      <c r="A1038" t="s">
        <v>92</v>
      </c>
      <c r="B1038" t="s">
        <v>35</v>
      </c>
      <c r="C1038" t="s">
        <v>27</v>
      </c>
      <c r="D1038" t="s">
        <v>358</v>
      </c>
      <c r="E1038">
        <v>2</v>
      </c>
      <c r="F1038" s="19">
        <v>3</v>
      </c>
      <c r="G1038" s="19">
        <v>5.166666666666667</v>
      </c>
      <c r="H1038" s="18">
        <v>381.62004815649715</v>
      </c>
      <c r="I1038" s="18">
        <v>329.70071085785668</v>
      </c>
      <c r="J1038" s="18"/>
      <c r="K1038" s="18"/>
      <c r="L1038" s="18"/>
      <c r="M1038" s="18"/>
    </row>
    <row r="1039" spans="1:13" x14ac:dyDescent="0.2">
      <c r="A1039" t="s">
        <v>92</v>
      </c>
      <c r="B1039" t="s">
        <v>35</v>
      </c>
      <c r="C1039" t="s">
        <v>27</v>
      </c>
      <c r="D1039" t="s">
        <v>358</v>
      </c>
      <c r="E1039">
        <v>3</v>
      </c>
      <c r="F1039" s="19">
        <v>3</v>
      </c>
      <c r="G1039" s="19">
        <v>5.166666666666667</v>
      </c>
      <c r="H1039" s="18">
        <v>381.62004815649715</v>
      </c>
      <c r="I1039" s="18">
        <v>329.70071085785668</v>
      </c>
      <c r="J1039" s="18"/>
      <c r="K1039" s="18"/>
      <c r="L1039" s="18"/>
      <c r="M1039" s="18"/>
    </row>
    <row r="1040" spans="1:13" x14ac:dyDescent="0.2">
      <c r="A1040" t="s">
        <v>92</v>
      </c>
      <c r="B1040" t="s">
        <v>35</v>
      </c>
      <c r="C1040" t="s">
        <v>27</v>
      </c>
      <c r="D1040" t="s">
        <v>358</v>
      </c>
      <c r="E1040">
        <v>4</v>
      </c>
      <c r="F1040" s="19">
        <v>3</v>
      </c>
      <c r="G1040" s="19">
        <v>5.166666666666667</v>
      </c>
      <c r="H1040" s="18">
        <v>381.62004815649715</v>
      </c>
      <c r="I1040" s="18">
        <v>329.70071085785668</v>
      </c>
      <c r="J1040" s="18"/>
      <c r="K1040" s="18"/>
      <c r="L1040" s="18"/>
      <c r="M1040" s="18"/>
    </row>
    <row r="1041" spans="1:13" x14ac:dyDescent="0.2">
      <c r="A1041" t="s">
        <v>92</v>
      </c>
      <c r="B1041" t="s">
        <v>35</v>
      </c>
      <c r="C1041" t="s">
        <v>27</v>
      </c>
      <c r="D1041" t="s">
        <v>358</v>
      </c>
      <c r="E1041">
        <v>5</v>
      </c>
      <c r="F1041" s="19">
        <v>3</v>
      </c>
      <c r="G1041" s="19">
        <v>5.166666666666667</v>
      </c>
      <c r="H1041" s="18">
        <v>381.62004815649715</v>
      </c>
      <c r="I1041" s="18">
        <v>329.70071085785668</v>
      </c>
      <c r="J1041" s="18"/>
      <c r="K1041" s="18"/>
      <c r="L1041" s="18"/>
      <c r="M1041" s="18"/>
    </row>
    <row r="1042" spans="1:13" x14ac:dyDescent="0.2">
      <c r="A1042" t="s">
        <v>92</v>
      </c>
      <c r="B1042" t="s">
        <v>35</v>
      </c>
      <c r="C1042" t="s">
        <v>27</v>
      </c>
      <c r="D1042" t="s">
        <v>358</v>
      </c>
      <c r="E1042">
        <v>6</v>
      </c>
      <c r="F1042" s="19">
        <v>3</v>
      </c>
      <c r="G1042" s="19">
        <v>5.166666666666667</v>
      </c>
      <c r="H1042" s="18">
        <v>381.62004815649715</v>
      </c>
      <c r="I1042" s="18">
        <v>329.70071085785668</v>
      </c>
      <c r="J1042" s="18"/>
      <c r="K1042" s="18"/>
      <c r="L1042" s="18"/>
      <c r="M1042" s="18"/>
    </row>
    <row r="1043" spans="1:13" x14ac:dyDescent="0.2">
      <c r="A1043" t="s">
        <v>92</v>
      </c>
      <c r="B1043" t="s">
        <v>35</v>
      </c>
      <c r="C1043" t="s">
        <v>27</v>
      </c>
      <c r="D1043" t="s">
        <v>358</v>
      </c>
      <c r="E1043">
        <v>7</v>
      </c>
      <c r="F1043" s="19">
        <v>3.3333333333333335</v>
      </c>
      <c r="G1043" s="19">
        <v>5.5</v>
      </c>
      <c r="H1043" s="18">
        <v>381.62004815649715</v>
      </c>
      <c r="I1043" s="18">
        <v>329.70071085785668</v>
      </c>
      <c r="J1043" s="18"/>
      <c r="K1043" s="18"/>
      <c r="L1043" s="18"/>
      <c r="M1043" s="18"/>
    </row>
    <row r="1044" spans="1:13" x14ac:dyDescent="0.2">
      <c r="A1044" t="s">
        <v>92</v>
      </c>
      <c r="B1044" t="s">
        <v>35</v>
      </c>
      <c r="C1044" t="s">
        <v>27</v>
      </c>
      <c r="D1044" t="s">
        <v>726</v>
      </c>
      <c r="E1044">
        <v>2</v>
      </c>
      <c r="F1044" s="19">
        <v>4</v>
      </c>
      <c r="G1044" s="19">
        <v>6.166666666666667</v>
      </c>
      <c r="H1044" s="18"/>
      <c r="I1044" s="18"/>
      <c r="J1044" s="18">
        <v>381.62004815649715</v>
      </c>
      <c r="K1044" s="18">
        <v>329.70071085785668</v>
      </c>
      <c r="L1044" s="18"/>
      <c r="M1044" s="18"/>
    </row>
    <row r="1045" spans="1:13" x14ac:dyDescent="0.2">
      <c r="A1045" t="s">
        <v>92</v>
      </c>
      <c r="B1045" t="s">
        <v>35</v>
      </c>
      <c r="C1045" t="s">
        <v>27</v>
      </c>
      <c r="D1045" t="s">
        <v>726</v>
      </c>
      <c r="E1045">
        <v>4</v>
      </c>
      <c r="F1045" s="19">
        <v>4.166666666666667</v>
      </c>
      <c r="G1045" s="19">
        <v>6.333333333333333</v>
      </c>
      <c r="H1045" s="18"/>
      <c r="I1045" s="18"/>
      <c r="J1045" s="18"/>
      <c r="K1045" s="18"/>
      <c r="L1045" s="18">
        <v>381.62004815649715</v>
      </c>
      <c r="M1045" s="18">
        <v>329.70071085785668</v>
      </c>
    </row>
    <row r="1046" spans="1:13" x14ac:dyDescent="0.2">
      <c r="A1046" t="s">
        <v>92</v>
      </c>
      <c r="B1046" t="s">
        <v>35</v>
      </c>
      <c r="C1046" t="s">
        <v>27</v>
      </c>
      <c r="D1046" t="s">
        <v>726</v>
      </c>
      <c r="E1046">
        <v>5</v>
      </c>
      <c r="F1046" s="19">
        <v>3.5</v>
      </c>
      <c r="G1046" s="19">
        <v>5.666666666666667</v>
      </c>
      <c r="H1046" s="18">
        <v>381.62004815649715</v>
      </c>
      <c r="I1046" s="18">
        <v>329.70071085785668</v>
      </c>
      <c r="J1046" s="18"/>
      <c r="K1046" s="18"/>
      <c r="L1046" s="18"/>
      <c r="M1046" s="18"/>
    </row>
    <row r="1047" spans="1:13" x14ac:dyDescent="0.2">
      <c r="A1047" t="s">
        <v>92</v>
      </c>
      <c r="B1047" t="s">
        <v>35</v>
      </c>
      <c r="C1047" t="s">
        <v>27</v>
      </c>
      <c r="D1047" t="s">
        <v>726</v>
      </c>
      <c r="E1047">
        <v>6</v>
      </c>
      <c r="F1047" s="19">
        <v>3.5</v>
      </c>
      <c r="G1047" s="19">
        <v>5.666666666666667</v>
      </c>
      <c r="H1047" s="18">
        <v>381.62004815649715</v>
      </c>
      <c r="I1047" s="18">
        <v>329.70071085785668</v>
      </c>
      <c r="J1047" s="18"/>
      <c r="K1047" s="18"/>
      <c r="L1047" s="18"/>
      <c r="M1047" s="18"/>
    </row>
    <row r="1048" spans="1:13" x14ac:dyDescent="0.2">
      <c r="A1048" t="s">
        <v>92</v>
      </c>
      <c r="B1048" t="s">
        <v>35</v>
      </c>
      <c r="C1048" t="s">
        <v>27</v>
      </c>
      <c r="D1048" t="s">
        <v>726</v>
      </c>
      <c r="E1048">
        <v>7</v>
      </c>
      <c r="F1048" s="19">
        <v>3.75</v>
      </c>
      <c r="G1048" s="19">
        <v>5.916666666666667</v>
      </c>
      <c r="H1048" s="18"/>
      <c r="I1048" s="18"/>
      <c r="J1048" s="18"/>
      <c r="K1048" s="18"/>
      <c r="L1048" s="18">
        <v>381.62004815649715</v>
      </c>
      <c r="M1048" s="18">
        <v>329.70071085785668</v>
      </c>
    </row>
    <row r="1049" spans="1:13" x14ac:dyDescent="0.2">
      <c r="A1049" t="s">
        <v>92</v>
      </c>
      <c r="B1049" t="s">
        <v>35</v>
      </c>
      <c r="C1049" t="s">
        <v>27</v>
      </c>
      <c r="D1049" t="s">
        <v>91</v>
      </c>
      <c r="E1049">
        <v>1</v>
      </c>
      <c r="F1049" s="19">
        <v>4</v>
      </c>
      <c r="G1049" s="19">
        <v>6.25</v>
      </c>
      <c r="H1049" s="18">
        <v>381.62004815649715</v>
      </c>
      <c r="I1049" s="18">
        <v>329.70071085785668</v>
      </c>
      <c r="J1049" s="18"/>
      <c r="K1049" s="18"/>
      <c r="L1049" s="18"/>
      <c r="M1049" s="18"/>
    </row>
    <row r="1050" spans="1:13" x14ac:dyDescent="0.2">
      <c r="A1050" t="s">
        <v>92</v>
      </c>
      <c r="B1050" t="s">
        <v>35</v>
      </c>
      <c r="C1050" t="s">
        <v>27</v>
      </c>
      <c r="D1050" t="s">
        <v>91</v>
      </c>
      <c r="E1050">
        <v>2</v>
      </c>
      <c r="F1050" s="19">
        <v>4</v>
      </c>
      <c r="G1050" s="19">
        <v>6.25</v>
      </c>
      <c r="H1050" s="18">
        <v>381.62004815649715</v>
      </c>
      <c r="I1050" s="18">
        <v>329.70071085785668</v>
      </c>
      <c r="J1050" s="18"/>
      <c r="K1050" s="18"/>
      <c r="L1050" s="18"/>
      <c r="M1050" s="18"/>
    </row>
    <row r="1051" spans="1:13" x14ac:dyDescent="0.2">
      <c r="A1051" t="s">
        <v>92</v>
      </c>
      <c r="B1051" t="s">
        <v>35</v>
      </c>
      <c r="C1051" t="s">
        <v>27</v>
      </c>
      <c r="D1051" t="s">
        <v>91</v>
      </c>
      <c r="E1051">
        <v>3</v>
      </c>
      <c r="F1051" s="19">
        <v>4</v>
      </c>
      <c r="G1051" s="19">
        <v>6.25</v>
      </c>
      <c r="H1051" s="18"/>
      <c r="I1051" s="18"/>
      <c r="J1051" s="18"/>
      <c r="K1051" s="18"/>
      <c r="L1051" s="18">
        <v>381.62004815649715</v>
      </c>
      <c r="M1051" s="18">
        <v>329.70071085785668</v>
      </c>
    </row>
    <row r="1052" spans="1:13" x14ac:dyDescent="0.2">
      <c r="A1052" t="s">
        <v>92</v>
      </c>
      <c r="B1052" t="s">
        <v>35</v>
      </c>
      <c r="C1052" t="s">
        <v>27</v>
      </c>
      <c r="D1052" t="s">
        <v>91</v>
      </c>
      <c r="E1052">
        <v>4</v>
      </c>
      <c r="F1052" s="19">
        <v>4</v>
      </c>
      <c r="G1052" s="19">
        <v>6.25</v>
      </c>
      <c r="H1052" s="18">
        <v>381.62004815649715</v>
      </c>
      <c r="I1052" s="18">
        <v>329.70071085785668</v>
      </c>
      <c r="J1052" s="18"/>
      <c r="K1052" s="18"/>
      <c r="L1052" s="18"/>
      <c r="M1052" s="18"/>
    </row>
    <row r="1053" spans="1:13" x14ac:dyDescent="0.2">
      <c r="A1053" t="s">
        <v>92</v>
      </c>
      <c r="B1053" t="s">
        <v>35</v>
      </c>
      <c r="C1053" t="s">
        <v>27</v>
      </c>
      <c r="D1053" t="s">
        <v>91</v>
      </c>
      <c r="E1053">
        <v>5</v>
      </c>
      <c r="F1053" s="19">
        <v>4</v>
      </c>
      <c r="G1053" s="19">
        <v>6.25</v>
      </c>
      <c r="H1053" s="18"/>
      <c r="I1053" s="18"/>
      <c r="J1053" s="18">
        <v>381.62004815649715</v>
      </c>
      <c r="K1053" s="18">
        <v>329.70071085785668</v>
      </c>
      <c r="L1053" s="18"/>
      <c r="M1053" s="18"/>
    </row>
    <row r="1054" spans="1:13" x14ac:dyDescent="0.2">
      <c r="A1054" t="s">
        <v>92</v>
      </c>
      <c r="B1054" t="s">
        <v>35</v>
      </c>
      <c r="C1054" t="s">
        <v>27</v>
      </c>
      <c r="D1054" t="s">
        <v>91</v>
      </c>
      <c r="E1054">
        <v>6</v>
      </c>
      <c r="F1054" s="19">
        <v>4</v>
      </c>
      <c r="G1054" s="19">
        <v>6.25</v>
      </c>
      <c r="H1054" s="18">
        <v>381.62004815649715</v>
      </c>
      <c r="I1054" s="18">
        <v>329.70071085785668</v>
      </c>
      <c r="J1054" s="18"/>
      <c r="K1054" s="18"/>
      <c r="L1054" s="18"/>
      <c r="M1054" s="18"/>
    </row>
    <row r="1055" spans="1:13" x14ac:dyDescent="0.2">
      <c r="A1055" t="s">
        <v>92</v>
      </c>
      <c r="B1055" t="s">
        <v>35</v>
      </c>
      <c r="C1055" t="s">
        <v>27</v>
      </c>
      <c r="D1055" t="s">
        <v>91</v>
      </c>
      <c r="E1055">
        <v>7</v>
      </c>
      <c r="F1055" s="19">
        <v>4</v>
      </c>
      <c r="G1055" s="19">
        <v>6.25</v>
      </c>
      <c r="H1055" s="18">
        <v>381.62004815649715</v>
      </c>
      <c r="I1055" s="18">
        <v>329.70071085785668</v>
      </c>
      <c r="J1055" s="18"/>
      <c r="K1055" s="18"/>
      <c r="L1055" s="18"/>
      <c r="M1055" s="18"/>
    </row>
    <row r="1056" spans="1:13" x14ac:dyDescent="0.2">
      <c r="A1056" t="s">
        <v>92</v>
      </c>
      <c r="B1056" t="s">
        <v>35</v>
      </c>
      <c r="C1056" t="s">
        <v>27</v>
      </c>
      <c r="D1056" t="s">
        <v>626</v>
      </c>
      <c r="E1056">
        <v>1</v>
      </c>
      <c r="F1056" s="19">
        <v>5</v>
      </c>
      <c r="G1056" s="19">
        <v>7.25</v>
      </c>
      <c r="H1056" s="18"/>
      <c r="I1056" s="18"/>
      <c r="J1056" s="18">
        <v>381.62004815649715</v>
      </c>
      <c r="K1056" s="18">
        <v>329.70071085785668</v>
      </c>
      <c r="L1056" s="18"/>
      <c r="M1056" s="18"/>
    </row>
    <row r="1057" spans="1:13" x14ac:dyDescent="0.2">
      <c r="A1057" t="s">
        <v>92</v>
      </c>
      <c r="B1057" t="s">
        <v>35</v>
      </c>
      <c r="C1057" t="s">
        <v>27</v>
      </c>
      <c r="D1057" t="s">
        <v>626</v>
      </c>
      <c r="E1057">
        <v>2</v>
      </c>
      <c r="F1057" s="19">
        <v>5</v>
      </c>
      <c r="G1057" s="19">
        <v>7.25</v>
      </c>
      <c r="H1057" s="18"/>
      <c r="I1057" s="18"/>
      <c r="J1057" s="18"/>
      <c r="K1057" s="18"/>
      <c r="L1057" s="18">
        <v>381.62004815649715</v>
      </c>
      <c r="M1057" s="18">
        <v>329.70071085785668</v>
      </c>
    </row>
    <row r="1058" spans="1:13" x14ac:dyDescent="0.2">
      <c r="A1058" t="s">
        <v>92</v>
      </c>
      <c r="B1058" t="s">
        <v>35</v>
      </c>
      <c r="C1058" t="s">
        <v>27</v>
      </c>
      <c r="D1058" t="s">
        <v>626</v>
      </c>
      <c r="E1058">
        <v>3</v>
      </c>
      <c r="F1058" s="19">
        <v>5</v>
      </c>
      <c r="G1058" s="19">
        <v>7.25</v>
      </c>
      <c r="H1058" s="18">
        <v>381.62004815649715</v>
      </c>
      <c r="I1058" s="18">
        <v>329.70071085785668</v>
      </c>
      <c r="J1058" s="18"/>
      <c r="K1058" s="18"/>
      <c r="L1058" s="18"/>
      <c r="M1058" s="18"/>
    </row>
    <row r="1059" spans="1:13" x14ac:dyDescent="0.2">
      <c r="A1059" t="s">
        <v>92</v>
      </c>
      <c r="B1059" t="s">
        <v>35</v>
      </c>
      <c r="C1059" t="s">
        <v>27</v>
      </c>
      <c r="D1059" t="s">
        <v>626</v>
      </c>
      <c r="E1059">
        <v>4</v>
      </c>
      <c r="F1059" s="19">
        <v>5</v>
      </c>
      <c r="G1059" s="19">
        <v>7.25</v>
      </c>
      <c r="H1059" s="18">
        <v>381.62004815649715</v>
      </c>
      <c r="I1059" s="18">
        <v>329.70071085785668</v>
      </c>
      <c r="J1059" s="18"/>
      <c r="K1059" s="18"/>
      <c r="L1059" s="18"/>
      <c r="M1059" s="18"/>
    </row>
    <row r="1060" spans="1:13" x14ac:dyDescent="0.2">
      <c r="A1060" t="s">
        <v>92</v>
      </c>
      <c r="B1060" t="s">
        <v>35</v>
      </c>
      <c r="C1060" t="s">
        <v>27</v>
      </c>
      <c r="D1060" t="s">
        <v>626</v>
      </c>
      <c r="E1060">
        <v>5</v>
      </c>
      <c r="F1060" s="19">
        <v>5</v>
      </c>
      <c r="G1060" s="19">
        <v>7.25</v>
      </c>
      <c r="H1060" s="18">
        <v>381.62004815649715</v>
      </c>
      <c r="I1060" s="18">
        <v>329.70071085785668</v>
      </c>
      <c r="J1060" s="18"/>
      <c r="K1060" s="18"/>
      <c r="L1060" s="18"/>
      <c r="M1060" s="18"/>
    </row>
    <row r="1061" spans="1:13" x14ac:dyDescent="0.2">
      <c r="A1061" t="s">
        <v>92</v>
      </c>
      <c r="B1061" t="s">
        <v>35</v>
      </c>
      <c r="C1061" t="s">
        <v>27</v>
      </c>
      <c r="D1061" t="s">
        <v>626</v>
      </c>
      <c r="E1061">
        <v>6</v>
      </c>
      <c r="F1061" s="19">
        <v>5</v>
      </c>
      <c r="G1061" s="19">
        <v>7.25</v>
      </c>
      <c r="H1061" s="18"/>
      <c r="I1061" s="18"/>
      <c r="J1061" s="18">
        <v>381.62004815649715</v>
      </c>
      <c r="K1061" s="18">
        <v>329.70071085785668</v>
      </c>
      <c r="L1061" s="18"/>
      <c r="M1061" s="18"/>
    </row>
    <row r="1062" spans="1:13" x14ac:dyDescent="0.2">
      <c r="A1062" t="s">
        <v>92</v>
      </c>
      <c r="B1062" t="s">
        <v>35</v>
      </c>
      <c r="C1062" t="s">
        <v>27</v>
      </c>
      <c r="D1062" t="s">
        <v>626</v>
      </c>
      <c r="E1062">
        <v>7</v>
      </c>
      <c r="F1062" s="19">
        <v>5</v>
      </c>
      <c r="G1062" s="19">
        <v>7.25</v>
      </c>
      <c r="H1062" s="18">
        <v>381.62004815649715</v>
      </c>
      <c r="I1062" s="18">
        <v>329.70071085785668</v>
      </c>
      <c r="J1062" s="18"/>
      <c r="K1062" s="18"/>
      <c r="L1062" s="18"/>
      <c r="M1062" s="18"/>
    </row>
    <row r="1063" spans="1:13" x14ac:dyDescent="0.2">
      <c r="A1063" t="s">
        <v>92</v>
      </c>
      <c r="B1063" t="s">
        <v>35</v>
      </c>
      <c r="C1063" t="s">
        <v>27</v>
      </c>
      <c r="D1063" t="s">
        <v>522</v>
      </c>
      <c r="E1063">
        <v>1</v>
      </c>
      <c r="F1063" s="19">
        <v>6</v>
      </c>
      <c r="G1063" s="19">
        <v>8.25</v>
      </c>
      <c r="H1063" s="18">
        <v>381.62004815649715</v>
      </c>
      <c r="I1063" s="18">
        <v>329.70071085785668</v>
      </c>
      <c r="J1063" s="18"/>
      <c r="K1063" s="18"/>
      <c r="L1063" s="18"/>
      <c r="M1063" s="18"/>
    </row>
    <row r="1064" spans="1:13" x14ac:dyDescent="0.2">
      <c r="A1064" t="s">
        <v>92</v>
      </c>
      <c r="B1064" t="s">
        <v>35</v>
      </c>
      <c r="C1064" t="s">
        <v>27</v>
      </c>
      <c r="D1064" t="s">
        <v>522</v>
      </c>
      <c r="E1064">
        <v>2</v>
      </c>
      <c r="F1064" s="19">
        <v>6.25</v>
      </c>
      <c r="G1064" s="19">
        <v>8.5</v>
      </c>
      <c r="H1064" s="18">
        <v>381.62004815649715</v>
      </c>
      <c r="I1064" s="18">
        <v>329.70071085785668</v>
      </c>
      <c r="J1064" s="18"/>
      <c r="K1064" s="18"/>
      <c r="L1064" s="18"/>
      <c r="M1064" s="18"/>
    </row>
    <row r="1065" spans="1:13" x14ac:dyDescent="0.2">
      <c r="A1065" t="s">
        <v>92</v>
      </c>
      <c r="B1065" t="s">
        <v>35</v>
      </c>
      <c r="C1065" t="s">
        <v>27</v>
      </c>
      <c r="D1065" t="s">
        <v>522</v>
      </c>
      <c r="E1065">
        <v>3</v>
      </c>
      <c r="F1065" s="19">
        <v>6</v>
      </c>
      <c r="G1065" s="19">
        <v>8.25</v>
      </c>
      <c r="H1065" s="18"/>
      <c r="I1065" s="18"/>
      <c r="J1065" s="18">
        <v>381.62004815649715</v>
      </c>
      <c r="K1065" s="18">
        <v>329.70071085785668</v>
      </c>
      <c r="L1065" s="18"/>
      <c r="M1065" s="18"/>
    </row>
    <row r="1066" spans="1:13" x14ac:dyDescent="0.2">
      <c r="A1066" t="s">
        <v>92</v>
      </c>
      <c r="B1066" t="s">
        <v>35</v>
      </c>
      <c r="C1066" t="s">
        <v>27</v>
      </c>
      <c r="D1066" t="s">
        <v>522</v>
      </c>
      <c r="E1066">
        <v>4</v>
      </c>
      <c r="F1066" s="19">
        <v>6</v>
      </c>
      <c r="G1066" s="19">
        <v>8.25</v>
      </c>
      <c r="H1066" s="18">
        <v>381.62004815649715</v>
      </c>
      <c r="I1066" s="18">
        <v>329.70071085785668</v>
      </c>
      <c r="J1066" s="18"/>
      <c r="K1066" s="18"/>
      <c r="L1066" s="18"/>
      <c r="M1066" s="18"/>
    </row>
    <row r="1067" spans="1:13" x14ac:dyDescent="0.2">
      <c r="A1067" t="s">
        <v>92</v>
      </c>
      <c r="B1067" t="s">
        <v>35</v>
      </c>
      <c r="C1067" t="s">
        <v>27</v>
      </c>
      <c r="D1067" t="s">
        <v>522</v>
      </c>
      <c r="E1067">
        <v>5</v>
      </c>
      <c r="F1067" s="19">
        <v>6</v>
      </c>
      <c r="G1067" s="19">
        <v>8.25</v>
      </c>
      <c r="H1067" s="18"/>
      <c r="I1067" s="18"/>
      <c r="J1067" s="18"/>
      <c r="K1067" s="18"/>
      <c r="L1067" s="18">
        <v>381.62004815649715</v>
      </c>
      <c r="M1067" s="18">
        <v>329.70071085785668</v>
      </c>
    </row>
    <row r="1068" spans="1:13" x14ac:dyDescent="0.2">
      <c r="A1068" t="s">
        <v>92</v>
      </c>
      <c r="B1068" t="s">
        <v>35</v>
      </c>
      <c r="C1068" t="s">
        <v>27</v>
      </c>
      <c r="D1068" t="s">
        <v>522</v>
      </c>
      <c r="E1068">
        <v>6</v>
      </c>
      <c r="F1068" s="19">
        <v>6</v>
      </c>
      <c r="G1068" s="19">
        <v>8.25</v>
      </c>
      <c r="H1068" s="18">
        <v>381.62004815649715</v>
      </c>
      <c r="I1068" s="18">
        <v>329.70071085785668</v>
      </c>
      <c r="J1068" s="18"/>
      <c r="K1068" s="18"/>
      <c r="L1068" s="18"/>
      <c r="M1068" s="18"/>
    </row>
    <row r="1069" spans="1:13" x14ac:dyDescent="0.2">
      <c r="A1069" t="s">
        <v>92</v>
      </c>
      <c r="B1069" t="s">
        <v>35</v>
      </c>
      <c r="C1069" t="s">
        <v>27</v>
      </c>
      <c r="D1069" t="s">
        <v>522</v>
      </c>
      <c r="E1069">
        <v>7</v>
      </c>
      <c r="F1069" s="19">
        <v>6</v>
      </c>
      <c r="G1069" s="19">
        <v>8.25</v>
      </c>
      <c r="H1069" s="18"/>
      <c r="I1069" s="18"/>
      <c r="J1069" s="18"/>
      <c r="K1069" s="18"/>
      <c r="L1069" s="18">
        <v>381.62004815649715</v>
      </c>
      <c r="M1069" s="18">
        <v>329.70071085785668</v>
      </c>
    </row>
    <row r="1070" spans="1:13" x14ac:dyDescent="0.2">
      <c r="A1070" t="s">
        <v>92</v>
      </c>
      <c r="B1070" t="s">
        <v>35</v>
      </c>
      <c r="C1070" t="s">
        <v>27</v>
      </c>
      <c r="D1070" t="s">
        <v>583</v>
      </c>
      <c r="E1070">
        <v>1</v>
      </c>
      <c r="F1070" s="19">
        <v>7</v>
      </c>
      <c r="G1070" s="19">
        <v>9.25</v>
      </c>
      <c r="H1070" s="18"/>
      <c r="I1070" s="18"/>
      <c r="J1070" s="18">
        <v>381.62004815649715</v>
      </c>
      <c r="K1070" s="18">
        <v>329.70071085785668</v>
      </c>
      <c r="L1070" s="18"/>
      <c r="M1070" s="18"/>
    </row>
    <row r="1071" spans="1:13" x14ac:dyDescent="0.2">
      <c r="A1071" t="s">
        <v>92</v>
      </c>
      <c r="B1071" t="s">
        <v>35</v>
      </c>
      <c r="C1071" t="s">
        <v>27</v>
      </c>
      <c r="D1071" t="s">
        <v>583</v>
      </c>
      <c r="E1071">
        <v>2</v>
      </c>
      <c r="F1071" s="19">
        <v>7</v>
      </c>
      <c r="G1071" s="19">
        <v>9.25</v>
      </c>
      <c r="H1071" s="18"/>
      <c r="I1071" s="18"/>
      <c r="J1071" s="18">
        <v>381.62004815649715</v>
      </c>
      <c r="K1071" s="18">
        <v>329.70071085785668</v>
      </c>
      <c r="L1071" s="18"/>
      <c r="M1071" s="18"/>
    </row>
    <row r="1072" spans="1:13" x14ac:dyDescent="0.2">
      <c r="A1072" t="s">
        <v>92</v>
      </c>
      <c r="B1072" t="s">
        <v>35</v>
      </c>
      <c r="C1072" t="s">
        <v>27</v>
      </c>
      <c r="D1072" t="s">
        <v>583</v>
      </c>
      <c r="E1072">
        <v>3</v>
      </c>
      <c r="F1072" s="19">
        <v>7</v>
      </c>
      <c r="G1072" s="19">
        <v>9.25</v>
      </c>
      <c r="H1072" s="18"/>
      <c r="I1072" s="18"/>
      <c r="J1072" s="18">
        <v>381.62004815649715</v>
      </c>
      <c r="K1072" s="18">
        <v>329.70071085785668</v>
      </c>
      <c r="L1072" s="18"/>
      <c r="M1072" s="18"/>
    </row>
    <row r="1073" spans="1:13" x14ac:dyDescent="0.2">
      <c r="A1073" t="s">
        <v>92</v>
      </c>
      <c r="B1073" t="s">
        <v>35</v>
      </c>
      <c r="C1073" t="s">
        <v>27</v>
      </c>
      <c r="D1073" t="s">
        <v>583</v>
      </c>
      <c r="E1073">
        <v>4</v>
      </c>
      <c r="F1073" s="19">
        <v>7</v>
      </c>
      <c r="G1073" s="19">
        <v>9.25</v>
      </c>
      <c r="H1073" s="18"/>
      <c r="I1073" s="18"/>
      <c r="J1073" s="18">
        <v>381.62004815649715</v>
      </c>
      <c r="K1073" s="18">
        <v>329.70071085785668</v>
      </c>
      <c r="L1073" s="18"/>
      <c r="M1073" s="18"/>
    </row>
    <row r="1074" spans="1:13" x14ac:dyDescent="0.2">
      <c r="A1074" t="s">
        <v>92</v>
      </c>
      <c r="B1074" t="s">
        <v>35</v>
      </c>
      <c r="C1074" t="s">
        <v>27</v>
      </c>
      <c r="D1074" t="s">
        <v>583</v>
      </c>
      <c r="E1074">
        <v>5</v>
      </c>
      <c r="F1074" s="19">
        <v>7</v>
      </c>
      <c r="G1074" s="19">
        <v>9.25</v>
      </c>
      <c r="H1074" s="18"/>
      <c r="I1074" s="18"/>
      <c r="J1074" s="18">
        <v>381.62004815649715</v>
      </c>
      <c r="K1074" s="18">
        <v>329.70071085785668</v>
      </c>
      <c r="L1074" s="18"/>
      <c r="M1074" s="18"/>
    </row>
    <row r="1075" spans="1:13" x14ac:dyDescent="0.2">
      <c r="A1075" t="s">
        <v>92</v>
      </c>
      <c r="B1075" t="s">
        <v>35</v>
      </c>
      <c r="C1075" t="s">
        <v>27</v>
      </c>
      <c r="D1075" t="s">
        <v>583</v>
      </c>
      <c r="E1075">
        <v>6</v>
      </c>
      <c r="F1075" s="19">
        <v>7</v>
      </c>
      <c r="G1075" s="19">
        <v>9.25</v>
      </c>
      <c r="H1075" s="18"/>
      <c r="I1075" s="18"/>
      <c r="J1075" s="18">
        <v>381.62004815649715</v>
      </c>
      <c r="K1075" s="18">
        <v>329.70071085785668</v>
      </c>
      <c r="L1075" s="18"/>
      <c r="M1075" s="18"/>
    </row>
    <row r="1076" spans="1:13" x14ac:dyDescent="0.2">
      <c r="A1076" t="s">
        <v>92</v>
      </c>
      <c r="B1076" t="s">
        <v>35</v>
      </c>
      <c r="C1076" t="s">
        <v>27</v>
      </c>
      <c r="D1076" t="s">
        <v>583</v>
      </c>
      <c r="E1076">
        <v>7</v>
      </c>
      <c r="F1076" s="19">
        <v>7</v>
      </c>
      <c r="G1076" s="19">
        <v>9.25</v>
      </c>
      <c r="H1076" s="18"/>
      <c r="I1076" s="18"/>
      <c r="J1076" s="18"/>
      <c r="K1076" s="18"/>
      <c r="L1076" s="18">
        <v>381.62004815649715</v>
      </c>
      <c r="M1076" s="18">
        <v>329.70071085785668</v>
      </c>
    </row>
    <row r="1077" spans="1:13" x14ac:dyDescent="0.2">
      <c r="A1077" t="s">
        <v>92</v>
      </c>
      <c r="B1077" t="s">
        <v>35</v>
      </c>
      <c r="C1077" t="s">
        <v>27</v>
      </c>
      <c r="D1077" t="s">
        <v>566</v>
      </c>
      <c r="E1077">
        <v>1</v>
      </c>
      <c r="F1077" s="19">
        <v>7.5</v>
      </c>
      <c r="G1077" s="19">
        <v>9.75</v>
      </c>
      <c r="H1077" s="18"/>
      <c r="I1077" s="18"/>
      <c r="J1077" s="18"/>
      <c r="K1077" s="18"/>
      <c r="L1077" s="18">
        <v>381.62004815649715</v>
      </c>
      <c r="M1077" s="18">
        <v>329.70071085785668</v>
      </c>
    </row>
    <row r="1078" spans="1:13" x14ac:dyDescent="0.2">
      <c r="A1078" t="s">
        <v>92</v>
      </c>
      <c r="B1078" t="s">
        <v>35</v>
      </c>
      <c r="C1078" t="s">
        <v>27</v>
      </c>
      <c r="D1078" t="s">
        <v>566</v>
      </c>
      <c r="E1078">
        <v>2</v>
      </c>
      <c r="F1078" s="19">
        <v>7.75</v>
      </c>
      <c r="G1078" s="19">
        <v>10</v>
      </c>
      <c r="H1078" s="18"/>
      <c r="I1078" s="18"/>
      <c r="J1078" s="18"/>
      <c r="K1078" s="18"/>
      <c r="L1078" s="18">
        <v>381.62004815649715</v>
      </c>
      <c r="M1078" s="18">
        <v>329.70071085785668</v>
      </c>
    </row>
    <row r="1079" spans="1:13" x14ac:dyDescent="0.2">
      <c r="A1079" t="s">
        <v>92</v>
      </c>
      <c r="B1079" t="s">
        <v>35</v>
      </c>
      <c r="C1079" t="s">
        <v>27</v>
      </c>
      <c r="D1079" t="s">
        <v>566</v>
      </c>
      <c r="E1079">
        <v>3</v>
      </c>
      <c r="F1079" s="19">
        <v>7.5</v>
      </c>
      <c r="G1079" s="19">
        <v>9.75</v>
      </c>
      <c r="H1079" s="18"/>
      <c r="I1079" s="18"/>
      <c r="J1079" s="18"/>
      <c r="K1079" s="18"/>
      <c r="L1079" s="18">
        <v>381.62004815649715</v>
      </c>
      <c r="M1079" s="18">
        <v>329.70071085785668</v>
      </c>
    </row>
    <row r="1080" spans="1:13" x14ac:dyDescent="0.2">
      <c r="A1080" t="s">
        <v>92</v>
      </c>
      <c r="B1080" t="s">
        <v>35</v>
      </c>
      <c r="C1080" t="s">
        <v>27</v>
      </c>
      <c r="D1080" t="s">
        <v>566</v>
      </c>
      <c r="E1080">
        <v>4</v>
      </c>
      <c r="F1080" s="19">
        <v>7.5</v>
      </c>
      <c r="G1080" s="19">
        <v>9.75</v>
      </c>
      <c r="H1080" s="18"/>
      <c r="I1080" s="18"/>
      <c r="J1080" s="18"/>
      <c r="K1080" s="18"/>
      <c r="L1080" s="18">
        <v>381.62004815649715</v>
      </c>
      <c r="M1080" s="18">
        <v>329.70071085785668</v>
      </c>
    </row>
    <row r="1081" spans="1:13" x14ac:dyDescent="0.2">
      <c r="A1081" t="s">
        <v>92</v>
      </c>
      <c r="B1081" t="s">
        <v>35</v>
      </c>
      <c r="C1081" t="s">
        <v>27</v>
      </c>
      <c r="D1081" t="s">
        <v>566</v>
      </c>
      <c r="E1081">
        <v>6</v>
      </c>
      <c r="F1081" s="19">
        <v>7.5</v>
      </c>
      <c r="G1081" s="19">
        <v>9.75</v>
      </c>
      <c r="H1081" s="18">
        <v>381.62004815649715</v>
      </c>
      <c r="I1081" s="18">
        <v>329.70071085785668</v>
      </c>
      <c r="J1081" s="18"/>
      <c r="K1081" s="18"/>
      <c r="L1081" s="18"/>
      <c r="M1081" s="18"/>
    </row>
    <row r="1082" spans="1:13" x14ac:dyDescent="0.2">
      <c r="A1082" t="s">
        <v>92</v>
      </c>
      <c r="B1082" t="s">
        <v>35</v>
      </c>
      <c r="C1082" t="s">
        <v>27</v>
      </c>
      <c r="D1082" t="s">
        <v>566</v>
      </c>
      <c r="E1082">
        <v>7</v>
      </c>
      <c r="F1082" s="19">
        <v>7.5</v>
      </c>
      <c r="G1082" s="19">
        <v>9.75</v>
      </c>
      <c r="H1082" s="18"/>
      <c r="I1082" s="18"/>
      <c r="J1082" s="18">
        <v>381.62004815649715</v>
      </c>
      <c r="K1082" s="18">
        <v>329.70071085785668</v>
      </c>
      <c r="L1082" s="18"/>
      <c r="M1082" s="18"/>
    </row>
    <row r="1083" spans="1:13" x14ac:dyDescent="0.2">
      <c r="A1083" t="s">
        <v>92</v>
      </c>
      <c r="B1083" t="s">
        <v>35</v>
      </c>
      <c r="C1083" t="s">
        <v>27</v>
      </c>
      <c r="D1083" t="s">
        <v>600</v>
      </c>
      <c r="E1083">
        <v>1</v>
      </c>
      <c r="F1083" s="19">
        <v>8</v>
      </c>
      <c r="G1083" s="19">
        <v>10.25</v>
      </c>
      <c r="H1083" s="18"/>
      <c r="I1083" s="18"/>
      <c r="J1083" s="18">
        <v>381.62004815649715</v>
      </c>
      <c r="K1083" s="18">
        <v>329.70071085785668</v>
      </c>
      <c r="L1083" s="18"/>
      <c r="M1083" s="18"/>
    </row>
    <row r="1084" spans="1:13" x14ac:dyDescent="0.2">
      <c r="A1084" t="s">
        <v>92</v>
      </c>
      <c r="B1084" t="s">
        <v>35</v>
      </c>
      <c r="C1084" t="s">
        <v>27</v>
      </c>
      <c r="D1084" t="s">
        <v>600</v>
      </c>
      <c r="E1084">
        <v>2</v>
      </c>
      <c r="F1084" s="19">
        <v>8</v>
      </c>
      <c r="G1084" s="19">
        <v>10.25</v>
      </c>
      <c r="H1084" s="18"/>
      <c r="I1084" s="18"/>
      <c r="J1084" s="18">
        <v>381.62004815649715</v>
      </c>
      <c r="K1084" s="18">
        <v>329.70071085785668</v>
      </c>
      <c r="L1084" s="18"/>
      <c r="M1084" s="18"/>
    </row>
    <row r="1085" spans="1:13" x14ac:dyDescent="0.2">
      <c r="A1085" t="s">
        <v>92</v>
      </c>
      <c r="B1085" t="s">
        <v>35</v>
      </c>
      <c r="C1085" t="s">
        <v>27</v>
      </c>
      <c r="D1085" t="s">
        <v>600</v>
      </c>
      <c r="E1085">
        <v>3</v>
      </c>
      <c r="F1085" s="19">
        <v>8</v>
      </c>
      <c r="G1085" s="19">
        <v>10.25</v>
      </c>
      <c r="H1085" s="18"/>
      <c r="I1085" s="18"/>
      <c r="J1085" s="18">
        <v>381.62004815649715</v>
      </c>
      <c r="K1085" s="18">
        <v>329.70071085785668</v>
      </c>
      <c r="L1085" s="18"/>
      <c r="M1085" s="18"/>
    </row>
    <row r="1086" spans="1:13" x14ac:dyDescent="0.2">
      <c r="A1086" t="s">
        <v>92</v>
      </c>
      <c r="B1086" t="s">
        <v>35</v>
      </c>
      <c r="C1086" t="s">
        <v>27</v>
      </c>
      <c r="D1086" t="s">
        <v>600</v>
      </c>
      <c r="E1086">
        <v>4</v>
      </c>
      <c r="F1086" s="19">
        <v>8</v>
      </c>
      <c r="G1086" s="19">
        <v>10.25</v>
      </c>
      <c r="H1086" s="18"/>
      <c r="I1086" s="18"/>
      <c r="J1086" s="18"/>
      <c r="K1086" s="18"/>
      <c r="L1086" s="18">
        <v>381.62004815649715</v>
      </c>
      <c r="M1086" s="18">
        <v>329.70071085785668</v>
      </c>
    </row>
    <row r="1087" spans="1:13" x14ac:dyDescent="0.2">
      <c r="A1087" t="s">
        <v>92</v>
      </c>
      <c r="B1087" t="s">
        <v>35</v>
      </c>
      <c r="C1087" t="s">
        <v>27</v>
      </c>
      <c r="D1087" t="s">
        <v>600</v>
      </c>
      <c r="E1087">
        <v>5</v>
      </c>
      <c r="F1087" s="19">
        <v>8</v>
      </c>
      <c r="G1087" s="19">
        <v>10.25</v>
      </c>
      <c r="H1087" s="18"/>
      <c r="I1087" s="18"/>
      <c r="J1087" s="18">
        <v>381.62004815649715</v>
      </c>
      <c r="K1087" s="18">
        <v>329.70071085785668</v>
      </c>
      <c r="L1087" s="18"/>
      <c r="M1087" s="18"/>
    </row>
    <row r="1088" spans="1:13" x14ac:dyDescent="0.2">
      <c r="A1088" t="s">
        <v>92</v>
      </c>
      <c r="B1088" t="s">
        <v>35</v>
      </c>
      <c r="C1088" t="s">
        <v>27</v>
      </c>
      <c r="D1088" t="s">
        <v>600</v>
      </c>
      <c r="E1088">
        <v>6</v>
      </c>
      <c r="F1088" s="19">
        <v>8</v>
      </c>
      <c r="G1088" s="19">
        <v>10.25</v>
      </c>
      <c r="H1088" s="18"/>
      <c r="I1088" s="18"/>
      <c r="J1088" s="18">
        <v>381.62004815649715</v>
      </c>
      <c r="K1088" s="18">
        <v>329.70071085785668</v>
      </c>
      <c r="L1088" s="18"/>
      <c r="M1088" s="18"/>
    </row>
    <row r="1089" spans="1:13" x14ac:dyDescent="0.2">
      <c r="A1089" t="s">
        <v>92</v>
      </c>
      <c r="B1089" t="s">
        <v>35</v>
      </c>
      <c r="C1089" t="s">
        <v>27</v>
      </c>
      <c r="D1089" t="s">
        <v>600</v>
      </c>
      <c r="E1089">
        <v>7</v>
      </c>
      <c r="F1089" s="19">
        <v>8</v>
      </c>
      <c r="G1089" s="19">
        <v>10.25</v>
      </c>
      <c r="H1089" s="18"/>
      <c r="I1089" s="18"/>
      <c r="J1089" s="18"/>
      <c r="K1089" s="18"/>
      <c r="L1089" s="18">
        <v>381.62004815649715</v>
      </c>
      <c r="M1089" s="18">
        <v>329.70071085785668</v>
      </c>
    </row>
    <row r="1090" spans="1:13" x14ac:dyDescent="0.2">
      <c r="A1090" t="s">
        <v>92</v>
      </c>
      <c r="B1090" t="s">
        <v>35</v>
      </c>
      <c r="C1090" t="s">
        <v>27</v>
      </c>
      <c r="D1090" t="s">
        <v>723</v>
      </c>
      <c r="E1090">
        <v>2</v>
      </c>
      <c r="F1090" s="19">
        <v>8.5</v>
      </c>
      <c r="G1090" s="19">
        <v>10.75</v>
      </c>
      <c r="H1090" s="18"/>
      <c r="I1090" s="18"/>
      <c r="J1090" s="18">
        <v>381.62004815649715</v>
      </c>
      <c r="K1090" s="18">
        <v>329.70071085785668</v>
      </c>
      <c r="L1090" s="18"/>
      <c r="M1090" s="18"/>
    </row>
    <row r="1091" spans="1:13" x14ac:dyDescent="0.2">
      <c r="A1091" t="s">
        <v>92</v>
      </c>
      <c r="B1091" t="s">
        <v>35</v>
      </c>
      <c r="C1091" t="s">
        <v>27</v>
      </c>
      <c r="D1091" t="s">
        <v>723</v>
      </c>
      <c r="E1091">
        <v>3</v>
      </c>
      <c r="F1091" s="19">
        <v>8.5</v>
      </c>
      <c r="G1091" s="19">
        <v>10.75</v>
      </c>
      <c r="H1091" s="18"/>
      <c r="I1091" s="18"/>
      <c r="J1091" s="18">
        <v>381.62004815649715</v>
      </c>
      <c r="K1091" s="18">
        <v>329.70071085785668</v>
      </c>
      <c r="L1091" s="18"/>
      <c r="M1091" s="18"/>
    </row>
    <row r="1092" spans="1:13" x14ac:dyDescent="0.2">
      <c r="A1092" t="s">
        <v>92</v>
      </c>
      <c r="B1092" t="s">
        <v>35</v>
      </c>
      <c r="C1092" t="s">
        <v>27</v>
      </c>
      <c r="D1092" t="s">
        <v>723</v>
      </c>
      <c r="E1092">
        <v>5</v>
      </c>
      <c r="F1092" s="19">
        <v>9.25</v>
      </c>
      <c r="G1092" s="19">
        <v>11.5</v>
      </c>
      <c r="H1092" s="18">
        <v>381.62004815649715</v>
      </c>
      <c r="I1092" s="18">
        <v>329.70071085785668</v>
      </c>
      <c r="J1092" s="18"/>
      <c r="K1092" s="18"/>
      <c r="L1092" s="18"/>
      <c r="M1092" s="18"/>
    </row>
    <row r="1093" spans="1:13" x14ac:dyDescent="0.2">
      <c r="A1093" t="s">
        <v>92</v>
      </c>
      <c r="B1093" t="s">
        <v>35</v>
      </c>
      <c r="C1093" t="s">
        <v>27</v>
      </c>
      <c r="D1093" t="s">
        <v>723</v>
      </c>
      <c r="E1093">
        <v>6</v>
      </c>
      <c r="F1093" s="19">
        <v>8.5</v>
      </c>
      <c r="G1093" s="19">
        <v>10.75</v>
      </c>
      <c r="H1093" s="18"/>
      <c r="I1093" s="18"/>
      <c r="J1093" s="18"/>
      <c r="K1093" s="18"/>
      <c r="L1093" s="18">
        <v>381.62004815649715</v>
      </c>
      <c r="M1093" s="18">
        <v>329.70071085785668</v>
      </c>
    </row>
    <row r="1094" spans="1:13" x14ac:dyDescent="0.2">
      <c r="A1094" t="s">
        <v>92</v>
      </c>
      <c r="B1094" t="s">
        <v>35</v>
      </c>
      <c r="C1094" t="s">
        <v>27</v>
      </c>
      <c r="D1094" t="s">
        <v>723</v>
      </c>
      <c r="E1094">
        <v>7</v>
      </c>
      <c r="F1094" s="19">
        <v>8.5</v>
      </c>
      <c r="G1094" s="19">
        <v>10.75</v>
      </c>
      <c r="H1094" s="18"/>
      <c r="I1094" s="18"/>
      <c r="J1094" s="18">
        <v>381.62004815649715</v>
      </c>
      <c r="K1094" s="18">
        <v>329.70071085785668</v>
      </c>
      <c r="L1094" s="18"/>
      <c r="M1094" s="18"/>
    </row>
    <row r="1095" spans="1:13" x14ac:dyDescent="0.2">
      <c r="A1095" t="s">
        <v>92</v>
      </c>
      <c r="B1095" t="s">
        <v>35</v>
      </c>
      <c r="C1095" t="s">
        <v>27</v>
      </c>
      <c r="D1095" t="s">
        <v>328</v>
      </c>
      <c r="E1095">
        <v>4</v>
      </c>
      <c r="F1095" s="19">
        <v>9</v>
      </c>
      <c r="G1095" s="19">
        <v>11.25</v>
      </c>
      <c r="H1095" s="18"/>
      <c r="I1095" s="18"/>
      <c r="J1095" s="18">
        <v>381.62004815649715</v>
      </c>
      <c r="K1095" s="18">
        <v>329.70071085785668</v>
      </c>
      <c r="L1095" s="18"/>
      <c r="M1095" s="18"/>
    </row>
    <row r="1096" spans="1:13" x14ac:dyDescent="0.2">
      <c r="A1096" t="s">
        <v>92</v>
      </c>
      <c r="B1096" t="s">
        <v>35</v>
      </c>
      <c r="C1096" t="s">
        <v>27</v>
      </c>
      <c r="D1096" t="s">
        <v>328</v>
      </c>
      <c r="E1096">
        <v>5</v>
      </c>
      <c r="F1096" s="19">
        <v>9</v>
      </c>
      <c r="G1096" s="19">
        <v>11.25</v>
      </c>
      <c r="H1096" s="18"/>
      <c r="I1096" s="18"/>
      <c r="J1096" s="18"/>
      <c r="K1096" s="18"/>
      <c r="L1096" s="18">
        <v>381.62004815649715</v>
      </c>
      <c r="M1096" s="18">
        <v>329.70071085785668</v>
      </c>
    </row>
    <row r="1097" spans="1:13" x14ac:dyDescent="0.2">
      <c r="A1097" t="s">
        <v>92</v>
      </c>
      <c r="B1097" t="s">
        <v>35</v>
      </c>
      <c r="C1097" t="s">
        <v>27</v>
      </c>
      <c r="D1097" t="s">
        <v>328</v>
      </c>
      <c r="E1097">
        <v>7</v>
      </c>
      <c r="F1097" s="19">
        <v>9</v>
      </c>
      <c r="G1097" s="19">
        <v>11.25</v>
      </c>
      <c r="H1097" s="18"/>
      <c r="I1097" s="18"/>
      <c r="J1097" s="18">
        <v>381.62004815649715</v>
      </c>
      <c r="K1097" s="18">
        <v>329.70071085785668</v>
      </c>
      <c r="L1097" s="18"/>
      <c r="M1097" s="18"/>
    </row>
    <row r="1098" spans="1:13" x14ac:dyDescent="0.2">
      <c r="A1098" t="s">
        <v>92</v>
      </c>
      <c r="B1098" t="s">
        <v>35</v>
      </c>
      <c r="C1098" t="s">
        <v>27</v>
      </c>
      <c r="D1098" t="s">
        <v>714</v>
      </c>
      <c r="E1098">
        <v>2</v>
      </c>
      <c r="F1098" s="19">
        <v>9.5</v>
      </c>
      <c r="G1098" s="19">
        <v>11.75</v>
      </c>
      <c r="H1098" s="18"/>
      <c r="I1098" s="18"/>
      <c r="J1098" s="18"/>
      <c r="K1098" s="18"/>
      <c r="L1098" s="18">
        <v>381.62004815649715</v>
      </c>
      <c r="M1098" s="18">
        <v>329.70071085785668</v>
      </c>
    </row>
    <row r="1099" spans="1:13" x14ac:dyDescent="0.2">
      <c r="A1099" t="s">
        <v>92</v>
      </c>
      <c r="B1099" t="s">
        <v>35</v>
      </c>
      <c r="C1099" t="s">
        <v>27</v>
      </c>
      <c r="D1099" t="s">
        <v>714</v>
      </c>
      <c r="E1099">
        <v>3</v>
      </c>
      <c r="F1099" s="19">
        <v>9.8333333333333339</v>
      </c>
      <c r="G1099" s="19">
        <v>12.083333333333334</v>
      </c>
      <c r="H1099" s="18"/>
      <c r="I1099" s="18"/>
      <c r="J1099" s="18"/>
      <c r="K1099" s="18"/>
      <c r="L1099" s="18">
        <v>381.62004815649715</v>
      </c>
      <c r="M1099" s="18">
        <v>329.70071085785668</v>
      </c>
    </row>
    <row r="1100" spans="1:13" x14ac:dyDescent="0.2">
      <c r="A1100" t="s">
        <v>92</v>
      </c>
      <c r="B1100" t="s">
        <v>35</v>
      </c>
      <c r="C1100" t="s">
        <v>27</v>
      </c>
      <c r="D1100" t="s">
        <v>714</v>
      </c>
      <c r="E1100">
        <v>5</v>
      </c>
      <c r="F1100" s="19">
        <v>9.5</v>
      </c>
      <c r="G1100" s="19">
        <v>11.75</v>
      </c>
      <c r="H1100" s="18"/>
      <c r="I1100" s="18"/>
      <c r="J1100" s="18">
        <v>381.62004815649715</v>
      </c>
      <c r="K1100" s="18">
        <v>329.70071085785668</v>
      </c>
      <c r="L1100" s="18"/>
      <c r="M1100" s="18"/>
    </row>
    <row r="1101" spans="1:13" x14ac:dyDescent="0.2">
      <c r="A1101" t="s">
        <v>92</v>
      </c>
      <c r="B1101" t="s">
        <v>35</v>
      </c>
      <c r="C1101" t="s">
        <v>27</v>
      </c>
      <c r="D1101" t="s">
        <v>714</v>
      </c>
      <c r="E1101">
        <v>6</v>
      </c>
      <c r="F1101" s="19">
        <v>9.5</v>
      </c>
      <c r="G1101" s="19">
        <v>11.75</v>
      </c>
      <c r="H1101" s="18">
        <v>381.62004815649715</v>
      </c>
      <c r="I1101" s="18">
        <v>329.70071085785668</v>
      </c>
      <c r="J1101" s="18"/>
      <c r="K1101" s="18"/>
      <c r="L1101" s="18"/>
      <c r="M1101" s="18"/>
    </row>
    <row r="1102" spans="1:13" x14ac:dyDescent="0.2">
      <c r="A1102" t="s">
        <v>92</v>
      </c>
      <c r="B1102" t="s">
        <v>35</v>
      </c>
      <c r="C1102" t="s">
        <v>27</v>
      </c>
      <c r="D1102" t="s">
        <v>714</v>
      </c>
      <c r="E1102">
        <v>7</v>
      </c>
      <c r="F1102" s="19">
        <v>11.166666666666666</v>
      </c>
      <c r="G1102" s="19">
        <v>13.416666666666666</v>
      </c>
      <c r="H1102" s="18">
        <v>381.62004815649715</v>
      </c>
      <c r="I1102" s="18">
        <v>329.70071085785668</v>
      </c>
      <c r="J1102" s="18"/>
      <c r="K1102" s="18"/>
      <c r="L1102" s="18"/>
      <c r="M1102" s="18"/>
    </row>
    <row r="1103" spans="1:13" x14ac:dyDescent="0.2">
      <c r="A1103" t="s">
        <v>92</v>
      </c>
      <c r="B1103" t="s">
        <v>35</v>
      </c>
      <c r="C1103" t="s">
        <v>27</v>
      </c>
      <c r="D1103" t="s">
        <v>574</v>
      </c>
      <c r="E1103">
        <v>1</v>
      </c>
      <c r="F1103" s="19">
        <v>10</v>
      </c>
      <c r="G1103" s="19">
        <v>12.25</v>
      </c>
      <c r="H1103" s="18"/>
      <c r="I1103" s="18"/>
      <c r="J1103" s="18"/>
      <c r="K1103" s="18"/>
      <c r="L1103" s="18">
        <v>381.62004815649715</v>
      </c>
      <c r="M1103" s="18">
        <v>329.70071085785668</v>
      </c>
    </row>
    <row r="1104" spans="1:13" x14ac:dyDescent="0.2">
      <c r="A1104" t="s">
        <v>92</v>
      </c>
      <c r="B1104" t="s">
        <v>35</v>
      </c>
      <c r="C1104" t="s">
        <v>27</v>
      </c>
      <c r="D1104" t="s">
        <v>574</v>
      </c>
      <c r="E1104">
        <v>2</v>
      </c>
      <c r="F1104" s="19">
        <v>10</v>
      </c>
      <c r="G1104" s="19">
        <v>12.25</v>
      </c>
      <c r="H1104" s="18"/>
      <c r="I1104" s="18"/>
      <c r="J1104" s="18">
        <v>381.62004815649715</v>
      </c>
      <c r="K1104" s="18">
        <v>329.70071085785668</v>
      </c>
      <c r="L1104" s="18"/>
      <c r="M1104" s="18"/>
    </row>
    <row r="1105" spans="1:13" x14ac:dyDescent="0.2">
      <c r="A1105" t="s">
        <v>92</v>
      </c>
      <c r="B1105" t="s">
        <v>35</v>
      </c>
      <c r="C1105" t="s">
        <v>27</v>
      </c>
      <c r="D1105" t="s">
        <v>574</v>
      </c>
      <c r="E1105">
        <v>3</v>
      </c>
      <c r="F1105" s="19">
        <v>10.333333333333334</v>
      </c>
      <c r="G1105" s="19">
        <v>12.583333333333334</v>
      </c>
      <c r="H1105" s="18"/>
      <c r="I1105" s="18"/>
      <c r="J1105" s="18"/>
      <c r="K1105" s="18"/>
      <c r="L1105" s="18">
        <v>381.62004815649715</v>
      </c>
      <c r="M1105" s="18">
        <v>329.70071085785668</v>
      </c>
    </row>
    <row r="1106" spans="1:13" x14ac:dyDescent="0.2">
      <c r="A1106" t="s">
        <v>92</v>
      </c>
      <c r="B1106" t="s">
        <v>35</v>
      </c>
      <c r="C1106" t="s">
        <v>27</v>
      </c>
      <c r="D1106" t="s">
        <v>574</v>
      </c>
      <c r="E1106">
        <v>4</v>
      </c>
      <c r="F1106" s="19">
        <v>10</v>
      </c>
      <c r="G1106" s="19">
        <v>12.25</v>
      </c>
      <c r="H1106" s="18"/>
      <c r="I1106" s="18"/>
      <c r="J1106" s="18">
        <v>381.62004815649715</v>
      </c>
      <c r="K1106" s="18">
        <v>329.70071085785668</v>
      </c>
      <c r="L1106" s="18"/>
      <c r="M1106" s="18"/>
    </row>
    <row r="1107" spans="1:13" x14ac:dyDescent="0.2">
      <c r="A1107" t="s">
        <v>92</v>
      </c>
      <c r="B1107" t="s">
        <v>35</v>
      </c>
      <c r="C1107" t="s">
        <v>27</v>
      </c>
      <c r="D1107" t="s">
        <v>574</v>
      </c>
      <c r="E1107">
        <v>5</v>
      </c>
      <c r="F1107" s="19">
        <v>10</v>
      </c>
      <c r="G1107" s="19">
        <v>12.25</v>
      </c>
      <c r="H1107" s="18"/>
      <c r="I1107" s="18"/>
      <c r="J1107" s="18"/>
      <c r="K1107" s="18"/>
      <c r="L1107" s="18">
        <v>381.62004815649715</v>
      </c>
      <c r="M1107" s="18">
        <v>329.70071085785668</v>
      </c>
    </row>
    <row r="1108" spans="1:13" x14ac:dyDescent="0.2">
      <c r="A1108" t="s">
        <v>92</v>
      </c>
      <c r="B1108" t="s">
        <v>35</v>
      </c>
      <c r="C1108" t="s">
        <v>27</v>
      </c>
      <c r="D1108" t="s">
        <v>574</v>
      </c>
      <c r="E1108">
        <v>6</v>
      </c>
      <c r="F1108" s="19">
        <v>10</v>
      </c>
      <c r="G1108" s="19">
        <v>12.25</v>
      </c>
      <c r="H1108" s="18">
        <v>381.62004815649715</v>
      </c>
      <c r="I1108" s="18">
        <v>329.70071085785668</v>
      </c>
      <c r="J1108" s="18"/>
      <c r="K1108" s="18"/>
      <c r="L1108" s="18"/>
      <c r="M1108" s="18"/>
    </row>
    <row r="1109" spans="1:13" x14ac:dyDescent="0.2">
      <c r="A1109" t="s">
        <v>92</v>
      </c>
      <c r="B1109" t="s">
        <v>35</v>
      </c>
      <c r="C1109" t="s">
        <v>27</v>
      </c>
      <c r="D1109" t="s">
        <v>574</v>
      </c>
      <c r="E1109">
        <v>7</v>
      </c>
      <c r="F1109" s="19">
        <v>10</v>
      </c>
      <c r="G1109" s="19">
        <v>12.25</v>
      </c>
      <c r="H1109" s="18"/>
      <c r="I1109" s="18"/>
      <c r="J1109" s="18"/>
      <c r="K1109" s="18"/>
      <c r="L1109" s="18">
        <v>381.62004815649715</v>
      </c>
      <c r="M1109" s="18">
        <v>329.70071085785668</v>
      </c>
    </row>
    <row r="1110" spans="1:13" x14ac:dyDescent="0.2">
      <c r="A1110" t="s">
        <v>92</v>
      </c>
      <c r="B1110" t="s">
        <v>35</v>
      </c>
      <c r="C1110" t="s">
        <v>27</v>
      </c>
      <c r="D1110" t="s">
        <v>622</v>
      </c>
      <c r="E1110">
        <v>1</v>
      </c>
      <c r="F1110" s="19">
        <v>10.5</v>
      </c>
      <c r="G1110" s="19">
        <v>12.75</v>
      </c>
      <c r="H1110" s="18"/>
      <c r="I1110" s="18"/>
      <c r="J1110" s="18">
        <v>381.62004815649715</v>
      </c>
      <c r="K1110" s="18">
        <v>329.70071085785668</v>
      </c>
      <c r="L1110" s="18"/>
      <c r="M1110" s="18"/>
    </row>
    <row r="1111" spans="1:13" x14ac:dyDescent="0.2">
      <c r="A1111" t="s">
        <v>92</v>
      </c>
      <c r="B1111" t="s">
        <v>35</v>
      </c>
      <c r="C1111" t="s">
        <v>27</v>
      </c>
      <c r="D1111" t="s">
        <v>622</v>
      </c>
      <c r="E1111">
        <v>4</v>
      </c>
      <c r="F1111" s="19">
        <v>10.5</v>
      </c>
      <c r="G1111" s="19">
        <v>12.75</v>
      </c>
      <c r="H1111" s="18"/>
      <c r="I1111" s="18"/>
      <c r="J1111" s="18"/>
      <c r="K1111" s="18"/>
      <c r="L1111" s="18">
        <v>381.62004815649715</v>
      </c>
      <c r="M1111" s="18">
        <v>329.70071085785668</v>
      </c>
    </row>
    <row r="1112" spans="1:13" x14ac:dyDescent="0.2">
      <c r="A1112" t="s">
        <v>92</v>
      </c>
      <c r="B1112" t="s">
        <v>35</v>
      </c>
      <c r="C1112" t="s">
        <v>27</v>
      </c>
      <c r="D1112" t="s">
        <v>622</v>
      </c>
      <c r="E1112">
        <v>5</v>
      </c>
      <c r="F1112" s="19">
        <v>10.5</v>
      </c>
      <c r="G1112" s="19">
        <v>12.75</v>
      </c>
      <c r="H1112" s="18"/>
      <c r="I1112" s="18"/>
      <c r="J1112" s="18"/>
      <c r="K1112" s="18"/>
      <c r="L1112" s="18">
        <v>381.62004815649715</v>
      </c>
      <c r="M1112" s="18">
        <v>329.70071085785668</v>
      </c>
    </row>
    <row r="1113" spans="1:13" x14ac:dyDescent="0.2">
      <c r="A1113" t="s">
        <v>92</v>
      </c>
      <c r="B1113" t="s">
        <v>35</v>
      </c>
      <c r="C1113" t="s">
        <v>27</v>
      </c>
      <c r="D1113" t="s">
        <v>622</v>
      </c>
      <c r="E1113">
        <v>6</v>
      </c>
      <c r="F1113" s="19">
        <v>10.5</v>
      </c>
      <c r="G1113" s="19">
        <v>12.75</v>
      </c>
      <c r="H1113" s="18"/>
      <c r="I1113" s="18"/>
      <c r="J1113" s="18">
        <v>381.62004815649715</v>
      </c>
      <c r="K1113" s="18">
        <v>329.70071085785668</v>
      </c>
      <c r="L1113" s="18"/>
      <c r="M1113" s="18"/>
    </row>
    <row r="1114" spans="1:13" x14ac:dyDescent="0.2">
      <c r="A1114" t="s">
        <v>92</v>
      </c>
      <c r="B1114" t="s">
        <v>35</v>
      </c>
      <c r="C1114" t="s">
        <v>27</v>
      </c>
      <c r="D1114" t="s">
        <v>622</v>
      </c>
      <c r="E1114">
        <v>7</v>
      </c>
      <c r="F1114" s="19">
        <v>11.5</v>
      </c>
      <c r="G1114" s="19">
        <v>13.75</v>
      </c>
      <c r="H1114" s="18"/>
      <c r="I1114" s="18"/>
      <c r="J1114" s="18"/>
      <c r="K1114" s="18"/>
      <c r="L1114" s="18">
        <v>381.62004815649715</v>
      </c>
      <c r="M1114" s="18">
        <v>329.70071085785668</v>
      </c>
    </row>
    <row r="1115" spans="1:13" x14ac:dyDescent="0.2">
      <c r="A1115" t="s">
        <v>92</v>
      </c>
      <c r="B1115" t="s">
        <v>35</v>
      </c>
      <c r="C1115" t="s">
        <v>27</v>
      </c>
      <c r="D1115" t="s">
        <v>586</v>
      </c>
      <c r="E1115">
        <v>1</v>
      </c>
      <c r="F1115" s="19">
        <v>11</v>
      </c>
      <c r="G1115" s="19">
        <v>13.25</v>
      </c>
      <c r="H1115" s="18"/>
      <c r="I1115" s="18"/>
      <c r="J1115" s="18">
        <v>381.62004815649715</v>
      </c>
      <c r="K1115" s="18">
        <v>329.70071085785668</v>
      </c>
      <c r="L1115" s="18"/>
      <c r="M1115" s="18"/>
    </row>
    <row r="1116" spans="1:13" x14ac:dyDescent="0.2">
      <c r="A1116" t="s">
        <v>92</v>
      </c>
      <c r="B1116" t="s">
        <v>35</v>
      </c>
      <c r="C1116" t="s">
        <v>27</v>
      </c>
      <c r="D1116" t="s">
        <v>586</v>
      </c>
      <c r="E1116">
        <v>2</v>
      </c>
      <c r="F1116" s="19">
        <v>11</v>
      </c>
      <c r="G1116" s="19">
        <v>13.25</v>
      </c>
      <c r="H1116" s="18"/>
      <c r="I1116" s="18"/>
      <c r="J1116" s="18"/>
      <c r="K1116" s="18"/>
      <c r="L1116" s="18">
        <v>381.62004815649715</v>
      </c>
      <c r="M1116" s="18">
        <v>329.70071085785668</v>
      </c>
    </row>
    <row r="1117" spans="1:13" x14ac:dyDescent="0.2">
      <c r="A1117" t="s">
        <v>92</v>
      </c>
      <c r="B1117" t="s">
        <v>35</v>
      </c>
      <c r="C1117" t="s">
        <v>27</v>
      </c>
      <c r="D1117" t="s">
        <v>586</v>
      </c>
      <c r="E1117">
        <v>3</v>
      </c>
      <c r="F1117" s="19">
        <v>11</v>
      </c>
      <c r="G1117" s="19">
        <v>13.25</v>
      </c>
      <c r="H1117" s="18"/>
      <c r="I1117" s="18"/>
      <c r="J1117" s="18">
        <v>381.62004815649715</v>
      </c>
      <c r="K1117" s="18">
        <v>329.70071085785668</v>
      </c>
      <c r="L1117" s="18"/>
      <c r="M1117" s="18"/>
    </row>
    <row r="1118" spans="1:13" x14ac:dyDescent="0.2">
      <c r="A1118" t="s">
        <v>92</v>
      </c>
      <c r="B1118" t="s">
        <v>35</v>
      </c>
      <c r="C1118" t="s">
        <v>27</v>
      </c>
      <c r="D1118" t="s">
        <v>586</v>
      </c>
      <c r="E1118">
        <v>4</v>
      </c>
      <c r="F1118" s="19">
        <v>11</v>
      </c>
      <c r="G1118" s="19">
        <v>13.25</v>
      </c>
      <c r="H1118" s="18"/>
      <c r="I1118" s="18"/>
      <c r="J1118" s="18"/>
      <c r="K1118" s="18"/>
      <c r="L1118" s="18">
        <v>381.62004815649715</v>
      </c>
      <c r="M1118" s="18">
        <v>329.70071085785668</v>
      </c>
    </row>
    <row r="1119" spans="1:13" x14ac:dyDescent="0.2">
      <c r="A1119" t="s">
        <v>92</v>
      </c>
      <c r="B1119" t="s">
        <v>35</v>
      </c>
      <c r="C1119" t="s">
        <v>27</v>
      </c>
      <c r="D1119" t="s">
        <v>586</v>
      </c>
      <c r="E1119">
        <v>5</v>
      </c>
      <c r="F1119" s="19">
        <v>11</v>
      </c>
      <c r="G1119" s="19">
        <v>13.25</v>
      </c>
      <c r="H1119" s="18"/>
      <c r="I1119" s="18"/>
      <c r="J1119" s="18">
        <v>381.62004815649715</v>
      </c>
      <c r="K1119" s="18">
        <v>329.70071085785668</v>
      </c>
      <c r="L1119" s="18"/>
      <c r="M1119" s="18"/>
    </row>
    <row r="1120" spans="1:13" x14ac:dyDescent="0.2">
      <c r="A1120" t="s">
        <v>92</v>
      </c>
      <c r="B1120" t="s">
        <v>35</v>
      </c>
      <c r="C1120" t="s">
        <v>27</v>
      </c>
      <c r="D1120" t="s">
        <v>586</v>
      </c>
      <c r="E1120">
        <v>6</v>
      </c>
      <c r="F1120" s="19">
        <v>11</v>
      </c>
      <c r="G1120" s="19">
        <v>13.25</v>
      </c>
      <c r="H1120" s="18">
        <v>381.62004815649715</v>
      </c>
      <c r="I1120" s="18">
        <v>329.70071085785668</v>
      </c>
      <c r="J1120" s="18"/>
      <c r="K1120" s="18"/>
      <c r="L1120" s="18"/>
      <c r="M1120" s="18"/>
    </row>
    <row r="1121" spans="1:13" x14ac:dyDescent="0.2">
      <c r="A1121" t="s">
        <v>92</v>
      </c>
      <c r="B1121" t="s">
        <v>35</v>
      </c>
      <c r="C1121" t="s">
        <v>27</v>
      </c>
      <c r="D1121" t="s">
        <v>586</v>
      </c>
      <c r="E1121">
        <v>7</v>
      </c>
      <c r="F1121" s="19">
        <v>11</v>
      </c>
      <c r="G1121" s="19">
        <v>13.25</v>
      </c>
      <c r="H1121" s="18"/>
      <c r="I1121" s="18"/>
      <c r="J1121" s="18">
        <v>381.62004815649715</v>
      </c>
      <c r="K1121" s="18">
        <v>329.70071085785668</v>
      </c>
      <c r="L1121" s="18"/>
      <c r="M1121" s="18"/>
    </row>
    <row r="1122" spans="1:13" x14ac:dyDescent="0.2">
      <c r="A1122" t="s">
        <v>92</v>
      </c>
      <c r="B1122" t="s">
        <v>35</v>
      </c>
      <c r="C1122" t="s">
        <v>27</v>
      </c>
      <c r="D1122" t="s">
        <v>806</v>
      </c>
      <c r="E1122">
        <v>5</v>
      </c>
      <c r="F1122" s="19">
        <v>11.5</v>
      </c>
      <c r="G1122" s="19">
        <v>13.75</v>
      </c>
      <c r="H1122" s="18"/>
      <c r="I1122" s="18"/>
      <c r="J1122" s="18">
        <v>381.62004815649715</v>
      </c>
      <c r="K1122" s="18">
        <v>329.70071085785668</v>
      </c>
      <c r="L1122" s="18"/>
      <c r="M1122" s="18"/>
    </row>
    <row r="1123" spans="1:13" x14ac:dyDescent="0.2">
      <c r="A1123" t="s">
        <v>92</v>
      </c>
      <c r="B1123" t="s">
        <v>35</v>
      </c>
      <c r="C1123" t="s">
        <v>27</v>
      </c>
      <c r="D1123" t="s">
        <v>806</v>
      </c>
      <c r="E1123">
        <v>7</v>
      </c>
      <c r="F1123" s="19">
        <v>11.666666666666666</v>
      </c>
      <c r="G1123" s="19">
        <v>13.916666666666666</v>
      </c>
      <c r="H1123" s="18">
        <v>381.62004815649715</v>
      </c>
      <c r="I1123" s="18">
        <v>329.70071085785668</v>
      </c>
      <c r="J1123" s="18"/>
      <c r="K1123" s="18"/>
      <c r="L1123" s="18"/>
      <c r="M1123" s="18"/>
    </row>
    <row r="1124" spans="1:13" x14ac:dyDescent="0.2">
      <c r="A1124" t="s">
        <v>92</v>
      </c>
      <c r="B1124" t="s">
        <v>35</v>
      </c>
      <c r="C1124" t="s">
        <v>27</v>
      </c>
      <c r="D1124" t="s">
        <v>569</v>
      </c>
      <c r="E1124">
        <v>1</v>
      </c>
      <c r="F1124" s="19">
        <v>12</v>
      </c>
      <c r="G1124" s="19">
        <v>14.25</v>
      </c>
      <c r="H1124" s="18"/>
      <c r="I1124" s="18"/>
      <c r="J1124" s="18"/>
      <c r="K1124" s="18"/>
      <c r="L1124" s="18">
        <v>381.62004815649715</v>
      </c>
      <c r="M1124" s="18">
        <v>329.70071085785668</v>
      </c>
    </row>
    <row r="1125" spans="1:13" x14ac:dyDescent="0.2">
      <c r="A1125" t="s">
        <v>92</v>
      </c>
      <c r="B1125" t="s">
        <v>35</v>
      </c>
      <c r="C1125" t="s">
        <v>27</v>
      </c>
      <c r="D1125" t="s">
        <v>569</v>
      </c>
      <c r="E1125">
        <v>2</v>
      </c>
      <c r="F1125" s="19">
        <v>12</v>
      </c>
      <c r="G1125" s="19">
        <v>14.25</v>
      </c>
      <c r="H1125" s="18">
        <v>381.62004815649715</v>
      </c>
      <c r="I1125" s="18">
        <v>329.70071085785668</v>
      </c>
      <c r="J1125" s="18"/>
      <c r="K1125" s="18"/>
      <c r="L1125" s="18"/>
      <c r="M1125" s="18"/>
    </row>
    <row r="1126" spans="1:13" x14ac:dyDescent="0.2">
      <c r="A1126" t="s">
        <v>92</v>
      </c>
      <c r="B1126" t="s">
        <v>35</v>
      </c>
      <c r="C1126" t="s">
        <v>27</v>
      </c>
      <c r="D1126" t="s">
        <v>569</v>
      </c>
      <c r="E1126">
        <v>3</v>
      </c>
      <c r="F1126" s="19">
        <v>12</v>
      </c>
      <c r="G1126" s="19">
        <v>14.25</v>
      </c>
      <c r="H1126" s="18"/>
      <c r="I1126" s="18"/>
      <c r="J1126" s="18">
        <v>381.62004815649715</v>
      </c>
      <c r="K1126" s="18">
        <v>329.70071085785668</v>
      </c>
      <c r="L1126" s="18"/>
      <c r="M1126" s="18"/>
    </row>
    <row r="1127" spans="1:13" x14ac:dyDescent="0.2">
      <c r="A1127" t="s">
        <v>92</v>
      </c>
      <c r="B1127" t="s">
        <v>35</v>
      </c>
      <c r="C1127" t="s">
        <v>27</v>
      </c>
      <c r="D1127" t="s">
        <v>569</v>
      </c>
      <c r="E1127">
        <v>4</v>
      </c>
      <c r="F1127" s="19">
        <v>12</v>
      </c>
      <c r="G1127" s="19">
        <v>14.25</v>
      </c>
      <c r="H1127" s="18"/>
      <c r="I1127" s="18"/>
      <c r="J1127" s="18">
        <v>381.62004815649715</v>
      </c>
      <c r="K1127" s="18">
        <v>329.70071085785668</v>
      </c>
      <c r="L1127" s="18"/>
      <c r="M1127" s="18"/>
    </row>
    <row r="1128" spans="1:13" x14ac:dyDescent="0.2">
      <c r="A1128" t="s">
        <v>92</v>
      </c>
      <c r="B1128" t="s">
        <v>35</v>
      </c>
      <c r="C1128" t="s">
        <v>27</v>
      </c>
      <c r="D1128" t="s">
        <v>569</v>
      </c>
      <c r="E1128">
        <v>5</v>
      </c>
      <c r="F1128" s="19">
        <v>12</v>
      </c>
      <c r="G1128" s="19">
        <v>14.25</v>
      </c>
      <c r="H1128" s="18"/>
      <c r="I1128" s="18"/>
      <c r="J1128" s="18">
        <v>381.62004815649715</v>
      </c>
      <c r="K1128" s="18">
        <v>329.70071085785668</v>
      </c>
      <c r="L1128" s="18"/>
      <c r="M1128" s="18"/>
    </row>
    <row r="1129" spans="1:13" x14ac:dyDescent="0.2">
      <c r="A1129" t="s">
        <v>92</v>
      </c>
      <c r="B1129" t="s">
        <v>35</v>
      </c>
      <c r="C1129" t="s">
        <v>27</v>
      </c>
      <c r="D1129" t="s">
        <v>569</v>
      </c>
      <c r="E1129">
        <v>6</v>
      </c>
      <c r="F1129" s="19">
        <v>12</v>
      </c>
      <c r="G1129" s="19">
        <v>14.25</v>
      </c>
      <c r="H1129" s="18"/>
      <c r="I1129" s="18"/>
      <c r="J1129" s="18">
        <v>381.62004815649715</v>
      </c>
      <c r="K1129" s="18">
        <v>329.70071085785668</v>
      </c>
      <c r="L1129" s="18"/>
      <c r="M1129" s="18"/>
    </row>
    <row r="1130" spans="1:13" x14ac:dyDescent="0.2">
      <c r="A1130" t="s">
        <v>92</v>
      </c>
      <c r="B1130" t="s">
        <v>35</v>
      </c>
      <c r="C1130" t="s">
        <v>27</v>
      </c>
      <c r="D1130" t="s">
        <v>569</v>
      </c>
      <c r="E1130">
        <v>7</v>
      </c>
      <c r="F1130" s="19">
        <v>12.5</v>
      </c>
      <c r="G1130" s="19">
        <v>14.75</v>
      </c>
      <c r="H1130" s="18"/>
      <c r="I1130" s="18"/>
      <c r="J1130" s="18">
        <v>381.62004815649715</v>
      </c>
      <c r="K1130" s="18">
        <v>329.70071085785668</v>
      </c>
      <c r="L1130" s="18"/>
      <c r="M1130" s="18"/>
    </row>
    <row r="1131" spans="1:13" x14ac:dyDescent="0.2">
      <c r="A1131" t="s">
        <v>92</v>
      </c>
      <c r="B1131" t="s">
        <v>35</v>
      </c>
      <c r="C1131" t="s">
        <v>27</v>
      </c>
      <c r="D1131" t="s">
        <v>690</v>
      </c>
      <c r="E1131">
        <v>2</v>
      </c>
      <c r="F1131" s="19">
        <v>13</v>
      </c>
      <c r="G1131" s="19">
        <v>15.25</v>
      </c>
      <c r="H1131" s="18">
        <v>381.62004815649715</v>
      </c>
      <c r="I1131" s="18">
        <v>329.70071085785668</v>
      </c>
      <c r="J1131" s="18"/>
      <c r="K1131" s="18"/>
      <c r="L1131" s="18"/>
      <c r="M1131" s="18"/>
    </row>
    <row r="1132" spans="1:13" x14ac:dyDescent="0.2">
      <c r="A1132" t="s">
        <v>92</v>
      </c>
      <c r="B1132" t="s">
        <v>35</v>
      </c>
      <c r="C1132" t="s">
        <v>27</v>
      </c>
      <c r="D1132" t="s">
        <v>690</v>
      </c>
      <c r="E1132">
        <v>3</v>
      </c>
      <c r="F1132" s="19">
        <v>12.5</v>
      </c>
      <c r="G1132" s="19">
        <v>14.75</v>
      </c>
      <c r="H1132" s="18"/>
      <c r="I1132" s="18"/>
      <c r="J1132" s="18">
        <v>381.62004815649715</v>
      </c>
      <c r="K1132" s="18">
        <v>329.70071085785668</v>
      </c>
      <c r="L1132" s="18"/>
      <c r="M1132" s="18"/>
    </row>
    <row r="1133" spans="1:13" x14ac:dyDescent="0.2">
      <c r="A1133" t="s">
        <v>92</v>
      </c>
      <c r="B1133" t="s">
        <v>35</v>
      </c>
      <c r="C1133" t="s">
        <v>27</v>
      </c>
      <c r="D1133" t="s">
        <v>690</v>
      </c>
      <c r="E1133">
        <v>4</v>
      </c>
      <c r="F1133" s="19">
        <v>12.5</v>
      </c>
      <c r="G1133" s="19">
        <v>14.75</v>
      </c>
      <c r="H1133" s="18"/>
      <c r="I1133" s="18"/>
      <c r="J1133" s="18">
        <v>381.62004815649715</v>
      </c>
      <c r="K1133" s="18">
        <v>329.70071085785668</v>
      </c>
      <c r="L1133" s="18"/>
      <c r="M1133" s="18"/>
    </row>
    <row r="1134" spans="1:13" x14ac:dyDescent="0.2">
      <c r="A1134" t="s">
        <v>92</v>
      </c>
      <c r="B1134" t="s">
        <v>35</v>
      </c>
      <c r="C1134" t="s">
        <v>27</v>
      </c>
      <c r="D1134" t="s">
        <v>690</v>
      </c>
      <c r="E1134">
        <v>5</v>
      </c>
      <c r="F1134" s="19">
        <v>12.5</v>
      </c>
      <c r="G1134" s="19">
        <v>14.75</v>
      </c>
      <c r="H1134" s="18"/>
      <c r="I1134" s="18"/>
      <c r="J1134" s="18"/>
      <c r="K1134" s="18"/>
      <c r="L1134" s="18">
        <v>381.62004815649715</v>
      </c>
      <c r="M1134" s="18">
        <v>329.70071085785668</v>
      </c>
    </row>
    <row r="1135" spans="1:13" x14ac:dyDescent="0.2">
      <c r="A1135" t="s">
        <v>92</v>
      </c>
      <c r="B1135" t="s">
        <v>35</v>
      </c>
      <c r="C1135" t="s">
        <v>27</v>
      </c>
      <c r="D1135" t="s">
        <v>690</v>
      </c>
      <c r="E1135">
        <v>6</v>
      </c>
      <c r="F1135" s="19">
        <v>12.833333333333334</v>
      </c>
      <c r="G1135" s="19">
        <v>15.083333333333334</v>
      </c>
      <c r="H1135" s="18">
        <v>381.62004815649715</v>
      </c>
      <c r="I1135" s="18">
        <v>329.70071085785668</v>
      </c>
      <c r="J1135" s="18"/>
      <c r="K1135" s="18"/>
      <c r="L1135" s="18"/>
      <c r="M1135" s="18"/>
    </row>
    <row r="1136" spans="1:13" x14ac:dyDescent="0.2">
      <c r="A1136" t="s">
        <v>92</v>
      </c>
      <c r="B1136" t="s">
        <v>35</v>
      </c>
      <c r="C1136" t="s">
        <v>27</v>
      </c>
      <c r="D1136" t="s">
        <v>690</v>
      </c>
      <c r="E1136">
        <v>7</v>
      </c>
      <c r="F1136" s="19">
        <v>12.5</v>
      </c>
      <c r="G1136" s="19">
        <v>14.75</v>
      </c>
      <c r="H1136" s="18">
        <v>381.62004815649715</v>
      </c>
      <c r="I1136" s="18">
        <v>329.70071085785668</v>
      </c>
      <c r="J1136" s="18"/>
      <c r="K1136" s="18"/>
      <c r="L1136" s="18"/>
      <c r="M1136" s="18"/>
    </row>
    <row r="1137" spans="1:13" x14ac:dyDescent="0.2">
      <c r="A1137" t="s">
        <v>92</v>
      </c>
      <c r="B1137" t="s">
        <v>35</v>
      </c>
      <c r="C1137" t="s">
        <v>27</v>
      </c>
      <c r="D1137" t="s">
        <v>405</v>
      </c>
      <c r="E1137">
        <v>1</v>
      </c>
      <c r="F1137" s="19">
        <v>13</v>
      </c>
      <c r="G1137" s="19">
        <v>15.25</v>
      </c>
      <c r="H1137" s="18">
        <v>381.62004815649715</v>
      </c>
      <c r="I1137" s="18">
        <v>329.70071085785668</v>
      </c>
      <c r="J1137" s="18"/>
      <c r="K1137" s="18"/>
      <c r="L1137" s="18"/>
      <c r="M1137" s="18"/>
    </row>
    <row r="1138" spans="1:13" x14ac:dyDescent="0.2">
      <c r="A1138" t="s">
        <v>92</v>
      </c>
      <c r="B1138" t="s">
        <v>35</v>
      </c>
      <c r="C1138" t="s">
        <v>27</v>
      </c>
      <c r="D1138" t="s">
        <v>405</v>
      </c>
      <c r="E1138">
        <v>2</v>
      </c>
      <c r="F1138" s="19">
        <v>13</v>
      </c>
      <c r="G1138" s="19">
        <v>15.25</v>
      </c>
      <c r="H1138" s="18"/>
      <c r="I1138" s="18"/>
      <c r="J1138" s="18"/>
      <c r="K1138" s="18"/>
      <c r="L1138" s="18">
        <v>381.62004815649715</v>
      </c>
      <c r="M1138" s="18">
        <v>329.70071085785668</v>
      </c>
    </row>
    <row r="1139" spans="1:13" x14ac:dyDescent="0.2">
      <c r="A1139" t="s">
        <v>92</v>
      </c>
      <c r="B1139" t="s">
        <v>35</v>
      </c>
      <c r="C1139" t="s">
        <v>27</v>
      </c>
      <c r="D1139" t="s">
        <v>405</v>
      </c>
      <c r="E1139">
        <v>3</v>
      </c>
      <c r="F1139" s="19">
        <v>13</v>
      </c>
      <c r="G1139" s="19">
        <v>15.25</v>
      </c>
      <c r="H1139" s="18">
        <v>381.62004815649715</v>
      </c>
      <c r="I1139" s="18">
        <v>329.70071085785668</v>
      </c>
      <c r="J1139" s="18"/>
      <c r="K1139" s="18"/>
      <c r="L1139" s="18"/>
      <c r="M1139" s="18"/>
    </row>
    <row r="1140" spans="1:13" x14ac:dyDescent="0.2">
      <c r="A1140" t="s">
        <v>92</v>
      </c>
      <c r="B1140" t="s">
        <v>35</v>
      </c>
      <c r="C1140" t="s">
        <v>27</v>
      </c>
      <c r="D1140" t="s">
        <v>405</v>
      </c>
      <c r="E1140">
        <v>4</v>
      </c>
      <c r="F1140" s="19">
        <v>13</v>
      </c>
      <c r="G1140" s="19">
        <v>15.25</v>
      </c>
      <c r="H1140" s="18"/>
      <c r="I1140" s="18"/>
      <c r="J1140" s="18">
        <v>381.62004815649715</v>
      </c>
      <c r="K1140" s="18">
        <v>329.70071085785668</v>
      </c>
      <c r="L1140" s="18"/>
      <c r="M1140" s="18"/>
    </row>
    <row r="1141" spans="1:13" x14ac:dyDescent="0.2">
      <c r="A1141" t="s">
        <v>92</v>
      </c>
      <c r="B1141" t="s">
        <v>35</v>
      </c>
      <c r="C1141" t="s">
        <v>27</v>
      </c>
      <c r="D1141" t="s">
        <v>405</v>
      </c>
      <c r="E1141">
        <v>5</v>
      </c>
      <c r="F1141" s="19">
        <v>13</v>
      </c>
      <c r="G1141" s="19">
        <v>15.25</v>
      </c>
      <c r="H1141" s="18"/>
      <c r="I1141" s="18"/>
      <c r="J1141" s="18">
        <v>381.62004815649715</v>
      </c>
      <c r="K1141" s="18">
        <v>329.70071085785668</v>
      </c>
      <c r="L1141" s="18"/>
      <c r="M1141" s="18"/>
    </row>
    <row r="1142" spans="1:13" x14ac:dyDescent="0.2">
      <c r="A1142" t="s">
        <v>92</v>
      </c>
      <c r="B1142" t="s">
        <v>35</v>
      </c>
      <c r="C1142" t="s">
        <v>27</v>
      </c>
      <c r="D1142" t="s">
        <v>405</v>
      </c>
      <c r="E1142">
        <v>6</v>
      </c>
      <c r="F1142" s="19">
        <v>13</v>
      </c>
      <c r="G1142" s="19">
        <v>15.25</v>
      </c>
      <c r="H1142" s="18">
        <v>381.62004815649715</v>
      </c>
      <c r="I1142" s="18">
        <v>329.70071085785668</v>
      </c>
      <c r="J1142" s="18"/>
      <c r="K1142" s="18"/>
      <c r="L1142" s="18"/>
      <c r="M1142" s="18"/>
    </row>
    <row r="1143" spans="1:13" x14ac:dyDescent="0.2">
      <c r="A1143" t="s">
        <v>92</v>
      </c>
      <c r="B1143" t="s">
        <v>35</v>
      </c>
      <c r="C1143" t="s">
        <v>27</v>
      </c>
      <c r="D1143" t="s">
        <v>405</v>
      </c>
      <c r="E1143">
        <v>7</v>
      </c>
      <c r="F1143" s="19">
        <v>13.333333333333334</v>
      </c>
      <c r="G1143" s="19">
        <v>15.583333333333334</v>
      </c>
      <c r="H1143" s="18"/>
      <c r="I1143" s="18"/>
      <c r="J1143" s="18"/>
      <c r="K1143" s="18"/>
      <c r="L1143" s="18">
        <v>381.62004815649715</v>
      </c>
      <c r="M1143" s="18">
        <v>329.70071085785668</v>
      </c>
    </row>
    <row r="1144" spans="1:13" x14ac:dyDescent="0.2">
      <c r="A1144" t="s">
        <v>92</v>
      </c>
      <c r="B1144" t="s">
        <v>35</v>
      </c>
      <c r="C1144" t="s">
        <v>27</v>
      </c>
      <c r="D1144" t="s">
        <v>213</v>
      </c>
      <c r="E1144">
        <v>2</v>
      </c>
      <c r="F1144" s="19">
        <v>14.583333333333334</v>
      </c>
      <c r="G1144" s="19">
        <v>16.75</v>
      </c>
      <c r="H1144" s="18"/>
      <c r="I1144" s="18"/>
      <c r="J1144" s="18"/>
      <c r="K1144" s="18"/>
      <c r="L1144" s="18">
        <v>381.62004815649715</v>
      </c>
      <c r="M1144" s="18">
        <v>329.70071085785668</v>
      </c>
    </row>
    <row r="1145" spans="1:13" x14ac:dyDescent="0.2">
      <c r="A1145" t="s">
        <v>92</v>
      </c>
      <c r="B1145" t="s">
        <v>35</v>
      </c>
      <c r="C1145" t="s">
        <v>27</v>
      </c>
      <c r="D1145" t="s">
        <v>213</v>
      </c>
      <c r="E1145">
        <v>3</v>
      </c>
      <c r="F1145" s="19">
        <v>14</v>
      </c>
      <c r="G1145" s="19">
        <v>16.166666666666668</v>
      </c>
      <c r="H1145" s="18">
        <v>381.62004815649715</v>
      </c>
      <c r="I1145" s="18">
        <v>329.70071085785668</v>
      </c>
      <c r="J1145" s="18"/>
      <c r="K1145" s="18"/>
      <c r="L1145" s="18"/>
      <c r="M1145" s="18"/>
    </row>
    <row r="1146" spans="1:13" x14ac:dyDescent="0.2">
      <c r="A1146" t="s">
        <v>92</v>
      </c>
      <c r="B1146" t="s">
        <v>35</v>
      </c>
      <c r="C1146" t="s">
        <v>27</v>
      </c>
      <c r="D1146" t="s">
        <v>213</v>
      </c>
      <c r="E1146">
        <v>4</v>
      </c>
      <c r="F1146" s="19">
        <v>14</v>
      </c>
      <c r="G1146" s="19">
        <v>16.166666666666668</v>
      </c>
      <c r="H1146" s="18">
        <v>381.62004815649715</v>
      </c>
      <c r="I1146" s="18">
        <v>329.70071085785668</v>
      </c>
      <c r="J1146" s="18"/>
      <c r="K1146" s="18"/>
      <c r="L1146" s="18"/>
      <c r="M1146" s="18"/>
    </row>
    <row r="1147" spans="1:13" x14ac:dyDescent="0.2">
      <c r="A1147" t="s">
        <v>92</v>
      </c>
      <c r="B1147" t="s">
        <v>35</v>
      </c>
      <c r="C1147" t="s">
        <v>27</v>
      </c>
      <c r="D1147" t="s">
        <v>213</v>
      </c>
      <c r="E1147">
        <v>5</v>
      </c>
      <c r="F1147" s="19">
        <v>14</v>
      </c>
      <c r="G1147" s="19">
        <v>16.166666666666668</v>
      </c>
      <c r="H1147" s="18">
        <v>381.62004815649715</v>
      </c>
      <c r="I1147" s="18">
        <v>329.70071085785668</v>
      </c>
      <c r="J1147" s="18"/>
      <c r="K1147" s="18"/>
      <c r="L1147" s="18"/>
      <c r="M1147" s="18"/>
    </row>
    <row r="1148" spans="1:13" x14ac:dyDescent="0.2">
      <c r="A1148" t="s">
        <v>92</v>
      </c>
      <c r="B1148" t="s">
        <v>35</v>
      </c>
      <c r="C1148" t="s">
        <v>27</v>
      </c>
      <c r="D1148" t="s">
        <v>213</v>
      </c>
      <c r="E1148">
        <v>6</v>
      </c>
      <c r="F1148" s="19">
        <v>14</v>
      </c>
      <c r="G1148" s="19">
        <v>16.166666666666668</v>
      </c>
      <c r="H1148" s="18">
        <v>381.62004815649715</v>
      </c>
      <c r="I1148" s="18">
        <v>329.70071085785668</v>
      </c>
      <c r="J1148" s="18"/>
      <c r="K1148" s="18"/>
      <c r="L1148" s="18"/>
      <c r="M1148" s="18"/>
    </row>
    <row r="1149" spans="1:13" x14ac:dyDescent="0.2">
      <c r="A1149" t="s">
        <v>92</v>
      </c>
      <c r="B1149" t="s">
        <v>35</v>
      </c>
      <c r="C1149" t="s">
        <v>27</v>
      </c>
      <c r="D1149" t="s">
        <v>213</v>
      </c>
      <c r="E1149">
        <v>7</v>
      </c>
      <c r="F1149" s="19">
        <v>14</v>
      </c>
      <c r="G1149" s="19">
        <v>16.166666666666668</v>
      </c>
      <c r="H1149" s="18">
        <v>381.62004815649715</v>
      </c>
      <c r="I1149" s="18">
        <v>329.70071085785668</v>
      </c>
      <c r="J1149" s="18"/>
      <c r="K1149" s="18"/>
      <c r="L1149" s="18"/>
      <c r="M1149" s="18"/>
    </row>
    <row r="1150" spans="1:13" x14ac:dyDescent="0.2">
      <c r="A1150" t="s">
        <v>92</v>
      </c>
      <c r="B1150" t="s">
        <v>35</v>
      </c>
      <c r="C1150" t="s">
        <v>27</v>
      </c>
      <c r="D1150" t="s">
        <v>745</v>
      </c>
      <c r="E1150">
        <v>3</v>
      </c>
      <c r="F1150" s="19">
        <v>15.166666666666666</v>
      </c>
      <c r="G1150" s="19">
        <v>17.333333333333332</v>
      </c>
      <c r="H1150" s="18">
        <v>381.62004815649715</v>
      </c>
      <c r="I1150" s="18">
        <v>329.70071085785668</v>
      </c>
      <c r="J1150" s="18"/>
      <c r="K1150" s="18"/>
      <c r="L1150" s="18"/>
      <c r="M1150" s="18"/>
    </row>
    <row r="1151" spans="1:13" x14ac:dyDescent="0.2">
      <c r="A1151" t="s">
        <v>92</v>
      </c>
      <c r="B1151" t="s">
        <v>35</v>
      </c>
      <c r="C1151" t="s">
        <v>27</v>
      </c>
      <c r="D1151" t="s">
        <v>745</v>
      </c>
      <c r="E1151">
        <v>7</v>
      </c>
      <c r="F1151" s="19">
        <v>14.5</v>
      </c>
      <c r="G1151" s="19">
        <v>16.666666666666668</v>
      </c>
      <c r="H1151" s="18">
        <v>381.62004815649715</v>
      </c>
      <c r="I1151" s="18">
        <v>329.70071085785668</v>
      </c>
      <c r="J1151" s="18"/>
      <c r="K1151" s="18"/>
      <c r="L1151" s="18"/>
      <c r="M1151" s="18"/>
    </row>
    <row r="1152" spans="1:13" x14ac:dyDescent="0.2">
      <c r="A1152" t="s">
        <v>92</v>
      </c>
      <c r="B1152" t="s">
        <v>35</v>
      </c>
      <c r="C1152" t="s">
        <v>27</v>
      </c>
      <c r="D1152" t="s">
        <v>826</v>
      </c>
      <c r="E1152">
        <v>7</v>
      </c>
      <c r="F1152" s="19">
        <v>13.166666666666666</v>
      </c>
      <c r="G1152" s="19">
        <v>15.333333333333334</v>
      </c>
      <c r="H1152" s="18">
        <v>381.62004815649715</v>
      </c>
      <c r="I1152" s="18">
        <v>329.70071085785668</v>
      </c>
      <c r="J1152" s="18"/>
      <c r="K1152" s="18"/>
      <c r="L1152" s="18"/>
      <c r="M1152" s="18"/>
    </row>
    <row r="1153" spans="1:13" x14ac:dyDescent="0.2">
      <c r="A1153" t="s">
        <v>92</v>
      </c>
      <c r="B1153" t="s">
        <v>35</v>
      </c>
      <c r="C1153" t="s">
        <v>27</v>
      </c>
      <c r="D1153" t="s">
        <v>725</v>
      </c>
      <c r="E1153">
        <v>2</v>
      </c>
      <c r="F1153" s="19">
        <v>12</v>
      </c>
      <c r="G1153" s="19">
        <v>14.166666666666666</v>
      </c>
      <c r="H1153" s="18"/>
      <c r="I1153" s="18"/>
      <c r="J1153" s="18">
        <v>381.62004815649715</v>
      </c>
      <c r="K1153" s="18">
        <v>329.70071085785668</v>
      </c>
      <c r="L1153" s="18"/>
      <c r="M1153" s="18"/>
    </row>
    <row r="1154" spans="1:13" x14ac:dyDescent="0.2">
      <c r="A1154" t="s">
        <v>43</v>
      </c>
      <c r="B1154" t="s">
        <v>35</v>
      </c>
      <c r="C1154" t="s">
        <v>44</v>
      </c>
      <c r="D1154" t="s">
        <v>140</v>
      </c>
      <c r="E1154">
        <v>1</v>
      </c>
      <c r="F1154" s="19">
        <v>0.25</v>
      </c>
      <c r="G1154" s="19">
        <v>3.9166666666666665</v>
      </c>
      <c r="H1154" s="18">
        <v>463.92137539570234</v>
      </c>
      <c r="I1154" s="18">
        <v>559.81108270218749</v>
      </c>
      <c r="J1154" s="18"/>
      <c r="K1154" s="18"/>
      <c r="L1154" s="18"/>
      <c r="M1154" s="18"/>
    </row>
    <row r="1155" spans="1:13" x14ac:dyDescent="0.2">
      <c r="A1155" t="s">
        <v>43</v>
      </c>
      <c r="B1155" t="s">
        <v>35</v>
      </c>
      <c r="C1155" t="s">
        <v>44</v>
      </c>
      <c r="D1155" t="s">
        <v>140</v>
      </c>
      <c r="E1155">
        <v>2</v>
      </c>
      <c r="F1155" s="19">
        <v>0.25</v>
      </c>
      <c r="G1155" s="19">
        <v>3.9166666666666665</v>
      </c>
      <c r="H1155" s="18">
        <v>463.92137539570234</v>
      </c>
      <c r="I1155" s="18">
        <v>559.81108270218749</v>
      </c>
      <c r="J1155" s="18"/>
      <c r="K1155" s="18"/>
      <c r="L1155" s="18"/>
      <c r="M1155" s="18"/>
    </row>
    <row r="1156" spans="1:13" x14ac:dyDescent="0.2">
      <c r="A1156" t="s">
        <v>43</v>
      </c>
      <c r="B1156" t="s">
        <v>35</v>
      </c>
      <c r="C1156" t="s">
        <v>44</v>
      </c>
      <c r="D1156" t="s">
        <v>140</v>
      </c>
      <c r="E1156">
        <v>3</v>
      </c>
      <c r="F1156" s="19">
        <v>0.25</v>
      </c>
      <c r="G1156" s="19">
        <v>3.9166666666666665</v>
      </c>
      <c r="H1156" s="18">
        <v>463.92137539570234</v>
      </c>
      <c r="I1156" s="18">
        <v>559.81108270218749</v>
      </c>
      <c r="J1156" s="18"/>
      <c r="K1156" s="18"/>
      <c r="L1156" s="18"/>
      <c r="M1156" s="18"/>
    </row>
    <row r="1157" spans="1:13" x14ac:dyDescent="0.2">
      <c r="A1157" t="s">
        <v>43</v>
      </c>
      <c r="B1157" t="s">
        <v>35</v>
      </c>
      <c r="C1157" t="s">
        <v>44</v>
      </c>
      <c r="D1157" t="s">
        <v>140</v>
      </c>
      <c r="E1157">
        <v>4</v>
      </c>
      <c r="F1157" s="19">
        <v>0.58333333333333337</v>
      </c>
      <c r="G1157" s="19">
        <v>3.9166666666666665</v>
      </c>
      <c r="H1157" s="18">
        <v>463.92137539570234</v>
      </c>
      <c r="I1157" s="18">
        <v>559.81108270218749</v>
      </c>
      <c r="J1157" s="18"/>
      <c r="K1157" s="18"/>
      <c r="L1157" s="18"/>
      <c r="M1157" s="18"/>
    </row>
    <row r="1158" spans="1:13" x14ac:dyDescent="0.2">
      <c r="A1158" t="s">
        <v>43</v>
      </c>
      <c r="B1158" t="s">
        <v>35</v>
      </c>
      <c r="C1158" t="s">
        <v>44</v>
      </c>
      <c r="D1158" t="s">
        <v>140</v>
      </c>
      <c r="E1158">
        <v>5</v>
      </c>
      <c r="F1158" s="19">
        <v>0.25</v>
      </c>
      <c r="G1158" s="19">
        <v>3.9166666666666665</v>
      </c>
      <c r="H1158" s="18">
        <v>463.92137539570234</v>
      </c>
      <c r="I1158" s="18">
        <v>559.81108270218749</v>
      </c>
      <c r="J1158" s="18"/>
      <c r="K1158" s="18"/>
      <c r="L1158" s="18"/>
      <c r="M1158" s="18"/>
    </row>
    <row r="1159" spans="1:13" x14ac:dyDescent="0.2">
      <c r="A1159" t="s">
        <v>43</v>
      </c>
      <c r="B1159" t="s">
        <v>35</v>
      </c>
      <c r="C1159" t="s">
        <v>44</v>
      </c>
      <c r="D1159" t="s">
        <v>140</v>
      </c>
      <c r="E1159">
        <v>6</v>
      </c>
      <c r="F1159" s="19">
        <v>0.25</v>
      </c>
      <c r="G1159" s="19">
        <v>3.9166666666666665</v>
      </c>
      <c r="H1159" s="18">
        <v>463.92137539570234</v>
      </c>
      <c r="I1159" s="18">
        <v>559.81108270218749</v>
      </c>
      <c r="J1159" s="18"/>
      <c r="K1159" s="18"/>
      <c r="L1159" s="18"/>
      <c r="M1159" s="18"/>
    </row>
    <row r="1160" spans="1:13" x14ac:dyDescent="0.2">
      <c r="A1160" t="s">
        <v>43</v>
      </c>
      <c r="B1160" t="s">
        <v>35</v>
      </c>
      <c r="C1160" t="s">
        <v>44</v>
      </c>
      <c r="D1160" t="s">
        <v>140</v>
      </c>
      <c r="E1160">
        <v>7</v>
      </c>
      <c r="F1160" s="19">
        <v>0.25</v>
      </c>
      <c r="G1160" s="19">
        <v>3.9166666666666665</v>
      </c>
      <c r="H1160" s="18">
        <v>463.92137539570234</v>
      </c>
      <c r="I1160" s="18">
        <v>559.81108270218749</v>
      </c>
      <c r="J1160" s="18"/>
      <c r="K1160" s="18"/>
      <c r="L1160" s="18"/>
      <c r="M1160" s="18"/>
    </row>
    <row r="1161" spans="1:13" x14ac:dyDescent="0.2">
      <c r="A1161" t="s">
        <v>43</v>
      </c>
      <c r="B1161" t="s">
        <v>35</v>
      </c>
      <c r="C1161" t="s">
        <v>44</v>
      </c>
      <c r="D1161" t="s">
        <v>42</v>
      </c>
      <c r="E1161">
        <v>1</v>
      </c>
      <c r="F1161" s="19">
        <v>3.1666666666666665</v>
      </c>
      <c r="G1161" s="19">
        <v>6.833333333333333</v>
      </c>
      <c r="H1161" s="18">
        <v>463.92137539570234</v>
      </c>
      <c r="I1161" s="18">
        <v>559.81108270218749</v>
      </c>
      <c r="J1161" s="18"/>
      <c r="K1161" s="18"/>
      <c r="L1161" s="18"/>
      <c r="M1161" s="18"/>
    </row>
    <row r="1162" spans="1:13" x14ac:dyDescent="0.2">
      <c r="A1162" t="s">
        <v>43</v>
      </c>
      <c r="B1162" t="s">
        <v>35</v>
      </c>
      <c r="C1162" t="s">
        <v>44</v>
      </c>
      <c r="D1162" t="s">
        <v>42</v>
      </c>
      <c r="E1162">
        <v>2</v>
      </c>
      <c r="F1162" s="19">
        <v>3.1666666666666665</v>
      </c>
      <c r="G1162" s="19">
        <v>6.833333333333333</v>
      </c>
      <c r="H1162" s="18">
        <v>463.92137539570234</v>
      </c>
      <c r="I1162" s="18">
        <v>559.81108270218749</v>
      </c>
      <c r="J1162" s="18"/>
      <c r="K1162" s="18"/>
      <c r="L1162" s="18"/>
      <c r="M1162" s="18"/>
    </row>
    <row r="1163" spans="1:13" x14ac:dyDescent="0.2">
      <c r="A1163" t="s">
        <v>43</v>
      </c>
      <c r="B1163" t="s">
        <v>35</v>
      </c>
      <c r="C1163" t="s">
        <v>44</v>
      </c>
      <c r="D1163" t="s">
        <v>42</v>
      </c>
      <c r="E1163">
        <v>3</v>
      </c>
      <c r="F1163" s="19">
        <v>3.3333333333333335</v>
      </c>
      <c r="G1163" s="19">
        <v>7</v>
      </c>
      <c r="H1163" s="18">
        <v>463.92137539570234</v>
      </c>
      <c r="I1163" s="18">
        <v>559.81108270218749</v>
      </c>
      <c r="J1163" s="18"/>
      <c r="K1163" s="18"/>
      <c r="L1163" s="18"/>
      <c r="M1163" s="18"/>
    </row>
    <row r="1164" spans="1:13" x14ac:dyDescent="0.2">
      <c r="A1164" t="s">
        <v>43</v>
      </c>
      <c r="B1164" t="s">
        <v>35</v>
      </c>
      <c r="C1164" t="s">
        <v>44</v>
      </c>
      <c r="D1164" t="s">
        <v>42</v>
      </c>
      <c r="E1164">
        <v>4</v>
      </c>
      <c r="F1164" s="19">
        <v>3.5</v>
      </c>
      <c r="G1164" s="19">
        <v>6.833333333333333</v>
      </c>
      <c r="H1164" s="18">
        <v>463.92137539570234</v>
      </c>
      <c r="I1164" s="18">
        <v>559.81108270218749</v>
      </c>
      <c r="J1164" s="18"/>
      <c r="K1164" s="18"/>
      <c r="L1164" s="18"/>
      <c r="M1164" s="18"/>
    </row>
    <row r="1165" spans="1:13" x14ac:dyDescent="0.2">
      <c r="A1165" t="s">
        <v>43</v>
      </c>
      <c r="B1165" t="s">
        <v>35</v>
      </c>
      <c r="C1165" t="s">
        <v>44</v>
      </c>
      <c r="D1165" t="s">
        <v>42</v>
      </c>
      <c r="E1165">
        <v>5</v>
      </c>
      <c r="F1165" s="19">
        <v>3.5833333333333335</v>
      </c>
      <c r="G1165" s="19">
        <v>7.25</v>
      </c>
      <c r="H1165" s="18">
        <v>463.92137539570234</v>
      </c>
      <c r="I1165" s="18">
        <v>559.81108270218749</v>
      </c>
      <c r="J1165" s="18"/>
      <c r="K1165" s="18"/>
      <c r="L1165" s="18"/>
      <c r="M1165" s="18"/>
    </row>
    <row r="1166" spans="1:13" x14ac:dyDescent="0.2">
      <c r="A1166" t="s">
        <v>43</v>
      </c>
      <c r="B1166" t="s">
        <v>35</v>
      </c>
      <c r="C1166" t="s">
        <v>44</v>
      </c>
      <c r="D1166" t="s">
        <v>42</v>
      </c>
      <c r="E1166">
        <v>6</v>
      </c>
      <c r="F1166" s="19">
        <v>3.1666666666666665</v>
      </c>
      <c r="G1166" s="19">
        <v>6.833333333333333</v>
      </c>
      <c r="H1166" s="18">
        <v>463.92137539570234</v>
      </c>
      <c r="I1166" s="18">
        <v>559.81108270218749</v>
      </c>
      <c r="J1166" s="18"/>
      <c r="K1166" s="18"/>
      <c r="L1166" s="18"/>
      <c r="M1166" s="18"/>
    </row>
    <row r="1167" spans="1:13" x14ac:dyDescent="0.2">
      <c r="A1167" t="s">
        <v>43</v>
      </c>
      <c r="B1167" t="s">
        <v>35</v>
      </c>
      <c r="C1167" t="s">
        <v>44</v>
      </c>
      <c r="D1167" t="s">
        <v>42</v>
      </c>
      <c r="E1167">
        <v>7</v>
      </c>
      <c r="F1167" s="19">
        <v>3.1666666666666665</v>
      </c>
      <c r="G1167" s="19">
        <v>6.833333333333333</v>
      </c>
      <c r="H1167" s="18">
        <v>463.92137539570234</v>
      </c>
      <c r="I1167" s="18">
        <v>559.81108270218749</v>
      </c>
      <c r="J1167" s="18"/>
      <c r="K1167" s="18"/>
      <c r="L1167" s="18"/>
      <c r="M1167" s="18"/>
    </row>
    <row r="1168" spans="1:13" x14ac:dyDescent="0.2">
      <c r="A1168" t="s">
        <v>540</v>
      </c>
      <c r="B1168" t="s">
        <v>35</v>
      </c>
      <c r="C1168" t="s">
        <v>539</v>
      </c>
      <c r="D1168" t="s">
        <v>710</v>
      </c>
      <c r="E1168">
        <v>2</v>
      </c>
      <c r="F1168" s="19">
        <v>16.75</v>
      </c>
      <c r="G1168" s="19">
        <v>2.25</v>
      </c>
      <c r="H1168" s="18"/>
      <c r="I1168" s="18"/>
      <c r="J1168" s="18"/>
      <c r="K1168" s="18"/>
      <c r="L1168" s="18">
        <v>2131.5541476187504</v>
      </c>
      <c r="M1168" s="18">
        <v>2429.8321357713371</v>
      </c>
    </row>
    <row r="1169" spans="1:13" x14ac:dyDescent="0.2">
      <c r="A1169" t="s">
        <v>540</v>
      </c>
      <c r="B1169" t="s">
        <v>35</v>
      </c>
      <c r="C1169" t="s">
        <v>539</v>
      </c>
      <c r="D1169" t="s">
        <v>710</v>
      </c>
      <c r="E1169">
        <v>5</v>
      </c>
      <c r="F1169" s="19">
        <v>16.75</v>
      </c>
      <c r="G1169" s="19">
        <v>2.25</v>
      </c>
      <c r="H1169" s="18"/>
      <c r="I1169" s="18"/>
      <c r="J1169" s="18"/>
      <c r="K1169" s="18"/>
      <c r="L1169" s="18">
        <v>2131.5541476187504</v>
      </c>
      <c r="M1169" s="18">
        <v>2429.8321357713371</v>
      </c>
    </row>
    <row r="1170" spans="1:13" x14ac:dyDescent="0.2">
      <c r="A1170" t="s">
        <v>540</v>
      </c>
      <c r="B1170" t="s">
        <v>35</v>
      </c>
      <c r="C1170" t="s">
        <v>539</v>
      </c>
      <c r="D1170" t="s">
        <v>710</v>
      </c>
      <c r="E1170">
        <v>7</v>
      </c>
      <c r="F1170" s="19">
        <v>16.75</v>
      </c>
      <c r="G1170" s="19">
        <v>2.25</v>
      </c>
      <c r="H1170" s="18"/>
      <c r="I1170" s="18"/>
      <c r="J1170" s="18"/>
      <c r="K1170" s="18"/>
      <c r="L1170" s="18">
        <v>2131.5541476187504</v>
      </c>
      <c r="M1170" s="18">
        <v>2429.8321357713371</v>
      </c>
    </row>
    <row r="1171" spans="1:13" x14ac:dyDescent="0.2">
      <c r="A1171" t="s">
        <v>227</v>
      </c>
      <c r="B1171" t="s">
        <v>35</v>
      </c>
      <c r="C1171" t="s">
        <v>228</v>
      </c>
      <c r="D1171" t="s">
        <v>226</v>
      </c>
      <c r="E1171">
        <v>1</v>
      </c>
      <c r="F1171" s="19">
        <v>4</v>
      </c>
      <c r="G1171" s="19">
        <v>5.833333333333333</v>
      </c>
      <c r="H1171" s="18">
        <v>206.38932138906318</v>
      </c>
      <c r="I1171" s="18">
        <v>262.45868422811373</v>
      </c>
      <c r="J1171" s="18"/>
      <c r="K1171" s="18"/>
      <c r="L1171" s="18"/>
      <c r="M1171" s="18"/>
    </row>
    <row r="1172" spans="1:13" x14ac:dyDescent="0.2">
      <c r="A1172" t="s">
        <v>227</v>
      </c>
      <c r="B1172" t="s">
        <v>35</v>
      </c>
      <c r="C1172" t="s">
        <v>228</v>
      </c>
      <c r="D1172" t="s">
        <v>226</v>
      </c>
      <c r="E1172">
        <v>3</v>
      </c>
      <c r="F1172" s="19">
        <v>4</v>
      </c>
      <c r="G1172" s="19">
        <v>5.833333333333333</v>
      </c>
      <c r="H1172" s="18">
        <v>206.38932138906318</v>
      </c>
      <c r="I1172" s="18">
        <v>262.45868422811373</v>
      </c>
      <c r="J1172" s="18"/>
      <c r="K1172" s="18"/>
      <c r="L1172" s="18"/>
      <c r="M1172" s="18"/>
    </row>
    <row r="1173" spans="1:13" x14ac:dyDescent="0.2">
      <c r="A1173" t="s">
        <v>227</v>
      </c>
      <c r="B1173" t="s">
        <v>35</v>
      </c>
      <c r="C1173" t="s">
        <v>228</v>
      </c>
      <c r="D1173" t="s">
        <v>226</v>
      </c>
      <c r="E1173">
        <v>4</v>
      </c>
      <c r="F1173" s="19">
        <v>4</v>
      </c>
      <c r="G1173" s="19">
        <v>5.833333333333333</v>
      </c>
      <c r="H1173" s="18">
        <v>206.38932138906318</v>
      </c>
      <c r="I1173" s="18">
        <v>262.45868422811373</v>
      </c>
      <c r="J1173" s="18"/>
      <c r="K1173" s="18"/>
      <c r="L1173" s="18"/>
      <c r="M1173" s="18"/>
    </row>
    <row r="1174" spans="1:13" x14ac:dyDescent="0.2">
      <c r="A1174" t="s">
        <v>227</v>
      </c>
      <c r="B1174" t="s">
        <v>35</v>
      </c>
      <c r="C1174" t="s">
        <v>228</v>
      </c>
      <c r="D1174" t="s">
        <v>226</v>
      </c>
      <c r="E1174">
        <v>5</v>
      </c>
      <c r="F1174" s="19">
        <v>4.083333333333333</v>
      </c>
      <c r="G1174" s="19">
        <v>5.916666666666667</v>
      </c>
      <c r="H1174" s="18">
        <v>206.38932138906318</v>
      </c>
      <c r="I1174" s="18">
        <v>262.45868422811373</v>
      </c>
      <c r="J1174" s="18"/>
      <c r="K1174" s="18"/>
      <c r="L1174" s="18"/>
      <c r="M1174" s="18"/>
    </row>
    <row r="1175" spans="1:13" x14ac:dyDescent="0.2">
      <c r="A1175" t="s">
        <v>227</v>
      </c>
      <c r="B1175" t="s">
        <v>35</v>
      </c>
      <c r="C1175" t="s">
        <v>228</v>
      </c>
      <c r="D1175" t="s">
        <v>226</v>
      </c>
      <c r="E1175">
        <v>6</v>
      </c>
      <c r="F1175" s="19">
        <v>3.75</v>
      </c>
      <c r="G1175" s="19">
        <v>5.583333333333333</v>
      </c>
      <c r="H1175" s="18">
        <v>206.38932138906318</v>
      </c>
      <c r="I1175" s="18">
        <v>262.45868422811373</v>
      </c>
      <c r="J1175" s="18"/>
      <c r="K1175" s="18"/>
      <c r="L1175" s="18"/>
      <c r="M1175" s="18"/>
    </row>
    <row r="1176" spans="1:13" x14ac:dyDescent="0.2">
      <c r="A1176" t="s">
        <v>227</v>
      </c>
      <c r="B1176" t="s">
        <v>35</v>
      </c>
      <c r="C1176" t="s">
        <v>228</v>
      </c>
      <c r="D1176" t="s">
        <v>226</v>
      </c>
      <c r="E1176">
        <v>7</v>
      </c>
      <c r="F1176" s="19">
        <v>4.083333333333333</v>
      </c>
      <c r="G1176" s="19">
        <v>5.916666666666667</v>
      </c>
      <c r="H1176" s="18">
        <v>206.38932138906318</v>
      </c>
      <c r="I1176" s="18">
        <v>262.45868422811373</v>
      </c>
      <c r="J1176" s="18"/>
      <c r="K1176" s="18"/>
      <c r="L1176" s="18"/>
      <c r="M1176" s="18"/>
    </row>
    <row r="1177" spans="1:13" x14ac:dyDescent="0.2">
      <c r="A1177" t="s">
        <v>230</v>
      </c>
      <c r="B1177" t="s">
        <v>35</v>
      </c>
      <c r="C1177" t="s">
        <v>134</v>
      </c>
      <c r="D1177" t="s">
        <v>681</v>
      </c>
      <c r="E1177">
        <v>2</v>
      </c>
      <c r="F1177" s="19">
        <v>1.25</v>
      </c>
      <c r="G1177" s="19">
        <v>4.083333333333333</v>
      </c>
      <c r="H1177" s="18">
        <v>398.49460740287265</v>
      </c>
      <c r="I1177" s="18">
        <v>502.8326130028529</v>
      </c>
      <c r="J1177" s="18"/>
      <c r="K1177" s="18"/>
      <c r="L1177" s="18"/>
      <c r="M1177" s="18"/>
    </row>
    <row r="1178" spans="1:13" x14ac:dyDescent="0.2">
      <c r="A1178" t="s">
        <v>230</v>
      </c>
      <c r="B1178" t="s">
        <v>35</v>
      </c>
      <c r="C1178" t="s">
        <v>134</v>
      </c>
      <c r="D1178" t="s">
        <v>681</v>
      </c>
      <c r="E1178">
        <v>3</v>
      </c>
      <c r="F1178" s="19">
        <v>1.25</v>
      </c>
      <c r="G1178" s="19">
        <v>4.083333333333333</v>
      </c>
      <c r="H1178" s="18">
        <v>398.49460740287265</v>
      </c>
      <c r="I1178" s="18">
        <v>502.8326130028529</v>
      </c>
      <c r="J1178" s="18"/>
      <c r="K1178" s="18"/>
      <c r="L1178" s="18"/>
      <c r="M1178" s="18"/>
    </row>
    <row r="1179" spans="1:13" x14ac:dyDescent="0.2">
      <c r="A1179" t="s">
        <v>230</v>
      </c>
      <c r="B1179" t="s">
        <v>35</v>
      </c>
      <c r="C1179" t="s">
        <v>134</v>
      </c>
      <c r="D1179" t="s">
        <v>681</v>
      </c>
      <c r="E1179">
        <v>5</v>
      </c>
      <c r="F1179" s="19">
        <v>1.25</v>
      </c>
      <c r="G1179" s="19">
        <v>4.083333333333333</v>
      </c>
      <c r="H1179" s="18">
        <v>398.49460740287265</v>
      </c>
      <c r="I1179" s="18">
        <v>502.8326130028529</v>
      </c>
      <c r="J1179" s="18"/>
      <c r="K1179" s="18"/>
      <c r="L1179" s="18"/>
      <c r="M1179" s="18"/>
    </row>
    <row r="1180" spans="1:13" x14ac:dyDescent="0.2">
      <c r="A1180" t="s">
        <v>230</v>
      </c>
      <c r="B1180" t="s">
        <v>35</v>
      </c>
      <c r="C1180" t="s">
        <v>134</v>
      </c>
      <c r="D1180" t="s">
        <v>681</v>
      </c>
      <c r="E1180">
        <v>6</v>
      </c>
      <c r="F1180" s="19">
        <v>1.25</v>
      </c>
      <c r="G1180" s="19">
        <v>4.083333333333333</v>
      </c>
      <c r="H1180" s="18">
        <v>398.49460740287265</v>
      </c>
      <c r="I1180" s="18">
        <v>502.8326130028529</v>
      </c>
      <c r="J1180" s="18"/>
      <c r="K1180" s="18"/>
      <c r="L1180" s="18"/>
      <c r="M1180" s="18"/>
    </row>
    <row r="1181" spans="1:13" x14ac:dyDescent="0.2">
      <c r="A1181" t="s">
        <v>230</v>
      </c>
      <c r="B1181" t="s">
        <v>35</v>
      </c>
      <c r="C1181" t="s">
        <v>134</v>
      </c>
      <c r="D1181" t="s">
        <v>229</v>
      </c>
      <c r="E1181">
        <v>1</v>
      </c>
      <c r="F1181" s="19">
        <v>10.333333333333334</v>
      </c>
      <c r="G1181" s="19">
        <v>13.166666666666666</v>
      </c>
      <c r="H1181" s="18">
        <v>398.49460740287265</v>
      </c>
      <c r="I1181" s="18">
        <v>502.8326130028529</v>
      </c>
      <c r="J1181" s="18"/>
      <c r="K1181" s="18"/>
      <c r="L1181" s="18"/>
      <c r="M1181" s="18"/>
    </row>
    <row r="1182" spans="1:13" x14ac:dyDescent="0.2">
      <c r="A1182" t="s">
        <v>230</v>
      </c>
      <c r="B1182" t="s">
        <v>35</v>
      </c>
      <c r="C1182" t="s">
        <v>134</v>
      </c>
      <c r="D1182" t="s">
        <v>229</v>
      </c>
      <c r="E1182">
        <v>2</v>
      </c>
      <c r="F1182" s="19">
        <v>10.333333333333334</v>
      </c>
      <c r="G1182" s="19">
        <v>13.166666666666666</v>
      </c>
      <c r="H1182" s="18">
        <v>398.49460740287265</v>
      </c>
      <c r="I1182" s="18">
        <v>502.8326130028529</v>
      </c>
      <c r="J1182" s="18"/>
      <c r="K1182" s="18"/>
      <c r="L1182" s="18"/>
      <c r="M1182" s="18"/>
    </row>
    <row r="1183" spans="1:13" x14ac:dyDescent="0.2">
      <c r="A1183" t="s">
        <v>230</v>
      </c>
      <c r="B1183" t="s">
        <v>35</v>
      </c>
      <c r="C1183" t="s">
        <v>134</v>
      </c>
      <c r="D1183" t="s">
        <v>229</v>
      </c>
      <c r="E1183">
        <v>3</v>
      </c>
      <c r="F1183" s="19">
        <v>10.333333333333334</v>
      </c>
      <c r="G1183" s="19">
        <v>13.166666666666666</v>
      </c>
      <c r="H1183" s="18">
        <v>398.49460740287265</v>
      </c>
      <c r="I1183" s="18">
        <v>502.8326130028529</v>
      </c>
      <c r="J1183" s="18"/>
      <c r="K1183" s="18"/>
      <c r="L1183" s="18"/>
      <c r="M1183" s="18"/>
    </row>
    <row r="1184" spans="1:13" x14ac:dyDescent="0.2">
      <c r="A1184" t="s">
        <v>230</v>
      </c>
      <c r="B1184" t="s">
        <v>35</v>
      </c>
      <c r="C1184" t="s">
        <v>134</v>
      </c>
      <c r="D1184" t="s">
        <v>229</v>
      </c>
      <c r="E1184">
        <v>4</v>
      </c>
      <c r="F1184" s="19">
        <v>10.333333333333334</v>
      </c>
      <c r="G1184" s="19">
        <v>13.166666666666666</v>
      </c>
      <c r="H1184" s="18">
        <v>398.49460740287265</v>
      </c>
      <c r="I1184" s="18">
        <v>502.8326130028529</v>
      </c>
      <c r="J1184" s="18"/>
      <c r="K1184" s="18"/>
      <c r="L1184" s="18"/>
      <c r="M1184" s="18"/>
    </row>
    <row r="1185" spans="1:13" x14ac:dyDescent="0.2">
      <c r="A1185" t="s">
        <v>230</v>
      </c>
      <c r="B1185" t="s">
        <v>35</v>
      </c>
      <c r="C1185" t="s">
        <v>134</v>
      </c>
      <c r="D1185" t="s">
        <v>229</v>
      </c>
      <c r="E1185">
        <v>5</v>
      </c>
      <c r="F1185" s="19">
        <v>10.333333333333334</v>
      </c>
      <c r="G1185" s="19">
        <v>13.166666666666666</v>
      </c>
      <c r="H1185" s="18">
        <v>398.49460740287265</v>
      </c>
      <c r="I1185" s="18">
        <v>502.8326130028529</v>
      </c>
      <c r="J1185" s="18"/>
      <c r="K1185" s="18"/>
      <c r="L1185" s="18"/>
      <c r="M1185" s="18"/>
    </row>
    <row r="1186" spans="1:13" x14ac:dyDescent="0.2">
      <c r="A1186" t="s">
        <v>230</v>
      </c>
      <c r="B1186" t="s">
        <v>35</v>
      </c>
      <c r="C1186" t="s">
        <v>134</v>
      </c>
      <c r="D1186" t="s">
        <v>229</v>
      </c>
      <c r="E1186">
        <v>6</v>
      </c>
      <c r="F1186" s="19">
        <v>10.5</v>
      </c>
      <c r="G1186" s="19">
        <v>13.333333333333334</v>
      </c>
      <c r="H1186" s="18">
        <v>398.49460740287265</v>
      </c>
      <c r="I1186" s="18">
        <v>502.8326130028529</v>
      </c>
      <c r="J1186" s="18"/>
      <c r="K1186" s="18"/>
      <c r="L1186" s="18"/>
      <c r="M1186" s="18"/>
    </row>
    <row r="1187" spans="1:13" x14ac:dyDescent="0.2">
      <c r="A1187" t="s">
        <v>230</v>
      </c>
      <c r="B1187" t="s">
        <v>35</v>
      </c>
      <c r="C1187" t="s">
        <v>134</v>
      </c>
      <c r="D1187" t="s">
        <v>229</v>
      </c>
      <c r="E1187">
        <v>7</v>
      </c>
      <c r="F1187" s="19">
        <v>10.583333333333334</v>
      </c>
      <c r="G1187" s="19">
        <v>13.416666666666666</v>
      </c>
      <c r="H1187" s="18">
        <v>398.49460740287265</v>
      </c>
      <c r="I1187" s="18">
        <v>502.8326130028529</v>
      </c>
      <c r="J1187" s="18"/>
      <c r="K1187" s="18"/>
      <c r="L1187" s="18"/>
      <c r="M1187" s="18"/>
    </row>
    <row r="1188" spans="1:13" x14ac:dyDescent="0.2">
      <c r="A1188" t="s">
        <v>82</v>
      </c>
      <c r="B1188" t="s">
        <v>35</v>
      </c>
      <c r="C1188" t="s">
        <v>83</v>
      </c>
      <c r="D1188" t="s">
        <v>81</v>
      </c>
      <c r="E1188">
        <v>1</v>
      </c>
      <c r="F1188" s="19">
        <v>0</v>
      </c>
      <c r="G1188" s="19">
        <v>1.5833333333333335</v>
      </c>
      <c r="H1188" s="18">
        <v>222.57043902349176</v>
      </c>
      <c r="I1188" s="18">
        <v>242.23014347086047</v>
      </c>
      <c r="J1188" s="18"/>
      <c r="K1188" s="18"/>
      <c r="L1188" s="18"/>
      <c r="M1188" s="18"/>
    </row>
    <row r="1189" spans="1:13" x14ac:dyDescent="0.2">
      <c r="A1189" t="s">
        <v>82</v>
      </c>
      <c r="B1189" t="s">
        <v>35</v>
      </c>
      <c r="C1189" t="s">
        <v>83</v>
      </c>
      <c r="D1189" t="s">
        <v>81</v>
      </c>
      <c r="E1189">
        <v>2</v>
      </c>
      <c r="F1189" s="19">
        <v>0</v>
      </c>
      <c r="G1189" s="19">
        <v>1.5833333333333335</v>
      </c>
      <c r="H1189" s="18">
        <v>222.57043902349176</v>
      </c>
      <c r="I1189" s="18">
        <v>242.23014347086047</v>
      </c>
      <c r="J1189" s="18"/>
      <c r="K1189" s="18"/>
      <c r="L1189" s="18"/>
      <c r="M1189" s="18"/>
    </row>
    <row r="1190" spans="1:13" x14ac:dyDescent="0.2">
      <c r="A1190" t="s">
        <v>82</v>
      </c>
      <c r="B1190" t="s">
        <v>35</v>
      </c>
      <c r="C1190" t="s">
        <v>83</v>
      </c>
      <c r="D1190" t="s">
        <v>81</v>
      </c>
      <c r="E1190">
        <v>3</v>
      </c>
      <c r="F1190" s="19">
        <v>0</v>
      </c>
      <c r="G1190" s="19">
        <v>1.5833333333333335</v>
      </c>
      <c r="H1190" s="18">
        <v>222.57043902349176</v>
      </c>
      <c r="I1190" s="18">
        <v>242.23014347086047</v>
      </c>
      <c r="J1190" s="18"/>
      <c r="K1190" s="18"/>
      <c r="L1190" s="18"/>
      <c r="M1190" s="18"/>
    </row>
    <row r="1191" spans="1:13" x14ac:dyDescent="0.2">
      <c r="A1191" t="s">
        <v>82</v>
      </c>
      <c r="B1191" t="s">
        <v>35</v>
      </c>
      <c r="C1191" t="s">
        <v>83</v>
      </c>
      <c r="D1191" t="s">
        <v>81</v>
      </c>
      <c r="E1191">
        <v>4</v>
      </c>
      <c r="F1191" s="19">
        <v>0</v>
      </c>
      <c r="G1191" s="19">
        <v>1.5833333333333335</v>
      </c>
      <c r="H1191" s="18">
        <v>222.57043902349176</v>
      </c>
      <c r="I1191" s="18">
        <v>242.23014347086047</v>
      </c>
      <c r="J1191" s="18"/>
      <c r="K1191" s="18"/>
      <c r="L1191" s="18"/>
      <c r="M1191" s="18"/>
    </row>
    <row r="1192" spans="1:13" x14ac:dyDescent="0.2">
      <c r="A1192" t="s">
        <v>82</v>
      </c>
      <c r="B1192" t="s">
        <v>35</v>
      </c>
      <c r="C1192" t="s">
        <v>83</v>
      </c>
      <c r="D1192" t="s">
        <v>81</v>
      </c>
      <c r="E1192">
        <v>5</v>
      </c>
      <c r="F1192" s="19">
        <v>0</v>
      </c>
      <c r="G1192" s="19">
        <v>1.5833333333333335</v>
      </c>
      <c r="H1192" s="18">
        <v>222.57043902349176</v>
      </c>
      <c r="I1192" s="18">
        <v>242.23014347086047</v>
      </c>
      <c r="J1192" s="18"/>
      <c r="K1192" s="18"/>
      <c r="L1192" s="18"/>
      <c r="M1192" s="18"/>
    </row>
    <row r="1193" spans="1:13" x14ac:dyDescent="0.2">
      <c r="A1193" t="s">
        <v>82</v>
      </c>
      <c r="B1193" t="s">
        <v>35</v>
      </c>
      <c r="C1193" t="s">
        <v>83</v>
      </c>
      <c r="D1193" t="s">
        <v>81</v>
      </c>
      <c r="E1193">
        <v>6</v>
      </c>
      <c r="F1193" s="19">
        <v>0</v>
      </c>
      <c r="G1193" s="19">
        <v>1.5833333333333335</v>
      </c>
      <c r="H1193" s="18">
        <v>222.57043902349176</v>
      </c>
      <c r="I1193" s="18">
        <v>242.23014347086047</v>
      </c>
      <c r="J1193" s="18"/>
      <c r="K1193" s="18"/>
      <c r="L1193" s="18"/>
      <c r="M1193" s="18"/>
    </row>
    <row r="1194" spans="1:13" x14ac:dyDescent="0.2">
      <c r="A1194" t="s">
        <v>82</v>
      </c>
      <c r="B1194" t="s">
        <v>35</v>
      </c>
      <c r="C1194" t="s">
        <v>83</v>
      </c>
      <c r="D1194" t="s">
        <v>81</v>
      </c>
      <c r="E1194">
        <v>7</v>
      </c>
      <c r="F1194" s="19">
        <v>0</v>
      </c>
      <c r="G1194" s="19">
        <v>1.5833333333333335</v>
      </c>
      <c r="H1194" s="18">
        <v>222.57043902349176</v>
      </c>
      <c r="I1194" s="18">
        <v>242.23014347086047</v>
      </c>
      <c r="J1194" s="18"/>
      <c r="K1194" s="18"/>
      <c r="L1194" s="18"/>
      <c r="M1194" s="18"/>
    </row>
    <row r="1195" spans="1:13" x14ac:dyDescent="0.2">
      <c r="A1195" t="s">
        <v>82</v>
      </c>
      <c r="B1195" t="s">
        <v>35</v>
      </c>
      <c r="C1195" t="s">
        <v>83</v>
      </c>
      <c r="D1195" t="s">
        <v>377</v>
      </c>
      <c r="E1195">
        <v>1</v>
      </c>
      <c r="F1195" s="19">
        <v>9</v>
      </c>
      <c r="G1195" s="19">
        <v>10.583333333333334</v>
      </c>
      <c r="H1195" s="18">
        <v>222.57043902349176</v>
      </c>
      <c r="I1195" s="18">
        <v>242.23014347086047</v>
      </c>
      <c r="J1195" s="18"/>
      <c r="K1195" s="18"/>
      <c r="L1195" s="18"/>
      <c r="M1195" s="18"/>
    </row>
    <row r="1196" spans="1:13" x14ac:dyDescent="0.2">
      <c r="A1196" t="s">
        <v>82</v>
      </c>
      <c r="B1196" t="s">
        <v>35</v>
      </c>
      <c r="C1196" t="s">
        <v>83</v>
      </c>
      <c r="D1196" t="s">
        <v>377</v>
      </c>
      <c r="E1196">
        <v>2</v>
      </c>
      <c r="F1196" s="19">
        <v>9.0833333333333339</v>
      </c>
      <c r="G1196" s="19">
        <v>10.666666666666666</v>
      </c>
      <c r="H1196" s="18">
        <v>222.57043902349176</v>
      </c>
      <c r="I1196" s="18">
        <v>242.23014347086047</v>
      </c>
      <c r="J1196" s="18"/>
      <c r="K1196" s="18"/>
      <c r="L1196" s="18"/>
      <c r="M1196" s="18"/>
    </row>
    <row r="1197" spans="1:13" x14ac:dyDescent="0.2">
      <c r="A1197" t="s">
        <v>82</v>
      </c>
      <c r="B1197" t="s">
        <v>35</v>
      </c>
      <c r="C1197" t="s">
        <v>83</v>
      </c>
      <c r="D1197" t="s">
        <v>377</v>
      </c>
      <c r="E1197">
        <v>3</v>
      </c>
      <c r="F1197" s="19">
        <v>9</v>
      </c>
      <c r="G1197" s="19">
        <v>10.583333333333334</v>
      </c>
      <c r="H1197" s="18">
        <v>222.57043902349176</v>
      </c>
      <c r="I1197" s="18">
        <v>242.23014347086047</v>
      </c>
      <c r="J1197" s="18"/>
      <c r="K1197" s="18"/>
      <c r="L1197" s="18"/>
      <c r="M1197" s="18"/>
    </row>
    <row r="1198" spans="1:13" x14ac:dyDescent="0.2">
      <c r="A1198" t="s">
        <v>82</v>
      </c>
      <c r="B1198" t="s">
        <v>35</v>
      </c>
      <c r="C1198" t="s">
        <v>83</v>
      </c>
      <c r="D1198" t="s">
        <v>377</v>
      </c>
      <c r="E1198">
        <v>4</v>
      </c>
      <c r="F1198" s="19">
        <v>9</v>
      </c>
      <c r="G1198" s="19">
        <v>10.583333333333334</v>
      </c>
      <c r="H1198" s="18">
        <v>222.57043902349176</v>
      </c>
      <c r="I1198" s="18">
        <v>242.23014347086047</v>
      </c>
      <c r="J1198" s="18"/>
      <c r="K1198" s="18"/>
      <c r="L1198" s="18"/>
      <c r="M1198" s="18"/>
    </row>
    <row r="1199" spans="1:13" x14ac:dyDescent="0.2">
      <c r="A1199" t="s">
        <v>82</v>
      </c>
      <c r="B1199" t="s">
        <v>35</v>
      </c>
      <c r="C1199" t="s">
        <v>83</v>
      </c>
      <c r="D1199" t="s">
        <v>377</v>
      </c>
      <c r="E1199">
        <v>5</v>
      </c>
      <c r="F1199" s="19">
        <v>9</v>
      </c>
      <c r="G1199" s="19">
        <v>10.583333333333334</v>
      </c>
      <c r="H1199" s="18">
        <v>222.57043902349176</v>
      </c>
      <c r="I1199" s="18">
        <v>242.23014347086047</v>
      </c>
      <c r="J1199" s="18"/>
      <c r="K1199" s="18"/>
      <c r="L1199" s="18"/>
      <c r="M1199" s="18"/>
    </row>
    <row r="1200" spans="1:13" x14ac:dyDescent="0.2">
      <c r="A1200" t="s">
        <v>82</v>
      </c>
      <c r="B1200" t="s">
        <v>35</v>
      </c>
      <c r="C1200" t="s">
        <v>83</v>
      </c>
      <c r="D1200" t="s">
        <v>377</v>
      </c>
      <c r="E1200">
        <v>6</v>
      </c>
      <c r="F1200" s="19">
        <v>9</v>
      </c>
      <c r="G1200" s="19">
        <v>10.583333333333334</v>
      </c>
      <c r="H1200" s="18">
        <v>222.57043902349176</v>
      </c>
      <c r="I1200" s="18">
        <v>242.23014347086047</v>
      </c>
      <c r="J1200" s="18"/>
      <c r="K1200" s="18"/>
      <c r="L1200" s="18"/>
      <c r="M1200" s="18"/>
    </row>
    <row r="1201" spans="1:13" x14ac:dyDescent="0.2">
      <c r="A1201" t="s">
        <v>82</v>
      </c>
      <c r="B1201" t="s">
        <v>35</v>
      </c>
      <c r="C1201" t="s">
        <v>83</v>
      </c>
      <c r="D1201" t="s">
        <v>377</v>
      </c>
      <c r="E1201">
        <v>7</v>
      </c>
      <c r="F1201" s="19">
        <v>9.3333333333333339</v>
      </c>
      <c r="G1201" s="19">
        <v>10.916666666666666</v>
      </c>
      <c r="H1201" s="18">
        <v>222.57043902349176</v>
      </c>
      <c r="I1201" s="18">
        <v>242.23014347086047</v>
      </c>
      <c r="J1201" s="18"/>
      <c r="K1201" s="18"/>
      <c r="L1201" s="18"/>
      <c r="M1201" s="18"/>
    </row>
    <row r="1202" spans="1:13" x14ac:dyDescent="0.2">
      <c r="A1202" t="s">
        <v>82</v>
      </c>
      <c r="B1202" t="s">
        <v>35</v>
      </c>
      <c r="C1202" t="s">
        <v>83</v>
      </c>
      <c r="D1202" t="s">
        <v>829</v>
      </c>
      <c r="E1202">
        <v>7</v>
      </c>
      <c r="F1202" s="19">
        <v>8.6666666666666661</v>
      </c>
      <c r="G1202" s="19">
        <v>10.25</v>
      </c>
      <c r="H1202" s="18">
        <v>222.57043902349176</v>
      </c>
      <c r="I1202" s="18">
        <v>242.23014347086047</v>
      </c>
      <c r="J1202" s="18"/>
      <c r="K1202" s="18"/>
      <c r="L1202" s="18"/>
      <c r="M1202" s="18"/>
    </row>
    <row r="1203" spans="1:13" x14ac:dyDescent="0.2">
      <c r="A1203" t="s">
        <v>265</v>
      </c>
      <c r="B1203" t="s">
        <v>35</v>
      </c>
      <c r="C1203" t="s">
        <v>266</v>
      </c>
      <c r="D1203" t="s">
        <v>264</v>
      </c>
      <c r="E1203">
        <v>1</v>
      </c>
      <c r="F1203" s="19">
        <v>8.3333333333333329E-2</v>
      </c>
      <c r="G1203" s="19">
        <v>2.25</v>
      </c>
      <c r="H1203" s="18">
        <v>308.7453322478957</v>
      </c>
      <c r="I1203" s="18">
        <v>330.16909384151558</v>
      </c>
      <c r="J1203" s="18"/>
      <c r="K1203" s="18"/>
      <c r="L1203" s="18"/>
      <c r="M1203" s="18"/>
    </row>
    <row r="1204" spans="1:13" x14ac:dyDescent="0.2">
      <c r="A1204" t="s">
        <v>265</v>
      </c>
      <c r="B1204" t="s">
        <v>35</v>
      </c>
      <c r="C1204" t="s">
        <v>266</v>
      </c>
      <c r="D1204" t="s">
        <v>264</v>
      </c>
      <c r="E1204">
        <v>2</v>
      </c>
      <c r="F1204" s="19">
        <v>8.3333333333333329E-2</v>
      </c>
      <c r="G1204" s="19">
        <v>2.25</v>
      </c>
      <c r="H1204" s="18">
        <v>308.7453322478957</v>
      </c>
      <c r="I1204" s="18">
        <v>330.16909384151558</v>
      </c>
      <c r="J1204" s="18"/>
      <c r="K1204" s="18"/>
      <c r="L1204" s="18"/>
      <c r="M1204" s="18"/>
    </row>
    <row r="1205" spans="1:13" x14ac:dyDescent="0.2">
      <c r="A1205" t="s">
        <v>265</v>
      </c>
      <c r="B1205" t="s">
        <v>35</v>
      </c>
      <c r="C1205" t="s">
        <v>266</v>
      </c>
      <c r="D1205" t="s">
        <v>264</v>
      </c>
      <c r="E1205">
        <v>3</v>
      </c>
      <c r="F1205" s="19">
        <v>8.3333333333333329E-2</v>
      </c>
      <c r="G1205" s="19">
        <v>2.25</v>
      </c>
      <c r="H1205" s="18">
        <v>308.7453322478957</v>
      </c>
      <c r="I1205" s="18">
        <v>330.16909384151558</v>
      </c>
      <c r="J1205" s="18"/>
      <c r="K1205" s="18"/>
      <c r="L1205" s="18"/>
      <c r="M1205" s="18"/>
    </row>
    <row r="1206" spans="1:13" x14ac:dyDescent="0.2">
      <c r="A1206" t="s">
        <v>265</v>
      </c>
      <c r="B1206" t="s">
        <v>35</v>
      </c>
      <c r="C1206" t="s">
        <v>266</v>
      </c>
      <c r="D1206" t="s">
        <v>264</v>
      </c>
      <c r="E1206">
        <v>4</v>
      </c>
      <c r="F1206" s="19">
        <v>8.3333333333333329E-2</v>
      </c>
      <c r="G1206" s="19">
        <v>2.25</v>
      </c>
      <c r="H1206" s="18">
        <v>308.7453322478957</v>
      </c>
      <c r="I1206" s="18">
        <v>330.16909384151558</v>
      </c>
      <c r="J1206" s="18"/>
      <c r="K1206" s="18"/>
      <c r="L1206" s="18"/>
      <c r="M1206" s="18"/>
    </row>
    <row r="1207" spans="1:13" x14ac:dyDescent="0.2">
      <c r="A1207" t="s">
        <v>265</v>
      </c>
      <c r="B1207" t="s">
        <v>35</v>
      </c>
      <c r="C1207" t="s">
        <v>266</v>
      </c>
      <c r="D1207" t="s">
        <v>264</v>
      </c>
      <c r="E1207">
        <v>5</v>
      </c>
      <c r="F1207" s="19">
        <v>8.3333333333333329E-2</v>
      </c>
      <c r="G1207" s="19">
        <v>2.25</v>
      </c>
      <c r="H1207" s="18">
        <v>308.7453322478957</v>
      </c>
      <c r="I1207" s="18">
        <v>330.16909384151558</v>
      </c>
      <c r="J1207" s="18"/>
      <c r="K1207" s="18"/>
      <c r="L1207" s="18"/>
      <c r="M1207" s="18"/>
    </row>
    <row r="1208" spans="1:13" x14ac:dyDescent="0.2">
      <c r="A1208" t="s">
        <v>265</v>
      </c>
      <c r="B1208" t="s">
        <v>35</v>
      </c>
      <c r="C1208" t="s">
        <v>266</v>
      </c>
      <c r="D1208" t="s">
        <v>264</v>
      </c>
      <c r="E1208">
        <v>6</v>
      </c>
      <c r="F1208" s="19">
        <v>8.3333333333333329E-2</v>
      </c>
      <c r="G1208" s="19">
        <v>2.25</v>
      </c>
      <c r="H1208" s="18">
        <v>308.7453322478957</v>
      </c>
      <c r="I1208" s="18">
        <v>330.16909384151558</v>
      </c>
      <c r="J1208" s="18"/>
      <c r="K1208" s="18"/>
      <c r="L1208" s="18"/>
      <c r="M1208" s="18"/>
    </row>
    <row r="1209" spans="1:13" x14ac:dyDescent="0.2">
      <c r="A1209" t="s">
        <v>265</v>
      </c>
      <c r="B1209" t="s">
        <v>35</v>
      </c>
      <c r="C1209" t="s">
        <v>266</v>
      </c>
      <c r="D1209" t="s">
        <v>264</v>
      </c>
      <c r="E1209">
        <v>7</v>
      </c>
      <c r="F1209" s="19">
        <v>8.3333333333333329E-2</v>
      </c>
      <c r="G1209" s="19">
        <v>2.25</v>
      </c>
      <c r="H1209" s="18">
        <v>308.7453322478957</v>
      </c>
      <c r="I1209" s="18">
        <v>330.16909384151558</v>
      </c>
      <c r="J1209" s="18"/>
      <c r="K1209" s="18"/>
      <c r="L1209" s="18"/>
      <c r="M1209" s="18"/>
    </row>
    <row r="1210" spans="1:13" x14ac:dyDescent="0.2">
      <c r="A1210" t="s">
        <v>265</v>
      </c>
      <c r="B1210" t="s">
        <v>35</v>
      </c>
      <c r="C1210" t="s">
        <v>266</v>
      </c>
      <c r="D1210" t="s">
        <v>430</v>
      </c>
      <c r="E1210">
        <v>1</v>
      </c>
      <c r="F1210" s="19">
        <v>4.25</v>
      </c>
      <c r="G1210" s="19">
        <v>6.416666666666667</v>
      </c>
      <c r="H1210" s="18">
        <v>308.7453322478957</v>
      </c>
      <c r="I1210" s="18">
        <v>330.16909384151558</v>
      </c>
      <c r="J1210" s="18"/>
      <c r="K1210" s="18"/>
      <c r="L1210" s="18"/>
      <c r="M1210" s="18"/>
    </row>
    <row r="1211" spans="1:13" x14ac:dyDescent="0.2">
      <c r="A1211" t="s">
        <v>265</v>
      </c>
      <c r="B1211" t="s">
        <v>35</v>
      </c>
      <c r="C1211" t="s">
        <v>266</v>
      </c>
      <c r="D1211" t="s">
        <v>430</v>
      </c>
      <c r="E1211">
        <v>2</v>
      </c>
      <c r="F1211" s="19">
        <v>5.083333333333333</v>
      </c>
      <c r="G1211" s="19">
        <v>7.25</v>
      </c>
      <c r="H1211" s="18">
        <v>308.7453322478957</v>
      </c>
      <c r="I1211" s="18">
        <v>330.16909384151558</v>
      </c>
      <c r="J1211" s="18"/>
      <c r="K1211" s="18"/>
      <c r="L1211" s="18"/>
      <c r="M1211" s="18"/>
    </row>
    <row r="1212" spans="1:13" x14ac:dyDescent="0.2">
      <c r="A1212" t="s">
        <v>265</v>
      </c>
      <c r="B1212" t="s">
        <v>35</v>
      </c>
      <c r="C1212" t="s">
        <v>266</v>
      </c>
      <c r="D1212" t="s">
        <v>430</v>
      </c>
      <c r="E1212">
        <v>3</v>
      </c>
      <c r="F1212" s="19">
        <v>4.25</v>
      </c>
      <c r="G1212" s="19">
        <v>6.416666666666667</v>
      </c>
      <c r="H1212" s="18">
        <v>308.7453322478957</v>
      </c>
      <c r="I1212" s="18">
        <v>330.16909384151558</v>
      </c>
      <c r="J1212" s="18"/>
      <c r="K1212" s="18"/>
      <c r="L1212" s="18"/>
      <c r="M1212" s="18"/>
    </row>
    <row r="1213" spans="1:13" x14ac:dyDescent="0.2">
      <c r="A1213" t="s">
        <v>265</v>
      </c>
      <c r="B1213" t="s">
        <v>35</v>
      </c>
      <c r="C1213" t="s">
        <v>266</v>
      </c>
      <c r="D1213" t="s">
        <v>430</v>
      </c>
      <c r="E1213">
        <v>4</v>
      </c>
      <c r="F1213" s="19">
        <v>4.25</v>
      </c>
      <c r="G1213" s="19">
        <v>6.416666666666667</v>
      </c>
      <c r="H1213" s="18">
        <v>308.7453322478957</v>
      </c>
      <c r="I1213" s="18">
        <v>330.16909384151558</v>
      </c>
      <c r="J1213" s="18"/>
      <c r="K1213" s="18"/>
      <c r="L1213" s="18"/>
      <c r="M1213" s="18"/>
    </row>
    <row r="1214" spans="1:13" x14ac:dyDescent="0.2">
      <c r="A1214" t="s">
        <v>265</v>
      </c>
      <c r="B1214" t="s">
        <v>35</v>
      </c>
      <c r="C1214" t="s">
        <v>266</v>
      </c>
      <c r="D1214" t="s">
        <v>430</v>
      </c>
      <c r="E1214">
        <v>5</v>
      </c>
      <c r="F1214" s="19">
        <v>4.25</v>
      </c>
      <c r="G1214" s="19">
        <v>6.416666666666667</v>
      </c>
      <c r="H1214" s="18">
        <v>308.7453322478957</v>
      </c>
      <c r="I1214" s="18">
        <v>330.16909384151558</v>
      </c>
      <c r="J1214" s="18"/>
      <c r="K1214" s="18"/>
      <c r="L1214" s="18"/>
      <c r="M1214" s="18"/>
    </row>
    <row r="1215" spans="1:13" x14ac:dyDescent="0.2">
      <c r="A1215" t="s">
        <v>265</v>
      </c>
      <c r="B1215" t="s">
        <v>35</v>
      </c>
      <c r="C1215" t="s">
        <v>266</v>
      </c>
      <c r="D1215" t="s">
        <v>430</v>
      </c>
      <c r="E1215">
        <v>6</v>
      </c>
      <c r="F1215" s="19">
        <v>4.25</v>
      </c>
      <c r="G1215" s="19">
        <v>6.416666666666667</v>
      </c>
      <c r="H1215" s="18">
        <v>308.7453322478957</v>
      </c>
      <c r="I1215" s="18">
        <v>330.16909384151558</v>
      </c>
      <c r="J1215" s="18"/>
      <c r="K1215" s="18"/>
      <c r="L1215" s="18"/>
      <c r="M1215" s="18"/>
    </row>
    <row r="1216" spans="1:13" x14ac:dyDescent="0.2">
      <c r="A1216" t="s">
        <v>265</v>
      </c>
      <c r="B1216" t="s">
        <v>35</v>
      </c>
      <c r="C1216" t="s">
        <v>266</v>
      </c>
      <c r="D1216" t="s">
        <v>430</v>
      </c>
      <c r="E1216">
        <v>7</v>
      </c>
      <c r="F1216" s="19">
        <v>4.583333333333333</v>
      </c>
      <c r="G1216" s="19">
        <v>6.75</v>
      </c>
      <c r="H1216" s="18">
        <v>308.7453322478957</v>
      </c>
      <c r="I1216" s="18">
        <v>330.16909384151558</v>
      </c>
      <c r="J1216" s="18"/>
      <c r="K1216" s="18"/>
      <c r="L1216" s="18"/>
      <c r="M1216" s="18"/>
    </row>
    <row r="1217" spans="1:13" x14ac:dyDescent="0.2">
      <c r="A1217" t="s">
        <v>265</v>
      </c>
      <c r="B1217" t="s">
        <v>35</v>
      </c>
      <c r="C1217" t="s">
        <v>266</v>
      </c>
      <c r="D1217" t="s">
        <v>431</v>
      </c>
      <c r="E1217">
        <v>1</v>
      </c>
      <c r="F1217" s="19">
        <v>11.833333333333334</v>
      </c>
      <c r="G1217" s="19">
        <v>14</v>
      </c>
      <c r="H1217" s="18">
        <v>308.7453322478957</v>
      </c>
      <c r="I1217" s="18">
        <v>330.16909384151558</v>
      </c>
      <c r="J1217" s="18"/>
      <c r="K1217" s="18"/>
      <c r="L1217" s="18"/>
      <c r="M1217" s="18"/>
    </row>
    <row r="1218" spans="1:13" x14ac:dyDescent="0.2">
      <c r="A1218" t="s">
        <v>265</v>
      </c>
      <c r="B1218" t="s">
        <v>35</v>
      </c>
      <c r="C1218" t="s">
        <v>266</v>
      </c>
      <c r="D1218" t="s">
        <v>431</v>
      </c>
      <c r="E1218">
        <v>2</v>
      </c>
      <c r="F1218" s="19">
        <v>11.833333333333334</v>
      </c>
      <c r="G1218" s="19">
        <v>14</v>
      </c>
      <c r="H1218" s="18">
        <v>308.7453322478957</v>
      </c>
      <c r="I1218" s="18">
        <v>330.16909384151558</v>
      </c>
      <c r="J1218" s="18"/>
      <c r="K1218" s="18"/>
      <c r="L1218" s="18"/>
      <c r="M1218" s="18"/>
    </row>
    <row r="1219" spans="1:13" x14ac:dyDescent="0.2">
      <c r="A1219" t="s">
        <v>265</v>
      </c>
      <c r="B1219" t="s">
        <v>35</v>
      </c>
      <c r="C1219" t="s">
        <v>266</v>
      </c>
      <c r="D1219" t="s">
        <v>431</v>
      </c>
      <c r="E1219">
        <v>3</v>
      </c>
      <c r="F1219" s="19">
        <v>11.916666666666666</v>
      </c>
      <c r="G1219" s="19">
        <v>14.083333333333334</v>
      </c>
      <c r="H1219" s="18">
        <v>308.7453322478957</v>
      </c>
      <c r="I1219" s="18">
        <v>330.16909384151558</v>
      </c>
      <c r="J1219" s="18"/>
      <c r="K1219" s="18"/>
      <c r="L1219" s="18"/>
      <c r="M1219" s="18"/>
    </row>
    <row r="1220" spans="1:13" x14ac:dyDescent="0.2">
      <c r="A1220" t="s">
        <v>265</v>
      </c>
      <c r="B1220" t="s">
        <v>35</v>
      </c>
      <c r="C1220" t="s">
        <v>266</v>
      </c>
      <c r="D1220" t="s">
        <v>431</v>
      </c>
      <c r="E1220">
        <v>4</v>
      </c>
      <c r="F1220" s="19">
        <v>12.083333333333334</v>
      </c>
      <c r="G1220" s="19">
        <v>14.25</v>
      </c>
      <c r="H1220" s="18">
        <v>308.7453322478957</v>
      </c>
      <c r="I1220" s="18">
        <v>330.16909384151558</v>
      </c>
      <c r="J1220" s="18"/>
      <c r="K1220" s="18"/>
      <c r="L1220" s="18"/>
      <c r="M1220" s="18"/>
    </row>
    <row r="1221" spans="1:13" x14ac:dyDescent="0.2">
      <c r="A1221" t="s">
        <v>265</v>
      </c>
      <c r="B1221" t="s">
        <v>35</v>
      </c>
      <c r="C1221" t="s">
        <v>266</v>
      </c>
      <c r="D1221" t="s">
        <v>431</v>
      </c>
      <c r="E1221">
        <v>5</v>
      </c>
      <c r="F1221" s="19">
        <v>11.833333333333334</v>
      </c>
      <c r="G1221" s="19">
        <v>14</v>
      </c>
      <c r="H1221" s="18">
        <v>308.7453322478957</v>
      </c>
      <c r="I1221" s="18">
        <v>330.16909384151558</v>
      </c>
      <c r="J1221" s="18"/>
      <c r="K1221" s="18"/>
      <c r="L1221" s="18"/>
      <c r="M1221" s="18"/>
    </row>
    <row r="1222" spans="1:13" x14ac:dyDescent="0.2">
      <c r="A1222" t="s">
        <v>265</v>
      </c>
      <c r="B1222" t="s">
        <v>35</v>
      </c>
      <c r="C1222" t="s">
        <v>266</v>
      </c>
      <c r="D1222" t="s">
        <v>431</v>
      </c>
      <c r="E1222">
        <v>6</v>
      </c>
      <c r="F1222" s="19">
        <v>12</v>
      </c>
      <c r="G1222" s="19">
        <v>14.166666666666666</v>
      </c>
      <c r="H1222" s="18">
        <v>308.7453322478957</v>
      </c>
      <c r="I1222" s="18">
        <v>330.16909384151558</v>
      </c>
      <c r="J1222" s="18"/>
      <c r="K1222" s="18"/>
      <c r="L1222" s="18"/>
      <c r="M1222" s="18"/>
    </row>
    <row r="1223" spans="1:13" x14ac:dyDescent="0.2">
      <c r="A1223" t="s">
        <v>265</v>
      </c>
      <c r="B1223" t="s">
        <v>35</v>
      </c>
      <c r="C1223" t="s">
        <v>266</v>
      </c>
      <c r="D1223" t="s">
        <v>431</v>
      </c>
      <c r="E1223">
        <v>7</v>
      </c>
      <c r="F1223" s="19">
        <v>11.833333333333334</v>
      </c>
      <c r="G1223" s="19">
        <v>14</v>
      </c>
      <c r="H1223" s="18">
        <v>308.7453322478957</v>
      </c>
      <c r="I1223" s="18">
        <v>330.16909384151558</v>
      </c>
      <c r="J1223" s="18"/>
      <c r="K1223" s="18"/>
      <c r="L1223" s="18"/>
      <c r="M1223" s="18"/>
    </row>
    <row r="1224" spans="1:13" x14ac:dyDescent="0.2">
      <c r="A1224" t="s">
        <v>106</v>
      </c>
      <c r="B1224" t="s">
        <v>35</v>
      </c>
      <c r="C1224" t="s">
        <v>107</v>
      </c>
      <c r="D1224" t="s">
        <v>105</v>
      </c>
      <c r="E1224">
        <v>1</v>
      </c>
      <c r="F1224" s="19">
        <v>23.75</v>
      </c>
      <c r="G1224" s="19">
        <v>1.25</v>
      </c>
      <c r="H1224" s="18">
        <v>144.22284421048835</v>
      </c>
      <c r="I1224" s="18">
        <v>208.66190231342807</v>
      </c>
      <c r="J1224" s="18"/>
      <c r="K1224" s="18"/>
      <c r="L1224" s="18"/>
      <c r="M1224" s="18"/>
    </row>
    <row r="1225" spans="1:13" x14ac:dyDescent="0.2">
      <c r="A1225" t="s">
        <v>106</v>
      </c>
      <c r="B1225" t="s">
        <v>35</v>
      </c>
      <c r="C1225" t="s">
        <v>107</v>
      </c>
      <c r="D1225" t="s">
        <v>105</v>
      </c>
      <c r="E1225">
        <v>2</v>
      </c>
      <c r="F1225" s="19">
        <v>23.75</v>
      </c>
      <c r="G1225" s="19">
        <v>1.25</v>
      </c>
      <c r="H1225" s="18">
        <v>144.22284421048835</v>
      </c>
      <c r="I1225" s="18">
        <v>208.66190231342807</v>
      </c>
      <c r="J1225" s="18"/>
      <c r="K1225" s="18"/>
      <c r="L1225" s="18"/>
      <c r="M1225" s="18"/>
    </row>
    <row r="1226" spans="1:13" x14ac:dyDescent="0.2">
      <c r="A1226" t="s">
        <v>106</v>
      </c>
      <c r="B1226" t="s">
        <v>35</v>
      </c>
      <c r="C1226" t="s">
        <v>107</v>
      </c>
      <c r="D1226" t="s">
        <v>105</v>
      </c>
      <c r="E1226">
        <v>3</v>
      </c>
      <c r="F1226" s="19">
        <v>23.75</v>
      </c>
      <c r="G1226" s="19">
        <v>1.25</v>
      </c>
      <c r="H1226" s="18">
        <v>144.22284421048835</v>
      </c>
      <c r="I1226" s="18">
        <v>208.66190231342807</v>
      </c>
      <c r="J1226" s="18"/>
      <c r="K1226" s="18"/>
      <c r="L1226" s="18"/>
      <c r="M1226" s="18"/>
    </row>
    <row r="1227" spans="1:13" x14ac:dyDescent="0.2">
      <c r="A1227" t="s">
        <v>106</v>
      </c>
      <c r="B1227" t="s">
        <v>35</v>
      </c>
      <c r="C1227" t="s">
        <v>107</v>
      </c>
      <c r="D1227" t="s">
        <v>105</v>
      </c>
      <c r="E1227">
        <v>4</v>
      </c>
      <c r="F1227" s="19">
        <v>23.75</v>
      </c>
      <c r="G1227" s="19">
        <v>1.25</v>
      </c>
      <c r="H1227" s="18">
        <v>144.22284421048835</v>
      </c>
      <c r="I1227" s="18">
        <v>208.66190231342807</v>
      </c>
      <c r="J1227" s="18"/>
      <c r="K1227" s="18"/>
      <c r="L1227" s="18"/>
      <c r="M1227" s="18"/>
    </row>
    <row r="1228" spans="1:13" x14ac:dyDescent="0.2">
      <c r="A1228" t="s">
        <v>106</v>
      </c>
      <c r="B1228" t="s">
        <v>35</v>
      </c>
      <c r="C1228" t="s">
        <v>107</v>
      </c>
      <c r="D1228" t="s">
        <v>105</v>
      </c>
      <c r="E1228">
        <v>5</v>
      </c>
      <c r="F1228" s="19">
        <v>23.75</v>
      </c>
      <c r="G1228" s="19">
        <v>1.25</v>
      </c>
      <c r="H1228" s="18">
        <v>144.22284421048835</v>
      </c>
      <c r="I1228" s="18">
        <v>208.66190231342807</v>
      </c>
      <c r="J1228" s="18"/>
      <c r="K1228" s="18"/>
      <c r="L1228" s="18"/>
      <c r="M1228" s="18"/>
    </row>
    <row r="1229" spans="1:13" x14ac:dyDescent="0.2">
      <c r="A1229" t="s">
        <v>106</v>
      </c>
      <c r="B1229" t="s">
        <v>35</v>
      </c>
      <c r="C1229" t="s">
        <v>107</v>
      </c>
      <c r="D1229" t="s">
        <v>105</v>
      </c>
      <c r="E1229">
        <v>6</v>
      </c>
      <c r="F1229" s="19">
        <v>23.75</v>
      </c>
      <c r="G1229" s="19">
        <v>1.25</v>
      </c>
      <c r="H1229" s="18">
        <v>144.22284421048835</v>
      </c>
      <c r="I1229" s="18">
        <v>208.66190231342807</v>
      </c>
      <c r="J1229" s="18"/>
      <c r="K1229" s="18"/>
      <c r="L1229" s="18"/>
      <c r="M1229" s="18"/>
    </row>
    <row r="1230" spans="1:13" x14ac:dyDescent="0.2">
      <c r="A1230" t="s">
        <v>106</v>
      </c>
      <c r="B1230" t="s">
        <v>35</v>
      </c>
      <c r="C1230" t="s">
        <v>107</v>
      </c>
      <c r="D1230" t="s">
        <v>105</v>
      </c>
      <c r="E1230">
        <v>7</v>
      </c>
      <c r="F1230" s="19">
        <v>23.75</v>
      </c>
      <c r="G1230" s="19">
        <v>1.25</v>
      </c>
      <c r="H1230" s="18">
        <v>144.22284421048835</v>
      </c>
      <c r="I1230" s="18">
        <v>208.66190231342807</v>
      </c>
      <c r="J1230" s="18"/>
      <c r="K1230" s="18"/>
      <c r="L1230" s="18"/>
      <c r="M1230" s="18"/>
    </row>
    <row r="1231" spans="1:13" x14ac:dyDescent="0.2">
      <c r="A1231" t="s">
        <v>39</v>
      </c>
      <c r="B1231" t="s">
        <v>35</v>
      </c>
      <c r="C1231" t="s">
        <v>40</v>
      </c>
      <c r="D1231" t="s">
        <v>38</v>
      </c>
      <c r="E1231">
        <v>1</v>
      </c>
      <c r="F1231" s="19">
        <v>23</v>
      </c>
      <c r="G1231" s="19">
        <v>0.16666666666666666</v>
      </c>
      <c r="H1231" s="18">
        <v>150.8755916056586</v>
      </c>
      <c r="I1231" s="18">
        <v>147.53581749835828</v>
      </c>
      <c r="J1231" s="18"/>
      <c r="K1231" s="18"/>
      <c r="L1231" s="18"/>
      <c r="M1231" s="18"/>
    </row>
    <row r="1232" spans="1:13" x14ac:dyDescent="0.2">
      <c r="A1232" t="s">
        <v>39</v>
      </c>
      <c r="B1232" t="s">
        <v>35</v>
      </c>
      <c r="C1232" t="s">
        <v>40</v>
      </c>
      <c r="D1232" t="s">
        <v>38</v>
      </c>
      <c r="E1232">
        <v>2</v>
      </c>
      <c r="F1232" s="19">
        <v>23</v>
      </c>
      <c r="G1232" s="19">
        <v>0.16666666666666666</v>
      </c>
      <c r="H1232" s="18">
        <v>150.8755916056586</v>
      </c>
      <c r="I1232" s="18">
        <v>147.53581749835828</v>
      </c>
      <c r="J1232" s="18"/>
      <c r="K1232" s="18"/>
      <c r="L1232" s="18"/>
      <c r="M1232" s="18"/>
    </row>
    <row r="1233" spans="1:13" x14ac:dyDescent="0.2">
      <c r="A1233" t="s">
        <v>39</v>
      </c>
      <c r="B1233" t="s">
        <v>35</v>
      </c>
      <c r="C1233" t="s">
        <v>40</v>
      </c>
      <c r="D1233" t="s">
        <v>38</v>
      </c>
      <c r="E1233">
        <v>3</v>
      </c>
      <c r="F1233" s="19">
        <v>23</v>
      </c>
      <c r="G1233" s="19">
        <v>0.16666666666666666</v>
      </c>
      <c r="H1233" s="18">
        <v>150.8755916056586</v>
      </c>
      <c r="I1233" s="18">
        <v>147.53581749835828</v>
      </c>
      <c r="J1233" s="18"/>
      <c r="K1233" s="18"/>
      <c r="L1233" s="18"/>
      <c r="M1233" s="18"/>
    </row>
    <row r="1234" spans="1:13" x14ac:dyDescent="0.2">
      <c r="A1234" t="s">
        <v>39</v>
      </c>
      <c r="B1234" t="s">
        <v>35</v>
      </c>
      <c r="C1234" t="s">
        <v>40</v>
      </c>
      <c r="D1234" t="s">
        <v>38</v>
      </c>
      <c r="E1234">
        <v>4</v>
      </c>
      <c r="F1234" s="19">
        <v>23</v>
      </c>
      <c r="G1234" s="19">
        <v>0.16666666666666666</v>
      </c>
      <c r="H1234" s="18">
        <v>150.8755916056586</v>
      </c>
      <c r="I1234" s="18">
        <v>147.53581749835828</v>
      </c>
      <c r="J1234" s="18"/>
      <c r="K1234" s="18"/>
      <c r="L1234" s="18"/>
      <c r="M1234" s="18"/>
    </row>
    <row r="1235" spans="1:13" x14ac:dyDescent="0.2">
      <c r="A1235" t="s">
        <v>39</v>
      </c>
      <c r="B1235" t="s">
        <v>35</v>
      </c>
      <c r="C1235" t="s">
        <v>40</v>
      </c>
      <c r="D1235" t="s">
        <v>38</v>
      </c>
      <c r="E1235">
        <v>5</v>
      </c>
      <c r="F1235" s="19">
        <v>23</v>
      </c>
      <c r="G1235" s="19">
        <v>0.16666666666666666</v>
      </c>
      <c r="H1235" s="18">
        <v>150.8755916056586</v>
      </c>
      <c r="I1235" s="18">
        <v>147.53581749835828</v>
      </c>
      <c r="J1235" s="18"/>
      <c r="K1235" s="18"/>
      <c r="L1235" s="18"/>
      <c r="M1235" s="18"/>
    </row>
    <row r="1236" spans="1:13" x14ac:dyDescent="0.2">
      <c r="A1236" t="s">
        <v>39</v>
      </c>
      <c r="B1236" t="s">
        <v>35</v>
      </c>
      <c r="C1236" t="s">
        <v>40</v>
      </c>
      <c r="D1236" t="s">
        <v>38</v>
      </c>
      <c r="E1236">
        <v>6</v>
      </c>
      <c r="F1236" s="19">
        <v>23</v>
      </c>
      <c r="G1236" s="19">
        <v>0.16666666666666666</v>
      </c>
      <c r="H1236" s="18">
        <v>150.8755916056586</v>
      </c>
      <c r="I1236" s="18">
        <v>147.53581749835828</v>
      </c>
      <c r="J1236" s="18"/>
      <c r="K1236" s="18"/>
      <c r="L1236" s="18"/>
      <c r="M1236" s="18"/>
    </row>
    <row r="1237" spans="1:13" x14ac:dyDescent="0.2">
      <c r="A1237" t="s">
        <v>39</v>
      </c>
      <c r="B1237" t="s">
        <v>35</v>
      </c>
      <c r="C1237" t="s">
        <v>40</v>
      </c>
      <c r="D1237" t="s">
        <v>38</v>
      </c>
      <c r="E1237">
        <v>7</v>
      </c>
      <c r="F1237" s="19">
        <v>23</v>
      </c>
      <c r="G1237" s="19">
        <v>0.16666666666666666</v>
      </c>
      <c r="H1237" s="18">
        <v>150.8755916056586</v>
      </c>
      <c r="I1237" s="18">
        <v>147.53581749835828</v>
      </c>
      <c r="J1237" s="18"/>
      <c r="K1237" s="18"/>
      <c r="L1237" s="18"/>
      <c r="M1237" s="18"/>
    </row>
    <row r="1238" spans="1:13" x14ac:dyDescent="0.2">
      <c r="A1238" t="s">
        <v>152</v>
      </c>
      <c r="B1238" t="s">
        <v>35</v>
      </c>
      <c r="C1238" t="s">
        <v>153</v>
      </c>
      <c r="D1238" t="s">
        <v>351</v>
      </c>
      <c r="E1238">
        <v>1</v>
      </c>
      <c r="F1238" s="19">
        <v>7.5</v>
      </c>
      <c r="G1238" s="19">
        <v>8.3333333333333339</v>
      </c>
      <c r="H1238" s="18">
        <v>120.60036818801788</v>
      </c>
      <c r="I1238" s="18">
        <v>128.91356356400408</v>
      </c>
      <c r="J1238" s="18"/>
      <c r="K1238" s="18"/>
      <c r="L1238" s="18"/>
      <c r="M1238" s="18"/>
    </row>
    <row r="1239" spans="1:13" x14ac:dyDescent="0.2">
      <c r="A1239" t="s">
        <v>152</v>
      </c>
      <c r="B1239" t="s">
        <v>35</v>
      </c>
      <c r="C1239" t="s">
        <v>153</v>
      </c>
      <c r="D1239" t="s">
        <v>351</v>
      </c>
      <c r="E1239">
        <v>2</v>
      </c>
      <c r="F1239" s="19">
        <v>7.916666666666667</v>
      </c>
      <c r="G1239" s="19">
        <v>8.75</v>
      </c>
      <c r="H1239" s="18">
        <v>120.60036818801788</v>
      </c>
      <c r="I1239" s="18">
        <v>128.91356356400408</v>
      </c>
      <c r="J1239" s="18"/>
      <c r="K1239" s="18"/>
      <c r="L1239" s="18"/>
      <c r="M1239" s="18"/>
    </row>
    <row r="1240" spans="1:13" x14ac:dyDescent="0.2">
      <c r="A1240" t="s">
        <v>152</v>
      </c>
      <c r="B1240" t="s">
        <v>35</v>
      </c>
      <c r="C1240" t="s">
        <v>153</v>
      </c>
      <c r="D1240" t="s">
        <v>351</v>
      </c>
      <c r="E1240">
        <v>3</v>
      </c>
      <c r="F1240" s="19">
        <v>7.916666666666667</v>
      </c>
      <c r="G1240" s="19">
        <v>8.75</v>
      </c>
      <c r="H1240" s="18">
        <v>120.60036818801788</v>
      </c>
      <c r="I1240" s="18">
        <v>128.91356356400408</v>
      </c>
      <c r="J1240" s="18"/>
      <c r="K1240" s="18"/>
      <c r="L1240" s="18"/>
      <c r="M1240" s="18"/>
    </row>
    <row r="1241" spans="1:13" x14ac:dyDescent="0.2">
      <c r="A1241" t="s">
        <v>152</v>
      </c>
      <c r="B1241" t="s">
        <v>35</v>
      </c>
      <c r="C1241" t="s">
        <v>153</v>
      </c>
      <c r="D1241" t="s">
        <v>351</v>
      </c>
      <c r="E1241">
        <v>4</v>
      </c>
      <c r="F1241" s="19">
        <v>8</v>
      </c>
      <c r="G1241" s="19">
        <v>8.8333333333333339</v>
      </c>
      <c r="H1241" s="18">
        <v>120.60036818801788</v>
      </c>
      <c r="I1241" s="18">
        <v>128.91356356400408</v>
      </c>
      <c r="J1241" s="18"/>
      <c r="K1241" s="18"/>
      <c r="L1241" s="18"/>
      <c r="M1241" s="18"/>
    </row>
    <row r="1242" spans="1:13" x14ac:dyDescent="0.2">
      <c r="A1242" t="s">
        <v>152</v>
      </c>
      <c r="B1242" t="s">
        <v>35</v>
      </c>
      <c r="C1242" t="s">
        <v>153</v>
      </c>
      <c r="D1242" t="s">
        <v>351</v>
      </c>
      <c r="E1242">
        <v>5</v>
      </c>
      <c r="F1242" s="19">
        <v>8</v>
      </c>
      <c r="G1242" s="19">
        <v>8.8333333333333339</v>
      </c>
      <c r="H1242" s="18">
        <v>120.60036818801788</v>
      </c>
      <c r="I1242" s="18">
        <v>128.91356356400408</v>
      </c>
      <c r="J1242" s="18"/>
      <c r="K1242" s="18"/>
      <c r="L1242" s="18"/>
      <c r="M1242" s="18"/>
    </row>
    <row r="1243" spans="1:13" x14ac:dyDescent="0.2">
      <c r="A1243" t="s">
        <v>152</v>
      </c>
      <c r="B1243" t="s">
        <v>35</v>
      </c>
      <c r="C1243" t="s">
        <v>153</v>
      </c>
      <c r="D1243" t="s">
        <v>351</v>
      </c>
      <c r="E1243">
        <v>6</v>
      </c>
      <c r="F1243" s="19">
        <v>8</v>
      </c>
      <c r="G1243" s="19">
        <v>8.8333333333333339</v>
      </c>
      <c r="H1243" s="18">
        <v>120.60036818801788</v>
      </c>
      <c r="I1243" s="18">
        <v>128.91356356400408</v>
      </c>
      <c r="J1243" s="18"/>
      <c r="K1243" s="18"/>
      <c r="L1243" s="18"/>
      <c r="M1243" s="18"/>
    </row>
    <row r="1244" spans="1:13" x14ac:dyDescent="0.2">
      <c r="A1244" t="s">
        <v>152</v>
      </c>
      <c r="B1244" t="s">
        <v>35</v>
      </c>
      <c r="C1244" t="s">
        <v>153</v>
      </c>
      <c r="D1244" t="s">
        <v>351</v>
      </c>
      <c r="E1244">
        <v>7</v>
      </c>
      <c r="F1244" s="19">
        <v>7.5</v>
      </c>
      <c r="G1244" s="19">
        <v>8.3333333333333339</v>
      </c>
      <c r="H1244" s="18">
        <v>120.60036818801788</v>
      </c>
      <c r="I1244" s="18">
        <v>128.91356356400408</v>
      </c>
      <c r="J1244" s="18"/>
      <c r="K1244" s="18"/>
      <c r="L1244" s="18"/>
      <c r="M1244" s="18"/>
    </row>
    <row r="1245" spans="1:13" x14ac:dyDescent="0.2">
      <c r="A1245" t="s">
        <v>152</v>
      </c>
      <c r="B1245" t="s">
        <v>35</v>
      </c>
      <c r="C1245" t="s">
        <v>153</v>
      </c>
      <c r="D1245" t="s">
        <v>151</v>
      </c>
      <c r="E1245">
        <v>1</v>
      </c>
      <c r="F1245" s="19">
        <v>11</v>
      </c>
      <c r="G1245" s="19">
        <v>11.833333333333334</v>
      </c>
      <c r="H1245" s="18">
        <v>120.60036818801788</v>
      </c>
      <c r="I1245" s="18">
        <v>128.91356356400408</v>
      </c>
      <c r="J1245" s="18"/>
      <c r="K1245" s="18"/>
      <c r="L1245" s="18"/>
      <c r="M1245" s="18"/>
    </row>
    <row r="1246" spans="1:13" x14ac:dyDescent="0.2">
      <c r="A1246" t="s">
        <v>152</v>
      </c>
      <c r="B1246" t="s">
        <v>35</v>
      </c>
      <c r="C1246" t="s">
        <v>153</v>
      </c>
      <c r="D1246" t="s">
        <v>151</v>
      </c>
      <c r="E1246">
        <v>2</v>
      </c>
      <c r="F1246" s="19">
        <v>11.25</v>
      </c>
      <c r="G1246" s="19">
        <v>12.083333333333334</v>
      </c>
      <c r="H1246" s="18">
        <v>120.60036818801788</v>
      </c>
      <c r="I1246" s="18">
        <v>128.91356356400408</v>
      </c>
      <c r="J1246" s="18"/>
      <c r="K1246" s="18"/>
      <c r="L1246" s="18"/>
      <c r="M1246" s="18"/>
    </row>
    <row r="1247" spans="1:13" x14ac:dyDescent="0.2">
      <c r="A1247" t="s">
        <v>152</v>
      </c>
      <c r="B1247" t="s">
        <v>35</v>
      </c>
      <c r="C1247" t="s">
        <v>153</v>
      </c>
      <c r="D1247" t="s">
        <v>151</v>
      </c>
      <c r="E1247">
        <v>3</v>
      </c>
      <c r="F1247" s="19">
        <v>11</v>
      </c>
      <c r="G1247" s="19">
        <v>11.833333333333334</v>
      </c>
      <c r="H1247" s="18">
        <v>120.60036818801788</v>
      </c>
      <c r="I1247" s="18">
        <v>128.91356356400408</v>
      </c>
      <c r="J1247" s="18"/>
      <c r="K1247" s="18"/>
      <c r="L1247" s="18"/>
      <c r="M1247" s="18"/>
    </row>
    <row r="1248" spans="1:13" x14ac:dyDescent="0.2">
      <c r="A1248" t="s">
        <v>152</v>
      </c>
      <c r="B1248" t="s">
        <v>35</v>
      </c>
      <c r="C1248" t="s">
        <v>153</v>
      </c>
      <c r="D1248" t="s">
        <v>151</v>
      </c>
      <c r="E1248">
        <v>4</v>
      </c>
      <c r="F1248" s="19">
        <v>11.5</v>
      </c>
      <c r="G1248" s="19">
        <v>12.333333333333334</v>
      </c>
      <c r="H1248" s="18">
        <v>120.60036818801788</v>
      </c>
      <c r="I1248" s="18">
        <v>128.91356356400408</v>
      </c>
      <c r="J1248" s="18"/>
      <c r="K1248" s="18"/>
      <c r="L1248" s="18"/>
      <c r="M1248" s="18"/>
    </row>
    <row r="1249" spans="1:13" x14ac:dyDescent="0.2">
      <c r="A1249" t="s">
        <v>152</v>
      </c>
      <c r="B1249" t="s">
        <v>35</v>
      </c>
      <c r="C1249" t="s">
        <v>153</v>
      </c>
      <c r="D1249" t="s">
        <v>151</v>
      </c>
      <c r="E1249">
        <v>5</v>
      </c>
      <c r="F1249" s="19">
        <v>11</v>
      </c>
      <c r="G1249" s="19">
        <v>11.833333333333334</v>
      </c>
      <c r="H1249" s="18">
        <v>120.60036818801788</v>
      </c>
      <c r="I1249" s="18">
        <v>128.91356356400408</v>
      </c>
      <c r="J1249" s="18"/>
      <c r="K1249" s="18"/>
      <c r="L1249" s="18"/>
      <c r="M1249" s="18"/>
    </row>
    <row r="1250" spans="1:13" x14ac:dyDescent="0.2">
      <c r="A1250" t="s">
        <v>152</v>
      </c>
      <c r="B1250" t="s">
        <v>35</v>
      </c>
      <c r="C1250" t="s">
        <v>153</v>
      </c>
      <c r="D1250" t="s">
        <v>151</v>
      </c>
      <c r="E1250">
        <v>6</v>
      </c>
      <c r="F1250" s="19">
        <v>11.083333333333334</v>
      </c>
      <c r="G1250" s="19">
        <v>11.916666666666666</v>
      </c>
      <c r="H1250" s="18">
        <v>120.60036818801788</v>
      </c>
      <c r="I1250" s="18">
        <v>128.91356356400408</v>
      </c>
      <c r="J1250" s="18"/>
      <c r="K1250" s="18"/>
      <c r="L1250" s="18"/>
      <c r="M1250" s="18"/>
    </row>
    <row r="1251" spans="1:13" x14ac:dyDescent="0.2">
      <c r="A1251" t="s">
        <v>152</v>
      </c>
      <c r="B1251" t="s">
        <v>35</v>
      </c>
      <c r="C1251" t="s">
        <v>153</v>
      </c>
      <c r="D1251" t="s">
        <v>151</v>
      </c>
      <c r="E1251">
        <v>7</v>
      </c>
      <c r="F1251" s="19">
        <v>11.416666666666666</v>
      </c>
      <c r="G1251" s="19">
        <v>12.25</v>
      </c>
      <c r="H1251" s="18">
        <v>120.60036818801788</v>
      </c>
      <c r="I1251" s="18">
        <v>128.91356356400408</v>
      </c>
      <c r="J1251" s="18"/>
      <c r="K1251" s="18"/>
      <c r="L1251" s="18"/>
      <c r="M1251" s="18"/>
    </row>
    <row r="1252" spans="1:13" x14ac:dyDescent="0.2">
      <c r="A1252" t="s">
        <v>63</v>
      </c>
      <c r="B1252" t="s">
        <v>35</v>
      </c>
      <c r="C1252" t="s">
        <v>52</v>
      </c>
      <c r="D1252" t="s">
        <v>454</v>
      </c>
      <c r="E1252">
        <v>1</v>
      </c>
      <c r="F1252" s="19">
        <v>3.25</v>
      </c>
      <c r="G1252" s="19">
        <v>4.583333333333333</v>
      </c>
      <c r="H1252" s="18">
        <v>282.10893508131221</v>
      </c>
      <c r="I1252" s="18">
        <v>241.11187743395101</v>
      </c>
      <c r="J1252" s="18"/>
      <c r="K1252" s="18"/>
      <c r="L1252" s="18"/>
      <c r="M1252" s="18"/>
    </row>
    <row r="1253" spans="1:13" x14ac:dyDescent="0.2">
      <c r="A1253" t="s">
        <v>63</v>
      </c>
      <c r="B1253" t="s">
        <v>35</v>
      </c>
      <c r="C1253" t="s">
        <v>52</v>
      </c>
      <c r="D1253" t="s">
        <v>454</v>
      </c>
      <c r="E1253">
        <v>2</v>
      </c>
      <c r="F1253" s="19">
        <v>3.0833333333333335</v>
      </c>
      <c r="G1253" s="19">
        <v>4.416666666666667</v>
      </c>
      <c r="H1253" s="18">
        <v>282.10893508131221</v>
      </c>
      <c r="I1253" s="18">
        <v>241.11187743395101</v>
      </c>
      <c r="J1253" s="18"/>
      <c r="K1253" s="18"/>
      <c r="L1253" s="18"/>
      <c r="M1253" s="18"/>
    </row>
    <row r="1254" spans="1:13" x14ac:dyDescent="0.2">
      <c r="A1254" t="s">
        <v>63</v>
      </c>
      <c r="B1254" t="s">
        <v>35</v>
      </c>
      <c r="C1254" t="s">
        <v>52</v>
      </c>
      <c r="D1254" t="s">
        <v>454</v>
      </c>
      <c r="E1254">
        <v>3</v>
      </c>
      <c r="F1254" s="19">
        <v>3.0833333333333335</v>
      </c>
      <c r="G1254" s="19">
        <v>4.416666666666667</v>
      </c>
      <c r="H1254" s="18">
        <v>282.10893508131221</v>
      </c>
      <c r="I1254" s="18">
        <v>241.11187743395101</v>
      </c>
      <c r="J1254" s="18"/>
      <c r="K1254" s="18"/>
      <c r="L1254" s="18"/>
      <c r="M1254" s="18"/>
    </row>
    <row r="1255" spans="1:13" x14ac:dyDescent="0.2">
      <c r="A1255" t="s">
        <v>63</v>
      </c>
      <c r="B1255" t="s">
        <v>35</v>
      </c>
      <c r="C1255" t="s">
        <v>52</v>
      </c>
      <c r="D1255" t="s">
        <v>454</v>
      </c>
      <c r="E1255">
        <v>4</v>
      </c>
      <c r="F1255" s="19">
        <v>3.25</v>
      </c>
      <c r="G1255" s="19">
        <v>4.416666666666667</v>
      </c>
      <c r="H1255" s="18">
        <v>282.10893508131221</v>
      </c>
      <c r="I1255" s="18">
        <v>241.11187743395101</v>
      </c>
      <c r="J1255" s="18"/>
      <c r="K1255" s="18"/>
      <c r="L1255" s="18"/>
      <c r="M1255" s="18"/>
    </row>
    <row r="1256" spans="1:13" x14ac:dyDescent="0.2">
      <c r="A1256" t="s">
        <v>63</v>
      </c>
      <c r="B1256" t="s">
        <v>35</v>
      </c>
      <c r="C1256" t="s">
        <v>52</v>
      </c>
      <c r="D1256" t="s">
        <v>454</v>
      </c>
      <c r="E1256">
        <v>5</v>
      </c>
      <c r="F1256" s="19">
        <v>3.25</v>
      </c>
      <c r="G1256" s="19">
        <v>4.416666666666667</v>
      </c>
      <c r="H1256" s="18">
        <v>282.10893508131221</v>
      </c>
      <c r="I1256" s="18">
        <v>241.11187743395101</v>
      </c>
      <c r="J1256" s="18"/>
      <c r="K1256" s="18"/>
      <c r="L1256" s="18"/>
      <c r="M1256" s="18"/>
    </row>
    <row r="1257" spans="1:13" x14ac:dyDescent="0.2">
      <c r="A1257" t="s">
        <v>63</v>
      </c>
      <c r="B1257" t="s">
        <v>35</v>
      </c>
      <c r="C1257" t="s">
        <v>52</v>
      </c>
      <c r="D1257" t="s">
        <v>454</v>
      </c>
      <c r="E1257">
        <v>6</v>
      </c>
      <c r="F1257" s="19">
        <v>3.25</v>
      </c>
      <c r="G1257" s="19">
        <v>4.416666666666667</v>
      </c>
      <c r="H1257" s="18">
        <v>282.10893508131221</v>
      </c>
      <c r="I1257" s="18">
        <v>241.11187743395101</v>
      </c>
      <c r="J1257" s="18"/>
      <c r="K1257" s="18"/>
      <c r="L1257" s="18"/>
      <c r="M1257" s="18"/>
    </row>
    <row r="1258" spans="1:13" x14ac:dyDescent="0.2">
      <c r="A1258" t="s">
        <v>63</v>
      </c>
      <c r="B1258" t="s">
        <v>35</v>
      </c>
      <c r="C1258" t="s">
        <v>52</v>
      </c>
      <c r="D1258" t="s">
        <v>454</v>
      </c>
      <c r="E1258">
        <v>7</v>
      </c>
      <c r="F1258" s="19">
        <v>3.25</v>
      </c>
      <c r="G1258" s="19">
        <v>4.416666666666667</v>
      </c>
      <c r="H1258" s="18">
        <v>282.10893508131221</v>
      </c>
      <c r="I1258" s="18">
        <v>241.11187743395101</v>
      </c>
      <c r="J1258" s="18"/>
      <c r="K1258" s="18"/>
      <c r="L1258" s="18"/>
      <c r="M1258" s="18"/>
    </row>
    <row r="1259" spans="1:13" x14ac:dyDescent="0.2">
      <c r="A1259" t="s">
        <v>434</v>
      </c>
      <c r="B1259" t="s">
        <v>35</v>
      </c>
      <c r="C1259" t="s">
        <v>435</v>
      </c>
      <c r="D1259" t="s">
        <v>433</v>
      </c>
      <c r="E1259">
        <v>1</v>
      </c>
      <c r="F1259" s="19">
        <v>3.4166666666666665</v>
      </c>
      <c r="G1259" s="19">
        <v>5.5</v>
      </c>
      <c r="H1259" s="18">
        <v>397.98739173850277</v>
      </c>
      <c r="I1259" s="18">
        <v>395.83148533631299</v>
      </c>
      <c r="J1259" s="18"/>
      <c r="K1259" s="18"/>
      <c r="L1259" s="18"/>
      <c r="M1259" s="18"/>
    </row>
    <row r="1260" spans="1:13" x14ac:dyDescent="0.2">
      <c r="A1260" t="s">
        <v>434</v>
      </c>
      <c r="B1260" t="s">
        <v>35</v>
      </c>
      <c r="C1260" t="s">
        <v>435</v>
      </c>
      <c r="D1260" t="s">
        <v>433</v>
      </c>
      <c r="E1260">
        <v>2</v>
      </c>
      <c r="F1260" s="19">
        <v>3.4166666666666665</v>
      </c>
      <c r="G1260" s="19">
        <v>5.5</v>
      </c>
      <c r="H1260" s="18">
        <v>397.98739173850277</v>
      </c>
      <c r="I1260" s="18">
        <v>395.83148533631299</v>
      </c>
      <c r="J1260" s="18"/>
      <c r="K1260" s="18"/>
      <c r="L1260" s="18"/>
      <c r="M1260" s="18"/>
    </row>
    <row r="1261" spans="1:13" x14ac:dyDescent="0.2">
      <c r="A1261" t="s">
        <v>434</v>
      </c>
      <c r="B1261" t="s">
        <v>35</v>
      </c>
      <c r="C1261" t="s">
        <v>435</v>
      </c>
      <c r="D1261" t="s">
        <v>433</v>
      </c>
      <c r="E1261">
        <v>3</v>
      </c>
      <c r="F1261" s="19">
        <v>3.8333333333333335</v>
      </c>
      <c r="G1261" s="19">
        <v>5.916666666666667</v>
      </c>
      <c r="H1261" s="18">
        <v>397.98739173850277</v>
      </c>
      <c r="I1261" s="18">
        <v>395.83148533631299</v>
      </c>
      <c r="J1261" s="18"/>
      <c r="K1261" s="18"/>
      <c r="L1261" s="18"/>
      <c r="M1261" s="18"/>
    </row>
    <row r="1262" spans="1:13" x14ac:dyDescent="0.2">
      <c r="A1262" t="s">
        <v>434</v>
      </c>
      <c r="B1262" t="s">
        <v>35</v>
      </c>
      <c r="C1262" t="s">
        <v>435</v>
      </c>
      <c r="D1262" t="s">
        <v>433</v>
      </c>
      <c r="E1262">
        <v>4</v>
      </c>
      <c r="F1262" s="19">
        <v>4.083333333333333</v>
      </c>
      <c r="G1262" s="19">
        <v>6.166666666666667</v>
      </c>
      <c r="H1262" s="18">
        <v>397.98739173850277</v>
      </c>
      <c r="I1262" s="18">
        <v>395.83148533631299</v>
      </c>
      <c r="J1262" s="18"/>
      <c r="K1262" s="18"/>
      <c r="L1262" s="18"/>
      <c r="M1262" s="18"/>
    </row>
    <row r="1263" spans="1:13" x14ac:dyDescent="0.2">
      <c r="A1263" t="s">
        <v>434</v>
      </c>
      <c r="B1263" t="s">
        <v>35</v>
      </c>
      <c r="C1263" t="s">
        <v>435</v>
      </c>
      <c r="D1263" t="s">
        <v>433</v>
      </c>
      <c r="E1263">
        <v>5</v>
      </c>
      <c r="F1263" s="19">
        <v>3.4166666666666665</v>
      </c>
      <c r="G1263" s="19">
        <v>5.5</v>
      </c>
      <c r="H1263" s="18">
        <v>397.98739173850277</v>
      </c>
      <c r="I1263" s="18">
        <v>395.83148533631299</v>
      </c>
      <c r="J1263" s="18"/>
      <c r="K1263" s="18"/>
      <c r="L1263" s="18"/>
      <c r="M1263" s="18"/>
    </row>
    <row r="1264" spans="1:13" x14ac:dyDescent="0.2">
      <c r="A1264" t="s">
        <v>434</v>
      </c>
      <c r="B1264" t="s">
        <v>35</v>
      </c>
      <c r="C1264" t="s">
        <v>435</v>
      </c>
      <c r="D1264" t="s">
        <v>433</v>
      </c>
      <c r="E1264">
        <v>6</v>
      </c>
      <c r="F1264" s="19">
        <v>3.4166666666666665</v>
      </c>
      <c r="G1264" s="19">
        <v>5.5</v>
      </c>
      <c r="H1264" s="18">
        <v>397.98739173850277</v>
      </c>
      <c r="I1264" s="18">
        <v>395.83148533631299</v>
      </c>
      <c r="J1264" s="18"/>
      <c r="K1264" s="18"/>
      <c r="L1264" s="18"/>
      <c r="M1264" s="18"/>
    </row>
    <row r="1265" spans="1:13" x14ac:dyDescent="0.2">
      <c r="A1265" t="s">
        <v>434</v>
      </c>
      <c r="B1265" t="s">
        <v>35</v>
      </c>
      <c r="C1265" t="s">
        <v>435</v>
      </c>
      <c r="D1265" t="s">
        <v>433</v>
      </c>
      <c r="E1265">
        <v>7</v>
      </c>
      <c r="F1265" s="19">
        <v>3.4166666666666665</v>
      </c>
      <c r="G1265" s="19">
        <v>5.5</v>
      </c>
      <c r="H1265" s="18">
        <v>397.98739173850277</v>
      </c>
      <c r="I1265" s="18">
        <v>395.83148533631299</v>
      </c>
      <c r="J1265" s="18"/>
      <c r="K1265" s="18"/>
      <c r="L1265" s="18"/>
      <c r="M1265" s="18"/>
    </row>
    <row r="1266" spans="1:13" x14ac:dyDescent="0.2">
      <c r="A1266" t="s">
        <v>606</v>
      </c>
      <c r="B1266" t="s">
        <v>35</v>
      </c>
      <c r="C1266" t="s">
        <v>607</v>
      </c>
      <c r="D1266" t="s">
        <v>605</v>
      </c>
      <c r="E1266">
        <v>1</v>
      </c>
      <c r="F1266" s="19">
        <v>1.1666666666666667</v>
      </c>
      <c r="G1266" s="19">
        <v>6.083333333333333</v>
      </c>
      <c r="H1266" s="18"/>
      <c r="I1266" s="18"/>
      <c r="J1266" s="18">
        <v>1808.1057318802998</v>
      </c>
      <c r="K1266" s="18">
        <v>1680.4038390398905</v>
      </c>
      <c r="L1266" s="18"/>
      <c r="M1266" s="18"/>
    </row>
    <row r="1267" spans="1:13" x14ac:dyDescent="0.2">
      <c r="A1267" t="s">
        <v>606</v>
      </c>
      <c r="B1267" t="s">
        <v>35</v>
      </c>
      <c r="C1267" t="s">
        <v>607</v>
      </c>
      <c r="D1267" t="s">
        <v>605</v>
      </c>
      <c r="E1267">
        <v>2</v>
      </c>
      <c r="F1267" s="19">
        <v>1.1666666666666667</v>
      </c>
      <c r="G1267" s="19">
        <v>6.083333333333333</v>
      </c>
      <c r="H1267" s="18"/>
      <c r="I1267" s="18"/>
      <c r="J1267" s="18">
        <v>1808.1057318802998</v>
      </c>
      <c r="K1267" s="18">
        <v>1680.4038390398905</v>
      </c>
      <c r="L1267" s="18"/>
      <c r="M1267" s="18"/>
    </row>
    <row r="1268" spans="1:13" x14ac:dyDescent="0.2">
      <c r="A1268" t="s">
        <v>606</v>
      </c>
      <c r="B1268" t="s">
        <v>35</v>
      </c>
      <c r="C1268" t="s">
        <v>607</v>
      </c>
      <c r="D1268" t="s">
        <v>605</v>
      </c>
      <c r="E1268">
        <v>3</v>
      </c>
      <c r="F1268" s="19">
        <v>1.1666666666666667</v>
      </c>
      <c r="G1268" s="19">
        <v>6.083333333333333</v>
      </c>
      <c r="H1268" s="18"/>
      <c r="I1268" s="18"/>
      <c r="J1268" s="18">
        <v>1808.1057318802998</v>
      </c>
      <c r="K1268" s="18">
        <v>1680.4038390398905</v>
      </c>
      <c r="L1268" s="18"/>
      <c r="M1268" s="18"/>
    </row>
    <row r="1269" spans="1:13" x14ac:dyDescent="0.2">
      <c r="A1269" t="s">
        <v>606</v>
      </c>
      <c r="B1269" t="s">
        <v>35</v>
      </c>
      <c r="C1269" t="s">
        <v>607</v>
      </c>
      <c r="D1269" t="s">
        <v>605</v>
      </c>
      <c r="E1269">
        <v>4</v>
      </c>
      <c r="F1269" s="19">
        <v>1.1666666666666667</v>
      </c>
      <c r="G1269" s="19">
        <v>6.083333333333333</v>
      </c>
      <c r="H1269" s="18"/>
      <c r="I1269" s="18"/>
      <c r="J1269" s="18">
        <v>1808.1057318802998</v>
      </c>
      <c r="K1269" s="18">
        <v>1680.4038390398905</v>
      </c>
      <c r="L1269" s="18"/>
      <c r="M1269" s="18"/>
    </row>
    <row r="1270" spans="1:13" x14ac:dyDescent="0.2">
      <c r="A1270" t="s">
        <v>606</v>
      </c>
      <c r="B1270" t="s">
        <v>35</v>
      </c>
      <c r="C1270" t="s">
        <v>607</v>
      </c>
      <c r="D1270" t="s">
        <v>605</v>
      </c>
      <c r="E1270">
        <v>5</v>
      </c>
      <c r="F1270" s="19">
        <v>1.1666666666666667</v>
      </c>
      <c r="G1270" s="19">
        <v>6.083333333333333</v>
      </c>
      <c r="H1270" s="18"/>
      <c r="I1270" s="18"/>
      <c r="J1270" s="18">
        <v>1808.1057318802998</v>
      </c>
      <c r="K1270" s="18">
        <v>1680.4038390398905</v>
      </c>
      <c r="L1270" s="18"/>
      <c r="M1270" s="18"/>
    </row>
    <row r="1271" spans="1:13" x14ac:dyDescent="0.2">
      <c r="A1271" t="s">
        <v>606</v>
      </c>
      <c r="B1271" t="s">
        <v>35</v>
      </c>
      <c r="C1271" t="s">
        <v>607</v>
      </c>
      <c r="D1271" t="s">
        <v>605</v>
      </c>
      <c r="E1271">
        <v>6</v>
      </c>
      <c r="F1271" s="19">
        <v>1.1666666666666667</v>
      </c>
      <c r="G1271" s="19">
        <v>6.083333333333333</v>
      </c>
      <c r="H1271" s="18"/>
      <c r="I1271" s="18"/>
      <c r="J1271" s="18">
        <v>1808.1057318802998</v>
      </c>
      <c r="K1271" s="18">
        <v>1680.4038390398905</v>
      </c>
      <c r="L1271" s="18"/>
      <c r="M1271" s="18"/>
    </row>
    <row r="1272" spans="1:13" x14ac:dyDescent="0.2">
      <c r="A1272" t="s">
        <v>606</v>
      </c>
      <c r="B1272" t="s">
        <v>35</v>
      </c>
      <c r="C1272" t="s">
        <v>607</v>
      </c>
      <c r="D1272" t="s">
        <v>605</v>
      </c>
      <c r="E1272">
        <v>7</v>
      </c>
      <c r="F1272" s="19">
        <v>1.1666666666666667</v>
      </c>
      <c r="G1272" s="19">
        <v>6.083333333333333</v>
      </c>
      <c r="H1272" s="18"/>
      <c r="I1272" s="18"/>
      <c r="J1272" s="18">
        <v>1808.1057318802998</v>
      </c>
      <c r="K1272" s="18">
        <v>1680.4038390398905</v>
      </c>
      <c r="L1272" s="18"/>
      <c r="M1272" s="18"/>
    </row>
    <row r="1273" spans="1:13" x14ac:dyDescent="0.2">
      <c r="A1273" t="s">
        <v>284</v>
      </c>
      <c r="B1273" t="s">
        <v>35</v>
      </c>
      <c r="C1273" t="s">
        <v>119</v>
      </c>
      <c r="D1273" t="s">
        <v>390</v>
      </c>
      <c r="E1273">
        <v>1</v>
      </c>
      <c r="F1273" s="19">
        <v>1.5</v>
      </c>
      <c r="G1273" s="19">
        <v>2.75</v>
      </c>
      <c r="H1273" s="18">
        <v>233.52231346639445</v>
      </c>
      <c r="I1273" s="18">
        <v>188.23299562906084</v>
      </c>
      <c r="J1273" s="18"/>
      <c r="K1273" s="18"/>
      <c r="L1273" s="18"/>
      <c r="M1273" s="18"/>
    </row>
    <row r="1274" spans="1:13" x14ac:dyDescent="0.2">
      <c r="A1274" t="s">
        <v>284</v>
      </c>
      <c r="B1274" t="s">
        <v>35</v>
      </c>
      <c r="C1274" t="s">
        <v>119</v>
      </c>
      <c r="D1274" t="s">
        <v>390</v>
      </c>
      <c r="E1274">
        <v>2</v>
      </c>
      <c r="F1274" s="19">
        <v>1.5</v>
      </c>
      <c r="G1274" s="19">
        <v>2.75</v>
      </c>
      <c r="H1274" s="18">
        <v>233.52231346639445</v>
      </c>
      <c r="I1274" s="18">
        <v>188.23299562906084</v>
      </c>
      <c r="J1274" s="18"/>
      <c r="K1274" s="18"/>
      <c r="L1274" s="18"/>
      <c r="M1274" s="18"/>
    </row>
    <row r="1275" spans="1:13" x14ac:dyDescent="0.2">
      <c r="A1275" t="s">
        <v>284</v>
      </c>
      <c r="B1275" t="s">
        <v>35</v>
      </c>
      <c r="C1275" t="s">
        <v>119</v>
      </c>
      <c r="D1275" t="s">
        <v>390</v>
      </c>
      <c r="E1275">
        <v>3</v>
      </c>
      <c r="F1275" s="19">
        <v>1.5</v>
      </c>
      <c r="G1275" s="19">
        <v>2.75</v>
      </c>
      <c r="H1275" s="18">
        <v>233.52231346639445</v>
      </c>
      <c r="I1275" s="18">
        <v>188.23299562906084</v>
      </c>
      <c r="J1275" s="18"/>
      <c r="K1275" s="18"/>
      <c r="L1275" s="18"/>
      <c r="M1275" s="18"/>
    </row>
    <row r="1276" spans="1:13" x14ac:dyDescent="0.2">
      <c r="A1276" t="s">
        <v>284</v>
      </c>
      <c r="B1276" t="s">
        <v>35</v>
      </c>
      <c r="C1276" t="s">
        <v>119</v>
      </c>
      <c r="D1276" t="s">
        <v>390</v>
      </c>
      <c r="E1276">
        <v>4</v>
      </c>
      <c r="F1276" s="19">
        <v>1.5</v>
      </c>
      <c r="G1276" s="19">
        <v>2.75</v>
      </c>
      <c r="H1276" s="18">
        <v>233.52231346639445</v>
      </c>
      <c r="I1276" s="18">
        <v>188.23299562906084</v>
      </c>
      <c r="J1276" s="18"/>
      <c r="K1276" s="18"/>
      <c r="L1276" s="18"/>
      <c r="M1276" s="18"/>
    </row>
    <row r="1277" spans="1:13" x14ac:dyDescent="0.2">
      <c r="A1277" t="s">
        <v>284</v>
      </c>
      <c r="B1277" t="s">
        <v>35</v>
      </c>
      <c r="C1277" t="s">
        <v>119</v>
      </c>
      <c r="D1277" t="s">
        <v>390</v>
      </c>
      <c r="E1277">
        <v>5</v>
      </c>
      <c r="F1277" s="19">
        <v>1.5</v>
      </c>
      <c r="G1277" s="19">
        <v>2.75</v>
      </c>
      <c r="H1277" s="18">
        <v>233.52231346639445</v>
      </c>
      <c r="I1277" s="18">
        <v>188.23299562906084</v>
      </c>
      <c r="J1277" s="18"/>
      <c r="K1277" s="18"/>
      <c r="L1277" s="18"/>
      <c r="M1277" s="18"/>
    </row>
    <row r="1278" spans="1:13" x14ac:dyDescent="0.2">
      <c r="A1278" t="s">
        <v>284</v>
      </c>
      <c r="B1278" t="s">
        <v>35</v>
      </c>
      <c r="C1278" t="s">
        <v>119</v>
      </c>
      <c r="D1278" t="s">
        <v>390</v>
      </c>
      <c r="E1278">
        <v>6</v>
      </c>
      <c r="F1278" s="19">
        <v>1.5</v>
      </c>
      <c r="G1278" s="19">
        <v>2.75</v>
      </c>
      <c r="H1278" s="18">
        <v>233.52231346639445</v>
      </c>
      <c r="I1278" s="18">
        <v>188.23299562906084</v>
      </c>
      <c r="J1278" s="18"/>
      <c r="K1278" s="18"/>
      <c r="L1278" s="18"/>
      <c r="M1278" s="18"/>
    </row>
    <row r="1279" spans="1:13" x14ac:dyDescent="0.2">
      <c r="A1279" t="s">
        <v>284</v>
      </c>
      <c r="B1279" t="s">
        <v>35</v>
      </c>
      <c r="C1279" t="s">
        <v>119</v>
      </c>
      <c r="D1279" t="s">
        <v>390</v>
      </c>
      <c r="E1279">
        <v>7</v>
      </c>
      <c r="F1279" s="19">
        <v>1.5</v>
      </c>
      <c r="G1279" s="19">
        <v>2.75</v>
      </c>
      <c r="H1279" s="18">
        <v>233.52231346639445</v>
      </c>
      <c r="I1279" s="18">
        <v>188.23299562906084</v>
      </c>
      <c r="J1279" s="18"/>
      <c r="K1279" s="18"/>
      <c r="L1279" s="18"/>
      <c r="M1279" s="18"/>
    </row>
    <row r="1280" spans="1:13" x14ac:dyDescent="0.2">
      <c r="A1280" t="s">
        <v>284</v>
      </c>
      <c r="B1280" t="s">
        <v>35</v>
      </c>
      <c r="C1280" t="s">
        <v>119</v>
      </c>
      <c r="D1280" t="s">
        <v>283</v>
      </c>
      <c r="E1280">
        <v>1</v>
      </c>
      <c r="F1280" s="19">
        <v>7.333333333333333</v>
      </c>
      <c r="G1280" s="19">
        <v>8.5833333333333339</v>
      </c>
      <c r="H1280" s="18">
        <v>233.52231346639445</v>
      </c>
      <c r="I1280" s="18">
        <v>188.23299562906084</v>
      </c>
      <c r="J1280" s="18"/>
      <c r="K1280" s="18"/>
      <c r="L1280" s="18"/>
      <c r="M1280" s="18"/>
    </row>
    <row r="1281" spans="1:13" x14ac:dyDescent="0.2">
      <c r="A1281" t="s">
        <v>284</v>
      </c>
      <c r="B1281" t="s">
        <v>35</v>
      </c>
      <c r="C1281" t="s">
        <v>119</v>
      </c>
      <c r="D1281" t="s">
        <v>283</v>
      </c>
      <c r="E1281">
        <v>2</v>
      </c>
      <c r="F1281" s="19">
        <v>7.666666666666667</v>
      </c>
      <c r="G1281" s="19">
        <v>8.9166666666666661</v>
      </c>
      <c r="H1281" s="18">
        <v>233.52231346639445</v>
      </c>
      <c r="I1281" s="18">
        <v>188.23299562906084</v>
      </c>
      <c r="J1281" s="18"/>
      <c r="K1281" s="18"/>
      <c r="L1281" s="18"/>
      <c r="M1281" s="18"/>
    </row>
    <row r="1282" spans="1:13" x14ac:dyDescent="0.2">
      <c r="A1282" t="s">
        <v>284</v>
      </c>
      <c r="B1282" t="s">
        <v>35</v>
      </c>
      <c r="C1282" t="s">
        <v>119</v>
      </c>
      <c r="D1282" t="s">
        <v>283</v>
      </c>
      <c r="E1282">
        <v>4</v>
      </c>
      <c r="F1282" s="19">
        <v>7.666666666666667</v>
      </c>
      <c r="G1282" s="19">
        <v>8.9166666666666661</v>
      </c>
      <c r="H1282" s="18">
        <v>233.52231346639445</v>
      </c>
      <c r="I1282" s="18">
        <v>188.23299562906084</v>
      </c>
      <c r="J1282" s="18"/>
      <c r="K1282" s="18"/>
      <c r="L1282" s="18"/>
      <c r="M1282" s="18"/>
    </row>
    <row r="1283" spans="1:13" x14ac:dyDescent="0.2">
      <c r="A1283" t="s">
        <v>284</v>
      </c>
      <c r="B1283" t="s">
        <v>35</v>
      </c>
      <c r="C1283" t="s">
        <v>119</v>
      </c>
      <c r="D1283" t="s">
        <v>283</v>
      </c>
      <c r="E1283">
        <v>5</v>
      </c>
      <c r="F1283" s="19">
        <v>7.666666666666667</v>
      </c>
      <c r="G1283" s="19">
        <v>8.9166666666666661</v>
      </c>
      <c r="H1283" s="18">
        <v>233.52231346639445</v>
      </c>
      <c r="I1283" s="18">
        <v>188.23299562906084</v>
      </c>
      <c r="J1283" s="18"/>
      <c r="K1283" s="18"/>
      <c r="L1283" s="18"/>
      <c r="M1283" s="18"/>
    </row>
    <row r="1284" spans="1:13" x14ac:dyDescent="0.2">
      <c r="A1284" t="s">
        <v>284</v>
      </c>
      <c r="B1284" t="s">
        <v>35</v>
      </c>
      <c r="C1284" t="s">
        <v>119</v>
      </c>
      <c r="D1284" t="s">
        <v>283</v>
      </c>
      <c r="E1284">
        <v>6</v>
      </c>
      <c r="F1284" s="19">
        <v>7.75</v>
      </c>
      <c r="G1284" s="19">
        <v>9</v>
      </c>
      <c r="H1284" s="18">
        <v>233.52231346639445</v>
      </c>
      <c r="I1284" s="18">
        <v>188.23299562906084</v>
      </c>
      <c r="J1284" s="18"/>
      <c r="K1284" s="18"/>
      <c r="L1284" s="18"/>
      <c r="M1284" s="18"/>
    </row>
    <row r="1285" spans="1:13" x14ac:dyDescent="0.2">
      <c r="A1285" t="s">
        <v>284</v>
      </c>
      <c r="B1285" t="s">
        <v>35</v>
      </c>
      <c r="C1285" t="s">
        <v>119</v>
      </c>
      <c r="D1285" t="s">
        <v>283</v>
      </c>
      <c r="E1285">
        <v>7</v>
      </c>
      <c r="F1285" s="19">
        <v>9</v>
      </c>
      <c r="G1285" s="19">
        <v>10.25</v>
      </c>
      <c r="H1285" s="18">
        <v>233.52231346639445</v>
      </c>
      <c r="I1285" s="18">
        <v>188.23299562906084</v>
      </c>
      <c r="J1285" s="18"/>
      <c r="K1285" s="18"/>
      <c r="L1285" s="18"/>
      <c r="M1285" s="18"/>
    </row>
    <row r="1286" spans="1:13" x14ac:dyDescent="0.2">
      <c r="A1286" t="s">
        <v>284</v>
      </c>
      <c r="B1286" t="s">
        <v>35</v>
      </c>
      <c r="C1286" t="s">
        <v>119</v>
      </c>
      <c r="D1286" t="s">
        <v>461</v>
      </c>
      <c r="E1286">
        <v>1</v>
      </c>
      <c r="F1286" s="19">
        <v>12</v>
      </c>
      <c r="G1286" s="19">
        <v>13.25</v>
      </c>
      <c r="H1286" s="18">
        <v>233.52231346639445</v>
      </c>
      <c r="I1286" s="18">
        <v>188.23299562906084</v>
      </c>
      <c r="J1286" s="18"/>
      <c r="K1286" s="18"/>
      <c r="L1286" s="18"/>
      <c r="M1286" s="18"/>
    </row>
    <row r="1287" spans="1:13" x14ac:dyDescent="0.2">
      <c r="A1287" t="s">
        <v>284</v>
      </c>
      <c r="B1287" t="s">
        <v>35</v>
      </c>
      <c r="C1287" t="s">
        <v>119</v>
      </c>
      <c r="D1287" t="s">
        <v>461</v>
      </c>
      <c r="E1287">
        <v>2</v>
      </c>
      <c r="F1287" s="19">
        <v>12</v>
      </c>
      <c r="G1287" s="19">
        <v>13.25</v>
      </c>
      <c r="H1287" s="18">
        <v>233.52231346639445</v>
      </c>
      <c r="I1287" s="18">
        <v>188.23299562906084</v>
      </c>
      <c r="J1287" s="18"/>
      <c r="K1287" s="18"/>
      <c r="L1287" s="18"/>
      <c r="M1287" s="18"/>
    </row>
    <row r="1288" spans="1:13" x14ac:dyDescent="0.2">
      <c r="A1288" t="s">
        <v>284</v>
      </c>
      <c r="B1288" t="s">
        <v>35</v>
      </c>
      <c r="C1288" t="s">
        <v>119</v>
      </c>
      <c r="D1288" t="s">
        <v>461</v>
      </c>
      <c r="E1288">
        <v>3</v>
      </c>
      <c r="F1288" s="19">
        <v>12</v>
      </c>
      <c r="G1288" s="19">
        <v>13.25</v>
      </c>
      <c r="H1288" s="18">
        <v>233.52231346639445</v>
      </c>
      <c r="I1288" s="18">
        <v>188.23299562906084</v>
      </c>
      <c r="J1288" s="18"/>
      <c r="K1288" s="18"/>
      <c r="L1288" s="18"/>
      <c r="M1288" s="18"/>
    </row>
    <row r="1289" spans="1:13" x14ac:dyDescent="0.2">
      <c r="A1289" t="s">
        <v>284</v>
      </c>
      <c r="B1289" t="s">
        <v>35</v>
      </c>
      <c r="C1289" t="s">
        <v>119</v>
      </c>
      <c r="D1289" t="s">
        <v>461</v>
      </c>
      <c r="E1289">
        <v>4</v>
      </c>
      <c r="F1289" s="19">
        <v>12.333333333333334</v>
      </c>
      <c r="G1289" s="19">
        <v>13.583333333333334</v>
      </c>
      <c r="H1289" s="18">
        <v>233.52231346639445</v>
      </c>
      <c r="I1289" s="18">
        <v>188.23299562906084</v>
      </c>
      <c r="J1289" s="18"/>
      <c r="K1289" s="18"/>
      <c r="L1289" s="18"/>
      <c r="M1289" s="18"/>
    </row>
    <row r="1290" spans="1:13" x14ac:dyDescent="0.2">
      <c r="A1290" t="s">
        <v>284</v>
      </c>
      <c r="B1290" t="s">
        <v>35</v>
      </c>
      <c r="C1290" t="s">
        <v>119</v>
      </c>
      <c r="D1290" t="s">
        <v>461</v>
      </c>
      <c r="E1290">
        <v>5</v>
      </c>
      <c r="F1290" s="19">
        <v>12</v>
      </c>
      <c r="G1290" s="19">
        <v>13.25</v>
      </c>
      <c r="H1290" s="18">
        <v>233.52231346639445</v>
      </c>
      <c r="I1290" s="18">
        <v>188.23299562906084</v>
      </c>
      <c r="J1290" s="18"/>
      <c r="K1290" s="18"/>
      <c r="L1290" s="18"/>
      <c r="M1290" s="18"/>
    </row>
    <row r="1291" spans="1:13" x14ac:dyDescent="0.2">
      <c r="A1291" t="s">
        <v>284</v>
      </c>
      <c r="B1291" t="s">
        <v>35</v>
      </c>
      <c r="C1291" t="s">
        <v>119</v>
      </c>
      <c r="D1291" t="s">
        <v>461</v>
      </c>
      <c r="E1291">
        <v>6</v>
      </c>
      <c r="F1291" s="19">
        <v>12</v>
      </c>
      <c r="G1291" s="19">
        <v>13.25</v>
      </c>
      <c r="H1291" s="18">
        <v>233.52231346639445</v>
      </c>
      <c r="I1291" s="18">
        <v>188.23299562906084</v>
      </c>
      <c r="J1291" s="18"/>
      <c r="K1291" s="18"/>
      <c r="L1291" s="18"/>
      <c r="M1291" s="18"/>
    </row>
    <row r="1292" spans="1:13" x14ac:dyDescent="0.2">
      <c r="A1292" t="s">
        <v>284</v>
      </c>
      <c r="B1292" t="s">
        <v>35</v>
      </c>
      <c r="C1292" t="s">
        <v>119</v>
      </c>
      <c r="D1292" t="s">
        <v>461</v>
      </c>
      <c r="E1292">
        <v>7</v>
      </c>
      <c r="F1292" s="19">
        <v>12</v>
      </c>
      <c r="G1292" s="19">
        <v>13.25</v>
      </c>
      <c r="H1292" s="18">
        <v>233.52231346639445</v>
      </c>
      <c r="I1292" s="18">
        <v>188.23299562906084</v>
      </c>
      <c r="J1292" s="18"/>
      <c r="K1292" s="18"/>
      <c r="L1292" s="18"/>
      <c r="M1292" s="18"/>
    </row>
    <row r="1293" spans="1:13" x14ac:dyDescent="0.2">
      <c r="A1293" t="s">
        <v>792</v>
      </c>
      <c r="B1293" t="s">
        <v>790</v>
      </c>
      <c r="C1293" t="s">
        <v>66</v>
      </c>
      <c r="D1293" t="s">
        <v>791</v>
      </c>
      <c r="E1293">
        <v>5</v>
      </c>
      <c r="F1293" s="19">
        <v>13</v>
      </c>
      <c r="G1293" s="19">
        <v>17.916666666666668</v>
      </c>
      <c r="H1293" s="18">
        <v>673.61348966722653</v>
      </c>
      <c r="I1293" s="18">
        <v>570.3828973438508</v>
      </c>
      <c r="J1293" s="18"/>
      <c r="K1293" s="18"/>
      <c r="L1293" s="18"/>
      <c r="M1293" s="18"/>
    </row>
    <row r="1294" spans="1:13" x14ac:dyDescent="0.2">
      <c r="A1294" t="s">
        <v>517</v>
      </c>
      <c r="B1294" t="s">
        <v>513</v>
      </c>
      <c r="C1294" t="s">
        <v>34</v>
      </c>
      <c r="D1294" t="s">
        <v>516</v>
      </c>
      <c r="E1294">
        <v>1</v>
      </c>
      <c r="F1294" s="19">
        <v>13.333333333333334</v>
      </c>
      <c r="G1294" s="19">
        <v>16.583333333333332</v>
      </c>
      <c r="H1294" s="18">
        <v>533.54121624017307</v>
      </c>
      <c r="I1294" s="18">
        <v>543.60109131758395</v>
      </c>
      <c r="J1294" s="18"/>
      <c r="K1294" s="18"/>
      <c r="L1294" s="18"/>
      <c r="M1294" s="18"/>
    </row>
    <row r="1295" spans="1:13" x14ac:dyDescent="0.2">
      <c r="A1295" t="s">
        <v>517</v>
      </c>
      <c r="B1295" t="s">
        <v>513</v>
      </c>
      <c r="C1295" t="s">
        <v>34</v>
      </c>
      <c r="D1295" t="s">
        <v>516</v>
      </c>
      <c r="E1295">
        <v>4</v>
      </c>
      <c r="F1295" s="19">
        <v>14.25</v>
      </c>
      <c r="G1295" s="19">
        <v>17.5</v>
      </c>
      <c r="H1295" s="18">
        <v>533.54121624017307</v>
      </c>
      <c r="I1295" s="18">
        <v>543.60109131758395</v>
      </c>
      <c r="J1295" s="18"/>
      <c r="K1295" s="18"/>
      <c r="L1295" s="18"/>
      <c r="M1295" s="18"/>
    </row>
    <row r="1296" spans="1:13" x14ac:dyDescent="0.2">
      <c r="A1296" t="s">
        <v>517</v>
      </c>
      <c r="B1296" t="s">
        <v>513</v>
      </c>
      <c r="C1296" t="s">
        <v>34</v>
      </c>
      <c r="D1296" t="s">
        <v>516</v>
      </c>
      <c r="E1296">
        <v>5</v>
      </c>
      <c r="F1296" s="19">
        <v>13.333333333333334</v>
      </c>
      <c r="G1296" s="19">
        <v>16.583333333333332</v>
      </c>
      <c r="H1296" s="18">
        <v>533.54121624017307</v>
      </c>
      <c r="I1296" s="18">
        <v>543.60109131758395</v>
      </c>
      <c r="J1296" s="18"/>
      <c r="K1296" s="18"/>
      <c r="L1296" s="18"/>
      <c r="M1296" s="18"/>
    </row>
    <row r="1297" spans="1:13" x14ac:dyDescent="0.2">
      <c r="A1297" t="s">
        <v>517</v>
      </c>
      <c r="B1297" t="s">
        <v>513</v>
      </c>
      <c r="C1297" t="s">
        <v>34</v>
      </c>
      <c r="D1297" t="s">
        <v>516</v>
      </c>
      <c r="E1297">
        <v>7</v>
      </c>
      <c r="F1297" s="19">
        <v>13.333333333333334</v>
      </c>
      <c r="G1297" s="19">
        <v>16.583333333333332</v>
      </c>
      <c r="H1297" s="18">
        <v>533.54121624017307</v>
      </c>
      <c r="I1297" s="18">
        <v>543.60109131758395</v>
      </c>
      <c r="J1297" s="18"/>
      <c r="K1297" s="18"/>
      <c r="L1297" s="18"/>
      <c r="M1297" s="18"/>
    </row>
    <row r="1298" spans="1:13" x14ac:dyDescent="0.2">
      <c r="A1298" t="s">
        <v>442</v>
      </c>
      <c r="B1298" t="s">
        <v>435</v>
      </c>
      <c r="C1298" t="s">
        <v>35</v>
      </c>
      <c r="D1298" t="s">
        <v>441</v>
      </c>
      <c r="E1298">
        <v>1</v>
      </c>
      <c r="F1298" s="19">
        <v>6.5</v>
      </c>
      <c r="G1298" s="19">
        <v>8.8333333333333339</v>
      </c>
      <c r="H1298" s="18">
        <v>397.98739173850277</v>
      </c>
      <c r="I1298" s="18">
        <v>395.83148533631299</v>
      </c>
      <c r="J1298" s="18"/>
      <c r="K1298" s="18"/>
      <c r="L1298" s="18"/>
      <c r="M1298" s="18"/>
    </row>
    <row r="1299" spans="1:13" x14ac:dyDescent="0.2">
      <c r="A1299" t="s">
        <v>442</v>
      </c>
      <c r="B1299" t="s">
        <v>435</v>
      </c>
      <c r="C1299" t="s">
        <v>35</v>
      </c>
      <c r="D1299" t="s">
        <v>441</v>
      </c>
      <c r="E1299">
        <v>2</v>
      </c>
      <c r="F1299" s="19">
        <v>6.5</v>
      </c>
      <c r="G1299" s="19">
        <v>8.8333333333333339</v>
      </c>
      <c r="H1299" s="18">
        <v>397.98739173850277</v>
      </c>
      <c r="I1299" s="18">
        <v>395.83148533631299</v>
      </c>
      <c r="J1299" s="18"/>
      <c r="K1299" s="18"/>
      <c r="L1299" s="18"/>
      <c r="M1299" s="18"/>
    </row>
    <row r="1300" spans="1:13" x14ac:dyDescent="0.2">
      <c r="A1300" t="s">
        <v>442</v>
      </c>
      <c r="B1300" t="s">
        <v>435</v>
      </c>
      <c r="C1300" t="s">
        <v>35</v>
      </c>
      <c r="D1300" t="s">
        <v>441</v>
      </c>
      <c r="E1300">
        <v>3</v>
      </c>
      <c r="F1300" s="19">
        <v>6.916666666666667</v>
      </c>
      <c r="G1300" s="19">
        <v>9.25</v>
      </c>
      <c r="H1300" s="18">
        <v>397.98739173850277</v>
      </c>
      <c r="I1300" s="18">
        <v>395.83148533631299</v>
      </c>
      <c r="J1300" s="18"/>
      <c r="K1300" s="18"/>
      <c r="L1300" s="18"/>
      <c r="M1300" s="18"/>
    </row>
    <row r="1301" spans="1:13" x14ac:dyDescent="0.2">
      <c r="A1301" t="s">
        <v>442</v>
      </c>
      <c r="B1301" t="s">
        <v>435</v>
      </c>
      <c r="C1301" t="s">
        <v>35</v>
      </c>
      <c r="D1301" t="s">
        <v>441</v>
      </c>
      <c r="E1301">
        <v>4</v>
      </c>
      <c r="F1301" s="19">
        <v>8.5</v>
      </c>
      <c r="G1301" s="19">
        <v>10.666666666666666</v>
      </c>
      <c r="H1301" s="18">
        <v>397.98739173850277</v>
      </c>
      <c r="I1301" s="18">
        <v>395.83148533631299</v>
      </c>
      <c r="J1301" s="18"/>
      <c r="K1301" s="18"/>
      <c r="L1301" s="18"/>
      <c r="M1301" s="18"/>
    </row>
    <row r="1302" spans="1:13" x14ac:dyDescent="0.2">
      <c r="A1302" t="s">
        <v>442</v>
      </c>
      <c r="B1302" t="s">
        <v>435</v>
      </c>
      <c r="C1302" t="s">
        <v>35</v>
      </c>
      <c r="D1302" t="s">
        <v>441</v>
      </c>
      <c r="E1302">
        <v>5</v>
      </c>
      <c r="F1302" s="19">
        <v>6.5</v>
      </c>
      <c r="G1302" s="19">
        <v>8.6666666666666661</v>
      </c>
      <c r="H1302" s="18">
        <v>397.98739173850277</v>
      </c>
      <c r="I1302" s="18">
        <v>395.83148533631299</v>
      </c>
      <c r="J1302" s="18"/>
      <c r="K1302" s="18"/>
      <c r="L1302" s="18"/>
      <c r="M1302" s="18"/>
    </row>
    <row r="1303" spans="1:13" x14ac:dyDescent="0.2">
      <c r="A1303" t="s">
        <v>442</v>
      </c>
      <c r="B1303" t="s">
        <v>435</v>
      </c>
      <c r="C1303" t="s">
        <v>35</v>
      </c>
      <c r="D1303" t="s">
        <v>441</v>
      </c>
      <c r="E1303">
        <v>6</v>
      </c>
      <c r="F1303" s="19">
        <v>6.5</v>
      </c>
      <c r="G1303" s="19">
        <v>8.6666666666666661</v>
      </c>
      <c r="H1303" s="18">
        <v>397.98739173850277</v>
      </c>
      <c r="I1303" s="18">
        <v>395.83148533631299</v>
      </c>
      <c r="J1303" s="18"/>
      <c r="K1303" s="18"/>
      <c r="L1303" s="18"/>
      <c r="M1303" s="18"/>
    </row>
    <row r="1304" spans="1:13" x14ac:dyDescent="0.2">
      <c r="A1304" t="s">
        <v>442</v>
      </c>
      <c r="B1304" t="s">
        <v>435</v>
      </c>
      <c r="C1304" t="s">
        <v>35</v>
      </c>
      <c r="D1304" t="s">
        <v>441</v>
      </c>
      <c r="E1304">
        <v>7</v>
      </c>
      <c r="F1304" s="19">
        <v>6.5</v>
      </c>
      <c r="G1304" s="19">
        <v>8.6666666666666661</v>
      </c>
      <c r="H1304" s="18">
        <v>397.98739173850277</v>
      </c>
      <c r="I1304" s="18">
        <v>395.83148533631299</v>
      </c>
      <c r="J1304" s="18"/>
      <c r="K1304" s="18"/>
      <c r="L1304" s="18"/>
      <c r="M1304" s="18"/>
    </row>
    <row r="1305" spans="1:13" x14ac:dyDescent="0.2">
      <c r="A1305" t="s">
        <v>481</v>
      </c>
      <c r="B1305" t="s">
        <v>435</v>
      </c>
      <c r="C1305" t="s">
        <v>27</v>
      </c>
      <c r="D1305" t="s">
        <v>480</v>
      </c>
      <c r="E1305">
        <v>1</v>
      </c>
      <c r="F1305" s="19">
        <v>7.333333333333333</v>
      </c>
      <c r="G1305" s="19">
        <v>10.166666666666666</v>
      </c>
      <c r="H1305" s="18">
        <v>423.5973318768896</v>
      </c>
      <c r="I1305" s="18">
        <v>491.6516648738675</v>
      </c>
      <c r="J1305" s="18"/>
      <c r="K1305" s="18"/>
      <c r="L1305" s="18"/>
      <c r="M1305" s="18"/>
    </row>
    <row r="1306" spans="1:13" x14ac:dyDescent="0.2">
      <c r="A1306" t="s">
        <v>481</v>
      </c>
      <c r="B1306" t="s">
        <v>435</v>
      </c>
      <c r="C1306" t="s">
        <v>27</v>
      </c>
      <c r="D1306" t="s">
        <v>480</v>
      </c>
      <c r="E1306">
        <v>2</v>
      </c>
      <c r="F1306" s="19">
        <v>7.333333333333333</v>
      </c>
      <c r="G1306" s="19">
        <v>10.166666666666666</v>
      </c>
      <c r="H1306" s="18">
        <v>423.5973318768896</v>
      </c>
      <c r="I1306" s="18">
        <v>491.6516648738675</v>
      </c>
      <c r="J1306" s="18"/>
      <c r="K1306" s="18"/>
      <c r="L1306" s="18"/>
      <c r="M1306" s="18"/>
    </row>
    <row r="1307" spans="1:13" x14ac:dyDescent="0.2">
      <c r="A1307" t="s">
        <v>481</v>
      </c>
      <c r="B1307" t="s">
        <v>435</v>
      </c>
      <c r="C1307" t="s">
        <v>27</v>
      </c>
      <c r="D1307" t="s">
        <v>480</v>
      </c>
      <c r="E1307">
        <v>3</v>
      </c>
      <c r="F1307" s="19">
        <v>7.333333333333333</v>
      </c>
      <c r="G1307" s="19">
        <v>10.166666666666666</v>
      </c>
      <c r="H1307" s="18">
        <v>423.5973318768896</v>
      </c>
      <c r="I1307" s="18">
        <v>491.6516648738675</v>
      </c>
      <c r="J1307" s="18"/>
      <c r="K1307" s="18"/>
      <c r="L1307" s="18"/>
      <c r="M1307" s="18"/>
    </row>
    <row r="1308" spans="1:13" x14ac:dyDescent="0.2">
      <c r="A1308" t="s">
        <v>481</v>
      </c>
      <c r="B1308" t="s">
        <v>435</v>
      </c>
      <c r="C1308" t="s">
        <v>27</v>
      </c>
      <c r="D1308" t="s">
        <v>480</v>
      </c>
      <c r="E1308">
        <v>4</v>
      </c>
      <c r="F1308" s="19">
        <v>8.75</v>
      </c>
      <c r="G1308" s="19">
        <v>11.416666666666666</v>
      </c>
      <c r="H1308" s="18">
        <v>423.5973318768896</v>
      </c>
      <c r="I1308" s="18">
        <v>491.6516648738675</v>
      </c>
      <c r="J1308" s="18"/>
      <c r="K1308" s="18"/>
      <c r="L1308" s="18"/>
      <c r="M1308" s="18"/>
    </row>
    <row r="1309" spans="1:13" x14ac:dyDescent="0.2">
      <c r="A1309" t="s">
        <v>481</v>
      </c>
      <c r="B1309" t="s">
        <v>435</v>
      </c>
      <c r="C1309" t="s">
        <v>27</v>
      </c>
      <c r="D1309" t="s">
        <v>480</v>
      </c>
      <c r="E1309">
        <v>5</v>
      </c>
      <c r="F1309" s="19">
        <v>7.333333333333333</v>
      </c>
      <c r="G1309" s="19">
        <v>10</v>
      </c>
      <c r="H1309" s="18">
        <v>423.5973318768896</v>
      </c>
      <c r="I1309" s="18">
        <v>491.6516648738675</v>
      </c>
      <c r="J1309" s="18"/>
      <c r="K1309" s="18"/>
      <c r="L1309" s="18"/>
      <c r="M1309" s="18"/>
    </row>
    <row r="1310" spans="1:13" x14ac:dyDescent="0.2">
      <c r="A1310" t="s">
        <v>481</v>
      </c>
      <c r="B1310" t="s">
        <v>435</v>
      </c>
      <c r="C1310" t="s">
        <v>27</v>
      </c>
      <c r="D1310" t="s">
        <v>480</v>
      </c>
      <c r="E1310">
        <v>6</v>
      </c>
      <c r="F1310" s="19">
        <v>8.3333333333333339</v>
      </c>
      <c r="G1310" s="19">
        <v>11</v>
      </c>
      <c r="H1310" s="18">
        <v>423.5973318768896</v>
      </c>
      <c r="I1310" s="18">
        <v>491.6516648738675</v>
      </c>
      <c r="J1310" s="18"/>
      <c r="K1310" s="18"/>
      <c r="L1310" s="18"/>
      <c r="M1310" s="18"/>
    </row>
    <row r="1311" spans="1:13" x14ac:dyDescent="0.2">
      <c r="A1311" t="s">
        <v>481</v>
      </c>
      <c r="B1311" t="s">
        <v>435</v>
      </c>
      <c r="C1311" t="s">
        <v>27</v>
      </c>
      <c r="D1311" t="s">
        <v>480</v>
      </c>
      <c r="E1311">
        <v>7</v>
      </c>
      <c r="F1311" s="19">
        <v>7.333333333333333</v>
      </c>
      <c r="G1311" s="19">
        <v>10</v>
      </c>
      <c r="H1311" s="18">
        <v>423.5973318768896</v>
      </c>
      <c r="I1311" s="18">
        <v>491.6516648738675</v>
      </c>
      <c r="J1311" s="18"/>
      <c r="K1311" s="18"/>
      <c r="L1311" s="18"/>
      <c r="M1311" s="18"/>
    </row>
    <row r="1312" spans="1:13" x14ac:dyDescent="0.2">
      <c r="A1312" t="s">
        <v>481</v>
      </c>
      <c r="B1312" t="s">
        <v>435</v>
      </c>
      <c r="C1312" t="s">
        <v>27</v>
      </c>
      <c r="D1312" t="s">
        <v>654</v>
      </c>
      <c r="E1312">
        <v>2</v>
      </c>
      <c r="F1312" s="19">
        <v>23.916666666666668</v>
      </c>
      <c r="G1312" s="19">
        <v>2.5833333333333335</v>
      </c>
      <c r="H1312" s="18">
        <v>423.5973318768896</v>
      </c>
      <c r="I1312" s="18">
        <v>491.6516648738675</v>
      </c>
      <c r="J1312" s="18"/>
      <c r="K1312" s="18"/>
      <c r="L1312" s="18"/>
      <c r="M1312" s="18"/>
    </row>
    <row r="1313" spans="1:13" x14ac:dyDescent="0.2">
      <c r="A1313" t="s">
        <v>481</v>
      </c>
      <c r="B1313" t="s">
        <v>435</v>
      </c>
      <c r="C1313" t="s">
        <v>27</v>
      </c>
      <c r="D1313" t="s">
        <v>654</v>
      </c>
      <c r="E1313">
        <v>4</v>
      </c>
      <c r="F1313" s="19">
        <v>23.916666666666668</v>
      </c>
      <c r="G1313" s="19">
        <v>2.5833333333333335</v>
      </c>
      <c r="H1313" s="18">
        <v>423.5973318768896</v>
      </c>
      <c r="I1313" s="18">
        <v>491.6516648738675</v>
      </c>
      <c r="J1313" s="18"/>
      <c r="K1313" s="18"/>
      <c r="L1313" s="18"/>
      <c r="M1313" s="18"/>
    </row>
    <row r="1314" spans="1:13" x14ac:dyDescent="0.2">
      <c r="A1314" t="s">
        <v>481</v>
      </c>
      <c r="B1314" t="s">
        <v>435</v>
      </c>
      <c r="C1314" t="s">
        <v>27</v>
      </c>
      <c r="D1314" t="s">
        <v>654</v>
      </c>
      <c r="E1314">
        <v>7</v>
      </c>
      <c r="F1314" s="19">
        <v>23.916666666666668</v>
      </c>
      <c r="G1314" s="19">
        <v>2.5833333333333335</v>
      </c>
      <c r="H1314" s="18">
        <v>423.5973318768896</v>
      </c>
      <c r="I1314" s="18">
        <v>491.6516648738675</v>
      </c>
      <c r="J1314" s="18"/>
      <c r="K1314" s="18"/>
      <c r="L1314" s="18"/>
      <c r="M1314" s="18"/>
    </row>
    <row r="1315" spans="1:13" x14ac:dyDescent="0.2">
      <c r="A1315" t="s">
        <v>610</v>
      </c>
      <c r="B1315" t="s">
        <v>607</v>
      </c>
      <c r="C1315" t="s">
        <v>35</v>
      </c>
      <c r="D1315" t="s">
        <v>609</v>
      </c>
      <c r="E1315">
        <v>1</v>
      </c>
      <c r="F1315" s="19">
        <v>7.583333333333333</v>
      </c>
      <c r="G1315" s="19">
        <v>13.583333333333334</v>
      </c>
      <c r="H1315" s="18"/>
      <c r="I1315" s="18"/>
      <c r="J1315" s="18">
        <v>1808.1057318802998</v>
      </c>
      <c r="K1315" s="18">
        <v>1680.4038390398905</v>
      </c>
      <c r="L1315" s="18"/>
      <c r="M1315" s="18"/>
    </row>
    <row r="1316" spans="1:13" x14ac:dyDescent="0.2">
      <c r="A1316" t="s">
        <v>610</v>
      </c>
      <c r="B1316" t="s">
        <v>607</v>
      </c>
      <c r="C1316" t="s">
        <v>35</v>
      </c>
      <c r="D1316" t="s">
        <v>609</v>
      </c>
      <c r="E1316">
        <v>2</v>
      </c>
      <c r="F1316" s="19">
        <v>7.583333333333333</v>
      </c>
      <c r="G1316" s="19">
        <v>13.583333333333334</v>
      </c>
      <c r="H1316" s="18"/>
      <c r="I1316" s="18"/>
      <c r="J1316" s="18">
        <v>1808.1057318802998</v>
      </c>
      <c r="K1316" s="18">
        <v>1680.4038390398905</v>
      </c>
      <c r="L1316" s="18"/>
      <c r="M1316" s="18"/>
    </row>
    <row r="1317" spans="1:13" x14ac:dyDescent="0.2">
      <c r="A1317" t="s">
        <v>610</v>
      </c>
      <c r="B1317" t="s">
        <v>607</v>
      </c>
      <c r="C1317" t="s">
        <v>35</v>
      </c>
      <c r="D1317" t="s">
        <v>609</v>
      </c>
      <c r="E1317">
        <v>3</v>
      </c>
      <c r="F1317" s="19">
        <v>7.583333333333333</v>
      </c>
      <c r="G1317" s="19">
        <v>13.583333333333334</v>
      </c>
      <c r="H1317" s="18"/>
      <c r="I1317" s="18"/>
      <c r="J1317" s="18">
        <v>1808.1057318802998</v>
      </c>
      <c r="K1317" s="18">
        <v>1680.4038390398905</v>
      </c>
      <c r="L1317" s="18"/>
      <c r="M1317" s="18"/>
    </row>
    <row r="1318" spans="1:13" x14ac:dyDescent="0.2">
      <c r="A1318" t="s">
        <v>610</v>
      </c>
      <c r="B1318" t="s">
        <v>607</v>
      </c>
      <c r="C1318" t="s">
        <v>35</v>
      </c>
      <c r="D1318" t="s">
        <v>609</v>
      </c>
      <c r="E1318">
        <v>4</v>
      </c>
      <c r="F1318" s="19">
        <v>7.583333333333333</v>
      </c>
      <c r="G1318" s="19">
        <v>13.583333333333334</v>
      </c>
      <c r="H1318" s="18"/>
      <c r="I1318" s="18"/>
      <c r="J1318" s="18">
        <v>1808.1057318802998</v>
      </c>
      <c r="K1318" s="18">
        <v>1680.4038390398905</v>
      </c>
      <c r="L1318" s="18"/>
      <c r="M1318" s="18"/>
    </row>
    <row r="1319" spans="1:13" x14ac:dyDescent="0.2">
      <c r="A1319" t="s">
        <v>610</v>
      </c>
      <c r="B1319" t="s">
        <v>607</v>
      </c>
      <c r="C1319" t="s">
        <v>35</v>
      </c>
      <c r="D1319" t="s">
        <v>609</v>
      </c>
      <c r="E1319">
        <v>5</v>
      </c>
      <c r="F1319" s="19">
        <v>7.583333333333333</v>
      </c>
      <c r="G1319" s="19">
        <v>13.583333333333334</v>
      </c>
      <c r="H1319" s="18"/>
      <c r="I1319" s="18"/>
      <c r="J1319" s="18">
        <v>1808.1057318802998</v>
      </c>
      <c r="K1319" s="18">
        <v>1680.4038390398905</v>
      </c>
      <c r="L1319" s="18"/>
      <c r="M1319" s="18"/>
    </row>
    <row r="1320" spans="1:13" x14ac:dyDescent="0.2">
      <c r="A1320" t="s">
        <v>610</v>
      </c>
      <c r="B1320" t="s">
        <v>607</v>
      </c>
      <c r="C1320" t="s">
        <v>35</v>
      </c>
      <c r="D1320" t="s">
        <v>609</v>
      </c>
      <c r="E1320">
        <v>6</v>
      </c>
      <c r="F1320" s="19">
        <v>7.583333333333333</v>
      </c>
      <c r="G1320" s="19">
        <v>13.583333333333334</v>
      </c>
      <c r="H1320" s="18"/>
      <c r="I1320" s="18"/>
      <c r="J1320" s="18">
        <v>1808.1057318802998</v>
      </c>
      <c r="K1320" s="18">
        <v>1680.4038390398905</v>
      </c>
      <c r="L1320" s="18"/>
      <c r="M1320" s="18"/>
    </row>
    <row r="1321" spans="1:13" x14ac:dyDescent="0.2">
      <c r="A1321" t="s">
        <v>610</v>
      </c>
      <c r="B1321" t="s">
        <v>607</v>
      </c>
      <c r="C1321" t="s">
        <v>35</v>
      </c>
      <c r="D1321" t="s">
        <v>609</v>
      </c>
      <c r="E1321">
        <v>7</v>
      </c>
      <c r="F1321" s="19">
        <v>7.583333333333333</v>
      </c>
      <c r="G1321" s="19">
        <v>13.583333333333334</v>
      </c>
      <c r="H1321" s="18"/>
      <c r="I1321" s="18"/>
      <c r="J1321" s="18">
        <v>1808.1057318802998</v>
      </c>
      <c r="K1321" s="18">
        <v>1680.4038390398905</v>
      </c>
      <c r="L1321" s="18"/>
      <c r="M1321" s="18"/>
    </row>
    <row r="1322" spans="1:13" x14ac:dyDescent="0.2">
      <c r="A1322" t="s">
        <v>530</v>
      </c>
      <c r="B1322" t="s">
        <v>124</v>
      </c>
      <c r="C1322" t="s">
        <v>34</v>
      </c>
      <c r="D1322" t="s">
        <v>529</v>
      </c>
      <c r="E1322">
        <v>1</v>
      </c>
      <c r="F1322" s="19">
        <v>7</v>
      </c>
      <c r="G1322" s="19">
        <v>8.25</v>
      </c>
      <c r="H1322" s="18">
        <v>156.26131566413531</v>
      </c>
      <c r="I1322" s="18">
        <v>181.64206266468781</v>
      </c>
      <c r="J1322" s="18"/>
      <c r="K1322" s="18"/>
      <c r="L1322" s="18"/>
      <c r="M1322" s="18"/>
    </row>
    <row r="1323" spans="1:13" x14ac:dyDescent="0.2">
      <c r="A1323" t="s">
        <v>530</v>
      </c>
      <c r="B1323" t="s">
        <v>124</v>
      </c>
      <c r="C1323" t="s">
        <v>34</v>
      </c>
      <c r="D1323" t="s">
        <v>529</v>
      </c>
      <c r="E1323">
        <v>2</v>
      </c>
      <c r="F1323" s="19">
        <v>7</v>
      </c>
      <c r="G1323" s="19">
        <v>8.25</v>
      </c>
      <c r="H1323" s="18">
        <v>156.26131566413531</v>
      </c>
      <c r="I1323" s="18">
        <v>181.64206266468781</v>
      </c>
      <c r="J1323" s="18"/>
      <c r="K1323" s="18"/>
      <c r="L1323" s="18"/>
      <c r="M1323" s="18"/>
    </row>
    <row r="1324" spans="1:13" x14ac:dyDescent="0.2">
      <c r="A1324" t="s">
        <v>530</v>
      </c>
      <c r="B1324" t="s">
        <v>124</v>
      </c>
      <c r="C1324" t="s">
        <v>34</v>
      </c>
      <c r="D1324" t="s">
        <v>529</v>
      </c>
      <c r="E1324">
        <v>3</v>
      </c>
      <c r="F1324" s="19">
        <v>7.5</v>
      </c>
      <c r="G1324" s="19">
        <v>8.75</v>
      </c>
      <c r="H1324" s="18">
        <v>156.26131566413531</v>
      </c>
      <c r="I1324" s="18">
        <v>181.64206266468781</v>
      </c>
      <c r="J1324" s="18"/>
      <c r="K1324" s="18"/>
      <c r="L1324" s="18"/>
      <c r="M1324" s="18"/>
    </row>
    <row r="1325" spans="1:13" x14ac:dyDescent="0.2">
      <c r="A1325" t="s">
        <v>530</v>
      </c>
      <c r="B1325" t="s">
        <v>124</v>
      </c>
      <c r="C1325" t="s">
        <v>34</v>
      </c>
      <c r="D1325" t="s">
        <v>529</v>
      </c>
      <c r="E1325">
        <v>4</v>
      </c>
      <c r="F1325" s="19">
        <v>7.166666666666667</v>
      </c>
      <c r="G1325" s="19">
        <v>8.4166666666666661</v>
      </c>
      <c r="H1325" s="18">
        <v>156.26131566413531</v>
      </c>
      <c r="I1325" s="18">
        <v>181.64206266468781</v>
      </c>
      <c r="J1325" s="18"/>
      <c r="K1325" s="18"/>
      <c r="L1325" s="18"/>
      <c r="M1325" s="18"/>
    </row>
    <row r="1326" spans="1:13" x14ac:dyDescent="0.2">
      <c r="A1326" t="s">
        <v>530</v>
      </c>
      <c r="B1326" t="s">
        <v>124</v>
      </c>
      <c r="C1326" t="s">
        <v>34</v>
      </c>
      <c r="D1326" t="s">
        <v>529</v>
      </c>
      <c r="E1326">
        <v>5</v>
      </c>
      <c r="F1326" s="19">
        <v>7.166666666666667</v>
      </c>
      <c r="G1326" s="19">
        <v>8.4166666666666661</v>
      </c>
      <c r="H1326" s="18">
        <v>156.26131566413531</v>
      </c>
      <c r="I1326" s="18">
        <v>181.64206266468781</v>
      </c>
      <c r="J1326" s="18"/>
      <c r="K1326" s="18"/>
      <c r="L1326" s="18"/>
      <c r="M1326" s="18"/>
    </row>
    <row r="1327" spans="1:13" x14ac:dyDescent="0.2">
      <c r="A1327" t="s">
        <v>530</v>
      </c>
      <c r="B1327" t="s">
        <v>124</v>
      </c>
      <c r="C1327" t="s">
        <v>34</v>
      </c>
      <c r="D1327" t="s">
        <v>529</v>
      </c>
      <c r="E1327">
        <v>6</v>
      </c>
      <c r="F1327" s="19">
        <v>7</v>
      </c>
      <c r="G1327" s="19">
        <v>8.25</v>
      </c>
      <c r="H1327" s="18">
        <v>156.26131566413531</v>
      </c>
      <c r="I1327" s="18">
        <v>181.64206266468781</v>
      </c>
      <c r="J1327" s="18"/>
      <c r="K1327" s="18"/>
      <c r="L1327" s="18"/>
      <c r="M1327" s="18"/>
    </row>
    <row r="1328" spans="1:13" x14ac:dyDescent="0.2">
      <c r="A1328" t="s">
        <v>530</v>
      </c>
      <c r="B1328" t="s">
        <v>124</v>
      </c>
      <c r="C1328" t="s">
        <v>34</v>
      </c>
      <c r="D1328" t="s">
        <v>529</v>
      </c>
      <c r="E1328">
        <v>7</v>
      </c>
      <c r="F1328" s="19">
        <v>7</v>
      </c>
      <c r="G1328" s="19">
        <v>8.25</v>
      </c>
      <c r="H1328" s="18">
        <v>156.26131566413531</v>
      </c>
      <c r="I1328" s="18">
        <v>181.64206266468781</v>
      </c>
      <c r="J1328" s="18"/>
      <c r="K1328" s="18"/>
      <c r="L1328" s="18"/>
      <c r="M1328" s="18"/>
    </row>
    <row r="1329" spans="1:13" x14ac:dyDescent="0.2">
      <c r="A1329" t="s">
        <v>159</v>
      </c>
      <c r="B1329" t="s">
        <v>124</v>
      </c>
      <c r="C1329" t="s">
        <v>27</v>
      </c>
      <c r="D1329" t="s">
        <v>372</v>
      </c>
      <c r="E1329">
        <v>1</v>
      </c>
      <c r="F1329" s="19">
        <v>1.8333333333333335</v>
      </c>
      <c r="G1329" s="19">
        <v>3.9166666666666665</v>
      </c>
      <c r="H1329" s="18">
        <v>284.2128245548555</v>
      </c>
      <c r="I1329" s="18">
        <v>306.08961374632247</v>
      </c>
      <c r="J1329" s="18"/>
      <c r="K1329" s="18"/>
      <c r="L1329" s="18"/>
      <c r="M1329" s="18"/>
    </row>
    <row r="1330" spans="1:13" x14ac:dyDescent="0.2">
      <c r="A1330" t="s">
        <v>159</v>
      </c>
      <c r="B1330" t="s">
        <v>124</v>
      </c>
      <c r="C1330" t="s">
        <v>27</v>
      </c>
      <c r="D1330" t="s">
        <v>372</v>
      </c>
      <c r="E1330">
        <v>2</v>
      </c>
      <c r="F1330" s="19">
        <v>1.8333333333333335</v>
      </c>
      <c r="G1330" s="19">
        <v>3.9166666666666665</v>
      </c>
      <c r="H1330" s="18">
        <v>284.2128245548555</v>
      </c>
      <c r="I1330" s="18">
        <v>306.08961374632247</v>
      </c>
      <c r="J1330" s="18"/>
      <c r="K1330" s="18"/>
      <c r="L1330" s="18"/>
      <c r="M1330" s="18"/>
    </row>
    <row r="1331" spans="1:13" x14ac:dyDescent="0.2">
      <c r="A1331" t="s">
        <v>159</v>
      </c>
      <c r="B1331" t="s">
        <v>124</v>
      </c>
      <c r="C1331" t="s">
        <v>27</v>
      </c>
      <c r="D1331" t="s">
        <v>372</v>
      </c>
      <c r="E1331">
        <v>3</v>
      </c>
      <c r="F1331" s="19">
        <v>1.8333333333333335</v>
      </c>
      <c r="G1331" s="19">
        <v>3.9166666666666665</v>
      </c>
      <c r="H1331" s="18">
        <v>284.2128245548555</v>
      </c>
      <c r="I1331" s="18">
        <v>306.08961374632247</v>
      </c>
      <c r="J1331" s="18"/>
      <c r="K1331" s="18"/>
      <c r="L1331" s="18"/>
      <c r="M1331" s="18"/>
    </row>
    <row r="1332" spans="1:13" x14ac:dyDescent="0.2">
      <c r="A1332" t="s">
        <v>159</v>
      </c>
      <c r="B1332" t="s">
        <v>124</v>
      </c>
      <c r="C1332" t="s">
        <v>27</v>
      </c>
      <c r="D1332" t="s">
        <v>372</v>
      </c>
      <c r="E1332">
        <v>4</v>
      </c>
      <c r="F1332" s="19">
        <v>1.6666666666666665</v>
      </c>
      <c r="G1332" s="19">
        <v>3.75</v>
      </c>
      <c r="H1332" s="18">
        <v>284.2128245548555</v>
      </c>
      <c r="I1332" s="18">
        <v>306.08961374632247</v>
      </c>
      <c r="J1332" s="18"/>
      <c r="K1332" s="18"/>
      <c r="L1332" s="18"/>
      <c r="M1332" s="18"/>
    </row>
    <row r="1333" spans="1:13" x14ac:dyDescent="0.2">
      <c r="A1333" t="s">
        <v>159</v>
      </c>
      <c r="B1333" t="s">
        <v>124</v>
      </c>
      <c r="C1333" t="s">
        <v>27</v>
      </c>
      <c r="D1333" t="s">
        <v>372</v>
      </c>
      <c r="E1333">
        <v>5</v>
      </c>
      <c r="F1333" s="19">
        <v>1.6666666666666665</v>
      </c>
      <c r="G1333" s="19">
        <v>3.75</v>
      </c>
      <c r="H1333" s="18">
        <v>284.2128245548555</v>
      </c>
      <c r="I1333" s="18">
        <v>306.08961374632247</v>
      </c>
      <c r="J1333" s="18"/>
      <c r="K1333" s="18"/>
      <c r="L1333" s="18"/>
      <c r="M1333" s="18"/>
    </row>
    <row r="1334" spans="1:13" x14ac:dyDescent="0.2">
      <c r="A1334" t="s">
        <v>159</v>
      </c>
      <c r="B1334" t="s">
        <v>124</v>
      </c>
      <c r="C1334" t="s">
        <v>27</v>
      </c>
      <c r="D1334" t="s">
        <v>372</v>
      </c>
      <c r="E1334">
        <v>6</v>
      </c>
      <c r="F1334" s="19">
        <v>1.6666666666666665</v>
      </c>
      <c r="G1334" s="19">
        <v>3.75</v>
      </c>
      <c r="H1334" s="18">
        <v>284.2128245548555</v>
      </c>
      <c r="I1334" s="18">
        <v>306.08961374632247</v>
      </c>
      <c r="J1334" s="18"/>
      <c r="K1334" s="18"/>
      <c r="L1334" s="18"/>
      <c r="M1334" s="18"/>
    </row>
    <row r="1335" spans="1:13" x14ac:dyDescent="0.2">
      <c r="A1335" t="s">
        <v>159</v>
      </c>
      <c r="B1335" t="s">
        <v>124</v>
      </c>
      <c r="C1335" t="s">
        <v>27</v>
      </c>
      <c r="D1335" t="s">
        <v>372</v>
      </c>
      <c r="E1335">
        <v>7</v>
      </c>
      <c r="F1335" s="19">
        <v>2</v>
      </c>
      <c r="G1335" s="19">
        <v>4.083333333333333</v>
      </c>
      <c r="H1335" s="18">
        <v>284.2128245548555</v>
      </c>
      <c r="I1335" s="18">
        <v>306.08961374632247</v>
      </c>
      <c r="J1335" s="18"/>
      <c r="K1335" s="18"/>
      <c r="L1335" s="18"/>
      <c r="M1335" s="18"/>
    </row>
    <row r="1336" spans="1:13" x14ac:dyDescent="0.2">
      <c r="A1336" t="s">
        <v>159</v>
      </c>
      <c r="B1336" t="s">
        <v>124</v>
      </c>
      <c r="C1336" t="s">
        <v>27</v>
      </c>
      <c r="D1336" t="s">
        <v>158</v>
      </c>
      <c r="E1336">
        <v>1</v>
      </c>
      <c r="F1336" s="19">
        <v>6.333333333333333</v>
      </c>
      <c r="G1336" s="19">
        <v>8.4166666666666661</v>
      </c>
      <c r="H1336" s="18">
        <v>284.2128245548555</v>
      </c>
      <c r="I1336" s="18">
        <v>306.08961374632247</v>
      </c>
      <c r="J1336" s="18"/>
      <c r="K1336" s="18"/>
      <c r="L1336" s="18"/>
      <c r="M1336" s="18"/>
    </row>
    <row r="1337" spans="1:13" x14ac:dyDescent="0.2">
      <c r="A1337" t="s">
        <v>159</v>
      </c>
      <c r="B1337" t="s">
        <v>124</v>
      </c>
      <c r="C1337" t="s">
        <v>27</v>
      </c>
      <c r="D1337" t="s">
        <v>158</v>
      </c>
      <c r="E1337">
        <v>2</v>
      </c>
      <c r="F1337" s="19">
        <v>6.333333333333333</v>
      </c>
      <c r="G1337" s="19">
        <v>8.4166666666666661</v>
      </c>
      <c r="H1337" s="18">
        <v>284.2128245548555</v>
      </c>
      <c r="I1337" s="18">
        <v>306.08961374632247</v>
      </c>
      <c r="J1337" s="18"/>
      <c r="K1337" s="18"/>
      <c r="L1337" s="18"/>
      <c r="M1337" s="18"/>
    </row>
    <row r="1338" spans="1:13" x14ac:dyDescent="0.2">
      <c r="A1338" t="s">
        <v>159</v>
      </c>
      <c r="B1338" t="s">
        <v>124</v>
      </c>
      <c r="C1338" t="s">
        <v>27</v>
      </c>
      <c r="D1338" t="s">
        <v>158</v>
      </c>
      <c r="E1338">
        <v>3</v>
      </c>
      <c r="F1338" s="19">
        <v>6.75</v>
      </c>
      <c r="G1338" s="19">
        <v>8.8333333333333339</v>
      </c>
      <c r="H1338" s="18">
        <v>284.2128245548555</v>
      </c>
      <c r="I1338" s="18">
        <v>306.08961374632247</v>
      </c>
      <c r="J1338" s="18"/>
      <c r="K1338" s="18"/>
      <c r="L1338" s="18"/>
      <c r="M1338" s="18"/>
    </row>
    <row r="1339" spans="1:13" x14ac:dyDescent="0.2">
      <c r="A1339" t="s">
        <v>159</v>
      </c>
      <c r="B1339" t="s">
        <v>124</v>
      </c>
      <c r="C1339" t="s">
        <v>27</v>
      </c>
      <c r="D1339" t="s">
        <v>158</v>
      </c>
      <c r="E1339">
        <v>4</v>
      </c>
      <c r="F1339" s="19">
        <v>6.75</v>
      </c>
      <c r="G1339" s="19">
        <v>8.8333333333333339</v>
      </c>
      <c r="H1339" s="18">
        <v>284.2128245548555</v>
      </c>
      <c r="I1339" s="18">
        <v>306.08961374632247</v>
      </c>
      <c r="J1339" s="18"/>
      <c r="K1339" s="18"/>
      <c r="L1339" s="18"/>
      <c r="M1339" s="18"/>
    </row>
    <row r="1340" spans="1:13" x14ac:dyDescent="0.2">
      <c r="A1340" t="s">
        <v>159</v>
      </c>
      <c r="B1340" t="s">
        <v>124</v>
      </c>
      <c r="C1340" t="s">
        <v>27</v>
      </c>
      <c r="D1340" t="s">
        <v>158</v>
      </c>
      <c r="E1340">
        <v>5</v>
      </c>
      <c r="F1340" s="19">
        <v>6.166666666666667</v>
      </c>
      <c r="G1340" s="19">
        <v>8.25</v>
      </c>
      <c r="H1340" s="18">
        <v>284.2128245548555</v>
      </c>
      <c r="I1340" s="18">
        <v>306.08961374632247</v>
      </c>
      <c r="J1340" s="18"/>
      <c r="K1340" s="18"/>
      <c r="L1340" s="18"/>
      <c r="M1340" s="18"/>
    </row>
    <row r="1341" spans="1:13" x14ac:dyDescent="0.2">
      <c r="A1341" t="s">
        <v>159</v>
      </c>
      <c r="B1341" t="s">
        <v>124</v>
      </c>
      <c r="C1341" t="s">
        <v>27</v>
      </c>
      <c r="D1341" t="s">
        <v>158</v>
      </c>
      <c r="E1341">
        <v>6</v>
      </c>
      <c r="F1341" s="19">
        <v>6.166666666666667</v>
      </c>
      <c r="G1341" s="19">
        <v>8.25</v>
      </c>
      <c r="H1341" s="18">
        <v>284.2128245548555</v>
      </c>
      <c r="I1341" s="18">
        <v>306.08961374632247</v>
      </c>
      <c r="J1341" s="18"/>
      <c r="K1341" s="18"/>
      <c r="L1341" s="18"/>
      <c r="M1341" s="18"/>
    </row>
    <row r="1342" spans="1:13" x14ac:dyDescent="0.2">
      <c r="A1342" t="s">
        <v>159</v>
      </c>
      <c r="B1342" t="s">
        <v>124</v>
      </c>
      <c r="C1342" t="s">
        <v>27</v>
      </c>
      <c r="D1342" t="s">
        <v>158</v>
      </c>
      <c r="E1342">
        <v>7</v>
      </c>
      <c r="F1342" s="19">
        <v>6.416666666666667</v>
      </c>
      <c r="G1342" s="19">
        <v>8.75</v>
      </c>
      <c r="H1342" s="18">
        <v>284.2128245548555</v>
      </c>
      <c r="I1342" s="18">
        <v>306.08961374632247</v>
      </c>
      <c r="J1342" s="18"/>
      <c r="K1342" s="18"/>
      <c r="L1342" s="18"/>
      <c r="M1342" s="18"/>
    </row>
    <row r="1343" spans="1:13" x14ac:dyDescent="0.2">
      <c r="A1343" t="s">
        <v>159</v>
      </c>
      <c r="B1343" t="s">
        <v>124</v>
      </c>
      <c r="C1343" t="s">
        <v>27</v>
      </c>
      <c r="D1343" t="s">
        <v>382</v>
      </c>
      <c r="E1343">
        <v>1</v>
      </c>
      <c r="F1343" s="19">
        <v>9.8333333333333339</v>
      </c>
      <c r="G1343" s="19">
        <v>11.916666666666666</v>
      </c>
      <c r="H1343" s="18">
        <v>284.2128245548555</v>
      </c>
      <c r="I1343" s="18">
        <v>306.08961374632247</v>
      </c>
      <c r="J1343" s="18"/>
      <c r="K1343" s="18"/>
      <c r="L1343" s="18"/>
      <c r="M1343" s="18"/>
    </row>
    <row r="1344" spans="1:13" x14ac:dyDescent="0.2">
      <c r="A1344" t="s">
        <v>159</v>
      </c>
      <c r="B1344" t="s">
        <v>124</v>
      </c>
      <c r="C1344" t="s">
        <v>27</v>
      </c>
      <c r="D1344" t="s">
        <v>382</v>
      </c>
      <c r="E1344">
        <v>2</v>
      </c>
      <c r="F1344" s="19">
        <v>9.8333333333333339</v>
      </c>
      <c r="G1344" s="19">
        <v>11.916666666666666</v>
      </c>
      <c r="H1344" s="18">
        <v>284.2128245548555</v>
      </c>
      <c r="I1344" s="18">
        <v>306.08961374632247</v>
      </c>
      <c r="J1344" s="18"/>
      <c r="K1344" s="18"/>
      <c r="L1344" s="18"/>
      <c r="M1344" s="18"/>
    </row>
    <row r="1345" spans="1:13" x14ac:dyDescent="0.2">
      <c r="A1345" t="s">
        <v>159</v>
      </c>
      <c r="B1345" t="s">
        <v>124</v>
      </c>
      <c r="C1345" t="s">
        <v>27</v>
      </c>
      <c r="D1345" t="s">
        <v>382</v>
      </c>
      <c r="E1345">
        <v>3</v>
      </c>
      <c r="F1345" s="19">
        <v>9.8333333333333339</v>
      </c>
      <c r="G1345" s="19">
        <v>11.916666666666666</v>
      </c>
      <c r="H1345" s="18">
        <v>284.2128245548555</v>
      </c>
      <c r="I1345" s="18">
        <v>306.08961374632247</v>
      </c>
      <c r="J1345" s="18"/>
      <c r="K1345" s="18"/>
      <c r="L1345" s="18"/>
      <c r="M1345" s="18"/>
    </row>
    <row r="1346" spans="1:13" x14ac:dyDescent="0.2">
      <c r="A1346" t="s">
        <v>159</v>
      </c>
      <c r="B1346" t="s">
        <v>124</v>
      </c>
      <c r="C1346" t="s">
        <v>27</v>
      </c>
      <c r="D1346" t="s">
        <v>382</v>
      </c>
      <c r="E1346">
        <v>4</v>
      </c>
      <c r="F1346" s="19">
        <v>9.75</v>
      </c>
      <c r="G1346" s="19">
        <v>11.833333333333334</v>
      </c>
      <c r="H1346" s="18">
        <v>284.2128245548555</v>
      </c>
      <c r="I1346" s="18">
        <v>306.08961374632247</v>
      </c>
      <c r="J1346" s="18"/>
      <c r="K1346" s="18"/>
      <c r="L1346" s="18"/>
      <c r="M1346" s="18"/>
    </row>
    <row r="1347" spans="1:13" x14ac:dyDescent="0.2">
      <c r="A1347" t="s">
        <v>159</v>
      </c>
      <c r="B1347" t="s">
        <v>124</v>
      </c>
      <c r="C1347" t="s">
        <v>27</v>
      </c>
      <c r="D1347" t="s">
        <v>382</v>
      </c>
      <c r="E1347">
        <v>5</v>
      </c>
      <c r="F1347" s="19">
        <v>9.9166666666666661</v>
      </c>
      <c r="G1347" s="19">
        <v>12</v>
      </c>
      <c r="H1347" s="18">
        <v>284.2128245548555</v>
      </c>
      <c r="I1347" s="18">
        <v>306.08961374632247</v>
      </c>
      <c r="J1347" s="18"/>
      <c r="K1347" s="18"/>
      <c r="L1347" s="18"/>
      <c r="M1347" s="18"/>
    </row>
    <row r="1348" spans="1:13" x14ac:dyDescent="0.2">
      <c r="A1348" t="s">
        <v>159</v>
      </c>
      <c r="B1348" t="s">
        <v>124</v>
      </c>
      <c r="C1348" t="s">
        <v>27</v>
      </c>
      <c r="D1348" t="s">
        <v>382</v>
      </c>
      <c r="E1348">
        <v>6</v>
      </c>
      <c r="F1348" s="19">
        <v>10.333333333333334</v>
      </c>
      <c r="G1348" s="19">
        <v>12.416666666666666</v>
      </c>
      <c r="H1348" s="18">
        <v>284.2128245548555</v>
      </c>
      <c r="I1348" s="18">
        <v>306.08961374632247</v>
      </c>
      <c r="J1348" s="18"/>
      <c r="K1348" s="18"/>
      <c r="L1348" s="18"/>
      <c r="M1348" s="18"/>
    </row>
    <row r="1349" spans="1:13" x14ac:dyDescent="0.2">
      <c r="A1349" t="s">
        <v>159</v>
      </c>
      <c r="B1349" t="s">
        <v>124</v>
      </c>
      <c r="C1349" t="s">
        <v>27</v>
      </c>
      <c r="D1349" t="s">
        <v>382</v>
      </c>
      <c r="E1349">
        <v>7</v>
      </c>
      <c r="F1349" s="19">
        <v>10.25</v>
      </c>
      <c r="G1349" s="19">
        <v>12.333333333333334</v>
      </c>
      <c r="H1349" s="18">
        <v>284.2128245548555</v>
      </c>
      <c r="I1349" s="18">
        <v>306.08961374632247</v>
      </c>
      <c r="J1349" s="18"/>
      <c r="K1349" s="18"/>
      <c r="L1349" s="18"/>
      <c r="M1349" s="18"/>
    </row>
    <row r="1350" spans="1:13" x14ac:dyDescent="0.2">
      <c r="A1350" t="s">
        <v>159</v>
      </c>
      <c r="B1350" t="s">
        <v>124</v>
      </c>
      <c r="C1350" t="s">
        <v>27</v>
      </c>
      <c r="D1350" t="s">
        <v>492</v>
      </c>
      <c r="E1350">
        <v>1</v>
      </c>
      <c r="F1350" s="19">
        <v>13.75</v>
      </c>
      <c r="G1350" s="19">
        <v>15.833333333333334</v>
      </c>
      <c r="H1350" s="18">
        <v>284.2128245548555</v>
      </c>
      <c r="I1350" s="18">
        <v>306.08961374632247</v>
      </c>
      <c r="J1350" s="18"/>
      <c r="K1350" s="18"/>
      <c r="L1350" s="18"/>
      <c r="M1350" s="18"/>
    </row>
    <row r="1351" spans="1:13" x14ac:dyDescent="0.2">
      <c r="A1351" t="s">
        <v>159</v>
      </c>
      <c r="B1351" t="s">
        <v>124</v>
      </c>
      <c r="C1351" t="s">
        <v>27</v>
      </c>
      <c r="D1351" t="s">
        <v>492</v>
      </c>
      <c r="E1351">
        <v>2</v>
      </c>
      <c r="F1351" s="19">
        <v>13.75</v>
      </c>
      <c r="G1351" s="19">
        <v>15.833333333333334</v>
      </c>
      <c r="H1351" s="18">
        <v>284.2128245548555</v>
      </c>
      <c r="I1351" s="18">
        <v>306.08961374632247</v>
      </c>
      <c r="J1351" s="18"/>
      <c r="K1351" s="18"/>
      <c r="L1351" s="18"/>
      <c r="M1351" s="18"/>
    </row>
    <row r="1352" spans="1:13" x14ac:dyDescent="0.2">
      <c r="A1352" t="s">
        <v>159</v>
      </c>
      <c r="B1352" t="s">
        <v>124</v>
      </c>
      <c r="C1352" t="s">
        <v>27</v>
      </c>
      <c r="D1352" t="s">
        <v>492</v>
      </c>
      <c r="E1352">
        <v>3</v>
      </c>
      <c r="F1352" s="19">
        <v>13.916666666666666</v>
      </c>
      <c r="G1352" s="19">
        <v>16</v>
      </c>
      <c r="H1352" s="18">
        <v>284.2128245548555</v>
      </c>
      <c r="I1352" s="18">
        <v>306.08961374632247</v>
      </c>
      <c r="J1352" s="18"/>
      <c r="K1352" s="18"/>
      <c r="L1352" s="18"/>
      <c r="M1352" s="18"/>
    </row>
    <row r="1353" spans="1:13" x14ac:dyDescent="0.2">
      <c r="A1353" t="s">
        <v>159</v>
      </c>
      <c r="B1353" t="s">
        <v>124</v>
      </c>
      <c r="C1353" t="s">
        <v>27</v>
      </c>
      <c r="D1353" t="s">
        <v>492</v>
      </c>
      <c r="E1353">
        <v>4</v>
      </c>
      <c r="F1353" s="19">
        <v>14.083333333333334</v>
      </c>
      <c r="G1353" s="19">
        <v>16.166666666666668</v>
      </c>
      <c r="H1353" s="18">
        <v>284.2128245548555</v>
      </c>
      <c r="I1353" s="18">
        <v>306.08961374632247</v>
      </c>
      <c r="J1353" s="18"/>
      <c r="K1353" s="18"/>
      <c r="L1353" s="18"/>
      <c r="M1353" s="18"/>
    </row>
    <row r="1354" spans="1:13" x14ac:dyDescent="0.2">
      <c r="A1354" t="s">
        <v>159</v>
      </c>
      <c r="B1354" t="s">
        <v>124</v>
      </c>
      <c r="C1354" t="s">
        <v>27</v>
      </c>
      <c r="D1354" t="s">
        <v>492</v>
      </c>
      <c r="E1354">
        <v>5</v>
      </c>
      <c r="F1354" s="19">
        <v>14.166666666666666</v>
      </c>
      <c r="G1354" s="19">
        <v>16.25</v>
      </c>
      <c r="H1354" s="18">
        <v>284.2128245548555</v>
      </c>
      <c r="I1354" s="18">
        <v>306.08961374632247</v>
      </c>
      <c r="J1354" s="18"/>
      <c r="K1354" s="18"/>
      <c r="L1354" s="18"/>
      <c r="M1354" s="18"/>
    </row>
    <row r="1355" spans="1:13" x14ac:dyDescent="0.2">
      <c r="A1355" t="s">
        <v>159</v>
      </c>
      <c r="B1355" t="s">
        <v>124</v>
      </c>
      <c r="C1355" t="s">
        <v>27</v>
      </c>
      <c r="D1355" t="s">
        <v>492</v>
      </c>
      <c r="E1355">
        <v>6</v>
      </c>
      <c r="F1355" s="19">
        <v>14.666666666666666</v>
      </c>
      <c r="G1355" s="19">
        <v>16.75</v>
      </c>
      <c r="H1355" s="18">
        <v>284.2128245548555</v>
      </c>
      <c r="I1355" s="18">
        <v>306.08961374632247</v>
      </c>
      <c r="J1355" s="18"/>
      <c r="K1355" s="18"/>
      <c r="L1355" s="18"/>
      <c r="M1355" s="18"/>
    </row>
    <row r="1356" spans="1:13" x14ac:dyDescent="0.2">
      <c r="A1356" t="s">
        <v>159</v>
      </c>
      <c r="B1356" t="s">
        <v>124</v>
      </c>
      <c r="C1356" t="s">
        <v>27</v>
      </c>
      <c r="D1356" t="s">
        <v>492</v>
      </c>
      <c r="E1356">
        <v>7</v>
      </c>
      <c r="F1356" s="19">
        <v>14.666666666666666</v>
      </c>
      <c r="G1356" s="19">
        <v>16.75</v>
      </c>
      <c r="H1356" s="18">
        <v>284.2128245548555</v>
      </c>
      <c r="I1356" s="18">
        <v>306.08961374632247</v>
      </c>
      <c r="J1356" s="18"/>
      <c r="K1356" s="18"/>
      <c r="L1356" s="18"/>
      <c r="M1356" s="18"/>
    </row>
    <row r="1357" spans="1:13" x14ac:dyDescent="0.2">
      <c r="A1357" t="s">
        <v>695</v>
      </c>
      <c r="B1357" t="s">
        <v>693</v>
      </c>
      <c r="C1357" t="s">
        <v>66</v>
      </c>
      <c r="D1357" t="s">
        <v>694</v>
      </c>
      <c r="E1357">
        <v>2</v>
      </c>
      <c r="F1357" s="19">
        <v>15.166666666666666</v>
      </c>
      <c r="G1357" s="19">
        <v>20.666666666666668</v>
      </c>
      <c r="H1357" s="18">
        <v>782.89905310666666</v>
      </c>
      <c r="I1357" s="18">
        <v>673.04650458879189</v>
      </c>
      <c r="J1357" s="18"/>
      <c r="K1357" s="18"/>
      <c r="L1357" s="18"/>
      <c r="M1357" s="18"/>
    </row>
    <row r="1358" spans="1:13" x14ac:dyDescent="0.2">
      <c r="A1358" t="s">
        <v>286</v>
      </c>
      <c r="B1358" t="s">
        <v>119</v>
      </c>
      <c r="C1358" t="s">
        <v>35</v>
      </c>
      <c r="D1358" t="s">
        <v>391</v>
      </c>
      <c r="E1358">
        <v>1</v>
      </c>
      <c r="F1358" s="19">
        <v>3.4166666666666665</v>
      </c>
      <c r="G1358" s="19">
        <v>4.666666666666667</v>
      </c>
      <c r="H1358" s="18">
        <v>233.52231346639445</v>
      </c>
      <c r="I1358" s="18">
        <v>188.23299562906084</v>
      </c>
      <c r="J1358" s="18"/>
      <c r="K1358" s="18"/>
      <c r="L1358" s="18"/>
      <c r="M1358" s="18"/>
    </row>
    <row r="1359" spans="1:13" x14ac:dyDescent="0.2">
      <c r="A1359" t="s">
        <v>286</v>
      </c>
      <c r="B1359" t="s">
        <v>119</v>
      </c>
      <c r="C1359" t="s">
        <v>35</v>
      </c>
      <c r="D1359" t="s">
        <v>391</v>
      </c>
      <c r="E1359">
        <v>2</v>
      </c>
      <c r="F1359" s="19">
        <v>3.4166666666666665</v>
      </c>
      <c r="G1359" s="19">
        <v>4.666666666666667</v>
      </c>
      <c r="H1359" s="18">
        <v>233.52231346639445</v>
      </c>
      <c r="I1359" s="18">
        <v>188.23299562906084</v>
      </c>
      <c r="J1359" s="18"/>
      <c r="K1359" s="18"/>
      <c r="L1359" s="18"/>
      <c r="M1359" s="18"/>
    </row>
    <row r="1360" spans="1:13" x14ac:dyDescent="0.2">
      <c r="A1360" t="s">
        <v>286</v>
      </c>
      <c r="B1360" t="s">
        <v>119</v>
      </c>
      <c r="C1360" t="s">
        <v>35</v>
      </c>
      <c r="D1360" t="s">
        <v>391</v>
      </c>
      <c r="E1360">
        <v>3</v>
      </c>
      <c r="F1360" s="19">
        <v>3.4166666666666665</v>
      </c>
      <c r="G1360" s="19">
        <v>4.666666666666667</v>
      </c>
      <c r="H1360" s="18">
        <v>233.52231346639445</v>
      </c>
      <c r="I1360" s="18">
        <v>188.23299562906084</v>
      </c>
      <c r="J1360" s="18"/>
      <c r="K1360" s="18"/>
      <c r="L1360" s="18"/>
      <c r="M1360" s="18"/>
    </row>
    <row r="1361" spans="1:13" x14ac:dyDescent="0.2">
      <c r="A1361" t="s">
        <v>286</v>
      </c>
      <c r="B1361" t="s">
        <v>119</v>
      </c>
      <c r="C1361" t="s">
        <v>35</v>
      </c>
      <c r="D1361" t="s">
        <v>391</v>
      </c>
      <c r="E1361">
        <v>4</v>
      </c>
      <c r="F1361" s="19">
        <v>3.4166666666666665</v>
      </c>
      <c r="G1361" s="19">
        <v>4.666666666666667</v>
      </c>
      <c r="H1361" s="18">
        <v>233.52231346639445</v>
      </c>
      <c r="I1361" s="18">
        <v>188.23299562906084</v>
      </c>
      <c r="J1361" s="18"/>
      <c r="K1361" s="18"/>
      <c r="L1361" s="18"/>
      <c r="M1361" s="18"/>
    </row>
    <row r="1362" spans="1:13" x14ac:dyDescent="0.2">
      <c r="A1362" t="s">
        <v>286</v>
      </c>
      <c r="B1362" t="s">
        <v>119</v>
      </c>
      <c r="C1362" t="s">
        <v>35</v>
      </c>
      <c r="D1362" t="s">
        <v>391</v>
      </c>
      <c r="E1362">
        <v>5</v>
      </c>
      <c r="F1362" s="19">
        <v>3.4166666666666665</v>
      </c>
      <c r="G1362" s="19">
        <v>4.666666666666667</v>
      </c>
      <c r="H1362" s="18">
        <v>233.52231346639445</v>
      </c>
      <c r="I1362" s="18">
        <v>188.23299562906084</v>
      </c>
      <c r="J1362" s="18"/>
      <c r="K1362" s="18"/>
      <c r="L1362" s="18"/>
      <c r="M1362" s="18"/>
    </row>
    <row r="1363" spans="1:13" x14ac:dyDescent="0.2">
      <c r="A1363" t="s">
        <v>286</v>
      </c>
      <c r="B1363" t="s">
        <v>119</v>
      </c>
      <c r="C1363" t="s">
        <v>35</v>
      </c>
      <c r="D1363" t="s">
        <v>391</v>
      </c>
      <c r="E1363">
        <v>6</v>
      </c>
      <c r="F1363" s="19">
        <v>3.4166666666666665</v>
      </c>
      <c r="G1363" s="19">
        <v>4.666666666666667</v>
      </c>
      <c r="H1363" s="18">
        <v>233.52231346639445</v>
      </c>
      <c r="I1363" s="18">
        <v>188.23299562906084</v>
      </c>
      <c r="J1363" s="18"/>
      <c r="K1363" s="18"/>
      <c r="L1363" s="18"/>
      <c r="M1363" s="18"/>
    </row>
    <row r="1364" spans="1:13" x14ac:dyDescent="0.2">
      <c r="A1364" t="s">
        <v>286</v>
      </c>
      <c r="B1364" t="s">
        <v>119</v>
      </c>
      <c r="C1364" t="s">
        <v>35</v>
      </c>
      <c r="D1364" t="s">
        <v>391</v>
      </c>
      <c r="E1364">
        <v>7</v>
      </c>
      <c r="F1364" s="19">
        <v>3.4166666666666665</v>
      </c>
      <c r="G1364" s="19">
        <v>4.666666666666667</v>
      </c>
      <c r="H1364" s="18">
        <v>233.52231346639445</v>
      </c>
      <c r="I1364" s="18">
        <v>188.23299562906084</v>
      </c>
      <c r="J1364" s="18"/>
      <c r="K1364" s="18"/>
      <c r="L1364" s="18"/>
      <c r="M1364" s="18"/>
    </row>
    <row r="1365" spans="1:13" x14ac:dyDescent="0.2">
      <c r="A1365" t="s">
        <v>286</v>
      </c>
      <c r="B1365" t="s">
        <v>119</v>
      </c>
      <c r="C1365" t="s">
        <v>35</v>
      </c>
      <c r="D1365" t="s">
        <v>285</v>
      </c>
      <c r="E1365">
        <v>1</v>
      </c>
      <c r="F1365" s="19">
        <v>9.25</v>
      </c>
      <c r="G1365" s="19">
        <v>10.5</v>
      </c>
      <c r="H1365" s="18">
        <v>233.52231346639445</v>
      </c>
      <c r="I1365" s="18">
        <v>188.23299562906084</v>
      </c>
      <c r="J1365" s="18"/>
      <c r="K1365" s="18"/>
      <c r="L1365" s="18"/>
      <c r="M1365" s="18"/>
    </row>
    <row r="1366" spans="1:13" x14ac:dyDescent="0.2">
      <c r="A1366" t="s">
        <v>286</v>
      </c>
      <c r="B1366" t="s">
        <v>119</v>
      </c>
      <c r="C1366" t="s">
        <v>35</v>
      </c>
      <c r="D1366" t="s">
        <v>285</v>
      </c>
      <c r="E1366">
        <v>2</v>
      </c>
      <c r="F1366" s="19">
        <v>9.75</v>
      </c>
      <c r="G1366" s="19">
        <v>11</v>
      </c>
      <c r="H1366" s="18">
        <v>233.52231346639445</v>
      </c>
      <c r="I1366" s="18">
        <v>188.23299562906084</v>
      </c>
      <c r="J1366" s="18"/>
      <c r="K1366" s="18"/>
      <c r="L1366" s="18"/>
      <c r="M1366" s="18"/>
    </row>
    <row r="1367" spans="1:13" x14ac:dyDescent="0.2">
      <c r="A1367" t="s">
        <v>286</v>
      </c>
      <c r="B1367" t="s">
        <v>119</v>
      </c>
      <c r="C1367" t="s">
        <v>35</v>
      </c>
      <c r="D1367" t="s">
        <v>285</v>
      </c>
      <c r="E1367">
        <v>4</v>
      </c>
      <c r="F1367" s="19">
        <v>9.5833333333333339</v>
      </c>
      <c r="G1367" s="19">
        <v>10.833333333333334</v>
      </c>
      <c r="H1367" s="18">
        <v>233.52231346639445</v>
      </c>
      <c r="I1367" s="18">
        <v>188.23299562906084</v>
      </c>
      <c r="J1367" s="18"/>
      <c r="K1367" s="18"/>
      <c r="L1367" s="18"/>
      <c r="M1367" s="18"/>
    </row>
    <row r="1368" spans="1:13" x14ac:dyDescent="0.2">
      <c r="A1368" t="s">
        <v>286</v>
      </c>
      <c r="B1368" t="s">
        <v>119</v>
      </c>
      <c r="C1368" t="s">
        <v>35</v>
      </c>
      <c r="D1368" t="s">
        <v>285</v>
      </c>
      <c r="E1368">
        <v>5</v>
      </c>
      <c r="F1368" s="19">
        <v>9.5833333333333339</v>
      </c>
      <c r="G1368" s="19">
        <v>10.833333333333334</v>
      </c>
      <c r="H1368" s="18">
        <v>233.52231346639445</v>
      </c>
      <c r="I1368" s="18">
        <v>188.23299562906084</v>
      </c>
      <c r="J1368" s="18"/>
      <c r="K1368" s="18"/>
      <c r="L1368" s="18"/>
      <c r="M1368" s="18"/>
    </row>
    <row r="1369" spans="1:13" x14ac:dyDescent="0.2">
      <c r="A1369" t="s">
        <v>286</v>
      </c>
      <c r="B1369" t="s">
        <v>119</v>
      </c>
      <c r="C1369" t="s">
        <v>35</v>
      </c>
      <c r="D1369" t="s">
        <v>285</v>
      </c>
      <c r="E1369">
        <v>6</v>
      </c>
      <c r="F1369" s="19">
        <v>9.6666666666666661</v>
      </c>
      <c r="G1369" s="19">
        <v>10.916666666666666</v>
      </c>
      <c r="H1369" s="18">
        <v>233.52231346639445</v>
      </c>
      <c r="I1369" s="18">
        <v>188.23299562906084</v>
      </c>
      <c r="J1369" s="18"/>
      <c r="K1369" s="18"/>
      <c r="L1369" s="18"/>
      <c r="M1369" s="18"/>
    </row>
    <row r="1370" spans="1:13" x14ac:dyDescent="0.2">
      <c r="A1370" t="s">
        <v>286</v>
      </c>
      <c r="B1370" t="s">
        <v>119</v>
      </c>
      <c r="C1370" t="s">
        <v>35</v>
      </c>
      <c r="D1370" t="s">
        <v>285</v>
      </c>
      <c r="E1370">
        <v>7</v>
      </c>
      <c r="F1370" s="19">
        <v>10.916666666666666</v>
      </c>
      <c r="G1370" s="19">
        <v>12.166666666666666</v>
      </c>
      <c r="H1370" s="18">
        <v>233.52231346639445</v>
      </c>
      <c r="I1370" s="18">
        <v>188.23299562906084</v>
      </c>
      <c r="J1370" s="18"/>
      <c r="K1370" s="18"/>
      <c r="L1370" s="18"/>
      <c r="M1370" s="18"/>
    </row>
    <row r="1371" spans="1:13" x14ac:dyDescent="0.2">
      <c r="A1371" t="s">
        <v>286</v>
      </c>
      <c r="B1371" t="s">
        <v>119</v>
      </c>
      <c r="C1371" t="s">
        <v>35</v>
      </c>
      <c r="D1371" t="s">
        <v>464</v>
      </c>
      <c r="E1371">
        <v>1</v>
      </c>
      <c r="F1371" s="19">
        <v>13.916666666666666</v>
      </c>
      <c r="G1371" s="19">
        <v>15.166666666666666</v>
      </c>
      <c r="H1371" s="18">
        <v>233.52231346639445</v>
      </c>
      <c r="I1371" s="18">
        <v>188.23299562906084</v>
      </c>
      <c r="J1371" s="18"/>
      <c r="K1371" s="18"/>
      <c r="L1371" s="18"/>
      <c r="M1371" s="18"/>
    </row>
    <row r="1372" spans="1:13" x14ac:dyDescent="0.2">
      <c r="A1372" t="s">
        <v>286</v>
      </c>
      <c r="B1372" t="s">
        <v>119</v>
      </c>
      <c r="C1372" t="s">
        <v>35</v>
      </c>
      <c r="D1372" t="s">
        <v>464</v>
      </c>
      <c r="E1372">
        <v>2</v>
      </c>
      <c r="F1372" s="19">
        <v>13.916666666666666</v>
      </c>
      <c r="G1372" s="19">
        <v>15.166666666666666</v>
      </c>
      <c r="H1372" s="18">
        <v>233.52231346639445</v>
      </c>
      <c r="I1372" s="18">
        <v>188.23299562906084</v>
      </c>
      <c r="J1372" s="18"/>
      <c r="K1372" s="18"/>
      <c r="L1372" s="18"/>
      <c r="M1372" s="18"/>
    </row>
    <row r="1373" spans="1:13" x14ac:dyDescent="0.2">
      <c r="A1373" t="s">
        <v>286</v>
      </c>
      <c r="B1373" t="s">
        <v>119</v>
      </c>
      <c r="C1373" t="s">
        <v>35</v>
      </c>
      <c r="D1373" t="s">
        <v>464</v>
      </c>
      <c r="E1373">
        <v>3</v>
      </c>
      <c r="F1373" s="19">
        <v>13.916666666666666</v>
      </c>
      <c r="G1373" s="19">
        <v>15.166666666666666</v>
      </c>
      <c r="H1373" s="18">
        <v>233.52231346639445</v>
      </c>
      <c r="I1373" s="18">
        <v>188.23299562906084</v>
      </c>
      <c r="J1373" s="18"/>
      <c r="K1373" s="18"/>
      <c r="L1373" s="18"/>
      <c r="M1373" s="18"/>
    </row>
    <row r="1374" spans="1:13" x14ac:dyDescent="0.2">
      <c r="A1374" t="s">
        <v>286</v>
      </c>
      <c r="B1374" t="s">
        <v>119</v>
      </c>
      <c r="C1374" t="s">
        <v>35</v>
      </c>
      <c r="D1374" t="s">
        <v>464</v>
      </c>
      <c r="E1374">
        <v>4</v>
      </c>
      <c r="F1374" s="19">
        <v>14.25</v>
      </c>
      <c r="G1374" s="19">
        <v>15.5</v>
      </c>
      <c r="H1374" s="18">
        <v>233.52231346639445</v>
      </c>
      <c r="I1374" s="18">
        <v>188.23299562906084</v>
      </c>
      <c r="J1374" s="18"/>
      <c r="K1374" s="18"/>
      <c r="L1374" s="18"/>
      <c r="M1374" s="18"/>
    </row>
    <row r="1375" spans="1:13" x14ac:dyDescent="0.2">
      <c r="A1375" t="s">
        <v>286</v>
      </c>
      <c r="B1375" t="s">
        <v>119</v>
      </c>
      <c r="C1375" t="s">
        <v>35</v>
      </c>
      <c r="D1375" t="s">
        <v>464</v>
      </c>
      <c r="E1375">
        <v>5</v>
      </c>
      <c r="F1375" s="19">
        <v>13.916666666666666</v>
      </c>
      <c r="G1375" s="19">
        <v>15.166666666666666</v>
      </c>
      <c r="H1375" s="18">
        <v>233.52231346639445</v>
      </c>
      <c r="I1375" s="18">
        <v>188.23299562906084</v>
      </c>
      <c r="J1375" s="18"/>
      <c r="K1375" s="18"/>
      <c r="L1375" s="18"/>
      <c r="M1375" s="18"/>
    </row>
    <row r="1376" spans="1:13" x14ac:dyDescent="0.2">
      <c r="A1376" t="s">
        <v>286</v>
      </c>
      <c r="B1376" t="s">
        <v>119</v>
      </c>
      <c r="C1376" t="s">
        <v>35</v>
      </c>
      <c r="D1376" t="s">
        <v>464</v>
      </c>
      <c r="E1376">
        <v>6</v>
      </c>
      <c r="F1376" s="19">
        <v>13.916666666666666</v>
      </c>
      <c r="G1376" s="19">
        <v>15.166666666666666</v>
      </c>
      <c r="H1376" s="18">
        <v>233.52231346639445</v>
      </c>
      <c r="I1376" s="18">
        <v>188.23299562906084</v>
      </c>
      <c r="J1376" s="18"/>
      <c r="K1376" s="18"/>
      <c r="L1376" s="18"/>
      <c r="M1376" s="18"/>
    </row>
    <row r="1377" spans="1:13" x14ac:dyDescent="0.2">
      <c r="A1377" t="s">
        <v>286</v>
      </c>
      <c r="B1377" t="s">
        <v>119</v>
      </c>
      <c r="C1377" t="s">
        <v>35</v>
      </c>
      <c r="D1377" t="s">
        <v>464</v>
      </c>
      <c r="E1377">
        <v>7</v>
      </c>
      <c r="F1377" s="19">
        <v>13.916666666666666</v>
      </c>
      <c r="G1377" s="19">
        <v>15.166666666666666</v>
      </c>
      <c r="H1377" s="18">
        <v>233.52231346639445</v>
      </c>
      <c r="I1377" s="18">
        <v>188.23299562906084</v>
      </c>
      <c r="J1377" s="18"/>
      <c r="K1377" s="18"/>
      <c r="L1377" s="18"/>
      <c r="M1377" s="18"/>
    </row>
    <row r="1378" spans="1:13" x14ac:dyDescent="0.2">
      <c r="A1378" t="s">
        <v>118</v>
      </c>
      <c r="B1378" t="s">
        <v>119</v>
      </c>
      <c r="C1378" t="s">
        <v>27</v>
      </c>
      <c r="D1378" t="s">
        <v>160</v>
      </c>
      <c r="E1378">
        <v>1</v>
      </c>
      <c r="F1378" s="19">
        <v>1.3333333333333333</v>
      </c>
      <c r="G1378" s="19">
        <v>2.8333333333333335</v>
      </c>
      <c r="H1378" s="18">
        <v>214.88804221212081</v>
      </c>
      <c r="I1378" s="18">
        <v>213.88072353634405</v>
      </c>
      <c r="J1378" s="18"/>
      <c r="K1378" s="18"/>
      <c r="L1378" s="18"/>
      <c r="M1378" s="18"/>
    </row>
    <row r="1379" spans="1:13" x14ac:dyDescent="0.2">
      <c r="A1379" t="s">
        <v>118</v>
      </c>
      <c r="B1379" t="s">
        <v>119</v>
      </c>
      <c r="C1379" t="s">
        <v>27</v>
      </c>
      <c r="D1379" t="s">
        <v>160</v>
      </c>
      <c r="E1379">
        <v>2</v>
      </c>
      <c r="F1379" s="19">
        <v>1.5</v>
      </c>
      <c r="G1379" s="19">
        <v>3</v>
      </c>
      <c r="H1379" s="18">
        <v>214.88804221212081</v>
      </c>
      <c r="I1379" s="18">
        <v>213.88072353634405</v>
      </c>
      <c r="J1379" s="18"/>
      <c r="K1379" s="18"/>
      <c r="L1379" s="18"/>
      <c r="M1379" s="18"/>
    </row>
    <row r="1380" spans="1:13" x14ac:dyDescent="0.2">
      <c r="A1380" t="s">
        <v>118</v>
      </c>
      <c r="B1380" t="s">
        <v>119</v>
      </c>
      <c r="C1380" t="s">
        <v>27</v>
      </c>
      <c r="D1380" t="s">
        <v>160</v>
      </c>
      <c r="E1380">
        <v>3</v>
      </c>
      <c r="F1380" s="19">
        <v>1.5</v>
      </c>
      <c r="G1380" s="19">
        <v>3</v>
      </c>
      <c r="H1380" s="18">
        <v>214.88804221212081</v>
      </c>
      <c r="I1380" s="18">
        <v>213.88072353634405</v>
      </c>
      <c r="J1380" s="18"/>
      <c r="K1380" s="18"/>
      <c r="L1380" s="18"/>
      <c r="M1380" s="18"/>
    </row>
    <row r="1381" spans="1:13" x14ac:dyDescent="0.2">
      <c r="A1381" t="s">
        <v>118</v>
      </c>
      <c r="B1381" t="s">
        <v>119</v>
      </c>
      <c r="C1381" t="s">
        <v>27</v>
      </c>
      <c r="D1381" t="s">
        <v>160</v>
      </c>
      <c r="E1381">
        <v>4</v>
      </c>
      <c r="F1381" s="19">
        <v>1.3333333333333333</v>
      </c>
      <c r="G1381" s="19">
        <v>2.8333333333333335</v>
      </c>
      <c r="H1381" s="18">
        <v>214.88804221212081</v>
      </c>
      <c r="I1381" s="18">
        <v>213.88072353634405</v>
      </c>
      <c r="J1381" s="18"/>
      <c r="K1381" s="18"/>
      <c r="L1381" s="18"/>
      <c r="M1381" s="18"/>
    </row>
    <row r="1382" spans="1:13" x14ac:dyDescent="0.2">
      <c r="A1382" t="s">
        <v>118</v>
      </c>
      <c r="B1382" t="s">
        <v>119</v>
      </c>
      <c r="C1382" t="s">
        <v>27</v>
      </c>
      <c r="D1382" t="s">
        <v>160</v>
      </c>
      <c r="E1382">
        <v>5</v>
      </c>
      <c r="F1382" s="19">
        <v>1.3333333333333333</v>
      </c>
      <c r="G1382" s="19">
        <v>2.8333333333333335</v>
      </c>
      <c r="H1382" s="18">
        <v>214.88804221212081</v>
      </c>
      <c r="I1382" s="18">
        <v>213.88072353634405</v>
      </c>
      <c r="J1382" s="18"/>
      <c r="K1382" s="18"/>
      <c r="L1382" s="18"/>
      <c r="M1382" s="18"/>
    </row>
    <row r="1383" spans="1:13" x14ac:dyDescent="0.2">
      <c r="A1383" t="s">
        <v>118</v>
      </c>
      <c r="B1383" t="s">
        <v>119</v>
      </c>
      <c r="C1383" t="s">
        <v>27</v>
      </c>
      <c r="D1383" t="s">
        <v>160</v>
      </c>
      <c r="E1383">
        <v>6</v>
      </c>
      <c r="F1383" s="19">
        <v>1.3333333333333333</v>
      </c>
      <c r="G1383" s="19">
        <v>2.8333333333333335</v>
      </c>
      <c r="H1383" s="18">
        <v>214.88804221212081</v>
      </c>
      <c r="I1383" s="18">
        <v>213.88072353634405</v>
      </c>
      <c r="J1383" s="18"/>
      <c r="K1383" s="18"/>
      <c r="L1383" s="18"/>
      <c r="M1383" s="18"/>
    </row>
    <row r="1384" spans="1:13" x14ac:dyDescent="0.2">
      <c r="A1384" t="s">
        <v>118</v>
      </c>
      <c r="B1384" t="s">
        <v>119</v>
      </c>
      <c r="C1384" t="s">
        <v>27</v>
      </c>
      <c r="D1384" t="s">
        <v>160</v>
      </c>
      <c r="E1384">
        <v>7</v>
      </c>
      <c r="F1384" s="19">
        <v>1.3333333333333333</v>
      </c>
      <c r="G1384" s="19">
        <v>2.8333333333333335</v>
      </c>
      <c r="H1384" s="18">
        <v>214.88804221212081</v>
      </c>
      <c r="I1384" s="18">
        <v>213.88072353634405</v>
      </c>
      <c r="J1384" s="18"/>
      <c r="K1384" s="18"/>
      <c r="L1384" s="18"/>
      <c r="M1384" s="18"/>
    </row>
    <row r="1385" spans="1:13" x14ac:dyDescent="0.2">
      <c r="A1385" t="s">
        <v>118</v>
      </c>
      <c r="B1385" t="s">
        <v>119</v>
      </c>
      <c r="C1385" t="s">
        <v>27</v>
      </c>
      <c r="D1385" t="s">
        <v>639</v>
      </c>
      <c r="E1385">
        <v>1</v>
      </c>
      <c r="F1385" s="19">
        <v>6.25</v>
      </c>
      <c r="G1385" s="19">
        <v>7.75</v>
      </c>
      <c r="H1385" s="18">
        <v>214.88804221212081</v>
      </c>
      <c r="I1385" s="18">
        <v>213.88072353634405</v>
      </c>
      <c r="J1385" s="18"/>
      <c r="K1385" s="18"/>
      <c r="L1385" s="18"/>
      <c r="M1385" s="18"/>
    </row>
    <row r="1386" spans="1:13" x14ac:dyDescent="0.2">
      <c r="A1386" t="s">
        <v>118</v>
      </c>
      <c r="B1386" t="s">
        <v>119</v>
      </c>
      <c r="C1386" t="s">
        <v>27</v>
      </c>
      <c r="D1386" t="s">
        <v>639</v>
      </c>
      <c r="E1386">
        <v>2</v>
      </c>
      <c r="F1386" s="19">
        <v>6.25</v>
      </c>
      <c r="G1386" s="19">
        <v>7.75</v>
      </c>
      <c r="H1386" s="18">
        <v>214.88804221212081</v>
      </c>
      <c r="I1386" s="18">
        <v>213.88072353634405</v>
      </c>
      <c r="J1386" s="18"/>
      <c r="K1386" s="18"/>
      <c r="L1386" s="18"/>
      <c r="M1386" s="18"/>
    </row>
    <row r="1387" spans="1:13" x14ac:dyDescent="0.2">
      <c r="A1387" t="s">
        <v>118</v>
      </c>
      <c r="B1387" t="s">
        <v>119</v>
      </c>
      <c r="C1387" t="s">
        <v>27</v>
      </c>
      <c r="D1387" t="s">
        <v>639</v>
      </c>
      <c r="E1387">
        <v>3</v>
      </c>
      <c r="F1387" s="19">
        <v>6.25</v>
      </c>
      <c r="G1387" s="19">
        <v>7.75</v>
      </c>
      <c r="H1387" s="18">
        <v>214.88804221212081</v>
      </c>
      <c r="I1387" s="18">
        <v>213.88072353634405</v>
      </c>
      <c r="J1387" s="18"/>
      <c r="K1387" s="18"/>
      <c r="L1387" s="18"/>
      <c r="M1387" s="18"/>
    </row>
    <row r="1388" spans="1:13" x14ac:dyDescent="0.2">
      <c r="A1388" t="s">
        <v>118</v>
      </c>
      <c r="B1388" t="s">
        <v>119</v>
      </c>
      <c r="C1388" t="s">
        <v>27</v>
      </c>
      <c r="D1388" t="s">
        <v>639</v>
      </c>
      <c r="E1388">
        <v>4</v>
      </c>
      <c r="F1388" s="19">
        <v>6.25</v>
      </c>
      <c r="G1388" s="19">
        <v>7.75</v>
      </c>
      <c r="H1388" s="18">
        <v>214.88804221212081</v>
      </c>
      <c r="I1388" s="18">
        <v>213.88072353634405</v>
      </c>
      <c r="J1388" s="18"/>
      <c r="K1388" s="18"/>
      <c r="L1388" s="18"/>
      <c r="M1388" s="18"/>
    </row>
    <row r="1389" spans="1:13" x14ac:dyDescent="0.2">
      <c r="A1389" t="s">
        <v>118</v>
      </c>
      <c r="B1389" t="s">
        <v>119</v>
      </c>
      <c r="C1389" t="s">
        <v>27</v>
      </c>
      <c r="D1389" t="s">
        <v>639</v>
      </c>
      <c r="E1389">
        <v>5</v>
      </c>
      <c r="F1389" s="19">
        <v>6.25</v>
      </c>
      <c r="G1389" s="19">
        <v>7.75</v>
      </c>
      <c r="H1389" s="18">
        <v>214.88804221212081</v>
      </c>
      <c r="I1389" s="18">
        <v>213.88072353634405</v>
      </c>
      <c r="J1389" s="18"/>
      <c r="K1389" s="18"/>
      <c r="L1389" s="18"/>
      <c r="M1389" s="18"/>
    </row>
    <row r="1390" spans="1:13" x14ac:dyDescent="0.2">
      <c r="A1390" t="s">
        <v>118</v>
      </c>
      <c r="B1390" t="s">
        <v>119</v>
      </c>
      <c r="C1390" t="s">
        <v>27</v>
      </c>
      <c r="D1390" t="s">
        <v>639</v>
      </c>
      <c r="E1390">
        <v>6</v>
      </c>
      <c r="F1390" s="19">
        <v>6.25</v>
      </c>
      <c r="G1390" s="19">
        <v>7.75</v>
      </c>
      <c r="H1390" s="18">
        <v>214.88804221212081</v>
      </c>
      <c r="I1390" s="18">
        <v>213.88072353634405</v>
      </c>
      <c r="J1390" s="18"/>
      <c r="K1390" s="18"/>
      <c r="L1390" s="18"/>
      <c r="M1390" s="18"/>
    </row>
    <row r="1391" spans="1:13" x14ac:dyDescent="0.2">
      <c r="A1391" t="s">
        <v>118</v>
      </c>
      <c r="B1391" t="s">
        <v>119</v>
      </c>
      <c r="C1391" t="s">
        <v>27</v>
      </c>
      <c r="D1391" t="s">
        <v>639</v>
      </c>
      <c r="E1391">
        <v>7</v>
      </c>
      <c r="F1391" s="19">
        <v>6.25</v>
      </c>
      <c r="G1391" s="19">
        <v>7.75</v>
      </c>
      <c r="H1391" s="18">
        <v>214.88804221212081</v>
      </c>
      <c r="I1391" s="18">
        <v>213.88072353634405</v>
      </c>
      <c r="J1391" s="18"/>
      <c r="K1391" s="18"/>
      <c r="L1391" s="18"/>
      <c r="M1391" s="18"/>
    </row>
    <row r="1392" spans="1:13" x14ac:dyDescent="0.2">
      <c r="A1392" t="s">
        <v>118</v>
      </c>
      <c r="B1392" t="s">
        <v>119</v>
      </c>
      <c r="C1392" t="s">
        <v>27</v>
      </c>
      <c r="D1392" t="s">
        <v>117</v>
      </c>
      <c r="E1392">
        <v>1</v>
      </c>
      <c r="F1392" s="19">
        <v>12.5</v>
      </c>
      <c r="G1392" s="19">
        <v>14</v>
      </c>
      <c r="H1392" s="18">
        <v>214.88804221212081</v>
      </c>
      <c r="I1392" s="18">
        <v>213.88072353634405</v>
      </c>
      <c r="J1392" s="18"/>
      <c r="K1392" s="18"/>
      <c r="L1392" s="18"/>
      <c r="M1392" s="18"/>
    </row>
    <row r="1393" spans="1:13" x14ac:dyDescent="0.2">
      <c r="A1393" t="s">
        <v>118</v>
      </c>
      <c r="B1393" t="s">
        <v>119</v>
      </c>
      <c r="C1393" t="s">
        <v>27</v>
      </c>
      <c r="D1393" t="s">
        <v>117</v>
      </c>
      <c r="E1393">
        <v>2</v>
      </c>
      <c r="F1393" s="19">
        <v>12.5</v>
      </c>
      <c r="G1393" s="19">
        <v>14</v>
      </c>
      <c r="H1393" s="18">
        <v>214.88804221212081</v>
      </c>
      <c r="I1393" s="18">
        <v>213.88072353634405</v>
      </c>
      <c r="J1393" s="18"/>
      <c r="K1393" s="18"/>
      <c r="L1393" s="18"/>
      <c r="M1393" s="18"/>
    </row>
    <row r="1394" spans="1:13" x14ac:dyDescent="0.2">
      <c r="A1394" t="s">
        <v>118</v>
      </c>
      <c r="B1394" t="s">
        <v>119</v>
      </c>
      <c r="C1394" t="s">
        <v>27</v>
      </c>
      <c r="D1394" t="s">
        <v>117</v>
      </c>
      <c r="E1394">
        <v>3</v>
      </c>
      <c r="F1394" s="19">
        <v>12.583333333333334</v>
      </c>
      <c r="G1394" s="19">
        <v>14.083333333333334</v>
      </c>
      <c r="H1394" s="18">
        <v>214.88804221212081</v>
      </c>
      <c r="I1394" s="18">
        <v>213.88072353634405</v>
      </c>
      <c r="J1394" s="18"/>
      <c r="K1394" s="18"/>
      <c r="L1394" s="18"/>
      <c r="M1394" s="18"/>
    </row>
    <row r="1395" spans="1:13" x14ac:dyDescent="0.2">
      <c r="A1395" t="s">
        <v>118</v>
      </c>
      <c r="B1395" t="s">
        <v>119</v>
      </c>
      <c r="C1395" t="s">
        <v>27</v>
      </c>
      <c r="D1395" t="s">
        <v>117</v>
      </c>
      <c r="E1395">
        <v>4</v>
      </c>
      <c r="F1395" s="19">
        <v>12.666666666666666</v>
      </c>
      <c r="G1395" s="19">
        <v>14.166666666666666</v>
      </c>
      <c r="H1395" s="18">
        <v>214.88804221212081</v>
      </c>
      <c r="I1395" s="18">
        <v>213.88072353634405</v>
      </c>
      <c r="J1395" s="18"/>
      <c r="K1395" s="18"/>
      <c r="L1395" s="18"/>
      <c r="M1395" s="18"/>
    </row>
    <row r="1396" spans="1:13" x14ac:dyDescent="0.2">
      <c r="A1396" t="s">
        <v>118</v>
      </c>
      <c r="B1396" t="s">
        <v>119</v>
      </c>
      <c r="C1396" t="s">
        <v>27</v>
      </c>
      <c r="D1396" t="s">
        <v>117</v>
      </c>
      <c r="E1396">
        <v>5</v>
      </c>
      <c r="F1396" s="19">
        <v>13.666666666666666</v>
      </c>
      <c r="G1396" s="19">
        <v>15.166666666666666</v>
      </c>
      <c r="H1396" s="18">
        <v>214.88804221212081</v>
      </c>
      <c r="I1396" s="18">
        <v>213.88072353634405</v>
      </c>
      <c r="J1396" s="18"/>
      <c r="K1396" s="18"/>
      <c r="L1396" s="18"/>
      <c r="M1396" s="18"/>
    </row>
    <row r="1397" spans="1:13" x14ac:dyDescent="0.2">
      <c r="A1397" t="s">
        <v>118</v>
      </c>
      <c r="B1397" t="s">
        <v>119</v>
      </c>
      <c r="C1397" t="s">
        <v>27</v>
      </c>
      <c r="D1397" t="s">
        <v>117</v>
      </c>
      <c r="E1397">
        <v>6</v>
      </c>
      <c r="F1397" s="19">
        <v>13</v>
      </c>
      <c r="G1397" s="19">
        <v>14.5</v>
      </c>
      <c r="H1397" s="18">
        <v>214.88804221212081</v>
      </c>
      <c r="I1397" s="18">
        <v>213.88072353634405</v>
      </c>
      <c r="J1397" s="18"/>
      <c r="K1397" s="18"/>
      <c r="L1397" s="18"/>
      <c r="M1397" s="18"/>
    </row>
    <row r="1398" spans="1:13" x14ac:dyDescent="0.2">
      <c r="A1398" t="s">
        <v>118</v>
      </c>
      <c r="B1398" t="s">
        <v>119</v>
      </c>
      <c r="C1398" t="s">
        <v>27</v>
      </c>
      <c r="D1398" t="s">
        <v>117</v>
      </c>
      <c r="E1398">
        <v>7</v>
      </c>
      <c r="F1398" s="19">
        <v>12.5</v>
      </c>
      <c r="G1398" s="19">
        <v>14</v>
      </c>
      <c r="H1398" s="18">
        <v>214.88804221212081</v>
      </c>
      <c r="I1398" s="18">
        <v>213.88072353634405</v>
      </c>
      <c r="J1398" s="18"/>
      <c r="K1398" s="18"/>
      <c r="L1398" s="18"/>
      <c r="M1398" s="18"/>
    </row>
    <row r="1399" spans="1:13" x14ac:dyDescent="0.2">
      <c r="A1399" t="s">
        <v>118</v>
      </c>
      <c r="B1399" t="s">
        <v>119</v>
      </c>
      <c r="C1399" t="s">
        <v>27</v>
      </c>
      <c r="D1399" t="s">
        <v>419</v>
      </c>
      <c r="E1399">
        <v>1</v>
      </c>
      <c r="F1399" s="19">
        <v>13.5</v>
      </c>
      <c r="G1399" s="19">
        <v>15</v>
      </c>
      <c r="H1399" s="18">
        <v>214.88804221212081</v>
      </c>
      <c r="I1399" s="18">
        <v>213.88072353634405</v>
      </c>
      <c r="J1399" s="18"/>
      <c r="K1399" s="18"/>
      <c r="L1399" s="18"/>
      <c r="M1399" s="18"/>
    </row>
    <row r="1400" spans="1:13" x14ac:dyDescent="0.2">
      <c r="A1400" t="s">
        <v>118</v>
      </c>
      <c r="B1400" t="s">
        <v>119</v>
      </c>
      <c r="C1400" t="s">
        <v>27</v>
      </c>
      <c r="D1400" t="s">
        <v>419</v>
      </c>
      <c r="E1400">
        <v>2</v>
      </c>
      <c r="F1400" s="19">
        <v>13.416666666666666</v>
      </c>
      <c r="G1400" s="19">
        <v>14.916666666666666</v>
      </c>
      <c r="H1400" s="18">
        <v>214.88804221212081</v>
      </c>
      <c r="I1400" s="18">
        <v>213.88072353634405</v>
      </c>
      <c r="J1400" s="18"/>
      <c r="K1400" s="18"/>
      <c r="L1400" s="18"/>
      <c r="M1400" s="18"/>
    </row>
    <row r="1401" spans="1:13" x14ac:dyDescent="0.2">
      <c r="A1401" t="s">
        <v>118</v>
      </c>
      <c r="B1401" t="s">
        <v>119</v>
      </c>
      <c r="C1401" t="s">
        <v>27</v>
      </c>
      <c r="D1401" t="s">
        <v>419</v>
      </c>
      <c r="E1401">
        <v>3</v>
      </c>
      <c r="F1401" s="19">
        <v>13.416666666666666</v>
      </c>
      <c r="G1401" s="19">
        <v>14.916666666666666</v>
      </c>
      <c r="H1401" s="18">
        <v>214.88804221212081</v>
      </c>
      <c r="I1401" s="18">
        <v>213.88072353634405</v>
      </c>
      <c r="J1401" s="18"/>
      <c r="K1401" s="18"/>
      <c r="L1401" s="18"/>
      <c r="M1401" s="18"/>
    </row>
    <row r="1402" spans="1:13" x14ac:dyDescent="0.2">
      <c r="A1402" t="s">
        <v>118</v>
      </c>
      <c r="B1402" t="s">
        <v>119</v>
      </c>
      <c r="C1402" t="s">
        <v>27</v>
      </c>
      <c r="D1402" t="s">
        <v>419</v>
      </c>
      <c r="E1402">
        <v>4</v>
      </c>
      <c r="F1402" s="19">
        <v>13.25</v>
      </c>
      <c r="G1402" s="19">
        <v>14.75</v>
      </c>
      <c r="H1402" s="18">
        <v>214.88804221212081</v>
      </c>
      <c r="I1402" s="18">
        <v>213.88072353634405</v>
      </c>
      <c r="J1402" s="18"/>
      <c r="K1402" s="18"/>
      <c r="L1402" s="18"/>
      <c r="M1402" s="18"/>
    </row>
    <row r="1403" spans="1:13" x14ac:dyDescent="0.2">
      <c r="A1403" t="s">
        <v>118</v>
      </c>
      <c r="B1403" t="s">
        <v>119</v>
      </c>
      <c r="C1403" t="s">
        <v>27</v>
      </c>
      <c r="D1403" t="s">
        <v>419</v>
      </c>
      <c r="E1403">
        <v>5</v>
      </c>
      <c r="F1403" s="19">
        <v>13.833333333333334</v>
      </c>
      <c r="G1403" s="19">
        <v>15.333333333333334</v>
      </c>
      <c r="H1403" s="18">
        <v>214.88804221212081</v>
      </c>
      <c r="I1403" s="18">
        <v>213.88072353634405</v>
      </c>
      <c r="J1403" s="18"/>
      <c r="K1403" s="18"/>
      <c r="L1403" s="18"/>
      <c r="M1403" s="18"/>
    </row>
    <row r="1404" spans="1:13" x14ac:dyDescent="0.2">
      <c r="A1404" t="s">
        <v>118</v>
      </c>
      <c r="B1404" t="s">
        <v>119</v>
      </c>
      <c r="C1404" t="s">
        <v>27</v>
      </c>
      <c r="D1404" t="s">
        <v>419</v>
      </c>
      <c r="E1404">
        <v>6</v>
      </c>
      <c r="F1404" s="19">
        <v>14.333333333333334</v>
      </c>
      <c r="G1404" s="19">
        <v>15.833333333333334</v>
      </c>
      <c r="H1404" s="18">
        <v>214.88804221212081</v>
      </c>
      <c r="I1404" s="18">
        <v>213.88072353634405</v>
      </c>
      <c r="J1404" s="18"/>
      <c r="K1404" s="18"/>
      <c r="L1404" s="18"/>
      <c r="M1404" s="18"/>
    </row>
    <row r="1405" spans="1:13" x14ac:dyDescent="0.2">
      <c r="A1405" t="s">
        <v>118</v>
      </c>
      <c r="B1405" t="s">
        <v>119</v>
      </c>
      <c r="C1405" t="s">
        <v>27</v>
      </c>
      <c r="D1405" t="s">
        <v>419</v>
      </c>
      <c r="E1405">
        <v>7</v>
      </c>
      <c r="F1405" s="19">
        <v>13.916666666666666</v>
      </c>
      <c r="G1405" s="19">
        <v>15.416666666666666</v>
      </c>
      <c r="H1405" s="18">
        <v>214.88804221212081</v>
      </c>
      <c r="I1405" s="18">
        <v>213.88072353634405</v>
      </c>
      <c r="J1405" s="18"/>
      <c r="K1405" s="18"/>
      <c r="L1405" s="18"/>
      <c r="M1405" s="18"/>
    </row>
    <row r="1406" spans="1:13" x14ac:dyDescent="0.2">
      <c r="A1406" t="s">
        <v>268</v>
      </c>
      <c r="B1406" t="s">
        <v>262</v>
      </c>
      <c r="C1406" t="s">
        <v>66</v>
      </c>
      <c r="D1406" t="s">
        <v>267</v>
      </c>
      <c r="E1406">
        <v>1</v>
      </c>
      <c r="F1406" s="19">
        <v>21.333333333333332</v>
      </c>
      <c r="G1406" s="19">
        <v>2.25</v>
      </c>
      <c r="H1406" s="18">
        <v>628.37086910167432</v>
      </c>
      <c r="I1406" s="18">
        <v>800.94786178298557</v>
      </c>
      <c r="J1406" s="18"/>
      <c r="K1406" s="18"/>
      <c r="L1406" s="18"/>
      <c r="M1406" s="18"/>
    </row>
    <row r="1407" spans="1:13" x14ac:dyDescent="0.2">
      <c r="A1407" t="s">
        <v>268</v>
      </c>
      <c r="B1407" t="s">
        <v>262</v>
      </c>
      <c r="C1407" t="s">
        <v>66</v>
      </c>
      <c r="D1407" t="s">
        <v>267</v>
      </c>
      <c r="E1407">
        <v>2</v>
      </c>
      <c r="F1407" s="19">
        <v>21.916666666666668</v>
      </c>
      <c r="G1407" s="19">
        <v>2.8333333333333335</v>
      </c>
      <c r="H1407" s="18">
        <v>628.37086910167432</v>
      </c>
      <c r="I1407" s="18">
        <v>800.94786178298557</v>
      </c>
      <c r="J1407" s="18"/>
      <c r="K1407" s="18"/>
      <c r="L1407" s="18"/>
      <c r="M1407" s="18"/>
    </row>
    <row r="1408" spans="1:13" x14ac:dyDescent="0.2">
      <c r="A1408" t="s">
        <v>268</v>
      </c>
      <c r="B1408" t="s">
        <v>262</v>
      </c>
      <c r="C1408" t="s">
        <v>66</v>
      </c>
      <c r="D1408" t="s">
        <v>267</v>
      </c>
      <c r="E1408">
        <v>3</v>
      </c>
      <c r="F1408" s="19">
        <v>21.333333333333332</v>
      </c>
      <c r="G1408" s="19">
        <v>2.25</v>
      </c>
      <c r="H1408" s="18">
        <v>628.37086910167432</v>
      </c>
      <c r="I1408" s="18">
        <v>800.94786178298557</v>
      </c>
      <c r="J1408" s="18"/>
      <c r="K1408" s="18"/>
      <c r="L1408" s="18"/>
      <c r="M1408" s="18"/>
    </row>
    <row r="1409" spans="1:13" x14ac:dyDescent="0.2">
      <c r="A1409" t="s">
        <v>268</v>
      </c>
      <c r="B1409" t="s">
        <v>262</v>
      </c>
      <c r="C1409" t="s">
        <v>66</v>
      </c>
      <c r="D1409" t="s">
        <v>267</v>
      </c>
      <c r="E1409">
        <v>4</v>
      </c>
      <c r="F1409" s="19">
        <v>21.333333333333332</v>
      </c>
      <c r="G1409" s="19">
        <v>2.25</v>
      </c>
      <c r="H1409" s="18">
        <v>628.37086910167432</v>
      </c>
      <c r="I1409" s="18">
        <v>800.94786178298557</v>
      </c>
      <c r="J1409" s="18"/>
      <c r="K1409" s="18"/>
      <c r="L1409" s="18"/>
      <c r="M1409" s="18"/>
    </row>
    <row r="1410" spans="1:13" x14ac:dyDescent="0.2">
      <c r="A1410" t="s">
        <v>268</v>
      </c>
      <c r="B1410" t="s">
        <v>262</v>
      </c>
      <c r="C1410" t="s">
        <v>66</v>
      </c>
      <c r="D1410" t="s">
        <v>267</v>
      </c>
      <c r="E1410">
        <v>5</v>
      </c>
      <c r="F1410" s="19">
        <v>21.333333333333332</v>
      </c>
      <c r="G1410" s="19">
        <v>2.25</v>
      </c>
      <c r="H1410" s="18">
        <v>628.37086910167432</v>
      </c>
      <c r="I1410" s="18">
        <v>800.94786178298557</v>
      </c>
      <c r="J1410" s="18"/>
      <c r="K1410" s="18"/>
      <c r="L1410" s="18"/>
      <c r="M1410" s="18"/>
    </row>
    <row r="1411" spans="1:13" x14ac:dyDescent="0.2">
      <c r="A1411" t="s">
        <v>268</v>
      </c>
      <c r="B1411" t="s">
        <v>262</v>
      </c>
      <c r="C1411" t="s">
        <v>66</v>
      </c>
      <c r="D1411" t="s">
        <v>267</v>
      </c>
      <c r="E1411">
        <v>6</v>
      </c>
      <c r="F1411" s="19">
        <v>22</v>
      </c>
      <c r="G1411" s="19">
        <v>2.9166666666666665</v>
      </c>
      <c r="H1411" s="18">
        <v>628.37086910167432</v>
      </c>
      <c r="I1411" s="18">
        <v>800.94786178298557</v>
      </c>
      <c r="J1411" s="18"/>
      <c r="K1411" s="18"/>
      <c r="L1411" s="18"/>
      <c r="M1411" s="18"/>
    </row>
    <row r="1412" spans="1:13" x14ac:dyDescent="0.2">
      <c r="A1412" t="s">
        <v>268</v>
      </c>
      <c r="B1412" t="s">
        <v>262</v>
      </c>
      <c r="C1412" t="s">
        <v>66</v>
      </c>
      <c r="D1412" t="s">
        <v>267</v>
      </c>
      <c r="E1412">
        <v>7</v>
      </c>
      <c r="F1412" s="19">
        <v>21.333333333333332</v>
      </c>
      <c r="G1412" s="19">
        <v>2.25</v>
      </c>
      <c r="H1412" s="18">
        <v>628.37086910167432</v>
      </c>
      <c r="I1412" s="18">
        <v>800.94786178298557</v>
      </c>
      <c r="J1412" s="18"/>
      <c r="K1412" s="18"/>
      <c r="L1412" s="18"/>
      <c r="M1412" s="18"/>
    </row>
    <row r="1413" spans="1:13" x14ac:dyDescent="0.2">
      <c r="A1413" t="s">
        <v>309</v>
      </c>
      <c r="B1413" t="s">
        <v>262</v>
      </c>
      <c r="C1413" t="s">
        <v>34</v>
      </c>
      <c r="D1413" t="s">
        <v>308</v>
      </c>
      <c r="E1413">
        <v>1</v>
      </c>
      <c r="F1413" s="19">
        <v>2.3333333333333335</v>
      </c>
      <c r="G1413" s="19">
        <v>7.25</v>
      </c>
      <c r="H1413" s="18">
        <v>594.66907759363221</v>
      </c>
      <c r="I1413" s="18">
        <v>745.27952176507517</v>
      </c>
      <c r="J1413" s="18"/>
      <c r="K1413" s="18"/>
      <c r="L1413" s="18"/>
      <c r="M1413" s="18"/>
    </row>
    <row r="1414" spans="1:13" x14ac:dyDescent="0.2">
      <c r="A1414" t="s">
        <v>309</v>
      </c>
      <c r="B1414" t="s">
        <v>262</v>
      </c>
      <c r="C1414" t="s">
        <v>34</v>
      </c>
      <c r="D1414" t="s">
        <v>308</v>
      </c>
      <c r="E1414">
        <v>2</v>
      </c>
      <c r="F1414" s="19">
        <v>2.3333333333333335</v>
      </c>
      <c r="G1414" s="19">
        <v>7.25</v>
      </c>
      <c r="H1414" s="18">
        <v>594.66907759363221</v>
      </c>
      <c r="I1414" s="18">
        <v>745.27952176507517</v>
      </c>
      <c r="J1414" s="18"/>
      <c r="K1414" s="18"/>
      <c r="L1414" s="18"/>
      <c r="M1414" s="18"/>
    </row>
    <row r="1415" spans="1:13" x14ac:dyDescent="0.2">
      <c r="A1415" t="s">
        <v>309</v>
      </c>
      <c r="B1415" t="s">
        <v>262</v>
      </c>
      <c r="C1415" t="s">
        <v>34</v>
      </c>
      <c r="D1415" t="s">
        <v>308</v>
      </c>
      <c r="E1415">
        <v>3</v>
      </c>
      <c r="F1415" s="19">
        <v>2.3333333333333335</v>
      </c>
      <c r="G1415" s="19">
        <v>7.25</v>
      </c>
      <c r="H1415" s="18">
        <v>594.66907759363221</v>
      </c>
      <c r="I1415" s="18">
        <v>745.27952176507517</v>
      </c>
      <c r="J1415" s="18"/>
      <c r="K1415" s="18"/>
      <c r="L1415" s="18"/>
      <c r="M1415" s="18"/>
    </row>
    <row r="1416" spans="1:13" x14ac:dyDescent="0.2">
      <c r="A1416" t="s">
        <v>309</v>
      </c>
      <c r="B1416" t="s">
        <v>262</v>
      </c>
      <c r="C1416" t="s">
        <v>34</v>
      </c>
      <c r="D1416" t="s">
        <v>308</v>
      </c>
      <c r="E1416">
        <v>4</v>
      </c>
      <c r="F1416" s="19">
        <v>2.3333333333333335</v>
      </c>
      <c r="G1416" s="19">
        <v>7.25</v>
      </c>
      <c r="H1416" s="18">
        <v>594.66907759363221</v>
      </c>
      <c r="I1416" s="18">
        <v>745.27952176507517</v>
      </c>
      <c r="J1416" s="18"/>
      <c r="K1416" s="18"/>
      <c r="L1416" s="18"/>
      <c r="M1416" s="18"/>
    </row>
    <row r="1417" spans="1:13" x14ac:dyDescent="0.2">
      <c r="A1417" t="s">
        <v>309</v>
      </c>
      <c r="B1417" t="s">
        <v>262</v>
      </c>
      <c r="C1417" t="s">
        <v>34</v>
      </c>
      <c r="D1417" t="s">
        <v>308</v>
      </c>
      <c r="E1417">
        <v>5</v>
      </c>
      <c r="F1417" s="19">
        <v>2.3333333333333335</v>
      </c>
      <c r="G1417" s="19">
        <v>7.25</v>
      </c>
      <c r="H1417" s="18">
        <v>594.66907759363221</v>
      </c>
      <c r="I1417" s="18">
        <v>745.27952176507517</v>
      </c>
      <c r="J1417" s="18"/>
      <c r="K1417" s="18"/>
      <c r="L1417" s="18"/>
      <c r="M1417" s="18"/>
    </row>
    <row r="1418" spans="1:13" x14ac:dyDescent="0.2">
      <c r="A1418" t="s">
        <v>309</v>
      </c>
      <c r="B1418" t="s">
        <v>262</v>
      </c>
      <c r="C1418" t="s">
        <v>34</v>
      </c>
      <c r="D1418" t="s">
        <v>308</v>
      </c>
      <c r="E1418">
        <v>6</v>
      </c>
      <c r="F1418" s="19">
        <v>2.3333333333333335</v>
      </c>
      <c r="G1418" s="19">
        <v>7.25</v>
      </c>
      <c r="H1418" s="18">
        <v>594.66907759363221</v>
      </c>
      <c r="I1418" s="18">
        <v>745.27952176507517</v>
      </c>
      <c r="J1418" s="18"/>
      <c r="K1418" s="18"/>
      <c r="L1418" s="18"/>
      <c r="M1418" s="18"/>
    </row>
    <row r="1419" spans="1:13" x14ac:dyDescent="0.2">
      <c r="A1419" t="s">
        <v>309</v>
      </c>
      <c r="B1419" t="s">
        <v>262</v>
      </c>
      <c r="C1419" t="s">
        <v>34</v>
      </c>
      <c r="D1419" t="s">
        <v>308</v>
      </c>
      <c r="E1419">
        <v>7</v>
      </c>
      <c r="F1419" s="19">
        <v>2.3333333333333335</v>
      </c>
      <c r="G1419" s="19">
        <v>7.25</v>
      </c>
      <c r="H1419" s="18">
        <v>594.66907759363221</v>
      </c>
      <c r="I1419" s="18">
        <v>745.27952176507517</v>
      </c>
      <c r="J1419" s="18"/>
      <c r="K1419" s="18"/>
      <c r="L1419" s="18"/>
      <c r="M1419" s="18"/>
    </row>
    <row r="1420" spans="1:13" x14ac:dyDescent="0.2">
      <c r="A1420" t="s">
        <v>321</v>
      </c>
      <c r="B1420" t="s">
        <v>262</v>
      </c>
      <c r="C1420" t="s">
        <v>27</v>
      </c>
      <c r="D1420" t="s">
        <v>320</v>
      </c>
      <c r="E1420">
        <v>1</v>
      </c>
      <c r="F1420" s="19">
        <v>8.9166666666666661</v>
      </c>
      <c r="G1420" s="19">
        <v>14.333333333333334</v>
      </c>
      <c r="H1420" s="18">
        <v>820.43278345708859</v>
      </c>
      <c r="I1420" s="18">
        <v>858.33376596507389</v>
      </c>
      <c r="J1420" s="18"/>
      <c r="K1420" s="18"/>
      <c r="L1420" s="18"/>
      <c r="M1420" s="18"/>
    </row>
    <row r="1421" spans="1:13" x14ac:dyDescent="0.2">
      <c r="A1421" t="s">
        <v>321</v>
      </c>
      <c r="B1421" t="s">
        <v>262</v>
      </c>
      <c r="C1421" t="s">
        <v>27</v>
      </c>
      <c r="D1421" t="s">
        <v>320</v>
      </c>
      <c r="E1421">
        <v>2</v>
      </c>
      <c r="F1421" s="19">
        <v>8.9166666666666661</v>
      </c>
      <c r="G1421" s="19">
        <v>14.333333333333334</v>
      </c>
      <c r="H1421" s="18">
        <v>820.43278345708859</v>
      </c>
      <c r="I1421" s="18">
        <v>858.33376596507389</v>
      </c>
      <c r="J1421" s="18"/>
      <c r="K1421" s="18"/>
      <c r="L1421" s="18"/>
      <c r="M1421" s="18"/>
    </row>
    <row r="1422" spans="1:13" x14ac:dyDescent="0.2">
      <c r="A1422" t="s">
        <v>321</v>
      </c>
      <c r="B1422" t="s">
        <v>262</v>
      </c>
      <c r="C1422" t="s">
        <v>27</v>
      </c>
      <c r="D1422" t="s">
        <v>320</v>
      </c>
      <c r="E1422">
        <v>3</v>
      </c>
      <c r="F1422" s="19">
        <v>8.9166666666666661</v>
      </c>
      <c r="G1422" s="19">
        <v>14.333333333333334</v>
      </c>
      <c r="H1422" s="18">
        <v>820.43278345708859</v>
      </c>
      <c r="I1422" s="18">
        <v>858.33376596507389</v>
      </c>
      <c r="J1422" s="18"/>
      <c r="K1422" s="18"/>
      <c r="L1422" s="18"/>
      <c r="M1422" s="18"/>
    </row>
    <row r="1423" spans="1:13" x14ac:dyDescent="0.2">
      <c r="A1423" t="s">
        <v>321</v>
      </c>
      <c r="B1423" t="s">
        <v>262</v>
      </c>
      <c r="C1423" t="s">
        <v>27</v>
      </c>
      <c r="D1423" t="s">
        <v>320</v>
      </c>
      <c r="E1423">
        <v>4</v>
      </c>
      <c r="F1423" s="19">
        <v>8.9166666666666661</v>
      </c>
      <c r="G1423" s="19">
        <v>14.333333333333334</v>
      </c>
      <c r="H1423" s="18">
        <v>820.43278345708859</v>
      </c>
      <c r="I1423" s="18">
        <v>858.33376596507389</v>
      </c>
      <c r="J1423" s="18"/>
      <c r="K1423" s="18"/>
      <c r="L1423" s="18"/>
      <c r="M1423" s="18"/>
    </row>
    <row r="1424" spans="1:13" x14ac:dyDescent="0.2">
      <c r="A1424" t="s">
        <v>321</v>
      </c>
      <c r="B1424" t="s">
        <v>262</v>
      </c>
      <c r="C1424" t="s">
        <v>27</v>
      </c>
      <c r="D1424" t="s">
        <v>320</v>
      </c>
      <c r="E1424">
        <v>6</v>
      </c>
      <c r="F1424" s="19">
        <v>8.9166666666666661</v>
      </c>
      <c r="G1424" s="19">
        <v>14.333333333333334</v>
      </c>
      <c r="H1424" s="18">
        <v>820.43278345708859</v>
      </c>
      <c r="I1424" s="18">
        <v>858.33376596507389</v>
      </c>
      <c r="J1424" s="18"/>
      <c r="K1424" s="18"/>
      <c r="L1424" s="18"/>
      <c r="M1424" s="18"/>
    </row>
    <row r="1425" spans="1:13" x14ac:dyDescent="0.2">
      <c r="A1425" t="s">
        <v>321</v>
      </c>
      <c r="B1425" t="s">
        <v>262</v>
      </c>
      <c r="C1425" t="s">
        <v>27</v>
      </c>
      <c r="D1425" t="s">
        <v>796</v>
      </c>
      <c r="E1425">
        <v>5</v>
      </c>
      <c r="F1425" s="19">
        <v>14.916666666666666</v>
      </c>
      <c r="G1425" s="19">
        <v>20.333333333333332</v>
      </c>
      <c r="H1425" s="18">
        <v>820.43278345708859</v>
      </c>
      <c r="I1425" s="18">
        <v>858.33376596507389</v>
      </c>
      <c r="J1425" s="18"/>
      <c r="K1425" s="18"/>
      <c r="L1425" s="18"/>
      <c r="M1425" s="18"/>
    </row>
    <row r="1426" spans="1:13" x14ac:dyDescent="0.2">
      <c r="A1426" t="s">
        <v>321</v>
      </c>
      <c r="B1426" t="s">
        <v>262</v>
      </c>
      <c r="C1426" t="s">
        <v>27</v>
      </c>
      <c r="D1426" t="s">
        <v>796</v>
      </c>
      <c r="E1426">
        <v>7</v>
      </c>
      <c r="F1426" s="19">
        <v>15.083333333333334</v>
      </c>
      <c r="G1426" s="19">
        <v>20.5</v>
      </c>
      <c r="H1426" s="18">
        <v>820.43278345708859</v>
      </c>
      <c r="I1426" s="18">
        <v>858.33376596507389</v>
      </c>
      <c r="J1426" s="18"/>
      <c r="K1426" s="18"/>
      <c r="L1426" s="18"/>
      <c r="M1426" s="18"/>
    </row>
    <row r="1427" spans="1:13" x14ac:dyDescent="0.2">
      <c r="A1427" t="s">
        <v>321</v>
      </c>
      <c r="B1427" t="s">
        <v>262</v>
      </c>
      <c r="C1427" t="s">
        <v>27</v>
      </c>
      <c r="D1427" t="s">
        <v>587</v>
      </c>
      <c r="E1427">
        <v>1</v>
      </c>
      <c r="F1427" s="19">
        <v>1.25</v>
      </c>
      <c r="G1427" s="19">
        <v>6.5</v>
      </c>
      <c r="H1427" s="18"/>
      <c r="I1427" s="18"/>
      <c r="J1427" s="18">
        <v>820.43278345708859</v>
      </c>
      <c r="K1427" s="18">
        <v>858.33376596507389</v>
      </c>
      <c r="L1427" s="18"/>
      <c r="M1427" s="18"/>
    </row>
    <row r="1428" spans="1:13" x14ac:dyDescent="0.2">
      <c r="A1428" t="s">
        <v>321</v>
      </c>
      <c r="B1428" t="s">
        <v>262</v>
      </c>
      <c r="C1428" t="s">
        <v>27</v>
      </c>
      <c r="D1428" t="s">
        <v>587</v>
      </c>
      <c r="E1428">
        <v>2</v>
      </c>
      <c r="F1428" s="19">
        <v>1.25</v>
      </c>
      <c r="G1428" s="19">
        <v>6.5</v>
      </c>
      <c r="H1428" s="18"/>
      <c r="I1428" s="18"/>
      <c r="J1428" s="18">
        <v>820.43278345708859</v>
      </c>
      <c r="K1428" s="18">
        <v>858.33376596507389</v>
      </c>
      <c r="L1428" s="18"/>
      <c r="M1428" s="18"/>
    </row>
    <row r="1429" spans="1:13" x14ac:dyDescent="0.2">
      <c r="A1429" t="s">
        <v>321</v>
      </c>
      <c r="B1429" t="s">
        <v>262</v>
      </c>
      <c r="C1429" t="s">
        <v>27</v>
      </c>
      <c r="D1429" t="s">
        <v>587</v>
      </c>
      <c r="E1429">
        <v>3</v>
      </c>
      <c r="F1429" s="19">
        <v>1.25</v>
      </c>
      <c r="G1429" s="19">
        <v>6.5</v>
      </c>
      <c r="H1429" s="18"/>
      <c r="I1429" s="18"/>
      <c r="J1429" s="18">
        <v>820.43278345708859</v>
      </c>
      <c r="K1429" s="18">
        <v>858.33376596507389</v>
      </c>
      <c r="L1429" s="18"/>
      <c r="M1429" s="18"/>
    </row>
    <row r="1430" spans="1:13" x14ac:dyDescent="0.2">
      <c r="A1430" t="s">
        <v>321</v>
      </c>
      <c r="B1430" t="s">
        <v>262</v>
      </c>
      <c r="C1430" t="s">
        <v>27</v>
      </c>
      <c r="D1430" t="s">
        <v>587</v>
      </c>
      <c r="E1430">
        <v>4</v>
      </c>
      <c r="F1430" s="19">
        <v>1.25</v>
      </c>
      <c r="G1430" s="19">
        <v>6.5</v>
      </c>
      <c r="H1430" s="18"/>
      <c r="I1430" s="18"/>
      <c r="J1430" s="18">
        <v>820.43278345708859</v>
      </c>
      <c r="K1430" s="18">
        <v>858.33376596507389</v>
      </c>
      <c r="L1430" s="18"/>
      <c r="M1430" s="18"/>
    </row>
    <row r="1431" spans="1:13" x14ac:dyDescent="0.2">
      <c r="A1431" t="s">
        <v>321</v>
      </c>
      <c r="B1431" t="s">
        <v>262</v>
      </c>
      <c r="C1431" t="s">
        <v>27</v>
      </c>
      <c r="D1431" t="s">
        <v>587</v>
      </c>
      <c r="E1431">
        <v>5</v>
      </c>
      <c r="F1431" s="19">
        <v>1.25</v>
      </c>
      <c r="G1431" s="19">
        <v>6.5</v>
      </c>
      <c r="H1431" s="18"/>
      <c r="I1431" s="18"/>
      <c r="J1431" s="18">
        <v>820.43278345708859</v>
      </c>
      <c r="K1431" s="18">
        <v>858.33376596507389</v>
      </c>
      <c r="L1431" s="18"/>
      <c r="M1431" s="18"/>
    </row>
    <row r="1432" spans="1:13" x14ac:dyDescent="0.2">
      <c r="A1432" t="s">
        <v>321</v>
      </c>
      <c r="B1432" t="s">
        <v>262</v>
      </c>
      <c r="C1432" t="s">
        <v>27</v>
      </c>
      <c r="D1432" t="s">
        <v>587</v>
      </c>
      <c r="E1432">
        <v>6</v>
      </c>
      <c r="F1432" s="19">
        <v>1.25</v>
      </c>
      <c r="G1432" s="19">
        <v>6.5</v>
      </c>
      <c r="H1432" s="18"/>
      <c r="I1432" s="18"/>
      <c r="J1432" s="18">
        <v>820.43278345708859</v>
      </c>
      <c r="K1432" s="18">
        <v>858.33376596507389</v>
      </c>
      <c r="L1432" s="18"/>
      <c r="M1432" s="18"/>
    </row>
    <row r="1433" spans="1:13" x14ac:dyDescent="0.2">
      <c r="A1433" t="s">
        <v>321</v>
      </c>
      <c r="B1433" t="s">
        <v>262</v>
      </c>
      <c r="C1433" t="s">
        <v>27</v>
      </c>
      <c r="D1433" t="s">
        <v>587</v>
      </c>
      <c r="E1433">
        <v>7</v>
      </c>
      <c r="F1433" s="19">
        <v>1.25</v>
      </c>
      <c r="G1433" s="19">
        <v>6.5</v>
      </c>
      <c r="H1433" s="18"/>
      <c r="I1433" s="18"/>
      <c r="J1433" s="18">
        <v>820.43278345708859</v>
      </c>
      <c r="K1433" s="18">
        <v>858.33376596507389</v>
      </c>
      <c r="L1433" s="18"/>
      <c r="M1433" s="18"/>
    </row>
    <row r="1434" spans="1:13" x14ac:dyDescent="0.2">
      <c r="A1434" t="s">
        <v>550</v>
      </c>
      <c r="B1434" t="s">
        <v>262</v>
      </c>
      <c r="C1434" t="s">
        <v>35</v>
      </c>
      <c r="D1434" t="s">
        <v>549</v>
      </c>
      <c r="E1434">
        <v>1</v>
      </c>
      <c r="F1434" s="19">
        <v>9.0833333333333339</v>
      </c>
      <c r="G1434" s="19">
        <v>13.75</v>
      </c>
      <c r="H1434" s="18"/>
      <c r="I1434" s="18"/>
      <c r="J1434" s="18"/>
      <c r="K1434" s="18"/>
      <c r="L1434" s="18">
        <v>747.44583446486399</v>
      </c>
      <c r="M1434" s="18">
        <v>706.65951962199745</v>
      </c>
    </row>
    <row r="1435" spans="1:13" x14ac:dyDescent="0.2">
      <c r="A1435" t="s">
        <v>550</v>
      </c>
      <c r="B1435" t="s">
        <v>262</v>
      </c>
      <c r="C1435" t="s">
        <v>35</v>
      </c>
      <c r="D1435" t="s">
        <v>549</v>
      </c>
      <c r="E1435">
        <v>2</v>
      </c>
      <c r="F1435" s="19">
        <v>9.0833333333333339</v>
      </c>
      <c r="G1435" s="19">
        <v>13.75</v>
      </c>
      <c r="H1435" s="18"/>
      <c r="I1435" s="18"/>
      <c r="J1435" s="18"/>
      <c r="K1435" s="18"/>
      <c r="L1435" s="18">
        <v>747.44583446486399</v>
      </c>
      <c r="M1435" s="18">
        <v>706.65951962199745</v>
      </c>
    </row>
    <row r="1436" spans="1:13" x14ac:dyDescent="0.2">
      <c r="A1436" t="s">
        <v>550</v>
      </c>
      <c r="B1436" t="s">
        <v>262</v>
      </c>
      <c r="C1436" t="s">
        <v>35</v>
      </c>
      <c r="D1436" t="s">
        <v>549</v>
      </c>
      <c r="E1436">
        <v>3</v>
      </c>
      <c r="F1436" s="19">
        <v>9.0833333333333339</v>
      </c>
      <c r="G1436" s="19">
        <v>13.75</v>
      </c>
      <c r="H1436" s="18"/>
      <c r="I1436" s="18"/>
      <c r="J1436" s="18"/>
      <c r="K1436" s="18"/>
      <c r="L1436" s="18">
        <v>747.44583446486399</v>
      </c>
      <c r="M1436" s="18">
        <v>706.65951962199745</v>
      </c>
    </row>
    <row r="1437" spans="1:13" x14ac:dyDescent="0.2">
      <c r="A1437" t="s">
        <v>550</v>
      </c>
      <c r="B1437" t="s">
        <v>262</v>
      </c>
      <c r="C1437" t="s">
        <v>35</v>
      </c>
      <c r="D1437" t="s">
        <v>549</v>
      </c>
      <c r="E1437">
        <v>4</v>
      </c>
      <c r="F1437" s="19">
        <v>9.0833333333333339</v>
      </c>
      <c r="G1437" s="19">
        <v>13.75</v>
      </c>
      <c r="H1437" s="18"/>
      <c r="I1437" s="18"/>
      <c r="J1437" s="18"/>
      <c r="K1437" s="18"/>
      <c r="L1437" s="18">
        <v>747.44583446486399</v>
      </c>
      <c r="M1437" s="18">
        <v>706.65951962199745</v>
      </c>
    </row>
    <row r="1438" spans="1:13" x14ac:dyDescent="0.2">
      <c r="A1438" t="s">
        <v>550</v>
      </c>
      <c r="B1438" t="s">
        <v>262</v>
      </c>
      <c r="C1438" t="s">
        <v>35</v>
      </c>
      <c r="D1438" t="s">
        <v>549</v>
      </c>
      <c r="E1438">
        <v>5</v>
      </c>
      <c r="F1438" s="19">
        <v>9.0833333333333339</v>
      </c>
      <c r="G1438" s="19">
        <v>13.75</v>
      </c>
      <c r="H1438" s="18"/>
      <c r="I1438" s="18"/>
      <c r="J1438" s="18"/>
      <c r="K1438" s="18"/>
      <c r="L1438" s="18">
        <v>747.44583446486399</v>
      </c>
      <c r="M1438" s="18">
        <v>706.65951962199745</v>
      </c>
    </row>
    <row r="1439" spans="1:13" x14ac:dyDescent="0.2">
      <c r="A1439" t="s">
        <v>550</v>
      </c>
      <c r="B1439" t="s">
        <v>262</v>
      </c>
      <c r="C1439" t="s">
        <v>35</v>
      </c>
      <c r="D1439" t="s">
        <v>549</v>
      </c>
      <c r="E1439">
        <v>6</v>
      </c>
      <c r="F1439" s="19">
        <v>9.0833333333333339</v>
      </c>
      <c r="G1439" s="19">
        <v>13.75</v>
      </c>
      <c r="H1439" s="18"/>
      <c r="I1439" s="18"/>
      <c r="J1439" s="18"/>
      <c r="K1439" s="18"/>
      <c r="L1439" s="18">
        <v>747.44583446486399</v>
      </c>
      <c r="M1439" s="18">
        <v>706.65951962199745</v>
      </c>
    </row>
    <row r="1440" spans="1:13" x14ac:dyDescent="0.2">
      <c r="A1440" t="s">
        <v>550</v>
      </c>
      <c r="B1440" t="s">
        <v>262</v>
      </c>
      <c r="C1440" t="s">
        <v>35</v>
      </c>
      <c r="D1440" t="s">
        <v>549</v>
      </c>
      <c r="E1440">
        <v>7</v>
      </c>
      <c r="F1440" s="19">
        <v>9.0833333333333339</v>
      </c>
      <c r="G1440" s="19">
        <v>13.75</v>
      </c>
      <c r="H1440" s="18"/>
      <c r="I1440" s="18"/>
      <c r="J1440" s="18"/>
      <c r="K1440" s="18"/>
      <c r="L1440" s="18">
        <v>747.44583446486399</v>
      </c>
      <c r="M1440" s="18">
        <v>706.65951962199745</v>
      </c>
    </row>
    <row r="1441" spans="1:13" x14ac:dyDescent="0.2">
      <c r="A1441" t="s">
        <v>550</v>
      </c>
      <c r="B1441" t="s">
        <v>262</v>
      </c>
      <c r="C1441" t="s">
        <v>35</v>
      </c>
      <c r="D1441" t="s">
        <v>584</v>
      </c>
      <c r="E1441">
        <v>1</v>
      </c>
      <c r="F1441" s="19">
        <v>1.0833333333333333</v>
      </c>
      <c r="G1441" s="19">
        <v>5.75</v>
      </c>
      <c r="H1441" s="18"/>
      <c r="I1441" s="18"/>
      <c r="J1441" s="18">
        <v>747.44583446486399</v>
      </c>
      <c r="K1441" s="18">
        <v>706.65951962199745</v>
      </c>
      <c r="L1441" s="18"/>
      <c r="M1441" s="18"/>
    </row>
    <row r="1442" spans="1:13" x14ac:dyDescent="0.2">
      <c r="A1442" t="s">
        <v>550</v>
      </c>
      <c r="B1442" t="s">
        <v>262</v>
      </c>
      <c r="C1442" t="s">
        <v>35</v>
      </c>
      <c r="D1442" t="s">
        <v>584</v>
      </c>
      <c r="E1442">
        <v>2</v>
      </c>
      <c r="F1442" s="19">
        <v>1.0833333333333333</v>
      </c>
      <c r="G1442" s="19">
        <v>5.75</v>
      </c>
      <c r="H1442" s="18"/>
      <c r="I1442" s="18"/>
      <c r="J1442" s="18">
        <v>747.44583446486399</v>
      </c>
      <c r="K1442" s="18">
        <v>706.65951962199745</v>
      </c>
      <c r="L1442" s="18"/>
      <c r="M1442" s="18"/>
    </row>
    <row r="1443" spans="1:13" x14ac:dyDescent="0.2">
      <c r="A1443" t="s">
        <v>550</v>
      </c>
      <c r="B1443" t="s">
        <v>262</v>
      </c>
      <c r="C1443" t="s">
        <v>35</v>
      </c>
      <c r="D1443" t="s">
        <v>584</v>
      </c>
      <c r="E1443">
        <v>3</v>
      </c>
      <c r="F1443" s="19">
        <v>1.0833333333333333</v>
      </c>
      <c r="G1443" s="19">
        <v>5.75</v>
      </c>
      <c r="H1443" s="18"/>
      <c r="I1443" s="18"/>
      <c r="J1443" s="18">
        <v>747.44583446486399</v>
      </c>
      <c r="K1443" s="18">
        <v>706.65951962199745</v>
      </c>
      <c r="L1443" s="18"/>
      <c r="M1443" s="18"/>
    </row>
    <row r="1444" spans="1:13" x14ac:dyDescent="0.2">
      <c r="A1444" t="s">
        <v>550</v>
      </c>
      <c r="B1444" t="s">
        <v>262</v>
      </c>
      <c r="C1444" t="s">
        <v>35</v>
      </c>
      <c r="D1444" t="s">
        <v>584</v>
      </c>
      <c r="E1444">
        <v>4</v>
      </c>
      <c r="F1444" s="19">
        <v>1.0833333333333333</v>
      </c>
      <c r="G1444" s="19">
        <v>5.5</v>
      </c>
      <c r="H1444" s="18"/>
      <c r="I1444" s="18"/>
      <c r="J1444" s="18">
        <v>747.44583446486399</v>
      </c>
      <c r="K1444" s="18">
        <v>706.65951962199745</v>
      </c>
      <c r="L1444" s="18"/>
      <c r="M1444" s="18"/>
    </row>
    <row r="1445" spans="1:13" x14ac:dyDescent="0.2">
      <c r="A1445" t="s">
        <v>550</v>
      </c>
      <c r="B1445" t="s">
        <v>262</v>
      </c>
      <c r="C1445" t="s">
        <v>35</v>
      </c>
      <c r="D1445" t="s">
        <v>584</v>
      </c>
      <c r="E1445">
        <v>5</v>
      </c>
      <c r="F1445" s="19">
        <v>1.0833333333333333</v>
      </c>
      <c r="G1445" s="19">
        <v>5.75</v>
      </c>
      <c r="H1445" s="18"/>
      <c r="I1445" s="18"/>
      <c r="J1445" s="18">
        <v>747.44583446486399</v>
      </c>
      <c r="K1445" s="18">
        <v>706.65951962199745</v>
      </c>
      <c r="L1445" s="18"/>
      <c r="M1445" s="18"/>
    </row>
    <row r="1446" spans="1:13" x14ac:dyDescent="0.2">
      <c r="A1446" t="s">
        <v>550</v>
      </c>
      <c r="B1446" t="s">
        <v>262</v>
      </c>
      <c r="C1446" t="s">
        <v>35</v>
      </c>
      <c r="D1446" t="s">
        <v>584</v>
      </c>
      <c r="E1446">
        <v>6</v>
      </c>
      <c r="F1446" s="19">
        <v>1.0833333333333333</v>
      </c>
      <c r="G1446" s="19">
        <v>5.75</v>
      </c>
      <c r="H1446" s="18"/>
      <c r="I1446" s="18"/>
      <c r="J1446" s="18">
        <v>747.44583446486399</v>
      </c>
      <c r="K1446" s="18">
        <v>706.65951962199745</v>
      </c>
      <c r="L1446" s="18"/>
      <c r="M1446" s="18"/>
    </row>
    <row r="1447" spans="1:13" x14ac:dyDescent="0.2">
      <c r="A1447" t="s">
        <v>550</v>
      </c>
      <c r="B1447" t="s">
        <v>262</v>
      </c>
      <c r="C1447" t="s">
        <v>35</v>
      </c>
      <c r="D1447" t="s">
        <v>584</v>
      </c>
      <c r="E1447">
        <v>7</v>
      </c>
      <c r="F1447" s="19">
        <v>1.0833333333333333</v>
      </c>
      <c r="G1447" s="19">
        <v>5.75</v>
      </c>
      <c r="H1447" s="18"/>
      <c r="I1447" s="18"/>
      <c r="J1447" s="18">
        <v>747.44583446486399</v>
      </c>
      <c r="K1447" s="18">
        <v>706.65951962199745</v>
      </c>
      <c r="L1447" s="18"/>
      <c r="M1447" s="18"/>
    </row>
    <row r="1448" spans="1:13" x14ac:dyDescent="0.2">
      <c r="A1448" t="s">
        <v>666</v>
      </c>
      <c r="B1448" t="s">
        <v>664</v>
      </c>
      <c r="C1448" t="s">
        <v>66</v>
      </c>
      <c r="D1448" t="s">
        <v>665</v>
      </c>
      <c r="E1448">
        <v>2</v>
      </c>
      <c r="F1448" s="19">
        <v>12.5</v>
      </c>
      <c r="G1448" s="19">
        <v>15.166666666666666</v>
      </c>
      <c r="H1448" s="18">
        <v>386.03917098878026</v>
      </c>
      <c r="I1448" s="18">
        <v>347.34241221794906</v>
      </c>
      <c r="J1448" s="18"/>
      <c r="K1448" s="18"/>
      <c r="L1448" s="18"/>
      <c r="M1448" s="18"/>
    </row>
    <row r="1449" spans="1:13" x14ac:dyDescent="0.2">
      <c r="A1449" t="s">
        <v>666</v>
      </c>
      <c r="B1449" t="s">
        <v>664</v>
      </c>
      <c r="C1449" t="s">
        <v>66</v>
      </c>
      <c r="D1449" t="s">
        <v>665</v>
      </c>
      <c r="E1449">
        <v>4</v>
      </c>
      <c r="F1449" s="19">
        <v>12.5</v>
      </c>
      <c r="G1449" s="19">
        <v>15.166666666666666</v>
      </c>
      <c r="H1449" s="18">
        <v>386.03917098878026</v>
      </c>
      <c r="I1449" s="18">
        <v>347.34241221794906</v>
      </c>
      <c r="J1449" s="18"/>
      <c r="K1449" s="18"/>
      <c r="L1449" s="18"/>
      <c r="M1449" s="18"/>
    </row>
    <row r="1450" spans="1:13" x14ac:dyDescent="0.2">
      <c r="A1450" t="s">
        <v>666</v>
      </c>
      <c r="B1450" t="s">
        <v>664</v>
      </c>
      <c r="C1450" t="s">
        <v>66</v>
      </c>
      <c r="D1450" t="s">
        <v>665</v>
      </c>
      <c r="E1450">
        <v>6</v>
      </c>
      <c r="F1450" s="19">
        <v>12.5</v>
      </c>
      <c r="G1450" s="19">
        <v>15.166666666666666</v>
      </c>
      <c r="H1450" s="18">
        <v>386.03917098878026</v>
      </c>
      <c r="I1450" s="18">
        <v>347.34241221794906</v>
      </c>
      <c r="J1450" s="18"/>
      <c r="K1450" s="18"/>
      <c r="L1450" s="18"/>
      <c r="M1450" s="18"/>
    </row>
    <row r="1451" spans="1:13" x14ac:dyDescent="0.2">
      <c r="A1451" t="s">
        <v>379</v>
      </c>
      <c r="B1451" t="s">
        <v>144</v>
      </c>
      <c r="C1451" t="s">
        <v>34</v>
      </c>
      <c r="D1451" t="s">
        <v>378</v>
      </c>
      <c r="E1451">
        <v>1</v>
      </c>
      <c r="F1451" s="19">
        <v>0.5</v>
      </c>
      <c r="G1451" s="19">
        <v>5.916666666666667</v>
      </c>
      <c r="H1451" s="18">
        <v>690.92257570788865</v>
      </c>
      <c r="I1451" s="18">
        <v>868.84541076659445</v>
      </c>
      <c r="J1451" s="18"/>
      <c r="K1451" s="18"/>
      <c r="L1451" s="18"/>
      <c r="M1451" s="18"/>
    </row>
    <row r="1452" spans="1:13" x14ac:dyDescent="0.2">
      <c r="A1452" t="s">
        <v>379</v>
      </c>
      <c r="B1452" t="s">
        <v>144</v>
      </c>
      <c r="C1452" t="s">
        <v>34</v>
      </c>
      <c r="D1452" t="s">
        <v>378</v>
      </c>
      <c r="E1452">
        <v>2</v>
      </c>
      <c r="F1452" s="19">
        <v>0.5</v>
      </c>
      <c r="G1452" s="19">
        <v>5.916666666666667</v>
      </c>
      <c r="H1452" s="18">
        <v>690.92257570788865</v>
      </c>
      <c r="I1452" s="18">
        <v>868.84541076659445</v>
      </c>
      <c r="J1452" s="18"/>
      <c r="K1452" s="18"/>
      <c r="L1452" s="18"/>
      <c r="M1452" s="18"/>
    </row>
    <row r="1453" spans="1:13" x14ac:dyDescent="0.2">
      <c r="A1453" t="s">
        <v>379</v>
      </c>
      <c r="B1453" t="s">
        <v>144</v>
      </c>
      <c r="C1453" t="s">
        <v>34</v>
      </c>
      <c r="D1453" t="s">
        <v>378</v>
      </c>
      <c r="E1453">
        <v>3</v>
      </c>
      <c r="F1453" s="19">
        <v>0.5</v>
      </c>
      <c r="G1453" s="19">
        <v>5.916666666666667</v>
      </c>
      <c r="H1453" s="18">
        <v>690.92257570788865</v>
      </c>
      <c r="I1453" s="18">
        <v>868.84541076659445</v>
      </c>
      <c r="J1453" s="18"/>
      <c r="K1453" s="18"/>
      <c r="L1453" s="18"/>
      <c r="M1453" s="18"/>
    </row>
    <row r="1454" spans="1:13" x14ac:dyDescent="0.2">
      <c r="A1454" t="s">
        <v>379</v>
      </c>
      <c r="B1454" t="s">
        <v>144</v>
      </c>
      <c r="C1454" t="s">
        <v>34</v>
      </c>
      <c r="D1454" t="s">
        <v>378</v>
      </c>
      <c r="E1454">
        <v>4</v>
      </c>
      <c r="F1454" s="19">
        <v>0.5</v>
      </c>
      <c r="G1454" s="19">
        <v>5.916666666666667</v>
      </c>
      <c r="H1454" s="18">
        <v>690.92257570788865</v>
      </c>
      <c r="I1454" s="18">
        <v>868.84541076659445</v>
      </c>
      <c r="J1454" s="18"/>
      <c r="K1454" s="18"/>
      <c r="L1454" s="18"/>
      <c r="M1454" s="18"/>
    </row>
    <row r="1455" spans="1:13" x14ac:dyDescent="0.2">
      <c r="A1455" t="s">
        <v>379</v>
      </c>
      <c r="B1455" t="s">
        <v>144</v>
      </c>
      <c r="C1455" t="s">
        <v>34</v>
      </c>
      <c r="D1455" t="s">
        <v>378</v>
      </c>
      <c r="E1455">
        <v>5</v>
      </c>
      <c r="F1455" s="19">
        <v>0.5</v>
      </c>
      <c r="G1455" s="19">
        <v>5.916666666666667</v>
      </c>
      <c r="H1455" s="18">
        <v>690.92257570788865</v>
      </c>
      <c r="I1455" s="18">
        <v>868.84541076659445</v>
      </c>
      <c r="J1455" s="18"/>
      <c r="K1455" s="18"/>
      <c r="L1455" s="18"/>
      <c r="M1455" s="18"/>
    </row>
    <row r="1456" spans="1:13" x14ac:dyDescent="0.2">
      <c r="A1456" t="s">
        <v>379</v>
      </c>
      <c r="B1456" t="s">
        <v>144</v>
      </c>
      <c r="C1456" t="s">
        <v>34</v>
      </c>
      <c r="D1456" t="s">
        <v>378</v>
      </c>
      <c r="E1456">
        <v>6</v>
      </c>
      <c r="F1456" s="19">
        <v>0.5</v>
      </c>
      <c r="G1456" s="19">
        <v>5.916666666666667</v>
      </c>
      <c r="H1456" s="18">
        <v>690.92257570788865</v>
      </c>
      <c r="I1456" s="18">
        <v>868.84541076659445</v>
      </c>
      <c r="J1456" s="18"/>
      <c r="K1456" s="18"/>
      <c r="L1456" s="18"/>
      <c r="M1456" s="18"/>
    </row>
    <row r="1457" spans="1:13" x14ac:dyDescent="0.2">
      <c r="A1457" t="s">
        <v>379</v>
      </c>
      <c r="B1457" t="s">
        <v>144</v>
      </c>
      <c r="C1457" t="s">
        <v>34</v>
      </c>
      <c r="D1457" t="s">
        <v>378</v>
      </c>
      <c r="E1457">
        <v>7</v>
      </c>
      <c r="F1457" s="19">
        <v>0.5</v>
      </c>
      <c r="G1457" s="19">
        <v>5.916666666666667</v>
      </c>
      <c r="H1457" s="18">
        <v>690.92257570788865</v>
      </c>
      <c r="I1457" s="18">
        <v>868.84541076659445</v>
      </c>
      <c r="J1457" s="18"/>
      <c r="K1457" s="18"/>
      <c r="L1457" s="18"/>
      <c r="M1457" s="18"/>
    </row>
    <row r="1458" spans="1:13" x14ac:dyDescent="0.2">
      <c r="A1458" t="s">
        <v>568</v>
      </c>
      <c r="B1458" t="s">
        <v>144</v>
      </c>
      <c r="C1458" t="s">
        <v>35</v>
      </c>
      <c r="D1458" t="s">
        <v>567</v>
      </c>
      <c r="E1458">
        <v>1</v>
      </c>
      <c r="F1458" s="19">
        <v>1.5</v>
      </c>
      <c r="G1458" s="19">
        <v>6.666666666666667</v>
      </c>
      <c r="H1458" s="18"/>
      <c r="I1458" s="18"/>
      <c r="J1458" s="18"/>
      <c r="K1458" s="18"/>
      <c r="L1458" s="18">
        <v>1167.1839195</v>
      </c>
      <c r="M1458" s="18">
        <v>730.30771397736817</v>
      </c>
    </row>
    <row r="1459" spans="1:13" x14ac:dyDescent="0.2">
      <c r="A1459" t="s">
        <v>568</v>
      </c>
      <c r="B1459" t="s">
        <v>144</v>
      </c>
      <c r="C1459" t="s">
        <v>35</v>
      </c>
      <c r="D1459" t="s">
        <v>567</v>
      </c>
      <c r="E1459">
        <v>2</v>
      </c>
      <c r="F1459" s="19">
        <v>1.5</v>
      </c>
      <c r="G1459" s="19">
        <v>6.666666666666667</v>
      </c>
      <c r="H1459" s="18"/>
      <c r="I1459" s="18"/>
      <c r="J1459" s="18"/>
      <c r="K1459" s="18"/>
      <c r="L1459" s="18">
        <v>1167.1839195</v>
      </c>
      <c r="M1459" s="18">
        <v>730.30771397736817</v>
      </c>
    </row>
    <row r="1460" spans="1:13" x14ac:dyDescent="0.2">
      <c r="A1460" t="s">
        <v>568</v>
      </c>
      <c r="B1460" t="s">
        <v>144</v>
      </c>
      <c r="C1460" t="s">
        <v>35</v>
      </c>
      <c r="D1460" t="s">
        <v>567</v>
      </c>
      <c r="E1460">
        <v>3</v>
      </c>
      <c r="F1460" s="19">
        <v>1.5</v>
      </c>
      <c r="G1460" s="19">
        <v>6.666666666666667</v>
      </c>
      <c r="H1460" s="18"/>
      <c r="I1460" s="18"/>
      <c r="J1460" s="18"/>
      <c r="K1460" s="18"/>
      <c r="L1460" s="18">
        <v>1167.1839195</v>
      </c>
      <c r="M1460" s="18">
        <v>730.30771397736817</v>
      </c>
    </row>
    <row r="1461" spans="1:13" x14ac:dyDescent="0.2">
      <c r="A1461" t="s">
        <v>568</v>
      </c>
      <c r="B1461" t="s">
        <v>144</v>
      </c>
      <c r="C1461" t="s">
        <v>35</v>
      </c>
      <c r="D1461" t="s">
        <v>567</v>
      </c>
      <c r="E1461">
        <v>4</v>
      </c>
      <c r="F1461" s="19">
        <v>1.5</v>
      </c>
      <c r="G1461" s="19">
        <v>6.416666666666667</v>
      </c>
      <c r="H1461" s="18"/>
      <c r="I1461" s="18"/>
      <c r="J1461" s="18"/>
      <c r="K1461" s="18"/>
      <c r="L1461" s="18">
        <v>1167.1839195</v>
      </c>
      <c r="M1461" s="18">
        <v>730.30771397736817</v>
      </c>
    </row>
    <row r="1462" spans="1:13" x14ac:dyDescent="0.2">
      <c r="A1462" t="s">
        <v>568</v>
      </c>
      <c r="B1462" t="s">
        <v>144</v>
      </c>
      <c r="C1462" t="s">
        <v>35</v>
      </c>
      <c r="D1462" t="s">
        <v>567</v>
      </c>
      <c r="E1462">
        <v>5</v>
      </c>
      <c r="F1462" s="19">
        <v>1.5</v>
      </c>
      <c r="G1462" s="19">
        <v>6.666666666666667</v>
      </c>
      <c r="H1462" s="18"/>
      <c r="I1462" s="18"/>
      <c r="J1462" s="18"/>
      <c r="K1462" s="18"/>
      <c r="L1462" s="18">
        <v>1167.1839195</v>
      </c>
      <c r="M1462" s="18">
        <v>730.30771397736817</v>
      </c>
    </row>
    <row r="1463" spans="1:13" x14ac:dyDescent="0.2">
      <c r="A1463" t="s">
        <v>568</v>
      </c>
      <c r="B1463" t="s">
        <v>144</v>
      </c>
      <c r="C1463" t="s">
        <v>35</v>
      </c>
      <c r="D1463" t="s">
        <v>567</v>
      </c>
      <c r="E1463">
        <v>6</v>
      </c>
      <c r="F1463" s="19">
        <v>1.5</v>
      </c>
      <c r="G1463" s="19">
        <v>6.666666666666667</v>
      </c>
      <c r="H1463" s="18"/>
      <c r="I1463" s="18"/>
      <c r="J1463" s="18"/>
      <c r="K1463" s="18"/>
      <c r="L1463" s="18">
        <v>1167.1839195</v>
      </c>
      <c r="M1463" s="18">
        <v>730.30771397736817</v>
      </c>
    </row>
    <row r="1464" spans="1:13" x14ac:dyDescent="0.2">
      <c r="A1464" t="s">
        <v>568</v>
      </c>
      <c r="B1464" t="s">
        <v>144</v>
      </c>
      <c r="C1464" t="s">
        <v>35</v>
      </c>
      <c r="D1464" t="s">
        <v>567</v>
      </c>
      <c r="E1464">
        <v>7</v>
      </c>
      <c r="F1464" s="19">
        <v>1.5</v>
      </c>
      <c r="G1464" s="19">
        <v>6.666666666666667</v>
      </c>
      <c r="H1464" s="18"/>
      <c r="I1464" s="18"/>
      <c r="J1464" s="18"/>
      <c r="K1464" s="18"/>
      <c r="L1464" s="18">
        <v>1167.1839195</v>
      </c>
      <c r="M1464" s="18">
        <v>730.30771397736817</v>
      </c>
    </row>
    <row r="1465" spans="1:13" x14ac:dyDescent="0.2">
      <c r="A1465" t="s">
        <v>571</v>
      </c>
      <c r="B1465" t="s">
        <v>144</v>
      </c>
      <c r="C1465" t="s">
        <v>27</v>
      </c>
      <c r="D1465" t="s">
        <v>570</v>
      </c>
      <c r="E1465">
        <v>1</v>
      </c>
      <c r="F1465" s="19">
        <v>1.5</v>
      </c>
      <c r="G1465" s="19">
        <v>7.25</v>
      </c>
      <c r="H1465" s="18"/>
      <c r="I1465" s="18"/>
      <c r="J1465" s="18"/>
      <c r="K1465" s="18"/>
      <c r="L1465" s="18">
        <v>1262.8791112553388</v>
      </c>
      <c r="M1465" s="18">
        <v>751.87721357593648</v>
      </c>
    </row>
    <row r="1466" spans="1:13" x14ac:dyDescent="0.2">
      <c r="A1466" t="s">
        <v>571</v>
      </c>
      <c r="B1466" t="s">
        <v>144</v>
      </c>
      <c r="C1466" t="s">
        <v>27</v>
      </c>
      <c r="D1466" t="s">
        <v>570</v>
      </c>
      <c r="E1466">
        <v>2</v>
      </c>
      <c r="F1466" s="19">
        <v>1.5</v>
      </c>
      <c r="G1466" s="19">
        <v>7.25</v>
      </c>
      <c r="H1466" s="18"/>
      <c r="I1466" s="18"/>
      <c r="J1466" s="18"/>
      <c r="K1466" s="18"/>
      <c r="L1466" s="18">
        <v>1262.8791112553388</v>
      </c>
      <c r="M1466" s="18">
        <v>751.87721357593648</v>
      </c>
    </row>
    <row r="1467" spans="1:13" x14ac:dyDescent="0.2">
      <c r="A1467" t="s">
        <v>571</v>
      </c>
      <c r="B1467" t="s">
        <v>144</v>
      </c>
      <c r="C1467" t="s">
        <v>27</v>
      </c>
      <c r="D1467" t="s">
        <v>570</v>
      </c>
      <c r="E1467">
        <v>3</v>
      </c>
      <c r="F1467" s="19">
        <v>1.5</v>
      </c>
      <c r="G1467" s="19">
        <v>7.25</v>
      </c>
      <c r="H1467" s="18"/>
      <c r="I1467" s="18"/>
      <c r="J1467" s="18"/>
      <c r="K1467" s="18"/>
      <c r="L1467" s="18">
        <v>1262.8791112553388</v>
      </c>
      <c r="M1467" s="18">
        <v>751.87721357593648</v>
      </c>
    </row>
    <row r="1468" spans="1:13" x14ac:dyDescent="0.2">
      <c r="A1468" t="s">
        <v>571</v>
      </c>
      <c r="B1468" t="s">
        <v>144</v>
      </c>
      <c r="C1468" t="s">
        <v>27</v>
      </c>
      <c r="D1468" t="s">
        <v>570</v>
      </c>
      <c r="E1468">
        <v>4</v>
      </c>
      <c r="F1468" s="19">
        <v>1.5</v>
      </c>
      <c r="G1468" s="19">
        <v>6.916666666666667</v>
      </c>
      <c r="H1468" s="18"/>
      <c r="I1468" s="18"/>
      <c r="J1468" s="18"/>
      <c r="K1468" s="18"/>
      <c r="L1468" s="18">
        <v>1262.8791112553388</v>
      </c>
      <c r="M1468" s="18">
        <v>751.87721357593648</v>
      </c>
    </row>
    <row r="1469" spans="1:13" x14ac:dyDescent="0.2">
      <c r="A1469" t="s">
        <v>571</v>
      </c>
      <c r="B1469" t="s">
        <v>144</v>
      </c>
      <c r="C1469" t="s">
        <v>27</v>
      </c>
      <c r="D1469" t="s">
        <v>570</v>
      </c>
      <c r="E1469">
        <v>5</v>
      </c>
      <c r="F1469" s="19">
        <v>1.5</v>
      </c>
      <c r="G1469" s="19">
        <v>7.25</v>
      </c>
      <c r="H1469" s="18"/>
      <c r="I1469" s="18"/>
      <c r="J1469" s="18"/>
      <c r="K1469" s="18"/>
      <c r="L1469" s="18">
        <v>1262.8791112553388</v>
      </c>
      <c r="M1469" s="18">
        <v>751.87721357593648</v>
      </c>
    </row>
    <row r="1470" spans="1:13" x14ac:dyDescent="0.2">
      <c r="A1470" t="s">
        <v>571</v>
      </c>
      <c r="B1470" t="s">
        <v>144</v>
      </c>
      <c r="C1470" t="s">
        <v>27</v>
      </c>
      <c r="D1470" t="s">
        <v>570</v>
      </c>
      <c r="E1470">
        <v>6</v>
      </c>
      <c r="F1470" s="19">
        <v>1.5</v>
      </c>
      <c r="G1470" s="19">
        <v>7.25</v>
      </c>
      <c r="H1470" s="18"/>
      <c r="I1470" s="18"/>
      <c r="J1470" s="18"/>
      <c r="K1470" s="18"/>
      <c r="L1470" s="18">
        <v>1262.8791112553388</v>
      </c>
      <c r="M1470" s="18">
        <v>751.87721357593648</v>
      </c>
    </row>
    <row r="1471" spans="1:13" x14ac:dyDescent="0.2">
      <c r="A1471" t="s">
        <v>571</v>
      </c>
      <c r="B1471" t="s">
        <v>144</v>
      </c>
      <c r="C1471" t="s">
        <v>27</v>
      </c>
      <c r="D1471" t="s">
        <v>570</v>
      </c>
      <c r="E1471">
        <v>7</v>
      </c>
      <c r="F1471" s="19">
        <v>1.5</v>
      </c>
      <c r="G1471" s="19">
        <v>7.25</v>
      </c>
      <c r="H1471" s="18"/>
      <c r="I1471" s="18"/>
      <c r="J1471" s="18"/>
      <c r="K1471" s="18"/>
      <c r="L1471" s="18">
        <v>1262.8791112553388</v>
      </c>
      <c r="M1471" s="18">
        <v>751.87721357593648</v>
      </c>
    </row>
    <row r="1472" spans="1:13" x14ac:dyDescent="0.2">
      <c r="A1472" t="s">
        <v>704</v>
      </c>
      <c r="B1472" t="s">
        <v>702</v>
      </c>
      <c r="C1472" t="s">
        <v>66</v>
      </c>
      <c r="D1472" t="s">
        <v>703</v>
      </c>
      <c r="E1472">
        <v>2</v>
      </c>
      <c r="F1472" s="19">
        <v>19.083333333333332</v>
      </c>
      <c r="G1472" s="19">
        <v>21.75</v>
      </c>
      <c r="H1472" s="18">
        <v>377.83719868916279</v>
      </c>
      <c r="I1472" s="18">
        <v>331.20985771466917</v>
      </c>
      <c r="J1472" s="18"/>
      <c r="K1472" s="18"/>
      <c r="L1472" s="18"/>
      <c r="M1472" s="18"/>
    </row>
    <row r="1473" spans="1:13" x14ac:dyDescent="0.2">
      <c r="A1473" t="s">
        <v>704</v>
      </c>
      <c r="B1473" t="s">
        <v>702</v>
      </c>
      <c r="C1473" t="s">
        <v>66</v>
      </c>
      <c r="D1473" t="s">
        <v>703</v>
      </c>
      <c r="E1473">
        <v>4</v>
      </c>
      <c r="F1473" s="19">
        <v>18.083333333333332</v>
      </c>
      <c r="G1473" s="19">
        <v>20.75</v>
      </c>
      <c r="H1473" s="18">
        <v>377.83719868916279</v>
      </c>
      <c r="I1473" s="18">
        <v>331.20985771466917</v>
      </c>
      <c r="J1473" s="18"/>
      <c r="K1473" s="18"/>
      <c r="L1473" s="18"/>
      <c r="M1473" s="18"/>
    </row>
    <row r="1474" spans="1:13" x14ac:dyDescent="0.2">
      <c r="A1474" t="s">
        <v>704</v>
      </c>
      <c r="B1474" t="s">
        <v>702</v>
      </c>
      <c r="C1474" t="s">
        <v>66</v>
      </c>
      <c r="D1474" t="s">
        <v>703</v>
      </c>
      <c r="E1474">
        <v>6</v>
      </c>
      <c r="F1474" s="19">
        <v>18.083333333333332</v>
      </c>
      <c r="G1474" s="19">
        <v>20.75</v>
      </c>
      <c r="H1474" s="18">
        <v>377.83719868916279</v>
      </c>
      <c r="I1474" s="18">
        <v>331.20985771466917</v>
      </c>
      <c r="J1474" s="18"/>
      <c r="K1474" s="18"/>
      <c r="L1474" s="18"/>
      <c r="M1474" s="18"/>
    </row>
    <row r="1475" spans="1:13" x14ac:dyDescent="0.2">
      <c r="A1475" t="s">
        <v>274</v>
      </c>
      <c r="B1475" t="s">
        <v>71</v>
      </c>
      <c r="C1475" t="s">
        <v>35</v>
      </c>
      <c r="D1475" t="s">
        <v>273</v>
      </c>
      <c r="E1475">
        <v>1</v>
      </c>
      <c r="F1475" s="19">
        <v>11.333333333333334</v>
      </c>
      <c r="G1475" s="19">
        <v>14.583333333333334</v>
      </c>
      <c r="H1475" s="18">
        <v>351.14307895297088</v>
      </c>
      <c r="I1475" s="18">
        <v>523.63526717694549</v>
      </c>
      <c r="J1475" s="18"/>
      <c r="K1475" s="18"/>
      <c r="L1475" s="18"/>
      <c r="M1475" s="18"/>
    </row>
    <row r="1476" spans="1:13" x14ac:dyDescent="0.2">
      <c r="A1476" t="s">
        <v>274</v>
      </c>
      <c r="B1476" t="s">
        <v>71</v>
      </c>
      <c r="C1476" t="s">
        <v>35</v>
      </c>
      <c r="D1476" t="s">
        <v>273</v>
      </c>
      <c r="E1476">
        <v>2</v>
      </c>
      <c r="F1476" s="19">
        <v>11.333333333333334</v>
      </c>
      <c r="G1476" s="19">
        <v>14.583333333333334</v>
      </c>
      <c r="H1476" s="18">
        <v>351.14307895297088</v>
      </c>
      <c r="I1476" s="18">
        <v>523.63526717694549</v>
      </c>
      <c r="J1476" s="18"/>
      <c r="K1476" s="18"/>
      <c r="L1476" s="18"/>
      <c r="M1476" s="18"/>
    </row>
    <row r="1477" spans="1:13" x14ac:dyDescent="0.2">
      <c r="A1477" t="s">
        <v>274</v>
      </c>
      <c r="B1477" t="s">
        <v>71</v>
      </c>
      <c r="C1477" t="s">
        <v>35</v>
      </c>
      <c r="D1477" t="s">
        <v>273</v>
      </c>
      <c r="E1477">
        <v>3</v>
      </c>
      <c r="F1477" s="19">
        <v>11.333333333333334</v>
      </c>
      <c r="G1477" s="19">
        <v>14.583333333333334</v>
      </c>
      <c r="H1477" s="18">
        <v>351.14307895297088</v>
      </c>
      <c r="I1477" s="18">
        <v>523.63526717694549</v>
      </c>
      <c r="J1477" s="18"/>
      <c r="K1477" s="18"/>
      <c r="L1477" s="18"/>
      <c r="M1477" s="18"/>
    </row>
    <row r="1478" spans="1:13" x14ac:dyDescent="0.2">
      <c r="A1478" t="s">
        <v>274</v>
      </c>
      <c r="B1478" t="s">
        <v>71</v>
      </c>
      <c r="C1478" t="s">
        <v>35</v>
      </c>
      <c r="D1478" t="s">
        <v>273</v>
      </c>
      <c r="E1478">
        <v>4</v>
      </c>
      <c r="F1478" s="19">
        <v>11.333333333333334</v>
      </c>
      <c r="G1478" s="19">
        <v>14.583333333333334</v>
      </c>
      <c r="H1478" s="18">
        <v>351.14307895297088</v>
      </c>
      <c r="I1478" s="18">
        <v>523.63526717694549</v>
      </c>
      <c r="J1478" s="18"/>
      <c r="K1478" s="18"/>
      <c r="L1478" s="18"/>
      <c r="M1478" s="18"/>
    </row>
    <row r="1479" spans="1:13" x14ac:dyDescent="0.2">
      <c r="A1479" t="s">
        <v>274</v>
      </c>
      <c r="B1479" t="s">
        <v>71</v>
      </c>
      <c r="C1479" t="s">
        <v>35</v>
      </c>
      <c r="D1479" t="s">
        <v>273</v>
      </c>
      <c r="E1479">
        <v>5</v>
      </c>
      <c r="F1479" s="19">
        <v>11.333333333333334</v>
      </c>
      <c r="G1479" s="19">
        <v>14.583333333333334</v>
      </c>
      <c r="H1479" s="18">
        <v>351.14307895297088</v>
      </c>
      <c r="I1479" s="18">
        <v>523.63526717694549</v>
      </c>
      <c r="J1479" s="18"/>
      <c r="K1479" s="18"/>
      <c r="L1479" s="18"/>
      <c r="M1479" s="18"/>
    </row>
    <row r="1480" spans="1:13" x14ac:dyDescent="0.2">
      <c r="A1480" t="s">
        <v>274</v>
      </c>
      <c r="B1480" t="s">
        <v>71</v>
      </c>
      <c r="C1480" t="s">
        <v>35</v>
      </c>
      <c r="D1480" t="s">
        <v>273</v>
      </c>
      <c r="E1480">
        <v>6</v>
      </c>
      <c r="F1480" s="19">
        <v>11.333333333333334</v>
      </c>
      <c r="G1480" s="19">
        <v>14.583333333333334</v>
      </c>
      <c r="H1480" s="18">
        <v>351.14307895297088</v>
      </c>
      <c r="I1480" s="18">
        <v>523.63526717694549</v>
      </c>
      <c r="J1480" s="18"/>
      <c r="K1480" s="18"/>
      <c r="L1480" s="18"/>
      <c r="M1480" s="18"/>
    </row>
    <row r="1481" spans="1:13" x14ac:dyDescent="0.2">
      <c r="A1481" t="s">
        <v>274</v>
      </c>
      <c r="B1481" t="s">
        <v>71</v>
      </c>
      <c r="C1481" t="s">
        <v>35</v>
      </c>
      <c r="D1481" t="s">
        <v>273</v>
      </c>
      <c r="E1481">
        <v>7</v>
      </c>
      <c r="F1481" s="19">
        <v>11.333333333333334</v>
      </c>
      <c r="G1481" s="19">
        <v>14.583333333333334</v>
      </c>
      <c r="H1481" s="18">
        <v>351.14307895297088</v>
      </c>
      <c r="I1481" s="18">
        <v>523.63526717694549</v>
      </c>
      <c r="J1481" s="18"/>
      <c r="K1481" s="18"/>
      <c r="L1481" s="18"/>
      <c r="M1481" s="18"/>
    </row>
    <row r="1482" spans="1:13" x14ac:dyDescent="0.2">
      <c r="A1482" t="s">
        <v>74</v>
      </c>
      <c r="B1482" t="s">
        <v>71</v>
      </c>
      <c r="C1482" t="s">
        <v>27</v>
      </c>
      <c r="D1482" t="s">
        <v>73</v>
      </c>
      <c r="E1482">
        <v>1</v>
      </c>
      <c r="F1482" s="19">
        <v>12</v>
      </c>
      <c r="G1482" s="19">
        <v>14</v>
      </c>
      <c r="H1482" s="18">
        <v>282.37915814123511</v>
      </c>
      <c r="I1482" s="18">
        <v>330.61128297374086</v>
      </c>
      <c r="J1482" s="18"/>
      <c r="K1482" s="18"/>
      <c r="L1482" s="18"/>
      <c r="M1482" s="18"/>
    </row>
    <row r="1483" spans="1:13" x14ac:dyDescent="0.2">
      <c r="A1483" t="s">
        <v>74</v>
      </c>
      <c r="B1483" t="s">
        <v>71</v>
      </c>
      <c r="C1483" t="s">
        <v>27</v>
      </c>
      <c r="D1483" t="s">
        <v>73</v>
      </c>
      <c r="E1483">
        <v>2</v>
      </c>
      <c r="F1483" s="19">
        <v>12</v>
      </c>
      <c r="G1483" s="19">
        <v>14</v>
      </c>
      <c r="H1483" s="18">
        <v>282.37915814123511</v>
      </c>
      <c r="I1483" s="18">
        <v>330.61128297374086</v>
      </c>
      <c r="J1483" s="18"/>
      <c r="K1483" s="18"/>
      <c r="L1483" s="18"/>
      <c r="M1483" s="18"/>
    </row>
    <row r="1484" spans="1:13" x14ac:dyDescent="0.2">
      <c r="A1484" t="s">
        <v>74</v>
      </c>
      <c r="B1484" t="s">
        <v>71</v>
      </c>
      <c r="C1484" t="s">
        <v>27</v>
      </c>
      <c r="D1484" t="s">
        <v>73</v>
      </c>
      <c r="E1484">
        <v>3</v>
      </c>
      <c r="F1484" s="19">
        <v>12</v>
      </c>
      <c r="G1484" s="19">
        <v>14</v>
      </c>
      <c r="H1484" s="18">
        <v>282.37915814123511</v>
      </c>
      <c r="I1484" s="18">
        <v>330.61128297374086</v>
      </c>
      <c r="J1484" s="18"/>
      <c r="K1484" s="18"/>
      <c r="L1484" s="18"/>
      <c r="M1484" s="18"/>
    </row>
    <row r="1485" spans="1:13" x14ac:dyDescent="0.2">
      <c r="A1485" t="s">
        <v>74</v>
      </c>
      <c r="B1485" t="s">
        <v>71</v>
      </c>
      <c r="C1485" t="s">
        <v>27</v>
      </c>
      <c r="D1485" t="s">
        <v>73</v>
      </c>
      <c r="E1485">
        <v>4</v>
      </c>
      <c r="F1485" s="19">
        <v>12</v>
      </c>
      <c r="G1485" s="19">
        <v>14</v>
      </c>
      <c r="H1485" s="18">
        <v>282.37915814123511</v>
      </c>
      <c r="I1485" s="18">
        <v>330.61128297374086</v>
      </c>
      <c r="J1485" s="18"/>
      <c r="K1485" s="18"/>
      <c r="L1485" s="18"/>
      <c r="M1485" s="18"/>
    </row>
    <row r="1486" spans="1:13" x14ac:dyDescent="0.2">
      <c r="A1486" t="s">
        <v>74</v>
      </c>
      <c r="B1486" t="s">
        <v>71</v>
      </c>
      <c r="C1486" t="s">
        <v>27</v>
      </c>
      <c r="D1486" t="s">
        <v>73</v>
      </c>
      <c r="E1486">
        <v>5</v>
      </c>
      <c r="F1486" s="19">
        <v>12</v>
      </c>
      <c r="G1486" s="19">
        <v>14</v>
      </c>
      <c r="H1486" s="18">
        <v>282.37915814123511</v>
      </c>
      <c r="I1486" s="18">
        <v>330.61128297374086</v>
      </c>
      <c r="J1486" s="18"/>
      <c r="K1486" s="18"/>
      <c r="L1486" s="18"/>
      <c r="M1486" s="18"/>
    </row>
    <row r="1487" spans="1:13" x14ac:dyDescent="0.2">
      <c r="A1487" t="s">
        <v>74</v>
      </c>
      <c r="B1487" t="s">
        <v>71</v>
      </c>
      <c r="C1487" t="s">
        <v>27</v>
      </c>
      <c r="D1487" t="s">
        <v>73</v>
      </c>
      <c r="E1487">
        <v>6</v>
      </c>
      <c r="F1487" s="19">
        <v>12</v>
      </c>
      <c r="G1487" s="19">
        <v>14</v>
      </c>
      <c r="H1487" s="18">
        <v>282.37915814123511</v>
      </c>
      <c r="I1487" s="18">
        <v>330.61128297374086</v>
      </c>
      <c r="J1487" s="18"/>
      <c r="K1487" s="18"/>
      <c r="L1487" s="18"/>
      <c r="M1487" s="18"/>
    </row>
    <row r="1488" spans="1:13" x14ac:dyDescent="0.2">
      <c r="A1488" t="s">
        <v>74</v>
      </c>
      <c r="B1488" t="s">
        <v>71</v>
      </c>
      <c r="C1488" t="s">
        <v>27</v>
      </c>
      <c r="D1488" t="s">
        <v>73</v>
      </c>
      <c r="E1488">
        <v>7</v>
      </c>
      <c r="F1488" s="19">
        <v>12</v>
      </c>
      <c r="G1488" s="19">
        <v>14</v>
      </c>
      <c r="H1488" s="18">
        <v>282.37915814123511</v>
      </c>
      <c r="I1488" s="18">
        <v>330.61128297374086</v>
      </c>
      <c r="J1488" s="18"/>
      <c r="K1488" s="18"/>
      <c r="L1488" s="18"/>
      <c r="M1488" s="18"/>
    </row>
    <row r="1489" spans="1:13" x14ac:dyDescent="0.2">
      <c r="A1489" t="s">
        <v>509</v>
      </c>
      <c r="B1489" t="s">
        <v>173</v>
      </c>
      <c r="C1489" t="s">
        <v>35</v>
      </c>
      <c r="D1489" t="s">
        <v>508</v>
      </c>
      <c r="E1489">
        <v>1</v>
      </c>
      <c r="F1489" s="19">
        <v>0.66666666666666663</v>
      </c>
      <c r="G1489" s="19">
        <v>3.25</v>
      </c>
      <c r="H1489" s="18">
        <v>524.34786512385949</v>
      </c>
      <c r="I1489" s="18">
        <v>478.47904156320539</v>
      </c>
      <c r="J1489" s="18"/>
      <c r="K1489" s="18"/>
      <c r="L1489" s="18"/>
      <c r="M1489" s="18"/>
    </row>
    <row r="1490" spans="1:13" x14ac:dyDescent="0.2">
      <c r="A1490" t="s">
        <v>509</v>
      </c>
      <c r="B1490" t="s">
        <v>173</v>
      </c>
      <c r="C1490" t="s">
        <v>35</v>
      </c>
      <c r="D1490" t="s">
        <v>508</v>
      </c>
      <c r="E1490">
        <v>2</v>
      </c>
      <c r="F1490" s="19">
        <v>0.66666666666666663</v>
      </c>
      <c r="G1490" s="19">
        <v>3.25</v>
      </c>
      <c r="H1490" s="18">
        <v>524.34786512385949</v>
      </c>
      <c r="I1490" s="18">
        <v>478.47904156320539</v>
      </c>
      <c r="J1490" s="18"/>
      <c r="K1490" s="18"/>
      <c r="L1490" s="18"/>
      <c r="M1490" s="18"/>
    </row>
    <row r="1491" spans="1:13" x14ac:dyDescent="0.2">
      <c r="A1491" t="s">
        <v>509</v>
      </c>
      <c r="B1491" t="s">
        <v>173</v>
      </c>
      <c r="C1491" t="s">
        <v>35</v>
      </c>
      <c r="D1491" t="s">
        <v>508</v>
      </c>
      <c r="E1491">
        <v>3</v>
      </c>
      <c r="F1491" s="19">
        <v>0.66666666666666663</v>
      </c>
      <c r="G1491" s="19">
        <v>3.25</v>
      </c>
      <c r="H1491" s="18">
        <v>524.34786512385949</v>
      </c>
      <c r="I1491" s="18">
        <v>478.47904156320539</v>
      </c>
      <c r="J1491" s="18"/>
      <c r="K1491" s="18"/>
      <c r="L1491" s="18"/>
      <c r="M1491" s="18"/>
    </row>
    <row r="1492" spans="1:13" x14ac:dyDescent="0.2">
      <c r="A1492" t="s">
        <v>509</v>
      </c>
      <c r="B1492" t="s">
        <v>173</v>
      </c>
      <c r="C1492" t="s">
        <v>35</v>
      </c>
      <c r="D1492" t="s">
        <v>508</v>
      </c>
      <c r="E1492">
        <v>4</v>
      </c>
      <c r="F1492" s="19">
        <v>0.66666666666666663</v>
      </c>
      <c r="G1492" s="19">
        <v>3.25</v>
      </c>
      <c r="H1492" s="18">
        <v>524.34786512385949</v>
      </c>
      <c r="I1492" s="18">
        <v>478.47904156320539</v>
      </c>
      <c r="J1492" s="18"/>
      <c r="K1492" s="18"/>
      <c r="L1492" s="18"/>
      <c r="M1492" s="18"/>
    </row>
    <row r="1493" spans="1:13" x14ac:dyDescent="0.2">
      <c r="A1493" t="s">
        <v>509</v>
      </c>
      <c r="B1493" t="s">
        <v>173</v>
      </c>
      <c r="C1493" t="s">
        <v>35</v>
      </c>
      <c r="D1493" t="s">
        <v>508</v>
      </c>
      <c r="E1493">
        <v>5</v>
      </c>
      <c r="F1493" s="19">
        <v>0.66666666666666663</v>
      </c>
      <c r="G1493" s="19">
        <v>3.3333333333333335</v>
      </c>
      <c r="H1493" s="18">
        <v>524.34786512385949</v>
      </c>
      <c r="I1493" s="18">
        <v>478.47904156320539</v>
      </c>
      <c r="J1493" s="18"/>
      <c r="K1493" s="18"/>
      <c r="L1493" s="18"/>
      <c r="M1493" s="18"/>
    </row>
    <row r="1494" spans="1:13" x14ac:dyDescent="0.2">
      <c r="A1494" t="s">
        <v>509</v>
      </c>
      <c r="B1494" t="s">
        <v>173</v>
      </c>
      <c r="C1494" t="s">
        <v>35</v>
      </c>
      <c r="D1494" t="s">
        <v>508</v>
      </c>
      <c r="E1494">
        <v>6</v>
      </c>
      <c r="F1494" s="19">
        <v>0.66666666666666663</v>
      </c>
      <c r="G1494" s="19">
        <v>3.3333333333333335</v>
      </c>
      <c r="H1494" s="18">
        <v>524.34786512385949</v>
      </c>
      <c r="I1494" s="18">
        <v>478.47904156320539</v>
      </c>
      <c r="J1494" s="18"/>
      <c r="K1494" s="18"/>
      <c r="L1494" s="18"/>
      <c r="M1494" s="18"/>
    </row>
    <row r="1495" spans="1:13" x14ac:dyDescent="0.2">
      <c r="A1495" t="s">
        <v>509</v>
      </c>
      <c r="B1495" t="s">
        <v>173</v>
      </c>
      <c r="C1495" t="s">
        <v>35</v>
      </c>
      <c r="D1495" t="s">
        <v>508</v>
      </c>
      <c r="E1495">
        <v>7</v>
      </c>
      <c r="F1495" s="19">
        <v>0.66666666666666663</v>
      </c>
      <c r="G1495" s="19">
        <v>3.3333333333333335</v>
      </c>
      <c r="H1495" s="18">
        <v>524.34786512385949</v>
      </c>
      <c r="I1495" s="18">
        <v>478.47904156320539</v>
      </c>
      <c r="J1495" s="18"/>
      <c r="K1495" s="18"/>
      <c r="L1495" s="18"/>
      <c r="M1495" s="18"/>
    </row>
    <row r="1496" spans="1:13" x14ac:dyDescent="0.2">
      <c r="A1496" t="s">
        <v>172</v>
      </c>
      <c r="B1496" t="s">
        <v>173</v>
      </c>
      <c r="C1496" t="s">
        <v>27</v>
      </c>
      <c r="D1496" t="s">
        <v>171</v>
      </c>
      <c r="E1496">
        <v>1</v>
      </c>
      <c r="F1496" s="19">
        <v>23.5</v>
      </c>
      <c r="G1496" s="19">
        <v>2.5</v>
      </c>
      <c r="H1496" s="18">
        <v>466.02059075220279</v>
      </c>
      <c r="I1496" s="18">
        <v>527.19233148560897</v>
      </c>
      <c r="J1496" s="18"/>
      <c r="K1496" s="18"/>
      <c r="L1496" s="18"/>
      <c r="M1496" s="18"/>
    </row>
    <row r="1497" spans="1:13" x14ac:dyDescent="0.2">
      <c r="A1497" t="s">
        <v>172</v>
      </c>
      <c r="B1497" t="s">
        <v>173</v>
      </c>
      <c r="C1497" t="s">
        <v>27</v>
      </c>
      <c r="D1497" t="s">
        <v>171</v>
      </c>
      <c r="E1497">
        <v>2</v>
      </c>
      <c r="F1497" s="19">
        <v>23.5</v>
      </c>
      <c r="G1497" s="19">
        <v>2.5</v>
      </c>
      <c r="H1497" s="18">
        <v>466.02059075220279</v>
      </c>
      <c r="I1497" s="18">
        <v>527.19233148560897</v>
      </c>
      <c r="J1497" s="18"/>
      <c r="K1497" s="18"/>
      <c r="L1497" s="18"/>
      <c r="M1497" s="18"/>
    </row>
    <row r="1498" spans="1:13" x14ac:dyDescent="0.2">
      <c r="A1498" t="s">
        <v>172</v>
      </c>
      <c r="B1498" t="s">
        <v>173</v>
      </c>
      <c r="C1498" t="s">
        <v>27</v>
      </c>
      <c r="D1498" t="s">
        <v>171</v>
      </c>
      <c r="E1498">
        <v>3</v>
      </c>
      <c r="F1498" s="19">
        <v>23.5</v>
      </c>
      <c r="G1498" s="19">
        <v>2.5</v>
      </c>
      <c r="H1498" s="18">
        <v>466.02059075220279</v>
      </c>
      <c r="I1498" s="18">
        <v>527.19233148560897</v>
      </c>
      <c r="J1498" s="18"/>
      <c r="K1498" s="18"/>
      <c r="L1498" s="18"/>
      <c r="M1498" s="18"/>
    </row>
    <row r="1499" spans="1:13" x14ac:dyDescent="0.2">
      <c r="A1499" t="s">
        <v>172</v>
      </c>
      <c r="B1499" t="s">
        <v>173</v>
      </c>
      <c r="C1499" t="s">
        <v>27</v>
      </c>
      <c r="D1499" t="s">
        <v>171</v>
      </c>
      <c r="E1499">
        <v>4</v>
      </c>
      <c r="F1499" s="19">
        <v>23.5</v>
      </c>
      <c r="G1499" s="19">
        <v>2.5</v>
      </c>
      <c r="H1499" s="18">
        <v>466.02059075220279</v>
      </c>
      <c r="I1499" s="18">
        <v>527.19233148560897</v>
      </c>
      <c r="J1499" s="18"/>
      <c r="K1499" s="18"/>
      <c r="L1499" s="18"/>
      <c r="M1499" s="18"/>
    </row>
    <row r="1500" spans="1:13" x14ac:dyDescent="0.2">
      <c r="A1500" t="s">
        <v>172</v>
      </c>
      <c r="B1500" t="s">
        <v>173</v>
      </c>
      <c r="C1500" t="s">
        <v>27</v>
      </c>
      <c r="D1500" t="s">
        <v>171</v>
      </c>
      <c r="E1500">
        <v>5</v>
      </c>
      <c r="F1500" s="19">
        <v>23.5</v>
      </c>
      <c r="G1500" s="19">
        <v>2.5</v>
      </c>
      <c r="H1500" s="18">
        <v>466.02059075220279</v>
      </c>
      <c r="I1500" s="18">
        <v>527.19233148560897</v>
      </c>
      <c r="J1500" s="18"/>
      <c r="K1500" s="18"/>
      <c r="L1500" s="18"/>
      <c r="M1500" s="18"/>
    </row>
    <row r="1501" spans="1:13" x14ac:dyDescent="0.2">
      <c r="A1501" t="s">
        <v>172</v>
      </c>
      <c r="B1501" t="s">
        <v>173</v>
      </c>
      <c r="C1501" t="s">
        <v>27</v>
      </c>
      <c r="D1501" t="s">
        <v>171</v>
      </c>
      <c r="E1501">
        <v>6</v>
      </c>
      <c r="F1501" s="19">
        <v>23.5</v>
      </c>
      <c r="G1501" s="19">
        <v>2.5</v>
      </c>
      <c r="H1501" s="18">
        <v>466.02059075220279</v>
      </c>
      <c r="I1501" s="18">
        <v>527.19233148560897</v>
      </c>
      <c r="J1501" s="18"/>
      <c r="K1501" s="18"/>
      <c r="L1501" s="18"/>
      <c r="M1501" s="18"/>
    </row>
    <row r="1502" spans="1:13" x14ac:dyDescent="0.2">
      <c r="A1502" t="s">
        <v>172</v>
      </c>
      <c r="B1502" t="s">
        <v>173</v>
      </c>
      <c r="C1502" t="s">
        <v>27</v>
      </c>
      <c r="D1502" t="s">
        <v>171</v>
      </c>
      <c r="E1502">
        <v>7</v>
      </c>
      <c r="F1502" s="19">
        <v>23.5</v>
      </c>
      <c r="G1502" s="19">
        <v>2.5</v>
      </c>
      <c r="H1502" s="18">
        <v>466.02059075220279</v>
      </c>
      <c r="I1502" s="18">
        <v>527.19233148560897</v>
      </c>
      <c r="J1502" s="18"/>
      <c r="K1502" s="18"/>
      <c r="L1502" s="18"/>
      <c r="M1502" s="18"/>
    </row>
    <row r="1503" spans="1:13" x14ac:dyDescent="0.2">
      <c r="A1503" t="s">
        <v>172</v>
      </c>
      <c r="B1503" t="s">
        <v>173</v>
      </c>
      <c r="C1503" t="s">
        <v>27</v>
      </c>
      <c r="D1503" t="s">
        <v>683</v>
      </c>
      <c r="E1503">
        <v>2</v>
      </c>
      <c r="F1503" s="19">
        <v>6.833333333333333</v>
      </c>
      <c r="G1503" s="19">
        <v>9.8333333333333339</v>
      </c>
      <c r="H1503" s="18">
        <v>466.02059075220279</v>
      </c>
      <c r="I1503" s="18">
        <v>527.19233148560897</v>
      </c>
      <c r="J1503" s="18"/>
      <c r="K1503" s="18"/>
      <c r="L1503" s="18"/>
      <c r="M1503" s="18"/>
    </row>
    <row r="1504" spans="1:13" x14ac:dyDescent="0.2">
      <c r="A1504" t="s">
        <v>172</v>
      </c>
      <c r="B1504" t="s">
        <v>173</v>
      </c>
      <c r="C1504" t="s">
        <v>27</v>
      </c>
      <c r="D1504" t="s">
        <v>683</v>
      </c>
      <c r="E1504">
        <v>5</v>
      </c>
      <c r="F1504" s="19">
        <v>6.833333333333333</v>
      </c>
      <c r="G1504" s="19">
        <v>9.8333333333333339</v>
      </c>
      <c r="H1504" s="18">
        <v>466.02059075220279</v>
      </c>
      <c r="I1504" s="18">
        <v>527.19233148560897</v>
      </c>
      <c r="J1504" s="18"/>
      <c r="K1504" s="18"/>
      <c r="L1504" s="18"/>
      <c r="M1504" s="18"/>
    </row>
    <row r="1505" spans="1:13" x14ac:dyDescent="0.2">
      <c r="A1505" t="s">
        <v>172</v>
      </c>
      <c r="B1505" t="s">
        <v>173</v>
      </c>
      <c r="C1505" t="s">
        <v>27</v>
      </c>
      <c r="D1505" t="s">
        <v>683</v>
      </c>
      <c r="E1505">
        <v>7</v>
      </c>
      <c r="F1505" s="19">
        <v>7.333333333333333</v>
      </c>
      <c r="G1505" s="19">
        <v>10.333333333333334</v>
      </c>
      <c r="H1505" s="18">
        <v>466.02059075220279</v>
      </c>
      <c r="I1505" s="18">
        <v>527.19233148560897</v>
      </c>
      <c r="J1505" s="18"/>
      <c r="K1505" s="18"/>
      <c r="L1505" s="18"/>
      <c r="M1505" s="18"/>
    </row>
    <row r="1506" spans="1:13" x14ac:dyDescent="0.2">
      <c r="A1506" t="s">
        <v>707</v>
      </c>
      <c r="B1506" t="s">
        <v>547</v>
      </c>
      <c r="C1506" t="s">
        <v>35</v>
      </c>
      <c r="D1506" t="s">
        <v>706</v>
      </c>
      <c r="E1506">
        <v>2</v>
      </c>
      <c r="F1506" s="19">
        <v>10.166666666666666</v>
      </c>
      <c r="G1506" s="19">
        <v>22</v>
      </c>
      <c r="H1506" s="18"/>
      <c r="I1506" s="18"/>
      <c r="J1506" s="18"/>
      <c r="K1506" s="18"/>
      <c r="L1506" s="18">
        <v>2793.2643464443472</v>
      </c>
      <c r="M1506" s="18">
        <v>3158.3749324071009</v>
      </c>
    </row>
    <row r="1507" spans="1:13" x14ac:dyDescent="0.2">
      <c r="A1507" t="s">
        <v>707</v>
      </c>
      <c r="B1507" t="s">
        <v>547</v>
      </c>
      <c r="C1507" t="s">
        <v>35</v>
      </c>
      <c r="D1507" t="s">
        <v>706</v>
      </c>
      <c r="E1507">
        <v>4</v>
      </c>
      <c r="F1507" s="19">
        <v>10.166666666666666</v>
      </c>
      <c r="G1507" s="19">
        <v>22</v>
      </c>
      <c r="H1507" s="18"/>
      <c r="I1507" s="18"/>
      <c r="J1507" s="18"/>
      <c r="K1507" s="18"/>
      <c r="L1507" s="18">
        <v>2793.2643464443472</v>
      </c>
      <c r="M1507" s="18">
        <v>3158.3749324071009</v>
      </c>
    </row>
    <row r="1508" spans="1:13" x14ac:dyDescent="0.2">
      <c r="A1508" t="s">
        <v>707</v>
      </c>
      <c r="B1508" t="s">
        <v>547</v>
      </c>
      <c r="C1508" t="s">
        <v>35</v>
      </c>
      <c r="D1508" t="s">
        <v>706</v>
      </c>
      <c r="E1508">
        <v>5</v>
      </c>
      <c r="F1508" s="19">
        <v>10.166666666666666</v>
      </c>
      <c r="G1508" s="19">
        <v>22</v>
      </c>
      <c r="H1508" s="18"/>
      <c r="I1508" s="18"/>
      <c r="J1508" s="18"/>
      <c r="K1508" s="18"/>
      <c r="L1508" s="18">
        <v>2793.2643464443472</v>
      </c>
      <c r="M1508" s="18">
        <v>3158.3749324071009</v>
      </c>
    </row>
    <row r="1509" spans="1:13" x14ac:dyDescent="0.2">
      <c r="A1509" t="s">
        <v>707</v>
      </c>
      <c r="B1509" t="s">
        <v>547</v>
      </c>
      <c r="C1509" t="s">
        <v>35</v>
      </c>
      <c r="D1509" t="s">
        <v>706</v>
      </c>
      <c r="E1509">
        <v>7</v>
      </c>
      <c r="F1509" s="19">
        <v>10.166666666666666</v>
      </c>
      <c r="G1509" s="19">
        <v>22</v>
      </c>
      <c r="H1509" s="18"/>
      <c r="I1509" s="18"/>
      <c r="J1509" s="18"/>
      <c r="K1509" s="18"/>
      <c r="L1509" s="18">
        <v>2793.2643464443472</v>
      </c>
      <c r="M1509" s="18">
        <v>3158.3749324071009</v>
      </c>
    </row>
    <row r="1510" spans="1:13" x14ac:dyDescent="0.2">
      <c r="A1510" t="s">
        <v>759</v>
      </c>
      <c r="B1510" t="s">
        <v>547</v>
      </c>
      <c r="C1510" t="s">
        <v>27</v>
      </c>
      <c r="D1510" t="s">
        <v>758</v>
      </c>
      <c r="E1510">
        <v>3</v>
      </c>
      <c r="F1510" s="19">
        <v>10.166666666666666</v>
      </c>
      <c r="G1510" s="19">
        <v>23.583333333333332</v>
      </c>
      <c r="H1510" s="18"/>
      <c r="I1510" s="18"/>
      <c r="J1510" s="18"/>
      <c r="K1510" s="18"/>
      <c r="L1510" s="18">
        <v>2862.826718084445</v>
      </c>
      <c r="M1510" s="18">
        <v>3312.8098872373275</v>
      </c>
    </row>
    <row r="1511" spans="1:13" x14ac:dyDescent="0.2">
      <c r="A1511" t="s">
        <v>759</v>
      </c>
      <c r="B1511" t="s">
        <v>547</v>
      </c>
      <c r="C1511" t="s">
        <v>27</v>
      </c>
      <c r="D1511" t="s">
        <v>758</v>
      </c>
      <c r="E1511">
        <v>6</v>
      </c>
      <c r="F1511" s="19">
        <v>10.166666666666666</v>
      </c>
      <c r="G1511" s="19">
        <v>23.583333333333332</v>
      </c>
      <c r="H1511" s="18"/>
      <c r="I1511" s="18"/>
      <c r="J1511" s="18"/>
      <c r="K1511" s="18"/>
      <c r="L1511" s="18">
        <v>2862.826718084445</v>
      </c>
      <c r="M1511" s="18">
        <v>3312.8098872373275</v>
      </c>
    </row>
    <row r="1512" spans="1:13" x14ac:dyDescent="0.2">
      <c r="A1512" t="s">
        <v>85</v>
      </c>
      <c r="B1512" t="s">
        <v>79</v>
      </c>
      <c r="C1512" t="s">
        <v>35</v>
      </c>
      <c r="D1512" t="s">
        <v>84</v>
      </c>
      <c r="E1512">
        <v>1</v>
      </c>
      <c r="F1512" s="19">
        <v>12.166666666666666</v>
      </c>
      <c r="G1512" s="19">
        <v>13.166666666666666</v>
      </c>
      <c r="H1512" s="18">
        <v>190.31165162889286</v>
      </c>
      <c r="I1512" s="18">
        <v>200.37237573602405</v>
      </c>
      <c r="J1512" s="18"/>
      <c r="K1512" s="18"/>
      <c r="L1512" s="18"/>
      <c r="M1512" s="18"/>
    </row>
    <row r="1513" spans="1:13" x14ac:dyDescent="0.2">
      <c r="A1513" t="s">
        <v>85</v>
      </c>
      <c r="B1513" t="s">
        <v>79</v>
      </c>
      <c r="C1513" t="s">
        <v>35</v>
      </c>
      <c r="D1513" t="s">
        <v>84</v>
      </c>
      <c r="E1513">
        <v>4</v>
      </c>
      <c r="F1513" s="19">
        <v>12.166666666666666</v>
      </c>
      <c r="G1513" s="19">
        <v>13.166666666666666</v>
      </c>
      <c r="H1513" s="18">
        <v>190.31165162889286</v>
      </c>
      <c r="I1513" s="18">
        <v>200.37237573602405</v>
      </c>
      <c r="J1513" s="18"/>
      <c r="K1513" s="18"/>
      <c r="L1513" s="18"/>
      <c r="M1513" s="18"/>
    </row>
    <row r="1514" spans="1:13" x14ac:dyDescent="0.2">
      <c r="A1514" t="s">
        <v>85</v>
      </c>
      <c r="B1514" t="s">
        <v>79</v>
      </c>
      <c r="C1514" t="s">
        <v>35</v>
      </c>
      <c r="D1514" t="s">
        <v>84</v>
      </c>
      <c r="E1514">
        <v>5</v>
      </c>
      <c r="F1514" s="19">
        <v>12.25</v>
      </c>
      <c r="G1514" s="19">
        <v>13.25</v>
      </c>
      <c r="H1514" s="18">
        <v>190.31165162889286</v>
      </c>
      <c r="I1514" s="18">
        <v>200.37237573602405</v>
      </c>
      <c r="J1514" s="18"/>
      <c r="K1514" s="18"/>
      <c r="L1514" s="18"/>
      <c r="M1514" s="18"/>
    </row>
    <row r="1515" spans="1:13" x14ac:dyDescent="0.2">
      <c r="A1515" t="s">
        <v>85</v>
      </c>
      <c r="B1515" t="s">
        <v>79</v>
      </c>
      <c r="C1515" t="s">
        <v>35</v>
      </c>
      <c r="D1515" t="s">
        <v>84</v>
      </c>
      <c r="E1515">
        <v>6</v>
      </c>
      <c r="F1515" s="19">
        <v>12.166666666666666</v>
      </c>
      <c r="G1515" s="19">
        <v>13.166666666666666</v>
      </c>
      <c r="H1515" s="18">
        <v>190.31165162889286</v>
      </c>
      <c r="I1515" s="18">
        <v>200.37237573602405</v>
      </c>
      <c r="J1515" s="18"/>
      <c r="K1515" s="18"/>
      <c r="L1515" s="18"/>
      <c r="M1515" s="18"/>
    </row>
    <row r="1516" spans="1:13" x14ac:dyDescent="0.2">
      <c r="A1516" t="s">
        <v>86</v>
      </c>
      <c r="B1516" t="s">
        <v>79</v>
      </c>
      <c r="C1516" t="s">
        <v>87</v>
      </c>
      <c r="D1516" t="s">
        <v>77</v>
      </c>
      <c r="E1516">
        <v>1</v>
      </c>
      <c r="F1516" s="19">
        <v>7.583333333333333</v>
      </c>
      <c r="G1516" s="19">
        <v>9.0833333333333339</v>
      </c>
      <c r="H1516" s="18">
        <v>173.3849209743251</v>
      </c>
      <c r="I1516" s="18">
        <v>293.22470683851418</v>
      </c>
      <c r="J1516" s="18"/>
      <c r="K1516" s="18"/>
      <c r="L1516" s="18"/>
      <c r="M1516" s="18"/>
    </row>
    <row r="1517" spans="1:13" x14ac:dyDescent="0.2">
      <c r="A1517" t="s">
        <v>86</v>
      </c>
      <c r="B1517" t="s">
        <v>79</v>
      </c>
      <c r="C1517" t="s">
        <v>87</v>
      </c>
      <c r="D1517" t="s">
        <v>77</v>
      </c>
      <c r="E1517">
        <v>4</v>
      </c>
      <c r="F1517" s="19">
        <v>7.583333333333333</v>
      </c>
      <c r="G1517" s="19">
        <v>9.0833333333333339</v>
      </c>
      <c r="H1517" s="18">
        <v>173.3849209743251</v>
      </c>
      <c r="I1517" s="18">
        <v>293.22470683851418</v>
      </c>
      <c r="J1517" s="18"/>
      <c r="K1517" s="18"/>
      <c r="L1517" s="18"/>
      <c r="M1517" s="18"/>
    </row>
    <row r="1518" spans="1:13" x14ac:dyDescent="0.2">
      <c r="A1518" t="s">
        <v>86</v>
      </c>
      <c r="B1518" t="s">
        <v>79</v>
      </c>
      <c r="C1518" t="s">
        <v>87</v>
      </c>
      <c r="D1518" t="s">
        <v>77</v>
      </c>
      <c r="E1518">
        <v>5</v>
      </c>
      <c r="F1518" s="19">
        <v>7.666666666666667</v>
      </c>
      <c r="G1518" s="19">
        <v>9.1666666666666661</v>
      </c>
      <c r="H1518" s="18">
        <v>173.3849209743251</v>
      </c>
      <c r="I1518" s="18">
        <v>293.22470683851418</v>
      </c>
      <c r="J1518" s="18"/>
      <c r="K1518" s="18"/>
      <c r="L1518" s="18"/>
      <c r="M1518" s="18"/>
    </row>
    <row r="1519" spans="1:13" x14ac:dyDescent="0.2">
      <c r="A1519" t="s">
        <v>86</v>
      </c>
      <c r="B1519" t="s">
        <v>79</v>
      </c>
      <c r="C1519" t="s">
        <v>87</v>
      </c>
      <c r="D1519" t="s">
        <v>77</v>
      </c>
      <c r="E1519">
        <v>6</v>
      </c>
      <c r="F1519" s="19">
        <v>7.583333333333333</v>
      </c>
      <c r="G1519" s="19">
        <v>9.0833333333333339</v>
      </c>
      <c r="H1519" s="18">
        <v>173.3849209743251</v>
      </c>
      <c r="I1519" s="18">
        <v>293.22470683851418</v>
      </c>
      <c r="J1519" s="18"/>
      <c r="K1519" s="18"/>
      <c r="L1519" s="18"/>
      <c r="M1519" s="18"/>
    </row>
    <row r="1520" spans="1:13" x14ac:dyDescent="0.2">
      <c r="A1520" t="s">
        <v>617</v>
      </c>
      <c r="B1520" t="s">
        <v>618</v>
      </c>
      <c r="C1520" t="s">
        <v>27</v>
      </c>
      <c r="D1520" t="s">
        <v>616</v>
      </c>
      <c r="E1520">
        <v>1</v>
      </c>
      <c r="F1520" s="19">
        <v>0.58333333333333337</v>
      </c>
      <c r="G1520" s="19">
        <v>9.3333333333333339</v>
      </c>
      <c r="H1520" s="18"/>
      <c r="I1520" s="18"/>
      <c r="J1520" s="18">
        <v>2455.9660260595392</v>
      </c>
      <c r="K1520" s="18">
        <v>2483.2377684499274</v>
      </c>
      <c r="L1520" s="18"/>
      <c r="M1520" s="18"/>
    </row>
    <row r="1521" spans="1:13" x14ac:dyDescent="0.2">
      <c r="A1521" t="s">
        <v>617</v>
      </c>
      <c r="B1521" t="s">
        <v>618</v>
      </c>
      <c r="C1521" t="s">
        <v>27</v>
      </c>
      <c r="D1521" t="s">
        <v>616</v>
      </c>
      <c r="E1521">
        <v>2</v>
      </c>
      <c r="F1521" s="19">
        <v>0.58333333333333337</v>
      </c>
      <c r="G1521" s="19">
        <v>9.3333333333333339</v>
      </c>
      <c r="H1521" s="18"/>
      <c r="I1521" s="18"/>
      <c r="J1521" s="18">
        <v>2455.9660260595392</v>
      </c>
      <c r="K1521" s="18">
        <v>2483.2377684499274</v>
      </c>
      <c r="L1521" s="18"/>
      <c r="M1521" s="18"/>
    </row>
    <row r="1522" spans="1:13" x14ac:dyDescent="0.2">
      <c r="A1522" t="s">
        <v>617</v>
      </c>
      <c r="B1522" t="s">
        <v>618</v>
      </c>
      <c r="C1522" t="s">
        <v>27</v>
      </c>
      <c r="D1522" t="s">
        <v>616</v>
      </c>
      <c r="E1522">
        <v>3</v>
      </c>
      <c r="F1522" s="19">
        <v>0.58333333333333337</v>
      </c>
      <c r="G1522" s="19">
        <v>9.3333333333333339</v>
      </c>
      <c r="H1522" s="18"/>
      <c r="I1522" s="18"/>
      <c r="J1522" s="18">
        <v>2455.9660260595392</v>
      </c>
      <c r="K1522" s="18">
        <v>2483.2377684499274</v>
      </c>
      <c r="L1522" s="18"/>
      <c r="M1522" s="18"/>
    </row>
    <row r="1523" spans="1:13" x14ac:dyDescent="0.2">
      <c r="A1523" t="s">
        <v>617</v>
      </c>
      <c r="B1523" t="s">
        <v>618</v>
      </c>
      <c r="C1523" t="s">
        <v>27</v>
      </c>
      <c r="D1523" t="s">
        <v>616</v>
      </c>
      <c r="E1523">
        <v>4</v>
      </c>
      <c r="F1523" s="19">
        <v>0.58333333333333337</v>
      </c>
      <c r="G1523" s="19">
        <v>9.3333333333333339</v>
      </c>
      <c r="H1523" s="18"/>
      <c r="I1523" s="18"/>
      <c r="J1523" s="18">
        <v>2455.9660260595392</v>
      </c>
      <c r="K1523" s="18">
        <v>2483.2377684499274</v>
      </c>
      <c r="L1523" s="18"/>
      <c r="M1523" s="18"/>
    </row>
    <row r="1524" spans="1:13" x14ac:dyDescent="0.2">
      <c r="A1524" t="s">
        <v>617</v>
      </c>
      <c r="B1524" t="s">
        <v>618</v>
      </c>
      <c r="C1524" t="s">
        <v>27</v>
      </c>
      <c r="D1524" t="s">
        <v>616</v>
      </c>
      <c r="E1524">
        <v>5</v>
      </c>
      <c r="F1524" s="19">
        <v>0.58333333333333337</v>
      </c>
      <c r="G1524" s="19">
        <v>9.3333333333333339</v>
      </c>
      <c r="H1524" s="18"/>
      <c r="I1524" s="18"/>
      <c r="J1524" s="18">
        <v>2455.9660260595392</v>
      </c>
      <c r="K1524" s="18">
        <v>2483.2377684499274</v>
      </c>
      <c r="L1524" s="18"/>
      <c r="M1524" s="18"/>
    </row>
    <row r="1525" spans="1:13" x14ac:dyDescent="0.2">
      <c r="A1525" t="s">
        <v>617</v>
      </c>
      <c r="B1525" t="s">
        <v>618</v>
      </c>
      <c r="C1525" t="s">
        <v>27</v>
      </c>
      <c r="D1525" t="s">
        <v>616</v>
      </c>
      <c r="E1525">
        <v>6</v>
      </c>
      <c r="F1525" s="19">
        <v>0.58333333333333337</v>
      </c>
      <c r="G1525" s="19">
        <v>9.3333333333333339</v>
      </c>
      <c r="H1525" s="18"/>
      <c r="I1525" s="18"/>
      <c r="J1525" s="18">
        <v>2455.9660260595392</v>
      </c>
      <c r="K1525" s="18">
        <v>2483.2377684499274</v>
      </c>
      <c r="L1525" s="18"/>
      <c r="M1525" s="18"/>
    </row>
    <row r="1526" spans="1:13" x14ac:dyDescent="0.2">
      <c r="A1526" t="s">
        <v>617</v>
      </c>
      <c r="B1526" t="s">
        <v>618</v>
      </c>
      <c r="C1526" t="s">
        <v>27</v>
      </c>
      <c r="D1526" t="s">
        <v>616</v>
      </c>
      <c r="E1526">
        <v>7</v>
      </c>
      <c r="F1526" s="19">
        <v>0.58333333333333337</v>
      </c>
      <c r="G1526" s="19">
        <v>9.3333333333333339</v>
      </c>
      <c r="H1526" s="18"/>
      <c r="I1526" s="18"/>
      <c r="J1526" s="18">
        <v>2455.9660260595392</v>
      </c>
      <c r="K1526" s="18">
        <v>2483.2377684499274</v>
      </c>
      <c r="L1526" s="18"/>
      <c r="M1526" s="18"/>
    </row>
    <row r="1527" spans="1:13" x14ac:dyDescent="0.2">
      <c r="A1527" t="s">
        <v>688</v>
      </c>
      <c r="B1527" t="s">
        <v>350</v>
      </c>
      <c r="C1527" t="s">
        <v>34</v>
      </c>
      <c r="D1527" t="s">
        <v>687</v>
      </c>
      <c r="E1527">
        <v>2</v>
      </c>
      <c r="F1527" s="19">
        <v>0.83333333333333337</v>
      </c>
      <c r="G1527" s="19">
        <v>5.25</v>
      </c>
      <c r="H1527" s="18">
        <v>622.37329191214451</v>
      </c>
      <c r="I1527" s="18">
        <v>499.56100039203494</v>
      </c>
      <c r="J1527" s="18"/>
      <c r="K1527" s="18"/>
      <c r="L1527" s="18"/>
      <c r="M1527" s="18"/>
    </row>
    <row r="1528" spans="1:13" x14ac:dyDescent="0.2">
      <c r="A1528" t="s">
        <v>688</v>
      </c>
      <c r="B1528" t="s">
        <v>350</v>
      </c>
      <c r="C1528" t="s">
        <v>34</v>
      </c>
      <c r="D1528" t="s">
        <v>687</v>
      </c>
      <c r="E1528">
        <v>5</v>
      </c>
      <c r="F1528" s="19">
        <v>12.416666666666666</v>
      </c>
      <c r="G1528" s="19">
        <v>16.833333333333332</v>
      </c>
      <c r="H1528" s="18">
        <v>622.37329191214451</v>
      </c>
      <c r="I1528" s="18">
        <v>499.56100039203494</v>
      </c>
      <c r="J1528" s="18"/>
      <c r="K1528" s="18"/>
      <c r="L1528" s="18"/>
      <c r="M1528" s="18"/>
    </row>
    <row r="1529" spans="1:13" x14ac:dyDescent="0.2">
      <c r="A1529" t="s">
        <v>670</v>
      </c>
      <c r="B1529" t="s">
        <v>671</v>
      </c>
      <c r="C1529" t="s">
        <v>66</v>
      </c>
      <c r="D1529" t="s">
        <v>669</v>
      </c>
      <c r="E1529">
        <v>2</v>
      </c>
      <c r="F1529" s="19">
        <v>17.583333333333332</v>
      </c>
      <c r="G1529" s="19">
        <v>21.583333333333332</v>
      </c>
      <c r="H1529" s="18">
        <v>522.79356744230779</v>
      </c>
      <c r="I1529" s="18">
        <v>426.57848523298344</v>
      </c>
      <c r="J1529" s="18"/>
      <c r="K1529" s="18"/>
      <c r="L1529" s="18"/>
      <c r="M1529" s="18"/>
    </row>
    <row r="1530" spans="1:13" x14ac:dyDescent="0.2">
      <c r="A1530" t="s">
        <v>670</v>
      </c>
      <c r="B1530" t="s">
        <v>671</v>
      </c>
      <c r="C1530" t="s">
        <v>66</v>
      </c>
      <c r="D1530" t="s">
        <v>669</v>
      </c>
      <c r="E1530">
        <v>6</v>
      </c>
      <c r="F1530" s="19">
        <v>16.25</v>
      </c>
      <c r="G1530" s="19">
        <v>20.25</v>
      </c>
      <c r="H1530" s="18">
        <v>522.79356744230779</v>
      </c>
      <c r="I1530" s="18">
        <v>426.57848523298344</v>
      </c>
      <c r="J1530" s="18"/>
      <c r="K1530" s="18"/>
      <c r="L1530" s="18"/>
      <c r="M1530" s="18"/>
    </row>
    <row r="1531" spans="1:13" x14ac:dyDescent="0.2">
      <c r="A1531" t="s">
        <v>224</v>
      </c>
      <c r="B1531" t="s">
        <v>219</v>
      </c>
      <c r="C1531" t="s">
        <v>66</v>
      </c>
      <c r="D1531" t="s">
        <v>223</v>
      </c>
      <c r="E1531">
        <v>1</v>
      </c>
      <c r="F1531" s="19">
        <v>13</v>
      </c>
      <c r="G1531" s="19">
        <v>15.333333333333334</v>
      </c>
      <c r="H1531" s="18">
        <v>325.82316026504782</v>
      </c>
      <c r="I1531" s="18">
        <v>295.27678687126377</v>
      </c>
      <c r="J1531" s="18"/>
      <c r="K1531" s="18"/>
      <c r="L1531" s="18"/>
      <c r="M1531" s="18"/>
    </row>
    <row r="1532" spans="1:13" x14ac:dyDescent="0.2">
      <c r="A1532" t="s">
        <v>224</v>
      </c>
      <c r="B1532" t="s">
        <v>219</v>
      </c>
      <c r="C1532" t="s">
        <v>66</v>
      </c>
      <c r="D1532" t="s">
        <v>223</v>
      </c>
      <c r="E1532">
        <v>3</v>
      </c>
      <c r="F1532" s="19">
        <v>16.333333333333332</v>
      </c>
      <c r="G1532" s="19">
        <v>18.666666666666668</v>
      </c>
      <c r="H1532" s="18">
        <v>325.82316026504782</v>
      </c>
      <c r="I1532" s="18">
        <v>295.27678687126377</v>
      </c>
      <c r="J1532" s="18"/>
      <c r="K1532" s="18"/>
      <c r="L1532" s="18"/>
      <c r="M1532" s="18"/>
    </row>
    <row r="1533" spans="1:13" x14ac:dyDescent="0.2">
      <c r="A1533" t="s">
        <v>224</v>
      </c>
      <c r="B1533" t="s">
        <v>219</v>
      </c>
      <c r="C1533" t="s">
        <v>66</v>
      </c>
      <c r="D1533" t="s">
        <v>223</v>
      </c>
      <c r="E1533">
        <v>5</v>
      </c>
      <c r="F1533" s="19">
        <v>13</v>
      </c>
      <c r="G1533" s="19">
        <v>15.333333333333334</v>
      </c>
      <c r="H1533" s="18">
        <v>325.82316026504782</v>
      </c>
      <c r="I1533" s="18">
        <v>295.27678687126377</v>
      </c>
      <c r="J1533" s="18"/>
      <c r="K1533" s="18"/>
      <c r="L1533" s="18"/>
      <c r="M1533" s="18"/>
    </row>
    <row r="1534" spans="1:13" x14ac:dyDescent="0.2">
      <c r="A1534" t="s">
        <v>451</v>
      </c>
      <c r="B1534" t="s">
        <v>448</v>
      </c>
      <c r="C1534" t="s">
        <v>34</v>
      </c>
      <c r="D1534" t="s">
        <v>450</v>
      </c>
      <c r="E1534">
        <v>1</v>
      </c>
      <c r="F1534" s="19">
        <v>1</v>
      </c>
      <c r="G1534" s="19">
        <v>7.166666666666667</v>
      </c>
      <c r="H1534" s="18">
        <v>1024.2214068484163</v>
      </c>
      <c r="I1534" s="18">
        <v>974.79236364466658</v>
      </c>
      <c r="J1534" s="18"/>
      <c r="K1534" s="18"/>
      <c r="L1534" s="18"/>
      <c r="M1534" s="18"/>
    </row>
    <row r="1535" spans="1:13" x14ac:dyDescent="0.2">
      <c r="A1535" t="s">
        <v>451</v>
      </c>
      <c r="B1535" t="s">
        <v>448</v>
      </c>
      <c r="C1535" t="s">
        <v>34</v>
      </c>
      <c r="D1535" t="s">
        <v>450</v>
      </c>
      <c r="E1535">
        <v>2</v>
      </c>
      <c r="F1535" s="19">
        <v>1</v>
      </c>
      <c r="G1535" s="19">
        <v>7.166666666666667</v>
      </c>
      <c r="H1535" s="18">
        <v>1024.2214068484163</v>
      </c>
      <c r="I1535" s="18">
        <v>974.79236364466658</v>
      </c>
      <c r="J1535" s="18"/>
      <c r="K1535" s="18"/>
      <c r="L1535" s="18"/>
      <c r="M1535" s="18"/>
    </row>
    <row r="1536" spans="1:13" x14ac:dyDescent="0.2">
      <c r="A1536" t="s">
        <v>451</v>
      </c>
      <c r="B1536" t="s">
        <v>448</v>
      </c>
      <c r="C1536" t="s">
        <v>34</v>
      </c>
      <c r="D1536" t="s">
        <v>450</v>
      </c>
      <c r="E1536">
        <v>3</v>
      </c>
      <c r="F1536" s="19">
        <v>1</v>
      </c>
      <c r="G1536" s="19">
        <v>7.166666666666667</v>
      </c>
      <c r="H1536" s="18">
        <v>1024.2214068484163</v>
      </c>
      <c r="I1536" s="18">
        <v>974.79236364466658</v>
      </c>
      <c r="J1536" s="18"/>
      <c r="K1536" s="18"/>
      <c r="L1536" s="18"/>
      <c r="M1536" s="18"/>
    </row>
    <row r="1537" spans="1:13" x14ac:dyDescent="0.2">
      <c r="A1537" t="s">
        <v>451</v>
      </c>
      <c r="B1537" t="s">
        <v>448</v>
      </c>
      <c r="C1537" t="s">
        <v>34</v>
      </c>
      <c r="D1537" t="s">
        <v>450</v>
      </c>
      <c r="E1537">
        <v>4</v>
      </c>
      <c r="F1537" s="19">
        <v>1</v>
      </c>
      <c r="G1537" s="19">
        <v>7.166666666666667</v>
      </c>
      <c r="H1537" s="18">
        <v>1024.2214068484163</v>
      </c>
      <c r="I1537" s="18">
        <v>974.79236364466658</v>
      </c>
      <c r="J1537" s="18"/>
      <c r="K1537" s="18"/>
      <c r="L1537" s="18"/>
      <c r="M1537" s="18"/>
    </row>
    <row r="1538" spans="1:13" x14ac:dyDescent="0.2">
      <c r="A1538" t="s">
        <v>451</v>
      </c>
      <c r="B1538" t="s">
        <v>448</v>
      </c>
      <c r="C1538" t="s">
        <v>34</v>
      </c>
      <c r="D1538" t="s">
        <v>450</v>
      </c>
      <c r="E1538">
        <v>5</v>
      </c>
      <c r="F1538" s="19">
        <v>1</v>
      </c>
      <c r="G1538" s="19">
        <v>7.166666666666667</v>
      </c>
      <c r="H1538" s="18">
        <v>1024.2214068484163</v>
      </c>
      <c r="I1538" s="18">
        <v>974.79236364466658</v>
      </c>
      <c r="J1538" s="18"/>
      <c r="K1538" s="18"/>
      <c r="L1538" s="18"/>
      <c r="M1538" s="18"/>
    </row>
    <row r="1539" spans="1:13" x14ac:dyDescent="0.2">
      <c r="A1539" t="s">
        <v>451</v>
      </c>
      <c r="B1539" t="s">
        <v>448</v>
      </c>
      <c r="C1539" t="s">
        <v>34</v>
      </c>
      <c r="D1539" t="s">
        <v>450</v>
      </c>
      <c r="E1539">
        <v>6</v>
      </c>
      <c r="F1539" s="19">
        <v>1</v>
      </c>
      <c r="G1539" s="19">
        <v>7.166666666666667</v>
      </c>
      <c r="H1539" s="18">
        <v>1024.2214068484163</v>
      </c>
      <c r="I1539" s="18">
        <v>974.79236364466658</v>
      </c>
      <c r="J1539" s="18"/>
      <c r="K1539" s="18"/>
      <c r="L1539" s="18"/>
      <c r="M1539" s="18"/>
    </row>
    <row r="1540" spans="1:13" x14ac:dyDescent="0.2">
      <c r="A1540" t="s">
        <v>451</v>
      </c>
      <c r="B1540" t="s">
        <v>448</v>
      </c>
      <c r="C1540" t="s">
        <v>34</v>
      </c>
      <c r="D1540" t="s">
        <v>450</v>
      </c>
      <c r="E1540">
        <v>7</v>
      </c>
      <c r="F1540" s="19">
        <v>1</v>
      </c>
      <c r="G1540" s="19">
        <v>7.166666666666667</v>
      </c>
      <c r="H1540" s="18">
        <v>1024.2214068484163</v>
      </c>
      <c r="I1540" s="18">
        <v>974.79236364466658</v>
      </c>
      <c r="J1540" s="18"/>
      <c r="K1540" s="18"/>
      <c r="L1540" s="18"/>
      <c r="M1540" s="18"/>
    </row>
    <row r="1541" spans="1:13" x14ac:dyDescent="0.2">
      <c r="A1541" t="s">
        <v>630</v>
      </c>
      <c r="B1541" t="s">
        <v>448</v>
      </c>
      <c r="C1541" t="s">
        <v>27</v>
      </c>
      <c r="D1541" t="s">
        <v>637</v>
      </c>
      <c r="E1541">
        <v>1</v>
      </c>
      <c r="F1541" s="19">
        <v>0.5</v>
      </c>
      <c r="G1541" s="19">
        <v>6.5</v>
      </c>
      <c r="H1541" s="18"/>
      <c r="I1541" s="18"/>
      <c r="J1541" s="18">
        <v>1154.2431420497994</v>
      </c>
      <c r="K1541" s="18">
        <v>934.60071887375227</v>
      </c>
      <c r="L1541" s="18"/>
      <c r="M1541" s="18"/>
    </row>
    <row r="1542" spans="1:13" x14ac:dyDescent="0.2">
      <c r="A1542" t="s">
        <v>630</v>
      </c>
      <c r="B1542" t="s">
        <v>448</v>
      </c>
      <c r="C1542" t="s">
        <v>27</v>
      </c>
      <c r="D1542" t="s">
        <v>637</v>
      </c>
      <c r="E1542">
        <v>2</v>
      </c>
      <c r="F1542" s="19">
        <v>0.5</v>
      </c>
      <c r="G1542" s="19">
        <v>6.5</v>
      </c>
      <c r="H1542" s="18"/>
      <c r="I1542" s="18"/>
      <c r="J1542" s="18">
        <v>1154.2431420497994</v>
      </c>
      <c r="K1542" s="18">
        <v>934.60071887375227</v>
      </c>
      <c r="L1542" s="18"/>
      <c r="M1542" s="18"/>
    </row>
    <row r="1543" spans="1:13" x14ac:dyDescent="0.2">
      <c r="A1543" t="s">
        <v>630</v>
      </c>
      <c r="B1543" t="s">
        <v>448</v>
      </c>
      <c r="C1543" t="s">
        <v>27</v>
      </c>
      <c r="D1543" t="s">
        <v>637</v>
      </c>
      <c r="E1543">
        <v>3</v>
      </c>
      <c r="F1543" s="19">
        <v>0.5</v>
      </c>
      <c r="G1543" s="19">
        <v>6.5</v>
      </c>
      <c r="H1543" s="18"/>
      <c r="I1543" s="18"/>
      <c r="J1543" s="18">
        <v>1154.2431420497994</v>
      </c>
      <c r="K1543" s="18">
        <v>934.60071887375227</v>
      </c>
      <c r="L1543" s="18"/>
      <c r="M1543" s="18"/>
    </row>
    <row r="1544" spans="1:13" x14ac:dyDescent="0.2">
      <c r="A1544" t="s">
        <v>630</v>
      </c>
      <c r="B1544" t="s">
        <v>448</v>
      </c>
      <c r="C1544" t="s">
        <v>27</v>
      </c>
      <c r="D1544" t="s">
        <v>637</v>
      </c>
      <c r="E1544">
        <v>4</v>
      </c>
      <c r="F1544" s="19">
        <v>0.5</v>
      </c>
      <c r="G1544" s="19">
        <v>6.5</v>
      </c>
      <c r="H1544" s="18"/>
      <c r="I1544" s="18"/>
      <c r="J1544" s="18">
        <v>1154.2431420497994</v>
      </c>
      <c r="K1544" s="18">
        <v>934.60071887375227</v>
      </c>
      <c r="L1544" s="18"/>
      <c r="M1544" s="18"/>
    </row>
    <row r="1545" spans="1:13" x14ac:dyDescent="0.2">
      <c r="A1545" t="s">
        <v>630</v>
      </c>
      <c r="B1545" t="s">
        <v>448</v>
      </c>
      <c r="C1545" t="s">
        <v>27</v>
      </c>
      <c r="D1545" t="s">
        <v>637</v>
      </c>
      <c r="E1545">
        <v>5</v>
      </c>
      <c r="F1545" s="19">
        <v>0.5</v>
      </c>
      <c r="G1545" s="19">
        <v>6.5</v>
      </c>
      <c r="H1545" s="18"/>
      <c r="I1545" s="18"/>
      <c r="J1545" s="18">
        <v>1154.2431420497994</v>
      </c>
      <c r="K1545" s="18">
        <v>934.60071887375227</v>
      </c>
      <c r="L1545" s="18"/>
      <c r="M1545" s="18"/>
    </row>
    <row r="1546" spans="1:13" x14ac:dyDescent="0.2">
      <c r="A1546" t="s">
        <v>630</v>
      </c>
      <c r="B1546" t="s">
        <v>448</v>
      </c>
      <c r="C1546" t="s">
        <v>27</v>
      </c>
      <c r="D1546" t="s">
        <v>637</v>
      </c>
      <c r="E1546">
        <v>6</v>
      </c>
      <c r="F1546" s="19">
        <v>0.5</v>
      </c>
      <c r="G1546" s="19">
        <v>6.5</v>
      </c>
      <c r="H1546" s="18"/>
      <c r="I1546" s="18"/>
      <c r="J1546" s="18">
        <v>1154.2431420497994</v>
      </c>
      <c r="K1546" s="18">
        <v>934.60071887375227</v>
      </c>
      <c r="L1546" s="18"/>
      <c r="M1546" s="18"/>
    </row>
    <row r="1547" spans="1:13" x14ac:dyDescent="0.2">
      <c r="A1547" t="s">
        <v>630</v>
      </c>
      <c r="B1547" t="s">
        <v>448</v>
      </c>
      <c r="C1547" t="s">
        <v>27</v>
      </c>
      <c r="D1547" t="s">
        <v>637</v>
      </c>
      <c r="E1547">
        <v>7</v>
      </c>
      <c r="F1547" s="19">
        <v>0.5</v>
      </c>
      <c r="G1547" s="19">
        <v>6.5</v>
      </c>
      <c r="H1547" s="18"/>
      <c r="I1547" s="18"/>
      <c r="J1547" s="18">
        <v>1154.2431420497994</v>
      </c>
      <c r="K1547" s="18">
        <v>934.60071887375227</v>
      </c>
      <c r="L1547" s="18"/>
      <c r="M1547" s="18"/>
    </row>
    <row r="1548" spans="1:13" x14ac:dyDescent="0.2">
      <c r="A1548" t="s">
        <v>630</v>
      </c>
      <c r="B1548" t="s">
        <v>448</v>
      </c>
      <c r="C1548" t="s">
        <v>27</v>
      </c>
      <c r="D1548" t="s">
        <v>629</v>
      </c>
      <c r="E1548">
        <v>1</v>
      </c>
      <c r="F1548" s="19">
        <v>6.416666666666667</v>
      </c>
      <c r="G1548" s="19">
        <v>12.416666666666666</v>
      </c>
      <c r="H1548" s="18"/>
      <c r="I1548" s="18"/>
      <c r="J1548" s="18">
        <v>1154.2431420497994</v>
      </c>
      <c r="K1548" s="18">
        <v>934.60071887375227</v>
      </c>
      <c r="L1548" s="18"/>
      <c r="M1548" s="18"/>
    </row>
    <row r="1549" spans="1:13" x14ac:dyDescent="0.2">
      <c r="A1549" t="s">
        <v>630</v>
      </c>
      <c r="B1549" t="s">
        <v>448</v>
      </c>
      <c r="C1549" t="s">
        <v>27</v>
      </c>
      <c r="D1549" t="s">
        <v>629</v>
      </c>
      <c r="E1549">
        <v>2</v>
      </c>
      <c r="F1549" s="19">
        <v>6.416666666666667</v>
      </c>
      <c r="G1549" s="19">
        <v>12.416666666666666</v>
      </c>
      <c r="H1549" s="18"/>
      <c r="I1549" s="18"/>
      <c r="J1549" s="18">
        <v>1154.2431420497994</v>
      </c>
      <c r="K1549" s="18">
        <v>934.60071887375227</v>
      </c>
      <c r="L1549" s="18"/>
      <c r="M1549" s="18"/>
    </row>
    <row r="1550" spans="1:13" x14ac:dyDescent="0.2">
      <c r="A1550" t="s">
        <v>630</v>
      </c>
      <c r="B1550" t="s">
        <v>448</v>
      </c>
      <c r="C1550" t="s">
        <v>27</v>
      </c>
      <c r="D1550" t="s">
        <v>629</v>
      </c>
      <c r="E1550">
        <v>3</v>
      </c>
      <c r="F1550" s="19">
        <v>6.416666666666667</v>
      </c>
      <c r="G1550" s="19">
        <v>12.416666666666666</v>
      </c>
      <c r="H1550" s="18"/>
      <c r="I1550" s="18"/>
      <c r="J1550" s="18">
        <v>1154.2431420497994</v>
      </c>
      <c r="K1550" s="18">
        <v>934.60071887375227</v>
      </c>
      <c r="L1550" s="18"/>
      <c r="M1550" s="18"/>
    </row>
    <row r="1551" spans="1:13" x14ac:dyDescent="0.2">
      <c r="A1551" t="s">
        <v>630</v>
      </c>
      <c r="B1551" t="s">
        <v>448</v>
      </c>
      <c r="C1551" t="s">
        <v>27</v>
      </c>
      <c r="D1551" t="s">
        <v>629</v>
      </c>
      <c r="E1551">
        <v>4</v>
      </c>
      <c r="F1551" s="19">
        <v>6.416666666666667</v>
      </c>
      <c r="G1551" s="19">
        <v>12.416666666666666</v>
      </c>
      <c r="H1551" s="18"/>
      <c r="I1551" s="18"/>
      <c r="J1551" s="18">
        <v>1154.2431420497994</v>
      </c>
      <c r="K1551" s="18">
        <v>934.60071887375227</v>
      </c>
      <c r="L1551" s="18"/>
      <c r="M1551" s="18"/>
    </row>
    <row r="1552" spans="1:13" x14ac:dyDescent="0.2">
      <c r="A1552" t="s">
        <v>630</v>
      </c>
      <c r="B1552" t="s">
        <v>448</v>
      </c>
      <c r="C1552" t="s">
        <v>27</v>
      </c>
      <c r="D1552" t="s">
        <v>629</v>
      </c>
      <c r="E1552">
        <v>5</v>
      </c>
      <c r="F1552" s="19">
        <v>6.416666666666667</v>
      </c>
      <c r="G1552" s="19">
        <v>12.416666666666666</v>
      </c>
      <c r="H1552" s="18"/>
      <c r="I1552" s="18"/>
      <c r="J1552" s="18">
        <v>1154.2431420497994</v>
      </c>
      <c r="K1552" s="18">
        <v>934.60071887375227</v>
      </c>
      <c r="L1552" s="18"/>
      <c r="M1552" s="18"/>
    </row>
    <row r="1553" spans="1:13" x14ac:dyDescent="0.2">
      <c r="A1553" t="s">
        <v>630</v>
      </c>
      <c r="B1553" t="s">
        <v>448</v>
      </c>
      <c r="C1553" t="s">
        <v>27</v>
      </c>
      <c r="D1553" t="s">
        <v>629</v>
      </c>
      <c r="E1553">
        <v>6</v>
      </c>
      <c r="F1553" s="19">
        <v>6.416666666666667</v>
      </c>
      <c r="G1553" s="19">
        <v>12.416666666666666</v>
      </c>
      <c r="H1553" s="18"/>
      <c r="I1553" s="18"/>
      <c r="J1553" s="18">
        <v>1154.2431420497994</v>
      </c>
      <c r="K1553" s="18">
        <v>934.60071887375227</v>
      </c>
      <c r="L1553" s="18"/>
      <c r="M1553" s="18"/>
    </row>
    <row r="1554" spans="1:13" x14ac:dyDescent="0.2">
      <c r="A1554" t="s">
        <v>630</v>
      </c>
      <c r="B1554" t="s">
        <v>448</v>
      </c>
      <c r="C1554" t="s">
        <v>27</v>
      </c>
      <c r="D1554" t="s">
        <v>629</v>
      </c>
      <c r="E1554">
        <v>7</v>
      </c>
      <c r="F1554" s="19">
        <v>6.416666666666667</v>
      </c>
      <c r="G1554" s="19">
        <v>12.416666666666666</v>
      </c>
      <c r="H1554" s="18"/>
      <c r="I1554" s="18"/>
      <c r="J1554" s="18">
        <v>1154.2431420497994</v>
      </c>
      <c r="K1554" s="18">
        <v>934.60071887375227</v>
      </c>
      <c r="L1554" s="18"/>
      <c r="M1554" s="18"/>
    </row>
    <row r="1555" spans="1:13" x14ac:dyDescent="0.2">
      <c r="A1555" t="s">
        <v>624</v>
      </c>
      <c r="B1555" t="s">
        <v>448</v>
      </c>
      <c r="C1555" t="s">
        <v>35</v>
      </c>
      <c r="D1555" t="s">
        <v>623</v>
      </c>
      <c r="E1555">
        <v>1</v>
      </c>
      <c r="F1555" s="19">
        <v>1</v>
      </c>
      <c r="G1555" s="19">
        <v>6.833333333333333</v>
      </c>
      <c r="H1555" s="18"/>
      <c r="I1555" s="18"/>
      <c r="J1555" s="18">
        <v>1109.0247820000002</v>
      </c>
      <c r="K1555" s="18">
        <v>861.58097594528226</v>
      </c>
      <c r="L1555" s="18"/>
      <c r="M1555" s="18"/>
    </row>
    <row r="1556" spans="1:13" x14ac:dyDescent="0.2">
      <c r="A1556" t="s">
        <v>624</v>
      </c>
      <c r="B1556" t="s">
        <v>448</v>
      </c>
      <c r="C1556" t="s">
        <v>35</v>
      </c>
      <c r="D1556" t="s">
        <v>623</v>
      </c>
      <c r="E1556">
        <v>2</v>
      </c>
      <c r="F1556" s="19">
        <v>1</v>
      </c>
      <c r="G1556" s="19">
        <v>6.833333333333333</v>
      </c>
      <c r="H1556" s="18"/>
      <c r="I1556" s="18"/>
      <c r="J1556" s="18">
        <v>1109.0247820000002</v>
      </c>
      <c r="K1556" s="18">
        <v>861.58097594528226</v>
      </c>
      <c r="L1556" s="18"/>
      <c r="M1556" s="18"/>
    </row>
    <row r="1557" spans="1:13" x14ac:dyDescent="0.2">
      <c r="A1557" t="s">
        <v>624</v>
      </c>
      <c r="B1557" t="s">
        <v>448</v>
      </c>
      <c r="C1557" t="s">
        <v>35</v>
      </c>
      <c r="D1557" t="s">
        <v>623</v>
      </c>
      <c r="E1557">
        <v>3</v>
      </c>
      <c r="F1557" s="19">
        <v>1</v>
      </c>
      <c r="G1557" s="19">
        <v>6.833333333333333</v>
      </c>
      <c r="H1557" s="18"/>
      <c r="I1557" s="18"/>
      <c r="J1557" s="18">
        <v>1109.0247820000002</v>
      </c>
      <c r="K1557" s="18">
        <v>861.58097594528226</v>
      </c>
      <c r="L1557" s="18"/>
      <c r="M1557" s="18"/>
    </row>
    <row r="1558" spans="1:13" x14ac:dyDescent="0.2">
      <c r="A1558" t="s">
        <v>624</v>
      </c>
      <c r="B1558" t="s">
        <v>448</v>
      </c>
      <c r="C1558" t="s">
        <v>35</v>
      </c>
      <c r="D1558" t="s">
        <v>623</v>
      </c>
      <c r="E1558">
        <v>4</v>
      </c>
      <c r="F1558" s="19">
        <v>1</v>
      </c>
      <c r="G1558" s="19">
        <v>6.583333333333333</v>
      </c>
      <c r="H1558" s="18"/>
      <c r="I1558" s="18"/>
      <c r="J1558" s="18">
        <v>1109.0247820000002</v>
      </c>
      <c r="K1558" s="18">
        <v>861.58097594528226</v>
      </c>
      <c r="L1558" s="18"/>
      <c r="M1558" s="18"/>
    </row>
    <row r="1559" spans="1:13" x14ac:dyDescent="0.2">
      <c r="A1559" t="s">
        <v>624</v>
      </c>
      <c r="B1559" t="s">
        <v>448</v>
      </c>
      <c r="C1559" t="s">
        <v>35</v>
      </c>
      <c r="D1559" t="s">
        <v>623</v>
      </c>
      <c r="E1559">
        <v>5</v>
      </c>
      <c r="F1559" s="19">
        <v>1</v>
      </c>
      <c r="G1559" s="19">
        <v>6.833333333333333</v>
      </c>
      <c r="H1559" s="18"/>
      <c r="I1559" s="18"/>
      <c r="J1559" s="18">
        <v>1109.0247820000002</v>
      </c>
      <c r="K1559" s="18">
        <v>861.58097594528226</v>
      </c>
      <c r="L1559" s="18"/>
      <c r="M1559" s="18"/>
    </row>
    <row r="1560" spans="1:13" x14ac:dyDescent="0.2">
      <c r="A1560" t="s">
        <v>624</v>
      </c>
      <c r="B1560" t="s">
        <v>448</v>
      </c>
      <c r="C1560" t="s">
        <v>35</v>
      </c>
      <c r="D1560" t="s">
        <v>623</v>
      </c>
      <c r="E1560">
        <v>6</v>
      </c>
      <c r="F1560" s="19">
        <v>1</v>
      </c>
      <c r="G1560" s="19">
        <v>6.833333333333333</v>
      </c>
      <c r="H1560" s="18"/>
      <c r="I1560" s="18"/>
      <c r="J1560" s="18">
        <v>1109.0247820000002</v>
      </c>
      <c r="K1560" s="18">
        <v>861.58097594528226</v>
      </c>
      <c r="L1560" s="18"/>
      <c r="M1560" s="18"/>
    </row>
    <row r="1561" spans="1:13" x14ac:dyDescent="0.2">
      <c r="A1561" t="s">
        <v>624</v>
      </c>
      <c r="B1561" t="s">
        <v>448</v>
      </c>
      <c r="C1561" t="s">
        <v>35</v>
      </c>
      <c r="D1561" t="s">
        <v>623</v>
      </c>
      <c r="E1561">
        <v>7</v>
      </c>
      <c r="F1561" s="19">
        <v>1</v>
      </c>
      <c r="G1561" s="19">
        <v>6.833333333333333</v>
      </c>
      <c r="H1561" s="18"/>
      <c r="I1561" s="18"/>
      <c r="J1561" s="18">
        <v>1109.0247820000002</v>
      </c>
      <c r="K1561" s="18">
        <v>861.58097594528226</v>
      </c>
      <c r="L1561" s="18"/>
      <c r="M1561" s="18"/>
    </row>
    <row r="1562" spans="1:13" x14ac:dyDescent="0.2">
      <c r="A1562" t="s">
        <v>602</v>
      </c>
      <c r="B1562" t="s">
        <v>165</v>
      </c>
      <c r="C1562" t="s">
        <v>35</v>
      </c>
      <c r="D1562" t="s">
        <v>601</v>
      </c>
      <c r="E1562">
        <v>1</v>
      </c>
      <c r="F1562" s="19">
        <v>1.25</v>
      </c>
      <c r="G1562" s="19">
        <v>6.666666666666667</v>
      </c>
      <c r="H1562" s="18"/>
      <c r="I1562" s="18"/>
      <c r="J1562" s="18">
        <v>1067.6217643437499</v>
      </c>
      <c r="K1562" s="18">
        <v>926.75196564777127</v>
      </c>
      <c r="L1562" s="18"/>
      <c r="M1562" s="18"/>
    </row>
    <row r="1563" spans="1:13" x14ac:dyDescent="0.2">
      <c r="A1563" t="s">
        <v>602</v>
      </c>
      <c r="B1563" t="s">
        <v>165</v>
      </c>
      <c r="C1563" t="s">
        <v>35</v>
      </c>
      <c r="D1563" t="s">
        <v>601</v>
      </c>
      <c r="E1563">
        <v>2</v>
      </c>
      <c r="F1563" s="19">
        <v>1.25</v>
      </c>
      <c r="G1563" s="19">
        <v>6.666666666666667</v>
      </c>
      <c r="H1563" s="18"/>
      <c r="I1563" s="18"/>
      <c r="J1563" s="18">
        <v>1067.6217643437499</v>
      </c>
      <c r="K1563" s="18">
        <v>926.75196564777127</v>
      </c>
      <c r="L1563" s="18"/>
      <c r="M1563" s="18"/>
    </row>
    <row r="1564" spans="1:13" x14ac:dyDescent="0.2">
      <c r="A1564" t="s">
        <v>602</v>
      </c>
      <c r="B1564" t="s">
        <v>165</v>
      </c>
      <c r="C1564" t="s">
        <v>35</v>
      </c>
      <c r="D1564" t="s">
        <v>601</v>
      </c>
      <c r="E1564">
        <v>3</v>
      </c>
      <c r="F1564" s="19">
        <v>1.25</v>
      </c>
      <c r="G1564" s="19">
        <v>6.666666666666667</v>
      </c>
      <c r="H1564" s="18"/>
      <c r="I1564" s="18"/>
      <c r="J1564" s="18">
        <v>1067.6217643437499</v>
      </c>
      <c r="K1564" s="18">
        <v>926.75196564777127</v>
      </c>
      <c r="L1564" s="18"/>
      <c r="M1564" s="18"/>
    </row>
    <row r="1565" spans="1:13" x14ac:dyDescent="0.2">
      <c r="A1565" t="s">
        <v>602</v>
      </c>
      <c r="B1565" t="s">
        <v>165</v>
      </c>
      <c r="C1565" t="s">
        <v>35</v>
      </c>
      <c r="D1565" t="s">
        <v>601</v>
      </c>
      <c r="E1565">
        <v>4</v>
      </c>
      <c r="F1565" s="19">
        <v>1.25</v>
      </c>
      <c r="G1565" s="19">
        <v>6.666666666666667</v>
      </c>
      <c r="H1565" s="18"/>
      <c r="I1565" s="18"/>
      <c r="J1565" s="18">
        <v>1067.6217643437499</v>
      </c>
      <c r="K1565" s="18">
        <v>926.75196564777127</v>
      </c>
      <c r="L1565" s="18"/>
      <c r="M1565" s="18"/>
    </row>
    <row r="1566" spans="1:13" x14ac:dyDescent="0.2">
      <c r="A1566" t="s">
        <v>602</v>
      </c>
      <c r="B1566" t="s">
        <v>165</v>
      </c>
      <c r="C1566" t="s">
        <v>35</v>
      </c>
      <c r="D1566" t="s">
        <v>601</v>
      </c>
      <c r="E1566">
        <v>5</v>
      </c>
      <c r="F1566" s="19">
        <v>1.25</v>
      </c>
      <c r="G1566" s="19">
        <v>6.666666666666667</v>
      </c>
      <c r="H1566" s="18"/>
      <c r="I1566" s="18"/>
      <c r="J1566" s="18">
        <v>1067.6217643437499</v>
      </c>
      <c r="K1566" s="18">
        <v>926.75196564777127</v>
      </c>
      <c r="L1566" s="18"/>
      <c r="M1566" s="18"/>
    </row>
    <row r="1567" spans="1:13" x14ac:dyDescent="0.2">
      <c r="A1567" t="s">
        <v>602</v>
      </c>
      <c r="B1567" t="s">
        <v>165</v>
      </c>
      <c r="C1567" t="s">
        <v>35</v>
      </c>
      <c r="D1567" t="s">
        <v>601</v>
      </c>
      <c r="E1567">
        <v>6</v>
      </c>
      <c r="F1567" s="19">
        <v>1.25</v>
      </c>
      <c r="G1567" s="19">
        <v>6.666666666666667</v>
      </c>
      <c r="H1567" s="18"/>
      <c r="I1567" s="18"/>
      <c r="J1567" s="18">
        <v>1067.6217643437499</v>
      </c>
      <c r="K1567" s="18">
        <v>926.75196564777127</v>
      </c>
      <c r="L1567" s="18"/>
      <c r="M1567" s="18"/>
    </row>
    <row r="1568" spans="1:13" x14ac:dyDescent="0.2">
      <c r="A1568" t="s">
        <v>602</v>
      </c>
      <c r="B1568" t="s">
        <v>165</v>
      </c>
      <c r="C1568" t="s">
        <v>35</v>
      </c>
      <c r="D1568" t="s">
        <v>601</v>
      </c>
      <c r="E1568">
        <v>7</v>
      </c>
      <c r="F1568" s="19">
        <v>1.25</v>
      </c>
      <c r="G1568" s="19">
        <v>6.666666666666667</v>
      </c>
      <c r="H1568" s="18"/>
      <c r="I1568" s="18"/>
      <c r="J1568" s="18">
        <v>1067.6217643437499</v>
      </c>
      <c r="K1568" s="18">
        <v>926.75196564777127</v>
      </c>
      <c r="L1568" s="18"/>
      <c r="M1568" s="18"/>
    </row>
    <row r="1569" spans="1:13" x14ac:dyDescent="0.2">
      <c r="A1569" t="s">
        <v>424</v>
      </c>
      <c r="B1569" t="s">
        <v>165</v>
      </c>
      <c r="C1569" t="s">
        <v>27</v>
      </c>
      <c r="D1569" t="s">
        <v>423</v>
      </c>
      <c r="E1569">
        <v>1</v>
      </c>
      <c r="F1569" s="19">
        <v>1</v>
      </c>
      <c r="G1569" s="19">
        <v>7.083333333333333</v>
      </c>
      <c r="H1569" s="18">
        <v>894.83087303101706</v>
      </c>
      <c r="I1569" s="18">
        <v>993.76215651856978</v>
      </c>
      <c r="J1569" s="18"/>
      <c r="K1569" s="18"/>
      <c r="L1569" s="18"/>
      <c r="M1569" s="18"/>
    </row>
    <row r="1570" spans="1:13" x14ac:dyDescent="0.2">
      <c r="A1570" t="s">
        <v>424</v>
      </c>
      <c r="B1570" t="s">
        <v>165</v>
      </c>
      <c r="C1570" t="s">
        <v>27</v>
      </c>
      <c r="D1570" t="s">
        <v>423</v>
      </c>
      <c r="E1570">
        <v>2</v>
      </c>
      <c r="F1570" s="19">
        <v>1</v>
      </c>
      <c r="G1570" s="19">
        <v>7.083333333333333</v>
      </c>
      <c r="H1570" s="18">
        <v>894.83087303101706</v>
      </c>
      <c r="I1570" s="18">
        <v>993.76215651856978</v>
      </c>
      <c r="J1570" s="18"/>
      <c r="K1570" s="18"/>
      <c r="L1570" s="18"/>
      <c r="M1570" s="18"/>
    </row>
    <row r="1571" spans="1:13" x14ac:dyDescent="0.2">
      <c r="A1571" t="s">
        <v>424</v>
      </c>
      <c r="B1571" t="s">
        <v>165</v>
      </c>
      <c r="C1571" t="s">
        <v>27</v>
      </c>
      <c r="D1571" t="s">
        <v>423</v>
      </c>
      <c r="E1571">
        <v>3</v>
      </c>
      <c r="F1571" s="19">
        <v>1</v>
      </c>
      <c r="G1571" s="19">
        <v>7.083333333333333</v>
      </c>
      <c r="H1571" s="18">
        <v>894.83087303101706</v>
      </c>
      <c r="I1571" s="18">
        <v>993.76215651856978</v>
      </c>
      <c r="J1571" s="18"/>
      <c r="K1571" s="18"/>
      <c r="L1571" s="18"/>
      <c r="M1571" s="18"/>
    </row>
    <row r="1572" spans="1:13" x14ac:dyDescent="0.2">
      <c r="A1572" t="s">
        <v>424</v>
      </c>
      <c r="B1572" t="s">
        <v>165</v>
      </c>
      <c r="C1572" t="s">
        <v>27</v>
      </c>
      <c r="D1572" t="s">
        <v>423</v>
      </c>
      <c r="E1572">
        <v>4</v>
      </c>
      <c r="F1572" s="19">
        <v>1</v>
      </c>
      <c r="G1572" s="19">
        <v>6.833333333333333</v>
      </c>
      <c r="H1572" s="18">
        <v>894.83087303101706</v>
      </c>
      <c r="I1572" s="18">
        <v>993.76215651856978</v>
      </c>
      <c r="J1572" s="18"/>
      <c r="K1572" s="18"/>
      <c r="L1572" s="18"/>
      <c r="M1572" s="18"/>
    </row>
    <row r="1573" spans="1:13" x14ac:dyDescent="0.2">
      <c r="A1573" t="s">
        <v>424</v>
      </c>
      <c r="B1573" t="s">
        <v>165</v>
      </c>
      <c r="C1573" t="s">
        <v>27</v>
      </c>
      <c r="D1573" t="s">
        <v>423</v>
      </c>
      <c r="E1573">
        <v>5</v>
      </c>
      <c r="F1573" s="19">
        <v>1</v>
      </c>
      <c r="G1573" s="19">
        <v>7.083333333333333</v>
      </c>
      <c r="H1573" s="18">
        <v>894.83087303101706</v>
      </c>
      <c r="I1573" s="18">
        <v>993.76215651856978</v>
      </c>
      <c r="J1573" s="18"/>
      <c r="K1573" s="18"/>
      <c r="L1573" s="18"/>
      <c r="M1573" s="18"/>
    </row>
    <row r="1574" spans="1:13" x14ac:dyDescent="0.2">
      <c r="A1574" t="s">
        <v>424</v>
      </c>
      <c r="B1574" t="s">
        <v>165</v>
      </c>
      <c r="C1574" t="s">
        <v>27</v>
      </c>
      <c r="D1574" t="s">
        <v>423</v>
      </c>
      <c r="E1574">
        <v>6</v>
      </c>
      <c r="F1574" s="19">
        <v>1</v>
      </c>
      <c r="G1574" s="19">
        <v>7.083333333333333</v>
      </c>
      <c r="H1574" s="18">
        <v>894.83087303101706</v>
      </c>
      <c r="I1574" s="18">
        <v>993.76215651856978</v>
      </c>
      <c r="J1574" s="18"/>
      <c r="K1574" s="18"/>
      <c r="L1574" s="18"/>
      <c r="M1574" s="18"/>
    </row>
    <row r="1575" spans="1:13" x14ac:dyDescent="0.2">
      <c r="A1575" t="s">
        <v>424</v>
      </c>
      <c r="B1575" t="s">
        <v>165</v>
      </c>
      <c r="C1575" t="s">
        <v>27</v>
      </c>
      <c r="D1575" t="s">
        <v>423</v>
      </c>
      <c r="E1575">
        <v>7</v>
      </c>
      <c r="F1575" s="19">
        <v>1</v>
      </c>
      <c r="G1575" s="19">
        <v>7.083333333333333</v>
      </c>
      <c r="H1575" s="18">
        <v>894.83087303101706</v>
      </c>
      <c r="I1575" s="18">
        <v>993.76215651856978</v>
      </c>
      <c r="J1575" s="18"/>
      <c r="K1575" s="18"/>
      <c r="L1575" s="18"/>
      <c r="M1575" s="18"/>
    </row>
    <row r="1576" spans="1:13" x14ac:dyDescent="0.2">
      <c r="A1576" t="s">
        <v>241</v>
      </c>
      <c r="B1576" t="s">
        <v>239</v>
      </c>
      <c r="C1576" t="s">
        <v>66</v>
      </c>
      <c r="D1576" t="s">
        <v>240</v>
      </c>
      <c r="E1576">
        <v>1</v>
      </c>
      <c r="F1576" s="19">
        <v>18.083333333333332</v>
      </c>
      <c r="G1576" s="19">
        <v>23.25</v>
      </c>
      <c r="H1576" s="18">
        <v>675.16023476973703</v>
      </c>
      <c r="I1576" s="18">
        <v>572.56880930841339</v>
      </c>
      <c r="J1576" s="18"/>
      <c r="K1576" s="18"/>
      <c r="L1576" s="18"/>
      <c r="M1576" s="18"/>
    </row>
    <row r="1577" spans="1:13" x14ac:dyDescent="0.2">
      <c r="A1577" t="s">
        <v>241</v>
      </c>
      <c r="B1577" t="s">
        <v>239</v>
      </c>
      <c r="C1577" t="s">
        <v>66</v>
      </c>
      <c r="D1577" t="s">
        <v>240</v>
      </c>
      <c r="E1577">
        <v>3</v>
      </c>
      <c r="F1577" s="19">
        <v>19.75</v>
      </c>
      <c r="G1577" s="19">
        <v>0.91666666666666663</v>
      </c>
      <c r="H1577" s="18">
        <v>675.16023476973703</v>
      </c>
      <c r="I1577" s="18">
        <v>572.56880930841339</v>
      </c>
      <c r="J1577" s="18"/>
      <c r="K1577" s="18"/>
      <c r="L1577" s="18"/>
      <c r="M1577" s="18"/>
    </row>
    <row r="1578" spans="1:13" x14ac:dyDescent="0.2">
      <c r="A1578" t="s">
        <v>241</v>
      </c>
      <c r="B1578" t="s">
        <v>239</v>
      </c>
      <c r="C1578" t="s">
        <v>66</v>
      </c>
      <c r="D1578" t="s">
        <v>240</v>
      </c>
      <c r="E1578">
        <v>5</v>
      </c>
      <c r="F1578" s="19">
        <v>18.083333333333332</v>
      </c>
      <c r="G1578" s="19">
        <v>23.25</v>
      </c>
      <c r="H1578" s="18">
        <v>675.16023476973703</v>
      </c>
      <c r="I1578" s="18">
        <v>572.56880930841339</v>
      </c>
      <c r="J1578" s="18"/>
      <c r="K1578" s="18"/>
      <c r="L1578" s="18"/>
      <c r="M1578" s="18"/>
    </row>
    <row r="1579" spans="1:13" x14ac:dyDescent="0.2">
      <c r="A1579" t="s">
        <v>712</v>
      </c>
      <c r="B1579" t="s">
        <v>239</v>
      </c>
      <c r="C1579" t="s">
        <v>35</v>
      </c>
      <c r="D1579" t="s">
        <v>711</v>
      </c>
      <c r="E1579">
        <v>2</v>
      </c>
      <c r="F1579" s="19">
        <v>7.75</v>
      </c>
      <c r="G1579" s="19">
        <v>11.5</v>
      </c>
      <c r="H1579" s="18"/>
      <c r="I1579" s="18"/>
      <c r="J1579" s="18"/>
      <c r="K1579" s="18"/>
      <c r="L1579" s="18">
        <v>607.52041782763956</v>
      </c>
      <c r="M1579" s="18">
        <v>611.50800115662446</v>
      </c>
    </row>
    <row r="1580" spans="1:13" x14ac:dyDescent="0.2">
      <c r="A1580" t="s">
        <v>712</v>
      </c>
      <c r="B1580" t="s">
        <v>239</v>
      </c>
      <c r="C1580" t="s">
        <v>35</v>
      </c>
      <c r="D1580" t="s">
        <v>711</v>
      </c>
      <c r="E1580">
        <v>3</v>
      </c>
      <c r="F1580" s="19">
        <v>7.75</v>
      </c>
      <c r="G1580" s="19">
        <v>11.5</v>
      </c>
      <c r="H1580" s="18"/>
      <c r="I1580" s="18"/>
      <c r="J1580" s="18"/>
      <c r="K1580" s="18"/>
      <c r="L1580" s="18">
        <v>607.52041782763956</v>
      </c>
      <c r="M1580" s="18">
        <v>611.50800115662446</v>
      </c>
    </row>
    <row r="1581" spans="1:13" x14ac:dyDescent="0.2">
      <c r="A1581" t="s">
        <v>712</v>
      </c>
      <c r="B1581" t="s">
        <v>239</v>
      </c>
      <c r="C1581" t="s">
        <v>35</v>
      </c>
      <c r="D1581" t="s">
        <v>711</v>
      </c>
      <c r="E1581">
        <v>5</v>
      </c>
      <c r="F1581" s="19">
        <v>7.75</v>
      </c>
      <c r="G1581" s="19">
        <v>11.5</v>
      </c>
      <c r="H1581" s="18"/>
      <c r="I1581" s="18"/>
      <c r="J1581" s="18"/>
      <c r="K1581" s="18"/>
      <c r="L1581" s="18">
        <v>607.52041782763956</v>
      </c>
      <c r="M1581" s="18">
        <v>611.50800115662446</v>
      </c>
    </row>
    <row r="1582" spans="1:13" x14ac:dyDescent="0.2">
      <c r="A1582" t="s">
        <v>712</v>
      </c>
      <c r="B1582" t="s">
        <v>239</v>
      </c>
      <c r="C1582" t="s">
        <v>35</v>
      </c>
      <c r="D1582" t="s">
        <v>711</v>
      </c>
      <c r="E1582">
        <v>6</v>
      </c>
      <c r="F1582" s="19">
        <v>7.75</v>
      </c>
      <c r="G1582" s="19">
        <v>11.5</v>
      </c>
      <c r="H1582" s="18"/>
      <c r="I1582" s="18"/>
      <c r="J1582" s="18"/>
      <c r="K1582" s="18"/>
      <c r="L1582" s="18">
        <v>607.52041782763956</v>
      </c>
      <c r="M1582" s="18">
        <v>611.50800115662446</v>
      </c>
    </row>
    <row r="1583" spans="1:13" x14ac:dyDescent="0.2">
      <c r="A1583" t="s">
        <v>712</v>
      </c>
      <c r="B1583" t="s">
        <v>239</v>
      </c>
      <c r="C1583" t="s">
        <v>35</v>
      </c>
      <c r="D1583" t="s">
        <v>711</v>
      </c>
      <c r="E1583">
        <v>7</v>
      </c>
      <c r="F1583" s="19">
        <v>7.75</v>
      </c>
      <c r="G1583" s="19">
        <v>11.5</v>
      </c>
      <c r="H1583" s="18"/>
      <c r="I1583" s="18"/>
      <c r="J1583" s="18"/>
      <c r="K1583" s="18"/>
      <c r="L1583" s="18">
        <v>607.52041782763956</v>
      </c>
      <c r="M1583" s="18">
        <v>611.50800115662446</v>
      </c>
    </row>
    <row r="1584" spans="1:13" x14ac:dyDescent="0.2">
      <c r="A1584" t="s">
        <v>455</v>
      </c>
      <c r="B1584" t="s">
        <v>51</v>
      </c>
      <c r="C1584" t="s">
        <v>27</v>
      </c>
      <c r="D1584" t="s">
        <v>454</v>
      </c>
      <c r="E1584">
        <v>1</v>
      </c>
      <c r="F1584" s="19">
        <v>7.416666666666667</v>
      </c>
      <c r="G1584" s="19">
        <v>8.4166666666666661</v>
      </c>
      <c r="H1584" s="18">
        <v>228.55256704229927</v>
      </c>
      <c r="I1584" s="18">
        <v>207.06918725390202</v>
      </c>
      <c r="J1584" s="18"/>
      <c r="K1584" s="18"/>
      <c r="L1584" s="18"/>
      <c r="M1584" s="18"/>
    </row>
    <row r="1585" spans="1:13" x14ac:dyDescent="0.2">
      <c r="A1585" t="s">
        <v>455</v>
      </c>
      <c r="B1585" t="s">
        <v>51</v>
      </c>
      <c r="C1585" t="s">
        <v>27</v>
      </c>
      <c r="D1585" t="s">
        <v>454</v>
      </c>
      <c r="E1585">
        <v>2</v>
      </c>
      <c r="F1585" s="19">
        <v>7.416666666666667</v>
      </c>
      <c r="G1585" s="19">
        <v>8.4166666666666661</v>
      </c>
      <c r="H1585" s="18">
        <v>228.55256704229927</v>
      </c>
      <c r="I1585" s="18">
        <v>207.06918725390202</v>
      </c>
      <c r="J1585" s="18"/>
      <c r="K1585" s="18"/>
      <c r="L1585" s="18"/>
      <c r="M1585" s="18"/>
    </row>
    <row r="1586" spans="1:13" x14ac:dyDescent="0.2">
      <c r="A1586" t="s">
        <v>455</v>
      </c>
      <c r="B1586" t="s">
        <v>51</v>
      </c>
      <c r="C1586" t="s">
        <v>27</v>
      </c>
      <c r="D1586" t="s">
        <v>454</v>
      </c>
      <c r="E1586">
        <v>3</v>
      </c>
      <c r="F1586" s="19">
        <v>7.416666666666667</v>
      </c>
      <c r="G1586" s="19">
        <v>8.4166666666666661</v>
      </c>
      <c r="H1586" s="18">
        <v>228.55256704229927</v>
      </c>
      <c r="I1586" s="18">
        <v>207.06918725390202</v>
      </c>
      <c r="J1586" s="18"/>
      <c r="K1586" s="18"/>
      <c r="L1586" s="18"/>
      <c r="M1586" s="18"/>
    </row>
    <row r="1587" spans="1:13" x14ac:dyDescent="0.2">
      <c r="A1587" t="s">
        <v>455</v>
      </c>
      <c r="B1587" t="s">
        <v>51</v>
      </c>
      <c r="C1587" t="s">
        <v>27</v>
      </c>
      <c r="D1587" t="s">
        <v>454</v>
      </c>
      <c r="E1587">
        <v>4</v>
      </c>
      <c r="F1587" s="19">
        <v>7.416666666666667</v>
      </c>
      <c r="G1587" s="19">
        <v>8.25</v>
      </c>
      <c r="H1587" s="18">
        <v>228.55256704229927</v>
      </c>
      <c r="I1587" s="18">
        <v>207.06918725390202</v>
      </c>
      <c r="J1587" s="18"/>
      <c r="K1587" s="18"/>
      <c r="L1587" s="18"/>
      <c r="M1587" s="18"/>
    </row>
    <row r="1588" spans="1:13" x14ac:dyDescent="0.2">
      <c r="A1588" t="s">
        <v>455</v>
      </c>
      <c r="B1588" t="s">
        <v>51</v>
      </c>
      <c r="C1588" t="s">
        <v>27</v>
      </c>
      <c r="D1588" t="s">
        <v>454</v>
      </c>
      <c r="E1588">
        <v>5</v>
      </c>
      <c r="F1588" s="19">
        <v>7.416666666666667</v>
      </c>
      <c r="G1588" s="19">
        <v>8.25</v>
      </c>
      <c r="H1588" s="18">
        <v>228.55256704229927</v>
      </c>
      <c r="I1588" s="18">
        <v>207.06918725390202</v>
      </c>
      <c r="J1588" s="18"/>
      <c r="K1588" s="18"/>
      <c r="L1588" s="18"/>
      <c r="M1588" s="18"/>
    </row>
    <row r="1589" spans="1:13" x14ac:dyDescent="0.2">
      <c r="A1589" t="s">
        <v>455</v>
      </c>
      <c r="B1589" t="s">
        <v>51</v>
      </c>
      <c r="C1589" t="s">
        <v>27</v>
      </c>
      <c r="D1589" t="s">
        <v>454</v>
      </c>
      <c r="E1589">
        <v>6</v>
      </c>
      <c r="F1589" s="19">
        <v>7.416666666666667</v>
      </c>
      <c r="G1589" s="19">
        <v>8.25</v>
      </c>
      <c r="H1589" s="18">
        <v>228.55256704229927</v>
      </c>
      <c r="I1589" s="18">
        <v>207.06918725390202</v>
      </c>
      <c r="J1589" s="18"/>
      <c r="K1589" s="18"/>
      <c r="L1589" s="18"/>
      <c r="M1589" s="18"/>
    </row>
    <row r="1590" spans="1:13" x14ac:dyDescent="0.2">
      <c r="A1590" t="s">
        <v>455</v>
      </c>
      <c r="B1590" t="s">
        <v>51</v>
      </c>
      <c r="C1590" t="s">
        <v>27</v>
      </c>
      <c r="D1590" t="s">
        <v>454</v>
      </c>
      <c r="E1590">
        <v>7</v>
      </c>
      <c r="F1590" s="19">
        <v>7.75</v>
      </c>
      <c r="G1590" s="19">
        <v>8.5833333333333339</v>
      </c>
      <c r="H1590" s="18">
        <v>228.55256704229927</v>
      </c>
      <c r="I1590" s="18">
        <v>207.06918725390202</v>
      </c>
      <c r="J1590" s="18"/>
      <c r="K1590" s="18"/>
      <c r="L1590" s="18"/>
      <c r="M1590" s="18"/>
    </row>
    <row r="1591" spans="1:13" x14ac:dyDescent="0.2">
      <c r="A1591" t="s">
        <v>50</v>
      </c>
      <c r="B1591" t="s">
        <v>51</v>
      </c>
      <c r="C1591" t="s">
        <v>52</v>
      </c>
      <c r="D1591" t="s">
        <v>49</v>
      </c>
      <c r="E1591">
        <v>1</v>
      </c>
      <c r="F1591" s="19">
        <v>10.75</v>
      </c>
      <c r="G1591" s="19">
        <v>12.083333333333334</v>
      </c>
      <c r="H1591" s="18">
        <v>396.67583025133774</v>
      </c>
      <c r="I1591" s="18">
        <v>330.06021437826928</v>
      </c>
      <c r="J1591" s="18"/>
      <c r="K1591" s="18"/>
      <c r="L1591" s="18"/>
      <c r="M1591" s="18"/>
    </row>
    <row r="1592" spans="1:13" x14ac:dyDescent="0.2">
      <c r="A1592" t="s">
        <v>50</v>
      </c>
      <c r="B1592" t="s">
        <v>51</v>
      </c>
      <c r="C1592" t="s">
        <v>52</v>
      </c>
      <c r="D1592" t="s">
        <v>49</v>
      </c>
      <c r="E1592">
        <v>2</v>
      </c>
      <c r="F1592" s="19">
        <v>10.75</v>
      </c>
      <c r="G1592" s="19">
        <v>12.083333333333334</v>
      </c>
      <c r="H1592" s="18">
        <v>396.67583025133774</v>
      </c>
      <c r="I1592" s="18">
        <v>330.06021437826928</v>
      </c>
      <c r="J1592" s="18"/>
      <c r="K1592" s="18"/>
      <c r="L1592" s="18"/>
      <c r="M1592" s="18"/>
    </row>
    <row r="1593" spans="1:13" x14ac:dyDescent="0.2">
      <c r="A1593" t="s">
        <v>50</v>
      </c>
      <c r="B1593" t="s">
        <v>51</v>
      </c>
      <c r="C1593" t="s">
        <v>52</v>
      </c>
      <c r="D1593" t="s">
        <v>49</v>
      </c>
      <c r="E1593">
        <v>3</v>
      </c>
      <c r="F1593" s="19">
        <v>10.75</v>
      </c>
      <c r="G1593" s="19">
        <v>12.083333333333334</v>
      </c>
      <c r="H1593" s="18">
        <v>396.67583025133774</v>
      </c>
      <c r="I1593" s="18">
        <v>330.06021437826928</v>
      </c>
      <c r="J1593" s="18"/>
      <c r="K1593" s="18"/>
      <c r="L1593" s="18"/>
      <c r="M1593" s="18"/>
    </row>
    <row r="1594" spans="1:13" x14ac:dyDescent="0.2">
      <c r="A1594" t="s">
        <v>50</v>
      </c>
      <c r="B1594" t="s">
        <v>51</v>
      </c>
      <c r="C1594" t="s">
        <v>52</v>
      </c>
      <c r="D1594" t="s">
        <v>49</v>
      </c>
      <c r="E1594">
        <v>4</v>
      </c>
      <c r="F1594" s="19">
        <v>10.75</v>
      </c>
      <c r="G1594" s="19">
        <v>12.083333333333334</v>
      </c>
      <c r="H1594" s="18">
        <v>396.67583025133774</v>
      </c>
      <c r="I1594" s="18">
        <v>330.06021437826928</v>
      </c>
      <c r="J1594" s="18"/>
      <c r="K1594" s="18"/>
      <c r="L1594" s="18"/>
      <c r="M1594" s="18"/>
    </row>
    <row r="1595" spans="1:13" x14ac:dyDescent="0.2">
      <c r="A1595" t="s">
        <v>50</v>
      </c>
      <c r="B1595" t="s">
        <v>51</v>
      </c>
      <c r="C1595" t="s">
        <v>52</v>
      </c>
      <c r="D1595" t="s">
        <v>49</v>
      </c>
      <c r="E1595">
        <v>5</v>
      </c>
      <c r="F1595" s="19">
        <v>10.75</v>
      </c>
      <c r="G1595" s="19">
        <v>12.083333333333334</v>
      </c>
      <c r="H1595" s="18">
        <v>396.67583025133774</v>
      </c>
      <c r="I1595" s="18">
        <v>330.06021437826928</v>
      </c>
      <c r="J1595" s="18"/>
      <c r="K1595" s="18"/>
      <c r="L1595" s="18"/>
      <c r="M1595" s="18"/>
    </row>
    <row r="1596" spans="1:13" x14ac:dyDescent="0.2">
      <c r="A1596" t="s">
        <v>50</v>
      </c>
      <c r="B1596" t="s">
        <v>51</v>
      </c>
      <c r="C1596" t="s">
        <v>52</v>
      </c>
      <c r="D1596" t="s">
        <v>49</v>
      </c>
      <c r="E1596">
        <v>6</v>
      </c>
      <c r="F1596" s="19">
        <v>10.75</v>
      </c>
      <c r="G1596" s="19">
        <v>12.083333333333334</v>
      </c>
      <c r="H1596" s="18">
        <v>396.67583025133774</v>
      </c>
      <c r="I1596" s="18">
        <v>330.06021437826928</v>
      </c>
      <c r="J1596" s="18"/>
      <c r="K1596" s="18"/>
      <c r="L1596" s="18"/>
      <c r="M1596" s="18"/>
    </row>
    <row r="1597" spans="1:13" x14ac:dyDescent="0.2">
      <c r="A1597" t="s">
        <v>50</v>
      </c>
      <c r="B1597" t="s">
        <v>51</v>
      </c>
      <c r="C1597" t="s">
        <v>52</v>
      </c>
      <c r="D1597" t="s">
        <v>49</v>
      </c>
      <c r="E1597">
        <v>7</v>
      </c>
      <c r="F1597" s="19">
        <v>10.75</v>
      </c>
      <c r="G1597" s="19">
        <v>12.083333333333334</v>
      </c>
      <c r="H1597" s="18">
        <v>396.67583025133774</v>
      </c>
      <c r="I1597" s="18">
        <v>330.06021437826928</v>
      </c>
      <c r="J1597" s="18"/>
      <c r="K1597" s="18"/>
      <c r="L1597" s="18"/>
      <c r="M1597" s="18"/>
    </row>
    <row r="1598" spans="1:13" x14ac:dyDescent="0.2">
      <c r="A1598" t="s">
        <v>176</v>
      </c>
      <c r="B1598" t="s">
        <v>177</v>
      </c>
      <c r="C1598" t="s">
        <v>27</v>
      </c>
      <c r="D1598" t="s">
        <v>493</v>
      </c>
      <c r="E1598">
        <v>1</v>
      </c>
      <c r="F1598" s="19">
        <v>7.333333333333333</v>
      </c>
      <c r="G1598" s="19">
        <v>8.4166666666666661</v>
      </c>
      <c r="H1598" s="18">
        <v>187.46363998635809</v>
      </c>
      <c r="I1598" s="18">
        <v>145.81561859013829</v>
      </c>
      <c r="J1598" s="18"/>
      <c r="K1598" s="18"/>
      <c r="L1598" s="18"/>
      <c r="M1598" s="18"/>
    </row>
    <row r="1599" spans="1:13" x14ac:dyDescent="0.2">
      <c r="A1599" t="s">
        <v>176</v>
      </c>
      <c r="B1599" t="s">
        <v>177</v>
      </c>
      <c r="C1599" t="s">
        <v>27</v>
      </c>
      <c r="D1599" t="s">
        <v>493</v>
      </c>
      <c r="E1599">
        <v>2</v>
      </c>
      <c r="F1599" s="19">
        <v>6.75</v>
      </c>
      <c r="G1599" s="19">
        <v>7.833333333333333</v>
      </c>
      <c r="H1599" s="18">
        <v>187.46363998635809</v>
      </c>
      <c r="I1599" s="18">
        <v>145.81561859013829</v>
      </c>
      <c r="J1599" s="18"/>
      <c r="K1599" s="18"/>
      <c r="L1599" s="18"/>
      <c r="M1599" s="18"/>
    </row>
    <row r="1600" spans="1:13" x14ac:dyDescent="0.2">
      <c r="A1600" t="s">
        <v>176</v>
      </c>
      <c r="B1600" t="s">
        <v>177</v>
      </c>
      <c r="C1600" t="s">
        <v>27</v>
      </c>
      <c r="D1600" t="s">
        <v>493</v>
      </c>
      <c r="E1600">
        <v>3</v>
      </c>
      <c r="F1600" s="19">
        <v>7.25</v>
      </c>
      <c r="G1600" s="19">
        <v>8.3333333333333339</v>
      </c>
      <c r="H1600" s="18">
        <v>187.46363998635809</v>
      </c>
      <c r="I1600" s="18">
        <v>145.81561859013829</v>
      </c>
      <c r="J1600" s="18"/>
      <c r="K1600" s="18"/>
      <c r="L1600" s="18"/>
      <c r="M1600" s="18"/>
    </row>
    <row r="1601" spans="1:13" x14ac:dyDescent="0.2">
      <c r="A1601" t="s">
        <v>176</v>
      </c>
      <c r="B1601" t="s">
        <v>177</v>
      </c>
      <c r="C1601" t="s">
        <v>27</v>
      </c>
      <c r="D1601" t="s">
        <v>493</v>
      </c>
      <c r="E1601">
        <v>4</v>
      </c>
      <c r="F1601" s="19">
        <v>6.75</v>
      </c>
      <c r="G1601" s="19">
        <v>7.833333333333333</v>
      </c>
      <c r="H1601" s="18">
        <v>187.46363998635809</v>
      </c>
      <c r="I1601" s="18">
        <v>145.81561859013829</v>
      </c>
      <c r="J1601" s="18"/>
      <c r="K1601" s="18"/>
      <c r="L1601" s="18"/>
      <c r="M1601" s="18"/>
    </row>
    <row r="1602" spans="1:13" x14ac:dyDescent="0.2">
      <c r="A1602" t="s">
        <v>176</v>
      </c>
      <c r="B1602" t="s">
        <v>177</v>
      </c>
      <c r="C1602" t="s">
        <v>27</v>
      </c>
      <c r="D1602" t="s">
        <v>493</v>
      </c>
      <c r="E1602">
        <v>5</v>
      </c>
      <c r="F1602" s="19">
        <v>7.333333333333333</v>
      </c>
      <c r="G1602" s="19">
        <v>8.4166666666666661</v>
      </c>
      <c r="H1602" s="18">
        <v>187.46363998635809</v>
      </c>
      <c r="I1602" s="18">
        <v>145.81561859013829</v>
      </c>
      <c r="J1602" s="18"/>
      <c r="K1602" s="18"/>
      <c r="L1602" s="18"/>
      <c r="M1602" s="18"/>
    </row>
    <row r="1603" spans="1:13" x14ac:dyDescent="0.2">
      <c r="A1603" t="s">
        <v>176</v>
      </c>
      <c r="B1603" t="s">
        <v>177</v>
      </c>
      <c r="C1603" t="s">
        <v>27</v>
      </c>
      <c r="D1603" t="s">
        <v>493</v>
      </c>
      <c r="E1603">
        <v>6</v>
      </c>
      <c r="F1603" s="19">
        <v>6.75</v>
      </c>
      <c r="G1603" s="19">
        <v>7.833333333333333</v>
      </c>
      <c r="H1603" s="18">
        <v>187.46363998635809</v>
      </c>
      <c r="I1603" s="18">
        <v>145.81561859013829</v>
      </c>
      <c r="J1603" s="18"/>
      <c r="K1603" s="18"/>
      <c r="L1603" s="18"/>
      <c r="M1603" s="18"/>
    </row>
    <row r="1604" spans="1:13" x14ac:dyDescent="0.2">
      <c r="A1604" t="s">
        <v>176</v>
      </c>
      <c r="B1604" t="s">
        <v>177</v>
      </c>
      <c r="C1604" t="s">
        <v>27</v>
      </c>
      <c r="D1604" t="s">
        <v>493</v>
      </c>
      <c r="E1604">
        <v>7</v>
      </c>
      <c r="F1604" s="19">
        <v>6.75</v>
      </c>
      <c r="G1604" s="19">
        <v>7.833333333333333</v>
      </c>
      <c r="H1604" s="18">
        <v>187.46363998635809</v>
      </c>
      <c r="I1604" s="18">
        <v>145.81561859013829</v>
      </c>
      <c r="J1604" s="18"/>
      <c r="K1604" s="18"/>
      <c r="L1604" s="18"/>
      <c r="M1604" s="18"/>
    </row>
    <row r="1605" spans="1:13" x14ac:dyDescent="0.2">
      <c r="A1605" t="s">
        <v>176</v>
      </c>
      <c r="B1605" t="s">
        <v>177</v>
      </c>
      <c r="C1605" t="s">
        <v>27</v>
      </c>
      <c r="D1605" t="s">
        <v>383</v>
      </c>
      <c r="E1605">
        <v>1</v>
      </c>
      <c r="F1605" s="19">
        <v>0.91666666666666663</v>
      </c>
      <c r="G1605" s="19">
        <v>2</v>
      </c>
      <c r="H1605" s="18">
        <v>187.46363998635809</v>
      </c>
      <c r="I1605" s="18">
        <v>145.81561859013829</v>
      </c>
      <c r="J1605" s="18"/>
      <c r="K1605" s="18"/>
      <c r="L1605" s="18"/>
      <c r="M1605" s="18"/>
    </row>
    <row r="1606" spans="1:13" x14ac:dyDescent="0.2">
      <c r="A1606" t="s">
        <v>176</v>
      </c>
      <c r="B1606" t="s">
        <v>177</v>
      </c>
      <c r="C1606" t="s">
        <v>27</v>
      </c>
      <c r="D1606" t="s">
        <v>383</v>
      </c>
      <c r="E1606">
        <v>4</v>
      </c>
      <c r="F1606" s="19">
        <v>0.91666666666666663</v>
      </c>
      <c r="G1606" s="19">
        <v>2</v>
      </c>
      <c r="H1606" s="18">
        <v>187.46363998635809</v>
      </c>
      <c r="I1606" s="18">
        <v>145.81561859013829</v>
      </c>
      <c r="J1606" s="18"/>
      <c r="K1606" s="18"/>
      <c r="L1606" s="18"/>
      <c r="M1606" s="18"/>
    </row>
    <row r="1607" spans="1:13" x14ac:dyDescent="0.2">
      <c r="A1607" t="s">
        <v>176</v>
      </c>
      <c r="B1607" t="s">
        <v>177</v>
      </c>
      <c r="C1607" t="s">
        <v>27</v>
      </c>
      <c r="D1607" t="s">
        <v>383</v>
      </c>
      <c r="E1607">
        <v>5</v>
      </c>
      <c r="F1607" s="19">
        <v>0.91666666666666663</v>
      </c>
      <c r="G1607" s="19">
        <v>2</v>
      </c>
      <c r="H1607" s="18">
        <v>187.46363998635809</v>
      </c>
      <c r="I1607" s="18">
        <v>145.81561859013829</v>
      </c>
      <c r="J1607" s="18"/>
      <c r="K1607" s="18"/>
      <c r="L1607" s="18"/>
      <c r="M1607" s="18"/>
    </row>
    <row r="1608" spans="1:13" x14ac:dyDescent="0.2">
      <c r="A1608" t="s">
        <v>176</v>
      </c>
      <c r="B1608" t="s">
        <v>177</v>
      </c>
      <c r="C1608" t="s">
        <v>27</v>
      </c>
      <c r="D1608" t="s">
        <v>383</v>
      </c>
      <c r="E1608">
        <v>6</v>
      </c>
      <c r="F1608" s="19">
        <v>0.91666666666666663</v>
      </c>
      <c r="G1608" s="19">
        <v>2</v>
      </c>
      <c r="H1608" s="18">
        <v>187.46363998635809</v>
      </c>
      <c r="I1608" s="18">
        <v>145.81561859013829</v>
      </c>
      <c r="J1608" s="18"/>
      <c r="K1608" s="18"/>
      <c r="L1608" s="18"/>
      <c r="M1608" s="18"/>
    </row>
    <row r="1609" spans="1:13" x14ac:dyDescent="0.2">
      <c r="A1609" t="s">
        <v>176</v>
      </c>
      <c r="B1609" t="s">
        <v>177</v>
      </c>
      <c r="C1609" t="s">
        <v>27</v>
      </c>
      <c r="D1609" t="s">
        <v>383</v>
      </c>
      <c r="E1609">
        <v>7</v>
      </c>
      <c r="F1609" s="19">
        <v>0.91666666666666663</v>
      </c>
      <c r="G1609" s="19">
        <v>2</v>
      </c>
      <c r="H1609" s="18">
        <v>187.46363998635809</v>
      </c>
      <c r="I1609" s="18">
        <v>145.81561859013829</v>
      </c>
      <c r="J1609" s="18"/>
      <c r="K1609" s="18"/>
      <c r="L1609" s="18"/>
      <c r="M1609" s="18"/>
    </row>
    <row r="1610" spans="1:13" x14ac:dyDescent="0.2">
      <c r="A1610" t="s">
        <v>176</v>
      </c>
      <c r="B1610" t="s">
        <v>177</v>
      </c>
      <c r="C1610" t="s">
        <v>27</v>
      </c>
      <c r="D1610" t="s">
        <v>243</v>
      </c>
      <c r="E1610">
        <v>1</v>
      </c>
      <c r="F1610" s="19">
        <v>3.8333333333333335</v>
      </c>
      <c r="G1610" s="19">
        <v>4.916666666666667</v>
      </c>
      <c r="H1610" s="18">
        <v>187.46363998635809</v>
      </c>
      <c r="I1610" s="18">
        <v>145.81561859013829</v>
      </c>
      <c r="J1610" s="18"/>
      <c r="K1610" s="18"/>
      <c r="L1610" s="18"/>
      <c r="M1610" s="18"/>
    </row>
    <row r="1611" spans="1:13" x14ac:dyDescent="0.2">
      <c r="A1611" t="s">
        <v>176</v>
      </c>
      <c r="B1611" t="s">
        <v>177</v>
      </c>
      <c r="C1611" t="s">
        <v>27</v>
      </c>
      <c r="D1611" t="s">
        <v>243</v>
      </c>
      <c r="E1611">
        <v>2</v>
      </c>
      <c r="F1611" s="19">
        <v>3.8333333333333335</v>
      </c>
      <c r="G1611" s="19">
        <v>4.916666666666667</v>
      </c>
      <c r="H1611" s="18">
        <v>187.46363998635809</v>
      </c>
      <c r="I1611" s="18">
        <v>145.81561859013829</v>
      </c>
      <c r="J1611" s="18"/>
      <c r="K1611" s="18"/>
      <c r="L1611" s="18"/>
      <c r="M1611" s="18"/>
    </row>
    <row r="1612" spans="1:13" x14ac:dyDescent="0.2">
      <c r="A1612" t="s">
        <v>176</v>
      </c>
      <c r="B1612" t="s">
        <v>177</v>
      </c>
      <c r="C1612" t="s">
        <v>27</v>
      </c>
      <c r="D1612" t="s">
        <v>243</v>
      </c>
      <c r="E1612">
        <v>3</v>
      </c>
      <c r="F1612" s="19">
        <v>3.8333333333333335</v>
      </c>
      <c r="G1612" s="19">
        <v>4.916666666666667</v>
      </c>
      <c r="H1612" s="18">
        <v>187.46363998635809</v>
      </c>
      <c r="I1612" s="18">
        <v>145.81561859013829</v>
      </c>
      <c r="J1612" s="18"/>
      <c r="K1612" s="18"/>
      <c r="L1612" s="18"/>
      <c r="M1612" s="18"/>
    </row>
    <row r="1613" spans="1:13" x14ac:dyDescent="0.2">
      <c r="A1613" t="s">
        <v>176</v>
      </c>
      <c r="B1613" t="s">
        <v>177</v>
      </c>
      <c r="C1613" t="s">
        <v>27</v>
      </c>
      <c r="D1613" t="s">
        <v>243</v>
      </c>
      <c r="E1613">
        <v>4</v>
      </c>
      <c r="F1613" s="19">
        <v>4.166666666666667</v>
      </c>
      <c r="G1613" s="19">
        <v>5.25</v>
      </c>
      <c r="H1613" s="18">
        <v>187.46363998635809</v>
      </c>
      <c r="I1613" s="18">
        <v>145.81561859013829</v>
      </c>
      <c r="J1613" s="18"/>
      <c r="K1613" s="18"/>
      <c r="L1613" s="18"/>
      <c r="M1613" s="18"/>
    </row>
    <row r="1614" spans="1:13" x14ac:dyDescent="0.2">
      <c r="A1614" t="s">
        <v>176</v>
      </c>
      <c r="B1614" t="s">
        <v>177</v>
      </c>
      <c r="C1614" t="s">
        <v>27</v>
      </c>
      <c r="D1614" t="s">
        <v>243</v>
      </c>
      <c r="E1614">
        <v>5</v>
      </c>
      <c r="F1614" s="19">
        <v>3.8333333333333335</v>
      </c>
      <c r="G1614" s="19">
        <v>4.916666666666667</v>
      </c>
      <c r="H1614" s="18">
        <v>187.46363998635809</v>
      </c>
      <c r="I1614" s="18">
        <v>145.81561859013829</v>
      </c>
      <c r="J1614" s="18"/>
      <c r="K1614" s="18"/>
      <c r="L1614" s="18"/>
      <c r="M1614" s="18"/>
    </row>
    <row r="1615" spans="1:13" x14ac:dyDescent="0.2">
      <c r="A1615" t="s">
        <v>176</v>
      </c>
      <c r="B1615" t="s">
        <v>177</v>
      </c>
      <c r="C1615" t="s">
        <v>27</v>
      </c>
      <c r="D1615" t="s">
        <v>243</v>
      </c>
      <c r="E1615">
        <v>6</v>
      </c>
      <c r="F1615" s="19">
        <v>3.8333333333333335</v>
      </c>
      <c r="G1615" s="19">
        <v>4.916666666666667</v>
      </c>
      <c r="H1615" s="18">
        <v>187.46363998635809</v>
      </c>
      <c r="I1615" s="18">
        <v>145.81561859013829</v>
      </c>
      <c r="J1615" s="18"/>
      <c r="K1615" s="18"/>
      <c r="L1615" s="18"/>
      <c r="M1615" s="18"/>
    </row>
    <row r="1616" spans="1:13" x14ac:dyDescent="0.2">
      <c r="A1616" t="s">
        <v>176</v>
      </c>
      <c r="B1616" t="s">
        <v>177</v>
      </c>
      <c r="C1616" t="s">
        <v>27</v>
      </c>
      <c r="D1616" t="s">
        <v>243</v>
      </c>
      <c r="E1616">
        <v>7</v>
      </c>
      <c r="F1616" s="19">
        <v>3.8333333333333335</v>
      </c>
      <c r="G1616" s="19">
        <v>4.916666666666667</v>
      </c>
      <c r="H1616" s="18">
        <v>187.46363998635809</v>
      </c>
      <c r="I1616" s="18">
        <v>145.81561859013829</v>
      </c>
      <c r="J1616" s="18"/>
      <c r="K1616" s="18"/>
      <c r="L1616" s="18"/>
      <c r="M1616" s="18"/>
    </row>
    <row r="1617" spans="1:13" x14ac:dyDescent="0.2">
      <c r="A1617" t="s">
        <v>176</v>
      </c>
      <c r="B1617" t="s">
        <v>177</v>
      </c>
      <c r="C1617" t="s">
        <v>27</v>
      </c>
      <c r="D1617" t="s">
        <v>175</v>
      </c>
      <c r="E1617">
        <v>1</v>
      </c>
      <c r="F1617" s="19">
        <v>8.5</v>
      </c>
      <c r="G1617" s="19">
        <v>9.5833333333333339</v>
      </c>
      <c r="H1617" s="18">
        <v>187.46363998635809</v>
      </c>
      <c r="I1617" s="18">
        <v>145.81561859013829</v>
      </c>
      <c r="J1617" s="18"/>
      <c r="K1617" s="18"/>
      <c r="L1617" s="18"/>
      <c r="M1617" s="18"/>
    </row>
    <row r="1618" spans="1:13" x14ac:dyDescent="0.2">
      <c r="A1618" t="s">
        <v>176</v>
      </c>
      <c r="B1618" t="s">
        <v>177</v>
      </c>
      <c r="C1618" t="s">
        <v>27</v>
      </c>
      <c r="D1618" t="s">
        <v>175</v>
      </c>
      <c r="E1618">
        <v>2</v>
      </c>
      <c r="F1618" s="19">
        <v>8.25</v>
      </c>
      <c r="G1618" s="19">
        <v>9.3333333333333339</v>
      </c>
      <c r="H1618" s="18">
        <v>187.46363998635809</v>
      </c>
      <c r="I1618" s="18">
        <v>145.81561859013829</v>
      </c>
      <c r="J1618" s="18"/>
      <c r="K1618" s="18"/>
      <c r="L1618" s="18"/>
      <c r="M1618" s="18"/>
    </row>
    <row r="1619" spans="1:13" x14ac:dyDescent="0.2">
      <c r="A1619" t="s">
        <v>176</v>
      </c>
      <c r="B1619" t="s">
        <v>177</v>
      </c>
      <c r="C1619" t="s">
        <v>27</v>
      </c>
      <c r="D1619" t="s">
        <v>175</v>
      </c>
      <c r="E1619">
        <v>3</v>
      </c>
      <c r="F1619" s="19">
        <v>8.5833333333333339</v>
      </c>
      <c r="G1619" s="19">
        <v>9.6666666666666661</v>
      </c>
      <c r="H1619" s="18">
        <v>187.46363998635809</v>
      </c>
      <c r="I1619" s="18">
        <v>145.81561859013829</v>
      </c>
      <c r="J1619" s="18"/>
      <c r="K1619" s="18"/>
      <c r="L1619" s="18"/>
      <c r="M1619" s="18"/>
    </row>
    <row r="1620" spans="1:13" x14ac:dyDescent="0.2">
      <c r="A1620" t="s">
        <v>176</v>
      </c>
      <c r="B1620" t="s">
        <v>177</v>
      </c>
      <c r="C1620" t="s">
        <v>27</v>
      </c>
      <c r="D1620" t="s">
        <v>175</v>
      </c>
      <c r="E1620">
        <v>4</v>
      </c>
      <c r="F1620" s="19">
        <v>8.5</v>
      </c>
      <c r="G1620" s="19">
        <v>9.5833333333333339</v>
      </c>
      <c r="H1620" s="18">
        <v>187.46363998635809</v>
      </c>
      <c r="I1620" s="18">
        <v>145.81561859013829</v>
      </c>
      <c r="J1620" s="18"/>
      <c r="K1620" s="18"/>
      <c r="L1620" s="18"/>
      <c r="M1620" s="18"/>
    </row>
    <row r="1621" spans="1:13" x14ac:dyDescent="0.2">
      <c r="A1621" t="s">
        <v>176</v>
      </c>
      <c r="B1621" t="s">
        <v>177</v>
      </c>
      <c r="C1621" t="s">
        <v>27</v>
      </c>
      <c r="D1621" t="s">
        <v>175</v>
      </c>
      <c r="E1621">
        <v>5</v>
      </c>
      <c r="F1621" s="19">
        <v>8.4166666666666661</v>
      </c>
      <c r="G1621" s="19">
        <v>9.5</v>
      </c>
      <c r="H1621" s="18">
        <v>187.46363998635809</v>
      </c>
      <c r="I1621" s="18">
        <v>145.81561859013829</v>
      </c>
      <c r="J1621" s="18"/>
      <c r="K1621" s="18"/>
      <c r="L1621" s="18"/>
      <c r="M1621" s="18"/>
    </row>
    <row r="1622" spans="1:13" x14ac:dyDescent="0.2">
      <c r="A1622" t="s">
        <v>176</v>
      </c>
      <c r="B1622" t="s">
        <v>177</v>
      </c>
      <c r="C1622" t="s">
        <v>27</v>
      </c>
      <c r="D1622" t="s">
        <v>175</v>
      </c>
      <c r="E1622">
        <v>6</v>
      </c>
      <c r="F1622" s="19">
        <v>9.6666666666666661</v>
      </c>
      <c r="G1622" s="19">
        <v>10.75</v>
      </c>
      <c r="H1622" s="18">
        <v>187.46363998635809</v>
      </c>
      <c r="I1622" s="18">
        <v>145.81561859013829</v>
      </c>
      <c r="J1622" s="18"/>
      <c r="K1622" s="18"/>
      <c r="L1622" s="18"/>
      <c r="M1622" s="18"/>
    </row>
    <row r="1623" spans="1:13" x14ac:dyDescent="0.2">
      <c r="A1623" t="s">
        <v>176</v>
      </c>
      <c r="B1623" t="s">
        <v>177</v>
      </c>
      <c r="C1623" t="s">
        <v>27</v>
      </c>
      <c r="D1623" t="s">
        <v>175</v>
      </c>
      <c r="E1623">
        <v>7</v>
      </c>
      <c r="F1623" s="19">
        <v>8.25</v>
      </c>
      <c r="G1623" s="19">
        <v>9.3333333333333339</v>
      </c>
      <c r="H1623" s="18">
        <v>187.46363998635809</v>
      </c>
      <c r="I1623" s="18">
        <v>145.81561859013829</v>
      </c>
      <c r="J1623" s="18"/>
      <c r="K1623" s="18"/>
      <c r="L1623" s="18"/>
      <c r="M1623" s="18"/>
    </row>
    <row r="1624" spans="1:13" x14ac:dyDescent="0.2">
      <c r="A1624" t="s">
        <v>176</v>
      </c>
      <c r="B1624" t="s">
        <v>177</v>
      </c>
      <c r="C1624" t="s">
        <v>27</v>
      </c>
      <c r="D1624" t="s">
        <v>640</v>
      </c>
      <c r="E1624">
        <v>1</v>
      </c>
      <c r="F1624" s="19">
        <v>10.333333333333334</v>
      </c>
      <c r="G1624" s="19">
        <v>11.416666666666666</v>
      </c>
      <c r="H1624" s="18">
        <v>187.46363998635809</v>
      </c>
      <c r="I1624" s="18">
        <v>145.81561859013829</v>
      </c>
      <c r="J1624" s="18"/>
      <c r="K1624" s="18"/>
      <c r="L1624" s="18"/>
      <c r="M1624" s="18"/>
    </row>
    <row r="1625" spans="1:13" x14ac:dyDescent="0.2">
      <c r="A1625" t="s">
        <v>176</v>
      </c>
      <c r="B1625" t="s">
        <v>177</v>
      </c>
      <c r="C1625" t="s">
        <v>27</v>
      </c>
      <c r="D1625" t="s">
        <v>640</v>
      </c>
      <c r="E1625">
        <v>2</v>
      </c>
      <c r="F1625" s="19">
        <v>10.333333333333334</v>
      </c>
      <c r="G1625" s="19">
        <v>11.416666666666666</v>
      </c>
      <c r="H1625" s="18">
        <v>187.46363998635809</v>
      </c>
      <c r="I1625" s="18">
        <v>145.81561859013829</v>
      </c>
      <c r="J1625" s="18"/>
      <c r="K1625" s="18"/>
      <c r="L1625" s="18"/>
      <c r="M1625" s="18"/>
    </row>
    <row r="1626" spans="1:13" x14ac:dyDescent="0.2">
      <c r="A1626" t="s">
        <v>176</v>
      </c>
      <c r="B1626" t="s">
        <v>177</v>
      </c>
      <c r="C1626" t="s">
        <v>27</v>
      </c>
      <c r="D1626" t="s">
        <v>640</v>
      </c>
      <c r="E1626">
        <v>4</v>
      </c>
      <c r="F1626" s="19">
        <v>10.666666666666666</v>
      </c>
      <c r="G1626" s="19">
        <v>11.75</v>
      </c>
      <c r="H1626" s="18">
        <v>187.46363998635809</v>
      </c>
      <c r="I1626" s="18">
        <v>145.81561859013829</v>
      </c>
      <c r="J1626" s="18"/>
      <c r="K1626" s="18"/>
      <c r="L1626" s="18"/>
      <c r="M1626" s="18"/>
    </row>
    <row r="1627" spans="1:13" x14ac:dyDescent="0.2">
      <c r="A1627" t="s">
        <v>176</v>
      </c>
      <c r="B1627" t="s">
        <v>177</v>
      </c>
      <c r="C1627" t="s">
        <v>27</v>
      </c>
      <c r="D1627" t="s">
        <v>640</v>
      </c>
      <c r="E1627">
        <v>5</v>
      </c>
      <c r="F1627" s="19">
        <v>10.333333333333334</v>
      </c>
      <c r="G1627" s="19">
        <v>11.416666666666666</v>
      </c>
      <c r="H1627" s="18">
        <v>187.46363998635809</v>
      </c>
      <c r="I1627" s="18">
        <v>145.81561859013829</v>
      </c>
      <c r="J1627" s="18"/>
      <c r="K1627" s="18"/>
      <c r="L1627" s="18"/>
      <c r="M1627" s="18"/>
    </row>
    <row r="1628" spans="1:13" x14ac:dyDescent="0.2">
      <c r="A1628" t="s">
        <v>176</v>
      </c>
      <c r="B1628" t="s">
        <v>177</v>
      </c>
      <c r="C1628" t="s">
        <v>27</v>
      </c>
      <c r="D1628" t="s">
        <v>640</v>
      </c>
      <c r="E1628">
        <v>6</v>
      </c>
      <c r="F1628" s="19">
        <v>10.333333333333334</v>
      </c>
      <c r="G1628" s="19">
        <v>11.416666666666666</v>
      </c>
      <c r="H1628" s="18">
        <v>187.46363998635809</v>
      </c>
      <c r="I1628" s="18">
        <v>145.81561859013829</v>
      </c>
      <c r="J1628" s="18"/>
      <c r="K1628" s="18"/>
      <c r="L1628" s="18"/>
      <c r="M1628" s="18"/>
    </row>
    <row r="1629" spans="1:13" x14ac:dyDescent="0.2">
      <c r="A1629" t="s">
        <v>176</v>
      </c>
      <c r="B1629" t="s">
        <v>177</v>
      </c>
      <c r="C1629" t="s">
        <v>27</v>
      </c>
      <c r="D1629" t="s">
        <v>640</v>
      </c>
      <c r="E1629">
        <v>7</v>
      </c>
      <c r="F1629" s="19">
        <v>10.333333333333334</v>
      </c>
      <c r="G1629" s="19">
        <v>11.416666666666666</v>
      </c>
      <c r="H1629" s="18">
        <v>187.46363998635809</v>
      </c>
      <c r="I1629" s="18">
        <v>145.81561859013829</v>
      </c>
      <c r="J1629" s="18"/>
      <c r="K1629" s="18"/>
      <c r="L1629" s="18"/>
      <c r="M1629" s="18"/>
    </row>
    <row r="1630" spans="1:13" x14ac:dyDescent="0.2">
      <c r="A1630" t="s">
        <v>176</v>
      </c>
      <c r="B1630" t="s">
        <v>177</v>
      </c>
      <c r="C1630" t="s">
        <v>27</v>
      </c>
      <c r="D1630" t="s">
        <v>311</v>
      </c>
      <c r="E1630">
        <v>1</v>
      </c>
      <c r="F1630" s="19">
        <v>12.666666666666666</v>
      </c>
      <c r="G1630" s="19">
        <v>13.75</v>
      </c>
      <c r="H1630" s="18">
        <v>187.46363998635809</v>
      </c>
      <c r="I1630" s="18">
        <v>145.81561859013829</v>
      </c>
      <c r="J1630" s="18"/>
      <c r="K1630" s="18"/>
      <c r="L1630" s="18"/>
      <c r="M1630" s="18"/>
    </row>
    <row r="1631" spans="1:13" x14ac:dyDescent="0.2">
      <c r="A1631" t="s">
        <v>176</v>
      </c>
      <c r="B1631" t="s">
        <v>177</v>
      </c>
      <c r="C1631" t="s">
        <v>27</v>
      </c>
      <c r="D1631" t="s">
        <v>311</v>
      </c>
      <c r="E1631">
        <v>2</v>
      </c>
      <c r="F1631" s="19">
        <v>12.666666666666666</v>
      </c>
      <c r="G1631" s="19">
        <v>13.75</v>
      </c>
      <c r="H1631" s="18">
        <v>187.46363998635809</v>
      </c>
      <c r="I1631" s="18">
        <v>145.81561859013829</v>
      </c>
      <c r="J1631" s="18"/>
      <c r="K1631" s="18"/>
      <c r="L1631" s="18"/>
      <c r="M1631" s="18"/>
    </row>
    <row r="1632" spans="1:13" x14ac:dyDescent="0.2">
      <c r="A1632" t="s">
        <v>176</v>
      </c>
      <c r="B1632" t="s">
        <v>177</v>
      </c>
      <c r="C1632" t="s">
        <v>27</v>
      </c>
      <c r="D1632" t="s">
        <v>311</v>
      </c>
      <c r="E1632">
        <v>3</v>
      </c>
      <c r="F1632" s="19">
        <v>12.666666666666666</v>
      </c>
      <c r="G1632" s="19">
        <v>13.75</v>
      </c>
      <c r="H1632" s="18">
        <v>187.46363998635809</v>
      </c>
      <c r="I1632" s="18">
        <v>145.81561859013829</v>
      </c>
      <c r="J1632" s="18"/>
      <c r="K1632" s="18"/>
      <c r="L1632" s="18"/>
      <c r="M1632" s="18"/>
    </row>
    <row r="1633" spans="1:13" x14ac:dyDescent="0.2">
      <c r="A1633" t="s">
        <v>176</v>
      </c>
      <c r="B1633" t="s">
        <v>177</v>
      </c>
      <c r="C1633" t="s">
        <v>27</v>
      </c>
      <c r="D1633" t="s">
        <v>311</v>
      </c>
      <c r="E1633">
        <v>4</v>
      </c>
      <c r="F1633" s="19">
        <v>13.166666666666666</v>
      </c>
      <c r="G1633" s="19">
        <v>14.25</v>
      </c>
      <c r="H1633" s="18">
        <v>187.46363998635809</v>
      </c>
      <c r="I1633" s="18">
        <v>145.81561859013829</v>
      </c>
      <c r="J1633" s="18"/>
      <c r="K1633" s="18"/>
      <c r="L1633" s="18"/>
      <c r="M1633" s="18"/>
    </row>
    <row r="1634" spans="1:13" x14ac:dyDescent="0.2">
      <c r="A1634" t="s">
        <v>176</v>
      </c>
      <c r="B1634" t="s">
        <v>177</v>
      </c>
      <c r="C1634" t="s">
        <v>27</v>
      </c>
      <c r="D1634" t="s">
        <v>311</v>
      </c>
      <c r="E1634">
        <v>5</v>
      </c>
      <c r="F1634" s="19">
        <v>12.666666666666666</v>
      </c>
      <c r="G1634" s="19">
        <v>13.75</v>
      </c>
      <c r="H1634" s="18">
        <v>187.46363998635809</v>
      </c>
      <c r="I1634" s="18">
        <v>145.81561859013829</v>
      </c>
      <c r="J1634" s="18"/>
      <c r="K1634" s="18"/>
      <c r="L1634" s="18"/>
      <c r="M1634" s="18"/>
    </row>
    <row r="1635" spans="1:13" x14ac:dyDescent="0.2">
      <c r="A1635" t="s">
        <v>176</v>
      </c>
      <c r="B1635" t="s">
        <v>177</v>
      </c>
      <c r="C1635" t="s">
        <v>27</v>
      </c>
      <c r="D1635" t="s">
        <v>311</v>
      </c>
      <c r="E1635">
        <v>6</v>
      </c>
      <c r="F1635" s="19">
        <v>12.666666666666666</v>
      </c>
      <c r="G1635" s="19">
        <v>13.75</v>
      </c>
      <c r="H1635" s="18">
        <v>187.46363998635809</v>
      </c>
      <c r="I1635" s="18">
        <v>145.81561859013829</v>
      </c>
      <c r="J1635" s="18"/>
      <c r="K1635" s="18"/>
      <c r="L1635" s="18"/>
      <c r="M1635" s="18"/>
    </row>
    <row r="1636" spans="1:13" x14ac:dyDescent="0.2">
      <c r="A1636" t="s">
        <v>176</v>
      </c>
      <c r="B1636" t="s">
        <v>177</v>
      </c>
      <c r="C1636" t="s">
        <v>27</v>
      </c>
      <c r="D1636" t="s">
        <v>311</v>
      </c>
      <c r="E1636">
        <v>7</v>
      </c>
      <c r="F1636" s="19">
        <v>13.833333333333334</v>
      </c>
      <c r="G1636" s="19">
        <v>14.916666666666666</v>
      </c>
      <c r="H1636" s="18">
        <v>187.46363998635809</v>
      </c>
      <c r="I1636" s="18">
        <v>145.81561859013829</v>
      </c>
      <c r="J1636" s="18"/>
      <c r="K1636" s="18"/>
      <c r="L1636" s="18"/>
      <c r="M1636" s="18"/>
    </row>
    <row r="1637" spans="1:13" x14ac:dyDescent="0.2">
      <c r="A1637" t="s">
        <v>176</v>
      </c>
      <c r="B1637" t="s">
        <v>177</v>
      </c>
      <c r="C1637" t="s">
        <v>27</v>
      </c>
      <c r="D1637" t="s">
        <v>807</v>
      </c>
      <c r="E1637">
        <v>6</v>
      </c>
      <c r="F1637" s="19">
        <v>13.916666666666666</v>
      </c>
      <c r="G1637" s="19">
        <v>14.916666666666666</v>
      </c>
      <c r="H1637" s="18">
        <v>187.46363998635809</v>
      </c>
      <c r="I1637" s="18">
        <v>145.81561859013829</v>
      </c>
      <c r="J1637" s="18"/>
      <c r="K1637" s="18"/>
      <c r="L1637" s="18"/>
      <c r="M1637" s="18"/>
    </row>
    <row r="1638" spans="1:13" x14ac:dyDescent="0.2">
      <c r="A1638" t="s">
        <v>176</v>
      </c>
      <c r="B1638" t="s">
        <v>177</v>
      </c>
      <c r="C1638" t="s">
        <v>27</v>
      </c>
      <c r="D1638" t="s">
        <v>807</v>
      </c>
      <c r="E1638">
        <v>7</v>
      </c>
      <c r="F1638" s="19">
        <v>15.333333333333334</v>
      </c>
      <c r="G1638" s="19">
        <v>16.333333333333332</v>
      </c>
      <c r="H1638" s="18">
        <v>187.46363998635809</v>
      </c>
      <c r="I1638" s="18">
        <v>145.81561859013829</v>
      </c>
      <c r="J1638" s="18"/>
      <c r="K1638" s="18"/>
      <c r="L1638" s="18"/>
      <c r="M1638" s="18"/>
    </row>
    <row r="1639" spans="1:13" x14ac:dyDescent="0.2">
      <c r="A1639" t="s">
        <v>176</v>
      </c>
      <c r="B1639" t="s">
        <v>177</v>
      </c>
      <c r="C1639" t="s">
        <v>27</v>
      </c>
      <c r="D1639" t="s">
        <v>697</v>
      </c>
      <c r="E1639">
        <v>2</v>
      </c>
      <c r="F1639" s="19">
        <v>1.25</v>
      </c>
      <c r="G1639" s="19">
        <v>2.3333333333333335</v>
      </c>
      <c r="H1639" s="18">
        <v>187.46363998635809</v>
      </c>
      <c r="I1639" s="18">
        <v>145.81561859013829</v>
      </c>
      <c r="J1639" s="18"/>
      <c r="K1639" s="18"/>
      <c r="L1639" s="18"/>
      <c r="M1639" s="18"/>
    </row>
    <row r="1640" spans="1:13" x14ac:dyDescent="0.2">
      <c r="A1640" t="s">
        <v>176</v>
      </c>
      <c r="B1640" t="s">
        <v>177</v>
      </c>
      <c r="C1640" t="s">
        <v>27</v>
      </c>
      <c r="D1640" t="s">
        <v>697</v>
      </c>
      <c r="E1640">
        <v>3</v>
      </c>
      <c r="F1640" s="19">
        <v>1.25</v>
      </c>
      <c r="G1640" s="19">
        <v>2.3333333333333335</v>
      </c>
      <c r="H1640" s="18">
        <v>187.46363998635809</v>
      </c>
      <c r="I1640" s="18">
        <v>145.81561859013829</v>
      </c>
      <c r="J1640" s="18"/>
      <c r="K1640" s="18"/>
      <c r="L1640" s="18"/>
      <c r="M1640" s="18"/>
    </row>
    <row r="1641" spans="1:13" x14ac:dyDescent="0.2">
      <c r="A1641" t="s">
        <v>176</v>
      </c>
      <c r="B1641" t="s">
        <v>177</v>
      </c>
      <c r="C1641" t="s">
        <v>27</v>
      </c>
      <c r="D1641" t="s">
        <v>697</v>
      </c>
      <c r="E1641">
        <v>6</v>
      </c>
      <c r="F1641" s="19">
        <v>1.25</v>
      </c>
      <c r="G1641" s="19">
        <v>2.3333333333333335</v>
      </c>
      <c r="H1641" s="18">
        <v>187.46363998635809</v>
      </c>
      <c r="I1641" s="18">
        <v>145.81561859013829</v>
      </c>
      <c r="J1641" s="18"/>
      <c r="K1641" s="18"/>
      <c r="L1641" s="18"/>
      <c r="M1641" s="18"/>
    </row>
    <row r="1642" spans="1:13" x14ac:dyDescent="0.2">
      <c r="A1642" t="s">
        <v>176</v>
      </c>
      <c r="B1642" t="s">
        <v>177</v>
      </c>
      <c r="C1642" t="s">
        <v>27</v>
      </c>
      <c r="D1642" t="s">
        <v>697</v>
      </c>
      <c r="E1642">
        <v>7</v>
      </c>
      <c r="F1642" s="19">
        <v>1.25</v>
      </c>
      <c r="G1642" s="19">
        <v>2.3333333333333335</v>
      </c>
      <c r="H1642" s="18">
        <v>187.46363998635809</v>
      </c>
      <c r="I1642" s="18">
        <v>145.81561859013829</v>
      </c>
      <c r="J1642" s="18"/>
      <c r="K1642" s="18"/>
      <c r="L1642" s="18"/>
      <c r="M1642" s="18"/>
    </row>
    <row r="1643" spans="1:13" x14ac:dyDescent="0.2">
      <c r="A1643" t="s">
        <v>176</v>
      </c>
      <c r="B1643" t="s">
        <v>177</v>
      </c>
      <c r="C1643" t="s">
        <v>27</v>
      </c>
      <c r="D1643" t="s">
        <v>453</v>
      </c>
      <c r="E1643">
        <v>1</v>
      </c>
      <c r="F1643" s="19">
        <v>10.666666666666666</v>
      </c>
      <c r="G1643" s="19">
        <v>11.75</v>
      </c>
      <c r="H1643" s="18">
        <v>187.46363998635809</v>
      </c>
      <c r="I1643" s="18">
        <v>145.81561859013829</v>
      </c>
      <c r="J1643" s="18"/>
      <c r="K1643" s="18"/>
      <c r="L1643" s="18"/>
      <c r="M1643" s="18"/>
    </row>
    <row r="1644" spans="1:13" x14ac:dyDescent="0.2">
      <c r="A1644" t="s">
        <v>176</v>
      </c>
      <c r="B1644" t="s">
        <v>177</v>
      </c>
      <c r="C1644" t="s">
        <v>27</v>
      </c>
      <c r="D1644" t="s">
        <v>453</v>
      </c>
      <c r="E1644">
        <v>2</v>
      </c>
      <c r="F1644" s="19">
        <v>12.333333333333334</v>
      </c>
      <c r="G1644" s="19">
        <v>13.333333333333334</v>
      </c>
      <c r="H1644" s="18">
        <v>187.46363998635809</v>
      </c>
      <c r="I1644" s="18">
        <v>145.81561859013829</v>
      </c>
      <c r="J1644" s="18"/>
      <c r="K1644" s="18"/>
      <c r="L1644" s="18"/>
      <c r="M1644" s="18"/>
    </row>
    <row r="1645" spans="1:13" x14ac:dyDescent="0.2">
      <c r="A1645" t="s">
        <v>176</v>
      </c>
      <c r="B1645" t="s">
        <v>177</v>
      </c>
      <c r="C1645" t="s">
        <v>27</v>
      </c>
      <c r="D1645" t="s">
        <v>453</v>
      </c>
      <c r="E1645">
        <v>3</v>
      </c>
      <c r="F1645" s="19">
        <v>10.666666666666666</v>
      </c>
      <c r="G1645" s="19">
        <v>11.75</v>
      </c>
      <c r="H1645" s="18">
        <v>187.46363998635809</v>
      </c>
      <c r="I1645" s="18">
        <v>145.81561859013829</v>
      </c>
      <c r="J1645" s="18"/>
      <c r="K1645" s="18"/>
      <c r="L1645" s="18"/>
      <c r="M1645" s="18"/>
    </row>
    <row r="1646" spans="1:13" x14ac:dyDescent="0.2">
      <c r="A1646" t="s">
        <v>176</v>
      </c>
      <c r="B1646" t="s">
        <v>177</v>
      </c>
      <c r="C1646" t="s">
        <v>27</v>
      </c>
      <c r="D1646" t="s">
        <v>453</v>
      </c>
      <c r="E1646">
        <v>4</v>
      </c>
      <c r="F1646" s="19">
        <v>10.666666666666666</v>
      </c>
      <c r="G1646" s="19">
        <v>11.75</v>
      </c>
      <c r="H1646" s="18">
        <v>187.46363998635809</v>
      </c>
      <c r="I1646" s="18">
        <v>145.81561859013829</v>
      </c>
      <c r="J1646" s="18"/>
      <c r="K1646" s="18"/>
      <c r="L1646" s="18"/>
      <c r="M1646" s="18"/>
    </row>
    <row r="1647" spans="1:13" x14ac:dyDescent="0.2">
      <c r="A1647" t="s">
        <v>176</v>
      </c>
      <c r="B1647" t="s">
        <v>177</v>
      </c>
      <c r="C1647" t="s">
        <v>27</v>
      </c>
      <c r="D1647" t="s">
        <v>453</v>
      </c>
      <c r="E1647">
        <v>5</v>
      </c>
      <c r="F1647" s="19">
        <v>11.916666666666666</v>
      </c>
      <c r="G1647" s="19">
        <v>13</v>
      </c>
      <c r="H1647" s="18">
        <v>187.46363998635809</v>
      </c>
      <c r="I1647" s="18">
        <v>145.81561859013829</v>
      </c>
      <c r="J1647" s="18"/>
      <c r="K1647" s="18"/>
      <c r="L1647" s="18"/>
      <c r="M1647" s="18"/>
    </row>
    <row r="1648" spans="1:13" x14ac:dyDescent="0.2">
      <c r="A1648" t="s">
        <v>176</v>
      </c>
      <c r="B1648" t="s">
        <v>177</v>
      </c>
      <c r="C1648" t="s">
        <v>27</v>
      </c>
      <c r="D1648" t="s">
        <v>453</v>
      </c>
      <c r="E1648">
        <v>6</v>
      </c>
      <c r="F1648" s="19">
        <v>11.416666666666666</v>
      </c>
      <c r="G1648" s="19">
        <v>12.5</v>
      </c>
      <c r="H1648" s="18">
        <v>187.46363998635809</v>
      </c>
      <c r="I1648" s="18">
        <v>145.81561859013829</v>
      </c>
      <c r="J1648" s="18"/>
      <c r="K1648" s="18"/>
      <c r="L1648" s="18"/>
      <c r="M1648" s="18"/>
    </row>
    <row r="1649" spans="1:13" x14ac:dyDescent="0.2">
      <c r="A1649" t="s">
        <v>176</v>
      </c>
      <c r="B1649" t="s">
        <v>177</v>
      </c>
      <c r="C1649" t="s">
        <v>27</v>
      </c>
      <c r="D1649" t="s">
        <v>453</v>
      </c>
      <c r="E1649">
        <v>7</v>
      </c>
      <c r="F1649" s="19">
        <v>11.25</v>
      </c>
      <c r="G1649" s="19">
        <v>12.333333333333334</v>
      </c>
      <c r="H1649" s="18">
        <v>187.46363998635809</v>
      </c>
      <c r="I1649" s="18">
        <v>145.81561859013829</v>
      </c>
      <c r="J1649" s="18"/>
      <c r="K1649" s="18"/>
      <c r="L1649" s="18"/>
      <c r="M1649" s="18"/>
    </row>
    <row r="1650" spans="1:13" x14ac:dyDescent="0.2">
      <c r="A1650" t="s">
        <v>304</v>
      </c>
      <c r="B1650" t="s">
        <v>177</v>
      </c>
      <c r="C1650" t="s">
        <v>35</v>
      </c>
      <c r="D1650" t="s">
        <v>505</v>
      </c>
      <c r="E1650">
        <v>1</v>
      </c>
      <c r="F1650" s="19">
        <v>5.583333333333333</v>
      </c>
      <c r="G1650" s="19">
        <v>7.75</v>
      </c>
      <c r="H1650" s="18">
        <v>293.23396399985552</v>
      </c>
      <c r="I1650" s="18">
        <v>332.36525256500209</v>
      </c>
      <c r="J1650" s="18"/>
      <c r="K1650" s="18"/>
      <c r="L1650" s="18"/>
      <c r="M1650" s="18"/>
    </row>
    <row r="1651" spans="1:13" x14ac:dyDescent="0.2">
      <c r="A1651" t="s">
        <v>304</v>
      </c>
      <c r="B1651" t="s">
        <v>177</v>
      </c>
      <c r="C1651" t="s">
        <v>35</v>
      </c>
      <c r="D1651" t="s">
        <v>505</v>
      </c>
      <c r="E1651">
        <v>2</v>
      </c>
      <c r="F1651" s="19">
        <v>5.583333333333333</v>
      </c>
      <c r="G1651" s="19">
        <v>7.75</v>
      </c>
      <c r="H1651" s="18">
        <v>293.23396399985552</v>
      </c>
      <c r="I1651" s="18">
        <v>332.36525256500209</v>
      </c>
      <c r="J1651" s="18"/>
      <c r="K1651" s="18"/>
      <c r="L1651" s="18"/>
      <c r="M1651" s="18"/>
    </row>
    <row r="1652" spans="1:13" x14ac:dyDescent="0.2">
      <c r="A1652" t="s">
        <v>304</v>
      </c>
      <c r="B1652" t="s">
        <v>177</v>
      </c>
      <c r="C1652" t="s">
        <v>35</v>
      </c>
      <c r="D1652" t="s">
        <v>505</v>
      </c>
      <c r="E1652">
        <v>3</v>
      </c>
      <c r="F1652" s="19">
        <v>5.583333333333333</v>
      </c>
      <c r="G1652" s="19">
        <v>7.75</v>
      </c>
      <c r="H1652" s="18">
        <v>293.23396399985552</v>
      </c>
      <c r="I1652" s="18">
        <v>332.36525256500209</v>
      </c>
      <c r="J1652" s="18"/>
      <c r="K1652" s="18"/>
      <c r="L1652" s="18"/>
      <c r="M1652" s="18"/>
    </row>
    <row r="1653" spans="1:13" x14ac:dyDescent="0.2">
      <c r="A1653" t="s">
        <v>304</v>
      </c>
      <c r="B1653" t="s">
        <v>177</v>
      </c>
      <c r="C1653" t="s">
        <v>35</v>
      </c>
      <c r="D1653" t="s">
        <v>505</v>
      </c>
      <c r="E1653">
        <v>4</v>
      </c>
      <c r="F1653" s="19">
        <v>5.583333333333333</v>
      </c>
      <c r="G1653" s="19">
        <v>7.75</v>
      </c>
      <c r="H1653" s="18">
        <v>293.23396399985552</v>
      </c>
      <c r="I1653" s="18">
        <v>332.36525256500209</v>
      </c>
      <c r="J1653" s="18"/>
      <c r="K1653" s="18"/>
      <c r="L1653" s="18"/>
      <c r="M1653" s="18"/>
    </row>
    <row r="1654" spans="1:13" x14ac:dyDescent="0.2">
      <c r="A1654" t="s">
        <v>304</v>
      </c>
      <c r="B1654" t="s">
        <v>177</v>
      </c>
      <c r="C1654" t="s">
        <v>35</v>
      </c>
      <c r="D1654" t="s">
        <v>505</v>
      </c>
      <c r="E1654">
        <v>5</v>
      </c>
      <c r="F1654" s="19">
        <v>5.583333333333333</v>
      </c>
      <c r="G1654" s="19">
        <v>7.75</v>
      </c>
      <c r="H1654" s="18">
        <v>293.23396399985552</v>
      </c>
      <c r="I1654" s="18">
        <v>332.36525256500209</v>
      </c>
      <c r="J1654" s="18"/>
      <c r="K1654" s="18"/>
      <c r="L1654" s="18"/>
      <c r="M1654" s="18"/>
    </row>
    <row r="1655" spans="1:13" x14ac:dyDescent="0.2">
      <c r="A1655" t="s">
        <v>304</v>
      </c>
      <c r="B1655" t="s">
        <v>177</v>
      </c>
      <c r="C1655" t="s">
        <v>35</v>
      </c>
      <c r="D1655" t="s">
        <v>505</v>
      </c>
      <c r="E1655">
        <v>6</v>
      </c>
      <c r="F1655" s="19">
        <v>5.583333333333333</v>
      </c>
      <c r="G1655" s="19">
        <v>7.75</v>
      </c>
      <c r="H1655" s="18">
        <v>293.23396399985552</v>
      </c>
      <c r="I1655" s="18">
        <v>332.36525256500209</v>
      </c>
      <c r="J1655" s="18"/>
      <c r="K1655" s="18"/>
      <c r="L1655" s="18"/>
      <c r="M1655" s="18"/>
    </row>
    <row r="1656" spans="1:13" x14ac:dyDescent="0.2">
      <c r="A1656" t="s">
        <v>304</v>
      </c>
      <c r="B1656" t="s">
        <v>177</v>
      </c>
      <c r="C1656" t="s">
        <v>35</v>
      </c>
      <c r="D1656" t="s">
        <v>505</v>
      </c>
      <c r="E1656">
        <v>7</v>
      </c>
      <c r="F1656" s="19">
        <v>5.583333333333333</v>
      </c>
      <c r="G1656" s="19">
        <v>7.75</v>
      </c>
      <c r="H1656" s="18">
        <v>293.23396399985552</v>
      </c>
      <c r="I1656" s="18">
        <v>332.36525256500209</v>
      </c>
      <c r="J1656" s="18"/>
      <c r="K1656" s="18"/>
      <c r="L1656" s="18"/>
      <c r="M1656" s="18"/>
    </row>
    <row r="1657" spans="1:13" x14ac:dyDescent="0.2">
      <c r="A1657" t="s">
        <v>304</v>
      </c>
      <c r="B1657" t="s">
        <v>177</v>
      </c>
      <c r="C1657" t="s">
        <v>35</v>
      </c>
      <c r="D1657" t="s">
        <v>303</v>
      </c>
      <c r="E1657">
        <v>1</v>
      </c>
      <c r="F1657" s="19">
        <v>7.333333333333333</v>
      </c>
      <c r="G1657" s="19">
        <v>9.5</v>
      </c>
      <c r="H1657" s="18">
        <v>293.23396399985552</v>
      </c>
      <c r="I1657" s="18">
        <v>332.36525256500209</v>
      </c>
      <c r="J1657" s="18"/>
      <c r="K1657" s="18"/>
      <c r="L1657" s="18"/>
      <c r="M1657" s="18"/>
    </row>
    <row r="1658" spans="1:13" x14ac:dyDescent="0.2">
      <c r="A1658" t="s">
        <v>304</v>
      </c>
      <c r="B1658" t="s">
        <v>177</v>
      </c>
      <c r="C1658" t="s">
        <v>35</v>
      </c>
      <c r="D1658" t="s">
        <v>303</v>
      </c>
      <c r="E1658">
        <v>2</v>
      </c>
      <c r="F1658" s="19">
        <v>7.333333333333333</v>
      </c>
      <c r="G1658" s="19">
        <v>9.5</v>
      </c>
      <c r="H1658" s="18">
        <v>293.23396399985552</v>
      </c>
      <c r="I1658" s="18">
        <v>332.36525256500209</v>
      </c>
      <c r="J1658" s="18"/>
      <c r="K1658" s="18"/>
      <c r="L1658" s="18"/>
      <c r="M1658" s="18"/>
    </row>
    <row r="1659" spans="1:13" x14ac:dyDescent="0.2">
      <c r="A1659" t="s">
        <v>304</v>
      </c>
      <c r="B1659" t="s">
        <v>177</v>
      </c>
      <c r="C1659" t="s">
        <v>35</v>
      </c>
      <c r="D1659" t="s">
        <v>303</v>
      </c>
      <c r="E1659">
        <v>3</v>
      </c>
      <c r="F1659" s="19">
        <v>7.333333333333333</v>
      </c>
      <c r="G1659" s="19">
        <v>9.5</v>
      </c>
      <c r="H1659" s="18">
        <v>293.23396399985552</v>
      </c>
      <c r="I1659" s="18">
        <v>332.36525256500209</v>
      </c>
      <c r="J1659" s="18"/>
      <c r="K1659" s="18"/>
      <c r="L1659" s="18"/>
      <c r="M1659" s="18"/>
    </row>
    <row r="1660" spans="1:13" x14ac:dyDescent="0.2">
      <c r="A1660" t="s">
        <v>304</v>
      </c>
      <c r="B1660" t="s">
        <v>177</v>
      </c>
      <c r="C1660" t="s">
        <v>35</v>
      </c>
      <c r="D1660" t="s">
        <v>303</v>
      </c>
      <c r="E1660">
        <v>4</v>
      </c>
      <c r="F1660" s="19">
        <v>7.333333333333333</v>
      </c>
      <c r="G1660" s="19">
        <v>9.5</v>
      </c>
      <c r="H1660" s="18">
        <v>293.23396399985552</v>
      </c>
      <c r="I1660" s="18">
        <v>332.36525256500209</v>
      </c>
      <c r="J1660" s="18"/>
      <c r="K1660" s="18"/>
      <c r="L1660" s="18"/>
      <c r="M1660" s="18"/>
    </row>
    <row r="1661" spans="1:13" x14ac:dyDescent="0.2">
      <c r="A1661" t="s">
        <v>304</v>
      </c>
      <c r="B1661" t="s">
        <v>177</v>
      </c>
      <c r="C1661" t="s">
        <v>35</v>
      </c>
      <c r="D1661" t="s">
        <v>303</v>
      </c>
      <c r="E1661">
        <v>5</v>
      </c>
      <c r="F1661" s="19">
        <v>7.333333333333333</v>
      </c>
      <c r="G1661" s="19">
        <v>9.5</v>
      </c>
      <c r="H1661" s="18">
        <v>293.23396399985552</v>
      </c>
      <c r="I1661" s="18">
        <v>332.36525256500209</v>
      </c>
      <c r="J1661" s="18"/>
      <c r="K1661" s="18"/>
      <c r="L1661" s="18"/>
      <c r="M1661" s="18"/>
    </row>
    <row r="1662" spans="1:13" x14ac:dyDescent="0.2">
      <c r="A1662" t="s">
        <v>304</v>
      </c>
      <c r="B1662" t="s">
        <v>177</v>
      </c>
      <c r="C1662" t="s">
        <v>35</v>
      </c>
      <c r="D1662" t="s">
        <v>303</v>
      </c>
      <c r="E1662">
        <v>6</v>
      </c>
      <c r="F1662" s="19">
        <v>7.416666666666667</v>
      </c>
      <c r="G1662" s="19">
        <v>9.5833333333333339</v>
      </c>
      <c r="H1662" s="18">
        <v>293.23396399985552</v>
      </c>
      <c r="I1662" s="18">
        <v>332.36525256500209</v>
      </c>
      <c r="J1662" s="18"/>
      <c r="K1662" s="18"/>
      <c r="L1662" s="18"/>
      <c r="M1662" s="18"/>
    </row>
    <row r="1663" spans="1:13" x14ac:dyDescent="0.2">
      <c r="A1663" t="s">
        <v>304</v>
      </c>
      <c r="B1663" t="s">
        <v>177</v>
      </c>
      <c r="C1663" t="s">
        <v>35</v>
      </c>
      <c r="D1663" t="s">
        <v>303</v>
      </c>
      <c r="E1663">
        <v>7</v>
      </c>
      <c r="F1663" s="19">
        <v>7.666666666666667</v>
      </c>
      <c r="G1663" s="19">
        <v>9.8333333333333339</v>
      </c>
      <c r="H1663" s="18">
        <v>293.23396399985552</v>
      </c>
      <c r="I1663" s="18">
        <v>332.36525256500209</v>
      </c>
      <c r="J1663" s="18"/>
      <c r="K1663" s="18"/>
      <c r="L1663" s="18"/>
      <c r="M1663" s="18"/>
    </row>
    <row r="1664" spans="1:13" x14ac:dyDescent="0.2">
      <c r="A1664" t="s">
        <v>304</v>
      </c>
      <c r="B1664" t="s">
        <v>177</v>
      </c>
      <c r="C1664" t="s">
        <v>35</v>
      </c>
      <c r="D1664" t="s">
        <v>395</v>
      </c>
      <c r="E1664">
        <v>1</v>
      </c>
      <c r="F1664" s="19">
        <v>12.5</v>
      </c>
      <c r="G1664" s="19">
        <v>14.666666666666666</v>
      </c>
      <c r="H1664" s="18">
        <v>293.23396399985552</v>
      </c>
      <c r="I1664" s="18">
        <v>332.36525256500209</v>
      </c>
      <c r="J1664" s="18"/>
      <c r="K1664" s="18"/>
      <c r="L1664" s="18"/>
      <c r="M1664" s="18"/>
    </row>
    <row r="1665" spans="1:13" x14ac:dyDescent="0.2">
      <c r="A1665" t="s">
        <v>304</v>
      </c>
      <c r="B1665" t="s">
        <v>177</v>
      </c>
      <c r="C1665" t="s">
        <v>35</v>
      </c>
      <c r="D1665" t="s">
        <v>395</v>
      </c>
      <c r="E1665">
        <v>2</v>
      </c>
      <c r="F1665" s="19">
        <v>13</v>
      </c>
      <c r="G1665" s="19">
        <v>15.166666666666666</v>
      </c>
      <c r="H1665" s="18">
        <v>293.23396399985552</v>
      </c>
      <c r="I1665" s="18">
        <v>332.36525256500209</v>
      </c>
      <c r="J1665" s="18"/>
      <c r="K1665" s="18"/>
      <c r="L1665" s="18"/>
      <c r="M1665" s="18"/>
    </row>
    <row r="1666" spans="1:13" x14ac:dyDescent="0.2">
      <c r="A1666" t="s">
        <v>304</v>
      </c>
      <c r="B1666" t="s">
        <v>177</v>
      </c>
      <c r="C1666" t="s">
        <v>35</v>
      </c>
      <c r="D1666" t="s">
        <v>395</v>
      </c>
      <c r="E1666">
        <v>3</v>
      </c>
      <c r="F1666" s="19">
        <v>12.5</v>
      </c>
      <c r="G1666" s="19">
        <v>14.666666666666666</v>
      </c>
      <c r="H1666" s="18">
        <v>293.23396399985552</v>
      </c>
      <c r="I1666" s="18">
        <v>332.36525256500209</v>
      </c>
      <c r="J1666" s="18"/>
      <c r="K1666" s="18"/>
      <c r="L1666" s="18"/>
      <c r="M1666" s="18"/>
    </row>
    <row r="1667" spans="1:13" x14ac:dyDescent="0.2">
      <c r="A1667" t="s">
        <v>304</v>
      </c>
      <c r="B1667" t="s">
        <v>177</v>
      </c>
      <c r="C1667" t="s">
        <v>35</v>
      </c>
      <c r="D1667" t="s">
        <v>395</v>
      </c>
      <c r="E1667">
        <v>4</v>
      </c>
      <c r="F1667" s="19">
        <v>13</v>
      </c>
      <c r="G1667" s="19">
        <v>15.166666666666666</v>
      </c>
      <c r="H1667" s="18">
        <v>293.23396399985552</v>
      </c>
      <c r="I1667" s="18">
        <v>332.36525256500209</v>
      </c>
      <c r="J1667" s="18"/>
      <c r="K1667" s="18"/>
      <c r="L1667" s="18"/>
      <c r="M1667" s="18"/>
    </row>
    <row r="1668" spans="1:13" x14ac:dyDescent="0.2">
      <c r="A1668" t="s">
        <v>304</v>
      </c>
      <c r="B1668" t="s">
        <v>177</v>
      </c>
      <c r="C1668" t="s">
        <v>35</v>
      </c>
      <c r="D1668" t="s">
        <v>395</v>
      </c>
      <c r="E1668">
        <v>5</v>
      </c>
      <c r="F1668" s="19">
        <v>12.5</v>
      </c>
      <c r="G1668" s="19">
        <v>14.666666666666666</v>
      </c>
      <c r="H1668" s="18">
        <v>293.23396399985552</v>
      </c>
      <c r="I1668" s="18">
        <v>332.36525256500209</v>
      </c>
      <c r="J1668" s="18"/>
      <c r="K1668" s="18"/>
      <c r="L1668" s="18"/>
      <c r="M1668" s="18"/>
    </row>
    <row r="1669" spans="1:13" x14ac:dyDescent="0.2">
      <c r="A1669" t="s">
        <v>304</v>
      </c>
      <c r="B1669" t="s">
        <v>177</v>
      </c>
      <c r="C1669" t="s">
        <v>35</v>
      </c>
      <c r="D1669" t="s">
        <v>395</v>
      </c>
      <c r="E1669">
        <v>6</v>
      </c>
      <c r="F1669" s="19">
        <v>13</v>
      </c>
      <c r="G1669" s="19">
        <v>15.166666666666666</v>
      </c>
      <c r="H1669" s="18">
        <v>293.23396399985552</v>
      </c>
      <c r="I1669" s="18">
        <v>332.36525256500209</v>
      </c>
      <c r="J1669" s="18"/>
      <c r="K1669" s="18"/>
      <c r="L1669" s="18"/>
      <c r="M1669" s="18"/>
    </row>
    <row r="1670" spans="1:13" x14ac:dyDescent="0.2">
      <c r="A1670" t="s">
        <v>304</v>
      </c>
      <c r="B1670" t="s">
        <v>177</v>
      </c>
      <c r="C1670" t="s">
        <v>35</v>
      </c>
      <c r="D1670" t="s">
        <v>395</v>
      </c>
      <c r="E1670">
        <v>7</v>
      </c>
      <c r="F1670" s="19">
        <v>12.833333333333334</v>
      </c>
      <c r="G1670" s="19">
        <v>15</v>
      </c>
      <c r="H1670" s="18">
        <v>293.23396399985552</v>
      </c>
      <c r="I1670" s="18">
        <v>332.36525256500209</v>
      </c>
      <c r="J1670" s="18"/>
      <c r="K1670" s="18"/>
      <c r="L1670" s="18"/>
      <c r="M1670" s="18"/>
    </row>
    <row r="1671" spans="1:13" x14ac:dyDescent="0.2">
      <c r="A1671" t="s">
        <v>304</v>
      </c>
      <c r="B1671" t="s">
        <v>177</v>
      </c>
      <c r="C1671" t="s">
        <v>35</v>
      </c>
      <c r="D1671" t="s">
        <v>402</v>
      </c>
      <c r="E1671">
        <v>1</v>
      </c>
      <c r="F1671" s="19">
        <v>9.5</v>
      </c>
      <c r="G1671" s="19">
        <v>11.666666666666666</v>
      </c>
      <c r="H1671" s="18">
        <v>293.23396399985552</v>
      </c>
      <c r="I1671" s="18">
        <v>332.36525256500209</v>
      </c>
      <c r="J1671" s="18"/>
      <c r="K1671" s="18"/>
      <c r="L1671" s="18"/>
      <c r="M1671" s="18"/>
    </row>
    <row r="1672" spans="1:13" x14ac:dyDescent="0.2">
      <c r="A1672" t="s">
        <v>304</v>
      </c>
      <c r="B1672" t="s">
        <v>177</v>
      </c>
      <c r="C1672" t="s">
        <v>35</v>
      </c>
      <c r="D1672" t="s">
        <v>402</v>
      </c>
      <c r="E1672">
        <v>3</v>
      </c>
      <c r="F1672" s="19">
        <v>9.5</v>
      </c>
      <c r="G1672" s="19">
        <v>11.666666666666666</v>
      </c>
      <c r="H1672" s="18">
        <v>293.23396399985552</v>
      </c>
      <c r="I1672" s="18">
        <v>332.36525256500209</v>
      </c>
      <c r="J1672" s="18"/>
      <c r="K1672" s="18"/>
      <c r="L1672" s="18"/>
      <c r="M1672" s="18"/>
    </row>
    <row r="1673" spans="1:13" x14ac:dyDescent="0.2">
      <c r="A1673" t="s">
        <v>304</v>
      </c>
      <c r="B1673" t="s">
        <v>177</v>
      </c>
      <c r="C1673" t="s">
        <v>35</v>
      </c>
      <c r="D1673" t="s">
        <v>402</v>
      </c>
      <c r="E1673">
        <v>5</v>
      </c>
      <c r="F1673" s="19">
        <v>9.5</v>
      </c>
      <c r="G1673" s="19">
        <v>11.666666666666666</v>
      </c>
      <c r="H1673" s="18">
        <v>293.23396399985552</v>
      </c>
      <c r="I1673" s="18">
        <v>332.36525256500209</v>
      </c>
      <c r="J1673" s="18"/>
      <c r="K1673" s="18"/>
      <c r="L1673" s="18"/>
      <c r="M1673" s="18"/>
    </row>
    <row r="1674" spans="1:13" x14ac:dyDescent="0.2">
      <c r="A1674" t="s">
        <v>304</v>
      </c>
      <c r="B1674" t="s">
        <v>177</v>
      </c>
      <c r="C1674" t="s">
        <v>35</v>
      </c>
      <c r="D1674" t="s">
        <v>402</v>
      </c>
      <c r="E1674">
        <v>6</v>
      </c>
      <c r="F1674" s="19">
        <v>10</v>
      </c>
      <c r="G1674" s="19">
        <v>12.166666666666666</v>
      </c>
      <c r="H1674" s="18">
        <v>293.23396399985552</v>
      </c>
      <c r="I1674" s="18">
        <v>332.36525256500209</v>
      </c>
      <c r="J1674" s="18"/>
      <c r="K1674" s="18"/>
      <c r="L1674" s="18"/>
      <c r="M1674" s="18"/>
    </row>
    <row r="1675" spans="1:13" x14ac:dyDescent="0.2">
      <c r="A1675" t="s">
        <v>330</v>
      </c>
      <c r="B1675" t="s">
        <v>327</v>
      </c>
      <c r="C1675" t="s">
        <v>35</v>
      </c>
      <c r="D1675" t="s">
        <v>329</v>
      </c>
      <c r="E1675">
        <v>4</v>
      </c>
      <c r="F1675" s="19">
        <v>1.5</v>
      </c>
      <c r="G1675" s="19">
        <v>6.166666666666667</v>
      </c>
      <c r="H1675" s="18">
        <v>682.54250289370759</v>
      </c>
      <c r="I1675" s="18">
        <v>837.46855827335276</v>
      </c>
      <c r="J1675" s="18"/>
      <c r="K1675" s="18"/>
      <c r="L1675" s="18"/>
      <c r="M1675" s="18"/>
    </row>
    <row r="1676" spans="1:13" x14ac:dyDescent="0.2">
      <c r="A1676" t="s">
        <v>591</v>
      </c>
      <c r="B1676" t="s">
        <v>327</v>
      </c>
      <c r="C1676" t="s">
        <v>27</v>
      </c>
      <c r="D1676" t="s">
        <v>590</v>
      </c>
      <c r="E1676">
        <v>1</v>
      </c>
      <c r="F1676" s="19">
        <v>1</v>
      </c>
      <c r="G1676" s="19">
        <v>6.416666666666667</v>
      </c>
      <c r="H1676" s="18"/>
      <c r="I1676" s="18"/>
      <c r="J1676" s="18">
        <v>738.29027600000006</v>
      </c>
      <c r="K1676" s="18">
        <v>892.40898820173231</v>
      </c>
      <c r="L1676" s="18"/>
      <c r="M1676" s="18"/>
    </row>
    <row r="1677" spans="1:13" x14ac:dyDescent="0.2">
      <c r="A1677" t="s">
        <v>591</v>
      </c>
      <c r="B1677" t="s">
        <v>327</v>
      </c>
      <c r="C1677" t="s">
        <v>27</v>
      </c>
      <c r="D1677" t="s">
        <v>590</v>
      </c>
      <c r="E1677">
        <v>2</v>
      </c>
      <c r="F1677" s="19">
        <v>1</v>
      </c>
      <c r="G1677" s="19">
        <v>6.416666666666667</v>
      </c>
      <c r="H1677" s="18"/>
      <c r="I1677" s="18"/>
      <c r="J1677" s="18">
        <v>738.29027600000006</v>
      </c>
      <c r="K1677" s="18">
        <v>892.40898820173231</v>
      </c>
      <c r="L1677" s="18"/>
      <c r="M1677" s="18"/>
    </row>
    <row r="1678" spans="1:13" x14ac:dyDescent="0.2">
      <c r="A1678" t="s">
        <v>591</v>
      </c>
      <c r="B1678" t="s">
        <v>327</v>
      </c>
      <c r="C1678" t="s">
        <v>27</v>
      </c>
      <c r="D1678" t="s">
        <v>590</v>
      </c>
      <c r="E1678">
        <v>3</v>
      </c>
      <c r="F1678" s="19">
        <v>1</v>
      </c>
      <c r="G1678" s="19">
        <v>6.416666666666667</v>
      </c>
      <c r="H1678" s="18"/>
      <c r="I1678" s="18"/>
      <c r="J1678" s="18">
        <v>738.29027600000006</v>
      </c>
      <c r="K1678" s="18">
        <v>892.40898820173231</v>
      </c>
      <c r="L1678" s="18"/>
      <c r="M1678" s="18"/>
    </row>
    <row r="1679" spans="1:13" x14ac:dyDescent="0.2">
      <c r="A1679" t="s">
        <v>591</v>
      </c>
      <c r="B1679" t="s">
        <v>327</v>
      </c>
      <c r="C1679" t="s">
        <v>27</v>
      </c>
      <c r="D1679" t="s">
        <v>590</v>
      </c>
      <c r="E1679">
        <v>4</v>
      </c>
      <c r="F1679" s="19">
        <v>1</v>
      </c>
      <c r="G1679" s="19">
        <v>6.416666666666667</v>
      </c>
      <c r="H1679" s="18"/>
      <c r="I1679" s="18"/>
      <c r="J1679" s="18">
        <v>738.29027600000006</v>
      </c>
      <c r="K1679" s="18">
        <v>892.40898820173231</v>
      </c>
      <c r="L1679" s="18"/>
      <c r="M1679" s="18"/>
    </row>
    <row r="1680" spans="1:13" x14ac:dyDescent="0.2">
      <c r="A1680" t="s">
        <v>591</v>
      </c>
      <c r="B1680" t="s">
        <v>327</v>
      </c>
      <c r="C1680" t="s">
        <v>27</v>
      </c>
      <c r="D1680" t="s">
        <v>590</v>
      </c>
      <c r="E1680">
        <v>5</v>
      </c>
      <c r="F1680" s="19">
        <v>1</v>
      </c>
      <c r="G1680" s="19">
        <v>6.416666666666667</v>
      </c>
      <c r="H1680" s="18"/>
      <c r="I1680" s="18"/>
      <c r="J1680" s="18">
        <v>738.29027600000006</v>
      </c>
      <c r="K1680" s="18">
        <v>892.40898820173231</v>
      </c>
      <c r="L1680" s="18"/>
      <c r="M1680" s="18"/>
    </row>
    <row r="1681" spans="1:13" x14ac:dyDescent="0.2">
      <c r="A1681" t="s">
        <v>591</v>
      </c>
      <c r="B1681" t="s">
        <v>327</v>
      </c>
      <c r="C1681" t="s">
        <v>27</v>
      </c>
      <c r="D1681" t="s">
        <v>590</v>
      </c>
      <c r="E1681">
        <v>6</v>
      </c>
      <c r="F1681" s="19">
        <v>1</v>
      </c>
      <c r="G1681" s="19">
        <v>6.416666666666667</v>
      </c>
      <c r="H1681" s="18"/>
      <c r="I1681" s="18"/>
      <c r="J1681" s="18">
        <v>738.29027600000006</v>
      </c>
      <c r="K1681" s="18">
        <v>892.40898820173231</v>
      </c>
      <c r="L1681" s="18"/>
      <c r="M1681" s="18"/>
    </row>
    <row r="1682" spans="1:13" x14ac:dyDescent="0.2">
      <c r="A1682" t="s">
        <v>591</v>
      </c>
      <c r="B1682" t="s">
        <v>327</v>
      </c>
      <c r="C1682" t="s">
        <v>27</v>
      </c>
      <c r="D1682" t="s">
        <v>590</v>
      </c>
      <c r="E1682">
        <v>7</v>
      </c>
      <c r="F1682" s="19">
        <v>1</v>
      </c>
      <c r="G1682" s="19">
        <v>6.416666666666667</v>
      </c>
      <c r="H1682" s="18"/>
      <c r="I1682" s="18"/>
      <c r="J1682" s="18">
        <v>738.29027600000006</v>
      </c>
      <c r="K1682" s="18">
        <v>892.40898820173231</v>
      </c>
      <c r="L1682" s="18"/>
      <c r="M1682" s="18"/>
    </row>
    <row r="1683" spans="1:13" x14ac:dyDescent="0.2">
      <c r="A1683" t="s">
        <v>471</v>
      </c>
      <c r="B1683" t="s">
        <v>469</v>
      </c>
      <c r="C1683" t="s">
        <v>66</v>
      </c>
      <c r="D1683" t="s">
        <v>470</v>
      </c>
      <c r="E1683">
        <v>1</v>
      </c>
      <c r="F1683" s="19">
        <v>16.833333333333332</v>
      </c>
      <c r="G1683" s="19">
        <v>20.833333333333332</v>
      </c>
      <c r="H1683" s="18">
        <v>578.68727208930932</v>
      </c>
      <c r="I1683" s="18">
        <v>440.84129460618277</v>
      </c>
      <c r="J1683" s="18"/>
      <c r="K1683" s="18"/>
      <c r="L1683" s="18"/>
      <c r="M1683" s="18"/>
    </row>
    <row r="1684" spans="1:13" x14ac:dyDescent="0.2">
      <c r="A1684" t="s">
        <v>471</v>
      </c>
      <c r="B1684" t="s">
        <v>469</v>
      </c>
      <c r="C1684" t="s">
        <v>66</v>
      </c>
      <c r="D1684" t="s">
        <v>470</v>
      </c>
      <c r="E1684">
        <v>3</v>
      </c>
      <c r="F1684" s="19">
        <v>17.833333333333332</v>
      </c>
      <c r="G1684" s="19">
        <v>21.833333333333332</v>
      </c>
      <c r="H1684" s="18">
        <v>578.68727208930932</v>
      </c>
      <c r="I1684" s="18">
        <v>440.84129460618277</v>
      </c>
      <c r="J1684" s="18"/>
      <c r="K1684" s="18"/>
      <c r="L1684" s="18"/>
      <c r="M1684" s="18"/>
    </row>
    <row r="1685" spans="1:13" x14ac:dyDescent="0.2">
      <c r="A1685" t="s">
        <v>471</v>
      </c>
      <c r="B1685" t="s">
        <v>469</v>
      </c>
      <c r="C1685" t="s">
        <v>66</v>
      </c>
      <c r="D1685" t="s">
        <v>470</v>
      </c>
      <c r="E1685">
        <v>5</v>
      </c>
      <c r="F1685" s="19">
        <v>16.666666666666668</v>
      </c>
      <c r="G1685" s="19">
        <v>20.666666666666668</v>
      </c>
      <c r="H1685" s="18">
        <v>578.68727208930932</v>
      </c>
      <c r="I1685" s="18">
        <v>440.84129460618277</v>
      </c>
      <c r="J1685" s="18"/>
      <c r="K1685" s="18"/>
      <c r="L1685" s="18"/>
      <c r="M1685" s="18"/>
    </row>
    <row r="1686" spans="1:13" x14ac:dyDescent="0.2">
      <c r="A1686" t="s">
        <v>781</v>
      </c>
      <c r="B1686" t="s">
        <v>469</v>
      </c>
      <c r="C1686" t="s">
        <v>34</v>
      </c>
      <c r="D1686" t="s">
        <v>780</v>
      </c>
      <c r="E1686">
        <v>4</v>
      </c>
      <c r="F1686" s="19">
        <v>12.416666666666666</v>
      </c>
      <c r="G1686" s="19">
        <v>16.333333333333332</v>
      </c>
      <c r="H1686" s="18">
        <v>511.86483333667746</v>
      </c>
      <c r="I1686" s="18">
        <v>418.1259142351671</v>
      </c>
      <c r="J1686" s="18"/>
      <c r="K1686" s="18"/>
      <c r="L1686" s="18"/>
      <c r="M1686" s="18"/>
    </row>
    <row r="1687" spans="1:13" x14ac:dyDescent="0.2">
      <c r="A1687" t="s">
        <v>781</v>
      </c>
      <c r="B1687" t="s">
        <v>469</v>
      </c>
      <c r="C1687" t="s">
        <v>34</v>
      </c>
      <c r="D1687" t="s">
        <v>780</v>
      </c>
      <c r="E1687">
        <v>7</v>
      </c>
      <c r="F1687" s="19">
        <v>12.416666666666666</v>
      </c>
      <c r="G1687" s="19">
        <v>16.333333333333332</v>
      </c>
      <c r="H1687" s="18">
        <v>511.86483333667746</v>
      </c>
      <c r="I1687" s="18">
        <v>418.1259142351671</v>
      </c>
      <c r="J1687" s="18"/>
      <c r="K1687" s="18"/>
      <c r="L1687" s="18"/>
      <c r="M1687" s="18"/>
    </row>
    <row r="1688" spans="1:13" x14ac:dyDescent="0.2">
      <c r="A1688" t="s">
        <v>615</v>
      </c>
      <c r="B1688" t="s">
        <v>469</v>
      </c>
      <c r="C1688" t="s">
        <v>35</v>
      </c>
      <c r="D1688" t="s">
        <v>614</v>
      </c>
      <c r="E1688">
        <v>1</v>
      </c>
      <c r="F1688" s="19">
        <v>7.833333333333333</v>
      </c>
      <c r="G1688" s="19">
        <v>11.583333333333334</v>
      </c>
      <c r="H1688" s="18"/>
      <c r="I1688" s="18"/>
      <c r="J1688" s="18">
        <v>860.26419790248883</v>
      </c>
      <c r="K1688" s="18">
        <v>566.53295503940694</v>
      </c>
      <c r="L1688" s="18"/>
      <c r="M1688" s="18"/>
    </row>
    <row r="1689" spans="1:13" x14ac:dyDescent="0.2">
      <c r="A1689" t="s">
        <v>615</v>
      </c>
      <c r="B1689" t="s">
        <v>469</v>
      </c>
      <c r="C1689" t="s">
        <v>35</v>
      </c>
      <c r="D1689" t="s">
        <v>614</v>
      </c>
      <c r="E1689">
        <v>2</v>
      </c>
      <c r="F1689" s="19">
        <v>7.833333333333333</v>
      </c>
      <c r="G1689" s="19">
        <v>11.583333333333334</v>
      </c>
      <c r="H1689" s="18"/>
      <c r="I1689" s="18"/>
      <c r="J1689" s="18">
        <v>860.26419790248883</v>
      </c>
      <c r="K1689" s="18">
        <v>566.53295503940694</v>
      </c>
      <c r="L1689" s="18"/>
      <c r="M1689" s="18"/>
    </row>
    <row r="1690" spans="1:13" x14ac:dyDescent="0.2">
      <c r="A1690" t="s">
        <v>615</v>
      </c>
      <c r="B1690" t="s">
        <v>469</v>
      </c>
      <c r="C1690" t="s">
        <v>35</v>
      </c>
      <c r="D1690" t="s">
        <v>614</v>
      </c>
      <c r="E1690">
        <v>3</v>
      </c>
      <c r="F1690" s="19">
        <v>7.833333333333333</v>
      </c>
      <c r="G1690" s="19">
        <v>11.583333333333334</v>
      </c>
      <c r="H1690" s="18"/>
      <c r="I1690" s="18"/>
      <c r="J1690" s="18">
        <v>860.26419790248883</v>
      </c>
      <c r="K1690" s="18">
        <v>566.53295503940694</v>
      </c>
      <c r="L1690" s="18"/>
      <c r="M1690" s="18"/>
    </row>
    <row r="1691" spans="1:13" x14ac:dyDescent="0.2">
      <c r="A1691" t="s">
        <v>615</v>
      </c>
      <c r="B1691" t="s">
        <v>469</v>
      </c>
      <c r="C1691" t="s">
        <v>35</v>
      </c>
      <c r="D1691" t="s">
        <v>614</v>
      </c>
      <c r="E1691">
        <v>4</v>
      </c>
      <c r="F1691" s="19">
        <v>7.833333333333333</v>
      </c>
      <c r="G1691" s="19">
        <v>11.416666666666666</v>
      </c>
      <c r="H1691" s="18"/>
      <c r="I1691" s="18"/>
      <c r="J1691" s="18">
        <v>860.26419790248883</v>
      </c>
      <c r="K1691" s="18">
        <v>566.53295503940694</v>
      </c>
      <c r="L1691" s="18"/>
      <c r="M1691" s="18"/>
    </row>
    <row r="1692" spans="1:13" x14ac:dyDescent="0.2">
      <c r="A1692" t="s">
        <v>615</v>
      </c>
      <c r="B1692" t="s">
        <v>469</v>
      </c>
      <c r="C1692" t="s">
        <v>35</v>
      </c>
      <c r="D1692" t="s">
        <v>614</v>
      </c>
      <c r="E1692">
        <v>5</v>
      </c>
      <c r="F1692" s="19">
        <v>7.833333333333333</v>
      </c>
      <c r="G1692" s="19">
        <v>11.583333333333334</v>
      </c>
      <c r="H1692" s="18"/>
      <c r="I1692" s="18"/>
      <c r="J1692" s="18">
        <v>860.26419790248883</v>
      </c>
      <c r="K1692" s="18">
        <v>566.53295503940694</v>
      </c>
      <c r="L1692" s="18"/>
      <c r="M1692" s="18"/>
    </row>
    <row r="1693" spans="1:13" x14ac:dyDescent="0.2">
      <c r="A1693" t="s">
        <v>615</v>
      </c>
      <c r="B1693" t="s">
        <v>469</v>
      </c>
      <c r="C1693" t="s">
        <v>35</v>
      </c>
      <c r="D1693" t="s">
        <v>614</v>
      </c>
      <c r="E1693">
        <v>6</v>
      </c>
      <c r="F1693" s="19">
        <v>7.833333333333333</v>
      </c>
      <c r="G1693" s="19">
        <v>11.583333333333334</v>
      </c>
      <c r="H1693" s="18"/>
      <c r="I1693" s="18"/>
      <c r="J1693" s="18">
        <v>860.26419790248883</v>
      </c>
      <c r="K1693" s="18">
        <v>566.53295503940694</v>
      </c>
      <c r="L1693" s="18"/>
      <c r="M1693" s="18"/>
    </row>
    <row r="1694" spans="1:13" x14ac:dyDescent="0.2">
      <c r="A1694" t="s">
        <v>615</v>
      </c>
      <c r="B1694" t="s">
        <v>469</v>
      </c>
      <c r="C1694" t="s">
        <v>35</v>
      </c>
      <c r="D1694" t="s">
        <v>614</v>
      </c>
      <c r="E1694">
        <v>7</v>
      </c>
      <c r="F1694" s="19">
        <v>7.833333333333333</v>
      </c>
      <c r="G1694" s="19">
        <v>11.583333333333334</v>
      </c>
      <c r="H1694" s="18"/>
      <c r="I1694" s="18"/>
      <c r="J1694" s="18">
        <v>860.26419790248883</v>
      </c>
      <c r="K1694" s="18">
        <v>566.53295503940694</v>
      </c>
      <c r="L1694" s="18"/>
      <c r="M1694" s="18"/>
    </row>
    <row r="1695" spans="1:13" x14ac:dyDescent="0.2">
      <c r="A1695" t="s">
        <v>633</v>
      </c>
      <c r="B1695" t="s">
        <v>469</v>
      </c>
      <c r="C1695" t="s">
        <v>27</v>
      </c>
      <c r="D1695" t="s">
        <v>632</v>
      </c>
      <c r="E1695">
        <v>1</v>
      </c>
      <c r="F1695" s="19">
        <v>8</v>
      </c>
      <c r="G1695" s="19">
        <v>12.666666666666666</v>
      </c>
      <c r="H1695" s="18"/>
      <c r="I1695" s="18"/>
      <c r="J1695" s="18">
        <v>769.51324561176466</v>
      </c>
      <c r="K1695" s="18">
        <v>705.95203322462453</v>
      </c>
      <c r="L1695" s="18"/>
      <c r="M1695" s="18"/>
    </row>
    <row r="1696" spans="1:13" x14ac:dyDescent="0.2">
      <c r="A1696" t="s">
        <v>633</v>
      </c>
      <c r="B1696" t="s">
        <v>469</v>
      </c>
      <c r="C1696" t="s">
        <v>27</v>
      </c>
      <c r="D1696" t="s">
        <v>632</v>
      </c>
      <c r="E1696">
        <v>2</v>
      </c>
      <c r="F1696" s="19">
        <v>7.166666666666667</v>
      </c>
      <c r="G1696" s="19">
        <v>11.833333333333334</v>
      </c>
      <c r="H1696" s="18"/>
      <c r="I1696" s="18"/>
      <c r="J1696" s="18">
        <v>769.51324561176466</v>
      </c>
      <c r="K1696" s="18">
        <v>705.95203322462453</v>
      </c>
      <c r="L1696" s="18"/>
      <c r="M1696" s="18"/>
    </row>
    <row r="1697" spans="1:13" x14ac:dyDescent="0.2">
      <c r="A1697" t="s">
        <v>633</v>
      </c>
      <c r="B1697" t="s">
        <v>469</v>
      </c>
      <c r="C1697" t="s">
        <v>27</v>
      </c>
      <c r="D1697" t="s">
        <v>632</v>
      </c>
      <c r="E1697">
        <v>3</v>
      </c>
      <c r="F1697" s="19">
        <v>7.166666666666667</v>
      </c>
      <c r="G1697" s="19">
        <v>11.833333333333334</v>
      </c>
      <c r="H1697" s="18">
        <v>769.51324561176466</v>
      </c>
      <c r="I1697" s="18">
        <v>705.95203322462453</v>
      </c>
      <c r="J1697" s="18"/>
      <c r="K1697" s="18"/>
      <c r="L1697" s="18"/>
      <c r="M1697" s="18"/>
    </row>
    <row r="1698" spans="1:13" x14ac:dyDescent="0.2">
      <c r="A1698" t="s">
        <v>633</v>
      </c>
      <c r="B1698" t="s">
        <v>469</v>
      </c>
      <c r="C1698" t="s">
        <v>27</v>
      </c>
      <c r="D1698" t="s">
        <v>632</v>
      </c>
      <c r="E1698">
        <v>4</v>
      </c>
      <c r="F1698" s="19">
        <v>7.166666666666667</v>
      </c>
      <c r="G1698" s="19">
        <v>11.416666666666666</v>
      </c>
      <c r="H1698" s="18"/>
      <c r="I1698" s="18"/>
      <c r="J1698" s="18">
        <v>769.51324561176466</v>
      </c>
      <c r="K1698" s="18">
        <v>705.95203322462453</v>
      </c>
      <c r="L1698" s="18"/>
      <c r="M1698" s="18"/>
    </row>
    <row r="1699" spans="1:13" x14ac:dyDescent="0.2">
      <c r="A1699" t="s">
        <v>633</v>
      </c>
      <c r="B1699" t="s">
        <v>469</v>
      </c>
      <c r="C1699" t="s">
        <v>27</v>
      </c>
      <c r="D1699" t="s">
        <v>632</v>
      </c>
      <c r="E1699">
        <v>5</v>
      </c>
      <c r="F1699" s="19">
        <v>7.166666666666667</v>
      </c>
      <c r="G1699" s="19">
        <v>11.833333333333334</v>
      </c>
      <c r="H1699" s="18">
        <v>769.51324561176466</v>
      </c>
      <c r="I1699" s="18">
        <v>705.95203322462453</v>
      </c>
      <c r="J1699" s="18"/>
      <c r="K1699" s="18"/>
      <c r="L1699" s="18"/>
      <c r="M1699" s="18"/>
    </row>
    <row r="1700" spans="1:13" x14ac:dyDescent="0.2">
      <c r="A1700" t="s">
        <v>633</v>
      </c>
      <c r="B1700" t="s">
        <v>469</v>
      </c>
      <c r="C1700" t="s">
        <v>27</v>
      </c>
      <c r="D1700" t="s">
        <v>632</v>
      </c>
      <c r="E1700">
        <v>6</v>
      </c>
      <c r="F1700" s="19">
        <v>7.166666666666667</v>
      </c>
      <c r="G1700" s="19">
        <v>11.833333333333334</v>
      </c>
      <c r="H1700" s="18"/>
      <c r="I1700" s="18"/>
      <c r="J1700" s="18">
        <v>769.51324561176466</v>
      </c>
      <c r="K1700" s="18">
        <v>705.95203322462453</v>
      </c>
      <c r="L1700" s="18"/>
      <c r="M1700" s="18"/>
    </row>
    <row r="1701" spans="1:13" x14ac:dyDescent="0.2">
      <c r="A1701" t="s">
        <v>633</v>
      </c>
      <c r="B1701" t="s">
        <v>469</v>
      </c>
      <c r="C1701" t="s">
        <v>27</v>
      </c>
      <c r="D1701" t="s">
        <v>632</v>
      </c>
      <c r="E1701">
        <v>7</v>
      </c>
      <c r="F1701" s="19">
        <v>7.166666666666667</v>
      </c>
      <c r="G1701" s="19">
        <v>11.833333333333334</v>
      </c>
      <c r="H1701" s="18"/>
      <c r="I1701" s="18"/>
      <c r="J1701" s="18">
        <v>769.51324561176466</v>
      </c>
      <c r="K1701" s="18">
        <v>705.95203322462453</v>
      </c>
      <c r="L1701" s="18"/>
      <c r="M1701" s="18"/>
    </row>
    <row r="1702" spans="1:13" x14ac:dyDescent="0.2">
      <c r="A1702" t="s">
        <v>466</v>
      </c>
      <c r="B1702" t="s">
        <v>246</v>
      </c>
      <c r="C1702" t="s">
        <v>35</v>
      </c>
      <c r="D1702" t="s">
        <v>465</v>
      </c>
      <c r="E1702">
        <v>1</v>
      </c>
      <c r="F1702" s="19">
        <v>9.1666666666666661</v>
      </c>
      <c r="G1702" s="19">
        <v>10.75</v>
      </c>
      <c r="H1702" s="18">
        <v>181.04859609757057</v>
      </c>
      <c r="I1702" s="18">
        <v>235.01371483693978</v>
      </c>
      <c r="J1702" s="18"/>
      <c r="K1702" s="18"/>
      <c r="L1702" s="18"/>
      <c r="M1702" s="18"/>
    </row>
    <row r="1703" spans="1:13" x14ac:dyDescent="0.2">
      <c r="A1703" t="s">
        <v>466</v>
      </c>
      <c r="B1703" t="s">
        <v>246</v>
      </c>
      <c r="C1703" t="s">
        <v>35</v>
      </c>
      <c r="D1703" t="s">
        <v>465</v>
      </c>
      <c r="E1703">
        <v>2</v>
      </c>
      <c r="F1703" s="19">
        <v>9.4166666666666661</v>
      </c>
      <c r="G1703" s="19">
        <v>11</v>
      </c>
      <c r="H1703" s="18">
        <v>181.04859609757057</v>
      </c>
      <c r="I1703" s="18">
        <v>235.01371483693978</v>
      </c>
      <c r="J1703" s="18"/>
      <c r="K1703" s="18"/>
      <c r="L1703" s="18"/>
      <c r="M1703" s="18"/>
    </row>
    <row r="1704" spans="1:13" x14ac:dyDescent="0.2">
      <c r="A1704" t="s">
        <v>466</v>
      </c>
      <c r="B1704" t="s">
        <v>246</v>
      </c>
      <c r="C1704" t="s">
        <v>35</v>
      </c>
      <c r="D1704" t="s">
        <v>465</v>
      </c>
      <c r="E1704">
        <v>3</v>
      </c>
      <c r="F1704" s="19">
        <v>13.833333333333334</v>
      </c>
      <c r="G1704" s="19">
        <v>15.416666666666666</v>
      </c>
      <c r="H1704" s="18">
        <v>181.04859609757057</v>
      </c>
      <c r="I1704" s="18">
        <v>235.01371483693978</v>
      </c>
      <c r="J1704" s="18"/>
      <c r="K1704" s="18"/>
      <c r="L1704" s="18"/>
      <c r="M1704" s="18"/>
    </row>
    <row r="1705" spans="1:13" x14ac:dyDescent="0.2">
      <c r="A1705" t="s">
        <v>466</v>
      </c>
      <c r="B1705" t="s">
        <v>246</v>
      </c>
      <c r="C1705" t="s">
        <v>35</v>
      </c>
      <c r="D1705" t="s">
        <v>465</v>
      </c>
      <c r="E1705">
        <v>4</v>
      </c>
      <c r="F1705" s="19">
        <v>9.3333333333333339</v>
      </c>
      <c r="G1705" s="19">
        <v>10.916666666666666</v>
      </c>
      <c r="H1705" s="18">
        <v>181.04859609757057</v>
      </c>
      <c r="I1705" s="18">
        <v>235.01371483693978</v>
      </c>
      <c r="J1705" s="18"/>
      <c r="K1705" s="18"/>
      <c r="L1705" s="18"/>
      <c r="M1705" s="18"/>
    </row>
    <row r="1706" spans="1:13" x14ac:dyDescent="0.2">
      <c r="A1706" t="s">
        <v>466</v>
      </c>
      <c r="B1706" t="s">
        <v>246</v>
      </c>
      <c r="C1706" t="s">
        <v>35</v>
      </c>
      <c r="D1706" t="s">
        <v>465</v>
      </c>
      <c r="E1706">
        <v>5</v>
      </c>
      <c r="F1706" s="19">
        <v>13.75</v>
      </c>
      <c r="G1706" s="19">
        <v>15.333333333333334</v>
      </c>
      <c r="H1706" s="18">
        <v>181.04859609757057</v>
      </c>
      <c r="I1706" s="18">
        <v>235.01371483693978</v>
      </c>
      <c r="J1706" s="18"/>
      <c r="K1706" s="18"/>
      <c r="L1706" s="18"/>
      <c r="M1706" s="18"/>
    </row>
    <row r="1707" spans="1:13" x14ac:dyDescent="0.2">
      <c r="A1707" t="s">
        <v>466</v>
      </c>
      <c r="B1707" t="s">
        <v>246</v>
      </c>
      <c r="C1707" t="s">
        <v>35</v>
      </c>
      <c r="D1707" t="s">
        <v>465</v>
      </c>
      <c r="E1707">
        <v>6</v>
      </c>
      <c r="F1707" s="19">
        <v>8.75</v>
      </c>
      <c r="G1707" s="19">
        <v>10.333333333333334</v>
      </c>
      <c r="H1707" s="18">
        <v>181.04859609757057</v>
      </c>
      <c r="I1707" s="18">
        <v>235.01371483693978</v>
      </c>
      <c r="J1707" s="18"/>
      <c r="K1707" s="18"/>
      <c r="L1707" s="18"/>
      <c r="M1707" s="18"/>
    </row>
    <row r="1708" spans="1:13" x14ac:dyDescent="0.2">
      <c r="A1708" t="s">
        <v>466</v>
      </c>
      <c r="B1708" t="s">
        <v>246</v>
      </c>
      <c r="C1708" t="s">
        <v>35</v>
      </c>
      <c r="D1708" t="s">
        <v>465</v>
      </c>
      <c r="E1708">
        <v>7</v>
      </c>
      <c r="F1708" s="19">
        <v>9.1666666666666661</v>
      </c>
      <c r="G1708" s="19">
        <v>10.75</v>
      </c>
      <c r="H1708" s="18">
        <v>181.04859609757057</v>
      </c>
      <c r="I1708" s="18">
        <v>235.01371483693978</v>
      </c>
      <c r="J1708" s="18"/>
      <c r="K1708" s="18"/>
      <c r="L1708" s="18"/>
      <c r="M1708" s="18"/>
    </row>
    <row r="1709" spans="1:13" x14ac:dyDescent="0.2">
      <c r="A1709" t="s">
        <v>245</v>
      </c>
      <c r="B1709" t="s">
        <v>246</v>
      </c>
      <c r="C1709" t="s">
        <v>27</v>
      </c>
      <c r="D1709" t="s">
        <v>244</v>
      </c>
      <c r="E1709">
        <v>1</v>
      </c>
      <c r="F1709" s="19">
        <v>7.416666666666667</v>
      </c>
      <c r="G1709" s="19">
        <v>8.5</v>
      </c>
      <c r="H1709" s="18">
        <v>159.31349741767471</v>
      </c>
      <c r="I1709" s="18">
        <v>161.80118112969026</v>
      </c>
      <c r="J1709" s="18"/>
      <c r="K1709" s="18"/>
      <c r="L1709" s="18"/>
      <c r="M1709" s="18"/>
    </row>
    <row r="1710" spans="1:13" x14ac:dyDescent="0.2">
      <c r="A1710" t="s">
        <v>245</v>
      </c>
      <c r="B1710" t="s">
        <v>246</v>
      </c>
      <c r="C1710" t="s">
        <v>27</v>
      </c>
      <c r="D1710" t="s">
        <v>244</v>
      </c>
      <c r="E1710">
        <v>2</v>
      </c>
      <c r="F1710" s="19">
        <v>7.5</v>
      </c>
      <c r="G1710" s="19">
        <v>8.5833333333333339</v>
      </c>
      <c r="H1710" s="18">
        <v>159.31349741767471</v>
      </c>
      <c r="I1710" s="18">
        <v>161.80118112969026</v>
      </c>
      <c r="J1710" s="18"/>
      <c r="K1710" s="18"/>
      <c r="L1710" s="18"/>
      <c r="M1710" s="18"/>
    </row>
    <row r="1711" spans="1:13" x14ac:dyDescent="0.2">
      <c r="A1711" t="s">
        <v>245</v>
      </c>
      <c r="B1711" t="s">
        <v>246</v>
      </c>
      <c r="C1711" t="s">
        <v>27</v>
      </c>
      <c r="D1711" t="s">
        <v>244</v>
      </c>
      <c r="E1711">
        <v>3</v>
      </c>
      <c r="F1711" s="19">
        <v>7.5</v>
      </c>
      <c r="G1711" s="19">
        <v>8.5833333333333339</v>
      </c>
      <c r="H1711" s="18">
        <v>159.31349741767471</v>
      </c>
      <c r="I1711" s="18">
        <v>161.80118112969026</v>
      </c>
      <c r="J1711" s="18"/>
      <c r="K1711" s="18"/>
      <c r="L1711" s="18"/>
      <c r="M1711" s="18"/>
    </row>
    <row r="1712" spans="1:13" x14ac:dyDescent="0.2">
      <c r="A1712" t="s">
        <v>245</v>
      </c>
      <c r="B1712" t="s">
        <v>246</v>
      </c>
      <c r="C1712" t="s">
        <v>27</v>
      </c>
      <c r="D1712" t="s">
        <v>244</v>
      </c>
      <c r="E1712">
        <v>4</v>
      </c>
      <c r="F1712" s="19">
        <v>7.916666666666667</v>
      </c>
      <c r="G1712" s="19">
        <v>9</v>
      </c>
      <c r="H1712" s="18">
        <v>159.31349741767471</v>
      </c>
      <c r="I1712" s="18">
        <v>161.80118112969026</v>
      </c>
      <c r="J1712" s="18"/>
      <c r="K1712" s="18"/>
      <c r="L1712" s="18"/>
      <c r="M1712" s="18"/>
    </row>
    <row r="1713" spans="1:13" x14ac:dyDescent="0.2">
      <c r="A1713" t="s">
        <v>245</v>
      </c>
      <c r="B1713" t="s">
        <v>246</v>
      </c>
      <c r="C1713" t="s">
        <v>27</v>
      </c>
      <c r="D1713" t="s">
        <v>244</v>
      </c>
      <c r="E1713">
        <v>5</v>
      </c>
      <c r="F1713" s="19">
        <v>7.416666666666667</v>
      </c>
      <c r="G1713" s="19">
        <v>8.5</v>
      </c>
      <c r="H1713" s="18">
        <v>159.31349741767471</v>
      </c>
      <c r="I1713" s="18">
        <v>161.80118112969026</v>
      </c>
      <c r="J1713" s="18"/>
      <c r="K1713" s="18"/>
      <c r="L1713" s="18"/>
      <c r="M1713" s="18"/>
    </row>
    <row r="1714" spans="1:13" x14ac:dyDescent="0.2">
      <c r="A1714" t="s">
        <v>245</v>
      </c>
      <c r="B1714" t="s">
        <v>246</v>
      </c>
      <c r="C1714" t="s">
        <v>27</v>
      </c>
      <c r="D1714" t="s">
        <v>244</v>
      </c>
      <c r="E1714">
        <v>6</v>
      </c>
      <c r="F1714" s="19">
        <v>9.25</v>
      </c>
      <c r="G1714" s="19">
        <v>10.333333333333334</v>
      </c>
      <c r="H1714" s="18">
        <v>159.31349741767471</v>
      </c>
      <c r="I1714" s="18">
        <v>161.80118112969026</v>
      </c>
      <c r="J1714" s="18"/>
      <c r="K1714" s="18"/>
      <c r="L1714" s="18"/>
      <c r="M1714" s="18"/>
    </row>
    <row r="1715" spans="1:13" x14ac:dyDescent="0.2">
      <c r="A1715" t="s">
        <v>245</v>
      </c>
      <c r="B1715" t="s">
        <v>246</v>
      </c>
      <c r="C1715" t="s">
        <v>27</v>
      </c>
      <c r="D1715" t="s">
        <v>244</v>
      </c>
      <c r="E1715">
        <v>7</v>
      </c>
      <c r="F1715" s="19">
        <v>7.416666666666667</v>
      </c>
      <c r="G1715" s="19">
        <v>8.5</v>
      </c>
      <c r="H1715" s="18">
        <v>159.31349741767471</v>
      </c>
      <c r="I1715" s="18">
        <v>161.80118112969026</v>
      </c>
      <c r="J1715" s="18"/>
      <c r="K1715" s="18"/>
      <c r="L1715" s="18"/>
      <c r="M1715" s="18"/>
    </row>
    <row r="1716" spans="1:13" x14ac:dyDescent="0.2">
      <c r="A1716" t="s">
        <v>88</v>
      </c>
      <c r="B1716" t="s">
        <v>87</v>
      </c>
      <c r="C1716" t="s">
        <v>79</v>
      </c>
      <c r="D1716" t="s">
        <v>84</v>
      </c>
      <c r="E1716">
        <v>1</v>
      </c>
      <c r="F1716" s="19">
        <v>9.9166666666666661</v>
      </c>
      <c r="G1716" s="19">
        <v>11.416666666666666</v>
      </c>
      <c r="H1716" s="18">
        <v>173.3849209743251</v>
      </c>
      <c r="I1716" s="18">
        <v>293.22470683851418</v>
      </c>
      <c r="J1716" s="18"/>
      <c r="K1716" s="18"/>
      <c r="L1716" s="18"/>
      <c r="M1716" s="18"/>
    </row>
    <row r="1717" spans="1:13" x14ac:dyDescent="0.2">
      <c r="A1717" t="s">
        <v>88</v>
      </c>
      <c r="B1717" t="s">
        <v>87</v>
      </c>
      <c r="C1717" t="s">
        <v>79</v>
      </c>
      <c r="D1717" t="s">
        <v>84</v>
      </c>
      <c r="E1717">
        <v>4</v>
      </c>
      <c r="F1717" s="19">
        <v>9.9166666666666661</v>
      </c>
      <c r="G1717" s="19">
        <v>11.416666666666666</v>
      </c>
      <c r="H1717" s="18">
        <v>173.3849209743251</v>
      </c>
      <c r="I1717" s="18">
        <v>293.22470683851418</v>
      </c>
      <c r="J1717" s="18"/>
      <c r="K1717" s="18"/>
      <c r="L1717" s="18"/>
      <c r="M1717" s="18"/>
    </row>
    <row r="1718" spans="1:13" x14ac:dyDescent="0.2">
      <c r="A1718" t="s">
        <v>88</v>
      </c>
      <c r="B1718" t="s">
        <v>87</v>
      </c>
      <c r="C1718" t="s">
        <v>79</v>
      </c>
      <c r="D1718" t="s">
        <v>84</v>
      </c>
      <c r="E1718">
        <v>5</v>
      </c>
      <c r="F1718" s="19">
        <v>10</v>
      </c>
      <c r="G1718" s="19">
        <v>11.5</v>
      </c>
      <c r="H1718" s="18">
        <v>173.3849209743251</v>
      </c>
      <c r="I1718" s="18">
        <v>293.22470683851418</v>
      </c>
      <c r="J1718" s="18"/>
      <c r="K1718" s="18"/>
      <c r="L1718" s="18"/>
      <c r="M1718" s="18"/>
    </row>
    <row r="1719" spans="1:13" x14ac:dyDescent="0.2">
      <c r="A1719" t="s">
        <v>88</v>
      </c>
      <c r="B1719" t="s">
        <v>87</v>
      </c>
      <c r="C1719" t="s">
        <v>79</v>
      </c>
      <c r="D1719" t="s">
        <v>84</v>
      </c>
      <c r="E1719">
        <v>6</v>
      </c>
      <c r="F1719" s="19">
        <v>9.9166666666666661</v>
      </c>
      <c r="G1719" s="19">
        <v>11.416666666666666</v>
      </c>
      <c r="H1719" s="18">
        <v>173.3849209743251</v>
      </c>
      <c r="I1719" s="18">
        <v>293.22470683851418</v>
      </c>
      <c r="J1719" s="18"/>
      <c r="K1719" s="18"/>
      <c r="L1719" s="18"/>
      <c r="M1719" s="18"/>
    </row>
    <row r="1720" spans="1:13" x14ac:dyDescent="0.2">
      <c r="A1720" t="s">
        <v>642</v>
      </c>
      <c r="B1720" t="s">
        <v>87</v>
      </c>
      <c r="C1720" t="s">
        <v>27</v>
      </c>
      <c r="D1720" t="s">
        <v>747</v>
      </c>
      <c r="E1720">
        <v>3</v>
      </c>
      <c r="F1720" s="19">
        <v>11.333333333333334</v>
      </c>
      <c r="G1720" s="19">
        <v>12.583333333333334</v>
      </c>
      <c r="H1720" s="18">
        <v>236.48215406547158</v>
      </c>
      <c r="I1720" s="18">
        <v>229.41986961622271</v>
      </c>
      <c r="J1720" s="18"/>
      <c r="K1720" s="18"/>
      <c r="L1720" s="18"/>
      <c r="M1720" s="18"/>
    </row>
    <row r="1721" spans="1:13" x14ac:dyDescent="0.2">
      <c r="A1721" t="s">
        <v>642</v>
      </c>
      <c r="B1721" t="s">
        <v>87</v>
      </c>
      <c r="C1721" t="s">
        <v>27</v>
      </c>
      <c r="D1721" t="s">
        <v>747</v>
      </c>
      <c r="E1721">
        <v>4</v>
      </c>
      <c r="F1721" s="19">
        <v>11.333333333333334</v>
      </c>
      <c r="G1721" s="19">
        <v>12.583333333333334</v>
      </c>
      <c r="H1721" s="18">
        <v>236.48215406547158</v>
      </c>
      <c r="I1721" s="18">
        <v>229.41986961622271</v>
      </c>
      <c r="J1721" s="18"/>
      <c r="K1721" s="18"/>
      <c r="L1721" s="18"/>
      <c r="M1721" s="18"/>
    </row>
    <row r="1722" spans="1:13" x14ac:dyDescent="0.2">
      <c r="A1722" t="s">
        <v>642</v>
      </c>
      <c r="B1722" t="s">
        <v>87</v>
      </c>
      <c r="C1722" t="s">
        <v>27</v>
      </c>
      <c r="D1722" t="s">
        <v>747</v>
      </c>
      <c r="E1722">
        <v>5</v>
      </c>
      <c r="F1722" s="19">
        <v>11.333333333333334</v>
      </c>
      <c r="G1722" s="19">
        <v>12.583333333333334</v>
      </c>
      <c r="H1722" s="18">
        <v>236.48215406547158</v>
      </c>
      <c r="I1722" s="18">
        <v>229.41986961622271</v>
      </c>
      <c r="J1722" s="18"/>
      <c r="K1722" s="18"/>
      <c r="L1722" s="18"/>
      <c r="M1722" s="18"/>
    </row>
    <row r="1723" spans="1:13" x14ac:dyDescent="0.2">
      <c r="A1723" t="s">
        <v>642</v>
      </c>
      <c r="B1723" t="s">
        <v>87</v>
      </c>
      <c r="C1723" t="s">
        <v>27</v>
      </c>
      <c r="D1723" t="s">
        <v>747</v>
      </c>
      <c r="E1723">
        <v>6</v>
      </c>
      <c r="F1723" s="19">
        <v>11.333333333333334</v>
      </c>
      <c r="G1723" s="19">
        <v>12.583333333333334</v>
      </c>
      <c r="H1723" s="18">
        <v>236.48215406547158</v>
      </c>
      <c r="I1723" s="18">
        <v>229.41986961622271</v>
      </c>
      <c r="J1723" s="18"/>
      <c r="K1723" s="18"/>
      <c r="L1723" s="18"/>
      <c r="M1723" s="18"/>
    </row>
    <row r="1724" spans="1:13" x14ac:dyDescent="0.2">
      <c r="A1724" t="s">
        <v>642</v>
      </c>
      <c r="B1724" t="s">
        <v>87</v>
      </c>
      <c r="C1724" t="s">
        <v>27</v>
      </c>
      <c r="D1724" t="s">
        <v>747</v>
      </c>
      <c r="E1724">
        <v>7</v>
      </c>
      <c r="F1724" s="19">
        <v>11.333333333333334</v>
      </c>
      <c r="G1724" s="19">
        <v>12.583333333333334</v>
      </c>
      <c r="H1724" s="18">
        <v>236.48215406547158</v>
      </c>
      <c r="I1724" s="18">
        <v>229.41986961622271</v>
      </c>
      <c r="J1724" s="18"/>
      <c r="K1724" s="18"/>
      <c r="L1724" s="18"/>
      <c r="M1724" s="18"/>
    </row>
    <row r="1725" spans="1:13" x14ac:dyDescent="0.2">
      <c r="A1725" t="s">
        <v>642</v>
      </c>
      <c r="B1725" t="s">
        <v>87</v>
      </c>
      <c r="C1725" t="s">
        <v>27</v>
      </c>
      <c r="D1725" t="s">
        <v>641</v>
      </c>
      <c r="E1725">
        <v>1</v>
      </c>
      <c r="F1725" s="19">
        <v>14.583333333333334</v>
      </c>
      <c r="G1725" s="19">
        <v>15.833333333333334</v>
      </c>
      <c r="H1725" s="18">
        <v>236.48215406547158</v>
      </c>
      <c r="I1725" s="18">
        <v>229.41986961622271</v>
      </c>
      <c r="J1725" s="18"/>
      <c r="K1725" s="18"/>
      <c r="L1725" s="18"/>
      <c r="M1725" s="18"/>
    </row>
    <row r="1726" spans="1:13" x14ac:dyDescent="0.2">
      <c r="A1726" t="s">
        <v>642</v>
      </c>
      <c r="B1726" t="s">
        <v>87</v>
      </c>
      <c r="C1726" t="s">
        <v>27</v>
      </c>
      <c r="D1726" t="s">
        <v>641</v>
      </c>
      <c r="E1726">
        <v>2</v>
      </c>
      <c r="F1726" s="19">
        <v>14.583333333333334</v>
      </c>
      <c r="G1726" s="19">
        <v>15.833333333333334</v>
      </c>
      <c r="H1726" s="18">
        <v>236.48215406547158</v>
      </c>
      <c r="I1726" s="18">
        <v>229.41986961622271</v>
      </c>
      <c r="J1726" s="18"/>
      <c r="K1726" s="18"/>
      <c r="L1726" s="18"/>
      <c r="M1726" s="18"/>
    </row>
    <row r="1727" spans="1:13" x14ac:dyDescent="0.2">
      <c r="A1727" t="s">
        <v>642</v>
      </c>
      <c r="B1727" t="s">
        <v>87</v>
      </c>
      <c r="C1727" t="s">
        <v>27</v>
      </c>
      <c r="D1727" t="s">
        <v>641</v>
      </c>
      <c r="E1727">
        <v>4</v>
      </c>
      <c r="F1727" s="19">
        <v>14.583333333333334</v>
      </c>
      <c r="G1727" s="19">
        <v>15.833333333333334</v>
      </c>
      <c r="H1727" s="18">
        <v>236.48215406547158</v>
      </c>
      <c r="I1727" s="18">
        <v>229.41986961622271</v>
      </c>
      <c r="J1727" s="18"/>
      <c r="K1727" s="18"/>
      <c r="L1727" s="18"/>
      <c r="M1727" s="18"/>
    </row>
    <row r="1728" spans="1:13" x14ac:dyDescent="0.2">
      <c r="A1728" t="s">
        <v>642</v>
      </c>
      <c r="B1728" t="s">
        <v>87</v>
      </c>
      <c r="C1728" t="s">
        <v>27</v>
      </c>
      <c r="D1728" t="s">
        <v>641</v>
      </c>
      <c r="E1728">
        <v>5</v>
      </c>
      <c r="F1728" s="19">
        <v>14.583333333333334</v>
      </c>
      <c r="G1728" s="19">
        <v>15.833333333333334</v>
      </c>
      <c r="H1728" s="18">
        <v>236.48215406547158</v>
      </c>
      <c r="I1728" s="18">
        <v>229.41986961622271</v>
      </c>
      <c r="J1728" s="18"/>
      <c r="K1728" s="18"/>
      <c r="L1728" s="18"/>
      <c r="M1728" s="18"/>
    </row>
    <row r="1729" spans="1:13" x14ac:dyDescent="0.2">
      <c r="A1729" t="s">
        <v>299</v>
      </c>
      <c r="B1729" t="s">
        <v>87</v>
      </c>
      <c r="C1729" t="s">
        <v>35</v>
      </c>
      <c r="D1729" t="s">
        <v>298</v>
      </c>
      <c r="E1729">
        <v>1</v>
      </c>
      <c r="F1729" s="19">
        <v>11.083333333333334</v>
      </c>
      <c r="G1729" s="19">
        <v>12.833333333333334</v>
      </c>
      <c r="H1729" s="18">
        <v>290.63822696430168</v>
      </c>
      <c r="I1729" s="18">
        <v>331.16011625361529</v>
      </c>
      <c r="J1729" s="18"/>
      <c r="K1729" s="18"/>
      <c r="L1729" s="18"/>
      <c r="M1729" s="18"/>
    </row>
    <row r="1730" spans="1:13" x14ac:dyDescent="0.2">
      <c r="A1730" t="s">
        <v>299</v>
      </c>
      <c r="B1730" t="s">
        <v>87</v>
      </c>
      <c r="C1730" t="s">
        <v>35</v>
      </c>
      <c r="D1730" t="s">
        <v>298</v>
      </c>
      <c r="E1730">
        <v>2</v>
      </c>
      <c r="F1730" s="19">
        <v>11.083333333333334</v>
      </c>
      <c r="G1730" s="19">
        <v>12.833333333333334</v>
      </c>
      <c r="H1730" s="18">
        <v>290.63822696430168</v>
      </c>
      <c r="I1730" s="18">
        <v>331.16011625361529</v>
      </c>
      <c r="J1730" s="18"/>
      <c r="K1730" s="18"/>
      <c r="L1730" s="18"/>
      <c r="M1730" s="18"/>
    </row>
    <row r="1731" spans="1:13" x14ac:dyDescent="0.2">
      <c r="A1731" t="s">
        <v>299</v>
      </c>
      <c r="B1731" t="s">
        <v>87</v>
      </c>
      <c r="C1731" t="s">
        <v>35</v>
      </c>
      <c r="D1731" t="s">
        <v>298</v>
      </c>
      <c r="E1731">
        <v>4</v>
      </c>
      <c r="F1731" s="19">
        <v>11.083333333333334</v>
      </c>
      <c r="G1731" s="19">
        <v>12.833333333333334</v>
      </c>
      <c r="H1731" s="18">
        <v>290.63822696430168</v>
      </c>
      <c r="I1731" s="18">
        <v>331.16011625361529</v>
      </c>
      <c r="J1731" s="18"/>
      <c r="K1731" s="18"/>
      <c r="L1731" s="18"/>
      <c r="M1731" s="18"/>
    </row>
    <row r="1732" spans="1:13" x14ac:dyDescent="0.2">
      <c r="A1732" t="s">
        <v>299</v>
      </c>
      <c r="B1732" t="s">
        <v>87</v>
      </c>
      <c r="C1732" t="s">
        <v>35</v>
      </c>
      <c r="D1732" t="s">
        <v>298</v>
      </c>
      <c r="E1732">
        <v>5</v>
      </c>
      <c r="F1732" s="19">
        <v>11.083333333333334</v>
      </c>
      <c r="G1732" s="19">
        <v>12.833333333333334</v>
      </c>
      <c r="H1732" s="18">
        <v>290.63822696430168</v>
      </c>
      <c r="I1732" s="18">
        <v>331.16011625361529</v>
      </c>
      <c r="J1732" s="18"/>
      <c r="K1732" s="18"/>
      <c r="L1732" s="18"/>
      <c r="M1732" s="18"/>
    </row>
    <row r="1733" spans="1:13" x14ac:dyDescent="0.2">
      <c r="A1733" t="s">
        <v>299</v>
      </c>
      <c r="B1733" t="s">
        <v>87</v>
      </c>
      <c r="C1733" t="s">
        <v>35</v>
      </c>
      <c r="D1733" t="s">
        <v>298</v>
      </c>
      <c r="E1733">
        <v>6</v>
      </c>
      <c r="F1733" s="19">
        <v>11.083333333333334</v>
      </c>
      <c r="G1733" s="19">
        <v>12.833333333333334</v>
      </c>
      <c r="H1733" s="18">
        <v>290.63822696430168</v>
      </c>
      <c r="I1733" s="18">
        <v>331.16011625361529</v>
      </c>
      <c r="J1733" s="18"/>
      <c r="K1733" s="18"/>
      <c r="L1733" s="18"/>
      <c r="M1733" s="18"/>
    </row>
    <row r="1734" spans="1:13" x14ac:dyDescent="0.2">
      <c r="A1734" t="s">
        <v>299</v>
      </c>
      <c r="B1734" t="s">
        <v>87</v>
      </c>
      <c r="C1734" t="s">
        <v>35</v>
      </c>
      <c r="D1734" t="s">
        <v>298</v>
      </c>
      <c r="E1734">
        <v>7</v>
      </c>
      <c r="F1734" s="19">
        <v>11.083333333333334</v>
      </c>
      <c r="G1734" s="19">
        <v>12.833333333333334</v>
      </c>
      <c r="H1734" s="18">
        <v>290.63822696430168</v>
      </c>
      <c r="I1734" s="18">
        <v>331.16011625361529</v>
      </c>
      <c r="J1734" s="18"/>
      <c r="K1734" s="18"/>
      <c r="L1734" s="18"/>
      <c r="M1734" s="18"/>
    </row>
    <row r="1735" spans="1:13" x14ac:dyDescent="0.2">
      <c r="A1735" t="s">
        <v>299</v>
      </c>
      <c r="B1735" t="s">
        <v>87</v>
      </c>
      <c r="C1735" t="s">
        <v>35</v>
      </c>
      <c r="D1735" t="s">
        <v>305</v>
      </c>
      <c r="E1735">
        <v>1</v>
      </c>
      <c r="F1735" s="19">
        <v>13.75</v>
      </c>
      <c r="G1735" s="19">
        <v>15.5</v>
      </c>
      <c r="H1735" s="18">
        <v>290.63822696430168</v>
      </c>
      <c r="I1735" s="18">
        <v>331.16011625361529</v>
      </c>
      <c r="J1735" s="18"/>
      <c r="K1735" s="18"/>
      <c r="L1735" s="18"/>
      <c r="M1735" s="18"/>
    </row>
    <row r="1736" spans="1:13" x14ac:dyDescent="0.2">
      <c r="A1736" t="s">
        <v>299</v>
      </c>
      <c r="B1736" t="s">
        <v>87</v>
      </c>
      <c r="C1736" t="s">
        <v>35</v>
      </c>
      <c r="D1736" t="s">
        <v>305</v>
      </c>
      <c r="E1736">
        <v>3</v>
      </c>
      <c r="F1736" s="19">
        <v>14</v>
      </c>
      <c r="G1736" s="19">
        <v>15.75</v>
      </c>
      <c r="H1736" s="18">
        <v>290.63822696430168</v>
      </c>
      <c r="I1736" s="18">
        <v>331.16011625361529</v>
      </c>
      <c r="J1736" s="18"/>
      <c r="K1736" s="18"/>
      <c r="L1736" s="18"/>
      <c r="M1736" s="18"/>
    </row>
    <row r="1737" spans="1:13" x14ac:dyDescent="0.2">
      <c r="A1737" t="s">
        <v>299</v>
      </c>
      <c r="B1737" t="s">
        <v>87</v>
      </c>
      <c r="C1737" t="s">
        <v>35</v>
      </c>
      <c r="D1737" t="s">
        <v>305</v>
      </c>
      <c r="E1737">
        <v>5</v>
      </c>
      <c r="F1737" s="19">
        <v>14.333333333333334</v>
      </c>
      <c r="G1737" s="19">
        <v>16.083333333333332</v>
      </c>
      <c r="H1737" s="18">
        <v>290.63822696430168</v>
      </c>
      <c r="I1737" s="18">
        <v>331.16011625361529</v>
      </c>
      <c r="J1737" s="18"/>
      <c r="K1737" s="18"/>
      <c r="L1737" s="18"/>
      <c r="M1737" s="18"/>
    </row>
    <row r="1738" spans="1:13" x14ac:dyDescent="0.2">
      <c r="A1738" t="s">
        <v>299</v>
      </c>
      <c r="B1738" t="s">
        <v>87</v>
      </c>
      <c r="C1738" t="s">
        <v>35</v>
      </c>
      <c r="D1738" t="s">
        <v>305</v>
      </c>
      <c r="E1738">
        <v>6</v>
      </c>
      <c r="F1738" s="19">
        <v>13.75</v>
      </c>
      <c r="G1738" s="19">
        <v>15.5</v>
      </c>
      <c r="H1738" s="18">
        <v>290.63822696430168</v>
      </c>
      <c r="I1738" s="18">
        <v>331.16011625361529</v>
      </c>
      <c r="J1738" s="18"/>
      <c r="K1738" s="18"/>
      <c r="L1738" s="18"/>
      <c r="M1738" s="18"/>
    </row>
    <row r="1739" spans="1:13" x14ac:dyDescent="0.2">
      <c r="A1739" t="s">
        <v>299</v>
      </c>
      <c r="B1739" t="s">
        <v>87</v>
      </c>
      <c r="C1739" t="s">
        <v>35</v>
      </c>
      <c r="D1739" t="s">
        <v>305</v>
      </c>
      <c r="E1739">
        <v>7</v>
      </c>
      <c r="F1739" s="19">
        <v>14.75</v>
      </c>
      <c r="G1739" s="19">
        <v>16.5</v>
      </c>
      <c r="H1739" s="18">
        <v>290.63822696430168</v>
      </c>
      <c r="I1739" s="18">
        <v>331.16011625361529</v>
      </c>
      <c r="J1739" s="18"/>
      <c r="K1739" s="18"/>
      <c r="L1739" s="18"/>
      <c r="M1739" s="18"/>
    </row>
    <row r="1740" spans="1:13" x14ac:dyDescent="0.2">
      <c r="A1740" t="s">
        <v>474</v>
      </c>
      <c r="B1740" t="s">
        <v>439</v>
      </c>
      <c r="C1740" t="s">
        <v>27</v>
      </c>
      <c r="D1740" t="s">
        <v>473</v>
      </c>
      <c r="E1740">
        <v>1</v>
      </c>
      <c r="F1740" s="19">
        <v>5.666666666666667</v>
      </c>
      <c r="G1740" s="19">
        <v>8.0833333333333339</v>
      </c>
      <c r="H1740" s="18">
        <v>390.22697421270959</v>
      </c>
      <c r="I1740" s="18">
        <v>402.95988068001799</v>
      </c>
      <c r="J1740" s="18"/>
      <c r="K1740" s="18"/>
      <c r="L1740" s="18"/>
      <c r="M1740" s="18"/>
    </row>
    <row r="1741" spans="1:13" x14ac:dyDescent="0.2">
      <c r="A1741" t="s">
        <v>474</v>
      </c>
      <c r="B1741" t="s">
        <v>439</v>
      </c>
      <c r="C1741" t="s">
        <v>27</v>
      </c>
      <c r="D1741" t="s">
        <v>473</v>
      </c>
      <c r="E1741">
        <v>3</v>
      </c>
      <c r="F1741" s="19">
        <v>5.666666666666667</v>
      </c>
      <c r="G1741" s="19">
        <v>8.0833333333333339</v>
      </c>
      <c r="H1741" s="18">
        <v>390.22697421270959</v>
      </c>
      <c r="I1741" s="18">
        <v>402.95988068001799</v>
      </c>
      <c r="J1741" s="18"/>
      <c r="K1741" s="18"/>
      <c r="L1741" s="18"/>
      <c r="M1741" s="18"/>
    </row>
    <row r="1742" spans="1:13" x14ac:dyDescent="0.2">
      <c r="A1742" t="s">
        <v>474</v>
      </c>
      <c r="B1742" t="s">
        <v>439</v>
      </c>
      <c r="C1742" t="s">
        <v>27</v>
      </c>
      <c r="D1742" t="s">
        <v>473</v>
      </c>
      <c r="E1742">
        <v>4</v>
      </c>
      <c r="F1742" s="19">
        <v>5.666666666666667</v>
      </c>
      <c r="G1742" s="19">
        <v>8.0833333333333339</v>
      </c>
      <c r="H1742" s="18">
        <v>390.22697421270959</v>
      </c>
      <c r="I1742" s="18">
        <v>402.95988068001799</v>
      </c>
      <c r="J1742" s="18"/>
      <c r="K1742" s="18"/>
      <c r="L1742" s="18"/>
      <c r="M1742" s="18"/>
    </row>
    <row r="1743" spans="1:13" x14ac:dyDescent="0.2">
      <c r="A1743" t="s">
        <v>474</v>
      </c>
      <c r="B1743" t="s">
        <v>439</v>
      </c>
      <c r="C1743" t="s">
        <v>27</v>
      </c>
      <c r="D1743" t="s">
        <v>473</v>
      </c>
      <c r="E1743">
        <v>5</v>
      </c>
      <c r="F1743" s="19">
        <v>5.666666666666667</v>
      </c>
      <c r="G1743" s="19">
        <v>8.0833333333333339</v>
      </c>
      <c r="H1743" s="18">
        <v>390.22697421270959</v>
      </c>
      <c r="I1743" s="18">
        <v>402.95988068001799</v>
      </c>
      <c r="J1743" s="18"/>
      <c r="K1743" s="18"/>
      <c r="L1743" s="18"/>
      <c r="M1743" s="18"/>
    </row>
    <row r="1744" spans="1:13" x14ac:dyDescent="0.2">
      <c r="A1744" t="s">
        <v>474</v>
      </c>
      <c r="B1744" t="s">
        <v>439</v>
      </c>
      <c r="C1744" t="s">
        <v>27</v>
      </c>
      <c r="D1744" t="s">
        <v>473</v>
      </c>
      <c r="E1744">
        <v>7</v>
      </c>
      <c r="F1744" s="19">
        <v>5.666666666666667</v>
      </c>
      <c r="G1744" s="19">
        <v>8.0833333333333339</v>
      </c>
      <c r="H1744" s="18">
        <v>390.22697421270959</v>
      </c>
      <c r="I1744" s="18">
        <v>402.95988068001799</v>
      </c>
      <c r="J1744" s="18"/>
      <c r="K1744" s="18"/>
      <c r="L1744" s="18"/>
      <c r="M1744" s="18"/>
    </row>
    <row r="1745" spans="1:13" x14ac:dyDescent="0.2">
      <c r="A1745" t="s">
        <v>444</v>
      </c>
      <c r="B1745" t="s">
        <v>439</v>
      </c>
      <c r="C1745" t="s">
        <v>35</v>
      </c>
      <c r="D1745" t="s">
        <v>443</v>
      </c>
      <c r="E1745">
        <v>1</v>
      </c>
      <c r="F1745" s="19">
        <v>12.75</v>
      </c>
      <c r="G1745" s="19">
        <v>14.75</v>
      </c>
      <c r="H1745" s="18">
        <v>352.0849431463634</v>
      </c>
      <c r="I1745" s="18">
        <v>364.1167200111874</v>
      </c>
      <c r="J1745" s="18"/>
      <c r="K1745" s="18"/>
      <c r="L1745" s="18"/>
      <c r="M1745" s="18"/>
    </row>
    <row r="1746" spans="1:13" x14ac:dyDescent="0.2">
      <c r="A1746" t="s">
        <v>444</v>
      </c>
      <c r="B1746" t="s">
        <v>439</v>
      </c>
      <c r="C1746" t="s">
        <v>35</v>
      </c>
      <c r="D1746" t="s">
        <v>443</v>
      </c>
      <c r="E1746">
        <v>2</v>
      </c>
      <c r="F1746" s="19">
        <v>12.5</v>
      </c>
      <c r="G1746" s="19">
        <v>14.5</v>
      </c>
      <c r="H1746" s="18">
        <v>352.0849431463634</v>
      </c>
      <c r="I1746" s="18">
        <v>364.1167200111874</v>
      </c>
      <c r="J1746" s="18"/>
      <c r="K1746" s="18"/>
      <c r="L1746" s="18"/>
      <c r="M1746" s="18"/>
    </row>
    <row r="1747" spans="1:13" x14ac:dyDescent="0.2">
      <c r="A1747" t="s">
        <v>444</v>
      </c>
      <c r="B1747" t="s">
        <v>439</v>
      </c>
      <c r="C1747" t="s">
        <v>35</v>
      </c>
      <c r="D1747" t="s">
        <v>443</v>
      </c>
      <c r="E1747">
        <v>3</v>
      </c>
      <c r="F1747" s="19">
        <v>12.5</v>
      </c>
      <c r="G1747" s="19">
        <v>14.5</v>
      </c>
      <c r="H1747" s="18">
        <v>352.0849431463634</v>
      </c>
      <c r="I1747" s="18">
        <v>364.1167200111874</v>
      </c>
      <c r="J1747" s="18"/>
      <c r="K1747" s="18"/>
      <c r="L1747" s="18"/>
      <c r="M1747" s="18"/>
    </row>
    <row r="1748" spans="1:13" x14ac:dyDescent="0.2">
      <c r="A1748" t="s">
        <v>444</v>
      </c>
      <c r="B1748" t="s">
        <v>439</v>
      </c>
      <c r="C1748" t="s">
        <v>35</v>
      </c>
      <c r="D1748" t="s">
        <v>443</v>
      </c>
      <c r="E1748">
        <v>4</v>
      </c>
      <c r="F1748" s="19">
        <v>12.5</v>
      </c>
      <c r="G1748" s="19">
        <v>14.5</v>
      </c>
      <c r="H1748" s="18">
        <v>352.0849431463634</v>
      </c>
      <c r="I1748" s="18">
        <v>364.1167200111874</v>
      </c>
      <c r="J1748" s="18"/>
      <c r="K1748" s="18"/>
      <c r="L1748" s="18"/>
      <c r="M1748" s="18"/>
    </row>
    <row r="1749" spans="1:13" x14ac:dyDescent="0.2">
      <c r="A1749" t="s">
        <v>444</v>
      </c>
      <c r="B1749" t="s">
        <v>439</v>
      </c>
      <c r="C1749" t="s">
        <v>35</v>
      </c>
      <c r="D1749" t="s">
        <v>443</v>
      </c>
      <c r="E1749">
        <v>5</v>
      </c>
      <c r="F1749" s="19">
        <v>12.5</v>
      </c>
      <c r="G1749" s="19">
        <v>14.5</v>
      </c>
      <c r="H1749" s="18">
        <v>352.0849431463634</v>
      </c>
      <c r="I1749" s="18">
        <v>364.1167200111874</v>
      </c>
      <c r="J1749" s="18"/>
      <c r="K1749" s="18"/>
      <c r="L1749" s="18"/>
      <c r="M1749" s="18"/>
    </row>
    <row r="1750" spans="1:13" x14ac:dyDescent="0.2">
      <c r="A1750" t="s">
        <v>444</v>
      </c>
      <c r="B1750" t="s">
        <v>439</v>
      </c>
      <c r="C1750" t="s">
        <v>35</v>
      </c>
      <c r="D1750" t="s">
        <v>443</v>
      </c>
      <c r="E1750">
        <v>6</v>
      </c>
      <c r="F1750" s="19">
        <v>12.5</v>
      </c>
      <c r="G1750" s="19">
        <v>14.5</v>
      </c>
      <c r="H1750" s="18">
        <v>352.0849431463634</v>
      </c>
      <c r="I1750" s="18">
        <v>364.1167200111874</v>
      </c>
      <c r="J1750" s="18"/>
      <c r="K1750" s="18"/>
      <c r="L1750" s="18"/>
      <c r="M1750" s="18"/>
    </row>
    <row r="1751" spans="1:13" x14ac:dyDescent="0.2">
      <c r="A1751" t="s">
        <v>444</v>
      </c>
      <c r="B1751" t="s">
        <v>439</v>
      </c>
      <c r="C1751" t="s">
        <v>35</v>
      </c>
      <c r="D1751" t="s">
        <v>443</v>
      </c>
      <c r="E1751">
        <v>7</v>
      </c>
      <c r="F1751" s="19">
        <v>8.9166666666666661</v>
      </c>
      <c r="G1751" s="19">
        <v>10.916666666666666</v>
      </c>
      <c r="H1751" s="18">
        <v>352.0849431463634</v>
      </c>
      <c r="I1751" s="18">
        <v>364.1167200111874</v>
      </c>
      <c r="J1751" s="18"/>
      <c r="K1751" s="18"/>
      <c r="L1751" s="18"/>
      <c r="M1751" s="18"/>
    </row>
    <row r="1752" spans="1:13" x14ac:dyDescent="0.2">
      <c r="A1752" t="s">
        <v>169</v>
      </c>
      <c r="B1752" t="s">
        <v>27</v>
      </c>
      <c r="C1752" t="s">
        <v>168</v>
      </c>
      <c r="D1752" t="s">
        <v>179</v>
      </c>
      <c r="E1752">
        <v>1</v>
      </c>
      <c r="F1752" s="19">
        <v>1.6666666666666665</v>
      </c>
      <c r="G1752" s="19">
        <v>3.3333333333333335</v>
      </c>
      <c r="H1752" s="18">
        <v>349.088066164243</v>
      </c>
      <c r="I1752" s="18">
        <v>290.5657880138603</v>
      </c>
      <c r="J1752" s="18"/>
      <c r="K1752" s="18"/>
      <c r="L1752" s="18"/>
      <c r="M1752" s="18"/>
    </row>
    <row r="1753" spans="1:13" x14ac:dyDescent="0.2">
      <c r="A1753" t="s">
        <v>169</v>
      </c>
      <c r="B1753" t="s">
        <v>27</v>
      </c>
      <c r="C1753" t="s">
        <v>168</v>
      </c>
      <c r="D1753" t="s">
        <v>179</v>
      </c>
      <c r="E1753">
        <v>2</v>
      </c>
      <c r="F1753" s="19">
        <v>1.6666666666666665</v>
      </c>
      <c r="G1753" s="19">
        <v>3.3333333333333335</v>
      </c>
      <c r="H1753" s="18">
        <v>349.088066164243</v>
      </c>
      <c r="I1753" s="18">
        <v>290.5657880138603</v>
      </c>
      <c r="J1753" s="18"/>
      <c r="K1753" s="18"/>
      <c r="L1753" s="18"/>
      <c r="M1753" s="18"/>
    </row>
    <row r="1754" spans="1:13" x14ac:dyDescent="0.2">
      <c r="A1754" t="s">
        <v>169</v>
      </c>
      <c r="B1754" t="s">
        <v>27</v>
      </c>
      <c r="C1754" t="s">
        <v>168</v>
      </c>
      <c r="D1754" t="s">
        <v>179</v>
      </c>
      <c r="E1754">
        <v>3</v>
      </c>
      <c r="F1754" s="19">
        <v>1.6666666666666665</v>
      </c>
      <c r="G1754" s="19">
        <v>3.3333333333333335</v>
      </c>
      <c r="H1754" s="18">
        <v>349.088066164243</v>
      </c>
      <c r="I1754" s="18">
        <v>290.5657880138603</v>
      </c>
      <c r="J1754" s="18"/>
      <c r="K1754" s="18"/>
      <c r="L1754" s="18"/>
      <c r="M1754" s="18"/>
    </row>
    <row r="1755" spans="1:13" x14ac:dyDescent="0.2">
      <c r="A1755" t="s">
        <v>169</v>
      </c>
      <c r="B1755" t="s">
        <v>27</v>
      </c>
      <c r="C1755" t="s">
        <v>168</v>
      </c>
      <c r="D1755" t="s">
        <v>179</v>
      </c>
      <c r="E1755">
        <v>4</v>
      </c>
      <c r="F1755" s="19">
        <v>1.6666666666666665</v>
      </c>
      <c r="G1755" s="19">
        <v>3.3333333333333335</v>
      </c>
      <c r="H1755" s="18">
        <v>349.088066164243</v>
      </c>
      <c r="I1755" s="18">
        <v>290.5657880138603</v>
      </c>
      <c r="J1755" s="18"/>
      <c r="K1755" s="18"/>
      <c r="L1755" s="18"/>
      <c r="M1755" s="18"/>
    </row>
    <row r="1756" spans="1:13" x14ac:dyDescent="0.2">
      <c r="A1756" t="s">
        <v>169</v>
      </c>
      <c r="B1756" t="s">
        <v>27</v>
      </c>
      <c r="C1756" t="s">
        <v>168</v>
      </c>
      <c r="D1756" t="s">
        <v>179</v>
      </c>
      <c r="E1756">
        <v>5</v>
      </c>
      <c r="F1756" s="19">
        <v>1.6666666666666665</v>
      </c>
      <c r="G1756" s="19">
        <v>3.3333333333333335</v>
      </c>
      <c r="H1756" s="18">
        <v>349.088066164243</v>
      </c>
      <c r="I1756" s="18">
        <v>290.5657880138603</v>
      </c>
      <c r="J1756" s="18"/>
      <c r="K1756" s="18"/>
      <c r="L1756" s="18"/>
      <c r="M1756" s="18"/>
    </row>
    <row r="1757" spans="1:13" x14ac:dyDescent="0.2">
      <c r="A1757" t="s">
        <v>169</v>
      </c>
      <c r="B1757" t="s">
        <v>27</v>
      </c>
      <c r="C1757" t="s">
        <v>168</v>
      </c>
      <c r="D1757" t="s">
        <v>179</v>
      </c>
      <c r="E1757">
        <v>6</v>
      </c>
      <c r="F1757" s="19">
        <v>1.6666666666666665</v>
      </c>
      <c r="G1757" s="19">
        <v>3.3333333333333335</v>
      </c>
      <c r="H1757" s="18">
        <v>349.088066164243</v>
      </c>
      <c r="I1757" s="18">
        <v>290.5657880138603</v>
      </c>
      <c r="J1757" s="18"/>
      <c r="K1757" s="18"/>
      <c r="L1757" s="18"/>
      <c r="M1757" s="18"/>
    </row>
    <row r="1758" spans="1:13" x14ac:dyDescent="0.2">
      <c r="A1758" t="s">
        <v>169</v>
      </c>
      <c r="B1758" t="s">
        <v>27</v>
      </c>
      <c r="C1758" t="s">
        <v>168</v>
      </c>
      <c r="D1758" t="s">
        <v>179</v>
      </c>
      <c r="E1758">
        <v>7</v>
      </c>
      <c r="F1758" s="19">
        <v>1.6666666666666665</v>
      </c>
      <c r="G1758" s="19">
        <v>3.3333333333333335</v>
      </c>
      <c r="H1758" s="18">
        <v>349.088066164243</v>
      </c>
      <c r="I1758" s="18">
        <v>290.5657880138603</v>
      </c>
      <c r="J1758" s="18"/>
      <c r="K1758" s="18"/>
      <c r="L1758" s="18"/>
      <c r="M1758" s="18"/>
    </row>
    <row r="1759" spans="1:13" x14ac:dyDescent="0.2">
      <c r="A1759" t="s">
        <v>169</v>
      </c>
      <c r="B1759" t="s">
        <v>27</v>
      </c>
      <c r="C1759" t="s">
        <v>168</v>
      </c>
      <c r="D1759" t="s">
        <v>398</v>
      </c>
      <c r="E1759">
        <v>1</v>
      </c>
      <c r="F1759" s="19">
        <v>4.5</v>
      </c>
      <c r="G1759" s="19">
        <v>6.166666666666667</v>
      </c>
      <c r="H1759" s="18">
        <v>349.088066164243</v>
      </c>
      <c r="I1759" s="18">
        <v>290.5657880138603</v>
      </c>
      <c r="J1759" s="18"/>
      <c r="K1759" s="18"/>
      <c r="L1759" s="18"/>
      <c r="M1759" s="18"/>
    </row>
    <row r="1760" spans="1:13" x14ac:dyDescent="0.2">
      <c r="A1760" t="s">
        <v>169</v>
      </c>
      <c r="B1760" t="s">
        <v>27</v>
      </c>
      <c r="C1760" t="s">
        <v>168</v>
      </c>
      <c r="D1760" t="s">
        <v>398</v>
      </c>
      <c r="E1760">
        <v>2</v>
      </c>
      <c r="F1760" s="19">
        <v>4.5</v>
      </c>
      <c r="G1760" s="19">
        <v>6.166666666666667</v>
      </c>
      <c r="H1760" s="18">
        <v>349.088066164243</v>
      </c>
      <c r="I1760" s="18">
        <v>290.5657880138603</v>
      </c>
      <c r="J1760" s="18"/>
      <c r="K1760" s="18"/>
      <c r="L1760" s="18"/>
      <c r="M1760" s="18"/>
    </row>
    <row r="1761" spans="1:13" x14ac:dyDescent="0.2">
      <c r="A1761" t="s">
        <v>169</v>
      </c>
      <c r="B1761" t="s">
        <v>27</v>
      </c>
      <c r="C1761" t="s">
        <v>168</v>
      </c>
      <c r="D1761" t="s">
        <v>398</v>
      </c>
      <c r="E1761">
        <v>3</v>
      </c>
      <c r="F1761" s="19">
        <v>4.5</v>
      </c>
      <c r="G1761" s="19">
        <v>6.166666666666667</v>
      </c>
      <c r="H1761" s="18">
        <v>349.088066164243</v>
      </c>
      <c r="I1761" s="18">
        <v>290.5657880138603</v>
      </c>
      <c r="J1761" s="18"/>
      <c r="K1761" s="18"/>
      <c r="L1761" s="18"/>
      <c r="M1761" s="18"/>
    </row>
    <row r="1762" spans="1:13" x14ac:dyDescent="0.2">
      <c r="A1762" t="s">
        <v>169</v>
      </c>
      <c r="B1762" t="s">
        <v>27</v>
      </c>
      <c r="C1762" t="s">
        <v>168</v>
      </c>
      <c r="D1762" t="s">
        <v>398</v>
      </c>
      <c r="E1762">
        <v>4</v>
      </c>
      <c r="F1762" s="19">
        <v>4.5</v>
      </c>
      <c r="G1762" s="19">
        <v>6.166666666666667</v>
      </c>
      <c r="H1762" s="18">
        <v>349.088066164243</v>
      </c>
      <c r="I1762" s="18">
        <v>290.5657880138603</v>
      </c>
      <c r="J1762" s="18"/>
      <c r="K1762" s="18"/>
      <c r="L1762" s="18"/>
      <c r="M1762" s="18"/>
    </row>
    <row r="1763" spans="1:13" x14ac:dyDescent="0.2">
      <c r="A1763" t="s">
        <v>169</v>
      </c>
      <c r="B1763" t="s">
        <v>27</v>
      </c>
      <c r="C1763" t="s">
        <v>168</v>
      </c>
      <c r="D1763" t="s">
        <v>398</v>
      </c>
      <c r="E1763">
        <v>5</v>
      </c>
      <c r="F1763" s="19">
        <v>4.5</v>
      </c>
      <c r="G1763" s="19">
        <v>6.166666666666667</v>
      </c>
      <c r="H1763" s="18">
        <v>349.088066164243</v>
      </c>
      <c r="I1763" s="18">
        <v>290.5657880138603</v>
      </c>
      <c r="J1763" s="18"/>
      <c r="K1763" s="18"/>
      <c r="L1763" s="18"/>
      <c r="M1763" s="18"/>
    </row>
    <row r="1764" spans="1:13" x14ac:dyDescent="0.2">
      <c r="A1764" t="s">
        <v>169</v>
      </c>
      <c r="B1764" t="s">
        <v>27</v>
      </c>
      <c r="C1764" t="s">
        <v>168</v>
      </c>
      <c r="D1764" t="s">
        <v>398</v>
      </c>
      <c r="E1764">
        <v>6</v>
      </c>
      <c r="F1764" s="19">
        <v>4.5</v>
      </c>
      <c r="G1764" s="19">
        <v>6.166666666666667</v>
      </c>
      <c r="H1764" s="18">
        <v>349.088066164243</v>
      </c>
      <c r="I1764" s="18">
        <v>290.5657880138603</v>
      </c>
      <c r="J1764" s="18"/>
      <c r="K1764" s="18"/>
      <c r="L1764" s="18"/>
      <c r="M1764" s="18"/>
    </row>
    <row r="1765" spans="1:13" x14ac:dyDescent="0.2">
      <c r="A1765" t="s">
        <v>169</v>
      </c>
      <c r="B1765" t="s">
        <v>27</v>
      </c>
      <c r="C1765" t="s">
        <v>168</v>
      </c>
      <c r="D1765" t="s">
        <v>398</v>
      </c>
      <c r="E1765">
        <v>7</v>
      </c>
      <c r="F1765" s="19">
        <v>4.5</v>
      </c>
      <c r="G1765" s="19">
        <v>6.166666666666667</v>
      </c>
      <c r="H1765" s="18">
        <v>349.088066164243</v>
      </c>
      <c r="I1765" s="18">
        <v>290.5657880138603</v>
      </c>
      <c r="J1765" s="18"/>
      <c r="K1765" s="18"/>
      <c r="L1765" s="18"/>
      <c r="M1765" s="18"/>
    </row>
    <row r="1766" spans="1:13" x14ac:dyDescent="0.2">
      <c r="A1766" t="s">
        <v>169</v>
      </c>
      <c r="B1766" t="s">
        <v>27</v>
      </c>
      <c r="C1766" t="s">
        <v>168</v>
      </c>
      <c r="D1766" t="s">
        <v>555</v>
      </c>
      <c r="E1766">
        <v>1</v>
      </c>
      <c r="F1766" s="19">
        <v>10.333333333333334</v>
      </c>
      <c r="G1766" s="19">
        <v>12</v>
      </c>
      <c r="H1766" s="18"/>
      <c r="I1766" s="18"/>
      <c r="J1766" s="18"/>
      <c r="K1766" s="18"/>
      <c r="L1766" s="18">
        <v>349.088066164243</v>
      </c>
      <c r="M1766" s="18">
        <v>290.5657880138603</v>
      </c>
    </row>
    <row r="1767" spans="1:13" x14ac:dyDescent="0.2">
      <c r="A1767" t="s">
        <v>169</v>
      </c>
      <c r="B1767" t="s">
        <v>27</v>
      </c>
      <c r="C1767" t="s">
        <v>168</v>
      </c>
      <c r="D1767" t="s">
        <v>555</v>
      </c>
      <c r="E1767">
        <v>2</v>
      </c>
      <c r="F1767" s="19">
        <v>10.333333333333334</v>
      </c>
      <c r="G1767" s="19">
        <v>12</v>
      </c>
      <c r="H1767" s="18"/>
      <c r="I1767" s="18"/>
      <c r="J1767" s="18"/>
      <c r="K1767" s="18"/>
      <c r="L1767" s="18">
        <v>349.088066164243</v>
      </c>
      <c r="M1767" s="18">
        <v>290.5657880138603</v>
      </c>
    </row>
    <row r="1768" spans="1:13" x14ac:dyDescent="0.2">
      <c r="A1768" t="s">
        <v>169</v>
      </c>
      <c r="B1768" t="s">
        <v>27</v>
      </c>
      <c r="C1768" t="s">
        <v>168</v>
      </c>
      <c r="D1768" t="s">
        <v>555</v>
      </c>
      <c r="E1768">
        <v>3</v>
      </c>
      <c r="F1768" s="19">
        <v>10.75</v>
      </c>
      <c r="G1768" s="19">
        <v>12.416666666666666</v>
      </c>
      <c r="H1768" s="18"/>
      <c r="I1768" s="18"/>
      <c r="J1768" s="18"/>
      <c r="K1768" s="18"/>
      <c r="L1768" s="18">
        <v>349.088066164243</v>
      </c>
      <c r="M1768" s="18">
        <v>290.5657880138603</v>
      </c>
    </row>
    <row r="1769" spans="1:13" x14ac:dyDescent="0.2">
      <c r="A1769" t="s">
        <v>169</v>
      </c>
      <c r="B1769" t="s">
        <v>27</v>
      </c>
      <c r="C1769" t="s">
        <v>168</v>
      </c>
      <c r="D1769" t="s">
        <v>555</v>
      </c>
      <c r="E1769">
        <v>4</v>
      </c>
      <c r="F1769" s="19">
        <v>10.666666666666666</v>
      </c>
      <c r="G1769" s="19">
        <v>12.333333333333334</v>
      </c>
      <c r="H1769" s="18"/>
      <c r="I1769" s="18"/>
      <c r="J1769" s="18"/>
      <c r="K1769" s="18"/>
      <c r="L1769" s="18">
        <v>349.088066164243</v>
      </c>
      <c r="M1769" s="18">
        <v>290.5657880138603</v>
      </c>
    </row>
    <row r="1770" spans="1:13" x14ac:dyDescent="0.2">
      <c r="A1770" t="s">
        <v>169</v>
      </c>
      <c r="B1770" t="s">
        <v>27</v>
      </c>
      <c r="C1770" t="s">
        <v>168</v>
      </c>
      <c r="D1770" t="s">
        <v>555</v>
      </c>
      <c r="E1770">
        <v>5</v>
      </c>
      <c r="F1770" s="19">
        <v>9.8333333333333339</v>
      </c>
      <c r="G1770" s="19">
        <v>11.5</v>
      </c>
      <c r="H1770" s="18"/>
      <c r="I1770" s="18"/>
      <c r="J1770" s="18"/>
      <c r="K1770" s="18"/>
      <c r="L1770" s="18">
        <v>349.088066164243</v>
      </c>
      <c r="M1770" s="18">
        <v>290.5657880138603</v>
      </c>
    </row>
    <row r="1771" spans="1:13" x14ac:dyDescent="0.2">
      <c r="A1771" t="s">
        <v>169</v>
      </c>
      <c r="B1771" t="s">
        <v>27</v>
      </c>
      <c r="C1771" t="s">
        <v>168</v>
      </c>
      <c r="D1771" t="s">
        <v>555</v>
      </c>
      <c r="E1771">
        <v>6</v>
      </c>
      <c r="F1771" s="19">
        <v>10.333333333333334</v>
      </c>
      <c r="G1771" s="19">
        <v>12</v>
      </c>
      <c r="H1771" s="18"/>
      <c r="I1771" s="18"/>
      <c r="J1771" s="18"/>
      <c r="K1771" s="18"/>
      <c r="L1771" s="18">
        <v>349.088066164243</v>
      </c>
      <c r="M1771" s="18">
        <v>290.5657880138603</v>
      </c>
    </row>
    <row r="1772" spans="1:13" x14ac:dyDescent="0.2">
      <c r="A1772" t="s">
        <v>169</v>
      </c>
      <c r="B1772" t="s">
        <v>27</v>
      </c>
      <c r="C1772" t="s">
        <v>168</v>
      </c>
      <c r="D1772" t="s">
        <v>555</v>
      </c>
      <c r="E1772">
        <v>7</v>
      </c>
      <c r="F1772" s="19">
        <v>9.8333333333333339</v>
      </c>
      <c r="G1772" s="19">
        <v>11.5</v>
      </c>
      <c r="H1772" s="18"/>
      <c r="I1772" s="18"/>
      <c r="J1772" s="18"/>
      <c r="K1772" s="18"/>
      <c r="L1772" s="18">
        <v>349.088066164243</v>
      </c>
      <c r="M1772" s="18">
        <v>290.5657880138603</v>
      </c>
    </row>
    <row r="1773" spans="1:13" x14ac:dyDescent="0.2">
      <c r="A1773" t="s">
        <v>109</v>
      </c>
      <c r="B1773" t="s">
        <v>27</v>
      </c>
      <c r="C1773" t="s">
        <v>99</v>
      </c>
      <c r="D1773" t="s">
        <v>108</v>
      </c>
      <c r="E1773">
        <v>1</v>
      </c>
      <c r="F1773" s="19">
        <v>0.91666666666666663</v>
      </c>
      <c r="G1773" s="19">
        <v>1.9166666666666665</v>
      </c>
      <c r="H1773" s="18">
        <v>142.82837478473851</v>
      </c>
      <c r="I1773" s="18">
        <v>131.67374266664146</v>
      </c>
      <c r="J1773" s="18"/>
      <c r="K1773" s="18"/>
      <c r="L1773" s="18"/>
      <c r="M1773" s="18"/>
    </row>
    <row r="1774" spans="1:13" x14ac:dyDescent="0.2">
      <c r="A1774" t="s">
        <v>109</v>
      </c>
      <c r="B1774" t="s">
        <v>27</v>
      </c>
      <c r="C1774" t="s">
        <v>99</v>
      </c>
      <c r="D1774" t="s">
        <v>108</v>
      </c>
      <c r="E1774">
        <v>2</v>
      </c>
      <c r="F1774" s="19">
        <v>0.91666666666666663</v>
      </c>
      <c r="G1774" s="19">
        <v>1.9166666666666665</v>
      </c>
      <c r="H1774" s="18">
        <v>142.82837478473851</v>
      </c>
      <c r="I1774" s="18">
        <v>131.67374266664146</v>
      </c>
      <c r="J1774" s="18"/>
      <c r="K1774" s="18"/>
      <c r="L1774" s="18"/>
      <c r="M1774" s="18"/>
    </row>
    <row r="1775" spans="1:13" x14ac:dyDescent="0.2">
      <c r="A1775" t="s">
        <v>109</v>
      </c>
      <c r="B1775" t="s">
        <v>27</v>
      </c>
      <c r="C1775" t="s">
        <v>99</v>
      </c>
      <c r="D1775" t="s">
        <v>108</v>
      </c>
      <c r="E1775">
        <v>3</v>
      </c>
      <c r="F1775" s="19">
        <v>0.91666666666666663</v>
      </c>
      <c r="G1775" s="19">
        <v>1.9166666666666665</v>
      </c>
      <c r="H1775" s="18">
        <v>142.82837478473851</v>
      </c>
      <c r="I1775" s="18">
        <v>131.67374266664146</v>
      </c>
      <c r="J1775" s="18"/>
      <c r="K1775" s="18"/>
      <c r="L1775" s="18"/>
      <c r="M1775" s="18"/>
    </row>
    <row r="1776" spans="1:13" x14ac:dyDescent="0.2">
      <c r="A1776" t="s">
        <v>109</v>
      </c>
      <c r="B1776" t="s">
        <v>27</v>
      </c>
      <c r="C1776" t="s">
        <v>99</v>
      </c>
      <c r="D1776" t="s">
        <v>108</v>
      </c>
      <c r="E1776">
        <v>4</v>
      </c>
      <c r="F1776" s="19">
        <v>0.91666666666666663</v>
      </c>
      <c r="G1776" s="19">
        <v>1.9166666666666665</v>
      </c>
      <c r="H1776" s="18">
        <v>142.82837478473851</v>
      </c>
      <c r="I1776" s="18">
        <v>131.67374266664146</v>
      </c>
      <c r="J1776" s="18"/>
      <c r="K1776" s="18"/>
      <c r="L1776" s="18"/>
      <c r="M1776" s="18"/>
    </row>
    <row r="1777" spans="1:13" x14ac:dyDescent="0.2">
      <c r="A1777" t="s">
        <v>109</v>
      </c>
      <c r="B1777" t="s">
        <v>27</v>
      </c>
      <c r="C1777" t="s">
        <v>99</v>
      </c>
      <c r="D1777" t="s">
        <v>108</v>
      </c>
      <c r="E1777">
        <v>5</v>
      </c>
      <c r="F1777" s="19">
        <v>0.91666666666666663</v>
      </c>
      <c r="G1777" s="19">
        <v>1.9166666666666665</v>
      </c>
      <c r="H1777" s="18">
        <v>142.82837478473851</v>
      </c>
      <c r="I1777" s="18">
        <v>131.67374266664146</v>
      </c>
      <c r="J1777" s="18"/>
      <c r="K1777" s="18"/>
      <c r="L1777" s="18"/>
      <c r="M1777" s="18"/>
    </row>
    <row r="1778" spans="1:13" x14ac:dyDescent="0.2">
      <c r="A1778" t="s">
        <v>109</v>
      </c>
      <c r="B1778" t="s">
        <v>27</v>
      </c>
      <c r="C1778" t="s">
        <v>99</v>
      </c>
      <c r="D1778" t="s">
        <v>108</v>
      </c>
      <c r="E1778">
        <v>6</v>
      </c>
      <c r="F1778" s="19">
        <v>0.91666666666666663</v>
      </c>
      <c r="G1778" s="19">
        <v>1.9166666666666665</v>
      </c>
      <c r="H1778" s="18">
        <v>142.82837478473851</v>
      </c>
      <c r="I1778" s="18">
        <v>131.67374266664146</v>
      </c>
      <c r="J1778" s="18"/>
      <c r="K1778" s="18"/>
      <c r="L1778" s="18"/>
      <c r="M1778" s="18"/>
    </row>
    <row r="1779" spans="1:13" x14ac:dyDescent="0.2">
      <c r="A1779" t="s">
        <v>109</v>
      </c>
      <c r="B1779" t="s">
        <v>27</v>
      </c>
      <c r="C1779" t="s">
        <v>99</v>
      </c>
      <c r="D1779" t="s">
        <v>108</v>
      </c>
      <c r="E1779">
        <v>7</v>
      </c>
      <c r="F1779" s="19">
        <v>0.91666666666666663</v>
      </c>
      <c r="G1779" s="19">
        <v>1.9166666666666665</v>
      </c>
      <c r="H1779" s="18">
        <v>142.82837478473851</v>
      </c>
      <c r="I1779" s="18">
        <v>131.67374266664146</v>
      </c>
      <c r="J1779" s="18"/>
      <c r="K1779" s="18"/>
      <c r="L1779" s="18"/>
      <c r="M1779" s="18"/>
    </row>
    <row r="1780" spans="1:13" x14ac:dyDescent="0.2">
      <c r="A1780" t="s">
        <v>196</v>
      </c>
      <c r="B1780" t="s">
        <v>27</v>
      </c>
      <c r="C1780" t="s">
        <v>195</v>
      </c>
      <c r="D1780" t="s">
        <v>199</v>
      </c>
      <c r="E1780">
        <v>1</v>
      </c>
      <c r="F1780" s="19">
        <v>3.0833333333333335</v>
      </c>
      <c r="G1780" s="19">
        <v>6.166666666666667</v>
      </c>
      <c r="H1780" s="18">
        <v>547.42184353136531</v>
      </c>
      <c r="I1780" s="18">
        <v>479.39020299358214</v>
      </c>
      <c r="J1780" s="18"/>
      <c r="K1780" s="18"/>
      <c r="L1780" s="18"/>
      <c r="M1780" s="18"/>
    </row>
    <row r="1781" spans="1:13" x14ac:dyDescent="0.2">
      <c r="A1781" t="s">
        <v>196</v>
      </c>
      <c r="B1781" t="s">
        <v>27</v>
      </c>
      <c r="C1781" t="s">
        <v>195</v>
      </c>
      <c r="D1781" t="s">
        <v>199</v>
      </c>
      <c r="E1781">
        <v>2</v>
      </c>
      <c r="F1781" s="19">
        <v>3.0833333333333335</v>
      </c>
      <c r="G1781" s="19">
        <v>6.166666666666667</v>
      </c>
      <c r="H1781" s="18">
        <v>547.42184353136531</v>
      </c>
      <c r="I1781" s="18">
        <v>479.39020299358214</v>
      </c>
      <c r="J1781" s="18"/>
      <c r="K1781" s="18"/>
      <c r="L1781" s="18"/>
      <c r="M1781" s="18"/>
    </row>
    <row r="1782" spans="1:13" x14ac:dyDescent="0.2">
      <c r="A1782" t="s">
        <v>196</v>
      </c>
      <c r="B1782" t="s">
        <v>27</v>
      </c>
      <c r="C1782" t="s">
        <v>195</v>
      </c>
      <c r="D1782" t="s">
        <v>199</v>
      </c>
      <c r="E1782">
        <v>3</v>
      </c>
      <c r="F1782" s="19">
        <v>3.0833333333333335</v>
      </c>
      <c r="G1782" s="19">
        <v>6.166666666666667</v>
      </c>
      <c r="H1782" s="18">
        <v>547.42184353136531</v>
      </c>
      <c r="I1782" s="18">
        <v>479.39020299358214</v>
      </c>
      <c r="J1782" s="18"/>
      <c r="K1782" s="18"/>
      <c r="L1782" s="18"/>
      <c r="M1782" s="18"/>
    </row>
    <row r="1783" spans="1:13" x14ac:dyDescent="0.2">
      <c r="A1783" t="s">
        <v>196</v>
      </c>
      <c r="B1783" t="s">
        <v>27</v>
      </c>
      <c r="C1783" t="s">
        <v>195</v>
      </c>
      <c r="D1783" t="s">
        <v>199</v>
      </c>
      <c r="E1783">
        <v>4</v>
      </c>
      <c r="F1783" s="19">
        <v>3.0833333333333335</v>
      </c>
      <c r="G1783" s="19">
        <v>6.166666666666667</v>
      </c>
      <c r="H1783" s="18">
        <v>547.42184353136531</v>
      </c>
      <c r="I1783" s="18">
        <v>479.39020299358214</v>
      </c>
      <c r="J1783" s="18"/>
      <c r="K1783" s="18"/>
      <c r="L1783" s="18"/>
      <c r="M1783" s="18"/>
    </row>
    <row r="1784" spans="1:13" x14ac:dyDescent="0.2">
      <c r="A1784" t="s">
        <v>196</v>
      </c>
      <c r="B1784" t="s">
        <v>27</v>
      </c>
      <c r="C1784" t="s">
        <v>195</v>
      </c>
      <c r="D1784" t="s">
        <v>199</v>
      </c>
      <c r="E1784">
        <v>5</v>
      </c>
      <c r="F1784" s="19">
        <v>3.0833333333333335</v>
      </c>
      <c r="G1784" s="19">
        <v>6.166666666666667</v>
      </c>
      <c r="H1784" s="18">
        <v>547.42184353136531</v>
      </c>
      <c r="I1784" s="18">
        <v>479.39020299358214</v>
      </c>
      <c r="J1784" s="18"/>
      <c r="K1784" s="18"/>
      <c r="L1784" s="18"/>
      <c r="M1784" s="18"/>
    </row>
    <row r="1785" spans="1:13" x14ac:dyDescent="0.2">
      <c r="A1785" t="s">
        <v>196</v>
      </c>
      <c r="B1785" t="s">
        <v>27</v>
      </c>
      <c r="C1785" t="s">
        <v>195</v>
      </c>
      <c r="D1785" t="s">
        <v>199</v>
      </c>
      <c r="E1785">
        <v>6</v>
      </c>
      <c r="F1785" s="19">
        <v>3.0833333333333335</v>
      </c>
      <c r="G1785" s="19">
        <v>6.166666666666667</v>
      </c>
      <c r="H1785" s="18">
        <v>547.42184353136531</v>
      </c>
      <c r="I1785" s="18">
        <v>479.39020299358214</v>
      </c>
      <c r="J1785" s="18"/>
      <c r="K1785" s="18"/>
      <c r="L1785" s="18"/>
      <c r="M1785" s="18"/>
    </row>
    <row r="1786" spans="1:13" x14ac:dyDescent="0.2">
      <c r="A1786" t="s">
        <v>196</v>
      </c>
      <c r="B1786" t="s">
        <v>27</v>
      </c>
      <c r="C1786" t="s">
        <v>195</v>
      </c>
      <c r="D1786" t="s">
        <v>199</v>
      </c>
      <c r="E1786">
        <v>7</v>
      </c>
      <c r="F1786" s="19">
        <v>3.3333333333333335</v>
      </c>
      <c r="G1786" s="19">
        <v>6.416666666666667</v>
      </c>
      <c r="H1786" s="18">
        <v>547.42184353136531</v>
      </c>
      <c r="I1786" s="18">
        <v>479.39020299358214</v>
      </c>
      <c r="J1786" s="18"/>
      <c r="K1786" s="18"/>
      <c r="L1786" s="18"/>
      <c r="M1786" s="18"/>
    </row>
    <row r="1787" spans="1:13" x14ac:dyDescent="0.2">
      <c r="A1787" t="s">
        <v>728</v>
      </c>
      <c r="B1787" t="s">
        <v>27</v>
      </c>
      <c r="C1787" t="s">
        <v>597</v>
      </c>
      <c r="D1787" t="s">
        <v>727</v>
      </c>
      <c r="E1787">
        <v>2</v>
      </c>
      <c r="F1787" s="19">
        <v>14.75</v>
      </c>
      <c r="G1787" s="19">
        <v>4.5</v>
      </c>
      <c r="H1787" s="18"/>
      <c r="I1787" s="18"/>
      <c r="J1787" s="18">
        <v>3411.0693799748119</v>
      </c>
      <c r="K1787" s="18">
        <v>4049.4190919972707</v>
      </c>
      <c r="L1787" s="18"/>
      <c r="M1787" s="18"/>
    </row>
    <row r="1788" spans="1:13" x14ac:dyDescent="0.2">
      <c r="A1788" t="s">
        <v>728</v>
      </c>
      <c r="B1788" t="s">
        <v>27</v>
      </c>
      <c r="C1788" t="s">
        <v>597</v>
      </c>
      <c r="D1788" t="s">
        <v>727</v>
      </c>
      <c r="E1788">
        <v>4</v>
      </c>
      <c r="F1788" s="19">
        <v>14.75</v>
      </c>
      <c r="G1788" s="19">
        <v>4.5</v>
      </c>
      <c r="H1788" s="18"/>
      <c r="I1788" s="18"/>
      <c r="J1788" s="18">
        <v>3411.0693799748119</v>
      </c>
      <c r="K1788" s="18">
        <v>4049.4190919972707</v>
      </c>
      <c r="L1788" s="18"/>
      <c r="M1788" s="18"/>
    </row>
    <row r="1789" spans="1:13" x14ac:dyDescent="0.2">
      <c r="A1789" t="s">
        <v>728</v>
      </c>
      <c r="B1789" t="s">
        <v>27</v>
      </c>
      <c r="C1789" t="s">
        <v>597</v>
      </c>
      <c r="D1789" t="s">
        <v>727</v>
      </c>
      <c r="E1789">
        <v>6</v>
      </c>
      <c r="F1789" s="19">
        <v>14.75</v>
      </c>
      <c r="G1789" s="19">
        <v>4.5</v>
      </c>
      <c r="H1789" s="18"/>
      <c r="I1789" s="18"/>
      <c r="J1789" s="18">
        <v>3411.0693799748119</v>
      </c>
      <c r="K1789" s="18">
        <v>4049.4190919972707</v>
      </c>
      <c r="L1789" s="18"/>
      <c r="M1789" s="18"/>
    </row>
    <row r="1790" spans="1:13" x14ac:dyDescent="0.2">
      <c r="A1790" t="s">
        <v>416</v>
      </c>
      <c r="B1790" t="s">
        <v>27</v>
      </c>
      <c r="C1790" t="s">
        <v>415</v>
      </c>
      <c r="D1790" t="s">
        <v>420</v>
      </c>
      <c r="E1790">
        <v>1</v>
      </c>
      <c r="F1790" s="19">
        <v>2.8333333333333335</v>
      </c>
      <c r="G1790" s="19">
        <v>6</v>
      </c>
      <c r="H1790" s="18">
        <v>627.67149707474209</v>
      </c>
      <c r="I1790" s="18">
        <v>512.32182352111056</v>
      </c>
      <c r="J1790" s="18"/>
      <c r="K1790" s="18"/>
      <c r="L1790" s="18"/>
      <c r="M1790" s="18"/>
    </row>
    <row r="1791" spans="1:13" x14ac:dyDescent="0.2">
      <c r="A1791" t="s">
        <v>416</v>
      </c>
      <c r="B1791" t="s">
        <v>27</v>
      </c>
      <c r="C1791" t="s">
        <v>415</v>
      </c>
      <c r="D1791" t="s">
        <v>420</v>
      </c>
      <c r="E1791">
        <v>2</v>
      </c>
      <c r="F1791" s="19">
        <v>2.8333333333333335</v>
      </c>
      <c r="G1791" s="19">
        <v>6</v>
      </c>
      <c r="H1791" s="18">
        <v>627.67149707474209</v>
      </c>
      <c r="I1791" s="18">
        <v>512.32182352111056</v>
      </c>
      <c r="J1791" s="18"/>
      <c r="K1791" s="18"/>
      <c r="L1791" s="18"/>
      <c r="M1791" s="18"/>
    </row>
    <row r="1792" spans="1:13" x14ac:dyDescent="0.2">
      <c r="A1792" t="s">
        <v>416</v>
      </c>
      <c r="B1792" t="s">
        <v>27</v>
      </c>
      <c r="C1792" t="s">
        <v>415</v>
      </c>
      <c r="D1792" t="s">
        <v>420</v>
      </c>
      <c r="E1792">
        <v>3</v>
      </c>
      <c r="F1792" s="19">
        <v>3.0833333333333335</v>
      </c>
      <c r="G1792" s="19">
        <v>6.25</v>
      </c>
      <c r="H1792" s="18">
        <v>627.67149707474209</v>
      </c>
      <c r="I1792" s="18">
        <v>512.32182352111056</v>
      </c>
      <c r="J1792" s="18"/>
      <c r="K1792" s="18"/>
      <c r="L1792" s="18"/>
      <c r="M1792" s="18"/>
    </row>
    <row r="1793" spans="1:13" x14ac:dyDescent="0.2">
      <c r="A1793" t="s">
        <v>416</v>
      </c>
      <c r="B1793" t="s">
        <v>27</v>
      </c>
      <c r="C1793" t="s">
        <v>415</v>
      </c>
      <c r="D1793" t="s">
        <v>420</v>
      </c>
      <c r="E1793">
        <v>4</v>
      </c>
      <c r="F1793" s="19">
        <v>2.8333333333333335</v>
      </c>
      <c r="G1793" s="19">
        <v>6</v>
      </c>
      <c r="H1793" s="18">
        <v>627.67149707474209</v>
      </c>
      <c r="I1793" s="18">
        <v>512.32182352111056</v>
      </c>
      <c r="J1793" s="18"/>
      <c r="K1793" s="18"/>
      <c r="L1793" s="18"/>
      <c r="M1793" s="18"/>
    </row>
    <row r="1794" spans="1:13" x14ac:dyDescent="0.2">
      <c r="A1794" t="s">
        <v>416</v>
      </c>
      <c r="B1794" t="s">
        <v>27</v>
      </c>
      <c r="C1794" t="s">
        <v>415</v>
      </c>
      <c r="D1794" t="s">
        <v>420</v>
      </c>
      <c r="E1794">
        <v>5</v>
      </c>
      <c r="F1794" s="19">
        <v>3.1666666666666665</v>
      </c>
      <c r="G1794" s="19">
        <v>6.333333333333333</v>
      </c>
      <c r="H1794" s="18">
        <v>627.67149707474209</v>
      </c>
      <c r="I1794" s="18">
        <v>512.32182352111056</v>
      </c>
      <c r="J1794" s="18"/>
      <c r="K1794" s="18"/>
      <c r="L1794" s="18"/>
      <c r="M1794" s="18"/>
    </row>
    <row r="1795" spans="1:13" x14ac:dyDescent="0.2">
      <c r="A1795" t="s">
        <v>416</v>
      </c>
      <c r="B1795" t="s">
        <v>27</v>
      </c>
      <c r="C1795" t="s">
        <v>415</v>
      </c>
      <c r="D1795" t="s">
        <v>420</v>
      </c>
      <c r="E1795">
        <v>6</v>
      </c>
      <c r="F1795" s="19">
        <v>2.8333333333333335</v>
      </c>
      <c r="G1795" s="19">
        <v>6</v>
      </c>
      <c r="H1795" s="18">
        <v>627.67149707474209</v>
      </c>
      <c r="I1795" s="18">
        <v>512.32182352111056</v>
      </c>
      <c r="J1795" s="18"/>
      <c r="K1795" s="18"/>
      <c r="L1795" s="18"/>
      <c r="M1795" s="18"/>
    </row>
    <row r="1796" spans="1:13" x14ac:dyDescent="0.2">
      <c r="A1796" t="s">
        <v>416</v>
      </c>
      <c r="B1796" t="s">
        <v>27</v>
      </c>
      <c r="C1796" t="s">
        <v>415</v>
      </c>
      <c r="D1796" t="s">
        <v>420</v>
      </c>
      <c r="E1796">
        <v>7</v>
      </c>
      <c r="F1796" s="19">
        <v>2.8333333333333335</v>
      </c>
      <c r="G1796" s="19">
        <v>6</v>
      </c>
      <c r="H1796" s="18">
        <v>627.67149707474209</v>
      </c>
      <c r="I1796" s="18">
        <v>512.32182352111056</v>
      </c>
      <c r="J1796" s="18"/>
      <c r="K1796" s="18"/>
      <c r="L1796" s="18"/>
      <c r="M1796" s="18"/>
    </row>
    <row r="1797" spans="1:13" x14ac:dyDescent="0.2">
      <c r="A1797" t="s">
        <v>184</v>
      </c>
      <c r="B1797" t="s">
        <v>27</v>
      </c>
      <c r="C1797" t="s">
        <v>66</v>
      </c>
      <c r="D1797" t="s">
        <v>456</v>
      </c>
      <c r="E1797">
        <v>1</v>
      </c>
      <c r="F1797" s="19">
        <v>23.75</v>
      </c>
      <c r="G1797" s="19">
        <v>0.91666666666666663</v>
      </c>
      <c r="H1797" s="18">
        <v>184.25871592968858</v>
      </c>
      <c r="I1797" s="18">
        <v>154.07262794368225</v>
      </c>
      <c r="J1797" s="18"/>
      <c r="K1797" s="18"/>
      <c r="L1797" s="18"/>
      <c r="M1797" s="18"/>
    </row>
    <row r="1798" spans="1:13" x14ac:dyDescent="0.2">
      <c r="A1798" t="s">
        <v>184</v>
      </c>
      <c r="B1798" t="s">
        <v>27</v>
      </c>
      <c r="C1798" t="s">
        <v>66</v>
      </c>
      <c r="D1798" t="s">
        <v>456</v>
      </c>
      <c r="E1798">
        <v>2</v>
      </c>
      <c r="F1798" s="19">
        <v>23.75</v>
      </c>
      <c r="G1798" s="19">
        <v>0.91666666666666663</v>
      </c>
      <c r="H1798" s="18">
        <v>184.25871592968858</v>
      </c>
      <c r="I1798" s="18">
        <v>154.07262794368225</v>
      </c>
      <c r="J1798" s="18"/>
      <c r="K1798" s="18"/>
      <c r="L1798" s="18"/>
      <c r="M1798" s="18"/>
    </row>
    <row r="1799" spans="1:13" x14ac:dyDescent="0.2">
      <c r="A1799" t="s">
        <v>184</v>
      </c>
      <c r="B1799" t="s">
        <v>27</v>
      </c>
      <c r="C1799" t="s">
        <v>66</v>
      </c>
      <c r="D1799" t="s">
        <v>456</v>
      </c>
      <c r="E1799">
        <v>3</v>
      </c>
      <c r="F1799" s="19">
        <v>23.75</v>
      </c>
      <c r="G1799" s="19">
        <v>0.91666666666666663</v>
      </c>
      <c r="H1799" s="18">
        <v>184.25871592968858</v>
      </c>
      <c r="I1799" s="18">
        <v>154.07262794368225</v>
      </c>
      <c r="J1799" s="18"/>
      <c r="K1799" s="18"/>
      <c r="L1799" s="18"/>
      <c r="M1799" s="18"/>
    </row>
    <row r="1800" spans="1:13" x14ac:dyDescent="0.2">
      <c r="A1800" t="s">
        <v>184</v>
      </c>
      <c r="B1800" t="s">
        <v>27</v>
      </c>
      <c r="C1800" t="s">
        <v>66</v>
      </c>
      <c r="D1800" t="s">
        <v>456</v>
      </c>
      <c r="E1800">
        <v>4</v>
      </c>
      <c r="F1800" s="19">
        <v>23.75</v>
      </c>
      <c r="G1800" s="19">
        <v>0.91666666666666663</v>
      </c>
      <c r="H1800" s="18">
        <v>184.25871592968858</v>
      </c>
      <c r="I1800" s="18">
        <v>154.07262794368225</v>
      </c>
      <c r="J1800" s="18"/>
      <c r="K1800" s="18"/>
      <c r="L1800" s="18"/>
      <c r="M1800" s="18"/>
    </row>
    <row r="1801" spans="1:13" x14ac:dyDescent="0.2">
      <c r="A1801" t="s">
        <v>184</v>
      </c>
      <c r="B1801" t="s">
        <v>27</v>
      </c>
      <c r="C1801" t="s">
        <v>66</v>
      </c>
      <c r="D1801" t="s">
        <v>456</v>
      </c>
      <c r="E1801">
        <v>5</v>
      </c>
      <c r="F1801" s="19">
        <v>23.75</v>
      </c>
      <c r="G1801" s="19">
        <v>0.91666666666666663</v>
      </c>
      <c r="H1801" s="18">
        <v>184.25871592968858</v>
      </c>
      <c r="I1801" s="18">
        <v>154.07262794368225</v>
      </c>
      <c r="J1801" s="18"/>
      <c r="K1801" s="18"/>
      <c r="L1801" s="18"/>
      <c r="M1801" s="18"/>
    </row>
    <row r="1802" spans="1:13" x14ac:dyDescent="0.2">
      <c r="A1802" t="s">
        <v>184</v>
      </c>
      <c r="B1802" t="s">
        <v>27</v>
      </c>
      <c r="C1802" t="s">
        <v>66</v>
      </c>
      <c r="D1802" t="s">
        <v>456</v>
      </c>
      <c r="E1802">
        <v>6</v>
      </c>
      <c r="F1802" s="19">
        <v>23.75</v>
      </c>
      <c r="G1802" s="19">
        <v>0.91666666666666663</v>
      </c>
      <c r="H1802" s="18">
        <v>184.25871592968858</v>
      </c>
      <c r="I1802" s="18">
        <v>154.07262794368225</v>
      </c>
      <c r="J1802" s="18"/>
      <c r="K1802" s="18"/>
      <c r="L1802" s="18"/>
      <c r="M1802" s="18"/>
    </row>
    <row r="1803" spans="1:13" x14ac:dyDescent="0.2">
      <c r="A1803" t="s">
        <v>184</v>
      </c>
      <c r="B1803" t="s">
        <v>27</v>
      </c>
      <c r="C1803" t="s">
        <v>66</v>
      </c>
      <c r="D1803" t="s">
        <v>456</v>
      </c>
      <c r="E1803">
        <v>7</v>
      </c>
      <c r="F1803" s="19">
        <v>23.75</v>
      </c>
      <c r="G1803" s="19">
        <v>0.91666666666666663</v>
      </c>
      <c r="H1803" s="18">
        <v>184.25871592968858</v>
      </c>
      <c r="I1803" s="18">
        <v>154.07262794368225</v>
      </c>
      <c r="J1803" s="18"/>
      <c r="K1803" s="18"/>
      <c r="L1803" s="18"/>
      <c r="M1803" s="18"/>
    </row>
    <row r="1804" spans="1:13" x14ac:dyDescent="0.2">
      <c r="A1804" t="s">
        <v>184</v>
      </c>
      <c r="B1804" t="s">
        <v>27</v>
      </c>
      <c r="C1804" t="s">
        <v>66</v>
      </c>
      <c r="D1804" t="s">
        <v>411</v>
      </c>
      <c r="E1804">
        <v>1</v>
      </c>
      <c r="F1804" s="19">
        <v>2.0833333333333335</v>
      </c>
      <c r="G1804" s="19">
        <v>3.25</v>
      </c>
      <c r="H1804" s="18">
        <v>184.25871592968858</v>
      </c>
      <c r="I1804" s="18">
        <v>154.07262794368225</v>
      </c>
      <c r="J1804" s="18"/>
      <c r="K1804" s="18"/>
      <c r="L1804" s="18"/>
      <c r="M1804" s="18"/>
    </row>
    <row r="1805" spans="1:13" x14ac:dyDescent="0.2">
      <c r="A1805" t="s">
        <v>184</v>
      </c>
      <c r="B1805" t="s">
        <v>27</v>
      </c>
      <c r="C1805" t="s">
        <v>66</v>
      </c>
      <c r="D1805" t="s">
        <v>411</v>
      </c>
      <c r="E1805">
        <v>2</v>
      </c>
      <c r="F1805" s="19">
        <v>2.0833333333333335</v>
      </c>
      <c r="G1805" s="19">
        <v>3.25</v>
      </c>
      <c r="H1805" s="18">
        <v>184.25871592968858</v>
      </c>
      <c r="I1805" s="18">
        <v>154.07262794368225</v>
      </c>
      <c r="J1805" s="18"/>
      <c r="K1805" s="18"/>
      <c r="L1805" s="18"/>
      <c r="M1805" s="18"/>
    </row>
    <row r="1806" spans="1:13" x14ac:dyDescent="0.2">
      <c r="A1806" t="s">
        <v>184</v>
      </c>
      <c r="B1806" t="s">
        <v>27</v>
      </c>
      <c r="C1806" t="s">
        <v>66</v>
      </c>
      <c r="D1806" t="s">
        <v>411</v>
      </c>
      <c r="E1806">
        <v>3</v>
      </c>
      <c r="F1806" s="19">
        <v>2.0833333333333335</v>
      </c>
      <c r="G1806" s="19">
        <v>3.25</v>
      </c>
      <c r="H1806" s="18">
        <v>184.25871592968858</v>
      </c>
      <c r="I1806" s="18">
        <v>154.07262794368225</v>
      </c>
      <c r="J1806" s="18"/>
      <c r="K1806" s="18"/>
      <c r="L1806" s="18"/>
      <c r="M1806" s="18"/>
    </row>
    <row r="1807" spans="1:13" x14ac:dyDescent="0.2">
      <c r="A1807" t="s">
        <v>184</v>
      </c>
      <c r="B1807" t="s">
        <v>27</v>
      </c>
      <c r="C1807" t="s">
        <v>66</v>
      </c>
      <c r="D1807" t="s">
        <v>411</v>
      </c>
      <c r="E1807">
        <v>4</v>
      </c>
      <c r="F1807" s="19">
        <v>2.0833333333333335</v>
      </c>
      <c r="G1807" s="19">
        <v>3.25</v>
      </c>
      <c r="H1807" s="18">
        <v>184.25871592968858</v>
      </c>
      <c r="I1807" s="18">
        <v>154.07262794368225</v>
      </c>
      <c r="J1807" s="18"/>
      <c r="K1807" s="18"/>
      <c r="L1807" s="18"/>
      <c r="M1807" s="18"/>
    </row>
    <row r="1808" spans="1:13" x14ac:dyDescent="0.2">
      <c r="A1808" t="s">
        <v>184</v>
      </c>
      <c r="B1808" t="s">
        <v>27</v>
      </c>
      <c r="C1808" t="s">
        <v>66</v>
      </c>
      <c r="D1808" t="s">
        <v>411</v>
      </c>
      <c r="E1808">
        <v>5</v>
      </c>
      <c r="F1808" s="19">
        <v>2.0833333333333335</v>
      </c>
      <c r="G1808" s="19">
        <v>3.25</v>
      </c>
      <c r="H1808" s="18">
        <v>184.25871592968858</v>
      </c>
      <c r="I1808" s="18">
        <v>154.07262794368225</v>
      </c>
      <c r="J1808" s="18"/>
      <c r="K1808" s="18"/>
      <c r="L1808" s="18"/>
      <c r="M1808" s="18"/>
    </row>
    <row r="1809" spans="1:13" x14ac:dyDescent="0.2">
      <c r="A1809" t="s">
        <v>184</v>
      </c>
      <c r="B1809" t="s">
        <v>27</v>
      </c>
      <c r="C1809" t="s">
        <v>66</v>
      </c>
      <c r="D1809" t="s">
        <v>411</v>
      </c>
      <c r="E1809">
        <v>6</v>
      </c>
      <c r="F1809" s="19">
        <v>2.0833333333333335</v>
      </c>
      <c r="G1809" s="19">
        <v>3.25</v>
      </c>
      <c r="H1809" s="18">
        <v>184.25871592968858</v>
      </c>
      <c r="I1809" s="18">
        <v>154.07262794368225</v>
      </c>
      <c r="J1809" s="18"/>
      <c r="K1809" s="18"/>
      <c r="L1809" s="18"/>
      <c r="M1809" s="18"/>
    </row>
    <row r="1810" spans="1:13" x14ac:dyDescent="0.2">
      <c r="A1810" t="s">
        <v>184</v>
      </c>
      <c r="B1810" t="s">
        <v>27</v>
      </c>
      <c r="C1810" t="s">
        <v>66</v>
      </c>
      <c r="D1810" t="s">
        <v>411</v>
      </c>
      <c r="E1810">
        <v>7</v>
      </c>
      <c r="F1810" s="19">
        <v>2.1666666666666665</v>
      </c>
      <c r="G1810" s="19">
        <v>3.3333333333333335</v>
      </c>
      <c r="H1810" s="18">
        <v>184.25871592968858</v>
      </c>
      <c r="I1810" s="18">
        <v>154.07262794368225</v>
      </c>
      <c r="J1810" s="18"/>
      <c r="K1810" s="18"/>
      <c r="L1810" s="18"/>
      <c r="M1810" s="18"/>
    </row>
    <row r="1811" spans="1:13" x14ac:dyDescent="0.2">
      <c r="A1811" t="s">
        <v>184</v>
      </c>
      <c r="B1811" t="s">
        <v>27</v>
      </c>
      <c r="C1811" t="s">
        <v>66</v>
      </c>
      <c r="D1811" t="s">
        <v>188</v>
      </c>
      <c r="E1811">
        <v>1</v>
      </c>
      <c r="F1811" s="19">
        <v>5.666666666666667</v>
      </c>
      <c r="G1811" s="19">
        <v>6.833333333333333</v>
      </c>
      <c r="H1811" s="18">
        <v>184.25871592968858</v>
      </c>
      <c r="I1811" s="18">
        <v>154.07262794368225</v>
      </c>
      <c r="J1811" s="18"/>
      <c r="K1811" s="18"/>
      <c r="L1811" s="18"/>
      <c r="M1811" s="18"/>
    </row>
    <row r="1812" spans="1:13" x14ac:dyDescent="0.2">
      <c r="A1812" t="s">
        <v>184</v>
      </c>
      <c r="B1812" t="s">
        <v>27</v>
      </c>
      <c r="C1812" t="s">
        <v>66</v>
      </c>
      <c r="D1812" t="s">
        <v>188</v>
      </c>
      <c r="E1812">
        <v>2</v>
      </c>
      <c r="F1812" s="19">
        <v>5.666666666666667</v>
      </c>
      <c r="G1812" s="19">
        <v>6.833333333333333</v>
      </c>
      <c r="H1812" s="18">
        <v>184.25871592968858</v>
      </c>
      <c r="I1812" s="18">
        <v>154.07262794368225</v>
      </c>
      <c r="J1812" s="18"/>
      <c r="K1812" s="18"/>
      <c r="L1812" s="18"/>
      <c r="M1812" s="18"/>
    </row>
    <row r="1813" spans="1:13" x14ac:dyDescent="0.2">
      <c r="A1813" t="s">
        <v>184</v>
      </c>
      <c r="B1813" t="s">
        <v>27</v>
      </c>
      <c r="C1813" t="s">
        <v>66</v>
      </c>
      <c r="D1813" t="s">
        <v>188</v>
      </c>
      <c r="E1813">
        <v>3</v>
      </c>
      <c r="F1813" s="19">
        <v>5.666666666666667</v>
      </c>
      <c r="G1813" s="19">
        <v>6.833333333333333</v>
      </c>
      <c r="H1813" s="18">
        <v>184.25871592968858</v>
      </c>
      <c r="I1813" s="18">
        <v>154.07262794368225</v>
      </c>
      <c r="J1813" s="18"/>
      <c r="K1813" s="18"/>
      <c r="L1813" s="18"/>
      <c r="M1813" s="18"/>
    </row>
    <row r="1814" spans="1:13" x14ac:dyDescent="0.2">
      <c r="A1814" t="s">
        <v>184</v>
      </c>
      <c r="B1814" t="s">
        <v>27</v>
      </c>
      <c r="C1814" t="s">
        <v>66</v>
      </c>
      <c r="D1814" t="s">
        <v>188</v>
      </c>
      <c r="E1814">
        <v>4</v>
      </c>
      <c r="F1814" s="19">
        <v>5.5</v>
      </c>
      <c r="G1814" s="19">
        <v>6.666666666666667</v>
      </c>
      <c r="H1814" s="18">
        <v>184.25871592968858</v>
      </c>
      <c r="I1814" s="18">
        <v>154.07262794368225</v>
      </c>
      <c r="J1814" s="18"/>
      <c r="K1814" s="18"/>
      <c r="L1814" s="18"/>
      <c r="M1814" s="18"/>
    </row>
    <row r="1815" spans="1:13" x14ac:dyDescent="0.2">
      <c r="A1815" t="s">
        <v>184</v>
      </c>
      <c r="B1815" t="s">
        <v>27</v>
      </c>
      <c r="C1815" t="s">
        <v>66</v>
      </c>
      <c r="D1815" t="s">
        <v>188</v>
      </c>
      <c r="E1815">
        <v>5</v>
      </c>
      <c r="F1815" s="19">
        <v>5.666666666666667</v>
      </c>
      <c r="G1815" s="19">
        <v>6.833333333333333</v>
      </c>
      <c r="H1815" s="18">
        <v>184.25871592968858</v>
      </c>
      <c r="I1815" s="18">
        <v>154.07262794368225</v>
      </c>
      <c r="J1815" s="18"/>
      <c r="K1815" s="18"/>
      <c r="L1815" s="18"/>
      <c r="M1815" s="18"/>
    </row>
    <row r="1816" spans="1:13" x14ac:dyDescent="0.2">
      <c r="A1816" t="s">
        <v>184</v>
      </c>
      <c r="B1816" t="s">
        <v>27</v>
      </c>
      <c r="C1816" t="s">
        <v>66</v>
      </c>
      <c r="D1816" t="s">
        <v>188</v>
      </c>
      <c r="E1816">
        <v>6</v>
      </c>
      <c r="F1816" s="19">
        <v>5.666666666666667</v>
      </c>
      <c r="G1816" s="19">
        <v>6.833333333333333</v>
      </c>
      <c r="H1816" s="18">
        <v>184.25871592968858</v>
      </c>
      <c r="I1816" s="18">
        <v>154.07262794368225</v>
      </c>
      <c r="J1816" s="18"/>
      <c r="K1816" s="18"/>
      <c r="L1816" s="18"/>
      <c r="M1816" s="18"/>
    </row>
    <row r="1817" spans="1:13" x14ac:dyDescent="0.2">
      <c r="A1817" t="s">
        <v>184</v>
      </c>
      <c r="B1817" t="s">
        <v>27</v>
      </c>
      <c r="C1817" t="s">
        <v>66</v>
      </c>
      <c r="D1817" t="s">
        <v>188</v>
      </c>
      <c r="E1817">
        <v>7</v>
      </c>
      <c r="F1817" s="19">
        <v>5.666666666666667</v>
      </c>
      <c r="G1817" s="19">
        <v>6.833333333333333</v>
      </c>
      <c r="H1817" s="18">
        <v>184.25871592968858</v>
      </c>
      <c r="I1817" s="18">
        <v>154.07262794368225</v>
      </c>
      <c r="J1817" s="18"/>
      <c r="K1817" s="18"/>
      <c r="L1817" s="18"/>
      <c r="M1817" s="18"/>
    </row>
    <row r="1818" spans="1:13" x14ac:dyDescent="0.2">
      <c r="A1818" t="s">
        <v>184</v>
      </c>
      <c r="B1818" t="s">
        <v>27</v>
      </c>
      <c r="C1818" t="s">
        <v>66</v>
      </c>
      <c r="D1818" t="s">
        <v>476</v>
      </c>
      <c r="E1818">
        <v>1</v>
      </c>
      <c r="F1818" s="19">
        <v>9.5</v>
      </c>
      <c r="G1818" s="19">
        <v>10.666666666666666</v>
      </c>
      <c r="H1818" s="18">
        <v>184.25871592968858</v>
      </c>
      <c r="I1818" s="18">
        <v>154.07262794368225</v>
      </c>
      <c r="J1818" s="18"/>
      <c r="K1818" s="18"/>
      <c r="L1818" s="18"/>
      <c r="M1818" s="18"/>
    </row>
    <row r="1819" spans="1:13" x14ac:dyDescent="0.2">
      <c r="A1819" t="s">
        <v>184</v>
      </c>
      <c r="B1819" t="s">
        <v>27</v>
      </c>
      <c r="C1819" t="s">
        <v>66</v>
      </c>
      <c r="D1819" t="s">
        <v>476</v>
      </c>
      <c r="E1819">
        <v>2</v>
      </c>
      <c r="F1819" s="19">
        <v>11.833333333333334</v>
      </c>
      <c r="G1819" s="19">
        <v>13</v>
      </c>
      <c r="H1819" s="18">
        <v>184.25871592968858</v>
      </c>
      <c r="I1819" s="18">
        <v>154.07262794368225</v>
      </c>
      <c r="J1819" s="18"/>
      <c r="K1819" s="18"/>
      <c r="L1819" s="18"/>
      <c r="M1819" s="18"/>
    </row>
    <row r="1820" spans="1:13" x14ac:dyDescent="0.2">
      <c r="A1820" t="s">
        <v>184</v>
      </c>
      <c r="B1820" t="s">
        <v>27</v>
      </c>
      <c r="C1820" t="s">
        <v>66</v>
      </c>
      <c r="D1820" t="s">
        <v>476</v>
      </c>
      <c r="E1820">
        <v>3</v>
      </c>
      <c r="F1820" s="19">
        <v>11.666666666666666</v>
      </c>
      <c r="G1820" s="19">
        <v>12.833333333333334</v>
      </c>
      <c r="H1820" s="18">
        <v>184.25871592968858</v>
      </c>
      <c r="I1820" s="18">
        <v>154.07262794368225</v>
      </c>
      <c r="J1820" s="18"/>
      <c r="K1820" s="18"/>
      <c r="L1820" s="18"/>
      <c r="M1820" s="18"/>
    </row>
    <row r="1821" spans="1:13" x14ac:dyDescent="0.2">
      <c r="A1821" t="s">
        <v>184</v>
      </c>
      <c r="B1821" t="s">
        <v>27</v>
      </c>
      <c r="C1821" t="s">
        <v>66</v>
      </c>
      <c r="D1821" t="s">
        <v>476</v>
      </c>
      <c r="E1821">
        <v>4</v>
      </c>
      <c r="F1821" s="19">
        <v>9.5</v>
      </c>
      <c r="G1821" s="19">
        <v>10.666666666666666</v>
      </c>
      <c r="H1821" s="18">
        <v>184.25871592968858</v>
      </c>
      <c r="I1821" s="18">
        <v>154.07262794368225</v>
      </c>
      <c r="J1821" s="18"/>
      <c r="K1821" s="18"/>
      <c r="L1821" s="18"/>
      <c r="M1821" s="18"/>
    </row>
    <row r="1822" spans="1:13" x14ac:dyDescent="0.2">
      <c r="A1822" t="s">
        <v>184</v>
      </c>
      <c r="B1822" t="s">
        <v>27</v>
      </c>
      <c r="C1822" t="s">
        <v>66</v>
      </c>
      <c r="D1822" t="s">
        <v>476</v>
      </c>
      <c r="E1822">
        <v>5</v>
      </c>
      <c r="F1822" s="19">
        <v>9.5</v>
      </c>
      <c r="G1822" s="19">
        <v>10.666666666666666</v>
      </c>
      <c r="H1822" s="18">
        <v>184.25871592968858</v>
      </c>
      <c r="I1822" s="18">
        <v>154.07262794368225</v>
      </c>
      <c r="J1822" s="18"/>
      <c r="K1822" s="18"/>
      <c r="L1822" s="18"/>
      <c r="M1822" s="18"/>
    </row>
    <row r="1823" spans="1:13" x14ac:dyDescent="0.2">
      <c r="A1823" t="s">
        <v>184</v>
      </c>
      <c r="B1823" t="s">
        <v>27</v>
      </c>
      <c r="C1823" t="s">
        <v>66</v>
      </c>
      <c r="D1823" t="s">
        <v>476</v>
      </c>
      <c r="E1823">
        <v>6</v>
      </c>
      <c r="F1823" s="19">
        <v>9.1666666666666661</v>
      </c>
      <c r="G1823" s="19">
        <v>10.333333333333334</v>
      </c>
      <c r="H1823" s="18">
        <v>184.25871592968858</v>
      </c>
      <c r="I1823" s="18">
        <v>154.07262794368225</v>
      </c>
      <c r="J1823" s="18"/>
      <c r="K1823" s="18"/>
      <c r="L1823" s="18"/>
      <c r="M1823" s="18"/>
    </row>
    <row r="1824" spans="1:13" x14ac:dyDescent="0.2">
      <c r="A1824" t="s">
        <v>184</v>
      </c>
      <c r="B1824" t="s">
        <v>27</v>
      </c>
      <c r="C1824" t="s">
        <v>66</v>
      </c>
      <c r="D1824" t="s">
        <v>476</v>
      </c>
      <c r="E1824">
        <v>7</v>
      </c>
      <c r="F1824" s="19">
        <v>9.5</v>
      </c>
      <c r="G1824" s="19">
        <v>10.666666666666666</v>
      </c>
      <c r="H1824" s="18">
        <v>184.25871592968858</v>
      </c>
      <c r="I1824" s="18">
        <v>154.07262794368225</v>
      </c>
      <c r="J1824" s="18"/>
      <c r="K1824" s="18"/>
      <c r="L1824" s="18"/>
      <c r="M1824" s="18"/>
    </row>
    <row r="1825" spans="1:13" x14ac:dyDescent="0.2">
      <c r="A1825" t="s">
        <v>184</v>
      </c>
      <c r="B1825" t="s">
        <v>27</v>
      </c>
      <c r="C1825" t="s">
        <v>66</v>
      </c>
      <c r="D1825" t="s">
        <v>425</v>
      </c>
      <c r="E1825">
        <v>1</v>
      </c>
      <c r="F1825" s="19">
        <v>11.583333333333334</v>
      </c>
      <c r="G1825" s="19">
        <v>12.75</v>
      </c>
      <c r="H1825" s="18">
        <v>184.25871592968858</v>
      </c>
      <c r="I1825" s="18">
        <v>154.07262794368225</v>
      </c>
      <c r="J1825" s="18"/>
      <c r="K1825" s="18"/>
      <c r="L1825" s="18"/>
      <c r="M1825" s="18"/>
    </row>
    <row r="1826" spans="1:13" x14ac:dyDescent="0.2">
      <c r="A1826" t="s">
        <v>184</v>
      </c>
      <c r="B1826" t="s">
        <v>27</v>
      </c>
      <c r="C1826" t="s">
        <v>66</v>
      </c>
      <c r="D1826" t="s">
        <v>425</v>
      </c>
      <c r="E1826">
        <v>2</v>
      </c>
      <c r="F1826" s="19">
        <v>13.5</v>
      </c>
      <c r="G1826" s="19">
        <v>14.666666666666666</v>
      </c>
      <c r="H1826" s="18">
        <v>184.25871592968858</v>
      </c>
      <c r="I1826" s="18">
        <v>154.07262794368225</v>
      </c>
      <c r="J1826" s="18"/>
      <c r="K1826" s="18"/>
      <c r="L1826" s="18"/>
      <c r="M1826" s="18"/>
    </row>
    <row r="1827" spans="1:13" x14ac:dyDescent="0.2">
      <c r="A1827" t="s">
        <v>184</v>
      </c>
      <c r="B1827" t="s">
        <v>27</v>
      </c>
      <c r="C1827" t="s">
        <v>66</v>
      </c>
      <c r="D1827" t="s">
        <v>425</v>
      </c>
      <c r="E1827">
        <v>3</v>
      </c>
      <c r="F1827" s="19">
        <v>12</v>
      </c>
      <c r="G1827" s="19">
        <v>13.166666666666666</v>
      </c>
      <c r="H1827" s="18">
        <v>184.25871592968858</v>
      </c>
      <c r="I1827" s="18">
        <v>154.07262794368225</v>
      </c>
      <c r="J1827" s="18"/>
      <c r="K1827" s="18"/>
      <c r="L1827" s="18"/>
      <c r="M1827" s="18"/>
    </row>
    <row r="1828" spans="1:13" x14ac:dyDescent="0.2">
      <c r="A1828" t="s">
        <v>184</v>
      </c>
      <c r="B1828" t="s">
        <v>27</v>
      </c>
      <c r="C1828" t="s">
        <v>66</v>
      </c>
      <c r="D1828" t="s">
        <v>425</v>
      </c>
      <c r="E1828">
        <v>4</v>
      </c>
      <c r="F1828" s="19">
        <v>11.5</v>
      </c>
      <c r="G1828" s="19">
        <v>12.666666666666666</v>
      </c>
      <c r="H1828" s="18">
        <v>184.25871592968858</v>
      </c>
      <c r="I1828" s="18">
        <v>154.07262794368225</v>
      </c>
      <c r="J1828" s="18"/>
      <c r="K1828" s="18"/>
      <c r="L1828" s="18"/>
      <c r="M1828" s="18"/>
    </row>
    <row r="1829" spans="1:13" x14ac:dyDescent="0.2">
      <c r="A1829" t="s">
        <v>184</v>
      </c>
      <c r="B1829" t="s">
        <v>27</v>
      </c>
      <c r="C1829" t="s">
        <v>66</v>
      </c>
      <c r="D1829" t="s">
        <v>425</v>
      </c>
      <c r="E1829">
        <v>5</v>
      </c>
      <c r="F1829" s="19">
        <v>13.25</v>
      </c>
      <c r="G1829" s="19">
        <v>14.416666666666666</v>
      </c>
      <c r="H1829" s="18">
        <v>184.25871592968858</v>
      </c>
      <c r="I1829" s="18">
        <v>154.07262794368225</v>
      </c>
      <c r="J1829" s="18"/>
      <c r="K1829" s="18"/>
      <c r="L1829" s="18"/>
      <c r="M1829" s="18"/>
    </row>
    <row r="1830" spans="1:13" x14ac:dyDescent="0.2">
      <c r="A1830" t="s">
        <v>184</v>
      </c>
      <c r="B1830" t="s">
        <v>27</v>
      </c>
      <c r="C1830" t="s">
        <v>66</v>
      </c>
      <c r="D1830" t="s">
        <v>425</v>
      </c>
      <c r="E1830">
        <v>6</v>
      </c>
      <c r="F1830" s="19">
        <v>11.75</v>
      </c>
      <c r="G1830" s="19">
        <v>12.916666666666666</v>
      </c>
      <c r="H1830" s="18">
        <v>184.25871592968858</v>
      </c>
      <c r="I1830" s="18">
        <v>154.07262794368225</v>
      </c>
      <c r="J1830" s="18"/>
      <c r="K1830" s="18"/>
      <c r="L1830" s="18"/>
      <c r="M1830" s="18"/>
    </row>
    <row r="1831" spans="1:13" x14ac:dyDescent="0.2">
      <c r="A1831" t="s">
        <v>184</v>
      </c>
      <c r="B1831" t="s">
        <v>27</v>
      </c>
      <c r="C1831" t="s">
        <v>66</v>
      </c>
      <c r="D1831" t="s">
        <v>425</v>
      </c>
      <c r="E1831">
        <v>7</v>
      </c>
      <c r="F1831" s="19">
        <v>11.75</v>
      </c>
      <c r="G1831" s="19">
        <v>12.916666666666666</v>
      </c>
      <c r="H1831" s="18">
        <v>184.25871592968858</v>
      </c>
      <c r="I1831" s="18">
        <v>154.07262794368225</v>
      </c>
      <c r="J1831" s="18"/>
      <c r="K1831" s="18"/>
      <c r="L1831" s="18"/>
      <c r="M1831" s="18"/>
    </row>
    <row r="1832" spans="1:13" x14ac:dyDescent="0.2">
      <c r="A1832" t="s">
        <v>184</v>
      </c>
      <c r="B1832" t="s">
        <v>27</v>
      </c>
      <c r="C1832" t="s">
        <v>66</v>
      </c>
      <c r="D1832" t="s">
        <v>819</v>
      </c>
      <c r="E1832">
        <v>7</v>
      </c>
      <c r="F1832" s="19">
        <v>12.25</v>
      </c>
      <c r="G1832" s="19">
        <v>13.333333333333334</v>
      </c>
      <c r="H1832" s="18">
        <v>184.25871592968858</v>
      </c>
      <c r="I1832" s="18">
        <v>154.07262794368225</v>
      </c>
      <c r="J1832" s="18"/>
      <c r="K1832" s="18"/>
      <c r="L1832" s="18"/>
      <c r="M1832" s="18"/>
    </row>
    <row r="1833" spans="1:13" x14ac:dyDescent="0.2">
      <c r="A1833" t="s">
        <v>184</v>
      </c>
      <c r="B1833" t="s">
        <v>27</v>
      </c>
      <c r="C1833" t="s">
        <v>66</v>
      </c>
      <c r="D1833" t="s">
        <v>785</v>
      </c>
      <c r="E1833">
        <v>5</v>
      </c>
      <c r="F1833" s="19">
        <v>13.416666666666666</v>
      </c>
      <c r="G1833" s="19">
        <v>14.583333333333334</v>
      </c>
      <c r="H1833" s="18">
        <v>184.25871592968858</v>
      </c>
      <c r="I1833" s="18">
        <v>154.07262794368225</v>
      </c>
      <c r="J1833" s="18"/>
      <c r="K1833" s="18"/>
      <c r="L1833" s="18"/>
      <c r="M1833" s="18"/>
    </row>
    <row r="1834" spans="1:13" x14ac:dyDescent="0.2">
      <c r="A1834" t="s">
        <v>184</v>
      </c>
      <c r="B1834" t="s">
        <v>27</v>
      </c>
      <c r="C1834" t="s">
        <v>66</v>
      </c>
      <c r="D1834" t="s">
        <v>737</v>
      </c>
      <c r="E1834">
        <v>3</v>
      </c>
      <c r="F1834" s="19">
        <v>12.333333333333334</v>
      </c>
      <c r="G1834" s="19">
        <v>13.5</v>
      </c>
      <c r="H1834" s="18">
        <v>184.25871592968858</v>
      </c>
      <c r="I1834" s="18">
        <v>154.07262794368225</v>
      </c>
      <c r="J1834" s="18"/>
      <c r="K1834" s="18"/>
      <c r="L1834" s="18"/>
      <c r="M1834" s="18"/>
    </row>
    <row r="1835" spans="1:13" x14ac:dyDescent="0.2">
      <c r="A1835" t="s">
        <v>184</v>
      </c>
      <c r="B1835" t="s">
        <v>27</v>
      </c>
      <c r="C1835" t="s">
        <v>66</v>
      </c>
      <c r="D1835" t="s">
        <v>250</v>
      </c>
      <c r="E1835">
        <v>1</v>
      </c>
      <c r="F1835" s="19">
        <v>9.1666666666666661</v>
      </c>
      <c r="G1835" s="19">
        <v>10.333333333333334</v>
      </c>
      <c r="H1835" s="18">
        <v>184.25871592968858</v>
      </c>
      <c r="I1835" s="18">
        <v>154.07262794368225</v>
      </c>
      <c r="J1835" s="18"/>
      <c r="K1835" s="18"/>
      <c r="L1835" s="18"/>
      <c r="M1835" s="18"/>
    </row>
    <row r="1836" spans="1:13" x14ac:dyDescent="0.2">
      <c r="A1836" t="s">
        <v>184</v>
      </c>
      <c r="B1836" t="s">
        <v>27</v>
      </c>
      <c r="C1836" t="s">
        <v>66</v>
      </c>
      <c r="D1836" t="s">
        <v>793</v>
      </c>
      <c r="E1836">
        <v>5</v>
      </c>
      <c r="F1836" s="19">
        <v>12.333333333333334</v>
      </c>
      <c r="G1836" s="19">
        <v>13.5</v>
      </c>
      <c r="H1836" s="18">
        <v>184.25871592968858</v>
      </c>
      <c r="I1836" s="18">
        <v>154.07262794368225</v>
      </c>
      <c r="J1836" s="18"/>
      <c r="K1836" s="18"/>
      <c r="L1836" s="18"/>
      <c r="M1836" s="18"/>
    </row>
    <row r="1837" spans="1:13" x14ac:dyDescent="0.2">
      <c r="A1837" t="s">
        <v>184</v>
      </c>
      <c r="B1837" t="s">
        <v>27</v>
      </c>
      <c r="C1837" t="s">
        <v>66</v>
      </c>
      <c r="D1837" t="s">
        <v>696</v>
      </c>
      <c r="E1837">
        <v>2</v>
      </c>
      <c r="F1837" s="19">
        <v>6.5</v>
      </c>
      <c r="G1837" s="19">
        <v>7.666666666666667</v>
      </c>
      <c r="H1837" s="18">
        <v>184.25871592968858</v>
      </c>
      <c r="I1837" s="18">
        <v>154.07262794368225</v>
      </c>
      <c r="J1837" s="18"/>
      <c r="K1837" s="18"/>
      <c r="L1837" s="18"/>
      <c r="M1837" s="18"/>
    </row>
    <row r="1838" spans="1:13" x14ac:dyDescent="0.2">
      <c r="A1838" t="s">
        <v>184</v>
      </c>
      <c r="B1838" t="s">
        <v>27</v>
      </c>
      <c r="C1838" t="s">
        <v>66</v>
      </c>
      <c r="D1838" t="s">
        <v>705</v>
      </c>
      <c r="E1838">
        <v>2</v>
      </c>
      <c r="F1838" s="19">
        <v>11.75</v>
      </c>
      <c r="G1838" s="19">
        <v>12.916666666666666</v>
      </c>
      <c r="H1838" s="18">
        <v>184.25871592968858</v>
      </c>
      <c r="I1838" s="18">
        <v>154.07262794368225</v>
      </c>
      <c r="J1838" s="18"/>
      <c r="K1838" s="18"/>
      <c r="L1838" s="18"/>
      <c r="M1838" s="18"/>
    </row>
    <row r="1839" spans="1:13" x14ac:dyDescent="0.2">
      <c r="A1839" t="s">
        <v>129</v>
      </c>
      <c r="B1839" t="s">
        <v>27</v>
      </c>
      <c r="C1839" t="s">
        <v>34</v>
      </c>
      <c r="D1839" t="s">
        <v>341</v>
      </c>
      <c r="E1839">
        <v>1</v>
      </c>
      <c r="F1839" s="19">
        <v>23</v>
      </c>
      <c r="G1839" s="19">
        <v>0.33333333333333331</v>
      </c>
      <c r="H1839" s="18">
        <v>239.31340170869245</v>
      </c>
      <c r="I1839" s="18">
        <v>208.92363712533773</v>
      </c>
      <c r="J1839" s="18"/>
      <c r="K1839" s="18"/>
      <c r="L1839" s="18"/>
      <c r="M1839" s="18"/>
    </row>
    <row r="1840" spans="1:13" x14ac:dyDescent="0.2">
      <c r="A1840" t="s">
        <v>129</v>
      </c>
      <c r="B1840" t="s">
        <v>27</v>
      </c>
      <c r="C1840" t="s">
        <v>34</v>
      </c>
      <c r="D1840" t="s">
        <v>341</v>
      </c>
      <c r="E1840">
        <v>2</v>
      </c>
      <c r="F1840" s="19">
        <v>23</v>
      </c>
      <c r="G1840" s="19">
        <v>0.33333333333333331</v>
      </c>
      <c r="H1840" s="18">
        <v>239.31340170869245</v>
      </c>
      <c r="I1840" s="18">
        <v>208.92363712533773</v>
      </c>
      <c r="J1840" s="18"/>
      <c r="K1840" s="18"/>
      <c r="L1840" s="18"/>
      <c r="M1840" s="18"/>
    </row>
    <row r="1841" spans="1:13" x14ac:dyDescent="0.2">
      <c r="A1841" t="s">
        <v>129</v>
      </c>
      <c r="B1841" t="s">
        <v>27</v>
      </c>
      <c r="C1841" t="s">
        <v>34</v>
      </c>
      <c r="D1841" t="s">
        <v>341</v>
      </c>
      <c r="E1841">
        <v>3</v>
      </c>
      <c r="F1841" s="19">
        <v>23</v>
      </c>
      <c r="G1841" s="19">
        <v>0.33333333333333331</v>
      </c>
      <c r="H1841" s="18">
        <v>239.31340170869245</v>
      </c>
      <c r="I1841" s="18">
        <v>208.92363712533773</v>
      </c>
      <c r="J1841" s="18"/>
      <c r="K1841" s="18"/>
      <c r="L1841" s="18"/>
      <c r="M1841" s="18"/>
    </row>
    <row r="1842" spans="1:13" x14ac:dyDescent="0.2">
      <c r="A1842" t="s">
        <v>129</v>
      </c>
      <c r="B1842" t="s">
        <v>27</v>
      </c>
      <c r="C1842" t="s">
        <v>34</v>
      </c>
      <c r="D1842" t="s">
        <v>341</v>
      </c>
      <c r="E1842">
        <v>4</v>
      </c>
      <c r="F1842" s="19">
        <v>23</v>
      </c>
      <c r="G1842" s="19">
        <v>0.33333333333333331</v>
      </c>
      <c r="H1842" s="18">
        <v>239.31340170869245</v>
      </c>
      <c r="I1842" s="18">
        <v>208.92363712533773</v>
      </c>
      <c r="J1842" s="18"/>
      <c r="K1842" s="18"/>
      <c r="L1842" s="18"/>
      <c r="M1842" s="18"/>
    </row>
    <row r="1843" spans="1:13" x14ac:dyDescent="0.2">
      <c r="A1843" t="s">
        <v>129</v>
      </c>
      <c r="B1843" t="s">
        <v>27</v>
      </c>
      <c r="C1843" t="s">
        <v>34</v>
      </c>
      <c r="D1843" t="s">
        <v>341</v>
      </c>
      <c r="E1843">
        <v>5</v>
      </c>
      <c r="F1843" s="19">
        <v>23</v>
      </c>
      <c r="G1843" s="19">
        <v>0.33333333333333331</v>
      </c>
      <c r="H1843" s="18">
        <v>239.31340170869245</v>
      </c>
      <c r="I1843" s="18">
        <v>208.92363712533773</v>
      </c>
      <c r="J1843" s="18"/>
      <c r="K1843" s="18"/>
      <c r="L1843" s="18"/>
      <c r="M1843" s="18"/>
    </row>
    <row r="1844" spans="1:13" x14ac:dyDescent="0.2">
      <c r="A1844" t="s">
        <v>129</v>
      </c>
      <c r="B1844" t="s">
        <v>27</v>
      </c>
      <c r="C1844" t="s">
        <v>34</v>
      </c>
      <c r="D1844" t="s">
        <v>341</v>
      </c>
      <c r="E1844">
        <v>6</v>
      </c>
      <c r="F1844" s="19">
        <v>23</v>
      </c>
      <c r="G1844" s="19">
        <v>0.33333333333333331</v>
      </c>
      <c r="H1844" s="18">
        <v>239.31340170869245</v>
      </c>
      <c r="I1844" s="18">
        <v>208.92363712533773</v>
      </c>
      <c r="J1844" s="18"/>
      <c r="K1844" s="18"/>
      <c r="L1844" s="18"/>
      <c r="M1844" s="18"/>
    </row>
    <row r="1845" spans="1:13" x14ac:dyDescent="0.2">
      <c r="A1845" t="s">
        <v>129</v>
      </c>
      <c r="B1845" t="s">
        <v>27</v>
      </c>
      <c r="C1845" t="s">
        <v>34</v>
      </c>
      <c r="D1845" t="s">
        <v>341</v>
      </c>
      <c r="E1845">
        <v>7</v>
      </c>
      <c r="F1845" s="19">
        <v>23</v>
      </c>
      <c r="G1845" s="19">
        <v>0.33333333333333331</v>
      </c>
      <c r="H1845" s="18">
        <v>239.31340170869245</v>
      </c>
      <c r="I1845" s="18">
        <v>208.92363712533773</v>
      </c>
      <c r="J1845" s="18"/>
      <c r="K1845" s="18"/>
      <c r="L1845" s="18"/>
      <c r="M1845" s="18"/>
    </row>
    <row r="1846" spans="1:13" x14ac:dyDescent="0.2">
      <c r="A1846" t="s">
        <v>129</v>
      </c>
      <c r="B1846" t="s">
        <v>27</v>
      </c>
      <c r="C1846" t="s">
        <v>34</v>
      </c>
      <c r="D1846" t="s">
        <v>491</v>
      </c>
      <c r="E1846">
        <v>1</v>
      </c>
      <c r="F1846" s="19">
        <v>1</v>
      </c>
      <c r="G1846" s="19">
        <v>2.3333333333333335</v>
      </c>
      <c r="H1846" s="18">
        <v>239.31340170869245</v>
      </c>
      <c r="I1846" s="18">
        <v>208.92363712533773</v>
      </c>
      <c r="J1846" s="18"/>
      <c r="K1846" s="18"/>
      <c r="L1846" s="18"/>
      <c r="M1846" s="18"/>
    </row>
    <row r="1847" spans="1:13" x14ac:dyDescent="0.2">
      <c r="A1847" t="s">
        <v>129</v>
      </c>
      <c r="B1847" t="s">
        <v>27</v>
      </c>
      <c r="C1847" t="s">
        <v>34</v>
      </c>
      <c r="D1847" t="s">
        <v>491</v>
      </c>
      <c r="E1847">
        <v>2</v>
      </c>
      <c r="F1847" s="19">
        <v>1</v>
      </c>
      <c r="G1847" s="19">
        <v>2.3333333333333335</v>
      </c>
      <c r="H1847" s="18">
        <v>239.31340170869245</v>
      </c>
      <c r="I1847" s="18">
        <v>208.92363712533773</v>
      </c>
      <c r="J1847" s="18"/>
      <c r="K1847" s="18"/>
      <c r="L1847" s="18"/>
      <c r="M1847" s="18"/>
    </row>
    <row r="1848" spans="1:13" x14ac:dyDescent="0.2">
      <c r="A1848" t="s">
        <v>129</v>
      </c>
      <c r="B1848" t="s">
        <v>27</v>
      </c>
      <c r="C1848" t="s">
        <v>34</v>
      </c>
      <c r="D1848" t="s">
        <v>491</v>
      </c>
      <c r="E1848">
        <v>3</v>
      </c>
      <c r="F1848" s="19">
        <v>1</v>
      </c>
      <c r="G1848" s="19">
        <v>2.3333333333333335</v>
      </c>
      <c r="H1848" s="18">
        <v>239.31340170869245</v>
      </c>
      <c r="I1848" s="18">
        <v>208.92363712533773</v>
      </c>
      <c r="J1848" s="18"/>
      <c r="K1848" s="18"/>
      <c r="L1848" s="18"/>
      <c r="M1848" s="18"/>
    </row>
    <row r="1849" spans="1:13" x14ac:dyDescent="0.2">
      <c r="A1849" t="s">
        <v>129</v>
      </c>
      <c r="B1849" t="s">
        <v>27</v>
      </c>
      <c r="C1849" t="s">
        <v>34</v>
      </c>
      <c r="D1849" t="s">
        <v>491</v>
      </c>
      <c r="E1849">
        <v>4</v>
      </c>
      <c r="F1849" s="19">
        <v>1</v>
      </c>
      <c r="G1849" s="19">
        <v>2.3333333333333335</v>
      </c>
      <c r="H1849" s="18">
        <v>239.31340170869245</v>
      </c>
      <c r="I1849" s="18">
        <v>208.92363712533773</v>
      </c>
      <c r="J1849" s="18"/>
      <c r="K1849" s="18"/>
      <c r="L1849" s="18"/>
      <c r="M1849" s="18"/>
    </row>
    <row r="1850" spans="1:13" x14ac:dyDescent="0.2">
      <c r="A1850" t="s">
        <v>129</v>
      </c>
      <c r="B1850" t="s">
        <v>27</v>
      </c>
      <c r="C1850" t="s">
        <v>34</v>
      </c>
      <c r="D1850" t="s">
        <v>491</v>
      </c>
      <c r="E1850">
        <v>5</v>
      </c>
      <c r="F1850" s="19">
        <v>1</v>
      </c>
      <c r="G1850" s="19">
        <v>2.3333333333333335</v>
      </c>
      <c r="H1850" s="18">
        <v>239.31340170869245</v>
      </c>
      <c r="I1850" s="18">
        <v>208.92363712533773</v>
      </c>
      <c r="J1850" s="18"/>
      <c r="K1850" s="18"/>
      <c r="L1850" s="18"/>
      <c r="M1850" s="18"/>
    </row>
    <row r="1851" spans="1:13" x14ac:dyDescent="0.2">
      <c r="A1851" t="s">
        <v>129</v>
      </c>
      <c r="B1851" t="s">
        <v>27</v>
      </c>
      <c r="C1851" t="s">
        <v>34</v>
      </c>
      <c r="D1851" t="s">
        <v>491</v>
      </c>
      <c r="E1851">
        <v>6</v>
      </c>
      <c r="F1851" s="19">
        <v>1.0833333333333333</v>
      </c>
      <c r="G1851" s="19">
        <v>2.4166666666666665</v>
      </c>
      <c r="H1851" s="18">
        <v>239.31340170869245</v>
      </c>
      <c r="I1851" s="18">
        <v>208.92363712533773</v>
      </c>
      <c r="J1851" s="18"/>
      <c r="K1851" s="18"/>
      <c r="L1851" s="18"/>
      <c r="M1851" s="18"/>
    </row>
    <row r="1852" spans="1:13" x14ac:dyDescent="0.2">
      <c r="A1852" t="s">
        <v>129</v>
      </c>
      <c r="B1852" t="s">
        <v>27</v>
      </c>
      <c r="C1852" t="s">
        <v>34</v>
      </c>
      <c r="D1852" t="s">
        <v>491</v>
      </c>
      <c r="E1852">
        <v>7</v>
      </c>
      <c r="F1852" s="19">
        <v>1</v>
      </c>
      <c r="G1852" s="19">
        <v>2.3333333333333335</v>
      </c>
      <c r="H1852" s="18">
        <v>239.31340170869245</v>
      </c>
      <c r="I1852" s="18">
        <v>208.92363712533773</v>
      </c>
      <c r="J1852" s="18"/>
      <c r="K1852" s="18"/>
      <c r="L1852" s="18"/>
      <c r="M1852" s="18"/>
    </row>
    <row r="1853" spans="1:13" x14ac:dyDescent="0.2">
      <c r="A1853" t="s">
        <v>129</v>
      </c>
      <c r="B1853" t="s">
        <v>27</v>
      </c>
      <c r="C1853" t="s">
        <v>34</v>
      </c>
      <c r="D1853" t="s">
        <v>748</v>
      </c>
      <c r="E1853">
        <v>3</v>
      </c>
      <c r="F1853" s="19">
        <v>1.5</v>
      </c>
      <c r="G1853" s="19">
        <v>2.8333333333333335</v>
      </c>
      <c r="H1853" s="18">
        <v>239.31340170869245</v>
      </c>
      <c r="I1853" s="18">
        <v>208.92363712533773</v>
      </c>
      <c r="J1853" s="18"/>
      <c r="K1853" s="18"/>
      <c r="L1853" s="18"/>
      <c r="M1853" s="18"/>
    </row>
    <row r="1854" spans="1:13" x14ac:dyDescent="0.2">
      <c r="A1854" t="s">
        <v>129</v>
      </c>
      <c r="B1854" t="s">
        <v>27</v>
      </c>
      <c r="C1854" t="s">
        <v>34</v>
      </c>
      <c r="D1854" t="s">
        <v>748</v>
      </c>
      <c r="E1854">
        <v>5</v>
      </c>
      <c r="F1854" s="19">
        <v>1.5</v>
      </c>
      <c r="G1854" s="19">
        <v>2.8333333333333335</v>
      </c>
      <c r="H1854" s="18">
        <v>239.31340170869245</v>
      </c>
      <c r="I1854" s="18">
        <v>208.92363712533773</v>
      </c>
      <c r="J1854" s="18"/>
      <c r="K1854" s="18"/>
      <c r="L1854" s="18"/>
      <c r="M1854" s="18"/>
    </row>
    <row r="1855" spans="1:13" x14ac:dyDescent="0.2">
      <c r="A1855" t="s">
        <v>129</v>
      </c>
      <c r="B1855" t="s">
        <v>27</v>
      </c>
      <c r="C1855" t="s">
        <v>34</v>
      </c>
      <c r="D1855" t="s">
        <v>748</v>
      </c>
      <c r="E1855">
        <v>6</v>
      </c>
      <c r="F1855" s="19">
        <v>1.5</v>
      </c>
      <c r="G1855" s="19">
        <v>2.8333333333333335</v>
      </c>
      <c r="H1855" s="18">
        <v>239.31340170869245</v>
      </c>
      <c r="I1855" s="18">
        <v>208.92363712533773</v>
      </c>
      <c r="J1855" s="18"/>
      <c r="K1855" s="18"/>
      <c r="L1855" s="18"/>
      <c r="M1855" s="18"/>
    </row>
    <row r="1856" spans="1:13" x14ac:dyDescent="0.2">
      <c r="A1856" t="s">
        <v>129</v>
      </c>
      <c r="B1856" t="s">
        <v>27</v>
      </c>
      <c r="C1856" t="s">
        <v>34</v>
      </c>
      <c r="D1856" t="s">
        <v>748</v>
      </c>
      <c r="E1856">
        <v>7</v>
      </c>
      <c r="F1856" s="19">
        <v>1.5</v>
      </c>
      <c r="G1856" s="19">
        <v>2.8333333333333335</v>
      </c>
      <c r="H1856" s="18">
        <v>239.31340170869245</v>
      </c>
      <c r="I1856" s="18">
        <v>208.92363712533773</v>
      </c>
      <c r="J1856" s="18"/>
      <c r="K1856" s="18"/>
      <c r="L1856" s="18"/>
      <c r="M1856" s="18"/>
    </row>
    <row r="1857" spans="1:13" x14ac:dyDescent="0.2">
      <c r="A1857" t="s">
        <v>129</v>
      </c>
      <c r="B1857" t="s">
        <v>27</v>
      </c>
      <c r="C1857" t="s">
        <v>34</v>
      </c>
      <c r="D1857" t="s">
        <v>518</v>
      </c>
      <c r="E1857">
        <v>1</v>
      </c>
      <c r="F1857" s="19">
        <v>2</v>
      </c>
      <c r="G1857" s="19">
        <v>3.3333333333333335</v>
      </c>
      <c r="H1857" s="18">
        <v>239.31340170869245</v>
      </c>
      <c r="I1857" s="18">
        <v>208.92363712533773</v>
      </c>
      <c r="J1857" s="18"/>
      <c r="K1857" s="18"/>
      <c r="L1857" s="18"/>
      <c r="M1857" s="18"/>
    </row>
    <row r="1858" spans="1:13" x14ac:dyDescent="0.2">
      <c r="A1858" t="s">
        <v>129</v>
      </c>
      <c r="B1858" t="s">
        <v>27</v>
      </c>
      <c r="C1858" t="s">
        <v>34</v>
      </c>
      <c r="D1858" t="s">
        <v>518</v>
      </c>
      <c r="E1858">
        <v>2</v>
      </c>
      <c r="F1858" s="19">
        <v>2</v>
      </c>
      <c r="G1858" s="19">
        <v>3.3333333333333335</v>
      </c>
      <c r="H1858" s="18">
        <v>239.31340170869245</v>
      </c>
      <c r="I1858" s="18">
        <v>208.92363712533773</v>
      </c>
      <c r="J1858" s="18"/>
      <c r="K1858" s="18"/>
      <c r="L1858" s="18"/>
      <c r="M1858" s="18"/>
    </row>
    <row r="1859" spans="1:13" x14ac:dyDescent="0.2">
      <c r="A1859" t="s">
        <v>129</v>
      </c>
      <c r="B1859" t="s">
        <v>27</v>
      </c>
      <c r="C1859" t="s">
        <v>34</v>
      </c>
      <c r="D1859" t="s">
        <v>518</v>
      </c>
      <c r="E1859">
        <v>3</v>
      </c>
      <c r="F1859" s="19">
        <v>1.8333333333333335</v>
      </c>
      <c r="G1859" s="19">
        <v>3.1666666666666665</v>
      </c>
      <c r="H1859" s="18">
        <v>239.31340170869245</v>
      </c>
      <c r="I1859" s="18">
        <v>208.92363712533773</v>
      </c>
      <c r="J1859" s="18"/>
      <c r="K1859" s="18"/>
      <c r="L1859" s="18"/>
      <c r="M1859" s="18"/>
    </row>
    <row r="1860" spans="1:13" x14ac:dyDescent="0.2">
      <c r="A1860" t="s">
        <v>129</v>
      </c>
      <c r="B1860" t="s">
        <v>27</v>
      </c>
      <c r="C1860" t="s">
        <v>34</v>
      </c>
      <c r="D1860" t="s">
        <v>518</v>
      </c>
      <c r="E1860">
        <v>4</v>
      </c>
      <c r="F1860" s="19">
        <v>2</v>
      </c>
      <c r="G1860" s="19">
        <v>3.3333333333333335</v>
      </c>
      <c r="H1860" s="18">
        <v>239.31340170869245</v>
      </c>
      <c r="I1860" s="18">
        <v>208.92363712533773</v>
      </c>
      <c r="J1860" s="18"/>
      <c r="K1860" s="18"/>
      <c r="L1860" s="18"/>
      <c r="M1860" s="18"/>
    </row>
    <row r="1861" spans="1:13" x14ac:dyDescent="0.2">
      <c r="A1861" t="s">
        <v>129</v>
      </c>
      <c r="B1861" t="s">
        <v>27</v>
      </c>
      <c r="C1861" t="s">
        <v>34</v>
      </c>
      <c r="D1861" t="s">
        <v>518</v>
      </c>
      <c r="E1861">
        <v>5</v>
      </c>
      <c r="F1861" s="19">
        <v>1.75</v>
      </c>
      <c r="G1861" s="19">
        <v>3.0833333333333335</v>
      </c>
      <c r="H1861" s="18">
        <v>239.31340170869245</v>
      </c>
      <c r="I1861" s="18">
        <v>208.92363712533773</v>
      </c>
      <c r="J1861" s="18"/>
      <c r="K1861" s="18"/>
      <c r="L1861" s="18"/>
      <c r="M1861" s="18"/>
    </row>
    <row r="1862" spans="1:13" x14ac:dyDescent="0.2">
      <c r="A1862" t="s">
        <v>129</v>
      </c>
      <c r="B1862" t="s">
        <v>27</v>
      </c>
      <c r="C1862" t="s">
        <v>34</v>
      </c>
      <c r="D1862" t="s">
        <v>518</v>
      </c>
      <c r="E1862">
        <v>6</v>
      </c>
      <c r="F1862" s="19">
        <v>2</v>
      </c>
      <c r="G1862" s="19">
        <v>3.3333333333333335</v>
      </c>
      <c r="H1862" s="18">
        <v>239.31340170869245</v>
      </c>
      <c r="I1862" s="18">
        <v>208.92363712533773</v>
      </c>
      <c r="J1862" s="18"/>
      <c r="K1862" s="18"/>
      <c r="L1862" s="18"/>
      <c r="M1862" s="18"/>
    </row>
    <row r="1863" spans="1:13" x14ac:dyDescent="0.2">
      <c r="A1863" t="s">
        <v>129</v>
      </c>
      <c r="B1863" t="s">
        <v>27</v>
      </c>
      <c r="C1863" t="s">
        <v>34</v>
      </c>
      <c r="D1863" t="s">
        <v>518</v>
      </c>
      <c r="E1863">
        <v>7</v>
      </c>
      <c r="F1863" s="19">
        <v>2.6666666666666665</v>
      </c>
      <c r="G1863" s="19">
        <v>4</v>
      </c>
      <c r="H1863" s="18">
        <v>239.31340170869245</v>
      </c>
      <c r="I1863" s="18">
        <v>208.92363712533773</v>
      </c>
      <c r="J1863" s="18"/>
      <c r="K1863" s="18"/>
      <c r="L1863" s="18"/>
      <c r="M1863" s="18"/>
    </row>
    <row r="1864" spans="1:13" x14ac:dyDescent="0.2">
      <c r="A1864" t="s">
        <v>129</v>
      </c>
      <c r="B1864" t="s">
        <v>27</v>
      </c>
      <c r="C1864" t="s">
        <v>34</v>
      </c>
      <c r="D1864" t="s">
        <v>384</v>
      </c>
      <c r="E1864">
        <v>1</v>
      </c>
      <c r="F1864" s="19">
        <v>2.8333333333333335</v>
      </c>
      <c r="G1864" s="19">
        <v>4.166666666666667</v>
      </c>
      <c r="H1864" s="18">
        <v>239.31340170869245</v>
      </c>
      <c r="I1864" s="18">
        <v>208.92363712533773</v>
      </c>
      <c r="J1864" s="18"/>
      <c r="K1864" s="18"/>
      <c r="L1864" s="18"/>
      <c r="M1864" s="18"/>
    </row>
    <row r="1865" spans="1:13" x14ac:dyDescent="0.2">
      <c r="A1865" t="s">
        <v>129</v>
      </c>
      <c r="B1865" t="s">
        <v>27</v>
      </c>
      <c r="C1865" t="s">
        <v>34</v>
      </c>
      <c r="D1865" t="s">
        <v>384</v>
      </c>
      <c r="E1865">
        <v>2</v>
      </c>
      <c r="F1865" s="19">
        <v>3</v>
      </c>
      <c r="G1865" s="19">
        <v>4.333333333333333</v>
      </c>
      <c r="H1865" s="18">
        <v>239.31340170869245</v>
      </c>
      <c r="I1865" s="18">
        <v>208.92363712533773</v>
      </c>
      <c r="J1865" s="18"/>
      <c r="K1865" s="18"/>
      <c r="L1865" s="18"/>
      <c r="M1865" s="18"/>
    </row>
    <row r="1866" spans="1:13" x14ac:dyDescent="0.2">
      <c r="A1866" t="s">
        <v>129</v>
      </c>
      <c r="B1866" t="s">
        <v>27</v>
      </c>
      <c r="C1866" t="s">
        <v>34</v>
      </c>
      <c r="D1866" t="s">
        <v>384</v>
      </c>
      <c r="E1866">
        <v>3</v>
      </c>
      <c r="F1866" s="19">
        <v>3</v>
      </c>
      <c r="G1866" s="19">
        <v>4.333333333333333</v>
      </c>
      <c r="H1866" s="18">
        <v>239.31340170869245</v>
      </c>
      <c r="I1866" s="18">
        <v>208.92363712533773</v>
      </c>
      <c r="J1866" s="18"/>
      <c r="K1866" s="18"/>
      <c r="L1866" s="18"/>
      <c r="M1866" s="18"/>
    </row>
    <row r="1867" spans="1:13" x14ac:dyDescent="0.2">
      <c r="A1867" t="s">
        <v>129</v>
      </c>
      <c r="B1867" t="s">
        <v>27</v>
      </c>
      <c r="C1867" t="s">
        <v>34</v>
      </c>
      <c r="D1867" t="s">
        <v>384</v>
      </c>
      <c r="E1867">
        <v>4</v>
      </c>
      <c r="F1867" s="19">
        <v>3</v>
      </c>
      <c r="G1867" s="19">
        <v>4.333333333333333</v>
      </c>
      <c r="H1867" s="18">
        <v>239.31340170869245</v>
      </c>
      <c r="I1867" s="18">
        <v>208.92363712533773</v>
      </c>
      <c r="J1867" s="18"/>
      <c r="K1867" s="18"/>
      <c r="L1867" s="18"/>
      <c r="M1867" s="18"/>
    </row>
    <row r="1868" spans="1:13" x14ac:dyDescent="0.2">
      <c r="A1868" t="s">
        <v>129</v>
      </c>
      <c r="B1868" t="s">
        <v>27</v>
      </c>
      <c r="C1868" t="s">
        <v>34</v>
      </c>
      <c r="D1868" t="s">
        <v>384</v>
      </c>
      <c r="E1868">
        <v>5</v>
      </c>
      <c r="F1868" s="19">
        <v>3</v>
      </c>
      <c r="G1868" s="19">
        <v>4.333333333333333</v>
      </c>
      <c r="H1868" s="18">
        <v>239.31340170869245</v>
      </c>
      <c r="I1868" s="18">
        <v>208.92363712533773</v>
      </c>
      <c r="J1868" s="18"/>
      <c r="K1868" s="18"/>
      <c r="L1868" s="18"/>
      <c r="M1868" s="18"/>
    </row>
    <row r="1869" spans="1:13" x14ac:dyDescent="0.2">
      <c r="A1869" t="s">
        <v>129</v>
      </c>
      <c r="B1869" t="s">
        <v>27</v>
      </c>
      <c r="C1869" t="s">
        <v>34</v>
      </c>
      <c r="D1869" t="s">
        <v>384</v>
      </c>
      <c r="E1869">
        <v>6</v>
      </c>
      <c r="F1869" s="19">
        <v>3</v>
      </c>
      <c r="G1869" s="19">
        <v>4.333333333333333</v>
      </c>
      <c r="H1869" s="18">
        <v>239.31340170869245</v>
      </c>
      <c r="I1869" s="18">
        <v>208.92363712533773</v>
      </c>
      <c r="J1869" s="18"/>
      <c r="K1869" s="18"/>
      <c r="L1869" s="18"/>
      <c r="M1869" s="18"/>
    </row>
    <row r="1870" spans="1:13" x14ac:dyDescent="0.2">
      <c r="A1870" t="s">
        <v>129</v>
      </c>
      <c r="B1870" t="s">
        <v>27</v>
      </c>
      <c r="C1870" t="s">
        <v>34</v>
      </c>
      <c r="D1870" t="s">
        <v>384</v>
      </c>
      <c r="E1870">
        <v>7</v>
      </c>
      <c r="F1870" s="19">
        <v>3</v>
      </c>
      <c r="G1870" s="19">
        <v>4.333333333333333</v>
      </c>
      <c r="H1870" s="18">
        <v>239.31340170869245</v>
      </c>
      <c r="I1870" s="18">
        <v>208.92363712533773</v>
      </c>
      <c r="J1870" s="18"/>
      <c r="K1870" s="18"/>
      <c r="L1870" s="18"/>
      <c r="M1870" s="18"/>
    </row>
    <row r="1871" spans="1:13" x14ac:dyDescent="0.2">
      <c r="A1871" t="s">
        <v>129</v>
      </c>
      <c r="B1871" t="s">
        <v>27</v>
      </c>
      <c r="C1871" t="s">
        <v>34</v>
      </c>
      <c r="D1871" t="s">
        <v>275</v>
      </c>
      <c r="E1871">
        <v>1</v>
      </c>
      <c r="F1871" s="19">
        <v>4</v>
      </c>
      <c r="G1871" s="19">
        <v>5.333333333333333</v>
      </c>
      <c r="H1871" s="18">
        <v>239.31340170869245</v>
      </c>
      <c r="I1871" s="18">
        <v>208.92363712533773</v>
      </c>
      <c r="J1871" s="18"/>
      <c r="K1871" s="18"/>
      <c r="L1871" s="18"/>
      <c r="M1871" s="18"/>
    </row>
    <row r="1872" spans="1:13" x14ac:dyDescent="0.2">
      <c r="A1872" t="s">
        <v>129</v>
      </c>
      <c r="B1872" t="s">
        <v>27</v>
      </c>
      <c r="C1872" t="s">
        <v>34</v>
      </c>
      <c r="D1872" t="s">
        <v>275</v>
      </c>
      <c r="E1872">
        <v>2</v>
      </c>
      <c r="F1872" s="19">
        <v>4.166666666666667</v>
      </c>
      <c r="G1872" s="19">
        <v>5.5</v>
      </c>
      <c r="H1872" s="18">
        <v>239.31340170869245</v>
      </c>
      <c r="I1872" s="18">
        <v>208.92363712533773</v>
      </c>
      <c r="J1872" s="18"/>
      <c r="K1872" s="18"/>
      <c r="L1872" s="18"/>
      <c r="M1872" s="18"/>
    </row>
    <row r="1873" spans="1:13" x14ac:dyDescent="0.2">
      <c r="A1873" t="s">
        <v>129</v>
      </c>
      <c r="B1873" t="s">
        <v>27</v>
      </c>
      <c r="C1873" t="s">
        <v>34</v>
      </c>
      <c r="D1873" t="s">
        <v>275</v>
      </c>
      <c r="E1873">
        <v>3</v>
      </c>
      <c r="F1873" s="19">
        <v>4</v>
      </c>
      <c r="G1873" s="19">
        <v>5.333333333333333</v>
      </c>
      <c r="H1873" s="18">
        <v>239.31340170869245</v>
      </c>
      <c r="I1873" s="18">
        <v>208.92363712533773</v>
      </c>
      <c r="J1873" s="18"/>
      <c r="K1873" s="18"/>
      <c r="L1873" s="18"/>
      <c r="M1873" s="18"/>
    </row>
    <row r="1874" spans="1:13" x14ac:dyDescent="0.2">
      <c r="A1874" t="s">
        <v>129</v>
      </c>
      <c r="B1874" t="s">
        <v>27</v>
      </c>
      <c r="C1874" t="s">
        <v>34</v>
      </c>
      <c r="D1874" t="s">
        <v>275</v>
      </c>
      <c r="E1874">
        <v>4</v>
      </c>
      <c r="F1874" s="19">
        <v>4</v>
      </c>
      <c r="G1874" s="19">
        <v>5.333333333333333</v>
      </c>
      <c r="H1874" s="18">
        <v>239.31340170869245</v>
      </c>
      <c r="I1874" s="18">
        <v>208.92363712533773</v>
      </c>
      <c r="J1874" s="18"/>
      <c r="K1874" s="18"/>
      <c r="L1874" s="18"/>
      <c r="M1874" s="18"/>
    </row>
    <row r="1875" spans="1:13" x14ac:dyDescent="0.2">
      <c r="A1875" t="s">
        <v>129</v>
      </c>
      <c r="B1875" t="s">
        <v>27</v>
      </c>
      <c r="C1875" t="s">
        <v>34</v>
      </c>
      <c r="D1875" t="s">
        <v>275</v>
      </c>
      <c r="E1875">
        <v>5</v>
      </c>
      <c r="F1875" s="19">
        <v>4</v>
      </c>
      <c r="G1875" s="19">
        <v>5.333333333333333</v>
      </c>
      <c r="H1875" s="18">
        <v>239.31340170869245</v>
      </c>
      <c r="I1875" s="18">
        <v>208.92363712533773</v>
      </c>
      <c r="J1875" s="18"/>
      <c r="K1875" s="18"/>
      <c r="L1875" s="18"/>
      <c r="M1875" s="18"/>
    </row>
    <row r="1876" spans="1:13" x14ac:dyDescent="0.2">
      <c r="A1876" t="s">
        <v>129</v>
      </c>
      <c r="B1876" t="s">
        <v>27</v>
      </c>
      <c r="C1876" t="s">
        <v>34</v>
      </c>
      <c r="D1876" t="s">
        <v>275</v>
      </c>
      <c r="E1876">
        <v>6</v>
      </c>
      <c r="F1876" s="19">
        <v>4</v>
      </c>
      <c r="G1876" s="19">
        <v>5.333333333333333</v>
      </c>
      <c r="H1876" s="18">
        <v>239.31340170869245</v>
      </c>
      <c r="I1876" s="18">
        <v>208.92363712533773</v>
      </c>
      <c r="J1876" s="18"/>
      <c r="K1876" s="18"/>
      <c r="L1876" s="18"/>
      <c r="M1876" s="18"/>
    </row>
    <row r="1877" spans="1:13" x14ac:dyDescent="0.2">
      <c r="A1877" t="s">
        <v>129</v>
      </c>
      <c r="B1877" t="s">
        <v>27</v>
      </c>
      <c r="C1877" t="s">
        <v>34</v>
      </c>
      <c r="D1877" t="s">
        <v>275</v>
      </c>
      <c r="E1877">
        <v>7</v>
      </c>
      <c r="F1877" s="19">
        <v>4</v>
      </c>
      <c r="G1877" s="19">
        <v>5.333333333333333</v>
      </c>
      <c r="H1877" s="18">
        <v>239.31340170869245</v>
      </c>
      <c r="I1877" s="18">
        <v>208.92363712533773</v>
      </c>
      <c r="J1877" s="18"/>
      <c r="K1877" s="18"/>
      <c r="L1877" s="18"/>
      <c r="M1877" s="18"/>
    </row>
    <row r="1878" spans="1:13" x14ac:dyDescent="0.2">
      <c r="A1878" t="s">
        <v>129</v>
      </c>
      <c r="B1878" t="s">
        <v>27</v>
      </c>
      <c r="C1878" t="s">
        <v>34</v>
      </c>
      <c r="D1878" t="s">
        <v>131</v>
      </c>
      <c r="E1878">
        <v>1</v>
      </c>
      <c r="F1878" s="19">
        <v>5</v>
      </c>
      <c r="G1878" s="19">
        <v>6.333333333333333</v>
      </c>
      <c r="H1878" s="18">
        <v>239.31340170869245</v>
      </c>
      <c r="I1878" s="18">
        <v>208.92363712533773</v>
      </c>
      <c r="J1878" s="18"/>
      <c r="K1878" s="18"/>
      <c r="L1878" s="18"/>
      <c r="M1878" s="18"/>
    </row>
    <row r="1879" spans="1:13" x14ac:dyDescent="0.2">
      <c r="A1879" t="s">
        <v>129</v>
      </c>
      <c r="B1879" t="s">
        <v>27</v>
      </c>
      <c r="C1879" t="s">
        <v>34</v>
      </c>
      <c r="D1879" t="s">
        <v>131</v>
      </c>
      <c r="E1879">
        <v>2</v>
      </c>
      <c r="F1879" s="19">
        <v>5</v>
      </c>
      <c r="G1879" s="19">
        <v>6.333333333333333</v>
      </c>
      <c r="H1879" s="18">
        <v>239.31340170869245</v>
      </c>
      <c r="I1879" s="18">
        <v>208.92363712533773</v>
      </c>
      <c r="J1879" s="18"/>
      <c r="K1879" s="18"/>
      <c r="L1879" s="18"/>
      <c r="M1879" s="18"/>
    </row>
    <row r="1880" spans="1:13" x14ac:dyDescent="0.2">
      <c r="A1880" t="s">
        <v>129</v>
      </c>
      <c r="B1880" t="s">
        <v>27</v>
      </c>
      <c r="C1880" t="s">
        <v>34</v>
      </c>
      <c r="D1880" t="s">
        <v>131</v>
      </c>
      <c r="E1880">
        <v>3</v>
      </c>
      <c r="F1880" s="19">
        <v>4.916666666666667</v>
      </c>
      <c r="G1880" s="19">
        <v>6.25</v>
      </c>
      <c r="H1880" s="18">
        <v>239.31340170869245</v>
      </c>
      <c r="I1880" s="18">
        <v>208.92363712533773</v>
      </c>
      <c r="J1880" s="18"/>
      <c r="K1880" s="18"/>
      <c r="L1880" s="18"/>
      <c r="M1880" s="18"/>
    </row>
    <row r="1881" spans="1:13" x14ac:dyDescent="0.2">
      <c r="A1881" t="s">
        <v>129</v>
      </c>
      <c r="B1881" t="s">
        <v>27</v>
      </c>
      <c r="C1881" t="s">
        <v>34</v>
      </c>
      <c r="D1881" t="s">
        <v>131</v>
      </c>
      <c r="E1881">
        <v>4</v>
      </c>
      <c r="F1881" s="19">
        <v>5</v>
      </c>
      <c r="G1881" s="19">
        <v>6.333333333333333</v>
      </c>
      <c r="H1881" s="18">
        <v>239.31340170869245</v>
      </c>
      <c r="I1881" s="18">
        <v>208.92363712533773</v>
      </c>
      <c r="J1881" s="18"/>
      <c r="K1881" s="18"/>
      <c r="L1881" s="18"/>
      <c r="M1881" s="18"/>
    </row>
    <row r="1882" spans="1:13" x14ac:dyDescent="0.2">
      <c r="A1882" t="s">
        <v>129</v>
      </c>
      <c r="B1882" t="s">
        <v>27</v>
      </c>
      <c r="C1882" t="s">
        <v>34</v>
      </c>
      <c r="D1882" t="s">
        <v>131</v>
      </c>
      <c r="E1882">
        <v>5</v>
      </c>
      <c r="F1882" s="19">
        <v>5.583333333333333</v>
      </c>
      <c r="G1882" s="19">
        <v>6.916666666666667</v>
      </c>
      <c r="H1882" s="18">
        <v>239.31340170869245</v>
      </c>
      <c r="I1882" s="18">
        <v>208.92363712533773</v>
      </c>
      <c r="J1882" s="18"/>
      <c r="K1882" s="18"/>
      <c r="L1882" s="18"/>
      <c r="M1882" s="18"/>
    </row>
    <row r="1883" spans="1:13" x14ac:dyDescent="0.2">
      <c r="A1883" t="s">
        <v>129</v>
      </c>
      <c r="B1883" t="s">
        <v>27</v>
      </c>
      <c r="C1883" t="s">
        <v>34</v>
      </c>
      <c r="D1883" t="s">
        <v>131</v>
      </c>
      <c r="E1883">
        <v>6</v>
      </c>
      <c r="F1883" s="19">
        <v>5.833333333333333</v>
      </c>
      <c r="G1883" s="19">
        <v>7.166666666666667</v>
      </c>
      <c r="H1883" s="18">
        <v>239.31340170869245</v>
      </c>
      <c r="I1883" s="18">
        <v>208.92363712533773</v>
      </c>
      <c r="J1883" s="18"/>
      <c r="K1883" s="18"/>
      <c r="L1883" s="18"/>
      <c r="M1883" s="18"/>
    </row>
    <row r="1884" spans="1:13" x14ac:dyDescent="0.2">
      <c r="A1884" t="s">
        <v>129</v>
      </c>
      <c r="B1884" t="s">
        <v>27</v>
      </c>
      <c r="C1884" t="s">
        <v>34</v>
      </c>
      <c r="D1884" t="s">
        <v>131</v>
      </c>
      <c r="E1884">
        <v>7</v>
      </c>
      <c r="F1884" s="19">
        <v>5</v>
      </c>
      <c r="G1884" s="19">
        <v>6.333333333333333</v>
      </c>
      <c r="H1884" s="18">
        <v>239.31340170869245</v>
      </c>
      <c r="I1884" s="18">
        <v>208.92363712533773</v>
      </c>
      <c r="J1884" s="18"/>
      <c r="K1884" s="18"/>
      <c r="L1884" s="18"/>
      <c r="M1884" s="18"/>
    </row>
    <row r="1885" spans="1:13" x14ac:dyDescent="0.2">
      <c r="A1885" t="s">
        <v>129</v>
      </c>
      <c r="B1885" t="s">
        <v>27</v>
      </c>
      <c r="C1885" t="s">
        <v>34</v>
      </c>
      <c r="D1885" t="s">
        <v>412</v>
      </c>
      <c r="E1885">
        <v>1</v>
      </c>
      <c r="F1885" s="19">
        <v>6</v>
      </c>
      <c r="G1885" s="19">
        <v>7.333333333333333</v>
      </c>
      <c r="H1885" s="18">
        <v>239.31340170869245</v>
      </c>
      <c r="I1885" s="18">
        <v>208.92363712533773</v>
      </c>
      <c r="J1885" s="18"/>
      <c r="K1885" s="18"/>
      <c r="L1885" s="18"/>
      <c r="M1885" s="18"/>
    </row>
    <row r="1886" spans="1:13" x14ac:dyDescent="0.2">
      <c r="A1886" t="s">
        <v>129</v>
      </c>
      <c r="B1886" t="s">
        <v>27</v>
      </c>
      <c r="C1886" t="s">
        <v>34</v>
      </c>
      <c r="D1886" t="s">
        <v>412</v>
      </c>
      <c r="E1886">
        <v>2</v>
      </c>
      <c r="F1886" s="19">
        <v>3.5833333333333335</v>
      </c>
      <c r="G1886" s="19">
        <v>4.916666666666667</v>
      </c>
      <c r="H1886" s="18">
        <v>239.31340170869245</v>
      </c>
      <c r="I1886" s="18">
        <v>208.92363712533773</v>
      </c>
      <c r="J1886" s="18"/>
      <c r="K1886" s="18"/>
      <c r="L1886" s="18"/>
      <c r="M1886" s="18"/>
    </row>
    <row r="1887" spans="1:13" x14ac:dyDescent="0.2">
      <c r="A1887" t="s">
        <v>129</v>
      </c>
      <c r="B1887" t="s">
        <v>27</v>
      </c>
      <c r="C1887" t="s">
        <v>34</v>
      </c>
      <c r="D1887" t="s">
        <v>412</v>
      </c>
      <c r="E1887">
        <v>3</v>
      </c>
      <c r="F1887" s="19">
        <v>6</v>
      </c>
      <c r="G1887" s="19">
        <v>7.333333333333333</v>
      </c>
      <c r="H1887" s="18">
        <v>239.31340170869245</v>
      </c>
      <c r="I1887" s="18">
        <v>208.92363712533773</v>
      </c>
      <c r="J1887" s="18"/>
      <c r="K1887" s="18"/>
      <c r="L1887" s="18"/>
      <c r="M1887" s="18"/>
    </row>
    <row r="1888" spans="1:13" x14ac:dyDescent="0.2">
      <c r="A1888" t="s">
        <v>129</v>
      </c>
      <c r="B1888" t="s">
        <v>27</v>
      </c>
      <c r="C1888" t="s">
        <v>34</v>
      </c>
      <c r="D1888" t="s">
        <v>412</v>
      </c>
      <c r="E1888">
        <v>4</v>
      </c>
      <c r="F1888" s="19">
        <v>6</v>
      </c>
      <c r="G1888" s="19">
        <v>7.333333333333333</v>
      </c>
      <c r="H1888" s="18">
        <v>239.31340170869245</v>
      </c>
      <c r="I1888" s="18">
        <v>208.92363712533773</v>
      </c>
      <c r="J1888" s="18"/>
      <c r="K1888" s="18"/>
      <c r="L1888" s="18"/>
      <c r="M1888" s="18"/>
    </row>
    <row r="1889" spans="1:13" x14ac:dyDescent="0.2">
      <c r="A1889" t="s">
        <v>129</v>
      </c>
      <c r="B1889" t="s">
        <v>27</v>
      </c>
      <c r="C1889" t="s">
        <v>34</v>
      </c>
      <c r="D1889" t="s">
        <v>412</v>
      </c>
      <c r="E1889">
        <v>5</v>
      </c>
      <c r="F1889" s="19">
        <v>6</v>
      </c>
      <c r="G1889" s="19">
        <v>7.333333333333333</v>
      </c>
      <c r="H1889" s="18">
        <v>239.31340170869245</v>
      </c>
      <c r="I1889" s="18">
        <v>208.92363712533773</v>
      </c>
      <c r="J1889" s="18"/>
      <c r="K1889" s="18"/>
      <c r="L1889" s="18"/>
      <c r="M1889" s="18"/>
    </row>
    <row r="1890" spans="1:13" x14ac:dyDescent="0.2">
      <c r="A1890" t="s">
        <v>129</v>
      </c>
      <c r="B1890" t="s">
        <v>27</v>
      </c>
      <c r="C1890" t="s">
        <v>34</v>
      </c>
      <c r="D1890" t="s">
        <v>412</v>
      </c>
      <c r="E1890">
        <v>6</v>
      </c>
      <c r="F1890" s="19">
        <v>6.5</v>
      </c>
      <c r="G1890" s="19">
        <v>7.833333333333333</v>
      </c>
      <c r="H1890" s="18">
        <v>239.31340170869245</v>
      </c>
      <c r="I1890" s="18">
        <v>208.92363712533773</v>
      </c>
      <c r="J1890" s="18"/>
      <c r="K1890" s="18"/>
      <c r="L1890" s="18"/>
      <c r="M1890" s="18"/>
    </row>
    <row r="1891" spans="1:13" x14ac:dyDescent="0.2">
      <c r="A1891" t="s">
        <v>129</v>
      </c>
      <c r="B1891" t="s">
        <v>27</v>
      </c>
      <c r="C1891" t="s">
        <v>34</v>
      </c>
      <c r="D1891" t="s">
        <v>412</v>
      </c>
      <c r="E1891">
        <v>7</v>
      </c>
      <c r="F1891" s="19">
        <v>6</v>
      </c>
      <c r="G1891" s="19">
        <v>7.333333333333333</v>
      </c>
      <c r="H1891" s="18">
        <v>239.31340170869245</v>
      </c>
      <c r="I1891" s="18">
        <v>208.92363712533773</v>
      </c>
      <c r="J1891" s="18"/>
      <c r="K1891" s="18"/>
      <c r="L1891" s="18"/>
      <c r="M1891" s="18"/>
    </row>
    <row r="1892" spans="1:13" x14ac:dyDescent="0.2">
      <c r="A1892" t="s">
        <v>129</v>
      </c>
      <c r="B1892" t="s">
        <v>27</v>
      </c>
      <c r="C1892" t="s">
        <v>34</v>
      </c>
      <c r="D1892" t="s">
        <v>519</v>
      </c>
      <c r="E1892">
        <v>1</v>
      </c>
      <c r="F1892" s="19">
        <v>7</v>
      </c>
      <c r="G1892" s="19">
        <v>8.3333333333333339</v>
      </c>
      <c r="H1892" s="18">
        <v>239.31340170869245</v>
      </c>
      <c r="I1892" s="18">
        <v>208.92363712533773</v>
      </c>
      <c r="J1892" s="18"/>
      <c r="K1892" s="18"/>
      <c r="L1892" s="18"/>
      <c r="M1892" s="18"/>
    </row>
    <row r="1893" spans="1:13" x14ac:dyDescent="0.2">
      <c r="A1893" t="s">
        <v>129</v>
      </c>
      <c r="B1893" t="s">
        <v>27</v>
      </c>
      <c r="C1893" t="s">
        <v>34</v>
      </c>
      <c r="D1893" t="s">
        <v>519</v>
      </c>
      <c r="E1893">
        <v>2</v>
      </c>
      <c r="F1893" s="19">
        <v>7.166666666666667</v>
      </c>
      <c r="G1893" s="19">
        <v>8.5</v>
      </c>
      <c r="H1893" s="18">
        <v>239.31340170869245</v>
      </c>
      <c r="I1893" s="18">
        <v>208.92363712533773</v>
      </c>
      <c r="J1893" s="18"/>
      <c r="K1893" s="18"/>
      <c r="L1893" s="18"/>
      <c r="M1893" s="18"/>
    </row>
    <row r="1894" spans="1:13" x14ac:dyDescent="0.2">
      <c r="A1894" t="s">
        <v>129</v>
      </c>
      <c r="B1894" t="s">
        <v>27</v>
      </c>
      <c r="C1894" t="s">
        <v>34</v>
      </c>
      <c r="D1894" t="s">
        <v>519</v>
      </c>
      <c r="E1894">
        <v>3</v>
      </c>
      <c r="F1894" s="19">
        <v>7.916666666666667</v>
      </c>
      <c r="G1894" s="19">
        <v>9.25</v>
      </c>
      <c r="H1894" s="18">
        <v>239.31340170869245</v>
      </c>
      <c r="I1894" s="18">
        <v>208.92363712533773</v>
      </c>
      <c r="J1894" s="18"/>
      <c r="K1894" s="18"/>
      <c r="L1894" s="18"/>
      <c r="M1894" s="18"/>
    </row>
    <row r="1895" spans="1:13" x14ac:dyDescent="0.2">
      <c r="A1895" t="s">
        <v>129</v>
      </c>
      <c r="B1895" t="s">
        <v>27</v>
      </c>
      <c r="C1895" t="s">
        <v>34</v>
      </c>
      <c r="D1895" t="s">
        <v>519</v>
      </c>
      <c r="E1895">
        <v>4</v>
      </c>
      <c r="F1895" s="19">
        <v>7</v>
      </c>
      <c r="G1895" s="19">
        <v>8.3333333333333339</v>
      </c>
      <c r="H1895" s="18">
        <v>239.31340170869245</v>
      </c>
      <c r="I1895" s="18">
        <v>208.92363712533773</v>
      </c>
      <c r="J1895" s="18"/>
      <c r="K1895" s="18"/>
      <c r="L1895" s="18"/>
      <c r="M1895" s="18"/>
    </row>
    <row r="1896" spans="1:13" x14ac:dyDescent="0.2">
      <c r="A1896" t="s">
        <v>129</v>
      </c>
      <c r="B1896" t="s">
        <v>27</v>
      </c>
      <c r="C1896" t="s">
        <v>34</v>
      </c>
      <c r="D1896" t="s">
        <v>519</v>
      </c>
      <c r="E1896">
        <v>5</v>
      </c>
      <c r="F1896" s="19">
        <v>7</v>
      </c>
      <c r="G1896" s="19">
        <v>8.3333333333333339</v>
      </c>
      <c r="H1896" s="18">
        <v>239.31340170869245</v>
      </c>
      <c r="I1896" s="18">
        <v>208.92363712533773</v>
      </c>
      <c r="J1896" s="18"/>
      <c r="K1896" s="18"/>
      <c r="L1896" s="18"/>
      <c r="M1896" s="18"/>
    </row>
    <row r="1897" spans="1:13" x14ac:dyDescent="0.2">
      <c r="A1897" t="s">
        <v>129</v>
      </c>
      <c r="B1897" t="s">
        <v>27</v>
      </c>
      <c r="C1897" t="s">
        <v>34</v>
      </c>
      <c r="D1897" t="s">
        <v>519</v>
      </c>
      <c r="E1897">
        <v>6</v>
      </c>
      <c r="F1897" s="19">
        <v>7</v>
      </c>
      <c r="G1897" s="19">
        <v>8.3333333333333339</v>
      </c>
      <c r="H1897" s="18">
        <v>239.31340170869245</v>
      </c>
      <c r="I1897" s="18">
        <v>208.92363712533773</v>
      </c>
      <c r="J1897" s="18"/>
      <c r="K1897" s="18"/>
      <c r="L1897" s="18"/>
      <c r="M1897" s="18"/>
    </row>
    <row r="1898" spans="1:13" x14ac:dyDescent="0.2">
      <c r="A1898" t="s">
        <v>129</v>
      </c>
      <c r="B1898" t="s">
        <v>27</v>
      </c>
      <c r="C1898" t="s">
        <v>34</v>
      </c>
      <c r="D1898" t="s">
        <v>519</v>
      </c>
      <c r="E1898">
        <v>7</v>
      </c>
      <c r="F1898" s="19">
        <v>7.166666666666667</v>
      </c>
      <c r="G1898" s="19">
        <v>8.5</v>
      </c>
      <c r="H1898" s="18">
        <v>239.31340170869245</v>
      </c>
      <c r="I1898" s="18">
        <v>208.92363712533773</v>
      </c>
      <c r="J1898" s="18"/>
      <c r="K1898" s="18"/>
      <c r="L1898" s="18"/>
      <c r="M1898" s="18"/>
    </row>
    <row r="1899" spans="1:13" x14ac:dyDescent="0.2">
      <c r="A1899" t="s">
        <v>129</v>
      </c>
      <c r="B1899" t="s">
        <v>27</v>
      </c>
      <c r="C1899" t="s">
        <v>34</v>
      </c>
      <c r="D1899" t="s">
        <v>208</v>
      </c>
      <c r="E1899">
        <v>1</v>
      </c>
      <c r="F1899" s="19">
        <v>8.0833333333333339</v>
      </c>
      <c r="G1899" s="19">
        <v>9.4166666666666661</v>
      </c>
      <c r="H1899" s="18">
        <v>239.31340170869245</v>
      </c>
      <c r="I1899" s="18">
        <v>208.92363712533773</v>
      </c>
      <c r="J1899" s="18"/>
      <c r="K1899" s="18"/>
      <c r="L1899" s="18"/>
      <c r="M1899" s="18"/>
    </row>
    <row r="1900" spans="1:13" x14ac:dyDescent="0.2">
      <c r="A1900" t="s">
        <v>129</v>
      </c>
      <c r="B1900" t="s">
        <v>27</v>
      </c>
      <c r="C1900" t="s">
        <v>34</v>
      </c>
      <c r="D1900" t="s">
        <v>208</v>
      </c>
      <c r="E1900">
        <v>2</v>
      </c>
      <c r="F1900" s="19">
        <v>6.916666666666667</v>
      </c>
      <c r="G1900" s="19">
        <v>8.25</v>
      </c>
      <c r="H1900" s="18">
        <v>239.31340170869245</v>
      </c>
      <c r="I1900" s="18">
        <v>208.92363712533773</v>
      </c>
      <c r="J1900" s="18"/>
      <c r="K1900" s="18"/>
      <c r="L1900" s="18"/>
      <c r="M1900" s="18"/>
    </row>
    <row r="1901" spans="1:13" x14ac:dyDescent="0.2">
      <c r="A1901" t="s">
        <v>129</v>
      </c>
      <c r="B1901" t="s">
        <v>27</v>
      </c>
      <c r="C1901" t="s">
        <v>34</v>
      </c>
      <c r="D1901" t="s">
        <v>208</v>
      </c>
      <c r="E1901">
        <v>5</v>
      </c>
      <c r="F1901" s="19">
        <v>8.3333333333333339</v>
      </c>
      <c r="G1901" s="19">
        <v>9.6666666666666661</v>
      </c>
      <c r="H1901" s="18">
        <v>239.31340170869245</v>
      </c>
      <c r="I1901" s="18">
        <v>208.92363712533773</v>
      </c>
      <c r="J1901" s="18"/>
      <c r="K1901" s="18"/>
      <c r="L1901" s="18"/>
      <c r="M1901" s="18"/>
    </row>
    <row r="1902" spans="1:13" x14ac:dyDescent="0.2">
      <c r="A1902" t="s">
        <v>129</v>
      </c>
      <c r="B1902" t="s">
        <v>27</v>
      </c>
      <c r="C1902" t="s">
        <v>34</v>
      </c>
      <c r="D1902" t="s">
        <v>208</v>
      </c>
      <c r="E1902">
        <v>7</v>
      </c>
      <c r="F1902" s="19">
        <v>8</v>
      </c>
      <c r="G1902" s="19">
        <v>9.3333333333333339</v>
      </c>
      <c r="H1902" s="18">
        <v>239.31340170869245</v>
      </c>
      <c r="I1902" s="18">
        <v>208.92363712533773</v>
      </c>
      <c r="J1902" s="18"/>
      <c r="K1902" s="18"/>
      <c r="L1902" s="18"/>
      <c r="M1902" s="18"/>
    </row>
    <row r="1903" spans="1:13" x14ac:dyDescent="0.2">
      <c r="A1903" t="s">
        <v>129</v>
      </c>
      <c r="B1903" t="s">
        <v>27</v>
      </c>
      <c r="C1903" t="s">
        <v>34</v>
      </c>
      <c r="D1903" t="s">
        <v>686</v>
      </c>
      <c r="E1903">
        <v>2</v>
      </c>
      <c r="F1903" s="19">
        <v>8.5</v>
      </c>
      <c r="G1903" s="19">
        <v>9.8333333333333339</v>
      </c>
      <c r="H1903" s="18">
        <v>239.31340170869245</v>
      </c>
      <c r="I1903" s="18">
        <v>208.92363712533773</v>
      </c>
      <c r="J1903" s="18"/>
      <c r="K1903" s="18"/>
      <c r="L1903" s="18"/>
      <c r="M1903" s="18"/>
    </row>
    <row r="1904" spans="1:13" x14ac:dyDescent="0.2">
      <c r="A1904" t="s">
        <v>129</v>
      </c>
      <c r="B1904" t="s">
        <v>27</v>
      </c>
      <c r="C1904" t="s">
        <v>34</v>
      </c>
      <c r="D1904" t="s">
        <v>686</v>
      </c>
      <c r="E1904">
        <v>3</v>
      </c>
      <c r="F1904" s="19">
        <v>8.1666666666666661</v>
      </c>
      <c r="G1904" s="19">
        <v>9.5</v>
      </c>
      <c r="H1904" s="18">
        <v>239.31340170869245</v>
      </c>
      <c r="I1904" s="18">
        <v>208.92363712533773</v>
      </c>
      <c r="J1904" s="18"/>
      <c r="K1904" s="18"/>
      <c r="L1904" s="18"/>
      <c r="M1904" s="18"/>
    </row>
    <row r="1905" spans="1:13" x14ac:dyDescent="0.2">
      <c r="A1905" t="s">
        <v>129</v>
      </c>
      <c r="B1905" t="s">
        <v>27</v>
      </c>
      <c r="C1905" t="s">
        <v>34</v>
      </c>
      <c r="D1905" t="s">
        <v>686</v>
      </c>
      <c r="E1905">
        <v>4</v>
      </c>
      <c r="F1905" s="19">
        <v>8</v>
      </c>
      <c r="G1905" s="19">
        <v>9.3333333333333339</v>
      </c>
      <c r="H1905" s="18">
        <v>239.31340170869245</v>
      </c>
      <c r="I1905" s="18">
        <v>208.92363712533773</v>
      </c>
      <c r="J1905" s="18"/>
      <c r="K1905" s="18"/>
      <c r="L1905" s="18"/>
      <c r="M1905" s="18"/>
    </row>
    <row r="1906" spans="1:13" x14ac:dyDescent="0.2">
      <c r="A1906" t="s">
        <v>129</v>
      </c>
      <c r="B1906" t="s">
        <v>27</v>
      </c>
      <c r="C1906" t="s">
        <v>34</v>
      </c>
      <c r="D1906" t="s">
        <v>686</v>
      </c>
      <c r="E1906">
        <v>5</v>
      </c>
      <c r="F1906" s="19">
        <v>8.5</v>
      </c>
      <c r="G1906" s="19">
        <v>9.8333333333333339</v>
      </c>
      <c r="H1906" s="18">
        <v>239.31340170869245</v>
      </c>
      <c r="I1906" s="18">
        <v>208.92363712533773</v>
      </c>
      <c r="J1906" s="18"/>
      <c r="K1906" s="18"/>
      <c r="L1906" s="18"/>
      <c r="M1906" s="18"/>
    </row>
    <row r="1907" spans="1:13" x14ac:dyDescent="0.2">
      <c r="A1907" t="s">
        <v>129</v>
      </c>
      <c r="B1907" t="s">
        <v>27</v>
      </c>
      <c r="C1907" t="s">
        <v>34</v>
      </c>
      <c r="D1907" t="s">
        <v>686</v>
      </c>
      <c r="E1907">
        <v>6</v>
      </c>
      <c r="F1907" s="19">
        <v>8.5</v>
      </c>
      <c r="G1907" s="19">
        <v>9.8333333333333339</v>
      </c>
      <c r="H1907" s="18">
        <v>239.31340170869245</v>
      </c>
      <c r="I1907" s="18">
        <v>208.92363712533773</v>
      </c>
      <c r="J1907" s="18"/>
      <c r="K1907" s="18"/>
      <c r="L1907" s="18"/>
      <c r="M1907" s="18"/>
    </row>
    <row r="1908" spans="1:13" x14ac:dyDescent="0.2">
      <c r="A1908" t="s">
        <v>129</v>
      </c>
      <c r="B1908" t="s">
        <v>27</v>
      </c>
      <c r="C1908" t="s">
        <v>34</v>
      </c>
      <c r="D1908" t="s">
        <v>686</v>
      </c>
      <c r="E1908">
        <v>7</v>
      </c>
      <c r="F1908" s="19">
        <v>8.5</v>
      </c>
      <c r="G1908" s="19">
        <v>9.8333333333333339</v>
      </c>
      <c r="H1908" s="18">
        <v>239.31340170869245</v>
      </c>
      <c r="I1908" s="18">
        <v>208.92363712533773</v>
      </c>
      <c r="J1908" s="18"/>
      <c r="K1908" s="18"/>
      <c r="L1908" s="18"/>
      <c r="M1908" s="18"/>
    </row>
    <row r="1909" spans="1:13" x14ac:dyDescent="0.2">
      <c r="A1909" t="s">
        <v>129</v>
      </c>
      <c r="B1909" t="s">
        <v>27</v>
      </c>
      <c r="C1909" t="s">
        <v>34</v>
      </c>
      <c r="D1909" t="s">
        <v>189</v>
      </c>
      <c r="E1909">
        <v>1</v>
      </c>
      <c r="F1909" s="19">
        <v>9.25</v>
      </c>
      <c r="G1909" s="19">
        <v>10.583333333333334</v>
      </c>
      <c r="H1909" s="18">
        <v>239.31340170869245</v>
      </c>
      <c r="I1909" s="18">
        <v>208.92363712533773</v>
      </c>
      <c r="J1909" s="18"/>
      <c r="K1909" s="18"/>
      <c r="L1909" s="18"/>
      <c r="M1909" s="18"/>
    </row>
    <row r="1910" spans="1:13" x14ac:dyDescent="0.2">
      <c r="A1910" t="s">
        <v>129</v>
      </c>
      <c r="B1910" t="s">
        <v>27</v>
      </c>
      <c r="C1910" t="s">
        <v>34</v>
      </c>
      <c r="D1910" t="s">
        <v>189</v>
      </c>
      <c r="E1910">
        <v>2</v>
      </c>
      <c r="F1910" s="19">
        <v>9</v>
      </c>
      <c r="G1910" s="19">
        <v>10.333333333333334</v>
      </c>
      <c r="H1910" s="18">
        <v>239.31340170869245</v>
      </c>
      <c r="I1910" s="18">
        <v>208.92363712533773</v>
      </c>
      <c r="J1910" s="18"/>
      <c r="K1910" s="18"/>
      <c r="L1910" s="18"/>
      <c r="M1910" s="18"/>
    </row>
    <row r="1911" spans="1:13" x14ac:dyDescent="0.2">
      <c r="A1911" t="s">
        <v>129</v>
      </c>
      <c r="B1911" t="s">
        <v>27</v>
      </c>
      <c r="C1911" t="s">
        <v>34</v>
      </c>
      <c r="D1911" t="s">
        <v>189</v>
      </c>
      <c r="E1911">
        <v>3</v>
      </c>
      <c r="F1911" s="19">
        <v>9.6666666666666661</v>
      </c>
      <c r="G1911" s="19">
        <v>11</v>
      </c>
      <c r="H1911" s="18">
        <v>239.31340170869245</v>
      </c>
      <c r="I1911" s="18">
        <v>208.92363712533773</v>
      </c>
      <c r="J1911" s="18"/>
      <c r="K1911" s="18"/>
      <c r="L1911" s="18"/>
      <c r="M1911" s="18"/>
    </row>
    <row r="1912" spans="1:13" x14ac:dyDescent="0.2">
      <c r="A1912" t="s">
        <v>129</v>
      </c>
      <c r="B1912" t="s">
        <v>27</v>
      </c>
      <c r="C1912" t="s">
        <v>34</v>
      </c>
      <c r="D1912" t="s">
        <v>189</v>
      </c>
      <c r="E1912">
        <v>4</v>
      </c>
      <c r="F1912" s="19">
        <v>9.75</v>
      </c>
      <c r="G1912" s="19">
        <v>11.083333333333334</v>
      </c>
      <c r="H1912" s="18">
        <v>239.31340170869245</v>
      </c>
      <c r="I1912" s="18">
        <v>208.92363712533773</v>
      </c>
      <c r="J1912" s="18"/>
      <c r="K1912" s="18"/>
      <c r="L1912" s="18"/>
      <c r="M1912" s="18"/>
    </row>
    <row r="1913" spans="1:13" x14ac:dyDescent="0.2">
      <c r="A1913" t="s">
        <v>129</v>
      </c>
      <c r="B1913" t="s">
        <v>27</v>
      </c>
      <c r="C1913" t="s">
        <v>34</v>
      </c>
      <c r="D1913" t="s">
        <v>189</v>
      </c>
      <c r="E1913">
        <v>5</v>
      </c>
      <c r="F1913" s="19">
        <v>9</v>
      </c>
      <c r="G1913" s="19">
        <v>10.333333333333334</v>
      </c>
      <c r="H1913" s="18">
        <v>239.31340170869245</v>
      </c>
      <c r="I1913" s="18">
        <v>208.92363712533773</v>
      </c>
      <c r="J1913" s="18"/>
      <c r="K1913" s="18"/>
      <c r="L1913" s="18"/>
      <c r="M1913" s="18"/>
    </row>
    <row r="1914" spans="1:13" x14ac:dyDescent="0.2">
      <c r="A1914" t="s">
        <v>129</v>
      </c>
      <c r="B1914" t="s">
        <v>27</v>
      </c>
      <c r="C1914" t="s">
        <v>34</v>
      </c>
      <c r="D1914" t="s">
        <v>189</v>
      </c>
      <c r="E1914">
        <v>6</v>
      </c>
      <c r="F1914" s="19">
        <v>9.25</v>
      </c>
      <c r="G1914" s="19">
        <v>10.583333333333334</v>
      </c>
      <c r="H1914" s="18">
        <v>239.31340170869245</v>
      </c>
      <c r="I1914" s="18">
        <v>208.92363712533773</v>
      </c>
      <c r="J1914" s="18"/>
      <c r="K1914" s="18"/>
      <c r="L1914" s="18"/>
      <c r="M1914" s="18"/>
    </row>
    <row r="1915" spans="1:13" x14ac:dyDescent="0.2">
      <c r="A1915" t="s">
        <v>129</v>
      </c>
      <c r="B1915" t="s">
        <v>27</v>
      </c>
      <c r="C1915" t="s">
        <v>34</v>
      </c>
      <c r="D1915" t="s">
        <v>189</v>
      </c>
      <c r="E1915">
        <v>7</v>
      </c>
      <c r="F1915" s="19">
        <v>9</v>
      </c>
      <c r="G1915" s="19">
        <v>10.333333333333334</v>
      </c>
      <c r="H1915" s="18">
        <v>239.31340170869245</v>
      </c>
      <c r="I1915" s="18">
        <v>208.92363712533773</v>
      </c>
      <c r="J1915" s="18"/>
      <c r="K1915" s="18"/>
      <c r="L1915" s="18"/>
      <c r="M1915" s="18"/>
    </row>
    <row r="1916" spans="1:13" x14ac:dyDescent="0.2">
      <c r="A1916" t="s">
        <v>129</v>
      </c>
      <c r="B1916" t="s">
        <v>27</v>
      </c>
      <c r="C1916" t="s">
        <v>34</v>
      </c>
      <c r="D1916" t="s">
        <v>361</v>
      </c>
      <c r="E1916">
        <v>1</v>
      </c>
      <c r="F1916" s="19">
        <v>10</v>
      </c>
      <c r="G1916" s="19">
        <v>11.333333333333334</v>
      </c>
      <c r="H1916" s="18">
        <v>239.31340170869245</v>
      </c>
      <c r="I1916" s="18">
        <v>208.92363712533773</v>
      </c>
      <c r="J1916" s="18"/>
      <c r="K1916" s="18"/>
      <c r="L1916" s="18"/>
      <c r="M1916" s="18"/>
    </row>
    <row r="1917" spans="1:13" x14ac:dyDescent="0.2">
      <c r="A1917" t="s">
        <v>129</v>
      </c>
      <c r="B1917" t="s">
        <v>27</v>
      </c>
      <c r="C1917" t="s">
        <v>34</v>
      </c>
      <c r="D1917" t="s">
        <v>361</v>
      </c>
      <c r="E1917">
        <v>2</v>
      </c>
      <c r="F1917" s="19">
        <v>10</v>
      </c>
      <c r="G1917" s="19">
        <v>11.333333333333334</v>
      </c>
      <c r="H1917" s="18">
        <v>239.31340170869245</v>
      </c>
      <c r="I1917" s="18">
        <v>208.92363712533773</v>
      </c>
      <c r="J1917" s="18"/>
      <c r="K1917" s="18"/>
      <c r="L1917" s="18"/>
      <c r="M1917" s="18"/>
    </row>
    <row r="1918" spans="1:13" x14ac:dyDescent="0.2">
      <c r="A1918" t="s">
        <v>129</v>
      </c>
      <c r="B1918" t="s">
        <v>27</v>
      </c>
      <c r="C1918" t="s">
        <v>34</v>
      </c>
      <c r="D1918" t="s">
        <v>361</v>
      </c>
      <c r="E1918">
        <v>3</v>
      </c>
      <c r="F1918" s="19">
        <v>10</v>
      </c>
      <c r="G1918" s="19">
        <v>11.333333333333334</v>
      </c>
      <c r="H1918" s="18">
        <v>239.31340170869245</v>
      </c>
      <c r="I1918" s="18">
        <v>208.92363712533773</v>
      </c>
      <c r="J1918" s="18"/>
      <c r="K1918" s="18"/>
      <c r="L1918" s="18"/>
      <c r="M1918" s="18"/>
    </row>
    <row r="1919" spans="1:13" x14ac:dyDescent="0.2">
      <c r="A1919" t="s">
        <v>129</v>
      </c>
      <c r="B1919" t="s">
        <v>27</v>
      </c>
      <c r="C1919" t="s">
        <v>34</v>
      </c>
      <c r="D1919" t="s">
        <v>361</v>
      </c>
      <c r="E1919">
        <v>4</v>
      </c>
      <c r="F1919" s="19">
        <v>10</v>
      </c>
      <c r="G1919" s="19">
        <v>11.333333333333334</v>
      </c>
      <c r="H1919" s="18">
        <v>239.31340170869245</v>
      </c>
      <c r="I1919" s="18">
        <v>208.92363712533773</v>
      </c>
      <c r="J1919" s="18"/>
      <c r="K1919" s="18"/>
      <c r="L1919" s="18"/>
      <c r="M1919" s="18"/>
    </row>
    <row r="1920" spans="1:13" x14ac:dyDescent="0.2">
      <c r="A1920" t="s">
        <v>129</v>
      </c>
      <c r="B1920" t="s">
        <v>27</v>
      </c>
      <c r="C1920" t="s">
        <v>34</v>
      </c>
      <c r="D1920" t="s">
        <v>361</v>
      </c>
      <c r="E1920">
        <v>5</v>
      </c>
      <c r="F1920" s="19">
        <v>10.5</v>
      </c>
      <c r="G1920" s="19">
        <v>11.833333333333334</v>
      </c>
      <c r="H1920" s="18">
        <v>239.31340170869245</v>
      </c>
      <c r="I1920" s="18">
        <v>208.92363712533773</v>
      </c>
      <c r="J1920" s="18"/>
      <c r="K1920" s="18"/>
      <c r="L1920" s="18"/>
      <c r="M1920" s="18"/>
    </row>
    <row r="1921" spans="1:13" x14ac:dyDescent="0.2">
      <c r="A1921" t="s">
        <v>129</v>
      </c>
      <c r="B1921" t="s">
        <v>27</v>
      </c>
      <c r="C1921" t="s">
        <v>34</v>
      </c>
      <c r="D1921" t="s">
        <v>361</v>
      </c>
      <c r="E1921">
        <v>6</v>
      </c>
      <c r="F1921" s="19">
        <v>11.25</v>
      </c>
      <c r="G1921" s="19">
        <v>12.583333333333334</v>
      </c>
      <c r="H1921" s="18">
        <v>239.31340170869245</v>
      </c>
      <c r="I1921" s="18">
        <v>208.92363712533773</v>
      </c>
      <c r="J1921" s="18"/>
      <c r="K1921" s="18"/>
      <c r="L1921" s="18"/>
      <c r="M1921" s="18"/>
    </row>
    <row r="1922" spans="1:13" x14ac:dyDescent="0.2">
      <c r="A1922" t="s">
        <v>129</v>
      </c>
      <c r="B1922" t="s">
        <v>27</v>
      </c>
      <c r="C1922" t="s">
        <v>34</v>
      </c>
      <c r="D1922" t="s">
        <v>361</v>
      </c>
      <c r="E1922">
        <v>7</v>
      </c>
      <c r="F1922" s="19">
        <v>10</v>
      </c>
      <c r="G1922" s="19">
        <v>11.333333333333334</v>
      </c>
      <c r="H1922" s="18">
        <v>239.31340170869245</v>
      </c>
      <c r="I1922" s="18">
        <v>208.92363712533773</v>
      </c>
      <c r="J1922" s="18"/>
      <c r="K1922" s="18"/>
      <c r="L1922" s="18"/>
      <c r="M1922" s="18"/>
    </row>
    <row r="1923" spans="1:13" x14ac:dyDescent="0.2">
      <c r="A1923" t="s">
        <v>129</v>
      </c>
      <c r="B1923" t="s">
        <v>27</v>
      </c>
      <c r="C1923" t="s">
        <v>34</v>
      </c>
      <c r="D1923" t="s">
        <v>399</v>
      </c>
      <c r="E1923">
        <v>1</v>
      </c>
      <c r="F1923" s="19">
        <v>11</v>
      </c>
      <c r="G1923" s="19">
        <v>12.333333333333334</v>
      </c>
      <c r="H1923" s="18">
        <v>239.31340170869245</v>
      </c>
      <c r="I1923" s="18">
        <v>208.92363712533773</v>
      </c>
      <c r="J1923" s="18"/>
      <c r="K1923" s="18"/>
      <c r="L1923" s="18"/>
      <c r="M1923" s="18"/>
    </row>
    <row r="1924" spans="1:13" x14ac:dyDescent="0.2">
      <c r="A1924" t="s">
        <v>129</v>
      </c>
      <c r="B1924" t="s">
        <v>27</v>
      </c>
      <c r="C1924" t="s">
        <v>34</v>
      </c>
      <c r="D1924" t="s">
        <v>399</v>
      </c>
      <c r="E1924">
        <v>2</v>
      </c>
      <c r="F1924" s="19">
        <v>11</v>
      </c>
      <c r="G1924" s="19">
        <v>12.333333333333334</v>
      </c>
      <c r="H1924" s="18">
        <v>239.31340170869245</v>
      </c>
      <c r="I1924" s="18">
        <v>208.92363712533773</v>
      </c>
      <c r="J1924" s="18"/>
      <c r="K1924" s="18"/>
      <c r="L1924" s="18"/>
      <c r="M1924" s="18"/>
    </row>
    <row r="1925" spans="1:13" x14ac:dyDescent="0.2">
      <c r="A1925" t="s">
        <v>129</v>
      </c>
      <c r="B1925" t="s">
        <v>27</v>
      </c>
      <c r="C1925" t="s">
        <v>34</v>
      </c>
      <c r="D1925" t="s">
        <v>399</v>
      </c>
      <c r="E1925">
        <v>4</v>
      </c>
      <c r="F1925" s="19">
        <v>11</v>
      </c>
      <c r="G1925" s="19">
        <v>12.333333333333334</v>
      </c>
      <c r="H1925" s="18">
        <v>239.31340170869245</v>
      </c>
      <c r="I1925" s="18">
        <v>208.92363712533773</v>
      </c>
      <c r="J1925" s="18"/>
      <c r="K1925" s="18"/>
      <c r="L1925" s="18"/>
      <c r="M1925" s="18"/>
    </row>
    <row r="1926" spans="1:13" x14ac:dyDescent="0.2">
      <c r="A1926" t="s">
        <v>129</v>
      </c>
      <c r="B1926" t="s">
        <v>27</v>
      </c>
      <c r="C1926" t="s">
        <v>34</v>
      </c>
      <c r="D1926" t="s">
        <v>399</v>
      </c>
      <c r="E1926">
        <v>5</v>
      </c>
      <c r="F1926" s="19">
        <v>11</v>
      </c>
      <c r="G1926" s="19">
        <v>12.333333333333334</v>
      </c>
      <c r="H1926" s="18">
        <v>239.31340170869245</v>
      </c>
      <c r="I1926" s="18">
        <v>208.92363712533773</v>
      </c>
      <c r="J1926" s="18"/>
      <c r="K1926" s="18"/>
      <c r="L1926" s="18"/>
      <c r="M1926" s="18"/>
    </row>
    <row r="1927" spans="1:13" x14ac:dyDescent="0.2">
      <c r="A1927" t="s">
        <v>129</v>
      </c>
      <c r="B1927" t="s">
        <v>27</v>
      </c>
      <c r="C1927" t="s">
        <v>34</v>
      </c>
      <c r="D1927" t="s">
        <v>399</v>
      </c>
      <c r="E1927">
        <v>6</v>
      </c>
      <c r="F1927" s="19">
        <v>11.75</v>
      </c>
      <c r="G1927" s="19">
        <v>13.083333333333334</v>
      </c>
      <c r="H1927" s="18">
        <v>239.31340170869245</v>
      </c>
      <c r="I1927" s="18">
        <v>208.92363712533773</v>
      </c>
      <c r="J1927" s="18"/>
      <c r="K1927" s="18"/>
      <c r="L1927" s="18"/>
      <c r="M1927" s="18"/>
    </row>
    <row r="1928" spans="1:13" x14ac:dyDescent="0.2">
      <c r="A1928" t="s">
        <v>129</v>
      </c>
      <c r="B1928" t="s">
        <v>27</v>
      </c>
      <c r="C1928" t="s">
        <v>34</v>
      </c>
      <c r="D1928" t="s">
        <v>399</v>
      </c>
      <c r="E1928">
        <v>7</v>
      </c>
      <c r="F1928" s="19">
        <v>11</v>
      </c>
      <c r="G1928" s="19">
        <v>12.333333333333334</v>
      </c>
      <c r="H1928" s="18">
        <v>239.31340170869245</v>
      </c>
      <c r="I1928" s="18">
        <v>208.92363712533773</v>
      </c>
      <c r="J1928" s="18"/>
      <c r="K1928" s="18"/>
      <c r="L1928" s="18"/>
      <c r="M1928" s="18"/>
    </row>
    <row r="1929" spans="1:13" x14ac:dyDescent="0.2">
      <c r="A1929" t="s">
        <v>129</v>
      </c>
      <c r="B1929" t="s">
        <v>27</v>
      </c>
      <c r="C1929" t="s">
        <v>34</v>
      </c>
      <c r="D1929" t="s">
        <v>347</v>
      </c>
      <c r="E1929">
        <v>1</v>
      </c>
      <c r="F1929" s="19">
        <v>12</v>
      </c>
      <c r="G1929" s="19">
        <v>13.333333333333334</v>
      </c>
      <c r="H1929" s="18">
        <v>239.31340170869245</v>
      </c>
      <c r="I1929" s="18">
        <v>208.92363712533773</v>
      </c>
      <c r="J1929" s="18"/>
      <c r="K1929" s="18"/>
      <c r="L1929" s="18"/>
      <c r="M1929" s="18"/>
    </row>
    <row r="1930" spans="1:13" x14ac:dyDescent="0.2">
      <c r="A1930" t="s">
        <v>129</v>
      </c>
      <c r="B1930" t="s">
        <v>27</v>
      </c>
      <c r="C1930" t="s">
        <v>34</v>
      </c>
      <c r="D1930" t="s">
        <v>347</v>
      </c>
      <c r="E1930">
        <v>2</v>
      </c>
      <c r="F1930" s="19">
        <v>12.166666666666666</v>
      </c>
      <c r="G1930" s="19">
        <v>13.5</v>
      </c>
      <c r="H1930" s="18">
        <v>239.31340170869245</v>
      </c>
      <c r="I1930" s="18">
        <v>208.92363712533773</v>
      </c>
      <c r="J1930" s="18"/>
      <c r="K1930" s="18"/>
      <c r="L1930" s="18"/>
      <c r="M1930" s="18"/>
    </row>
    <row r="1931" spans="1:13" x14ac:dyDescent="0.2">
      <c r="A1931" t="s">
        <v>129</v>
      </c>
      <c r="B1931" t="s">
        <v>27</v>
      </c>
      <c r="C1931" t="s">
        <v>34</v>
      </c>
      <c r="D1931" t="s">
        <v>347</v>
      </c>
      <c r="E1931">
        <v>3</v>
      </c>
      <c r="F1931" s="19">
        <v>12</v>
      </c>
      <c r="G1931" s="19">
        <v>13.333333333333334</v>
      </c>
      <c r="H1931" s="18">
        <v>239.31340170869245</v>
      </c>
      <c r="I1931" s="18">
        <v>208.92363712533773</v>
      </c>
      <c r="J1931" s="18"/>
      <c r="K1931" s="18"/>
      <c r="L1931" s="18"/>
      <c r="M1931" s="18"/>
    </row>
    <row r="1932" spans="1:13" x14ac:dyDescent="0.2">
      <c r="A1932" t="s">
        <v>129</v>
      </c>
      <c r="B1932" t="s">
        <v>27</v>
      </c>
      <c r="C1932" t="s">
        <v>34</v>
      </c>
      <c r="D1932" t="s">
        <v>347</v>
      </c>
      <c r="E1932">
        <v>4</v>
      </c>
      <c r="F1932" s="19">
        <v>12</v>
      </c>
      <c r="G1932" s="19">
        <v>13.333333333333334</v>
      </c>
      <c r="H1932" s="18">
        <v>239.31340170869245</v>
      </c>
      <c r="I1932" s="18">
        <v>208.92363712533773</v>
      </c>
      <c r="J1932" s="18"/>
      <c r="K1932" s="18"/>
      <c r="L1932" s="18"/>
      <c r="M1932" s="18"/>
    </row>
    <row r="1933" spans="1:13" x14ac:dyDescent="0.2">
      <c r="A1933" t="s">
        <v>129</v>
      </c>
      <c r="B1933" t="s">
        <v>27</v>
      </c>
      <c r="C1933" t="s">
        <v>34</v>
      </c>
      <c r="D1933" t="s">
        <v>347</v>
      </c>
      <c r="E1933">
        <v>5</v>
      </c>
      <c r="F1933" s="19">
        <v>12.666666666666666</v>
      </c>
      <c r="G1933" s="19">
        <v>14</v>
      </c>
      <c r="H1933" s="18">
        <v>239.31340170869245</v>
      </c>
      <c r="I1933" s="18">
        <v>208.92363712533773</v>
      </c>
      <c r="J1933" s="18"/>
      <c r="K1933" s="18"/>
      <c r="L1933" s="18"/>
      <c r="M1933" s="18"/>
    </row>
    <row r="1934" spans="1:13" x14ac:dyDescent="0.2">
      <c r="A1934" t="s">
        <v>129</v>
      </c>
      <c r="B1934" t="s">
        <v>27</v>
      </c>
      <c r="C1934" t="s">
        <v>34</v>
      </c>
      <c r="D1934" t="s">
        <v>452</v>
      </c>
      <c r="E1934">
        <v>1</v>
      </c>
      <c r="F1934" s="19">
        <v>13</v>
      </c>
      <c r="G1934" s="19">
        <v>14.333333333333334</v>
      </c>
      <c r="H1934" s="18">
        <v>239.31340170869245</v>
      </c>
      <c r="I1934" s="18">
        <v>208.92363712533773</v>
      </c>
      <c r="J1934" s="18"/>
      <c r="K1934" s="18"/>
      <c r="L1934" s="18"/>
      <c r="M1934" s="18"/>
    </row>
    <row r="1935" spans="1:13" x14ac:dyDescent="0.2">
      <c r="A1935" t="s">
        <v>129</v>
      </c>
      <c r="B1935" t="s">
        <v>27</v>
      </c>
      <c r="C1935" t="s">
        <v>34</v>
      </c>
      <c r="D1935" t="s">
        <v>452</v>
      </c>
      <c r="E1935">
        <v>2</v>
      </c>
      <c r="F1935" s="19">
        <v>13</v>
      </c>
      <c r="G1935" s="19">
        <v>14.333333333333334</v>
      </c>
      <c r="H1935" s="18">
        <v>239.31340170869245</v>
      </c>
      <c r="I1935" s="18">
        <v>208.92363712533773</v>
      </c>
      <c r="J1935" s="18"/>
      <c r="K1935" s="18"/>
      <c r="L1935" s="18"/>
      <c r="M1935" s="18"/>
    </row>
    <row r="1936" spans="1:13" x14ac:dyDescent="0.2">
      <c r="A1936" t="s">
        <v>129</v>
      </c>
      <c r="B1936" t="s">
        <v>27</v>
      </c>
      <c r="C1936" t="s">
        <v>34</v>
      </c>
      <c r="D1936" t="s">
        <v>452</v>
      </c>
      <c r="E1936">
        <v>3</v>
      </c>
      <c r="F1936" s="19">
        <v>13</v>
      </c>
      <c r="G1936" s="19">
        <v>14.333333333333334</v>
      </c>
      <c r="H1936" s="18">
        <v>239.31340170869245</v>
      </c>
      <c r="I1936" s="18">
        <v>208.92363712533773</v>
      </c>
      <c r="J1936" s="18"/>
      <c r="K1936" s="18"/>
      <c r="L1936" s="18"/>
      <c r="M1936" s="18"/>
    </row>
    <row r="1937" spans="1:13" x14ac:dyDescent="0.2">
      <c r="A1937" t="s">
        <v>129</v>
      </c>
      <c r="B1937" t="s">
        <v>27</v>
      </c>
      <c r="C1937" t="s">
        <v>34</v>
      </c>
      <c r="D1937" t="s">
        <v>452</v>
      </c>
      <c r="E1937">
        <v>4</v>
      </c>
      <c r="F1937" s="19">
        <v>13.25</v>
      </c>
      <c r="G1937" s="19">
        <v>14.583333333333334</v>
      </c>
      <c r="H1937" s="18">
        <v>239.31340170869245</v>
      </c>
      <c r="I1937" s="18">
        <v>208.92363712533773</v>
      </c>
      <c r="J1937" s="18"/>
      <c r="K1937" s="18"/>
      <c r="L1937" s="18"/>
      <c r="M1937" s="18"/>
    </row>
    <row r="1938" spans="1:13" x14ac:dyDescent="0.2">
      <c r="A1938" t="s">
        <v>129</v>
      </c>
      <c r="B1938" t="s">
        <v>27</v>
      </c>
      <c r="C1938" t="s">
        <v>34</v>
      </c>
      <c r="D1938" t="s">
        <v>452</v>
      </c>
      <c r="E1938">
        <v>5</v>
      </c>
      <c r="F1938" s="19">
        <v>13</v>
      </c>
      <c r="G1938" s="19">
        <v>14.333333333333334</v>
      </c>
      <c r="H1938" s="18">
        <v>239.31340170869245</v>
      </c>
      <c r="I1938" s="18">
        <v>208.92363712533773</v>
      </c>
      <c r="J1938" s="18"/>
      <c r="K1938" s="18"/>
      <c r="L1938" s="18"/>
      <c r="M1938" s="18"/>
    </row>
    <row r="1939" spans="1:13" x14ac:dyDescent="0.2">
      <c r="A1939" t="s">
        <v>129</v>
      </c>
      <c r="B1939" t="s">
        <v>27</v>
      </c>
      <c r="C1939" t="s">
        <v>34</v>
      </c>
      <c r="D1939" t="s">
        <v>452</v>
      </c>
      <c r="E1939">
        <v>6</v>
      </c>
      <c r="F1939" s="19">
        <v>13</v>
      </c>
      <c r="G1939" s="19">
        <v>14.333333333333334</v>
      </c>
      <c r="H1939" s="18">
        <v>239.31340170869245</v>
      </c>
      <c r="I1939" s="18">
        <v>208.92363712533773</v>
      </c>
      <c r="J1939" s="18"/>
      <c r="K1939" s="18"/>
      <c r="L1939" s="18"/>
      <c r="M1939" s="18"/>
    </row>
    <row r="1940" spans="1:13" x14ac:dyDescent="0.2">
      <c r="A1940" t="s">
        <v>129</v>
      </c>
      <c r="B1940" t="s">
        <v>27</v>
      </c>
      <c r="C1940" t="s">
        <v>34</v>
      </c>
      <c r="D1940" t="s">
        <v>452</v>
      </c>
      <c r="E1940">
        <v>7</v>
      </c>
      <c r="F1940" s="19">
        <v>13</v>
      </c>
      <c r="G1940" s="19">
        <v>14.333333333333334</v>
      </c>
      <c r="H1940" s="18">
        <v>239.31340170869245</v>
      </c>
      <c r="I1940" s="18">
        <v>208.92363712533773</v>
      </c>
      <c r="J1940" s="18"/>
      <c r="K1940" s="18"/>
      <c r="L1940" s="18"/>
      <c r="M1940" s="18"/>
    </row>
    <row r="1941" spans="1:13" x14ac:dyDescent="0.2">
      <c r="A1941" t="s">
        <v>129</v>
      </c>
      <c r="B1941" t="s">
        <v>27</v>
      </c>
      <c r="C1941" t="s">
        <v>34</v>
      </c>
      <c r="D1941" t="s">
        <v>827</v>
      </c>
      <c r="E1941">
        <v>7</v>
      </c>
      <c r="F1941" s="19">
        <v>0.5</v>
      </c>
      <c r="G1941" s="19">
        <v>1.8333333333333335</v>
      </c>
      <c r="H1941" s="18">
        <v>239.31340170869245</v>
      </c>
      <c r="I1941" s="18">
        <v>208.92363712533773</v>
      </c>
      <c r="J1941" s="18"/>
      <c r="K1941" s="18"/>
      <c r="L1941" s="18"/>
      <c r="M1941" s="18"/>
    </row>
    <row r="1942" spans="1:13" x14ac:dyDescent="0.2">
      <c r="A1942" t="s">
        <v>129</v>
      </c>
      <c r="B1942" t="s">
        <v>27</v>
      </c>
      <c r="C1942" t="s">
        <v>34</v>
      </c>
      <c r="D1942" t="s">
        <v>822</v>
      </c>
      <c r="E1942">
        <v>7</v>
      </c>
      <c r="F1942" s="19">
        <v>0</v>
      </c>
      <c r="G1942" s="19">
        <v>1.3333333333333333</v>
      </c>
      <c r="H1942" s="18">
        <v>239.31340170869245</v>
      </c>
      <c r="I1942" s="18">
        <v>208.92363712533773</v>
      </c>
      <c r="J1942" s="18"/>
      <c r="K1942" s="18"/>
      <c r="L1942" s="18"/>
      <c r="M1942" s="18"/>
    </row>
    <row r="1943" spans="1:13" x14ac:dyDescent="0.2">
      <c r="A1943" t="s">
        <v>129</v>
      </c>
      <c r="B1943" t="s">
        <v>27</v>
      </c>
      <c r="C1943" t="s">
        <v>34</v>
      </c>
      <c r="D1943" t="s">
        <v>685</v>
      </c>
      <c r="E1943">
        <v>2</v>
      </c>
      <c r="F1943" s="19">
        <v>12.166666666666666</v>
      </c>
      <c r="G1943" s="19">
        <v>13.5</v>
      </c>
      <c r="H1943" s="18">
        <v>239.31340170869245</v>
      </c>
      <c r="I1943" s="18">
        <v>208.92363712533773</v>
      </c>
      <c r="J1943" s="18"/>
      <c r="K1943" s="18"/>
      <c r="L1943" s="18"/>
      <c r="M1943" s="18"/>
    </row>
    <row r="1944" spans="1:13" x14ac:dyDescent="0.2">
      <c r="A1944" t="s">
        <v>129</v>
      </c>
      <c r="B1944" t="s">
        <v>27</v>
      </c>
      <c r="C1944" t="s">
        <v>34</v>
      </c>
      <c r="D1944" t="s">
        <v>833</v>
      </c>
      <c r="E1944">
        <v>7</v>
      </c>
      <c r="F1944" s="19">
        <v>12.5</v>
      </c>
      <c r="G1944" s="19">
        <v>13.833333333333334</v>
      </c>
      <c r="H1944" s="18">
        <v>239.31340170869245</v>
      </c>
      <c r="I1944" s="18">
        <v>208.92363712533773</v>
      </c>
      <c r="J1944" s="18"/>
      <c r="K1944" s="18"/>
      <c r="L1944" s="18"/>
      <c r="M1944" s="18"/>
    </row>
    <row r="1945" spans="1:13" x14ac:dyDescent="0.2">
      <c r="A1945" t="s">
        <v>129</v>
      </c>
      <c r="B1945" t="s">
        <v>27</v>
      </c>
      <c r="C1945" t="s">
        <v>34</v>
      </c>
      <c r="D1945" t="s">
        <v>353</v>
      </c>
      <c r="E1945">
        <v>1</v>
      </c>
      <c r="F1945" s="19">
        <v>14.833333333333334</v>
      </c>
      <c r="G1945" s="19">
        <v>16.166666666666668</v>
      </c>
      <c r="H1945" s="18">
        <v>239.31340170869245</v>
      </c>
      <c r="I1945" s="18">
        <v>208.92363712533773</v>
      </c>
      <c r="J1945" s="18"/>
      <c r="K1945" s="18"/>
      <c r="L1945" s="18"/>
      <c r="M1945" s="18"/>
    </row>
    <row r="1946" spans="1:13" x14ac:dyDescent="0.2">
      <c r="A1946" t="s">
        <v>129</v>
      </c>
      <c r="B1946" t="s">
        <v>27</v>
      </c>
      <c r="C1946" t="s">
        <v>34</v>
      </c>
      <c r="D1946" t="s">
        <v>353</v>
      </c>
      <c r="E1946">
        <v>3</v>
      </c>
      <c r="F1946" s="19">
        <v>13.416666666666666</v>
      </c>
      <c r="G1946" s="19">
        <v>14.75</v>
      </c>
      <c r="H1946" s="18">
        <v>239.31340170869245</v>
      </c>
      <c r="I1946" s="18">
        <v>208.92363712533773</v>
      </c>
      <c r="J1946" s="18"/>
      <c r="K1946" s="18"/>
      <c r="L1946" s="18"/>
      <c r="M1946" s="18"/>
    </row>
    <row r="1947" spans="1:13" x14ac:dyDescent="0.2">
      <c r="A1947" t="s">
        <v>129</v>
      </c>
      <c r="B1947" t="s">
        <v>27</v>
      </c>
      <c r="C1947" t="s">
        <v>34</v>
      </c>
      <c r="D1947" t="s">
        <v>353</v>
      </c>
      <c r="E1947">
        <v>7</v>
      </c>
      <c r="F1947" s="19">
        <v>6.5</v>
      </c>
      <c r="G1947" s="19">
        <v>7.833333333333333</v>
      </c>
      <c r="H1947" s="18">
        <v>239.31340170869245</v>
      </c>
      <c r="I1947" s="18">
        <v>208.92363712533773</v>
      </c>
      <c r="J1947" s="18"/>
      <c r="K1947" s="18"/>
      <c r="L1947" s="18"/>
      <c r="M1947" s="18"/>
    </row>
    <row r="1948" spans="1:13" x14ac:dyDescent="0.2">
      <c r="A1948" t="s">
        <v>129</v>
      </c>
      <c r="B1948" t="s">
        <v>27</v>
      </c>
      <c r="C1948" t="s">
        <v>34</v>
      </c>
      <c r="D1948" t="s">
        <v>823</v>
      </c>
      <c r="E1948">
        <v>7</v>
      </c>
      <c r="F1948" s="19">
        <v>11.5</v>
      </c>
      <c r="G1948" s="19">
        <v>12.833333333333334</v>
      </c>
      <c r="H1948" s="18">
        <v>239.31340170869245</v>
      </c>
      <c r="I1948" s="18">
        <v>208.92363712533773</v>
      </c>
      <c r="J1948" s="18"/>
      <c r="K1948" s="18"/>
      <c r="L1948" s="18"/>
      <c r="M1948" s="18"/>
    </row>
    <row r="1949" spans="1:13" x14ac:dyDescent="0.2">
      <c r="A1949" t="s">
        <v>28</v>
      </c>
      <c r="B1949" t="s">
        <v>27</v>
      </c>
      <c r="C1949" t="s">
        <v>19</v>
      </c>
      <c r="D1949" t="s">
        <v>121</v>
      </c>
      <c r="E1949">
        <v>1</v>
      </c>
      <c r="F1949" s="19">
        <v>0</v>
      </c>
      <c r="G1949" s="19">
        <v>0.83333333333333337</v>
      </c>
      <c r="H1949" s="18">
        <v>152.0752852438888</v>
      </c>
      <c r="I1949" s="18">
        <v>122.84237101537613</v>
      </c>
      <c r="J1949" s="18"/>
      <c r="K1949" s="18"/>
      <c r="L1949" s="18"/>
      <c r="M1949" s="18"/>
    </row>
    <row r="1950" spans="1:13" x14ac:dyDescent="0.2">
      <c r="A1950" t="s">
        <v>28</v>
      </c>
      <c r="B1950" t="s">
        <v>27</v>
      </c>
      <c r="C1950" t="s">
        <v>19</v>
      </c>
      <c r="D1950" t="s">
        <v>121</v>
      </c>
      <c r="E1950">
        <v>2</v>
      </c>
      <c r="F1950" s="19">
        <v>0</v>
      </c>
      <c r="G1950" s="19">
        <v>0.83333333333333337</v>
      </c>
      <c r="H1950" s="18">
        <v>152.0752852438888</v>
      </c>
      <c r="I1950" s="18">
        <v>122.84237101537613</v>
      </c>
      <c r="J1950" s="18"/>
      <c r="K1950" s="18"/>
      <c r="L1950" s="18"/>
      <c r="M1950" s="18"/>
    </row>
    <row r="1951" spans="1:13" x14ac:dyDescent="0.2">
      <c r="A1951" t="s">
        <v>28</v>
      </c>
      <c r="B1951" t="s">
        <v>27</v>
      </c>
      <c r="C1951" t="s">
        <v>19</v>
      </c>
      <c r="D1951" t="s">
        <v>121</v>
      </c>
      <c r="E1951">
        <v>3</v>
      </c>
      <c r="F1951" s="19">
        <v>0</v>
      </c>
      <c r="G1951" s="19">
        <v>0.83333333333333337</v>
      </c>
      <c r="H1951" s="18">
        <v>152.0752852438888</v>
      </c>
      <c r="I1951" s="18">
        <v>122.84237101537613</v>
      </c>
      <c r="J1951" s="18"/>
      <c r="K1951" s="18"/>
      <c r="L1951" s="18"/>
      <c r="M1951" s="18"/>
    </row>
    <row r="1952" spans="1:13" x14ac:dyDescent="0.2">
      <c r="A1952" t="s">
        <v>28</v>
      </c>
      <c r="B1952" t="s">
        <v>27</v>
      </c>
      <c r="C1952" t="s">
        <v>19</v>
      </c>
      <c r="D1952" t="s">
        <v>121</v>
      </c>
      <c r="E1952">
        <v>4</v>
      </c>
      <c r="F1952" s="19">
        <v>0</v>
      </c>
      <c r="G1952" s="19">
        <v>0.83333333333333337</v>
      </c>
      <c r="H1952" s="18">
        <v>152.0752852438888</v>
      </c>
      <c r="I1952" s="18">
        <v>122.84237101537613</v>
      </c>
      <c r="J1952" s="18"/>
      <c r="K1952" s="18"/>
      <c r="L1952" s="18"/>
      <c r="M1952" s="18"/>
    </row>
    <row r="1953" spans="1:13" x14ac:dyDescent="0.2">
      <c r="A1953" t="s">
        <v>28</v>
      </c>
      <c r="B1953" t="s">
        <v>27</v>
      </c>
      <c r="C1953" t="s">
        <v>19</v>
      </c>
      <c r="D1953" t="s">
        <v>121</v>
      </c>
      <c r="E1953">
        <v>5</v>
      </c>
      <c r="F1953" s="19">
        <v>0</v>
      </c>
      <c r="G1953" s="19">
        <v>0.83333333333333337</v>
      </c>
      <c r="H1953" s="18">
        <v>152.0752852438888</v>
      </c>
      <c r="I1953" s="18">
        <v>122.84237101537613</v>
      </c>
      <c r="J1953" s="18"/>
      <c r="K1953" s="18"/>
      <c r="L1953" s="18"/>
      <c r="M1953" s="18"/>
    </row>
    <row r="1954" spans="1:13" x14ac:dyDescent="0.2">
      <c r="A1954" t="s">
        <v>28</v>
      </c>
      <c r="B1954" t="s">
        <v>27</v>
      </c>
      <c r="C1954" t="s">
        <v>19</v>
      </c>
      <c r="D1954" t="s">
        <v>121</v>
      </c>
      <c r="E1954">
        <v>6</v>
      </c>
      <c r="F1954" s="19">
        <v>0</v>
      </c>
      <c r="G1954" s="19">
        <v>0.83333333333333337</v>
      </c>
      <c r="H1954" s="18">
        <v>152.0752852438888</v>
      </c>
      <c r="I1954" s="18">
        <v>122.84237101537613</v>
      </c>
      <c r="J1954" s="18"/>
      <c r="K1954" s="18"/>
      <c r="L1954" s="18"/>
      <c r="M1954" s="18"/>
    </row>
    <row r="1955" spans="1:13" x14ac:dyDescent="0.2">
      <c r="A1955" t="s">
        <v>28</v>
      </c>
      <c r="B1955" t="s">
        <v>27</v>
      </c>
      <c r="C1955" t="s">
        <v>19</v>
      </c>
      <c r="D1955" t="s">
        <v>121</v>
      </c>
      <c r="E1955">
        <v>7</v>
      </c>
      <c r="F1955" s="19">
        <v>0</v>
      </c>
      <c r="G1955" s="19">
        <v>0.83333333333333337</v>
      </c>
      <c r="H1955" s="18">
        <v>152.0752852438888</v>
      </c>
      <c r="I1955" s="18">
        <v>122.84237101537613</v>
      </c>
      <c r="J1955" s="18"/>
      <c r="K1955" s="18"/>
      <c r="L1955" s="18"/>
      <c r="M1955" s="18"/>
    </row>
    <row r="1956" spans="1:13" x14ac:dyDescent="0.2">
      <c r="A1956" t="s">
        <v>28</v>
      </c>
      <c r="B1956" t="s">
        <v>27</v>
      </c>
      <c r="C1956" t="s">
        <v>19</v>
      </c>
      <c r="D1956" t="s">
        <v>161</v>
      </c>
      <c r="E1956">
        <v>1</v>
      </c>
      <c r="F1956" s="19">
        <v>9.0833333333333339</v>
      </c>
      <c r="G1956" s="19">
        <v>9.9166666666666661</v>
      </c>
      <c r="H1956" s="18">
        <v>152.0752852438888</v>
      </c>
      <c r="I1956" s="18">
        <v>122.84237101537613</v>
      </c>
      <c r="J1956" s="18"/>
      <c r="K1956" s="18"/>
      <c r="L1956" s="18"/>
      <c r="M1956" s="18"/>
    </row>
    <row r="1957" spans="1:13" x14ac:dyDescent="0.2">
      <c r="A1957" t="s">
        <v>28</v>
      </c>
      <c r="B1957" t="s">
        <v>27</v>
      </c>
      <c r="C1957" t="s">
        <v>19</v>
      </c>
      <c r="D1957" t="s">
        <v>161</v>
      </c>
      <c r="E1957">
        <v>2</v>
      </c>
      <c r="F1957" s="19">
        <v>9.1666666666666661</v>
      </c>
      <c r="G1957" s="19">
        <v>10</v>
      </c>
      <c r="H1957" s="18">
        <v>152.0752852438888</v>
      </c>
      <c r="I1957" s="18">
        <v>122.84237101537613</v>
      </c>
      <c r="J1957" s="18"/>
      <c r="K1957" s="18"/>
      <c r="L1957" s="18"/>
      <c r="M1957" s="18"/>
    </row>
    <row r="1958" spans="1:13" x14ac:dyDescent="0.2">
      <c r="A1958" t="s">
        <v>28</v>
      </c>
      <c r="B1958" t="s">
        <v>27</v>
      </c>
      <c r="C1958" t="s">
        <v>19</v>
      </c>
      <c r="D1958" t="s">
        <v>161</v>
      </c>
      <c r="E1958">
        <v>3</v>
      </c>
      <c r="F1958" s="19">
        <v>9</v>
      </c>
      <c r="G1958" s="19">
        <v>9.8333333333333339</v>
      </c>
      <c r="H1958" s="18">
        <v>152.0752852438888</v>
      </c>
      <c r="I1958" s="18">
        <v>122.84237101537613</v>
      </c>
      <c r="J1958" s="18"/>
      <c r="K1958" s="18"/>
      <c r="L1958" s="18"/>
      <c r="M1958" s="18"/>
    </row>
    <row r="1959" spans="1:13" x14ac:dyDescent="0.2">
      <c r="A1959" t="s">
        <v>28</v>
      </c>
      <c r="B1959" t="s">
        <v>27</v>
      </c>
      <c r="C1959" t="s">
        <v>19</v>
      </c>
      <c r="D1959" t="s">
        <v>161</v>
      </c>
      <c r="E1959">
        <v>4</v>
      </c>
      <c r="F1959" s="19">
        <v>9.25</v>
      </c>
      <c r="G1959" s="19">
        <v>10.083333333333334</v>
      </c>
      <c r="H1959" s="18">
        <v>152.0752852438888</v>
      </c>
      <c r="I1959" s="18">
        <v>122.84237101537613</v>
      </c>
      <c r="J1959" s="18"/>
      <c r="K1959" s="18"/>
      <c r="L1959" s="18"/>
      <c r="M1959" s="18"/>
    </row>
    <row r="1960" spans="1:13" x14ac:dyDescent="0.2">
      <c r="A1960" t="s">
        <v>28</v>
      </c>
      <c r="B1960" t="s">
        <v>27</v>
      </c>
      <c r="C1960" t="s">
        <v>19</v>
      </c>
      <c r="D1960" t="s">
        <v>161</v>
      </c>
      <c r="E1960">
        <v>5</v>
      </c>
      <c r="F1960" s="19">
        <v>9.75</v>
      </c>
      <c r="G1960" s="19">
        <v>10.583333333333334</v>
      </c>
      <c r="H1960" s="18">
        <v>152.0752852438888</v>
      </c>
      <c r="I1960" s="18">
        <v>122.84237101537613</v>
      </c>
      <c r="J1960" s="18"/>
      <c r="K1960" s="18"/>
      <c r="L1960" s="18"/>
      <c r="M1960" s="18"/>
    </row>
    <row r="1961" spans="1:13" x14ac:dyDescent="0.2">
      <c r="A1961" t="s">
        <v>28</v>
      </c>
      <c r="B1961" t="s">
        <v>27</v>
      </c>
      <c r="C1961" t="s">
        <v>19</v>
      </c>
      <c r="D1961" t="s">
        <v>161</v>
      </c>
      <c r="E1961">
        <v>6</v>
      </c>
      <c r="F1961" s="19">
        <v>9.75</v>
      </c>
      <c r="G1961" s="19">
        <v>10.583333333333334</v>
      </c>
      <c r="H1961" s="18">
        <v>152.0752852438888</v>
      </c>
      <c r="I1961" s="18">
        <v>122.84237101537613</v>
      </c>
      <c r="J1961" s="18"/>
      <c r="K1961" s="18"/>
      <c r="L1961" s="18"/>
      <c r="M1961" s="18"/>
    </row>
    <row r="1962" spans="1:13" x14ac:dyDescent="0.2">
      <c r="A1962" t="s">
        <v>28</v>
      </c>
      <c r="B1962" t="s">
        <v>27</v>
      </c>
      <c r="C1962" t="s">
        <v>19</v>
      </c>
      <c r="D1962" t="s">
        <v>161</v>
      </c>
      <c r="E1962">
        <v>7</v>
      </c>
      <c r="F1962" s="19">
        <v>9.75</v>
      </c>
      <c r="G1962" s="19">
        <v>10.583333333333334</v>
      </c>
      <c r="H1962" s="18">
        <v>152.0752852438888</v>
      </c>
      <c r="I1962" s="18">
        <v>122.84237101537613</v>
      </c>
      <c r="J1962" s="18"/>
      <c r="K1962" s="18"/>
      <c r="L1962" s="18"/>
      <c r="M1962" s="18"/>
    </row>
    <row r="1963" spans="1:13" x14ac:dyDescent="0.2">
      <c r="A1963" t="s">
        <v>28</v>
      </c>
      <c r="B1963" t="s">
        <v>27</v>
      </c>
      <c r="C1963" t="s">
        <v>19</v>
      </c>
      <c r="D1963" t="s">
        <v>799</v>
      </c>
      <c r="E1963">
        <v>5</v>
      </c>
      <c r="F1963" s="19">
        <v>3.0833333333333335</v>
      </c>
      <c r="G1963" s="19">
        <v>3.9166666666666665</v>
      </c>
      <c r="H1963" s="18">
        <v>152.0752852438888</v>
      </c>
      <c r="I1963" s="18">
        <v>122.84237101537613</v>
      </c>
      <c r="J1963" s="18"/>
      <c r="K1963" s="18"/>
      <c r="L1963" s="18"/>
      <c r="M1963" s="18"/>
    </row>
    <row r="1964" spans="1:13" x14ac:dyDescent="0.2">
      <c r="A1964" t="s">
        <v>28</v>
      </c>
      <c r="B1964" t="s">
        <v>27</v>
      </c>
      <c r="C1964" t="s">
        <v>19</v>
      </c>
      <c r="D1964" t="s">
        <v>799</v>
      </c>
      <c r="E1964">
        <v>7</v>
      </c>
      <c r="F1964" s="19">
        <v>3.3333333333333335</v>
      </c>
      <c r="G1964" s="19">
        <v>4.166666666666667</v>
      </c>
      <c r="H1964" s="18">
        <v>152.0752852438888</v>
      </c>
      <c r="I1964" s="18">
        <v>122.84237101537613</v>
      </c>
      <c r="J1964" s="18"/>
      <c r="K1964" s="18"/>
      <c r="L1964" s="18"/>
      <c r="M1964" s="18"/>
    </row>
    <row r="1965" spans="1:13" x14ac:dyDescent="0.2">
      <c r="A1965" t="s">
        <v>28</v>
      </c>
      <c r="B1965" t="s">
        <v>27</v>
      </c>
      <c r="C1965" t="s">
        <v>19</v>
      </c>
      <c r="D1965" t="s">
        <v>111</v>
      </c>
      <c r="E1965">
        <v>1</v>
      </c>
      <c r="F1965" s="19">
        <v>3</v>
      </c>
      <c r="G1965" s="19">
        <v>3.8333333333333335</v>
      </c>
      <c r="H1965" s="18">
        <v>152.0752852438888</v>
      </c>
      <c r="I1965" s="18">
        <v>122.84237101537613</v>
      </c>
      <c r="J1965" s="18"/>
      <c r="K1965" s="18"/>
      <c r="L1965" s="18"/>
      <c r="M1965" s="18"/>
    </row>
    <row r="1966" spans="1:13" x14ac:dyDescent="0.2">
      <c r="A1966" t="s">
        <v>28</v>
      </c>
      <c r="B1966" t="s">
        <v>27</v>
      </c>
      <c r="C1966" t="s">
        <v>19</v>
      </c>
      <c r="D1966" t="s">
        <v>111</v>
      </c>
      <c r="E1966">
        <v>2</v>
      </c>
      <c r="F1966" s="19">
        <v>3</v>
      </c>
      <c r="G1966" s="19">
        <v>3.8333333333333335</v>
      </c>
      <c r="H1966" s="18">
        <v>152.0752852438888</v>
      </c>
      <c r="I1966" s="18">
        <v>122.84237101537613</v>
      </c>
      <c r="J1966" s="18"/>
      <c r="K1966" s="18"/>
      <c r="L1966" s="18"/>
      <c r="M1966" s="18"/>
    </row>
    <row r="1967" spans="1:13" x14ac:dyDescent="0.2">
      <c r="A1967" t="s">
        <v>28</v>
      </c>
      <c r="B1967" t="s">
        <v>27</v>
      </c>
      <c r="C1967" t="s">
        <v>19</v>
      </c>
      <c r="D1967" t="s">
        <v>111</v>
      </c>
      <c r="E1967">
        <v>3</v>
      </c>
      <c r="F1967" s="19">
        <v>3.3333333333333335</v>
      </c>
      <c r="G1967" s="19">
        <v>4.166666666666667</v>
      </c>
      <c r="H1967" s="18">
        <v>152.0752852438888</v>
      </c>
      <c r="I1967" s="18">
        <v>122.84237101537613</v>
      </c>
      <c r="J1967" s="18"/>
      <c r="K1967" s="18"/>
      <c r="L1967" s="18"/>
      <c r="M1967" s="18"/>
    </row>
    <row r="1968" spans="1:13" x14ac:dyDescent="0.2">
      <c r="A1968" t="s">
        <v>28</v>
      </c>
      <c r="B1968" t="s">
        <v>27</v>
      </c>
      <c r="C1968" t="s">
        <v>19</v>
      </c>
      <c r="D1968" t="s">
        <v>111</v>
      </c>
      <c r="E1968">
        <v>4</v>
      </c>
      <c r="F1968" s="19">
        <v>3</v>
      </c>
      <c r="G1968" s="19">
        <v>3.8333333333333335</v>
      </c>
      <c r="H1968" s="18">
        <v>152.0752852438888</v>
      </c>
      <c r="I1968" s="18">
        <v>122.84237101537613</v>
      </c>
      <c r="J1968" s="18"/>
      <c r="K1968" s="18"/>
      <c r="L1968" s="18"/>
      <c r="M1968" s="18"/>
    </row>
    <row r="1969" spans="1:13" x14ac:dyDescent="0.2">
      <c r="A1969" t="s">
        <v>28</v>
      </c>
      <c r="B1969" t="s">
        <v>27</v>
      </c>
      <c r="C1969" t="s">
        <v>19</v>
      </c>
      <c r="D1969" t="s">
        <v>111</v>
      </c>
      <c r="E1969">
        <v>5</v>
      </c>
      <c r="F1969" s="19">
        <v>3</v>
      </c>
      <c r="G1969" s="19">
        <v>3.8333333333333335</v>
      </c>
      <c r="H1969" s="18">
        <v>152.0752852438888</v>
      </c>
      <c r="I1969" s="18">
        <v>122.84237101537613</v>
      </c>
      <c r="J1969" s="18"/>
      <c r="K1969" s="18"/>
      <c r="L1969" s="18"/>
      <c r="M1969" s="18"/>
    </row>
    <row r="1970" spans="1:13" x14ac:dyDescent="0.2">
      <c r="A1970" t="s">
        <v>28</v>
      </c>
      <c r="B1970" t="s">
        <v>27</v>
      </c>
      <c r="C1970" t="s">
        <v>19</v>
      </c>
      <c r="D1970" t="s">
        <v>111</v>
      </c>
      <c r="E1970">
        <v>6</v>
      </c>
      <c r="F1970" s="19">
        <v>3</v>
      </c>
      <c r="G1970" s="19">
        <v>3.8333333333333335</v>
      </c>
      <c r="H1970" s="18">
        <v>152.0752852438888</v>
      </c>
      <c r="I1970" s="18">
        <v>122.84237101537613</v>
      </c>
      <c r="J1970" s="18"/>
      <c r="K1970" s="18"/>
      <c r="L1970" s="18"/>
      <c r="M1970" s="18"/>
    </row>
    <row r="1971" spans="1:13" x14ac:dyDescent="0.2">
      <c r="A1971" t="s">
        <v>28</v>
      </c>
      <c r="B1971" t="s">
        <v>27</v>
      </c>
      <c r="C1971" t="s">
        <v>19</v>
      </c>
      <c r="D1971" t="s">
        <v>111</v>
      </c>
      <c r="E1971">
        <v>7</v>
      </c>
      <c r="F1971" s="19">
        <v>3</v>
      </c>
      <c r="G1971" s="19">
        <v>3.8333333333333335</v>
      </c>
      <c r="H1971" s="18">
        <v>152.0752852438888</v>
      </c>
      <c r="I1971" s="18">
        <v>122.84237101537613</v>
      </c>
      <c r="J1971" s="18"/>
      <c r="K1971" s="18"/>
      <c r="L1971" s="18"/>
      <c r="M1971" s="18"/>
    </row>
    <row r="1972" spans="1:13" x14ac:dyDescent="0.2">
      <c r="A1972" t="s">
        <v>579</v>
      </c>
      <c r="B1972" t="s">
        <v>27</v>
      </c>
      <c r="C1972" t="s">
        <v>534</v>
      </c>
      <c r="D1972" t="s">
        <v>713</v>
      </c>
      <c r="E1972">
        <v>2</v>
      </c>
      <c r="F1972" s="19">
        <v>15.333333333333334</v>
      </c>
      <c r="G1972" s="19">
        <v>4.5</v>
      </c>
      <c r="H1972" s="18"/>
      <c r="I1972" s="18"/>
      <c r="J1972" s="18"/>
      <c r="K1972" s="18"/>
      <c r="L1972" s="18">
        <v>2887.9737059333333</v>
      </c>
      <c r="M1972" s="18">
        <v>3683.8633695487197</v>
      </c>
    </row>
    <row r="1973" spans="1:13" x14ac:dyDescent="0.2">
      <c r="A1973" t="s">
        <v>579</v>
      </c>
      <c r="B1973" t="s">
        <v>27</v>
      </c>
      <c r="C1973" t="s">
        <v>534</v>
      </c>
      <c r="D1973" t="s">
        <v>713</v>
      </c>
      <c r="E1973">
        <v>3</v>
      </c>
      <c r="F1973" s="19">
        <v>15.5</v>
      </c>
      <c r="G1973" s="19">
        <v>4.666666666666667</v>
      </c>
      <c r="H1973" s="18"/>
      <c r="I1973" s="18"/>
      <c r="J1973" s="18"/>
      <c r="K1973" s="18"/>
      <c r="L1973" s="18">
        <v>2887.9737059333333</v>
      </c>
      <c r="M1973" s="18">
        <v>3683.8633695487197</v>
      </c>
    </row>
    <row r="1974" spans="1:13" x14ac:dyDescent="0.2">
      <c r="A1974" t="s">
        <v>579</v>
      </c>
      <c r="B1974" t="s">
        <v>27</v>
      </c>
      <c r="C1974" t="s">
        <v>534</v>
      </c>
      <c r="D1974" t="s">
        <v>713</v>
      </c>
      <c r="E1974">
        <v>5</v>
      </c>
      <c r="F1974" s="19">
        <v>15.333333333333334</v>
      </c>
      <c r="G1974" s="19">
        <v>4.5</v>
      </c>
      <c r="H1974" s="18"/>
      <c r="I1974" s="18"/>
      <c r="J1974" s="18"/>
      <c r="K1974" s="18"/>
      <c r="L1974" s="18">
        <v>2887.9737059333333</v>
      </c>
      <c r="M1974" s="18">
        <v>3683.8633695487197</v>
      </c>
    </row>
    <row r="1975" spans="1:13" x14ac:dyDescent="0.2">
      <c r="A1975" t="s">
        <v>579</v>
      </c>
      <c r="B1975" t="s">
        <v>27</v>
      </c>
      <c r="C1975" t="s">
        <v>534</v>
      </c>
      <c r="D1975" t="s">
        <v>713</v>
      </c>
      <c r="E1975">
        <v>7</v>
      </c>
      <c r="F1975" s="19">
        <v>15.333333333333334</v>
      </c>
      <c r="G1975" s="19">
        <v>4.5</v>
      </c>
      <c r="H1975" s="18"/>
      <c r="I1975" s="18"/>
      <c r="J1975" s="18"/>
      <c r="K1975" s="18"/>
      <c r="L1975" s="18">
        <v>2887.9737059333333</v>
      </c>
      <c r="M1975" s="18">
        <v>3683.8633695487197</v>
      </c>
    </row>
    <row r="1976" spans="1:13" x14ac:dyDescent="0.2">
      <c r="A1976" t="s">
        <v>335</v>
      </c>
      <c r="B1976" t="s">
        <v>27</v>
      </c>
      <c r="C1976" t="s">
        <v>291</v>
      </c>
      <c r="D1976" t="s">
        <v>649</v>
      </c>
      <c r="E1976">
        <v>2</v>
      </c>
      <c r="F1976" s="19">
        <v>17.083333333333332</v>
      </c>
      <c r="G1976" s="19">
        <v>22</v>
      </c>
      <c r="H1976" s="18">
        <v>635.3524330753927</v>
      </c>
      <c r="I1976" s="18">
        <v>901.53404980758273</v>
      </c>
      <c r="J1976" s="18"/>
      <c r="K1976" s="18"/>
      <c r="L1976" s="18"/>
      <c r="M1976" s="18"/>
    </row>
    <row r="1977" spans="1:13" x14ac:dyDescent="0.2">
      <c r="A1977" t="s">
        <v>335</v>
      </c>
      <c r="B1977" t="s">
        <v>27</v>
      </c>
      <c r="C1977" t="s">
        <v>291</v>
      </c>
      <c r="D1977" t="s">
        <v>649</v>
      </c>
      <c r="E1977">
        <v>3</v>
      </c>
      <c r="F1977" s="19">
        <v>17.333333333333332</v>
      </c>
      <c r="G1977" s="19">
        <v>22.333333333333332</v>
      </c>
      <c r="H1977" s="18">
        <v>635.3524330753927</v>
      </c>
      <c r="I1977" s="18">
        <v>901.53404980758273</v>
      </c>
      <c r="J1977" s="18"/>
      <c r="K1977" s="18"/>
      <c r="L1977" s="18"/>
      <c r="M1977" s="18"/>
    </row>
    <row r="1978" spans="1:13" x14ac:dyDescent="0.2">
      <c r="A1978" t="s">
        <v>335</v>
      </c>
      <c r="B1978" t="s">
        <v>27</v>
      </c>
      <c r="C1978" t="s">
        <v>291</v>
      </c>
      <c r="D1978" t="s">
        <v>649</v>
      </c>
      <c r="E1978">
        <v>6</v>
      </c>
      <c r="F1978" s="19">
        <v>17.083333333333332</v>
      </c>
      <c r="G1978" s="19">
        <v>22</v>
      </c>
      <c r="H1978" s="18">
        <v>635.3524330753927</v>
      </c>
      <c r="I1978" s="18">
        <v>901.53404980758273</v>
      </c>
      <c r="J1978" s="18"/>
      <c r="K1978" s="18"/>
      <c r="L1978" s="18"/>
      <c r="M1978" s="18"/>
    </row>
    <row r="1979" spans="1:13" x14ac:dyDescent="0.2">
      <c r="A1979" t="s">
        <v>335</v>
      </c>
      <c r="B1979" t="s">
        <v>27</v>
      </c>
      <c r="C1979" t="s">
        <v>291</v>
      </c>
      <c r="D1979" t="s">
        <v>649</v>
      </c>
      <c r="E1979">
        <v>7</v>
      </c>
      <c r="F1979" s="19">
        <v>18.583333333333332</v>
      </c>
      <c r="G1979" s="19">
        <v>23.5</v>
      </c>
      <c r="H1979" s="18">
        <v>635.3524330753927</v>
      </c>
      <c r="I1979" s="18">
        <v>901.53404980758273</v>
      </c>
      <c r="J1979" s="18"/>
      <c r="K1979" s="18"/>
      <c r="L1979" s="18"/>
      <c r="M1979" s="18"/>
    </row>
    <row r="1980" spans="1:13" x14ac:dyDescent="0.2">
      <c r="A1980" t="s">
        <v>322</v>
      </c>
      <c r="B1980" t="s">
        <v>27</v>
      </c>
      <c r="C1980" t="s">
        <v>262</v>
      </c>
      <c r="D1980" t="s">
        <v>323</v>
      </c>
      <c r="E1980">
        <v>1</v>
      </c>
      <c r="F1980" s="19">
        <v>2</v>
      </c>
      <c r="G1980" s="19">
        <v>7.416666666666667</v>
      </c>
      <c r="H1980" s="18">
        <v>820.43278345708859</v>
      </c>
      <c r="I1980" s="18">
        <v>858.33376596507389</v>
      </c>
      <c r="J1980" s="18"/>
      <c r="K1980" s="18"/>
      <c r="L1980" s="18"/>
      <c r="M1980" s="18"/>
    </row>
    <row r="1981" spans="1:13" x14ac:dyDescent="0.2">
      <c r="A1981" t="s">
        <v>322</v>
      </c>
      <c r="B1981" t="s">
        <v>27</v>
      </c>
      <c r="C1981" t="s">
        <v>262</v>
      </c>
      <c r="D1981" t="s">
        <v>323</v>
      </c>
      <c r="E1981">
        <v>2</v>
      </c>
      <c r="F1981" s="19">
        <v>2</v>
      </c>
      <c r="G1981" s="19">
        <v>7.416666666666667</v>
      </c>
      <c r="H1981" s="18">
        <v>820.43278345708859</v>
      </c>
      <c r="I1981" s="18">
        <v>858.33376596507389</v>
      </c>
      <c r="J1981" s="18"/>
      <c r="K1981" s="18"/>
      <c r="L1981" s="18"/>
      <c r="M1981" s="18"/>
    </row>
    <row r="1982" spans="1:13" x14ac:dyDescent="0.2">
      <c r="A1982" t="s">
        <v>322</v>
      </c>
      <c r="B1982" t="s">
        <v>27</v>
      </c>
      <c r="C1982" t="s">
        <v>262</v>
      </c>
      <c r="D1982" t="s">
        <v>323</v>
      </c>
      <c r="E1982">
        <v>3</v>
      </c>
      <c r="F1982" s="19">
        <v>2</v>
      </c>
      <c r="G1982" s="19">
        <v>7.416666666666667</v>
      </c>
      <c r="H1982" s="18">
        <v>820.43278345708859</v>
      </c>
      <c r="I1982" s="18">
        <v>858.33376596507389</v>
      </c>
      <c r="J1982" s="18"/>
      <c r="K1982" s="18"/>
      <c r="L1982" s="18"/>
      <c r="M1982" s="18"/>
    </row>
    <row r="1983" spans="1:13" x14ac:dyDescent="0.2">
      <c r="A1983" t="s">
        <v>322</v>
      </c>
      <c r="B1983" t="s">
        <v>27</v>
      </c>
      <c r="C1983" t="s">
        <v>262</v>
      </c>
      <c r="D1983" t="s">
        <v>323</v>
      </c>
      <c r="E1983">
        <v>4</v>
      </c>
      <c r="F1983" s="19">
        <v>2</v>
      </c>
      <c r="G1983" s="19">
        <v>7.416666666666667</v>
      </c>
      <c r="H1983" s="18">
        <v>820.43278345708859</v>
      </c>
      <c r="I1983" s="18">
        <v>858.33376596507389</v>
      </c>
      <c r="J1983" s="18"/>
      <c r="K1983" s="18"/>
      <c r="L1983" s="18"/>
      <c r="M1983" s="18"/>
    </row>
    <row r="1984" spans="1:13" x14ac:dyDescent="0.2">
      <c r="A1984" t="s">
        <v>322</v>
      </c>
      <c r="B1984" t="s">
        <v>27</v>
      </c>
      <c r="C1984" t="s">
        <v>262</v>
      </c>
      <c r="D1984" t="s">
        <v>323</v>
      </c>
      <c r="E1984">
        <v>6</v>
      </c>
      <c r="F1984" s="19">
        <v>2</v>
      </c>
      <c r="G1984" s="19">
        <v>7.416666666666667</v>
      </c>
      <c r="H1984" s="18">
        <v>820.43278345708859</v>
      </c>
      <c r="I1984" s="18">
        <v>858.33376596507389</v>
      </c>
      <c r="J1984" s="18"/>
      <c r="K1984" s="18"/>
      <c r="L1984" s="18"/>
      <c r="M1984" s="18"/>
    </row>
    <row r="1985" spans="1:13" x14ac:dyDescent="0.2">
      <c r="A1985" t="s">
        <v>322</v>
      </c>
      <c r="B1985" t="s">
        <v>27</v>
      </c>
      <c r="C1985" t="s">
        <v>262</v>
      </c>
      <c r="D1985" t="s">
        <v>797</v>
      </c>
      <c r="E1985">
        <v>5</v>
      </c>
      <c r="F1985" s="19">
        <v>8.25</v>
      </c>
      <c r="G1985" s="19">
        <v>13.666666666666666</v>
      </c>
      <c r="H1985" s="18">
        <v>820.43278345708859</v>
      </c>
      <c r="I1985" s="18">
        <v>858.33376596507389</v>
      </c>
      <c r="J1985" s="18"/>
      <c r="K1985" s="18"/>
      <c r="L1985" s="18"/>
      <c r="M1985" s="18"/>
    </row>
    <row r="1986" spans="1:13" x14ac:dyDescent="0.2">
      <c r="A1986" t="s">
        <v>322</v>
      </c>
      <c r="B1986" t="s">
        <v>27</v>
      </c>
      <c r="C1986" t="s">
        <v>262</v>
      </c>
      <c r="D1986" t="s">
        <v>797</v>
      </c>
      <c r="E1986">
        <v>7</v>
      </c>
      <c r="F1986" s="19">
        <v>8.4166666666666661</v>
      </c>
      <c r="G1986" s="19">
        <v>13.833333333333334</v>
      </c>
      <c r="H1986" s="18">
        <v>820.43278345708859</v>
      </c>
      <c r="I1986" s="18">
        <v>858.33376596507389</v>
      </c>
      <c r="J1986" s="18"/>
      <c r="K1986" s="18"/>
      <c r="L1986" s="18"/>
      <c r="M1986" s="18"/>
    </row>
    <row r="1987" spans="1:13" x14ac:dyDescent="0.2">
      <c r="A1987" t="s">
        <v>322</v>
      </c>
      <c r="B1987" t="s">
        <v>27</v>
      </c>
      <c r="C1987" t="s">
        <v>262</v>
      </c>
      <c r="D1987" t="s">
        <v>589</v>
      </c>
      <c r="E1987">
        <v>1</v>
      </c>
      <c r="F1987" s="19">
        <v>16.666666666666668</v>
      </c>
      <c r="G1987" s="19">
        <v>21.666666666666668</v>
      </c>
      <c r="H1987" s="18"/>
      <c r="I1987" s="18"/>
      <c r="J1987" s="18">
        <v>820.43278345708859</v>
      </c>
      <c r="K1987" s="18">
        <v>858.33376596507389</v>
      </c>
      <c r="L1987" s="18"/>
      <c r="M1987" s="18"/>
    </row>
    <row r="1988" spans="1:13" x14ac:dyDescent="0.2">
      <c r="A1988" t="s">
        <v>322</v>
      </c>
      <c r="B1988" t="s">
        <v>27</v>
      </c>
      <c r="C1988" t="s">
        <v>262</v>
      </c>
      <c r="D1988" t="s">
        <v>589</v>
      </c>
      <c r="E1988">
        <v>2</v>
      </c>
      <c r="F1988" s="19">
        <v>16.666666666666668</v>
      </c>
      <c r="G1988" s="19">
        <v>21.666666666666668</v>
      </c>
      <c r="H1988" s="18"/>
      <c r="I1988" s="18"/>
      <c r="J1988" s="18">
        <v>820.43278345708859</v>
      </c>
      <c r="K1988" s="18">
        <v>858.33376596507389</v>
      </c>
      <c r="L1988" s="18"/>
      <c r="M1988" s="18"/>
    </row>
    <row r="1989" spans="1:13" x14ac:dyDescent="0.2">
      <c r="A1989" t="s">
        <v>322</v>
      </c>
      <c r="B1989" t="s">
        <v>27</v>
      </c>
      <c r="C1989" t="s">
        <v>262</v>
      </c>
      <c r="D1989" t="s">
        <v>589</v>
      </c>
      <c r="E1989">
        <v>3</v>
      </c>
      <c r="F1989" s="19">
        <v>16.666666666666668</v>
      </c>
      <c r="G1989" s="19">
        <v>21.666666666666668</v>
      </c>
      <c r="H1989" s="18"/>
      <c r="I1989" s="18"/>
      <c r="J1989" s="18">
        <v>820.43278345708859</v>
      </c>
      <c r="K1989" s="18">
        <v>858.33376596507389</v>
      </c>
      <c r="L1989" s="18"/>
      <c r="M1989" s="18"/>
    </row>
    <row r="1990" spans="1:13" x14ac:dyDescent="0.2">
      <c r="A1990" t="s">
        <v>322</v>
      </c>
      <c r="B1990" t="s">
        <v>27</v>
      </c>
      <c r="C1990" t="s">
        <v>262</v>
      </c>
      <c r="D1990" t="s">
        <v>589</v>
      </c>
      <c r="E1990">
        <v>4</v>
      </c>
      <c r="F1990" s="19">
        <v>16.666666666666668</v>
      </c>
      <c r="G1990" s="19">
        <v>21.666666666666668</v>
      </c>
      <c r="H1990" s="18"/>
      <c r="I1990" s="18"/>
      <c r="J1990" s="18">
        <v>820.43278345708859</v>
      </c>
      <c r="K1990" s="18">
        <v>858.33376596507389</v>
      </c>
      <c r="L1990" s="18"/>
      <c r="M1990" s="18"/>
    </row>
    <row r="1991" spans="1:13" x14ac:dyDescent="0.2">
      <c r="A1991" t="s">
        <v>322</v>
      </c>
      <c r="B1991" t="s">
        <v>27</v>
      </c>
      <c r="C1991" t="s">
        <v>262</v>
      </c>
      <c r="D1991" t="s">
        <v>589</v>
      </c>
      <c r="E1991">
        <v>5</v>
      </c>
      <c r="F1991" s="19">
        <v>16.666666666666668</v>
      </c>
      <c r="G1991" s="19">
        <v>21.666666666666668</v>
      </c>
      <c r="H1991" s="18"/>
      <c r="I1991" s="18"/>
      <c r="J1991" s="18">
        <v>820.43278345708859</v>
      </c>
      <c r="K1991" s="18">
        <v>858.33376596507389</v>
      </c>
      <c r="L1991" s="18"/>
      <c r="M1991" s="18"/>
    </row>
    <row r="1992" spans="1:13" x14ac:dyDescent="0.2">
      <c r="A1992" t="s">
        <v>322</v>
      </c>
      <c r="B1992" t="s">
        <v>27</v>
      </c>
      <c r="C1992" t="s">
        <v>262</v>
      </c>
      <c r="D1992" t="s">
        <v>589</v>
      </c>
      <c r="E1992">
        <v>6</v>
      </c>
      <c r="F1992" s="19">
        <v>16.666666666666668</v>
      </c>
      <c r="G1992" s="19">
        <v>21.666666666666668</v>
      </c>
      <c r="H1992" s="18"/>
      <c r="I1992" s="18"/>
      <c r="J1992" s="18">
        <v>820.43278345708859</v>
      </c>
      <c r="K1992" s="18">
        <v>858.33376596507389</v>
      </c>
      <c r="L1992" s="18"/>
      <c r="M1992" s="18"/>
    </row>
    <row r="1993" spans="1:13" x14ac:dyDescent="0.2">
      <c r="A1993" t="s">
        <v>322</v>
      </c>
      <c r="B1993" t="s">
        <v>27</v>
      </c>
      <c r="C1993" t="s">
        <v>262</v>
      </c>
      <c r="D1993" t="s">
        <v>589</v>
      </c>
      <c r="E1993">
        <v>7</v>
      </c>
      <c r="F1993" s="19">
        <v>16.666666666666668</v>
      </c>
      <c r="G1993" s="19">
        <v>21.666666666666668</v>
      </c>
      <c r="H1993" s="18"/>
      <c r="I1993" s="18"/>
      <c r="J1993" s="18">
        <v>820.43278345708859</v>
      </c>
      <c r="K1993" s="18">
        <v>858.33376596507389</v>
      </c>
      <c r="L1993" s="18"/>
      <c r="M1993" s="18"/>
    </row>
    <row r="1994" spans="1:13" x14ac:dyDescent="0.2">
      <c r="A1994" t="s">
        <v>557</v>
      </c>
      <c r="B1994" t="s">
        <v>27</v>
      </c>
      <c r="C1994" t="s">
        <v>144</v>
      </c>
      <c r="D1994" t="s">
        <v>556</v>
      </c>
      <c r="E1994">
        <v>1</v>
      </c>
      <c r="F1994" s="19">
        <v>17.25</v>
      </c>
      <c r="G1994" s="19">
        <v>22.333333333333332</v>
      </c>
      <c r="H1994" s="18"/>
      <c r="I1994" s="18"/>
      <c r="J1994" s="18"/>
      <c r="K1994" s="18"/>
      <c r="L1994" s="18">
        <v>1262.8791112553388</v>
      </c>
      <c r="M1994" s="18">
        <v>751.87721357593648</v>
      </c>
    </row>
    <row r="1995" spans="1:13" x14ac:dyDescent="0.2">
      <c r="A1995" t="s">
        <v>557</v>
      </c>
      <c r="B1995" t="s">
        <v>27</v>
      </c>
      <c r="C1995" t="s">
        <v>144</v>
      </c>
      <c r="D1995" t="s">
        <v>556</v>
      </c>
      <c r="E1995">
        <v>2</v>
      </c>
      <c r="F1995" s="19">
        <v>17.833333333333332</v>
      </c>
      <c r="G1995" s="19">
        <v>22.916666666666668</v>
      </c>
      <c r="H1995" s="18"/>
      <c r="I1995" s="18"/>
      <c r="J1995" s="18"/>
      <c r="K1995" s="18"/>
      <c r="L1995" s="18">
        <v>1262.8791112553388</v>
      </c>
      <c r="M1995" s="18">
        <v>751.87721357593648</v>
      </c>
    </row>
    <row r="1996" spans="1:13" x14ac:dyDescent="0.2">
      <c r="A1996" t="s">
        <v>557</v>
      </c>
      <c r="B1996" t="s">
        <v>27</v>
      </c>
      <c r="C1996" t="s">
        <v>144</v>
      </c>
      <c r="D1996" t="s">
        <v>556</v>
      </c>
      <c r="E1996">
        <v>3</v>
      </c>
      <c r="F1996" s="19">
        <v>17.25</v>
      </c>
      <c r="G1996" s="19">
        <v>22.333333333333332</v>
      </c>
      <c r="H1996" s="18"/>
      <c r="I1996" s="18"/>
      <c r="J1996" s="18"/>
      <c r="K1996" s="18"/>
      <c r="L1996" s="18">
        <v>1262.8791112553388</v>
      </c>
      <c r="M1996" s="18">
        <v>751.87721357593648</v>
      </c>
    </row>
    <row r="1997" spans="1:13" x14ac:dyDescent="0.2">
      <c r="A1997" t="s">
        <v>557</v>
      </c>
      <c r="B1997" t="s">
        <v>27</v>
      </c>
      <c r="C1997" t="s">
        <v>144</v>
      </c>
      <c r="D1997" t="s">
        <v>556</v>
      </c>
      <c r="E1997">
        <v>4</v>
      </c>
      <c r="F1997" s="19">
        <v>17.25</v>
      </c>
      <c r="G1997" s="19">
        <v>22.333333333333332</v>
      </c>
      <c r="H1997" s="18"/>
      <c r="I1997" s="18"/>
      <c r="J1997" s="18"/>
      <c r="K1997" s="18"/>
      <c r="L1997" s="18">
        <v>1262.8791112553388</v>
      </c>
      <c r="M1997" s="18">
        <v>751.87721357593648</v>
      </c>
    </row>
    <row r="1998" spans="1:13" x14ac:dyDescent="0.2">
      <c r="A1998" t="s">
        <v>557</v>
      </c>
      <c r="B1998" t="s">
        <v>27</v>
      </c>
      <c r="C1998" t="s">
        <v>144</v>
      </c>
      <c r="D1998" t="s">
        <v>556</v>
      </c>
      <c r="E1998">
        <v>5</v>
      </c>
      <c r="F1998" s="19">
        <v>17.25</v>
      </c>
      <c r="G1998" s="19">
        <v>22.333333333333332</v>
      </c>
      <c r="H1998" s="18"/>
      <c r="I1998" s="18"/>
      <c r="J1998" s="18"/>
      <c r="K1998" s="18"/>
      <c r="L1998" s="18">
        <v>1262.8791112553388</v>
      </c>
      <c r="M1998" s="18">
        <v>751.87721357593648</v>
      </c>
    </row>
    <row r="1999" spans="1:13" x14ac:dyDescent="0.2">
      <c r="A1999" t="s">
        <v>557</v>
      </c>
      <c r="B1999" t="s">
        <v>27</v>
      </c>
      <c r="C1999" t="s">
        <v>144</v>
      </c>
      <c r="D1999" t="s">
        <v>556</v>
      </c>
      <c r="E1999">
        <v>6</v>
      </c>
      <c r="F1999" s="19">
        <v>17.25</v>
      </c>
      <c r="G1999" s="19">
        <v>22.333333333333332</v>
      </c>
      <c r="H1999" s="18"/>
      <c r="I1999" s="18"/>
      <c r="J1999" s="18"/>
      <c r="K1999" s="18"/>
      <c r="L1999" s="18">
        <v>1262.8791112553388</v>
      </c>
      <c r="M1999" s="18">
        <v>751.87721357593648</v>
      </c>
    </row>
    <row r="2000" spans="1:13" x14ac:dyDescent="0.2">
      <c r="A2000" t="s">
        <v>557</v>
      </c>
      <c r="B2000" t="s">
        <v>27</v>
      </c>
      <c r="C2000" t="s">
        <v>144</v>
      </c>
      <c r="D2000" t="s">
        <v>556</v>
      </c>
      <c r="E2000">
        <v>7</v>
      </c>
      <c r="F2000" s="19">
        <v>17.25</v>
      </c>
      <c r="G2000" s="19">
        <v>22.333333333333332</v>
      </c>
      <c r="H2000" s="18"/>
      <c r="I2000" s="18"/>
      <c r="J2000" s="18"/>
      <c r="K2000" s="18"/>
      <c r="L2000" s="18">
        <v>1262.8791112553388</v>
      </c>
      <c r="M2000" s="18">
        <v>751.87721357593648</v>
      </c>
    </row>
    <row r="2001" spans="1:13" x14ac:dyDescent="0.2">
      <c r="A2001" t="s">
        <v>75</v>
      </c>
      <c r="B2001" t="s">
        <v>27</v>
      </c>
      <c r="C2001" t="s">
        <v>71</v>
      </c>
      <c r="D2001" t="s">
        <v>276</v>
      </c>
      <c r="E2001">
        <v>1</v>
      </c>
      <c r="F2001" s="19">
        <v>8.25</v>
      </c>
      <c r="G2001" s="19">
        <v>10.25</v>
      </c>
      <c r="H2001" s="18">
        <v>282.37915814123511</v>
      </c>
      <c r="I2001" s="18">
        <v>330.61128297374086</v>
      </c>
      <c r="J2001" s="18"/>
      <c r="K2001" s="18"/>
      <c r="L2001" s="18"/>
      <c r="M2001" s="18"/>
    </row>
    <row r="2002" spans="1:13" x14ac:dyDescent="0.2">
      <c r="A2002" t="s">
        <v>75</v>
      </c>
      <c r="B2002" t="s">
        <v>27</v>
      </c>
      <c r="C2002" t="s">
        <v>71</v>
      </c>
      <c r="D2002" t="s">
        <v>276</v>
      </c>
      <c r="E2002">
        <v>2</v>
      </c>
      <c r="F2002" s="19">
        <v>8.25</v>
      </c>
      <c r="G2002" s="19">
        <v>10.25</v>
      </c>
      <c r="H2002" s="18">
        <v>282.37915814123511</v>
      </c>
      <c r="I2002" s="18">
        <v>330.61128297374086</v>
      </c>
      <c r="J2002" s="18"/>
      <c r="K2002" s="18"/>
      <c r="L2002" s="18"/>
      <c r="M2002" s="18"/>
    </row>
    <row r="2003" spans="1:13" x14ac:dyDescent="0.2">
      <c r="A2003" t="s">
        <v>75</v>
      </c>
      <c r="B2003" t="s">
        <v>27</v>
      </c>
      <c r="C2003" t="s">
        <v>71</v>
      </c>
      <c r="D2003" t="s">
        <v>276</v>
      </c>
      <c r="E2003">
        <v>3</v>
      </c>
      <c r="F2003" s="19">
        <v>8.25</v>
      </c>
      <c r="G2003" s="19">
        <v>10.25</v>
      </c>
      <c r="H2003" s="18">
        <v>282.37915814123511</v>
      </c>
      <c r="I2003" s="18">
        <v>330.61128297374086</v>
      </c>
      <c r="J2003" s="18"/>
      <c r="K2003" s="18"/>
      <c r="L2003" s="18"/>
      <c r="M2003" s="18"/>
    </row>
    <row r="2004" spans="1:13" x14ac:dyDescent="0.2">
      <c r="A2004" t="s">
        <v>75</v>
      </c>
      <c r="B2004" t="s">
        <v>27</v>
      </c>
      <c r="C2004" t="s">
        <v>71</v>
      </c>
      <c r="D2004" t="s">
        <v>276</v>
      </c>
      <c r="E2004">
        <v>4</v>
      </c>
      <c r="F2004" s="19">
        <v>8.25</v>
      </c>
      <c r="G2004" s="19">
        <v>10.25</v>
      </c>
      <c r="H2004" s="18">
        <v>282.37915814123511</v>
      </c>
      <c r="I2004" s="18">
        <v>330.61128297374086</v>
      </c>
      <c r="J2004" s="18"/>
      <c r="K2004" s="18"/>
      <c r="L2004" s="18"/>
      <c r="M2004" s="18"/>
    </row>
    <row r="2005" spans="1:13" x14ac:dyDescent="0.2">
      <c r="A2005" t="s">
        <v>75</v>
      </c>
      <c r="B2005" t="s">
        <v>27</v>
      </c>
      <c r="C2005" t="s">
        <v>71</v>
      </c>
      <c r="D2005" t="s">
        <v>276</v>
      </c>
      <c r="E2005">
        <v>5</v>
      </c>
      <c r="F2005" s="19">
        <v>8.25</v>
      </c>
      <c r="G2005" s="19">
        <v>10.25</v>
      </c>
      <c r="H2005" s="18">
        <v>282.37915814123511</v>
      </c>
      <c r="I2005" s="18">
        <v>330.61128297374086</v>
      </c>
      <c r="J2005" s="18"/>
      <c r="K2005" s="18"/>
      <c r="L2005" s="18"/>
      <c r="M2005" s="18"/>
    </row>
    <row r="2006" spans="1:13" x14ac:dyDescent="0.2">
      <c r="A2006" t="s">
        <v>75</v>
      </c>
      <c r="B2006" t="s">
        <v>27</v>
      </c>
      <c r="C2006" t="s">
        <v>71</v>
      </c>
      <c r="D2006" t="s">
        <v>276</v>
      </c>
      <c r="E2006">
        <v>6</v>
      </c>
      <c r="F2006" s="19">
        <v>8.25</v>
      </c>
      <c r="G2006" s="19">
        <v>10.25</v>
      </c>
      <c r="H2006" s="18">
        <v>282.37915814123511</v>
      </c>
      <c r="I2006" s="18">
        <v>330.61128297374086</v>
      </c>
      <c r="J2006" s="18"/>
      <c r="K2006" s="18"/>
      <c r="L2006" s="18"/>
      <c r="M2006" s="18"/>
    </row>
    <row r="2007" spans="1:13" x14ac:dyDescent="0.2">
      <c r="A2007" t="s">
        <v>75</v>
      </c>
      <c r="B2007" t="s">
        <v>27</v>
      </c>
      <c r="C2007" t="s">
        <v>71</v>
      </c>
      <c r="D2007" t="s">
        <v>276</v>
      </c>
      <c r="E2007">
        <v>7</v>
      </c>
      <c r="F2007" s="19">
        <v>8.25</v>
      </c>
      <c r="G2007" s="19">
        <v>10.25</v>
      </c>
      <c r="H2007" s="18">
        <v>282.37915814123511</v>
      </c>
      <c r="I2007" s="18">
        <v>330.61128297374086</v>
      </c>
      <c r="J2007" s="18"/>
      <c r="K2007" s="18"/>
      <c r="L2007" s="18"/>
      <c r="M2007" s="18"/>
    </row>
    <row r="2008" spans="1:13" x14ac:dyDescent="0.2">
      <c r="A2008" t="s">
        <v>174</v>
      </c>
      <c r="B2008" t="s">
        <v>27</v>
      </c>
      <c r="C2008" t="s">
        <v>173</v>
      </c>
      <c r="D2008" t="s">
        <v>180</v>
      </c>
      <c r="E2008">
        <v>1</v>
      </c>
      <c r="F2008" s="19">
        <v>10.416666666666666</v>
      </c>
      <c r="G2008" s="19">
        <v>13.833333333333334</v>
      </c>
      <c r="H2008" s="18">
        <v>466.02059075220279</v>
      </c>
      <c r="I2008" s="18">
        <v>527.19233148560897</v>
      </c>
      <c r="J2008" s="18"/>
      <c r="K2008" s="18"/>
      <c r="L2008" s="18"/>
      <c r="M2008" s="18"/>
    </row>
    <row r="2009" spans="1:13" x14ac:dyDescent="0.2">
      <c r="A2009" t="s">
        <v>174</v>
      </c>
      <c r="B2009" t="s">
        <v>27</v>
      </c>
      <c r="C2009" t="s">
        <v>173</v>
      </c>
      <c r="D2009" t="s">
        <v>180</v>
      </c>
      <c r="E2009">
        <v>2</v>
      </c>
      <c r="F2009" s="19">
        <v>10.416666666666666</v>
      </c>
      <c r="G2009" s="19">
        <v>13.833333333333334</v>
      </c>
      <c r="H2009" s="18">
        <v>466.02059075220279</v>
      </c>
      <c r="I2009" s="18">
        <v>527.19233148560897</v>
      </c>
      <c r="J2009" s="18"/>
      <c r="K2009" s="18"/>
      <c r="L2009" s="18"/>
      <c r="M2009" s="18"/>
    </row>
    <row r="2010" spans="1:13" x14ac:dyDescent="0.2">
      <c r="A2010" t="s">
        <v>174</v>
      </c>
      <c r="B2010" t="s">
        <v>27</v>
      </c>
      <c r="C2010" t="s">
        <v>173</v>
      </c>
      <c r="D2010" t="s">
        <v>180</v>
      </c>
      <c r="E2010">
        <v>3</v>
      </c>
      <c r="F2010" s="19">
        <v>10.416666666666666</v>
      </c>
      <c r="G2010" s="19">
        <v>13.833333333333334</v>
      </c>
      <c r="H2010" s="18">
        <v>466.02059075220279</v>
      </c>
      <c r="I2010" s="18">
        <v>527.19233148560897</v>
      </c>
      <c r="J2010" s="18"/>
      <c r="K2010" s="18"/>
      <c r="L2010" s="18"/>
      <c r="M2010" s="18"/>
    </row>
    <row r="2011" spans="1:13" x14ac:dyDescent="0.2">
      <c r="A2011" t="s">
        <v>174</v>
      </c>
      <c r="B2011" t="s">
        <v>27</v>
      </c>
      <c r="C2011" t="s">
        <v>173</v>
      </c>
      <c r="D2011" t="s">
        <v>180</v>
      </c>
      <c r="E2011">
        <v>4</v>
      </c>
      <c r="F2011" s="19">
        <v>10.833333333333334</v>
      </c>
      <c r="G2011" s="19">
        <v>13.833333333333334</v>
      </c>
      <c r="H2011" s="18">
        <v>466.02059075220279</v>
      </c>
      <c r="I2011" s="18">
        <v>527.19233148560897</v>
      </c>
      <c r="J2011" s="18"/>
      <c r="K2011" s="18"/>
      <c r="L2011" s="18"/>
      <c r="M2011" s="18"/>
    </row>
    <row r="2012" spans="1:13" x14ac:dyDescent="0.2">
      <c r="A2012" t="s">
        <v>174</v>
      </c>
      <c r="B2012" t="s">
        <v>27</v>
      </c>
      <c r="C2012" t="s">
        <v>173</v>
      </c>
      <c r="D2012" t="s">
        <v>180</v>
      </c>
      <c r="E2012">
        <v>5</v>
      </c>
      <c r="F2012" s="19">
        <v>10.75</v>
      </c>
      <c r="G2012" s="19">
        <v>13.833333333333334</v>
      </c>
      <c r="H2012" s="18">
        <v>466.02059075220279</v>
      </c>
      <c r="I2012" s="18">
        <v>527.19233148560897</v>
      </c>
      <c r="J2012" s="18"/>
      <c r="K2012" s="18"/>
      <c r="L2012" s="18"/>
      <c r="M2012" s="18"/>
    </row>
    <row r="2013" spans="1:13" x14ac:dyDescent="0.2">
      <c r="A2013" t="s">
        <v>174</v>
      </c>
      <c r="B2013" t="s">
        <v>27</v>
      </c>
      <c r="C2013" t="s">
        <v>173</v>
      </c>
      <c r="D2013" t="s">
        <v>180</v>
      </c>
      <c r="E2013">
        <v>6</v>
      </c>
      <c r="F2013" s="19">
        <v>10.75</v>
      </c>
      <c r="G2013" s="19">
        <v>13.833333333333334</v>
      </c>
      <c r="H2013" s="18">
        <v>466.02059075220279</v>
      </c>
      <c r="I2013" s="18">
        <v>527.19233148560897</v>
      </c>
      <c r="J2013" s="18"/>
      <c r="K2013" s="18"/>
      <c r="L2013" s="18"/>
      <c r="M2013" s="18"/>
    </row>
    <row r="2014" spans="1:13" x14ac:dyDescent="0.2">
      <c r="A2014" t="s">
        <v>174</v>
      </c>
      <c r="B2014" t="s">
        <v>27</v>
      </c>
      <c r="C2014" t="s">
        <v>173</v>
      </c>
      <c r="D2014" t="s">
        <v>180</v>
      </c>
      <c r="E2014">
        <v>7</v>
      </c>
      <c r="F2014" s="19">
        <v>10.75</v>
      </c>
      <c r="G2014" s="19">
        <v>13.833333333333334</v>
      </c>
      <c r="H2014" s="18">
        <v>466.02059075220279</v>
      </c>
      <c r="I2014" s="18">
        <v>527.19233148560897</v>
      </c>
      <c r="J2014" s="18"/>
      <c r="K2014" s="18"/>
      <c r="L2014" s="18"/>
      <c r="M2014" s="18"/>
    </row>
    <row r="2015" spans="1:13" x14ac:dyDescent="0.2">
      <c r="A2015" t="s">
        <v>174</v>
      </c>
      <c r="B2015" t="s">
        <v>27</v>
      </c>
      <c r="C2015" t="s">
        <v>173</v>
      </c>
      <c r="D2015" t="s">
        <v>684</v>
      </c>
      <c r="E2015">
        <v>2</v>
      </c>
      <c r="F2015" s="19">
        <v>2.4166666666666665</v>
      </c>
      <c r="G2015" s="19">
        <v>5.833333333333333</v>
      </c>
      <c r="H2015" s="18">
        <v>466.02059075220279</v>
      </c>
      <c r="I2015" s="18">
        <v>527.19233148560897</v>
      </c>
      <c r="J2015" s="18"/>
      <c r="K2015" s="18"/>
      <c r="L2015" s="18"/>
      <c r="M2015" s="18"/>
    </row>
    <row r="2016" spans="1:13" x14ac:dyDescent="0.2">
      <c r="A2016" t="s">
        <v>174</v>
      </c>
      <c r="B2016" t="s">
        <v>27</v>
      </c>
      <c r="C2016" t="s">
        <v>173</v>
      </c>
      <c r="D2016" t="s">
        <v>684</v>
      </c>
      <c r="E2016">
        <v>5</v>
      </c>
      <c r="F2016" s="19">
        <v>2.75</v>
      </c>
      <c r="G2016" s="19">
        <v>5.833333333333333</v>
      </c>
      <c r="H2016" s="18">
        <v>466.02059075220279</v>
      </c>
      <c r="I2016" s="18">
        <v>527.19233148560897</v>
      </c>
      <c r="J2016" s="18"/>
      <c r="K2016" s="18"/>
      <c r="L2016" s="18"/>
      <c r="M2016" s="18"/>
    </row>
    <row r="2017" spans="1:13" x14ac:dyDescent="0.2">
      <c r="A2017" t="s">
        <v>174</v>
      </c>
      <c r="B2017" t="s">
        <v>27</v>
      </c>
      <c r="C2017" t="s">
        <v>173</v>
      </c>
      <c r="D2017" t="s">
        <v>684</v>
      </c>
      <c r="E2017">
        <v>7</v>
      </c>
      <c r="F2017" s="19">
        <v>2.75</v>
      </c>
      <c r="G2017" s="19">
        <v>5.833333333333333</v>
      </c>
      <c r="H2017" s="18">
        <v>466.02059075220279</v>
      </c>
      <c r="I2017" s="18">
        <v>527.19233148560897</v>
      </c>
      <c r="J2017" s="18"/>
      <c r="K2017" s="18"/>
      <c r="L2017" s="18"/>
      <c r="M2017" s="18"/>
    </row>
    <row r="2018" spans="1:13" x14ac:dyDescent="0.2">
      <c r="A2018" t="s">
        <v>722</v>
      </c>
      <c r="B2018" t="s">
        <v>27</v>
      </c>
      <c r="C2018" t="s">
        <v>547</v>
      </c>
      <c r="D2018" t="s">
        <v>721</v>
      </c>
      <c r="E2018">
        <v>2</v>
      </c>
      <c r="F2018" s="19">
        <v>17.666666666666668</v>
      </c>
      <c r="G2018" s="19">
        <v>7.25</v>
      </c>
      <c r="H2018" s="18"/>
      <c r="I2018" s="18"/>
      <c r="J2018" s="18"/>
      <c r="K2018" s="18"/>
      <c r="L2018" s="18">
        <v>2862.826718084445</v>
      </c>
      <c r="M2018" s="18">
        <v>3312.8098872373275</v>
      </c>
    </row>
    <row r="2019" spans="1:13" x14ac:dyDescent="0.2">
      <c r="A2019" t="s">
        <v>722</v>
      </c>
      <c r="B2019" t="s">
        <v>27</v>
      </c>
      <c r="C2019" t="s">
        <v>547</v>
      </c>
      <c r="D2019" t="s">
        <v>721</v>
      </c>
      <c r="E2019">
        <v>5</v>
      </c>
      <c r="F2019" s="19">
        <v>17.333333333333332</v>
      </c>
      <c r="G2019" s="19">
        <v>6.916666666666667</v>
      </c>
      <c r="H2019" s="18"/>
      <c r="I2019" s="18"/>
      <c r="J2019" s="18"/>
      <c r="K2019" s="18"/>
      <c r="L2019" s="18">
        <v>2862.826718084445</v>
      </c>
      <c r="M2019" s="18">
        <v>3312.8098872373275</v>
      </c>
    </row>
    <row r="2020" spans="1:13" x14ac:dyDescent="0.2">
      <c r="A2020" t="s">
        <v>722</v>
      </c>
      <c r="B2020" t="s">
        <v>27</v>
      </c>
      <c r="C2020" t="s">
        <v>547</v>
      </c>
      <c r="D2020" t="s">
        <v>721</v>
      </c>
      <c r="E2020">
        <v>7</v>
      </c>
      <c r="F2020" s="19">
        <v>17.083333333333332</v>
      </c>
      <c r="G2020" s="19">
        <v>6.666666666666667</v>
      </c>
      <c r="H2020" s="18"/>
      <c r="I2020" s="18"/>
      <c r="J2020" s="18"/>
      <c r="K2020" s="18"/>
      <c r="L2020" s="18">
        <v>2862.826718084445</v>
      </c>
      <c r="M2020" s="18">
        <v>3312.8098872373275</v>
      </c>
    </row>
    <row r="2021" spans="1:13" x14ac:dyDescent="0.2">
      <c r="A2021" t="s">
        <v>619</v>
      </c>
      <c r="B2021" t="s">
        <v>27</v>
      </c>
      <c r="C2021" t="s">
        <v>618</v>
      </c>
      <c r="D2021" t="s">
        <v>628</v>
      </c>
      <c r="E2021">
        <v>1</v>
      </c>
      <c r="F2021" s="19">
        <v>14.083333333333334</v>
      </c>
      <c r="G2021" s="19">
        <v>22.583333333333332</v>
      </c>
      <c r="H2021" s="18"/>
      <c r="I2021" s="18"/>
      <c r="J2021" s="18">
        <v>2455.9660260595392</v>
      </c>
      <c r="K2021" s="18">
        <v>2483.2377684499274</v>
      </c>
      <c r="L2021" s="18"/>
      <c r="M2021" s="18"/>
    </row>
    <row r="2022" spans="1:13" x14ac:dyDescent="0.2">
      <c r="A2022" t="s">
        <v>619</v>
      </c>
      <c r="B2022" t="s">
        <v>27</v>
      </c>
      <c r="C2022" t="s">
        <v>618</v>
      </c>
      <c r="D2022" t="s">
        <v>628</v>
      </c>
      <c r="E2022">
        <v>2</v>
      </c>
      <c r="F2022" s="19">
        <v>14.083333333333334</v>
      </c>
      <c r="G2022" s="19">
        <v>22.583333333333332</v>
      </c>
      <c r="H2022" s="18"/>
      <c r="I2022" s="18"/>
      <c r="J2022" s="18">
        <v>2455.9660260595392</v>
      </c>
      <c r="K2022" s="18">
        <v>2483.2377684499274</v>
      </c>
      <c r="L2022" s="18"/>
      <c r="M2022" s="18"/>
    </row>
    <row r="2023" spans="1:13" x14ac:dyDescent="0.2">
      <c r="A2023" t="s">
        <v>619</v>
      </c>
      <c r="B2023" t="s">
        <v>27</v>
      </c>
      <c r="C2023" t="s">
        <v>618</v>
      </c>
      <c r="D2023" t="s">
        <v>628</v>
      </c>
      <c r="E2023">
        <v>3</v>
      </c>
      <c r="F2023" s="19">
        <v>14.083333333333334</v>
      </c>
      <c r="G2023" s="19">
        <v>22.583333333333332</v>
      </c>
      <c r="H2023" s="18"/>
      <c r="I2023" s="18"/>
      <c r="J2023" s="18">
        <v>2455.9660260595392</v>
      </c>
      <c r="K2023" s="18">
        <v>2483.2377684499274</v>
      </c>
      <c r="L2023" s="18"/>
      <c r="M2023" s="18"/>
    </row>
    <row r="2024" spans="1:13" x14ac:dyDescent="0.2">
      <c r="A2024" t="s">
        <v>619</v>
      </c>
      <c r="B2024" t="s">
        <v>27</v>
      </c>
      <c r="C2024" t="s">
        <v>618</v>
      </c>
      <c r="D2024" t="s">
        <v>628</v>
      </c>
      <c r="E2024">
        <v>4</v>
      </c>
      <c r="F2024" s="19">
        <v>14.083333333333334</v>
      </c>
      <c r="G2024" s="19">
        <v>22.583333333333332</v>
      </c>
      <c r="H2024" s="18"/>
      <c r="I2024" s="18"/>
      <c r="J2024" s="18">
        <v>2455.9660260595392</v>
      </c>
      <c r="K2024" s="18">
        <v>2483.2377684499274</v>
      </c>
      <c r="L2024" s="18"/>
      <c r="M2024" s="18"/>
    </row>
    <row r="2025" spans="1:13" x14ac:dyDescent="0.2">
      <c r="A2025" t="s">
        <v>619</v>
      </c>
      <c r="B2025" t="s">
        <v>27</v>
      </c>
      <c r="C2025" t="s">
        <v>618</v>
      </c>
      <c r="D2025" t="s">
        <v>628</v>
      </c>
      <c r="E2025">
        <v>5</v>
      </c>
      <c r="F2025" s="19">
        <v>14.083333333333334</v>
      </c>
      <c r="G2025" s="19">
        <v>22.583333333333332</v>
      </c>
      <c r="H2025" s="18"/>
      <c r="I2025" s="18"/>
      <c r="J2025" s="18">
        <v>2455.9660260595392</v>
      </c>
      <c r="K2025" s="18">
        <v>2483.2377684499274</v>
      </c>
      <c r="L2025" s="18"/>
      <c r="M2025" s="18"/>
    </row>
    <row r="2026" spans="1:13" x14ac:dyDescent="0.2">
      <c r="A2026" t="s">
        <v>619</v>
      </c>
      <c r="B2026" t="s">
        <v>27</v>
      </c>
      <c r="C2026" t="s">
        <v>618</v>
      </c>
      <c r="D2026" t="s">
        <v>628</v>
      </c>
      <c r="E2026">
        <v>6</v>
      </c>
      <c r="F2026" s="19">
        <v>14.083333333333334</v>
      </c>
      <c r="G2026" s="19">
        <v>22.583333333333332</v>
      </c>
      <c r="H2026" s="18"/>
      <c r="I2026" s="18"/>
      <c r="J2026" s="18">
        <v>2455.9660260595392</v>
      </c>
      <c r="K2026" s="18">
        <v>2483.2377684499274</v>
      </c>
      <c r="L2026" s="18"/>
      <c r="M2026" s="18"/>
    </row>
    <row r="2027" spans="1:13" x14ac:dyDescent="0.2">
      <c r="A2027" t="s">
        <v>619</v>
      </c>
      <c r="B2027" t="s">
        <v>27</v>
      </c>
      <c r="C2027" t="s">
        <v>618</v>
      </c>
      <c r="D2027" t="s">
        <v>628</v>
      </c>
      <c r="E2027">
        <v>7</v>
      </c>
      <c r="F2027" s="19">
        <v>14.083333333333334</v>
      </c>
      <c r="G2027" s="19">
        <v>22.583333333333332</v>
      </c>
      <c r="H2027" s="18"/>
      <c r="I2027" s="18"/>
      <c r="J2027" s="18">
        <v>2455.9660260595392</v>
      </c>
      <c r="K2027" s="18">
        <v>2483.2377684499274</v>
      </c>
      <c r="L2027" s="18"/>
      <c r="M2027" s="18"/>
    </row>
    <row r="2028" spans="1:13" x14ac:dyDescent="0.2">
      <c r="A2028" t="s">
        <v>621</v>
      </c>
      <c r="B2028" t="s">
        <v>27</v>
      </c>
      <c r="C2028" t="s">
        <v>448</v>
      </c>
      <c r="D2028" t="s">
        <v>620</v>
      </c>
      <c r="E2028">
        <v>1</v>
      </c>
      <c r="F2028" s="19">
        <v>17.083333333333332</v>
      </c>
      <c r="G2028" s="19">
        <v>23</v>
      </c>
      <c r="H2028" s="18"/>
      <c r="I2028" s="18"/>
      <c r="J2028" s="18">
        <v>1154.2431420497994</v>
      </c>
      <c r="K2028" s="18">
        <v>934.60071887375227</v>
      </c>
      <c r="L2028" s="18"/>
      <c r="M2028" s="18"/>
    </row>
    <row r="2029" spans="1:13" x14ac:dyDescent="0.2">
      <c r="A2029" t="s">
        <v>621</v>
      </c>
      <c r="B2029" t="s">
        <v>27</v>
      </c>
      <c r="C2029" t="s">
        <v>448</v>
      </c>
      <c r="D2029" t="s">
        <v>620</v>
      </c>
      <c r="E2029">
        <v>2</v>
      </c>
      <c r="F2029" s="19">
        <v>17.083333333333332</v>
      </c>
      <c r="G2029" s="19">
        <v>23</v>
      </c>
      <c r="H2029" s="18"/>
      <c r="I2029" s="18"/>
      <c r="J2029" s="18">
        <v>1154.2431420497994</v>
      </c>
      <c r="K2029" s="18">
        <v>934.60071887375227</v>
      </c>
      <c r="L2029" s="18"/>
      <c r="M2029" s="18"/>
    </row>
    <row r="2030" spans="1:13" x14ac:dyDescent="0.2">
      <c r="A2030" t="s">
        <v>621</v>
      </c>
      <c r="B2030" t="s">
        <v>27</v>
      </c>
      <c r="C2030" t="s">
        <v>448</v>
      </c>
      <c r="D2030" t="s">
        <v>620</v>
      </c>
      <c r="E2030">
        <v>3</v>
      </c>
      <c r="F2030" s="19">
        <v>17.083333333333332</v>
      </c>
      <c r="G2030" s="19">
        <v>23</v>
      </c>
      <c r="H2030" s="18"/>
      <c r="I2030" s="18"/>
      <c r="J2030" s="18">
        <v>1154.2431420497994</v>
      </c>
      <c r="K2030" s="18">
        <v>934.60071887375227</v>
      </c>
      <c r="L2030" s="18"/>
      <c r="M2030" s="18"/>
    </row>
    <row r="2031" spans="1:13" x14ac:dyDescent="0.2">
      <c r="A2031" t="s">
        <v>621</v>
      </c>
      <c r="B2031" t="s">
        <v>27</v>
      </c>
      <c r="C2031" t="s">
        <v>448</v>
      </c>
      <c r="D2031" t="s">
        <v>620</v>
      </c>
      <c r="E2031">
        <v>4</v>
      </c>
      <c r="F2031" s="19">
        <v>17.083333333333332</v>
      </c>
      <c r="G2031" s="19">
        <v>23</v>
      </c>
      <c r="H2031" s="18"/>
      <c r="I2031" s="18"/>
      <c r="J2031" s="18">
        <v>1154.2431420497994</v>
      </c>
      <c r="K2031" s="18">
        <v>934.60071887375227</v>
      </c>
      <c r="L2031" s="18"/>
      <c r="M2031" s="18"/>
    </row>
    <row r="2032" spans="1:13" x14ac:dyDescent="0.2">
      <c r="A2032" t="s">
        <v>621</v>
      </c>
      <c r="B2032" t="s">
        <v>27</v>
      </c>
      <c r="C2032" t="s">
        <v>448</v>
      </c>
      <c r="D2032" t="s">
        <v>620</v>
      </c>
      <c r="E2032">
        <v>5</v>
      </c>
      <c r="F2032" s="19">
        <v>17.333333333333332</v>
      </c>
      <c r="G2032" s="19">
        <v>23.25</v>
      </c>
      <c r="H2032" s="18"/>
      <c r="I2032" s="18"/>
      <c r="J2032" s="18">
        <v>1154.2431420497994</v>
      </c>
      <c r="K2032" s="18">
        <v>934.60071887375227</v>
      </c>
      <c r="L2032" s="18"/>
      <c r="M2032" s="18"/>
    </row>
    <row r="2033" spans="1:13" x14ac:dyDescent="0.2">
      <c r="A2033" t="s">
        <v>621</v>
      </c>
      <c r="B2033" t="s">
        <v>27</v>
      </c>
      <c r="C2033" t="s">
        <v>448</v>
      </c>
      <c r="D2033" t="s">
        <v>620</v>
      </c>
      <c r="E2033">
        <v>6</v>
      </c>
      <c r="F2033" s="19">
        <v>17.083333333333332</v>
      </c>
      <c r="G2033" s="19">
        <v>23</v>
      </c>
      <c r="H2033" s="18"/>
      <c r="I2033" s="18"/>
      <c r="J2033" s="18">
        <v>1154.2431420497994</v>
      </c>
      <c r="K2033" s="18">
        <v>934.60071887375227</v>
      </c>
      <c r="L2033" s="18"/>
      <c r="M2033" s="18"/>
    </row>
    <row r="2034" spans="1:13" x14ac:dyDescent="0.2">
      <c r="A2034" t="s">
        <v>621</v>
      </c>
      <c r="B2034" t="s">
        <v>27</v>
      </c>
      <c r="C2034" t="s">
        <v>448</v>
      </c>
      <c r="D2034" t="s">
        <v>620</v>
      </c>
      <c r="E2034">
        <v>7</v>
      </c>
      <c r="F2034" s="19">
        <v>17.083333333333332</v>
      </c>
      <c r="G2034" s="19">
        <v>23</v>
      </c>
      <c r="H2034" s="18"/>
      <c r="I2034" s="18"/>
      <c r="J2034" s="18">
        <v>1154.2431420497994</v>
      </c>
      <c r="K2034" s="18">
        <v>934.60071887375227</v>
      </c>
      <c r="L2034" s="18"/>
      <c r="M2034" s="18"/>
    </row>
    <row r="2035" spans="1:13" x14ac:dyDescent="0.2">
      <c r="A2035" t="s">
        <v>621</v>
      </c>
      <c r="B2035" t="s">
        <v>27</v>
      </c>
      <c r="C2035" t="s">
        <v>448</v>
      </c>
      <c r="D2035" t="s">
        <v>625</v>
      </c>
      <c r="E2035">
        <v>1</v>
      </c>
      <c r="F2035" s="19">
        <v>23.083333333333332</v>
      </c>
      <c r="G2035" s="19">
        <v>5</v>
      </c>
      <c r="H2035" s="18"/>
      <c r="I2035" s="18"/>
      <c r="J2035" s="18">
        <v>1154.2431420497994</v>
      </c>
      <c r="K2035" s="18">
        <v>934.60071887375227</v>
      </c>
      <c r="L2035" s="18"/>
      <c r="M2035" s="18"/>
    </row>
    <row r="2036" spans="1:13" x14ac:dyDescent="0.2">
      <c r="A2036" t="s">
        <v>621</v>
      </c>
      <c r="B2036" t="s">
        <v>27</v>
      </c>
      <c r="C2036" t="s">
        <v>448</v>
      </c>
      <c r="D2036" t="s">
        <v>625</v>
      </c>
      <c r="E2036">
        <v>2</v>
      </c>
      <c r="F2036" s="19">
        <v>23.083333333333332</v>
      </c>
      <c r="G2036" s="19">
        <v>5</v>
      </c>
      <c r="H2036" s="18"/>
      <c r="I2036" s="18"/>
      <c r="J2036" s="18">
        <v>1154.2431420497994</v>
      </c>
      <c r="K2036" s="18">
        <v>934.60071887375227</v>
      </c>
      <c r="L2036" s="18"/>
      <c r="M2036" s="18"/>
    </row>
    <row r="2037" spans="1:13" x14ac:dyDescent="0.2">
      <c r="A2037" t="s">
        <v>621</v>
      </c>
      <c r="B2037" t="s">
        <v>27</v>
      </c>
      <c r="C2037" t="s">
        <v>448</v>
      </c>
      <c r="D2037" t="s">
        <v>625</v>
      </c>
      <c r="E2037">
        <v>3</v>
      </c>
      <c r="F2037" s="19">
        <v>23.083333333333332</v>
      </c>
      <c r="G2037" s="19">
        <v>5</v>
      </c>
      <c r="H2037" s="18"/>
      <c r="I2037" s="18"/>
      <c r="J2037" s="18">
        <v>1154.2431420497994</v>
      </c>
      <c r="K2037" s="18">
        <v>934.60071887375227</v>
      </c>
      <c r="L2037" s="18"/>
      <c r="M2037" s="18"/>
    </row>
    <row r="2038" spans="1:13" x14ac:dyDescent="0.2">
      <c r="A2038" t="s">
        <v>621</v>
      </c>
      <c r="B2038" t="s">
        <v>27</v>
      </c>
      <c r="C2038" t="s">
        <v>448</v>
      </c>
      <c r="D2038" t="s">
        <v>625</v>
      </c>
      <c r="E2038">
        <v>4</v>
      </c>
      <c r="F2038" s="19">
        <v>23.083333333333332</v>
      </c>
      <c r="G2038" s="19">
        <v>5</v>
      </c>
      <c r="H2038" s="18"/>
      <c r="I2038" s="18"/>
      <c r="J2038" s="18">
        <v>1154.2431420497994</v>
      </c>
      <c r="K2038" s="18">
        <v>934.60071887375227</v>
      </c>
      <c r="L2038" s="18"/>
      <c r="M2038" s="18"/>
    </row>
    <row r="2039" spans="1:13" x14ac:dyDescent="0.2">
      <c r="A2039" t="s">
        <v>621</v>
      </c>
      <c r="B2039" t="s">
        <v>27</v>
      </c>
      <c r="C2039" t="s">
        <v>448</v>
      </c>
      <c r="D2039" t="s">
        <v>625</v>
      </c>
      <c r="E2039">
        <v>5</v>
      </c>
      <c r="F2039" s="19">
        <v>23.083333333333332</v>
      </c>
      <c r="G2039" s="19">
        <v>5</v>
      </c>
      <c r="H2039" s="18"/>
      <c r="I2039" s="18"/>
      <c r="J2039" s="18">
        <v>1154.2431420497994</v>
      </c>
      <c r="K2039" s="18">
        <v>934.60071887375227</v>
      </c>
      <c r="L2039" s="18"/>
      <c r="M2039" s="18"/>
    </row>
    <row r="2040" spans="1:13" x14ac:dyDescent="0.2">
      <c r="A2040" t="s">
        <v>621</v>
      </c>
      <c r="B2040" t="s">
        <v>27</v>
      </c>
      <c r="C2040" t="s">
        <v>448</v>
      </c>
      <c r="D2040" t="s">
        <v>625</v>
      </c>
      <c r="E2040">
        <v>6</v>
      </c>
      <c r="F2040" s="19">
        <v>23.083333333333332</v>
      </c>
      <c r="G2040" s="19">
        <v>5</v>
      </c>
      <c r="H2040" s="18"/>
      <c r="I2040" s="18"/>
      <c r="J2040" s="18">
        <v>1154.2431420497994</v>
      </c>
      <c r="K2040" s="18">
        <v>934.60071887375227</v>
      </c>
      <c r="L2040" s="18"/>
      <c r="M2040" s="18"/>
    </row>
    <row r="2041" spans="1:13" x14ac:dyDescent="0.2">
      <c r="A2041" t="s">
        <v>621</v>
      </c>
      <c r="B2041" t="s">
        <v>27</v>
      </c>
      <c r="C2041" t="s">
        <v>448</v>
      </c>
      <c r="D2041" t="s">
        <v>625</v>
      </c>
      <c r="E2041">
        <v>7</v>
      </c>
      <c r="F2041" s="19">
        <v>23.083333333333332</v>
      </c>
      <c r="G2041" s="19">
        <v>5</v>
      </c>
      <c r="H2041" s="18"/>
      <c r="I2041" s="18"/>
      <c r="J2041" s="18">
        <v>1154.2431420497994</v>
      </c>
      <c r="K2041" s="18">
        <v>934.60071887375227</v>
      </c>
      <c r="L2041" s="18"/>
      <c r="M2041" s="18"/>
    </row>
    <row r="2042" spans="1:13" x14ac:dyDescent="0.2">
      <c r="A2042" t="s">
        <v>164</v>
      </c>
      <c r="B2042" t="s">
        <v>27</v>
      </c>
      <c r="C2042" t="s">
        <v>165</v>
      </c>
      <c r="D2042" t="s">
        <v>163</v>
      </c>
      <c r="E2042">
        <v>1</v>
      </c>
      <c r="F2042" s="19">
        <v>17.083333333333332</v>
      </c>
      <c r="G2042" s="19">
        <v>22.5</v>
      </c>
      <c r="H2042" s="18">
        <v>894.83087303101706</v>
      </c>
      <c r="I2042" s="18">
        <v>993.76215651856978</v>
      </c>
      <c r="J2042" s="18"/>
      <c r="K2042" s="18"/>
      <c r="L2042" s="18"/>
      <c r="M2042" s="18"/>
    </row>
    <row r="2043" spans="1:13" x14ac:dyDescent="0.2">
      <c r="A2043" t="s">
        <v>164</v>
      </c>
      <c r="B2043" t="s">
        <v>27</v>
      </c>
      <c r="C2043" t="s">
        <v>165</v>
      </c>
      <c r="D2043" t="s">
        <v>163</v>
      </c>
      <c r="E2043">
        <v>2</v>
      </c>
      <c r="F2043" s="19">
        <v>17.083333333333332</v>
      </c>
      <c r="G2043" s="19">
        <v>22.5</v>
      </c>
      <c r="H2043" s="18">
        <v>894.83087303101706</v>
      </c>
      <c r="I2043" s="18">
        <v>993.76215651856978</v>
      </c>
      <c r="J2043" s="18"/>
      <c r="K2043" s="18"/>
      <c r="L2043" s="18"/>
      <c r="M2043" s="18"/>
    </row>
    <row r="2044" spans="1:13" x14ac:dyDescent="0.2">
      <c r="A2044" t="s">
        <v>164</v>
      </c>
      <c r="B2044" t="s">
        <v>27</v>
      </c>
      <c r="C2044" t="s">
        <v>165</v>
      </c>
      <c r="D2044" t="s">
        <v>163</v>
      </c>
      <c r="E2044">
        <v>3</v>
      </c>
      <c r="F2044" s="19">
        <v>17.083333333333332</v>
      </c>
      <c r="G2044" s="19">
        <v>22.5</v>
      </c>
      <c r="H2044" s="18">
        <v>894.83087303101706</v>
      </c>
      <c r="I2044" s="18">
        <v>993.76215651856978</v>
      </c>
      <c r="J2044" s="18"/>
      <c r="K2044" s="18"/>
      <c r="L2044" s="18"/>
      <c r="M2044" s="18"/>
    </row>
    <row r="2045" spans="1:13" x14ac:dyDescent="0.2">
      <c r="A2045" t="s">
        <v>164</v>
      </c>
      <c r="B2045" t="s">
        <v>27</v>
      </c>
      <c r="C2045" t="s">
        <v>165</v>
      </c>
      <c r="D2045" t="s">
        <v>163</v>
      </c>
      <c r="E2045">
        <v>4</v>
      </c>
      <c r="F2045" s="19">
        <v>17.083333333333332</v>
      </c>
      <c r="G2045" s="19">
        <v>22.5</v>
      </c>
      <c r="H2045" s="18">
        <v>894.83087303101706</v>
      </c>
      <c r="I2045" s="18">
        <v>993.76215651856978</v>
      </c>
      <c r="J2045" s="18"/>
      <c r="K2045" s="18"/>
      <c r="L2045" s="18"/>
      <c r="M2045" s="18"/>
    </row>
    <row r="2046" spans="1:13" x14ac:dyDescent="0.2">
      <c r="A2046" t="s">
        <v>164</v>
      </c>
      <c r="B2046" t="s">
        <v>27</v>
      </c>
      <c r="C2046" t="s">
        <v>165</v>
      </c>
      <c r="D2046" t="s">
        <v>163</v>
      </c>
      <c r="E2046">
        <v>5</v>
      </c>
      <c r="F2046" s="19">
        <v>17.083333333333332</v>
      </c>
      <c r="G2046" s="19">
        <v>22.5</v>
      </c>
      <c r="H2046" s="18">
        <v>894.83087303101706</v>
      </c>
      <c r="I2046" s="18">
        <v>993.76215651856978</v>
      </c>
      <c r="J2046" s="18"/>
      <c r="K2046" s="18"/>
      <c r="L2046" s="18"/>
      <c r="M2046" s="18"/>
    </row>
    <row r="2047" spans="1:13" x14ac:dyDescent="0.2">
      <c r="A2047" t="s">
        <v>164</v>
      </c>
      <c r="B2047" t="s">
        <v>27</v>
      </c>
      <c r="C2047" t="s">
        <v>165</v>
      </c>
      <c r="D2047" t="s">
        <v>163</v>
      </c>
      <c r="E2047">
        <v>6</v>
      </c>
      <c r="F2047" s="19">
        <v>17.083333333333332</v>
      </c>
      <c r="G2047" s="19">
        <v>22.5</v>
      </c>
      <c r="H2047" s="18">
        <v>894.83087303101706</v>
      </c>
      <c r="I2047" s="18">
        <v>993.76215651856978</v>
      </c>
      <c r="J2047" s="18"/>
      <c r="K2047" s="18"/>
      <c r="L2047" s="18"/>
      <c r="M2047" s="18"/>
    </row>
    <row r="2048" spans="1:13" x14ac:dyDescent="0.2">
      <c r="A2048" t="s">
        <v>164</v>
      </c>
      <c r="B2048" t="s">
        <v>27</v>
      </c>
      <c r="C2048" t="s">
        <v>165</v>
      </c>
      <c r="D2048" t="s">
        <v>163</v>
      </c>
      <c r="E2048">
        <v>7</v>
      </c>
      <c r="F2048" s="19">
        <v>17.083333333333332</v>
      </c>
      <c r="G2048" s="19">
        <v>22.5</v>
      </c>
      <c r="H2048" s="18">
        <v>894.83087303101706</v>
      </c>
      <c r="I2048" s="18">
        <v>993.76215651856978</v>
      </c>
      <c r="J2048" s="18"/>
      <c r="K2048" s="18"/>
      <c r="L2048" s="18"/>
      <c r="M2048" s="18"/>
    </row>
    <row r="2049" spans="1:13" x14ac:dyDescent="0.2">
      <c r="A2049" t="s">
        <v>57</v>
      </c>
      <c r="B2049" t="s">
        <v>27</v>
      </c>
      <c r="C2049" t="s">
        <v>51</v>
      </c>
      <c r="D2049" t="s">
        <v>49</v>
      </c>
      <c r="E2049">
        <v>1</v>
      </c>
      <c r="F2049" s="19">
        <v>8.8333333333333339</v>
      </c>
      <c r="G2049" s="19">
        <v>9.9166666666666661</v>
      </c>
      <c r="H2049" s="18">
        <v>228.55256704229927</v>
      </c>
      <c r="I2049" s="18">
        <v>207.06918725390202</v>
      </c>
      <c r="J2049" s="18"/>
      <c r="K2049" s="18"/>
      <c r="L2049" s="18"/>
      <c r="M2049" s="18"/>
    </row>
    <row r="2050" spans="1:13" x14ac:dyDescent="0.2">
      <c r="A2050" t="s">
        <v>57</v>
      </c>
      <c r="B2050" t="s">
        <v>27</v>
      </c>
      <c r="C2050" t="s">
        <v>51</v>
      </c>
      <c r="D2050" t="s">
        <v>49</v>
      </c>
      <c r="E2050">
        <v>2</v>
      </c>
      <c r="F2050" s="19">
        <v>8.8333333333333339</v>
      </c>
      <c r="G2050" s="19">
        <v>9.9166666666666661</v>
      </c>
      <c r="H2050" s="18">
        <v>228.55256704229927</v>
      </c>
      <c r="I2050" s="18">
        <v>207.06918725390202</v>
      </c>
      <c r="J2050" s="18"/>
      <c r="K2050" s="18"/>
      <c r="L2050" s="18"/>
      <c r="M2050" s="18"/>
    </row>
    <row r="2051" spans="1:13" x14ac:dyDescent="0.2">
      <c r="A2051" t="s">
        <v>57</v>
      </c>
      <c r="B2051" t="s">
        <v>27</v>
      </c>
      <c r="C2051" t="s">
        <v>51</v>
      </c>
      <c r="D2051" t="s">
        <v>49</v>
      </c>
      <c r="E2051">
        <v>3</v>
      </c>
      <c r="F2051" s="19">
        <v>8.8333333333333339</v>
      </c>
      <c r="G2051" s="19">
        <v>9.9166666666666661</v>
      </c>
      <c r="H2051" s="18">
        <v>228.55256704229927</v>
      </c>
      <c r="I2051" s="18">
        <v>207.06918725390202</v>
      </c>
      <c r="J2051" s="18"/>
      <c r="K2051" s="18"/>
      <c r="L2051" s="18"/>
      <c r="M2051" s="18"/>
    </row>
    <row r="2052" spans="1:13" x14ac:dyDescent="0.2">
      <c r="A2052" t="s">
        <v>57</v>
      </c>
      <c r="B2052" t="s">
        <v>27</v>
      </c>
      <c r="C2052" t="s">
        <v>51</v>
      </c>
      <c r="D2052" t="s">
        <v>49</v>
      </c>
      <c r="E2052">
        <v>4</v>
      </c>
      <c r="F2052" s="19">
        <v>9</v>
      </c>
      <c r="G2052" s="19">
        <v>9.9166666666666661</v>
      </c>
      <c r="H2052" s="18">
        <v>228.55256704229927</v>
      </c>
      <c r="I2052" s="18">
        <v>207.06918725390202</v>
      </c>
      <c r="J2052" s="18"/>
      <c r="K2052" s="18"/>
      <c r="L2052" s="18"/>
      <c r="M2052" s="18"/>
    </row>
    <row r="2053" spans="1:13" x14ac:dyDescent="0.2">
      <c r="A2053" t="s">
        <v>57</v>
      </c>
      <c r="B2053" t="s">
        <v>27</v>
      </c>
      <c r="C2053" t="s">
        <v>51</v>
      </c>
      <c r="D2053" t="s">
        <v>49</v>
      </c>
      <c r="E2053">
        <v>5</v>
      </c>
      <c r="F2053" s="19">
        <v>9</v>
      </c>
      <c r="G2053" s="19">
        <v>9.9166666666666661</v>
      </c>
      <c r="H2053" s="18">
        <v>228.55256704229927</v>
      </c>
      <c r="I2053" s="18">
        <v>207.06918725390202</v>
      </c>
      <c r="J2053" s="18"/>
      <c r="K2053" s="18"/>
      <c r="L2053" s="18"/>
      <c r="M2053" s="18"/>
    </row>
    <row r="2054" spans="1:13" x14ac:dyDescent="0.2">
      <c r="A2054" t="s">
        <v>57</v>
      </c>
      <c r="B2054" t="s">
        <v>27</v>
      </c>
      <c r="C2054" t="s">
        <v>51</v>
      </c>
      <c r="D2054" t="s">
        <v>49</v>
      </c>
      <c r="E2054">
        <v>6</v>
      </c>
      <c r="F2054" s="19">
        <v>9</v>
      </c>
      <c r="G2054" s="19">
        <v>9.9166666666666661</v>
      </c>
      <c r="H2054" s="18">
        <v>228.55256704229927</v>
      </c>
      <c r="I2054" s="18">
        <v>207.06918725390202</v>
      </c>
      <c r="J2054" s="18"/>
      <c r="K2054" s="18"/>
      <c r="L2054" s="18"/>
      <c r="M2054" s="18"/>
    </row>
    <row r="2055" spans="1:13" x14ac:dyDescent="0.2">
      <c r="A2055" t="s">
        <v>57</v>
      </c>
      <c r="B2055" t="s">
        <v>27</v>
      </c>
      <c r="C2055" t="s">
        <v>51</v>
      </c>
      <c r="D2055" t="s">
        <v>49</v>
      </c>
      <c r="E2055">
        <v>7</v>
      </c>
      <c r="F2055" s="19">
        <v>9</v>
      </c>
      <c r="G2055" s="19">
        <v>9.9166666666666661</v>
      </c>
      <c r="H2055" s="18">
        <v>228.55256704229927</v>
      </c>
      <c r="I2055" s="18">
        <v>207.06918725390202</v>
      </c>
      <c r="J2055" s="18"/>
      <c r="K2055" s="18"/>
      <c r="L2055" s="18"/>
      <c r="M2055" s="18"/>
    </row>
    <row r="2056" spans="1:13" x14ac:dyDescent="0.2">
      <c r="A2056" t="s">
        <v>178</v>
      </c>
      <c r="B2056" t="s">
        <v>27</v>
      </c>
      <c r="C2056" t="s">
        <v>177</v>
      </c>
      <c r="D2056" t="s">
        <v>495</v>
      </c>
      <c r="E2056">
        <v>1</v>
      </c>
      <c r="F2056" s="19">
        <v>5.666666666666667</v>
      </c>
      <c r="G2056" s="19">
        <v>6.666666666666667</v>
      </c>
      <c r="H2056" s="18">
        <v>187.46363998635809</v>
      </c>
      <c r="I2056" s="18">
        <v>145.81561859013829</v>
      </c>
      <c r="J2056" s="18"/>
      <c r="K2056" s="18"/>
      <c r="L2056" s="18"/>
      <c r="M2056" s="18"/>
    </row>
    <row r="2057" spans="1:13" x14ac:dyDescent="0.2">
      <c r="A2057" t="s">
        <v>178</v>
      </c>
      <c r="B2057" t="s">
        <v>27</v>
      </c>
      <c r="C2057" t="s">
        <v>177</v>
      </c>
      <c r="D2057" t="s">
        <v>495</v>
      </c>
      <c r="E2057">
        <v>2</v>
      </c>
      <c r="F2057" s="19">
        <v>5.083333333333333</v>
      </c>
      <c r="G2057" s="19">
        <v>6.083333333333333</v>
      </c>
      <c r="H2057" s="18">
        <v>187.46363998635809</v>
      </c>
      <c r="I2057" s="18">
        <v>145.81561859013829</v>
      </c>
      <c r="J2057" s="18"/>
      <c r="K2057" s="18"/>
      <c r="L2057" s="18"/>
      <c r="M2057" s="18"/>
    </row>
    <row r="2058" spans="1:13" x14ac:dyDescent="0.2">
      <c r="A2058" t="s">
        <v>178</v>
      </c>
      <c r="B2058" t="s">
        <v>27</v>
      </c>
      <c r="C2058" t="s">
        <v>177</v>
      </c>
      <c r="D2058" t="s">
        <v>495</v>
      </c>
      <c r="E2058">
        <v>3</v>
      </c>
      <c r="F2058" s="19">
        <v>5.583333333333333</v>
      </c>
      <c r="G2058" s="19">
        <v>6.583333333333333</v>
      </c>
      <c r="H2058" s="18">
        <v>187.46363998635809</v>
      </c>
      <c r="I2058" s="18">
        <v>145.81561859013829</v>
      </c>
      <c r="J2058" s="18"/>
      <c r="K2058" s="18"/>
      <c r="L2058" s="18"/>
      <c r="M2058" s="18"/>
    </row>
    <row r="2059" spans="1:13" x14ac:dyDescent="0.2">
      <c r="A2059" t="s">
        <v>178</v>
      </c>
      <c r="B2059" t="s">
        <v>27</v>
      </c>
      <c r="C2059" t="s">
        <v>177</v>
      </c>
      <c r="D2059" t="s">
        <v>495</v>
      </c>
      <c r="E2059">
        <v>4</v>
      </c>
      <c r="F2059" s="19">
        <v>5.083333333333333</v>
      </c>
      <c r="G2059" s="19">
        <v>6.083333333333333</v>
      </c>
      <c r="H2059" s="18">
        <v>187.46363998635809</v>
      </c>
      <c r="I2059" s="18">
        <v>145.81561859013829</v>
      </c>
      <c r="J2059" s="18"/>
      <c r="K2059" s="18"/>
      <c r="L2059" s="18"/>
      <c r="M2059" s="18"/>
    </row>
    <row r="2060" spans="1:13" x14ac:dyDescent="0.2">
      <c r="A2060" t="s">
        <v>178</v>
      </c>
      <c r="B2060" t="s">
        <v>27</v>
      </c>
      <c r="C2060" t="s">
        <v>177</v>
      </c>
      <c r="D2060" t="s">
        <v>495</v>
      </c>
      <c r="E2060">
        <v>5</v>
      </c>
      <c r="F2060" s="19">
        <v>5.666666666666667</v>
      </c>
      <c r="G2060" s="19">
        <v>6.666666666666667</v>
      </c>
      <c r="H2060" s="18">
        <v>187.46363998635809</v>
      </c>
      <c r="I2060" s="18">
        <v>145.81561859013829</v>
      </c>
      <c r="J2060" s="18"/>
      <c r="K2060" s="18"/>
      <c r="L2060" s="18"/>
      <c r="M2060" s="18"/>
    </row>
    <row r="2061" spans="1:13" x14ac:dyDescent="0.2">
      <c r="A2061" t="s">
        <v>178</v>
      </c>
      <c r="B2061" t="s">
        <v>27</v>
      </c>
      <c r="C2061" t="s">
        <v>177</v>
      </c>
      <c r="D2061" t="s">
        <v>495</v>
      </c>
      <c r="E2061">
        <v>6</v>
      </c>
      <c r="F2061" s="19">
        <v>5.083333333333333</v>
      </c>
      <c r="G2061" s="19">
        <v>6.083333333333333</v>
      </c>
      <c r="H2061" s="18">
        <v>187.46363998635809</v>
      </c>
      <c r="I2061" s="18">
        <v>145.81561859013829</v>
      </c>
      <c r="J2061" s="18"/>
      <c r="K2061" s="18"/>
      <c r="L2061" s="18"/>
      <c r="M2061" s="18"/>
    </row>
    <row r="2062" spans="1:13" x14ac:dyDescent="0.2">
      <c r="A2062" t="s">
        <v>178</v>
      </c>
      <c r="B2062" t="s">
        <v>27</v>
      </c>
      <c r="C2062" t="s">
        <v>177</v>
      </c>
      <c r="D2062" t="s">
        <v>495</v>
      </c>
      <c r="E2062">
        <v>7</v>
      </c>
      <c r="F2062" s="19">
        <v>5.083333333333333</v>
      </c>
      <c r="G2062" s="19">
        <v>6.083333333333333</v>
      </c>
      <c r="H2062" s="18">
        <v>187.46363998635809</v>
      </c>
      <c r="I2062" s="18">
        <v>145.81561859013829</v>
      </c>
      <c r="J2062" s="18"/>
      <c r="K2062" s="18"/>
      <c r="L2062" s="18"/>
      <c r="M2062" s="18"/>
    </row>
    <row r="2063" spans="1:13" x14ac:dyDescent="0.2">
      <c r="A2063" t="s">
        <v>178</v>
      </c>
      <c r="B2063" t="s">
        <v>27</v>
      </c>
      <c r="C2063" t="s">
        <v>177</v>
      </c>
      <c r="D2063" t="s">
        <v>763</v>
      </c>
      <c r="E2063">
        <v>3</v>
      </c>
      <c r="F2063" s="19">
        <v>23.25</v>
      </c>
      <c r="G2063" s="19">
        <v>0.25</v>
      </c>
      <c r="H2063" s="18">
        <v>187.46363998635809</v>
      </c>
      <c r="I2063" s="18">
        <v>145.81561859013829</v>
      </c>
      <c r="J2063" s="18"/>
      <c r="K2063" s="18"/>
      <c r="L2063" s="18"/>
      <c r="M2063" s="18"/>
    </row>
    <row r="2064" spans="1:13" x14ac:dyDescent="0.2">
      <c r="A2064" t="s">
        <v>178</v>
      </c>
      <c r="B2064" t="s">
        <v>27</v>
      </c>
      <c r="C2064" t="s">
        <v>177</v>
      </c>
      <c r="D2064" t="s">
        <v>763</v>
      </c>
      <c r="E2064">
        <v>4</v>
      </c>
      <c r="F2064" s="19">
        <v>23.25</v>
      </c>
      <c r="G2064" s="19">
        <v>0.25</v>
      </c>
      <c r="H2064" s="18">
        <v>187.46363998635809</v>
      </c>
      <c r="I2064" s="18">
        <v>145.81561859013829</v>
      </c>
      <c r="J2064" s="18"/>
      <c r="K2064" s="18"/>
      <c r="L2064" s="18"/>
      <c r="M2064" s="18"/>
    </row>
    <row r="2065" spans="1:13" x14ac:dyDescent="0.2">
      <c r="A2065" t="s">
        <v>178</v>
      </c>
      <c r="B2065" t="s">
        <v>27</v>
      </c>
      <c r="C2065" t="s">
        <v>177</v>
      </c>
      <c r="D2065" t="s">
        <v>763</v>
      </c>
      <c r="E2065">
        <v>5</v>
      </c>
      <c r="F2065" s="19">
        <v>23.25</v>
      </c>
      <c r="G2065" s="19">
        <v>0.25</v>
      </c>
      <c r="H2065" s="18">
        <v>187.46363998635809</v>
      </c>
      <c r="I2065" s="18">
        <v>145.81561859013829</v>
      </c>
      <c r="J2065" s="18"/>
      <c r="K2065" s="18"/>
      <c r="L2065" s="18"/>
      <c r="M2065" s="18"/>
    </row>
    <row r="2066" spans="1:13" x14ac:dyDescent="0.2">
      <c r="A2066" t="s">
        <v>178</v>
      </c>
      <c r="B2066" t="s">
        <v>27</v>
      </c>
      <c r="C2066" t="s">
        <v>177</v>
      </c>
      <c r="D2066" t="s">
        <v>763</v>
      </c>
      <c r="E2066">
        <v>6</v>
      </c>
      <c r="F2066" s="19">
        <v>23.25</v>
      </c>
      <c r="G2066" s="19">
        <v>0.25</v>
      </c>
      <c r="H2066" s="18">
        <v>187.46363998635809</v>
      </c>
      <c r="I2066" s="18">
        <v>145.81561859013829</v>
      </c>
      <c r="J2066" s="18"/>
      <c r="K2066" s="18"/>
      <c r="L2066" s="18"/>
      <c r="M2066" s="18"/>
    </row>
    <row r="2067" spans="1:13" x14ac:dyDescent="0.2">
      <c r="A2067" t="s">
        <v>178</v>
      </c>
      <c r="B2067" t="s">
        <v>27</v>
      </c>
      <c r="C2067" t="s">
        <v>177</v>
      </c>
      <c r="D2067" t="s">
        <v>763</v>
      </c>
      <c r="E2067">
        <v>7</v>
      </c>
      <c r="F2067" s="19">
        <v>23.25</v>
      </c>
      <c r="G2067" s="19">
        <v>0.25</v>
      </c>
      <c r="H2067" s="18">
        <v>187.46363998635809</v>
      </c>
      <c r="I2067" s="18">
        <v>145.81561859013829</v>
      </c>
      <c r="J2067" s="18"/>
      <c r="K2067" s="18"/>
      <c r="L2067" s="18"/>
      <c r="M2067" s="18"/>
    </row>
    <row r="2068" spans="1:13" x14ac:dyDescent="0.2">
      <c r="A2068" t="s">
        <v>178</v>
      </c>
      <c r="B2068" t="s">
        <v>27</v>
      </c>
      <c r="C2068" t="s">
        <v>177</v>
      </c>
      <c r="D2068" t="s">
        <v>248</v>
      </c>
      <c r="E2068">
        <v>1</v>
      </c>
      <c r="F2068" s="19">
        <v>2.1666666666666665</v>
      </c>
      <c r="G2068" s="19">
        <v>3.1666666666666665</v>
      </c>
      <c r="H2068" s="18">
        <v>187.46363998635809</v>
      </c>
      <c r="I2068" s="18">
        <v>145.81561859013829</v>
      </c>
      <c r="J2068" s="18"/>
      <c r="K2068" s="18"/>
      <c r="L2068" s="18"/>
      <c r="M2068" s="18"/>
    </row>
    <row r="2069" spans="1:13" x14ac:dyDescent="0.2">
      <c r="A2069" t="s">
        <v>178</v>
      </c>
      <c r="B2069" t="s">
        <v>27</v>
      </c>
      <c r="C2069" t="s">
        <v>177</v>
      </c>
      <c r="D2069" t="s">
        <v>248</v>
      </c>
      <c r="E2069">
        <v>2</v>
      </c>
      <c r="F2069" s="19">
        <v>2.1666666666666665</v>
      </c>
      <c r="G2069" s="19">
        <v>3.1666666666666665</v>
      </c>
      <c r="H2069" s="18">
        <v>187.46363998635809</v>
      </c>
      <c r="I2069" s="18">
        <v>145.81561859013829</v>
      </c>
      <c r="J2069" s="18"/>
      <c r="K2069" s="18"/>
      <c r="L2069" s="18"/>
      <c r="M2069" s="18"/>
    </row>
    <row r="2070" spans="1:13" x14ac:dyDescent="0.2">
      <c r="A2070" t="s">
        <v>178</v>
      </c>
      <c r="B2070" t="s">
        <v>27</v>
      </c>
      <c r="C2070" t="s">
        <v>177</v>
      </c>
      <c r="D2070" t="s">
        <v>248</v>
      </c>
      <c r="E2070">
        <v>3</v>
      </c>
      <c r="F2070" s="19">
        <v>2.1666666666666665</v>
      </c>
      <c r="G2070" s="19">
        <v>3.1666666666666665</v>
      </c>
      <c r="H2070" s="18">
        <v>187.46363998635809</v>
      </c>
      <c r="I2070" s="18">
        <v>145.81561859013829</v>
      </c>
      <c r="J2070" s="18"/>
      <c r="K2070" s="18"/>
      <c r="L2070" s="18"/>
      <c r="M2070" s="18"/>
    </row>
    <row r="2071" spans="1:13" x14ac:dyDescent="0.2">
      <c r="A2071" t="s">
        <v>178</v>
      </c>
      <c r="B2071" t="s">
        <v>27</v>
      </c>
      <c r="C2071" t="s">
        <v>177</v>
      </c>
      <c r="D2071" t="s">
        <v>248</v>
      </c>
      <c r="E2071">
        <v>4</v>
      </c>
      <c r="F2071" s="19">
        <v>2.1666666666666665</v>
      </c>
      <c r="G2071" s="19">
        <v>3.1666666666666665</v>
      </c>
      <c r="H2071" s="18">
        <v>187.46363998635809</v>
      </c>
      <c r="I2071" s="18">
        <v>145.81561859013829</v>
      </c>
      <c r="J2071" s="18"/>
      <c r="K2071" s="18"/>
      <c r="L2071" s="18"/>
      <c r="M2071" s="18"/>
    </row>
    <row r="2072" spans="1:13" x14ac:dyDescent="0.2">
      <c r="A2072" t="s">
        <v>178</v>
      </c>
      <c r="B2072" t="s">
        <v>27</v>
      </c>
      <c r="C2072" t="s">
        <v>177</v>
      </c>
      <c r="D2072" t="s">
        <v>248</v>
      </c>
      <c r="E2072">
        <v>5</v>
      </c>
      <c r="F2072" s="19">
        <v>2.1666666666666665</v>
      </c>
      <c r="G2072" s="19">
        <v>3.1666666666666665</v>
      </c>
      <c r="H2072" s="18">
        <v>187.46363998635809</v>
      </c>
      <c r="I2072" s="18">
        <v>145.81561859013829</v>
      </c>
      <c r="J2072" s="18"/>
      <c r="K2072" s="18"/>
      <c r="L2072" s="18"/>
      <c r="M2072" s="18"/>
    </row>
    <row r="2073" spans="1:13" x14ac:dyDescent="0.2">
      <c r="A2073" t="s">
        <v>178</v>
      </c>
      <c r="B2073" t="s">
        <v>27</v>
      </c>
      <c r="C2073" t="s">
        <v>177</v>
      </c>
      <c r="D2073" t="s">
        <v>248</v>
      </c>
      <c r="E2073">
        <v>6</v>
      </c>
      <c r="F2073" s="19">
        <v>2.1666666666666665</v>
      </c>
      <c r="G2073" s="19">
        <v>3.1666666666666665</v>
      </c>
      <c r="H2073" s="18">
        <v>187.46363998635809</v>
      </c>
      <c r="I2073" s="18">
        <v>145.81561859013829</v>
      </c>
      <c r="J2073" s="18"/>
      <c r="K2073" s="18"/>
      <c r="L2073" s="18"/>
      <c r="M2073" s="18"/>
    </row>
    <row r="2074" spans="1:13" x14ac:dyDescent="0.2">
      <c r="A2074" t="s">
        <v>178</v>
      </c>
      <c r="B2074" t="s">
        <v>27</v>
      </c>
      <c r="C2074" t="s">
        <v>177</v>
      </c>
      <c r="D2074" t="s">
        <v>248</v>
      </c>
      <c r="E2074">
        <v>7</v>
      </c>
      <c r="F2074" s="19">
        <v>2.1666666666666665</v>
      </c>
      <c r="G2074" s="19">
        <v>3.1666666666666665</v>
      </c>
      <c r="H2074" s="18">
        <v>187.46363998635809</v>
      </c>
      <c r="I2074" s="18">
        <v>145.81561859013829</v>
      </c>
      <c r="J2074" s="18"/>
      <c r="K2074" s="18"/>
      <c r="L2074" s="18"/>
      <c r="M2074" s="18"/>
    </row>
    <row r="2075" spans="1:13" x14ac:dyDescent="0.2">
      <c r="A2075" t="s">
        <v>178</v>
      </c>
      <c r="B2075" t="s">
        <v>27</v>
      </c>
      <c r="C2075" t="s">
        <v>177</v>
      </c>
      <c r="D2075" t="s">
        <v>181</v>
      </c>
      <c r="E2075">
        <v>1</v>
      </c>
      <c r="F2075" s="19">
        <v>6.833333333333333</v>
      </c>
      <c r="G2075" s="19">
        <v>7.833333333333333</v>
      </c>
      <c r="H2075" s="18">
        <v>187.46363998635809</v>
      </c>
      <c r="I2075" s="18">
        <v>145.81561859013829</v>
      </c>
      <c r="J2075" s="18"/>
      <c r="K2075" s="18"/>
      <c r="L2075" s="18"/>
      <c r="M2075" s="18"/>
    </row>
    <row r="2076" spans="1:13" x14ac:dyDescent="0.2">
      <c r="A2076" t="s">
        <v>178</v>
      </c>
      <c r="B2076" t="s">
        <v>27</v>
      </c>
      <c r="C2076" t="s">
        <v>177</v>
      </c>
      <c r="D2076" t="s">
        <v>181</v>
      </c>
      <c r="E2076">
        <v>2</v>
      </c>
      <c r="F2076" s="19">
        <v>6.583333333333333</v>
      </c>
      <c r="G2076" s="19">
        <v>7.583333333333333</v>
      </c>
      <c r="H2076" s="18">
        <v>187.46363998635809</v>
      </c>
      <c r="I2076" s="18">
        <v>145.81561859013829</v>
      </c>
      <c r="J2076" s="18"/>
      <c r="K2076" s="18"/>
      <c r="L2076" s="18"/>
      <c r="M2076" s="18"/>
    </row>
    <row r="2077" spans="1:13" x14ac:dyDescent="0.2">
      <c r="A2077" t="s">
        <v>178</v>
      </c>
      <c r="B2077" t="s">
        <v>27</v>
      </c>
      <c r="C2077" t="s">
        <v>177</v>
      </c>
      <c r="D2077" t="s">
        <v>181</v>
      </c>
      <c r="E2077">
        <v>3</v>
      </c>
      <c r="F2077" s="19">
        <v>6.916666666666667</v>
      </c>
      <c r="G2077" s="19">
        <v>7.916666666666667</v>
      </c>
      <c r="H2077" s="18">
        <v>187.46363998635809</v>
      </c>
      <c r="I2077" s="18">
        <v>145.81561859013829</v>
      </c>
      <c r="J2077" s="18"/>
      <c r="K2077" s="18"/>
      <c r="L2077" s="18"/>
      <c r="M2077" s="18"/>
    </row>
    <row r="2078" spans="1:13" x14ac:dyDescent="0.2">
      <c r="A2078" t="s">
        <v>178</v>
      </c>
      <c r="B2078" t="s">
        <v>27</v>
      </c>
      <c r="C2078" t="s">
        <v>177</v>
      </c>
      <c r="D2078" t="s">
        <v>181</v>
      </c>
      <c r="E2078">
        <v>4</v>
      </c>
      <c r="F2078" s="19">
        <v>6.833333333333333</v>
      </c>
      <c r="G2078" s="19">
        <v>7.833333333333333</v>
      </c>
      <c r="H2078" s="18">
        <v>187.46363998635809</v>
      </c>
      <c r="I2078" s="18">
        <v>145.81561859013829</v>
      </c>
      <c r="J2078" s="18"/>
      <c r="K2078" s="18"/>
      <c r="L2078" s="18"/>
      <c r="M2078" s="18"/>
    </row>
    <row r="2079" spans="1:13" x14ac:dyDescent="0.2">
      <c r="A2079" t="s">
        <v>178</v>
      </c>
      <c r="B2079" t="s">
        <v>27</v>
      </c>
      <c r="C2079" t="s">
        <v>177</v>
      </c>
      <c r="D2079" t="s">
        <v>181</v>
      </c>
      <c r="E2079">
        <v>5</v>
      </c>
      <c r="F2079" s="19">
        <v>6.75</v>
      </c>
      <c r="G2079" s="19">
        <v>7.75</v>
      </c>
      <c r="H2079" s="18">
        <v>187.46363998635809</v>
      </c>
      <c r="I2079" s="18">
        <v>145.81561859013829</v>
      </c>
      <c r="J2079" s="18"/>
      <c r="K2079" s="18"/>
      <c r="L2079" s="18"/>
      <c r="M2079" s="18"/>
    </row>
    <row r="2080" spans="1:13" x14ac:dyDescent="0.2">
      <c r="A2080" t="s">
        <v>178</v>
      </c>
      <c r="B2080" t="s">
        <v>27</v>
      </c>
      <c r="C2080" t="s">
        <v>177</v>
      </c>
      <c r="D2080" t="s">
        <v>181</v>
      </c>
      <c r="E2080">
        <v>6</v>
      </c>
      <c r="F2080" s="19">
        <v>8</v>
      </c>
      <c r="G2080" s="19">
        <v>9</v>
      </c>
      <c r="H2080" s="18">
        <v>187.46363998635809</v>
      </c>
      <c r="I2080" s="18">
        <v>145.81561859013829</v>
      </c>
      <c r="J2080" s="18"/>
      <c r="K2080" s="18"/>
      <c r="L2080" s="18"/>
      <c r="M2080" s="18"/>
    </row>
    <row r="2081" spans="1:13" x14ac:dyDescent="0.2">
      <c r="A2081" t="s">
        <v>178</v>
      </c>
      <c r="B2081" t="s">
        <v>27</v>
      </c>
      <c r="C2081" t="s">
        <v>177</v>
      </c>
      <c r="D2081" t="s">
        <v>181</v>
      </c>
      <c r="E2081">
        <v>7</v>
      </c>
      <c r="F2081" s="19">
        <v>6.583333333333333</v>
      </c>
      <c r="G2081" s="19">
        <v>7.583333333333333</v>
      </c>
      <c r="H2081" s="18">
        <v>187.46363998635809</v>
      </c>
      <c r="I2081" s="18">
        <v>145.81561859013829</v>
      </c>
      <c r="J2081" s="18"/>
      <c r="K2081" s="18"/>
      <c r="L2081" s="18"/>
      <c r="M2081" s="18"/>
    </row>
    <row r="2082" spans="1:13" x14ac:dyDescent="0.2">
      <c r="A2082" t="s">
        <v>178</v>
      </c>
      <c r="B2082" t="s">
        <v>27</v>
      </c>
      <c r="C2082" t="s">
        <v>177</v>
      </c>
      <c r="D2082" t="s">
        <v>645</v>
      </c>
      <c r="E2082">
        <v>1</v>
      </c>
      <c r="F2082" s="19">
        <v>8.6666666666666661</v>
      </c>
      <c r="G2082" s="19">
        <v>9.6666666666666661</v>
      </c>
      <c r="H2082" s="18">
        <v>187.46363998635809</v>
      </c>
      <c r="I2082" s="18">
        <v>145.81561859013829</v>
      </c>
      <c r="J2082" s="18"/>
      <c r="K2082" s="18"/>
      <c r="L2082" s="18"/>
      <c r="M2082" s="18"/>
    </row>
    <row r="2083" spans="1:13" x14ac:dyDescent="0.2">
      <c r="A2083" t="s">
        <v>178</v>
      </c>
      <c r="B2083" t="s">
        <v>27</v>
      </c>
      <c r="C2083" t="s">
        <v>177</v>
      </c>
      <c r="D2083" t="s">
        <v>645</v>
      </c>
      <c r="E2083">
        <v>2</v>
      </c>
      <c r="F2083" s="19">
        <v>8.6666666666666661</v>
      </c>
      <c r="G2083" s="19">
        <v>9.6666666666666661</v>
      </c>
      <c r="H2083" s="18">
        <v>187.46363998635809</v>
      </c>
      <c r="I2083" s="18">
        <v>145.81561859013829</v>
      </c>
      <c r="J2083" s="18"/>
      <c r="K2083" s="18"/>
      <c r="L2083" s="18"/>
      <c r="M2083" s="18"/>
    </row>
    <row r="2084" spans="1:13" x14ac:dyDescent="0.2">
      <c r="A2084" t="s">
        <v>178</v>
      </c>
      <c r="B2084" t="s">
        <v>27</v>
      </c>
      <c r="C2084" t="s">
        <v>177</v>
      </c>
      <c r="D2084" t="s">
        <v>645</v>
      </c>
      <c r="E2084">
        <v>4</v>
      </c>
      <c r="F2084" s="19">
        <v>9</v>
      </c>
      <c r="G2084" s="19">
        <v>10</v>
      </c>
      <c r="H2084" s="18">
        <v>187.46363998635809</v>
      </c>
      <c r="I2084" s="18">
        <v>145.81561859013829</v>
      </c>
      <c r="J2084" s="18"/>
      <c r="K2084" s="18"/>
      <c r="L2084" s="18"/>
      <c r="M2084" s="18"/>
    </row>
    <row r="2085" spans="1:13" x14ac:dyDescent="0.2">
      <c r="A2085" t="s">
        <v>178</v>
      </c>
      <c r="B2085" t="s">
        <v>27</v>
      </c>
      <c r="C2085" t="s">
        <v>177</v>
      </c>
      <c r="D2085" t="s">
        <v>645</v>
      </c>
      <c r="E2085">
        <v>5</v>
      </c>
      <c r="F2085" s="19">
        <v>8.6666666666666661</v>
      </c>
      <c r="G2085" s="19">
        <v>9.6666666666666661</v>
      </c>
      <c r="H2085" s="18">
        <v>187.46363998635809</v>
      </c>
      <c r="I2085" s="18">
        <v>145.81561859013829</v>
      </c>
      <c r="J2085" s="18"/>
      <c r="K2085" s="18"/>
      <c r="L2085" s="18"/>
      <c r="M2085" s="18"/>
    </row>
    <row r="2086" spans="1:13" x14ac:dyDescent="0.2">
      <c r="A2086" t="s">
        <v>178</v>
      </c>
      <c r="B2086" t="s">
        <v>27</v>
      </c>
      <c r="C2086" t="s">
        <v>177</v>
      </c>
      <c r="D2086" t="s">
        <v>645</v>
      </c>
      <c r="E2086">
        <v>6</v>
      </c>
      <c r="F2086" s="19">
        <v>8.6666666666666661</v>
      </c>
      <c r="G2086" s="19">
        <v>9.6666666666666661</v>
      </c>
      <c r="H2086" s="18">
        <v>187.46363998635809</v>
      </c>
      <c r="I2086" s="18">
        <v>145.81561859013829</v>
      </c>
      <c r="J2086" s="18"/>
      <c r="K2086" s="18"/>
      <c r="L2086" s="18"/>
      <c r="M2086" s="18"/>
    </row>
    <row r="2087" spans="1:13" x14ac:dyDescent="0.2">
      <c r="A2087" t="s">
        <v>178</v>
      </c>
      <c r="B2087" t="s">
        <v>27</v>
      </c>
      <c r="C2087" t="s">
        <v>177</v>
      </c>
      <c r="D2087" t="s">
        <v>645</v>
      </c>
      <c r="E2087">
        <v>7</v>
      </c>
      <c r="F2087" s="19">
        <v>8.6666666666666661</v>
      </c>
      <c r="G2087" s="19">
        <v>9.6666666666666661</v>
      </c>
      <c r="H2087" s="18">
        <v>187.46363998635809</v>
      </c>
      <c r="I2087" s="18">
        <v>145.81561859013829</v>
      </c>
      <c r="J2087" s="18"/>
      <c r="K2087" s="18"/>
      <c r="L2087" s="18"/>
      <c r="M2087" s="18"/>
    </row>
    <row r="2088" spans="1:13" x14ac:dyDescent="0.2">
      <c r="A2088" t="s">
        <v>178</v>
      </c>
      <c r="B2088" t="s">
        <v>27</v>
      </c>
      <c r="C2088" t="s">
        <v>177</v>
      </c>
      <c r="D2088" t="s">
        <v>312</v>
      </c>
      <c r="E2088">
        <v>1</v>
      </c>
      <c r="F2088" s="19">
        <v>11</v>
      </c>
      <c r="G2088" s="19">
        <v>12</v>
      </c>
      <c r="H2088" s="18">
        <v>187.46363998635809</v>
      </c>
      <c r="I2088" s="18">
        <v>145.81561859013829</v>
      </c>
      <c r="J2088" s="18"/>
      <c r="K2088" s="18"/>
      <c r="L2088" s="18"/>
      <c r="M2088" s="18"/>
    </row>
    <row r="2089" spans="1:13" x14ac:dyDescent="0.2">
      <c r="A2089" t="s">
        <v>178</v>
      </c>
      <c r="B2089" t="s">
        <v>27</v>
      </c>
      <c r="C2089" t="s">
        <v>177</v>
      </c>
      <c r="D2089" t="s">
        <v>312</v>
      </c>
      <c r="E2089">
        <v>2</v>
      </c>
      <c r="F2089" s="19">
        <v>11</v>
      </c>
      <c r="G2089" s="19">
        <v>12</v>
      </c>
      <c r="H2089" s="18">
        <v>187.46363998635809</v>
      </c>
      <c r="I2089" s="18">
        <v>145.81561859013829</v>
      </c>
      <c r="J2089" s="18"/>
      <c r="K2089" s="18"/>
      <c r="L2089" s="18"/>
      <c r="M2089" s="18"/>
    </row>
    <row r="2090" spans="1:13" x14ac:dyDescent="0.2">
      <c r="A2090" t="s">
        <v>178</v>
      </c>
      <c r="B2090" t="s">
        <v>27</v>
      </c>
      <c r="C2090" t="s">
        <v>177</v>
      </c>
      <c r="D2090" t="s">
        <v>312</v>
      </c>
      <c r="E2090">
        <v>3</v>
      </c>
      <c r="F2090" s="19">
        <v>11</v>
      </c>
      <c r="G2090" s="19">
        <v>12</v>
      </c>
      <c r="H2090" s="18">
        <v>187.46363998635809</v>
      </c>
      <c r="I2090" s="18">
        <v>145.81561859013829</v>
      </c>
      <c r="J2090" s="18"/>
      <c r="K2090" s="18"/>
      <c r="L2090" s="18"/>
      <c r="M2090" s="18"/>
    </row>
    <row r="2091" spans="1:13" x14ac:dyDescent="0.2">
      <c r="A2091" t="s">
        <v>178</v>
      </c>
      <c r="B2091" t="s">
        <v>27</v>
      </c>
      <c r="C2091" t="s">
        <v>177</v>
      </c>
      <c r="D2091" t="s">
        <v>312</v>
      </c>
      <c r="E2091">
        <v>4</v>
      </c>
      <c r="F2091" s="19">
        <v>11.5</v>
      </c>
      <c r="G2091" s="19">
        <v>12.5</v>
      </c>
      <c r="H2091" s="18">
        <v>187.46363998635809</v>
      </c>
      <c r="I2091" s="18">
        <v>145.81561859013829</v>
      </c>
      <c r="J2091" s="18"/>
      <c r="K2091" s="18"/>
      <c r="L2091" s="18"/>
      <c r="M2091" s="18"/>
    </row>
    <row r="2092" spans="1:13" x14ac:dyDescent="0.2">
      <c r="A2092" t="s">
        <v>178</v>
      </c>
      <c r="B2092" t="s">
        <v>27</v>
      </c>
      <c r="C2092" t="s">
        <v>177</v>
      </c>
      <c r="D2092" t="s">
        <v>312</v>
      </c>
      <c r="E2092">
        <v>5</v>
      </c>
      <c r="F2092" s="19">
        <v>11</v>
      </c>
      <c r="G2092" s="19">
        <v>12</v>
      </c>
      <c r="H2092" s="18">
        <v>187.46363998635809</v>
      </c>
      <c r="I2092" s="18">
        <v>145.81561859013829</v>
      </c>
      <c r="J2092" s="18"/>
      <c r="K2092" s="18"/>
      <c r="L2092" s="18"/>
      <c r="M2092" s="18"/>
    </row>
    <row r="2093" spans="1:13" x14ac:dyDescent="0.2">
      <c r="A2093" t="s">
        <v>178</v>
      </c>
      <c r="B2093" t="s">
        <v>27</v>
      </c>
      <c r="C2093" t="s">
        <v>177</v>
      </c>
      <c r="D2093" t="s">
        <v>312</v>
      </c>
      <c r="E2093">
        <v>6</v>
      </c>
      <c r="F2093" s="19">
        <v>11</v>
      </c>
      <c r="G2093" s="19">
        <v>12</v>
      </c>
      <c r="H2093" s="18">
        <v>187.46363998635809</v>
      </c>
      <c r="I2093" s="18">
        <v>145.81561859013829</v>
      </c>
      <c r="J2093" s="18"/>
      <c r="K2093" s="18"/>
      <c r="L2093" s="18"/>
      <c r="M2093" s="18"/>
    </row>
    <row r="2094" spans="1:13" x14ac:dyDescent="0.2">
      <c r="A2094" t="s">
        <v>178</v>
      </c>
      <c r="B2094" t="s">
        <v>27</v>
      </c>
      <c r="C2094" t="s">
        <v>177</v>
      </c>
      <c r="D2094" t="s">
        <v>312</v>
      </c>
      <c r="E2094">
        <v>7</v>
      </c>
      <c r="F2094" s="19">
        <v>12.166666666666666</v>
      </c>
      <c r="G2094" s="19">
        <v>13.166666666666666</v>
      </c>
      <c r="H2094" s="18">
        <v>187.46363998635809</v>
      </c>
      <c r="I2094" s="18">
        <v>145.81561859013829</v>
      </c>
      <c r="J2094" s="18"/>
      <c r="K2094" s="18"/>
      <c r="L2094" s="18"/>
      <c r="M2094" s="18"/>
    </row>
    <row r="2095" spans="1:13" x14ac:dyDescent="0.2">
      <c r="A2095" t="s">
        <v>178</v>
      </c>
      <c r="B2095" t="s">
        <v>27</v>
      </c>
      <c r="C2095" t="s">
        <v>177</v>
      </c>
      <c r="D2095" t="s">
        <v>808</v>
      </c>
      <c r="E2095">
        <v>6</v>
      </c>
      <c r="F2095" s="19">
        <v>12.166666666666666</v>
      </c>
      <c r="G2095" s="19">
        <v>13.083333333333334</v>
      </c>
      <c r="H2095" s="18">
        <v>187.46363998635809</v>
      </c>
      <c r="I2095" s="18">
        <v>145.81561859013829</v>
      </c>
      <c r="J2095" s="18"/>
      <c r="K2095" s="18"/>
      <c r="L2095" s="18"/>
      <c r="M2095" s="18"/>
    </row>
    <row r="2096" spans="1:13" x14ac:dyDescent="0.2">
      <c r="A2096" t="s">
        <v>178</v>
      </c>
      <c r="B2096" t="s">
        <v>27</v>
      </c>
      <c r="C2096" t="s">
        <v>177</v>
      </c>
      <c r="D2096" t="s">
        <v>808</v>
      </c>
      <c r="E2096">
        <v>7</v>
      </c>
      <c r="F2096" s="19">
        <v>13.583333333333334</v>
      </c>
      <c r="G2096" s="19">
        <v>14.5</v>
      </c>
      <c r="H2096" s="18">
        <v>187.46363998635809</v>
      </c>
      <c r="I2096" s="18">
        <v>145.81561859013829</v>
      </c>
      <c r="J2096" s="18"/>
      <c r="K2096" s="18"/>
      <c r="L2096" s="18"/>
      <c r="M2096" s="18"/>
    </row>
    <row r="2097" spans="1:13" x14ac:dyDescent="0.2">
      <c r="A2097" t="s">
        <v>178</v>
      </c>
      <c r="B2097" t="s">
        <v>27</v>
      </c>
      <c r="C2097" t="s">
        <v>177</v>
      </c>
      <c r="D2097" t="s">
        <v>487</v>
      </c>
      <c r="E2097">
        <v>1</v>
      </c>
      <c r="F2097" s="19">
        <v>23.583333333333332</v>
      </c>
      <c r="G2097" s="19">
        <v>0.58333333333333337</v>
      </c>
      <c r="H2097" s="18">
        <v>187.46363998635809</v>
      </c>
      <c r="I2097" s="18">
        <v>145.81561859013829</v>
      </c>
      <c r="J2097" s="18"/>
      <c r="K2097" s="18"/>
      <c r="L2097" s="18"/>
      <c r="M2097" s="18"/>
    </row>
    <row r="2098" spans="1:13" x14ac:dyDescent="0.2">
      <c r="A2098" t="s">
        <v>178</v>
      </c>
      <c r="B2098" t="s">
        <v>27</v>
      </c>
      <c r="C2098" t="s">
        <v>177</v>
      </c>
      <c r="D2098" t="s">
        <v>487</v>
      </c>
      <c r="E2098">
        <v>2</v>
      </c>
      <c r="F2098" s="19">
        <v>23.583333333333332</v>
      </c>
      <c r="G2098" s="19">
        <v>0.58333333333333337</v>
      </c>
      <c r="H2098" s="18">
        <v>187.46363998635809</v>
      </c>
      <c r="I2098" s="18">
        <v>145.81561859013829</v>
      </c>
      <c r="J2098" s="18"/>
      <c r="K2098" s="18"/>
      <c r="L2098" s="18"/>
      <c r="M2098" s="18"/>
    </row>
    <row r="2099" spans="1:13" x14ac:dyDescent="0.2">
      <c r="A2099" t="s">
        <v>178</v>
      </c>
      <c r="B2099" t="s">
        <v>27</v>
      </c>
      <c r="C2099" t="s">
        <v>177</v>
      </c>
      <c r="D2099" t="s">
        <v>487</v>
      </c>
      <c r="E2099">
        <v>5</v>
      </c>
      <c r="F2099" s="19">
        <v>23.583333333333332</v>
      </c>
      <c r="G2099" s="19">
        <v>0.58333333333333337</v>
      </c>
      <c r="H2099" s="18">
        <v>187.46363998635809</v>
      </c>
      <c r="I2099" s="18">
        <v>145.81561859013829</v>
      </c>
      <c r="J2099" s="18"/>
      <c r="K2099" s="18"/>
      <c r="L2099" s="18"/>
      <c r="M2099" s="18"/>
    </row>
    <row r="2100" spans="1:13" x14ac:dyDescent="0.2">
      <c r="A2100" t="s">
        <v>178</v>
      </c>
      <c r="B2100" t="s">
        <v>27</v>
      </c>
      <c r="C2100" t="s">
        <v>177</v>
      </c>
      <c r="D2100" t="s">
        <v>487</v>
      </c>
      <c r="E2100">
        <v>6</v>
      </c>
      <c r="F2100" s="19">
        <v>23.583333333333332</v>
      </c>
      <c r="G2100" s="19">
        <v>0.58333333333333337</v>
      </c>
      <c r="H2100" s="18">
        <v>187.46363998635809</v>
      </c>
      <c r="I2100" s="18">
        <v>145.81561859013829</v>
      </c>
      <c r="J2100" s="18"/>
      <c r="K2100" s="18"/>
      <c r="L2100" s="18"/>
      <c r="M2100" s="18"/>
    </row>
    <row r="2101" spans="1:13" x14ac:dyDescent="0.2">
      <c r="A2101" t="s">
        <v>178</v>
      </c>
      <c r="B2101" t="s">
        <v>27</v>
      </c>
      <c r="C2101" t="s">
        <v>177</v>
      </c>
      <c r="D2101" t="s">
        <v>487</v>
      </c>
      <c r="E2101">
        <v>7</v>
      </c>
      <c r="F2101" s="19">
        <v>23.583333333333332</v>
      </c>
      <c r="G2101" s="19">
        <v>0.58333333333333337</v>
      </c>
      <c r="H2101" s="18">
        <v>187.46363998635809</v>
      </c>
      <c r="I2101" s="18">
        <v>145.81561859013829</v>
      </c>
      <c r="J2101" s="18"/>
      <c r="K2101" s="18"/>
      <c r="L2101" s="18"/>
      <c r="M2101" s="18"/>
    </row>
    <row r="2102" spans="1:13" x14ac:dyDescent="0.2">
      <c r="A2102" t="s">
        <v>178</v>
      </c>
      <c r="B2102" t="s">
        <v>27</v>
      </c>
      <c r="C2102" t="s">
        <v>177</v>
      </c>
      <c r="D2102" t="s">
        <v>458</v>
      </c>
      <c r="E2102">
        <v>1</v>
      </c>
      <c r="F2102" s="19">
        <v>9</v>
      </c>
      <c r="G2102" s="19">
        <v>10</v>
      </c>
      <c r="H2102" s="18">
        <v>187.46363998635809</v>
      </c>
      <c r="I2102" s="18">
        <v>145.81561859013829</v>
      </c>
      <c r="J2102" s="18"/>
      <c r="K2102" s="18"/>
      <c r="L2102" s="18"/>
      <c r="M2102" s="18"/>
    </row>
    <row r="2103" spans="1:13" x14ac:dyDescent="0.2">
      <c r="A2103" t="s">
        <v>178</v>
      </c>
      <c r="B2103" t="s">
        <v>27</v>
      </c>
      <c r="C2103" t="s">
        <v>177</v>
      </c>
      <c r="D2103" t="s">
        <v>458</v>
      </c>
      <c r="E2103">
        <v>2</v>
      </c>
      <c r="F2103" s="19">
        <v>10.666666666666666</v>
      </c>
      <c r="G2103" s="19">
        <v>11.666666666666666</v>
      </c>
      <c r="H2103" s="18">
        <v>187.46363998635809</v>
      </c>
      <c r="I2103" s="18">
        <v>145.81561859013829</v>
      </c>
      <c r="J2103" s="18"/>
      <c r="K2103" s="18"/>
      <c r="L2103" s="18"/>
      <c r="M2103" s="18"/>
    </row>
    <row r="2104" spans="1:13" x14ac:dyDescent="0.2">
      <c r="A2104" t="s">
        <v>178</v>
      </c>
      <c r="B2104" t="s">
        <v>27</v>
      </c>
      <c r="C2104" t="s">
        <v>177</v>
      </c>
      <c r="D2104" t="s">
        <v>458</v>
      </c>
      <c r="E2104">
        <v>3</v>
      </c>
      <c r="F2104" s="19">
        <v>9</v>
      </c>
      <c r="G2104" s="19">
        <v>10</v>
      </c>
      <c r="H2104" s="18">
        <v>187.46363998635809</v>
      </c>
      <c r="I2104" s="18">
        <v>145.81561859013829</v>
      </c>
      <c r="J2104" s="18"/>
      <c r="K2104" s="18"/>
      <c r="L2104" s="18"/>
      <c r="M2104" s="18"/>
    </row>
    <row r="2105" spans="1:13" x14ac:dyDescent="0.2">
      <c r="A2105" t="s">
        <v>178</v>
      </c>
      <c r="B2105" t="s">
        <v>27</v>
      </c>
      <c r="C2105" t="s">
        <v>177</v>
      </c>
      <c r="D2105" t="s">
        <v>458</v>
      </c>
      <c r="E2105">
        <v>4</v>
      </c>
      <c r="F2105" s="19">
        <v>9</v>
      </c>
      <c r="G2105" s="19">
        <v>10</v>
      </c>
      <c r="H2105" s="18">
        <v>187.46363998635809</v>
      </c>
      <c r="I2105" s="18">
        <v>145.81561859013829</v>
      </c>
      <c r="J2105" s="18"/>
      <c r="K2105" s="18"/>
      <c r="L2105" s="18"/>
      <c r="M2105" s="18"/>
    </row>
    <row r="2106" spans="1:13" x14ac:dyDescent="0.2">
      <c r="A2106" t="s">
        <v>178</v>
      </c>
      <c r="B2106" t="s">
        <v>27</v>
      </c>
      <c r="C2106" t="s">
        <v>177</v>
      </c>
      <c r="D2106" t="s">
        <v>458</v>
      </c>
      <c r="E2106">
        <v>5</v>
      </c>
      <c r="F2106" s="19">
        <v>9.8333333333333339</v>
      </c>
      <c r="G2106" s="19">
        <v>10.833333333333334</v>
      </c>
      <c r="H2106" s="18">
        <v>187.46363998635809</v>
      </c>
      <c r="I2106" s="18">
        <v>145.81561859013829</v>
      </c>
      <c r="J2106" s="18"/>
      <c r="K2106" s="18"/>
      <c r="L2106" s="18"/>
      <c r="M2106" s="18"/>
    </row>
    <row r="2107" spans="1:13" x14ac:dyDescent="0.2">
      <c r="A2107" t="s">
        <v>178</v>
      </c>
      <c r="B2107" t="s">
        <v>27</v>
      </c>
      <c r="C2107" t="s">
        <v>177</v>
      </c>
      <c r="D2107" t="s">
        <v>458</v>
      </c>
      <c r="E2107">
        <v>6</v>
      </c>
      <c r="F2107" s="19">
        <v>9.75</v>
      </c>
      <c r="G2107" s="19">
        <v>10.75</v>
      </c>
      <c r="H2107" s="18">
        <v>187.46363998635809</v>
      </c>
      <c r="I2107" s="18">
        <v>145.81561859013829</v>
      </c>
      <c r="J2107" s="18"/>
      <c r="K2107" s="18"/>
      <c r="L2107" s="18"/>
      <c r="M2107" s="18"/>
    </row>
    <row r="2108" spans="1:13" x14ac:dyDescent="0.2">
      <c r="A2108" t="s">
        <v>178</v>
      </c>
      <c r="B2108" t="s">
        <v>27</v>
      </c>
      <c r="C2108" t="s">
        <v>177</v>
      </c>
      <c r="D2108" t="s">
        <v>458</v>
      </c>
      <c r="E2108">
        <v>7</v>
      </c>
      <c r="F2108" s="19">
        <v>9.9166666666666661</v>
      </c>
      <c r="G2108" s="19">
        <v>10.916666666666666</v>
      </c>
      <c r="H2108" s="18">
        <v>187.46363998635809</v>
      </c>
      <c r="I2108" s="18">
        <v>145.81561859013829</v>
      </c>
      <c r="J2108" s="18"/>
      <c r="K2108" s="18"/>
      <c r="L2108" s="18"/>
      <c r="M2108" s="18"/>
    </row>
    <row r="2109" spans="1:13" x14ac:dyDescent="0.2">
      <c r="A2109" t="s">
        <v>592</v>
      </c>
      <c r="B2109" t="s">
        <v>27</v>
      </c>
      <c r="C2109" t="s">
        <v>327</v>
      </c>
      <c r="D2109" t="s">
        <v>631</v>
      </c>
      <c r="E2109">
        <v>1</v>
      </c>
      <c r="F2109" s="19">
        <v>17</v>
      </c>
      <c r="G2109" s="19">
        <v>21.833333333333332</v>
      </c>
      <c r="H2109" s="18"/>
      <c r="I2109" s="18"/>
      <c r="J2109" s="18">
        <v>738.29027600000006</v>
      </c>
      <c r="K2109" s="18">
        <v>892.40898820173231</v>
      </c>
      <c r="L2109" s="18"/>
      <c r="M2109" s="18"/>
    </row>
    <row r="2110" spans="1:13" x14ac:dyDescent="0.2">
      <c r="A2110" t="s">
        <v>592</v>
      </c>
      <c r="B2110" t="s">
        <v>27</v>
      </c>
      <c r="C2110" t="s">
        <v>327</v>
      </c>
      <c r="D2110" t="s">
        <v>631</v>
      </c>
      <c r="E2110">
        <v>2</v>
      </c>
      <c r="F2110" s="19">
        <v>17</v>
      </c>
      <c r="G2110" s="19">
        <v>21.833333333333332</v>
      </c>
      <c r="H2110" s="18"/>
      <c r="I2110" s="18"/>
      <c r="J2110" s="18">
        <v>738.29027600000006</v>
      </c>
      <c r="K2110" s="18">
        <v>892.40898820173231</v>
      </c>
      <c r="L2110" s="18"/>
      <c r="M2110" s="18"/>
    </row>
    <row r="2111" spans="1:13" x14ac:dyDescent="0.2">
      <c r="A2111" t="s">
        <v>592</v>
      </c>
      <c r="B2111" t="s">
        <v>27</v>
      </c>
      <c r="C2111" t="s">
        <v>327</v>
      </c>
      <c r="D2111" t="s">
        <v>631</v>
      </c>
      <c r="E2111">
        <v>3</v>
      </c>
      <c r="F2111" s="19">
        <v>17</v>
      </c>
      <c r="G2111" s="19">
        <v>21.833333333333332</v>
      </c>
      <c r="H2111" s="18"/>
      <c r="I2111" s="18"/>
      <c r="J2111" s="18">
        <v>738.29027600000006</v>
      </c>
      <c r="K2111" s="18">
        <v>892.40898820173231</v>
      </c>
      <c r="L2111" s="18"/>
      <c r="M2111" s="18"/>
    </row>
    <row r="2112" spans="1:13" x14ac:dyDescent="0.2">
      <c r="A2112" t="s">
        <v>592</v>
      </c>
      <c r="B2112" t="s">
        <v>27</v>
      </c>
      <c r="C2112" t="s">
        <v>327</v>
      </c>
      <c r="D2112" t="s">
        <v>631</v>
      </c>
      <c r="E2112">
        <v>4</v>
      </c>
      <c r="F2112" s="19">
        <v>17</v>
      </c>
      <c r="G2112" s="19">
        <v>21.833333333333332</v>
      </c>
      <c r="H2112" s="18"/>
      <c r="I2112" s="18"/>
      <c r="J2112" s="18">
        <v>738.29027600000006</v>
      </c>
      <c r="K2112" s="18">
        <v>892.40898820173231</v>
      </c>
      <c r="L2112" s="18"/>
      <c r="M2112" s="18"/>
    </row>
    <row r="2113" spans="1:13" x14ac:dyDescent="0.2">
      <c r="A2113" t="s">
        <v>592</v>
      </c>
      <c r="B2113" t="s">
        <v>27</v>
      </c>
      <c r="C2113" t="s">
        <v>327</v>
      </c>
      <c r="D2113" t="s">
        <v>631</v>
      </c>
      <c r="E2113">
        <v>5</v>
      </c>
      <c r="F2113" s="19">
        <v>17.25</v>
      </c>
      <c r="G2113" s="19">
        <v>22.083333333333332</v>
      </c>
      <c r="H2113" s="18"/>
      <c r="I2113" s="18"/>
      <c r="J2113" s="18">
        <v>738.29027600000006</v>
      </c>
      <c r="K2113" s="18">
        <v>892.40898820173231</v>
      </c>
      <c r="L2113" s="18"/>
      <c r="M2113" s="18"/>
    </row>
    <row r="2114" spans="1:13" x14ac:dyDescent="0.2">
      <c r="A2114" t="s">
        <v>592</v>
      </c>
      <c r="B2114" t="s">
        <v>27</v>
      </c>
      <c r="C2114" t="s">
        <v>327</v>
      </c>
      <c r="D2114" t="s">
        <v>631</v>
      </c>
      <c r="E2114">
        <v>6</v>
      </c>
      <c r="F2114" s="19">
        <v>17</v>
      </c>
      <c r="G2114" s="19">
        <v>21.833333333333332</v>
      </c>
      <c r="H2114" s="18"/>
      <c r="I2114" s="18"/>
      <c r="J2114" s="18">
        <v>738.29027600000006</v>
      </c>
      <c r="K2114" s="18">
        <v>892.40898820173231</v>
      </c>
      <c r="L2114" s="18"/>
      <c r="M2114" s="18"/>
    </row>
    <row r="2115" spans="1:13" x14ac:dyDescent="0.2">
      <c r="A2115" t="s">
        <v>592</v>
      </c>
      <c r="B2115" t="s">
        <v>27</v>
      </c>
      <c r="C2115" t="s">
        <v>327</v>
      </c>
      <c r="D2115" t="s">
        <v>631</v>
      </c>
      <c r="E2115">
        <v>7</v>
      </c>
      <c r="F2115" s="19">
        <v>17</v>
      </c>
      <c r="G2115" s="19">
        <v>21.833333333333332</v>
      </c>
      <c r="H2115" s="18"/>
      <c r="I2115" s="18"/>
      <c r="J2115" s="18">
        <v>738.29027600000006</v>
      </c>
      <c r="K2115" s="18">
        <v>892.40898820173231</v>
      </c>
      <c r="L2115" s="18"/>
      <c r="M2115" s="18"/>
    </row>
    <row r="2116" spans="1:13" x14ac:dyDescent="0.2">
      <c r="A2116" t="s">
        <v>634</v>
      </c>
      <c r="B2116" t="s">
        <v>27</v>
      </c>
      <c r="C2116" t="s">
        <v>469</v>
      </c>
      <c r="D2116" t="s">
        <v>635</v>
      </c>
      <c r="E2116">
        <v>1</v>
      </c>
      <c r="F2116" s="19">
        <v>3</v>
      </c>
      <c r="G2116" s="19">
        <v>7.25</v>
      </c>
      <c r="H2116" s="18"/>
      <c r="I2116" s="18"/>
      <c r="J2116" s="18">
        <v>769.51324561176466</v>
      </c>
      <c r="K2116" s="18">
        <v>705.95203322462453</v>
      </c>
      <c r="L2116" s="18"/>
      <c r="M2116" s="18"/>
    </row>
    <row r="2117" spans="1:13" x14ac:dyDescent="0.2">
      <c r="A2117" t="s">
        <v>634</v>
      </c>
      <c r="B2117" t="s">
        <v>27</v>
      </c>
      <c r="C2117" t="s">
        <v>469</v>
      </c>
      <c r="D2117" t="s">
        <v>635</v>
      </c>
      <c r="E2117">
        <v>2</v>
      </c>
      <c r="F2117" s="19">
        <v>0.41666666666666669</v>
      </c>
      <c r="G2117" s="19">
        <v>4.666666666666667</v>
      </c>
      <c r="H2117" s="18"/>
      <c r="I2117" s="18"/>
      <c r="J2117" s="18">
        <v>769.51324561176466</v>
      </c>
      <c r="K2117" s="18">
        <v>705.95203322462453</v>
      </c>
      <c r="L2117" s="18"/>
      <c r="M2117" s="18"/>
    </row>
    <row r="2118" spans="1:13" x14ac:dyDescent="0.2">
      <c r="A2118" t="s">
        <v>634</v>
      </c>
      <c r="B2118" t="s">
        <v>27</v>
      </c>
      <c r="C2118" t="s">
        <v>469</v>
      </c>
      <c r="D2118" t="s">
        <v>635</v>
      </c>
      <c r="E2118">
        <v>3</v>
      </c>
      <c r="F2118" s="19">
        <v>0.41666666666666669</v>
      </c>
      <c r="G2118" s="19">
        <v>4.666666666666667</v>
      </c>
      <c r="H2118" s="18">
        <v>769.51324561176466</v>
      </c>
      <c r="I2118" s="18">
        <v>705.95203322462453</v>
      </c>
      <c r="J2118" s="18"/>
      <c r="K2118" s="18"/>
      <c r="L2118" s="18"/>
      <c r="M2118" s="18"/>
    </row>
    <row r="2119" spans="1:13" x14ac:dyDescent="0.2">
      <c r="A2119" t="s">
        <v>634</v>
      </c>
      <c r="B2119" t="s">
        <v>27</v>
      </c>
      <c r="C2119" t="s">
        <v>469</v>
      </c>
      <c r="D2119" t="s">
        <v>635</v>
      </c>
      <c r="E2119">
        <v>4</v>
      </c>
      <c r="F2119" s="19">
        <v>0.41666666666666669</v>
      </c>
      <c r="G2119" s="19">
        <v>4.666666666666667</v>
      </c>
      <c r="H2119" s="18"/>
      <c r="I2119" s="18"/>
      <c r="J2119" s="18">
        <v>769.51324561176466</v>
      </c>
      <c r="K2119" s="18">
        <v>705.95203322462453</v>
      </c>
      <c r="L2119" s="18"/>
      <c r="M2119" s="18"/>
    </row>
    <row r="2120" spans="1:13" x14ac:dyDescent="0.2">
      <c r="A2120" t="s">
        <v>634</v>
      </c>
      <c r="B2120" t="s">
        <v>27</v>
      </c>
      <c r="C2120" t="s">
        <v>469</v>
      </c>
      <c r="D2120" t="s">
        <v>635</v>
      </c>
      <c r="E2120">
        <v>5</v>
      </c>
      <c r="F2120" s="19">
        <v>0.41666666666666669</v>
      </c>
      <c r="G2120" s="19">
        <v>4.666666666666667</v>
      </c>
      <c r="H2120" s="18">
        <v>769.51324561176466</v>
      </c>
      <c r="I2120" s="18">
        <v>705.95203322462453</v>
      </c>
      <c r="J2120" s="18"/>
      <c r="K2120" s="18"/>
      <c r="L2120" s="18"/>
      <c r="M2120" s="18"/>
    </row>
    <row r="2121" spans="1:13" x14ac:dyDescent="0.2">
      <c r="A2121" t="s">
        <v>634</v>
      </c>
      <c r="B2121" t="s">
        <v>27</v>
      </c>
      <c r="C2121" t="s">
        <v>469</v>
      </c>
      <c r="D2121" t="s">
        <v>635</v>
      </c>
      <c r="E2121">
        <v>6</v>
      </c>
      <c r="F2121" s="19">
        <v>0.41666666666666669</v>
      </c>
      <c r="G2121" s="19">
        <v>4.666666666666667</v>
      </c>
      <c r="H2121" s="18"/>
      <c r="I2121" s="18"/>
      <c r="J2121" s="18">
        <v>769.51324561176466</v>
      </c>
      <c r="K2121" s="18">
        <v>705.95203322462453</v>
      </c>
      <c r="L2121" s="18"/>
      <c r="M2121" s="18"/>
    </row>
    <row r="2122" spans="1:13" x14ac:dyDescent="0.2">
      <c r="A2122" t="s">
        <v>634</v>
      </c>
      <c r="B2122" t="s">
        <v>27</v>
      </c>
      <c r="C2122" t="s">
        <v>469</v>
      </c>
      <c r="D2122" t="s">
        <v>635</v>
      </c>
      <c r="E2122">
        <v>7</v>
      </c>
      <c r="F2122" s="19">
        <v>0.41666666666666669</v>
      </c>
      <c r="G2122" s="19">
        <v>4.666666666666667</v>
      </c>
      <c r="H2122" s="18"/>
      <c r="I2122" s="18"/>
      <c r="J2122" s="18">
        <v>769.51324561176466</v>
      </c>
      <c r="K2122" s="18">
        <v>705.95203322462453</v>
      </c>
      <c r="L2122" s="18"/>
      <c r="M2122" s="18"/>
    </row>
    <row r="2123" spans="1:13" x14ac:dyDescent="0.2">
      <c r="A2123" t="s">
        <v>247</v>
      </c>
      <c r="B2123" t="s">
        <v>27</v>
      </c>
      <c r="C2123" t="s">
        <v>246</v>
      </c>
      <c r="D2123" t="s">
        <v>249</v>
      </c>
      <c r="E2123">
        <v>1</v>
      </c>
      <c r="F2123" s="19">
        <v>5.583333333333333</v>
      </c>
      <c r="G2123" s="19">
        <v>6.75</v>
      </c>
      <c r="H2123" s="18">
        <v>159.31349741767471</v>
      </c>
      <c r="I2123" s="18">
        <v>161.80118112969026</v>
      </c>
      <c r="J2123" s="18"/>
      <c r="K2123" s="18"/>
      <c r="L2123" s="18"/>
      <c r="M2123" s="18"/>
    </row>
    <row r="2124" spans="1:13" x14ac:dyDescent="0.2">
      <c r="A2124" t="s">
        <v>247</v>
      </c>
      <c r="B2124" t="s">
        <v>27</v>
      </c>
      <c r="C2124" t="s">
        <v>246</v>
      </c>
      <c r="D2124" t="s">
        <v>249</v>
      </c>
      <c r="E2124">
        <v>2</v>
      </c>
      <c r="F2124" s="19">
        <v>5.666666666666667</v>
      </c>
      <c r="G2124" s="19">
        <v>6.833333333333333</v>
      </c>
      <c r="H2124" s="18">
        <v>159.31349741767471</v>
      </c>
      <c r="I2124" s="18">
        <v>161.80118112969026</v>
      </c>
      <c r="J2124" s="18"/>
      <c r="K2124" s="18"/>
      <c r="L2124" s="18"/>
      <c r="M2124" s="18"/>
    </row>
    <row r="2125" spans="1:13" x14ac:dyDescent="0.2">
      <c r="A2125" t="s">
        <v>247</v>
      </c>
      <c r="B2125" t="s">
        <v>27</v>
      </c>
      <c r="C2125" t="s">
        <v>246</v>
      </c>
      <c r="D2125" t="s">
        <v>249</v>
      </c>
      <c r="E2125">
        <v>3</v>
      </c>
      <c r="F2125" s="19">
        <v>5.666666666666667</v>
      </c>
      <c r="G2125" s="19">
        <v>6.833333333333333</v>
      </c>
      <c r="H2125" s="18">
        <v>159.31349741767471</v>
      </c>
      <c r="I2125" s="18">
        <v>161.80118112969026</v>
      </c>
      <c r="J2125" s="18"/>
      <c r="K2125" s="18"/>
      <c r="L2125" s="18"/>
      <c r="M2125" s="18"/>
    </row>
    <row r="2126" spans="1:13" x14ac:dyDescent="0.2">
      <c r="A2126" t="s">
        <v>247</v>
      </c>
      <c r="B2126" t="s">
        <v>27</v>
      </c>
      <c r="C2126" t="s">
        <v>246</v>
      </c>
      <c r="D2126" t="s">
        <v>249</v>
      </c>
      <c r="E2126">
        <v>4</v>
      </c>
      <c r="F2126" s="19">
        <v>5.583333333333333</v>
      </c>
      <c r="G2126" s="19">
        <v>6.75</v>
      </c>
      <c r="H2126" s="18">
        <v>159.31349741767471</v>
      </c>
      <c r="I2126" s="18">
        <v>161.80118112969026</v>
      </c>
      <c r="J2126" s="18"/>
      <c r="K2126" s="18"/>
      <c r="L2126" s="18"/>
      <c r="M2126" s="18"/>
    </row>
    <row r="2127" spans="1:13" x14ac:dyDescent="0.2">
      <c r="A2127" t="s">
        <v>247</v>
      </c>
      <c r="B2127" t="s">
        <v>27</v>
      </c>
      <c r="C2127" t="s">
        <v>246</v>
      </c>
      <c r="D2127" t="s">
        <v>249</v>
      </c>
      <c r="E2127">
        <v>5</v>
      </c>
      <c r="F2127" s="19">
        <v>5.583333333333333</v>
      </c>
      <c r="G2127" s="19">
        <v>6.75</v>
      </c>
      <c r="H2127" s="18">
        <v>159.31349741767471</v>
      </c>
      <c r="I2127" s="18">
        <v>161.80118112969026</v>
      </c>
      <c r="J2127" s="18"/>
      <c r="K2127" s="18"/>
      <c r="L2127" s="18"/>
      <c r="M2127" s="18"/>
    </row>
    <row r="2128" spans="1:13" x14ac:dyDescent="0.2">
      <c r="A2128" t="s">
        <v>247</v>
      </c>
      <c r="B2128" t="s">
        <v>27</v>
      </c>
      <c r="C2128" t="s">
        <v>246</v>
      </c>
      <c r="D2128" t="s">
        <v>249</v>
      </c>
      <c r="E2128">
        <v>6</v>
      </c>
      <c r="F2128" s="19">
        <v>7.416666666666667</v>
      </c>
      <c r="G2128" s="19">
        <v>8.5833333333333339</v>
      </c>
      <c r="H2128" s="18">
        <v>159.31349741767471</v>
      </c>
      <c r="I2128" s="18">
        <v>161.80118112969026</v>
      </c>
      <c r="J2128" s="18"/>
      <c r="K2128" s="18"/>
      <c r="L2128" s="18"/>
      <c r="M2128" s="18"/>
    </row>
    <row r="2129" spans="1:13" x14ac:dyDescent="0.2">
      <c r="A2129" t="s">
        <v>247</v>
      </c>
      <c r="B2129" t="s">
        <v>27</v>
      </c>
      <c r="C2129" t="s">
        <v>246</v>
      </c>
      <c r="D2129" t="s">
        <v>249</v>
      </c>
      <c r="E2129">
        <v>7</v>
      </c>
      <c r="F2129" s="19">
        <v>5.583333333333333</v>
      </c>
      <c r="G2129" s="19">
        <v>6.75</v>
      </c>
      <c r="H2129" s="18">
        <v>159.31349741767471</v>
      </c>
      <c r="I2129" s="18">
        <v>161.80118112969026</v>
      </c>
      <c r="J2129" s="18"/>
      <c r="K2129" s="18"/>
      <c r="L2129" s="18"/>
      <c r="M2129" s="18"/>
    </row>
    <row r="2130" spans="1:13" x14ac:dyDescent="0.2">
      <c r="A2130" t="s">
        <v>643</v>
      </c>
      <c r="B2130" t="s">
        <v>27</v>
      </c>
      <c r="C2130" t="s">
        <v>87</v>
      </c>
      <c r="D2130" t="s">
        <v>749</v>
      </c>
      <c r="E2130">
        <v>3</v>
      </c>
      <c r="F2130" s="19">
        <v>9.3333333333333339</v>
      </c>
      <c r="G2130" s="19">
        <v>10.5</v>
      </c>
      <c r="H2130" s="18">
        <v>236.48215406547158</v>
      </c>
      <c r="I2130" s="18">
        <v>229.41986961622271</v>
      </c>
      <c r="J2130" s="18"/>
      <c r="K2130" s="18"/>
      <c r="L2130" s="18"/>
      <c r="M2130" s="18"/>
    </row>
    <row r="2131" spans="1:13" x14ac:dyDescent="0.2">
      <c r="A2131" t="s">
        <v>643</v>
      </c>
      <c r="B2131" t="s">
        <v>27</v>
      </c>
      <c r="C2131" t="s">
        <v>87</v>
      </c>
      <c r="D2131" t="s">
        <v>749</v>
      </c>
      <c r="E2131">
        <v>4</v>
      </c>
      <c r="F2131" s="19">
        <v>9.3333333333333339</v>
      </c>
      <c r="G2131" s="19">
        <v>10.5</v>
      </c>
      <c r="H2131" s="18">
        <v>236.48215406547158</v>
      </c>
      <c r="I2131" s="18">
        <v>229.41986961622271</v>
      </c>
      <c r="J2131" s="18"/>
      <c r="K2131" s="18"/>
      <c r="L2131" s="18"/>
      <c r="M2131" s="18"/>
    </row>
    <row r="2132" spans="1:13" x14ac:dyDescent="0.2">
      <c r="A2132" t="s">
        <v>643</v>
      </c>
      <c r="B2132" t="s">
        <v>27</v>
      </c>
      <c r="C2132" t="s">
        <v>87</v>
      </c>
      <c r="D2132" t="s">
        <v>749</v>
      </c>
      <c r="E2132">
        <v>5</v>
      </c>
      <c r="F2132" s="19">
        <v>9.3333333333333339</v>
      </c>
      <c r="G2132" s="19">
        <v>10.5</v>
      </c>
      <c r="H2132" s="18">
        <v>236.48215406547158</v>
      </c>
      <c r="I2132" s="18">
        <v>229.41986961622271</v>
      </c>
      <c r="J2132" s="18"/>
      <c r="K2132" s="18"/>
      <c r="L2132" s="18"/>
      <c r="M2132" s="18"/>
    </row>
    <row r="2133" spans="1:13" x14ac:dyDescent="0.2">
      <c r="A2133" t="s">
        <v>643</v>
      </c>
      <c r="B2133" t="s">
        <v>27</v>
      </c>
      <c r="C2133" t="s">
        <v>87</v>
      </c>
      <c r="D2133" t="s">
        <v>749</v>
      </c>
      <c r="E2133">
        <v>6</v>
      </c>
      <c r="F2133" s="19">
        <v>9.3333333333333339</v>
      </c>
      <c r="G2133" s="19">
        <v>10.5</v>
      </c>
      <c r="H2133" s="18">
        <v>236.48215406547158</v>
      </c>
      <c r="I2133" s="18">
        <v>229.41986961622271</v>
      </c>
      <c r="J2133" s="18"/>
      <c r="K2133" s="18"/>
      <c r="L2133" s="18"/>
      <c r="M2133" s="18"/>
    </row>
    <row r="2134" spans="1:13" x14ac:dyDescent="0.2">
      <c r="A2134" t="s">
        <v>643</v>
      </c>
      <c r="B2134" t="s">
        <v>27</v>
      </c>
      <c r="C2134" t="s">
        <v>87</v>
      </c>
      <c r="D2134" t="s">
        <v>749</v>
      </c>
      <c r="E2134">
        <v>7</v>
      </c>
      <c r="F2134" s="19">
        <v>9.3333333333333339</v>
      </c>
      <c r="G2134" s="19">
        <v>10.5</v>
      </c>
      <c r="H2134" s="18">
        <v>236.48215406547158</v>
      </c>
      <c r="I2134" s="18">
        <v>229.41986961622271</v>
      </c>
      <c r="J2134" s="18"/>
      <c r="K2134" s="18"/>
      <c r="L2134" s="18"/>
      <c r="M2134" s="18"/>
    </row>
    <row r="2135" spans="1:13" x14ac:dyDescent="0.2">
      <c r="A2135" t="s">
        <v>643</v>
      </c>
      <c r="B2135" t="s">
        <v>27</v>
      </c>
      <c r="C2135" t="s">
        <v>87</v>
      </c>
      <c r="D2135" t="s">
        <v>646</v>
      </c>
      <c r="E2135">
        <v>1</v>
      </c>
      <c r="F2135" s="19">
        <v>12.416666666666666</v>
      </c>
      <c r="G2135" s="19">
        <v>13.583333333333334</v>
      </c>
      <c r="H2135" s="18">
        <v>236.48215406547158</v>
      </c>
      <c r="I2135" s="18">
        <v>229.41986961622271</v>
      </c>
      <c r="J2135" s="18"/>
      <c r="K2135" s="18"/>
      <c r="L2135" s="18"/>
      <c r="M2135" s="18"/>
    </row>
    <row r="2136" spans="1:13" x14ac:dyDescent="0.2">
      <c r="A2136" t="s">
        <v>643</v>
      </c>
      <c r="B2136" t="s">
        <v>27</v>
      </c>
      <c r="C2136" t="s">
        <v>87</v>
      </c>
      <c r="D2136" t="s">
        <v>646</v>
      </c>
      <c r="E2136">
        <v>2</v>
      </c>
      <c r="F2136" s="19">
        <v>12.416666666666666</v>
      </c>
      <c r="G2136" s="19">
        <v>13.583333333333334</v>
      </c>
      <c r="H2136" s="18">
        <v>236.48215406547158</v>
      </c>
      <c r="I2136" s="18">
        <v>229.41986961622271</v>
      </c>
      <c r="J2136" s="18"/>
      <c r="K2136" s="18"/>
      <c r="L2136" s="18"/>
      <c r="M2136" s="18"/>
    </row>
    <row r="2137" spans="1:13" x14ac:dyDescent="0.2">
      <c r="A2137" t="s">
        <v>643</v>
      </c>
      <c r="B2137" t="s">
        <v>27</v>
      </c>
      <c r="C2137" t="s">
        <v>87</v>
      </c>
      <c r="D2137" t="s">
        <v>646</v>
      </c>
      <c r="E2137">
        <v>4</v>
      </c>
      <c r="F2137" s="19">
        <v>12.416666666666666</v>
      </c>
      <c r="G2137" s="19">
        <v>13.583333333333334</v>
      </c>
      <c r="H2137" s="18">
        <v>236.48215406547158</v>
      </c>
      <c r="I2137" s="18">
        <v>229.41986961622271</v>
      </c>
      <c r="J2137" s="18"/>
      <c r="K2137" s="18"/>
      <c r="L2137" s="18"/>
      <c r="M2137" s="18"/>
    </row>
    <row r="2138" spans="1:13" x14ac:dyDescent="0.2">
      <c r="A2138" t="s">
        <v>643</v>
      </c>
      <c r="B2138" t="s">
        <v>27</v>
      </c>
      <c r="C2138" t="s">
        <v>87</v>
      </c>
      <c r="D2138" t="s">
        <v>646</v>
      </c>
      <c r="E2138">
        <v>5</v>
      </c>
      <c r="F2138" s="19">
        <v>12.416666666666666</v>
      </c>
      <c r="G2138" s="19">
        <v>13.583333333333334</v>
      </c>
      <c r="H2138" s="18">
        <v>236.48215406547158</v>
      </c>
      <c r="I2138" s="18">
        <v>229.41986961622271</v>
      </c>
      <c r="J2138" s="18"/>
      <c r="K2138" s="18"/>
      <c r="L2138" s="18"/>
      <c r="M2138" s="18"/>
    </row>
    <row r="2139" spans="1:13" x14ac:dyDescent="0.2">
      <c r="A2139" t="s">
        <v>475</v>
      </c>
      <c r="B2139" t="s">
        <v>27</v>
      </c>
      <c r="C2139" t="s">
        <v>439</v>
      </c>
      <c r="D2139" t="s">
        <v>477</v>
      </c>
      <c r="E2139">
        <v>1</v>
      </c>
      <c r="F2139" s="19">
        <v>2.5</v>
      </c>
      <c r="G2139" s="19">
        <v>4.583333333333333</v>
      </c>
      <c r="H2139" s="18">
        <v>390.22697421270959</v>
      </c>
      <c r="I2139" s="18">
        <v>402.95988068001799</v>
      </c>
      <c r="J2139" s="18"/>
      <c r="K2139" s="18"/>
      <c r="L2139" s="18"/>
      <c r="M2139" s="18"/>
    </row>
    <row r="2140" spans="1:13" x14ac:dyDescent="0.2">
      <c r="A2140" t="s">
        <v>475</v>
      </c>
      <c r="B2140" t="s">
        <v>27</v>
      </c>
      <c r="C2140" t="s">
        <v>439</v>
      </c>
      <c r="D2140" t="s">
        <v>477</v>
      </c>
      <c r="E2140">
        <v>3</v>
      </c>
      <c r="F2140" s="19">
        <v>2.5</v>
      </c>
      <c r="G2140" s="19">
        <v>4.583333333333333</v>
      </c>
      <c r="H2140" s="18">
        <v>390.22697421270959</v>
      </c>
      <c r="I2140" s="18">
        <v>402.95988068001799</v>
      </c>
      <c r="J2140" s="18"/>
      <c r="K2140" s="18"/>
      <c r="L2140" s="18"/>
      <c r="M2140" s="18"/>
    </row>
    <row r="2141" spans="1:13" x14ac:dyDescent="0.2">
      <c r="A2141" t="s">
        <v>475</v>
      </c>
      <c r="B2141" t="s">
        <v>27</v>
      </c>
      <c r="C2141" t="s">
        <v>439</v>
      </c>
      <c r="D2141" t="s">
        <v>477</v>
      </c>
      <c r="E2141">
        <v>4</v>
      </c>
      <c r="F2141" s="19">
        <v>2.5</v>
      </c>
      <c r="G2141" s="19">
        <v>4.583333333333333</v>
      </c>
      <c r="H2141" s="18">
        <v>390.22697421270959</v>
      </c>
      <c r="I2141" s="18">
        <v>402.95988068001799</v>
      </c>
      <c r="J2141" s="18"/>
      <c r="K2141" s="18"/>
      <c r="L2141" s="18"/>
      <c r="M2141" s="18"/>
    </row>
    <row r="2142" spans="1:13" x14ac:dyDescent="0.2">
      <c r="A2142" t="s">
        <v>475</v>
      </c>
      <c r="B2142" t="s">
        <v>27</v>
      </c>
      <c r="C2142" t="s">
        <v>439</v>
      </c>
      <c r="D2142" t="s">
        <v>477</v>
      </c>
      <c r="E2142">
        <v>5</v>
      </c>
      <c r="F2142" s="19">
        <v>2.5</v>
      </c>
      <c r="G2142" s="19">
        <v>4.583333333333333</v>
      </c>
      <c r="H2142" s="18">
        <v>390.22697421270959</v>
      </c>
      <c r="I2142" s="18">
        <v>402.95988068001799</v>
      </c>
      <c r="J2142" s="18"/>
      <c r="K2142" s="18"/>
      <c r="L2142" s="18"/>
      <c r="M2142" s="18"/>
    </row>
    <row r="2143" spans="1:13" x14ac:dyDescent="0.2">
      <c r="A2143" t="s">
        <v>475</v>
      </c>
      <c r="B2143" t="s">
        <v>27</v>
      </c>
      <c r="C2143" t="s">
        <v>439</v>
      </c>
      <c r="D2143" t="s">
        <v>477</v>
      </c>
      <c r="E2143">
        <v>7</v>
      </c>
      <c r="F2143" s="19">
        <v>2.5</v>
      </c>
      <c r="G2143" s="19">
        <v>4.583333333333333</v>
      </c>
      <c r="H2143" s="18">
        <v>390.22697421270959</v>
      </c>
      <c r="I2143" s="18">
        <v>402.95988068001799</v>
      </c>
      <c r="J2143" s="18"/>
      <c r="K2143" s="18"/>
      <c r="L2143" s="18"/>
      <c r="M2143" s="18"/>
    </row>
    <row r="2144" spans="1:13" x14ac:dyDescent="0.2">
      <c r="A2144" t="s">
        <v>59</v>
      </c>
      <c r="B2144" t="s">
        <v>27</v>
      </c>
      <c r="C2144" t="s">
        <v>44</v>
      </c>
      <c r="D2144" t="s">
        <v>58</v>
      </c>
      <c r="E2144">
        <v>1</v>
      </c>
      <c r="F2144" s="19">
        <v>1.9166666666666665</v>
      </c>
      <c r="G2144" s="19">
        <v>4.166666666666667</v>
      </c>
      <c r="H2144" s="18">
        <v>395.74921853782541</v>
      </c>
      <c r="I2144" s="18">
        <v>351.3813860279069</v>
      </c>
      <c r="J2144" s="18"/>
      <c r="K2144" s="18"/>
      <c r="L2144" s="18"/>
      <c r="M2144" s="18"/>
    </row>
    <row r="2145" spans="1:13" x14ac:dyDescent="0.2">
      <c r="A2145" t="s">
        <v>59</v>
      </c>
      <c r="B2145" t="s">
        <v>27</v>
      </c>
      <c r="C2145" t="s">
        <v>44</v>
      </c>
      <c r="D2145" t="s">
        <v>58</v>
      </c>
      <c r="E2145">
        <v>2</v>
      </c>
      <c r="F2145" s="19">
        <v>1.9166666666666665</v>
      </c>
      <c r="G2145" s="19">
        <v>4.166666666666667</v>
      </c>
      <c r="H2145" s="18">
        <v>395.74921853782541</v>
      </c>
      <c r="I2145" s="18">
        <v>351.3813860279069</v>
      </c>
      <c r="J2145" s="18"/>
      <c r="K2145" s="18"/>
      <c r="L2145" s="18"/>
      <c r="M2145" s="18"/>
    </row>
    <row r="2146" spans="1:13" x14ac:dyDescent="0.2">
      <c r="A2146" t="s">
        <v>59</v>
      </c>
      <c r="B2146" t="s">
        <v>27</v>
      </c>
      <c r="C2146" t="s">
        <v>44</v>
      </c>
      <c r="D2146" t="s">
        <v>58</v>
      </c>
      <c r="E2146">
        <v>3</v>
      </c>
      <c r="F2146" s="19">
        <v>1.9166666666666665</v>
      </c>
      <c r="G2146" s="19">
        <v>4.166666666666667</v>
      </c>
      <c r="H2146" s="18">
        <v>395.74921853782541</v>
      </c>
      <c r="I2146" s="18">
        <v>351.3813860279069</v>
      </c>
      <c r="J2146" s="18"/>
      <c r="K2146" s="18"/>
      <c r="L2146" s="18"/>
      <c r="M2146" s="18"/>
    </row>
    <row r="2147" spans="1:13" x14ac:dyDescent="0.2">
      <c r="A2147" t="s">
        <v>59</v>
      </c>
      <c r="B2147" t="s">
        <v>27</v>
      </c>
      <c r="C2147" t="s">
        <v>44</v>
      </c>
      <c r="D2147" t="s">
        <v>58</v>
      </c>
      <c r="E2147">
        <v>4</v>
      </c>
      <c r="F2147" s="19">
        <v>2.0833333333333335</v>
      </c>
      <c r="G2147" s="19">
        <v>4.166666666666667</v>
      </c>
      <c r="H2147" s="18">
        <v>395.74921853782541</v>
      </c>
      <c r="I2147" s="18">
        <v>351.3813860279069</v>
      </c>
      <c r="J2147" s="18"/>
      <c r="K2147" s="18"/>
      <c r="L2147" s="18"/>
      <c r="M2147" s="18"/>
    </row>
    <row r="2148" spans="1:13" x14ac:dyDescent="0.2">
      <c r="A2148" t="s">
        <v>59</v>
      </c>
      <c r="B2148" t="s">
        <v>27</v>
      </c>
      <c r="C2148" t="s">
        <v>44</v>
      </c>
      <c r="D2148" t="s">
        <v>58</v>
      </c>
      <c r="E2148">
        <v>5</v>
      </c>
      <c r="F2148" s="19">
        <v>1.9166666666666665</v>
      </c>
      <c r="G2148" s="19">
        <v>4.166666666666667</v>
      </c>
      <c r="H2148" s="18">
        <v>395.74921853782541</v>
      </c>
      <c r="I2148" s="18">
        <v>351.3813860279069</v>
      </c>
      <c r="J2148" s="18"/>
      <c r="K2148" s="18"/>
      <c r="L2148" s="18"/>
      <c r="M2148" s="18"/>
    </row>
    <row r="2149" spans="1:13" x14ac:dyDescent="0.2">
      <c r="A2149" t="s">
        <v>59</v>
      </c>
      <c r="B2149" t="s">
        <v>27</v>
      </c>
      <c r="C2149" t="s">
        <v>44</v>
      </c>
      <c r="D2149" t="s">
        <v>58</v>
      </c>
      <c r="E2149">
        <v>6</v>
      </c>
      <c r="F2149" s="19">
        <v>1.9166666666666665</v>
      </c>
      <c r="G2149" s="19">
        <v>4.166666666666667</v>
      </c>
      <c r="H2149" s="18">
        <v>395.74921853782541</v>
      </c>
      <c r="I2149" s="18">
        <v>351.3813860279069</v>
      </c>
      <c r="J2149" s="18"/>
      <c r="K2149" s="18"/>
      <c r="L2149" s="18"/>
      <c r="M2149" s="18"/>
    </row>
    <row r="2150" spans="1:13" x14ac:dyDescent="0.2">
      <c r="A2150" t="s">
        <v>59</v>
      </c>
      <c r="B2150" t="s">
        <v>27</v>
      </c>
      <c r="C2150" t="s">
        <v>44</v>
      </c>
      <c r="D2150" t="s">
        <v>58</v>
      </c>
      <c r="E2150">
        <v>7</v>
      </c>
      <c r="F2150" s="19">
        <v>1.9166666666666665</v>
      </c>
      <c r="G2150" s="19">
        <v>4.166666666666667</v>
      </c>
      <c r="H2150" s="18">
        <v>395.74921853782541</v>
      </c>
      <c r="I2150" s="18">
        <v>351.3813860279069</v>
      </c>
      <c r="J2150" s="18"/>
      <c r="K2150" s="18"/>
      <c r="L2150" s="18"/>
      <c r="M2150" s="18"/>
    </row>
    <row r="2151" spans="1:13" x14ac:dyDescent="0.2">
      <c r="A2151" t="s">
        <v>59</v>
      </c>
      <c r="B2151" t="s">
        <v>27</v>
      </c>
      <c r="C2151" t="s">
        <v>44</v>
      </c>
      <c r="D2151" t="s">
        <v>95</v>
      </c>
      <c r="E2151">
        <v>1</v>
      </c>
      <c r="F2151" s="19">
        <v>7.166666666666667</v>
      </c>
      <c r="G2151" s="19">
        <v>9.4166666666666661</v>
      </c>
      <c r="H2151" s="18">
        <v>395.74921853782541</v>
      </c>
      <c r="I2151" s="18">
        <v>351.3813860279069</v>
      </c>
      <c r="J2151" s="18"/>
      <c r="K2151" s="18"/>
      <c r="L2151" s="18"/>
      <c r="M2151" s="18"/>
    </row>
    <row r="2152" spans="1:13" x14ac:dyDescent="0.2">
      <c r="A2152" t="s">
        <v>59</v>
      </c>
      <c r="B2152" t="s">
        <v>27</v>
      </c>
      <c r="C2152" t="s">
        <v>44</v>
      </c>
      <c r="D2152" t="s">
        <v>95</v>
      </c>
      <c r="E2152">
        <v>2</v>
      </c>
      <c r="F2152" s="19">
        <v>7.25</v>
      </c>
      <c r="G2152" s="19">
        <v>9.5</v>
      </c>
      <c r="H2152" s="18">
        <v>395.74921853782541</v>
      </c>
      <c r="I2152" s="18">
        <v>351.3813860279069</v>
      </c>
      <c r="J2152" s="18"/>
      <c r="K2152" s="18"/>
      <c r="L2152" s="18"/>
      <c r="M2152" s="18"/>
    </row>
    <row r="2153" spans="1:13" x14ac:dyDescent="0.2">
      <c r="A2153" t="s">
        <v>59</v>
      </c>
      <c r="B2153" t="s">
        <v>27</v>
      </c>
      <c r="C2153" t="s">
        <v>44</v>
      </c>
      <c r="D2153" t="s">
        <v>95</v>
      </c>
      <c r="E2153">
        <v>3</v>
      </c>
      <c r="F2153" s="19">
        <v>7.25</v>
      </c>
      <c r="G2153" s="19">
        <v>9.5</v>
      </c>
      <c r="H2153" s="18">
        <v>395.74921853782541</v>
      </c>
      <c r="I2153" s="18">
        <v>351.3813860279069</v>
      </c>
      <c r="J2153" s="18"/>
      <c r="K2153" s="18"/>
      <c r="L2153" s="18"/>
      <c r="M2153" s="18"/>
    </row>
    <row r="2154" spans="1:13" x14ac:dyDescent="0.2">
      <c r="A2154" t="s">
        <v>59</v>
      </c>
      <c r="B2154" t="s">
        <v>27</v>
      </c>
      <c r="C2154" t="s">
        <v>44</v>
      </c>
      <c r="D2154" t="s">
        <v>95</v>
      </c>
      <c r="E2154">
        <v>4</v>
      </c>
      <c r="F2154" s="19">
        <v>7.333333333333333</v>
      </c>
      <c r="G2154" s="19">
        <v>9.4166666666666661</v>
      </c>
      <c r="H2154" s="18">
        <v>395.74921853782541</v>
      </c>
      <c r="I2154" s="18">
        <v>351.3813860279069</v>
      </c>
      <c r="J2154" s="18"/>
      <c r="K2154" s="18"/>
      <c r="L2154" s="18"/>
      <c r="M2154" s="18"/>
    </row>
    <row r="2155" spans="1:13" x14ac:dyDescent="0.2">
      <c r="A2155" t="s">
        <v>59</v>
      </c>
      <c r="B2155" t="s">
        <v>27</v>
      </c>
      <c r="C2155" t="s">
        <v>44</v>
      </c>
      <c r="D2155" t="s">
        <v>95</v>
      </c>
      <c r="E2155">
        <v>5</v>
      </c>
      <c r="F2155" s="19">
        <v>7.166666666666667</v>
      </c>
      <c r="G2155" s="19">
        <v>9.4166666666666661</v>
      </c>
      <c r="H2155" s="18">
        <v>395.74921853782541</v>
      </c>
      <c r="I2155" s="18">
        <v>351.3813860279069</v>
      </c>
      <c r="J2155" s="18"/>
      <c r="K2155" s="18"/>
      <c r="L2155" s="18"/>
      <c r="M2155" s="18"/>
    </row>
    <row r="2156" spans="1:13" x14ac:dyDescent="0.2">
      <c r="A2156" t="s">
        <v>59</v>
      </c>
      <c r="B2156" t="s">
        <v>27</v>
      </c>
      <c r="C2156" t="s">
        <v>44</v>
      </c>
      <c r="D2156" t="s">
        <v>95</v>
      </c>
      <c r="E2156">
        <v>6</v>
      </c>
      <c r="F2156" s="19">
        <v>7.166666666666667</v>
      </c>
      <c r="G2156" s="19">
        <v>9.4166666666666661</v>
      </c>
      <c r="H2156" s="18">
        <v>395.74921853782541</v>
      </c>
      <c r="I2156" s="18">
        <v>351.3813860279069</v>
      </c>
      <c r="J2156" s="18"/>
      <c r="K2156" s="18"/>
      <c r="L2156" s="18"/>
      <c r="M2156" s="18"/>
    </row>
    <row r="2157" spans="1:13" x14ac:dyDescent="0.2">
      <c r="A2157" t="s">
        <v>59</v>
      </c>
      <c r="B2157" t="s">
        <v>27</v>
      </c>
      <c r="C2157" t="s">
        <v>44</v>
      </c>
      <c r="D2157" t="s">
        <v>95</v>
      </c>
      <c r="E2157">
        <v>7</v>
      </c>
      <c r="F2157" s="19">
        <v>7.166666666666667</v>
      </c>
      <c r="G2157" s="19">
        <v>9.4166666666666661</v>
      </c>
      <c r="H2157" s="18">
        <v>395.74921853782541</v>
      </c>
      <c r="I2157" s="18">
        <v>351.3813860279069</v>
      </c>
      <c r="J2157" s="18"/>
      <c r="K2157" s="18"/>
      <c r="L2157" s="18"/>
      <c r="M2157" s="18"/>
    </row>
    <row r="2158" spans="1:13" x14ac:dyDescent="0.2">
      <c r="A2158" t="s">
        <v>59</v>
      </c>
      <c r="B2158" t="s">
        <v>27</v>
      </c>
      <c r="C2158" t="s">
        <v>44</v>
      </c>
      <c r="D2158" t="s">
        <v>593</v>
      </c>
      <c r="E2158">
        <v>1</v>
      </c>
      <c r="F2158" s="19">
        <v>9</v>
      </c>
      <c r="G2158" s="19">
        <v>11.25</v>
      </c>
      <c r="H2158" s="18"/>
      <c r="I2158" s="18"/>
      <c r="J2158" s="18">
        <v>395.74921853782541</v>
      </c>
      <c r="K2158" s="18">
        <v>351.3813860279069</v>
      </c>
      <c r="L2158" s="18"/>
      <c r="M2158" s="18"/>
    </row>
    <row r="2159" spans="1:13" x14ac:dyDescent="0.2">
      <c r="A2159" t="s">
        <v>59</v>
      </c>
      <c r="B2159" t="s">
        <v>27</v>
      </c>
      <c r="C2159" t="s">
        <v>44</v>
      </c>
      <c r="D2159" t="s">
        <v>593</v>
      </c>
      <c r="E2159">
        <v>2</v>
      </c>
      <c r="F2159" s="19">
        <v>9</v>
      </c>
      <c r="G2159" s="19">
        <v>11.25</v>
      </c>
      <c r="H2159" s="18"/>
      <c r="I2159" s="18"/>
      <c r="J2159" s="18">
        <v>395.74921853782541</v>
      </c>
      <c r="K2159" s="18">
        <v>351.3813860279069</v>
      </c>
      <c r="L2159" s="18"/>
      <c r="M2159" s="18"/>
    </row>
    <row r="2160" spans="1:13" x14ac:dyDescent="0.2">
      <c r="A2160" t="s">
        <v>59</v>
      </c>
      <c r="B2160" t="s">
        <v>27</v>
      </c>
      <c r="C2160" t="s">
        <v>44</v>
      </c>
      <c r="D2160" t="s">
        <v>593</v>
      </c>
      <c r="E2160">
        <v>3</v>
      </c>
      <c r="F2160" s="19">
        <v>9</v>
      </c>
      <c r="G2160" s="19">
        <v>11.25</v>
      </c>
      <c r="H2160" s="18"/>
      <c r="I2160" s="18"/>
      <c r="J2160" s="18">
        <v>395.74921853782541</v>
      </c>
      <c r="K2160" s="18">
        <v>351.3813860279069</v>
      </c>
      <c r="L2160" s="18"/>
      <c r="M2160" s="18"/>
    </row>
    <row r="2161" spans="1:13" x14ac:dyDescent="0.2">
      <c r="A2161" t="s">
        <v>59</v>
      </c>
      <c r="B2161" t="s">
        <v>27</v>
      </c>
      <c r="C2161" t="s">
        <v>44</v>
      </c>
      <c r="D2161" t="s">
        <v>593</v>
      </c>
      <c r="E2161">
        <v>4</v>
      </c>
      <c r="F2161" s="19">
        <v>9.1666666666666661</v>
      </c>
      <c r="G2161" s="19">
        <v>11.25</v>
      </c>
      <c r="H2161" s="18"/>
      <c r="I2161" s="18"/>
      <c r="J2161" s="18">
        <v>395.74921853782541</v>
      </c>
      <c r="K2161" s="18">
        <v>351.3813860279069</v>
      </c>
      <c r="L2161" s="18"/>
      <c r="M2161" s="18"/>
    </row>
    <row r="2162" spans="1:13" x14ac:dyDescent="0.2">
      <c r="A2162" t="s">
        <v>59</v>
      </c>
      <c r="B2162" t="s">
        <v>27</v>
      </c>
      <c r="C2162" t="s">
        <v>44</v>
      </c>
      <c r="D2162" t="s">
        <v>593</v>
      </c>
      <c r="E2162">
        <v>5</v>
      </c>
      <c r="F2162" s="19">
        <v>9</v>
      </c>
      <c r="G2162" s="19">
        <v>11.25</v>
      </c>
      <c r="H2162" s="18"/>
      <c r="I2162" s="18"/>
      <c r="J2162" s="18">
        <v>395.74921853782541</v>
      </c>
      <c r="K2162" s="18">
        <v>351.3813860279069</v>
      </c>
      <c r="L2162" s="18"/>
      <c r="M2162" s="18"/>
    </row>
    <row r="2163" spans="1:13" x14ac:dyDescent="0.2">
      <c r="A2163" t="s">
        <v>59</v>
      </c>
      <c r="B2163" t="s">
        <v>27</v>
      </c>
      <c r="C2163" t="s">
        <v>44</v>
      </c>
      <c r="D2163" t="s">
        <v>593</v>
      </c>
      <c r="E2163">
        <v>6</v>
      </c>
      <c r="F2163" s="19">
        <v>9.75</v>
      </c>
      <c r="G2163" s="19">
        <v>12</v>
      </c>
      <c r="H2163" s="18"/>
      <c r="I2163" s="18"/>
      <c r="J2163" s="18">
        <v>395.74921853782541</v>
      </c>
      <c r="K2163" s="18">
        <v>351.3813860279069</v>
      </c>
      <c r="L2163" s="18"/>
      <c r="M2163" s="18"/>
    </row>
    <row r="2164" spans="1:13" x14ac:dyDescent="0.2">
      <c r="A2164" t="s">
        <v>59</v>
      </c>
      <c r="B2164" t="s">
        <v>27</v>
      </c>
      <c r="C2164" t="s">
        <v>44</v>
      </c>
      <c r="D2164" t="s">
        <v>593</v>
      </c>
      <c r="E2164">
        <v>7</v>
      </c>
      <c r="F2164" s="19">
        <v>9</v>
      </c>
      <c r="G2164" s="19">
        <v>11.25</v>
      </c>
      <c r="H2164" s="18"/>
      <c r="I2164" s="18"/>
      <c r="J2164" s="18">
        <v>395.74921853782541</v>
      </c>
      <c r="K2164" s="18">
        <v>351.3813860279069</v>
      </c>
      <c r="L2164" s="18"/>
      <c r="M2164" s="18"/>
    </row>
    <row r="2165" spans="1:13" x14ac:dyDescent="0.2">
      <c r="A2165" t="s">
        <v>560</v>
      </c>
      <c r="B2165" t="s">
        <v>27</v>
      </c>
      <c r="C2165" t="s">
        <v>539</v>
      </c>
      <c r="D2165" t="s">
        <v>576</v>
      </c>
      <c r="E2165">
        <v>1</v>
      </c>
      <c r="F2165" s="19">
        <v>13.75</v>
      </c>
      <c r="G2165" s="19">
        <v>22.25</v>
      </c>
      <c r="H2165" s="18"/>
      <c r="I2165" s="18"/>
      <c r="J2165" s="18"/>
      <c r="K2165" s="18"/>
      <c r="L2165" s="18">
        <v>2174.0844660030534</v>
      </c>
      <c r="M2165" s="18">
        <v>2175.806312320286</v>
      </c>
    </row>
    <row r="2166" spans="1:13" x14ac:dyDescent="0.2">
      <c r="A2166" t="s">
        <v>560</v>
      </c>
      <c r="B2166" t="s">
        <v>27</v>
      </c>
      <c r="C2166" t="s">
        <v>539</v>
      </c>
      <c r="D2166" t="s">
        <v>576</v>
      </c>
      <c r="E2166">
        <v>2</v>
      </c>
      <c r="F2166" s="19">
        <v>13.75</v>
      </c>
      <c r="G2166" s="19">
        <v>22.25</v>
      </c>
      <c r="H2166" s="18"/>
      <c r="I2166" s="18"/>
      <c r="J2166" s="18"/>
      <c r="K2166" s="18"/>
      <c r="L2166" s="18">
        <v>2174.0844660030534</v>
      </c>
      <c r="M2166" s="18">
        <v>2175.806312320286</v>
      </c>
    </row>
    <row r="2167" spans="1:13" x14ac:dyDescent="0.2">
      <c r="A2167" t="s">
        <v>560</v>
      </c>
      <c r="B2167" t="s">
        <v>27</v>
      </c>
      <c r="C2167" t="s">
        <v>539</v>
      </c>
      <c r="D2167" t="s">
        <v>576</v>
      </c>
      <c r="E2167">
        <v>3</v>
      </c>
      <c r="F2167" s="19">
        <v>13.75</v>
      </c>
      <c r="G2167" s="19">
        <v>22.25</v>
      </c>
      <c r="H2167" s="18"/>
      <c r="I2167" s="18"/>
      <c r="J2167" s="18"/>
      <c r="K2167" s="18"/>
      <c r="L2167" s="18">
        <v>2174.0844660030534</v>
      </c>
      <c r="M2167" s="18">
        <v>2175.806312320286</v>
      </c>
    </row>
    <row r="2168" spans="1:13" x14ac:dyDescent="0.2">
      <c r="A2168" t="s">
        <v>560</v>
      </c>
      <c r="B2168" t="s">
        <v>27</v>
      </c>
      <c r="C2168" t="s">
        <v>539</v>
      </c>
      <c r="D2168" t="s">
        <v>576</v>
      </c>
      <c r="E2168">
        <v>4</v>
      </c>
      <c r="F2168" s="19">
        <v>14.416666666666666</v>
      </c>
      <c r="G2168" s="19">
        <v>22.916666666666668</v>
      </c>
      <c r="H2168" s="18"/>
      <c r="I2168" s="18"/>
      <c r="J2168" s="18"/>
      <c r="K2168" s="18"/>
      <c r="L2168" s="18">
        <v>2174.0844660030534</v>
      </c>
      <c r="M2168" s="18">
        <v>2175.806312320286</v>
      </c>
    </row>
    <row r="2169" spans="1:13" x14ac:dyDescent="0.2">
      <c r="A2169" t="s">
        <v>560</v>
      </c>
      <c r="B2169" t="s">
        <v>27</v>
      </c>
      <c r="C2169" t="s">
        <v>539</v>
      </c>
      <c r="D2169" t="s">
        <v>576</v>
      </c>
      <c r="E2169">
        <v>5</v>
      </c>
      <c r="F2169" s="19">
        <v>13.75</v>
      </c>
      <c r="G2169" s="19">
        <v>22.25</v>
      </c>
      <c r="H2169" s="18"/>
      <c r="I2169" s="18"/>
      <c r="J2169" s="18"/>
      <c r="K2169" s="18"/>
      <c r="L2169" s="18">
        <v>2174.0844660030534</v>
      </c>
      <c r="M2169" s="18">
        <v>2175.806312320286</v>
      </c>
    </row>
    <row r="2170" spans="1:13" x14ac:dyDescent="0.2">
      <c r="A2170" t="s">
        <v>560</v>
      </c>
      <c r="B2170" t="s">
        <v>27</v>
      </c>
      <c r="C2170" t="s">
        <v>539</v>
      </c>
      <c r="D2170" t="s">
        <v>576</v>
      </c>
      <c r="E2170">
        <v>6</v>
      </c>
      <c r="F2170" s="19">
        <v>15.666666666666666</v>
      </c>
      <c r="G2170" s="19">
        <v>0.16666666666666666</v>
      </c>
      <c r="H2170" s="18"/>
      <c r="I2170" s="18"/>
      <c r="J2170" s="18"/>
      <c r="K2170" s="18"/>
      <c r="L2170" s="18">
        <v>2174.0844660030534</v>
      </c>
      <c r="M2170" s="18">
        <v>2175.806312320286</v>
      </c>
    </row>
    <row r="2171" spans="1:13" x14ac:dyDescent="0.2">
      <c r="A2171" t="s">
        <v>560</v>
      </c>
      <c r="B2171" t="s">
        <v>27</v>
      </c>
      <c r="C2171" t="s">
        <v>539</v>
      </c>
      <c r="D2171" t="s">
        <v>576</v>
      </c>
      <c r="E2171">
        <v>7</v>
      </c>
      <c r="F2171" s="19">
        <v>13.75</v>
      </c>
      <c r="G2171" s="19">
        <v>22.25</v>
      </c>
      <c r="H2171" s="18"/>
      <c r="I2171" s="18"/>
      <c r="J2171" s="18"/>
      <c r="K2171" s="18"/>
      <c r="L2171" s="18">
        <v>2174.0844660030534</v>
      </c>
      <c r="M2171" s="18">
        <v>2175.806312320286</v>
      </c>
    </row>
    <row r="2172" spans="1:13" x14ac:dyDescent="0.2">
      <c r="A2172" t="s">
        <v>733</v>
      </c>
      <c r="B2172" t="s">
        <v>27</v>
      </c>
      <c r="C2172" t="s">
        <v>734</v>
      </c>
      <c r="D2172" t="s">
        <v>732</v>
      </c>
      <c r="E2172">
        <v>3</v>
      </c>
      <c r="F2172" s="19">
        <v>10.333333333333334</v>
      </c>
      <c r="G2172" s="19">
        <v>13.833333333333334</v>
      </c>
      <c r="H2172" s="18">
        <v>552.57833325714284</v>
      </c>
      <c r="I2172" s="18">
        <v>448.80975091956486</v>
      </c>
      <c r="J2172" s="18"/>
      <c r="K2172" s="18"/>
      <c r="L2172" s="18"/>
      <c r="M2172" s="18"/>
    </row>
    <row r="2173" spans="1:13" x14ac:dyDescent="0.2">
      <c r="A2173" t="s">
        <v>733</v>
      </c>
      <c r="B2173" t="s">
        <v>27</v>
      </c>
      <c r="C2173" t="s">
        <v>734</v>
      </c>
      <c r="D2173" t="s">
        <v>732</v>
      </c>
      <c r="E2173">
        <v>5</v>
      </c>
      <c r="F2173" s="19">
        <v>10.333333333333334</v>
      </c>
      <c r="G2173" s="19">
        <v>13.833333333333334</v>
      </c>
      <c r="H2173" s="18">
        <v>552.57833325714284</v>
      </c>
      <c r="I2173" s="18">
        <v>448.80975091956486</v>
      </c>
      <c r="J2173" s="18"/>
      <c r="K2173" s="18"/>
      <c r="L2173" s="18"/>
      <c r="M2173" s="18"/>
    </row>
    <row r="2174" spans="1:13" x14ac:dyDescent="0.2">
      <c r="A2174" t="s">
        <v>733</v>
      </c>
      <c r="B2174" t="s">
        <v>27</v>
      </c>
      <c r="C2174" t="s">
        <v>734</v>
      </c>
      <c r="D2174" t="s">
        <v>732</v>
      </c>
      <c r="E2174">
        <v>7</v>
      </c>
      <c r="F2174" s="19">
        <v>10.333333333333334</v>
      </c>
      <c r="G2174" s="19">
        <v>13.833333333333334</v>
      </c>
      <c r="H2174" s="18">
        <v>552.57833325714284</v>
      </c>
      <c r="I2174" s="18">
        <v>448.80975091956486</v>
      </c>
      <c r="J2174" s="18"/>
      <c r="K2174" s="18"/>
      <c r="L2174" s="18"/>
      <c r="M2174" s="18"/>
    </row>
    <row r="2175" spans="1:13" x14ac:dyDescent="0.2">
      <c r="A2175" t="s">
        <v>133</v>
      </c>
      <c r="B2175" t="s">
        <v>27</v>
      </c>
      <c r="C2175" t="s">
        <v>134</v>
      </c>
      <c r="D2175" t="s">
        <v>132</v>
      </c>
      <c r="E2175">
        <v>1</v>
      </c>
      <c r="F2175" s="19">
        <v>9.4166666666666661</v>
      </c>
      <c r="G2175" s="19">
        <v>13.083333333333334</v>
      </c>
      <c r="H2175" s="18">
        <v>401.34366795269432</v>
      </c>
      <c r="I2175" s="18">
        <v>581.55853960552042</v>
      </c>
      <c r="J2175" s="18"/>
      <c r="K2175" s="18"/>
      <c r="L2175" s="18"/>
      <c r="M2175" s="18"/>
    </row>
    <row r="2176" spans="1:13" x14ac:dyDescent="0.2">
      <c r="A2176" t="s">
        <v>133</v>
      </c>
      <c r="B2176" t="s">
        <v>27</v>
      </c>
      <c r="C2176" t="s">
        <v>134</v>
      </c>
      <c r="D2176" t="s">
        <v>132</v>
      </c>
      <c r="E2176">
        <v>2</v>
      </c>
      <c r="F2176" s="19">
        <v>9.4166666666666661</v>
      </c>
      <c r="G2176" s="19">
        <v>13.083333333333334</v>
      </c>
      <c r="H2176" s="18">
        <v>401.34366795269432</v>
      </c>
      <c r="I2176" s="18">
        <v>581.55853960552042</v>
      </c>
      <c r="J2176" s="18"/>
      <c r="K2176" s="18"/>
      <c r="L2176" s="18"/>
      <c r="M2176" s="18"/>
    </row>
    <row r="2177" spans="1:13" x14ac:dyDescent="0.2">
      <c r="A2177" t="s">
        <v>133</v>
      </c>
      <c r="B2177" t="s">
        <v>27</v>
      </c>
      <c r="C2177" t="s">
        <v>134</v>
      </c>
      <c r="D2177" t="s">
        <v>132</v>
      </c>
      <c r="E2177">
        <v>3</v>
      </c>
      <c r="F2177" s="19">
        <v>9.4166666666666661</v>
      </c>
      <c r="G2177" s="19">
        <v>13.083333333333334</v>
      </c>
      <c r="H2177" s="18">
        <v>401.34366795269432</v>
      </c>
      <c r="I2177" s="18">
        <v>581.55853960552042</v>
      </c>
      <c r="J2177" s="18"/>
      <c r="K2177" s="18"/>
      <c r="L2177" s="18"/>
      <c r="M2177" s="18"/>
    </row>
    <row r="2178" spans="1:13" x14ac:dyDescent="0.2">
      <c r="A2178" t="s">
        <v>133</v>
      </c>
      <c r="B2178" t="s">
        <v>27</v>
      </c>
      <c r="C2178" t="s">
        <v>134</v>
      </c>
      <c r="D2178" t="s">
        <v>132</v>
      </c>
      <c r="E2178">
        <v>4</v>
      </c>
      <c r="F2178" s="19">
        <v>9.4166666666666661</v>
      </c>
      <c r="G2178" s="19">
        <v>13.083333333333334</v>
      </c>
      <c r="H2178" s="18">
        <v>401.34366795269432</v>
      </c>
      <c r="I2178" s="18">
        <v>581.55853960552042</v>
      </c>
      <c r="J2178" s="18"/>
      <c r="K2178" s="18"/>
      <c r="L2178" s="18"/>
      <c r="M2178" s="18"/>
    </row>
    <row r="2179" spans="1:13" x14ac:dyDescent="0.2">
      <c r="A2179" t="s">
        <v>133</v>
      </c>
      <c r="B2179" t="s">
        <v>27</v>
      </c>
      <c r="C2179" t="s">
        <v>134</v>
      </c>
      <c r="D2179" t="s">
        <v>132</v>
      </c>
      <c r="E2179">
        <v>5</v>
      </c>
      <c r="F2179" s="19">
        <v>9.8333333333333339</v>
      </c>
      <c r="G2179" s="19">
        <v>13.5</v>
      </c>
      <c r="H2179" s="18">
        <v>401.34366795269432</v>
      </c>
      <c r="I2179" s="18">
        <v>581.55853960552042</v>
      </c>
      <c r="J2179" s="18"/>
      <c r="K2179" s="18"/>
      <c r="L2179" s="18"/>
      <c r="M2179" s="18"/>
    </row>
    <row r="2180" spans="1:13" x14ac:dyDescent="0.2">
      <c r="A2180" t="s">
        <v>133</v>
      </c>
      <c r="B2180" t="s">
        <v>27</v>
      </c>
      <c r="C2180" t="s">
        <v>134</v>
      </c>
      <c r="D2180" t="s">
        <v>132</v>
      </c>
      <c r="E2180">
        <v>6</v>
      </c>
      <c r="F2180" s="19">
        <v>9.4166666666666661</v>
      </c>
      <c r="G2180" s="19">
        <v>13.083333333333334</v>
      </c>
      <c r="H2180" s="18">
        <v>401.34366795269432</v>
      </c>
      <c r="I2180" s="18">
        <v>581.55853960552042</v>
      </c>
      <c r="J2180" s="18"/>
      <c r="K2180" s="18"/>
      <c r="L2180" s="18"/>
      <c r="M2180" s="18"/>
    </row>
    <row r="2181" spans="1:13" x14ac:dyDescent="0.2">
      <c r="A2181" t="s">
        <v>133</v>
      </c>
      <c r="B2181" t="s">
        <v>27</v>
      </c>
      <c r="C2181" t="s">
        <v>134</v>
      </c>
      <c r="D2181" t="s">
        <v>132</v>
      </c>
      <c r="E2181">
        <v>7</v>
      </c>
      <c r="F2181" s="19">
        <v>9.4166666666666661</v>
      </c>
      <c r="G2181" s="19">
        <v>13.083333333333334</v>
      </c>
      <c r="H2181" s="18">
        <v>401.34366795269432</v>
      </c>
      <c r="I2181" s="18">
        <v>581.55853960552042</v>
      </c>
      <c r="J2181" s="18"/>
      <c r="K2181" s="18"/>
      <c r="L2181" s="18"/>
      <c r="M2181" s="18"/>
    </row>
    <row r="2182" spans="1:13" x14ac:dyDescent="0.2">
      <c r="A2182" t="s">
        <v>133</v>
      </c>
      <c r="B2182" t="s">
        <v>27</v>
      </c>
      <c r="C2182" t="s">
        <v>134</v>
      </c>
      <c r="D2182" t="s">
        <v>365</v>
      </c>
      <c r="E2182">
        <v>1</v>
      </c>
      <c r="F2182" s="19">
        <v>19.083333333333332</v>
      </c>
      <c r="G2182" s="19">
        <v>22.75</v>
      </c>
      <c r="H2182" s="18">
        <v>401.34366795269432</v>
      </c>
      <c r="I2182" s="18">
        <v>581.55853960552042</v>
      </c>
      <c r="J2182" s="18"/>
      <c r="K2182" s="18"/>
      <c r="L2182" s="18"/>
      <c r="M2182" s="18"/>
    </row>
    <row r="2183" spans="1:13" x14ac:dyDescent="0.2">
      <c r="A2183" t="s">
        <v>133</v>
      </c>
      <c r="B2183" t="s">
        <v>27</v>
      </c>
      <c r="C2183" t="s">
        <v>134</v>
      </c>
      <c r="D2183" t="s">
        <v>365</v>
      </c>
      <c r="E2183">
        <v>3</v>
      </c>
      <c r="F2183" s="19">
        <v>19.083333333333332</v>
      </c>
      <c r="G2183" s="19">
        <v>22.75</v>
      </c>
      <c r="H2183" s="18">
        <v>401.34366795269432</v>
      </c>
      <c r="I2183" s="18">
        <v>581.55853960552042</v>
      </c>
      <c r="J2183" s="18"/>
      <c r="K2183" s="18"/>
      <c r="L2183" s="18"/>
      <c r="M2183" s="18"/>
    </row>
    <row r="2184" spans="1:13" x14ac:dyDescent="0.2">
      <c r="A2184" t="s">
        <v>133</v>
      </c>
      <c r="B2184" t="s">
        <v>27</v>
      </c>
      <c r="C2184" t="s">
        <v>134</v>
      </c>
      <c r="D2184" t="s">
        <v>365</v>
      </c>
      <c r="E2184">
        <v>5</v>
      </c>
      <c r="F2184" s="19">
        <v>19.083333333333332</v>
      </c>
      <c r="G2184" s="19">
        <v>22.75</v>
      </c>
      <c r="H2184" s="18">
        <v>401.34366795269432</v>
      </c>
      <c r="I2184" s="18">
        <v>581.55853960552042</v>
      </c>
      <c r="J2184" s="18"/>
      <c r="K2184" s="18"/>
      <c r="L2184" s="18"/>
      <c r="M2184" s="18"/>
    </row>
    <row r="2185" spans="1:13" x14ac:dyDescent="0.2">
      <c r="A2185" t="s">
        <v>133</v>
      </c>
      <c r="B2185" t="s">
        <v>27</v>
      </c>
      <c r="C2185" t="s">
        <v>134</v>
      </c>
      <c r="D2185" t="s">
        <v>365</v>
      </c>
      <c r="E2185">
        <v>6</v>
      </c>
      <c r="F2185" s="19">
        <v>19.083333333333332</v>
      </c>
      <c r="G2185" s="19">
        <v>22.75</v>
      </c>
      <c r="H2185" s="18">
        <v>401.34366795269432</v>
      </c>
      <c r="I2185" s="18">
        <v>581.55853960552042</v>
      </c>
      <c r="J2185" s="18"/>
      <c r="K2185" s="18"/>
      <c r="L2185" s="18"/>
      <c r="M2185" s="18"/>
    </row>
    <row r="2186" spans="1:13" x14ac:dyDescent="0.2">
      <c r="A2186" t="s">
        <v>363</v>
      </c>
      <c r="B2186" t="s">
        <v>27</v>
      </c>
      <c r="C2186" t="s">
        <v>364</v>
      </c>
      <c r="D2186" t="s">
        <v>362</v>
      </c>
      <c r="E2186">
        <v>1</v>
      </c>
      <c r="F2186" s="19">
        <v>4.083333333333333</v>
      </c>
      <c r="G2186" s="19">
        <v>6</v>
      </c>
      <c r="H2186" s="18">
        <v>238.35931397848131</v>
      </c>
      <c r="I2186" s="18">
        <v>296.77538414510411</v>
      </c>
      <c r="J2186" s="18"/>
      <c r="K2186" s="18"/>
      <c r="L2186" s="18"/>
      <c r="M2186" s="18"/>
    </row>
    <row r="2187" spans="1:13" x14ac:dyDescent="0.2">
      <c r="A2187" t="s">
        <v>363</v>
      </c>
      <c r="B2187" t="s">
        <v>27</v>
      </c>
      <c r="C2187" t="s">
        <v>364</v>
      </c>
      <c r="D2187" t="s">
        <v>362</v>
      </c>
      <c r="E2187">
        <v>2</v>
      </c>
      <c r="F2187" s="19">
        <v>5.083333333333333</v>
      </c>
      <c r="G2187" s="19">
        <v>7</v>
      </c>
      <c r="H2187" s="18">
        <v>238.35931397848131</v>
      </c>
      <c r="I2187" s="18">
        <v>296.77538414510411</v>
      </c>
      <c r="J2187" s="18"/>
      <c r="K2187" s="18"/>
      <c r="L2187" s="18"/>
      <c r="M2187" s="18"/>
    </row>
    <row r="2188" spans="1:13" x14ac:dyDescent="0.2">
      <c r="A2188" t="s">
        <v>363</v>
      </c>
      <c r="B2188" t="s">
        <v>27</v>
      </c>
      <c r="C2188" t="s">
        <v>364</v>
      </c>
      <c r="D2188" t="s">
        <v>362</v>
      </c>
      <c r="E2188">
        <v>3</v>
      </c>
      <c r="F2188" s="19">
        <v>4.083333333333333</v>
      </c>
      <c r="G2188" s="19">
        <v>6</v>
      </c>
      <c r="H2188" s="18">
        <v>238.35931397848131</v>
      </c>
      <c r="I2188" s="18">
        <v>296.77538414510411</v>
      </c>
      <c r="J2188" s="18"/>
      <c r="K2188" s="18"/>
      <c r="L2188" s="18"/>
      <c r="M2188" s="18"/>
    </row>
    <row r="2189" spans="1:13" x14ac:dyDescent="0.2">
      <c r="A2189" t="s">
        <v>363</v>
      </c>
      <c r="B2189" t="s">
        <v>27</v>
      </c>
      <c r="C2189" t="s">
        <v>364</v>
      </c>
      <c r="D2189" t="s">
        <v>362</v>
      </c>
      <c r="E2189">
        <v>4</v>
      </c>
      <c r="F2189" s="19">
        <v>4.083333333333333</v>
      </c>
      <c r="G2189" s="19">
        <v>6</v>
      </c>
      <c r="H2189" s="18">
        <v>238.35931397848131</v>
      </c>
      <c r="I2189" s="18">
        <v>296.77538414510411</v>
      </c>
      <c r="J2189" s="18"/>
      <c r="K2189" s="18"/>
      <c r="L2189" s="18"/>
      <c r="M2189" s="18"/>
    </row>
    <row r="2190" spans="1:13" x14ac:dyDescent="0.2">
      <c r="A2190" t="s">
        <v>363</v>
      </c>
      <c r="B2190" t="s">
        <v>27</v>
      </c>
      <c r="C2190" t="s">
        <v>364</v>
      </c>
      <c r="D2190" t="s">
        <v>362</v>
      </c>
      <c r="E2190">
        <v>5</v>
      </c>
      <c r="F2190" s="19">
        <v>5</v>
      </c>
      <c r="G2190" s="19">
        <v>6.916666666666667</v>
      </c>
      <c r="H2190" s="18">
        <v>238.35931397848131</v>
      </c>
      <c r="I2190" s="18">
        <v>296.77538414510411</v>
      </c>
      <c r="J2190" s="18"/>
      <c r="K2190" s="18"/>
      <c r="L2190" s="18"/>
      <c r="M2190" s="18"/>
    </row>
    <row r="2191" spans="1:13" x14ac:dyDescent="0.2">
      <c r="A2191" t="s">
        <v>363</v>
      </c>
      <c r="B2191" t="s">
        <v>27</v>
      </c>
      <c r="C2191" t="s">
        <v>364</v>
      </c>
      <c r="D2191" t="s">
        <v>362</v>
      </c>
      <c r="E2191">
        <v>6</v>
      </c>
      <c r="F2191" s="19">
        <v>4.083333333333333</v>
      </c>
      <c r="G2191" s="19">
        <v>6</v>
      </c>
      <c r="H2191" s="18">
        <v>238.35931397848131</v>
      </c>
      <c r="I2191" s="18">
        <v>296.77538414510411</v>
      </c>
      <c r="J2191" s="18"/>
      <c r="K2191" s="18"/>
      <c r="L2191" s="18"/>
      <c r="M2191" s="18"/>
    </row>
    <row r="2192" spans="1:13" x14ac:dyDescent="0.2">
      <c r="A2192" t="s">
        <v>363</v>
      </c>
      <c r="B2192" t="s">
        <v>27</v>
      </c>
      <c r="C2192" t="s">
        <v>364</v>
      </c>
      <c r="D2192" t="s">
        <v>362</v>
      </c>
      <c r="E2192">
        <v>7</v>
      </c>
      <c r="F2192" s="19">
        <v>4.083333333333333</v>
      </c>
      <c r="G2192" s="19">
        <v>6</v>
      </c>
      <c r="H2192" s="18">
        <v>238.35931397848131</v>
      </c>
      <c r="I2192" s="18">
        <v>296.77538414510411</v>
      </c>
      <c r="J2192" s="18"/>
      <c r="K2192" s="18"/>
      <c r="L2192" s="18"/>
      <c r="M2192" s="18"/>
    </row>
    <row r="2193" spans="1:13" x14ac:dyDescent="0.2">
      <c r="A2193" t="s">
        <v>113</v>
      </c>
      <c r="B2193" t="s">
        <v>27</v>
      </c>
      <c r="C2193" t="s">
        <v>83</v>
      </c>
      <c r="D2193" t="s">
        <v>647</v>
      </c>
      <c r="E2193">
        <v>1</v>
      </c>
      <c r="F2193" s="19">
        <v>8.3333333333333329E-2</v>
      </c>
      <c r="G2193" s="19">
        <v>1.25</v>
      </c>
      <c r="H2193" s="18">
        <v>174.57236893439588</v>
      </c>
      <c r="I2193" s="18">
        <v>168.20824934473262</v>
      </c>
      <c r="J2193" s="18"/>
      <c r="K2193" s="18"/>
      <c r="L2193" s="18"/>
      <c r="M2193" s="18"/>
    </row>
    <row r="2194" spans="1:13" x14ac:dyDescent="0.2">
      <c r="A2194" t="s">
        <v>113</v>
      </c>
      <c r="B2194" t="s">
        <v>27</v>
      </c>
      <c r="C2194" t="s">
        <v>83</v>
      </c>
      <c r="D2194" t="s">
        <v>647</v>
      </c>
      <c r="E2194">
        <v>2</v>
      </c>
      <c r="F2194" s="19">
        <v>8.3333333333333329E-2</v>
      </c>
      <c r="G2194" s="19">
        <v>1.25</v>
      </c>
      <c r="H2194" s="18">
        <v>174.57236893439588</v>
      </c>
      <c r="I2194" s="18">
        <v>168.20824934473262</v>
      </c>
      <c r="J2194" s="18"/>
      <c r="K2194" s="18"/>
      <c r="L2194" s="18"/>
      <c r="M2194" s="18"/>
    </row>
    <row r="2195" spans="1:13" x14ac:dyDescent="0.2">
      <c r="A2195" t="s">
        <v>113</v>
      </c>
      <c r="B2195" t="s">
        <v>27</v>
      </c>
      <c r="C2195" t="s">
        <v>83</v>
      </c>
      <c r="D2195" t="s">
        <v>647</v>
      </c>
      <c r="E2195">
        <v>3</v>
      </c>
      <c r="F2195" s="19">
        <v>8.3333333333333329E-2</v>
      </c>
      <c r="G2195" s="19">
        <v>1.25</v>
      </c>
      <c r="H2195" s="18">
        <v>174.57236893439588</v>
      </c>
      <c r="I2195" s="18">
        <v>168.20824934473262</v>
      </c>
      <c r="J2195" s="18"/>
      <c r="K2195" s="18"/>
      <c r="L2195" s="18"/>
      <c r="M2195" s="18"/>
    </row>
    <row r="2196" spans="1:13" x14ac:dyDescent="0.2">
      <c r="A2196" t="s">
        <v>113</v>
      </c>
      <c r="B2196" t="s">
        <v>27</v>
      </c>
      <c r="C2196" t="s">
        <v>83</v>
      </c>
      <c r="D2196" t="s">
        <v>647</v>
      </c>
      <c r="E2196">
        <v>4</v>
      </c>
      <c r="F2196" s="19">
        <v>8.3333333333333329E-2</v>
      </c>
      <c r="G2196" s="19">
        <v>1.25</v>
      </c>
      <c r="H2196" s="18">
        <v>174.57236893439588</v>
      </c>
      <c r="I2196" s="18">
        <v>168.20824934473262</v>
      </c>
      <c r="J2196" s="18"/>
      <c r="K2196" s="18"/>
      <c r="L2196" s="18"/>
      <c r="M2196" s="18"/>
    </row>
    <row r="2197" spans="1:13" x14ac:dyDescent="0.2">
      <c r="A2197" t="s">
        <v>113</v>
      </c>
      <c r="B2197" t="s">
        <v>27</v>
      </c>
      <c r="C2197" t="s">
        <v>83</v>
      </c>
      <c r="D2197" t="s">
        <v>647</v>
      </c>
      <c r="E2197">
        <v>5</v>
      </c>
      <c r="F2197" s="19">
        <v>8.3333333333333329E-2</v>
      </c>
      <c r="G2197" s="19">
        <v>1.25</v>
      </c>
      <c r="H2197" s="18">
        <v>174.57236893439588</v>
      </c>
      <c r="I2197" s="18">
        <v>168.20824934473262</v>
      </c>
      <c r="J2197" s="18"/>
      <c r="K2197" s="18"/>
      <c r="L2197" s="18"/>
      <c r="M2197" s="18"/>
    </row>
    <row r="2198" spans="1:13" x14ac:dyDescent="0.2">
      <c r="A2198" t="s">
        <v>113</v>
      </c>
      <c r="B2198" t="s">
        <v>27</v>
      </c>
      <c r="C2198" t="s">
        <v>83</v>
      </c>
      <c r="D2198" t="s">
        <v>647</v>
      </c>
      <c r="E2198">
        <v>6</v>
      </c>
      <c r="F2198" s="19">
        <v>8.3333333333333329E-2</v>
      </c>
      <c r="G2198" s="19">
        <v>1.25</v>
      </c>
      <c r="H2198" s="18">
        <v>174.57236893439588</v>
      </c>
      <c r="I2198" s="18">
        <v>168.20824934473262</v>
      </c>
      <c r="J2198" s="18"/>
      <c r="K2198" s="18"/>
      <c r="L2198" s="18"/>
      <c r="M2198" s="18"/>
    </row>
    <row r="2199" spans="1:13" x14ac:dyDescent="0.2">
      <c r="A2199" t="s">
        <v>113</v>
      </c>
      <c r="B2199" t="s">
        <v>27</v>
      </c>
      <c r="C2199" t="s">
        <v>83</v>
      </c>
      <c r="D2199" t="s">
        <v>647</v>
      </c>
      <c r="E2199">
        <v>7</v>
      </c>
      <c r="F2199" s="19">
        <v>8.3333333333333329E-2</v>
      </c>
      <c r="G2199" s="19">
        <v>1.25</v>
      </c>
      <c r="H2199" s="18">
        <v>174.57236893439588</v>
      </c>
      <c r="I2199" s="18">
        <v>168.20824934473262</v>
      </c>
      <c r="J2199" s="18"/>
      <c r="K2199" s="18"/>
      <c r="L2199" s="18"/>
      <c r="M2199" s="18"/>
    </row>
    <row r="2200" spans="1:13" x14ac:dyDescent="0.2">
      <c r="A2200" t="s">
        <v>113</v>
      </c>
      <c r="B2200" t="s">
        <v>27</v>
      </c>
      <c r="C2200" t="s">
        <v>83</v>
      </c>
      <c r="D2200" t="s">
        <v>427</v>
      </c>
      <c r="E2200">
        <v>1</v>
      </c>
      <c r="F2200" s="19">
        <v>7.833333333333333</v>
      </c>
      <c r="G2200" s="19">
        <v>9</v>
      </c>
      <c r="H2200" s="18">
        <v>174.57236893439588</v>
      </c>
      <c r="I2200" s="18">
        <v>168.20824934473262</v>
      </c>
      <c r="J2200" s="18"/>
      <c r="K2200" s="18"/>
      <c r="L2200" s="18"/>
      <c r="M2200" s="18"/>
    </row>
    <row r="2201" spans="1:13" x14ac:dyDescent="0.2">
      <c r="A2201" t="s">
        <v>113</v>
      </c>
      <c r="B2201" t="s">
        <v>27</v>
      </c>
      <c r="C2201" t="s">
        <v>83</v>
      </c>
      <c r="D2201" t="s">
        <v>427</v>
      </c>
      <c r="E2201">
        <v>2</v>
      </c>
      <c r="F2201" s="19">
        <v>8</v>
      </c>
      <c r="G2201" s="19">
        <v>9.1666666666666661</v>
      </c>
      <c r="H2201" s="18">
        <v>174.57236893439588</v>
      </c>
      <c r="I2201" s="18">
        <v>168.20824934473262</v>
      </c>
      <c r="J2201" s="18"/>
      <c r="K2201" s="18"/>
      <c r="L2201" s="18"/>
      <c r="M2201" s="18"/>
    </row>
    <row r="2202" spans="1:13" x14ac:dyDescent="0.2">
      <c r="A2202" t="s">
        <v>113</v>
      </c>
      <c r="B2202" t="s">
        <v>27</v>
      </c>
      <c r="C2202" t="s">
        <v>83</v>
      </c>
      <c r="D2202" t="s">
        <v>427</v>
      </c>
      <c r="E2202">
        <v>3</v>
      </c>
      <c r="F2202" s="19">
        <v>8</v>
      </c>
      <c r="G2202" s="19">
        <v>9.1666666666666661</v>
      </c>
      <c r="H2202" s="18">
        <v>174.57236893439588</v>
      </c>
      <c r="I2202" s="18">
        <v>168.20824934473262</v>
      </c>
      <c r="J2202" s="18"/>
      <c r="K2202" s="18"/>
      <c r="L2202" s="18"/>
      <c r="M2202" s="18"/>
    </row>
    <row r="2203" spans="1:13" x14ac:dyDescent="0.2">
      <c r="A2203" t="s">
        <v>113</v>
      </c>
      <c r="B2203" t="s">
        <v>27</v>
      </c>
      <c r="C2203" t="s">
        <v>83</v>
      </c>
      <c r="D2203" t="s">
        <v>427</v>
      </c>
      <c r="E2203">
        <v>4</v>
      </c>
      <c r="F2203" s="19">
        <v>7.75</v>
      </c>
      <c r="G2203" s="19">
        <v>8.9166666666666661</v>
      </c>
      <c r="H2203" s="18">
        <v>174.57236893439588</v>
      </c>
      <c r="I2203" s="18">
        <v>168.20824934473262</v>
      </c>
      <c r="J2203" s="18"/>
      <c r="K2203" s="18"/>
      <c r="L2203" s="18"/>
      <c r="M2203" s="18"/>
    </row>
    <row r="2204" spans="1:13" x14ac:dyDescent="0.2">
      <c r="A2204" t="s">
        <v>113</v>
      </c>
      <c r="B2204" t="s">
        <v>27</v>
      </c>
      <c r="C2204" t="s">
        <v>83</v>
      </c>
      <c r="D2204" t="s">
        <v>427</v>
      </c>
      <c r="E2204">
        <v>5</v>
      </c>
      <c r="F2204" s="19">
        <v>8.5</v>
      </c>
      <c r="G2204" s="19">
        <v>9.6666666666666661</v>
      </c>
      <c r="H2204" s="18">
        <v>174.57236893439588</v>
      </c>
      <c r="I2204" s="18">
        <v>168.20824934473262</v>
      </c>
      <c r="J2204" s="18"/>
      <c r="K2204" s="18"/>
      <c r="L2204" s="18"/>
      <c r="M2204" s="18"/>
    </row>
    <row r="2205" spans="1:13" x14ac:dyDescent="0.2">
      <c r="A2205" t="s">
        <v>113</v>
      </c>
      <c r="B2205" t="s">
        <v>27</v>
      </c>
      <c r="C2205" t="s">
        <v>83</v>
      </c>
      <c r="D2205" t="s">
        <v>427</v>
      </c>
      <c r="E2205">
        <v>6</v>
      </c>
      <c r="F2205" s="19">
        <v>9.8333333333333339</v>
      </c>
      <c r="G2205" s="19">
        <v>11</v>
      </c>
      <c r="H2205" s="18">
        <v>174.57236893439588</v>
      </c>
      <c r="I2205" s="18">
        <v>168.20824934473262</v>
      </c>
      <c r="J2205" s="18"/>
      <c r="K2205" s="18"/>
      <c r="L2205" s="18"/>
      <c r="M2205" s="18"/>
    </row>
    <row r="2206" spans="1:13" x14ac:dyDescent="0.2">
      <c r="A2206" t="s">
        <v>113</v>
      </c>
      <c r="B2206" t="s">
        <v>27</v>
      </c>
      <c r="C2206" t="s">
        <v>83</v>
      </c>
      <c r="D2206" t="s">
        <v>427</v>
      </c>
      <c r="E2206">
        <v>7</v>
      </c>
      <c r="F2206" s="19">
        <v>8</v>
      </c>
      <c r="G2206" s="19">
        <v>9.1666666666666661</v>
      </c>
      <c r="H2206" s="18">
        <v>174.57236893439588</v>
      </c>
      <c r="I2206" s="18">
        <v>168.20824934473262</v>
      </c>
      <c r="J2206" s="18"/>
      <c r="K2206" s="18"/>
      <c r="L2206" s="18"/>
      <c r="M2206" s="18"/>
    </row>
    <row r="2207" spans="1:13" x14ac:dyDescent="0.2">
      <c r="A2207" t="s">
        <v>113</v>
      </c>
      <c r="B2207" t="s">
        <v>27</v>
      </c>
      <c r="C2207" t="s">
        <v>83</v>
      </c>
      <c r="D2207" t="s">
        <v>801</v>
      </c>
      <c r="E2207">
        <v>5</v>
      </c>
      <c r="F2207" s="19">
        <v>11</v>
      </c>
      <c r="G2207" s="19">
        <v>12.166666666666666</v>
      </c>
      <c r="H2207" s="18">
        <v>174.57236893439588</v>
      </c>
      <c r="I2207" s="18">
        <v>168.20824934473262</v>
      </c>
      <c r="J2207" s="18"/>
      <c r="K2207" s="18"/>
      <c r="L2207" s="18"/>
      <c r="M2207" s="18"/>
    </row>
    <row r="2208" spans="1:13" x14ac:dyDescent="0.2">
      <c r="A2208" t="s">
        <v>113</v>
      </c>
      <c r="B2208" t="s">
        <v>27</v>
      </c>
      <c r="C2208" t="s">
        <v>83</v>
      </c>
      <c r="D2208" t="s">
        <v>801</v>
      </c>
      <c r="E2208">
        <v>7</v>
      </c>
      <c r="F2208" s="19">
        <v>10.833333333333334</v>
      </c>
      <c r="G2208" s="19">
        <v>12</v>
      </c>
      <c r="H2208" s="18">
        <v>174.57236893439588</v>
      </c>
      <c r="I2208" s="18">
        <v>168.20824934473262</v>
      </c>
      <c r="J2208" s="18"/>
      <c r="K2208" s="18"/>
      <c r="L2208" s="18"/>
      <c r="M2208" s="18"/>
    </row>
    <row r="2209" spans="1:13" x14ac:dyDescent="0.2">
      <c r="A2209" t="s">
        <v>113</v>
      </c>
      <c r="B2209" t="s">
        <v>27</v>
      </c>
      <c r="C2209" t="s">
        <v>83</v>
      </c>
      <c r="D2209" t="s">
        <v>112</v>
      </c>
      <c r="E2209">
        <v>1</v>
      </c>
      <c r="F2209" s="19">
        <v>6.166666666666667</v>
      </c>
      <c r="G2209" s="19">
        <v>7.333333333333333</v>
      </c>
      <c r="H2209" s="18">
        <v>174.57236893439588</v>
      </c>
      <c r="I2209" s="18">
        <v>168.20824934473262</v>
      </c>
      <c r="J2209" s="18"/>
      <c r="K2209" s="18"/>
      <c r="L2209" s="18"/>
      <c r="M2209" s="18"/>
    </row>
    <row r="2210" spans="1:13" x14ac:dyDescent="0.2">
      <c r="A2210" t="s">
        <v>113</v>
      </c>
      <c r="B2210" t="s">
        <v>27</v>
      </c>
      <c r="C2210" t="s">
        <v>83</v>
      </c>
      <c r="D2210" t="s">
        <v>112</v>
      </c>
      <c r="E2210">
        <v>2</v>
      </c>
      <c r="F2210" s="19">
        <v>6</v>
      </c>
      <c r="G2210" s="19">
        <v>7.166666666666667</v>
      </c>
      <c r="H2210" s="18">
        <v>174.57236893439588</v>
      </c>
      <c r="I2210" s="18">
        <v>168.20824934473262</v>
      </c>
      <c r="J2210" s="18"/>
      <c r="K2210" s="18"/>
      <c r="L2210" s="18"/>
      <c r="M2210" s="18"/>
    </row>
    <row r="2211" spans="1:13" x14ac:dyDescent="0.2">
      <c r="A2211" t="s">
        <v>113</v>
      </c>
      <c r="B2211" t="s">
        <v>27</v>
      </c>
      <c r="C2211" t="s">
        <v>83</v>
      </c>
      <c r="D2211" t="s">
        <v>112</v>
      </c>
      <c r="E2211">
        <v>3</v>
      </c>
      <c r="F2211" s="19">
        <v>6</v>
      </c>
      <c r="G2211" s="19">
        <v>7.166666666666667</v>
      </c>
      <c r="H2211" s="18">
        <v>174.57236893439588</v>
      </c>
      <c r="I2211" s="18">
        <v>168.20824934473262</v>
      </c>
      <c r="J2211" s="18"/>
      <c r="K2211" s="18"/>
      <c r="L2211" s="18"/>
      <c r="M2211" s="18"/>
    </row>
    <row r="2212" spans="1:13" x14ac:dyDescent="0.2">
      <c r="A2212" t="s">
        <v>113</v>
      </c>
      <c r="B2212" t="s">
        <v>27</v>
      </c>
      <c r="C2212" t="s">
        <v>83</v>
      </c>
      <c r="D2212" t="s">
        <v>112</v>
      </c>
      <c r="E2212">
        <v>4</v>
      </c>
      <c r="F2212" s="19">
        <v>6</v>
      </c>
      <c r="G2212" s="19">
        <v>7.166666666666667</v>
      </c>
      <c r="H2212" s="18">
        <v>174.57236893439588</v>
      </c>
      <c r="I2212" s="18">
        <v>168.20824934473262</v>
      </c>
      <c r="J2212" s="18"/>
      <c r="K2212" s="18"/>
      <c r="L2212" s="18"/>
      <c r="M2212" s="18"/>
    </row>
    <row r="2213" spans="1:13" x14ac:dyDescent="0.2">
      <c r="A2213" t="s">
        <v>113</v>
      </c>
      <c r="B2213" t="s">
        <v>27</v>
      </c>
      <c r="C2213" t="s">
        <v>83</v>
      </c>
      <c r="D2213" t="s">
        <v>112</v>
      </c>
      <c r="E2213">
        <v>5</v>
      </c>
      <c r="F2213" s="19">
        <v>6.833333333333333</v>
      </c>
      <c r="G2213" s="19">
        <v>8</v>
      </c>
      <c r="H2213" s="18">
        <v>174.57236893439588</v>
      </c>
      <c r="I2213" s="18">
        <v>168.20824934473262</v>
      </c>
      <c r="J2213" s="18"/>
      <c r="K2213" s="18"/>
      <c r="L2213" s="18"/>
      <c r="M2213" s="18"/>
    </row>
    <row r="2214" spans="1:13" x14ac:dyDescent="0.2">
      <c r="A2214" t="s">
        <v>113</v>
      </c>
      <c r="B2214" t="s">
        <v>27</v>
      </c>
      <c r="C2214" t="s">
        <v>83</v>
      </c>
      <c r="D2214" t="s">
        <v>112</v>
      </c>
      <c r="E2214">
        <v>6</v>
      </c>
      <c r="F2214" s="19">
        <v>6</v>
      </c>
      <c r="G2214" s="19">
        <v>7.166666666666667</v>
      </c>
      <c r="H2214" s="18">
        <v>174.57236893439588</v>
      </c>
      <c r="I2214" s="18">
        <v>168.20824934473262</v>
      </c>
      <c r="J2214" s="18"/>
      <c r="K2214" s="18"/>
      <c r="L2214" s="18"/>
      <c r="M2214" s="18"/>
    </row>
    <row r="2215" spans="1:13" x14ac:dyDescent="0.2">
      <c r="A2215" t="s">
        <v>113</v>
      </c>
      <c r="B2215" t="s">
        <v>27</v>
      </c>
      <c r="C2215" t="s">
        <v>83</v>
      </c>
      <c r="D2215" t="s">
        <v>112</v>
      </c>
      <c r="E2215">
        <v>7</v>
      </c>
      <c r="F2215" s="19">
        <v>6</v>
      </c>
      <c r="G2215" s="19">
        <v>7.166666666666667</v>
      </c>
      <c r="H2215" s="18">
        <v>174.57236893439588</v>
      </c>
      <c r="I2215" s="18">
        <v>168.20824934473262</v>
      </c>
      <c r="J2215" s="18"/>
      <c r="K2215" s="18"/>
      <c r="L2215" s="18"/>
      <c r="M2215" s="18"/>
    </row>
    <row r="2216" spans="1:13" x14ac:dyDescent="0.2">
      <c r="A2216" t="s">
        <v>814</v>
      </c>
      <c r="B2216" t="s">
        <v>27</v>
      </c>
      <c r="C2216" t="s">
        <v>266</v>
      </c>
      <c r="D2216" t="s">
        <v>813</v>
      </c>
      <c r="E2216">
        <v>6</v>
      </c>
      <c r="F2216" s="19">
        <v>23</v>
      </c>
      <c r="G2216" s="19">
        <v>23.666666666666668</v>
      </c>
      <c r="H2216" s="18">
        <v>13.02</v>
      </c>
      <c r="I2216" s="18">
        <v>66.634021799999999</v>
      </c>
      <c r="J2216" s="18"/>
      <c r="K2216" s="18"/>
      <c r="L2216" s="18"/>
      <c r="M2216" s="18"/>
    </row>
    <row r="2217" spans="1:13" x14ac:dyDescent="0.2">
      <c r="A2217" t="s">
        <v>210</v>
      </c>
      <c r="B2217" t="s">
        <v>27</v>
      </c>
      <c r="C2217" t="s">
        <v>107</v>
      </c>
      <c r="D2217" t="s">
        <v>209</v>
      </c>
      <c r="E2217">
        <v>1</v>
      </c>
      <c r="F2217" s="19">
        <v>4.083333333333333</v>
      </c>
      <c r="G2217" s="19">
        <v>5.416666666666667</v>
      </c>
      <c r="H2217" s="18">
        <v>154.0502166235689</v>
      </c>
      <c r="I2217" s="18">
        <v>194.29488663496403</v>
      </c>
      <c r="J2217" s="18"/>
      <c r="K2217" s="18"/>
      <c r="L2217" s="18"/>
      <c r="M2217" s="18"/>
    </row>
    <row r="2218" spans="1:13" x14ac:dyDescent="0.2">
      <c r="A2218" t="s">
        <v>210</v>
      </c>
      <c r="B2218" t="s">
        <v>27</v>
      </c>
      <c r="C2218" t="s">
        <v>107</v>
      </c>
      <c r="D2218" t="s">
        <v>209</v>
      </c>
      <c r="E2218">
        <v>2</v>
      </c>
      <c r="F2218" s="19">
        <v>4</v>
      </c>
      <c r="G2218" s="19">
        <v>5.333333333333333</v>
      </c>
      <c r="H2218" s="18">
        <v>154.0502166235689</v>
      </c>
      <c r="I2218" s="18">
        <v>194.29488663496403</v>
      </c>
      <c r="J2218" s="18"/>
      <c r="K2218" s="18"/>
      <c r="L2218" s="18"/>
      <c r="M2218" s="18"/>
    </row>
    <row r="2219" spans="1:13" x14ac:dyDescent="0.2">
      <c r="A2219" t="s">
        <v>210</v>
      </c>
      <c r="B2219" t="s">
        <v>27</v>
      </c>
      <c r="C2219" t="s">
        <v>107</v>
      </c>
      <c r="D2219" t="s">
        <v>209</v>
      </c>
      <c r="E2219">
        <v>3</v>
      </c>
      <c r="F2219" s="19">
        <v>4</v>
      </c>
      <c r="G2219" s="19">
        <v>5.333333333333333</v>
      </c>
      <c r="H2219" s="18">
        <v>154.0502166235689</v>
      </c>
      <c r="I2219" s="18">
        <v>194.29488663496403</v>
      </c>
      <c r="J2219" s="18"/>
      <c r="K2219" s="18"/>
      <c r="L2219" s="18"/>
      <c r="M2219" s="18"/>
    </row>
    <row r="2220" spans="1:13" x14ac:dyDescent="0.2">
      <c r="A2220" t="s">
        <v>210</v>
      </c>
      <c r="B2220" t="s">
        <v>27</v>
      </c>
      <c r="C2220" t="s">
        <v>107</v>
      </c>
      <c r="D2220" t="s">
        <v>209</v>
      </c>
      <c r="E2220">
        <v>4</v>
      </c>
      <c r="F2220" s="19">
        <v>4.166666666666667</v>
      </c>
      <c r="G2220" s="19">
        <v>5.5</v>
      </c>
      <c r="H2220" s="18">
        <v>154.0502166235689</v>
      </c>
      <c r="I2220" s="18">
        <v>194.29488663496403</v>
      </c>
      <c r="J2220" s="18"/>
      <c r="K2220" s="18"/>
      <c r="L2220" s="18"/>
      <c r="M2220" s="18"/>
    </row>
    <row r="2221" spans="1:13" x14ac:dyDescent="0.2">
      <c r="A2221" t="s">
        <v>210</v>
      </c>
      <c r="B2221" t="s">
        <v>27</v>
      </c>
      <c r="C2221" t="s">
        <v>107</v>
      </c>
      <c r="D2221" t="s">
        <v>209</v>
      </c>
      <c r="E2221">
        <v>5</v>
      </c>
      <c r="F2221" s="19">
        <v>4.5</v>
      </c>
      <c r="G2221" s="19">
        <v>5.833333333333333</v>
      </c>
      <c r="H2221" s="18">
        <v>154.0502166235689</v>
      </c>
      <c r="I2221" s="18">
        <v>194.29488663496403</v>
      </c>
      <c r="J2221" s="18"/>
      <c r="K2221" s="18"/>
      <c r="L2221" s="18"/>
      <c r="M2221" s="18"/>
    </row>
    <row r="2222" spans="1:13" x14ac:dyDescent="0.2">
      <c r="A2222" t="s">
        <v>210</v>
      </c>
      <c r="B2222" t="s">
        <v>27</v>
      </c>
      <c r="C2222" t="s">
        <v>107</v>
      </c>
      <c r="D2222" t="s">
        <v>209</v>
      </c>
      <c r="E2222">
        <v>6</v>
      </c>
      <c r="F2222" s="19">
        <v>5.75</v>
      </c>
      <c r="G2222" s="19">
        <v>7.083333333333333</v>
      </c>
      <c r="H2222" s="18">
        <v>154.0502166235689</v>
      </c>
      <c r="I2222" s="18">
        <v>194.29488663496403</v>
      </c>
      <c r="J2222" s="18"/>
      <c r="K2222" s="18"/>
      <c r="L2222" s="18"/>
      <c r="M2222" s="18"/>
    </row>
    <row r="2223" spans="1:13" x14ac:dyDescent="0.2">
      <c r="A2223" t="s">
        <v>210</v>
      </c>
      <c r="B2223" t="s">
        <v>27</v>
      </c>
      <c r="C2223" t="s">
        <v>107</v>
      </c>
      <c r="D2223" t="s">
        <v>209</v>
      </c>
      <c r="E2223">
        <v>7</v>
      </c>
      <c r="F2223" s="19">
        <v>4.416666666666667</v>
      </c>
      <c r="G2223" s="19">
        <v>5.75</v>
      </c>
      <c r="H2223" s="18">
        <v>154.0502166235689</v>
      </c>
      <c r="I2223" s="18">
        <v>194.29488663496403</v>
      </c>
      <c r="J2223" s="18"/>
      <c r="K2223" s="18"/>
      <c r="L2223" s="18"/>
      <c r="M2223" s="18"/>
    </row>
    <row r="2224" spans="1:13" x14ac:dyDescent="0.2">
      <c r="A2224" t="s">
        <v>497</v>
      </c>
      <c r="B2224" t="s">
        <v>27</v>
      </c>
      <c r="C2224" t="s">
        <v>40</v>
      </c>
      <c r="D2224" t="s">
        <v>496</v>
      </c>
      <c r="E2224">
        <v>1</v>
      </c>
      <c r="F2224" s="19">
        <v>0</v>
      </c>
      <c r="G2224" s="19">
        <v>1.5833333333333335</v>
      </c>
      <c r="H2224" s="18">
        <v>207.05375269337415</v>
      </c>
      <c r="I2224" s="18">
        <v>235.00797913462452</v>
      </c>
      <c r="J2224" s="18"/>
      <c r="K2224" s="18"/>
      <c r="L2224" s="18"/>
      <c r="M2224" s="18"/>
    </row>
    <row r="2225" spans="1:13" x14ac:dyDescent="0.2">
      <c r="A2225" t="s">
        <v>497</v>
      </c>
      <c r="B2225" t="s">
        <v>27</v>
      </c>
      <c r="C2225" t="s">
        <v>40</v>
      </c>
      <c r="D2225" t="s">
        <v>496</v>
      </c>
      <c r="E2225">
        <v>2</v>
      </c>
      <c r="F2225" s="19">
        <v>0</v>
      </c>
      <c r="G2225" s="19">
        <v>1.5833333333333335</v>
      </c>
      <c r="H2225" s="18">
        <v>207.05375269337415</v>
      </c>
      <c r="I2225" s="18">
        <v>235.00797913462452</v>
      </c>
      <c r="J2225" s="18"/>
      <c r="K2225" s="18"/>
      <c r="L2225" s="18"/>
      <c r="M2225" s="18"/>
    </row>
    <row r="2226" spans="1:13" x14ac:dyDescent="0.2">
      <c r="A2226" t="s">
        <v>497</v>
      </c>
      <c r="B2226" t="s">
        <v>27</v>
      </c>
      <c r="C2226" t="s">
        <v>40</v>
      </c>
      <c r="D2226" t="s">
        <v>496</v>
      </c>
      <c r="E2226">
        <v>3</v>
      </c>
      <c r="F2226" s="19">
        <v>0</v>
      </c>
      <c r="G2226" s="19">
        <v>1.5833333333333335</v>
      </c>
      <c r="H2226" s="18">
        <v>207.05375269337415</v>
      </c>
      <c r="I2226" s="18">
        <v>235.00797913462452</v>
      </c>
      <c r="J2226" s="18"/>
      <c r="K2226" s="18"/>
      <c r="L2226" s="18"/>
      <c r="M2226" s="18"/>
    </row>
    <row r="2227" spans="1:13" x14ac:dyDescent="0.2">
      <c r="A2227" t="s">
        <v>497</v>
      </c>
      <c r="B2227" t="s">
        <v>27</v>
      </c>
      <c r="C2227" t="s">
        <v>40</v>
      </c>
      <c r="D2227" t="s">
        <v>496</v>
      </c>
      <c r="E2227">
        <v>4</v>
      </c>
      <c r="F2227" s="19">
        <v>0</v>
      </c>
      <c r="G2227" s="19">
        <v>1.5833333333333335</v>
      </c>
      <c r="H2227" s="18">
        <v>207.05375269337415</v>
      </c>
      <c r="I2227" s="18">
        <v>235.00797913462452</v>
      </c>
      <c r="J2227" s="18"/>
      <c r="K2227" s="18"/>
      <c r="L2227" s="18"/>
      <c r="M2227" s="18"/>
    </row>
    <row r="2228" spans="1:13" x14ac:dyDescent="0.2">
      <c r="A2228" t="s">
        <v>497</v>
      </c>
      <c r="B2228" t="s">
        <v>27</v>
      </c>
      <c r="C2228" t="s">
        <v>40</v>
      </c>
      <c r="D2228" t="s">
        <v>496</v>
      </c>
      <c r="E2228">
        <v>5</v>
      </c>
      <c r="F2228" s="19">
        <v>0</v>
      </c>
      <c r="G2228" s="19">
        <v>1.5833333333333335</v>
      </c>
      <c r="H2228" s="18">
        <v>207.05375269337415</v>
      </c>
      <c r="I2228" s="18">
        <v>235.00797913462452</v>
      </c>
      <c r="J2228" s="18"/>
      <c r="K2228" s="18"/>
      <c r="L2228" s="18"/>
      <c r="M2228" s="18"/>
    </row>
    <row r="2229" spans="1:13" x14ac:dyDescent="0.2">
      <c r="A2229" t="s">
        <v>497</v>
      </c>
      <c r="B2229" t="s">
        <v>27</v>
      </c>
      <c r="C2229" t="s">
        <v>40</v>
      </c>
      <c r="D2229" t="s">
        <v>496</v>
      </c>
      <c r="E2229">
        <v>6</v>
      </c>
      <c r="F2229" s="19">
        <v>0</v>
      </c>
      <c r="G2229" s="19">
        <v>1.5833333333333335</v>
      </c>
      <c r="H2229" s="18">
        <v>207.05375269337415</v>
      </c>
      <c r="I2229" s="18">
        <v>235.00797913462452</v>
      </c>
      <c r="J2229" s="18"/>
      <c r="K2229" s="18"/>
      <c r="L2229" s="18"/>
      <c r="M2229" s="18"/>
    </row>
    <row r="2230" spans="1:13" x14ac:dyDescent="0.2">
      <c r="A2230" t="s">
        <v>497</v>
      </c>
      <c r="B2230" t="s">
        <v>27</v>
      </c>
      <c r="C2230" t="s">
        <v>40</v>
      </c>
      <c r="D2230" t="s">
        <v>496</v>
      </c>
      <c r="E2230">
        <v>7</v>
      </c>
      <c r="F2230" s="19">
        <v>0</v>
      </c>
      <c r="G2230" s="19">
        <v>1.5833333333333335</v>
      </c>
      <c r="H2230" s="18">
        <v>207.05375269337415</v>
      </c>
      <c r="I2230" s="18">
        <v>235.00797913462452</v>
      </c>
      <c r="J2230" s="18"/>
      <c r="K2230" s="18"/>
      <c r="L2230" s="18"/>
      <c r="M2230" s="18"/>
    </row>
    <row r="2231" spans="1:13" x14ac:dyDescent="0.2">
      <c r="A2231" t="s">
        <v>343</v>
      </c>
      <c r="B2231" t="s">
        <v>27</v>
      </c>
      <c r="C2231" t="s">
        <v>344</v>
      </c>
      <c r="D2231" t="s">
        <v>342</v>
      </c>
      <c r="E2231">
        <v>1</v>
      </c>
      <c r="F2231" s="19">
        <v>6</v>
      </c>
      <c r="G2231" s="19">
        <v>8.0833333333333339</v>
      </c>
      <c r="H2231" s="18">
        <v>172.16216193154037</v>
      </c>
      <c r="I2231" s="18">
        <v>313.60596547233263</v>
      </c>
      <c r="J2231" s="18"/>
      <c r="K2231" s="18"/>
      <c r="L2231" s="18"/>
      <c r="M2231" s="18"/>
    </row>
    <row r="2232" spans="1:13" x14ac:dyDescent="0.2">
      <c r="A2232" t="s">
        <v>343</v>
      </c>
      <c r="B2232" t="s">
        <v>27</v>
      </c>
      <c r="C2232" t="s">
        <v>344</v>
      </c>
      <c r="D2232" t="s">
        <v>342</v>
      </c>
      <c r="E2232">
        <v>2</v>
      </c>
      <c r="F2232" s="19">
        <v>6</v>
      </c>
      <c r="G2232" s="19">
        <v>8.0833333333333339</v>
      </c>
      <c r="H2232" s="18">
        <v>172.16216193154037</v>
      </c>
      <c r="I2232" s="18">
        <v>313.60596547233263</v>
      </c>
      <c r="J2232" s="18"/>
      <c r="K2232" s="18"/>
      <c r="L2232" s="18"/>
      <c r="M2232" s="18"/>
    </row>
    <row r="2233" spans="1:13" x14ac:dyDescent="0.2">
      <c r="A2233" t="s">
        <v>343</v>
      </c>
      <c r="B2233" t="s">
        <v>27</v>
      </c>
      <c r="C2233" t="s">
        <v>344</v>
      </c>
      <c r="D2233" t="s">
        <v>342</v>
      </c>
      <c r="E2233">
        <v>3</v>
      </c>
      <c r="F2233" s="19">
        <v>6</v>
      </c>
      <c r="G2233" s="19">
        <v>8.0833333333333339</v>
      </c>
      <c r="H2233" s="18">
        <v>172.16216193154037</v>
      </c>
      <c r="I2233" s="18">
        <v>313.60596547233263</v>
      </c>
      <c r="J2233" s="18"/>
      <c r="K2233" s="18"/>
      <c r="L2233" s="18"/>
      <c r="M2233" s="18"/>
    </row>
    <row r="2234" spans="1:13" x14ac:dyDescent="0.2">
      <c r="A2234" t="s">
        <v>343</v>
      </c>
      <c r="B2234" t="s">
        <v>27</v>
      </c>
      <c r="C2234" t="s">
        <v>344</v>
      </c>
      <c r="D2234" t="s">
        <v>342</v>
      </c>
      <c r="E2234">
        <v>4</v>
      </c>
      <c r="F2234" s="19">
        <v>6</v>
      </c>
      <c r="G2234" s="19">
        <v>8.0833333333333339</v>
      </c>
      <c r="H2234" s="18">
        <v>172.16216193154037</v>
      </c>
      <c r="I2234" s="18">
        <v>313.60596547233263</v>
      </c>
      <c r="J2234" s="18"/>
      <c r="K2234" s="18"/>
      <c r="L2234" s="18"/>
      <c r="M2234" s="18"/>
    </row>
    <row r="2235" spans="1:13" x14ac:dyDescent="0.2">
      <c r="A2235" t="s">
        <v>343</v>
      </c>
      <c r="B2235" t="s">
        <v>27</v>
      </c>
      <c r="C2235" t="s">
        <v>344</v>
      </c>
      <c r="D2235" t="s">
        <v>342</v>
      </c>
      <c r="E2235">
        <v>5</v>
      </c>
      <c r="F2235" s="19">
        <v>6</v>
      </c>
      <c r="G2235" s="19">
        <v>8.0833333333333339</v>
      </c>
      <c r="H2235" s="18">
        <v>172.16216193154037</v>
      </c>
      <c r="I2235" s="18">
        <v>313.60596547233263</v>
      </c>
      <c r="J2235" s="18"/>
      <c r="K2235" s="18"/>
      <c r="L2235" s="18"/>
      <c r="M2235" s="18"/>
    </row>
    <row r="2236" spans="1:13" x14ac:dyDescent="0.2">
      <c r="A2236" t="s">
        <v>343</v>
      </c>
      <c r="B2236" t="s">
        <v>27</v>
      </c>
      <c r="C2236" t="s">
        <v>344</v>
      </c>
      <c r="D2236" t="s">
        <v>342</v>
      </c>
      <c r="E2236">
        <v>6</v>
      </c>
      <c r="F2236" s="19">
        <v>6</v>
      </c>
      <c r="G2236" s="19">
        <v>8.0833333333333339</v>
      </c>
      <c r="H2236" s="18">
        <v>172.16216193154037</v>
      </c>
      <c r="I2236" s="18">
        <v>313.60596547233263</v>
      </c>
      <c r="J2236" s="18"/>
      <c r="K2236" s="18"/>
      <c r="L2236" s="18"/>
      <c r="M2236" s="18"/>
    </row>
    <row r="2237" spans="1:13" x14ac:dyDescent="0.2">
      <c r="A2237" t="s">
        <v>343</v>
      </c>
      <c r="B2237" t="s">
        <v>27</v>
      </c>
      <c r="C2237" t="s">
        <v>344</v>
      </c>
      <c r="D2237" t="s">
        <v>342</v>
      </c>
      <c r="E2237">
        <v>7</v>
      </c>
      <c r="F2237" s="19">
        <v>6</v>
      </c>
      <c r="G2237" s="19">
        <v>8.0833333333333339</v>
      </c>
      <c r="H2237" s="18">
        <v>172.16216193154037</v>
      </c>
      <c r="I2237" s="18">
        <v>313.60596547233263</v>
      </c>
      <c r="J2237" s="18"/>
      <c r="K2237" s="18"/>
      <c r="L2237" s="18"/>
      <c r="M2237" s="18"/>
    </row>
    <row r="2238" spans="1:13" x14ac:dyDescent="0.2">
      <c r="A2238" t="s">
        <v>192</v>
      </c>
      <c r="B2238" t="s">
        <v>27</v>
      </c>
      <c r="C2238" t="s">
        <v>153</v>
      </c>
      <c r="D2238" t="s">
        <v>498</v>
      </c>
      <c r="E2238">
        <v>1</v>
      </c>
      <c r="F2238" s="19">
        <v>23.416666666666668</v>
      </c>
      <c r="G2238" s="19">
        <v>1.1666666666666667</v>
      </c>
      <c r="H2238" s="18">
        <v>256.8437361537259</v>
      </c>
      <c r="I2238" s="18">
        <v>276.05114265368064</v>
      </c>
      <c r="J2238" s="18"/>
      <c r="K2238" s="18"/>
      <c r="L2238" s="18"/>
      <c r="M2238" s="18"/>
    </row>
    <row r="2239" spans="1:13" x14ac:dyDescent="0.2">
      <c r="A2239" t="s">
        <v>192</v>
      </c>
      <c r="B2239" t="s">
        <v>27</v>
      </c>
      <c r="C2239" t="s">
        <v>153</v>
      </c>
      <c r="D2239" t="s">
        <v>498</v>
      </c>
      <c r="E2239">
        <v>2</v>
      </c>
      <c r="F2239" s="19">
        <v>23.416666666666668</v>
      </c>
      <c r="G2239" s="19">
        <v>1.1666666666666667</v>
      </c>
      <c r="H2239" s="18">
        <v>256.8437361537259</v>
      </c>
      <c r="I2239" s="18">
        <v>276.05114265368064</v>
      </c>
      <c r="J2239" s="18"/>
      <c r="K2239" s="18"/>
      <c r="L2239" s="18"/>
      <c r="M2239" s="18"/>
    </row>
    <row r="2240" spans="1:13" x14ac:dyDescent="0.2">
      <c r="A2240" t="s">
        <v>192</v>
      </c>
      <c r="B2240" t="s">
        <v>27</v>
      </c>
      <c r="C2240" t="s">
        <v>153</v>
      </c>
      <c r="D2240" t="s">
        <v>498</v>
      </c>
      <c r="E2240">
        <v>3</v>
      </c>
      <c r="F2240" s="19">
        <v>23.416666666666668</v>
      </c>
      <c r="G2240" s="19">
        <v>1.1666666666666667</v>
      </c>
      <c r="H2240" s="18">
        <v>256.8437361537259</v>
      </c>
      <c r="I2240" s="18">
        <v>276.05114265368064</v>
      </c>
      <c r="J2240" s="18"/>
      <c r="K2240" s="18"/>
      <c r="L2240" s="18"/>
      <c r="M2240" s="18"/>
    </row>
    <row r="2241" spans="1:13" x14ac:dyDescent="0.2">
      <c r="A2241" t="s">
        <v>192</v>
      </c>
      <c r="B2241" t="s">
        <v>27</v>
      </c>
      <c r="C2241" t="s">
        <v>153</v>
      </c>
      <c r="D2241" t="s">
        <v>498</v>
      </c>
      <c r="E2241">
        <v>4</v>
      </c>
      <c r="F2241" s="19">
        <v>23.333333333333332</v>
      </c>
      <c r="G2241" s="19">
        <v>1.0833333333333333</v>
      </c>
      <c r="H2241" s="18">
        <v>256.8437361537259</v>
      </c>
      <c r="I2241" s="18">
        <v>276.05114265368064</v>
      </c>
      <c r="J2241" s="18"/>
      <c r="K2241" s="18"/>
      <c r="L2241" s="18"/>
      <c r="M2241" s="18"/>
    </row>
    <row r="2242" spans="1:13" x14ac:dyDescent="0.2">
      <c r="A2242" t="s">
        <v>192</v>
      </c>
      <c r="B2242" t="s">
        <v>27</v>
      </c>
      <c r="C2242" t="s">
        <v>153</v>
      </c>
      <c r="D2242" t="s">
        <v>498</v>
      </c>
      <c r="E2242">
        <v>5</v>
      </c>
      <c r="F2242" s="19">
        <v>23.416666666666668</v>
      </c>
      <c r="G2242" s="19">
        <v>1.1666666666666667</v>
      </c>
      <c r="H2242" s="18">
        <v>256.8437361537259</v>
      </c>
      <c r="I2242" s="18">
        <v>276.05114265368064</v>
      </c>
      <c r="J2242" s="18"/>
      <c r="K2242" s="18"/>
      <c r="L2242" s="18"/>
      <c r="M2242" s="18"/>
    </row>
    <row r="2243" spans="1:13" x14ac:dyDescent="0.2">
      <c r="A2243" t="s">
        <v>192</v>
      </c>
      <c r="B2243" t="s">
        <v>27</v>
      </c>
      <c r="C2243" t="s">
        <v>153</v>
      </c>
      <c r="D2243" t="s">
        <v>498</v>
      </c>
      <c r="E2243">
        <v>6</v>
      </c>
      <c r="F2243" s="19">
        <v>23.416666666666668</v>
      </c>
      <c r="G2243" s="19">
        <v>1.1666666666666667</v>
      </c>
      <c r="H2243" s="18">
        <v>256.8437361537259</v>
      </c>
      <c r="I2243" s="18">
        <v>276.05114265368064</v>
      </c>
      <c r="J2243" s="18"/>
      <c r="K2243" s="18"/>
      <c r="L2243" s="18"/>
      <c r="M2243" s="18"/>
    </row>
    <row r="2244" spans="1:13" x14ac:dyDescent="0.2">
      <c r="A2244" t="s">
        <v>192</v>
      </c>
      <c r="B2244" t="s">
        <v>27</v>
      </c>
      <c r="C2244" t="s">
        <v>153</v>
      </c>
      <c r="D2244" t="s">
        <v>498</v>
      </c>
      <c r="E2244">
        <v>7</v>
      </c>
      <c r="F2244" s="19">
        <v>23.416666666666668</v>
      </c>
      <c r="G2244" s="19">
        <v>1.1666666666666667</v>
      </c>
      <c r="H2244" s="18">
        <v>256.8437361537259</v>
      </c>
      <c r="I2244" s="18">
        <v>276.05114265368064</v>
      </c>
      <c r="J2244" s="18"/>
      <c r="K2244" s="18"/>
      <c r="L2244" s="18"/>
      <c r="M2244" s="18"/>
    </row>
    <row r="2245" spans="1:13" x14ac:dyDescent="0.2">
      <c r="A2245" t="s">
        <v>192</v>
      </c>
      <c r="B2245" t="s">
        <v>27</v>
      </c>
      <c r="C2245" t="s">
        <v>153</v>
      </c>
      <c r="D2245" t="s">
        <v>354</v>
      </c>
      <c r="E2245">
        <v>1</v>
      </c>
      <c r="F2245" s="19">
        <v>3.5833333333333335</v>
      </c>
      <c r="G2245" s="19">
        <v>5.333333333333333</v>
      </c>
      <c r="H2245" s="18">
        <v>256.8437361537259</v>
      </c>
      <c r="I2245" s="18">
        <v>276.05114265368064</v>
      </c>
      <c r="J2245" s="18"/>
      <c r="K2245" s="18"/>
      <c r="L2245" s="18"/>
      <c r="M2245" s="18"/>
    </row>
    <row r="2246" spans="1:13" x14ac:dyDescent="0.2">
      <c r="A2246" t="s">
        <v>192</v>
      </c>
      <c r="B2246" t="s">
        <v>27</v>
      </c>
      <c r="C2246" t="s">
        <v>153</v>
      </c>
      <c r="D2246" t="s">
        <v>354</v>
      </c>
      <c r="E2246">
        <v>2</v>
      </c>
      <c r="F2246" s="19">
        <v>3.5833333333333335</v>
      </c>
      <c r="G2246" s="19">
        <v>5.333333333333333</v>
      </c>
      <c r="H2246" s="18">
        <v>256.8437361537259</v>
      </c>
      <c r="I2246" s="18">
        <v>276.05114265368064</v>
      </c>
      <c r="J2246" s="18"/>
      <c r="K2246" s="18"/>
      <c r="L2246" s="18"/>
      <c r="M2246" s="18"/>
    </row>
    <row r="2247" spans="1:13" x14ac:dyDescent="0.2">
      <c r="A2247" t="s">
        <v>192</v>
      </c>
      <c r="B2247" t="s">
        <v>27</v>
      </c>
      <c r="C2247" t="s">
        <v>153</v>
      </c>
      <c r="D2247" t="s">
        <v>354</v>
      </c>
      <c r="E2247">
        <v>3</v>
      </c>
      <c r="F2247" s="19">
        <v>3.5833333333333335</v>
      </c>
      <c r="G2247" s="19">
        <v>5.333333333333333</v>
      </c>
      <c r="H2247" s="18">
        <v>256.8437361537259</v>
      </c>
      <c r="I2247" s="18">
        <v>276.05114265368064</v>
      </c>
      <c r="J2247" s="18"/>
      <c r="K2247" s="18"/>
      <c r="L2247" s="18"/>
      <c r="M2247" s="18"/>
    </row>
    <row r="2248" spans="1:13" x14ac:dyDescent="0.2">
      <c r="A2248" t="s">
        <v>192</v>
      </c>
      <c r="B2248" t="s">
        <v>27</v>
      </c>
      <c r="C2248" t="s">
        <v>153</v>
      </c>
      <c r="D2248" t="s">
        <v>354</v>
      </c>
      <c r="E2248">
        <v>4</v>
      </c>
      <c r="F2248" s="19">
        <v>3.5833333333333335</v>
      </c>
      <c r="G2248" s="19">
        <v>5.333333333333333</v>
      </c>
      <c r="H2248" s="18">
        <v>256.8437361537259</v>
      </c>
      <c r="I2248" s="18">
        <v>276.05114265368064</v>
      </c>
      <c r="J2248" s="18"/>
      <c r="K2248" s="18"/>
      <c r="L2248" s="18"/>
      <c r="M2248" s="18"/>
    </row>
    <row r="2249" spans="1:13" x14ac:dyDescent="0.2">
      <c r="A2249" t="s">
        <v>192</v>
      </c>
      <c r="B2249" t="s">
        <v>27</v>
      </c>
      <c r="C2249" t="s">
        <v>153</v>
      </c>
      <c r="D2249" t="s">
        <v>354</v>
      </c>
      <c r="E2249">
        <v>5</v>
      </c>
      <c r="F2249" s="19">
        <v>3.5833333333333335</v>
      </c>
      <c r="G2249" s="19">
        <v>5.333333333333333</v>
      </c>
      <c r="H2249" s="18">
        <v>256.8437361537259</v>
      </c>
      <c r="I2249" s="18">
        <v>276.05114265368064</v>
      </c>
      <c r="J2249" s="18"/>
      <c r="K2249" s="18"/>
      <c r="L2249" s="18"/>
      <c r="M2249" s="18"/>
    </row>
    <row r="2250" spans="1:13" x14ac:dyDescent="0.2">
      <c r="A2250" t="s">
        <v>192</v>
      </c>
      <c r="B2250" t="s">
        <v>27</v>
      </c>
      <c r="C2250" t="s">
        <v>153</v>
      </c>
      <c r="D2250" t="s">
        <v>354</v>
      </c>
      <c r="E2250">
        <v>6</v>
      </c>
      <c r="F2250" s="19">
        <v>3.5833333333333335</v>
      </c>
      <c r="G2250" s="19">
        <v>5.333333333333333</v>
      </c>
      <c r="H2250" s="18">
        <v>256.8437361537259</v>
      </c>
      <c r="I2250" s="18">
        <v>276.05114265368064</v>
      </c>
      <c r="J2250" s="18"/>
      <c r="K2250" s="18"/>
      <c r="L2250" s="18"/>
      <c r="M2250" s="18"/>
    </row>
    <row r="2251" spans="1:13" x14ac:dyDescent="0.2">
      <c r="A2251" t="s">
        <v>192</v>
      </c>
      <c r="B2251" t="s">
        <v>27</v>
      </c>
      <c r="C2251" t="s">
        <v>153</v>
      </c>
      <c r="D2251" t="s">
        <v>354</v>
      </c>
      <c r="E2251">
        <v>7</v>
      </c>
      <c r="F2251" s="19">
        <v>3.5833333333333335</v>
      </c>
      <c r="G2251" s="19">
        <v>5.333333333333333</v>
      </c>
      <c r="H2251" s="18">
        <v>256.8437361537259</v>
      </c>
      <c r="I2251" s="18">
        <v>276.05114265368064</v>
      </c>
      <c r="J2251" s="18"/>
      <c r="K2251" s="18"/>
      <c r="L2251" s="18"/>
      <c r="M2251" s="18"/>
    </row>
    <row r="2252" spans="1:13" x14ac:dyDescent="0.2">
      <c r="A2252" t="s">
        <v>192</v>
      </c>
      <c r="B2252" t="s">
        <v>27</v>
      </c>
      <c r="C2252" t="s">
        <v>153</v>
      </c>
      <c r="D2252" t="s">
        <v>775</v>
      </c>
      <c r="E2252">
        <v>4</v>
      </c>
      <c r="F2252" s="19">
        <v>10.083333333333334</v>
      </c>
      <c r="G2252" s="19">
        <v>11.833333333333334</v>
      </c>
      <c r="H2252" s="18">
        <v>256.8437361537259</v>
      </c>
      <c r="I2252" s="18">
        <v>276.05114265368064</v>
      </c>
      <c r="J2252" s="18"/>
      <c r="K2252" s="18"/>
      <c r="L2252" s="18"/>
      <c r="M2252" s="18"/>
    </row>
    <row r="2253" spans="1:13" x14ac:dyDescent="0.2">
      <c r="A2253" t="s">
        <v>192</v>
      </c>
      <c r="B2253" t="s">
        <v>27</v>
      </c>
      <c r="C2253" t="s">
        <v>153</v>
      </c>
      <c r="D2253" t="s">
        <v>485</v>
      </c>
      <c r="E2253">
        <v>1</v>
      </c>
      <c r="F2253" s="19">
        <v>11.5</v>
      </c>
      <c r="G2253" s="19">
        <v>13.25</v>
      </c>
      <c r="H2253" s="18">
        <v>256.8437361537259</v>
      </c>
      <c r="I2253" s="18">
        <v>276.05114265368064</v>
      </c>
      <c r="J2253" s="18"/>
      <c r="K2253" s="18"/>
      <c r="L2253" s="18"/>
      <c r="M2253" s="18"/>
    </row>
    <row r="2254" spans="1:13" x14ac:dyDescent="0.2">
      <c r="A2254" t="s">
        <v>192</v>
      </c>
      <c r="B2254" t="s">
        <v>27</v>
      </c>
      <c r="C2254" t="s">
        <v>153</v>
      </c>
      <c r="D2254" t="s">
        <v>485</v>
      </c>
      <c r="E2254">
        <v>2</v>
      </c>
      <c r="F2254" s="19">
        <v>11.5</v>
      </c>
      <c r="G2254" s="19">
        <v>13.25</v>
      </c>
      <c r="H2254" s="18">
        <v>256.8437361537259</v>
      </c>
      <c r="I2254" s="18">
        <v>276.05114265368064</v>
      </c>
      <c r="J2254" s="18"/>
      <c r="K2254" s="18"/>
      <c r="L2254" s="18"/>
      <c r="M2254" s="18"/>
    </row>
    <row r="2255" spans="1:13" x14ac:dyDescent="0.2">
      <c r="A2255" t="s">
        <v>192</v>
      </c>
      <c r="B2255" t="s">
        <v>27</v>
      </c>
      <c r="C2255" t="s">
        <v>153</v>
      </c>
      <c r="D2255" t="s">
        <v>485</v>
      </c>
      <c r="E2255">
        <v>3</v>
      </c>
      <c r="F2255" s="19">
        <v>11.5</v>
      </c>
      <c r="G2255" s="19">
        <v>13.25</v>
      </c>
      <c r="H2255" s="18">
        <v>256.8437361537259</v>
      </c>
      <c r="I2255" s="18">
        <v>276.05114265368064</v>
      </c>
      <c r="J2255" s="18"/>
      <c r="K2255" s="18"/>
      <c r="L2255" s="18"/>
      <c r="M2255" s="18"/>
    </row>
    <row r="2256" spans="1:13" x14ac:dyDescent="0.2">
      <c r="A2256" t="s">
        <v>192</v>
      </c>
      <c r="B2256" t="s">
        <v>27</v>
      </c>
      <c r="C2256" t="s">
        <v>153</v>
      </c>
      <c r="D2256" t="s">
        <v>485</v>
      </c>
      <c r="E2256">
        <v>4</v>
      </c>
      <c r="F2256" s="19">
        <v>11.5</v>
      </c>
      <c r="G2256" s="19">
        <v>13.25</v>
      </c>
      <c r="H2256" s="18">
        <v>256.8437361537259</v>
      </c>
      <c r="I2256" s="18">
        <v>276.05114265368064</v>
      </c>
      <c r="J2256" s="18"/>
      <c r="K2256" s="18"/>
      <c r="L2256" s="18"/>
      <c r="M2256" s="18"/>
    </row>
    <row r="2257" spans="1:13" x14ac:dyDescent="0.2">
      <c r="A2257" t="s">
        <v>192</v>
      </c>
      <c r="B2257" t="s">
        <v>27</v>
      </c>
      <c r="C2257" t="s">
        <v>153</v>
      </c>
      <c r="D2257" t="s">
        <v>485</v>
      </c>
      <c r="E2257">
        <v>5</v>
      </c>
      <c r="F2257" s="19">
        <v>11.5</v>
      </c>
      <c r="G2257" s="19">
        <v>13.25</v>
      </c>
      <c r="H2257" s="18">
        <v>256.8437361537259</v>
      </c>
      <c r="I2257" s="18">
        <v>276.05114265368064</v>
      </c>
      <c r="J2257" s="18"/>
      <c r="K2257" s="18"/>
      <c r="L2257" s="18"/>
      <c r="M2257" s="18"/>
    </row>
    <row r="2258" spans="1:13" x14ac:dyDescent="0.2">
      <c r="A2258" t="s">
        <v>192</v>
      </c>
      <c r="B2258" t="s">
        <v>27</v>
      </c>
      <c r="C2258" t="s">
        <v>153</v>
      </c>
      <c r="D2258" t="s">
        <v>485</v>
      </c>
      <c r="E2258">
        <v>6</v>
      </c>
      <c r="F2258" s="19">
        <v>11</v>
      </c>
      <c r="G2258" s="19">
        <v>12.75</v>
      </c>
      <c r="H2258" s="18">
        <v>256.8437361537259</v>
      </c>
      <c r="I2258" s="18">
        <v>276.05114265368064</v>
      </c>
      <c r="J2258" s="18"/>
      <c r="K2258" s="18"/>
      <c r="L2258" s="18"/>
      <c r="M2258" s="18"/>
    </row>
    <row r="2259" spans="1:13" x14ac:dyDescent="0.2">
      <c r="A2259" t="s">
        <v>192</v>
      </c>
      <c r="B2259" t="s">
        <v>27</v>
      </c>
      <c r="C2259" t="s">
        <v>153</v>
      </c>
      <c r="D2259" t="s">
        <v>485</v>
      </c>
      <c r="E2259">
        <v>7</v>
      </c>
      <c r="F2259" s="19">
        <v>11</v>
      </c>
      <c r="G2259" s="19">
        <v>12.75</v>
      </c>
      <c r="H2259" s="18">
        <v>256.8437361537259</v>
      </c>
      <c r="I2259" s="18">
        <v>276.05114265368064</v>
      </c>
      <c r="J2259" s="18"/>
      <c r="K2259" s="18"/>
      <c r="L2259" s="18"/>
      <c r="M2259" s="18"/>
    </row>
    <row r="2260" spans="1:13" x14ac:dyDescent="0.2">
      <c r="A2260" t="s">
        <v>94</v>
      </c>
      <c r="B2260" t="s">
        <v>27</v>
      </c>
      <c r="C2260" t="s">
        <v>35</v>
      </c>
      <c r="D2260" t="s">
        <v>483</v>
      </c>
      <c r="E2260">
        <v>1</v>
      </c>
      <c r="F2260" s="19">
        <v>23</v>
      </c>
      <c r="G2260" s="19">
        <v>1.0833333333333333</v>
      </c>
      <c r="H2260" s="18">
        <v>381.62004815649715</v>
      </c>
      <c r="I2260" s="18">
        <v>329.70071085785668</v>
      </c>
      <c r="J2260" s="18"/>
      <c r="K2260" s="18"/>
      <c r="L2260" s="18"/>
      <c r="M2260" s="18"/>
    </row>
    <row r="2261" spans="1:13" x14ac:dyDescent="0.2">
      <c r="A2261" t="s">
        <v>94</v>
      </c>
      <c r="B2261" t="s">
        <v>27</v>
      </c>
      <c r="C2261" t="s">
        <v>35</v>
      </c>
      <c r="D2261" t="s">
        <v>483</v>
      </c>
      <c r="E2261">
        <v>2</v>
      </c>
      <c r="F2261" s="19">
        <v>23</v>
      </c>
      <c r="G2261" s="19">
        <v>1.0833333333333333</v>
      </c>
      <c r="H2261" s="18">
        <v>381.62004815649715</v>
      </c>
      <c r="I2261" s="18">
        <v>329.70071085785668</v>
      </c>
      <c r="J2261" s="18"/>
      <c r="K2261" s="18"/>
      <c r="L2261" s="18"/>
      <c r="M2261" s="18"/>
    </row>
    <row r="2262" spans="1:13" x14ac:dyDescent="0.2">
      <c r="A2262" t="s">
        <v>94</v>
      </c>
      <c r="B2262" t="s">
        <v>27</v>
      </c>
      <c r="C2262" t="s">
        <v>35</v>
      </c>
      <c r="D2262" t="s">
        <v>483</v>
      </c>
      <c r="E2262">
        <v>3</v>
      </c>
      <c r="F2262" s="19">
        <v>23</v>
      </c>
      <c r="G2262" s="19">
        <v>1.0833333333333333</v>
      </c>
      <c r="H2262" s="18">
        <v>381.62004815649715</v>
      </c>
      <c r="I2262" s="18">
        <v>329.70071085785668</v>
      </c>
      <c r="J2262" s="18"/>
      <c r="K2262" s="18"/>
      <c r="L2262" s="18"/>
      <c r="M2262" s="18"/>
    </row>
    <row r="2263" spans="1:13" x14ac:dyDescent="0.2">
      <c r="A2263" t="s">
        <v>94</v>
      </c>
      <c r="B2263" t="s">
        <v>27</v>
      </c>
      <c r="C2263" t="s">
        <v>35</v>
      </c>
      <c r="D2263" t="s">
        <v>483</v>
      </c>
      <c r="E2263">
        <v>4</v>
      </c>
      <c r="F2263" s="19">
        <v>23</v>
      </c>
      <c r="G2263" s="19">
        <v>1.0833333333333333</v>
      </c>
      <c r="H2263" s="18">
        <v>381.62004815649715</v>
      </c>
      <c r="I2263" s="18">
        <v>329.70071085785668</v>
      </c>
      <c r="J2263" s="18"/>
      <c r="K2263" s="18"/>
      <c r="L2263" s="18"/>
      <c r="M2263" s="18"/>
    </row>
    <row r="2264" spans="1:13" x14ac:dyDescent="0.2">
      <c r="A2264" t="s">
        <v>94</v>
      </c>
      <c r="B2264" t="s">
        <v>27</v>
      </c>
      <c r="C2264" t="s">
        <v>35</v>
      </c>
      <c r="D2264" t="s">
        <v>483</v>
      </c>
      <c r="E2264">
        <v>5</v>
      </c>
      <c r="F2264" s="19">
        <v>23</v>
      </c>
      <c r="G2264" s="19">
        <v>1.0833333333333333</v>
      </c>
      <c r="H2264" s="18">
        <v>381.62004815649715</v>
      </c>
      <c r="I2264" s="18">
        <v>329.70071085785668</v>
      </c>
      <c r="J2264" s="18"/>
      <c r="K2264" s="18"/>
      <c r="L2264" s="18"/>
      <c r="M2264" s="18"/>
    </row>
    <row r="2265" spans="1:13" x14ac:dyDescent="0.2">
      <c r="A2265" t="s">
        <v>94</v>
      </c>
      <c r="B2265" t="s">
        <v>27</v>
      </c>
      <c r="C2265" t="s">
        <v>35</v>
      </c>
      <c r="D2265" t="s">
        <v>483</v>
      </c>
      <c r="E2265">
        <v>6</v>
      </c>
      <c r="F2265" s="19">
        <v>23</v>
      </c>
      <c r="G2265" s="19">
        <v>1.0833333333333333</v>
      </c>
      <c r="H2265" s="18">
        <v>381.62004815649715</v>
      </c>
      <c r="I2265" s="18">
        <v>329.70071085785668</v>
      </c>
      <c r="J2265" s="18"/>
      <c r="K2265" s="18"/>
      <c r="L2265" s="18"/>
      <c r="M2265" s="18"/>
    </row>
    <row r="2266" spans="1:13" x14ac:dyDescent="0.2">
      <c r="A2266" t="s">
        <v>94</v>
      </c>
      <c r="B2266" t="s">
        <v>27</v>
      </c>
      <c r="C2266" t="s">
        <v>35</v>
      </c>
      <c r="D2266" t="s">
        <v>483</v>
      </c>
      <c r="E2266">
        <v>7</v>
      </c>
      <c r="F2266" s="19">
        <v>23</v>
      </c>
      <c r="G2266" s="19">
        <v>1.0833333333333333</v>
      </c>
      <c r="H2266" s="18"/>
      <c r="I2266" s="18"/>
      <c r="J2266" s="18"/>
      <c r="K2266" s="18"/>
      <c r="L2266" s="18">
        <v>381.62004815649715</v>
      </c>
      <c r="M2266" s="18">
        <v>329.70071085785668</v>
      </c>
    </row>
    <row r="2267" spans="1:13" x14ac:dyDescent="0.2">
      <c r="A2267" t="s">
        <v>94</v>
      </c>
      <c r="B2267" t="s">
        <v>27</v>
      </c>
      <c r="C2267" t="s">
        <v>35</v>
      </c>
      <c r="D2267" t="s">
        <v>746</v>
      </c>
      <c r="E2267">
        <v>3</v>
      </c>
      <c r="F2267" s="19">
        <v>23.5</v>
      </c>
      <c r="G2267" s="19">
        <v>1.5833333333333335</v>
      </c>
      <c r="H2267" s="18">
        <v>381.62004815649715</v>
      </c>
      <c r="I2267" s="18">
        <v>329.70071085785668</v>
      </c>
      <c r="J2267" s="18"/>
      <c r="K2267" s="18"/>
      <c r="L2267" s="18"/>
      <c r="M2267" s="18"/>
    </row>
    <row r="2268" spans="1:13" x14ac:dyDescent="0.2">
      <c r="A2268" t="s">
        <v>94</v>
      </c>
      <c r="B2268" t="s">
        <v>27</v>
      </c>
      <c r="C2268" t="s">
        <v>35</v>
      </c>
      <c r="D2268" t="s">
        <v>746</v>
      </c>
      <c r="E2268">
        <v>4</v>
      </c>
      <c r="F2268" s="19">
        <v>23.5</v>
      </c>
      <c r="G2268" s="19">
        <v>1.5833333333333335</v>
      </c>
      <c r="H2268" s="18">
        <v>381.62004815649715</v>
      </c>
      <c r="I2268" s="18">
        <v>329.70071085785668</v>
      </c>
      <c r="J2268" s="18"/>
      <c r="K2268" s="18"/>
      <c r="L2268" s="18"/>
      <c r="M2268" s="18"/>
    </row>
    <row r="2269" spans="1:13" x14ac:dyDescent="0.2">
      <c r="A2269" t="s">
        <v>94</v>
      </c>
      <c r="B2269" t="s">
        <v>27</v>
      </c>
      <c r="C2269" t="s">
        <v>35</v>
      </c>
      <c r="D2269" t="s">
        <v>551</v>
      </c>
      <c r="E2269">
        <v>1</v>
      </c>
      <c r="F2269" s="19">
        <v>0</v>
      </c>
      <c r="G2269" s="19">
        <v>2.0833333333333335</v>
      </c>
      <c r="H2269" s="18"/>
      <c r="I2269" s="18"/>
      <c r="J2269" s="18"/>
      <c r="K2269" s="18"/>
      <c r="L2269" s="18">
        <v>381.62004815649715</v>
      </c>
      <c r="M2269" s="18">
        <v>329.70071085785668</v>
      </c>
    </row>
    <row r="2270" spans="1:13" x14ac:dyDescent="0.2">
      <c r="A2270" t="s">
        <v>94</v>
      </c>
      <c r="B2270" t="s">
        <v>27</v>
      </c>
      <c r="C2270" t="s">
        <v>35</v>
      </c>
      <c r="D2270" t="s">
        <v>551</v>
      </c>
      <c r="E2270">
        <v>2</v>
      </c>
      <c r="F2270" s="19">
        <v>0</v>
      </c>
      <c r="G2270" s="19">
        <v>2.0833333333333335</v>
      </c>
      <c r="H2270" s="18"/>
      <c r="I2270" s="18"/>
      <c r="J2270" s="18"/>
      <c r="K2270" s="18"/>
      <c r="L2270" s="18">
        <v>381.62004815649715</v>
      </c>
      <c r="M2270" s="18">
        <v>329.70071085785668</v>
      </c>
    </row>
    <row r="2271" spans="1:13" x14ac:dyDescent="0.2">
      <c r="A2271" t="s">
        <v>94</v>
      </c>
      <c r="B2271" t="s">
        <v>27</v>
      </c>
      <c r="C2271" t="s">
        <v>35</v>
      </c>
      <c r="D2271" t="s">
        <v>551</v>
      </c>
      <c r="E2271">
        <v>3</v>
      </c>
      <c r="F2271" s="19">
        <v>0</v>
      </c>
      <c r="G2271" s="19">
        <v>2.0833333333333335</v>
      </c>
      <c r="H2271" s="18"/>
      <c r="I2271" s="18"/>
      <c r="J2271" s="18">
        <v>381.62004815649715</v>
      </c>
      <c r="K2271" s="18">
        <v>329.70071085785668</v>
      </c>
      <c r="L2271" s="18"/>
      <c r="M2271" s="18"/>
    </row>
    <row r="2272" spans="1:13" x14ac:dyDescent="0.2">
      <c r="A2272" t="s">
        <v>94</v>
      </c>
      <c r="B2272" t="s">
        <v>27</v>
      </c>
      <c r="C2272" t="s">
        <v>35</v>
      </c>
      <c r="D2272" t="s">
        <v>551</v>
      </c>
      <c r="E2272">
        <v>4</v>
      </c>
      <c r="F2272" s="19">
        <v>0</v>
      </c>
      <c r="G2272" s="19">
        <v>2.0833333333333335</v>
      </c>
      <c r="H2272" s="18"/>
      <c r="I2272" s="18"/>
      <c r="J2272" s="18">
        <v>381.62004815649715</v>
      </c>
      <c r="K2272" s="18">
        <v>329.70071085785668</v>
      </c>
      <c r="L2272" s="18"/>
      <c r="M2272" s="18"/>
    </row>
    <row r="2273" spans="1:13" x14ac:dyDescent="0.2">
      <c r="A2273" t="s">
        <v>94</v>
      </c>
      <c r="B2273" t="s">
        <v>27</v>
      </c>
      <c r="C2273" t="s">
        <v>35</v>
      </c>
      <c r="D2273" t="s">
        <v>551</v>
      </c>
      <c r="E2273">
        <v>5</v>
      </c>
      <c r="F2273" s="19">
        <v>0</v>
      </c>
      <c r="G2273" s="19">
        <v>2.0833333333333335</v>
      </c>
      <c r="H2273" s="18"/>
      <c r="I2273" s="18"/>
      <c r="J2273" s="18">
        <v>381.62004815649715</v>
      </c>
      <c r="K2273" s="18">
        <v>329.70071085785668</v>
      </c>
      <c r="L2273" s="18"/>
      <c r="M2273" s="18"/>
    </row>
    <row r="2274" spans="1:13" x14ac:dyDescent="0.2">
      <c r="A2274" t="s">
        <v>94</v>
      </c>
      <c r="B2274" t="s">
        <v>27</v>
      </c>
      <c r="C2274" t="s">
        <v>35</v>
      </c>
      <c r="D2274" t="s">
        <v>551</v>
      </c>
      <c r="E2274">
        <v>6</v>
      </c>
      <c r="F2274" s="19">
        <v>0</v>
      </c>
      <c r="G2274" s="19">
        <v>2.0833333333333335</v>
      </c>
      <c r="H2274" s="18"/>
      <c r="I2274" s="18"/>
      <c r="J2274" s="18">
        <v>381.62004815649715</v>
      </c>
      <c r="K2274" s="18">
        <v>329.70071085785668</v>
      </c>
      <c r="L2274" s="18"/>
      <c r="M2274" s="18"/>
    </row>
    <row r="2275" spans="1:13" x14ac:dyDescent="0.2">
      <c r="A2275" t="s">
        <v>94</v>
      </c>
      <c r="B2275" t="s">
        <v>27</v>
      </c>
      <c r="C2275" t="s">
        <v>35</v>
      </c>
      <c r="D2275" t="s">
        <v>551</v>
      </c>
      <c r="E2275">
        <v>7</v>
      </c>
      <c r="F2275" s="19">
        <v>0</v>
      </c>
      <c r="G2275" s="19">
        <v>2.0833333333333335</v>
      </c>
      <c r="H2275" s="18"/>
      <c r="I2275" s="18"/>
      <c r="J2275" s="18">
        <v>381.62004815649715</v>
      </c>
      <c r="K2275" s="18">
        <v>329.70071085785668</v>
      </c>
      <c r="L2275" s="18"/>
      <c r="M2275" s="18"/>
    </row>
    <row r="2276" spans="1:13" x14ac:dyDescent="0.2">
      <c r="A2276" t="s">
        <v>94</v>
      </c>
      <c r="B2276" t="s">
        <v>27</v>
      </c>
      <c r="C2276" t="s">
        <v>35</v>
      </c>
      <c r="D2276" t="s">
        <v>457</v>
      </c>
      <c r="E2276">
        <v>1</v>
      </c>
      <c r="F2276" s="19">
        <v>0.5</v>
      </c>
      <c r="G2276" s="19">
        <v>2.5833333333333335</v>
      </c>
      <c r="H2276" s="18">
        <v>381.62004815649715</v>
      </c>
      <c r="I2276" s="18">
        <v>329.70071085785668</v>
      </c>
      <c r="J2276" s="18"/>
      <c r="K2276" s="18"/>
      <c r="L2276" s="18"/>
      <c r="M2276" s="18"/>
    </row>
    <row r="2277" spans="1:13" x14ac:dyDescent="0.2">
      <c r="A2277" t="s">
        <v>94</v>
      </c>
      <c r="B2277" t="s">
        <v>27</v>
      </c>
      <c r="C2277" t="s">
        <v>35</v>
      </c>
      <c r="D2277" t="s">
        <v>457</v>
      </c>
      <c r="E2277">
        <v>2</v>
      </c>
      <c r="F2277" s="19">
        <v>0.5</v>
      </c>
      <c r="G2277" s="19">
        <v>2.5833333333333335</v>
      </c>
      <c r="H2277" s="18">
        <v>381.62004815649715</v>
      </c>
      <c r="I2277" s="18">
        <v>329.70071085785668</v>
      </c>
      <c r="J2277" s="18"/>
      <c r="K2277" s="18"/>
      <c r="L2277" s="18"/>
      <c r="M2277" s="18"/>
    </row>
    <row r="2278" spans="1:13" x14ac:dyDescent="0.2">
      <c r="A2278" t="s">
        <v>94</v>
      </c>
      <c r="B2278" t="s">
        <v>27</v>
      </c>
      <c r="C2278" t="s">
        <v>35</v>
      </c>
      <c r="D2278" t="s">
        <v>457</v>
      </c>
      <c r="E2278">
        <v>3</v>
      </c>
      <c r="F2278" s="19">
        <v>0.25</v>
      </c>
      <c r="G2278" s="19">
        <v>2.3333333333333335</v>
      </c>
      <c r="H2278" s="18">
        <v>381.62004815649715</v>
      </c>
      <c r="I2278" s="18">
        <v>329.70071085785668</v>
      </c>
      <c r="J2278" s="18"/>
      <c r="K2278" s="18"/>
      <c r="L2278" s="18"/>
      <c r="M2278" s="18"/>
    </row>
    <row r="2279" spans="1:13" x14ac:dyDescent="0.2">
      <c r="A2279" t="s">
        <v>94</v>
      </c>
      <c r="B2279" t="s">
        <v>27</v>
      </c>
      <c r="C2279" t="s">
        <v>35</v>
      </c>
      <c r="D2279" t="s">
        <v>457</v>
      </c>
      <c r="E2279">
        <v>4</v>
      </c>
      <c r="F2279" s="19">
        <v>1.1666666666666667</v>
      </c>
      <c r="G2279" s="19">
        <v>3.25</v>
      </c>
      <c r="H2279" s="18">
        <v>381.62004815649715</v>
      </c>
      <c r="I2279" s="18">
        <v>329.70071085785668</v>
      </c>
      <c r="J2279" s="18"/>
      <c r="K2279" s="18"/>
      <c r="L2279" s="18"/>
      <c r="M2279" s="18"/>
    </row>
    <row r="2280" spans="1:13" x14ac:dyDescent="0.2">
      <c r="A2280" t="s">
        <v>94</v>
      </c>
      <c r="B2280" t="s">
        <v>27</v>
      </c>
      <c r="C2280" t="s">
        <v>35</v>
      </c>
      <c r="D2280" t="s">
        <v>457</v>
      </c>
      <c r="E2280">
        <v>6</v>
      </c>
      <c r="F2280" s="19">
        <v>0.5</v>
      </c>
      <c r="G2280" s="19">
        <v>2.5833333333333335</v>
      </c>
      <c r="H2280" s="18">
        <v>381.62004815649715</v>
      </c>
      <c r="I2280" s="18">
        <v>329.70071085785668</v>
      </c>
      <c r="J2280" s="18"/>
      <c r="K2280" s="18"/>
      <c r="L2280" s="18"/>
      <c r="M2280" s="18"/>
    </row>
    <row r="2281" spans="1:13" x14ac:dyDescent="0.2">
      <c r="A2281" t="s">
        <v>94</v>
      </c>
      <c r="B2281" t="s">
        <v>27</v>
      </c>
      <c r="C2281" t="s">
        <v>35</v>
      </c>
      <c r="D2281" t="s">
        <v>93</v>
      </c>
      <c r="E2281">
        <v>1</v>
      </c>
      <c r="F2281" s="19">
        <v>1</v>
      </c>
      <c r="G2281" s="19">
        <v>3.0833333333333335</v>
      </c>
      <c r="H2281" s="18">
        <v>381.62004815649715</v>
      </c>
      <c r="I2281" s="18">
        <v>329.70071085785668</v>
      </c>
      <c r="J2281" s="18"/>
      <c r="K2281" s="18"/>
      <c r="L2281" s="18"/>
      <c r="M2281" s="18"/>
    </row>
    <row r="2282" spans="1:13" x14ac:dyDescent="0.2">
      <c r="A2282" t="s">
        <v>94</v>
      </c>
      <c r="B2282" t="s">
        <v>27</v>
      </c>
      <c r="C2282" t="s">
        <v>35</v>
      </c>
      <c r="D2282" t="s">
        <v>93</v>
      </c>
      <c r="E2282">
        <v>2</v>
      </c>
      <c r="F2282" s="19">
        <v>1</v>
      </c>
      <c r="G2282" s="19">
        <v>3.0833333333333335</v>
      </c>
      <c r="H2282" s="18"/>
      <c r="I2282" s="18"/>
      <c r="J2282" s="18">
        <v>381.62004815649715</v>
      </c>
      <c r="K2282" s="18">
        <v>329.70071085785668</v>
      </c>
      <c r="L2282" s="18"/>
      <c r="M2282" s="18"/>
    </row>
    <row r="2283" spans="1:13" x14ac:dyDescent="0.2">
      <c r="A2283" t="s">
        <v>94</v>
      </c>
      <c r="B2283" t="s">
        <v>27</v>
      </c>
      <c r="C2283" t="s">
        <v>35</v>
      </c>
      <c r="D2283" t="s">
        <v>93</v>
      </c>
      <c r="E2283">
        <v>3</v>
      </c>
      <c r="F2283" s="19">
        <v>1</v>
      </c>
      <c r="G2283" s="19">
        <v>3.0833333333333335</v>
      </c>
      <c r="H2283" s="18"/>
      <c r="I2283" s="18"/>
      <c r="J2283" s="18"/>
      <c r="K2283" s="18"/>
      <c r="L2283" s="18">
        <v>381.62004815649715</v>
      </c>
      <c r="M2283" s="18">
        <v>329.70071085785668</v>
      </c>
    </row>
    <row r="2284" spans="1:13" x14ac:dyDescent="0.2">
      <c r="A2284" t="s">
        <v>94</v>
      </c>
      <c r="B2284" t="s">
        <v>27</v>
      </c>
      <c r="C2284" t="s">
        <v>35</v>
      </c>
      <c r="D2284" t="s">
        <v>93</v>
      </c>
      <c r="E2284">
        <v>4</v>
      </c>
      <c r="F2284" s="19">
        <v>1</v>
      </c>
      <c r="G2284" s="19">
        <v>3.0833333333333335</v>
      </c>
      <c r="H2284" s="18"/>
      <c r="I2284" s="18"/>
      <c r="J2284" s="18"/>
      <c r="K2284" s="18"/>
      <c r="L2284" s="18">
        <v>381.62004815649715</v>
      </c>
      <c r="M2284" s="18">
        <v>329.70071085785668</v>
      </c>
    </row>
    <row r="2285" spans="1:13" x14ac:dyDescent="0.2">
      <c r="A2285" t="s">
        <v>94</v>
      </c>
      <c r="B2285" t="s">
        <v>27</v>
      </c>
      <c r="C2285" t="s">
        <v>35</v>
      </c>
      <c r="D2285" t="s">
        <v>93</v>
      </c>
      <c r="E2285">
        <v>5</v>
      </c>
      <c r="F2285" s="19">
        <v>1</v>
      </c>
      <c r="G2285" s="19">
        <v>3.0833333333333335</v>
      </c>
      <c r="H2285" s="18"/>
      <c r="I2285" s="18"/>
      <c r="J2285" s="18">
        <v>381.62004815649715</v>
      </c>
      <c r="K2285" s="18">
        <v>329.70071085785668</v>
      </c>
      <c r="L2285" s="18"/>
      <c r="M2285" s="18"/>
    </row>
    <row r="2286" spans="1:13" x14ac:dyDescent="0.2">
      <c r="A2286" t="s">
        <v>94</v>
      </c>
      <c r="B2286" t="s">
        <v>27</v>
      </c>
      <c r="C2286" t="s">
        <v>35</v>
      </c>
      <c r="D2286" t="s">
        <v>93</v>
      </c>
      <c r="E2286">
        <v>6</v>
      </c>
      <c r="F2286" s="19">
        <v>1</v>
      </c>
      <c r="G2286" s="19">
        <v>3.0833333333333335</v>
      </c>
      <c r="H2286" s="18">
        <v>381.62004815649715</v>
      </c>
      <c r="I2286" s="18">
        <v>329.70071085785668</v>
      </c>
      <c r="J2286" s="18"/>
      <c r="K2286" s="18"/>
      <c r="L2286" s="18"/>
      <c r="M2286" s="18"/>
    </row>
    <row r="2287" spans="1:13" x14ac:dyDescent="0.2">
      <c r="A2287" t="s">
        <v>94</v>
      </c>
      <c r="B2287" t="s">
        <v>27</v>
      </c>
      <c r="C2287" t="s">
        <v>35</v>
      </c>
      <c r="D2287" t="s">
        <v>93</v>
      </c>
      <c r="E2287">
        <v>7</v>
      </c>
      <c r="F2287" s="19">
        <v>1</v>
      </c>
      <c r="G2287" s="19">
        <v>3.0833333333333335</v>
      </c>
      <c r="H2287" s="18">
        <v>381.62004815649715</v>
      </c>
      <c r="I2287" s="18">
        <v>329.70071085785668</v>
      </c>
      <c r="J2287" s="18"/>
      <c r="K2287" s="18"/>
      <c r="L2287" s="18"/>
      <c r="M2287" s="18"/>
    </row>
    <row r="2288" spans="1:13" x14ac:dyDescent="0.2">
      <c r="A2288" t="s">
        <v>94</v>
      </c>
      <c r="B2288" t="s">
        <v>27</v>
      </c>
      <c r="C2288" t="s">
        <v>35</v>
      </c>
      <c r="D2288" t="s">
        <v>627</v>
      </c>
      <c r="E2288">
        <v>1</v>
      </c>
      <c r="F2288" s="19">
        <v>1.5</v>
      </c>
      <c r="G2288" s="19">
        <v>3.5833333333333335</v>
      </c>
      <c r="H2288" s="18"/>
      <c r="I2288" s="18"/>
      <c r="J2288" s="18">
        <v>381.62004815649715</v>
      </c>
      <c r="K2288" s="18">
        <v>329.70071085785668</v>
      </c>
      <c r="L2288" s="18"/>
      <c r="M2288" s="18"/>
    </row>
    <row r="2289" spans="1:13" x14ac:dyDescent="0.2">
      <c r="A2289" t="s">
        <v>94</v>
      </c>
      <c r="B2289" t="s">
        <v>27</v>
      </c>
      <c r="C2289" t="s">
        <v>35</v>
      </c>
      <c r="D2289" t="s">
        <v>627</v>
      </c>
      <c r="E2289">
        <v>2</v>
      </c>
      <c r="F2289" s="19">
        <v>3</v>
      </c>
      <c r="G2289" s="19">
        <v>5.083333333333333</v>
      </c>
      <c r="H2289" s="18">
        <v>381.62004815649715</v>
      </c>
      <c r="I2289" s="18">
        <v>329.70071085785668</v>
      </c>
      <c r="J2289" s="18"/>
      <c r="K2289" s="18"/>
      <c r="L2289" s="18"/>
      <c r="M2289" s="18"/>
    </row>
    <row r="2290" spans="1:13" x14ac:dyDescent="0.2">
      <c r="A2290" t="s">
        <v>94</v>
      </c>
      <c r="B2290" t="s">
        <v>27</v>
      </c>
      <c r="C2290" t="s">
        <v>35</v>
      </c>
      <c r="D2290" t="s">
        <v>627</v>
      </c>
      <c r="E2290">
        <v>3</v>
      </c>
      <c r="F2290" s="19">
        <v>1.5</v>
      </c>
      <c r="G2290" s="19">
        <v>3.5833333333333335</v>
      </c>
      <c r="H2290" s="18">
        <v>381.62004815649715</v>
      </c>
      <c r="I2290" s="18">
        <v>329.70071085785668</v>
      </c>
      <c r="J2290" s="18"/>
      <c r="K2290" s="18"/>
      <c r="L2290" s="18"/>
      <c r="M2290" s="18"/>
    </row>
    <row r="2291" spans="1:13" x14ac:dyDescent="0.2">
      <c r="A2291" t="s">
        <v>94</v>
      </c>
      <c r="B2291" t="s">
        <v>27</v>
      </c>
      <c r="C2291" t="s">
        <v>35</v>
      </c>
      <c r="D2291" t="s">
        <v>627</v>
      </c>
      <c r="E2291">
        <v>4</v>
      </c>
      <c r="F2291" s="19">
        <v>1.5</v>
      </c>
      <c r="G2291" s="19">
        <v>3.5833333333333335</v>
      </c>
      <c r="H2291" s="18">
        <v>381.62004815649715</v>
      </c>
      <c r="I2291" s="18">
        <v>329.70071085785668</v>
      </c>
      <c r="J2291" s="18"/>
      <c r="K2291" s="18"/>
      <c r="L2291" s="18"/>
      <c r="M2291" s="18"/>
    </row>
    <row r="2292" spans="1:13" x14ac:dyDescent="0.2">
      <c r="A2292" t="s">
        <v>94</v>
      </c>
      <c r="B2292" t="s">
        <v>27</v>
      </c>
      <c r="C2292" t="s">
        <v>35</v>
      </c>
      <c r="D2292" t="s">
        <v>627</v>
      </c>
      <c r="E2292">
        <v>5</v>
      </c>
      <c r="F2292" s="19">
        <v>1.5</v>
      </c>
      <c r="G2292" s="19">
        <v>3.5833333333333335</v>
      </c>
      <c r="H2292" s="18">
        <v>381.62004815649715</v>
      </c>
      <c r="I2292" s="18">
        <v>329.70071085785668</v>
      </c>
      <c r="J2292" s="18"/>
      <c r="K2292" s="18"/>
      <c r="L2292" s="18"/>
      <c r="M2292" s="18"/>
    </row>
    <row r="2293" spans="1:13" x14ac:dyDescent="0.2">
      <c r="A2293" t="s">
        <v>94</v>
      </c>
      <c r="B2293" t="s">
        <v>27</v>
      </c>
      <c r="C2293" t="s">
        <v>35</v>
      </c>
      <c r="D2293" t="s">
        <v>627</v>
      </c>
      <c r="E2293">
        <v>6</v>
      </c>
      <c r="F2293" s="19">
        <v>1.5</v>
      </c>
      <c r="G2293" s="19">
        <v>3.5833333333333335</v>
      </c>
      <c r="H2293" s="18"/>
      <c r="I2293" s="18"/>
      <c r="J2293" s="18">
        <v>381.62004815649715</v>
      </c>
      <c r="K2293" s="18">
        <v>329.70071085785668</v>
      </c>
      <c r="L2293" s="18"/>
      <c r="M2293" s="18"/>
    </row>
    <row r="2294" spans="1:13" x14ac:dyDescent="0.2">
      <c r="A2294" t="s">
        <v>94</v>
      </c>
      <c r="B2294" t="s">
        <v>27</v>
      </c>
      <c r="C2294" t="s">
        <v>35</v>
      </c>
      <c r="D2294" t="s">
        <v>627</v>
      </c>
      <c r="E2294">
        <v>7</v>
      </c>
      <c r="F2294" s="19">
        <v>1.5</v>
      </c>
      <c r="G2294" s="19">
        <v>3.5833333333333335</v>
      </c>
      <c r="H2294" s="18"/>
      <c r="I2294" s="18"/>
      <c r="J2294" s="18"/>
      <c r="K2294" s="18"/>
      <c r="L2294" s="18">
        <v>381.62004815649715</v>
      </c>
      <c r="M2294" s="18">
        <v>329.70071085785668</v>
      </c>
    </row>
    <row r="2295" spans="1:13" x14ac:dyDescent="0.2">
      <c r="A2295" t="s">
        <v>94</v>
      </c>
      <c r="B2295" t="s">
        <v>27</v>
      </c>
      <c r="C2295" t="s">
        <v>35</v>
      </c>
      <c r="D2295" t="s">
        <v>319</v>
      </c>
      <c r="E2295">
        <v>1</v>
      </c>
      <c r="F2295" s="19">
        <v>2</v>
      </c>
      <c r="G2295" s="19">
        <v>4.083333333333333</v>
      </c>
      <c r="H2295" s="18">
        <v>381.62004815649715</v>
      </c>
      <c r="I2295" s="18">
        <v>329.70071085785668</v>
      </c>
      <c r="J2295" s="18"/>
      <c r="K2295" s="18"/>
      <c r="L2295" s="18"/>
      <c r="M2295" s="18"/>
    </row>
    <row r="2296" spans="1:13" x14ac:dyDescent="0.2">
      <c r="A2296" t="s">
        <v>94</v>
      </c>
      <c r="B2296" t="s">
        <v>27</v>
      </c>
      <c r="C2296" t="s">
        <v>35</v>
      </c>
      <c r="D2296" t="s">
        <v>319</v>
      </c>
      <c r="E2296">
        <v>2</v>
      </c>
      <c r="F2296" s="19">
        <v>2</v>
      </c>
      <c r="G2296" s="19">
        <v>4.083333333333333</v>
      </c>
      <c r="H2296" s="18"/>
      <c r="I2296" s="18"/>
      <c r="J2296" s="18"/>
      <c r="K2296" s="18"/>
      <c r="L2296" s="18">
        <v>381.62004815649715</v>
      </c>
      <c r="M2296" s="18">
        <v>329.70071085785668</v>
      </c>
    </row>
    <row r="2297" spans="1:13" x14ac:dyDescent="0.2">
      <c r="A2297" t="s">
        <v>94</v>
      </c>
      <c r="B2297" t="s">
        <v>27</v>
      </c>
      <c r="C2297" t="s">
        <v>35</v>
      </c>
      <c r="D2297" t="s">
        <v>319</v>
      </c>
      <c r="E2297">
        <v>3</v>
      </c>
      <c r="F2297" s="19">
        <v>2</v>
      </c>
      <c r="G2297" s="19">
        <v>4.083333333333333</v>
      </c>
      <c r="H2297" s="18">
        <v>381.62004815649715</v>
      </c>
      <c r="I2297" s="18">
        <v>329.70071085785668</v>
      </c>
      <c r="J2297" s="18"/>
      <c r="K2297" s="18"/>
      <c r="L2297" s="18"/>
      <c r="M2297" s="18"/>
    </row>
    <row r="2298" spans="1:13" x14ac:dyDescent="0.2">
      <c r="A2298" t="s">
        <v>94</v>
      </c>
      <c r="B2298" t="s">
        <v>27</v>
      </c>
      <c r="C2298" t="s">
        <v>35</v>
      </c>
      <c r="D2298" t="s">
        <v>319</v>
      </c>
      <c r="E2298">
        <v>4</v>
      </c>
      <c r="F2298" s="19">
        <v>2</v>
      </c>
      <c r="G2298" s="19">
        <v>4.083333333333333</v>
      </c>
      <c r="H2298" s="18"/>
      <c r="I2298" s="18"/>
      <c r="J2298" s="18">
        <v>381.62004815649715</v>
      </c>
      <c r="K2298" s="18">
        <v>329.70071085785668</v>
      </c>
      <c r="L2298" s="18"/>
      <c r="M2298" s="18"/>
    </row>
    <row r="2299" spans="1:13" x14ac:dyDescent="0.2">
      <c r="A2299" t="s">
        <v>94</v>
      </c>
      <c r="B2299" t="s">
        <v>27</v>
      </c>
      <c r="C2299" t="s">
        <v>35</v>
      </c>
      <c r="D2299" t="s">
        <v>319</v>
      </c>
      <c r="E2299">
        <v>5</v>
      </c>
      <c r="F2299" s="19">
        <v>2</v>
      </c>
      <c r="G2299" s="19">
        <v>4.083333333333333</v>
      </c>
      <c r="H2299" s="18"/>
      <c r="I2299" s="18"/>
      <c r="J2299" s="18"/>
      <c r="K2299" s="18"/>
      <c r="L2299" s="18">
        <v>381.62004815649715</v>
      </c>
      <c r="M2299" s="18">
        <v>329.70071085785668</v>
      </c>
    </row>
    <row r="2300" spans="1:13" x14ac:dyDescent="0.2">
      <c r="A2300" t="s">
        <v>94</v>
      </c>
      <c r="B2300" t="s">
        <v>27</v>
      </c>
      <c r="C2300" t="s">
        <v>35</v>
      </c>
      <c r="D2300" t="s">
        <v>319</v>
      </c>
      <c r="E2300">
        <v>6</v>
      </c>
      <c r="F2300" s="19">
        <v>2.3333333333333335</v>
      </c>
      <c r="G2300" s="19">
        <v>4.416666666666667</v>
      </c>
      <c r="H2300" s="18">
        <v>381.62004815649715</v>
      </c>
      <c r="I2300" s="18">
        <v>329.70071085785668</v>
      </c>
      <c r="J2300" s="18"/>
      <c r="K2300" s="18"/>
      <c r="L2300" s="18"/>
      <c r="M2300" s="18"/>
    </row>
    <row r="2301" spans="1:13" x14ac:dyDescent="0.2">
      <c r="A2301" t="s">
        <v>94</v>
      </c>
      <c r="B2301" t="s">
        <v>27</v>
      </c>
      <c r="C2301" t="s">
        <v>35</v>
      </c>
      <c r="D2301" t="s">
        <v>319</v>
      </c>
      <c r="E2301">
        <v>7</v>
      </c>
      <c r="F2301" s="19">
        <v>2</v>
      </c>
      <c r="G2301" s="19">
        <v>4.083333333333333</v>
      </c>
      <c r="H2301" s="18">
        <v>381.62004815649715</v>
      </c>
      <c r="I2301" s="18">
        <v>329.70071085785668</v>
      </c>
      <c r="J2301" s="18"/>
      <c r="K2301" s="18"/>
      <c r="L2301" s="18"/>
      <c r="M2301" s="18"/>
    </row>
    <row r="2302" spans="1:13" x14ac:dyDescent="0.2">
      <c r="A2302" t="s">
        <v>94</v>
      </c>
      <c r="B2302" t="s">
        <v>27</v>
      </c>
      <c r="C2302" t="s">
        <v>35</v>
      </c>
      <c r="D2302" t="s">
        <v>154</v>
      </c>
      <c r="E2302">
        <v>1</v>
      </c>
      <c r="F2302" s="19">
        <v>3</v>
      </c>
      <c r="G2302" s="19">
        <v>5.166666666666667</v>
      </c>
      <c r="H2302" s="18">
        <v>381.62004815649715</v>
      </c>
      <c r="I2302" s="18">
        <v>329.70071085785668</v>
      </c>
      <c r="J2302" s="18"/>
      <c r="K2302" s="18"/>
      <c r="L2302" s="18"/>
      <c r="M2302" s="18"/>
    </row>
    <row r="2303" spans="1:13" x14ac:dyDescent="0.2">
      <c r="A2303" t="s">
        <v>94</v>
      </c>
      <c r="B2303" t="s">
        <v>27</v>
      </c>
      <c r="C2303" t="s">
        <v>35</v>
      </c>
      <c r="D2303" t="s">
        <v>154</v>
      </c>
      <c r="E2303">
        <v>2</v>
      </c>
      <c r="F2303" s="19">
        <v>3</v>
      </c>
      <c r="G2303" s="19">
        <v>5.166666666666667</v>
      </c>
      <c r="H2303" s="18">
        <v>381.62004815649715</v>
      </c>
      <c r="I2303" s="18">
        <v>329.70071085785668</v>
      </c>
      <c r="J2303" s="18"/>
      <c r="K2303" s="18"/>
      <c r="L2303" s="18"/>
      <c r="M2303" s="18"/>
    </row>
    <row r="2304" spans="1:13" x14ac:dyDescent="0.2">
      <c r="A2304" t="s">
        <v>94</v>
      </c>
      <c r="B2304" t="s">
        <v>27</v>
      </c>
      <c r="C2304" t="s">
        <v>35</v>
      </c>
      <c r="D2304" t="s">
        <v>154</v>
      </c>
      <c r="E2304">
        <v>3</v>
      </c>
      <c r="F2304" s="19">
        <v>3</v>
      </c>
      <c r="G2304" s="19">
        <v>5.166666666666667</v>
      </c>
      <c r="H2304" s="18">
        <v>381.62004815649715</v>
      </c>
      <c r="I2304" s="18">
        <v>329.70071085785668</v>
      </c>
      <c r="J2304" s="18"/>
      <c r="K2304" s="18"/>
      <c r="L2304" s="18"/>
      <c r="M2304" s="18"/>
    </row>
    <row r="2305" spans="1:13" x14ac:dyDescent="0.2">
      <c r="A2305" t="s">
        <v>94</v>
      </c>
      <c r="B2305" t="s">
        <v>27</v>
      </c>
      <c r="C2305" t="s">
        <v>35</v>
      </c>
      <c r="D2305" t="s">
        <v>154</v>
      </c>
      <c r="E2305">
        <v>4</v>
      </c>
      <c r="F2305" s="19">
        <v>3</v>
      </c>
      <c r="G2305" s="19">
        <v>5.166666666666667</v>
      </c>
      <c r="H2305" s="18"/>
      <c r="I2305" s="18"/>
      <c r="J2305" s="18"/>
      <c r="K2305" s="18"/>
      <c r="L2305" s="18">
        <v>381.62004815649715</v>
      </c>
      <c r="M2305" s="18">
        <v>329.70071085785668</v>
      </c>
    </row>
    <row r="2306" spans="1:13" x14ac:dyDescent="0.2">
      <c r="A2306" t="s">
        <v>94</v>
      </c>
      <c r="B2306" t="s">
        <v>27</v>
      </c>
      <c r="C2306" t="s">
        <v>35</v>
      </c>
      <c r="D2306" t="s">
        <v>154</v>
      </c>
      <c r="E2306">
        <v>5</v>
      </c>
      <c r="F2306" s="19">
        <v>3</v>
      </c>
      <c r="G2306" s="19">
        <v>5.166666666666667</v>
      </c>
      <c r="H2306" s="18">
        <v>381.62004815649715</v>
      </c>
      <c r="I2306" s="18">
        <v>329.70071085785668</v>
      </c>
      <c r="J2306" s="18"/>
      <c r="K2306" s="18"/>
      <c r="L2306" s="18"/>
      <c r="M2306" s="18"/>
    </row>
    <row r="2307" spans="1:13" x14ac:dyDescent="0.2">
      <c r="A2307" t="s">
        <v>94</v>
      </c>
      <c r="B2307" t="s">
        <v>27</v>
      </c>
      <c r="C2307" t="s">
        <v>35</v>
      </c>
      <c r="D2307" t="s">
        <v>154</v>
      </c>
      <c r="E2307">
        <v>6</v>
      </c>
      <c r="F2307" s="19">
        <v>3</v>
      </c>
      <c r="G2307" s="19">
        <v>5.166666666666667</v>
      </c>
      <c r="H2307" s="18">
        <v>381.62004815649715</v>
      </c>
      <c r="I2307" s="18">
        <v>329.70071085785668</v>
      </c>
      <c r="J2307" s="18"/>
      <c r="K2307" s="18"/>
      <c r="L2307" s="18"/>
      <c r="M2307" s="18"/>
    </row>
    <row r="2308" spans="1:13" x14ac:dyDescent="0.2">
      <c r="A2308" t="s">
        <v>94</v>
      </c>
      <c r="B2308" t="s">
        <v>27</v>
      </c>
      <c r="C2308" t="s">
        <v>35</v>
      </c>
      <c r="D2308" t="s">
        <v>154</v>
      </c>
      <c r="E2308">
        <v>7</v>
      </c>
      <c r="F2308" s="19">
        <v>3</v>
      </c>
      <c r="G2308" s="19">
        <v>5.166666666666667</v>
      </c>
      <c r="H2308" s="18"/>
      <c r="I2308" s="18"/>
      <c r="J2308" s="18"/>
      <c r="K2308" s="18"/>
      <c r="L2308" s="18">
        <v>381.62004815649715</v>
      </c>
      <c r="M2308" s="18">
        <v>329.70071085785668</v>
      </c>
    </row>
    <row r="2309" spans="1:13" x14ac:dyDescent="0.2">
      <c r="A2309" t="s">
        <v>94</v>
      </c>
      <c r="B2309" t="s">
        <v>27</v>
      </c>
      <c r="C2309" t="s">
        <v>35</v>
      </c>
      <c r="D2309" t="s">
        <v>216</v>
      </c>
      <c r="E2309">
        <v>1</v>
      </c>
      <c r="F2309" s="19">
        <v>3.5</v>
      </c>
      <c r="G2309" s="19">
        <v>5.666666666666667</v>
      </c>
      <c r="H2309" s="18">
        <v>381.62004815649715</v>
      </c>
      <c r="I2309" s="18">
        <v>329.70071085785668</v>
      </c>
      <c r="J2309" s="18"/>
      <c r="K2309" s="18"/>
      <c r="L2309" s="18"/>
      <c r="M2309" s="18"/>
    </row>
    <row r="2310" spans="1:13" x14ac:dyDescent="0.2">
      <c r="A2310" t="s">
        <v>94</v>
      </c>
      <c r="B2310" t="s">
        <v>27</v>
      </c>
      <c r="C2310" t="s">
        <v>35</v>
      </c>
      <c r="D2310" t="s">
        <v>216</v>
      </c>
      <c r="E2310">
        <v>3</v>
      </c>
      <c r="F2310" s="19">
        <v>4.666666666666667</v>
      </c>
      <c r="G2310" s="19">
        <v>6.833333333333333</v>
      </c>
      <c r="H2310" s="18">
        <v>381.62004815649715</v>
      </c>
      <c r="I2310" s="18">
        <v>329.70071085785668</v>
      </c>
      <c r="J2310" s="18"/>
      <c r="K2310" s="18"/>
      <c r="L2310" s="18"/>
      <c r="M2310" s="18"/>
    </row>
    <row r="2311" spans="1:13" x14ac:dyDescent="0.2">
      <c r="A2311" t="s">
        <v>94</v>
      </c>
      <c r="B2311" t="s">
        <v>27</v>
      </c>
      <c r="C2311" t="s">
        <v>35</v>
      </c>
      <c r="D2311" t="s">
        <v>216</v>
      </c>
      <c r="E2311">
        <v>5</v>
      </c>
      <c r="F2311" s="19">
        <v>2.8333333333333335</v>
      </c>
      <c r="G2311" s="19">
        <v>5</v>
      </c>
      <c r="H2311" s="18">
        <v>381.62004815649715</v>
      </c>
      <c r="I2311" s="18">
        <v>329.70071085785668</v>
      </c>
      <c r="J2311" s="18"/>
      <c r="K2311" s="18"/>
      <c r="L2311" s="18"/>
      <c r="M2311" s="18"/>
    </row>
    <row r="2312" spans="1:13" x14ac:dyDescent="0.2">
      <c r="A2312" t="s">
        <v>94</v>
      </c>
      <c r="B2312" t="s">
        <v>27</v>
      </c>
      <c r="C2312" t="s">
        <v>35</v>
      </c>
      <c r="D2312" t="s">
        <v>216</v>
      </c>
      <c r="E2312">
        <v>6</v>
      </c>
      <c r="F2312" s="19">
        <v>3.5</v>
      </c>
      <c r="G2312" s="19">
        <v>5.666666666666667</v>
      </c>
      <c r="H2312" s="18">
        <v>381.62004815649715</v>
      </c>
      <c r="I2312" s="18">
        <v>329.70071085785668</v>
      </c>
      <c r="J2312" s="18"/>
      <c r="K2312" s="18"/>
      <c r="L2312" s="18"/>
      <c r="M2312" s="18"/>
    </row>
    <row r="2313" spans="1:13" x14ac:dyDescent="0.2">
      <c r="A2313" t="s">
        <v>94</v>
      </c>
      <c r="B2313" t="s">
        <v>27</v>
      </c>
      <c r="C2313" t="s">
        <v>35</v>
      </c>
      <c r="D2313" t="s">
        <v>575</v>
      </c>
      <c r="E2313">
        <v>1</v>
      </c>
      <c r="F2313" s="19">
        <v>4</v>
      </c>
      <c r="G2313" s="19">
        <v>6.166666666666667</v>
      </c>
      <c r="H2313" s="18"/>
      <c r="I2313" s="18"/>
      <c r="J2313" s="18"/>
      <c r="K2313" s="18"/>
      <c r="L2313" s="18">
        <v>381.62004815649715</v>
      </c>
      <c r="M2313" s="18">
        <v>329.70071085785668</v>
      </c>
    </row>
    <row r="2314" spans="1:13" x14ac:dyDescent="0.2">
      <c r="A2314" t="s">
        <v>94</v>
      </c>
      <c r="B2314" t="s">
        <v>27</v>
      </c>
      <c r="C2314" t="s">
        <v>35</v>
      </c>
      <c r="D2314" t="s">
        <v>575</v>
      </c>
      <c r="E2314">
        <v>2</v>
      </c>
      <c r="F2314" s="19">
        <v>4</v>
      </c>
      <c r="G2314" s="19">
        <v>6.166666666666667</v>
      </c>
      <c r="H2314" s="18"/>
      <c r="I2314" s="18"/>
      <c r="J2314" s="18"/>
      <c r="K2314" s="18"/>
      <c r="L2314" s="18">
        <v>381.62004815649715</v>
      </c>
      <c r="M2314" s="18">
        <v>329.70071085785668</v>
      </c>
    </row>
    <row r="2315" spans="1:13" x14ac:dyDescent="0.2">
      <c r="A2315" t="s">
        <v>94</v>
      </c>
      <c r="B2315" t="s">
        <v>27</v>
      </c>
      <c r="C2315" t="s">
        <v>35</v>
      </c>
      <c r="D2315" t="s">
        <v>575</v>
      </c>
      <c r="E2315">
        <v>3</v>
      </c>
      <c r="F2315" s="19">
        <v>4</v>
      </c>
      <c r="G2315" s="19">
        <v>6.166666666666667</v>
      </c>
      <c r="H2315" s="18">
        <v>381.62004815649715</v>
      </c>
      <c r="I2315" s="18">
        <v>329.70071085785668</v>
      </c>
      <c r="J2315" s="18"/>
      <c r="K2315" s="18"/>
      <c r="L2315" s="18"/>
      <c r="M2315" s="18"/>
    </row>
    <row r="2316" spans="1:13" x14ac:dyDescent="0.2">
      <c r="A2316" t="s">
        <v>94</v>
      </c>
      <c r="B2316" t="s">
        <v>27</v>
      </c>
      <c r="C2316" t="s">
        <v>35</v>
      </c>
      <c r="D2316" t="s">
        <v>575</v>
      </c>
      <c r="E2316">
        <v>4</v>
      </c>
      <c r="F2316" s="19">
        <v>4</v>
      </c>
      <c r="G2316" s="19">
        <v>6.166666666666667</v>
      </c>
      <c r="H2316" s="18">
        <v>381.62004815649715</v>
      </c>
      <c r="I2316" s="18">
        <v>329.70071085785668</v>
      </c>
      <c r="J2316" s="18"/>
      <c r="K2316" s="18"/>
      <c r="L2316" s="18"/>
      <c r="M2316" s="18"/>
    </row>
    <row r="2317" spans="1:13" x14ac:dyDescent="0.2">
      <c r="A2317" t="s">
        <v>94</v>
      </c>
      <c r="B2317" t="s">
        <v>27</v>
      </c>
      <c r="C2317" t="s">
        <v>35</v>
      </c>
      <c r="D2317" t="s">
        <v>575</v>
      </c>
      <c r="E2317">
        <v>5</v>
      </c>
      <c r="F2317" s="19">
        <v>5</v>
      </c>
      <c r="G2317" s="19">
        <v>7.166666666666667</v>
      </c>
      <c r="H2317" s="18">
        <v>381.62004815649715</v>
      </c>
      <c r="I2317" s="18">
        <v>329.70071085785668</v>
      </c>
      <c r="J2317" s="18"/>
      <c r="K2317" s="18"/>
      <c r="L2317" s="18"/>
      <c r="M2317" s="18"/>
    </row>
    <row r="2318" spans="1:13" x14ac:dyDescent="0.2">
      <c r="A2318" t="s">
        <v>94</v>
      </c>
      <c r="B2318" t="s">
        <v>27</v>
      </c>
      <c r="C2318" t="s">
        <v>35</v>
      </c>
      <c r="D2318" t="s">
        <v>575</v>
      </c>
      <c r="E2318">
        <v>6</v>
      </c>
      <c r="F2318" s="19">
        <v>4</v>
      </c>
      <c r="G2318" s="19">
        <v>6.166666666666667</v>
      </c>
      <c r="H2318" s="18">
        <v>381.62004815649715</v>
      </c>
      <c r="I2318" s="18">
        <v>329.70071085785668</v>
      </c>
      <c r="J2318" s="18"/>
      <c r="K2318" s="18"/>
      <c r="L2318" s="18"/>
      <c r="M2318" s="18"/>
    </row>
    <row r="2319" spans="1:13" x14ac:dyDescent="0.2">
      <c r="A2319" t="s">
        <v>94</v>
      </c>
      <c r="B2319" t="s">
        <v>27</v>
      </c>
      <c r="C2319" t="s">
        <v>35</v>
      </c>
      <c r="D2319" t="s">
        <v>575</v>
      </c>
      <c r="E2319">
        <v>7</v>
      </c>
      <c r="F2319" s="19">
        <v>4</v>
      </c>
      <c r="G2319" s="19">
        <v>6.166666666666667</v>
      </c>
      <c r="H2319" s="18">
        <v>381.62004815649715</v>
      </c>
      <c r="I2319" s="18">
        <v>329.70071085785668</v>
      </c>
      <c r="J2319" s="18"/>
      <c r="K2319" s="18"/>
      <c r="L2319" s="18"/>
      <c r="M2319" s="18"/>
    </row>
    <row r="2320" spans="1:13" x14ac:dyDescent="0.2">
      <c r="A2320" t="s">
        <v>94</v>
      </c>
      <c r="B2320" t="s">
        <v>27</v>
      </c>
      <c r="C2320" t="s">
        <v>35</v>
      </c>
      <c r="D2320" t="s">
        <v>777</v>
      </c>
      <c r="E2320">
        <v>4</v>
      </c>
      <c r="F2320" s="19">
        <v>4.333333333333333</v>
      </c>
      <c r="G2320" s="19">
        <v>6.416666666666667</v>
      </c>
      <c r="H2320" s="18">
        <v>381.62004815649715</v>
      </c>
      <c r="I2320" s="18">
        <v>329.70071085785668</v>
      </c>
      <c r="J2320" s="18"/>
      <c r="K2320" s="18"/>
      <c r="L2320" s="18"/>
      <c r="M2320" s="18"/>
    </row>
    <row r="2321" spans="1:13" x14ac:dyDescent="0.2">
      <c r="A2321" t="s">
        <v>94</v>
      </c>
      <c r="B2321" t="s">
        <v>27</v>
      </c>
      <c r="C2321" t="s">
        <v>35</v>
      </c>
      <c r="D2321" t="s">
        <v>777</v>
      </c>
      <c r="E2321">
        <v>5</v>
      </c>
      <c r="F2321" s="19">
        <v>4.5</v>
      </c>
      <c r="G2321" s="19">
        <v>6.583333333333333</v>
      </c>
      <c r="H2321" s="18">
        <v>381.62004815649715</v>
      </c>
      <c r="I2321" s="18">
        <v>329.70071085785668</v>
      </c>
      <c r="J2321" s="18"/>
      <c r="K2321" s="18"/>
      <c r="L2321" s="18"/>
      <c r="M2321" s="18"/>
    </row>
    <row r="2322" spans="1:13" x14ac:dyDescent="0.2">
      <c r="A2322" t="s">
        <v>94</v>
      </c>
      <c r="B2322" t="s">
        <v>27</v>
      </c>
      <c r="C2322" t="s">
        <v>35</v>
      </c>
      <c r="D2322" t="s">
        <v>777</v>
      </c>
      <c r="E2322">
        <v>6</v>
      </c>
      <c r="F2322" s="19">
        <v>4.5</v>
      </c>
      <c r="G2322" s="19">
        <v>6.583333333333333</v>
      </c>
      <c r="H2322" s="18">
        <v>381.62004815649715</v>
      </c>
      <c r="I2322" s="18">
        <v>329.70071085785668</v>
      </c>
      <c r="J2322" s="18"/>
      <c r="K2322" s="18"/>
      <c r="L2322" s="18"/>
      <c r="M2322" s="18"/>
    </row>
    <row r="2323" spans="1:13" x14ac:dyDescent="0.2">
      <c r="A2323" t="s">
        <v>94</v>
      </c>
      <c r="B2323" t="s">
        <v>27</v>
      </c>
      <c r="C2323" t="s">
        <v>35</v>
      </c>
      <c r="D2323" t="s">
        <v>777</v>
      </c>
      <c r="E2323">
        <v>7</v>
      </c>
      <c r="F2323" s="19">
        <v>4.75</v>
      </c>
      <c r="G2323" s="19">
        <v>6.833333333333333</v>
      </c>
      <c r="H2323" s="18">
        <v>381.62004815649715</v>
      </c>
      <c r="I2323" s="18">
        <v>329.70071085785668</v>
      </c>
      <c r="J2323" s="18"/>
      <c r="K2323" s="18"/>
      <c r="L2323" s="18"/>
      <c r="M2323" s="18"/>
    </row>
    <row r="2324" spans="1:13" x14ac:dyDescent="0.2">
      <c r="A2324" t="s">
        <v>94</v>
      </c>
      <c r="B2324" t="s">
        <v>27</v>
      </c>
      <c r="C2324" t="s">
        <v>35</v>
      </c>
      <c r="D2324" t="s">
        <v>373</v>
      </c>
      <c r="E2324">
        <v>1</v>
      </c>
      <c r="F2324" s="19">
        <v>5</v>
      </c>
      <c r="G2324" s="19">
        <v>7.083333333333333</v>
      </c>
      <c r="H2324" s="18">
        <v>381.62004815649715</v>
      </c>
      <c r="I2324" s="18">
        <v>329.70071085785668</v>
      </c>
      <c r="J2324" s="18"/>
      <c r="K2324" s="18"/>
      <c r="L2324" s="18"/>
      <c r="M2324" s="18"/>
    </row>
    <row r="2325" spans="1:13" x14ac:dyDescent="0.2">
      <c r="A2325" t="s">
        <v>94</v>
      </c>
      <c r="B2325" t="s">
        <v>27</v>
      </c>
      <c r="C2325" t="s">
        <v>35</v>
      </c>
      <c r="D2325" t="s">
        <v>373</v>
      </c>
      <c r="E2325">
        <v>2</v>
      </c>
      <c r="F2325" s="19">
        <v>5</v>
      </c>
      <c r="G2325" s="19">
        <v>7.083333333333333</v>
      </c>
      <c r="H2325" s="18">
        <v>381.62004815649715</v>
      </c>
      <c r="I2325" s="18">
        <v>329.70071085785668</v>
      </c>
      <c r="J2325" s="18"/>
      <c r="K2325" s="18"/>
      <c r="L2325" s="18"/>
      <c r="M2325" s="18"/>
    </row>
    <row r="2326" spans="1:13" x14ac:dyDescent="0.2">
      <c r="A2326" t="s">
        <v>94</v>
      </c>
      <c r="B2326" t="s">
        <v>27</v>
      </c>
      <c r="C2326" t="s">
        <v>35</v>
      </c>
      <c r="D2326" t="s">
        <v>373</v>
      </c>
      <c r="E2326">
        <v>3</v>
      </c>
      <c r="F2326" s="19">
        <v>5</v>
      </c>
      <c r="G2326" s="19">
        <v>7.083333333333333</v>
      </c>
      <c r="H2326" s="18">
        <v>381.62004815649715</v>
      </c>
      <c r="I2326" s="18">
        <v>329.70071085785668</v>
      </c>
      <c r="J2326" s="18"/>
      <c r="K2326" s="18"/>
      <c r="L2326" s="18"/>
      <c r="M2326" s="18"/>
    </row>
    <row r="2327" spans="1:13" x14ac:dyDescent="0.2">
      <c r="A2327" t="s">
        <v>94</v>
      </c>
      <c r="B2327" t="s">
        <v>27</v>
      </c>
      <c r="C2327" t="s">
        <v>35</v>
      </c>
      <c r="D2327" t="s">
        <v>373</v>
      </c>
      <c r="E2327">
        <v>4</v>
      </c>
      <c r="F2327" s="19">
        <v>5</v>
      </c>
      <c r="G2327" s="19">
        <v>7.083333333333333</v>
      </c>
      <c r="H2327" s="18">
        <v>381.62004815649715</v>
      </c>
      <c r="I2327" s="18">
        <v>329.70071085785668</v>
      </c>
      <c r="J2327" s="18"/>
      <c r="K2327" s="18"/>
      <c r="L2327" s="18"/>
      <c r="M2327" s="18"/>
    </row>
    <row r="2328" spans="1:13" x14ac:dyDescent="0.2">
      <c r="A2328" t="s">
        <v>94</v>
      </c>
      <c r="B2328" t="s">
        <v>27</v>
      </c>
      <c r="C2328" t="s">
        <v>35</v>
      </c>
      <c r="D2328" t="s">
        <v>373</v>
      </c>
      <c r="E2328">
        <v>5</v>
      </c>
      <c r="F2328" s="19">
        <v>5</v>
      </c>
      <c r="G2328" s="19">
        <v>7.083333333333333</v>
      </c>
      <c r="H2328" s="18"/>
      <c r="I2328" s="18"/>
      <c r="J2328" s="18"/>
      <c r="K2328" s="18"/>
      <c r="L2328" s="18">
        <v>381.62004815649715</v>
      </c>
      <c r="M2328" s="18">
        <v>329.70071085785668</v>
      </c>
    </row>
    <row r="2329" spans="1:13" x14ac:dyDescent="0.2">
      <c r="A2329" t="s">
        <v>94</v>
      </c>
      <c r="B2329" t="s">
        <v>27</v>
      </c>
      <c r="C2329" t="s">
        <v>35</v>
      </c>
      <c r="D2329" t="s">
        <v>373</v>
      </c>
      <c r="E2329">
        <v>6</v>
      </c>
      <c r="F2329" s="19">
        <v>5</v>
      </c>
      <c r="G2329" s="19">
        <v>7.083333333333333</v>
      </c>
      <c r="H2329" s="18">
        <v>381.62004815649715</v>
      </c>
      <c r="I2329" s="18">
        <v>329.70071085785668</v>
      </c>
      <c r="J2329" s="18"/>
      <c r="K2329" s="18"/>
      <c r="L2329" s="18"/>
      <c r="M2329" s="18"/>
    </row>
    <row r="2330" spans="1:13" x14ac:dyDescent="0.2">
      <c r="A2330" t="s">
        <v>94</v>
      </c>
      <c r="B2330" t="s">
        <v>27</v>
      </c>
      <c r="C2330" t="s">
        <v>35</v>
      </c>
      <c r="D2330" t="s">
        <v>373</v>
      </c>
      <c r="E2330">
        <v>7</v>
      </c>
      <c r="F2330" s="19">
        <v>5</v>
      </c>
      <c r="G2330" s="19">
        <v>7.083333333333333</v>
      </c>
      <c r="H2330" s="18">
        <v>381.62004815649715</v>
      </c>
      <c r="I2330" s="18">
        <v>329.70071085785668</v>
      </c>
      <c r="J2330" s="18"/>
      <c r="K2330" s="18"/>
      <c r="L2330" s="18"/>
      <c r="M2330" s="18"/>
    </row>
    <row r="2331" spans="1:13" x14ac:dyDescent="0.2">
      <c r="A2331" t="s">
        <v>94</v>
      </c>
      <c r="B2331" t="s">
        <v>27</v>
      </c>
      <c r="C2331" t="s">
        <v>35</v>
      </c>
      <c r="D2331" t="s">
        <v>359</v>
      </c>
      <c r="E2331">
        <v>1</v>
      </c>
      <c r="F2331" s="19">
        <v>6</v>
      </c>
      <c r="G2331" s="19">
        <v>8.0833333333333339</v>
      </c>
      <c r="H2331" s="18">
        <v>381.62004815649715</v>
      </c>
      <c r="I2331" s="18">
        <v>329.70071085785668</v>
      </c>
      <c r="J2331" s="18"/>
      <c r="K2331" s="18"/>
      <c r="L2331" s="18"/>
      <c r="M2331" s="18"/>
    </row>
    <row r="2332" spans="1:13" x14ac:dyDescent="0.2">
      <c r="A2332" t="s">
        <v>94</v>
      </c>
      <c r="B2332" t="s">
        <v>27</v>
      </c>
      <c r="C2332" t="s">
        <v>35</v>
      </c>
      <c r="D2332" t="s">
        <v>359</v>
      </c>
      <c r="E2332">
        <v>2</v>
      </c>
      <c r="F2332" s="19">
        <v>6</v>
      </c>
      <c r="G2332" s="19">
        <v>8.0833333333333339</v>
      </c>
      <c r="H2332" s="18">
        <v>381.62004815649715</v>
      </c>
      <c r="I2332" s="18">
        <v>329.70071085785668</v>
      </c>
      <c r="J2332" s="18"/>
      <c r="K2332" s="18"/>
      <c r="L2332" s="18"/>
      <c r="M2332" s="18"/>
    </row>
    <row r="2333" spans="1:13" x14ac:dyDescent="0.2">
      <c r="A2333" t="s">
        <v>94</v>
      </c>
      <c r="B2333" t="s">
        <v>27</v>
      </c>
      <c r="C2333" t="s">
        <v>35</v>
      </c>
      <c r="D2333" t="s">
        <v>359</v>
      </c>
      <c r="E2333">
        <v>3</v>
      </c>
      <c r="F2333" s="19">
        <v>6</v>
      </c>
      <c r="G2333" s="19">
        <v>8.0833333333333339</v>
      </c>
      <c r="H2333" s="18">
        <v>381.62004815649715</v>
      </c>
      <c r="I2333" s="18">
        <v>329.70071085785668</v>
      </c>
      <c r="J2333" s="18"/>
      <c r="K2333" s="18"/>
      <c r="L2333" s="18"/>
      <c r="M2333" s="18"/>
    </row>
    <row r="2334" spans="1:13" x14ac:dyDescent="0.2">
      <c r="A2334" t="s">
        <v>94</v>
      </c>
      <c r="B2334" t="s">
        <v>27</v>
      </c>
      <c r="C2334" t="s">
        <v>35</v>
      </c>
      <c r="D2334" t="s">
        <v>359</v>
      </c>
      <c r="E2334">
        <v>4</v>
      </c>
      <c r="F2334" s="19">
        <v>6</v>
      </c>
      <c r="G2334" s="19">
        <v>8.0833333333333339</v>
      </c>
      <c r="H2334" s="18">
        <v>381.62004815649715</v>
      </c>
      <c r="I2334" s="18">
        <v>329.70071085785668</v>
      </c>
      <c r="J2334" s="18"/>
      <c r="K2334" s="18"/>
      <c r="L2334" s="18"/>
      <c r="M2334" s="18"/>
    </row>
    <row r="2335" spans="1:13" x14ac:dyDescent="0.2">
      <c r="A2335" t="s">
        <v>94</v>
      </c>
      <c r="B2335" t="s">
        <v>27</v>
      </c>
      <c r="C2335" t="s">
        <v>35</v>
      </c>
      <c r="D2335" t="s">
        <v>359</v>
      </c>
      <c r="E2335">
        <v>5</v>
      </c>
      <c r="F2335" s="19">
        <v>6</v>
      </c>
      <c r="G2335" s="19">
        <v>8.0833333333333339</v>
      </c>
      <c r="H2335" s="18">
        <v>381.62004815649715</v>
      </c>
      <c r="I2335" s="18">
        <v>329.70071085785668</v>
      </c>
      <c r="J2335" s="18"/>
      <c r="K2335" s="18"/>
      <c r="L2335" s="18"/>
      <c r="M2335" s="18"/>
    </row>
    <row r="2336" spans="1:13" x14ac:dyDescent="0.2">
      <c r="A2336" t="s">
        <v>94</v>
      </c>
      <c r="B2336" t="s">
        <v>27</v>
      </c>
      <c r="C2336" t="s">
        <v>35</v>
      </c>
      <c r="D2336" t="s">
        <v>359</v>
      </c>
      <c r="E2336">
        <v>6</v>
      </c>
      <c r="F2336" s="19">
        <v>6</v>
      </c>
      <c r="G2336" s="19">
        <v>8.0833333333333339</v>
      </c>
      <c r="H2336" s="18">
        <v>381.62004815649715</v>
      </c>
      <c r="I2336" s="18">
        <v>329.70071085785668</v>
      </c>
      <c r="J2336" s="18"/>
      <c r="K2336" s="18"/>
      <c r="L2336" s="18"/>
      <c r="M2336" s="18"/>
    </row>
    <row r="2337" spans="1:13" x14ac:dyDescent="0.2">
      <c r="A2337" t="s">
        <v>94</v>
      </c>
      <c r="B2337" t="s">
        <v>27</v>
      </c>
      <c r="C2337" t="s">
        <v>35</v>
      </c>
      <c r="D2337" t="s">
        <v>359</v>
      </c>
      <c r="E2337">
        <v>7</v>
      </c>
      <c r="F2337" s="19">
        <v>6</v>
      </c>
      <c r="G2337" s="19">
        <v>8.0833333333333339</v>
      </c>
      <c r="H2337" s="18">
        <v>381.62004815649715</v>
      </c>
      <c r="I2337" s="18">
        <v>329.70071085785668</v>
      </c>
      <c r="J2337" s="18"/>
      <c r="K2337" s="18"/>
      <c r="L2337" s="18"/>
      <c r="M2337" s="18"/>
    </row>
    <row r="2338" spans="1:13" x14ac:dyDescent="0.2">
      <c r="A2338" t="s">
        <v>94</v>
      </c>
      <c r="B2338" t="s">
        <v>27</v>
      </c>
      <c r="C2338" t="s">
        <v>35</v>
      </c>
      <c r="D2338" t="s">
        <v>565</v>
      </c>
      <c r="E2338">
        <v>1</v>
      </c>
      <c r="F2338" s="19">
        <v>7</v>
      </c>
      <c r="G2338" s="19">
        <v>9.0833333333333339</v>
      </c>
      <c r="H2338" s="18"/>
      <c r="I2338" s="18"/>
      <c r="J2338" s="18"/>
      <c r="K2338" s="18"/>
      <c r="L2338" s="18">
        <v>381.62004815649715</v>
      </c>
      <c r="M2338" s="18">
        <v>329.70071085785668</v>
      </c>
    </row>
    <row r="2339" spans="1:13" x14ac:dyDescent="0.2">
      <c r="A2339" t="s">
        <v>94</v>
      </c>
      <c r="B2339" t="s">
        <v>27</v>
      </c>
      <c r="C2339" t="s">
        <v>35</v>
      </c>
      <c r="D2339" t="s">
        <v>565</v>
      </c>
      <c r="E2339">
        <v>2</v>
      </c>
      <c r="F2339" s="19">
        <v>7</v>
      </c>
      <c r="G2339" s="19">
        <v>9.0833333333333339</v>
      </c>
      <c r="H2339" s="18"/>
      <c r="I2339" s="18"/>
      <c r="J2339" s="18">
        <v>381.62004815649715</v>
      </c>
      <c r="K2339" s="18">
        <v>329.70071085785668</v>
      </c>
      <c r="L2339" s="18"/>
      <c r="M2339" s="18"/>
    </row>
    <row r="2340" spans="1:13" x14ac:dyDescent="0.2">
      <c r="A2340" t="s">
        <v>94</v>
      </c>
      <c r="B2340" t="s">
        <v>27</v>
      </c>
      <c r="C2340" t="s">
        <v>35</v>
      </c>
      <c r="D2340" t="s">
        <v>565</v>
      </c>
      <c r="E2340">
        <v>3</v>
      </c>
      <c r="F2340" s="19">
        <v>7</v>
      </c>
      <c r="G2340" s="19">
        <v>9.0833333333333339</v>
      </c>
      <c r="H2340" s="18"/>
      <c r="I2340" s="18"/>
      <c r="J2340" s="18"/>
      <c r="K2340" s="18"/>
      <c r="L2340" s="18">
        <v>381.62004815649715</v>
      </c>
      <c r="M2340" s="18">
        <v>329.70071085785668</v>
      </c>
    </row>
    <row r="2341" spans="1:13" x14ac:dyDescent="0.2">
      <c r="A2341" t="s">
        <v>94</v>
      </c>
      <c r="B2341" t="s">
        <v>27</v>
      </c>
      <c r="C2341" t="s">
        <v>35</v>
      </c>
      <c r="D2341" t="s">
        <v>565</v>
      </c>
      <c r="E2341">
        <v>4</v>
      </c>
      <c r="F2341" s="19">
        <v>7</v>
      </c>
      <c r="G2341" s="19">
        <v>9.0833333333333339</v>
      </c>
      <c r="H2341" s="18"/>
      <c r="I2341" s="18"/>
      <c r="J2341" s="18">
        <v>381.62004815649715</v>
      </c>
      <c r="K2341" s="18">
        <v>329.70071085785668</v>
      </c>
      <c r="L2341" s="18"/>
      <c r="M2341" s="18"/>
    </row>
    <row r="2342" spans="1:13" x14ac:dyDescent="0.2">
      <c r="A2342" t="s">
        <v>94</v>
      </c>
      <c r="B2342" t="s">
        <v>27</v>
      </c>
      <c r="C2342" t="s">
        <v>35</v>
      </c>
      <c r="D2342" t="s">
        <v>565</v>
      </c>
      <c r="E2342">
        <v>5</v>
      </c>
      <c r="F2342" s="19">
        <v>7</v>
      </c>
      <c r="G2342" s="19">
        <v>9.0833333333333339</v>
      </c>
      <c r="H2342" s="18"/>
      <c r="I2342" s="18"/>
      <c r="J2342" s="18"/>
      <c r="K2342" s="18"/>
      <c r="L2342" s="18">
        <v>381.62004815649715</v>
      </c>
      <c r="M2342" s="18">
        <v>329.70071085785668</v>
      </c>
    </row>
    <row r="2343" spans="1:13" x14ac:dyDescent="0.2">
      <c r="A2343" t="s">
        <v>94</v>
      </c>
      <c r="B2343" t="s">
        <v>27</v>
      </c>
      <c r="C2343" t="s">
        <v>35</v>
      </c>
      <c r="D2343" t="s">
        <v>565</v>
      </c>
      <c r="E2343">
        <v>6</v>
      </c>
      <c r="F2343" s="19">
        <v>7</v>
      </c>
      <c r="G2343" s="19">
        <v>9.0833333333333339</v>
      </c>
      <c r="H2343" s="18">
        <v>381.62004815649715</v>
      </c>
      <c r="I2343" s="18">
        <v>329.70071085785668</v>
      </c>
      <c r="J2343" s="18"/>
      <c r="K2343" s="18"/>
      <c r="L2343" s="18"/>
      <c r="M2343" s="18"/>
    </row>
    <row r="2344" spans="1:13" x14ac:dyDescent="0.2">
      <c r="A2344" t="s">
        <v>94</v>
      </c>
      <c r="B2344" t="s">
        <v>27</v>
      </c>
      <c r="C2344" t="s">
        <v>35</v>
      </c>
      <c r="D2344" t="s">
        <v>565</v>
      </c>
      <c r="E2344">
        <v>7</v>
      </c>
      <c r="F2344" s="19">
        <v>7</v>
      </c>
      <c r="G2344" s="19">
        <v>9.0833333333333339</v>
      </c>
      <c r="H2344" s="18"/>
      <c r="I2344" s="18"/>
      <c r="J2344" s="18"/>
      <c r="K2344" s="18"/>
      <c r="L2344" s="18">
        <v>381.62004815649715</v>
      </c>
      <c r="M2344" s="18">
        <v>329.70071085785668</v>
      </c>
    </row>
    <row r="2345" spans="1:13" x14ac:dyDescent="0.2">
      <c r="A2345" t="s">
        <v>94</v>
      </c>
      <c r="B2345" t="s">
        <v>27</v>
      </c>
      <c r="C2345" t="s">
        <v>35</v>
      </c>
      <c r="D2345" t="s">
        <v>638</v>
      </c>
      <c r="E2345">
        <v>1</v>
      </c>
      <c r="F2345" s="19">
        <v>7.5</v>
      </c>
      <c r="G2345" s="19">
        <v>9.5833333333333339</v>
      </c>
      <c r="H2345" s="18"/>
      <c r="I2345" s="18"/>
      <c r="J2345" s="18">
        <v>381.62004815649715</v>
      </c>
      <c r="K2345" s="18">
        <v>329.70071085785668</v>
      </c>
      <c r="L2345" s="18"/>
      <c r="M2345" s="18"/>
    </row>
    <row r="2346" spans="1:13" x14ac:dyDescent="0.2">
      <c r="A2346" t="s">
        <v>94</v>
      </c>
      <c r="B2346" t="s">
        <v>27</v>
      </c>
      <c r="C2346" t="s">
        <v>35</v>
      </c>
      <c r="D2346" t="s">
        <v>638</v>
      </c>
      <c r="E2346">
        <v>4</v>
      </c>
      <c r="F2346" s="19">
        <v>7.5</v>
      </c>
      <c r="G2346" s="19">
        <v>9.5833333333333339</v>
      </c>
      <c r="H2346" s="18"/>
      <c r="I2346" s="18"/>
      <c r="J2346" s="18"/>
      <c r="K2346" s="18"/>
      <c r="L2346" s="18">
        <v>381.62004815649715</v>
      </c>
      <c r="M2346" s="18">
        <v>329.70071085785668</v>
      </c>
    </row>
    <row r="2347" spans="1:13" x14ac:dyDescent="0.2">
      <c r="A2347" t="s">
        <v>94</v>
      </c>
      <c r="B2347" t="s">
        <v>27</v>
      </c>
      <c r="C2347" t="s">
        <v>35</v>
      </c>
      <c r="D2347" t="s">
        <v>638</v>
      </c>
      <c r="E2347">
        <v>5</v>
      </c>
      <c r="F2347" s="19">
        <v>7.5</v>
      </c>
      <c r="G2347" s="19">
        <v>9.5833333333333339</v>
      </c>
      <c r="H2347" s="18"/>
      <c r="I2347" s="18"/>
      <c r="J2347" s="18">
        <v>381.62004815649715</v>
      </c>
      <c r="K2347" s="18">
        <v>329.70071085785668</v>
      </c>
      <c r="L2347" s="18"/>
      <c r="M2347" s="18"/>
    </row>
    <row r="2348" spans="1:13" x14ac:dyDescent="0.2">
      <c r="A2348" t="s">
        <v>94</v>
      </c>
      <c r="B2348" t="s">
        <v>27</v>
      </c>
      <c r="C2348" t="s">
        <v>35</v>
      </c>
      <c r="D2348" t="s">
        <v>638</v>
      </c>
      <c r="E2348">
        <v>6</v>
      </c>
      <c r="F2348" s="19">
        <v>7.5</v>
      </c>
      <c r="G2348" s="19">
        <v>9.5833333333333339</v>
      </c>
      <c r="H2348" s="18"/>
      <c r="I2348" s="18"/>
      <c r="J2348" s="18">
        <v>381.62004815649715</v>
      </c>
      <c r="K2348" s="18">
        <v>329.70071085785668</v>
      </c>
      <c r="L2348" s="18"/>
      <c r="M2348" s="18"/>
    </row>
    <row r="2349" spans="1:13" x14ac:dyDescent="0.2">
      <c r="A2349" t="s">
        <v>94</v>
      </c>
      <c r="B2349" t="s">
        <v>27</v>
      </c>
      <c r="C2349" t="s">
        <v>35</v>
      </c>
      <c r="D2349" t="s">
        <v>638</v>
      </c>
      <c r="E2349">
        <v>7</v>
      </c>
      <c r="F2349" s="19">
        <v>7.5</v>
      </c>
      <c r="G2349" s="19">
        <v>9.5833333333333339</v>
      </c>
      <c r="H2349" s="18"/>
      <c r="I2349" s="18"/>
      <c r="J2349" s="18">
        <v>381.62004815649715</v>
      </c>
      <c r="K2349" s="18">
        <v>329.70071085785668</v>
      </c>
      <c r="L2349" s="18"/>
      <c r="M2349" s="18"/>
    </row>
    <row r="2350" spans="1:13" x14ac:dyDescent="0.2">
      <c r="A2350" t="s">
        <v>94</v>
      </c>
      <c r="B2350" t="s">
        <v>27</v>
      </c>
      <c r="C2350" t="s">
        <v>35</v>
      </c>
      <c r="D2350" t="s">
        <v>588</v>
      </c>
      <c r="E2350">
        <v>1</v>
      </c>
      <c r="F2350" s="19">
        <v>8</v>
      </c>
      <c r="G2350" s="19">
        <v>10.083333333333334</v>
      </c>
      <c r="H2350" s="18"/>
      <c r="I2350" s="18"/>
      <c r="J2350" s="18">
        <v>381.62004815649715</v>
      </c>
      <c r="K2350" s="18">
        <v>329.70071085785668</v>
      </c>
      <c r="L2350" s="18"/>
      <c r="M2350" s="18"/>
    </row>
    <row r="2351" spans="1:13" x14ac:dyDescent="0.2">
      <c r="A2351" t="s">
        <v>94</v>
      </c>
      <c r="B2351" t="s">
        <v>27</v>
      </c>
      <c r="C2351" t="s">
        <v>35</v>
      </c>
      <c r="D2351" t="s">
        <v>588</v>
      </c>
      <c r="E2351">
        <v>2</v>
      </c>
      <c r="F2351" s="19">
        <v>8</v>
      </c>
      <c r="G2351" s="19">
        <v>10.083333333333334</v>
      </c>
      <c r="H2351" s="18"/>
      <c r="I2351" s="18"/>
      <c r="J2351" s="18"/>
      <c r="K2351" s="18"/>
      <c r="L2351" s="18">
        <v>381.62004815649715</v>
      </c>
      <c r="M2351" s="18">
        <v>329.70071085785668</v>
      </c>
    </row>
    <row r="2352" spans="1:13" x14ac:dyDescent="0.2">
      <c r="A2352" t="s">
        <v>94</v>
      </c>
      <c r="B2352" t="s">
        <v>27</v>
      </c>
      <c r="C2352" t="s">
        <v>35</v>
      </c>
      <c r="D2352" t="s">
        <v>588</v>
      </c>
      <c r="E2352">
        <v>3</v>
      </c>
      <c r="F2352" s="19">
        <v>8</v>
      </c>
      <c r="G2352" s="19">
        <v>10.083333333333334</v>
      </c>
      <c r="H2352" s="18"/>
      <c r="I2352" s="18"/>
      <c r="J2352" s="18">
        <v>381.62004815649715</v>
      </c>
      <c r="K2352" s="18">
        <v>329.70071085785668</v>
      </c>
      <c r="L2352" s="18"/>
      <c r="M2352" s="18"/>
    </row>
    <row r="2353" spans="1:13" x14ac:dyDescent="0.2">
      <c r="A2353" t="s">
        <v>94</v>
      </c>
      <c r="B2353" t="s">
        <v>27</v>
      </c>
      <c r="C2353" t="s">
        <v>35</v>
      </c>
      <c r="D2353" t="s">
        <v>588</v>
      </c>
      <c r="E2353">
        <v>4</v>
      </c>
      <c r="F2353" s="19">
        <v>8</v>
      </c>
      <c r="G2353" s="19">
        <v>10.083333333333334</v>
      </c>
      <c r="H2353" s="18"/>
      <c r="I2353" s="18"/>
      <c r="J2353" s="18"/>
      <c r="K2353" s="18"/>
      <c r="L2353" s="18">
        <v>381.62004815649715</v>
      </c>
      <c r="M2353" s="18">
        <v>329.70071085785668</v>
      </c>
    </row>
    <row r="2354" spans="1:13" x14ac:dyDescent="0.2">
      <c r="A2354" t="s">
        <v>94</v>
      </c>
      <c r="B2354" t="s">
        <v>27</v>
      </c>
      <c r="C2354" t="s">
        <v>35</v>
      </c>
      <c r="D2354" t="s">
        <v>588</v>
      </c>
      <c r="E2354">
        <v>5</v>
      </c>
      <c r="F2354" s="19">
        <v>8</v>
      </c>
      <c r="G2354" s="19">
        <v>10.083333333333334</v>
      </c>
      <c r="H2354" s="18"/>
      <c r="I2354" s="18"/>
      <c r="J2354" s="18">
        <v>381.62004815649715</v>
      </c>
      <c r="K2354" s="18">
        <v>329.70071085785668</v>
      </c>
      <c r="L2354" s="18"/>
      <c r="M2354" s="18"/>
    </row>
    <row r="2355" spans="1:13" x14ac:dyDescent="0.2">
      <c r="A2355" t="s">
        <v>94</v>
      </c>
      <c r="B2355" t="s">
        <v>27</v>
      </c>
      <c r="C2355" t="s">
        <v>35</v>
      </c>
      <c r="D2355" t="s">
        <v>588</v>
      </c>
      <c r="E2355">
        <v>6</v>
      </c>
      <c r="F2355" s="19">
        <v>8</v>
      </c>
      <c r="G2355" s="19">
        <v>10.083333333333334</v>
      </c>
      <c r="H2355" s="18"/>
      <c r="I2355" s="18"/>
      <c r="J2355" s="18">
        <v>381.62004815649715</v>
      </c>
      <c r="K2355" s="18">
        <v>329.70071085785668</v>
      </c>
      <c r="L2355" s="18"/>
      <c r="M2355" s="18"/>
    </row>
    <row r="2356" spans="1:13" x14ac:dyDescent="0.2">
      <c r="A2356" t="s">
        <v>94</v>
      </c>
      <c r="B2356" t="s">
        <v>27</v>
      </c>
      <c r="C2356" t="s">
        <v>35</v>
      </c>
      <c r="D2356" t="s">
        <v>588</v>
      </c>
      <c r="E2356">
        <v>7</v>
      </c>
      <c r="F2356" s="19">
        <v>8</v>
      </c>
      <c r="G2356" s="19">
        <v>10.083333333333334</v>
      </c>
      <c r="H2356" s="18"/>
      <c r="I2356" s="18"/>
      <c r="J2356" s="18"/>
      <c r="K2356" s="18"/>
      <c r="L2356" s="18">
        <v>381.62004815649715</v>
      </c>
      <c r="M2356" s="18">
        <v>329.70071085785668</v>
      </c>
    </row>
    <row r="2357" spans="1:13" x14ac:dyDescent="0.2">
      <c r="A2357" t="s">
        <v>94</v>
      </c>
      <c r="B2357" t="s">
        <v>27</v>
      </c>
      <c r="C2357" t="s">
        <v>35</v>
      </c>
      <c r="D2357" t="s">
        <v>757</v>
      </c>
      <c r="E2357">
        <v>3</v>
      </c>
      <c r="F2357" s="19">
        <v>8.5</v>
      </c>
      <c r="G2357" s="19">
        <v>10.583333333333334</v>
      </c>
      <c r="H2357" s="18">
        <v>381.62004815649715</v>
      </c>
      <c r="I2357" s="18">
        <v>329.70071085785668</v>
      </c>
      <c r="J2357" s="18"/>
      <c r="K2357" s="18"/>
      <c r="L2357" s="18"/>
      <c r="M2357" s="18"/>
    </row>
    <row r="2358" spans="1:13" x14ac:dyDescent="0.2">
      <c r="A2358" t="s">
        <v>94</v>
      </c>
      <c r="B2358" t="s">
        <v>27</v>
      </c>
      <c r="C2358" t="s">
        <v>35</v>
      </c>
      <c r="D2358" t="s">
        <v>757</v>
      </c>
      <c r="E2358">
        <v>5</v>
      </c>
      <c r="F2358" s="19">
        <v>8.5</v>
      </c>
      <c r="G2358" s="19">
        <v>10.583333333333334</v>
      </c>
      <c r="H2358" s="18"/>
      <c r="I2358" s="18"/>
      <c r="J2358" s="18">
        <v>381.62004815649715</v>
      </c>
      <c r="K2358" s="18">
        <v>329.70071085785668</v>
      </c>
      <c r="L2358" s="18"/>
      <c r="M2358" s="18"/>
    </row>
    <row r="2359" spans="1:13" x14ac:dyDescent="0.2">
      <c r="A2359" t="s">
        <v>94</v>
      </c>
      <c r="B2359" t="s">
        <v>27</v>
      </c>
      <c r="C2359" t="s">
        <v>35</v>
      </c>
      <c r="D2359" t="s">
        <v>757</v>
      </c>
      <c r="E2359">
        <v>7</v>
      </c>
      <c r="F2359" s="19">
        <v>8.8333333333333339</v>
      </c>
      <c r="G2359" s="19">
        <v>10.916666666666666</v>
      </c>
      <c r="H2359" s="18">
        <v>381.62004815649715</v>
      </c>
      <c r="I2359" s="18">
        <v>329.70071085785668</v>
      </c>
      <c r="J2359" s="18"/>
      <c r="K2359" s="18"/>
      <c r="L2359" s="18"/>
      <c r="M2359" s="18"/>
    </row>
    <row r="2360" spans="1:13" x14ac:dyDescent="0.2">
      <c r="A2360" t="s">
        <v>94</v>
      </c>
      <c r="B2360" t="s">
        <v>27</v>
      </c>
      <c r="C2360" t="s">
        <v>35</v>
      </c>
      <c r="D2360" t="s">
        <v>572</v>
      </c>
      <c r="E2360">
        <v>1</v>
      </c>
      <c r="F2360" s="19">
        <v>9</v>
      </c>
      <c r="G2360" s="19">
        <v>11.083333333333334</v>
      </c>
      <c r="H2360" s="18"/>
      <c r="I2360" s="18"/>
      <c r="J2360" s="18"/>
      <c r="K2360" s="18"/>
      <c r="L2360" s="18">
        <v>381.62004815649715</v>
      </c>
      <c r="M2360" s="18">
        <v>329.70071085785668</v>
      </c>
    </row>
    <row r="2361" spans="1:13" x14ac:dyDescent="0.2">
      <c r="A2361" t="s">
        <v>94</v>
      </c>
      <c r="B2361" t="s">
        <v>27</v>
      </c>
      <c r="C2361" t="s">
        <v>35</v>
      </c>
      <c r="D2361" t="s">
        <v>572</v>
      </c>
      <c r="E2361">
        <v>2</v>
      </c>
      <c r="F2361" s="19">
        <v>9</v>
      </c>
      <c r="G2361" s="19">
        <v>11.083333333333334</v>
      </c>
      <c r="H2361" s="18"/>
      <c r="I2361" s="18"/>
      <c r="J2361" s="18">
        <v>381.62004815649715</v>
      </c>
      <c r="K2361" s="18">
        <v>329.70071085785668</v>
      </c>
      <c r="L2361" s="18"/>
      <c r="M2361" s="18"/>
    </row>
    <row r="2362" spans="1:13" x14ac:dyDescent="0.2">
      <c r="A2362" t="s">
        <v>94</v>
      </c>
      <c r="B2362" t="s">
        <v>27</v>
      </c>
      <c r="C2362" t="s">
        <v>35</v>
      </c>
      <c r="D2362" t="s">
        <v>572</v>
      </c>
      <c r="E2362">
        <v>3</v>
      </c>
      <c r="F2362" s="19">
        <v>9</v>
      </c>
      <c r="G2362" s="19">
        <v>11.083333333333334</v>
      </c>
      <c r="H2362" s="18"/>
      <c r="I2362" s="18"/>
      <c r="J2362" s="18">
        <v>381.62004815649715</v>
      </c>
      <c r="K2362" s="18">
        <v>329.70071085785668</v>
      </c>
      <c r="L2362" s="18"/>
      <c r="M2362" s="18"/>
    </row>
    <row r="2363" spans="1:13" x14ac:dyDescent="0.2">
      <c r="A2363" t="s">
        <v>94</v>
      </c>
      <c r="B2363" t="s">
        <v>27</v>
      </c>
      <c r="C2363" t="s">
        <v>35</v>
      </c>
      <c r="D2363" t="s">
        <v>572</v>
      </c>
      <c r="E2363">
        <v>4</v>
      </c>
      <c r="F2363" s="19">
        <v>9</v>
      </c>
      <c r="G2363" s="19">
        <v>11.083333333333334</v>
      </c>
      <c r="H2363" s="18"/>
      <c r="I2363" s="18"/>
      <c r="J2363" s="18">
        <v>381.62004815649715</v>
      </c>
      <c r="K2363" s="18">
        <v>329.70071085785668</v>
      </c>
      <c r="L2363" s="18"/>
      <c r="M2363" s="18"/>
    </row>
    <row r="2364" spans="1:13" x14ac:dyDescent="0.2">
      <c r="A2364" t="s">
        <v>94</v>
      </c>
      <c r="B2364" t="s">
        <v>27</v>
      </c>
      <c r="C2364" t="s">
        <v>35</v>
      </c>
      <c r="D2364" t="s">
        <v>572</v>
      </c>
      <c r="E2364">
        <v>5</v>
      </c>
      <c r="F2364" s="19">
        <v>9</v>
      </c>
      <c r="G2364" s="19">
        <v>11.083333333333334</v>
      </c>
      <c r="H2364" s="18"/>
      <c r="I2364" s="18"/>
      <c r="J2364" s="18"/>
      <c r="K2364" s="18"/>
      <c r="L2364" s="18">
        <v>381.62004815649715</v>
      </c>
      <c r="M2364" s="18">
        <v>329.70071085785668</v>
      </c>
    </row>
    <row r="2365" spans="1:13" x14ac:dyDescent="0.2">
      <c r="A2365" t="s">
        <v>94</v>
      </c>
      <c r="B2365" t="s">
        <v>27</v>
      </c>
      <c r="C2365" t="s">
        <v>35</v>
      </c>
      <c r="D2365" t="s">
        <v>572</v>
      </c>
      <c r="E2365">
        <v>6</v>
      </c>
      <c r="F2365" s="19">
        <v>9</v>
      </c>
      <c r="G2365" s="19">
        <v>11.083333333333334</v>
      </c>
      <c r="H2365" s="18"/>
      <c r="I2365" s="18"/>
      <c r="J2365" s="18">
        <v>381.62004815649715</v>
      </c>
      <c r="K2365" s="18">
        <v>329.70071085785668</v>
      </c>
      <c r="L2365" s="18"/>
      <c r="M2365" s="18"/>
    </row>
    <row r="2366" spans="1:13" x14ac:dyDescent="0.2">
      <c r="A2366" t="s">
        <v>94</v>
      </c>
      <c r="B2366" t="s">
        <v>27</v>
      </c>
      <c r="C2366" t="s">
        <v>35</v>
      </c>
      <c r="D2366" t="s">
        <v>572</v>
      </c>
      <c r="E2366">
        <v>7</v>
      </c>
      <c r="F2366" s="19">
        <v>9.1666666666666661</v>
      </c>
      <c r="G2366" s="19">
        <v>11.083333333333334</v>
      </c>
      <c r="H2366" s="18"/>
      <c r="I2366" s="18"/>
      <c r="J2366" s="18">
        <v>381.62004815649715</v>
      </c>
      <c r="K2366" s="18">
        <v>329.70071085785668</v>
      </c>
      <c r="L2366" s="18"/>
      <c r="M2366" s="18"/>
    </row>
    <row r="2367" spans="1:13" x14ac:dyDescent="0.2">
      <c r="A2367" t="s">
        <v>94</v>
      </c>
      <c r="B2367" t="s">
        <v>27</v>
      </c>
      <c r="C2367" t="s">
        <v>35</v>
      </c>
      <c r="D2367" t="s">
        <v>336</v>
      </c>
      <c r="E2367">
        <v>1</v>
      </c>
      <c r="F2367" s="19">
        <v>10</v>
      </c>
      <c r="G2367" s="19">
        <v>12.083333333333334</v>
      </c>
      <c r="H2367" s="18">
        <v>381.62004815649715</v>
      </c>
      <c r="I2367" s="18">
        <v>329.70071085785668</v>
      </c>
      <c r="J2367" s="18"/>
      <c r="K2367" s="18"/>
      <c r="L2367" s="18"/>
      <c r="M2367" s="18"/>
    </row>
    <row r="2368" spans="1:13" x14ac:dyDescent="0.2">
      <c r="A2368" t="s">
        <v>94</v>
      </c>
      <c r="B2368" t="s">
        <v>27</v>
      </c>
      <c r="C2368" t="s">
        <v>35</v>
      </c>
      <c r="D2368" t="s">
        <v>336</v>
      </c>
      <c r="E2368">
        <v>2</v>
      </c>
      <c r="F2368" s="19">
        <v>10</v>
      </c>
      <c r="G2368" s="19">
        <v>12.083333333333334</v>
      </c>
      <c r="H2368" s="18"/>
      <c r="I2368" s="18"/>
      <c r="J2368" s="18"/>
      <c r="K2368" s="18"/>
      <c r="L2368" s="18">
        <v>381.62004815649715</v>
      </c>
      <c r="M2368" s="18">
        <v>329.70071085785668</v>
      </c>
    </row>
    <row r="2369" spans="1:13" x14ac:dyDescent="0.2">
      <c r="A2369" t="s">
        <v>94</v>
      </c>
      <c r="B2369" t="s">
        <v>27</v>
      </c>
      <c r="C2369" t="s">
        <v>35</v>
      </c>
      <c r="D2369" t="s">
        <v>336</v>
      </c>
      <c r="E2369">
        <v>3</v>
      </c>
      <c r="F2369" s="19">
        <v>10</v>
      </c>
      <c r="G2369" s="19">
        <v>12.083333333333334</v>
      </c>
      <c r="H2369" s="18">
        <v>381.62004815649715</v>
      </c>
      <c r="I2369" s="18">
        <v>329.70071085785668</v>
      </c>
      <c r="J2369" s="18"/>
      <c r="K2369" s="18"/>
      <c r="L2369" s="18"/>
      <c r="M2369" s="18"/>
    </row>
    <row r="2370" spans="1:13" x14ac:dyDescent="0.2">
      <c r="A2370" t="s">
        <v>94</v>
      </c>
      <c r="B2370" t="s">
        <v>27</v>
      </c>
      <c r="C2370" t="s">
        <v>35</v>
      </c>
      <c r="D2370" t="s">
        <v>336</v>
      </c>
      <c r="E2370">
        <v>4</v>
      </c>
      <c r="F2370" s="19">
        <v>10</v>
      </c>
      <c r="G2370" s="19">
        <v>12.083333333333334</v>
      </c>
      <c r="H2370" s="18">
        <v>381.62004815649715</v>
      </c>
      <c r="I2370" s="18">
        <v>329.70071085785668</v>
      </c>
      <c r="J2370" s="18"/>
      <c r="K2370" s="18"/>
      <c r="L2370" s="18"/>
      <c r="M2370" s="18"/>
    </row>
    <row r="2371" spans="1:13" x14ac:dyDescent="0.2">
      <c r="A2371" t="s">
        <v>94</v>
      </c>
      <c r="B2371" t="s">
        <v>27</v>
      </c>
      <c r="C2371" t="s">
        <v>35</v>
      </c>
      <c r="D2371" t="s">
        <v>336</v>
      </c>
      <c r="E2371">
        <v>5</v>
      </c>
      <c r="F2371" s="19">
        <v>10</v>
      </c>
      <c r="G2371" s="19">
        <v>12.083333333333334</v>
      </c>
      <c r="H2371" s="18"/>
      <c r="I2371" s="18"/>
      <c r="J2371" s="18">
        <v>381.62004815649715</v>
      </c>
      <c r="K2371" s="18">
        <v>329.70071085785668</v>
      </c>
      <c r="L2371" s="18"/>
      <c r="M2371" s="18"/>
    </row>
    <row r="2372" spans="1:13" x14ac:dyDescent="0.2">
      <c r="A2372" t="s">
        <v>94</v>
      </c>
      <c r="B2372" t="s">
        <v>27</v>
      </c>
      <c r="C2372" t="s">
        <v>35</v>
      </c>
      <c r="D2372" t="s">
        <v>336</v>
      </c>
      <c r="E2372">
        <v>6</v>
      </c>
      <c r="F2372" s="19">
        <v>10</v>
      </c>
      <c r="G2372" s="19">
        <v>12.083333333333334</v>
      </c>
      <c r="H2372" s="18">
        <v>381.62004815649715</v>
      </c>
      <c r="I2372" s="18">
        <v>329.70071085785668</v>
      </c>
      <c r="J2372" s="18"/>
      <c r="K2372" s="18"/>
      <c r="L2372" s="18"/>
      <c r="M2372" s="18"/>
    </row>
    <row r="2373" spans="1:13" x14ac:dyDescent="0.2">
      <c r="A2373" t="s">
        <v>94</v>
      </c>
      <c r="B2373" t="s">
        <v>27</v>
      </c>
      <c r="C2373" t="s">
        <v>35</v>
      </c>
      <c r="D2373" t="s">
        <v>336</v>
      </c>
      <c r="E2373">
        <v>7</v>
      </c>
      <c r="F2373" s="19">
        <v>10</v>
      </c>
      <c r="G2373" s="19">
        <v>12.083333333333334</v>
      </c>
      <c r="H2373" s="18"/>
      <c r="I2373" s="18"/>
      <c r="J2373" s="18"/>
      <c r="K2373" s="18"/>
      <c r="L2373" s="18">
        <v>381.62004815649715</v>
      </c>
      <c r="M2373" s="18">
        <v>329.70071085785668</v>
      </c>
    </row>
    <row r="2374" spans="1:13" x14ac:dyDescent="0.2">
      <c r="A2374" t="s">
        <v>94</v>
      </c>
      <c r="B2374" t="s">
        <v>27</v>
      </c>
      <c r="C2374" t="s">
        <v>35</v>
      </c>
      <c r="D2374" t="s">
        <v>585</v>
      </c>
      <c r="E2374">
        <v>1</v>
      </c>
      <c r="F2374" s="19">
        <v>10.5</v>
      </c>
      <c r="G2374" s="19">
        <v>12.583333333333334</v>
      </c>
      <c r="H2374" s="18"/>
      <c r="I2374" s="18"/>
      <c r="J2374" s="18">
        <v>381.62004815649715</v>
      </c>
      <c r="K2374" s="18">
        <v>329.70071085785668</v>
      </c>
      <c r="L2374" s="18"/>
      <c r="M2374" s="18"/>
    </row>
    <row r="2375" spans="1:13" x14ac:dyDescent="0.2">
      <c r="A2375" t="s">
        <v>94</v>
      </c>
      <c r="B2375" t="s">
        <v>27</v>
      </c>
      <c r="C2375" t="s">
        <v>35</v>
      </c>
      <c r="D2375" t="s">
        <v>585</v>
      </c>
      <c r="E2375">
        <v>2</v>
      </c>
      <c r="F2375" s="19">
        <v>10.5</v>
      </c>
      <c r="G2375" s="19">
        <v>12.583333333333334</v>
      </c>
      <c r="H2375" s="18"/>
      <c r="I2375" s="18"/>
      <c r="J2375" s="18">
        <v>381.62004815649715</v>
      </c>
      <c r="K2375" s="18">
        <v>329.70071085785668</v>
      </c>
      <c r="L2375" s="18"/>
      <c r="M2375" s="18"/>
    </row>
    <row r="2376" spans="1:13" x14ac:dyDescent="0.2">
      <c r="A2376" t="s">
        <v>94</v>
      </c>
      <c r="B2376" t="s">
        <v>27</v>
      </c>
      <c r="C2376" t="s">
        <v>35</v>
      </c>
      <c r="D2376" t="s">
        <v>585</v>
      </c>
      <c r="E2376">
        <v>3</v>
      </c>
      <c r="F2376" s="19">
        <v>10.5</v>
      </c>
      <c r="G2376" s="19">
        <v>12.583333333333334</v>
      </c>
      <c r="H2376" s="18"/>
      <c r="I2376" s="18"/>
      <c r="J2376" s="18">
        <v>381.62004815649715</v>
      </c>
      <c r="K2376" s="18">
        <v>329.70071085785668</v>
      </c>
      <c r="L2376" s="18"/>
      <c r="M2376" s="18"/>
    </row>
    <row r="2377" spans="1:13" x14ac:dyDescent="0.2">
      <c r="A2377" t="s">
        <v>94</v>
      </c>
      <c r="B2377" t="s">
        <v>27</v>
      </c>
      <c r="C2377" t="s">
        <v>35</v>
      </c>
      <c r="D2377" t="s">
        <v>585</v>
      </c>
      <c r="E2377">
        <v>4</v>
      </c>
      <c r="F2377" s="19">
        <v>10.5</v>
      </c>
      <c r="G2377" s="19">
        <v>12.583333333333334</v>
      </c>
      <c r="H2377" s="18"/>
      <c r="I2377" s="18"/>
      <c r="J2377" s="18">
        <v>381.62004815649715</v>
      </c>
      <c r="K2377" s="18">
        <v>329.70071085785668</v>
      </c>
      <c r="L2377" s="18"/>
      <c r="M2377" s="18"/>
    </row>
    <row r="2378" spans="1:13" x14ac:dyDescent="0.2">
      <c r="A2378" t="s">
        <v>94</v>
      </c>
      <c r="B2378" t="s">
        <v>27</v>
      </c>
      <c r="C2378" t="s">
        <v>35</v>
      </c>
      <c r="D2378" t="s">
        <v>585</v>
      </c>
      <c r="E2378">
        <v>5</v>
      </c>
      <c r="F2378" s="19">
        <v>10.5</v>
      </c>
      <c r="G2378" s="19">
        <v>12.583333333333334</v>
      </c>
      <c r="H2378" s="18">
        <v>381.62004815649715</v>
      </c>
      <c r="I2378" s="18">
        <v>329.70071085785668</v>
      </c>
      <c r="J2378" s="18"/>
      <c r="K2378" s="18"/>
      <c r="L2378" s="18"/>
      <c r="M2378" s="18"/>
    </row>
    <row r="2379" spans="1:13" x14ac:dyDescent="0.2">
      <c r="A2379" t="s">
        <v>94</v>
      </c>
      <c r="B2379" t="s">
        <v>27</v>
      </c>
      <c r="C2379" t="s">
        <v>35</v>
      </c>
      <c r="D2379" t="s">
        <v>585</v>
      </c>
      <c r="E2379">
        <v>6</v>
      </c>
      <c r="F2379" s="19">
        <v>10.5</v>
      </c>
      <c r="G2379" s="19">
        <v>12.583333333333334</v>
      </c>
      <c r="H2379" s="18">
        <v>381.62004815649715</v>
      </c>
      <c r="I2379" s="18">
        <v>329.70071085785668</v>
      </c>
      <c r="J2379" s="18"/>
      <c r="K2379" s="18"/>
      <c r="L2379" s="18"/>
      <c r="M2379" s="18"/>
    </row>
    <row r="2380" spans="1:13" x14ac:dyDescent="0.2">
      <c r="A2380" t="s">
        <v>94</v>
      </c>
      <c r="B2380" t="s">
        <v>27</v>
      </c>
      <c r="C2380" t="s">
        <v>35</v>
      </c>
      <c r="D2380" t="s">
        <v>585</v>
      </c>
      <c r="E2380">
        <v>7</v>
      </c>
      <c r="F2380" s="19">
        <v>10.5</v>
      </c>
      <c r="G2380" s="19">
        <v>12.583333333333334</v>
      </c>
      <c r="H2380" s="18">
        <v>381.62004815649715</v>
      </c>
      <c r="I2380" s="18">
        <v>329.70071085785668</v>
      </c>
      <c r="J2380" s="18"/>
      <c r="K2380" s="18"/>
      <c r="L2380" s="18"/>
      <c r="M2380" s="18"/>
    </row>
    <row r="2381" spans="1:13" x14ac:dyDescent="0.2">
      <c r="A2381" t="s">
        <v>94</v>
      </c>
      <c r="B2381" t="s">
        <v>27</v>
      </c>
      <c r="C2381" t="s">
        <v>35</v>
      </c>
      <c r="D2381" t="s">
        <v>563</v>
      </c>
      <c r="E2381">
        <v>1</v>
      </c>
      <c r="F2381" s="19">
        <v>11</v>
      </c>
      <c r="G2381" s="19">
        <v>13.083333333333334</v>
      </c>
      <c r="H2381" s="18"/>
      <c r="I2381" s="18"/>
      <c r="J2381" s="18"/>
      <c r="K2381" s="18"/>
      <c r="L2381" s="18">
        <v>381.62004815649715</v>
      </c>
      <c r="M2381" s="18">
        <v>329.70071085785668</v>
      </c>
    </row>
    <row r="2382" spans="1:13" x14ac:dyDescent="0.2">
      <c r="A2382" t="s">
        <v>94</v>
      </c>
      <c r="B2382" t="s">
        <v>27</v>
      </c>
      <c r="C2382" t="s">
        <v>35</v>
      </c>
      <c r="D2382" t="s">
        <v>563</v>
      </c>
      <c r="E2382">
        <v>2</v>
      </c>
      <c r="F2382" s="19">
        <v>11.5</v>
      </c>
      <c r="G2382" s="19">
        <v>13.666666666666666</v>
      </c>
      <c r="H2382" s="18"/>
      <c r="I2382" s="18"/>
      <c r="J2382" s="18">
        <v>381.62004815649715</v>
      </c>
      <c r="K2382" s="18">
        <v>329.70071085785668</v>
      </c>
      <c r="L2382" s="18"/>
      <c r="M2382" s="18"/>
    </row>
    <row r="2383" spans="1:13" x14ac:dyDescent="0.2">
      <c r="A2383" t="s">
        <v>94</v>
      </c>
      <c r="B2383" t="s">
        <v>27</v>
      </c>
      <c r="C2383" t="s">
        <v>35</v>
      </c>
      <c r="D2383" t="s">
        <v>563</v>
      </c>
      <c r="E2383">
        <v>3</v>
      </c>
      <c r="F2383" s="19">
        <v>11</v>
      </c>
      <c r="G2383" s="19">
        <v>13.083333333333334</v>
      </c>
      <c r="H2383" s="18"/>
      <c r="I2383" s="18"/>
      <c r="J2383" s="18"/>
      <c r="K2383" s="18"/>
      <c r="L2383" s="18">
        <v>381.62004815649715</v>
      </c>
      <c r="M2383" s="18">
        <v>329.70071085785668</v>
      </c>
    </row>
    <row r="2384" spans="1:13" x14ac:dyDescent="0.2">
      <c r="A2384" t="s">
        <v>94</v>
      </c>
      <c r="B2384" t="s">
        <v>27</v>
      </c>
      <c r="C2384" t="s">
        <v>35</v>
      </c>
      <c r="D2384" t="s">
        <v>563</v>
      </c>
      <c r="E2384">
        <v>4</v>
      </c>
      <c r="F2384" s="19">
        <v>11</v>
      </c>
      <c r="G2384" s="19">
        <v>13.083333333333334</v>
      </c>
      <c r="H2384" s="18"/>
      <c r="I2384" s="18"/>
      <c r="J2384" s="18"/>
      <c r="K2384" s="18"/>
      <c r="L2384" s="18">
        <v>381.62004815649715</v>
      </c>
      <c r="M2384" s="18">
        <v>329.70071085785668</v>
      </c>
    </row>
    <row r="2385" spans="1:13" x14ac:dyDescent="0.2">
      <c r="A2385" t="s">
        <v>94</v>
      </c>
      <c r="B2385" t="s">
        <v>27</v>
      </c>
      <c r="C2385" t="s">
        <v>35</v>
      </c>
      <c r="D2385" t="s">
        <v>563</v>
      </c>
      <c r="E2385">
        <v>6</v>
      </c>
      <c r="F2385" s="19">
        <v>11</v>
      </c>
      <c r="G2385" s="19">
        <v>13.083333333333334</v>
      </c>
      <c r="H2385" s="18">
        <v>381.62004815649715</v>
      </c>
      <c r="I2385" s="18">
        <v>329.70071085785668</v>
      </c>
      <c r="J2385" s="18"/>
      <c r="K2385" s="18"/>
      <c r="L2385" s="18"/>
      <c r="M2385" s="18"/>
    </row>
    <row r="2386" spans="1:13" x14ac:dyDescent="0.2">
      <c r="A2386" t="s">
        <v>94</v>
      </c>
      <c r="B2386" t="s">
        <v>27</v>
      </c>
      <c r="C2386" t="s">
        <v>35</v>
      </c>
      <c r="D2386" t="s">
        <v>604</v>
      </c>
      <c r="E2386">
        <v>1</v>
      </c>
      <c r="F2386" s="19">
        <v>12</v>
      </c>
      <c r="G2386" s="19">
        <v>14.083333333333334</v>
      </c>
      <c r="H2386" s="18"/>
      <c r="I2386" s="18"/>
      <c r="J2386" s="18">
        <v>381.62004815649715</v>
      </c>
      <c r="K2386" s="18">
        <v>329.70071085785668</v>
      </c>
      <c r="L2386" s="18"/>
      <c r="M2386" s="18"/>
    </row>
    <row r="2387" spans="1:13" x14ac:dyDescent="0.2">
      <c r="A2387" t="s">
        <v>94</v>
      </c>
      <c r="B2387" t="s">
        <v>27</v>
      </c>
      <c r="C2387" t="s">
        <v>35</v>
      </c>
      <c r="D2387" t="s">
        <v>604</v>
      </c>
      <c r="E2387">
        <v>3</v>
      </c>
      <c r="F2387" s="19">
        <v>12</v>
      </c>
      <c r="G2387" s="19">
        <v>14.083333333333334</v>
      </c>
      <c r="H2387" s="18"/>
      <c r="I2387" s="18"/>
      <c r="J2387" s="18">
        <v>381.62004815649715</v>
      </c>
      <c r="K2387" s="18">
        <v>329.70071085785668</v>
      </c>
      <c r="L2387" s="18"/>
      <c r="M2387" s="18"/>
    </row>
    <row r="2388" spans="1:13" x14ac:dyDescent="0.2">
      <c r="A2388" t="s">
        <v>94</v>
      </c>
      <c r="B2388" t="s">
        <v>27</v>
      </c>
      <c r="C2388" t="s">
        <v>35</v>
      </c>
      <c r="D2388" t="s">
        <v>604</v>
      </c>
      <c r="E2388">
        <v>5</v>
      </c>
      <c r="F2388" s="19">
        <v>12</v>
      </c>
      <c r="G2388" s="19">
        <v>14.083333333333334</v>
      </c>
      <c r="H2388" s="18"/>
      <c r="I2388" s="18"/>
      <c r="J2388" s="18">
        <v>381.62004815649715</v>
      </c>
      <c r="K2388" s="18">
        <v>329.70071085785668</v>
      </c>
      <c r="L2388" s="18"/>
      <c r="M2388" s="18"/>
    </row>
    <row r="2389" spans="1:13" x14ac:dyDescent="0.2">
      <c r="A2389" t="s">
        <v>94</v>
      </c>
      <c r="B2389" t="s">
        <v>27</v>
      </c>
      <c r="C2389" t="s">
        <v>35</v>
      </c>
      <c r="D2389" t="s">
        <v>604</v>
      </c>
      <c r="E2389">
        <v>6</v>
      </c>
      <c r="F2389" s="19">
        <v>12</v>
      </c>
      <c r="G2389" s="19">
        <v>14.083333333333334</v>
      </c>
      <c r="H2389" s="18"/>
      <c r="I2389" s="18"/>
      <c r="J2389" s="18"/>
      <c r="K2389" s="18"/>
      <c r="L2389" s="18">
        <v>381.62004815649715</v>
      </c>
      <c r="M2389" s="18">
        <v>329.70071085785668</v>
      </c>
    </row>
    <row r="2390" spans="1:13" x14ac:dyDescent="0.2">
      <c r="A2390" t="s">
        <v>94</v>
      </c>
      <c r="B2390" t="s">
        <v>27</v>
      </c>
      <c r="C2390" t="s">
        <v>35</v>
      </c>
      <c r="D2390" t="s">
        <v>604</v>
      </c>
      <c r="E2390">
        <v>7</v>
      </c>
      <c r="F2390" s="19">
        <v>12</v>
      </c>
      <c r="G2390" s="19">
        <v>14.083333333333334</v>
      </c>
      <c r="H2390" s="18"/>
      <c r="I2390" s="18"/>
      <c r="J2390" s="18">
        <v>381.62004815649715</v>
      </c>
      <c r="K2390" s="18">
        <v>329.70071085785668</v>
      </c>
      <c r="L2390" s="18"/>
      <c r="M2390" s="18"/>
    </row>
    <row r="2391" spans="1:13" x14ac:dyDescent="0.2">
      <c r="A2391" t="s">
        <v>94</v>
      </c>
      <c r="B2391" t="s">
        <v>27</v>
      </c>
      <c r="C2391" t="s">
        <v>35</v>
      </c>
      <c r="D2391" t="s">
        <v>724</v>
      </c>
      <c r="E2391">
        <v>2</v>
      </c>
      <c r="F2391" s="19">
        <v>12.5</v>
      </c>
      <c r="G2391" s="19">
        <v>14.583333333333334</v>
      </c>
      <c r="H2391" s="18"/>
      <c r="I2391" s="18"/>
      <c r="J2391" s="18">
        <v>381.62004815649715</v>
      </c>
      <c r="K2391" s="18">
        <v>329.70071085785668</v>
      </c>
      <c r="L2391" s="18"/>
      <c r="M2391" s="18"/>
    </row>
    <row r="2392" spans="1:13" x14ac:dyDescent="0.2">
      <c r="A2392" t="s">
        <v>94</v>
      </c>
      <c r="B2392" t="s">
        <v>27</v>
      </c>
      <c r="C2392" t="s">
        <v>35</v>
      </c>
      <c r="D2392" t="s">
        <v>724</v>
      </c>
      <c r="E2392">
        <v>3</v>
      </c>
      <c r="F2392" s="19">
        <v>12.5</v>
      </c>
      <c r="G2392" s="19">
        <v>14.583333333333334</v>
      </c>
      <c r="H2392" s="18"/>
      <c r="I2392" s="18"/>
      <c r="J2392" s="18">
        <v>381.62004815649715</v>
      </c>
      <c r="K2392" s="18">
        <v>329.70071085785668</v>
      </c>
      <c r="L2392" s="18"/>
      <c r="M2392" s="18"/>
    </row>
    <row r="2393" spans="1:13" x14ac:dyDescent="0.2">
      <c r="A2393" t="s">
        <v>94</v>
      </c>
      <c r="B2393" t="s">
        <v>27</v>
      </c>
      <c r="C2393" t="s">
        <v>35</v>
      </c>
      <c r="D2393" t="s">
        <v>724</v>
      </c>
      <c r="E2393">
        <v>4</v>
      </c>
      <c r="F2393" s="19">
        <v>12.5</v>
      </c>
      <c r="G2393" s="19">
        <v>14.583333333333334</v>
      </c>
      <c r="H2393" s="18"/>
      <c r="I2393" s="18"/>
      <c r="J2393" s="18">
        <v>381.62004815649715</v>
      </c>
      <c r="K2393" s="18">
        <v>329.70071085785668</v>
      </c>
      <c r="L2393" s="18"/>
      <c r="M2393" s="18"/>
    </row>
    <row r="2394" spans="1:13" x14ac:dyDescent="0.2">
      <c r="A2394" t="s">
        <v>94</v>
      </c>
      <c r="B2394" t="s">
        <v>27</v>
      </c>
      <c r="C2394" t="s">
        <v>35</v>
      </c>
      <c r="D2394" t="s">
        <v>724</v>
      </c>
      <c r="E2394">
        <v>5</v>
      </c>
      <c r="F2394" s="19">
        <v>12.5</v>
      </c>
      <c r="G2394" s="19">
        <v>14.583333333333334</v>
      </c>
      <c r="H2394" s="18">
        <v>381.62004815649715</v>
      </c>
      <c r="I2394" s="18">
        <v>329.70071085785668</v>
      </c>
      <c r="J2394" s="18"/>
      <c r="K2394" s="18"/>
      <c r="L2394" s="18"/>
      <c r="M2394" s="18"/>
    </row>
    <row r="2395" spans="1:13" x14ac:dyDescent="0.2">
      <c r="A2395" t="s">
        <v>94</v>
      </c>
      <c r="B2395" t="s">
        <v>27</v>
      </c>
      <c r="C2395" t="s">
        <v>35</v>
      </c>
      <c r="D2395" t="s">
        <v>724</v>
      </c>
      <c r="E2395">
        <v>7</v>
      </c>
      <c r="F2395" s="19">
        <v>12.5</v>
      </c>
      <c r="G2395" s="19">
        <v>14.583333333333334</v>
      </c>
      <c r="H2395" s="18"/>
      <c r="I2395" s="18"/>
      <c r="J2395" s="18">
        <v>381.62004815649715</v>
      </c>
      <c r="K2395" s="18">
        <v>329.70071085785668</v>
      </c>
      <c r="L2395" s="18"/>
      <c r="M2395" s="18"/>
    </row>
    <row r="2396" spans="1:13" x14ac:dyDescent="0.2">
      <c r="A2396" t="s">
        <v>94</v>
      </c>
      <c r="B2396" t="s">
        <v>27</v>
      </c>
      <c r="C2396" t="s">
        <v>35</v>
      </c>
      <c r="D2396" t="s">
        <v>331</v>
      </c>
      <c r="E2396">
        <v>2</v>
      </c>
      <c r="F2396" s="19">
        <v>13</v>
      </c>
      <c r="G2396" s="19">
        <v>15.166666666666666</v>
      </c>
      <c r="H2396" s="18"/>
      <c r="I2396" s="18"/>
      <c r="J2396" s="18"/>
      <c r="K2396" s="18"/>
      <c r="L2396" s="18">
        <v>381.62004815649715</v>
      </c>
      <c r="M2396" s="18">
        <v>329.70071085785668</v>
      </c>
    </row>
    <row r="2397" spans="1:13" x14ac:dyDescent="0.2">
      <c r="A2397" t="s">
        <v>94</v>
      </c>
      <c r="B2397" t="s">
        <v>27</v>
      </c>
      <c r="C2397" t="s">
        <v>35</v>
      </c>
      <c r="D2397" t="s">
        <v>331</v>
      </c>
      <c r="E2397">
        <v>4</v>
      </c>
      <c r="F2397" s="19">
        <v>13</v>
      </c>
      <c r="G2397" s="19">
        <v>15.166666666666666</v>
      </c>
      <c r="H2397" s="18">
        <v>381.62004815649715</v>
      </c>
      <c r="I2397" s="18">
        <v>329.70071085785668</v>
      </c>
      <c r="J2397" s="18"/>
      <c r="K2397" s="18"/>
      <c r="L2397" s="18"/>
      <c r="M2397" s="18"/>
    </row>
    <row r="2398" spans="1:13" x14ac:dyDescent="0.2">
      <c r="A2398" t="s">
        <v>94</v>
      </c>
      <c r="B2398" t="s">
        <v>27</v>
      </c>
      <c r="C2398" t="s">
        <v>35</v>
      </c>
      <c r="D2398" t="s">
        <v>331</v>
      </c>
      <c r="E2398">
        <v>5</v>
      </c>
      <c r="F2398" s="19">
        <v>13</v>
      </c>
      <c r="G2398" s="19">
        <v>15.166666666666666</v>
      </c>
      <c r="H2398" s="18"/>
      <c r="I2398" s="18"/>
      <c r="J2398" s="18"/>
      <c r="K2398" s="18"/>
      <c r="L2398" s="18">
        <v>381.62004815649715</v>
      </c>
      <c r="M2398" s="18">
        <v>329.70071085785668</v>
      </c>
    </row>
    <row r="2399" spans="1:13" x14ac:dyDescent="0.2">
      <c r="A2399" t="s">
        <v>94</v>
      </c>
      <c r="B2399" t="s">
        <v>27</v>
      </c>
      <c r="C2399" t="s">
        <v>35</v>
      </c>
      <c r="D2399" t="s">
        <v>331</v>
      </c>
      <c r="E2399">
        <v>7</v>
      </c>
      <c r="F2399" s="19">
        <v>13</v>
      </c>
      <c r="G2399" s="19">
        <v>15.166666666666666</v>
      </c>
      <c r="H2399" s="18"/>
      <c r="I2399" s="18"/>
      <c r="J2399" s="18"/>
      <c r="K2399" s="18"/>
      <c r="L2399" s="18">
        <v>381.62004815649715</v>
      </c>
      <c r="M2399" s="18">
        <v>329.70071085785668</v>
      </c>
    </row>
    <row r="2400" spans="1:13" x14ac:dyDescent="0.2">
      <c r="A2400" t="s">
        <v>94</v>
      </c>
      <c r="B2400" t="s">
        <v>27</v>
      </c>
      <c r="C2400" t="s">
        <v>35</v>
      </c>
      <c r="D2400" t="s">
        <v>760</v>
      </c>
      <c r="E2400">
        <v>3</v>
      </c>
      <c r="F2400" s="19">
        <v>13.5</v>
      </c>
      <c r="G2400" s="19">
        <v>15.583333333333334</v>
      </c>
      <c r="H2400" s="18"/>
      <c r="I2400" s="18"/>
      <c r="J2400" s="18"/>
      <c r="K2400" s="18"/>
      <c r="L2400" s="18">
        <v>381.62004815649715</v>
      </c>
      <c r="M2400" s="18">
        <v>329.70071085785668</v>
      </c>
    </row>
    <row r="2401" spans="1:13" x14ac:dyDescent="0.2">
      <c r="A2401" t="s">
        <v>94</v>
      </c>
      <c r="B2401" t="s">
        <v>27</v>
      </c>
      <c r="C2401" t="s">
        <v>35</v>
      </c>
      <c r="D2401" t="s">
        <v>760</v>
      </c>
      <c r="E2401">
        <v>7</v>
      </c>
      <c r="F2401" s="19">
        <v>14.5</v>
      </c>
      <c r="G2401" s="19">
        <v>16.583333333333332</v>
      </c>
      <c r="H2401" s="18"/>
      <c r="I2401" s="18"/>
      <c r="J2401" s="18"/>
      <c r="K2401" s="18"/>
      <c r="L2401" s="18">
        <v>381.62004815649715</v>
      </c>
      <c r="M2401" s="18">
        <v>329.70071085785668</v>
      </c>
    </row>
    <row r="2402" spans="1:13" x14ac:dyDescent="0.2">
      <c r="A2402" t="s">
        <v>94</v>
      </c>
      <c r="B2402" t="s">
        <v>27</v>
      </c>
      <c r="C2402" t="s">
        <v>35</v>
      </c>
      <c r="D2402" t="s">
        <v>523</v>
      </c>
      <c r="E2402">
        <v>1</v>
      </c>
      <c r="F2402" s="19">
        <v>14</v>
      </c>
      <c r="G2402" s="19">
        <v>16.083333333333332</v>
      </c>
      <c r="H2402" s="18">
        <v>381.62004815649715</v>
      </c>
      <c r="I2402" s="18">
        <v>329.70071085785668</v>
      </c>
      <c r="J2402" s="18"/>
      <c r="K2402" s="18"/>
      <c r="L2402" s="18"/>
      <c r="M2402" s="18"/>
    </row>
    <row r="2403" spans="1:13" x14ac:dyDescent="0.2">
      <c r="A2403" t="s">
        <v>94</v>
      </c>
      <c r="B2403" t="s">
        <v>27</v>
      </c>
      <c r="C2403" t="s">
        <v>35</v>
      </c>
      <c r="D2403" t="s">
        <v>523</v>
      </c>
      <c r="E2403">
        <v>2</v>
      </c>
      <c r="F2403" s="19">
        <v>14</v>
      </c>
      <c r="G2403" s="19">
        <v>16.083333333333332</v>
      </c>
      <c r="H2403" s="18">
        <v>381.62004815649715</v>
      </c>
      <c r="I2403" s="18">
        <v>329.70071085785668</v>
      </c>
      <c r="J2403" s="18"/>
      <c r="K2403" s="18"/>
      <c r="L2403" s="18"/>
      <c r="M2403" s="18"/>
    </row>
    <row r="2404" spans="1:13" x14ac:dyDescent="0.2">
      <c r="A2404" t="s">
        <v>94</v>
      </c>
      <c r="B2404" t="s">
        <v>27</v>
      </c>
      <c r="C2404" t="s">
        <v>35</v>
      </c>
      <c r="D2404" t="s">
        <v>523</v>
      </c>
      <c r="E2404">
        <v>3</v>
      </c>
      <c r="F2404" s="19">
        <v>14</v>
      </c>
      <c r="G2404" s="19">
        <v>16.083333333333332</v>
      </c>
      <c r="H2404" s="18">
        <v>381.62004815649715</v>
      </c>
      <c r="I2404" s="18">
        <v>329.70071085785668</v>
      </c>
      <c r="J2404" s="18"/>
      <c r="K2404" s="18"/>
      <c r="L2404" s="18"/>
      <c r="M2404" s="18"/>
    </row>
    <row r="2405" spans="1:13" x14ac:dyDescent="0.2">
      <c r="A2405" t="s">
        <v>94</v>
      </c>
      <c r="B2405" t="s">
        <v>27</v>
      </c>
      <c r="C2405" t="s">
        <v>35</v>
      </c>
      <c r="D2405" t="s">
        <v>523</v>
      </c>
      <c r="E2405">
        <v>4</v>
      </c>
      <c r="F2405" s="19">
        <v>14</v>
      </c>
      <c r="G2405" s="19">
        <v>16.083333333333332</v>
      </c>
      <c r="H2405" s="18"/>
      <c r="I2405" s="18"/>
      <c r="J2405" s="18"/>
      <c r="K2405" s="18"/>
      <c r="L2405" s="18">
        <v>381.62004815649715</v>
      </c>
      <c r="M2405" s="18">
        <v>329.70071085785668</v>
      </c>
    </row>
    <row r="2406" spans="1:13" x14ac:dyDescent="0.2">
      <c r="A2406" t="s">
        <v>94</v>
      </c>
      <c r="B2406" t="s">
        <v>27</v>
      </c>
      <c r="C2406" t="s">
        <v>35</v>
      </c>
      <c r="D2406" t="s">
        <v>523</v>
      </c>
      <c r="E2406">
        <v>5</v>
      </c>
      <c r="F2406" s="19">
        <v>14</v>
      </c>
      <c r="G2406" s="19">
        <v>16.083333333333332</v>
      </c>
      <c r="H2406" s="18"/>
      <c r="I2406" s="18"/>
      <c r="J2406" s="18">
        <v>381.62004815649715</v>
      </c>
      <c r="K2406" s="18">
        <v>329.70071085785668</v>
      </c>
      <c r="L2406" s="18"/>
      <c r="M2406" s="18"/>
    </row>
    <row r="2407" spans="1:13" x14ac:dyDescent="0.2">
      <c r="A2407" t="s">
        <v>94</v>
      </c>
      <c r="B2407" t="s">
        <v>27</v>
      </c>
      <c r="C2407" t="s">
        <v>35</v>
      </c>
      <c r="D2407" t="s">
        <v>523</v>
      </c>
      <c r="E2407">
        <v>6</v>
      </c>
      <c r="F2407" s="19">
        <v>14</v>
      </c>
      <c r="G2407" s="19">
        <v>16.083333333333332</v>
      </c>
      <c r="H2407" s="18">
        <v>381.62004815649715</v>
      </c>
      <c r="I2407" s="18">
        <v>329.70071085785668</v>
      </c>
      <c r="J2407" s="18"/>
      <c r="K2407" s="18"/>
      <c r="L2407" s="18"/>
      <c r="M2407" s="18"/>
    </row>
    <row r="2408" spans="1:13" x14ac:dyDescent="0.2">
      <c r="A2408" t="s">
        <v>94</v>
      </c>
      <c r="B2408" t="s">
        <v>27</v>
      </c>
      <c r="C2408" t="s">
        <v>35</v>
      </c>
      <c r="D2408" t="s">
        <v>523</v>
      </c>
      <c r="E2408">
        <v>7</v>
      </c>
      <c r="F2408" s="19">
        <v>14</v>
      </c>
      <c r="G2408" s="19">
        <v>16.083333333333332</v>
      </c>
      <c r="H2408" s="18"/>
      <c r="I2408" s="18"/>
      <c r="J2408" s="18">
        <v>381.62004815649715</v>
      </c>
      <c r="K2408" s="18">
        <v>329.70071085785668</v>
      </c>
      <c r="L2408" s="18"/>
      <c r="M2408" s="18"/>
    </row>
    <row r="2409" spans="1:13" x14ac:dyDescent="0.2">
      <c r="A2409" t="s">
        <v>94</v>
      </c>
      <c r="B2409" t="s">
        <v>27</v>
      </c>
      <c r="C2409" t="s">
        <v>35</v>
      </c>
      <c r="D2409" t="s">
        <v>805</v>
      </c>
      <c r="E2409">
        <v>5</v>
      </c>
      <c r="F2409" s="19">
        <v>14.5</v>
      </c>
      <c r="G2409" s="19">
        <v>16.583333333333332</v>
      </c>
      <c r="H2409" s="18"/>
      <c r="I2409" s="18"/>
      <c r="J2409" s="18"/>
      <c r="K2409" s="18"/>
      <c r="L2409" s="18">
        <v>381.62004815649715</v>
      </c>
      <c r="M2409" s="18">
        <v>329.70071085785668</v>
      </c>
    </row>
    <row r="2410" spans="1:13" x14ac:dyDescent="0.2">
      <c r="A2410" t="s">
        <v>482</v>
      </c>
      <c r="B2410" t="s">
        <v>27</v>
      </c>
      <c r="C2410" t="s">
        <v>435</v>
      </c>
      <c r="D2410" t="s">
        <v>484</v>
      </c>
      <c r="E2410">
        <v>1</v>
      </c>
      <c r="F2410" s="19">
        <v>3.5833333333333335</v>
      </c>
      <c r="G2410" s="19">
        <v>6.333333333333333</v>
      </c>
      <c r="H2410" s="18">
        <v>423.5973318768896</v>
      </c>
      <c r="I2410" s="18">
        <v>491.6516648738675</v>
      </c>
      <c r="J2410" s="18"/>
      <c r="K2410" s="18"/>
      <c r="L2410" s="18"/>
      <c r="M2410" s="18"/>
    </row>
    <row r="2411" spans="1:13" x14ac:dyDescent="0.2">
      <c r="A2411" t="s">
        <v>482</v>
      </c>
      <c r="B2411" t="s">
        <v>27</v>
      </c>
      <c r="C2411" t="s">
        <v>435</v>
      </c>
      <c r="D2411" t="s">
        <v>484</v>
      </c>
      <c r="E2411">
        <v>2</v>
      </c>
      <c r="F2411" s="19">
        <v>3.5833333333333335</v>
      </c>
      <c r="G2411" s="19">
        <v>6.333333333333333</v>
      </c>
      <c r="H2411" s="18">
        <v>423.5973318768896</v>
      </c>
      <c r="I2411" s="18">
        <v>491.6516648738675</v>
      </c>
      <c r="J2411" s="18"/>
      <c r="K2411" s="18"/>
      <c r="L2411" s="18"/>
      <c r="M2411" s="18"/>
    </row>
    <row r="2412" spans="1:13" x14ac:dyDescent="0.2">
      <c r="A2412" t="s">
        <v>482</v>
      </c>
      <c r="B2412" t="s">
        <v>27</v>
      </c>
      <c r="C2412" t="s">
        <v>435</v>
      </c>
      <c r="D2412" t="s">
        <v>484</v>
      </c>
      <c r="E2412">
        <v>3</v>
      </c>
      <c r="F2412" s="19">
        <v>3.5833333333333335</v>
      </c>
      <c r="G2412" s="19">
        <v>6.333333333333333</v>
      </c>
      <c r="H2412" s="18">
        <v>423.5973318768896</v>
      </c>
      <c r="I2412" s="18">
        <v>491.6516648738675</v>
      </c>
      <c r="J2412" s="18"/>
      <c r="K2412" s="18"/>
      <c r="L2412" s="18"/>
      <c r="M2412" s="18"/>
    </row>
    <row r="2413" spans="1:13" x14ac:dyDescent="0.2">
      <c r="A2413" t="s">
        <v>482</v>
      </c>
      <c r="B2413" t="s">
        <v>27</v>
      </c>
      <c r="C2413" t="s">
        <v>435</v>
      </c>
      <c r="D2413" t="s">
        <v>484</v>
      </c>
      <c r="E2413">
        <v>4</v>
      </c>
      <c r="F2413" s="19">
        <v>3.5833333333333335</v>
      </c>
      <c r="G2413" s="19">
        <v>6.333333333333333</v>
      </c>
      <c r="H2413" s="18">
        <v>423.5973318768896</v>
      </c>
      <c r="I2413" s="18">
        <v>491.6516648738675</v>
      </c>
      <c r="J2413" s="18"/>
      <c r="K2413" s="18"/>
      <c r="L2413" s="18"/>
      <c r="M2413" s="18"/>
    </row>
    <row r="2414" spans="1:13" x14ac:dyDescent="0.2">
      <c r="A2414" t="s">
        <v>482</v>
      </c>
      <c r="B2414" t="s">
        <v>27</v>
      </c>
      <c r="C2414" t="s">
        <v>435</v>
      </c>
      <c r="D2414" t="s">
        <v>484</v>
      </c>
      <c r="E2414">
        <v>5</v>
      </c>
      <c r="F2414" s="19">
        <v>3.5833333333333335</v>
      </c>
      <c r="G2414" s="19">
        <v>6.333333333333333</v>
      </c>
      <c r="H2414" s="18">
        <v>423.5973318768896</v>
      </c>
      <c r="I2414" s="18">
        <v>491.6516648738675</v>
      </c>
      <c r="J2414" s="18"/>
      <c r="K2414" s="18"/>
      <c r="L2414" s="18"/>
      <c r="M2414" s="18"/>
    </row>
    <row r="2415" spans="1:13" x14ac:dyDescent="0.2">
      <c r="A2415" t="s">
        <v>482</v>
      </c>
      <c r="B2415" t="s">
        <v>27</v>
      </c>
      <c r="C2415" t="s">
        <v>435</v>
      </c>
      <c r="D2415" t="s">
        <v>484</v>
      </c>
      <c r="E2415">
        <v>6</v>
      </c>
      <c r="F2415" s="19">
        <v>4.583333333333333</v>
      </c>
      <c r="G2415" s="19">
        <v>7.333333333333333</v>
      </c>
      <c r="H2415" s="18">
        <v>423.5973318768896</v>
      </c>
      <c r="I2415" s="18">
        <v>491.6516648738675</v>
      </c>
      <c r="J2415" s="18"/>
      <c r="K2415" s="18"/>
      <c r="L2415" s="18"/>
      <c r="M2415" s="18"/>
    </row>
    <row r="2416" spans="1:13" x14ac:dyDescent="0.2">
      <c r="A2416" t="s">
        <v>482</v>
      </c>
      <c r="B2416" t="s">
        <v>27</v>
      </c>
      <c r="C2416" t="s">
        <v>435</v>
      </c>
      <c r="D2416" t="s">
        <v>484</v>
      </c>
      <c r="E2416">
        <v>7</v>
      </c>
      <c r="F2416" s="19">
        <v>3.5833333333333335</v>
      </c>
      <c r="G2416" s="19">
        <v>6.333333333333333</v>
      </c>
      <c r="H2416" s="18">
        <v>423.5973318768896</v>
      </c>
      <c r="I2416" s="18">
        <v>491.6516648738675</v>
      </c>
      <c r="J2416" s="18"/>
      <c r="K2416" s="18"/>
      <c r="L2416" s="18"/>
      <c r="M2416" s="18"/>
    </row>
    <row r="2417" spans="1:13" x14ac:dyDescent="0.2">
      <c r="A2417" t="s">
        <v>482</v>
      </c>
      <c r="B2417" t="s">
        <v>27</v>
      </c>
      <c r="C2417" t="s">
        <v>435</v>
      </c>
      <c r="D2417" t="s">
        <v>655</v>
      </c>
      <c r="E2417">
        <v>2</v>
      </c>
      <c r="F2417" s="19">
        <v>10.083333333333334</v>
      </c>
      <c r="G2417" s="19">
        <v>12.833333333333334</v>
      </c>
      <c r="H2417" s="18">
        <v>423.5973318768896</v>
      </c>
      <c r="I2417" s="18">
        <v>491.6516648738675</v>
      </c>
      <c r="J2417" s="18"/>
      <c r="K2417" s="18"/>
      <c r="L2417" s="18"/>
      <c r="M2417" s="18"/>
    </row>
    <row r="2418" spans="1:13" x14ac:dyDescent="0.2">
      <c r="A2418" t="s">
        <v>482</v>
      </c>
      <c r="B2418" t="s">
        <v>27</v>
      </c>
      <c r="C2418" t="s">
        <v>435</v>
      </c>
      <c r="D2418" t="s">
        <v>655</v>
      </c>
      <c r="E2418">
        <v>4</v>
      </c>
      <c r="F2418" s="19">
        <v>10.083333333333334</v>
      </c>
      <c r="G2418" s="19">
        <v>12.833333333333334</v>
      </c>
      <c r="H2418" s="18">
        <v>423.5973318768896</v>
      </c>
      <c r="I2418" s="18">
        <v>491.6516648738675</v>
      </c>
      <c r="J2418" s="18"/>
      <c r="K2418" s="18"/>
      <c r="L2418" s="18"/>
      <c r="M2418" s="18"/>
    </row>
    <row r="2419" spans="1:13" x14ac:dyDescent="0.2">
      <c r="A2419" t="s">
        <v>482</v>
      </c>
      <c r="B2419" t="s">
        <v>27</v>
      </c>
      <c r="C2419" t="s">
        <v>435</v>
      </c>
      <c r="D2419" t="s">
        <v>655</v>
      </c>
      <c r="E2419">
        <v>7</v>
      </c>
      <c r="F2419" s="19">
        <v>10.083333333333334</v>
      </c>
      <c r="G2419" s="19">
        <v>12.833333333333334</v>
      </c>
      <c r="H2419" s="18">
        <v>423.5973318768896</v>
      </c>
      <c r="I2419" s="18">
        <v>491.6516648738675</v>
      </c>
      <c r="J2419" s="18"/>
      <c r="K2419" s="18"/>
      <c r="L2419" s="18"/>
      <c r="M2419" s="18"/>
    </row>
    <row r="2420" spans="1:13" x14ac:dyDescent="0.2">
      <c r="A2420" t="s">
        <v>123</v>
      </c>
      <c r="B2420" t="s">
        <v>27</v>
      </c>
      <c r="C2420" t="s">
        <v>124</v>
      </c>
      <c r="D2420" t="s">
        <v>122</v>
      </c>
      <c r="E2420">
        <v>1</v>
      </c>
      <c r="F2420" s="19">
        <v>23</v>
      </c>
      <c r="G2420" s="19">
        <v>1.1666666666666667</v>
      </c>
      <c r="H2420" s="18">
        <v>284.2128245548555</v>
      </c>
      <c r="I2420" s="18">
        <v>306.08961374632247</v>
      </c>
      <c r="J2420" s="18"/>
      <c r="K2420" s="18"/>
      <c r="L2420" s="18"/>
      <c r="M2420" s="18"/>
    </row>
    <row r="2421" spans="1:13" x14ac:dyDescent="0.2">
      <c r="A2421" t="s">
        <v>123</v>
      </c>
      <c r="B2421" t="s">
        <v>27</v>
      </c>
      <c r="C2421" t="s">
        <v>124</v>
      </c>
      <c r="D2421" t="s">
        <v>122</v>
      </c>
      <c r="E2421">
        <v>2</v>
      </c>
      <c r="F2421" s="19">
        <v>23</v>
      </c>
      <c r="G2421" s="19">
        <v>1.1666666666666667</v>
      </c>
      <c r="H2421" s="18">
        <v>284.2128245548555</v>
      </c>
      <c r="I2421" s="18">
        <v>306.08961374632247</v>
      </c>
      <c r="J2421" s="18"/>
      <c r="K2421" s="18"/>
      <c r="L2421" s="18"/>
      <c r="M2421" s="18"/>
    </row>
    <row r="2422" spans="1:13" x14ac:dyDescent="0.2">
      <c r="A2422" t="s">
        <v>123</v>
      </c>
      <c r="B2422" t="s">
        <v>27</v>
      </c>
      <c r="C2422" t="s">
        <v>124</v>
      </c>
      <c r="D2422" t="s">
        <v>122</v>
      </c>
      <c r="E2422">
        <v>3</v>
      </c>
      <c r="F2422" s="19">
        <v>23</v>
      </c>
      <c r="G2422" s="19">
        <v>1</v>
      </c>
      <c r="H2422" s="18">
        <v>284.2128245548555</v>
      </c>
      <c r="I2422" s="18">
        <v>306.08961374632247</v>
      </c>
      <c r="J2422" s="18"/>
      <c r="K2422" s="18"/>
      <c r="L2422" s="18"/>
      <c r="M2422" s="18"/>
    </row>
    <row r="2423" spans="1:13" x14ac:dyDescent="0.2">
      <c r="A2423" t="s">
        <v>123</v>
      </c>
      <c r="B2423" t="s">
        <v>27</v>
      </c>
      <c r="C2423" t="s">
        <v>124</v>
      </c>
      <c r="D2423" t="s">
        <v>122</v>
      </c>
      <c r="E2423">
        <v>4</v>
      </c>
      <c r="F2423" s="19">
        <v>23</v>
      </c>
      <c r="G2423" s="19">
        <v>1</v>
      </c>
      <c r="H2423" s="18">
        <v>284.2128245548555</v>
      </c>
      <c r="I2423" s="18">
        <v>306.08961374632247</v>
      </c>
      <c r="J2423" s="18"/>
      <c r="K2423" s="18"/>
      <c r="L2423" s="18"/>
      <c r="M2423" s="18"/>
    </row>
    <row r="2424" spans="1:13" x14ac:dyDescent="0.2">
      <c r="A2424" t="s">
        <v>123</v>
      </c>
      <c r="B2424" t="s">
        <v>27</v>
      </c>
      <c r="C2424" t="s">
        <v>124</v>
      </c>
      <c r="D2424" t="s">
        <v>122</v>
      </c>
      <c r="E2424">
        <v>5</v>
      </c>
      <c r="F2424" s="19">
        <v>23</v>
      </c>
      <c r="G2424" s="19">
        <v>1</v>
      </c>
      <c r="H2424" s="18">
        <v>284.2128245548555</v>
      </c>
      <c r="I2424" s="18">
        <v>306.08961374632247</v>
      </c>
      <c r="J2424" s="18"/>
      <c r="K2424" s="18"/>
      <c r="L2424" s="18"/>
      <c r="M2424" s="18"/>
    </row>
    <row r="2425" spans="1:13" x14ac:dyDescent="0.2">
      <c r="A2425" t="s">
        <v>123</v>
      </c>
      <c r="B2425" t="s">
        <v>27</v>
      </c>
      <c r="C2425" t="s">
        <v>124</v>
      </c>
      <c r="D2425" t="s">
        <v>122</v>
      </c>
      <c r="E2425">
        <v>6</v>
      </c>
      <c r="F2425" s="19">
        <v>23</v>
      </c>
      <c r="G2425" s="19">
        <v>1</v>
      </c>
      <c r="H2425" s="18">
        <v>284.2128245548555</v>
      </c>
      <c r="I2425" s="18">
        <v>306.08961374632247</v>
      </c>
      <c r="J2425" s="18"/>
      <c r="K2425" s="18"/>
      <c r="L2425" s="18"/>
      <c r="M2425" s="18"/>
    </row>
    <row r="2426" spans="1:13" x14ac:dyDescent="0.2">
      <c r="A2426" t="s">
        <v>123</v>
      </c>
      <c r="B2426" t="s">
        <v>27</v>
      </c>
      <c r="C2426" t="s">
        <v>124</v>
      </c>
      <c r="D2426" t="s">
        <v>122</v>
      </c>
      <c r="E2426">
        <v>7</v>
      </c>
      <c r="F2426" s="19">
        <v>23</v>
      </c>
      <c r="G2426" s="19">
        <v>1</v>
      </c>
      <c r="H2426" s="18">
        <v>284.2128245548555</v>
      </c>
      <c r="I2426" s="18">
        <v>306.08961374632247</v>
      </c>
      <c r="J2426" s="18"/>
      <c r="K2426" s="18"/>
      <c r="L2426" s="18"/>
      <c r="M2426" s="18"/>
    </row>
    <row r="2427" spans="1:13" x14ac:dyDescent="0.2">
      <c r="A2427" t="s">
        <v>123</v>
      </c>
      <c r="B2427" t="s">
        <v>27</v>
      </c>
      <c r="C2427" t="s">
        <v>124</v>
      </c>
      <c r="D2427" t="s">
        <v>162</v>
      </c>
      <c r="E2427">
        <v>1</v>
      </c>
      <c r="F2427" s="19">
        <v>3.5</v>
      </c>
      <c r="G2427" s="19">
        <v>5.666666666666667</v>
      </c>
      <c r="H2427" s="18">
        <v>284.2128245548555</v>
      </c>
      <c r="I2427" s="18">
        <v>306.08961374632247</v>
      </c>
      <c r="J2427" s="18"/>
      <c r="K2427" s="18"/>
      <c r="L2427" s="18"/>
      <c r="M2427" s="18"/>
    </row>
    <row r="2428" spans="1:13" x14ac:dyDescent="0.2">
      <c r="A2428" t="s">
        <v>123</v>
      </c>
      <c r="B2428" t="s">
        <v>27</v>
      </c>
      <c r="C2428" t="s">
        <v>124</v>
      </c>
      <c r="D2428" t="s">
        <v>162</v>
      </c>
      <c r="E2428">
        <v>2</v>
      </c>
      <c r="F2428" s="19">
        <v>3.5</v>
      </c>
      <c r="G2428" s="19">
        <v>5.666666666666667</v>
      </c>
      <c r="H2428" s="18">
        <v>284.2128245548555</v>
      </c>
      <c r="I2428" s="18">
        <v>306.08961374632247</v>
      </c>
      <c r="J2428" s="18"/>
      <c r="K2428" s="18"/>
      <c r="L2428" s="18"/>
      <c r="M2428" s="18"/>
    </row>
    <row r="2429" spans="1:13" x14ac:dyDescent="0.2">
      <c r="A2429" t="s">
        <v>123</v>
      </c>
      <c r="B2429" t="s">
        <v>27</v>
      </c>
      <c r="C2429" t="s">
        <v>124</v>
      </c>
      <c r="D2429" t="s">
        <v>162</v>
      </c>
      <c r="E2429">
        <v>3</v>
      </c>
      <c r="F2429" s="19">
        <v>3.5</v>
      </c>
      <c r="G2429" s="19">
        <v>5.666666666666667</v>
      </c>
      <c r="H2429" s="18">
        <v>284.2128245548555</v>
      </c>
      <c r="I2429" s="18">
        <v>306.08961374632247</v>
      </c>
      <c r="J2429" s="18"/>
      <c r="K2429" s="18"/>
      <c r="L2429" s="18"/>
      <c r="M2429" s="18"/>
    </row>
    <row r="2430" spans="1:13" x14ac:dyDescent="0.2">
      <c r="A2430" t="s">
        <v>123</v>
      </c>
      <c r="B2430" t="s">
        <v>27</v>
      </c>
      <c r="C2430" t="s">
        <v>124</v>
      </c>
      <c r="D2430" t="s">
        <v>162</v>
      </c>
      <c r="E2430">
        <v>4</v>
      </c>
      <c r="F2430" s="19">
        <v>3.8333333333333335</v>
      </c>
      <c r="G2430" s="19">
        <v>5.833333333333333</v>
      </c>
      <c r="H2430" s="18">
        <v>284.2128245548555</v>
      </c>
      <c r="I2430" s="18">
        <v>306.08961374632247</v>
      </c>
      <c r="J2430" s="18"/>
      <c r="K2430" s="18"/>
      <c r="L2430" s="18"/>
      <c r="M2430" s="18"/>
    </row>
    <row r="2431" spans="1:13" x14ac:dyDescent="0.2">
      <c r="A2431" t="s">
        <v>123</v>
      </c>
      <c r="B2431" t="s">
        <v>27</v>
      </c>
      <c r="C2431" t="s">
        <v>124</v>
      </c>
      <c r="D2431" t="s">
        <v>162</v>
      </c>
      <c r="E2431">
        <v>5</v>
      </c>
      <c r="F2431" s="19">
        <v>3.5</v>
      </c>
      <c r="G2431" s="19">
        <v>5.5</v>
      </c>
      <c r="H2431" s="18">
        <v>284.2128245548555</v>
      </c>
      <c r="I2431" s="18">
        <v>306.08961374632247</v>
      </c>
      <c r="J2431" s="18"/>
      <c r="K2431" s="18"/>
      <c r="L2431" s="18"/>
      <c r="M2431" s="18"/>
    </row>
    <row r="2432" spans="1:13" x14ac:dyDescent="0.2">
      <c r="A2432" t="s">
        <v>123</v>
      </c>
      <c r="B2432" t="s">
        <v>27</v>
      </c>
      <c r="C2432" t="s">
        <v>124</v>
      </c>
      <c r="D2432" t="s">
        <v>162</v>
      </c>
      <c r="E2432">
        <v>6</v>
      </c>
      <c r="F2432" s="19">
        <v>3.5</v>
      </c>
      <c r="G2432" s="19">
        <v>5.5</v>
      </c>
      <c r="H2432" s="18">
        <v>284.2128245548555</v>
      </c>
      <c r="I2432" s="18">
        <v>306.08961374632247</v>
      </c>
      <c r="J2432" s="18"/>
      <c r="K2432" s="18"/>
      <c r="L2432" s="18"/>
      <c r="M2432" s="18"/>
    </row>
    <row r="2433" spans="1:13" x14ac:dyDescent="0.2">
      <c r="A2433" t="s">
        <v>123</v>
      </c>
      <c r="B2433" t="s">
        <v>27</v>
      </c>
      <c r="C2433" t="s">
        <v>124</v>
      </c>
      <c r="D2433" t="s">
        <v>162</v>
      </c>
      <c r="E2433">
        <v>7</v>
      </c>
      <c r="F2433" s="19">
        <v>3.5</v>
      </c>
      <c r="G2433" s="19">
        <v>5.5</v>
      </c>
      <c r="H2433" s="18">
        <v>284.2128245548555</v>
      </c>
      <c r="I2433" s="18">
        <v>306.08961374632247</v>
      </c>
      <c r="J2433" s="18"/>
      <c r="K2433" s="18"/>
      <c r="L2433" s="18"/>
      <c r="M2433" s="18"/>
    </row>
    <row r="2434" spans="1:13" x14ac:dyDescent="0.2">
      <c r="A2434" t="s">
        <v>123</v>
      </c>
      <c r="B2434" t="s">
        <v>27</v>
      </c>
      <c r="C2434" t="s">
        <v>124</v>
      </c>
      <c r="D2434" t="s">
        <v>385</v>
      </c>
      <c r="E2434">
        <v>1</v>
      </c>
      <c r="F2434" s="19">
        <v>7</v>
      </c>
      <c r="G2434" s="19">
        <v>9.1666666666666661</v>
      </c>
      <c r="H2434" s="18">
        <v>284.2128245548555</v>
      </c>
      <c r="I2434" s="18">
        <v>306.08961374632247</v>
      </c>
      <c r="J2434" s="18"/>
      <c r="K2434" s="18"/>
      <c r="L2434" s="18"/>
      <c r="M2434" s="18"/>
    </row>
    <row r="2435" spans="1:13" x14ac:dyDescent="0.2">
      <c r="A2435" t="s">
        <v>123</v>
      </c>
      <c r="B2435" t="s">
        <v>27</v>
      </c>
      <c r="C2435" t="s">
        <v>124</v>
      </c>
      <c r="D2435" t="s">
        <v>385</v>
      </c>
      <c r="E2435">
        <v>2</v>
      </c>
      <c r="F2435" s="19">
        <v>7</v>
      </c>
      <c r="G2435" s="19">
        <v>9.1666666666666661</v>
      </c>
      <c r="H2435" s="18">
        <v>284.2128245548555</v>
      </c>
      <c r="I2435" s="18">
        <v>306.08961374632247</v>
      </c>
      <c r="J2435" s="18"/>
      <c r="K2435" s="18"/>
      <c r="L2435" s="18"/>
      <c r="M2435" s="18"/>
    </row>
    <row r="2436" spans="1:13" x14ac:dyDescent="0.2">
      <c r="A2436" t="s">
        <v>123</v>
      </c>
      <c r="B2436" t="s">
        <v>27</v>
      </c>
      <c r="C2436" t="s">
        <v>124</v>
      </c>
      <c r="D2436" t="s">
        <v>385</v>
      </c>
      <c r="E2436">
        <v>3</v>
      </c>
      <c r="F2436" s="19">
        <v>7</v>
      </c>
      <c r="G2436" s="19">
        <v>9.1666666666666661</v>
      </c>
      <c r="H2436" s="18">
        <v>284.2128245548555</v>
      </c>
      <c r="I2436" s="18">
        <v>306.08961374632247</v>
      </c>
      <c r="J2436" s="18"/>
      <c r="K2436" s="18"/>
      <c r="L2436" s="18"/>
      <c r="M2436" s="18"/>
    </row>
    <row r="2437" spans="1:13" x14ac:dyDescent="0.2">
      <c r="A2437" t="s">
        <v>123</v>
      </c>
      <c r="B2437" t="s">
        <v>27</v>
      </c>
      <c r="C2437" t="s">
        <v>124</v>
      </c>
      <c r="D2437" t="s">
        <v>385</v>
      </c>
      <c r="E2437">
        <v>4</v>
      </c>
      <c r="F2437" s="19">
        <v>7</v>
      </c>
      <c r="G2437" s="19">
        <v>9</v>
      </c>
      <c r="H2437" s="18">
        <v>284.2128245548555</v>
      </c>
      <c r="I2437" s="18">
        <v>306.08961374632247</v>
      </c>
      <c r="J2437" s="18"/>
      <c r="K2437" s="18"/>
      <c r="L2437" s="18"/>
      <c r="M2437" s="18"/>
    </row>
    <row r="2438" spans="1:13" x14ac:dyDescent="0.2">
      <c r="A2438" t="s">
        <v>123</v>
      </c>
      <c r="B2438" t="s">
        <v>27</v>
      </c>
      <c r="C2438" t="s">
        <v>124</v>
      </c>
      <c r="D2438" t="s">
        <v>385</v>
      </c>
      <c r="E2438">
        <v>5</v>
      </c>
      <c r="F2438" s="19">
        <v>7.166666666666667</v>
      </c>
      <c r="G2438" s="19">
        <v>9.1666666666666661</v>
      </c>
      <c r="H2438" s="18">
        <v>284.2128245548555</v>
      </c>
      <c r="I2438" s="18">
        <v>306.08961374632247</v>
      </c>
      <c r="J2438" s="18"/>
      <c r="K2438" s="18"/>
      <c r="L2438" s="18"/>
      <c r="M2438" s="18"/>
    </row>
    <row r="2439" spans="1:13" x14ac:dyDescent="0.2">
      <c r="A2439" t="s">
        <v>123</v>
      </c>
      <c r="B2439" t="s">
        <v>27</v>
      </c>
      <c r="C2439" t="s">
        <v>124</v>
      </c>
      <c r="D2439" t="s">
        <v>385</v>
      </c>
      <c r="E2439">
        <v>6</v>
      </c>
      <c r="F2439" s="19">
        <v>7.583333333333333</v>
      </c>
      <c r="G2439" s="19">
        <v>9.5833333333333339</v>
      </c>
      <c r="H2439" s="18">
        <v>284.2128245548555</v>
      </c>
      <c r="I2439" s="18">
        <v>306.08961374632247</v>
      </c>
      <c r="J2439" s="18"/>
      <c r="K2439" s="18"/>
      <c r="L2439" s="18"/>
      <c r="M2439" s="18"/>
    </row>
    <row r="2440" spans="1:13" x14ac:dyDescent="0.2">
      <c r="A2440" t="s">
        <v>123</v>
      </c>
      <c r="B2440" t="s">
        <v>27</v>
      </c>
      <c r="C2440" t="s">
        <v>124</v>
      </c>
      <c r="D2440" t="s">
        <v>385</v>
      </c>
      <c r="E2440">
        <v>7</v>
      </c>
      <c r="F2440" s="19">
        <v>7.166666666666667</v>
      </c>
      <c r="G2440" s="19">
        <v>9.1666666666666661</v>
      </c>
      <c r="H2440" s="18">
        <v>284.2128245548555</v>
      </c>
      <c r="I2440" s="18">
        <v>306.08961374632247</v>
      </c>
      <c r="J2440" s="18"/>
      <c r="K2440" s="18"/>
      <c r="L2440" s="18"/>
      <c r="M2440" s="18"/>
    </row>
    <row r="2441" spans="1:13" x14ac:dyDescent="0.2">
      <c r="A2441" t="s">
        <v>123</v>
      </c>
      <c r="B2441" t="s">
        <v>27</v>
      </c>
      <c r="C2441" t="s">
        <v>124</v>
      </c>
      <c r="D2441" t="s">
        <v>494</v>
      </c>
      <c r="E2441">
        <v>1</v>
      </c>
      <c r="F2441" s="19">
        <v>10.916666666666666</v>
      </c>
      <c r="G2441" s="19">
        <v>13.083333333333334</v>
      </c>
      <c r="H2441" s="18">
        <v>284.2128245548555</v>
      </c>
      <c r="I2441" s="18">
        <v>306.08961374632247</v>
      </c>
      <c r="J2441" s="18"/>
      <c r="K2441" s="18"/>
      <c r="L2441" s="18"/>
      <c r="M2441" s="18"/>
    </row>
    <row r="2442" spans="1:13" x14ac:dyDescent="0.2">
      <c r="A2442" t="s">
        <v>123</v>
      </c>
      <c r="B2442" t="s">
        <v>27</v>
      </c>
      <c r="C2442" t="s">
        <v>124</v>
      </c>
      <c r="D2442" t="s">
        <v>494</v>
      </c>
      <c r="E2442">
        <v>2</v>
      </c>
      <c r="F2442" s="19">
        <v>10.916666666666666</v>
      </c>
      <c r="G2442" s="19">
        <v>13.083333333333334</v>
      </c>
      <c r="H2442" s="18">
        <v>284.2128245548555</v>
      </c>
      <c r="I2442" s="18">
        <v>306.08961374632247</v>
      </c>
      <c r="J2442" s="18"/>
      <c r="K2442" s="18"/>
      <c r="L2442" s="18"/>
      <c r="M2442" s="18"/>
    </row>
    <row r="2443" spans="1:13" x14ac:dyDescent="0.2">
      <c r="A2443" t="s">
        <v>123</v>
      </c>
      <c r="B2443" t="s">
        <v>27</v>
      </c>
      <c r="C2443" t="s">
        <v>124</v>
      </c>
      <c r="D2443" t="s">
        <v>494</v>
      </c>
      <c r="E2443">
        <v>3</v>
      </c>
      <c r="F2443" s="19">
        <v>11.083333333333334</v>
      </c>
      <c r="G2443" s="19">
        <v>13.25</v>
      </c>
      <c r="H2443" s="18">
        <v>284.2128245548555</v>
      </c>
      <c r="I2443" s="18">
        <v>306.08961374632247</v>
      </c>
      <c r="J2443" s="18"/>
      <c r="K2443" s="18"/>
      <c r="L2443" s="18"/>
      <c r="M2443" s="18"/>
    </row>
    <row r="2444" spans="1:13" x14ac:dyDescent="0.2">
      <c r="A2444" t="s">
        <v>123</v>
      </c>
      <c r="B2444" t="s">
        <v>27</v>
      </c>
      <c r="C2444" t="s">
        <v>124</v>
      </c>
      <c r="D2444" t="s">
        <v>494</v>
      </c>
      <c r="E2444">
        <v>4</v>
      </c>
      <c r="F2444" s="19">
        <v>11.416666666666666</v>
      </c>
      <c r="G2444" s="19">
        <v>13.416666666666666</v>
      </c>
      <c r="H2444" s="18">
        <v>284.2128245548555</v>
      </c>
      <c r="I2444" s="18">
        <v>306.08961374632247</v>
      </c>
      <c r="J2444" s="18"/>
      <c r="K2444" s="18"/>
      <c r="L2444" s="18"/>
      <c r="M2444" s="18"/>
    </row>
    <row r="2445" spans="1:13" x14ac:dyDescent="0.2">
      <c r="A2445" t="s">
        <v>123</v>
      </c>
      <c r="B2445" t="s">
        <v>27</v>
      </c>
      <c r="C2445" t="s">
        <v>124</v>
      </c>
      <c r="D2445" t="s">
        <v>494</v>
      </c>
      <c r="E2445">
        <v>5</v>
      </c>
      <c r="F2445" s="19">
        <v>11</v>
      </c>
      <c r="G2445" s="19">
        <v>13</v>
      </c>
      <c r="H2445" s="18">
        <v>284.2128245548555</v>
      </c>
      <c r="I2445" s="18">
        <v>306.08961374632247</v>
      </c>
      <c r="J2445" s="18"/>
      <c r="K2445" s="18"/>
      <c r="L2445" s="18"/>
      <c r="M2445" s="18"/>
    </row>
    <row r="2446" spans="1:13" x14ac:dyDescent="0.2">
      <c r="A2446" t="s">
        <v>123</v>
      </c>
      <c r="B2446" t="s">
        <v>27</v>
      </c>
      <c r="C2446" t="s">
        <v>124</v>
      </c>
      <c r="D2446" t="s">
        <v>494</v>
      </c>
      <c r="E2446">
        <v>6</v>
      </c>
      <c r="F2446" s="19">
        <v>12</v>
      </c>
      <c r="G2446" s="19">
        <v>14</v>
      </c>
      <c r="H2446" s="18">
        <v>284.2128245548555</v>
      </c>
      <c r="I2446" s="18">
        <v>306.08961374632247</v>
      </c>
      <c r="J2446" s="18"/>
      <c r="K2446" s="18"/>
      <c r="L2446" s="18"/>
      <c r="M2446" s="18"/>
    </row>
    <row r="2447" spans="1:13" x14ac:dyDescent="0.2">
      <c r="A2447" t="s">
        <v>123</v>
      </c>
      <c r="B2447" t="s">
        <v>27</v>
      </c>
      <c r="C2447" t="s">
        <v>124</v>
      </c>
      <c r="D2447" t="s">
        <v>494</v>
      </c>
      <c r="E2447">
        <v>7</v>
      </c>
      <c r="F2447" s="19">
        <v>11.5</v>
      </c>
      <c r="G2447" s="19">
        <v>13.5</v>
      </c>
      <c r="H2447" s="18">
        <v>284.2128245548555</v>
      </c>
      <c r="I2447" s="18">
        <v>306.08961374632247</v>
      </c>
      <c r="J2447" s="18"/>
      <c r="K2447" s="18"/>
      <c r="L2447" s="18"/>
      <c r="M2447" s="18"/>
    </row>
    <row r="2448" spans="1:13" x14ac:dyDescent="0.2">
      <c r="A2448" t="s">
        <v>120</v>
      </c>
      <c r="B2448" t="s">
        <v>27</v>
      </c>
      <c r="C2448" t="s">
        <v>119</v>
      </c>
      <c r="D2448" t="s">
        <v>426</v>
      </c>
      <c r="E2448">
        <v>1</v>
      </c>
      <c r="F2448" s="19">
        <v>23.25</v>
      </c>
      <c r="G2448" s="19">
        <v>0.83333333333333337</v>
      </c>
      <c r="H2448" s="18">
        <v>214.88804221212081</v>
      </c>
      <c r="I2448" s="18">
        <v>213.88072353634405</v>
      </c>
      <c r="J2448" s="18"/>
      <c r="K2448" s="18"/>
      <c r="L2448" s="18"/>
      <c r="M2448" s="18"/>
    </row>
    <row r="2449" spans="1:13" x14ac:dyDescent="0.2">
      <c r="A2449" t="s">
        <v>120</v>
      </c>
      <c r="B2449" t="s">
        <v>27</v>
      </c>
      <c r="C2449" t="s">
        <v>119</v>
      </c>
      <c r="D2449" t="s">
        <v>426</v>
      </c>
      <c r="E2449">
        <v>2</v>
      </c>
      <c r="F2449" s="19">
        <v>23.25</v>
      </c>
      <c r="G2449" s="19">
        <v>0.83333333333333337</v>
      </c>
      <c r="H2449" s="18">
        <v>214.88804221212081</v>
      </c>
      <c r="I2449" s="18">
        <v>213.88072353634405</v>
      </c>
      <c r="J2449" s="18"/>
      <c r="K2449" s="18"/>
      <c r="L2449" s="18"/>
      <c r="M2449" s="18"/>
    </row>
    <row r="2450" spans="1:13" x14ac:dyDescent="0.2">
      <c r="A2450" t="s">
        <v>120</v>
      </c>
      <c r="B2450" t="s">
        <v>27</v>
      </c>
      <c r="C2450" t="s">
        <v>119</v>
      </c>
      <c r="D2450" t="s">
        <v>426</v>
      </c>
      <c r="E2450">
        <v>3</v>
      </c>
      <c r="F2450" s="19">
        <v>23.25</v>
      </c>
      <c r="G2450" s="19">
        <v>0.66666666666666663</v>
      </c>
      <c r="H2450" s="18">
        <v>214.88804221212081</v>
      </c>
      <c r="I2450" s="18">
        <v>213.88072353634405</v>
      </c>
      <c r="J2450" s="18"/>
      <c r="K2450" s="18"/>
      <c r="L2450" s="18"/>
      <c r="M2450" s="18"/>
    </row>
    <row r="2451" spans="1:13" x14ac:dyDescent="0.2">
      <c r="A2451" t="s">
        <v>120</v>
      </c>
      <c r="B2451" t="s">
        <v>27</v>
      </c>
      <c r="C2451" t="s">
        <v>119</v>
      </c>
      <c r="D2451" t="s">
        <v>426</v>
      </c>
      <c r="E2451">
        <v>4</v>
      </c>
      <c r="F2451" s="19">
        <v>23.25</v>
      </c>
      <c r="G2451" s="19">
        <v>0.66666666666666663</v>
      </c>
      <c r="H2451" s="18">
        <v>214.88804221212081</v>
      </c>
      <c r="I2451" s="18">
        <v>213.88072353634405</v>
      </c>
      <c r="J2451" s="18"/>
      <c r="K2451" s="18"/>
      <c r="L2451" s="18"/>
      <c r="M2451" s="18"/>
    </row>
    <row r="2452" spans="1:13" x14ac:dyDescent="0.2">
      <c r="A2452" t="s">
        <v>120</v>
      </c>
      <c r="B2452" t="s">
        <v>27</v>
      </c>
      <c r="C2452" t="s">
        <v>119</v>
      </c>
      <c r="D2452" t="s">
        <v>426</v>
      </c>
      <c r="E2452">
        <v>5</v>
      </c>
      <c r="F2452" s="19">
        <v>23.25</v>
      </c>
      <c r="G2452" s="19">
        <v>0.66666666666666663</v>
      </c>
      <c r="H2452" s="18">
        <v>214.88804221212081</v>
      </c>
      <c r="I2452" s="18">
        <v>213.88072353634405</v>
      </c>
      <c r="J2452" s="18"/>
      <c r="K2452" s="18"/>
      <c r="L2452" s="18"/>
      <c r="M2452" s="18"/>
    </row>
    <row r="2453" spans="1:13" x14ac:dyDescent="0.2">
      <c r="A2453" t="s">
        <v>120</v>
      </c>
      <c r="B2453" t="s">
        <v>27</v>
      </c>
      <c r="C2453" t="s">
        <v>119</v>
      </c>
      <c r="D2453" t="s">
        <v>426</v>
      </c>
      <c r="E2453">
        <v>6</v>
      </c>
      <c r="F2453" s="19">
        <v>23.25</v>
      </c>
      <c r="G2453" s="19">
        <v>0.66666666666666663</v>
      </c>
      <c r="H2453" s="18">
        <v>214.88804221212081</v>
      </c>
      <c r="I2453" s="18">
        <v>213.88072353634405</v>
      </c>
      <c r="J2453" s="18"/>
      <c r="K2453" s="18"/>
      <c r="L2453" s="18"/>
      <c r="M2453" s="18"/>
    </row>
    <row r="2454" spans="1:13" x14ac:dyDescent="0.2">
      <c r="A2454" t="s">
        <v>120</v>
      </c>
      <c r="B2454" t="s">
        <v>27</v>
      </c>
      <c r="C2454" t="s">
        <v>119</v>
      </c>
      <c r="D2454" t="s">
        <v>426</v>
      </c>
      <c r="E2454">
        <v>7</v>
      </c>
      <c r="F2454" s="19">
        <v>23.25</v>
      </c>
      <c r="G2454" s="19">
        <v>0.66666666666666663</v>
      </c>
      <c r="H2454" s="18">
        <v>214.88804221212081</v>
      </c>
      <c r="I2454" s="18">
        <v>213.88072353634405</v>
      </c>
      <c r="J2454" s="18"/>
      <c r="K2454" s="18"/>
      <c r="L2454" s="18"/>
      <c r="M2454" s="18"/>
    </row>
    <row r="2455" spans="1:13" x14ac:dyDescent="0.2">
      <c r="A2455" t="s">
        <v>120</v>
      </c>
      <c r="B2455" t="s">
        <v>27</v>
      </c>
      <c r="C2455" t="s">
        <v>119</v>
      </c>
      <c r="D2455" t="s">
        <v>644</v>
      </c>
      <c r="E2455">
        <v>1</v>
      </c>
      <c r="F2455" s="19">
        <v>4.166666666666667</v>
      </c>
      <c r="G2455" s="19">
        <v>5.583333333333333</v>
      </c>
      <c r="H2455" s="18">
        <v>214.88804221212081</v>
      </c>
      <c r="I2455" s="18">
        <v>213.88072353634405</v>
      </c>
      <c r="J2455" s="18"/>
      <c r="K2455" s="18"/>
      <c r="L2455" s="18"/>
      <c r="M2455" s="18"/>
    </row>
    <row r="2456" spans="1:13" x14ac:dyDescent="0.2">
      <c r="A2456" t="s">
        <v>120</v>
      </c>
      <c r="B2456" t="s">
        <v>27</v>
      </c>
      <c r="C2456" t="s">
        <v>119</v>
      </c>
      <c r="D2456" t="s">
        <v>644</v>
      </c>
      <c r="E2456">
        <v>2</v>
      </c>
      <c r="F2456" s="19">
        <v>4.166666666666667</v>
      </c>
      <c r="G2456" s="19">
        <v>5.583333333333333</v>
      </c>
      <c r="H2456" s="18">
        <v>214.88804221212081</v>
      </c>
      <c r="I2456" s="18">
        <v>213.88072353634405</v>
      </c>
      <c r="J2456" s="18"/>
      <c r="K2456" s="18"/>
      <c r="L2456" s="18"/>
      <c r="M2456" s="18"/>
    </row>
    <row r="2457" spans="1:13" x14ac:dyDescent="0.2">
      <c r="A2457" t="s">
        <v>120</v>
      </c>
      <c r="B2457" t="s">
        <v>27</v>
      </c>
      <c r="C2457" t="s">
        <v>119</v>
      </c>
      <c r="D2457" t="s">
        <v>644</v>
      </c>
      <c r="E2457">
        <v>3</v>
      </c>
      <c r="F2457" s="19">
        <v>4.166666666666667</v>
      </c>
      <c r="G2457" s="19">
        <v>5.583333333333333</v>
      </c>
      <c r="H2457" s="18">
        <v>214.88804221212081</v>
      </c>
      <c r="I2457" s="18">
        <v>213.88072353634405</v>
      </c>
      <c r="J2457" s="18"/>
      <c r="K2457" s="18"/>
      <c r="L2457" s="18"/>
      <c r="M2457" s="18"/>
    </row>
    <row r="2458" spans="1:13" x14ac:dyDescent="0.2">
      <c r="A2458" t="s">
        <v>120</v>
      </c>
      <c r="B2458" t="s">
        <v>27</v>
      </c>
      <c r="C2458" t="s">
        <v>119</v>
      </c>
      <c r="D2458" t="s">
        <v>644</v>
      </c>
      <c r="E2458">
        <v>4</v>
      </c>
      <c r="F2458" s="19">
        <v>4.166666666666667</v>
      </c>
      <c r="G2458" s="19">
        <v>5.583333333333333</v>
      </c>
      <c r="H2458" s="18">
        <v>214.88804221212081</v>
      </c>
      <c r="I2458" s="18">
        <v>213.88072353634405</v>
      </c>
      <c r="J2458" s="18"/>
      <c r="K2458" s="18"/>
      <c r="L2458" s="18"/>
      <c r="M2458" s="18"/>
    </row>
    <row r="2459" spans="1:13" x14ac:dyDescent="0.2">
      <c r="A2459" t="s">
        <v>120</v>
      </c>
      <c r="B2459" t="s">
        <v>27</v>
      </c>
      <c r="C2459" t="s">
        <v>119</v>
      </c>
      <c r="D2459" t="s">
        <v>644</v>
      </c>
      <c r="E2459">
        <v>5</v>
      </c>
      <c r="F2459" s="19">
        <v>4.166666666666667</v>
      </c>
      <c r="G2459" s="19">
        <v>5.583333333333333</v>
      </c>
      <c r="H2459" s="18">
        <v>214.88804221212081</v>
      </c>
      <c r="I2459" s="18">
        <v>213.88072353634405</v>
      </c>
      <c r="J2459" s="18"/>
      <c r="K2459" s="18"/>
      <c r="L2459" s="18"/>
      <c r="M2459" s="18"/>
    </row>
    <row r="2460" spans="1:13" x14ac:dyDescent="0.2">
      <c r="A2460" t="s">
        <v>120</v>
      </c>
      <c r="B2460" t="s">
        <v>27</v>
      </c>
      <c r="C2460" t="s">
        <v>119</v>
      </c>
      <c r="D2460" t="s">
        <v>644</v>
      </c>
      <c r="E2460">
        <v>6</v>
      </c>
      <c r="F2460" s="19">
        <v>4.166666666666667</v>
      </c>
      <c r="G2460" s="19">
        <v>5.583333333333333</v>
      </c>
      <c r="H2460" s="18">
        <v>214.88804221212081</v>
      </c>
      <c r="I2460" s="18">
        <v>213.88072353634405</v>
      </c>
      <c r="J2460" s="18"/>
      <c r="K2460" s="18"/>
      <c r="L2460" s="18"/>
      <c r="M2460" s="18"/>
    </row>
    <row r="2461" spans="1:13" x14ac:dyDescent="0.2">
      <c r="A2461" t="s">
        <v>120</v>
      </c>
      <c r="B2461" t="s">
        <v>27</v>
      </c>
      <c r="C2461" t="s">
        <v>119</v>
      </c>
      <c r="D2461" t="s">
        <v>644</v>
      </c>
      <c r="E2461">
        <v>7</v>
      </c>
      <c r="F2461" s="19">
        <v>4.166666666666667</v>
      </c>
      <c r="G2461" s="19">
        <v>5.583333333333333</v>
      </c>
      <c r="H2461" s="18">
        <v>214.88804221212081</v>
      </c>
      <c r="I2461" s="18">
        <v>213.88072353634405</v>
      </c>
      <c r="J2461" s="18"/>
      <c r="K2461" s="18"/>
      <c r="L2461" s="18"/>
      <c r="M2461" s="18"/>
    </row>
    <row r="2462" spans="1:13" x14ac:dyDescent="0.2">
      <c r="A2462" t="s">
        <v>120</v>
      </c>
      <c r="B2462" t="s">
        <v>27</v>
      </c>
      <c r="C2462" t="s">
        <v>119</v>
      </c>
      <c r="D2462" t="s">
        <v>126</v>
      </c>
      <c r="E2462">
        <v>1</v>
      </c>
      <c r="F2462" s="19">
        <v>10.25</v>
      </c>
      <c r="G2462" s="19">
        <v>11.833333333333334</v>
      </c>
      <c r="H2462" s="18">
        <v>214.88804221212081</v>
      </c>
      <c r="I2462" s="18">
        <v>213.88072353634405</v>
      </c>
      <c r="J2462" s="18"/>
      <c r="K2462" s="18"/>
      <c r="L2462" s="18"/>
      <c r="M2462" s="18"/>
    </row>
    <row r="2463" spans="1:13" x14ac:dyDescent="0.2">
      <c r="A2463" t="s">
        <v>120</v>
      </c>
      <c r="B2463" t="s">
        <v>27</v>
      </c>
      <c r="C2463" t="s">
        <v>119</v>
      </c>
      <c r="D2463" t="s">
        <v>126</v>
      </c>
      <c r="E2463">
        <v>2</v>
      </c>
      <c r="F2463" s="19">
        <v>10.25</v>
      </c>
      <c r="G2463" s="19">
        <v>11.833333333333334</v>
      </c>
      <c r="H2463" s="18">
        <v>214.88804221212081</v>
      </c>
      <c r="I2463" s="18">
        <v>213.88072353634405</v>
      </c>
      <c r="J2463" s="18"/>
      <c r="K2463" s="18"/>
      <c r="L2463" s="18"/>
      <c r="M2463" s="18"/>
    </row>
    <row r="2464" spans="1:13" x14ac:dyDescent="0.2">
      <c r="A2464" t="s">
        <v>120</v>
      </c>
      <c r="B2464" t="s">
        <v>27</v>
      </c>
      <c r="C2464" t="s">
        <v>119</v>
      </c>
      <c r="D2464" t="s">
        <v>126</v>
      </c>
      <c r="E2464">
        <v>3</v>
      </c>
      <c r="F2464" s="19">
        <v>10.333333333333334</v>
      </c>
      <c r="G2464" s="19">
        <v>11.916666666666666</v>
      </c>
      <c r="H2464" s="18">
        <v>214.88804221212081</v>
      </c>
      <c r="I2464" s="18">
        <v>213.88072353634405</v>
      </c>
      <c r="J2464" s="18"/>
      <c r="K2464" s="18"/>
      <c r="L2464" s="18"/>
      <c r="M2464" s="18"/>
    </row>
    <row r="2465" spans="1:13" x14ac:dyDescent="0.2">
      <c r="A2465" t="s">
        <v>120</v>
      </c>
      <c r="B2465" t="s">
        <v>27</v>
      </c>
      <c r="C2465" t="s">
        <v>119</v>
      </c>
      <c r="D2465" t="s">
        <v>126</v>
      </c>
      <c r="E2465">
        <v>4</v>
      </c>
      <c r="F2465" s="19">
        <v>10.25</v>
      </c>
      <c r="G2465" s="19">
        <v>11.666666666666666</v>
      </c>
      <c r="H2465" s="18">
        <v>214.88804221212081</v>
      </c>
      <c r="I2465" s="18">
        <v>213.88072353634405</v>
      </c>
      <c r="J2465" s="18"/>
      <c r="K2465" s="18"/>
      <c r="L2465" s="18"/>
      <c r="M2465" s="18"/>
    </row>
    <row r="2466" spans="1:13" x14ac:dyDescent="0.2">
      <c r="A2466" t="s">
        <v>120</v>
      </c>
      <c r="B2466" t="s">
        <v>27</v>
      </c>
      <c r="C2466" t="s">
        <v>119</v>
      </c>
      <c r="D2466" t="s">
        <v>126</v>
      </c>
      <c r="E2466">
        <v>5</v>
      </c>
      <c r="F2466" s="19">
        <v>10.666666666666666</v>
      </c>
      <c r="G2466" s="19">
        <v>12.083333333333334</v>
      </c>
      <c r="H2466" s="18">
        <v>214.88804221212081</v>
      </c>
      <c r="I2466" s="18">
        <v>213.88072353634405</v>
      </c>
      <c r="J2466" s="18"/>
      <c r="K2466" s="18"/>
      <c r="L2466" s="18"/>
      <c r="M2466" s="18"/>
    </row>
    <row r="2467" spans="1:13" x14ac:dyDescent="0.2">
      <c r="A2467" t="s">
        <v>120</v>
      </c>
      <c r="B2467" t="s">
        <v>27</v>
      </c>
      <c r="C2467" t="s">
        <v>119</v>
      </c>
      <c r="D2467" t="s">
        <v>126</v>
      </c>
      <c r="E2467">
        <v>6</v>
      </c>
      <c r="F2467" s="19">
        <v>10.916666666666666</v>
      </c>
      <c r="G2467" s="19">
        <v>12.333333333333334</v>
      </c>
      <c r="H2467" s="18">
        <v>214.88804221212081</v>
      </c>
      <c r="I2467" s="18">
        <v>213.88072353634405</v>
      </c>
      <c r="J2467" s="18"/>
      <c r="K2467" s="18"/>
      <c r="L2467" s="18"/>
      <c r="M2467" s="18"/>
    </row>
    <row r="2468" spans="1:13" x14ac:dyDescent="0.2">
      <c r="A2468" t="s">
        <v>120</v>
      </c>
      <c r="B2468" t="s">
        <v>27</v>
      </c>
      <c r="C2468" t="s">
        <v>119</v>
      </c>
      <c r="D2468" t="s">
        <v>126</v>
      </c>
      <c r="E2468">
        <v>7</v>
      </c>
      <c r="F2468" s="19">
        <v>10.416666666666666</v>
      </c>
      <c r="G2468" s="19">
        <v>11.833333333333334</v>
      </c>
      <c r="H2468" s="18">
        <v>214.88804221212081</v>
      </c>
      <c r="I2468" s="18">
        <v>213.88072353634405</v>
      </c>
      <c r="J2468" s="18"/>
      <c r="K2468" s="18"/>
      <c r="L2468" s="18"/>
      <c r="M2468" s="18"/>
    </row>
    <row r="2469" spans="1:13" x14ac:dyDescent="0.2">
      <c r="A2469" t="s">
        <v>120</v>
      </c>
      <c r="B2469" t="s">
        <v>27</v>
      </c>
      <c r="C2469" t="s">
        <v>119</v>
      </c>
      <c r="D2469" t="s">
        <v>421</v>
      </c>
      <c r="E2469">
        <v>1</v>
      </c>
      <c r="F2469" s="19">
        <v>11.25</v>
      </c>
      <c r="G2469" s="19">
        <v>12.833333333333334</v>
      </c>
      <c r="H2469" s="18">
        <v>214.88804221212081</v>
      </c>
      <c r="I2469" s="18">
        <v>213.88072353634405</v>
      </c>
      <c r="J2469" s="18"/>
      <c r="K2469" s="18"/>
      <c r="L2469" s="18"/>
      <c r="M2469" s="18"/>
    </row>
    <row r="2470" spans="1:13" x14ac:dyDescent="0.2">
      <c r="A2470" t="s">
        <v>120</v>
      </c>
      <c r="B2470" t="s">
        <v>27</v>
      </c>
      <c r="C2470" t="s">
        <v>119</v>
      </c>
      <c r="D2470" t="s">
        <v>421</v>
      </c>
      <c r="E2470">
        <v>2</v>
      </c>
      <c r="F2470" s="19">
        <v>11.166666666666666</v>
      </c>
      <c r="G2470" s="19">
        <v>12.75</v>
      </c>
      <c r="H2470" s="18">
        <v>214.88804221212081</v>
      </c>
      <c r="I2470" s="18">
        <v>213.88072353634405</v>
      </c>
      <c r="J2470" s="18"/>
      <c r="K2470" s="18"/>
      <c r="L2470" s="18"/>
      <c r="M2470" s="18"/>
    </row>
    <row r="2471" spans="1:13" x14ac:dyDescent="0.2">
      <c r="A2471" t="s">
        <v>120</v>
      </c>
      <c r="B2471" t="s">
        <v>27</v>
      </c>
      <c r="C2471" t="s">
        <v>119</v>
      </c>
      <c r="D2471" t="s">
        <v>421</v>
      </c>
      <c r="E2471">
        <v>3</v>
      </c>
      <c r="F2471" s="19">
        <v>11.166666666666666</v>
      </c>
      <c r="G2471" s="19">
        <v>12.75</v>
      </c>
      <c r="H2471" s="18">
        <v>214.88804221212081</v>
      </c>
      <c r="I2471" s="18">
        <v>213.88072353634405</v>
      </c>
      <c r="J2471" s="18"/>
      <c r="K2471" s="18"/>
      <c r="L2471" s="18"/>
      <c r="M2471" s="18"/>
    </row>
    <row r="2472" spans="1:13" x14ac:dyDescent="0.2">
      <c r="A2472" t="s">
        <v>120</v>
      </c>
      <c r="B2472" t="s">
        <v>27</v>
      </c>
      <c r="C2472" t="s">
        <v>119</v>
      </c>
      <c r="D2472" t="s">
        <v>421</v>
      </c>
      <c r="E2472">
        <v>4</v>
      </c>
      <c r="F2472" s="19">
        <v>11.166666666666666</v>
      </c>
      <c r="G2472" s="19">
        <v>12.583333333333334</v>
      </c>
      <c r="H2472" s="18">
        <v>214.88804221212081</v>
      </c>
      <c r="I2472" s="18">
        <v>213.88072353634405</v>
      </c>
      <c r="J2472" s="18"/>
      <c r="K2472" s="18"/>
      <c r="L2472" s="18"/>
      <c r="M2472" s="18"/>
    </row>
    <row r="2473" spans="1:13" x14ac:dyDescent="0.2">
      <c r="A2473" t="s">
        <v>120</v>
      </c>
      <c r="B2473" t="s">
        <v>27</v>
      </c>
      <c r="C2473" t="s">
        <v>119</v>
      </c>
      <c r="D2473" t="s">
        <v>421</v>
      </c>
      <c r="E2473">
        <v>5</v>
      </c>
      <c r="F2473" s="19">
        <v>11.166666666666666</v>
      </c>
      <c r="G2473" s="19">
        <v>12.583333333333334</v>
      </c>
      <c r="H2473" s="18">
        <v>214.88804221212081</v>
      </c>
      <c r="I2473" s="18">
        <v>213.88072353634405</v>
      </c>
      <c r="J2473" s="18"/>
      <c r="K2473" s="18"/>
      <c r="L2473" s="18"/>
      <c r="M2473" s="18"/>
    </row>
    <row r="2474" spans="1:13" x14ac:dyDescent="0.2">
      <c r="A2474" t="s">
        <v>120</v>
      </c>
      <c r="B2474" t="s">
        <v>27</v>
      </c>
      <c r="C2474" t="s">
        <v>119</v>
      </c>
      <c r="D2474" t="s">
        <v>421</v>
      </c>
      <c r="E2474">
        <v>6</v>
      </c>
      <c r="F2474" s="19">
        <v>12.25</v>
      </c>
      <c r="G2474" s="19">
        <v>13.666666666666666</v>
      </c>
      <c r="H2474" s="18">
        <v>214.88804221212081</v>
      </c>
      <c r="I2474" s="18">
        <v>213.88072353634405</v>
      </c>
      <c r="J2474" s="18"/>
      <c r="K2474" s="18"/>
      <c r="L2474" s="18"/>
      <c r="M2474" s="18"/>
    </row>
    <row r="2475" spans="1:13" x14ac:dyDescent="0.2">
      <c r="A2475" t="s">
        <v>120</v>
      </c>
      <c r="B2475" t="s">
        <v>27</v>
      </c>
      <c r="C2475" t="s">
        <v>119</v>
      </c>
      <c r="D2475" t="s">
        <v>421</v>
      </c>
      <c r="E2475">
        <v>7</v>
      </c>
      <c r="F2475" s="19">
        <v>11.833333333333334</v>
      </c>
      <c r="G2475" s="19">
        <v>13.25</v>
      </c>
      <c r="H2475" s="18">
        <v>214.88804221212081</v>
      </c>
      <c r="I2475" s="18">
        <v>213.88072353634405</v>
      </c>
      <c r="J2475" s="18"/>
      <c r="K2475" s="18"/>
      <c r="L2475" s="18"/>
      <c r="M2475" s="18"/>
    </row>
    <row r="2476" spans="1:13" x14ac:dyDescent="0.2">
      <c r="A2476" t="s">
        <v>838</v>
      </c>
      <c r="B2476" t="s">
        <v>836</v>
      </c>
      <c r="C2476" t="s">
        <v>66</v>
      </c>
      <c r="D2476" t="s">
        <v>837</v>
      </c>
      <c r="E2476">
        <v>7</v>
      </c>
      <c r="F2476" s="19">
        <v>13.833333333333334</v>
      </c>
      <c r="G2476" s="19">
        <v>19.333333333333332</v>
      </c>
      <c r="H2476" s="18">
        <v>736.5698558277976</v>
      </c>
      <c r="I2476" s="18">
        <v>632.15916836112274</v>
      </c>
      <c r="J2476" s="18"/>
      <c r="K2476" s="18"/>
      <c r="L2476" s="18"/>
      <c r="M2476" s="18"/>
    </row>
    <row r="2477" spans="1:13" x14ac:dyDescent="0.2">
      <c r="A2477" t="s">
        <v>61</v>
      </c>
      <c r="B2477" t="s">
        <v>44</v>
      </c>
      <c r="C2477" t="s">
        <v>27</v>
      </c>
      <c r="D2477" t="s">
        <v>60</v>
      </c>
      <c r="E2477">
        <v>1</v>
      </c>
      <c r="F2477" s="19">
        <v>5.166666666666667</v>
      </c>
      <c r="G2477" s="19">
        <v>7.333333333333333</v>
      </c>
      <c r="H2477" s="18">
        <v>395.74921853782541</v>
      </c>
      <c r="I2477" s="18">
        <v>351.3813860279069</v>
      </c>
      <c r="J2477" s="18"/>
      <c r="K2477" s="18"/>
      <c r="L2477" s="18"/>
      <c r="M2477" s="18"/>
    </row>
    <row r="2478" spans="1:13" x14ac:dyDescent="0.2">
      <c r="A2478" t="s">
        <v>61</v>
      </c>
      <c r="B2478" t="s">
        <v>44</v>
      </c>
      <c r="C2478" t="s">
        <v>27</v>
      </c>
      <c r="D2478" t="s">
        <v>60</v>
      </c>
      <c r="E2478">
        <v>2</v>
      </c>
      <c r="F2478" s="19">
        <v>5.166666666666667</v>
      </c>
      <c r="G2478" s="19">
        <v>7.333333333333333</v>
      </c>
      <c r="H2478" s="18">
        <v>395.74921853782541</v>
      </c>
      <c r="I2478" s="18">
        <v>351.3813860279069</v>
      </c>
      <c r="J2478" s="18"/>
      <c r="K2478" s="18"/>
      <c r="L2478" s="18"/>
      <c r="M2478" s="18"/>
    </row>
    <row r="2479" spans="1:13" x14ac:dyDescent="0.2">
      <c r="A2479" t="s">
        <v>61</v>
      </c>
      <c r="B2479" t="s">
        <v>44</v>
      </c>
      <c r="C2479" t="s">
        <v>27</v>
      </c>
      <c r="D2479" t="s">
        <v>60</v>
      </c>
      <c r="E2479">
        <v>3</v>
      </c>
      <c r="F2479" s="19">
        <v>5.166666666666667</v>
      </c>
      <c r="G2479" s="19">
        <v>7.333333333333333</v>
      </c>
      <c r="H2479" s="18">
        <v>395.74921853782541</v>
      </c>
      <c r="I2479" s="18">
        <v>351.3813860279069</v>
      </c>
      <c r="J2479" s="18"/>
      <c r="K2479" s="18"/>
      <c r="L2479" s="18"/>
      <c r="M2479" s="18"/>
    </row>
    <row r="2480" spans="1:13" x14ac:dyDescent="0.2">
      <c r="A2480" t="s">
        <v>61</v>
      </c>
      <c r="B2480" t="s">
        <v>44</v>
      </c>
      <c r="C2480" t="s">
        <v>27</v>
      </c>
      <c r="D2480" t="s">
        <v>60</v>
      </c>
      <c r="E2480">
        <v>4</v>
      </c>
      <c r="F2480" s="19">
        <v>5.166666666666667</v>
      </c>
      <c r="G2480" s="19">
        <v>7.333333333333333</v>
      </c>
      <c r="H2480" s="18">
        <v>395.74921853782541</v>
      </c>
      <c r="I2480" s="18">
        <v>351.3813860279069</v>
      </c>
      <c r="J2480" s="18"/>
      <c r="K2480" s="18"/>
      <c r="L2480" s="18"/>
      <c r="M2480" s="18"/>
    </row>
    <row r="2481" spans="1:13" x14ac:dyDescent="0.2">
      <c r="A2481" t="s">
        <v>61</v>
      </c>
      <c r="B2481" t="s">
        <v>44</v>
      </c>
      <c r="C2481" t="s">
        <v>27</v>
      </c>
      <c r="D2481" t="s">
        <v>60</v>
      </c>
      <c r="E2481">
        <v>5</v>
      </c>
      <c r="F2481" s="19">
        <v>5.166666666666667</v>
      </c>
      <c r="G2481" s="19">
        <v>7.333333333333333</v>
      </c>
      <c r="H2481" s="18">
        <v>395.74921853782541</v>
      </c>
      <c r="I2481" s="18">
        <v>351.3813860279069</v>
      </c>
      <c r="J2481" s="18"/>
      <c r="K2481" s="18"/>
      <c r="L2481" s="18"/>
      <c r="M2481" s="18"/>
    </row>
    <row r="2482" spans="1:13" x14ac:dyDescent="0.2">
      <c r="A2482" t="s">
        <v>61</v>
      </c>
      <c r="B2482" t="s">
        <v>44</v>
      </c>
      <c r="C2482" t="s">
        <v>27</v>
      </c>
      <c r="D2482" t="s">
        <v>60</v>
      </c>
      <c r="E2482">
        <v>6</v>
      </c>
      <c r="F2482" s="19">
        <v>5.166666666666667</v>
      </c>
      <c r="G2482" s="19">
        <v>7.333333333333333</v>
      </c>
      <c r="H2482" s="18">
        <v>395.74921853782541</v>
      </c>
      <c r="I2482" s="18">
        <v>351.3813860279069</v>
      </c>
      <c r="J2482" s="18"/>
      <c r="K2482" s="18"/>
      <c r="L2482" s="18"/>
      <c r="M2482" s="18"/>
    </row>
    <row r="2483" spans="1:13" x14ac:dyDescent="0.2">
      <c r="A2483" t="s">
        <v>61</v>
      </c>
      <c r="B2483" t="s">
        <v>44</v>
      </c>
      <c r="C2483" t="s">
        <v>27</v>
      </c>
      <c r="D2483" t="s">
        <v>60</v>
      </c>
      <c r="E2483">
        <v>7</v>
      </c>
      <c r="F2483" s="19">
        <v>5.166666666666667</v>
      </c>
      <c r="G2483" s="19">
        <v>7.333333333333333</v>
      </c>
      <c r="H2483" s="18">
        <v>395.74921853782541</v>
      </c>
      <c r="I2483" s="18">
        <v>351.3813860279069</v>
      </c>
      <c r="J2483" s="18"/>
      <c r="K2483" s="18"/>
      <c r="L2483" s="18"/>
      <c r="M2483" s="18"/>
    </row>
    <row r="2484" spans="1:13" x14ac:dyDescent="0.2">
      <c r="A2484" t="s">
        <v>61</v>
      </c>
      <c r="B2484" t="s">
        <v>44</v>
      </c>
      <c r="C2484" t="s">
        <v>27</v>
      </c>
      <c r="D2484" t="s">
        <v>96</v>
      </c>
      <c r="E2484">
        <v>1</v>
      </c>
      <c r="F2484" s="19">
        <v>10.416666666666666</v>
      </c>
      <c r="G2484" s="19">
        <v>12.583333333333334</v>
      </c>
      <c r="H2484" s="18">
        <v>395.74921853782541</v>
      </c>
      <c r="I2484" s="18">
        <v>351.3813860279069</v>
      </c>
      <c r="J2484" s="18"/>
      <c r="K2484" s="18"/>
      <c r="L2484" s="18"/>
      <c r="M2484" s="18"/>
    </row>
    <row r="2485" spans="1:13" x14ac:dyDescent="0.2">
      <c r="A2485" t="s">
        <v>61</v>
      </c>
      <c r="B2485" t="s">
        <v>44</v>
      </c>
      <c r="C2485" t="s">
        <v>27</v>
      </c>
      <c r="D2485" t="s">
        <v>96</v>
      </c>
      <c r="E2485">
        <v>2</v>
      </c>
      <c r="F2485" s="19">
        <v>10.5</v>
      </c>
      <c r="G2485" s="19">
        <v>12.666666666666666</v>
      </c>
      <c r="H2485" s="18">
        <v>395.74921853782541</v>
      </c>
      <c r="I2485" s="18">
        <v>351.3813860279069</v>
      </c>
      <c r="J2485" s="18"/>
      <c r="K2485" s="18"/>
      <c r="L2485" s="18"/>
      <c r="M2485" s="18"/>
    </row>
    <row r="2486" spans="1:13" x14ac:dyDescent="0.2">
      <c r="A2486" t="s">
        <v>61</v>
      </c>
      <c r="B2486" t="s">
        <v>44</v>
      </c>
      <c r="C2486" t="s">
        <v>27</v>
      </c>
      <c r="D2486" t="s">
        <v>96</v>
      </c>
      <c r="E2486">
        <v>3</v>
      </c>
      <c r="F2486" s="19">
        <v>10.5</v>
      </c>
      <c r="G2486" s="19">
        <v>12.666666666666666</v>
      </c>
      <c r="H2486" s="18">
        <v>395.74921853782541</v>
      </c>
      <c r="I2486" s="18">
        <v>351.3813860279069</v>
      </c>
      <c r="J2486" s="18"/>
      <c r="K2486" s="18"/>
      <c r="L2486" s="18"/>
      <c r="M2486" s="18"/>
    </row>
    <row r="2487" spans="1:13" x14ac:dyDescent="0.2">
      <c r="A2487" t="s">
        <v>61</v>
      </c>
      <c r="B2487" t="s">
        <v>44</v>
      </c>
      <c r="C2487" t="s">
        <v>27</v>
      </c>
      <c r="D2487" t="s">
        <v>96</v>
      </c>
      <c r="E2487">
        <v>4</v>
      </c>
      <c r="F2487" s="19">
        <v>10.416666666666666</v>
      </c>
      <c r="G2487" s="19">
        <v>12.583333333333334</v>
      </c>
      <c r="H2487" s="18">
        <v>395.74921853782541</v>
      </c>
      <c r="I2487" s="18">
        <v>351.3813860279069</v>
      </c>
      <c r="J2487" s="18"/>
      <c r="K2487" s="18"/>
      <c r="L2487" s="18"/>
      <c r="M2487" s="18"/>
    </row>
    <row r="2488" spans="1:13" x14ac:dyDescent="0.2">
      <c r="A2488" t="s">
        <v>61</v>
      </c>
      <c r="B2488" t="s">
        <v>44</v>
      </c>
      <c r="C2488" t="s">
        <v>27</v>
      </c>
      <c r="D2488" t="s">
        <v>96</v>
      </c>
      <c r="E2488">
        <v>5</v>
      </c>
      <c r="F2488" s="19">
        <v>10.416666666666666</v>
      </c>
      <c r="G2488" s="19">
        <v>12.583333333333334</v>
      </c>
      <c r="H2488" s="18">
        <v>395.74921853782541</v>
      </c>
      <c r="I2488" s="18">
        <v>351.3813860279069</v>
      </c>
      <c r="J2488" s="18"/>
      <c r="K2488" s="18"/>
      <c r="L2488" s="18"/>
      <c r="M2488" s="18"/>
    </row>
    <row r="2489" spans="1:13" x14ac:dyDescent="0.2">
      <c r="A2489" t="s">
        <v>61</v>
      </c>
      <c r="B2489" t="s">
        <v>44</v>
      </c>
      <c r="C2489" t="s">
        <v>27</v>
      </c>
      <c r="D2489" t="s">
        <v>96</v>
      </c>
      <c r="E2489">
        <v>6</v>
      </c>
      <c r="F2489" s="19">
        <v>10.416666666666666</v>
      </c>
      <c r="G2489" s="19">
        <v>12.583333333333334</v>
      </c>
      <c r="H2489" s="18">
        <v>395.74921853782541</v>
      </c>
      <c r="I2489" s="18">
        <v>351.3813860279069</v>
      </c>
      <c r="J2489" s="18"/>
      <c r="K2489" s="18"/>
      <c r="L2489" s="18"/>
      <c r="M2489" s="18"/>
    </row>
    <row r="2490" spans="1:13" x14ac:dyDescent="0.2">
      <c r="A2490" t="s">
        <v>61</v>
      </c>
      <c r="B2490" t="s">
        <v>44</v>
      </c>
      <c r="C2490" t="s">
        <v>27</v>
      </c>
      <c r="D2490" t="s">
        <v>96</v>
      </c>
      <c r="E2490">
        <v>7</v>
      </c>
      <c r="F2490" s="19">
        <v>10.416666666666666</v>
      </c>
      <c r="G2490" s="19">
        <v>12.583333333333334</v>
      </c>
      <c r="H2490" s="18">
        <v>395.74921853782541</v>
      </c>
      <c r="I2490" s="18">
        <v>351.3813860279069</v>
      </c>
      <c r="J2490" s="18"/>
      <c r="K2490" s="18"/>
      <c r="L2490" s="18"/>
      <c r="M2490" s="18"/>
    </row>
    <row r="2491" spans="1:13" x14ac:dyDescent="0.2">
      <c r="A2491" t="s">
        <v>61</v>
      </c>
      <c r="B2491" t="s">
        <v>44</v>
      </c>
      <c r="C2491" t="s">
        <v>27</v>
      </c>
      <c r="D2491" t="s">
        <v>594</v>
      </c>
      <c r="E2491">
        <v>1</v>
      </c>
      <c r="F2491" s="19">
        <v>12.75</v>
      </c>
      <c r="G2491" s="19">
        <v>14.916666666666666</v>
      </c>
      <c r="H2491" s="18"/>
      <c r="I2491" s="18"/>
      <c r="J2491" s="18">
        <v>395.74921853782541</v>
      </c>
      <c r="K2491" s="18">
        <v>351.3813860279069</v>
      </c>
      <c r="L2491" s="18"/>
      <c r="M2491" s="18"/>
    </row>
    <row r="2492" spans="1:13" x14ac:dyDescent="0.2">
      <c r="A2492" t="s">
        <v>61</v>
      </c>
      <c r="B2492" t="s">
        <v>44</v>
      </c>
      <c r="C2492" t="s">
        <v>27</v>
      </c>
      <c r="D2492" t="s">
        <v>594</v>
      </c>
      <c r="E2492">
        <v>2</v>
      </c>
      <c r="F2492" s="19">
        <v>12.75</v>
      </c>
      <c r="G2492" s="19">
        <v>14.916666666666666</v>
      </c>
      <c r="H2492" s="18"/>
      <c r="I2492" s="18"/>
      <c r="J2492" s="18">
        <v>395.74921853782541</v>
      </c>
      <c r="K2492" s="18">
        <v>351.3813860279069</v>
      </c>
      <c r="L2492" s="18"/>
      <c r="M2492" s="18"/>
    </row>
    <row r="2493" spans="1:13" x14ac:dyDescent="0.2">
      <c r="A2493" t="s">
        <v>61</v>
      </c>
      <c r="B2493" t="s">
        <v>44</v>
      </c>
      <c r="C2493" t="s">
        <v>27</v>
      </c>
      <c r="D2493" t="s">
        <v>594</v>
      </c>
      <c r="E2493">
        <v>3</v>
      </c>
      <c r="F2493" s="19">
        <v>12.75</v>
      </c>
      <c r="G2493" s="19">
        <v>14.916666666666666</v>
      </c>
      <c r="H2493" s="18"/>
      <c r="I2493" s="18"/>
      <c r="J2493" s="18">
        <v>395.74921853782541</v>
      </c>
      <c r="K2493" s="18">
        <v>351.3813860279069</v>
      </c>
      <c r="L2493" s="18"/>
      <c r="M2493" s="18"/>
    </row>
    <row r="2494" spans="1:13" x14ac:dyDescent="0.2">
      <c r="A2494" t="s">
        <v>61</v>
      </c>
      <c r="B2494" t="s">
        <v>44</v>
      </c>
      <c r="C2494" t="s">
        <v>27</v>
      </c>
      <c r="D2494" t="s">
        <v>594</v>
      </c>
      <c r="E2494">
        <v>4</v>
      </c>
      <c r="F2494" s="19">
        <v>12.75</v>
      </c>
      <c r="G2494" s="19">
        <v>14.916666666666666</v>
      </c>
      <c r="H2494" s="18"/>
      <c r="I2494" s="18"/>
      <c r="J2494" s="18">
        <v>395.74921853782541</v>
      </c>
      <c r="K2494" s="18">
        <v>351.3813860279069</v>
      </c>
      <c r="L2494" s="18"/>
      <c r="M2494" s="18"/>
    </row>
    <row r="2495" spans="1:13" x14ac:dyDescent="0.2">
      <c r="A2495" t="s">
        <v>61</v>
      </c>
      <c r="B2495" t="s">
        <v>44</v>
      </c>
      <c r="C2495" t="s">
        <v>27</v>
      </c>
      <c r="D2495" t="s">
        <v>594</v>
      </c>
      <c r="E2495">
        <v>5</v>
      </c>
      <c r="F2495" s="19">
        <v>12.75</v>
      </c>
      <c r="G2495" s="19">
        <v>14.916666666666666</v>
      </c>
      <c r="H2495" s="18"/>
      <c r="I2495" s="18"/>
      <c r="J2495" s="18">
        <v>395.74921853782541</v>
      </c>
      <c r="K2495" s="18">
        <v>351.3813860279069</v>
      </c>
      <c r="L2495" s="18"/>
      <c r="M2495" s="18"/>
    </row>
    <row r="2496" spans="1:13" x14ac:dyDescent="0.2">
      <c r="A2496" t="s">
        <v>61</v>
      </c>
      <c r="B2496" t="s">
        <v>44</v>
      </c>
      <c r="C2496" t="s">
        <v>27</v>
      </c>
      <c r="D2496" t="s">
        <v>594</v>
      </c>
      <c r="E2496">
        <v>6</v>
      </c>
      <c r="F2496" s="19">
        <v>13.5</v>
      </c>
      <c r="G2496" s="19">
        <v>15.666666666666666</v>
      </c>
      <c r="H2496" s="18"/>
      <c r="I2496" s="18"/>
      <c r="J2496" s="18">
        <v>395.74921853782541</v>
      </c>
      <c r="K2496" s="18">
        <v>351.3813860279069</v>
      </c>
      <c r="L2496" s="18"/>
      <c r="M2496" s="18"/>
    </row>
    <row r="2497" spans="1:13" x14ac:dyDescent="0.2">
      <c r="A2497" t="s">
        <v>61</v>
      </c>
      <c r="B2497" t="s">
        <v>44</v>
      </c>
      <c r="C2497" t="s">
        <v>27</v>
      </c>
      <c r="D2497" t="s">
        <v>594</v>
      </c>
      <c r="E2497">
        <v>7</v>
      </c>
      <c r="F2497" s="19">
        <v>12.75</v>
      </c>
      <c r="G2497" s="19">
        <v>14.916666666666666</v>
      </c>
      <c r="H2497" s="18"/>
      <c r="I2497" s="18"/>
      <c r="J2497" s="18">
        <v>395.74921853782541</v>
      </c>
      <c r="K2497" s="18">
        <v>351.3813860279069</v>
      </c>
      <c r="L2497" s="18"/>
      <c r="M2497" s="18"/>
    </row>
    <row r="2498" spans="1:13" x14ac:dyDescent="0.2">
      <c r="A2498" t="s">
        <v>48</v>
      </c>
      <c r="B2498" t="s">
        <v>44</v>
      </c>
      <c r="C2498" t="s">
        <v>35</v>
      </c>
      <c r="D2498" t="s">
        <v>141</v>
      </c>
      <c r="E2498">
        <v>1</v>
      </c>
      <c r="F2498" s="19">
        <v>5.083333333333333</v>
      </c>
      <c r="G2498" s="19">
        <v>8.4166666666666661</v>
      </c>
      <c r="H2498" s="18">
        <v>463.92137539570234</v>
      </c>
      <c r="I2498" s="18">
        <v>559.81108270218749</v>
      </c>
      <c r="J2498" s="18"/>
      <c r="K2498" s="18"/>
      <c r="L2498" s="18"/>
      <c r="M2498" s="18"/>
    </row>
    <row r="2499" spans="1:13" x14ac:dyDescent="0.2">
      <c r="A2499" t="s">
        <v>48</v>
      </c>
      <c r="B2499" t="s">
        <v>44</v>
      </c>
      <c r="C2499" t="s">
        <v>35</v>
      </c>
      <c r="D2499" t="s">
        <v>141</v>
      </c>
      <c r="E2499">
        <v>2</v>
      </c>
      <c r="F2499" s="19">
        <v>5.083333333333333</v>
      </c>
      <c r="G2499" s="19">
        <v>8.4166666666666661</v>
      </c>
      <c r="H2499" s="18">
        <v>463.92137539570234</v>
      </c>
      <c r="I2499" s="18">
        <v>559.81108270218749</v>
      </c>
      <c r="J2499" s="18"/>
      <c r="K2499" s="18"/>
      <c r="L2499" s="18"/>
      <c r="M2499" s="18"/>
    </row>
    <row r="2500" spans="1:13" x14ac:dyDescent="0.2">
      <c r="A2500" t="s">
        <v>48</v>
      </c>
      <c r="B2500" t="s">
        <v>44</v>
      </c>
      <c r="C2500" t="s">
        <v>35</v>
      </c>
      <c r="D2500" t="s">
        <v>141</v>
      </c>
      <c r="E2500">
        <v>3</v>
      </c>
      <c r="F2500" s="19">
        <v>5.083333333333333</v>
      </c>
      <c r="G2500" s="19">
        <v>8.4166666666666661</v>
      </c>
      <c r="H2500" s="18">
        <v>463.92137539570234</v>
      </c>
      <c r="I2500" s="18">
        <v>559.81108270218749</v>
      </c>
      <c r="J2500" s="18"/>
      <c r="K2500" s="18"/>
      <c r="L2500" s="18"/>
      <c r="M2500" s="18"/>
    </row>
    <row r="2501" spans="1:13" x14ac:dyDescent="0.2">
      <c r="A2501" t="s">
        <v>48</v>
      </c>
      <c r="B2501" t="s">
        <v>44</v>
      </c>
      <c r="C2501" t="s">
        <v>35</v>
      </c>
      <c r="D2501" t="s">
        <v>141</v>
      </c>
      <c r="E2501">
        <v>4</v>
      </c>
      <c r="F2501" s="19">
        <v>5.083333333333333</v>
      </c>
      <c r="G2501" s="19">
        <v>8.5833333333333339</v>
      </c>
      <c r="H2501" s="18">
        <v>463.92137539570234</v>
      </c>
      <c r="I2501" s="18">
        <v>559.81108270218749</v>
      </c>
      <c r="J2501" s="18"/>
      <c r="K2501" s="18"/>
      <c r="L2501" s="18"/>
      <c r="M2501" s="18"/>
    </row>
    <row r="2502" spans="1:13" x14ac:dyDescent="0.2">
      <c r="A2502" t="s">
        <v>48</v>
      </c>
      <c r="B2502" t="s">
        <v>44</v>
      </c>
      <c r="C2502" t="s">
        <v>35</v>
      </c>
      <c r="D2502" t="s">
        <v>141</v>
      </c>
      <c r="E2502">
        <v>5</v>
      </c>
      <c r="F2502" s="19">
        <v>5.083333333333333</v>
      </c>
      <c r="G2502" s="19">
        <v>8.5833333333333339</v>
      </c>
      <c r="H2502" s="18">
        <v>463.92137539570234</v>
      </c>
      <c r="I2502" s="18">
        <v>559.81108270218749</v>
      </c>
      <c r="J2502" s="18"/>
      <c r="K2502" s="18"/>
      <c r="L2502" s="18"/>
      <c r="M2502" s="18"/>
    </row>
    <row r="2503" spans="1:13" x14ac:dyDescent="0.2">
      <c r="A2503" t="s">
        <v>48</v>
      </c>
      <c r="B2503" t="s">
        <v>44</v>
      </c>
      <c r="C2503" t="s">
        <v>35</v>
      </c>
      <c r="D2503" t="s">
        <v>141</v>
      </c>
      <c r="E2503">
        <v>6</v>
      </c>
      <c r="F2503" s="19">
        <v>5.083333333333333</v>
      </c>
      <c r="G2503" s="19">
        <v>8.5833333333333339</v>
      </c>
      <c r="H2503" s="18">
        <v>463.92137539570234</v>
      </c>
      <c r="I2503" s="18">
        <v>559.81108270218749</v>
      </c>
      <c r="J2503" s="18"/>
      <c r="K2503" s="18"/>
      <c r="L2503" s="18"/>
      <c r="M2503" s="18"/>
    </row>
    <row r="2504" spans="1:13" x14ac:dyDescent="0.2">
      <c r="A2504" t="s">
        <v>48</v>
      </c>
      <c r="B2504" t="s">
        <v>44</v>
      </c>
      <c r="C2504" t="s">
        <v>35</v>
      </c>
      <c r="D2504" t="s">
        <v>141</v>
      </c>
      <c r="E2504">
        <v>7</v>
      </c>
      <c r="F2504" s="19">
        <v>5.083333333333333</v>
      </c>
      <c r="G2504" s="19">
        <v>8.5833333333333339</v>
      </c>
      <c r="H2504" s="18">
        <v>463.92137539570234</v>
      </c>
      <c r="I2504" s="18">
        <v>559.81108270218749</v>
      </c>
      <c r="J2504" s="18"/>
      <c r="K2504" s="18"/>
      <c r="L2504" s="18"/>
      <c r="M2504" s="18"/>
    </row>
    <row r="2505" spans="1:13" x14ac:dyDescent="0.2">
      <c r="A2505" t="s">
        <v>48</v>
      </c>
      <c r="B2505" t="s">
        <v>44</v>
      </c>
      <c r="C2505" t="s">
        <v>35</v>
      </c>
      <c r="D2505" t="s">
        <v>47</v>
      </c>
      <c r="E2505">
        <v>1</v>
      </c>
      <c r="F2505" s="19">
        <v>7.833333333333333</v>
      </c>
      <c r="G2505" s="19">
        <v>11.166666666666666</v>
      </c>
      <c r="H2505" s="18">
        <v>463.92137539570234</v>
      </c>
      <c r="I2505" s="18">
        <v>559.81108270218749</v>
      </c>
      <c r="J2505" s="18"/>
      <c r="K2505" s="18"/>
      <c r="L2505" s="18"/>
      <c r="M2505" s="18"/>
    </row>
    <row r="2506" spans="1:13" x14ac:dyDescent="0.2">
      <c r="A2506" t="s">
        <v>48</v>
      </c>
      <c r="B2506" t="s">
        <v>44</v>
      </c>
      <c r="C2506" t="s">
        <v>35</v>
      </c>
      <c r="D2506" t="s">
        <v>47</v>
      </c>
      <c r="E2506">
        <v>2</v>
      </c>
      <c r="F2506" s="19">
        <v>7.833333333333333</v>
      </c>
      <c r="G2506" s="19">
        <v>11.166666666666666</v>
      </c>
      <c r="H2506" s="18">
        <v>463.92137539570234</v>
      </c>
      <c r="I2506" s="18">
        <v>559.81108270218749</v>
      </c>
      <c r="J2506" s="18"/>
      <c r="K2506" s="18"/>
      <c r="L2506" s="18"/>
      <c r="M2506" s="18"/>
    </row>
    <row r="2507" spans="1:13" x14ac:dyDescent="0.2">
      <c r="A2507" t="s">
        <v>48</v>
      </c>
      <c r="B2507" t="s">
        <v>44</v>
      </c>
      <c r="C2507" t="s">
        <v>35</v>
      </c>
      <c r="D2507" t="s">
        <v>47</v>
      </c>
      <c r="E2507">
        <v>3</v>
      </c>
      <c r="F2507" s="19">
        <v>8</v>
      </c>
      <c r="G2507" s="19">
        <v>11.333333333333334</v>
      </c>
      <c r="H2507" s="18">
        <v>463.92137539570234</v>
      </c>
      <c r="I2507" s="18">
        <v>559.81108270218749</v>
      </c>
      <c r="J2507" s="18"/>
      <c r="K2507" s="18"/>
      <c r="L2507" s="18"/>
      <c r="M2507" s="18"/>
    </row>
    <row r="2508" spans="1:13" x14ac:dyDescent="0.2">
      <c r="A2508" t="s">
        <v>48</v>
      </c>
      <c r="B2508" t="s">
        <v>44</v>
      </c>
      <c r="C2508" t="s">
        <v>35</v>
      </c>
      <c r="D2508" t="s">
        <v>47</v>
      </c>
      <c r="E2508">
        <v>4</v>
      </c>
      <c r="F2508" s="19">
        <v>7.833333333333333</v>
      </c>
      <c r="G2508" s="19">
        <v>11.333333333333334</v>
      </c>
      <c r="H2508" s="18">
        <v>463.92137539570234</v>
      </c>
      <c r="I2508" s="18">
        <v>559.81108270218749</v>
      </c>
      <c r="J2508" s="18"/>
      <c r="K2508" s="18"/>
      <c r="L2508" s="18"/>
      <c r="M2508" s="18"/>
    </row>
    <row r="2509" spans="1:13" x14ac:dyDescent="0.2">
      <c r="A2509" t="s">
        <v>48</v>
      </c>
      <c r="B2509" t="s">
        <v>44</v>
      </c>
      <c r="C2509" t="s">
        <v>35</v>
      </c>
      <c r="D2509" t="s">
        <v>47</v>
      </c>
      <c r="E2509">
        <v>5</v>
      </c>
      <c r="F2509" s="19">
        <v>8.25</v>
      </c>
      <c r="G2509" s="19">
        <v>11.75</v>
      </c>
      <c r="H2509" s="18">
        <v>463.92137539570234</v>
      </c>
      <c r="I2509" s="18">
        <v>559.81108270218749</v>
      </c>
      <c r="J2509" s="18"/>
      <c r="K2509" s="18"/>
      <c r="L2509" s="18"/>
      <c r="M2509" s="18"/>
    </row>
    <row r="2510" spans="1:13" x14ac:dyDescent="0.2">
      <c r="A2510" t="s">
        <v>48</v>
      </c>
      <c r="B2510" t="s">
        <v>44</v>
      </c>
      <c r="C2510" t="s">
        <v>35</v>
      </c>
      <c r="D2510" t="s">
        <v>47</v>
      </c>
      <c r="E2510">
        <v>6</v>
      </c>
      <c r="F2510" s="19">
        <v>7.833333333333333</v>
      </c>
      <c r="G2510" s="19">
        <v>11.333333333333334</v>
      </c>
      <c r="H2510" s="18">
        <v>463.92137539570234</v>
      </c>
      <c r="I2510" s="18">
        <v>559.81108270218749</v>
      </c>
      <c r="J2510" s="18"/>
      <c r="K2510" s="18"/>
      <c r="L2510" s="18"/>
      <c r="M2510" s="18"/>
    </row>
    <row r="2511" spans="1:13" x14ac:dyDescent="0.2">
      <c r="A2511" t="s">
        <v>48</v>
      </c>
      <c r="B2511" t="s">
        <v>44</v>
      </c>
      <c r="C2511" t="s">
        <v>35</v>
      </c>
      <c r="D2511" t="s">
        <v>47</v>
      </c>
      <c r="E2511">
        <v>7</v>
      </c>
      <c r="F2511" s="19">
        <v>7.833333333333333</v>
      </c>
      <c r="G2511" s="19">
        <v>11.333333333333334</v>
      </c>
      <c r="H2511" s="18">
        <v>463.92137539570234</v>
      </c>
      <c r="I2511" s="18">
        <v>559.81108270218749</v>
      </c>
      <c r="J2511" s="18"/>
      <c r="K2511" s="18"/>
      <c r="L2511" s="18"/>
      <c r="M2511" s="18"/>
    </row>
    <row r="2512" spans="1:13" x14ac:dyDescent="0.2">
      <c r="A2512" t="s">
        <v>538</v>
      </c>
      <c r="B2512" t="s">
        <v>539</v>
      </c>
      <c r="C2512" t="s">
        <v>35</v>
      </c>
      <c r="D2512" t="s">
        <v>537</v>
      </c>
      <c r="E2512">
        <v>1</v>
      </c>
      <c r="F2512" s="19">
        <v>4.25</v>
      </c>
      <c r="G2512" s="19">
        <v>14.083333333333334</v>
      </c>
      <c r="H2512" s="18"/>
      <c r="I2512" s="18"/>
      <c r="J2512" s="18"/>
      <c r="K2512" s="18"/>
      <c r="L2512" s="18">
        <v>2131.5541476187504</v>
      </c>
      <c r="M2512" s="18">
        <v>2429.8321357713371</v>
      </c>
    </row>
    <row r="2513" spans="1:13" x14ac:dyDescent="0.2">
      <c r="A2513" t="s">
        <v>538</v>
      </c>
      <c r="B2513" t="s">
        <v>539</v>
      </c>
      <c r="C2513" t="s">
        <v>35</v>
      </c>
      <c r="D2513" t="s">
        <v>537</v>
      </c>
      <c r="E2513">
        <v>3</v>
      </c>
      <c r="F2513" s="19">
        <v>4.25</v>
      </c>
      <c r="G2513" s="19">
        <v>14.083333333333334</v>
      </c>
      <c r="H2513" s="18"/>
      <c r="I2513" s="18"/>
      <c r="J2513" s="18"/>
      <c r="K2513" s="18"/>
      <c r="L2513" s="18">
        <v>2131.5541476187504</v>
      </c>
      <c r="M2513" s="18">
        <v>2429.8321357713371</v>
      </c>
    </row>
    <row r="2514" spans="1:13" x14ac:dyDescent="0.2">
      <c r="A2514" t="s">
        <v>538</v>
      </c>
      <c r="B2514" t="s">
        <v>539</v>
      </c>
      <c r="C2514" t="s">
        <v>35</v>
      </c>
      <c r="D2514" t="s">
        <v>537</v>
      </c>
      <c r="E2514">
        <v>6</v>
      </c>
      <c r="F2514" s="19">
        <v>4.25</v>
      </c>
      <c r="G2514" s="19">
        <v>14.083333333333334</v>
      </c>
      <c r="H2514" s="18"/>
      <c r="I2514" s="18"/>
      <c r="J2514" s="18"/>
      <c r="K2514" s="18"/>
      <c r="L2514" s="18">
        <v>2131.5541476187504</v>
      </c>
      <c r="M2514" s="18">
        <v>2429.8321357713371</v>
      </c>
    </row>
    <row r="2515" spans="1:13" x14ac:dyDescent="0.2">
      <c r="A2515" t="s">
        <v>559</v>
      </c>
      <c r="B2515" t="s">
        <v>539</v>
      </c>
      <c r="C2515" t="s">
        <v>27</v>
      </c>
      <c r="D2515" t="s">
        <v>558</v>
      </c>
      <c r="E2515">
        <v>1</v>
      </c>
      <c r="F2515" s="19">
        <v>0.25</v>
      </c>
      <c r="G2515" s="19">
        <v>9.1666666666666661</v>
      </c>
      <c r="H2515" s="18"/>
      <c r="I2515" s="18"/>
      <c r="J2515" s="18"/>
      <c r="K2515" s="18"/>
      <c r="L2515" s="18">
        <v>2174.0844660030534</v>
      </c>
      <c r="M2515" s="18">
        <v>2175.806312320286</v>
      </c>
    </row>
    <row r="2516" spans="1:13" x14ac:dyDescent="0.2">
      <c r="A2516" t="s">
        <v>559</v>
      </c>
      <c r="B2516" t="s">
        <v>539</v>
      </c>
      <c r="C2516" t="s">
        <v>27</v>
      </c>
      <c r="D2516" t="s">
        <v>558</v>
      </c>
      <c r="E2516">
        <v>2</v>
      </c>
      <c r="F2516" s="19">
        <v>0.25</v>
      </c>
      <c r="G2516" s="19">
        <v>9.1666666666666661</v>
      </c>
      <c r="H2516" s="18"/>
      <c r="I2516" s="18"/>
      <c r="J2516" s="18"/>
      <c r="K2516" s="18"/>
      <c r="L2516" s="18">
        <v>2174.0844660030534</v>
      </c>
      <c r="M2516" s="18">
        <v>2175.806312320286</v>
      </c>
    </row>
    <row r="2517" spans="1:13" x14ac:dyDescent="0.2">
      <c r="A2517" t="s">
        <v>559</v>
      </c>
      <c r="B2517" t="s">
        <v>539</v>
      </c>
      <c r="C2517" t="s">
        <v>27</v>
      </c>
      <c r="D2517" t="s">
        <v>558</v>
      </c>
      <c r="E2517">
        <v>3</v>
      </c>
      <c r="F2517" s="19">
        <v>0.25</v>
      </c>
      <c r="G2517" s="19">
        <v>9.1666666666666661</v>
      </c>
      <c r="H2517" s="18"/>
      <c r="I2517" s="18"/>
      <c r="J2517" s="18"/>
      <c r="K2517" s="18"/>
      <c r="L2517" s="18">
        <v>2174.0844660030534</v>
      </c>
      <c r="M2517" s="18">
        <v>2175.806312320286</v>
      </c>
    </row>
    <row r="2518" spans="1:13" x14ac:dyDescent="0.2">
      <c r="A2518" t="s">
        <v>559</v>
      </c>
      <c r="B2518" t="s">
        <v>539</v>
      </c>
      <c r="C2518" t="s">
        <v>27</v>
      </c>
      <c r="D2518" t="s">
        <v>558</v>
      </c>
      <c r="E2518">
        <v>4</v>
      </c>
      <c r="F2518" s="19">
        <v>0.25</v>
      </c>
      <c r="G2518" s="19">
        <v>9.3333333333333339</v>
      </c>
      <c r="H2518" s="18"/>
      <c r="I2518" s="18"/>
      <c r="J2518" s="18"/>
      <c r="K2518" s="18"/>
      <c r="L2518" s="18">
        <v>2174.0844660030534</v>
      </c>
      <c r="M2518" s="18">
        <v>2175.806312320286</v>
      </c>
    </row>
    <row r="2519" spans="1:13" x14ac:dyDescent="0.2">
      <c r="A2519" t="s">
        <v>559</v>
      </c>
      <c r="B2519" t="s">
        <v>539</v>
      </c>
      <c r="C2519" t="s">
        <v>27</v>
      </c>
      <c r="D2519" t="s">
        <v>558</v>
      </c>
      <c r="E2519">
        <v>5</v>
      </c>
      <c r="F2519" s="19">
        <v>0.25</v>
      </c>
      <c r="G2519" s="19">
        <v>9.3333333333333339</v>
      </c>
      <c r="H2519" s="18"/>
      <c r="I2519" s="18"/>
      <c r="J2519" s="18"/>
      <c r="K2519" s="18"/>
      <c r="L2519" s="18">
        <v>2174.0844660030534</v>
      </c>
      <c r="M2519" s="18">
        <v>2175.806312320286</v>
      </c>
    </row>
    <row r="2520" spans="1:13" x14ac:dyDescent="0.2">
      <c r="A2520" t="s">
        <v>559</v>
      </c>
      <c r="B2520" t="s">
        <v>539</v>
      </c>
      <c r="C2520" t="s">
        <v>27</v>
      </c>
      <c r="D2520" t="s">
        <v>558</v>
      </c>
      <c r="E2520">
        <v>6</v>
      </c>
      <c r="F2520" s="19">
        <v>0.25</v>
      </c>
      <c r="G2520" s="19">
        <v>9.3333333333333339</v>
      </c>
      <c r="H2520" s="18"/>
      <c r="I2520" s="18"/>
      <c r="J2520" s="18"/>
      <c r="K2520" s="18"/>
      <c r="L2520" s="18">
        <v>2174.0844660030534</v>
      </c>
      <c r="M2520" s="18">
        <v>2175.806312320286</v>
      </c>
    </row>
    <row r="2521" spans="1:13" x14ac:dyDescent="0.2">
      <c r="A2521" t="s">
        <v>559</v>
      </c>
      <c r="B2521" t="s">
        <v>539</v>
      </c>
      <c r="C2521" t="s">
        <v>27</v>
      </c>
      <c r="D2521" t="s">
        <v>558</v>
      </c>
      <c r="E2521">
        <v>7</v>
      </c>
      <c r="F2521" s="19">
        <v>2.1666666666666665</v>
      </c>
      <c r="G2521" s="19">
        <v>11.25</v>
      </c>
      <c r="H2521" s="18"/>
      <c r="I2521" s="18"/>
      <c r="J2521" s="18"/>
      <c r="K2521" s="18"/>
      <c r="L2521" s="18">
        <v>2174.0844660030534</v>
      </c>
      <c r="M2521" s="18">
        <v>2175.806312320286</v>
      </c>
    </row>
    <row r="2522" spans="1:13" x14ac:dyDescent="0.2">
      <c r="A2522" t="s">
        <v>232</v>
      </c>
      <c r="B2522" t="s">
        <v>228</v>
      </c>
      <c r="C2522" t="s">
        <v>35</v>
      </c>
      <c r="D2522" t="s">
        <v>231</v>
      </c>
      <c r="E2522">
        <v>1</v>
      </c>
      <c r="F2522" s="19">
        <v>6.5</v>
      </c>
      <c r="G2522" s="19">
        <v>8.25</v>
      </c>
      <c r="H2522" s="18">
        <v>206.38932138906318</v>
      </c>
      <c r="I2522" s="18">
        <v>262.45868422811373</v>
      </c>
      <c r="J2522" s="18"/>
      <c r="K2522" s="18"/>
      <c r="L2522" s="18"/>
      <c r="M2522" s="18"/>
    </row>
    <row r="2523" spans="1:13" x14ac:dyDescent="0.2">
      <c r="A2523" t="s">
        <v>232</v>
      </c>
      <c r="B2523" t="s">
        <v>228</v>
      </c>
      <c r="C2523" t="s">
        <v>35</v>
      </c>
      <c r="D2523" t="s">
        <v>231</v>
      </c>
      <c r="E2523">
        <v>3</v>
      </c>
      <c r="F2523" s="19">
        <v>6.5</v>
      </c>
      <c r="G2523" s="19">
        <v>8.25</v>
      </c>
      <c r="H2523" s="18">
        <v>206.38932138906318</v>
      </c>
      <c r="I2523" s="18">
        <v>262.45868422811373</v>
      </c>
      <c r="J2523" s="18"/>
      <c r="K2523" s="18"/>
      <c r="L2523" s="18"/>
      <c r="M2523" s="18"/>
    </row>
    <row r="2524" spans="1:13" x14ac:dyDescent="0.2">
      <c r="A2524" t="s">
        <v>232</v>
      </c>
      <c r="B2524" t="s">
        <v>228</v>
      </c>
      <c r="C2524" t="s">
        <v>35</v>
      </c>
      <c r="D2524" t="s">
        <v>231</v>
      </c>
      <c r="E2524">
        <v>4</v>
      </c>
      <c r="F2524" s="19">
        <v>6.5</v>
      </c>
      <c r="G2524" s="19">
        <v>8.25</v>
      </c>
      <c r="H2524" s="18">
        <v>206.38932138906318</v>
      </c>
      <c r="I2524" s="18">
        <v>262.45868422811373</v>
      </c>
      <c r="J2524" s="18"/>
      <c r="K2524" s="18"/>
      <c r="L2524" s="18"/>
      <c r="M2524" s="18"/>
    </row>
    <row r="2525" spans="1:13" x14ac:dyDescent="0.2">
      <c r="A2525" t="s">
        <v>232</v>
      </c>
      <c r="B2525" t="s">
        <v>228</v>
      </c>
      <c r="C2525" t="s">
        <v>35</v>
      </c>
      <c r="D2525" t="s">
        <v>231</v>
      </c>
      <c r="E2525">
        <v>5</v>
      </c>
      <c r="F2525" s="19">
        <v>6.583333333333333</v>
      </c>
      <c r="G2525" s="19">
        <v>8.3333333333333339</v>
      </c>
      <c r="H2525" s="18">
        <v>206.38932138906318</v>
      </c>
      <c r="I2525" s="18">
        <v>262.45868422811373</v>
      </c>
      <c r="J2525" s="18"/>
      <c r="K2525" s="18"/>
      <c r="L2525" s="18"/>
      <c r="M2525" s="18"/>
    </row>
    <row r="2526" spans="1:13" x14ac:dyDescent="0.2">
      <c r="A2526" t="s">
        <v>232</v>
      </c>
      <c r="B2526" t="s">
        <v>228</v>
      </c>
      <c r="C2526" t="s">
        <v>35</v>
      </c>
      <c r="D2526" t="s">
        <v>231</v>
      </c>
      <c r="E2526">
        <v>6</v>
      </c>
      <c r="F2526" s="19">
        <v>6.25</v>
      </c>
      <c r="G2526" s="19">
        <v>8</v>
      </c>
      <c r="H2526" s="18">
        <v>206.38932138906318</v>
      </c>
      <c r="I2526" s="18">
        <v>262.45868422811373</v>
      </c>
      <c r="J2526" s="18"/>
      <c r="K2526" s="18"/>
      <c r="L2526" s="18"/>
      <c r="M2526" s="18"/>
    </row>
    <row r="2527" spans="1:13" x14ac:dyDescent="0.2">
      <c r="A2527" t="s">
        <v>232</v>
      </c>
      <c r="B2527" t="s">
        <v>228</v>
      </c>
      <c r="C2527" t="s">
        <v>35</v>
      </c>
      <c r="D2527" t="s">
        <v>231</v>
      </c>
      <c r="E2527">
        <v>7</v>
      </c>
      <c r="F2527" s="19">
        <v>6.583333333333333</v>
      </c>
      <c r="G2527" s="19">
        <v>8.3333333333333339</v>
      </c>
      <c r="H2527" s="18">
        <v>206.38932138906318</v>
      </c>
      <c r="I2527" s="18">
        <v>262.45868422811373</v>
      </c>
      <c r="J2527" s="18"/>
      <c r="K2527" s="18"/>
      <c r="L2527" s="18"/>
      <c r="M2527" s="18"/>
    </row>
    <row r="2528" spans="1:13" x14ac:dyDescent="0.2">
      <c r="A2528" t="s">
        <v>736</v>
      </c>
      <c r="B2528" t="s">
        <v>734</v>
      </c>
      <c r="C2528" t="s">
        <v>27</v>
      </c>
      <c r="D2528" t="s">
        <v>735</v>
      </c>
      <c r="E2528">
        <v>3</v>
      </c>
      <c r="F2528" s="19">
        <v>14.833333333333334</v>
      </c>
      <c r="G2528" s="19">
        <v>18.583333333333332</v>
      </c>
      <c r="H2528" s="18">
        <v>552.57833325714284</v>
      </c>
      <c r="I2528" s="18">
        <v>448.80975091956486</v>
      </c>
      <c r="J2528" s="18"/>
      <c r="K2528" s="18"/>
      <c r="L2528" s="18"/>
      <c r="M2528" s="18"/>
    </row>
    <row r="2529" spans="1:13" x14ac:dyDescent="0.2">
      <c r="A2529" t="s">
        <v>736</v>
      </c>
      <c r="B2529" t="s">
        <v>734</v>
      </c>
      <c r="C2529" t="s">
        <v>27</v>
      </c>
      <c r="D2529" t="s">
        <v>735</v>
      </c>
      <c r="E2529">
        <v>5</v>
      </c>
      <c r="F2529" s="19">
        <v>14.833333333333334</v>
      </c>
      <c r="G2529" s="19">
        <v>18.583333333333332</v>
      </c>
      <c r="H2529" s="18">
        <v>552.57833325714284</v>
      </c>
      <c r="I2529" s="18">
        <v>448.80975091956486</v>
      </c>
      <c r="J2529" s="18"/>
      <c r="K2529" s="18"/>
      <c r="L2529" s="18"/>
      <c r="M2529" s="18"/>
    </row>
    <row r="2530" spans="1:13" x14ac:dyDescent="0.2">
      <c r="A2530" t="s">
        <v>736</v>
      </c>
      <c r="B2530" t="s">
        <v>734</v>
      </c>
      <c r="C2530" t="s">
        <v>27</v>
      </c>
      <c r="D2530" t="s">
        <v>735</v>
      </c>
      <c r="E2530">
        <v>7</v>
      </c>
      <c r="F2530" s="19">
        <v>14.833333333333334</v>
      </c>
      <c r="G2530" s="19">
        <v>18.583333333333332</v>
      </c>
      <c r="H2530" s="18">
        <v>552.57833325714284</v>
      </c>
      <c r="I2530" s="18">
        <v>448.80975091956486</v>
      </c>
      <c r="J2530" s="18"/>
      <c r="K2530" s="18"/>
      <c r="L2530" s="18"/>
      <c r="M2530" s="18"/>
    </row>
    <row r="2531" spans="1:13" x14ac:dyDescent="0.2">
      <c r="A2531" t="s">
        <v>234</v>
      </c>
      <c r="B2531" t="s">
        <v>134</v>
      </c>
      <c r="C2531" t="s">
        <v>35</v>
      </c>
      <c r="D2531" t="s">
        <v>682</v>
      </c>
      <c r="E2531">
        <v>2</v>
      </c>
      <c r="F2531" s="19">
        <v>5.5</v>
      </c>
      <c r="G2531" s="19">
        <v>8.5</v>
      </c>
      <c r="H2531" s="18">
        <v>398.49460740287265</v>
      </c>
      <c r="I2531" s="18">
        <v>502.8326130028529</v>
      </c>
      <c r="J2531" s="18"/>
      <c r="K2531" s="18"/>
      <c r="L2531" s="18"/>
      <c r="M2531" s="18"/>
    </row>
    <row r="2532" spans="1:13" x14ac:dyDescent="0.2">
      <c r="A2532" t="s">
        <v>234</v>
      </c>
      <c r="B2532" t="s">
        <v>134</v>
      </c>
      <c r="C2532" t="s">
        <v>35</v>
      </c>
      <c r="D2532" t="s">
        <v>682</v>
      </c>
      <c r="E2532">
        <v>3</v>
      </c>
      <c r="F2532" s="19">
        <v>5.5</v>
      </c>
      <c r="G2532" s="19">
        <v>8.75</v>
      </c>
      <c r="H2532" s="18">
        <v>398.49460740287265</v>
      </c>
      <c r="I2532" s="18">
        <v>502.8326130028529</v>
      </c>
      <c r="J2532" s="18"/>
      <c r="K2532" s="18"/>
      <c r="L2532" s="18"/>
      <c r="M2532" s="18"/>
    </row>
    <row r="2533" spans="1:13" x14ac:dyDescent="0.2">
      <c r="A2533" t="s">
        <v>234</v>
      </c>
      <c r="B2533" t="s">
        <v>134</v>
      </c>
      <c r="C2533" t="s">
        <v>35</v>
      </c>
      <c r="D2533" t="s">
        <v>682</v>
      </c>
      <c r="E2533">
        <v>5</v>
      </c>
      <c r="F2533" s="19">
        <v>5.5</v>
      </c>
      <c r="G2533" s="19">
        <v>8.6666666666666661</v>
      </c>
      <c r="H2533" s="18">
        <v>398.49460740287265</v>
      </c>
      <c r="I2533" s="18">
        <v>502.8326130028529</v>
      </c>
      <c r="J2533" s="18"/>
      <c r="K2533" s="18"/>
      <c r="L2533" s="18"/>
      <c r="M2533" s="18"/>
    </row>
    <row r="2534" spans="1:13" x14ac:dyDescent="0.2">
      <c r="A2534" t="s">
        <v>234</v>
      </c>
      <c r="B2534" t="s">
        <v>134</v>
      </c>
      <c r="C2534" t="s">
        <v>35</v>
      </c>
      <c r="D2534" t="s">
        <v>682</v>
      </c>
      <c r="E2534">
        <v>6</v>
      </c>
      <c r="F2534" s="19">
        <v>5.5</v>
      </c>
      <c r="G2534" s="19">
        <v>8.6666666666666661</v>
      </c>
      <c r="H2534" s="18">
        <v>398.49460740287265</v>
      </c>
      <c r="I2534" s="18">
        <v>502.8326130028529</v>
      </c>
      <c r="J2534" s="18"/>
      <c r="K2534" s="18"/>
      <c r="L2534" s="18"/>
      <c r="M2534" s="18"/>
    </row>
    <row r="2535" spans="1:13" x14ac:dyDescent="0.2">
      <c r="A2535" t="s">
        <v>234</v>
      </c>
      <c r="B2535" t="s">
        <v>134</v>
      </c>
      <c r="C2535" t="s">
        <v>35</v>
      </c>
      <c r="D2535" t="s">
        <v>233</v>
      </c>
      <c r="E2535">
        <v>1</v>
      </c>
      <c r="F2535" s="19">
        <v>23.5</v>
      </c>
      <c r="G2535" s="19">
        <v>2.75</v>
      </c>
      <c r="H2535" s="18">
        <v>398.49460740287265</v>
      </c>
      <c r="I2535" s="18">
        <v>502.8326130028529</v>
      </c>
      <c r="J2535" s="18"/>
      <c r="K2535" s="18"/>
      <c r="L2535" s="18"/>
      <c r="M2535" s="18"/>
    </row>
    <row r="2536" spans="1:13" x14ac:dyDescent="0.2">
      <c r="A2536" t="s">
        <v>234</v>
      </c>
      <c r="B2536" t="s">
        <v>134</v>
      </c>
      <c r="C2536" t="s">
        <v>35</v>
      </c>
      <c r="D2536" t="s">
        <v>233</v>
      </c>
      <c r="E2536">
        <v>2</v>
      </c>
      <c r="F2536" s="19">
        <v>23.5</v>
      </c>
      <c r="G2536" s="19">
        <v>2.75</v>
      </c>
      <c r="H2536" s="18">
        <v>398.49460740287265</v>
      </c>
      <c r="I2536" s="18">
        <v>502.8326130028529</v>
      </c>
      <c r="J2536" s="18"/>
      <c r="K2536" s="18"/>
      <c r="L2536" s="18"/>
      <c r="M2536" s="18"/>
    </row>
    <row r="2537" spans="1:13" x14ac:dyDescent="0.2">
      <c r="A2537" t="s">
        <v>234</v>
      </c>
      <c r="B2537" t="s">
        <v>134</v>
      </c>
      <c r="C2537" t="s">
        <v>35</v>
      </c>
      <c r="D2537" t="s">
        <v>233</v>
      </c>
      <c r="E2537">
        <v>3</v>
      </c>
      <c r="F2537" s="19">
        <v>23.5</v>
      </c>
      <c r="G2537" s="19">
        <v>2.4166666666666665</v>
      </c>
      <c r="H2537" s="18">
        <v>398.49460740287265</v>
      </c>
      <c r="I2537" s="18">
        <v>502.8326130028529</v>
      </c>
      <c r="J2537" s="18"/>
      <c r="K2537" s="18"/>
      <c r="L2537" s="18"/>
      <c r="M2537" s="18"/>
    </row>
    <row r="2538" spans="1:13" x14ac:dyDescent="0.2">
      <c r="A2538" t="s">
        <v>234</v>
      </c>
      <c r="B2538" t="s">
        <v>134</v>
      </c>
      <c r="C2538" t="s">
        <v>35</v>
      </c>
      <c r="D2538" t="s">
        <v>233</v>
      </c>
      <c r="E2538">
        <v>4</v>
      </c>
      <c r="F2538" s="19">
        <v>23.5</v>
      </c>
      <c r="G2538" s="19">
        <v>2.4166666666666665</v>
      </c>
      <c r="H2538" s="18">
        <v>398.49460740287265</v>
      </c>
      <c r="I2538" s="18">
        <v>502.8326130028529</v>
      </c>
      <c r="J2538" s="18"/>
      <c r="K2538" s="18"/>
      <c r="L2538" s="18"/>
      <c r="M2538" s="18"/>
    </row>
    <row r="2539" spans="1:13" x14ac:dyDescent="0.2">
      <c r="A2539" t="s">
        <v>234</v>
      </c>
      <c r="B2539" t="s">
        <v>134</v>
      </c>
      <c r="C2539" t="s">
        <v>35</v>
      </c>
      <c r="D2539" t="s">
        <v>233</v>
      </c>
      <c r="E2539">
        <v>5</v>
      </c>
      <c r="F2539" s="19">
        <v>23.5</v>
      </c>
      <c r="G2539" s="19">
        <v>2.6666666666666665</v>
      </c>
      <c r="H2539" s="18">
        <v>398.49460740287265</v>
      </c>
      <c r="I2539" s="18">
        <v>502.8326130028529</v>
      </c>
      <c r="J2539" s="18"/>
      <c r="K2539" s="18"/>
      <c r="L2539" s="18"/>
      <c r="M2539" s="18"/>
    </row>
    <row r="2540" spans="1:13" x14ac:dyDescent="0.2">
      <c r="A2540" t="s">
        <v>234</v>
      </c>
      <c r="B2540" t="s">
        <v>134</v>
      </c>
      <c r="C2540" t="s">
        <v>35</v>
      </c>
      <c r="D2540" t="s">
        <v>233</v>
      </c>
      <c r="E2540">
        <v>6</v>
      </c>
      <c r="F2540" s="19">
        <v>23.5</v>
      </c>
      <c r="G2540" s="19">
        <v>2.6666666666666665</v>
      </c>
      <c r="H2540" s="18">
        <v>398.49460740287265</v>
      </c>
      <c r="I2540" s="18">
        <v>502.8326130028529</v>
      </c>
      <c r="J2540" s="18"/>
      <c r="K2540" s="18"/>
      <c r="L2540" s="18"/>
      <c r="M2540" s="18"/>
    </row>
    <row r="2541" spans="1:13" x14ac:dyDescent="0.2">
      <c r="A2541" t="s">
        <v>234</v>
      </c>
      <c r="B2541" t="s">
        <v>134</v>
      </c>
      <c r="C2541" t="s">
        <v>35</v>
      </c>
      <c r="D2541" t="s">
        <v>233</v>
      </c>
      <c r="E2541">
        <v>7</v>
      </c>
      <c r="F2541" s="19">
        <v>23.5</v>
      </c>
      <c r="G2541" s="19">
        <v>2.6666666666666665</v>
      </c>
      <c r="H2541" s="18">
        <v>398.49460740287265</v>
      </c>
      <c r="I2541" s="18">
        <v>502.8326130028529</v>
      </c>
      <c r="J2541" s="18"/>
      <c r="K2541" s="18"/>
      <c r="L2541" s="18"/>
      <c r="M2541" s="18"/>
    </row>
    <row r="2542" spans="1:13" x14ac:dyDescent="0.2">
      <c r="A2542" t="s">
        <v>137</v>
      </c>
      <c r="B2542" t="s">
        <v>134</v>
      </c>
      <c r="C2542" t="s">
        <v>27</v>
      </c>
      <c r="D2542" t="s">
        <v>368</v>
      </c>
      <c r="E2542">
        <v>1</v>
      </c>
      <c r="F2542" s="19">
        <v>23.75</v>
      </c>
      <c r="G2542" s="19">
        <v>3.4166666666666665</v>
      </c>
      <c r="H2542" s="18">
        <v>401.34366795269432</v>
      </c>
      <c r="I2542" s="18">
        <v>581.55853960552042</v>
      </c>
      <c r="J2542" s="18"/>
      <c r="K2542" s="18"/>
      <c r="L2542" s="18"/>
      <c r="M2542" s="18"/>
    </row>
    <row r="2543" spans="1:13" x14ac:dyDescent="0.2">
      <c r="A2543" t="s">
        <v>137</v>
      </c>
      <c r="B2543" t="s">
        <v>134</v>
      </c>
      <c r="C2543" t="s">
        <v>27</v>
      </c>
      <c r="D2543" t="s">
        <v>368</v>
      </c>
      <c r="E2543">
        <v>2</v>
      </c>
      <c r="F2543" s="19">
        <v>23.75</v>
      </c>
      <c r="G2543" s="19">
        <v>3.4166666666666665</v>
      </c>
      <c r="H2543" s="18">
        <v>401.34366795269432</v>
      </c>
      <c r="I2543" s="18">
        <v>581.55853960552042</v>
      </c>
      <c r="J2543" s="18"/>
      <c r="K2543" s="18"/>
      <c r="L2543" s="18"/>
      <c r="M2543" s="18"/>
    </row>
    <row r="2544" spans="1:13" x14ac:dyDescent="0.2">
      <c r="A2544" t="s">
        <v>137</v>
      </c>
      <c r="B2544" t="s">
        <v>134</v>
      </c>
      <c r="C2544" t="s">
        <v>27</v>
      </c>
      <c r="D2544" t="s">
        <v>368</v>
      </c>
      <c r="E2544">
        <v>3</v>
      </c>
      <c r="F2544" s="19">
        <v>23.75</v>
      </c>
      <c r="G2544" s="19">
        <v>3.4166666666666665</v>
      </c>
      <c r="H2544" s="18">
        <v>401.34366795269432</v>
      </c>
      <c r="I2544" s="18">
        <v>581.55853960552042</v>
      </c>
      <c r="J2544" s="18"/>
      <c r="K2544" s="18"/>
      <c r="L2544" s="18"/>
      <c r="M2544" s="18"/>
    </row>
    <row r="2545" spans="1:13" x14ac:dyDescent="0.2">
      <c r="A2545" t="s">
        <v>137</v>
      </c>
      <c r="B2545" t="s">
        <v>134</v>
      </c>
      <c r="C2545" t="s">
        <v>27</v>
      </c>
      <c r="D2545" t="s">
        <v>368</v>
      </c>
      <c r="E2545">
        <v>4</v>
      </c>
      <c r="F2545" s="19">
        <v>23.75</v>
      </c>
      <c r="G2545" s="19">
        <v>3.4166666666666665</v>
      </c>
      <c r="H2545" s="18">
        <v>401.34366795269432</v>
      </c>
      <c r="I2545" s="18">
        <v>581.55853960552042</v>
      </c>
      <c r="J2545" s="18"/>
      <c r="K2545" s="18"/>
      <c r="L2545" s="18"/>
      <c r="M2545" s="18"/>
    </row>
    <row r="2546" spans="1:13" x14ac:dyDescent="0.2">
      <c r="A2546" t="s">
        <v>137</v>
      </c>
      <c r="B2546" t="s">
        <v>134</v>
      </c>
      <c r="C2546" t="s">
        <v>27</v>
      </c>
      <c r="D2546" t="s">
        <v>368</v>
      </c>
      <c r="E2546">
        <v>5</v>
      </c>
      <c r="F2546" s="19">
        <v>23.75</v>
      </c>
      <c r="G2546" s="19">
        <v>3.4166666666666665</v>
      </c>
      <c r="H2546" s="18">
        <v>401.34366795269432</v>
      </c>
      <c r="I2546" s="18">
        <v>581.55853960552042</v>
      </c>
      <c r="J2546" s="18"/>
      <c r="K2546" s="18"/>
      <c r="L2546" s="18"/>
      <c r="M2546" s="18"/>
    </row>
    <row r="2547" spans="1:13" x14ac:dyDescent="0.2">
      <c r="A2547" t="s">
        <v>137</v>
      </c>
      <c r="B2547" t="s">
        <v>134</v>
      </c>
      <c r="C2547" t="s">
        <v>27</v>
      </c>
      <c r="D2547" t="s">
        <v>368</v>
      </c>
      <c r="E2547">
        <v>7</v>
      </c>
      <c r="F2547" s="19">
        <v>0.41666666666666669</v>
      </c>
      <c r="G2547" s="19">
        <v>4.083333333333333</v>
      </c>
      <c r="H2547" s="18">
        <v>401.34366795269432</v>
      </c>
      <c r="I2547" s="18">
        <v>581.55853960552042</v>
      </c>
      <c r="J2547" s="18"/>
      <c r="K2547" s="18"/>
      <c r="L2547" s="18"/>
      <c r="M2547" s="18"/>
    </row>
    <row r="2548" spans="1:13" x14ac:dyDescent="0.2">
      <c r="A2548" t="s">
        <v>137</v>
      </c>
      <c r="B2548" t="s">
        <v>134</v>
      </c>
      <c r="C2548" t="s">
        <v>27</v>
      </c>
      <c r="D2548" t="s">
        <v>368</v>
      </c>
      <c r="E2548">
        <v>7</v>
      </c>
      <c r="F2548" s="19">
        <v>23.75</v>
      </c>
      <c r="G2548" s="19">
        <v>3.4166666666666665</v>
      </c>
      <c r="H2548" s="18">
        <v>401.34366795269432</v>
      </c>
      <c r="I2548" s="18">
        <v>581.55853960552042</v>
      </c>
      <c r="J2548" s="18"/>
      <c r="K2548" s="18"/>
      <c r="L2548" s="18"/>
      <c r="M2548" s="18"/>
    </row>
    <row r="2549" spans="1:13" x14ac:dyDescent="0.2">
      <c r="A2549" t="s">
        <v>137</v>
      </c>
      <c r="B2549" t="s">
        <v>134</v>
      </c>
      <c r="C2549" t="s">
        <v>27</v>
      </c>
      <c r="D2549" t="s">
        <v>136</v>
      </c>
      <c r="E2549">
        <v>1</v>
      </c>
      <c r="F2549" s="19">
        <v>14.166666666666666</v>
      </c>
      <c r="G2549" s="19">
        <v>17.833333333333332</v>
      </c>
      <c r="H2549" s="18">
        <v>401.34366795269432</v>
      </c>
      <c r="I2549" s="18">
        <v>581.55853960552042</v>
      </c>
      <c r="J2549" s="18"/>
      <c r="K2549" s="18"/>
      <c r="L2549" s="18"/>
      <c r="M2549" s="18"/>
    </row>
    <row r="2550" spans="1:13" x14ac:dyDescent="0.2">
      <c r="A2550" t="s">
        <v>137</v>
      </c>
      <c r="B2550" t="s">
        <v>134</v>
      </c>
      <c r="C2550" t="s">
        <v>27</v>
      </c>
      <c r="D2550" t="s">
        <v>136</v>
      </c>
      <c r="E2550">
        <v>3</v>
      </c>
      <c r="F2550" s="19">
        <v>14.166666666666666</v>
      </c>
      <c r="G2550" s="19">
        <v>17.833333333333332</v>
      </c>
      <c r="H2550" s="18">
        <v>401.34366795269432</v>
      </c>
      <c r="I2550" s="18">
        <v>581.55853960552042</v>
      </c>
      <c r="J2550" s="18"/>
      <c r="K2550" s="18"/>
      <c r="L2550" s="18"/>
      <c r="M2550" s="18"/>
    </row>
    <row r="2551" spans="1:13" x14ac:dyDescent="0.2">
      <c r="A2551" t="s">
        <v>137</v>
      </c>
      <c r="B2551" t="s">
        <v>134</v>
      </c>
      <c r="C2551" t="s">
        <v>27</v>
      </c>
      <c r="D2551" t="s">
        <v>136</v>
      </c>
      <c r="E2551">
        <v>5</v>
      </c>
      <c r="F2551" s="19">
        <v>14.5</v>
      </c>
      <c r="G2551" s="19">
        <v>18.166666666666668</v>
      </c>
      <c r="H2551" s="18">
        <v>401.34366795269432</v>
      </c>
      <c r="I2551" s="18">
        <v>581.55853960552042</v>
      </c>
      <c r="J2551" s="18"/>
      <c r="K2551" s="18"/>
      <c r="L2551" s="18"/>
      <c r="M2551" s="18"/>
    </row>
    <row r="2552" spans="1:13" x14ac:dyDescent="0.2">
      <c r="A2552" t="s">
        <v>137</v>
      </c>
      <c r="B2552" t="s">
        <v>134</v>
      </c>
      <c r="C2552" t="s">
        <v>27</v>
      </c>
      <c r="D2552" t="s">
        <v>136</v>
      </c>
      <c r="E2552">
        <v>6</v>
      </c>
      <c r="F2552" s="19">
        <v>14.166666666666666</v>
      </c>
      <c r="G2552" s="19">
        <v>17.833333333333332</v>
      </c>
      <c r="H2552" s="18">
        <v>401.34366795269432</v>
      </c>
      <c r="I2552" s="18">
        <v>581.55853960552042</v>
      </c>
      <c r="J2552" s="18"/>
      <c r="K2552" s="18"/>
      <c r="L2552" s="18"/>
      <c r="M2552" s="18"/>
    </row>
    <row r="2553" spans="1:13" x14ac:dyDescent="0.2">
      <c r="A2553" t="s">
        <v>679</v>
      </c>
      <c r="B2553" t="s">
        <v>677</v>
      </c>
      <c r="C2553" t="s">
        <v>66</v>
      </c>
      <c r="D2553" t="s">
        <v>678</v>
      </c>
      <c r="E2553">
        <v>2</v>
      </c>
      <c r="F2553" s="19">
        <v>13.333333333333334</v>
      </c>
      <c r="G2553" s="19">
        <v>18</v>
      </c>
      <c r="H2553" s="18">
        <v>621.10028722441427</v>
      </c>
      <c r="I2553" s="18">
        <v>546.38473856509631</v>
      </c>
      <c r="J2553" s="18"/>
      <c r="K2553" s="18"/>
      <c r="L2553" s="18"/>
      <c r="M2553" s="18"/>
    </row>
    <row r="2554" spans="1:13" x14ac:dyDescent="0.2">
      <c r="A2554" t="s">
        <v>679</v>
      </c>
      <c r="B2554" t="s">
        <v>677</v>
      </c>
      <c r="C2554" t="s">
        <v>66</v>
      </c>
      <c r="D2554" t="s">
        <v>678</v>
      </c>
      <c r="E2554">
        <v>4</v>
      </c>
      <c r="F2554" s="19">
        <v>13.333333333333334</v>
      </c>
      <c r="G2554" s="19">
        <v>18</v>
      </c>
      <c r="H2554" s="18">
        <v>621.10028722441427</v>
      </c>
      <c r="I2554" s="18">
        <v>546.38473856509631</v>
      </c>
      <c r="J2554" s="18"/>
      <c r="K2554" s="18"/>
      <c r="L2554" s="18"/>
      <c r="M2554" s="18"/>
    </row>
    <row r="2555" spans="1:13" x14ac:dyDescent="0.2">
      <c r="A2555" t="s">
        <v>679</v>
      </c>
      <c r="B2555" t="s">
        <v>677</v>
      </c>
      <c r="C2555" t="s">
        <v>66</v>
      </c>
      <c r="D2555" t="s">
        <v>678</v>
      </c>
      <c r="E2555">
        <v>6</v>
      </c>
      <c r="F2555" s="19">
        <v>13.333333333333334</v>
      </c>
      <c r="G2555" s="19">
        <v>18</v>
      </c>
      <c r="H2555" s="18">
        <v>621.10028722441427</v>
      </c>
      <c r="I2555" s="18">
        <v>546.38473856509631</v>
      </c>
      <c r="J2555" s="18"/>
      <c r="K2555" s="18"/>
      <c r="L2555" s="18"/>
      <c r="M2555" s="18"/>
    </row>
    <row r="2556" spans="1:13" x14ac:dyDescent="0.2">
      <c r="A2556" t="s">
        <v>367</v>
      </c>
      <c r="B2556" t="s">
        <v>364</v>
      </c>
      <c r="C2556" t="s">
        <v>27</v>
      </c>
      <c r="D2556" t="s">
        <v>366</v>
      </c>
      <c r="E2556">
        <v>1</v>
      </c>
      <c r="F2556" s="19">
        <v>6.666666666666667</v>
      </c>
      <c r="G2556" s="19">
        <v>8.6666666666666661</v>
      </c>
      <c r="H2556" s="18">
        <v>238.35931397848131</v>
      </c>
      <c r="I2556" s="18">
        <v>296.77538414510411</v>
      </c>
      <c r="J2556" s="18"/>
      <c r="K2556" s="18"/>
      <c r="L2556" s="18"/>
      <c r="M2556" s="18"/>
    </row>
    <row r="2557" spans="1:13" x14ac:dyDescent="0.2">
      <c r="A2557" t="s">
        <v>367</v>
      </c>
      <c r="B2557" t="s">
        <v>364</v>
      </c>
      <c r="C2557" t="s">
        <v>27</v>
      </c>
      <c r="D2557" t="s">
        <v>366</v>
      </c>
      <c r="E2557">
        <v>2</v>
      </c>
      <c r="F2557" s="19">
        <v>7.583333333333333</v>
      </c>
      <c r="G2557" s="19">
        <v>9.5833333333333339</v>
      </c>
      <c r="H2557" s="18">
        <v>238.35931397848131</v>
      </c>
      <c r="I2557" s="18">
        <v>296.77538414510411</v>
      </c>
      <c r="J2557" s="18"/>
      <c r="K2557" s="18"/>
      <c r="L2557" s="18"/>
      <c r="M2557" s="18"/>
    </row>
    <row r="2558" spans="1:13" x14ac:dyDescent="0.2">
      <c r="A2558" t="s">
        <v>367</v>
      </c>
      <c r="B2558" t="s">
        <v>364</v>
      </c>
      <c r="C2558" t="s">
        <v>27</v>
      </c>
      <c r="D2558" t="s">
        <v>366</v>
      </c>
      <c r="E2558">
        <v>3</v>
      </c>
      <c r="F2558" s="19">
        <v>7.083333333333333</v>
      </c>
      <c r="G2558" s="19">
        <v>9.0833333333333339</v>
      </c>
      <c r="H2558" s="18">
        <v>238.35931397848131</v>
      </c>
      <c r="I2558" s="18">
        <v>296.77538414510411</v>
      </c>
      <c r="J2558" s="18"/>
      <c r="K2558" s="18"/>
      <c r="L2558" s="18"/>
      <c r="M2558" s="18"/>
    </row>
    <row r="2559" spans="1:13" x14ac:dyDescent="0.2">
      <c r="A2559" t="s">
        <v>367</v>
      </c>
      <c r="B2559" t="s">
        <v>364</v>
      </c>
      <c r="C2559" t="s">
        <v>27</v>
      </c>
      <c r="D2559" t="s">
        <v>366</v>
      </c>
      <c r="E2559">
        <v>4</v>
      </c>
      <c r="F2559" s="19">
        <v>6.666666666666667</v>
      </c>
      <c r="G2559" s="19">
        <v>8.6666666666666661</v>
      </c>
      <c r="H2559" s="18">
        <v>238.35931397848131</v>
      </c>
      <c r="I2559" s="18">
        <v>296.77538414510411</v>
      </c>
      <c r="J2559" s="18"/>
      <c r="K2559" s="18"/>
      <c r="L2559" s="18"/>
      <c r="M2559" s="18"/>
    </row>
    <row r="2560" spans="1:13" x14ac:dyDescent="0.2">
      <c r="A2560" t="s">
        <v>367</v>
      </c>
      <c r="B2560" t="s">
        <v>364</v>
      </c>
      <c r="C2560" t="s">
        <v>27</v>
      </c>
      <c r="D2560" t="s">
        <v>366</v>
      </c>
      <c r="E2560">
        <v>5</v>
      </c>
      <c r="F2560" s="19">
        <v>7.583333333333333</v>
      </c>
      <c r="G2560" s="19">
        <v>9.5833333333333339</v>
      </c>
      <c r="H2560" s="18">
        <v>238.35931397848131</v>
      </c>
      <c r="I2560" s="18">
        <v>296.77538414510411</v>
      </c>
      <c r="J2560" s="18"/>
      <c r="K2560" s="18"/>
      <c r="L2560" s="18"/>
      <c r="M2560" s="18"/>
    </row>
    <row r="2561" spans="1:13" x14ac:dyDescent="0.2">
      <c r="A2561" t="s">
        <v>367</v>
      </c>
      <c r="B2561" t="s">
        <v>364</v>
      </c>
      <c r="C2561" t="s">
        <v>27</v>
      </c>
      <c r="D2561" t="s">
        <v>366</v>
      </c>
      <c r="E2561">
        <v>6</v>
      </c>
      <c r="F2561" s="19">
        <v>6.666666666666667</v>
      </c>
      <c r="G2561" s="19">
        <v>8.6666666666666661</v>
      </c>
      <c r="H2561" s="18">
        <v>238.35931397848131</v>
      </c>
      <c r="I2561" s="18">
        <v>296.77538414510411</v>
      </c>
      <c r="J2561" s="18"/>
      <c r="K2561" s="18"/>
      <c r="L2561" s="18"/>
      <c r="M2561" s="18"/>
    </row>
    <row r="2562" spans="1:13" x14ac:dyDescent="0.2">
      <c r="A2562" t="s">
        <v>367</v>
      </c>
      <c r="B2562" t="s">
        <v>364</v>
      </c>
      <c r="C2562" t="s">
        <v>27</v>
      </c>
      <c r="D2562" t="s">
        <v>366</v>
      </c>
      <c r="E2562">
        <v>7</v>
      </c>
      <c r="F2562" s="19">
        <v>6.666666666666667</v>
      </c>
      <c r="G2562" s="19">
        <v>8.6666666666666661</v>
      </c>
      <c r="H2562" s="18">
        <v>238.35931397848131</v>
      </c>
      <c r="I2562" s="18">
        <v>296.77538414510411</v>
      </c>
      <c r="J2562" s="18"/>
      <c r="K2562" s="18"/>
      <c r="L2562" s="18"/>
      <c r="M2562" s="18"/>
    </row>
    <row r="2563" spans="1:13" x14ac:dyDescent="0.2">
      <c r="A2563" t="s">
        <v>90</v>
      </c>
      <c r="B2563" t="s">
        <v>83</v>
      </c>
      <c r="C2563" t="s">
        <v>35</v>
      </c>
      <c r="D2563" t="s">
        <v>89</v>
      </c>
      <c r="E2563">
        <v>1</v>
      </c>
      <c r="F2563" s="19">
        <v>2.25</v>
      </c>
      <c r="G2563" s="19">
        <v>3.9166666666666665</v>
      </c>
      <c r="H2563" s="18">
        <v>222.57043902349176</v>
      </c>
      <c r="I2563" s="18">
        <v>242.23014347086047</v>
      </c>
      <c r="J2563" s="18"/>
      <c r="K2563" s="18"/>
      <c r="L2563" s="18"/>
      <c r="M2563" s="18"/>
    </row>
    <row r="2564" spans="1:13" x14ac:dyDescent="0.2">
      <c r="A2564" t="s">
        <v>90</v>
      </c>
      <c r="B2564" t="s">
        <v>83</v>
      </c>
      <c r="C2564" t="s">
        <v>35</v>
      </c>
      <c r="D2564" t="s">
        <v>89</v>
      </c>
      <c r="E2564">
        <v>2</v>
      </c>
      <c r="F2564" s="19">
        <v>2.5833333333333335</v>
      </c>
      <c r="G2564" s="19">
        <v>4.25</v>
      </c>
      <c r="H2564" s="18">
        <v>222.57043902349176</v>
      </c>
      <c r="I2564" s="18">
        <v>242.23014347086047</v>
      </c>
      <c r="J2564" s="18"/>
      <c r="K2564" s="18"/>
      <c r="L2564" s="18"/>
      <c r="M2564" s="18"/>
    </row>
    <row r="2565" spans="1:13" x14ac:dyDescent="0.2">
      <c r="A2565" t="s">
        <v>90</v>
      </c>
      <c r="B2565" t="s">
        <v>83</v>
      </c>
      <c r="C2565" t="s">
        <v>35</v>
      </c>
      <c r="D2565" t="s">
        <v>89</v>
      </c>
      <c r="E2565">
        <v>3</v>
      </c>
      <c r="F2565" s="19">
        <v>2.25</v>
      </c>
      <c r="G2565" s="19">
        <v>3.9166666666666665</v>
      </c>
      <c r="H2565" s="18">
        <v>222.57043902349176</v>
      </c>
      <c r="I2565" s="18">
        <v>242.23014347086047</v>
      </c>
      <c r="J2565" s="18"/>
      <c r="K2565" s="18"/>
      <c r="L2565" s="18"/>
      <c r="M2565" s="18"/>
    </row>
    <row r="2566" spans="1:13" x14ac:dyDescent="0.2">
      <c r="A2566" t="s">
        <v>90</v>
      </c>
      <c r="B2566" t="s">
        <v>83</v>
      </c>
      <c r="C2566" t="s">
        <v>35</v>
      </c>
      <c r="D2566" t="s">
        <v>89</v>
      </c>
      <c r="E2566">
        <v>4</v>
      </c>
      <c r="F2566" s="19">
        <v>2.25</v>
      </c>
      <c r="G2566" s="19">
        <v>3.9166666666666665</v>
      </c>
      <c r="H2566" s="18">
        <v>222.57043902349176</v>
      </c>
      <c r="I2566" s="18">
        <v>242.23014347086047</v>
      </c>
      <c r="J2566" s="18"/>
      <c r="K2566" s="18"/>
      <c r="L2566" s="18"/>
      <c r="M2566" s="18"/>
    </row>
    <row r="2567" spans="1:13" x14ac:dyDescent="0.2">
      <c r="A2567" t="s">
        <v>90</v>
      </c>
      <c r="B2567" t="s">
        <v>83</v>
      </c>
      <c r="C2567" t="s">
        <v>35</v>
      </c>
      <c r="D2567" t="s">
        <v>89</v>
      </c>
      <c r="E2567">
        <v>5</v>
      </c>
      <c r="F2567" s="19">
        <v>2.25</v>
      </c>
      <c r="G2567" s="19">
        <v>3.9166666666666665</v>
      </c>
      <c r="H2567" s="18">
        <v>222.57043902349176</v>
      </c>
      <c r="I2567" s="18">
        <v>242.23014347086047</v>
      </c>
      <c r="J2567" s="18"/>
      <c r="K2567" s="18"/>
      <c r="L2567" s="18"/>
      <c r="M2567" s="18"/>
    </row>
    <row r="2568" spans="1:13" x14ac:dyDescent="0.2">
      <c r="A2568" t="s">
        <v>90</v>
      </c>
      <c r="B2568" t="s">
        <v>83</v>
      </c>
      <c r="C2568" t="s">
        <v>35</v>
      </c>
      <c r="D2568" t="s">
        <v>89</v>
      </c>
      <c r="E2568">
        <v>6</v>
      </c>
      <c r="F2568" s="19">
        <v>2.25</v>
      </c>
      <c r="G2568" s="19">
        <v>3.9166666666666665</v>
      </c>
      <c r="H2568" s="18">
        <v>222.57043902349176</v>
      </c>
      <c r="I2568" s="18">
        <v>242.23014347086047</v>
      </c>
      <c r="J2568" s="18"/>
      <c r="K2568" s="18"/>
      <c r="L2568" s="18"/>
      <c r="M2568" s="18"/>
    </row>
    <row r="2569" spans="1:13" x14ac:dyDescent="0.2">
      <c r="A2569" t="s">
        <v>90</v>
      </c>
      <c r="B2569" t="s">
        <v>83</v>
      </c>
      <c r="C2569" t="s">
        <v>35</v>
      </c>
      <c r="D2569" t="s">
        <v>89</v>
      </c>
      <c r="E2569">
        <v>7</v>
      </c>
      <c r="F2569" s="19">
        <v>2.25</v>
      </c>
      <c r="G2569" s="19">
        <v>3.9166666666666665</v>
      </c>
      <c r="H2569" s="18">
        <v>222.57043902349176</v>
      </c>
      <c r="I2569" s="18">
        <v>242.23014347086047</v>
      </c>
      <c r="J2569" s="18"/>
      <c r="K2569" s="18"/>
      <c r="L2569" s="18"/>
      <c r="M2569" s="18"/>
    </row>
    <row r="2570" spans="1:13" x14ac:dyDescent="0.2">
      <c r="A2570" t="s">
        <v>90</v>
      </c>
      <c r="B2570" t="s">
        <v>83</v>
      </c>
      <c r="C2570" t="s">
        <v>35</v>
      </c>
      <c r="D2570" t="s">
        <v>380</v>
      </c>
      <c r="E2570">
        <v>1</v>
      </c>
      <c r="F2570" s="19">
        <v>11.25</v>
      </c>
      <c r="G2570" s="19">
        <v>12.916666666666666</v>
      </c>
      <c r="H2570" s="18">
        <v>222.57043902349176</v>
      </c>
      <c r="I2570" s="18">
        <v>242.23014347086047</v>
      </c>
      <c r="J2570" s="18"/>
      <c r="K2570" s="18"/>
      <c r="L2570" s="18"/>
      <c r="M2570" s="18"/>
    </row>
    <row r="2571" spans="1:13" x14ac:dyDescent="0.2">
      <c r="A2571" t="s">
        <v>90</v>
      </c>
      <c r="B2571" t="s">
        <v>83</v>
      </c>
      <c r="C2571" t="s">
        <v>35</v>
      </c>
      <c r="D2571" t="s">
        <v>380</v>
      </c>
      <c r="E2571">
        <v>2</v>
      </c>
      <c r="F2571" s="19">
        <v>11.333333333333334</v>
      </c>
      <c r="G2571" s="19">
        <v>13</v>
      </c>
      <c r="H2571" s="18">
        <v>222.57043902349176</v>
      </c>
      <c r="I2571" s="18">
        <v>242.23014347086047</v>
      </c>
      <c r="J2571" s="18"/>
      <c r="K2571" s="18"/>
      <c r="L2571" s="18"/>
      <c r="M2571" s="18"/>
    </row>
    <row r="2572" spans="1:13" x14ac:dyDescent="0.2">
      <c r="A2572" t="s">
        <v>90</v>
      </c>
      <c r="B2572" t="s">
        <v>83</v>
      </c>
      <c r="C2572" t="s">
        <v>35</v>
      </c>
      <c r="D2572" t="s">
        <v>380</v>
      </c>
      <c r="E2572">
        <v>3</v>
      </c>
      <c r="F2572" s="19">
        <v>11.25</v>
      </c>
      <c r="G2572" s="19">
        <v>12.916666666666666</v>
      </c>
      <c r="H2572" s="18">
        <v>222.57043902349176</v>
      </c>
      <c r="I2572" s="18">
        <v>242.23014347086047</v>
      </c>
      <c r="J2572" s="18"/>
      <c r="K2572" s="18"/>
      <c r="L2572" s="18"/>
      <c r="M2572" s="18"/>
    </row>
    <row r="2573" spans="1:13" x14ac:dyDescent="0.2">
      <c r="A2573" t="s">
        <v>90</v>
      </c>
      <c r="B2573" t="s">
        <v>83</v>
      </c>
      <c r="C2573" t="s">
        <v>35</v>
      </c>
      <c r="D2573" t="s">
        <v>380</v>
      </c>
      <c r="E2573">
        <v>4</v>
      </c>
      <c r="F2573" s="19">
        <v>11.25</v>
      </c>
      <c r="G2573" s="19">
        <v>12.916666666666666</v>
      </c>
      <c r="H2573" s="18">
        <v>222.57043902349176</v>
      </c>
      <c r="I2573" s="18">
        <v>242.23014347086047</v>
      </c>
      <c r="J2573" s="18"/>
      <c r="K2573" s="18"/>
      <c r="L2573" s="18"/>
      <c r="M2573" s="18"/>
    </row>
    <row r="2574" spans="1:13" x14ac:dyDescent="0.2">
      <c r="A2574" t="s">
        <v>90</v>
      </c>
      <c r="B2574" t="s">
        <v>83</v>
      </c>
      <c r="C2574" t="s">
        <v>35</v>
      </c>
      <c r="D2574" t="s">
        <v>380</v>
      </c>
      <c r="E2574">
        <v>5</v>
      </c>
      <c r="F2574" s="19">
        <v>11.583333333333334</v>
      </c>
      <c r="G2574" s="19">
        <v>13.25</v>
      </c>
      <c r="H2574" s="18">
        <v>222.57043902349176</v>
      </c>
      <c r="I2574" s="18">
        <v>242.23014347086047</v>
      </c>
      <c r="J2574" s="18"/>
      <c r="K2574" s="18"/>
      <c r="L2574" s="18"/>
      <c r="M2574" s="18"/>
    </row>
    <row r="2575" spans="1:13" x14ac:dyDescent="0.2">
      <c r="A2575" t="s">
        <v>90</v>
      </c>
      <c r="B2575" t="s">
        <v>83</v>
      </c>
      <c r="C2575" t="s">
        <v>35</v>
      </c>
      <c r="D2575" t="s">
        <v>380</v>
      </c>
      <c r="E2575">
        <v>6</v>
      </c>
      <c r="F2575" s="19">
        <v>11.25</v>
      </c>
      <c r="G2575" s="19">
        <v>12.916666666666666</v>
      </c>
      <c r="H2575" s="18">
        <v>222.57043902349176</v>
      </c>
      <c r="I2575" s="18">
        <v>242.23014347086047</v>
      </c>
      <c r="J2575" s="18"/>
      <c r="K2575" s="18"/>
      <c r="L2575" s="18"/>
      <c r="M2575" s="18"/>
    </row>
    <row r="2576" spans="1:13" x14ac:dyDescent="0.2">
      <c r="A2576" t="s">
        <v>90</v>
      </c>
      <c r="B2576" t="s">
        <v>83</v>
      </c>
      <c r="C2576" t="s">
        <v>35</v>
      </c>
      <c r="D2576" t="s">
        <v>380</v>
      </c>
      <c r="E2576">
        <v>7</v>
      </c>
      <c r="F2576" s="19">
        <v>12</v>
      </c>
      <c r="G2576" s="19">
        <v>13.666666666666666</v>
      </c>
      <c r="H2576" s="18">
        <v>222.57043902349176</v>
      </c>
      <c r="I2576" s="18">
        <v>242.23014347086047</v>
      </c>
      <c r="J2576" s="18"/>
      <c r="K2576" s="18"/>
      <c r="L2576" s="18"/>
      <c r="M2576" s="18"/>
    </row>
    <row r="2577" spans="1:13" x14ac:dyDescent="0.2">
      <c r="A2577" t="s">
        <v>90</v>
      </c>
      <c r="B2577" t="s">
        <v>83</v>
      </c>
      <c r="C2577" t="s">
        <v>35</v>
      </c>
      <c r="D2577" t="s">
        <v>828</v>
      </c>
      <c r="E2577">
        <v>7</v>
      </c>
      <c r="F2577" s="19">
        <v>11.5</v>
      </c>
      <c r="G2577" s="19">
        <v>13</v>
      </c>
      <c r="H2577" s="18">
        <v>222.57043902349176</v>
      </c>
      <c r="I2577" s="18">
        <v>242.23014347086047</v>
      </c>
      <c r="J2577" s="18"/>
      <c r="K2577" s="18"/>
      <c r="L2577" s="18"/>
      <c r="M2577" s="18"/>
    </row>
    <row r="2578" spans="1:13" x14ac:dyDescent="0.2">
      <c r="A2578" t="s">
        <v>115</v>
      </c>
      <c r="B2578" t="s">
        <v>83</v>
      </c>
      <c r="C2578" t="s">
        <v>27</v>
      </c>
      <c r="D2578" t="s">
        <v>648</v>
      </c>
      <c r="E2578">
        <v>1</v>
      </c>
      <c r="F2578" s="19">
        <v>1.9166666666666665</v>
      </c>
      <c r="G2578" s="19">
        <v>3.1666666666666665</v>
      </c>
      <c r="H2578" s="18">
        <v>174.57236893439588</v>
      </c>
      <c r="I2578" s="18">
        <v>168.20824934473262</v>
      </c>
      <c r="J2578" s="18"/>
      <c r="K2578" s="18"/>
      <c r="L2578" s="18"/>
      <c r="M2578" s="18"/>
    </row>
    <row r="2579" spans="1:13" x14ac:dyDescent="0.2">
      <c r="A2579" t="s">
        <v>115</v>
      </c>
      <c r="B2579" t="s">
        <v>83</v>
      </c>
      <c r="C2579" t="s">
        <v>27</v>
      </c>
      <c r="D2579" t="s">
        <v>648</v>
      </c>
      <c r="E2579">
        <v>2</v>
      </c>
      <c r="F2579" s="19">
        <v>1.9166666666666665</v>
      </c>
      <c r="G2579" s="19">
        <v>3.1666666666666665</v>
      </c>
      <c r="H2579" s="18">
        <v>174.57236893439588</v>
      </c>
      <c r="I2579" s="18">
        <v>168.20824934473262</v>
      </c>
      <c r="J2579" s="18"/>
      <c r="K2579" s="18"/>
      <c r="L2579" s="18"/>
      <c r="M2579" s="18"/>
    </row>
    <row r="2580" spans="1:13" x14ac:dyDescent="0.2">
      <c r="A2580" t="s">
        <v>115</v>
      </c>
      <c r="B2580" t="s">
        <v>83</v>
      </c>
      <c r="C2580" t="s">
        <v>27</v>
      </c>
      <c r="D2580" t="s">
        <v>648</v>
      </c>
      <c r="E2580">
        <v>3</v>
      </c>
      <c r="F2580" s="19">
        <v>1.9166666666666665</v>
      </c>
      <c r="G2580" s="19">
        <v>3.1666666666666665</v>
      </c>
      <c r="H2580" s="18">
        <v>174.57236893439588</v>
      </c>
      <c r="I2580" s="18">
        <v>168.20824934473262</v>
      </c>
      <c r="J2580" s="18"/>
      <c r="K2580" s="18"/>
      <c r="L2580" s="18"/>
      <c r="M2580" s="18"/>
    </row>
    <row r="2581" spans="1:13" x14ac:dyDescent="0.2">
      <c r="A2581" t="s">
        <v>115</v>
      </c>
      <c r="B2581" t="s">
        <v>83</v>
      </c>
      <c r="C2581" t="s">
        <v>27</v>
      </c>
      <c r="D2581" t="s">
        <v>648</v>
      </c>
      <c r="E2581">
        <v>4</v>
      </c>
      <c r="F2581" s="19">
        <v>1.9166666666666665</v>
      </c>
      <c r="G2581" s="19">
        <v>3.1666666666666665</v>
      </c>
      <c r="H2581" s="18">
        <v>174.57236893439588</v>
      </c>
      <c r="I2581" s="18">
        <v>168.20824934473262</v>
      </c>
      <c r="J2581" s="18"/>
      <c r="K2581" s="18"/>
      <c r="L2581" s="18"/>
      <c r="M2581" s="18"/>
    </row>
    <row r="2582" spans="1:13" x14ac:dyDescent="0.2">
      <c r="A2582" t="s">
        <v>115</v>
      </c>
      <c r="B2582" t="s">
        <v>83</v>
      </c>
      <c r="C2582" t="s">
        <v>27</v>
      </c>
      <c r="D2582" t="s">
        <v>648</v>
      </c>
      <c r="E2582">
        <v>5</v>
      </c>
      <c r="F2582" s="19">
        <v>1.9166666666666665</v>
      </c>
      <c r="G2582" s="19">
        <v>3.1666666666666665</v>
      </c>
      <c r="H2582" s="18">
        <v>174.57236893439588</v>
      </c>
      <c r="I2582" s="18">
        <v>168.20824934473262</v>
      </c>
      <c r="J2582" s="18"/>
      <c r="K2582" s="18"/>
      <c r="L2582" s="18"/>
      <c r="M2582" s="18"/>
    </row>
    <row r="2583" spans="1:13" x14ac:dyDescent="0.2">
      <c r="A2583" t="s">
        <v>115</v>
      </c>
      <c r="B2583" t="s">
        <v>83</v>
      </c>
      <c r="C2583" t="s">
        <v>27</v>
      </c>
      <c r="D2583" t="s">
        <v>648</v>
      </c>
      <c r="E2583">
        <v>6</v>
      </c>
      <c r="F2583" s="19">
        <v>1.9166666666666665</v>
      </c>
      <c r="G2583" s="19">
        <v>3.1666666666666665</v>
      </c>
      <c r="H2583" s="18">
        <v>174.57236893439588</v>
      </c>
      <c r="I2583" s="18">
        <v>168.20824934473262</v>
      </c>
      <c r="J2583" s="18"/>
      <c r="K2583" s="18"/>
      <c r="L2583" s="18"/>
      <c r="M2583" s="18"/>
    </row>
    <row r="2584" spans="1:13" x14ac:dyDescent="0.2">
      <c r="A2584" t="s">
        <v>115</v>
      </c>
      <c r="B2584" t="s">
        <v>83</v>
      </c>
      <c r="C2584" t="s">
        <v>27</v>
      </c>
      <c r="D2584" t="s">
        <v>648</v>
      </c>
      <c r="E2584">
        <v>7</v>
      </c>
      <c r="F2584" s="19">
        <v>1.9166666666666665</v>
      </c>
      <c r="G2584" s="19">
        <v>3.1666666666666665</v>
      </c>
      <c r="H2584" s="18">
        <v>174.57236893439588</v>
      </c>
      <c r="I2584" s="18">
        <v>168.20824934473262</v>
      </c>
      <c r="J2584" s="18"/>
      <c r="K2584" s="18"/>
      <c r="L2584" s="18"/>
      <c r="M2584" s="18"/>
    </row>
    <row r="2585" spans="1:13" x14ac:dyDescent="0.2">
      <c r="A2585" t="s">
        <v>115</v>
      </c>
      <c r="B2585" t="s">
        <v>83</v>
      </c>
      <c r="C2585" t="s">
        <v>27</v>
      </c>
      <c r="D2585" t="s">
        <v>428</v>
      </c>
      <c r="E2585">
        <v>1</v>
      </c>
      <c r="F2585" s="19">
        <v>9.6666666666666661</v>
      </c>
      <c r="G2585" s="19">
        <v>10.916666666666666</v>
      </c>
      <c r="H2585" s="18">
        <v>174.57236893439588</v>
      </c>
      <c r="I2585" s="18">
        <v>168.20824934473262</v>
      </c>
      <c r="J2585" s="18"/>
      <c r="K2585" s="18"/>
      <c r="L2585" s="18"/>
      <c r="M2585" s="18"/>
    </row>
    <row r="2586" spans="1:13" x14ac:dyDescent="0.2">
      <c r="A2586" t="s">
        <v>115</v>
      </c>
      <c r="B2586" t="s">
        <v>83</v>
      </c>
      <c r="C2586" t="s">
        <v>27</v>
      </c>
      <c r="D2586" t="s">
        <v>428</v>
      </c>
      <c r="E2586">
        <v>2</v>
      </c>
      <c r="F2586" s="19">
        <v>9.8333333333333339</v>
      </c>
      <c r="G2586" s="19">
        <v>11.083333333333334</v>
      </c>
      <c r="H2586" s="18">
        <v>174.57236893439588</v>
      </c>
      <c r="I2586" s="18">
        <v>168.20824934473262</v>
      </c>
      <c r="J2586" s="18"/>
      <c r="K2586" s="18"/>
      <c r="L2586" s="18"/>
      <c r="M2586" s="18"/>
    </row>
    <row r="2587" spans="1:13" x14ac:dyDescent="0.2">
      <c r="A2587" t="s">
        <v>115</v>
      </c>
      <c r="B2587" t="s">
        <v>83</v>
      </c>
      <c r="C2587" t="s">
        <v>27</v>
      </c>
      <c r="D2587" t="s">
        <v>428</v>
      </c>
      <c r="E2587">
        <v>3</v>
      </c>
      <c r="F2587" s="19">
        <v>9.8333333333333339</v>
      </c>
      <c r="G2587" s="19">
        <v>11.083333333333334</v>
      </c>
      <c r="H2587" s="18">
        <v>174.57236893439588</v>
      </c>
      <c r="I2587" s="18">
        <v>168.20824934473262</v>
      </c>
      <c r="J2587" s="18"/>
      <c r="K2587" s="18"/>
      <c r="L2587" s="18"/>
      <c r="M2587" s="18"/>
    </row>
    <row r="2588" spans="1:13" x14ac:dyDescent="0.2">
      <c r="A2588" t="s">
        <v>115</v>
      </c>
      <c r="B2588" t="s">
        <v>83</v>
      </c>
      <c r="C2588" t="s">
        <v>27</v>
      </c>
      <c r="D2588" t="s">
        <v>428</v>
      </c>
      <c r="E2588">
        <v>4</v>
      </c>
      <c r="F2588" s="19">
        <v>9.5833333333333339</v>
      </c>
      <c r="G2588" s="19">
        <v>10.833333333333334</v>
      </c>
      <c r="H2588" s="18">
        <v>174.57236893439588</v>
      </c>
      <c r="I2588" s="18">
        <v>168.20824934473262</v>
      </c>
      <c r="J2588" s="18"/>
      <c r="K2588" s="18"/>
      <c r="L2588" s="18"/>
      <c r="M2588" s="18"/>
    </row>
    <row r="2589" spans="1:13" x14ac:dyDescent="0.2">
      <c r="A2589" t="s">
        <v>115</v>
      </c>
      <c r="B2589" t="s">
        <v>83</v>
      </c>
      <c r="C2589" t="s">
        <v>27</v>
      </c>
      <c r="D2589" t="s">
        <v>428</v>
      </c>
      <c r="E2589">
        <v>5</v>
      </c>
      <c r="F2589" s="19">
        <v>11</v>
      </c>
      <c r="G2589" s="19">
        <v>12.25</v>
      </c>
      <c r="H2589" s="18">
        <v>174.57236893439588</v>
      </c>
      <c r="I2589" s="18">
        <v>168.20824934473262</v>
      </c>
      <c r="J2589" s="18"/>
      <c r="K2589" s="18"/>
      <c r="L2589" s="18"/>
      <c r="M2589" s="18"/>
    </row>
    <row r="2590" spans="1:13" x14ac:dyDescent="0.2">
      <c r="A2590" t="s">
        <v>115</v>
      </c>
      <c r="B2590" t="s">
        <v>83</v>
      </c>
      <c r="C2590" t="s">
        <v>27</v>
      </c>
      <c r="D2590" t="s">
        <v>428</v>
      </c>
      <c r="E2590">
        <v>6</v>
      </c>
      <c r="F2590" s="19">
        <v>11.666666666666666</v>
      </c>
      <c r="G2590" s="19">
        <v>12.916666666666666</v>
      </c>
      <c r="H2590" s="18">
        <v>174.57236893439588</v>
      </c>
      <c r="I2590" s="18">
        <v>168.20824934473262</v>
      </c>
      <c r="J2590" s="18"/>
      <c r="K2590" s="18"/>
      <c r="L2590" s="18"/>
      <c r="M2590" s="18"/>
    </row>
    <row r="2591" spans="1:13" x14ac:dyDescent="0.2">
      <c r="A2591" t="s">
        <v>115</v>
      </c>
      <c r="B2591" t="s">
        <v>83</v>
      </c>
      <c r="C2591" t="s">
        <v>27</v>
      </c>
      <c r="D2591" t="s">
        <v>428</v>
      </c>
      <c r="E2591">
        <v>7</v>
      </c>
      <c r="F2591" s="19">
        <v>9.8333333333333339</v>
      </c>
      <c r="G2591" s="19">
        <v>11.083333333333334</v>
      </c>
      <c r="H2591" s="18">
        <v>174.57236893439588</v>
      </c>
      <c r="I2591" s="18">
        <v>168.20824934473262</v>
      </c>
      <c r="J2591" s="18"/>
      <c r="K2591" s="18"/>
      <c r="L2591" s="18"/>
      <c r="M2591" s="18"/>
    </row>
    <row r="2592" spans="1:13" x14ac:dyDescent="0.2">
      <c r="A2592" t="s">
        <v>115</v>
      </c>
      <c r="B2592" t="s">
        <v>83</v>
      </c>
      <c r="C2592" t="s">
        <v>27</v>
      </c>
      <c r="D2592" t="s">
        <v>802</v>
      </c>
      <c r="E2592">
        <v>5</v>
      </c>
      <c r="F2592" s="19">
        <v>12.833333333333334</v>
      </c>
      <c r="G2592" s="19">
        <v>14.083333333333334</v>
      </c>
      <c r="H2592" s="18">
        <v>174.57236893439588</v>
      </c>
      <c r="I2592" s="18">
        <v>168.20824934473262</v>
      </c>
      <c r="J2592" s="18"/>
      <c r="K2592" s="18"/>
      <c r="L2592" s="18"/>
      <c r="M2592" s="18"/>
    </row>
    <row r="2593" spans="1:13" x14ac:dyDescent="0.2">
      <c r="A2593" t="s">
        <v>115</v>
      </c>
      <c r="B2593" t="s">
        <v>83</v>
      </c>
      <c r="C2593" t="s">
        <v>27</v>
      </c>
      <c r="D2593" t="s">
        <v>802</v>
      </c>
      <c r="E2593">
        <v>7</v>
      </c>
      <c r="F2593" s="19">
        <v>13</v>
      </c>
      <c r="G2593" s="19">
        <v>14.25</v>
      </c>
      <c r="H2593" s="18">
        <v>174.57236893439588</v>
      </c>
      <c r="I2593" s="18">
        <v>168.20824934473262</v>
      </c>
      <c r="J2593" s="18"/>
      <c r="K2593" s="18"/>
      <c r="L2593" s="18"/>
      <c r="M2593" s="18"/>
    </row>
    <row r="2594" spans="1:13" x14ac:dyDescent="0.2">
      <c r="A2594" t="s">
        <v>115</v>
      </c>
      <c r="B2594" t="s">
        <v>83</v>
      </c>
      <c r="C2594" t="s">
        <v>27</v>
      </c>
      <c r="D2594" t="s">
        <v>114</v>
      </c>
      <c r="E2594">
        <v>1</v>
      </c>
      <c r="F2594" s="19">
        <v>8</v>
      </c>
      <c r="G2594" s="19">
        <v>9.25</v>
      </c>
      <c r="H2594" s="18">
        <v>174.57236893439588</v>
      </c>
      <c r="I2594" s="18">
        <v>168.20824934473262</v>
      </c>
      <c r="J2594" s="18"/>
      <c r="K2594" s="18"/>
      <c r="L2594" s="18"/>
      <c r="M2594" s="18"/>
    </row>
    <row r="2595" spans="1:13" x14ac:dyDescent="0.2">
      <c r="A2595" t="s">
        <v>115</v>
      </c>
      <c r="B2595" t="s">
        <v>83</v>
      </c>
      <c r="C2595" t="s">
        <v>27</v>
      </c>
      <c r="D2595" t="s">
        <v>114</v>
      </c>
      <c r="E2595">
        <v>2</v>
      </c>
      <c r="F2595" s="19">
        <v>7.833333333333333</v>
      </c>
      <c r="G2595" s="19">
        <v>9.0833333333333339</v>
      </c>
      <c r="H2595" s="18">
        <v>174.57236893439588</v>
      </c>
      <c r="I2595" s="18">
        <v>168.20824934473262</v>
      </c>
      <c r="J2595" s="18"/>
      <c r="K2595" s="18"/>
      <c r="L2595" s="18"/>
      <c r="M2595" s="18"/>
    </row>
    <row r="2596" spans="1:13" x14ac:dyDescent="0.2">
      <c r="A2596" t="s">
        <v>115</v>
      </c>
      <c r="B2596" t="s">
        <v>83</v>
      </c>
      <c r="C2596" t="s">
        <v>27</v>
      </c>
      <c r="D2596" t="s">
        <v>114</v>
      </c>
      <c r="E2596">
        <v>3</v>
      </c>
      <c r="F2596" s="19">
        <v>7.833333333333333</v>
      </c>
      <c r="G2596" s="19">
        <v>9.0833333333333339</v>
      </c>
      <c r="H2596" s="18">
        <v>174.57236893439588</v>
      </c>
      <c r="I2596" s="18">
        <v>168.20824934473262</v>
      </c>
      <c r="J2596" s="18"/>
      <c r="K2596" s="18"/>
      <c r="L2596" s="18"/>
      <c r="M2596" s="18"/>
    </row>
    <row r="2597" spans="1:13" x14ac:dyDescent="0.2">
      <c r="A2597" t="s">
        <v>115</v>
      </c>
      <c r="B2597" t="s">
        <v>83</v>
      </c>
      <c r="C2597" t="s">
        <v>27</v>
      </c>
      <c r="D2597" t="s">
        <v>114</v>
      </c>
      <c r="E2597">
        <v>4</v>
      </c>
      <c r="F2597" s="19">
        <v>7.833333333333333</v>
      </c>
      <c r="G2597" s="19">
        <v>9.0833333333333339</v>
      </c>
      <c r="H2597" s="18">
        <v>174.57236893439588</v>
      </c>
      <c r="I2597" s="18">
        <v>168.20824934473262</v>
      </c>
      <c r="J2597" s="18"/>
      <c r="K2597" s="18"/>
      <c r="L2597" s="18"/>
      <c r="M2597" s="18"/>
    </row>
    <row r="2598" spans="1:13" x14ac:dyDescent="0.2">
      <c r="A2598" t="s">
        <v>115</v>
      </c>
      <c r="B2598" t="s">
        <v>83</v>
      </c>
      <c r="C2598" t="s">
        <v>27</v>
      </c>
      <c r="D2598" t="s">
        <v>114</v>
      </c>
      <c r="E2598">
        <v>5</v>
      </c>
      <c r="F2598" s="19">
        <v>8.6666666666666661</v>
      </c>
      <c r="G2598" s="19">
        <v>9.9166666666666661</v>
      </c>
      <c r="H2598" s="18">
        <v>174.57236893439588</v>
      </c>
      <c r="I2598" s="18">
        <v>168.20824934473262</v>
      </c>
      <c r="J2598" s="18"/>
      <c r="K2598" s="18"/>
      <c r="L2598" s="18"/>
      <c r="M2598" s="18"/>
    </row>
    <row r="2599" spans="1:13" x14ac:dyDescent="0.2">
      <c r="A2599" t="s">
        <v>115</v>
      </c>
      <c r="B2599" t="s">
        <v>83</v>
      </c>
      <c r="C2599" t="s">
        <v>27</v>
      </c>
      <c r="D2599" t="s">
        <v>114</v>
      </c>
      <c r="E2599">
        <v>6</v>
      </c>
      <c r="F2599" s="19">
        <v>7.833333333333333</v>
      </c>
      <c r="G2599" s="19">
        <v>9.0833333333333339</v>
      </c>
      <c r="H2599" s="18">
        <v>174.57236893439588</v>
      </c>
      <c r="I2599" s="18">
        <v>168.20824934473262</v>
      </c>
      <c r="J2599" s="18"/>
      <c r="K2599" s="18"/>
      <c r="L2599" s="18"/>
      <c r="M2599" s="18"/>
    </row>
    <row r="2600" spans="1:13" x14ac:dyDescent="0.2">
      <c r="A2600" t="s">
        <v>115</v>
      </c>
      <c r="B2600" t="s">
        <v>83</v>
      </c>
      <c r="C2600" t="s">
        <v>27</v>
      </c>
      <c r="D2600" t="s">
        <v>114</v>
      </c>
      <c r="E2600">
        <v>7</v>
      </c>
      <c r="F2600" s="19">
        <v>7.833333333333333</v>
      </c>
      <c r="G2600" s="19">
        <v>9.0833333333333339</v>
      </c>
      <c r="H2600" s="18">
        <v>174.57236893439588</v>
      </c>
      <c r="I2600" s="18">
        <v>168.20824934473262</v>
      </c>
      <c r="J2600" s="18"/>
      <c r="K2600" s="18"/>
      <c r="L2600" s="18"/>
      <c r="M2600" s="18"/>
    </row>
    <row r="2601" spans="1:13" x14ac:dyDescent="0.2">
      <c r="A2601" t="s">
        <v>375</v>
      </c>
      <c r="B2601" t="s">
        <v>266</v>
      </c>
      <c r="C2601" t="s">
        <v>34</v>
      </c>
      <c r="D2601" t="s">
        <v>374</v>
      </c>
      <c r="E2601">
        <v>1</v>
      </c>
      <c r="F2601" s="19">
        <v>23.833333333333332</v>
      </c>
      <c r="G2601" s="19">
        <v>1.3333333333333333</v>
      </c>
      <c r="H2601" s="18">
        <v>131.66180798657265</v>
      </c>
      <c r="I2601" s="18">
        <v>206.51813465495701</v>
      </c>
      <c r="J2601" s="18"/>
      <c r="K2601" s="18"/>
      <c r="L2601" s="18"/>
      <c r="M2601" s="18"/>
    </row>
    <row r="2602" spans="1:13" x14ac:dyDescent="0.2">
      <c r="A2602" t="s">
        <v>375</v>
      </c>
      <c r="B2602" t="s">
        <v>266</v>
      </c>
      <c r="C2602" t="s">
        <v>34</v>
      </c>
      <c r="D2602" t="s">
        <v>374</v>
      </c>
      <c r="E2602">
        <v>2</v>
      </c>
      <c r="F2602" s="19">
        <v>23.833333333333332</v>
      </c>
      <c r="G2602" s="19">
        <v>1.3333333333333333</v>
      </c>
      <c r="H2602" s="18">
        <v>131.66180798657265</v>
      </c>
      <c r="I2602" s="18">
        <v>206.51813465495701</v>
      </c>
      <c r="J2602" s="18"/>
      <c r="K2602" s="18"/>
      <c r="L2602" s="18"/>
      <c r="M2602" s="18"/>
    </row>
    <row r="2603" spans="1:13" x14ac:dyDescent="0.2">
      <c r="A2603" t="s">
        <v>375</v>
      </c>
      <c r="B2603" t="s">
        <v>266</v>
      </c>
      <c r="C2603" t="s">
        <v>34</v>
      </c>
      <c r="D2603" t="s">
        <v>374</v>
      </c>
      <c r="E2603">
        <v>3</v>
      </c>
      <c r="F2603" s="19">
        <v>23.833333333333332</v>
      </c>
      <c r="G2603" s="19">
        <v>1.3333333333333333</v>
      </c>
      <c r="H2603" s="18">
        <v>131.66180798657265</v>
      </c>
      <c r="I2603" s="18">
        <v>206.51813465495701</v>
      </c>
      <c r="J2603" s="18"/>
      <c r="K2603" s="18"/>
      <c r="L2603" s="18"/>
      <c r="M2603" s="18"/>
    </row>
    <row r="2604" spans="1:13" x14ac:dyDescent="0.2">
      <c r="A2604" t="s">
        <v>375</v>
      </c>
      <c r="B2604" t="s">
        <v>266</v>
      </c>
      <c r="C2604" t="s">
        <v>34</v>
      </c>
      <c r="D2604" t="s">
        <v>374</v>
      </c>
      <c r="E2604">
        <v>4</v>
      </c>
      <c r="F2604" s="19">
        <v>23.333333333333332</v>
      </c>
      <c r="G2604" s="19">
        <v>0.83333333333333337</v>
      </c>
      <c r="H2604" s="18">
        <v>131.66180798657265</v>
      </c>
      <c r="I2604" s="18">
        <v>206.51813465495701</v>
      </c>
      <c r="J2604" s="18"/>
      <c r="K2604" s="18"/>
      <c r="L2604" s="18"/>
      <c r="M2604" s="18"/>
    </row>
    <row r="2605" spans="1:13" x14ac:dyDescent="0.2">
      <c r="A2605" t="s">
        <v>375</v>
      </c>
      <c r="B2605" t="s">
        <v>266</v>
      </c>
      <c r="C2605" t="s">
        <v>34</v>
      </c>
      <c r="D2605" t="s">
        <v>374</v>
      </c>
      <c r="E2605">
        <v>5</v>
      </c>
      <c r="F2605" s="19">
        <v>23.833333333333332</v>
      </c>
      <c r="G2605" s="19">
        <v>1.3333333333333333</v>
      </c>
      <c r="H2605" s="18">
        <v>131.66180798657265</v>
      </c>
      <c r="I2605" s="18">
        <v>206.51813465495701</v>
      </c>
      <c r="J2605" s="18"/>
      <c r="K2605" s="18"/>
      <c r="L2605" s="18"/>
      <c r="M2605" s="18"/>
    </row>
    <row r="2606" spans="1:13" x14ac:dyDescent="0.2">
      <c r="A2606" t="s">
        <v>375</v>
      </c>
      <c r="B2606" t="s">
        <v>266</v>
      </c>
      <c r="C2606" t="s">
        <v>34</v>
      </c>
      <c r="D2606" t="s">
        <v>374</v>
      </c>
      <c r="E2606">
        <v>6</v>
      </c>
      <c r="F2606" s="19">
        <v>23.833333333333332</v>
      </c>
      <c r="G2606" s="19">
        <v>1.3333333333333333</v>
      </c>
      <c r="H2606" s="18">
        <v>131.66180798657265</v>
      </c>
      <c r="I2606" s="18">
        <v>206.51813465495701</v>
      </c>
      <c r="J2606" s="18"/>
      <c r="K2606" s="18"/>
      <c r="L2606" s="18"/>
      <c r="M2606" s="18"/>
    </row>
    <row r="2607" spans="1:13" x14ac:dyDescent="0.2">
      <c r="A2607" t="s">
        <v>375</v>
      </c>
      <c r="B2607" t="s">
        <v>266</v>
      </c>
      <c r="C2607" t="s">
        <v>34</v>
      </c>
      <c r="D2607" t="s">
        <v>374</v>
      </c>
      <c r="E2607">
        <v>7</v>
      </c>
      <c r="F2607" s="19">
        <v>23.833333333333332</v>
      </c>
      <c r="G2607" s="19">
        <v>1.3333333333333333</v>
      </c>
      <c r="H2607" s="18">
        <v>131.66180798657265</v>
      </c>
      <c r="I2607" s="18">
        <v>206.51813465495701</v>
      </c>
      <c r="J2607" s="18"/>
      <c r="K2607" s="18"/>
      <c r="L2607" s="18"/>
      <c r="M2607" s="18"/>
    </row>
    <row r="2608" spans="1:13" x14ac:dyDescent="0.2">
      <c r="A2608" t="s">
        <v>270</v>
      </c>
      <c r="B2608" t="s">
        <v>266</v>
      </c>
      <c r="C2608" t="s">
        <v>35</v>
      </c>
      <c r="D2608" t="s">
        <v>445</v>
      </c>
      <c r="E2608">
        <v>1</v>
      </c>
      <c r="F2608" s="19">
        <v>0</v>
      </c>
      <c r="G2608" s="19">
        <v>2.0833333333333335</v>
      </c>
      <c r="H2608" s="18">
        <v>308.7453322478957</v>
      </c>
      <c r="I2608" s="18">
        <v>330.16909384151558</v>
      </c>
      <c r="J2608" s="18"/>
      <c r="K2608" s="18"/>
      <c r="L2608" s="18"/>
      <c r="M2608" s="18"/>
    </row>
    <row r="2609" spans="1:13" x14ac:dyDescent="0.2">
      <c r="A2609" t="s">
        <v>270</v>
      </c>
      <c r="B2609" t="s">
        <v>266</v>
      </c>
      <c r="C2609" t="s">
        <v>35</v>
      </c>
      <c r="D2609" t="s">
        <v>445</v>
      </c>
      <c r="E2609">
        <v>2</v>
      </c>
      <c r="F2609" s="19">
        <v>0</v>
      </c>
      <c r="G2609" s="19">
        <v>2.0833333333333335</v>
      </c>
      <c r="H2609" s="18">
        <v>308.7453322478957</v>
      </c>
      <c r="I2609" s="18">
        <v>330.16909384151558</v>
      </c>
      <c r="J2609" s="18"/>
      <c r="K2609" s="18"/>
      <c r="L2609" s="18"/>
      <c r="M2609" s="18"/>
    </row>
    <row r="2610" spans="1:13" x14ac:dyDescent="0.2">
      <c r="A2610" t="s">
        <v>270</v>
      </c>
      <c r="B2610" t="s">
        <v>266</v>
      </c>
      <c r="C2610" t="s">
        <v>35</v>
      </c>
      <c r="D2610" t="s">
        <v>445</v>
      </c>
      <c r="E2610">
        <v>3</v>
      </c>
      <c r="F2610" s="19">
        <v>0</v>
      </c>
      <c r="G2610" s="19">
        <v>2.0833333333333335</v>
      </c>
      <c r="H2610" s="18">
        <v>308.7453322478957</v>
      </c>
      <c r="I2610" s="18">
        <v>330.16909384151558</v>
      </c>
      <c r="J2610" s="18"/>
      <c r="K2610" s="18"/>
      <c r="L2610" s="18"/>
      <c r="M2610" s="18"/>
    </row>
    <row r="2611" spans="1:13" x14ac:dyDescent="0.2">
      <c r="A2611" t="s">
        <v>270</v>
      </c>
      <c r="B2611" t="s">
        <v>266</v>
      </c>
      <c r="C2611" t="s">
        <v>35</v>
      </c>
      <c r="D2611" t="s">
        <v>445</v>
      </c>
      <c r="E2611">
        <v>4</v>
      </c>
      <c r="F2611" s="19">
        <v>0</v>
      </c>
      <c r="G2611" s="19">
        <v>2.0833333333333335</v>
      </c>
      <c r="H2611" s="18">
        <v>308.7453322478957</v>
      </c>
      <c r="I2611" s="18">
        <v>330.16909384151558</v>
      </c>
      <c r="J2611" s="18"/>
      <c r="K2611" s="18"/>
      <c r="L2611" s="18"/>
      <c r="M2611" s="18"/>
    </row>
    <row r="2612" spans="1:13" x14ac:dyDescent="0.2">
      <c r="A2612" t="s">
        <v>270</v>
      </c>
      <c r="B2612" t="s">
        <v>266</v>
      </c>
      <c r="C2612" t="s">
        <v>35</v>
      </c>
      <c r="D2612" t="s">
        <v>445</v>
      </c>
      <c r="E2612">
        <v>5</v>
      </c>
      <c r="F2612" s="19">
        <v>0</v>
      </c>
      <c r="G2612" s="19">
        <v>2.0833333333333335</v>
      </c>
      <c r="H2612" s="18">
        <v>308.7453322478957</v>
      </c>
      <c r="I2612" s="18">
        <v>330.16909384151558</v>
      </c>
      <c r="J2612" s="18"/>
      <c r="K2612" s="18"/>
      <c r="L2612" s="18"/>
      <c r="M2612" s="18"/>
    </row>
    <row r="2613" spans="1:13" x14ac:dyDescent="0.2">
      <c r="A2613" t="s">
        <v>270</v>
      </c>
      <c r="B2613" t="s">
        <v>266</v>
      </c>
      <c r="C2613" t="s">
        <v>35</v>
      </c>
      <c r="D2613" t="s">
        <v>445</v>
      </c>
      <c r="E2613">
        <v>6</v>
      </c>
      <c r="F2613" s="19">
        <v>0</v>
      </c>
      <c r="G2613" s="19">
        <v>2.0833333333333335</v>
      </c>
      <c r="H2613" s="18">
        <v>308.7453322478957</v>
      </c>
      <c r="I2613" s="18">
        <v>330.16909384151558</v>
      </c>
      <c r="J2613" s="18"/>
      <c r="K2613" s="18"/>
      <c r="L2613" s="18"/>
      <c r="M2613" s="18"/>
    </row>
    <row r="2614" spans="1:13" x14ac:dyDescent="0.2">
      <c r="A2614" t="s">
        <v>270</v>
      </c>
      <c r="B2614" t="s">
        <v>266</v>
      </c>
      <c r="C2614" t="s">
        <v>35</v>
      </c>
      <c r="D2614" t="s">
        <v>445</v>
      </c>
      <c r="E2614">
        <v>7</v>
      </c>
      <c r="F2614" s="19">
        <v>0</v>
      </c>
      <c r="G2614" s="19">
        <v>2.0833333333333335</v>
      </c>
      <c r="H2614" s="18">
        <v>308.7453322478957</v>
      </c>
      <c r="I2614" s="18">
        <v>330.16909384151558</v>
      </c>
      <c r="J2614" s="18"/>
      <c r="K2614" s="18"/>
      <c r="L2614" s="18"/>
      <c r="M2614" s="18"/>
    </row>
    <row r="2615" spans="1:13" x14ac:dyDescent="0.2">
      <c r="A2615" t="s">
        <v>270</v>
      </c>
      <c r="B2615" t="s">
        <v>266</v>
      </c>
      <c r="C2615" t="s">
        <v>35</v>
      </c>
      <c r="D2615" t="s">
        <v>269</v>
      </c>
      <c r="E2615">
        <v>1</v>
      </c>
      <c r="F2615" s="19">
        <v>2.9166666666666665</v>
      </c>
      <c r="G2615" s="19">
        <v>5</v>
      </c>
      <c r="H2615" s="18">
        <v>308.7453322478957</v>
      </c>
      <c r="I2615" s="18">
        <v>330.16909384151558</v>
      </c>
      <c r="J2615" s="18"/>
      <c r="K2615" s="18"/>
      <c r="L2615" s="18"/>
      <c r="M2615" s="18"/>
    </row>
    <row r="2616" spans="1:13" x14ac:dyDescent="0.2">
      <c r="A2616" t="s">
        <v>270</v>
      </c>
      <c r="B2616" t="s">
        <v>266</v>
      </c>
      <c r="C2616" t="s">
        <v>35</v>
      </c>
      <c r="D2616" t="s">
        <v>269</v>
      </c>
      <c r="E2616">
        <v>2</v>
      </c>
      <c r="F2616" s="19">
        <v>2.9166666666666665</v>
      </c>
      <c r="G2616" s="19">
        <v>5</v>
      </c>
      <c r="H2616" s="18">
        <v>308.7453322478957</v>
      </c>
      <c r="I2616" s="18">
        <v>330.16909384151558</v>
      </c>
      <c r="J2616" s="18"/>
      <c r="K2616" s="18"/>
      <c r="L2616" s="18"/>
      <c r="M2616" s="18"/>
    </row>
    <row r="2617" spans="1:13" x14ac:dyDescent="0.2">
      <c r="A2617" t="s">
        <v>270</v>
      </c>
      <c r="B2617" t="s">
        <v>266</v>
      </c>
      <c r="C2617" t="s">
        <v>35</v>
      </c>
      <c r="D2617" t="s">
        <v>269</v>
      </c>
      <c r="E2617">
        <v>3</v>
      </c>
      <c r="F2617" s="19">
        <v>2.9166666666666665</v>
      </c>
      <c r="G2617" s="19">
        <v>5</v>
      </c>
      <c r="H2617" s="18">
        <v>308.7453322478957</v>
      </c>
      <c r="I2617" s="18">
        <v>330.16909384151558</v>
      </c>
      <c r="J2617" s="18"/>
      <c r="K2617" s="18"/>
      <c r="L2617" s="18"/>
      <c r="M2617" s="18"/>
    </row>
    <row r="2618" spans="1:13" x14ac:dyDescent="0.2">
      <c r="A2618" t="s">
        <v>270</v>
      </c>
      <c r="B2618" t="s">
        <v>266</v>
      </c>
      <c r="C2618" t="s">
        <v>35</v>
      </c>
      <c r="D2618" t="s">
        <v>269</v>
      </c>
      <c r="E2618">
        <v>4</v>
      </c>
      <c r="F2618" s="19">
        <v>2.9166666666666665</v>
      </c>
      <c r="G2618" s="19">
        <v>5</v>
      </c>
      <c r="H2618" s="18">
        <v>308.7453322478957</v>
      </c>
      <c r="I2618" s="18">
        <v>330.16909384151558</v>
      </c>
      <c r="J2618" s="18"/>
      <c r="K2618" s="18"/>
      <c r="L2618" s="18"/>
      <c r="M2618" s="18"/>
    </row>
    <row r="2619" spans="1:13" x14ac:dyDescent="0.2">
      <c r="A2619" t="s">
        <v>270</v>
      </c>
      <c r="B2619" t="s">
        <v>266</v>
      </c>
      <c r="C2619" t="s">
        <v>35</v>
      </c>
      <c r="D2619" t="s">
        <v>269</v>
      </c>
      <c r="E2619">
        <v>5</v>
      </c>
      <c r="F2619" s="19">
        <v>2.9166666666666665</v>
      </c>
      <c r="G2619" s="19">
        <v>5</v>
      </c>
      <c r="H2619" s="18">
        <v>308.7453322478957</v>
      </c>
      <c r="I2619" s="18">
        <v>330.16909384151558</v>
      </c>
      <c r="J2619" s="18"/>
      <c r="K2619" s="18"/>
      <c r="L2619" s="18"/>
      <c r="M2619" s="18"/>
    </row>
    <row r="2620" spans="1:13" x14ac:dyDescent="0.2">
      <c r="A2620" t="s">
        <v>270</v>
      </c>
      <c r="B2620" t="s">
        <v>266</v>
      </c>
      <c r="C2620" t="s">
        <v>35</v>
      </c>
      <c r="D2620" t="s">
        <v>269</v>
      </c>
      <c r="E2620">
        <v>6</v>
      </c>
      <c r="F2620" s="19">
        <v>2.9166666666666665</v>
      </c>
      <c r="G2620" s="19">
        <v>5</v>
      </c>
      <c r="H2620" s="18">
        <v>308.7453322478957</v>
      </c>
      <c r="I2620" s="18">
        <v>330.16909384151558</v>
      </c>
      <c r="J2620" s="18"/>
      <c r="K2620" s="18"/>
      <c r="L2620" s="18"/>
      <c r="M2620" s="18"/>
    </row>
    <row r="2621" spans="1:13" x14ac:dyDescent="0.2">
      <c r="A2621" t="s">
        <v>270</v>
      </c>
      <c r="B2621" t="s">
        <v>266</v>
      </c>
      <c r="C2621" t="s">
        <v>35</v>
      </c>
      <c r="D2621" t="s">
        <v>269</v>
      </c>
      <c r="E2621">
        <v>7</v>
      </c>
      <c r="F2621" s="19">
        <v>2.9166666666666665</v>
      </c>
      <c r="G2621" s="19">
        <v>5</v>
      </c>
      <c r="H2621" s="18">
        <v>308.7453322478957</v>
      </c>
      <c r="I2621" s="18">
        <v>330.16909384151558</v>
      </c>
      <c r="J2621" s="18"/>
      <c r="K2621" s="18"/>
      <c r="L2621" s="18"/>
      <c r="M2621" s="18"/>
    </row>
    <row r="2622" spans="1:13" x14ac:dyDescent="0.2">
      <c r="A2622" t="s">
        <v>270</v>
      </c>
      <c r="B2622" t="s">
        <v>266</v>
      </c>
      <c r="C2622" t="s">
        <v>35</v>
      </c>
      <c r="D2622" t="s">
        <v>432</v>
      </c>
      <c r="E2622">
        <v>1</v>
      </c>
      <c r="F2622" s="19">
        <v>7.25</v>
      </c>
      <c r="G2622" s="19">
        <v>9.3333333333333339</v>
      </c>
      <c r="H2622" s="18">
        <v>308.7453322478957</v>
      </c>
      <c r="I2622" s="18">
        <v>330.16909384151558</v>
      </c>
      <c r="J2622" s="18"/>
      <c r="K2622" s="18"/>
      <c r="L2622" s="18"/>
      <c r="M2622" s="18"/>
    </row>
    <row r="2623" spans="1:13" x14ac:dyDescent="0.2">
      <c r="A2623" t="s">
        <v>270</v>
      </c>
      <c r="B2623" t="s">
        <v>266</v>
      </c>
      <c r="C2623" t="s">
        <v>35</v>
      </c>
      <c r="D2623" t="s">
        <v>432</v>
      </c>
      <c r="E2623">
        <v>2</v>
      </c>
      <c r="F2623" s="19">
        <v>8.0833333333333339</v>
      </c>
      <c r="G2623" s="19">
        <v>10.166666666666666</v>
      </c>
      <c r="H2623" s="18">
        <v>308.7453322478957</v>
      </c>
      <c r="I2623" s="18">
        <v>330.16909384151558</v>
      </c>
      <c r="J2623" s="18"/>
      <c r="K2623" s="18"/>
      <c r="L2623" s="18"/>
      <c r="M2623" s="18"/>
    </row>
    <row r="2624" spans="1:13" x14ac:dyDescent="0.2">
      <c r="A2624" t="s">
        <v>270</v>
      </c>
      <c r="B2624" t="s">
        <v>266</v>
      </c>
      <c r="C2624" t="s">
        <v>35</v>
      </c>
      <c r="D2624" t="s">
        <v>432</v>
      </c>
      <c r="E2624">
        <v>3</v>
      </c>
      <c r="F2624" s="19">
        <v>7.25</v>
      </c>
      <c r="G2624" s="19">
        <v>9.3333333333333339</v>
      </c>
      <c r="H2624" s="18">
        <v>308.7453322478957</v>
      </c>
      <c r="I2624" s="18">
        <v>330.16909384151558</v>
      </c>
      <c r="J2624" s="18"/>
      <c r="K2624" s="18"/>
      <c r="L2624" s="18"/>
      <c r="M2624" s="18"/>
    </row>
    <row r="2625" spans="1:13" x14ac:dyDescent="0.2">
      <c r="A2625" t="s">
        <v>270</v>
      </c>
      <c r="B2625" t="s">
        <v>266</v>
      </c>
      <c r="C2625" t="s">
        <v>35</v>
      </c>
      <c r="D2625" t="s">
        <v>432</v>
      </c>
      <c r="E2625">
        <v>4</v>
      </c>
      <c r="F2625" s="19">
        <v>7.25</v>
      </c>
      <c r="G2625" s="19">
        <v>9.3333333333333339</v>
      </c>
      <c r="H2625" s="18">
        <v>308.7453322478957</v>
      </c>
      <c r="I2625" s="18">
        <v>330.16909384151558</v>
      </c>
      <c r="J2625" s="18"/>
      <c r="K2625" s="18"/>
      <c r="L2625" s="18"/>
      <c r="M2625" s="18"/>
    </row>
    <row r="2626" spans="1:13" x14ac:dyDescent="0.2">
      <c r="A2626" t="s">
        <v>270</v>
      </c>
      <c r="B2626" t="s">
        <v>266</v>
      </c>
      <c r="C2626" t="s">
        <v>35</v>
      </c>
      <c r="D2626" t="s">
        <v>432</v>
      </c>
      <c r="E2626">
        <v>5</v>
      </c>
      <c r="F2626" s="19">
        <v>7.25</v>
      </c>
      <c r="G2626" s="19">
        <v>9.3333333333333339</v>
      </c>
      <c r="H2626" s="18">
        <v>308.7453322478957</v>
      </c>
      <c r="I2626" s="18">
        <v>330.16909384151558</v>
      </c>
      <c r="J2626" s="18"/>
      <c r="K2626" s="18"/>
      <c r="L2626" s="18"/>
      <c r="M2626" s="18"/>
    </row>
    <row r="2627" spans="1:13" x14ac:dyDescent="0.2">
      <c r="A2627" t="s">
        <v>270</v>
      </c>
      <c r="B2627" t="s">
        <v>266</v>
      </c>
      <c r="C2627" t="s">
        <v>35</v>
      </c>
      <c r="D2627" t="s">
        <v>432</v>
      </c>
      <c r="E2627">
        <v>6</v>
      </c>
      <c r="F2627" s="19">
        <v>7.25</v>
      </c>
      <c r="G2627" s="19">
        <v>9.3333333333333339</v>
      </c>
      <c r="H2627" s="18">
        <v>308.7453322478957</v>
      </c>
      <c r="I2627" s="18">
        <v>330.16909384151558</v>
      </c>
      <c r="J2627" s="18"/>
      <c r="K2627" s="18"/>
      <c r="L2627" s="18"/>
      <c r="M2627" s="18"/>
    </row>
    <row r="2628" spans="1:13" x14ac:dyDescent="0.2">
      <c r="A2628" t="s">
        <v>270</v>
      </c>
      <c r="B2628" t="s">
        <v>266</v>
      </c>
      <c r="C2628" t="s">
        <v>35</v>
      </c>
      <c r="D2628" t="s">
        <v>432</v>
      </c>
      <c r="E2628">
        <v>7</v>
      </c>
      <c r="F2628" s="19">
        <v>7.333333333333333</v>
      </c>
      <c r="G2628" s="19">
        <v>9.3333333333333339</v>
      </c>
      <c r="H2628" s="18">
        <v>308.7453322478957</v>
      </c>
      <c r="I2628" s="18">
        <v>330.16909384151558</v>
      </c>
      <c r="J2628" s="18"/>
      <c r="K2628" s="18"/>
      <c r="L2628" s="18"/>
      <c r="M2628" s="18"/>
    </row>
    <row r="2629" spans="1:13" x14ac:dyDescent="0.2">
      <c r="A2629" t="s">
        <v>831</v>
      </c>
      <c r="B2629" t="s">
        <v>266</v>
      </c>
      <c r="C2629" t="s">
        <v>27</v>
      </c>
      <c r="D2629" t="s">
        <v>830</v>
      </c>
      <c r="E2629">
        <v>7</v>
      </c>
      <c r="F2629" s="19">
        <v>4</v>
      </c>
      <c r="G2629" s="19">
        <v>4.5</v>
      </c>
      <c r="H2629" s="18">
        <v>13.02</v>
      </c>
      <c r="I2629" s="18">
        <v>66.634021799999999</v>
      </c>
      <c r="J2629" s="18"/>
      <c r="K2629" s="18"/>
      <c r="L2629" s="18"/>
      <c r="M2629" s="18"/>
    </row>
    <row r="2630" spans="1:13" x14ac:dyDescent="0.2">
      <c r="A2630" t="s">
        <v>236</v>
      </c>
      <c r="B2630" t="s">
        <v>107</v>
      </c>
      <c r="C2630" t="s">
        <v>35</v>
      </c>
      <c r="D2630" t="s">
        <v>235</v>
      </c>
      <c r="E2630">
        <v>1</v>
      </c>
      <c r="F2630" s="19">
        <v>1.9166666666666665</v>
      </c>
      <c r="G2630" s="19">
        <v>3.3333333333333335</v>
      </c>
      <c r="H2630" s="18">
        <v>144.22284421048835</v>
      </c>
      <c r="I2630" s="18">
        <v>208.66190231342807</v>
      </c>
      <c r="J2630" s="18"/>
      <c r="K2630" s="18"/>
      <c r="L2630" s="18"/>
      <c r="M2630" s="18"/>
    </row>
    <row r="2631" spans="1:13" x14ac:dyDescent="0.2">
      <c r="A2631" t="s">
        <v>236</v>
      </c>
      <c r="B2631" t="s">
        <v>107</v>
      </c>
      <c r="C2631" t="s">
        <v>35</v>
      </c>
      <c r="D2631" t="s">
        <v>235</v>
      </c>
      <c r="E2631">
        <v>2</v>
      </c>
      <c r="F2631" s="19">
        <v>1.9166666666666665</v>
      </c>
      <c r="G2631" s="19">
        <v>3.3333333333333335</v>
      </c>
      <c r="H2631" s="18">
        <v>144.22284421048835</v>
      </c>
      <c r="I2631" s="18">
        <v>208.66190231342807</v>
      </c>
      <c r="J2631" s="18"/>
      <c r="K2631" s="18"/>
      <c r="L2631" s="18"/>
      <c r="M2631" s="18"/>
    </row>
    <row r="2632" spans="1:13" x14ac:dyDescent="0.2">
      <c r="A2632" t="s">
        <v>236</v>
      </c>
      <c r="B2632" t="s">
        <v>107</v>
      </c>
      <c r="C2632" t="s">
        <v>35</v>
      </c>
      <c r="D2632" t="s">
        <v>235</v>
      </c>
      <c r="E2632">
        <v>3</v>
      </c>
      <c r="F2632" s="19">
        <v>1.9166666666666665</v>
      </c>
      <c r="G2632" s="19">
        <v>3.3333333333333335</v>
      </c>
      <c r="H2632" s="18">
        <v>144.22284421048835</v>
      </c>
      <c r="I2632" s="18">
        <v>208.66190231342807</v>
      </c>
      <c r="J2632" s="18"/>
      <c r="K2632" s="18"/>
      <c r="L2632" s="18"/>
      <c r="M2632" s="18"/>
    </row>
    <row r="2633" spans="1:13" x14ac:dyDescent="0.2">
      <c r="A2633" t="s">
        <v>236</v>
      </c>
      <c r="B2633" t="s">
        <v>107</v>
      </c>
      <c r="C2633" t="s">
        <v>35</v>
      </c>
      <c r="D2633" t="s">
        <v>235</v>
      </c>
      <c r="E2633">
        <v>4</v>
      </c>
      <c r="F2633" s="19">
        <v>1.9166666666666665</v>
      </c>
      <c r="G2633" s="19">
        <v>3.3333333333333335</v>
      </c>
      <c r="H2633" s="18">
        <v>144.22284421048835</v>
      </c>
      <c r="I2633" s="18">
        <v>208.66190231342807</v>
      </c>
      <c r="J2633" s="18"/>
      <c r="K2633" s="18"/>
      <c r="L2633" s="18"/>
      <c r="M2633" s="18"/>
    </row>
    <row r="2634" spans="1:13" x14ac:dyDescent="0.2">
      <c r="A2634" t="s">
        <v>236</v>
      </c>
      <c r="B2634" t="s">
        <v>107</v>
      </c>
      <c r="C2634" t="s">
        <v>35</v>
      </c>
      <c r="D2634" t="s">
        <v>235</v>
      </c>
      <c r="E2634">
        <v>5</v>
      </c>
      <c r="F2634" s="19">
        <v>1.9166666666666665</v>
      </c>
      <c r="G2634" s="19">
        <v>3.3333333333333335</v>
      </c>
      <c r="H2634" s="18">
        <v>144.22284421048835</v>
      </c>
      <c r="I2634" s="18">
        <v>208.66190231342807</v>
      </c>
      <c r="J2634" s="18"/>
      <c r="K2634" s="18"/>
      <c r="L2634" s="18"/>
      <c r="M2634" s="18"/>
    </row>
    <row r="2635" spans="1:13" x14ac:dyDescent="0.2">
      <c r="A2635" t="s">
        <v>236</v>
      </c>
      <c r="B2635" t="s">
        <v>107</v>
      </c>
      <c r="C2635" t="s">
        <v>35</v>
      </c>
      <c r="D2635" t="s">
        <v>235</v>
      </c>
      <c r="E2635">
        <v>6</v>
      </c>
      <c r="F2635" s="19">
        <v>1.9166666666666665</v>
      </c>
      <c r="G2635" s="19">
        <v>3.3333333333333335</v>
      </c>
      <c r="H2635" s="18">
        <v>144.22284421048835</v>
      </c>
      <c r="I2635" s="18">
        <v>208.66190231342807</v>
      </c>
      <c r="J2635" s="18"/>
      <c r="K2635" s="18"/>
      <c r="L2635" s="18"/>
      <c r="M2635" s="18"/>
    </row>
    <row r="2636" spans="1:13" x14ac:dyDescent="0.2">
      <c r="A2636" t="s">
        <v>236</v>
      </c>
      <c r="B2636" t="s">
        <v>107</v>
      </c>
      <c r="C2636" t="s">
        <v>35</v>
      </c>
      <c r="D2636" t="s">
        <v>235</v>
      </c>
      <c r="E2636">
        <v>7</v>
      </c>
      <c r="F2636" s="19">
        <v>1.9166666666666665</v>
      </c>
      <c r="G2636" s="19">
        <v>3.3333333333333335</v>
      </c>
      <c r="H2636" s="18">
        <v>144.22284421048835</v>
      </c>
      <c r="I2636" s="18">
        <v>208.66190231342807</v>
      </c>
      <c r="J2636" s="18"/>
      <c r="K2636" s="18"/>
      <c r="L2636" s="18"/>
      <c r="M2636" s="18"/>
    </row>
    <row r="2637" spans="1:13" x14ac:dyDescent="0.2">
      <c r="A2637" t="s">
        <v>212</v>
      </c>
      <c r="B2637" t="s">
        <v>107</v>
      </c>
      <c r="C2637" t="s">
        <v>27</v>
      </c>
      <c r="D2637" t="s">
        <v>211</v>
      </c>
      <c r="E2637">
        <v>1</v>
      </c>
      <c r="F2637" s="19">
        <v>6.083333333333333</v>
      </c>
      <c r="G2637" s="19">
        <v>7.416666666666667</v>
      </c>
      <c r="H2637" s="18">
        <v>154.0502166235689</v>
      </c>
      <c r="I2637" s="18">
        <v>194.29488663496403</v>
      </c>
      <c r="J2637" s="18"/>
      <c r="K2637" s="18"/>
      <c r="L2637" s="18"/>
      <c r="M2637" s="18"/>
    </row>
    <row r="2638" spans="1:13" x14ac:dyDescent="0.2">
      <c r="A2638" t="s">
        <v>212</v>
      </c>
      <c r="B2638" t="s">
        <v>107</v>
      </c>
      <c r="C2638" t="s">
        <v>27</v>
      </c>
      <c r="D2638" t="s">
        <v>211</v>
      </c>
      <c r="E2638">
        <v>2</v>
      </c>
      <c r="F2638" s="19">
        <v>6.166666666666667</v>
      </c>
      <c r="G2638" s="19">
        <v>7.5</v>
      </c>
      <c r="H2638" s="18">
        <v>154.0502166235689</v>
      </c>
      <c r="I2638" s="18">
        <v>194.29488663496403</v>
      </c>
      <c r="J2638" s="18"/>
      <c r="K2638" s="18"/>
      <c r="L2638" s="18"/>
      <c r="M2638" s="18"/>
    </row>
    <row r="2639" spans="1:13" x14ac:dyDescent="0.2">
      <c r="A2639" t="s">
        <v>212</v>
      </c>
      <c r="B2639" t="s">
        <v>107</v>
      </c>
      <c r="C2639" t="s">
        <v>27</v>
      </c>
      <c r="D2639" t="s">
        <v>211</v>
      </c>
      <c r="E2639">
        <v>3</v>
      </c>
      <c r="F2639" s="19">
        <v>6</v>
      </c>
      <c r="G2639" s="19">
        <v>7.333333333333333</v>
      </c>
      <c r="H2639" s="18">
        <v>154.0502166235689</v>
      </c>
      <c r="I2639" s="18">
        <v>194.29488663496403</v>
      </c>
      <c r="J2639" s="18"/>
      <c r="K2639" s="18"/>
      <c r="L2639" s="18"/>
      <c r="M2639" s="18"/>
    </row>
    <row r="2640" spans="1:13" x14ac:dyDescent="0.2">
      <c r="A2640" t="s">
        <v>212</v>
      </c>
      <c r="B2640" t="s">
        <v>107</v>
      </c>
      <c r="C2640" t="s">
        <v>27</v>
      </c>
      <c r="D2640" t="s">
        <v>211</v>
      </c>
      <c r="E2640">
        <v>4</v>
      </c>
      <c r="F2640" s="19">
        <v>6.166666666666667</v>
      </c>
      <c r="G2640" s="19">
        <v>7.5</v>
      </c>
      <c r="H2640" s="18">
        <v>154.0502166235689</v>
      </c>
      <c r="I2640" s="18">
        <v>194.29488663496403</v>
      </c>
      <c r="J2640" s="18"/>
      <c r="K2640" s="18"/>
      <c r="L2640" s="18"/>
      <c r="M2640" s="18"/>
    </row>
    <row r="2641" spans="1:13" x14ac:dyDescent="0.2">
      <c r="A2641" t="s">
        <v>212</v>
      </c>
      <c r="B2641" t="s">
        <v>107</v>
      </c>
      <c r="C2641" t="s">
        <v>27</v>
      </c>
      <c r="D2641" t="s">
        <v>211</v>
      </c>
      <c r="E2641">
        <v>5</v>
      </c>
      <c r="F2641" s="19">
        <v>6.5</v>
      </c>
      <c r="G2641" s="19">
        <v>7.833333333333333</v>
      </c>
      <c r="H2641" s="18">
        <v>154.0502166235689</v>
      </c>
      <c r="I2641" s="18">
        <v>194.29488663496403</v>
      </c>
      <c r="J2641" s="18"/>
      <c r="K2641" s="18"/>
      <c r="L2641" s="18"/>
      <c r="M2641" s="18"/>
    </row>
    <row r="2642" spans="1:13" x14ac:dyDescent="0.2">
      <c r="A2642" t="s">
        <v>212</v>
      </c>
      <c r="B2642" t="s">
        <v>107</v>
      </c>
      <c r="C2642" t="s">
        <v>27</v>
      </c>
      <c r="D2642" t="s">
        <v>211</v>
      </c>
      <c r="E2642">
        <v>6</v>
      </c>
      <c r="F2642" s="19">
        <v>7.833333333333333</v>
      </c>
      <c r="G2642" s="19">
        <v>9.1666666666666661</v>
      </c>
      <c r="H2642" s="18">
        <v>154.0502166235689</v>
      </c>
      <c r="I2642" s="18">
        <v>194.29488663496403</v>
      </c>
      <c r="J2642" s="18"/>
      <c r="K2642" s="18"/>
      <c r="L2642" s="18"/>
      <c r="M2642" s="18"/>
    </row>
    <row r="2643" spans="1:13" x14ac:dyDescent="0.2">
      <c r="A2643" t="s">
        <v>212</v>
      </c>
      <c r="B2643" t="s">
        <v>107</v>
      </c>
      <c r="C2643" t="s">
        <v>27</v>
      </c>
      <c r="D2643" t="s">
        <v>211</v>
      </c>
      <c r="E2643">
        <v>7</v>
      </c>
      <c r="F2643" s="19">
        <v>6.5</v>
      </c>
      <c r="G2643" s="19">
        <v>7.833333333333333</v>
      </c>
      <c r="H2643" s="18">
        <v>154.0502166235689</v>
      </c>
      <c r="I2643" s="18">
        <v>194.29488663496403</v>
      </c>
      <c r="J2643" s="18"/>
      <c r="K2643" s="18"/>
      <c r="L2643" s="18"/>
      <c r="M2643" s="18"/>
    </row>
    <row r="2644" spans="1:13" x14ac:dyDescent="0.2">
      <c r="A2644" t="s">
        <v>404</v>
      </c>
      <c r="B2644" t="s">
        <v>40</v>
      </c>
      <c r="C2644" t="s">
        <v>35</v>
      </c>
      <c r="D2644" t="s">
        <v>403</v>
      </c>
      <c r="E2644">
        <v>1</v>
      </c>
      <c r="F2644" s="19">
        <v>0.83333333333333337</v>
      </c>
      <c r="G2644" s="19">
        <v>2</v>
      </c>
      <c r="H2644" s="18">
        <v>150.8755916056586</v>
      </c>
      <c r="I2644" s="18">
        <v>147.53581749835828</v>
      </c>
      <c r="J2644" s="18"/>
      <c r="K2644" s="18"/>
      <c r="L2644" s="18"/>
      <c r="M2644" s="18"/>
    </row>
    <row r="2645" spans="1:13" x14ac:dyDescent="0.2">
      <c r="A2645" t="s">
        <v>404</v>
      </c>
      <c r="B2645" t="s">
        <v>40</v>
      </c>
      <c r="C2645" t="s">
        <v>35</v>
      </c>
      <c r="D2645" t="s">
        <v>403</v>
      </c>
      <c r="E2645">
        <v>2</v>
      </c>
      <c r="F2645" s="19">
        <v>0.83333333333333337</v>
      </c>
      <c r="G2645" s="19">
        <v>2</v>
      </c>
      <c r="H2645" s="18">
        <v>150.8755916056586</v>
      </c>
      <c r="I2645" s="18">
        <v>147.53581749835828</v>
      </c>
      <c r="J2645" s="18"/>
      <c r="K2645" s="18"/>
      <c r="L2645" s="18"/>
      <c r="M2645" s="18"/>
    </row>
    <row r="2646" spans="1:13" x14ac:dyDescent="0.2">
      <c r="A2646" t="s">
        <v>404</v>
      </c>
      <c r="B2646" t="s">
        <v>40</v>
      </c>
      <c r="C2646" t="s">
        <v>35</v>
      </c>
      <c r="D2646" t="s">
        <v>403</v>
      </c>
      <c r="E2646">
        <v>3</v>
      </c>
      <c r="F2646" s="19">
        <v>0.83333333333333337</v>
      </c>
      <c r="G2646" s="19">
        <v>2</v>
      </c>
      <c r="H2646" s="18">
        <v>150.8755916056586</v>
      </c>
      <c r="I2646" s="18">
        <v>147.53581749835828</v>
      </c>
      <c r="J2646" s="18"/>
      <c r="K2646" s="18"/>
      <c r="L2646" s="18"/>
      <c r="M2646" s="18"/>
    </row>
    <row r="2647" spans="1:13" x14ac:dyDescent="0.2">
      <c r="A2647" t="s">
        <v>404</v>
      </c>
      <c r="B2647" t="s">
        <v>40</v>
      </c>
      <c r="C2647" t="s">
        <v>35</v>
      </c>
      <c r="D2647" t="s">
        <v>403</v>
      </c>
      <c r="E2647">
        <v>4</v>
      </c>
      <c r="F2647" s="19">
        <v>0.83333333333333337</v>
      </c>
      <c r="G2647" s="19">
        <v>2</v>
      </c>
      <c r="H2647" s="18">
        <v>150.8755916056586</v>
      </c>
      <c r="I2647" s="18">
        <v>147.53581749835828</v>
      </c>
      <c r="J2647" s="18"/>
      <c r="K2647" s="18"/>
      <c r="L2647" s="18"/>
      <c r="M2647" s="18"/>
    </row>
    <row r="2648" spans="1:13" x14ac:dyDescent="0.2">
      <c r="A2648" t="s">
        <v>404</v>
      </c>
      <c r="B2648" t="s">
        <v>40</v>
      </c>
      <c r="C2648" t="s">
        <v>35</v>
      </c>
      <c r="D2648" t="s">
        <v>403</v>
      </c>
      <c r="E2648">
        <v>5</v>
      </c>
      <c r="F2648" s="19">
        <v>0.83333333333333337</v>
      </c>
      <c r="G2648" s="19">
        <v>2</v>
      </c>
      <c r="H2648" s="18">
        <v>150.8755916056586</v>
      </c>
      <c r="I2648" s="18">
        <v>147.53581749835828</v>
      </c>
      <c r="J2648" s="18"/>
      <c r="K2648" s="18"/>
      <c r="L2648" s="18"/>
      <c r="M2648" s="18"/>
    </row>
    <row r="2649" spans="1:13" x14ac:dyDescent="0.2">
      <c r="A2649" t="s">
        <v>404</v>
      </c>
      <c r="B2649" t="s">
        <v>40</v>
      </c>
      <c r="C2649" t="s">
        <v>35</v>
      </c>
      <c r="D2649" t="s">
        <v>403</v>
      </c>
      <c r="E2649">
        <v>6</v>
      </c>
      <c r="F2649" s="19">
        <v>0.83333333333333337</v>
      </c>
      <c r="G2649" s="19">
        <v>2</v>
      </c>
      <c r="H2649" s="18">
        <v>150.8755916056586</v>
      </c>
      <c r="I2649" s="18">
        <v>147.53581749835828</v>
      </c>
      <c r="J2649" s="18"/>
      <c r="K2649" s="18"/>
      <c r="L2649" s="18"/>
      <c r="M2649" s="18"/>
    </row>
    <row r="2650" spans="1:13" x14ac:dyDescent="0.2">
      <c r="A2650" t="s">
        <v>404</v>
      </c>
      <c r="B2650" t="s">
        <v>40</v>
      </c>
      <c r="C2650" t="s">
        <v>35</v>
      </c>
      <c r="D2650" t="s">
        <v>403</v>
      </c>
      <c r="E2650">
        <v>7</v>
      </c>
      <c r="F2650" s="19">
        <v>0.83333333333333337</v>
      </c>
      <c r="G2650" s="19">
        <v>2</v>
      </c>
      <c r="H2650" s="18">
        <v>150.8755916056586</v>
      </c>
      <c r="I2650" s="18">
        <v>147.53581749835828</v>
      </c>
      <c r="J2650" s="18"/>
      <c r="K2650" s="18"/>
      <c r="L2650" s="18"/>
      <c r="M2650" s="18"/>
    </row>
    <row r="2651" spans="1:13" x14ac:dyDescent="0.2">
      <c r="A2651" t="s">
        <v>500</v>
      </c>
      <c r="B2651" t="s">
        <v>40</v>
      </c>
      <c r="C2651" t="s">
        <v>27</v>
      </c>
      <c r="D2651" t="s">
        <v>499</v>
      </c>
      <c r="E2651">
        <v>1</v>
      </c>
      <c r="F2651" s="19">
        <v>2.25</v>
      </c>
      <c r="G2651" s="19">
        <v>3.8333333333333335</v>
      </c>
      <c r="H2651" s="18">
        <v>207.05375269337415</v>
      </c>
      <c r="I2651" s="18">
        <v>235.00797913462452</v>
      </c>
      <c r="J2651" s="18"/>
      <c r="K2651" s="18"/>
      <c r="L2651" s="18"/>
      <c r="M2651" s="18"/>
    </row>
    <row r="2652" spans="1:13" x14ac:dyDescent="0.2">
      <c r="A2652" t="s">
        <v>500</v>
      </c>
      <c r="B2652" t="s">
        <v>40</v>
      </c>
      <c r="C2652" t="s">
        <v>27</v>
      </c>
      <c r="D2652" t="s">
        <v>499</v>
      </c>
      <c r="E2652">
        <v>2</v>
      </c>
      <c r="F2652" s="19">
        <v>2.25</v>
      </c>
      <c r="G2652" s="19">
        <v>3.8333333333333335</v>
      </c>
      <c r="H2652" s="18">
        <v>207.05375269337415</v>
      </c>
      <c r="I2652" s="18">
        <v>235.00797913462452</v>
      </c>
      <c r="J2652" s="18"/>
      <c r="K2652" s="18"/>
      <c r="L2652" s="18"/>
      <c r="M2652" s="18"/>
    </row>
    <row r="2653" spans="1:13" x14ac:dyDescent="0.2">
      <c r="A2653" t="s">
        <v>500</v>
      </c>
      <c r="B2653" t="s">
        <v>40</v>
      </c>
      <c r="C2653" t="s">
        <v>27</v>
      </c>
      <c r="D2653" t="s">
        <v>499</v>
      </c>
      <c r="E2653">
        <v>3</v>
      </c>
      <c r="F2653" s="19">
        <v>2.25</v>
      </c>
      <c r="G2653" s="19">
        <v>3.8333333333333335</v>
      </c>
      <c r="H2653" s="18">
        <v>207.05375269337415</v>
      </c>
      <c r="I2653" s="18">
        <v>235.00797913462452</v>
      </c>
      <c r="J2653" s="18"/>
      <c r="K2653" s="18"/>
      <c r="L2653" s="18"/>
      <c r="M2653" s="18"/>
    </row>
    <row r="2654" spans="1:13" x14ac:dyDescent="0.2">
      <c r="A2654" t="s">
        <v>500</v>
      </c>
      <c r="B2654" t="s">
        <v>40</v>
      </c>
      <c r="C2654" t="s">
        <v>27</v>
      </c>
      <c r="D2654" t="s">
        <v>499</v>
      </c>
      <c r="E2654">
        <v>4</v>
      </c>
      <c r="F2654" s="19">
        <v>2.25</v>
      </c>
      <c r="G2654" s="19">
        <v>3.8333333333333335</v>
      </c>
      <c r="H2654" s="18">
        <v>207.05375269337415</v>
      </c>
      <c r="I2654" s="18">
        <v>235.00797913462452</v>
      </c>
      <c r="J2654" s="18"/>
      <c r="K2654" s="18"/>
      <c r="L2654" s="18"/>
      <c r="M2654" s="18"/>
    </row>
    <row r="2655" spans="1:13" x14ac:dyDescent="0.2">
      <c r="A2655" t="s">
        <v>500</v>
      </c>
      <c r="B2655" t="s">
        <v>40</v>
      </c>
      <c r="C2655" t="s">
        <v>27</v>
      </c>
      <c r="D2655" t="s">
        <v>499</v>
      </c>
      <c r="E2655">
        <v>5</v>
      </c>
      <c r="F2655" s="19">
        <v>2.25</v>
      </c>
      <c r="G2655" s="19">
        <v>3.8333333333333335</v>
      </c>
      <c r="H2655" s="18">
        <v>207.05375269337415</v>
      </c>
      <c r="I2655" s="18">
        <v>235.00797913462452</v>
      </c>
      <c r="J2655" s="18"/>
      <c r="K2655" s="18"/>
      <c r="L2655" s="18"/>
      <c r="M2655" s="18"/>
    </row>
    <row r="2656" spans="1:13" x14ac:dyDescent="0.2">
      <c r="A2656" t="s">
        <v>500</v>
      </c>
      <c r="B2656" t="s">
        <v>40</v>
      </c>
      <c r="C2656" t="s">
        <v>27</v>
      </c>
      <c r="D2656" t="s">
        <v>499</v>
      </c>
      <c r="E2656">
        <v>6</v>
      </c>
      <c r="F2656" s="19">
        <v>2.25</v>
      </c>
      <c r="G2656" s="19">
        <v>3.8333333333333335</v>
      </c>
      <c r="H2656" s="18">
        <v>207.05375269337415</v>
      </c>
      <c r="I2656" s="18">
        <v>235.00797913462452</v>
      </c>
      <c r="J2656" s="18"/>
      <c r="K2656" s="18"/>
      <c r="L2656" s="18"/>
      <c r="M2656" s="18"/>
    </row>
    <row r="2657" spans="1:13" x14ac:dyDescent="0.2">
      <c r="A2657" t="s">
        <v>500</v>
      </c>
      <c r="B2657" t="s">
        <v>40</v>
      </c>
      <c r="C2657" t="s">
        <v>27</v>
      </c>
      <c r="D2657" t="s">
        <v>499</v>
      </c>
      <c r="E2657">
        <v>7</v>
      </c>
      <c r="F2657" s="19">
        <v>2.8333333333333335</v>
      </c>
      <c r="G2657" s="19">
        <v>4.416666666666667</v>
      </c>
      <c r="H2657" s="18">
        <v>207.05375269337415</v>
      </c>
      <c r="I2657" s="18">
        <v>235.00797913462452</v>
      </c>
      <c r="J2657" s="18"/>
      <c r="K2657" s="18"/>
      <c r="L2657" s="18"/>
      <c r="M2657" s="18"/>
    </row>
    <row r="2658" spans="1:13" x14ac:dyDescent="0.2">
      <c r="A2658" t="s">
        <v>346</v>
      </c>
      <c r="B2658" t="s">
        <v>344</v>
      </c>
      <c r="C2658" t="s">
        <v>27</v>
      </c>
      <c r="D2658" t="s">
        <v>345</v>
      </c>
      <c r="E2658">
        <v>1</v>
      </c>
      <c r="F2658" s="19">
        <v>8.75</v>
      </c>
      <c r="G2658" s="19">
        <v>10.833333333333334</v>
      </c>
      <c r="H2658" s="18">
        <v>172.16216193154037</v>
      </c>
      <c r="I2658" s="18">
        <v>313.60596547233263</v>
      </c>
      <c r="J2658" s="18"/>
      <c r="K2658" s="18"/>
      <c r="L2658" s="18"/>
      <c r="M2658" s="18"/>
    </row>
    <row r="2659" spans="1:13" x14ac:dyDescent="0.2">
      <c r="A2659" t="s">
        <v>346</v>
      </c>
      <c r="B2659" t="s">
        <v>344</v>
      </c>
      <c r="C2659" t="s">
        <v>27</v>
      </c>
      <c r="D2659" t="s">
        <v>345</v>
      </c>
      <c r="E2659">
        <v>2</v>
      </c>
      <c r="F2659" s="19">
        <v>8.75</v>
      </c>
      <c r="G2659" s="19">
        <v>10.833333333333334</v>
      </c>
      <c r="H2659" s="18">
        <v>172.16216193154037</v>
      </c>
      <c r="I2659" s="18">
        <v>313.60596547233263</v>
      </c>
      <c r="J2659" s="18"/>
      <c r="K2659" s="18"/>
      <c r="L2659" s="18"/>
      <c r="M2659" s="18"/>
    </row>
    <row r="2660" spans="1:13" x14ac:dyDescent="0.2">
      <c r="A2660" t="s">
        <v>346</v>
      </c>
      <c r="B2660" t="s">
        <v>344</v>
      </c>
      <c r="C2660" t="s">
        <v>27</v>
      </c>
      <c r="D2660" t="s">
        <v>345</v>
      </c>
      <c r="E2660">
        <v>3</v>
      </c>
      <c r="F2660" s="19">
        <v>8.75</v>
      </c>
      <c r="G2660" s="19">
        <v>10.833333333333334</v>
      </c>
      <c r="H2660" s="18">
        <v>172.16216193154037</v>
      </c>
      <c r="I2660" s="18">
        <v>313.60596547233263</v>
      </c>
      <c r="J2660" s="18"/>
      <c r="K2660" s="18"/>
      <c r="L2660" s="18"/>
      <c r="M2660" s="18"/>
    </row>
    <row r="2661" spans="1:13" x14ac:dyDescent="0.2">
      <c r="A2661" t="s">
        <v>346</v>
      </c>
      <c r="B2661" t="s">
        <v>344</v>
      </c>
      <c r="C2661" t="s">
        <v>27</v>
      </c>
      <c r="D2661" t="s">
        <v>345</v>
      </c>
      <c r="E2661">
        <v>4</v>
      </c>
      <c r="F2661" s="19">
        <v>8.75</v>
      </c>
      <c r="G2661" s="19">
        <v>10.833333333333334</v>
      </c>
      <c r="H2661" s="18">
        <v>172.16216193154037</v>
      </c>
      <c r="I2661" s="18">
        <v>313.60596547233263</v>
      </c>
      <c r="J2661" s="18"/>
      <c r="K2661" s="18"/>
      <c r="L2661" s="18"/>
      <c r="M2661" s="18"/>
    </row>
    <row r="2662" spans="1:13" x14ac:dyDescent="0.2">
      <c r="A2662" t="s">
        <v>346</v>
      </c>
      <c r="B2662" t="s">
        <v>344</v>
      </c>
      <c r="C2662" t="s">
        <v>27</v>
      </c>
      <c r="D2662" t="s">
        <v>345</v>
      </c>
      <c r="E2662">
        <v>5</v>
      </c>
      <c r="F2662" s="19">
        <v>8.75</v>
      </c>
      <c r="G2662" s="19">
        <v>10.833333333333334</v>
      </c>
      <c r="H2662" s="18">
        <v>172.16216193154037</v>
      </c>
      <c r="I2662" s="18">
        <v>313.60596547233263</v>
      </c>
      <c r="J2662" s="18"/>
      <c r="K2662" s="18"/>
      <c r="L2662" s="18"/>
      <c r="M2662" s="18"/>
    </row>
    <row r="2663" spans="1:13" x14ac:dyDescent="0.2">
      <c r="A2663" t="s">
        <v>346</v>
      </c>
      <c r="B2663" t="s">
        <v>344</v>
      </c>
      <c r="C2663" t="s">
        <v>27</v>
      </c>
      <c r="D2663" t="s">
        <v>345</v>
      </c>
      <c r="E2663">
        <v>6</v>
      </c>
      <c r="F2663" s="19">
        <v>8.75</v>
      </c>
      <c r="G2663" s="19">
        <v>10.833333333333334</v>
      </c>
      <c r="H2663" s="18">
        <v>172.16216193154037</v>
      </c>
      <c r="I2663" s="18">
        <v>313.60596547233263</v>
      </c>
      <c r="J2663" s="18"/>
      <c r="K2663" s="18"/>
      <c r="L2663" s="18"/>
      <c r="M2663" s="18"/>
    </row>
    <row r="2664" spans="1:13" x14ac:dyDescent="0.2">
      <c r="A2664" t="s">
        <v>346</v>
      </c>
      <c r="B2664" t="s">
        <v>344</v>
      </c>
      <c r="C2664" t="s">
        <v>27</v>
      </c>
      <c r="D2664" t="s">
        <v>345</v>
      </c>
      <c r="E2664">
        <v>7</v>
      </c>
      <c r="F2664" s="19">
        <v>8.75</v>
      </c>
      <c r="G2664" s="19">
        <v>10.833333333333334</v>
      </c>
      <c r="H2664" s="18">
        <v>172.16216193154037</v>
      </c>
      <c r="I2664" s="18">
        <v>313.60596547233263</v>
      </c>
      <c r="J2664" s="18"/>
      <c r="K2664" s="18"/>
      <c r="L2664" s="18"/>
      <c r="M2664" s="18"/>
    </row>
    <row r="2665" spans="1:13" x14ac:dyDescent="0.2">
      <c r="A2665" t="s">
        <v>156</v>
      </c>
      <c r="B2665" t="s">
        <v>153</v>
      </c>
      <c r="C2665" t="s">
        <v>35</v>
      </c>
      <c r="D2665" t="s">
        <v>352</v>
      </c>
      <c r="E2665">
        <v>1</v>
      </c>
      <c r="F2665" s="19">
        <v>6</v>
      </c>
      <c r="G2665" s="19">
        <v>6.833333333333333</v>
      </c>
      <c r="H2665" s="18">
        <v>120.60036818801788</v>
      </c>
      <c r="I2665" s="18">
        <v>128.91356356400408</v>
      </c>
      <c r="J2665" s="18"/>
      <c r="K2665" s="18"/>
      <c r="L2665" s="18"/>
      <c r="M2665" s="18"/>
    </row>
    <row r="2666" spans="1:13" x14ac:dyDescent="0.2">
      <c r="A2666" t="s">
        <v>156</v>
      </c>
      <c r="B2666" t="s">
        <v>153</v>
      </c>
      <c r="C2666" t="s">
        <v>35</v>
      </c>
      <c r="D2666" t="s">
        <v>352</v>
      </c>
      <c r="E2666">
        <v>2</v>
      </c>
      <c r="F2666" s="19">
        <v>6.416666666666667</v>
      </c>
      <c r="G2666" s="19">
        <v>7.25</v>
      </c>
      <c r="H2666" s="18">
        <v>120.60036818801788</v>
      </c>
      <c r="I2666" s="18">
        <v>128.91356356400408</v>
      </c>
      <c r="J2666" s="18"/>
      <c r="K2666" s="18"/>
      <c r="L2666" s="18"/>
      <c r="M2666" s="18"/>
    </row>
    <row r="2667" spans="1:13" x14ac:dyDescent="0.2">
      <c r="A2667" t="s">
        <v>156</v>
      </c>
      <c r="B2667" t="s">
        <v>153</v>
      </c>
      <c r="C2667" t="s">
        <v>35</v>
      </c>
      <c r="D2667" t="s">
        <v>352</v>
      </c>
      <c r="E2667">
        <v>3</v>
      </c>
      <c r="F2667" s="19">
        <v>6.416666666666667</v>
      </c>
      <c r="G2667" s="19">
        <v>7.25</v>
      </c>
      <c r="H2667" s="18">
        <v>120.60036818801788</v>
      </c>
      <c r="I2667" s="18">
        <v>128.91356356400408</v>
      </c>
      <c r="J2667" s="18"/>
      <c r="K2667" s="18"/>
      <c r="L2667" s="18"/>
      <c r="M2667" s="18"/>
    </row>
    <row r="2668" spans="1:13" x14ac:dyDescent="0.2">
      <c r="A2668" t="s">
        <v>156</v>
      </c>
      <c r="B2668" t="s">
        <v>153</v>
      </c>
      <c r="C2668" t="s">
        <v>35</v>
      </c>
      <c r="D2668" t="s">
        <v>352</v>
      </c>
      <c r="E2668">
        <v>4</v>
      </c>
      <c r="F2668" s="19">
        <v>6.5</v>
      </c>
      <c r="G2668" s="19">
        <v>7.333333333333333</v>
      </c>
      <c r="H2668" s="18">
        <v>120.60036818801788</v>
      </c>
      <c r="I2668" s="18">
        <v>128.91356356400408</v>
      </c>
      <c r="J2668" s="18"/>
      <c r="K2668" s="18"/>
      <c r="L2668" s="18"/>
      <c r="M2668" s="18"/>
    </row>
    <row r="2669" spans="1:13" x14ac:dyDescent="0.2">
      <c r="A2669" t="s">
        <v>156</v>
      </c>
      <c r="B2669" t="s">
        <v>153</v>
      </c>
      <c r="C2669" t="s">
        <v>35</v>
      </c>
      <c r="D2669" t="s">
        <v>352</v>
      </c>
      <c r="E2669">
        <v>5</v>
      </c>
      <c r="F2669" s="19">
        <v>6.333333333333333</v>
      </c>
      <c r="G2669" s="19">
        <v>7.166666666666667</v>
      </c>
      <c r="H2669" s="18">
        <v>120.60036818801788</v>
      </c>
      <c r="I2669" s="18">
        <v>128.91356356400408</v>
      </c>
      <c r="J2669" s="18"/>
      <c r="K2669" s="18"/>
      <c r="L2669" s="18"/>
      <c r="M2669" s="18"/>
    </row>
    <row r="2670" spans="1:13" x14ac:dyDescent="0.2">
      <c r="A2670" t="s">
        <v>156</v>
      </c>
      <c r="B2670" t="s">
        <v>153</v>
      </c>
      <c r="C2670" t="s">
        <v>35</v>
      </c>
      <c r="D2670" t="s">
        <v>352</v>
      </c>
      <c r="E2670">
        <v>6</v>
      </c>
      <c r="F2670" s="19">
        <v>6</v>
      </c>
      <c r="G2670" s="19">
        <v>6.833333333333333</v>
      </c>
      <c r="H2670" s="18">
        <v>120.60036818801788</v>
      </c>
      <c r="I2670" s="18">
        <v>128.91356356400408</v>
      </c>
      <c r="J2670" s="18"/>
      <c r="K2670" s="18"/>
      <c r="L2670" s="18"/>
      <c r="M2670" s="18"/>
    </row>
    <row r="2671" spans="1:13" x14ac:dyDescent="0.2">
      <c r="A2671" t="s">
        <v>156</v>
      </c>
      <c r="B2671" t="s">
        <v>153</v>
      </c>
      <c r="C2671" t="s">
        <v>35</v>
      </c>
      <c r="D2671" t="s">
        <v>352</v>
      </c>
      <c r="E2671">
        <v>7</v>
      </c>
      <c r="F2671" s="19">
        <v>6</v>
      </c>
      <c r="G2671" s="19">
        <v>6.833333333333333</v>
      </c>
      <c r="H2671" s="18">
        <v>120.60036818801788</v>
      </c>
      <c r="I2671" s="18">
        <v>128.91356356400408</v>
      </c>
      <c r="J2671" s="18"/>
      <c r="K2671" s="18"/>
      <c r="L2671" s="18"/>
      <c r="M2671" s="18"/>
    </row>
    <row r="2672" spans="1:13" x14ac:dyDescent="0.2">
      <c r="A2672" t="s">
        <v>156</v>
      </c>
      <c r="B2672" t="s">
        <v>153</v>
      </c>
      <c r="C2672" t="s">
        <v>35</v>
      </c>
      <c r="D2672" t="s">
        <v>155</v>
      </c>
      <c r="E2672">
        <v>1</v>
      </c>
      <c r="F2672" s="19">
        <v>12.5</v>
      </c>
      <c r="G2672" s="19">
        <v>13.333333333333334</v>
      </c>
      <c r="H2672" s="18">
        <v>120.60036818801788</v>
      </c>
      <c r="I2672" s="18">
        <v>128.91356356400408</v>
      </c>
      <c r="J2672" s="18"/>
      <c r="K2672" s="18"/>
      <c r="L2672" s="18"/>
      <c r="M2672" s="18"/>
    </row>
    <row r="2673" spans="1:13" x14ac:dyDescent="0.2">
      <c r="A2673" t="s">
        <v>156</v>
      </c>
      <c r="B2673" t="s">
        <v>153</v>
      </c>
      <c r="C2673" t="s">
        <v>35</v>
      </c>
      <c r="D2673" t="s">
        <v>155</v>
      </c>
      <c r="E2673">
        <v>2</v>
      </c>
      <c r="F2673" s="19">
        <v>12.75</v>
      </c>
      <c r="G2673" s="19">
        <v>13.583333333333334</v>
      </c>
      <c r="H2673" s="18">
        <v>120.60036818801788</v>
      </c>
      <c r="I2673" s="18">
        <v>128.91356356400408</v>
      </c>
      <c r="J2673" s="18"/>
      <c r="K2673" s="18"/>
      <c r="L2673" s="18"/>
      <c r="M2673" s="18"/>
    </row>
    <row r="2674" spans="1:13" x14ac:dyDescent="0.2">
      <c r="A2674" t="s">
        <v>156</v>
      </c>
      <c r="B2674" t="s">
        <v>153</v>
      </c>
      <c r="C2674" t="s">
        <v>35</v>
      </c>
      <c r="D2674" t="s">
        <v>155</v>
      </c>
      <c r="E2674">
        <v>3</v>
      </c>
      <c r="F2674" s="19">
        <v>12.5</v>
      </c>
      <c r="G2674" s="19">
        <v>13.333333333333334</v>
      </c>
      <c r="H2674" s="18">
        <v>120.60036818801788</v>
      </c>
      <c r="I2674" s="18">
        <v>128.91356356400408</v>
      </c>
      <c r="J2674" s="18"/>
      <c r="K2674" s="18"/>
      <c r="L2674" s="18"/>
      <c r="M2674" s="18"/>
    </row>
    <row r="2675" spans="1:13" x14ac:dyDescent="0.2">
      <c r="A2675" t="s">
        <v>156</v>
      </c>
      <c r="B2675" t="s">
        <v>153</v>
      </c>
      <c r="C2675" t="s">
        <v>35</v>
      </c>
      <c r="D2675" t="s">
        <v>155</v>
      </c>
      <c r="E2675">
        <v>4</v>
      </c>
      <c r="F2675" s="19">
        <v>13</v>
      </c>
      <c r="G2675" s="19">
        <v>13.833333333333334</v>
      </c>
      <c r="H2675" s="18">
        <v>120.60036818801788</v>
      </c>
      <c r="I2675" s="18">
        <v>128.91356356400408</v>
      </c>
      <c r="J2675" s="18"/>
      <c r="K2675" s="18"/>
      <c r="L2675" s="18"/>
      <c r="M2675" s="18"/>
    </row>
    <row r="2676" spans="1:13" x14ac:dyDescent="0.2">
      <c r="A2676" t="s">
        <v>156</v>
      </c>
      <c r="B2676" t="s">
        <v>153</v>
      </c>
      <c r="C2676" t="s">
        <v>35</v>
      </c>
      <c r="D2676" t="s">
        <v>155</v>
      </c>
      <c r="E2676">
        <v>5</v>
      </c>
      <c r="F2676" s="19">
        <v>12.75</v>
      </c>
      <c r="G2676" s="19">
        <v>13.583333333333334</v>
      </c>
      <c r="H2676" s="18">
        <v>120.60036818801788</v>
      </c>
      <c r="I2676" s="18">
        <v>128.91356356400408</v>
      </c>
      <c r="J2676" s="18"/>
      <c r="K2676" s="18"/>
      <c r="L2676" s="18"/>
      <c r="M2676" s="18"/>
    </row>
    <row r="2677" spans="1:13" x14ac:dyDescent="0.2">
      <c r="A2677" t="s">
        <v>156</v>
      </c>
      <c r="B2677" t="s">
        <v>153</v>
      </c>
      <c r="C2677" t="s">
        <v>35</v>
      </c>
      <c r="D2677" t="s">
        <v>155</v>
      </c>
      <c r="E2677">
        <v>6</v>
      </c>
      <c r="F2677" s="19">
        <v>12.583333333333334</v>
      </c>
      <c r="G2677" s="19">
        <v>13.416666666666666</v>
      </c>
      <c r="H2677" s="18">
        <v>120.60036818801788</v>
      </c>
      <c r="I2677" s="18">
        <v>128.91356356400408</v>
      </c>
      <c r="J2677" s="18"/>
      <c r="K2677" s="18"/>
      <c r="L2677" s="18"/>
      <c r="M2677" s="18"/>
    </row>
    <row r="2678" spans="1:13" x14ac:dyDescent="0.2">
      <c r="A2678" t="s">
        <v>156</v>
      </c>
      <c r="B2678" t="s">
        <v>153</v>
      </c>
      <c r="C2678" t="s">
        <v>35</v>
      </c>
      <c r="D2678" t="s">
        <v>155</v>
      </c>
      <c r="E2678">
        <v>7</v>
      </c>
      <c r="F2678" s="19">
        <v>13.083333333333334</v>
      </c>
      <c r="G2678" s="19">
        <v>13.916666666666666</v>
      </c>
      <c r="H2678" s="18">
        <v>120.60036818801788</v>
      </c>
      <c r="I2678" s="18">
        <v>128.91356356400408</v>
      </c>
      <c r="J2678" s="18"/>
      <c r="K2678" s="18"/>
      <c r="L2678" s="18"/>
      <c r="M2678" s="18"/>
    </row>
    <row r="2679" spans="1:13" x14ac:dyDescent="0.2">
      <c r="A2679" t="s">
        <v>191</v>
      </c>
      <c r="B2679" t="s">
        <v>153</v>
      </c>
      <c r="C2679" t="s">
        <v>27</v>
      </c>
      <c r="D2679" t="s">
        <v>190</v>
      </c>
      <c r="E2679">
        <v>1</v>
      </c>
      <c r="F2679" s="19">
        <v>1.8333333333333335</v>
      </c>
      <c r="G2679" s="19">
        <v>3.6666666666666665</v>
      </c>
      <c r="H2679" s="18">
        <v>256.8437361537259</v>
      </c>
      <c r="I2679" s="18">
        <v>276.05114265368064</v>
      </c>
      <c r="J2679" s="18"/>
      <c r="K2679" s="18"/>
      <c r="L2679" s="18"/>
      <c r="M2679" s="18"/>
    </row>
    <row r="2680" spans="1:13" x14ac:dyDescent="0.2">
      <c r="A2680" t="s">
        <v>191</v>
      </c>
      <c r="B2680" t="s">
        <v>153</v>
      </c>
      <c r="C2680" t="s">
        <v>27</v>
      </c>
      <c r="D2680" t="s">
        <v>190</v>
      </c>
      <c r="E2680">
        <v>2</v>
      </c>
      <c r="F2680" s="19">
        <v>2</v>
      </c>
      <c r="G2680" s="19">
        <v>3.8333333333333335</v>
      </c>
      <c r="H2680" s="18">
        <v>256.8437361537259</v>
      </c>
      <c r="I2680" s="18">
        <v>276.05114265368064</v>
      </c>
      <c r="J2680" s="18"/>
      <c r="K2680" s="18"/>
      <c r="L2680" s="18"/>
      <c r="M2680" s="18"/>
    </row>
    <row r="2681" spans="1:13" x14ac:dyDescent="0.2">
      <c r="A2681" t="s">
        <v>191</v>
      </c>
      <c r="B2681" t="s">
        <v>153</v>
      </c>
      <c r="C2681" t="s">
        <v>27</v>
      </c>
      <c r="D2681" t="s">
        <v>190</v>
      </c>
      <c r="E2681">
        <v>3</v>
      </c>
      <c r="F2681" s="19">
        <v>1.8333333333333335</v>
      </c>
      <c r="G2681" s="19">
        <v>3.6666666666666665</v>
      </c>
      <c r="H2681" s="18">
        <v>256.8437361537259</v>
      </c>
      <c r="I2681" s="18">
        <v>276.05114265368064</v>
      </c>
      <c r="J2681" s="18"/>
      <c r="K2681" s="18"/>
      <c r="L2681" s="18"/>
      <c r="M2681" s="18"/>
    </row>
    <row r="2682" spans="1:13" x14ac:dyDescent="0.2">
      <c r="A2682" t="s">
        <v>191</v>
      </c>
      <c r="B2682" t="s">
        <v>153</v>
      </c>
      <c r="C2682" t="s">
        <v>27</v>
      </c>
      <c r="D2682" t="s">
        <v>190</v>
      </c>
      <c r="E2682">
        <v>4</v>
      </c>
      <c r="F2682" s="19">
        <v>1.8333333333333335</v>
      </c>
      <c r="G2682" s="19">
        <v>3.6666666666666665</v>
      </c>
      <c r="H2682" s="18">
        <v>256.8437361537259</v>
      </c>
      <c r="I2682" s="18">
        <v>276.05114265368064</v>
      </c>
      <c r="J2682" s="18"/>
      <c r="K2682" s="18"/>
      <c r="L2682" s="18"/>
      <c r="M2682" s="18"/>
    </row>
    <row r="2683" spans="1:13" x14ac:dyDescent="0.2">
      <c r="A2683" t="s">
        <v>191</v>
      </c>
      <c r="B2683" t="s">
        <v>153</v>
      </c>
      <c r="C2683" t="s">
        <v>27</v>
      </c>
      <c r="D2683" t="s">
        <v>190</v>
      </c>
      <c r="E2683">
        <v>5</v>
      </c>
      <c r="F2683" s="19">
        <v>2</v>
      </c>
      <c r="G2683" s="19">
        <v>3.8333333333333335</v>
      </c>
      <c r="H2683" s="18">
        <v>256.8437361537259</v>
      </c>
      <c r="I2683" s="18">
        <v>276.05114265368064</v>
      </c>
      <c r="J2683" s="18"/>
      <c r="K2683" s="18"/>
      <c r="L2683" s="18"/>
      <c r="M2683" s="18"/>
    </row>
    <row r="2684" spans="1:13" x14ac:dyDescent="0.2">
      <c r="A2684" t="s">
        <v>191</v>
      </c>
      <c r="B2684" t="s">
        <v>153</v>
      </c>
      <c r="C2684" t="s">
        <v>27</v>
      </c>
      <c r="D2684" t="s">
        <v>190</v>
      </c>
      <c r="E2684">
        <v>6</v>
      </c>
      <c r="F2684" s="19">
        <v>1.8333333333333335</v>
      </c>
      <c r="G2684" s="19">
        <v>3.6666666666666665</v>
      </c>
      <c r="H2684" s="18">
        <v>256.8437361537259</v>
      </c>
      <c r="I2684" s="18">
        <v>276.05114265368064</v>
      </c>
      <c r="J2684" s="18"/>
      <c r="K2684" s="18"/>
      <c r="L2684" s="18"/>
      <c r="M2684" s="18"/>
    </row>
    <row r="2685" spans="1:13" x14ac:dyDescent="0.2">
      <c r="A2685" t="s">
        <v>191</v>
      </c>
      <c r="B2685" t="s">
        <v>153</v>
      </c>
      <c r="C2685" t="s">
        <v>27</v>
      </c>
      <c r="D2685" t="s">
        <v>190</v>
      </c>
      <c r="E2685">
        <v>7</v>
      </c>
      <c r="F2685" s="19">
        <v>1.8333333333333335</v>
      </c>
      <c r="G2685" s="19">
        <v>3.6666666666666665</v>
      </c>
      <c r="H2685" s="18">
        <v>256.8437361537259</v>
      </c>
      <c r="I2685" s="18">
        <v>276.05114265368064</v>
      </c>
      <c r="J2685" s="18"/>
      <c r="K2685" s="18"/>
      <c r="L2685" s="18"/>
      <c r="M2685" s="18"/>
    </row>
    <row r="2686" spans="1:13" x14ac:dyDescent="0.2">
      <c r="A2686" t="s">
        <v>191</v>
      </c>
      <c r="B2686" t="s">
        <v>153</v>
      </c>
      <c r="C2686" t="s">
        <v>27</v>
      </c>
      <c r="D2686" t="s">
        <v>355</v>
      </c>
      <c r="E2686">
        <v>1</v>
      </c>
      <c r="F2686" s="19">
        <v>9.3333333333333339</v>
      </c>
      <c r="G2686" s="19">
        <v>11.166666666666666</v>
      </c>
      <c r="H2686" s="18">
        <v>256.8437361537259</v>
      </c>
      <c r="I2686" s="18">
        <v>276.05114265368064</v>
      </c>
      <c r="J2686" s="18"/>
      <c r="K2686" s="18"/>
      <c r="L2686" s="18"/>
      <c r="M2686" s="18"/>
    </row>
    <row r="2687" spans="1:13" x14ac:dyDescent="0.2">
      <c r="A2687" t="s">
        <v>191</v>
      </c>
      <c r="B2687" t="s">
        <v>153</v>
      </c>
      <c r="C2687" t="s">
        <v>27</v>
      </c>
      <c r="D2687" t="s">
        <v>355</v>
      </c>
      <c r="E2687">
        <v>2</v>
      </c>
      <c r="F2687" s="19">
        <v>9.5</v>
      </c>
      <c r="G2687" s="19">
        <v>11.333333333333334</v>
      </c>
      <c r="H2687" s="18">
        <v>256.8437361537259</v>
      </c>
      <c r="I2687" s="18">
        <v>276.05114265368064</v>
      </c>
      <c r="J2687" s="18"/>
      <c r="K2687" s="18"/>
      <c r="L2687" s="18"/>
      <c r="M2687" s="18"/>
    </row>
    <row r="2688" spans="1:13" x14ac:dyDescent="0.2">
      <c r="A2688" t="s">
        <v>191</v>
      </c>
      <c r="B2688" t="s">
        <v>153</v>
      </c>
      <c r="C2688" t="s">
        <v>27</v>
      </c>
      <c r="D2688" t="s">
        <v>355</v>
      </c>
      <c r="E2688">
        <v>3</v>
      </c>
      <c r="F2688" s="19">
        <v>9.4166666666666661</v>
      </c>
      <c r="G2688" s="19">
        <v>11.25</v>
      </c>
      <c r="H2688" s="18">
        <v>256.8437361537259</v>
      </c>
      <c r="I2688" s="18">
        <v>276.05114265368064</v>
      </c>
      <c r="J2688" s="18"/>
      <c r="K2688" s="18"/>
      <c r="L2688" s="18"/>
      <c r="M2688" s="18"/>
    </row>
    <row r="2689" spans="1:13" x14ac:dyDescent="0.2">
      <c r="A2689" t="s">
        <v>191</v>
      </c>
      <c r="B2689" t="s">
        <v>153</v>
      </c>
      <c r="C2689" t="s">
        <v>27</v>
      </c>
      <c r="D2689" t="s">
        <v>355</v>
      </c>
      <c r="E2689">
        <v>4</v>
      </c>
      <c r="F2689" s="19">
        <v>9.5</v>
      </c>
      <c r="G2689" s="19">
        <v>11.333333333333334</v>
      </c>
      <c r="H2689" s="18">
        <v>256.8437361537259</v>
      </c>
      <c r="I2689" s="18">
        <v>276.05114265368064</v>
      </c>
      <c r="J2689" s="18"/>
      <c r="K2689" s="18"/>
      <c r="L2689" s="18"/>
      <c r="M2689" s="18"/>
    </row>
    <row r="2690" spans="1:13" x14ac:dyDescent="0.2">
      <c r="A2690" t="s">
        <v>191</v>
      </c>
      <c r="B2690" t="s">
        <v>153</v>
      </c>
      <c r="C2690" t="s">
        <v>27</v>
      </c>
      <c r="D2690" t="s">
        <v>355</v>
      </c>
      <c r="E2690">
        <v>5</v>
      </c>
      <c r="F2690" s="19">
        <v>9.5</v>
      </c>
      <c r="G2690" s="19">
        <v>11.333333333333334</v>
      </c>
      <c r="H2690" s="18">
        <v>256.8437361537259</v>
      </c>
      <c r="I2690" s="18">
        <v>276.05114265368064</v>
      </c>
      <c r="J2690" s="18"/>
      <c r="K2690" s="18"/>
      <c r="L2690" s="18"/>
      <c r="M2690" s="18"/>
    </row>
    <row r="2691" spans="1:13" x14ac:dyDescent="0.2">
      <c r="A2691" t="s">
        <v>191</v>
      </c>
      <c r="B2691" t="s">
        <v>153</v>
      </c>
      <c r="C2691" t="s">
        <v>27</v>
      </c>
      <c r="D2691" t="s">
        <v>355</v>
      </c>
      <c r="E2691">
        <v>6</v>
      </c>
      <c r="F2691" s="19">
        <v>9.5</v>
      </c>
      <c r="G2691" s="19">
        <v>11.333333333333334</v>
      </c>
      <c r="H2691" s="18">
        <v>256.8437361537259</v>
      </c>
      <c r="I2691" s="18">
        <v>276.05114265368064</v>
      </c>
      <c r="J2691" s="18"/>
      <c r="K2691" s="18"/>
      <c r="L2691" s="18"/>
      <c r="M2691" s="18"/>
    </row>
    <row r="2692" spans="1:13" x14ac:dyDescent="0.2">
      <c r="A2692" t="s">
        <v>191</v>
      </c>
      <c r="B2692" t="s">
        <v>153</v>
      </c>
      <c r="C2692" t="s">
        <v>27</v>
      </c>
      <c r="D2692" t="s">
        <v>355</v>
      </c>
      <c r="E2692">
        <v>7</v>
      </c>
      <c r="F2692" s="19">
        <v>9</v>
      </c>
      <c r="G2692" s="19">
        <v>10.833333333333334</v>
      </c>
      <c r="H2692" s="18">
        <v>256.8437361537259</v>
      </c>
      <c r="I2692" s="18">
        <v>276.05114265368064</v>
      </c>
      <c r="J2692" s="18"/>
      <c r="K2692" s="18"/>
      <c r="L2692" s="18"/>
      <c r="M2692" s="18"/>
    </row>
    <row r="2693" spans="1:13" x14ac:dyDescent="0.2">
      <c r="A2693" t="s">
        <v>191</v>
      </c>
      <c r="B2693" t="s">
        <v>153</v>
      </c>
      <c r="C2693" t="s">
        <v>27</v>
      </c>
      <c r="D2693" t="s">
        <v>776</v>
      </c>
      <c r="E2693">
        <v>4</v>
      </c>
      <c r="F2693" s="19">
        <v>12.5</v>
      </c>
      <c r="G2693" s="19">
        <v>14.333333333333334</v>
      </c>
      <c r="H2693" s="18">
        <v>256.8437361537259</v>
      </c>
      <c r="I2693" s="18">
        <v>276.05114265368064</v>
      </c>
      <c r="J2693" s="18"/>
      <c r="K2693" s="18"/>
      <c r="L2693" s="18"/>
      <c r="M2693" s="18"/>
    </row>
    <row r="2694" spans="1:13" x14ac:dyDescent="0.2">
      <c r="A2694" t="s">
        <v>191</v>
      </c>
      <c r="B2694" t="s">
        <v>153</v>
      </c>
      <c r="C2694" t="s">
        <v>27</v>
      </c>
      <c r="D2694" t="s">
        <v>486</v>
      </c>
      <c r="E2694">
        <v>1</v>
      </c>
      <c r="F2694" s="19">
        <v>13.916666666666666</v>
      </c>
      <c r="G2694" s="19">
        <v>15.75</v>
      </c>
      <c r="H2694" s="18">
        <v>256.8437361537259</v>
      </c>
      <c r="I2694" s="18">
        <v>276.05114265368064</v>
      </c>
      <c r="J2694" s="18"/>
      <c r="K2694" s="18"/>
      <c r="L2694" s="18"/>
      <c r="M2694" s="18"/>
    </row>
    <row r="2695" spans="1:13" x14ac:dyDescent="0.2">
      <c r="A2695" t="s">
        <v>191</v>
      </c>
      <c r="B2695" t="s">
        <v>153</v>
      </c>
      <c r="C2695" t="s">
        <v>27</v>
      </c>
      <c r="D2695" t="s">
        <v>486</v>
      </c>
      <c r="E2695">
        <v>2</v>
      </c>
      <c r="F2695" s="19">
        <v>13.916666666666666</v>
      </c>
      <c r="G2695" s="19">
        <v>15.75</v>
      </c>
      <c r="H2695" s="18">
        <v>256.8437361537259</v>
      </c>
      <c r="I2695" s="18">
        <v>276.05114265368064</v>
      </c>
      <c r="J2695" s="18"/>
      <c r="K2695" s="18"/>
      <c r="L2695" s="18"/>
      <c r="M2695" s="18"/>
    </row>
    <row r="2696" spans="1:13" x14ac:dyDescent="0.2">
      <c r="A2696" t="s">
        <v>191</v>
      </c>
      <c r="B2696" t="s">
        <v>153</v>
      </c>
      <c r="C2696" t="s">
        <v>27</v>
      </c>
      <c r="D2696" t="s">
        <v>486</v>
      </c>
      <c r="E2696">
        <v>3</v>
      </c>
      <c r="F2696" s="19">
        <v>13.916666666666666</v>
      </c>
      <c r="G2696" s="19">
        <v>15.75</v>
      </c>
      <c r="H2696" s="18">
        <v>256.8437361537259</v>
      </c>
      <c r="I2696" s="18">
        <v>276.05114265368064</v>
      </c>
      <c r="J2696" s="18"/>
      <c r="K2696" s="18"/>
      <c r="L2696" s="18"/>
      <c r="M2696" s="18"/>
    </row>
    <row r="2697" spans="1:13" x14ac:dyDescent="0.2">
      <c r="A2697" t="s">
        <v>191</v>
      </c>
      <c r="B2697" t="s">
        <v>153</v>
      </c>
      <c r="C2697" t="s">
        <v>27</v>
      </c>
      <c r="D2697" t="s">
        <v>486</v>
      </c>
      <c r="E2697">
        <v>4</v>
      </c>
      <c r="F2697" s="19">
        <v>14.333333333333334</v>
      </c>
      <c r="G2697" s="19">
        <v>16.166666666666668</v>
      </c>
      <c r="H2697" s="18">
        <v>256.8437361537259</v>
      </c>
      <c r="I2697" s="18">
        <v>276.05114265368064</v>
      </c>
      <c r="J2697" s="18"/>
      <c r="K2697" s="18"/>
      <c r="L2697" s="18"/>
      <c r="M2697" s="18"/>
    </row>
    <row r="2698" spans="1:13" x14ac:dyDescent="0.2">
      <c r="A2698" t="s">
        <v>191</v>
      </c>
      <c r="B2698" t="s">
        <v>153</v>
      </c>
      <c r="C2698" t="s">
        <v>27</v>
      </c>
      <c r="D2698" t="s">
        <v>486</v>
      </c>
      <c r="E2698">
        <v>5</v>
      </c>
      <c r="F2698" s="19">
        <v>14.5</v>
      </c>
      <c r="G2698" s="19">
        <v>16.333333333333332</v>
      </c>
      <c r="H2698" s="18">
        <v>256.8437361537259</v>
      </c>
      <c r="I2698" s="18">
        <v>276.05114265368064</v>
      </c>
      <c r="J2698" s="18"/>
      <c r="K2698" s="18"/>
      <c r="L2698" s="18"/>
      <c r="M2698" s="18"/>
    </row>
    <row r="2699" spans="1:13" x14ac:dyDescent="0.2">
      <c r="A2699" t="s">
        <v>191</v>
      </c>
      <c r="B2699" t="s">
        <v>153</v>
      </c>
      <c r="C2699" t="s">
        <v>27</v>
      </c>
      <c r="D2699" t="s">
        <v>486</v>
      </c>
      <c r="E2699">
        <v>6</v>
      </c>
      <c r="F2699" s="19">
        <v>13.75</v>
      </c>
      <c r="G2699" s="19">
        <v>15.583333333333334</v>
      </c>
      <c r="H2699" s="18">
        <v>256.8437361537259</v>
      </c>
      <c r="I2699" s="18">
        <v>276.05114265368064</v>
      </c>
      <c r="J2699" s="18"/>
      <c r="K2699" s="18"/>
      <c r="L2699" s="18"/>
      <c r="M2699" s="18"/>
    </row>
    <row r="2700" spans="1:13" x14ac:dyDescent="0.2">
      <c r="A2700" t="s">
        <v>191</v>
      </c>
      <c r="B2700" t="s">
        <v>153</v>
      </c>
      <c r="C2700" t="s">
        <v>27</v>
      </c>
      <c r="D2700" t="s">
        <v>486</v>
      </c>
      <c r="E2700">
        <v>7</v>
      </c>
      <c r="F2700" s="19">
        <v>13.416666666666666</v>
      </c>
      <c r="G2700" s="19">
        <v>15.25</v>
      </c>
      <c r="H2700" s="18">
        <v>256.8437361537259</v>
      </c>
      <c r="I2700" s="18">
        <v>276.05114265368064</v>
      </c>
      <c r="J2700" s="18"/>
      <c r="K2700" s="18"/>
      <c r="L2700" s="18"/>
      <c r="M2700" s="18"/>
    </row>
    <row r="2701" spans="1:13" x14ac:dyDescent="0.2">
      <c r="A2701" t="s">
        <v>62</v>
      </c>
      <c r="B2701" t="s">
        <v>52</v>
      </c>
      <c r="C2701" t="s">
        <v>35</v>
      </c>
      <c r="D2701" t="s">
        <v>49</v>
      </c>
      <c r="E2701">
        <v>1</v>
      </c>
      <c r="F2701" s="19">
        <v>12.916666666666666</v>
      </c>
      <c r="G2701" s="19">
        <v>14.083333333333334</v>
      </c>
      <c r="H2701" s="18">
        <v>282.10893508131221</v>
      </c>
      <c r="I2701" s="18">
        <v>241.11187743395101</v>
      </c>
      <c r="J2701" s="18"/>
      <c r="K2701" s="18"/>
      <c r="L2701" s="18"/>
      <c r="M2701" s="18"/>
    </row>
    <row r="2702" spans="1:13" x14ac:dyDescent="0.2">
      <c r="A2702" t="s">
        <v>62</v>
      </c>
      <c r="B2702" t="s">
        <v>52</v>
      </c>
      <c r="C2702" t="s">
        <v>35</v>
      </c>
      <c r="D2702" t="s">
        <v>49</v>
      </c>
      <c r="E2702">
        <v>2</v>
      </c>
      <c r="F2702" s="19">
        <v>12.916666666666666</v>
      </c>
      <c r="G2702" s="19">
        <v>14.083333333333334</v>
      </c>
      <c r="H2702" s="18">
        <v>282.10893508131221</v>
      </c>
      <c r="I2702" s="18">
        <v>241.11187743395101</v>
      </c>
      <c r="J2702" s="18"/>
      <c r="K2702" s="18"/>
      <c r="L2702" s="18"/>
      <c r="M2702" s="18"/>
    </row>
    <row r="2703" spans="1:13" x14ac:dyDescent="0.2">
      <c r="A2703" t="s">
        <v>62</v>
      </c>
      <c r="B2703" t="s">
        <v>52</v>
      </c>
      <c r="C2703" t="s">
        <v>35</v>
      </c>
      <c r="D2703" t="s">
        <v>49</v>
      </c>
      <c r="E2703">
        <v>3</v>
      </c>
      <c r="F2703" s="19">
        <v>12.916666666666666</v>
      </c>
      <c r="G2703" s="19">
        <v>14.083333333333334</v>
      </c>
      <c r="H2703" s="18">
        <v>282.10893508131221</v>
      </c>
      <c r="I2703" s="18">
        <v>241.11187743395101</v>
      </c>
      <c r="J2703" s="18"/>
      <c r="K2703" s="18"/>
      <c r="L2703" s="18"/>
      <c r="M2703" s="18"/>
    </row>
    <row r="2704" spans="1:13" x14ac:dyDescent="0.2">
      <c r="A2704" t="s">
        <v>62</v>
      </c>
      <c r="B2704" t="s">
        <v>52</v>
      </c>
      <c r="C2704" t="s">
        <v>35</v>
      </c>
      <c r="D2704" t="s">
        <v>49</v>
      </c>
      <c r="E2704">
        <v>4</v>
      </c>
      <c r="F2704" s="19">
        <v>12.916666666666666</v>
      </c>
      <c r="G2704" s="19">
        <v>14.083333333333334</v>
      </c>
      <c r="H2704" s="18">
        <v>282.10893508131221</v>
      </c>
      <c r="I2704" s="18">
        <v>241.11187743395101</v>
      </c>
      <c r="J2704" s="18"/>
      <c r="K2704" s="18"/>
      <c r="L2704" s="18"/>
      <c r="M2704" s="18"/>
    </row>
    <row r="2705" spans="1:13" x14ac:dyDescent="0.2">
      <c r="A2705" t="s">
        <v>62</v>
      </c>
      <c r="B2705" t="s">
        <v>52</v>
      </c>
      <c r="C2705" t="s">
        <v>35</v>
      </c>
      <c r="D2705" t="s">
        <v>49</v>
      </c>
      <c r="E2705">
        <v>5</v>
      </c>
      <c r="F2705" s="19">
        <v>12.916666666666666</v>
      </c>
      <c r="G2705" s="19">
        <v>14.083333333333334</v>
      </c>
      <c r="H2705" s="18">
        <v>282.10893508131221</v>
      </c>
      <c r="I2705" s="18">
        <v>241.11187743395101</v>
      </c>
      <c r="J2705" s="18"/>
      <c r="K2705" s="18"/>
      <c r="L2705" s="18"/>
      <c r="M2705" s="18"/>
    </row>
    <row r="2706" spans="1:13" x14ac:dyDescent="0.2">
      <c r="A2706" t="s">
        <v>62</v>
      </c>
      <c r="B2706" t="s">
        <v>52</v>
      </c>
      <c r="C2706" t="s">
        <v>35</v>
      </c>
      <c r="D2706" t="s">
        <v>49</v>
      </c>
      <c r="E2706">
        <v>6</v>
      </c>
      <c r="F2706" s="19">
        <v>12.916666666666666</v>
      </c>
      <c r="G2706" s="19">
        <v>14.083333333333334</v>
      </c>
      <c r="H2706" s="18">
        <v>282.10893508131221</v>
      </c>
      <c r="I2706" s="18">
        <v>241.11187743395101</v>
      </c>
      <c r="J2706" s="18"/>
      <c r="K2706" s="18"/>
      <c r="L2706" s="18"/>
      <c r="M2706" s="18"/>
    </row>
    <row r="2707" spans="1:13" x14ac:dyDescent="0.2">
      <c r="A2707" t="s">
        <v>62</v>
      </c>
      <c r="B2707" t="s">
        <v>52</v>
      </c>
      <c r="C2707" t="s">
        <v>35</v>
      </c>
      <c r="D2707" t="s">
        <v>49</v>
      </c>
      <c r="E2707">
        <v>7</v>
      </c>
      <c r="F2707" s="19">
        <v>12.916666666666666</v>
      </c>
      <c r="G2707" s="19">
        <v>14.083333333333334</v>
      </c>
      <c r="H2707" s="18">
        <v>282.10893508131221</v>
      </c>
      <c r="I2707" s="18">
        <v>241.11187743395101</v>
      </c>
      <c r="J2707" s="18"/>
      <c r="K2707" s="18"/>
      <c r="L2707" s="18"/>
      <c r="M2707" s="18"/>
    </row>
    <row r="2708" spans="1:13" x14ac:dyDescent="0.2">
      <c r="A2708" t="s">
        <v>53</v>
      </c>
      <c r="B2708" t="s">
        <v>52</v>
      </c>
      <c r="C2708" t="s">
        <v>51</v>
      </c>
      <c r="D2708" t="s">
        <v>454</v>
      </c>
      <c r="E2708">
        <v>1</v>
      </c>
      <c r="F2708" s="19">
        <v>5.333333333333333</v>
      </c>
      <c r="G2708" s="19">
        <v>6.75</v>
      </c>
      <c r="H2708" s="18">
        <v>396.67583025133774</v>
      </c>
      <c r="I2708" s="18">
        <v>330.06021437826928</v>
      </c>
      <c r="J2708" s="18"/>
      <c r="K2708" s="18"/>
      <c r="L2708" s="18"/>
      <c r="M2708" s="18"/>
    </row>
    <row r="2709" spans="1:13" x14ac:dyDescent="0.2">
      <c r="A2709" t="s">
        <v>53</v>
      </c>
      <c r="B2709" t="s">
        <v>52</v>
      </c>
      <c r="C2709" t="s">
        <v>51</v>
      </c>
      <c r="D2709" t="s">
        <v>454</v>
      </c>
      <c r="E2709">
        <v>2</v>
      </c>
      <c r="F2709" s="19">
        <v>5.166666666666667</v>
      </c>
      <c r="G2709" s="19">
        <v>6.583333333333333</v>
      </c>
      <c r="H2709" s="18">
        <v>396.67583025133774</v>
      </c>
      <c r="I2709" s="18">
        <v>330.06021437826928</v>
      </c>
      <c r="J2709" s="18"/>
      <c r="K2709" s="18"/>
      <c r="L2709" s="18"/>
      <c r="M2709" s="18"/>
    </row>
    <row r="2710" spans="1:13" x14ac:dyDescent="0.2">
      <c r="A2710" t="s">
        <v>53</v>
      </c>
      <c r="B2710" t="s">
        <v>52</v>
      </c>
      <c r="C2710" t="s">
        <v>51</v>
      </c>
      <c r="D2710" t="s">
        <v>454</v>
      </c>
      <c r="E2710">
        <v>3</v>
      </c>
      <c r="F2710" s="19">
        <v>5.166666666666667</v>
      </c>
      <c r="G2710" s="19">
        <v>6.583333333333333</v>
      </c>
      <c r="H2710" s="18">
        <v>396.67583025133774</v>
      </c>
      <c r="I2710" s="18">
        <v>330.06021437826928</v>
      </c>
      <c r="J2710" s="18"/>
      <c r="K2710" s="18"/>
      <c r="L2710" s="18"/>
      <c r="M2710" s="18"/>
    </row>
    <row r="2711" spans="1:13" x14ac:dyDescent="0.2">
      <c r="A2711" t="s">
        <v>53</v>
      </c>
      <c r="B2711" t="s">
        <v>52</v>
      </c>
      <c r="C2711" t="s">
        <v>51</v>
      </c>
      <c r="D2711" t="s">
        <v>454</v>
      </c>
      <c r="E2711">
        <v>4</v>
      </c>
      <c r="F2711" s="19">
        <v>5.166666666666667</v>
      </c>
      <c r="G2711" s="19">
        <v>6.583333333333333</v>
      </c>
      <c r="H2711" s="18">
        <v>396.67583025133774</v>
      </c>
      <c r="I2711" s="18">
        <v>330.06021437826928</v>
      </c>
      <c r="J2711" s="18"/>
      <c r="K2711" s="18"/>
      <c r="L2711" s="18"/>
      <c r="M2711" s="18"/>
    </row>
    <row r="2712" spans="1:13" x14ac:dyDescent="0.2">
      <c r="A2712" t="s">
        <v>53</v>
      </c>
      <c r="B2712" t="s">
        <v>52</v>
      </c>
      <c r="C2712" t="s">
        <v>51</v>
      </c>
      <c r="D2712" t="s">
        <v>454</v>
      </c>
      <c r="E2712">
        <v>5</v>
      </c>
      <c r="F2712" s="19">
        <v>5.166666666666667</v>
      </c>
      <c r="G2712" s="19">
        <v>6.583333333333333</v>
      </c>
      <c r="H2712" s="18">
        <v>396.67583025133774</v>
      </c>
      <c r="I2712" s="18">
        <v>330.06021437826928</v>
      </c>
      <c r="J2712" s="18"/>
      <c r="K2712" s="18"/>
      <c r="L2712" s="18"/>
      <c r="M2712" s="18"/>
    </row>
    <row r="2713" spans="1:13" x14ac:dyDescent="0.2">
      <c r="A2713" t="s">
        <v>53</v>
      </c>
      <c r="B2713" t="s">
        <v>52</v>
      </c>
      <c r="C2713" t="s">
        <v>51</v>
      </c>
      <c r="D2713" t="s">
        <v>454</v>
      </c>
      <c r="E2713">
        <v>6</v>
      </c>
      <c r="F2713" s="19">
        <v>5.166666666666667</v>
      </c>
      <c r="G2713" s="19">
        <v>6.583333333333333</v>
      </c>
      <c r="H2713" s="18">
        <v>396.67583025133774</v>
      </c>
      <c r="I2713" s="18">
        <v>330.06021437826928</v>
      </c>
      <c r="J2713" s="18"/>
      <c r="K2713" s="18"/>
      <c r="L2713" s="18"/>
      <c r="M2713" s="18"/>
    </row>
    <row r="2714" spans="1:13" x14ac:dyDescent="0.2">
      <c r="A2714" t="s">
        <v>53</v>
      </c>
      <c r="B2714" t="s">
        <v>52</v>
      </c>
      <c r="C2714" t="s">
        <v>51</v>
      </c>
      <c r="D2714" t="s">
        <v>454</v>
      </c>
      <c r="E2714">
        <v>7</v>
      </c>
      <c r="F2714" s="19">
        <v>5.416666666666667</v>
      </c>
      <c r="G2714" s="19">
        <v>6.666666666666667</v>
      </c>
      <c r="H2714" s="18">
        <v>396.67583025133774</v>
      </c>
      <c r="I2714" s="18">
        <v>330.06021437826928</v>
      </c>
      <c r="J2714" s="18"/>
      <c r="K2714" s="18"/>
      <c r="L2714" s="18"/>
      <c r="M2714" s="18"/>
    </row>
    <row r="2715" spans="1:13" x14ac:dyDescent="0.2">
      <c r="A2715" t="s">
        <v>668</v>
      </c>
      <c r="B2715" t="s">
        <v>222</v>
      </c>
      <c r="C2715" t="s">
        <v>66</v>
      </c>
      <c r="D2715" t="s">
        <v>667</v>
      </c>
      <c r="E2715">
        <v>2</v>
      </c>
      <c r="F2715" s="19">
        <v>4</v>
      </c>
      <c r="G2715" s="19">
        <v>7.666666666666667</v>
      </c>
      <c r="H2715" s="18">
        <v>505.64699962499998</v>
      </c>
      <c r="I2715" s="18">
        <v>436.31569458756371</v>
      </c>
      <c r="J2715" s="18"/>
      <c r="K2715" s="18"/>
      <c r="L2715" s="18"/>
      <c r="M2715" s="18"/>
    </row>
    <row r="2716" spans="1:13" x14ac:dyDescent="0.2">
      <c r="A2716" t="s">
        <v>668</v>
      </c>
      <c r="B2716" t="s">
        <v>222</v>
      </c>
      <c r="C2716" t="s">
        <v>66</v>
      </c>
      <c r="D2716" t="s">
        <v>667</v>
      </c>
      <c r="E2716">
        <v>6</v>
      </c>
      <c r="F2716" s="19">
        <v>4</v>
      </c>
      <c r="G2716" s="19">
        <v>7.666666666666667</v>
      </c>
      <c r="H2716" s="18">
        <v>505.64699962499998</v>
      </c>
      <c r="I2716" s="18">
        <v>436.31569458756371</v>
      </c>
      <c r="J2716" s="18"/>
      <c r="K2716" s="18"/>
      <c r="L2716" s="18"/>
      <c r="M2716" s="18"/>
    </row>
    <row r="2717" spans="1:13" x14ac:dyDescent="0.2">
      <c r="A2717" t="s">
        <v>774</v>
      </c>
      <c r="B2717" t="s">
        <v>772</v>
      </c>
      <c r="C2717" t="s">
        <v>66</v>
      </c>
      <c r="D2717" t="s">
        <v>773</v>
      </c>
      <c r="E2717">
        <v>4</v>
      </c>
      <c r="F2717" s="19">
        <v>12</v>
      </c>
      <c r="G2717" s="19">
        <v>16.916666666666668</v>
      </c>
      <c r="H2717" s="18">
        <v>646.19628585714293</v>
      </c>
      <c r="I2717" s="18">
        <v>568.76041776456805</v>
      </c>
      <c r="J2717" s="18"/>
      <c r="K2717" s="18"/>
      <c r="L2717" s="18"/>
      <c r="M2717" s="18"/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FB494-099F-4F36-96CA-2639FB33EBFD}">
  <dimension ref="A2:G240"/>
  <sheetViews>
    <sheetView workbookViewId="0">
      <selection activeCell="E2" sqref="E2"/>
    </sheetView>
  </sheetViews>
  <sheetFormatPr defaultRowHeight="14.25" x14ac:dyDescent="0.2"/>
  <cols>
    <col min="3" max="4" width="10.125" bestFit="1" customWidth="1"/>
  </cols>
  <sheetData>
    <row r="2" spans="1:7" ht="15" x14ac:dyDescent="0.25">
      <c r="A2" s="8" t="s">
        <v>2</v>
      </c>
      <c r="B2" s="8" t="s">
        <v>0</v>
      </c>
      <c r="C2" s="8" t="s">
        <v>904</v>
      </c>
      <c r="D2" s="8" t="s">
        <v>905</v>
      </c>
      <c r="E2" s="8" t="s">
        <v>906</v>
      </c>
      <c r="F2" s="8" t="s">
        <v>907</v>
      </c>
      <c r="G2" s="8" t="s">
        <v>908</v>
      </c>
    </row>
    <row r="3" spans="1:7" ht="15" x14ac:dyDescent="0.25">
      <c r="A3" s="9" t="s">
        <v>847</v>
      </c>
      <c r="B3" t="s">
        <v>17</v>
      </c>
      <c r="C3" s="10">
        <v>18337.095627432827</v>
      </c>
      <c r="D3" s="10">
        <v>14801.536497273091</v>
      </c>
      <c r="E3" s="10">
        <v>28</v>
      </c>
      <c r="F3" s="4">
        <f>C3/$E3</f>
        <v>654.89627240831521</v>
      </c>
      <c r="G3" s="4">
        <f>D3/$E3</f>
        <v>528.62630347403899</v>
      </c>
    </row>
    <row r="4" spans="1:7" ht="15" x14ac:dyDescent="0.25">
      <c r="A4" s="9" t="s">
        <v>768</v>
      </c>
      <c r="B4" t="s">
        <v>17</v>
      </c>
      <c r="C4" s="10">
        <v>125337.37138306</v>
      </c>
      <c r="D4" s="10">
        <v>118342.22657666467</v>
      </c>
      <c r="E4" s="10">
        <v>254</v>
      </c>
      <c r="F4" s="4">
        <f t="shared" ref="F4:F67" si="0">C4/$E4</f>
        <v>493.45421804354334</v>
      </c>
      <c r="G4" s="4">
        <f t="shared" ref="G4:G67" si="1">D4/$E4</f>
        <v>465.91427786088457</v>
      </c>
    </row>
    <row r="5" spans="1:7" ht="15" x14ac:dyDescent="0.25">
      <c r="A5" s="9" t="s">
        <v>848</v>
      </c>
      <c r="B5" t="s">
        <v>17</v>
      </c>
      <c r="C5" s="10">
        <v>19285.273999999998</v>
      </c>
      <c r="D5" s="10">
        <v>17466.98892692566</v>
      </c>
      <c r="E5" s="10">
        <v>28</v>
      </c>
      <c r="F5" s="4">
        <f t="shared" si="0"/>
        <v>688.75978571428561</v>
      </c>
      <c r="G5" s="4">
        <f t="shared" si="1"/>
        <v>623.82103310448781</v>
      </c>
    </row>
    <row r="6" spans="1:7" ht="15" x14ac:dyDescent="0.25">
      <c r="A6" s="9" t="s">
        <v>849</v>
      </c>
      <c r="B6" t="s">
        <v>17</v>
      </c>
      <c r="C6" s="10">
        <v>2093.0990000000002</v>
      </c>
      <c r="D6" s="10">
        <v>985.31034693799165</v>
      </c>
      <c r="E6" s="10">
        <v>2</v>
      </c>
      <c r="F6" s="4">
        <f t="shared" si="0"/>
        <v>1046.5495000000001</v>
      </c>
      <c r="G6" s="4">
        <f t="shared" si="1"/>
        <v>492.65517346899583</v>
      </c>
    </row>
    <row r="7" spans="1:7" ht="15" x14ac:dyDescent="0.25">
      <c r="A7" s="9" t="s">
        <v>280</v>
      </c>
      <c r="B7" t="s">
        <v>17</v>
      </c>
      <c r="C7" s="10">
        <v>287930.73221384292</v>
      </c>
      <c r="D7" s="10">
        <v>255839.93290827255</v>
      </c>
      <c r="E7" s="10">
        <v>623</v>
      </c>
      <c r="F7" s="4">
        <f t="shared" si="0"/>
        <v>462.16810949252476</v>
      </c>
      <c r="G7" s="4">
        <f t="shared" si="1"/>
        <v>410.65799824762848</v>
      </c>
    </row>
    <row r="8" spans="1:7" ht="15" x14ac:dyDescent="0.25">
      <c r="A8" s="9" t="s">
        <v>752</v>
      </c>
      <c r="B8" t="s">
        <v>17</v>
      </c>
      <c r="C8" s="10">
        <v>198283.40765259665</v>
      </c>
      <c r="D8" s="10">
        <v>192992.43363556301</v>
      </c>
      <c r="E8" s="10">
        <v>416</v>
      </c>
      <c r="F8" s="4">
        <f t="shared" si="0"/>
        <v>476.64280685720348</v>
      </c>
      <c r="G8" s="4">
        <f t="shared" si="1"/>
        <v>463.92411931625725</v>
      </c>
    </row>
    <row r="9" spans="1:7" ht="15" x14ac:dyDescent="0.25">
      <c r="A9" s="9" t="s">
        <v>789</v>
      </c>
      <c r="B9" t="s">
        <v>17</v>
      </c>
      <c r="C9" s="10">
        <v>68034.962456389883</v>
      </c>
      <c r="D9" s="10">
        <v>57608.672631728936</v>
      </c>
      <c r="E9" s="10">
        <v>101</v>
      </c>
      <c r="F9" s="4">
        <f t="shared" si="0"/>
        <v>673.61348966722653</v>
      </c>
      <c r="G9" s="4">
        <f t="shared" si="1"/>
        <v>570.3828973438508</v>
      </c>
    </row>
    <row r="10" spans="1:7" ht="15" x14ac:dyDescent="0.25">
      <c r="A10" s="9" t="s">
        <v>850</v>
      </c>
      <c r="B10" t="s">
        <v>17</v>
      </c>
      <c r="C10" s="10">
        <v>52662.633612210462</v>
      </c>
      <c r="D10" s="10">
        <v>49341.651051787827</v>
      </c>
      <c r="E10" s="10">
        <v>108</v>
      </c>
      <c r="F10" s="4">
        <f t="shared" si="0"/>
        <v>487.61697789083763</v>
      </c>
      <c r="G10" s="4">
        <f t="shared" si="1"/>
        <v>456.86713936840579</v>
      </c>
    </row>
    <row r="11" spans="1:7" ht="15" x14ac:dyDescent="0.25">
      <c r="A11" s="9" t="s">
        <v>692</v>
      </c>
      <c r="B11" t="s">
        <v>17</v>
      </c>
      <c r="C11" s="10">
        <v>58717.428982999998</v>
      </c>
      <c r="D11" s="10">
        <v>50478.48784415939</v>
      </c>
      <c r="E11" s="10">
        <v>75</v>
      </c>
      <c r="F11" s="4">
        <f t="shared" si="0"/>
        <v>782.89905310666666</v>
      </c>
      <c r="G11" s="4">
        <f t="shared" si="1"/>
        <v>673.04650458879189</v>
      </c>
    </row>
    <row r="12" spans="1:7" ht="15" x14ac:dyDescent="0.25">
      <c r="A12" s="9" t="s">
        <v>261</v>
      </c>
      <c r="B12" t="s">
        <v>17</v>
      </c>
      <c r="C12" s="10">
        <v>464994.44313523901</v>
      </c>
      <c r="D12" s="10">
        <v>592701.41771940934</v>
      </c>
      <c r="E12" s="10">
        <v>740</v>
      </c>
      <c r="F12" s="4">
        <f t="shared" si="0"/>
        <v>628.37086910167432</v>
      </c>
      <c r="G12" s="4">
        <f t="shared" si="1"/>
        <v>800.94786178298557</v>
      </c>
    </row>
    <row r="13" spans="1:7" ht="15" x14ac:dyDescent="0.25">
      <c r="A13" s="9" t="s">
        <v>663</v>
      </c>
      <c r="B13" t="s">
        <v>17</v>
      </c>
      <c r="C13" s="10">
        <v>105002.65450894822</v>
      </c>
      <c r="D13" s="10">
        <v>94477.136123282151</v>
      </c>
      <c r="E13" s="10">
        <v>272</v>
      </c>
      <c r="F13" s="4">
        <f t="shared" si="0"/>
        <v>386.03917098878026</v>
      </c>
      <c r="G13" s="4">
        <f t="shared" si="1"/>
        <v>347.34241221794906</v>
      </c>
    </row>
    <row r="14" spans="1:7" ht="15" x14ac:dyDescent="0.25">
      <c r="A14" s="9" t="s">
        <v>851</v>
      </c>
      <c r="B14" t="s">
        <v>17</v>
      </c>
      <c r="C14" s="10">
        <v>5632.4276343889424</v>
      </c>
      <c r="D14" s="10">
        <v>3796.5041159007897</v>
      </c>
      <c r="E14" s="10">
        <v>5</v>
      </c>
      <c r="F14" s="4">
        <f t="shared" si="0"/>
        <v>1126.4855268777885</v>
      </c>
      <c r="G14" s="4">
        <f t="shared" si="1"/>
        <v>759.30082318015798</v>
      </c>
    </row>
    <row r="15" spans="1:7" ht="15" x14ac:dyDescent="0.25">
      <c r="A15" s="9" t="s">
        <v>701</v>
      </c>
      <c r="B15" t="s">
        <v>17</v>
      </c>
      <c r="C15" s="10">
        <v>98993.346056560651</v>
      </c>
      <c r="D15" s="10">
        <v>86776.982721243316</v>
      </c>
      <c r="E15" s="10">
        <v>262</v>
      </c>
      <c r="F15" s="4">
        <f t="shared" si="0"/>
        <v>377.83719868916279</v>
      </c>
      <c r="G15" s="4">
        <f t="shared" si="1"/>
        <v>331.20985771466917</v>
      </c>
    </row>
    <row r="16" spans="1:7" ht="15" x14ac:dyDescent="0.25">
      <c r="A16" s="9" t="s">
        <v>852</v>
      </c>
      <c r="B16" t="s">
        <v>17</v>
      </c>
      <c r="C16" s="10">
        <v>1388.3961017830579</v>
      </c>
      <c r="D16" s="10">
        <v>1124.4056674316084</v>
      </c>
      <c r="E16" s="10">
        <v>2</v>
      </c>
      <c r="F16" s="4">
        <f t="shared" si="0"/>
        <v>694.19805089152896</v>
      </c>
      <c r="G16" s="4">
        <f t="shared" si="1"/>
        <v>562.20283371580422</v>
      </c>
    </row>
    <row r="17" spans="1:7" ht="15" x14ac:dyDescent="0.25">
      <c r="A17" s="9" t="s">
        <v>672</v>
      </c>
      <c r="B17" t="s">
        <v>17</v>
      </c>
      <c r="C17" s="10">
        <v>54370.531014000007</v>
      </c>
      <c r="D17" s="10">
        <v>44364.162464230278</v>
      </c>
      <c r="E17" s="10">
        <v>104</v>
      </c>
      <c r="F17" s="4">
        <f t="shared" si="0"/>
        <v>522.79356744230779</v>
      </c>
      <c r="G17" s="4">
        <f t="shared" si="1"/>
        <v>426.57848523298344</v>
      </c>
    </row>
    <row r="18" spans="1:7" ht="15" x14ac:dyDescent="0.25">
      <c r="A18" s="9" t="s">
        <v>218</v>
      </c>
      <c r="B18" t="s">
        <v>17</v>
      </c>
      <c r="C18" s="10">
        <v>101331.00284242988</v>
      </c>
      <c r="D18" s="10">
        <v>91831.080716963028</v>
      </c>
      <c r="E18" s="10">
        <v>311</v>
      </c>
      <c r="F18" s="4">
        <f t="shared" si="0"/>
        <v>325.82316026504782</v>
      </c>
      <c r="G18" s="4">
        <f t="shared" si="1"/>
        <v>295.27678687126377</v>
      </c>
    </row>
    <row r="19" spans="1:7" ht="15" x14ac:dyDescent="0.25">
      <c r="A19" s="9" t="s">
        <v>853</v>
      </c>
      <c r="B19" t="s">
        <v>17</v>
      </c>
      <c r="C19" s="10">
        <v>2315.1308019999997</v>
      </c>
      <c r="D19" s="10">
        <v>1642.5714455215461</v>
      </c>
      <c r="E19" s="10">
        <v>2</v>
      </c>
      <c r="F19" s="4">
        <f t="shared" si="0"/>
        <v>1157.5654009999998</v>
      </c>
      <c r="G19" s="4">
        <f t="shared" si="1"/>
        <v>821.28572276077307</v>
      </c>
    </row>
    <row r="20" spans="1:7" ht="15" x14ac:dyDescent="0.25">
      <c r="A20" s="9" t="s">
        <v>854</v>
      </c>
      <c r="B20" t="s">
        <v>17</v>
      </c>
      <c r="C20" s="10">
        <v>17812.646000000001</v>
      </c>
      <c r="D20" s="10">
        <v>14049.709332401004</v>
      </c>
      <c r="E20" s="10">
        <v>34</v>
      </c>
      <c r="F20" s="4">
        <f t="shared" si="0"/>
        <v>523.90135294117647</v>
      </c>
      <c r="G20" s="4">
        <f t="shared" si="1"/>
        <v>413.22674507061777</v>
      </c>
    </row>
    <row r="21" spans="1:7" ht="15" x14ac:dyDescent="0.25">
      <c r="A21" s="9" t="s">
        <v>238</v>
      </c>
      <c r="B21" t="s">
        <v>17</v>
      </c>
      <c r="C21" s="10">
        <v>252509.92780388164</v>
      </c>
      <c r="D21" s="10">
        <v>214140.7346813466</v>
      </c>
      <c r="E21" s="10">
        <v>374</v>
      </c>
      <c r="F21" s="4">
        <f t="shared" si="0"/>
        <v>675.16023476973703</v>
      </c>
      <c r="G21" s="4">
        <f t="shared" si="1"/>
        <v>572.56880930841339</v>
      </c>
    </row>
    <row r="22" spans="1:7" ht="15" x14ac:dyDescent="0.25">
      <c r="A22" s="9" t="s">
        <v>468</v>
      </c>
      <c r="B22" t="s">
        <v>17</v>
      </c>
      <c r="C22" s="10">
        <v>195017.61069409724</v>
      </c>
      <c r="D22" s="10">
        <v>148563.51628228358</v>
      </c>
      <c r="E22" s="10">
        <v>337</v>
      </c>
      <c r="F22" s="4">
        <f t="shared" si="0"/>
        <v>578.68727208930932</v>
      </c>
      <c r="G22" s="4">
        <f t="shared" si="1"/>
        <v>440.84129460618277</v>
      </c>
    </row>
    <row r="23" spans="1:7" ht="15" x14ac:dyDescent="0.25">
      <c r="A23" s="9" t="s">
        <v>835</v>
      </c>
      <c r="B23" t="s">
        <v>17</v>
      </c>
      <c r="C23" s="10">
        <v>60398.728177879406</v>
      </c>
      <c r="D23" s="10">
        <v>51837.051805612064</v>
      </c>
      <c r="E23" s="10">
        <v>82</v>
      </c>
      <c r="F23" s="4">
        <f t="shared" si="0"/>
        <v>736.5698558277976</v>
      </c>
      <c r="G23" s="4">
        <f t="shared" si="1"/>
        <v>632.15916836112274</v>
      </c>
    </row>
    <row r="24" spans="1:7" ht="15" x14ac:dyDescent="0.25">
      <c r="A24" s="9" t="s">
        <v>855</v>
      </c>
      <c r="B24" t="s">
        <v>17</v>
      </c>
      <c r="C24" s="10">
        <v>16148.37092715962</v>
      </c>
      <c r="D24" s="10">
        <v>15613.349454790688</v>
      </c>
      <c r="E24" s="10">
        <v>27</v>
      </c>
      <c r="F24" s="4">
        <f t="shared" si="0"/>
        <v>598.08781211702296</v>
      </c>
      <c r="G24" s="4">
        <f t="shared" si="1"/>
        <v>578.27220202928481</v>
      </c>
    </row>
    <row r="25" spans="1:7" ht="15" x14ac:dyDescent="0.25">
      <c r="A25" s="9" t="s">
        <v>856</v>
      </c>
      <c r="B25" t="s">
        <v>17</v>
      </c>
      <c r="C25" s="10">
        <v>4581.4621779999998</v>
      </c>
      <c r="D25" s="10">
        <v>3490.0451197717994</v>
      </c>
      <c r="E25" s="10">
        <v>7</v>
      </c>
      <c r="F25" s="4">
        <f t="shared" si="0"/>
        <v>654.49459685714282</v>
      </c>
      <c r="G25" s="4">
        <f t="shared" si="1"/>
        <v>498.5778742531142</v>
      </c>
    </row>
    <row r="26" spans="1:7" ht="15" x14ac:dyDescent="0.25">
      <c r="A26" s="9" t="s">
        <v>676</v>
      </c>
      <c r="B26" t="s">
        <v>17</v>
      </c>
      <c r="C26" s="10">
        <v>228564.90569858445</v>
      </c>
      <c r="D26" s="10">
        <v>201069.58379195546</v>
      </c>
      <c r="E26" s="10">
        <v>368</v>
      </c>
      <c r="F26" s="4">
        <f t="shared" si="0"/>
        <v>621.10028722441427</v>
      </c>
      <c r="G26" s="4">
        <f t="shared" si="1"/>
        <v>546.38473856509631</v>
      </c>
    </row>
    <row r="27" spans="1:7" ht="15" x14ac:dyDescent="0.25">
      <c r="A27" s="9" t="s">
        <v>857</v>
      </c>
      <c r="B27" t="s">
        <v>17</v>
      </c>
      <c r="C27" s="10">
        <v>11608.712003000001</v>
      </c>
      <c r="D27" s="10">
        <v>10194.032834310427</v>
      </c>
      <c r="E27" s="10">
        <v>21</v>
      </c>
      <c r="F27" s="4">
        <f t="shared" si="0"/>
        <v>552.79580966666674</v>
      </c>
      <c r="G27" s="4">
        <f t="shared" si="1"/>
        <v>485.43013496716316</v>
      </c>
    </row>
    <row r="28" spans="1:7" ht="15" x14ac:dyDescent="0.25">
      <c r="A28" s="9" t="s">
        <v>858</v>
      </c>
      <c r="B28" t="s">
        <v>17</v>
      </c>
      <c r="C28" s="10">
        <v>13841.86787863762</v>
      </c>
      <c r="D28" s="10">
        <v>13967.799678360812</v>
      </c>
      <c r="E28" s="10">
        <v>29</v>
      </c>
      <c r="F28" s="4">
        <f t="shared" si="0"/>
        <v>477.30578891853861</v>
      </c>
      <c r="G28" s="4">
        <f t="shared" si="1"/>
        <v>481.64826477106249</v>
      </c>
    </row>
    <row r="29" spans="1:7" ht="15" x14ac:dyDescent="0.25">
      <c r="A29" s="9" t="s">
        <v>221</v>
      </c>
      <c r="B29" t="s">
        <v>17</v>
      </c>
      <c r="C29" s="10">
        <v>12135.527990999999</v>
      </c>
      <c r="D29" s="10">
        <v>10471.576670101529</v>
      </c>
      <c r="E29" s="10">
        <v>24</v>
      </c>
      <c r="F29" s="4">
        <f t="shared" si="0"/>
        <v>505.64699962499998</v>
      </c>
      <c r="G29" s="4">
        <f t="shared" si="1"/>
        <v>436.31569458756371</v>
      </c>
    </row>
    <row r="30" spans="1:7" ht="15" x14ac:dyDescent="0.25">
      <c r="A30" s="9" t="s">
        <v>771</v>
      </c>
      <c r="B30" t="s">
        <v>17</v>
      </c>
      <c r="C30" s="10">
        <v>9046.7480020000003</v>
      </c>
      <c r="D30" s="10">
        <v>7962.6458487039527</v>
      </c>
      <c r="E30" s="10">
        <v>14</v>
      </c>
      <c r="F30" s="4">
        <f t="shared" si="0"/>
        <v>646.19628585714293</v>
      </c>
      <c r="G30" s="4">
        <f t="shared" si="1"/>
        <v>568.76041776456805</v>
      </c>
    </row>
    <row r="31" spans="1:7" ht="15" x14ac:dyDescent="0.25">
      <c r="A31" s="9" t="s">
        <v>859</v>
      </c>
      <c r="B31" t="s">
        <v>17</v>
      </c>
      <c r="C31" s="10">
        <v>18741.921347045434</v>
      </c>
      <c r="D31" s="10">
        <v>35592.29146870019</v>
      </c>
      <c r="E31" s="10">
        <v>122</v>
      </c>
      <c r="F31" s="4">
        <f t="shared" si="0"/>
        <v>153.62230612332323</v>
      </c>
      <c r="G31" s="4">
        <f t="shared" si="1"/>
        <v>291.74009400573925</v>
      </c>
    </row>
    <row r="32" spans="1:7" ht="15" x14ac:dyDescent="0.25">
      <c r="A32" s="9" t="s">
        <v>652</v>
      </c>
      <c r="B32" t="s">
        <v>17</v>
      </c>
      <c r="C32" s="10">
        <v>54937.516109668592</v>
      </c>
      <c r="D32" s="10">
        <v>52367.883964016102</v>
      </c>
      <c r="E32" s="10">
        <v>369</v>
      </c>
      <c r="F32" s="4">
        <f t="shared" si="0"/>
        <v>148.88215747877666</v>
      </c>
      <c r="G32" s="4">
        <f t="shared" si="1"/>
        <v>141.91838472633091</v>
      </c>
    </row>
    <row r="33" spans="1:7" ht="15" x14ac:dyDescent="0.25">
      <c r="A33" s="9" t="s">
        <v>202</v>
      </c>
      <c r="B33" t="s">
        <v>17</v>
      </c>
      <c r="C33" s="10">
        <v>139918.78045050724</v>
      </c>
      <c r="D33" s="10">
        <v>120499.76269288058</v>
      </c>
      <c r="E33" s="10">
        <v>320</v>
      </c>
      <c r="F33" s="4">
        <f t="shared" si="0"/>
        <v>437.24618890783512</v>
      </c>
      <c r="G33" s="4">
        <f t="shared" si="1"/>
        <v>376.5617584152518</v>
      </c>
    </row>
    <row r="34" spans="1:7" ht="15" x14ac:dyDescent="0.25">
      <c r="A34" s="9" t="s">
        <v>860</v>
      </c>
      <c r="B34" t="s">
        <v>17</v>
      </c>
      <c r="C34" s="10">
        <v>27100.346033000002</v>
      </c>
      <c r="D34" s="10">
        <v>15218.6729751563</v>
      </c>
      <c r="E34" s="10">
        <v>30</v>
      </c>
      <c r="F34" s="4">
        <f t="shared" si="0"/>
        <v>903.34486776666677</v>
      </c>
      <c r="G34" s="4">
        <f t="shared" si="1"/>
        <v>507.28909917187667</v>
      </c>
    </row>
    <row r="35" spans="1:7" ht="15" x14ac:dyDescent="0.25">
      <c r="A35" s="9" t="s">
        <v>861</v>
      </c>
      <c r="B35" t="s">
        <v>17</v>
      </c>
      <c r="C35" s="10">
        <v>2788.9049999999997</v>
      </c>
      <c r="D35" s="10">
        <v>1014.1763316245717</v>
      </c>
      <c r="E35" s="10">
        <v>2</v>
      </c>
      <c r="F35" s="4">
        <f t="shared" si="0"/>
        <v>1394.4524999999999</v>
      </c>
      <c r="G35" s="4">
        <f t="shared" si="1"/>
        <v>507.08816581228587</v>
      </c>
    </row>
    <row r="36" spans="1:7" ht="15" x14ac:dyDescent="0.25">
      <c r="A36" s="9" t="s">
        <v>658</v>
      </c>
      <c r="B36" t="s">
        <v>17</v>
      </c>
      <c r="C36" s="10">
        <v>102229.98573290341</v>
      </c>
      <c r="D36" s="10">
        <v>86922.065003918498</v>
      </c>
      <c r="E36" s="10">
        <v>233</v>
      </c>
      <c r="F36" s="4">
        <f t="shared" si="0"/>
        <v>438.75530357469273</v>
      </c>
      <c r="G36" s="4">
        <f t="shared" si="1"/>
        <v>373.05607297819097</v>
      </c>
    </row>
    <row r="37" spans="1:7" ht="15" x14ac:dyDescent="0.25">
      <c r="A37" s="9" t="s">
        <v>187</v>
      </c>
      <c r="B37" t="s">
        <v>17</v>
      </c>
      <c r="C37" s="10">
        <v>121638.70332921301</v>
      </c>
      <c r="D37" s="10">
        <v>119396.73050915627</v>
      </c>
      <c r="E37" s="10">
        <v>734</v>
      </c>
      <c r="F37" s="4">
        <f t="shared" si="0"/>
        <v>165.72030426323298</v>
      </c>
      <c r="G37" s="4">
        <f t="shared" si="1"/>
        <v>162.66584538032191</v>
      </c>
    </row>
    <row r="38" spans="1:7" ht="15" x14ac:dyDescent="0.25">
      <c r="A38" s="9" t="s">
        <v>862</v>
      </c>
      <c r="B38" t="s">
        <v>17</v>
      </c>
      <c r="C38" s="10">
        <v>503.05199900000002</v>
      </c>
      <c r="D38" s="10">
        <v>518.0918598930175</v>
      </c>
      <c r="E38" s="10">
        <v>1</v>
      </c>
      <c r="F38" s="4">
        <f t="shared" si="0"/>
        <v>503.05199900000002</v>
      </c>
      <c r="G38" s="4">
        <f t="shared" si="1"/>
        <v>518.0918598930175</v>
      </c>
    </row>
    <row r="39" spans="1:7" ht="15" x14ac:dyDescent="0.25">
      <c r="A39" s="9" t="s">
        <v>314</v>
      </c>
      <c r="B39" t="s">
        <v>17</v>
      </c>
      <c r="C39" s="10">
        <v>109906.13689438945</v>
      </c>
      <c r="D39" s="10">
        <v>92279.375760486306</v>
      </c>
      <c r="E39" s="10">
        <v>538</v>
      </c>
      <c r="F39" s="4">
        <f t="shared" si="0"/>
        <v>204.28649980369786</v>
      </c>
      <c r="G39" s="4">
        <f t="shared" si="1"/>
        <v>171.52300327227937</v>
      </c>
    </row>
    <row r="40" spans="1:7" ht="15" x14ac:dyDescent="0.25">
      <c r="A40" s="11" t="s">
        <v>863</v>
      </c>
      <c r="B40" t="s">
        <v>17</v>
      </c>
      <c r="C40" s="10">
        <v>1960.0433419999999</v>
      </c>
      <c r="D40" s="10">
        <v>1268.5097922277662</v>
      </c>
      <c r="E40" s="10">
        <v>2</v>
      </c>
      <c r="F40" s="4">
        <f t="shared" si="0"/>
        <v>980.02167099999997</v>
      </c>
      <c r="G40" s="4">
        <f t="shared" si="1"/>
        <v>634.25489611388309</v>
      </c>
    </row>
    <row r="41" spans="1:7" ht="15" x14ac:dyDescent="0.25">
      <c r="A41" s="9" t="s">
        <v>863</v>
      </c>
      <c r="B41" t="s">
        <v>582</v>
      </c>
      <c r="C41" s="10">
        <v>3815.7760000000003</v>
      </c>
      <c r="D41" s="10">
        <v>2283.9296285675337</v>
      </c>
      <c r="E41" s="10">
        <v>2</v>
      </c>
      <c r="F41" s="4">
        <f t="shared" si="0"/>
        <v>1907.8880000000001</v>
      </c>
      <c r="G41" s="4">
        <f t="shared" si="1"/>
        <v>1141.9648142837668</v>
      </c>
    </row>
    <row r="42" spans="1:7" ht="15" x14ac:dyDescent="0.25">
      <c r="A42" s="9" t="s">
        <v>512</v>
      </c>
      <c r="B42" t="s">
        <v>17</v>
      </c>
      <c r="C42" s="10">
        <v>217151.27500975042</v>
      </c>
      <c r="D42" s="10">
        <v>221245.64416625665</v>
      </c>
      <c r="E42" s="10">
        <v>407</v>
      </c>
      <c r="F42" s="4">
        <f t="shared" si="0"/>
        <v>533.54121624017307</v>
      </c>
      <c r="G42" s="4">
        <f t="shared" si="1"/>
        <v>543.60109131758395</v>
      </c>
    </row>
    <row r="43" spans="1:7" ht="15" x14ac:dyDescent="0.25">
      <c r="A43" s="9" t="s">
        <v>526</v>
      </c>
      <c r="B43" t="s">
        <v>17</v>
      </c>
      <c r="C43" s="10">
        <v>113758.23780349051</v>
      </c>
      <c r="D43" s="10">
        <v>132235.42161989273</v>
      </c>
      <c r="E43" s="10">
        <v>728</v>
      </c>
      <c r="F43" s="4">
        <f t="shared" si="0"/>
        <v>156.26131566413531</v>
      </c>
      <c r="G43" s="4">
        <f t="shared" si="1"/>
        <v>181.64206266468781</v>
      </c>
    </row>
    <row r="44" spans="1:7" ht="15" x14ac:dyDescent="0.25">
      <c r="A44" s="9" t="s">
        <v>310</v>
      </c>
      <c r="B44" t="s">
        <v>17</v>
      </c>
      <c r="C44" s="10">
        <v>438865.77926410059</v>
      </c>
      <c r="D44" s="10">
        <v>550016.28706262552</v>
      </c>
      <c r="E44" s="10">
        <v>738</v>
      </c>
      <c r="F44" s="4">
        <f t="shared" si="0"/>
        <v>594.66907759363221</v>
      </c>
      <c r="G44" s="4">
        <f t="shared" si="1"/>
        <v>745.27952176507517</v>
      </c>
    </row>
    <row r="45" spans="1:7" ht="15" x14ac:dyDescent="0.25">
      <c r="A45" s="9" t="s">
        <v>143</v>
      </c>
      <c r="B45" t="s">
        <v>17</v>
      </c>
      <c r="C45" s="10">
        <v>502991.63511534297</v>
      </c>
      <c r="D45" s="10">
        <v>632519.45903808076</v>
      </c>
      <c r="E45" s="10">
        <v>728</v>
      </c>
      <c r="F45" s="4">
        <f t="shared" si="0"/>
        <v>690.92257570788865</v>
      </c>
      <c r="G45" s="4">
        <f t="shared" si="1"/>
        <v>868.84541076659445</v>
      </c>
    </row>
    <row r="46" spans="1:7" ht="15" x14ac:dyDescent="0.25">
      <c r="A46" s="9" t="s">
        <v>864</v>
      </c>
      <c r="B46" t="s">
        <v>17</v>
      </c>
      <c r="C46" s="10">
        <v>14934.755001999998</v>
      </c>
      <c r="D46" s="10">
        <v>12727.497731468367</v>
      </c>
      <c r="E46" s="10">
        <v>28</v>
      </c>
      <c r="F46" s="4">
        <f t="shared" si="0"/>
        <v>533.38410721428568</v>
      </c>
      <c r="G46" s="4">
        <f t="shared" si="1"/>
        <v>454.55349040958453</v>
      </c>
    </row>
    <row r="47" spans="1:7" ht="15" x14ac:dyDescent="0.25">
      <c r="A47" s="9" t="s">
        <v>865</v>
      </c>
      <c r="B47" t="s">
        <v>17</v>
      </c>
      <c r="C47" s="10">
        <v>6023.1461069856214</v>
      </c>
      <c r="D47" s="10">
        <v>1155.0637465745347</v>
      </c>
      <c r="E47" s="10">
        <v>4</v>
      </c>
      <c r="F47" s="4">
        <f t="shared" si="0"/>
        <v>1505.7865267464053</v>
      </c>
      <c r="G47" s="4">
        <f t="shared" si="1"/>
        <v>288.76593664363367</v>
      </c>
    </row>
    <row r="48" spans="1:7" ht="15" x14ac:dyDescent="0.25">
      <c r="A48" s="9" t="s">
        <v>349</v>
      </c>
      <c r="B48" t="s">
        <v>17</v>
      </c>
      <c r="C48" s="10">
        <v>108915.32608462528</v>
      </c>
      <c r="D48" s="10">
        <v>87423.175068606113</v>
      </c>
      <c r="E48" s="10">
        <v>175</v>
      </c>
      <c r="F48" s="4">
        <f t="shared" si="0"/>
        <v>622.37329191214451</v>
      </c>
      <c r="G48" s="4">
        <f t="shared" si="1"/>
        <v>499.56100039203494</v>
      </c>
    </row>
    <row r="49" spans="1:7" ht="15" x14ac:dyDescent="0.25">
      <c r="A49" s="11" t="s">
        <v>447</v>
      </c>
      <c r="B49" t="s">
        <v>17</v>
      </c>
      <c r="C49" s="10">
        <v>703640.10650486208</v>
      </c>
      <c r="D49" s="10">
        <v>669682.3538238859</v>
      </c>
      <c r="E49" s="10">
        <v>687</v>
      </c>
      <c r="F49" s="4">
        <f t="shared" si="0"/>
        <v>1024.2214068484163</v>
      </c>
      <c r="G49" s="4">
        <f t="shared" si="1"/>
        <v>974.79236364466658</v>
      </c>
    </row>
    <row r="50" spans="1:7" ht="15" x14ac:dyDescent="0.25">
      <c r="A50" s="11" t="s">
        <v>447</v>
      </c>
      <c r="B50" t="s">
        <v>326</v>
      </c>
      <c r="C50" s="10">
        <v>60984.030377999996</v>
      </c>
      <c r="D50" s="10">
        <v>60359.724786657724</v>
      </c>
      <c r="E50" s="10">
        <v>26</v>
      </c>
      <c r="F50" s="4">
        <f t="shared" si="0"/>
        <v>2345.539629923077</v>
      </c>
      <c r="G50" s="4">
        <f t="shared" si="1"/>
        <v>2321.5278764099126</v>
      </c>
    </row>
    <row r="51" spans="1:7" ht="15" x14ac:dyDescent="0.25">
      <c r="A51" s="11" t="s">
        <v>447</v>
      </c>
      <c r="B51" t="s">
        <v>582</v>
      </c>
      <c r="C51" s="10">
        <v>78246.793852000003</v>
      </c>
      <c r="D51" s="10">
        <v>57108.982563780868</v>
      </c>
      <c r="E51" s="10">
        <v>36</v>
      </c>
      <c r="F51" s="4">
        <f t="shared" si="0"/>
        <v>2173.5220514444445</v>
      </c>
      <c r="G51" s="4">
        <f t="shared" si="1"/>
        <v>1586.3606267716907</v>
      </c>
    </row>
    <row r="52" spans="1:7" ht="15" x14ac:dyDescent="0.25">
      <c r="A52" s="9" t="s">
        <v>447</v>
      </c>
      <c r="B52" t="s">
        <v>533</v>
      </c>
      <c r="C52" s="10">
        <v>19817.185796000002</v>
      </c>
      <c r="D52" s="10">
        <v>18366.934079822375</v>
      </c>
      <c r="E52" s="10">
        <v>12</v>
      </c>
      <c r="F52" s="4">
        <f t="shared" si="0"/>
        <v>1651.4321496666669</v>
      </c>
      <c r="G52" s="4">
        <f t="shared" si="1"/>
        <v>1530.5778399851979</v>
      </c>
    </row>
    <row r="53" spans="1:7" ht="15" x14ac:dyDescent="0.25">
      <c r="A53" s="9" t="s">
        <v>866</v>
      </c>
      <c r="B53" t="s">
        <v>17</v>
      </c>
      <c r="C53" s="10">
        <v>4869.087501</v>
      </c>
      <c r="D53" s="10">
        <v>2978.264869115379</v>
      </c>
      <c r="E53" s="10">
        <v>4</v>
      </c>
      <c r="F53" s="4">
        <f t="shared" si="0"/>
        <v>1217.27187525</v>
      </c>
      <c r="G53" s="4">
        <f t="shared" si="1"/>
        <v>744.56621727884476</v>
      </c>
    </row>
    <row r="54" spans="1:7" ht="15" x14ac:dyDescent="0.25">
      <c r="A54" s="9" t="s">
        <v>867</v>
      </c>
      <c r="B54" t="s">
        <v>17</v>
      </c>
      <c r="C54" s="10">
        <v>17198.235704000002</v>
      </c>
      <c r="D54" s="10">
        <v>39920.838584197656</v>
      </c>
      <c r="E54" s="10">
        <v>56</v>
      </c>
      <c r="F54" s="4">
        <f t="shared" si="0"/>
        <v>307.11135185714289</v>
      </c>
      <c r="G54" s="4">
        <f t="shared" si="1"/>
        <v>712.87211757495811</v>
      </c>
    </row>
    <row r="55" spans="1:7" ht="15" x14ac:dyDescent="0.25">
      <c r="A55" s="9" t="s">
        <v>779</v>
      </c>
      <c r="B55" t="s">
        <v>17</v>
      </c>
      <c r="C55" s="10">
        <v>91111.940333928593</v>
      </c>
      <c r="D55" s="10">
        <v>74426.412733859746</v>
      </c>
      <c r="E55" s="10">
        <v>178</v>
      </c>
      <c r="F55" s="4">
        <f t="shared" si="0"/>
        <v>511.86483333667746</v>
      </c>
      <c r="G55" s="4">
        <f t="shared" si="1"/>
        <v>418.1259142351671</v>
      </c>
    </row>
    <row r="56" spans="1:7" ht="15" x14ac:dyDescent="0.25">
      <c r="A56" s="9" t="s">
        <v>868</v>
      </c>
      <c r="B56" t="s">
        <v>17</v>
      </c>
      <c r="C56" s="10">
        <v>350.46000099999998</v>
      </c>
      <c r="D56" s="10">
        <v>215.71750938609273</v>
      </c>
      <c r="E56" s="10">
        <v>1</v>
      </c>
      <c r="F56" s="4">
        <f t="shared" si="0"/>
        <v>350.46000099999998</v>
      </c>
      <c r="G56" s="4">
        <f t="shared" si="1"/>
        <v>215.71750938609273</v>
      </c>
    </row>
    <row r="57" spans="1:7" ht="15" x14ac:dyDescent="0.25">
      <c r="A57" s="9" t="s">
        <v>370</v>
      </c>
      <c r="B57" t="s">
        <v>17</v>
      </c>
      <c r="C57" s="10">
        <v>84263.557111406495</v>
      </c>
      <c r="D57" s="10">
        <v>132171.60617917249</v>
      </c>
      <c r="E57" s="10">
        <v>640</v>
      </c>
      <c r="F57" s="4">
        <f t="shared" si="0"/>
        <v>131.66180798657265</v>
      </c>
      <c r="G57" s="4">
        <f t="shared" si="1"/>
        <v>206.51813465495701</v>
      </c>
    </row>
    <row r="58" spans="1:7" ht="15" x14ac:dyDescent="0.25">
      <c r="A58" s="9" t="s">
        <v>869</v>
      </c>
      <c r="B58" t="s">
        <v>17</v>
      </c>
      <c r="C58" s="10">
        <v>3019.3456349972657</v>
      </c>
      <c r="D58" s="10">
        <v>7233.7321807607714</v>
      </c>
      <c r="E58" s="10">
        <v>52</v>
      </c>
      <c r="F58" s="4">
        <f t="shared" si="0"/>
        <v>58.0643391345628</v>
      </c>
      <c r="G58" s="4">
        <f t="shared" si="1"/>
        <v>139.11023424539945</v>
      </c>
    </row>
    <row r="59" spans="1:7" ht="15" x14ac:dyDescent="0.25">
      <c r="A59" s="9" t="s">
        <v>870</v>
      </c>
      <c r="B59" t="s">
        <v>17</v>
      </c>
      <c r="C59" s="10">
        <v>590.63799800000004</v>
      </c>
      <c r="D59" s="10">
        <v>243.50894485697052</v>
      </c>
      <c r="E59" s="10">
        <v>2</v>
      </c>
      <c r="F59" s="4">
        <f t="shared" si="0"/>
        <v>295.31899900000002</v>
      </c>
      <c r="G59" s="4">
        <f t="shared" si="1"/>
        <v>121.75447242848526</v>
      </c>
    </row>
    <row r="60" spans="1:7" ht="15" x14ac:dyDescent="0.25">
      <c r="A60" s="9" t="s">
        <v>871</v>
      </c>
      <c r="B60" t="s">
        <v>17</v>
      </c>
      <c r="C60" s="10">
        <v>10891.396000000001</v>
      </c>
      <c r="D60" s="10">
        <v>8544.7163003123096</v>
      </c>
      <c r="E60" s="10">
        <v>20</v>
      </c>
      <c r="F60" s="4">
        <f t="shared" si="0"/>
        <v>544.56979999999999</v>
      </c>
      <c r="G60" s="4">
        <f t="shared" si="1"/>
        <v>427.23581501561546</v>
      </c>
    </row>
    <row r="61" spans="1:7" ht="15" x14ac:dyDescent="0.25">
      <c r="A61" s="9" t="s">
        <v>20</v>
      </c>
      <c r="B61" t="s">
        <v>17</v>
      </c>
      <c r="C61" s="10">
        <v>5642.9039979999998</v>
      </c>
      <c r="D61" s="10">
        <v>4111.9502260038607</v>
      </c>
      <c r="E61" s="10">
        <v>8</v>
      </c>
      <c r="F61" s="4">
        <f t="shared" si="0"/>
        <v>705.36299974999997</v>
      </c>
      <c r="G61" s="4">
        <f t="shared" si="1"/>
        <v>513.99377825048259</v>
      </c>
    </row>
    <row r="62" spans="1:7" ht="15" x14ac:dyDescent="0.25">
      <c r="A62" s="9" t="s">
        <v>872</v>
      </c>
      <c r="B62" t="s">
        <v>17</v>
      </c>
      <c r="C62" s="10">
        <v>14663.646999999999</v>
      </c>
      <c r="D62" s="10">
        <v>9861.0830879626501</v>
      </c>
      <c r="E62" s="10">
        <v>18</v>
      </c>
      <c r="F62" s="4">
        <f t="shared" si="0"/>
        <v>814.64705555555554</v>
      </c>
      <c r="G62" s="4">
        <f t="shared" si="1"/>
        <v>547.8379493312583</v>
      </c>
    </row>
    <row r="63" spans="1:7" ht="15" x14ac:dyDescent="0.25">
      <c r="A63" s="9" t="s">
        <v>873</v>
      </c>
      <c r="B63" t="s">
        <v>533</v>
      </c>
      <c r="C63" s="10">
        <v>10718.278999</v>
      </c>
      <c r="D63" s="10">
        <v>2958.396695374222</v>
      </c>
      <c r="E63" s="10">
        <v>2</v>
      </c>
      <c r="F63" s="4">
        <f t="shared" si="0"/>
        <v>5359.1394995000001</v>
      </c>
      <c r="G63" s="4">
        <f t="shared" si="1"/>
        <v>1479.198347687111</v>
      </c>
    </row>
    <row r="64" spans="1:7" ht="15" x14ac:dyDescent="0.25">
      <c r="A64" s="11" t="s">
        <v>253</v>
      </c>
      <c r="B64" t="s">
        <v>17</v>
      </c>
      <c r="C64" s="10">
        <v>745891.80330599949</v>
      </c>
      <c r="D64" s="10">
        <v>755414.11944480997</v>
      </c>
      <c r="E64" s="10">
        <v>2173</v>
      </c>
      <c r="F64" s="4">
        <f t="shared" si="0"/>
        <v>343.25439636723399</v>
      </c>
      <c r="G64" s="4">
        <f t="shared" si="1"/>
        <v>347.63650227556832</v>
      </c>
    </row>
    <row r="65" spans="1:7" ht="15" x14ac:dyDescent="0.25">
      <c r="A65" s="9" t="s">
        <v>253</v>
      </c>
      <c r="B65" t="s">
        <v>582</v>
      </c>
      <c r="C65" s="10">
        <v>1152.046542</v>
      </c>
      <c r="D65" s="10">
        <v>1303.5278444710225</v>
      </c>
      <c r="E65" s="10">
        <v>2</v>
      </c>
      <c r="F65" s="4">
        <f t="shared" si="0"/>
        <v>576.02327100000002</v>
      </c>
      <c r="G65" s="4">
        <f t="shared" si="1"/>
        <v>651.76392223551125</v>
      </c>
    </row>
    <row r="66" spans="1:7" ht="15" x14ac:dyDescent="0.25">
      <c r="A66" s="9" t="s">
        <v>100</v>
      </c>
      <c r="B66" t="s">
        <v>17</v>
      </c>
      <c r="C66" s="10">
        <v>166553.53322153483</v>
      </c>
      <c r="D66" s="10">
        <v>192597.28461666149</v>
      </c>
      <c r="E66" s="10">
        <v>736</v>
      </c>
      <c r="F66" s="4">
        <f t="shared" si="0"/>
        <v>226.29556144230276</v>
      </c>
      <c r="G66" s="4">
        <f t="shared" si="1"/>
        <v>261.68109322915961</v>
      </c>
    </row>
    <row r="67" spans="1:7" ht="15" x14ac:dyDescent="0.25">
      <c r="A67" s="11" t="s">
        <v>388</v>
      </c>
      <c r="B67" t="s">
        <v>17</v>
      </c>
      <c r="C67" s="10">
        <v>335455.4881965883</v>
      </c>
      <c r="D67" s="10">
        <v>240451.92901194579</v>
      </c>
      <c r="E67" s="10">
        <v>717</v>
      </c>
      <c r="F67" s="4">
        <f t="shared" si="0"/>
        <v>467.85981617376331</v>
      </c>
      <c r="G67" s="4">
        <f t="shared" si="1"/>
        <v>335.35833892879469</v>
      </c>
    </row>
    <row r="68" spans="1:7" ht="15" x14ac:dyDescent="0.25">
      <c r="A68" s="9" t="s">
        <v>388</v>
      </c>
      <c r="B68" t="s">
        <v>533</v>
      </c>
      <c r="C68" s="10">
        <v>9661.6382400000002</v>
      </c>
      <c r="D68" s="10">
        <v>8372.2491775438884</v>
      </c>
      <c r="E68" s="10">
        <v>12</v>
      </c>
      <c r="F68" s="4">
        <f t="shared" ref="F68:F131" si="2">C68/$E68</f>
        <v>805.13652000000002</v>
      </c>
      <c r="G68" s="4">
        <f t="shared" ref="G68:G131" si="3">D68/$E68</f>
        <v>697.68743146199074</v>
      </c>
    </row>
    <row r="69" spans="1:7" ht="15" x14ac:dyDescent="0.25">
      <c r="A69" s="9" t="s">
        <v>598</v>
      </c>
      <c r="B69" t="s">
        <v>582</v>
      </c>
      <c r="C69" s="10">
        <v>2538859.2880331888</v>
      </c>
      <c r="D69" s="10">
        <v>2814252.8555862941</v>
      </c>
      <c r="E69" s="10">
        <v>729</v>
      </c>
      <c r="F69" s="4">
        <f t="shared" si="2"/>
        <v>3482.6602030633589</v>
      </c>
      <c r="G69" s="4">
        <f t="shared" si="3"/>
        <v>3860.4291571828453</v>
      </c>
    </row>
    <row r="70" spans="1:7" ht="15" x14ac:dyDescent="0.25">
      <c r="A70" s="9" t="s">
        <v>740</v>
      </c>
      <c r="B70" t="s">
        <v>17</v>
      </c>
      <c r="C70" s="10">
        <v>109567.87882015547</v>
      </c>
      <c r="D70" s="10">
        <v>116991.12526787062</v>
      </c>
      <c r="E70" s="10">
        <v>312</v>
      </c>
      <c r="F70" s="4">
        <f t="shared" si="2"/>
        <v>351.1790987825496</v>
      </c>
      <c r="G70" s="4">
        <f t="shared" si="3"/>
        <v>374.97155534573915</v>
      </c>
    </row>
    <row r="71" spans="1:7" ht="15" x14ac:dyDescent="0.25">
      <c r="A71" s="9" t="s">
        <v>67</v>
      </c>
      <c r="B71" t="s">
        <v>17</v>
      </c>
      <c r="C71" s="10">
        <v>981304.68892532343</v>
      </c>
      <c r="D71" s="10">
        <v>948837.43704751087</v>
      </c>
      <c r="E71" s="10">
        <v>3352</v>
      </c>
      <c r="F71" s="4">
        <f t="shared" si="2"/>
        <v>292.75199550278143</v>
      </c>
      <c r="G71" s="4">
        <f t="shared" si="3"/>
        <v>283.06606117169179</v>
      </c>
    </row>
    <row r="72" spans="1:7" ht="15" x14ac:dyDescent="0.25">
      <c r="A72" s="11" t="s">
        <v>36</v>
      </c>
      <c r="B72" t="s">
        <v>17</v>
      </c>
      <c r="C72" s="10">
        <v>2057872.3667947096</v>
      </c>
      <c r="D72" s="10">
        <v>1758330.1520248267</v>
      </c>
      <c r="E72" s="10">
        <v>8707</v>
      </c>
      <c r="F72" s="4">
        <f t="shared" si="2"/>
        <v>236.34688949060637</v>
      </c>
      <c r="G72" s="4">
        <f t="shared" si="3"/>
        <v>201.94443000170284</v>
      </c>
    </row>
    <row r="73" spans="1:7" ht="15" x14ac:dyDescent="0.25">
      <c r="A73" s="11" t="s">
        <v>36</v>
      </c>
      <c r="B73" t="s">
        <v>326</v>
      </c>
      <c r="C73" s="10">
        <v>1913.8643739999998</v>
      </c>
      <c r="D73" s="10">
        <v>2252.3390167069438</v>
      </c>
      <c r="E73" s="10">
        <v>5</v>
      </c>
      <c r="F73" s="4">
        <f t="shared" si="2"/>
        <v>382.77287479999995</v>
      </c>
      <c r="G73" s="4">
        <f t="shared" si="3"/>
        <v>450.46780334138873</v>
      </c>
    </row>
    <row r="74" spans="1:7" ht="15" x14ac:dyDescent="0.25">
      <c r="A74" s="11" t="s">
        <v>36</v>
      </c>
      <c r="B74" t="s">
        <v>582</v>
      </c>
      <c r="C74" s="10">
        <v>3442.8110059999999</v>
      </c>
      <c r="D74" s="10">
        <v>3359.4192028901698</v>
      </c>
      <c r="E74" s="10">
        <v>9</v>
      </c>
      <c r="F74" s="4">
        <f t="shared" si="2"/>
        <v>382.53455622222219</v>
      </c>
      <c r="G74" s="4">
        <f t="shared" si="3"/>
        <v>373.26880032112996</v>
      </c>
    </row>
    <row r="75" spans="1:7" ht="15" x14ac:dyDescent="0.25">
      <c r="A75" s="9" t="s">
        <v>36</v>
      </c>
      <c r="B75" t="s">
        <v>533</v>
      </c>
      <c r="C75" s="10">
        <v>4143.8375599999999</v>
      </c>
      <c r="D75" s="10">
        <v>3748.4769651649376</v>
      </c>
      <c r="E75" s="10">
        <v>11</v>
      </c>
      <c r="F75" s="4">
        <f t="shared" si="2"/>
        <v>376.71250545454546</v>
      </c>
      <c r="G75" s="4">
        <f t="shared" si="3"/>
        <v>340.77063319681253</v>
      </c>
    </row>
    <row r="76" spans="1:7" ht="15" x14ac:dyDescent="0.25">
      <c r="A76" s="9" t="s">
        <v>148</v>
      </c>
      <c r="B76" t="s">
        <v>17</v>
      </c>
      <c r="C76" s="10">
        <v>258731.37730591619</v>
      </c>
      <c r="D76" s="10">
        <v>265928.02688561549</v>
      </c>
      <c r="E76" s="10">
        <v>936</v>
      </c>
      <c r="F76" s="4">
        <f t="shared" si="2"/>
        <v>276.42241165161988</v>
      </c>
      <c r="G76" s="4">
        <f t="shared" si="3"/>
        <v>284.1111398350593</v>
      </c>
    </row>
    <row r="77" spans="1:7" ht="15" x14ac:dyDescent="0.25">
      <c r="A77" s="9" t="s">
        <v>718</v>
      </c>
      <c r="B77" t="s">
        <v>533</v>
      </c>
      <c r="C77" s="10">
        <v>311175.34772399999</v>
      </c>
      <c r="D77" s="10">
        <v>430249.61586228048</v>
      </c>
      <c r="E77" s="10">
        <v>154</v>
      </c>
      <c r="F77" s="4">
        <f t="shared" si="2"/>
        <v>2020.6191410649351</v>
      </c>
      <c r="G77" s="4">
        <f t="shared" si="3"/>
        <v>2793.8286744303928</v>
      </c>
    </row>
    <row r="78" spans="1:7" ht="15" x14ac:dyDescent="0.25">
      <c r="A78" s="11" t="s">
        <v>874</v>
      </c>
      <c r="B78" t="s">
        <v>582</v>
      </c>
      <c r="C78" s="10">
        <v>5213.3619980000003</v>
      </c>
      <c r="D78" s="10">
        <v>2683.9098655105918</v>
      </c>
      <c r="E78" s="10">
        <v>2</v>
      </c>
      <c r="F78" s="4">
        <f t="shared" si="2"/>
        <v>2606.6809990000002</v>
      </c>
      <c r="G78" s="4">
        <f t="shared" si="3"/>
        <v>1341.9549327552959</v>
      </c>
    </row>
    <row r="79" spans="1:7" ht="15" x14ac:dyDescent="0.25">
      <c r="A79" s="9" t="s">
        <v>874</v>
      </c>
      <c r="B79" t="s">
        <v>533</v>
      </c>
      <c r="C79" s="10">
        <v>4756.0010010000005</v>
      </c>
      <c r="D79" s="10">
        <v>1023.4141387111421</v>
      </c>
      <c r="E79" s="10">
        <v>1</v>
      </c>
      <c r="F79" s="4">
        <f t="shared" si="2"/>
        <v>4756.0010010000005</v>
      </c>
      <c r="G79" s="4">
        <f t="shared" si="3"/>
        <v>1023.4141387111421</v>
      </c>
    </row>
    <row r="80" spans="1:7" ht="15" x14ac:dyDescent="0.25">
      <c r="A80" s="11" t="s">
        <v>532</v>
      </c>
      <c r="B80" t="s">
        <v>582</v>
      </c>
      <c r="C80" s="10">
        <v>250308.15488800002</v>
      </c>
      <c r="D80" s="10">
        <v>286842.32204816228</v>
      </c>
      <c r="E80" s="10">
        <v>80</v>
      </c>
      <c r="F80" s="4">
        <f t="shared" si="2"/>
        <v>3128.8519361000003</v>
      </c>
      <c r="G80" s="4">
        <f t="shared" si="3"/>
        <v>3585.5290256020285</v>
      </c>
    </row>
    <row r="81" spans="1:7" ht="15" x14ac:dyDescent="0.25">
      <c r="A81" s="9" t="s">
        <v>532</v>
      </c>
      <c r="B81" t="s">
        <v>533</v>
      </c>
      <c r="C81" s="10">
        <v>1540872.2441397989</v>
      </c>
      <c r="D81" s="10">
        <v>1561331.9927882995</v>
      </c>
      <c r="E81" s="10">
        <v>507</v>
      </c>
      <c r="F81" s="4">
        <f t="shared" si="2"/>
        <v>3039.1957478102545</v>
      </c>
      <c r="G81" s="4">
        <f t="shared" si="3"/>
        <v>3079.5502816337266</v>
      </c>
    </row>
    <row r="82" spans="1:7" ht="15" x14ac:dyDescent="0.25">
      <c r="A82" s="11" t="s">
        <v>290</v>
      </c>
      <c r="B82" t="s">
        <v>17</v>
      </c>
      <c r="C82" s="10">
        <v>615647.83500888804</v>
      </c>
      <c r="D82" s="10">
        <v>603811.0952001441</v>
      </c>
      <c r="E82" s="10">
        <v>723</v>
      </c>
      <c r="F82" s="4">
        <f t="shared" si="2"/>
        <v>851.51844399569575</v>
      </c>
      <c r="G82" s="4">
        <f t="shared" si="3"/>
        <v>835.14674301541368</v>
      </c>
    </row>
    <row r="83" spans="1:7" ht="15" x14ac:dyDescent="0.25">
      <c r="A83" s="11" t="s">
        <v>290</v>
      </c>
      <c r="B83" t="s">
        <v>582</v>
      </c>
      <c r="C83" s="10">
        <v>6382.3419050000011</v>
      </c>
      <c r="D83" s="10">
        <v>4520.7919373318537</v>
      </c>
      <c r="E83" s="10">
        <v>4</v>
      </c>
      <c r="F83" s="4">
        <f t="shared" si="2"/>
        <v>1595.5854762500003</v>
      </c>
      <c r="G83" s="4">
        <f t="shared" si="3"/>
        <v>1130.1979843329634</v>
      </c>
    </row>
    <row r="84" spans="1:7" ht="15" x14ac:dyDescent="0.25">
      <c r="A84" s="9" t="s">
        <v>290</v>
      </c>
      <c r="B84" t="s">
        <v>533</v>
      </c>
      <c r="C84" s="10">
        <v>3141.9777409999997</v>
      </c>
      <c r="D84" s="10">
        <v>2937.8212749943059</v>
      </c>
      <c r="E84" s="10">
        <v>2</v>
      </c>
      <c r="F84" s="4">
        <f t="shared" si="2"/>
        <v>1570.9888704999998</v>
      </c>
      <c r="G84" s="4">
        <f t="shared" si="3"/>
        <v>1468.9106374971529</v>
      </c>
    </row>
    <row r="85" spans="1:7" ht="15" x14ac:dyDescent="0.25">
      <c r="A85" s="11" t="s">
        <v>544</v>
      </c>
      <c r="B85" t="s">
        <v>17</v>
      </c>
      <c r="C85" s="10">
        <v>82219.041791135038</v>
      </c>
      <c r="D85" s="10">
        <v>77732.547158419722</v>
      </c>
      <c r="E85" s="10">
        <v>110</v>
      </c>
      <c r="F85" s="4">
        <f t="shared" si="2"/>
        <v>747.44583446486399</v>
      </c>
      <c r="G85" s="4">
        <f t="shared" si="3"/>
        <v>706.65951962199745</v>
      </c>
    </row>
    <row r="86" spans="1:7" ht="15" x14ac:dyDescent="0.25">
      <c r="A86" s="11" t="s">
        <v>544</v>
      </c>
      <c r="B86" t="s">
        <v>326</v>
      </c>
      <c r="C86" s="10">
        <v>2997.6970329999999</v>
      </c>
      <c r="D86" s="10">
        <v>2813.8266315682572</v>
      </c>
      <c r="E86" s="10">
        <v>2</v>
      </c>
      <c r="F86" s="4">
        <f t="shared" si="2"/>
        <v>1498.8485165</v>
      </c>
      <c r="G86" s="4">
        <f t="shared" si="3"/>
        <v>1406.9133157841286</v>
      </c>
    </row>
    <row r="87" spans="1:7" ht="15" x14ac:dyDescent="0.25">
      <c r="A87" s="11" t="s">
        <v>544</v>
      </c>
      <c r="B87" t="s">
        <v>582</v>
      </c>
      <c r="C87" s="10">
        <v>1054382.0456808708</v>
      </c>
      <c r="D87" s="10">
        <v>1051582.4645496386</v>
      </c>
      <c r="E87" s="10">
        <v>816</v>
      </c>
      <c r="F87" s="4">
        <f t="shared" si="2"/>
        <v>1292.134859903028</v>
      </c>
      <c r="G87" s="4">
        <f t="shared" si="3"/>
        <v>1288.7040006735767</v>
      </c>
    </row>
    <row r="88" spans="1:7" ht="15" x14ac:dyDescent="0.25">
      <c r="A88" s="9" t="s">
        <v>544</v>
      </c>
      <c r="B88" t="s">
        <v>533</v>
      </c>
      <c r="C88" s="10">
        <v>718069.64306477737</v>
      </c>
      <c r="D88" s="10">
        <v>703240.91842415638</v>
      </c>
      <c r="E88" s="10">
        <v>561</v>
      </c>
      <c r="F88" s="4">
        <f t="shared" si="2"/>
        <v>1279.9815384398883</v>
      </c>
      <c r="G88" s="4">
        <f t="shared" si="3"/>
        <v>1253.5488741963572</v>
      </c>
    </row>
    <row r="89" spans="1:7" ht="15" x14ac:dyDescent="0.25">
      <c r="A89" s="11" t="s">
        <v>562</v>
      </c>
      <c r="B89" t="s">
        <v>17</v>
      </c>
      <c r="C89" s="10">
        <v>2334.367839</v>
      </c>
      <c r="D89" s="10">
        <v>1460.6154279547363</v>
      </c>
      <c r="E89" s="10">
        <v>2</v>
      </c>
      <c r="F89" s="4">
        <f t="shared" si="2"/>
        <v>1167.1839195</v>
      </c>
      <c r="G89" s="4">
        <f t="shared" si="3"/>
        <v>730.30771397736817</v>
      </c>
    </row>
    <row r="90" spans="1:7" ht="15" x14ac:dyDescent="0.25">
      <c r="A90" s="11" t="s">
        <v>562</v>
      </c>
      <c r="B90" t="s">
        <v>326</v>
      </c>
      <c r="C90" s="10">
        <v>5438.6087239999997</v>
      </c>
      <c r="D90" s="10">
        <v>7235.7200597300589</v>
      </c>
      <c r="E90" s="10">
        <v>4</v>
      </c>
      <c r="F90" s="4">
        <f t="shared" si="2"/>
        <v>1359.6521809999999</v>
      </c>
      <c r="G90" s="4">
        <f t="shared" si="3"/>
        <v>1808.9300149325147</v>
      </c>
    </row>
    <row r="91" spans="1:7" ht="15" x14ac:dyDescent="0.25">
      <c r="A91" s="11" t="s">
        <v>562</v>
      </c>
      <c r="B91" t="s">
        <v>582</v>
      </c>
      <c r="C91" s="10">
        <v>240332.82380675297</v>
      </c>
      <c r="D91" s="10">
        <v>211578.75328126992</v>
      </c>
      <c r="E91" s="10">
        <v>132</v>
      </c>
      <c r="F91" s="4">
        <f t="shared" si="2"/>
        <v>1820.7032106572194</v>
      </c>
      <c r="G91" s="4">
        <f t="shared" si="3"/>
        <v>1602.8693430399237</v>
      </c>
    </row>
    <row r="92" spans="1:7" ht="15" x14ac:dyDescent="0.25">
      <c r="A92" s="9" t="s">
        <v>562</v>
      </c>
      <c r="B92" t="s">
        <v>533</v>
      </c>
      <c r="C92" s="10">
        <v>992830.46648800012</v>
      </c>
      <c r="D92" s="10">
        <v>941286.63984642364</v>
      </c>
      <c r="E92" s="10">
        <v>594</v>
      </c>
      <c r="F92" s="4">
        <f t="shared" si="2"/>
        <v>1671.4317617643101</v>
      </c>
      <c r="G92" s="4">
        <f t="shared" si="3"/>
        <v>1584.657642839097</v>
      </c>
    </row>
    <row r="93" spans="1:7" ht="15" x14ac:dyDescent="0.25">
      <c r="A93" s="9" t="s">
        <v>875</v>
      </c>
      <c r="B93" t="s">
        <v>17</v>
      </c>
      <c r="C93" s="10">
        <v>3324.2969759999996</v>
      </c>
      <c r="D93" s="10">
        <v>2571.2741074859337</v>
      </c>
      <c r="E93" s="10">
        <v>4</v>
      </c>
      <c r="F93" s="4">
        <f t="shared" si="2"/>
        <v>831.07424399999991</v>
      </c>
      <c r="G93" s="4">
        <f t="shared" si="3"/>
        <v>642.81852687148341</v>
      </c>
    </row>
    <row r="94" spans="1:7" ht="15" x14ac:dyDescent="0.25">
      <c r="A94" s="9" t="s">
        <v>876</v>
      </c>
      <c r="B94" t="s">
        <v>17</v>
      </c>
      <c r="C94" s="10">
        <v>1113.1680000000001</v>
      </c>
      <c r="D94" s="10">
        <v>1101.3593587651885</v>
      </c>
      <c r="E94" s="10">
        <v>2</v>
      </c>
      <c r="F94" s="4">
        <f t="shared" si="2"/>
        <v>556.58400000000006</v>
      </c>
      <c r="G94" s="4">
        <f t="shared" si="3"/>
        <v>550.67967938259426</v>
      </c>
    </row>
    <row r="95" spans="1:7" ht="15" x14ac:dyDescent="0.25">
      <c r="A95" s="9" t="s">
        <v>70</v>
      </c>
      <c r="B95" t="s">
        <v>17</v>
      </c>
      <c r="C95" s="10">
        <v>250013.87221451529</v>
      </c>
      <c r="D95" s="10">
        <v>372828.31022998522</v>
      </c>
      <c r="E95" s="10">
        <v>712</v>
      </c>
      <c r="F95" s="4">
        <f t="shared" si="2"/>
        <v>351.14307895297088</v>
      </c>
      <c r="G95" s="4">
        <f t="shared" si="3"/>
        <v>523.63526717694549</v>
      </c>
    </row>
    <row r="96" spans="1:7" ht="15" x14ac:dyDescent="0.25">
      <c r="A96" s="9" t="s">
        <v>510</v>
      </c>
      <c r="B96" t="s">
        <v>17</v>
      </c>
      <c r="C96" s="10">
        <v>381725.24581016973</v>
      </c>
      <c r="D96" s="10">
        <v>348332.74225801352</v>
      </c>
      <c r="E96" s="10">
        <v>728</v>
      </c>
      <c r="F96" s="4">
        <f t="shared" si="2"/>
        <v>524.34786512385949</v>
      </c>
      <c r="G96" s="4">
        <f t="shared" si="3"/>
        <v>478.47904156320539</v>
      </c>
    </row>
    <row r="97" spans="1:7" ht="15" x14ac:dyDescent="0.25">
      <c r="A97" s="9" t="s">
        <v>546</v>
      </c>
      <c r="B97" t="s">
        <v>533</v>
      </c>
      <c r="C97" s="10">
        <v>1114512.4742312946</v>
      </c>
      <c r="D97" s="10">
        <v>1260191.5980304333</v>
      </c>
      <c r="E97" s="10">
        <v>399</v>
      </c>
      <c r="F97" s="4">
        <f t="shared" si="2"/>
        <v>2793.2643464443472</v>
      </c>
      <c r="G97" s="4">
        <f t="shared" si="3"/>
        <v>3158.3749324071009</v>
      </c>
    </row>
    <row r="98" spans="1:7" ht="15" x14ac:dyDescent="0.25">
      <c r="A98" s="9" t="s">
        <v>78</v>
      </c>
      <c r="B98" t="s">
        <v>17</v>
      </c>
      <c r="C98" s="10">
        <v>93252.709298157497</v>
      </c>
      <c r="D98" s="10">
        <v>98182.464110651781</v>
      </c>
      <c r="E98" s="10">
        <v>490</v>
      </c>
      <c r="F98" s="4">
        <f t="shared" si="2"/>
        <v>190.31165162889286</v>
      </c>
      <c r="G98" s="4">
        <f t="shared" si="3"/>
        <v>200.37237573602405</v>
      </c>
    </row>
    <row r="99" spans="1:7" ht="15" x14ac:dyDescent="0.25">
      <c r="A99" s="9" t="s">
        <v>877</v>
      </c>
      <c r="B99" t="s">
        <v>17</v>
      </c>
      <c r="C99" s="10">
        <v>2124.8041191674311</v>
      </c>
      <c r="D99" s="10">
        <v>9272.9672221227938</v>
      </c>
      <c r="E99" s="10">
        <v>31</v>
      </c>
      <c r="F99" s="4">
        <f t="shared" si="2"/>
        <v>68.542068360239711</v>
      </c>
      <c r="G99" s="4">
        <f t="shared" si="3"/>
        <v>299.12797490718691</v>
      </c>
    </row>
    <row r="100" spans="1:7" ht="15" x14ac:dyDescent="0.25">
      <c r="A100" s="11" t="s">
        <v>878</v>
      </c>
      <c r="B100" t="s">
        <v>17</v>
      </c>
      <c r="C100" s="10">
        <v>12737.242453675988</v>
      </c>
      <c r="D100" s="10">
        <v>2828.7264818204367</v>
      </c>
      <c r="E100" s="10">
        <v>9</v>
      </c>
      <c r="F100" s="4">
        <f t="shared" si="2"/>
        <v>1415.2491615195543</v>
      </c>
      <c r="G100" s="4">
        <f t="shared" si="3"/>
        <v>314.30294242449298</v>
      </c>
    </row>
    <row r="101" spans="1:7" ht="15" x14ac:dyDescent="0.25">
      <c r="A101" s="9" t="s">
        <v>878</v>
      </c>
      <c r="B101" t="s">
        <v>533</v>
      </c>
      <c r="C101" s="10">
        <v>1505.7865267464053</v>
      </c>
      <c r="D101" s="10">
        <v>834.99085842981412</v>
      </c>
      <c r="E101" s="10">
        <v>1</v>
      </c>
      <c r="F101" s="4">
        <f t="shared" si="2"/>
        <v>1505.7865267464053</v>
      </c>
      <c r="G101" s="4">
        <f t="shared" si="3"/>
        <v>834.99085842981412</v>
      </c>
    </row>
    <row r="102" spans="1:7" ht="15" x14ac:dyDescent="0.25">
      <c r="A102" s="9" t="s">
        <v>879</v>
      </c>
      <c r="B102" t="s">
        <v>17</v>
      </c>
      <c r="C102" s="10">
        <v>109.04906026697468</v>
      </c>
      <c r="D102" s="10">
        <v>746.76017344425918</v>
      </c>
      <c r="E102" s="10">
        <v>1</v>
      </c>
      <c r="F102" s="4">
        <f t="shared" si="2"/>
        <v>109.04906026697468</v>
      </c>
      <c r="G102" s="4">
        <f t="shared" si="3"/>
        <v>746.76017344425918</v>
      </c>
    </row>
    <row r="103" spans="1:7" ht="15" x14ac:dyDescent="0.25">
      <c r="A103" s="11" t="s">
        <v>581</v>
      </c>
      <c r="B103" t="s">
        <v>17</v>
      </c>
      <c r="C103" s="10">
        <v>13308.297384000001</v>
      </c>
      <c r="D103" s="10">
        <v>10338.971711343387</v>
      </c>
      <c r="E103" s="10">
        <v>12</v>
      </c>
      <c r="F103" s="4">
        <f t="shared" si="2"/>
        <v>1109.0247820000002</v>
      </c>
      <c r="G103" s="4">
        <f t="shared" si="3"/>
        <v>861.58097594528226</v>
      </c>
    </row>
    <row r="104" spans="1:7" ht="15" x14ac:dyDescent="0.25">
      <c r="A104" s="9" t="s">
        <v>581</v>
      </c>
      <c r="B104" t="s">
        <v>582</v>
      </c>
      <c r="C104" s="10">
        <v>1417799.4675541807</v>
      </c>
      <c r="D104" s="10">
        <v>1245151.9394803133</v>
      </c>
      <c r="E104" s="10">
        <v>728</v>
      </c>
      <c r="F104" s="4">
        <f t="shared" si="2"/>
        <v>1947.5267411458526</v>
      </c>
      <c r="G104" s="4">
        <f t="shared" si="3"/>
        <v>1710.3735432421886</v>
      </c>
    </row>
    <row r="105" spans="1:7" ht="15" x14ac:dyDescent="0.25">
      <c r="A105" s="11" t="s">
        <v>603</v>
      </c>
      <c r="B105" t="s">
        <v>17</v>
      </c>
      <c r="C105" s="10">
        <v>68327.792917999992</v>
      </c>
      <c r="D105" s="10">
        <v>59312.125801457361</v>
      </c>
      <c r="E105" s="10">
        <v>64</v>
      </c>
      <c r="F105" s="4">
        <f t="shared" si="2"/>
        <v>1067.6217643437499</v>
      </c>
      <c r="G105" s="4">
        <f t="shared" si="3"/>
        <v>926.75196564777127</v>
      </c>
    </row>
    <row r="106" spans="1:7" ht="15" x14ac:dyDescent="0.25">
      <c r="A106" s="11" t="s">
        <v>603</v>
      </c>
      <c r="B106" t="s">
        <v>582</v>
      </c>
      <c r="C106" s="10">
        <v>987797.12524236506</v>
      </c>
      <c r="D106" s="10">
        <v>957959.78436163196</v>
      </c>
      <c r="E106" s="10">
        <v>608</v>
      </c>
      <c r="F106" s="4">
        <f t="shared" si="2"/>
        <v>1624.6663244117847</v>
      </c>
      <c r="G106" s="4">
        <f t="shared" si="3"/>
        <v>1575.5917505947893</v>
      </c>
    </row>
    <row r="107" spans="1:7" ht="15" x14ac:dyDescent="0.25">
      <c r="A107" s="9" t="s">
        <v>603</v>
      </c>
      <c r="B107" t="s">
        <v>533</v>
      </c>
      <c r="C107" s="10">
        <v>108666.901386</v>
      </c>
      <c r="D107" s="10">
        <v>84336.411455645852</v>
      </c>
      <c r="E107" s="10">
        <v>58</v>
      </c>
      <c r="F107" s="4">
        <f t="shared" si="2"/>
        <v>1873.5672652758619</v>
      </c>
      <c r="G107" s="4">
        <f t="shared" si="3"/>
        <v>1454.0760595801009</v>
      </c>
    </row>
    <row r="108" spans="1:7" ht="15" x14ac:dyDescent="0.25">
      <c r="A108" s="9" t="s">
        <v>880</v>
      </c>
      <c r="B108" t="s">
        <v>17</v>
      </c>
      <c r="C108" s="10">
        <v>6810.0800040000004</v>
      </c>
      <c r="D108" s="10">
        <v>2238.5258726699803</v>
      </c>
      <c r="E108" s="10">
        <v>4</v>
      </c>
      <c r="F108" s="4">
        <f t="shared" si="2"/>
        <v>1702.5200010000001</v>
      </c>
      <c r="G108" s="4">
        <f t="shared" si="3"/>
        <v>559.63146816749509</v>
      </c>
    </row>
    <row r="109" spans="1:7" ht="15" x14ac:dyDescent="0.25">
      <c r="A109" s="11" t="s">
        <v>709</v>
      </c>
      <c r="B109" t="s">
        <v>17</v>
      </c>
      <c r="C109" s="10">
        <v>86267.899331524823</v>
      </c>
      <c r="D109" s="10">
        <v>86834.13616424067</v>
      </c>
      <c r="E109" s="10">
        <v>142</v>
      </c>
      <c r="F109" s="4">
        <f t="shared" si="2"/>
        <v>607.52041782763956</v>
      </c>
      <c r="G109" s="4">
        <f t="shared" si="3"/>
        <v>611.50800115662446</v>
      </c>
    </row>
    <row r="110" spans="1:7" ht="15" x14ac:dyDescent="0.25">
      <c r="A110" s="11" t="s">
        <v>709</v>
      </c>
      <c r="B110" t="s">
        <v>326</v>
      </c>
      <c r="C110" s="10">
        <v>1876.962972</v>
      </c>
      <c r="D110" s="10">
        <v>2372.9576429469189</v>
      </c>
      <c r="E110" s="10">
        <v>2</v>
      </c>
      <c r="F110" s="4">
        <f t="shared" si="2"/>
        <v>938.48148600000002</v>
      </c>
      <c r="G110" s="4">
        <f t="shared" si="3"/>
        <v>1186.4788214734594</v>
      </c>
    </row>
    <row r="111" spans="1:7" ht="15" x14ac:dyDescent="0.25">
      <c r="A111" s="11" t="s">
        <v>709</v>
      </c>
      <c r="B111" t="s">
        <v>582</v>
      </c>
      <c r="C111" s="10">
        <v>17879.463139</v>
      </c>
      <c r="D111" s="10">
        <v>19100.992308768997</v>
      </c>
      <c r="E111" s="10">
        <v>18</v>
      </c>
      <c r="F111" s="4">
        <f t="shared" si="2"/>
        <v>993.30350772222221</v>
      </c>
      <c r="G111" s="4">
        <f t="shared" si="3"/>
        <v>1061.1662393760553</v>
      </c>
    </row>
    <row r="112" spans="1:7" ht="15" x14ac:dyDescent="0.25">
      <c r="A112" s="9" t="s">
        <v>709</v>
      </c>
      <c r="B112" t="s">
        <v>533</v>
      </c>
      <c r="C112" s="10">
        <v>321009.01218544203</v>
      </c>
      <c r="D112" s="10">
        <v>358033.33685648598</v>
      </c>
      <c r="E112" s="10">
        <v>360</v>
      </c>
      <c r="F112" s="4">
        <f t="shared" si="2"/>
        <v>891.69170051511674</v>
      </c>
      <c r="G112" s="4">
        <f t="shared" si="3"/>
        <v>994.53704682357215</v>
      </c>
    </row>
    <row r="113" spans="1:7" ht="15" x14ac:dyDescent="0.25">
      <c r="A113" s="11" t="s">
        <v>302</v>
      </c>
      <c r="B113" t="s">
        <v>17</v>
      </c>
      <c r="C113" s="10">
        <v>586174.69403571123</v>
      </c>
      <c r="D113" s="10">
        <v>664398.13987743924</v>
      </c>
      <c r="E113" s="10">
        <v>1999</v>
      </c>
      <c r="F113" s="4">
        <f t="shared" si="2"/>
        <v>293.23396399985552</v>
      </c>
      <c r="G113" s="4">
        <f t="shared" si="3"/>
        <v>332.36525256500209</v>
      </c>
    </row>
    <row r="114" spans="1:7" ht="15" x14ac:dyDescent="0.25">
      <c r="A114" s="9" t="s">
        <v>302</v>
      </c>
      <c r="B114" t="s">
        <v>326</v>
      </c>
      <c r="C114" s="10">
        <v>2260.2357959999999</v>
      </c>
      <c r="D114" s="10">
        <v>2486.5101381115187</v>
      </c>
      <c r="E114" s="10">
        <v>4</v>
      </c>
      <c r="F114" s="4">
        <f t="shared" si="2"/>
        <v>565.05894899999998</v>
      </c>
      <c r="G114" s="4">
        <f t="shared" si="3"/>
        <v>621.62753452787967</v>
      </c>
    </row>
    <row r="115" spans="1:7" ht="15" x14ac:dyDescent="0.25">
      <c r="A115" s="11" t="s">
        <v>325</v>
      </c>
      <c r="B115" t="s">
        <v>17</v>
      </c>
      <c r="C115" s="10">
        <v>117397.31049771771</v>
      </c>
      <c r="D115" s="10">
        <v>144044.59202301668</v>
      </c>
      <c r="E115" s="10">
        <v>172</v>
      </c>
      <c r="F115" s="4">
        <f t="shared" si="2"/>
        <v>682.54250289370759</v>
      </c>
      <c r="G115" s="4">
        <f t="shared" si="3"/>
        <v>837.46855827335276</v>
      </c>
    </row>
    <row r="116" spans="1:7" ht="15" x14ac:dyDescent="0.25">
      <c r="A116" s="11" t="s">
        <v>325</v>
      </c>
      <c r="B116" t="s">
        <v>326</v>
      </c>
      <c r="C116" s="10">
        <v>417159.66675600002</v>
      </c>
      <c r="D116" s="10">
        <v>535903.73485054425</v>
      </c>
      <c r="E116" s="10">
        <v>352</v>
      </c>
      <c r="F116" s="4">
        <f t="shared" si="2"/>
        <v>1185.1126896477274</v>
      </c>
      <c r="G116" s="4">
        <f t="shared" si="3"/>
        <v>1522.4537921890462</v>
      </c>
    </row>
    <row r="117" spans="1:7" ht="15" x14ac:dyDescent="0.25">
      <c r="A117" s="11" t="s">
        <v>325</v>
      </c>
      <c r="B117" t="s">
        <v>582</v>
      </c>
      <c r="C117" s="10">
        <v>97283.216347392197</v>
      </c>
      <c r="D117" s="10">
        <v>116182.11012768884</v>
      </c>
      <c r="E117" s="10">
        <v>90</v>
      </c>
      <c r="F117" s="4">
        <f t="shared" si="2"/>
        <v>1080.9246260821355</v>
      </c>
      <c r="G117" s="4">
        <f t="shared" si="3"/>
        <v>1290.9123347520981</v>
      </c>
    </row>
    <row r="118" spans="1:7" ht="15" x14ac:dyDescent="0.25">
      <c r="A118" s="9" t="s">
        <v>325</v>
      </c>
      <c r="B118" t="s">
        <v>533</v>
      </c>
      <c r="C118" s="10">
        <v>107966.2944225668</v>
      </c>
      <c r="D118" s="10">
        <v>149340.99189594568</v>
      </c>
      <c r="E118" s="10">
        <v>116</v>
      </c>
      <c r="F118" s="4">
        <f t="shared" si="2"/>
        <v>930.74391743592071</v>
      </c>
      <c r="G118" s="4">
        <f t="shared" si="3"/>
        <v>1287.4223439305663</v>
      </c>
    </row>
    <row r="119" spans="1:7" ht="15" x14ac:dyDescent="0.25">
      <c r="A119" s="11" t="s">
        <v>613</v>
      </c>
      <c r="B119" t="s">
        <v>17</v>
      </c>
      <c r="C119" s="10">
        <v>43873.474093026933</v>
      </c>
      <c r="D119" s="10">
        <v>28893.180707009753</v>
      </c>
      <c r="E119" s="10">
        <v>51</v>
      </c>
      <c r="F119" s="4">
        <f t="shared" si="2"/>
        <v>860.26419790248883</v>
      </c>
      <c r="G119" s="4">
        <f t="shared" si="3"/>
        <v>566.53295503940694</v>
      </c>
    </row>
    <row r="120" spans="1:7" ht="15" x14ac:dyDescent="0.25">
      <c r="A120" s="11" t="s">
        <v>613</v>
      </c>
      <c r="B120" t="s">
        <v>326</v>
      </c>
      <c r="C120" s="10">
        <v>2463.4282439999997</v>
      </c>
      <c r="D120" s="10">
        <v>2094.1860726719106</v>
      </c>
      <c r="E120" s="10">
        <v>2</v>
      </c>
      <c r="F120" s="4">
        <f t="shared" si="2"/>
        <v>1231.7141219999999</v>
      </c>
      <c r="G120" s="4">
        <f t="shared" si="3"/>
        <v>1047.0930363359553</v>
      </c>
    </row>
    <row r="121" spans="1:7" ht="15" x14ac:dyDescent="0.25">
      <c r="A121" s="11" t="s">
        <v>613</v>
      </c>
      <c r="B121" t="s">
        <v>582</v>
      </c>
      <c r="C121" s="10">
        <v>849933.21899542655</v>
      </c>
      <c r="D121" s="10">
        <v>603431.54328940099</v>
      </c>
      <c r="E121" s="10">
        <v>589</v>
      </c>
      <c r="F121" s="4">
        <f t="shared" si="2"/>
        <v>1443.0105585660892</v>
      </c>
      <c r="G121" s="4">
        <f t="shared" si="3"/>
        <v>1024.5017712893057</v>
      </c>
    </row>
    <row r="122" spans="1:7" ht="15" x14ac:dyDescent="0.25">
      <c r="A122" s="9" t="s">
        <v>613</v>
      </c>
      <c r="B122" t="s">
        <v>533</v>
      </c>
      <c r="C122" s="10">
        <v>123218.44710634853</v>
      </c>
      <c r="D122" s="10">
        <v>89359.389209874353</v>
      </c>
      <c r="E122" s="10">
        <v>88</v>
      </c>
      <c r="F122" s="4">
        <f t="shared" si="2"/>
        <v>1400.2096262085061</v>
      </c>
      <c r="G122" s="4">
        <f t="shared" si="3"/>
        <v>1015.4476046576631</v>
      </c>
    </row>
    <row r="123" spans="1:7" ht="15" x14ac:dyDescent="0.25">
      <c r="A123" s="9" t="s">
        <v>463</v>
      </c>
      <c r="B123" t="s">
        <v>17</v>
      </c>
      <c r="C123" s="10">
        <v>132165.47515122651</v>
      </c>
      <c r="D123" s="10">
        <v>171560.01183096605</v>
      </c>
      <c r="E123" s="10">
        <v>730</v>
      </c>
      <c r="F123" s="4">
        <f t="shared" si="2"/>
        <v>181.04859609757057</v>
      </c>
      <c r="G123" s="4">
        <f t="shared" si="3"/>
        <v>235.01371483693978</v>
      </c>
    </row>
    <row r="124" spans="1:7" ht="15" x14ac:dyDescent="0.25">
      <c r="A124" s="9" t="s">
        <v>295</v>
      </c>
      <c r="B124" t="s">
        <v>17</v>
      </c>
      <c r="C124" s="10">
        <v>467636.90718556137</v>
      </c>
      <c r="D124" s="10">
        <v>532836.62705206696</v>
      </c>
      <c r="E124" s="10">
        <v>1609</v>
      </c>
      <c r="F124" s="4">
        <f t="shared" si="2"/>
        <v>290.63822696430168</v>
      </c>
      <c r="G124" s="4">
        <f t="shared" si="3"/>
        <v>331.16011625361529</v>
      </c>
    </row>
    <row r="125" spans="1:7" ht="15" x14ac:dyDescent="0.25">
      <c r="A125" s="9" t="s">
        <v>438</v>
      </c>
      <c r="B125" t="s">
        <v>17</v>
      </c>
      <c r="C125" s="10">
        <v>259134.51815572346</v>
      </c>
      <c r="D125" s="10">
        <v>267989.90592823393</v>
      </c>
      <c r="E125" s="10">
        <v>736</v>
      </c>
      <c r="F125" s="4">
        <f t="shared" si="2"/>
        <v>352.0849431463634</v>
      </c>
      <c r="G125" s="4">
        <f t="shared" si="3"/>
        <v>364.1167200111874</v>
      </c>
    </row>
    <row r="126" spans="1:7" ht="15" x14ac:dyDescent="0.25">
      <c r="A126" s="11" t="s">
        <v>92</v>
      </c>
      <c r="B126" t="s">
        <v>17</v>
      </c>
      <c r="C126" s="10">
        <v>3397181.6686891378</v>
      </c>
      <c r="D126" s="10">
        <v>2934995.7280566399</v>
      </c>
      <c r="E126" s="10">
        <v>8902</v>
      </c>
      <c r="F126" s="4">
        <f t="shared" si="2"/>
        <v>381.62004815649715</v>
      </c>
      <c r="G126" s="4">
        <f t="shared" si="3"/>
        <v>329.70071085785668</v>
      </c>
    </row>
    <row r="127" spans="1:7" ht="15" x14ac:dyDescent="0.25">
      <c r="A127" s="11" t="s">
        <v>92</v>
      </c>
      <c r="B127" t="s">
        <v>326</v>
      </c>
      <c r="C127" s="10">
        <v>347052.27192299999</v>
      </c>
      <c r="D127" s="10">
        <v>334036.57221412263</v>
      </c>
      <c r="E127" s="10">
        <v>512</v>
      </c>
      <c r="F127" s="4">
        <f t="shared" si="2"/>
        <v>677.83646859960936</v>
      </c>
      <c r="G127" s="4">
        <f t="shared" si="3"/>
        <v>652.41518010570826</v>
      </c>
    </row>
    <row r="128" spans="1:7" ht="15" x14ac:dyDescent="0.25">
      <c r="A128" s="11" t="s">
        <v>92</v>
      </c>
      <c r="B128" t="s">
        <v>582</v>
      </c>
      <c r="C128" s="10">
        <v>3028287.3856497584</v>
      </c>
      <c r="D128" s="10">
        <v>2438426.3708443698</v>
      </c>
      <c r="E128" s="10">
        <v>4210</v>
      </c>
      <c r="F128" s="4">
        <f t="shared" si="2"/>
        <v>719.30816761276924</v>
      </c>
      <c r="G128" s="4">
        <f t="shared" si="3"/>
        <v>579.19866290840139</v>
      </c>
    </row>
    <row r="129" spans="1:7" ht="15" x14ac:dyDescent="0.25">
      <c r="A129" s="9" t="s">
        <v>92</v>
      </c>
      <c r="B129" t="s">
        <v>533</v>
      </c>
      <c r="C129" s="10">
        <v>2218158.5064271688</v>
      </c>
      <c r="D129" s="10">
        <v>1744502.1703598746</v>
      </c>
      <c r="E129" s="10">
        <v>3100</v>
      </c>
      <c r="F129" s="4">
        <f t="shared" si="2"/>
        <v>715.53500207328022</v>
      </c>
      <c r="G129" s="4">
        <f t="shared" si="3"/>
        <v>562.7426355999595</v>
      </c>
    </row>
    <row r="130" spans="1:7" ht="15" x14ac:dyDescent="0.25">
      <c r="A130" s="9" t="s">
        <v>43</v>
      </c>
      <c r="B130" t="s">
        <v>17</v>
      </c>
      <c r="C130" s="10">
        <v>666655.01644362428</v>
      </c>
      <c r="D130" s="10">
        <v>804448.52584304335</v>
      </c>
      <c r="E130" s="10">
        <v>1437</v>
      </c>
      <c r="F130" s="4">
        <f t="shared" si="2"/>
        <v>463.92137539570234</v>
      </c>
      <c r="G130" s="4">
        <f t="shared" si="3"/>
        <v>559.81108270218749</v>
      </c>
    </row>
    <row r="131" spans="1:7" ht="15" x14ac:dyDescent="0.25">
      <c r="A131" s="11" t="s">
        <v>881</v>
      </c>
      <c r="B131" t="s">
        <v>582</v>
      </c>
      <c r="C131" s="10">
        <v>97925.197601992084</v>
      </c>
      <c r="D131" s="10">
        <v>129706.99777534866</v>
      </c>
      <c r="E131" s="10">
        <v>47</v>
      </c>
      <c r="F131" s="4">
        <f t="shared" si="2"/>
        <v>2083.5148425955763</v>
      </c>
      <c r="G131" s="4">
        <f t="shared" si="3"/>
        <v>2759.7233569223117</v>
      </c>
    </row>
    <row r="132" spans="1:7" ht="15" x14ac:dyDescent="0.25">
      <c r="A132" s="9" t="s">
        <v>881</v>
      </c>
      <c r="B132" t="s">
        <v>533</v>
      </c>
      <c r="C132" s="10">
        <v>278854.31713399995</v>
      </c>
      <c r="D132" s="10">
        <v>332600.81649596692</v>
      </c>
      <c r="E132" s="10">
        <v>101</v>
      </c>
      <c r="F132" s="4">
        <f t="shared" ref="F132:F195" si="4">C132/$E132</f>
        <v>2760.9338330099004</v>
      </c>
      <c r="G132" s="4">
        <f t="shared" ref="G132:G195" si="5">D132/$E132</f>
        <v>3293.0773910491775</v>
      </c>
    </row>
    <row r="133" spans="1:7" ht="15" x14ac:dyDescent="0.25">
      <c r="A133" s="9" t="s">
        <v>540</v>
      </c>
      <c r="B133" t="s">
        <v>533</v>
      </c>
      <c r="C133" s="10">
        <v>633071.58184276882</v>
      </c>
      <c r="D133" s="10">
        <v>721660.14432408707</v>
      </c>
      <c r="E133" s="10">
        <v>297</v>
      </c>
      <c r="F133" s="4">
        <f t="shared" si="4"/>
        <v>2131.5541476187504</v>
      </c>
      <c r="G133" s="4">
        <f t="shared" si="5"/>
        <v>2429.8321357713371</v>
      </c>
    </row>
    <row r="134" spans="1:7" ht="15" x14ac:dyDescent="0.25">
      <c r="A134" s="9" t="s">
        <v>882</v>
      </c>
      <c r="B134" t="s">
        <v>17</v>
      </c>
      <c r="C134" s="10">
        <v>6660.9705239653877</v>
      </c>
      <c r="D134" s="10">
        <v>10035.491144517722</v>
      </c>
      <c r="E134" s="10">
        <v>39</v>
      </c>
      <c r="F134" s="4">
        <f t="shared" si="4"/>
        <v>170.79411599911251</v>
      </c>
      <c r="G134" s="4">
        <f t="shared" si="5"/>
        <v>257.32028575686468</v>
      </c>
    </row>
    <row r="135" spans="1:7" ht="15" x14ac:dyDescent="0.25">
      <c r="A135" s="9" t="s">
        <v>227</v>
      </c>
      <c r="B135" t="s">
        <v>17</v>
      </c>
      <c r="C135" s="10">
        <v>106496.8898367566</v>
      </c>
      <c r="D135" s="10">
        <v>135428.68106170668</v>
      </c>
      <c r="E135" s="10">
        <v>516</v>
      </c>
      <c r="F135" s="4">
        <f t="shared" si="4"/>
        <v>206.38932138906318</v>
      </c>
      <c r="G135" s="4">
        <f t="shared" si="5"/>
        <v>262.45868422811373</v>
      </c>
    </row>
    <row r="136" spans="1:7" ht="15" x14ac:dyDescent="0.25">
      <c r="A136" s="11" t="s">
        <v>230</v>
      </c>
      <c r="B136" t="s">
        <v>17</v>
      </c>
      <c r="C136" s="10">
        <v>451892.88479485759</v>
      </c>
      <c r="D136" s="10">
        <v>570212.18314523518</v>
      </c>
      <c r="E136" s="10">
        <v>1134</v>
      </c>
      <c r="F136" s="4">
        <f t="shared" si="4"/>
        <v>398.49460740287265</v>
      </c>
      <c r="G136" s="4">
        <f t="shared" si="5"/>
        <v>502.8326130028529</v>
      </c>
    </row>
    <row r="137" spans="1:7" ht="15" x14ac:dyDescent="0.25">
      <c r="A137" s="11" t="s">
        <v>230</v>
      </c>
      <c r="B137" t="s">
        <v>582</v>
      </c>
      <c r="C137" s="10">
        <v>2981.4274100000002</v>
      </c>
      <c r="D137" s="10">
        <v>3321.7061279680547</v>
      </c>
      <c r="E137" s="10">
        <v>4</v>
      </c>
      <c r="F137" s="4">
        <f t="shared" si="4"/>
        <v>745.35685250000006</v>
      </c>
      <c r="G137" s="4">
        <f t="shared" si="5"/>
        <v>830.42653199201368</v>
      </c>
    </row>
    <row r="138" spans="1:7" ht="15" x14ac:dyDescent="0.25">
      <c r="A138" s="9" t="s">
        <v>230</v>
      </c>
      <c r="B138" t="s">
        <v>533</v>
      </c>
      <c r="C138" s="10">
        <v>1588.4529130000001</v>
      </c>
      <c r="D138" s="10">
        <v>1436.8323156531392</v>
      </c>
      <c r="E138" s="10">
        <v>2</v>
      </c>
      <c r="F138" s="4">
        <f t="shared" si="4"/>
        <v>794.22645650000004</v>
      </c>
      <c r="G138" s="4">
        <f t="shared" si="5"/>
        <v>718.41615782656959</v>
      </c>
    </row>
    <row r="139" spans="1:7" ht="15" x14ac:dyDescent="0.25">
      <c r="A139" s="9" t="s">
        <v>82</v>
      </c>
      <c r="B139" t="s">
        <v>17</v>
      </c>
      <c r="C139" s="10">
        <v>262633.11804772029</v>
      </c>
      <c r="D139" s="10">
        <v>285831.56929561537</v>
      </c>
      <c r="E139" s="10">
        <v>1180</v>
      </c>
      <c r="F139" s="4">
        <f t="shared" si="4"/>
        <v>222.57043902349176</v>
      </c>
      <c r="G139" s="4">
        <f t="shared" si="5"/>
        <v>242.23014347086047</v>
      </c>
    </row>
    <row r="140" spans="1:7" ht="15" x14ac:dyDescent="0.25">
      <c r="A140" s="9" t="s">
        <v>265</v>
      </c>
      <c r="B140" t="s">
        <v>17</v>
      </c>
      <c r="C140" s="10">
        <v>606375.83253486711</v>
      </c>
      <c r="D140" s="10">
        <v>648452.10030473664</v>
      </c>
      <c r="E140" s="10">
        <v>1964</v>
      </c>
      <c r="F140" s="4">
        <f t="shared" si="4"/>
        <v>308.7453322478957</v>
      </c>
      <c r="G140" s="4">
        <f t="shared" si="5"/>
        <v>330.16909384151558</v>
      </c>
    </row>
    <row r="141" spans="1:7" ht="15" x14ac:dyDescent="0.25">
      <c r="A141" s="9" t="s">
        <v>106</v>
      </c>
      <c r="B141" t="s">
        <v>17</v>
      </c>
      <c r="C141" s="10">
        <v>84658.809551556667</v>
      </c>
      <c r="D141" s="10">
        <v>122484.53665798227</v>
      </c>
      <c r="E141" s="10">
        <v>587</v>
      </c>
      <c r="F141" s="4">
        <f t="shared" si="4"/>
        <v>144.22284421048835</v>
      </c>
      <c r="G141" s="4">
        <f t="shared" si="5"/>
        <v>208.66190231342807</v>
      </c>
    </row>
    <row r="142" spans="1:7" ht="15" x14ac:dyDescent="0.25">
      <c r="A142" s="9" t="s">
        <v>39</v>
      </c>
      <c r="B142" t="s">
        <v>17</v>
      </c>
      <c r="C142" s="10">
        <v>29571.615954709083</v>
      </c>
      <c r="D142" s="10">
        <v>28917.020229678223</v>
      </c>
      <c r="E142" s="10">
        <v>196</v>
      </c>
      <c r="F142" s="4">
        <f t="shared" si="4"/>
        <v>150.8755916056586</v>
      </c>
      <c r="G142" s="4">
        <f t="shared" si="5"/>
        <v>147.53581749835828</v>
      </c>
    </row>
    <row r="143" spans="1:7" ht="15" x14ac:dyDescent="0.25">
      <c r="A143" s="9" t="s">
        <v>152</v>
      </c>
      <c r="B143" t="s">
        <v>17</v>
      </c>
      <c r="C143" s="10">
        <v>160519.09005825181</v>
      </c>
      <c r="D143" s="10">
        <v>171583.95310368942</v>
      </c>
      <c r="E143" s="10">
        <v>1331</v>
      </c>
      <c r="F143" s="4">
        <f t="shared" si="4"/>
        <v>120.60036818801788</v>
      </c>
      <c r="G143" s="4">
        <f t="shared" si="5"/>
        <v>128.91356356400408</v>
      </c>
    </row>
    <row r="144" spans="1:7" ht="15" x14ac:dyDescent="0.25">
      <c r="A144" s="9" t="s">
        <v>883</v>
      </c>
      <c r="B144" t="s">
        <v>17</v>
      </c>
      <c r="C144" s="10">
        <v>1769.9829989999998</v>
      </c>
      <c r="D144" s="10">
        <v>896.98289587559714</v>
      </c>
      <c r="E144" s="10">
        <v>2</v>
      </c>
      <c r="F144" s="4">
        <f t="shared" si="4"/>
        <v>884.99149949999992</v>
      </c>
      <c r="G144" s="4">
        <f t="shared" si="5"/>
        <v>448.49144793779857</v>
      </c>
    </row>
    <row r="145" spans="1:7" ht="15" x14ac:dyDescent="0.25">
      <c r="A145" s="9" t="s">
        <v>63</v>
      </c>
      <c r="B145" t="s">
        <v>17</v>
      </c>
      <c r="C145" s="10">
        <v>206221.63154443924</v>
      </c>
      <c r="D145" s="10">
        <v>176252.78240421819</v>
      </c>
      <c r="E145" s="10">
        <v>731</v>
      </c>
      <c r="F145" s="4">
        <f t="shared" si="4"/>
        <v>282.10893508131221</v>
      </c>
      <c r="G145" s="4">
        <f t="shared" si="5"/>
        <v>241.11187743395101</v>
      </c>
    </row>
    <row r="146" spans="1:7" ht="15" x14ac:dyDescent="0.25">
      <c r="A146" s="9" t="s">
        <v>884</v>
      </c>
      <c r="B146" t="s">
        <v>17</v>
      </c>
      <c r="C146" s="10">
        <v>3539.1869969999998</v>
      </c>
      <c r="D146" s="10">
        <v>1758.567800572552</v>
      </c>
      <c r="E146" s="10">
        <v>4</v>
      </c>
      <c r="F146" s="4">
        <f t="shared" si="4"/>
        <v>884.79674924999995</v>
      </c>
      <c r="G146" s="4">
        <f t="shared" si="5"/>
        <v>439.64195014313799</v>
      </c>
    </row>
    <row r="147" spans="1:7" ht="15" x14ac:dyDescent="0.25">
      <c r="A147" s="9" t="s">
        <v>885</v>
      </c>
      <c r="B147" t="s">
        <v>17</v>
      </c>
      <c r="C147" s="10">
        <v>10511.931792026817</v>
      </c>
      <c r="D147" s="10">
        <v>6858.6175481523151</v>
      </c>
      <c r="E147" s="10">
        <v>32</v>
      </c>
      <c r="F147" s="4">
        <f t="shared" si="4"/>
        <v>328.49786850083802</v>
      </c>
      <c r="G147" s="4">
        <f t="shared" si="5"/>
        <v>214.33179837975985</v>
      </c>
    </row>
    <row r="148" spans="1:7" ht="15" x14ac:dyDescent="0.25">
      <c r="A148" s="9" t="s">
        <v>434</v>
      </c>
      <c r="B148" t="s">
        <v>17</v>
      </c>
      <c r="C148" s="10">
        <v>288938.84640215302</v>
      </c>
      <c r="D148" s="10">
        <v>287373.65835416323</v>
      </c>
      <c r="E148" s="10">
        <v>726</v>
      </c>
      <c r="F148" s="4">
        <f t="shared" si="4"/>
        <v>397.98739173850277</v>
      </c>
      <c r="G148" s="4">
        <f t="shared" si="5"/>
        <v>395.83148533631299</v>
      </c>
    </row>
    <row r="149" spans="1:7" ht="15" x14ac:dyDescent="0.25">
      <c r="A149" s="11" t="s">
        <v>606</v>
      </c>
      <c r="B149" t="s">
        <v>582</v>
      </c>
      <c r="C149" s="10">
        <v>1305452.3384175764</v>
      </c>
      <c r="D149" s="10">
        <v>1213251.5717868009</v>
      </c>
      <c r="E149" s="10">
        <v>722</v>
      </c>
      <c r="F149" s="4">
        <f t="shared" si="4"/>
        <v>1808.1057318802998</v>
      </c>
      <c r="G149" s="4">
        <f t="shared" si="5"/>
        <v>1680.4038390398905</v>
      </c>
    </row>
    <row r="150" spans="1:7" ht="15" x14ac:dyDescent="0.25">
      <c r="A150" s="9" t="s">
        <v>606</v>
      </c>
      <c r="B150" t="s">
        <v>533</v>
      </c>
      <c r="C150" s="10">
        <v>13069.100483000002</v>
      </c>
      <c r="D150" s="10">
        <v>11171.440481500218</v>
      </c>
      <c r="E150" s="10">
        <v>8</v>
      </c>
      <c r="F150" s="4">
        <f t="shared" si="4"/>
        <v>1633.6375603750002</v>
      </c>
      <c r="G150" s="4">
        <f t="shared" si="5"/>
        <v>1396.4300601875273</v>
      </c>
    </row>
    <row r="151" spans="1:7" ht="15" x14ac:dyDescent="0.25">
      <c r="A151" s="9" t="s">
        <v>284</v>
      </c>
      <c r="B151" t="s">
        <v>17</v>
      </c>
      <c r="C151" s="10">
        <v>454200.8996921372</v>
      </c>
      <c r="D151" s="10">
        <v>366113.17649852333</v>
      </c>
      <c r="E151" s="10">
        <v>1945</v>
      </c>
      <c r="F151" s="4">
        <f t="shared" si="4"/>
        <v>233.52231346639445</v>
      </c>
      <c r="G151" s="4">
        <f t="shared" si="5"/>
        <v>188.23299562906084</v>
      </c>
    </row>
    <row r="152" spans="1:7" ht="15" x14ac:dyDescent="0.25">
      <c r="A152" s="9" t="s">
        <v>86</v>
      </c>
      <c r="B152" t="s">
        <v>17</v>
      </c>
      <c r="C152" s="10">
        <v>84611.841435470647</v>
      </c>
      <c r="D152" s="10">
        <v>143093.65693719493</v>
      </c>
      <c r="E152" s="10">
        <v>488</v>
      </c>
      <c r="F152" s="4">
        <f t="shared" si="4"/>
        <v>173.3849209743251</v>
      </c>
      <c r="G152" s="4">
        <f t="shared" si="5"/>
        <v>293.22470683851418</v>
      </c>
    </row>
    <row r="153" spans="1:7" ht="15" x14ac:dyDescent="0.25">
      <c r="A153" s="9" t="s">
        <v>886</v>
      </c>
      <c r="B153" t="s">
        <v>17</v>
      </c>
      <c r="C153" s="10">
        <v>646.77149714662266</v>
      </c>
      <c r="D153" s="10">
        <v>1621.0676563991037</v>
      </c>
      <c r="E153" s="10">
        <v>3</v>
      </c>
      <c r="F153" s="4">
        <f t="shared" si="4"/>
        <v>215.59049904887422</v>
      </c>
      <c r="G153" s="4">
        <f t="shared" si="5"/>
        <v>540.35588546636791</v>
      </c>
    </row>
    <row r="154" spans="1:7" ht="15" x14ac:dyDescent="0.25">
      <c r="A154" s="9" t="s">
        <v>50</v>
      </c>
      <c r="B154" t="s">
        <v>17</v>
      </c>
      <c r="C154" s="10">
        <v>289573.35608347657</v>
      </c>
      <c r="D154" s="10">
        <v>240943.95649613655</v>
      </c>
      <c r="E154" s="10">
        <v>730</v>
      </c>
      <c r="F154" s="4">
        <f t="shared" si="4"/>
        <v>396.67583025133774</v>
      </c>
      <c r="G154" s="4">
        <f t="shared" si="5"/>
        <v>330.06021437826928</v>
      </c>
    </row>
    <row r="155" spans="1:7" ht="15" x14ac:dyDescent="0.25">
      <c r="A155" s="9" t="s">
        <v>887</v>
      </c>
      <c r="B155" t="s">
        <v>17</v>
      </c>
      <c r="C155" s="10">
        <v>41837.777506999992</v>
      </c>
      <c r="D155" s="10">
        <v>27641.665501480868</v>
      </c>
      <c r="E155" s="10">
        <v>66</v>
      </c>
      <c r="F155" s="4">
        <f t="shared" si="4"/>
        <v>633.90571980303014</v>
      </c>
      <c r="G155" s="4">
        <f t="shared" si="5"/>
        <v>418.813113658801</v>
      </c>
    </row>
    <row r="156" spans="1:7" ht="15" x14ac:dyDescent="0.25">
      <c r="A156" s="9" t="s">
        <v>888</v>
      </c>
      <c r="B156" t="s">
        <v>17</v>
      </c>
      <c r="C156" s="10">
        <v>3608.2038598127447</v>
      </c>
      <c r="D156" s="10">
        <v>2530.189150030581</v>
      </c>
      <c r="E156" s="10">
        <v>3</v>
      </c>
      <c r="F156" s="4">
        <f t="shared" si="4"/>
        <v>1202.7346199375816</v>
      </c>
      <c r="G156" s="4">
        <f t="shared" si="5"/>
        <v>843.39638334352696</v>
      </c>
    </row>
    <row r="157" spans="1:7" ht="15" x14ac:dyDescent="0.25">
      <c r="A157" s="11" t="s">
        <v>889</v>
      </c>
      <c r="B157" t="s">
        <v>17</v>
      </c>
      <c r="C157" s="10">
        <v>2682.8682090000002</v>
      </c>
      <c r="D157" s="10">
        <v>1354.3619823832937</v>
      </c>
      <c r="E157" s="10">
        <v>2</v>
      </c>
      <c r="F157" s="4">
        <f t="shared" si="4"/>
        <v>1341.4341045000001</v>
      </c>
      <c r="G157" s="4">
        <f t="shared" si="5"/>
        <v>677.18099119164685</v>
      </c>
    </row>
    <row r="158" spans="1:7" ht="15" x14ac:dyDescent="0.25">
      <c r="A158" s="9" t="s">
        <v>889</v>
      </c>
      <c r="B158" t="s">
        <v>582</v>
      </c>
      <c r="C158" s="10">
        <v>2281.4773981345488</v>
      </c>
      <c r="D158" s="10">
        <v>1803.5439038214101</v>
      </c>
      <c r="E158" s="10">
        <v>1</v>
      </c>
      <c r="F158" s="4">
        <f t="shared" si="4"/>
        <v>2281.4773981345488</v>
      </c>
      <c r="G158" s="4">
        <f t="shared" si="5"/>
        <v>1803.5439038214101</v>
      </c>
    </row>
    <row r="159" spans="1:7" ht="15" x14ac:dyDescent="0.25">
      <c r="A159" s="9" t="s">
        <v>890</v>
      </c>
      <c r="B159" t="s">
        <v>17</v>
      </c>
      <c r="C159" s="10">
        <v>639.59044899999992</v>
      </c>
      <c r="D159" s="10">
        <v>662.54400301737201</v>
      </c>
      <c r="E159" s="10">
        <v>1</v>
      </c>
      <c r="F159" s="4">
        <f t="shared" si="4"/>
        <v>639.59044899999992</v>
      </c>
      <c r="G159" s="4">
        <f t="shared" si="5"/>
        <v>662.54400301737201</v>
      </c>
    </row>
    <row r="160" spans="1:7" ht="15" x14ac:dyDescent="0.25">
      <c r="A160" s="11" t="s">
        <v>169</v>
      </c>
      <c r="B160" t="s">
        <v>17</v>
      </c>
      <c r="C160" s="10">
        <v>623471.28616933804</v>
      </c>
      <c r="D160" s="10">
        <v>518950.49739275448</v>
      </c>
      <c r="E160" s="10">
        <v>1786</v>
      </c>
      <c r="F160" s="4">
        <f t="shared" si="4"/>
        <v>349.088066164243</v>
      </c>
      <c r="G160" s="4">
        <f t="shared" si="5"/>
        <v>290.5657880138603</v>
      </c>
    </row>
    <row r="161" spans="1:7" ht="15" x14ac:dyDescent="0.25">
      <c r="A161" s="11" t="s">
        <v>169</v>
      </c>
      <c r="B161" t="s">
        <v>582</v>
      </c>
      <c r="C161" s="10">
        <v>53524.095342554632</v>
      </c>
      <c r="D161" s="10">
        <v>57739.253878054515</v>
      </c>
      <c r="E161" s="10">
        <v>114</v>
      </c>
      <c r="F161" s="4">
        <f t="shared" si="4"/>
        <v>469.5096082680231</v>
      </c>
      <c r="G161" s="4">
        <f t="shared" si="5"/>
        <v>506.48468314082908</v>
      </c>
    </row>
    <row r="162" spans="1:7" ht="15" x14ac:dyDescent="0.25">
      <c r="A162" s="9" t="s">
        <v>169</v>
      </c>
      <c r="B162" t="s">
        <v>533</v>
      </c>
      <c r="C162" s="10">
        <v>171242.12550858996</v>
      </c>
      <c r="D162" s="10">
        <v>146089.00462096935</v>
      </c>
      <c r="E162" s="10">
        <v>286</v>
      </c>
      <c r="F162" s="4">
        <f t="shared" si="4"/>
        <v>598.74869058947536</v>
      </c>
      <c r="G162" s="4">
        <f t="shared" si="5"/>
        <v>510.80071545793481</v>
      </c>
    </row>
    <row r="163" spans="1:7" ht="15" x14ac:dyDescent="0.25">
      <c r="A163" s="9" t="s">
        <v>109</v>
      </c>
      <c r="B163" t="s">
        <v>17</v>
      </c>
      <c r="C163" s="10">
        <v>107978.25133726232</v>
      </c>
      <c r="D163" s="10">
        <v>99545.349455980948</v>
      </c>
      <c r="E163" s="10">
        <v>756</v>
      </c>
      <c r="F163" s="4">
        <f t="shared" si="4"/>
        <v>142.82837478473851</v>
      </c>
      <c r="G163" s="4">
        <f t="shared" si="5"/>
        <v>131.67374266664146</v>
      </c>
    </row>
    <row r="164" spans="1:7" ht="15" x14ac:dyDescent="0.25">
      <c r="A164" s="11" t="s">
        <v>196</v>
      </c>
      <c r="B164" t="s">
        <v>17</v>
      </c>
      <c r="C164" s="10">
        <v>388669.50890726934</v>
      </c>
      <c r="D164" s="10">
        <v>340367.04412544332</v>
      </c>
      <c r="E164" s="10">
        <v>710</v>
      </c>
      <c r="F164" s="4">
        <f t="shared" si="4"/>
        <v>547.42184353136531</v>
      </c>
      <c r="G164" s="4">
        <f t="shared" si="5"/>
        <v>479.39020299358214</v>
      </c>
    </row>
    <row r="165" spans="1:7" ht="15" x14ac:dyDescent="0.25">
      <c r="A165" s="11" t="s">
        <v>196</v>
      </c>
      <c r="B165" t="s">
        <v>582</v>
      </c>
      <c r="C165" s="10">
        <v>13905.638792</v>
      </c>
      <c r="D165" s="10">
        <v>13111.977541028085</v>
      </c>
      <c r="E165" s="10">
        <v>16</v>
      </c>
      <c r="F165" s="4">
        <f t="shared" si="4"/>
        <v>869.10242449999998</v>
      </c>
      <c r="G165" s="4">
        <f t="shared" si="5"/>
        <v>819.49859631425534</v>
      </c>
    </row>
    <row r="166" spans="1:7" ht="15" x14ac:dyDescent="0.25">
      <c r="A166" s="9" t="s">
        <v>196</v>
      </c>
      <c r="B166" t="s">
        <v>533</v>
      </c>
      <c r="C166" s="10">
        <v>2955.9961669999998</v>
      </c>
      <c r="D166" s="10">
        <v>3027.0996777822229</v>
      </c>
      <c r="E166" s="10">
        <v>4</v>
      </c>
      <c r="F166" s="4">
        <f t="shared" si="4"/>
        <v>738.99904174999995</v>
      </c>
      <c r="G166" s="4">
        <f t="shared" si="5"/>
        <v>756.77491944555572</v>
      </c>
    </row>
    <row r="167" spans="1:7" ht="15" x14ac:dyDescent="0.25">
      <c r="A167" s="9" t="s">
        <v>728</v>
      </c>
      <c r="B167" t="s">
        <v>582</v>
      </c>
      <c r="C167" s="10">
        <v>1067664.7159321161</v>
      </c>
      <c r="D167" s="10">
        <v>1267468.1757951458</v>
      </c>
      <c r="E167" s="10">
        <v>313</v>
      </c>
      <c r="F167" s="4">
        <f t="shared" si="4"/>
        <v>3411.0693799748119</v>
      </c>
      <c r="G167" s="4">
        <f t="shared" si="5"/>
        <v>4049.4190919972707</v>
      </c>
    </row>
    <row r="168" spans="1:7" ht="15" x14ac:dyDescent="0.25">
      <c r="A168" s="9" t="s">
        <v>416</v>
      </c>
      <c r="B168" t="s">
        <v>17</v>
      </c>
      <c r="C168" s="10">
        <v>455689.50687626278</v>
      </c>
      <c r="D168" s="10">
        <v>371945.64387632627</v>
      </c>
      <c r="E168" s="10">
        <v>726</v>
      </c>
      <c r="F168" s="4">
        <f t="shared" si="4"/>
        <v>627.67149707474209</v>
      </c>
      <c r="G168" s="4">
        <f t="shared" si="5"/>
        <v>512.32182352111056</v>
      </c>
    </row>
    <row r="169" spans="1:7" ht="15" x14ac:dyDescent="0.25">
      <c r="A169" s="9" t="s">
        <v>891</v>
      </c>
      <c r="B169" t="s">
        <v>17</v>
      </c>
      <c r="C169" s="10">
        <v>698.76700000000005</v>
      </c>
      <c r="D169" s="10">
        <v>523.66879374955363</v>
      </c>
      <c r="E169" s="10">
        <v>1</v>
      </c>
      <c r="F169" s="4">
        <f t="shared" si="4"/>
        <v>698.76700000000005</v>
      </c>
      <c r="G169" s="4">
        <f t="shared" si="5"/>
        <v>523.66879374955363</v>
      </c>
    </row>
    <row r="170" spans="1:7" ht="15" x14ac:dyDescent="0.25">
      <c r="A170" s="9" t="s">
        <v>184</v>
      </c>
      <c r="B170" t="s">
        <v>17</v>
      </c>
      <c r="C170" s="10">
        <v>644905.50575391005</v>
      </c>
      <c r="D170" s="10">
        <v>539254.19780288788</v>
      </c>
      <c r="E170" s="10">
        <v>3500</v>
      </c>
      <c r="F170" s="4">
        <f t="shared" si="4"/>
        <v>184.25871592968858</v>
      </c>
      <c r="G170" s="4">
        <f t="shared" si="5"/>
        <v>154.07262794368225</v>
      </c>
    </row>
    <row r="171" spans="1:7" ht="15" x14ac:dyDescent="0.25">
      <c r="A171" s="11" t="s">
        <v>129</v>
      </c>
      <c r="B171" t="s">
        <v>17</v>
      </c>
      <c r="C171" s="10">
        <v>2371117.1841297247</v>
      </c>
      <c r="D171" s="10">
        <v>2070015.3966378463</v>
      </c>
      <c r="E171" s="10">
        <v>9908</v>
      </c>
      <c r="F171" s="4">
        <f t="shared" si="4"/>
        <v>239.31340170869245</v>
      </c>
      <c r="G171" s="4">
        <f t="shared" si="5"/>
        <v>208.92363712533773</v>
      </c>
    </row>
    <row r="172" spans="1:7" ht="15" x14ac:dyDescent="0.25">
      <c r="A172" s="11" t="s">
        <v>129</v>
      </c>
      <c r="B172" t="s">
        <v>326</v>
      </c>
      <c r="C172" s="10">
        <v>3186.0728319999998</v>
      </c>
      <c r="D172" s="10">
        <v>3157.176841682237</v>
      </c>
      <c r="E172" s="10">
        <v>7</v>
      </c>
      <c r="F172" s="4">
        <f t="shared" si="4"/>
        <v>455.15326171428569</v>
      </c>
      <c r="G172" s="4">
        <f t="shared" si="5"/>
        <v>451.02526309746241</v>
      </c>
    </row>
    <row r="173" spans="1:7" ht="15" x14ac:dyDescent="0.25">
      <c r="A173" s="11" t="s">
        <v>129</v>
      </c>
      <c r="B173" t="s">
        <v>582</v>
      </c>
      <c r="C173" s="10">
        <v>1229.0450350000001</v>
      </c>
      <c r="D173" s="10">
        <v>1032.7176640360951</v>
      </c>
      <c r="E173" s="10">
        <v>3</v>
      </c>
      <c r="F173" s="4">
        <f t="shared" si="4"/>
        <v>409.68167833333337</v>
      </c>
      <c r="G173" s="4">
        <f t="shared" si="5"/>
        <v>344.23922134536502</v>
      </c>
    </row>
    <row r="174" spans="1:7" ht="15" x14ac:dyDescent="0.25">
      <c r="A174" s="9" t="s">
        <v>129</v>
      </c>
      <c r="B174" t="s">
        <v>533</v>
      </c>
      <c r="C174" s="10">
        <v>3046.69092</v>
      </c>
      <c r="D174" s="10">
        <v>2659.2816845882835</v>
      </c>
      <c r="E174" s="10">
        <v>8</v>
      </c>
      <c r="F174" s="4">
        <f t="shared" si="4"/>
        <v>380.836365</v>
      </c>
      <c r="G174" s="4">
        <f t="shared" si="5"/>
        <v>332.41021057353544</v>
      </c>
    </row>
    <row r="175" spans="1:7" ht="15" x14ac:dyDescent="0.25">
      <c r="A175" s="9" t="s">
        <v>28</v>
      </c>
      <c r="B175" t="s">
        <v>17</v>
      </c>
      <c r="C175" s="10">
        <v>268412.87845546374</v>
      </c>
      <c r="D175" s="10">
        <v>216816.78484213888</v>
      </c>
      <c r="E175" s="10">
        <v>1765</v>
      </c>
      <c r="F175" s="4">
        <f t="shared" si="4"/>
        <v>152.0752852438888</v>
      </c>
      <c r="G175" s="4">
        <f t="shared" si="5"/>
        <v>122.84237101537613</v>
      </c>
    </row>
    <row r="176" spans="1:7" ht="15" x14ac:dyDescent="0.25">
      <c r="A176" s="9" t="s">
        <v>892</v>
      </c>
      <c r="B176" t="s">
        <v>17</v>
      </c>
      <c r="C176" s="10">
        <v>24367.462274821097</v>
      </c>
      <c r="D176" s="10">
        <v>51464.53912905512</v>
      </c>
      <c r="E176" s="10">
        <v>88</v>
      </c>
      <c r="F176" s="4">
        <f t="shared" si="4"/>
        <v>276.90298039569427</v>
      </c>
      <c r="G176" s="4">
        <f t="shared" si="5"/>
        <v>584.82430828471729</v>
      </c>
    </row>
    <row r="177" spans="1:7" ht="15" x14ac:dyDescent="0.25">
      <c r="A177" s="11" t="s">
        <v>579</v>
      </c>
      <c r="B177" t="s">
        <v>582</v>
      </c>
      <c r="C177" s="10">
        <v>173278.422356</v>
      </c>
      <c r="D177" s="10">
        <v>221031.80217292317</v>
      </c>
      <c r="E177" s="10">
        <v>60</v>
      </c>
      <c r="F177" s="4">
        <f t="shared" si="4"/>
        <v>2887.9737059333333</v>
      </c>
      <c r="G177" s="4">
        <f t="shared" si="5"/>
        <v>3683.8633695487197</v>
      </c>
    </row>
    <row r="178" spans="1:7" ht="15" x14ac:dyDescent="0.25">
      <c r="A178" s="9" t="s">
        <v>579</v>
      </c>
      <c r="B178" t="s">
        <v>533</v>
      </c>
      <c r="C178" s="10">
        <v>1031498.9662705302</v>
      </c>
      <c r="D178" s="10">
        <v>1108756.6078163467</v>
      </c>
      <c r="E178" s="10">
        <v>347</v>
      </c>
      <c r="F178" s="4">
        <f t="shared" si="4"/>
        <v>2972.6194993387039</v>
      </c>
      <c r="G178" s="4">
        <f t="shared" si="5"/>
        <v>3195.2639994707397</v>
      </c>
    </row>
    <row r="179" spans="1:7" ht="15" x14ac:dyDescent="0.25">
      <c r="A179" s="9" t="s">
        <v>335</v>
      </c>
      <c r="B179" t="s">
        <v>17</v>
      </c>
      <c r="C179" s="10">
        <v>233809.69537174451</v>
      </c>
      <c r="D179" s="10">
        <v>331764.53032919043</v>
      </c>
      <c r="E179" s="10">
        <v>368</v>
      </c>
      <c r="F179" s="4">
        <f t="shared" si="4"/>
        <v>635.3524330753927</v>
      </c>
      <c r="G179" s="4">
        <f t="shared" si="5"/>
        <v>901.53404980758273</v>
      </c>
    </row>
    <row r="180" spans="1:7" ht="15" x14ac:dyDescent="0.25">
      <c r="A180" s="11" t="s">
        <v>322</v>
      </c>
      <c r="B180" t="s">
        <v>17</v>
      </c>
      <c r="C180" s="10">
        <v>608761.12532515975</v>
      </c>
      <c r="D180" s="10">
        <v>636883.6543460848</v>
      </c>
      <c r="E180" s="10">
        <v>742</v>
      </c>
      <c r="F180" s="4">
        <f t="shared" si="4"/>
        <v>820.43278345708859</v>
      </c>
      <c r="G180" s="4">
        <f t="shared" si="5"/>
        <v>858.33376596507389</v>
      </c>
    </row>
    <row r="181" spans="1:7" ht="15" x14ac:dyDescent="0.25">
      <c r="A181" s="11" t="s">
        <v>322</v>
      </c>
      <c r="B181" t="s">
        <v>582</v>
      </c>
      <c r="C181" s="10">
        <v>833113.08100699994</v>
      </c>
      <c r="D181" s="10">
        <v>783940.4725244568</v>
      </c>
      <c r="E181" s="10">
        <v>543</v>
      </c>
      <c r="F181" s="4">
        <f t="shared" si="4"/>
        <v>1534.2782338987108</v>
      </c>
      <c r="G181" s="4">
        <f t="shared" si="5"/>
        <v>1443.7209438756111</v>
      </c>
    </row>
    <row r="182" spans="1:7" ht="15" x14ac:dyDescent="0.25">
      <c r="A182" s="9" t="s">
        <v>322</v>
      </c>
      <c r="B182" t="s">
        <v>533</v>
      </c>
      <c r="C182" s="10">
        <v>298979.70881450392</v>
      </c>
      <c r="D182" s="10">
        <v>336339.65304796863</v>
      </c>
      <c r="E182" s="10">
        <v>184</v>
      </c>
      <c r="F182" s="4">
        <f t="shared" si="4"/>
        <v>1624.8897218179561</v>
      </c>
      <c r="G182" s="4">
        <f t="shared" si="5"/>
        <v>1827.9328969998296</v>
      </c>
    </row>
    <row r="183" spans="1:7" ht="15" x14ac:dyDescent="0.25">
      <c r="A183" s="11" t="s">
        <v>557</v>
      </c>
      <c r="B183" t="s">
        <v>17</v>
      </c>
      <c r="C183" s="10">
        <v>16417.428446319405</v>
      </c>
      <c r="D183" s="10">
        <v>9774.4037764871737</v>
      </c>
      <c r="E183" s="10">
        <v>13</v>
      </c>
      <c r="F183" s="4">
        <f t="shared" si="4"/>
        <v>1262.8791112553388</v>
      </c>
      <c r="G183" s="4">
        <f t="shared" si="5"/>
        <v>751.87721357593648</v>
      </c>
    </row>
    <row r="184" spans="1:7" ht="15" x14ac:dyDescent="0.25">
      <c r="A184" s="11" t="s">
        <v>557</v>
      </c>
      <c r="B184" t="s">
        <v>582</v>
      </c>
      <c r="C184" s="10">
        <v>403432.3344482652</v>
      </c>
      <c r="D184" s="10">
        <v>343004.86801398546</v>
      </c>
      <c r="E184" s="10">
        <v>202</v>
      </c>
      <c r="F184" s="4">
        <f t="shared" si="4"/>
        <v>1997.1897744963624</v>
      </c>
      <c r="G184" s="4">
        <f t="shared" si="5"/>
        <v>1698.0439010593338</v>
      </c>
    </row>
    <row r="185" spans="1:7" ht="15" x14ac:dyDescent="0.25">
      <c r="A185" s="9" t="s">
        <v>557</v>
      </c>
      <c r="B185" t="s">
        <v>533</v>
      </c>
      <c r="C185" s="10">
        <v>1026129.249429</v>
      </c>
      <c r="D185" s="10">
        <v>887976.09017383761</v>
      </c>
      <c r="E185" s="10">
        <v>527</v>
      </c>
      <c r="F185" s="4">
        <f t="shared" si="4"/>
        <v>1947.11432529222</v>
      </c>
      <c r="G185" s="4">
        <f t="shared" si="5"/>
        <v>1684.9641179769214</v>
      </c>
    </row>
    <row r="186" spans="1:7" ht="15" x14ac:dyDescent="0.25">
      <c r="A186" s="9" t="s">
        <v>75</v>
      </c>
      <c r="B186" t="s">
        <v>17</v>
      </c>
      <c r="C186" s="10">
        <v>201618.71891284187</v>
      </c>
      <c r="D186" s="10">
        <v>236056.45604325098</v>
      </c>
      <c r="E186" s="10">
        <v>714</v>
      </c>
      <c r="F186" s="4">
        <f t="shared" si="4"/>
        <v>282.37915814123511</v>
      </c>
      <c r="G186" s="4">
        <f t="shared" si="5"/>
        <v>330.61128297374086</v>
      </c>
    </row>
    <row r="187" spans="1:7" ht="15" x14ac:dyDescent="0.25">
      <c r="A187" s="11" t="s">
        <v>174</v>
      </c>
      <c r="B187" t="s">
        <v>17</v>
      </c>
      <c r="C187" s="10">
        <v>484661.41438229091</v>
      </c>
      <c r="D187" s="10">
        <v>548280.02474503336</v>
      </c>
      <c r="E187" s="10">
        <v>1040</v>
      </c>
      <c r="F187" s="4">
        <f t="shared" si="4"/>
        <v>466.02059075220279</v>
      </c>
      <c r="G187" s="4">
        <f t="shared" si="5"/>
        <v>527.19233148560897</v>
      </c>
    </row>
    <row r="188" spans="1:7" ht="15" x14ac:dyDescent="0.25">
      <c r="A188" s="9" t="s">
        <v>174</v>
      </c>
      <c r="B188" t="s">
        <v>582</v>
      </c>
      <c r="C188" s="10">
        <v>1474.2093530000002</v>
      </c>
      <c r="D188" s="10">
        <v>1773.8354867732955</v>
      </c>
      <c r="E188" s="10">
        <v>2</v>
      </c>
      <c r="F188" s="4">
        <f t="shared" si="4"/>
        <v>737.1046765000001</v>
      </c>
      <c r="G188" s="4">
        <f t="shared" si="5"/>
        <v>886.91774338664777</v>
      </c>
    </row>
    <row r="189" spans="1:7" ht="15" x14ac:dyDescent="0.25">
      <c r="A189" s="9" t="s">
        <v>722</v>
      </c>
      <c r="B189" t="s">
        <v>533</v>
      </c>
      <c r="C189" s="10">
        <v>835945.40168065799</v>
      </c>
      <c r="D189" s="10">
        <v>967340.48707329959</v>
      </c>
      <c r="E189" s="10">
        <v>292</v>
      </c>
      <c r="F189" s="4">
        <f t="shared" si="4"/>
        <v>2862.826718084445</v>
      </c>
      <c r="G189" s="4">
        <f t="shared" si="5"/>
        <v>3312.8098872373275</v>
      </c>
    </row>
    <row r="190" spans="1:7" ht="15" x14ac:dyDescent="0.25">
      <c r="A190" s="11" t="s">
        <v>619</v>
      </c>
      <c r="B190" t="s">
        <v>582</v>
      </c>
      <c r="C190" s="10">
        <v>1478491.5476878425</v>
      </c>
      <c r="D190" s="10">
        <v>1494909.1366068562</v>
      </c>
      <c r="E190" s="10">
        <v>602</v>
      </c>
      <c r="F190" s="4">
        <f t="shared" si="4"/>
        <v>2455.9660260595392</v>
      </c>
      <c r="G190" s="4">
        <f t="shared" si="5"/>
        <v>2483.2377684499274</v>
      </c>
    </row>
    <row r="191" spans="1:7" ht="15" x14ac:dyDescent="0.25">
      <c r="A191" s="9" t="s">
        <v>619</v>
      </c>
      <c r="B191" t="s">
        <v>533</v>
      </c>
      <c r="C191" s="10">
        <v>226094.67078000001</v>
      </c>
      <c r="D191" s="10">
        <v>239543.81181443518</v>
      </c>
      <c r="E191" s="10">
        <v>104</v>
      </c>
      <c r="F191" s="4">
        <f t="shared" si="4"/>
        <v>2173.9872190384617</v>
      </c>
      <c r="G191" s="4">
        <f t="shared" si="5"/>
        <v>2303.3058828311073</v>
      </c>
    </row>
    <row r="192" spans="1:7" ht="15" x14ac:dyDescent="0.25">
      <c r="A192" s="11" t="s">
        <v>893</v>
      </c>
      <c r="B192" t="s">
        <v>17</v>
      </c>
      <c r="C192" s="10">
        <v>3011.5730534928107</v>
      </c>
      <c r="D192" s="10">
        <v>616.00202484175293</v>
      </c>
      <c r="E192" s="10">
        <v>2</v>
      </c>
      <c r="F192" s="4">
        <f t="shared" si="4"/>
        <v>1505.7865267464053</v>
      </c>
      <c r="G192" s="4">
        <f t="shared" si="5"/>
        <v>308.00101242087646</v>
      </c>
    </row>
    <row r="193" spans="1:7" ht="15" x14ac:dyDescent="0.25">
      <c r="A193" s="9" t="s">
        <v>893</v>
      </c>
      <c r="B193" t="s">
        <v>533</v>
      </c>
      <c r="C193" s="10">
        <v>2760.6086323684099</v>
      </c>
      <c r="D193" s="10">
        <v>1472.2624239028846</v>
      </c>
      <c r="E193" s="10">
        <v>2</v>
      </c>
      <c r="F193" s="4">
        <f t="shared" si="4"/>
        <v>1380.3043161842049</v>
      </c>
      <c r="G193" s="4">
        <f t="shared" si="5"/>
        <v>736.13121195144231</v>
      </c>
    </row>
    <row r="194" spans="1:7" ht="15" x14ac:dyDescent="0.25">
      <c r="A194" s="9" t="s">
        <v>894</v>
      </c>
      <c r="B194" t="s">
        <v>17</v>
      </c>
      <c r="C194" s="10">
        <v>10887.244000000001</v>
      </c>
      <c r="D194" s="10">
        <v>8974.3187001595797</v>
      </c>
      <c r="E194" s="10">
        <v>17</v>
      </c>
      <c r="F194" s="4">
        <f t="shared" si="4"/>
        <v>640.42611764705885</v>
      </c>
      <c r="G194" s="4">
        <f t="shared" si="5"/>
        <v>527.90110000938705</v>
      </c>
    </row>
    <row r="195" spans="1:7" ht="15" x14ac:dyDescent="0.25">
      <c r="A195" s="9" t="s">
        <v>895</v>
      </c>
      <c r="B195" t="s">
        <v>17</v>
      </c>
      <c r="C195" s="10">
        <v>109.04906026697468</v>
      </c>
      <c r="D195" s="10">
        <v>528.60941253410374</v>
      </c>
      <c r="E195" s="10">
        <v>1</v>
      </c>
      <c r="F195" s="4">
        <f t="shared" si="4"/>
        <v>109.04906026697468</v>
      </c>
      <c r="G195" s="4">
        <f t="shared" si="5"/>
        <v>528.60941253410374</v>
      </c>
    </row>
    <row r="196" spans="1:7" ht="15" x14ac:dyDescent="0.25">
      <c r="A196" s="11" t="s">
        <v>621</v>
      </c>
      <c r="B196" t="s">
        <v>17</v>
      </c>
      <c r="C196" s="10">
        <v>12696.674562547792</v>
      </c>
      <c r="D196" s="10">
        <v>10280.607907611275</v>
      </c>
      <c r="E196" s="10">
        <v>11</v>
      </c>
      <c r="F196" s="4">
        <f t="shared" ref="F196:F240" si="6">C196/$E196</f>
        <v>1154.2431420497994</v>
      </c>
      <c r="G196" s="4">
        <f t="shared" ref="G196:G240" si="7">D196/$E196</f>
        <v>934.60071887375227</v>
      </c>
    </row>
    <row r="197" spans="1:7" ht="15" x14ac:dyDescent="0.25">
      <c r="A197" s="11" t="s">
        <v>621</v>
      </c>
      <c r="B197" t="s">
        <v>582</v>
      </c>
      <c r="C197" s="10">
        <v>2609515.802859521</v>
      </c>
      <c r="D197" s="10">
        <v>2573910.830442233</v>
      </c>
      <c r="E197" s="10">
        <v>1442</v>
      </c>
      <c r="F197" s="4">
        <f t="shared" si="6"/>
        <v>1809.6503487236623</v>
      </c>
      <c r="G197" s="4">
        <f t="shared" si="7"/>
        <v>1784.9589670195792</v>
      </c>
    </row>
    <row r="198" spans="1:7" ht="15" x14ac:dyDescent="0.25">
      <c r="A198" s="9" t="s">
        <v>621</v>
      </c>
      <c r="B198" t="s">
        <v>533</v>
      </c>
      <c r="C198" s="10">
        <v>13881.208911999998</v>
      </c>
      <c r="D198" s="10">
        <v>13303.491721135888</v>
      </c>
      <c r="E198" s="10">
        <v>8</v>
      </c>
      <c r="F198" s="4">
        <f t="shared" si="6"/>
        <v>1735.1511139999998</v>
      </c>
      <c r="G198" s="4">
        <f t="shared" si="7"/>
        <v>1662.936465141986</v>
      </c>
    </row>
    <row r="199" spans="1:7" ht="15" x14ac:dyDescent="0.25">
      <c r="A199" s="11" t="s">
        <v>164</v>
      </c>
      <c r="B199" t="s">
        <v>17</v>
      </c>
      <c r="C199" s="10">
        <v>648752.38294748741</v>
      </c>
      <c r="D199" s="10">
        <v>720477.56347596308</v>
      </c>
      <c r="E199" s="10">
        <v>725</v>
      </c>
      <c r="F199" s="4">
        <f t="shared" si="6"/>
        <v>894.83087303101706</v>
      </c>
      <c r="G199" s="4">
        <f t="shared" si="7"/>
        <v>993.76215651856978</v>
      </c>
    </row>
    <row r="200" spans="1:7" ht="15" x14ac:dyDescent="0.25">
      <c r="A200" s="9" t="s">
        <v>164</v>
      </c>
      <c r="B200" t="s">
        <v>533</v>
      </c>
      <c r="C200" s="10">
        <v>2913.714367</v>
      </c>
      <c r="D200" s="10">
        <v>4481.1163934208853</v>
      </c>
      <c r="E200" s="10">
        <v>2</v>
      </c>
      <c r="F200" s="4">
        <f t="shared" si="6"/>
        <v>1456.8571835</v>
      </c>
      <c r="G200" s="4">
        <f t="shared" si="7"/>
        <v>2240.5581967104426</v>
      </c>
    </row>
    <row r="201" spans="1:7" ht="15" x14ac:dyDescent="0.25">
      <c r="A201" s="9" t="s">
        <v>57</v>
      </c>
      <c r="B201" t="s">
        <v>17</v>
      </c>
      <c r="C201" s="10">
        <v>166843.37394087846</v>
      </c>
      <c r="D201" s="10">
        <v>151160.50669534848</v>
      </c>
      <c r="E201" s="10">
        <v>730</v>
      </c>
      <c r="F201" s="4">
        <f t="shared" si="6"/>
        <v>228.55256704229927</v>
      </c>
      <c r="G201" s="4">
        <f t="shared" si="7"/>
        <v>207.06918725390202</v>
      </c>
    </row>
    <row r="202" spans="1:7" ht="15" x14ac:dyDescent="0.25">
      <c r="A202" s="11" t="s">
        <v>178</v>
      </c>
      <c r="B202" t="s">
        <v>17</v>
      </c>
      <c r="C202" s="10">
        <v>816779.07942056214</v>
      </c>
      <c r="D202" s="10">
        <v>635318.65019723249</v>
      </c>
      <c r="E202" s="10">
        <v>4357</v>
      </c>
      <c r="F202" s="4">
        <f t="shared" si="6"/>
        <v>187.46363998635809</v>
      </c>
      <c r="G202" s="4">
        <f t="shared" si="7"/>
        <v>145.81561859013829</v>
      </c>
    </row>
    <row r="203" spans="1:7" ht="15" x14ac:dyDescent="0.25">
      <c r="A203" s="11" t="s">
        <v>592</v>
      </c>
      <c r="B203" t="s">
        <v>17</v>
      </c>
      <c r="C203" s="10">
        <v>1476.5805520000001</v>
      </c>
      <c r="D203" s="10">
        <v>1784.8179764034646</v>
      </c>
      <c r="E203" s="10">
        <v>2</v>
      </c>
      <c r="F203" s="4">
        <f t="shared" si="6"/>
        <v>738.29027600000006</v>
      </c>
      <c r="G203" s="4">
        <f t="shared" si="7"/>
        <v>892.40898820173231</v>
      </c>
    </row>
    <row r="204" spans="1:7" ht="15" x14ac:dyDescent="0.25">
      <c r="A204" s="11" t="s">
        <v>592</v>
      </c>
      <c r="B204" t="s">
        <v>326</v>
      </c>
      <c r="C204" s="10">
        <v>474104.53294800001</v>
      </c>
      <c r="D204" s="10">
        <v>445222.29528046655</v>
      </c>
      <c r="E204" s="10">
        <v>270</v>
      </c>
      <c r="F204" s="4">
        <f t="shared" si="6"/>
        <v>1755.9427146222222</v>
      </c>
      <c r="G204" s="4">
        <f t="shared" si="7"/>
        <v>1648.971464001728</v>
      </c>
    </row>
    <row r="205" spans="1:7" ht="15" x14ac:dyDescent="0.25">
      <c r="A205" s="11" t="s">
        <v>592</v>
      </c>
      <c r="B205" t="s">
        <v>582</v>
      </c>
      <c r="C205" s="10">
        <v>275919.531663</v>
      </c>
      <c r="D205" s="10">
        <v>257569.09228247291</v>
      </c>
      <c r="E205" s="10">
        <v>174</v>
      </c>
      <c r="F205" s="4">
        <f t="shared" si="6"/>
        <v>1585.7444348448275</v>
      </c>
      <c r="G205" s="4">
        <f t="shared" si="7"/>
        <v>1480.282139554442</v>
      </c>
    </row>
    <row r="206" spans="1:7" ht="15" x14ac:dyDescent="0.25">
      <c r="A206" s="9" t="s">
        <v>592</v>
      </c>
      <c r="B206" t="s">
        <v>533</v>
      </c>
      <c r="C206" s="10">
        <v>479305.13482245314</v>
      </c>
      <c r="D206" s="10">
        <v>510398.9277151649</v>
      </c>
      <c r="E206" s="10">
        <v>283</v>
      </c>
      <c r="F206" s="4">
        <f t="shared" si="6"/>
        <v>1693.6577202206824</v>
      </c>
      <c r="G206" s="4">
        <f t="shared" si="7"/>
        <v>1803.5297799122434</v>
      </c>
    </row>
    <row r="207" spans="1:7" ht="15" x14ac:dyDescent="0.25">
      <c r="A207" s="11" t="s">
        <v>634</v>
      </c>
      <c r="B207" t="s">
        <v>17</v>
      </c>
      <c r="C207" s="10">
        <v>65408.625876999999</v>
      </c>
      <c r="D207" s="10">
        <v>60005.922824093082</v>
      </c>
      <c r="E207" s="10">
        <v>85</v>
      </c>
      <c r="F207" s="4">
        <f t="shared" si="6"/>
        <v>769.51324561176466</v>
      </c>
      <c r="G207" s="4">
        <f t="shared" si="7"/>
        <v>705.95203322462453</v>
      </c>
    </row>
    <row r="208" spans="1:7" ht="15" x14ac:dyDescent="0.25">
      <c r="A208" s="11" t="s">
        <v>634</v>
      </c>
      <c r="B208" t="s">
        <v>582</v>
      </c>
      <c r="C208" s="10">
        <v>586084.76941882737</v>
      </c>
      <c r="D208" s="10">
        <v>525656.09881147149</v>
      </c>
      <c r="E208" s="10">
        <v>431</v>
      </c>
      <c r="F208" s="4">
        <f t="shared" si="6"/>
        <v>1359.8254510877666</v>
      </c>
      <c r="G208" s="4">
        <f t="shared" si="7"/>
        <v>1219.6197188201195</v>
      </c>
    </row>
    <row r="209" spans="1:7" ht="15" x14ac:dyDescent="0.25">
      <c r="A209" s="9" t="s">
        <v>634</v>
      </c>
      <c r="B209" t="s">
        <v>533</v>
      </c>
      <c r="C209" s="10">
        <v>269123.35315597447</v>
      </c>
      <c r="D209" s="10">
        <v>280355.14193254779</v>
      </c>
      <c r="E209" s="10">
        <v>213</v>
      </c>
      <c r="F209" s="4">
        <f t="shared" si="6"/>
        <v>1263.489920920068</v>
      </c>
      <c r="G209" s="4">
        <f t="shared" si="7"/>
        <v>1316.2213236269849</v>
      </c>
    </row>
    <row r="210" spans="1:7" ht="15" x14ac:dyDescent="0.25">
      <c r="A210" s="9" t="s">
        <v>247</v>
      </c>
      <c r="B210" t="s">
        <v>17</v>
      </c>
      <c r="C210" s="10">
        <v>118051.30158649696</v>
      </c>
      <c r="D210" s="10">
        <v>119894.67521710048</v>
      </c>
      <c r="E210" s="10">
        <v>741</v>
      </c>
      <c r="F210" s="4">
        <f t="shared" si="6"/>
        <v>159.31349741767471</v>
      </c>
      <c r="G210" s="4">
        <f t="shared" si="7"/>
        <v>161.80118112969026</v>
      </c>
    </row>
    <row r="211" spans="1:7" ht="15" x14ac:dyDescent="0.25">
      <c r="A211" s="9" t="s">
        <v>643</v>
      </c>
      <c r="B211" t="s">
        <v>17</v>
      </c>
      <c r="C211" s="10">
        <v>285433.9599570242</v>
      </c>
      <c r="D211" s="10">
        <v>276909.7826267808</v>
      </c>
      <c r="E211" s="10">
        <v>1207</v>
      </c>
      <c r="F211" s="4">
        <f t="shared" si="6"/>
        <v>236.48215406547158</v>
      </c>
      <c r="G211" s="4">
        <f t="shared" si="7"/>
        <v>229.41986961622271</v>
      </c>
    </row>
    <row r="212" spans="1:7" ht="15" x14ac:dyDescent="0.25">
      <c r="A212" s="9" t="s">
        <v>475</v>
      </c>
      <c r="B212" t="s">
        <v>17</v>
      </c>
      <c r="C212" s="10">
        <v>260671.61877408999</v>
      </c>
      <c r="D212" s="10">
        <v>269177.20029425202</v>
      </c>
      <c r="E212" s="10">
        <v>668</v>
      </c>
      <c r="F212" s="4">
        <f t="shared" si="6"/>
        <v>390.22697421270959</v>
      </c>
      <c r="G212" s="4">
        <f t="shared" si="7"/>
        <v>402.95988068001799</v>
      </c>
    </row>
    <row r="213" spans="1:7" ht="15" x14ac:dyDescent="0.25">
      <c r="A213" s="11" t="s">
        <v>59</v>
      </c>
      <c r="B213" t="s">
        <v>17</v>
      </c>
      <c r="C213" s="10">
        <v>727782.81289106095</v>
      </c>
      <c r="D213" s="10">
        <v>646190.36890532076</v>
      </c>
      <c r="E213" s="10">
        <v>1839</v>
      </c>
      <c r="F213" s="4">
        <f t="shared" si="6"/>
        <v>395.74921853782541</v>
      </c>
      <c r="G213" s="4">
        <f t="shared" si="7"/>
        <v>351.3813860279069</v>
      </c>
    </row>
    <row r="214" spans="1:7" ht="15" x14ac:dyDescent="0.25">
      <c r="A214" s="11" t="s">
        <v>59</v>
      </c>
      <c r="B214" t="s">
        <v>582</v>
      </c>
      <c r="C214" s="10">
        <v>216751.29028006972</v>
      </c>
      <c r="D214" s="10">
        <v>204319.9339363669</v>
      </c>
      <c r="E214" s="10">
        <v>328</v>
      </c>
      <c r="F214" s="4">
        <f t="shared" si="6"/>
        <v>660.82710451240769</v>
      </c>
      <c r="G214" s="4">
        <f t="shared" si="7"/>
        <v>622.92662785477717</v>
      </c>
    </row>
    <row r="215" spans="1:7" ht="15" x14ac:dyDescent="0.25">
      <c r="A215" s="9" t="s">
        <v>59</v>
      </c>
      <c r="B215" t="s">
        <v>533</v>
      </c>
      <c r="C215" s="10">
        <v>3687.7106779999999</v>
      </c>
      <c r="D215" s="10">
        <v>3008.770331620422</v>
      </c>
      <c r="E215" s="10">
        <v>6</v>
      </c>
      <c r="F215" s="4">
        <f t="shared" si="6"/>
        <v>614.61844633333328</v>
      </c>
      <c r="G215" s="4">
        <f t="shared" si="7"/>
        <v>501.46172193673698</v>
      </c>
    </row>
    <row r="216" spans="1:7" ht="15" x14ac:dyDescent="0.25">
      <c r="A216" s="9" t="s">
        <v>560</v>
      </c>
      <c r="B216" t="s">
        <v>533</v>
      </c>
      <c r="C216" s="10">
        <v>1556644.4776581861</v>
      </c>
      <c r="D216" s="10">
        <v>1557877.3196213248</v>
      </c>
      <c r="E216" s="10">
        <v>716</v>
      </c>
      <c r="F216" s="4">
        <f t="shared" si="6"/>
        <v>2174.0844660030534</v>
      </c>
      <c r="G216" s="4">
        <f t="shared" si="7"/>
        <v>2175.806312320286</v>
      </c>
    </row>
    <row r="217" spans="1:7" ht="15" x14ac:dyDescent="0.25">
      <c r="A217" s="9" t="s">
        <v>896</v>
      </c>
      <c r="B217" t="s">
        <v>17</v>
      </c>
      <c r="C217" s="10">
        <v>5414.2915329799553</v>
      </c>
      <c r="D217" s="10">
        <v>10119.563479161789</v>
      </c>
      <c r="E217" s="10">
        <v>30</v>
      </c>
      <c r="F217" s="4">
        <f t="shared" si="6"/>
        <v>180.47638443266518</v>
      </c>
      <c r="G217" s="4">
        <f t="shared" si="7"/>
        <v>337.3187826387263</v>
      </c>
    </row>
    <row r="218" spans="1:7" ht="15" x14ac:dyDescent="0.25">
      <c r="A218" s="9" t="s">
        <v>733</v>
      </c>
      <c r="B218" t="s">
        <v>17</v>
      </c>
      <c r="C218" s="10">
        <v>58020.724992000003</v>
      </c>
      <c r="D218" s="10">
        <v>47125.023846554308</v>
      </c>
      <c r="E218" s="10">
        <v>105</v>
      </c>
      <c r="F218" s="4">
        <f t="shared" si="6"/>
        <v>552.57833325714284</v>
      </c>
      <c r="G218" s="4">
        <f t="shared" si="7"/>
        <v>448.80975091956486</v>
      </c>
    </row>
    <row r="219" spans="1:7" ht="15" x14ac:dyDescent="0.25">
      <c r="A219" s="11" t="s">
        <v>133</v>
      </c>
      <c r="B219" t="s">
        <v>17</v>
      </c>
      <c r="C219" s="10">
        <v>429036.38104143023</v>
      </c>
      <c r="D219" s="10">
        <v>621686.07883830136</v>
      </c>
      <c r="E219" s="10">
        <v>1069</v>
      </c>
      <c r="F219" s="4">
        <f t="shared" si="6"/>
        <v>401.34366795269432</v>
      </c>
      <c r="G219" s="4">
        <f t="shared" si="7"/>
        <v>581.55853960552042</v>
      </c>
    </row>
    <row r="220" spans="1:7" ht="15" x14ac:dyDescent="0.25">
      <c r="A220" s="9" t="s">
        <v>133</v>
      </c>
      <c r="B220" t="s">
        <v>582</v>
      </c>
      <c r="C220" s="10">
        <v>1317.463287</v>
      </c>
      <c r="D220" s="10">
        <v>2088.2850210236934</v>
      </c>
      <c r="E220" s="10">
        <v>2</v>
      </c>
      <c r="F220" s="4">
        <f t="shared" si="6"/>
        <v>658.73164350000002</v>
      </c>
      <c r="G220" s="4">
        <f t="shared" si="7"/>
        <v>1044.1425105118467</v>
      </c>
    </row>
    <row r="221" spans="1:7" ht="15" x14ac:dyDescent="0.25">
      <c r="A221" s="9" t="s">
        <v>363</v>
      </c>
      <c r="B221" t="s">
        <v>17</v>
      </c>
      <c r="C221" s="10">
        <v>210709.63355697747</v>
      </c>
      <c r="D221" s="10">
        <v>262349.43958427204</v>
      </c>
      <c r="E221" s="10">
        <v>884</v>
      </c>
      <c r="F221" s="4">
        <f t="shared" si="6"/>
        <v>238.35931397848131</v>
      </c>
      <c r="G221" s="4">
        <f t="shared" si="7"/>
        <v>296.77538414510411</v>
      </c>
    </row>
    <row r="222" spans="1:7" ht="15" x14ac:dyDescent="0.25">
      <c r="A222" s="9" t="s">
        <v>113</v>
      </c>
      <c r="B222" t="s">
        <v>17</v>
      </c>
      <c r="C222" s="10">
        <v>310913.38907215907</v>
      </c>
      <c r="D222" s="10">
        <v>299578.89208296878</v>
      </c>
      <c r="E222" s="10">
        <v>1781</v>
      </c>
      <c r="F222" s="4">
        <f t="shared" si="6"/>
        <v>174.57236893439588</v>
      </c>
      <c r="G222" s="4">
        <f t="shared" si="7"/>
        <v>168.20824934473262</v>
      </c>
    </row>
    <row r="223" spans="1:7" ht="15" x14ac:dyDescent="0.25">
      <c r="A223" s="9" t="s">
        <v>210</v>
      </c>
      <c r="B223" t="s">
        <v>17</v>
      </c>
      <c r="C223" s="10">
        <v>109529.70401935748</v>
      </c>
      <c r="D223" s="10">
        <v>138143.66439745942</v>
      </c>
      <c r="E223" s="10">
        <v>711</v>
      </c>
      <c r="F223" s="4">
        <f t="shared" si="6"/>
        <v>154.0502166235689</v>
      </c>
      <c r="G223" s="4">
        <f t="shared" si="7"/>
        <v>194.29488663496403</v>
      </c>
    </row>
    <row r="224" spans="1:7" ht="15" x14ac:dyDescent="0.25">
      <c r="A224" s="9" t="s">
        <v>497</v>
      </c>
      <c r="B224" t="s">
        <v>17</v>
      </c>
      <c r="C224" s="10">
        <v>128994.48792797209</v>
      </c>
      <c r="D224" s="10">
        <v>146409.97100087107</v>
      </c>
      <c r="E224" s="10">
        <v>623</v>
      </c>
      <c r="F224" s="4">
        <f t="shared" si="6"/>
        <v>207.05375269337415</v>
      </c>
      <c r="G224" s="4">
        <f t="shared" si="7"/>
        <v>235.00797913462452</v>
      </c>
    </row>
    <row r="225" spans="1:7" ht="15" x14ac:dyDescent="0.25">
      <c r="A225" s="9" t="s">
        <v>343</v>
      </c>
      <c r="B225" t="s">
        <v>17</v>
      </c>
      <c r="C225" s="10">
        <v>115692.97281799512</v>
      </c>
      <c r="D225" s="10">
        <v>210743.20879740754</v>
      </c>
      <c r="E225" s="10">
        <v>672</v>
      </c>
      <c r="F225" s="4">
        <f t="shared" si="6"/>
        <v>172.16216193154037</v>
      </c>
      <c r="G225" s="4">
        <f t="shared" si="7"/>
        <v>313.60596547233263</v>
      </c>
    </row>
    <row r="226" spans="1:7" ht="15" x14ac:dyDescent="0.25">
      <c r="A226" s="9" t="s">
        <v>192</v>
      </c>
      <c r="B226" t="s">
        <v>17</v>
      </c>
      <c r="C226" s="10">
        <v>657776.80828969204</v>
      </c>
      <c r="D226" s="10">
        <v>706966.97633607616</v>
      </c>
      <c r="E226" s="10">
        <v>2561</v>
      </c>
      <c r="F226" s="4">
        <f t="shared" si="6"/>
        <v>256.8437361537259</v>
      </c>
      <c r="G226" s="4">
        <f t="shared" si="7"/>
        <v>276.05114265368064</v>
      </c>
    </row>
    <row r="227" spans="1:7" ht="15" x14ac:dyDescent="0.25">
      <c r="A227" s="9" t="s">
        <v>897</v>
      </c>
      <c r="B227" t="s">
        <v>17</v>
      </c>
      <c r="C227" s="10">
        <v>885.26799900000003</v>
      </c>
      <c r="D227" s="10">
        <v>629.50044616136665</v>
      </c>
      <c r="E227" s="10">
        <v>1</v>
      </c>
      <c r="F227" s="4">
        <f t="shared" si="6"/>
        <v>885.26799900000003</v>
      </c>
      <c r="G227" s="4">
        <f t="shared" si="7"/>
        <v>629.50044616136665</v>
      </c>
    </row>
    <row r="228" spans="1:7" ht="15" x14ac:dyDescent="0.25">
      <c r="A228" s="9" t="s">
        <v>898</v>
      </c>
      <c r="B228" t="s">
        <v>17</v>
      </c>
      <c r="C228" s="10">
        <v>885.28999899999997</v>
      </c>
      <c r="D228" s="10">
        <v>438.10091002774698</v>
      </c>
      <c r="E228" s="10">
        <v>1</v>
      </c>
      <c r="F228" s="4">
        <f t="shared" si="6"/>
        <v>885.28999899999997</v>
      </c>
      <c r="G228" s="4">
        <f t="shared" si="7"/>
        <v>438.10091002774698</v>
      </c>
    </row>
    <row r="229" spans="1:7" ht="15" x14ac:dyDescent="0.25">
      <c r="A229" s="9" t="s">
        <v>899</v>
      </c>
      <c r="B229" t="s">
        <v>17</v>
      </c>
      <c r="C229" s="10">
        <v>11852.854659636609</v>
      </c>
      <c r="D229" s="10">
        <v>9906.0384597913726</v>
      </c>
      <c r="E229" s="10">
        <v>38</v>
      </c>
      <c r="F229" s="4">
        <f t="shared" si="6"/>
        <v>311.91722788517393</v>
      </c>
      <c r="G229" s="4">
        <f t="shared" si="7"/>
        <v>260.68522262608877</v>
      </c>
    </row>
    <row r="230" spans="1:7" ht="15" x14ac:dyDescent="0.25">
      <c r="A230" s="9" t="s">
        <v>482</v>
      </c>
      <c r="B230" t="s">
        <v>17</v>
      </c>
      <c r="C230" s="10">
        <v>441812.01714759588</v>
      </c>
      <c r="D230" s="10">
        <v>512792.6864634438</v>
      </c>
      <c r="E230" s="10">
        <v>1043</v>
      </c>
      <c r="F230" s="4">
        <f t="shared" si="6"/>
        <v>423.5973318768896</v>
      </c>
      <c r="G230" s="4">
        <f t="shared" si="7"/>
        <v>491.6516648738675</v>
      </c>
    </row>
    <row r="231" spans="1:7" ht="15" x14ac:dyDescent="0.25">
      <c r="A231" s="9" t="s">
        <v>900</v>
      </c>
      <c r="B231" t="s">
        <v>17</v>
      </c>
      <c r="C231" s="10">
        <v>6948.2418914966311</v>
      </c>
      <c r="D231" s="10">
        <v>16572.516323662916</v>
      </c>
      <c r="E231" s="10">
        <v>54</v>
      </c>
      <c r="F231" s="4">
        <f t="shared" si="6"/>
        <v>128.67114613882651</v>
      </c>
      <c r="G231" s="4">
        <f t="shared" si="7"/>
        <v>306.89845043820213</v>
      </c>
    </row>
    <row r="232" spans="1:7" ht="15" x14ac:dyDescent="0.25">
      <c r="A232" s="11" t="s">
        <v>123</v>
      </c>
      <c r="B232" t="s">
        <v>17</v>
      </c>
      <c r="C232" s="10">
        <v>854912.17626100534</v>
      </c>
      <c r="D232" s="10">
        <v>920717.558148938</v>
      </c>
      <c r="E232" s="10">
        <v>3008</v>
      </c>
      <c r="F232" s="4">
        <f t="shared" si="6"/>
        <v>284.2128245548555</v>
      </c>
      <c r="G232" s="4">
        <f t="shared" si="7"/>
        <v>306.08961374632247</v>
      </c>
    </row>
    <row r="233" spans="1:7" ht="15" x14ac:dyDescent="0.25">
      <c r="A233" s="11" t="s">
        <v>123</v>
      </c>
      <c r="B233" t="s">
        <v>582</v>
      </c>
      <c r="C233" s="10">
        <v>21411.160344226999</v>
      </c>
      <c r="D233" s="10">
        <v>18885.393328786085</v>
      </c>
      <c r="E233" s="10">
        <v>58</v>
      </c>
      <c r="F233" s="4">
        <f t="shared" si="6"/>
        <v>369.15793696943103</v>
      </c>
      <c r="G233" s="4">
        <f t="shared" si="7"/>
        <v>325.61022980665666</v>
      </c>
    </row>
    <row r="234" spans="1:7" ht="15" x14ac:dyDescent="0.25">
      <c r="A234" s="9" t="s">
        <v>123</v>
      </c>
      <c r="B234" t="s">
        <v>533</v>
      </c>
      <c r="C234" s="10">
        <v>23165.400401985742</v>
      </c>
      <c r="D234" s="10">
        <v>34392.434571204576</v>
      </c>
      <c r="E234" s="10">
        <v>62</v>
      </c>
      <c r="F234" s="4">
        <f t="shared" si="6"/>
        <v>373.63549035460875</v>
      </c>
      <c r="G234" s="4">
        <f t="shared" si="7"/>
        <v>554.71668663233186</v>
      </c>
    </row>
    <row r="235" spans="1:7" ht="15" x14ac:dyDescent="0.25">
      <c r="A235" s="9" t="s">
        <v>120</v>
      </c>
      <c r="B235" t="s">
        <v>17</v>
      </c>
      <c r="C235" s="10">
        <v>628977.29955487757</v>
      </c>
      <c r="D235" s="10">
        <v>626028.87779087899</v>
      </c>
      <c r="E235" s="10">
        <v>2927</v>
      </c>
      <c r="F235" s="4">
        <f t="shared" si="6"/>
        <v>214.88804221212081</v>
      </c>
      <c r="G235" s="4">
        <f t="shared" si="7"/>
        <v>213.88072353634405</v>
      </c>
    </row>
    <row r="236" spans="1:7" ht="15" x14ac:dyDescent="0.25">
      <c r="A236" s="9" t="s">
        <v>814</v>
      </c>
      <c r="B236" t="s">
        <v>17</v>
      </c>
      <c r="C236" s="10">
        <v>65.099999999999994</v>
      </c>
      <c r="D236" s="10">
        <v>333.17010899999997</v>
      </c>
      <c r="E236" s="10">
        <v>5</v>
      </c>
      <c r="F236" s="4">
        <f t="shared" ref="F236:F237" si="8">C236/$E236</f>
        <v>13.02</v>
      </c>
      <c r="G236" s="4">
        <f t="shared" ref="G236:G237" si="9">D236/$E236</f>
        <v>66.634021799999999</v>
      </c>
    </row>
    <row r="237" spans="1:7" ht="15" x14ac:dyDescent="0.25">
      <c r="A237" s="9" t="s">
        <v>831</v>
      </c>
      <c r="B237" t="s">
        <v>17</v>
      </c>
      <c r="C237" s="10">
        <v>65.099999999999994</v>
      </c>
      <c r="D237" s="10">
        <v>333.17010899999997</v>
      </c>
      <c r="E237" s="10">
        <v>5</v>
      </c>
      <c r="F237" s="4">
        <f t="shared" si="8"/>
        <v>13.02</v>
      </c>
      <c r="G237" s="4">
        <f t="shared" si="9"/>
        <v>66.634021799999999</v>
      </c>
    </row>
    <row r="238" spans="1:7" ht="15" x14ac:dyDescent="0.25">
      <c r="A238" s="9" t="s">
        <v>901</v>
      </c>
      <c r="B238" t="s">
        <v>17</v>
      </c>
      <c r="C238" s="10">
        <v>2600.5304999999998</v>
      </c>
      <c r="D238" s="10">
        <v>1297.0575280845437</v>
      </c>
      <c r="E238" s="10">
        <v>2</v>
      </c>
      <c r="F238" s="4">
        <f t="shared" si="6"/>
        <v>1300.2652499999999</v>
      </c>
      <c r="G238" s="4">
        <f t="shared" si="7"/>
        <v>648.52876404227186</v>
      </c>
    </row>
    <row r="239" spans="1:7" ht="15" x14ac:dyDescent="0.25">
      <c r="A239" s="9" t="s">
        <v>902</v>
      </c>
      <c r="B239" t="s">
        <v>17</v>
      </c>
      <c r="C239" s="10">
        <v>1003.8576844976036</v>
      </c>
      <c r="D239" s="10">
        <v>776.12676848437366</v>
      </c>
      <c r="E239" s="10">
        <v>1</v>
      </c>
      <c r="F239" s="4">
        <f t="shared" si="6"/>
        <v>1003.8576844976036</v>
      </c>
      <c r="G239" s="4">
        <f t="shared" si="7"/>
        <v>776.12676848437366</v>
      </c>
    </row>
    <row r="240" spans="1:7" ht="15" x14ac:dyDescent="0.25">
      <c r="A240" s="9" t="s">
        <v>903</v>
      </c>
      <c r="B240" t="s">
        <v>17</v>
      </c>
      <c r="C240" s="10">
        <v>2266.9942999999998</v>
      </c>
      <c r="D240" s="10">
        <v>1699.1331687856971</v>
      </c>
      <c r="E240" s="10">
        <v>3</v>
      </c>
      <c r="F240" s="4">
        <f t="shared" si="6"/>
        <v>755.66476666666665</v>
      </c>
      <c r="G240" s="4">
        <f t="shared" si="7"/>
        <v>566.37772292856573</v>
      </c>
    </row>
  </sheetData>
  <autoFilter ref="A2:G240" xr:uid="{024523C1-8218-4A8F-85C7-230A966DF0CF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57EAF-6E5C-447E-A2DE-AF55653FA5E9}">
  <dimension ref="A2:Q2715"/>
  <sheetViews>
    <sheetView workbookViewId="0">
      <pane ySplit="3" topLeftCell="A2681" activePane="bottomLeft" state="frozen"/>
      <selection pane="bottomLeft" activeCell="M4" sqref="M4:N2715"/>
    </sheetView>
  </sheetViews>
  <sheetFormatPr defaultRowHeight="14.25" x14ac:dyDescent="0.2"/>
  <cols>
    <col min="5" max="5" width="10.25" bestFit="1" customWidth="1"/>
    <col min="7" max="7" width="10" bestFit="1" customWidth="1"/>
    <col min="9" max="9" width="8.375" bestFit="1" customWidth="1"/>
    <col min="10" max="10" width="7.75" customWidth="1"/>
    <col min="11" max="11" width="8.375" bestFit="1" customWidth="1"/>
    <col min="12" max="12" width="5.375" bestFit="1" customWidth="1"/>
    <col min="13" max="13" width="8.375" bestFit="1" customWidth="1"/>
    <col min="14" max="14" width="5.375" bestFit="1" customWidth="1"/>
  </cols>
  <sheetData>
    <row r="2" spans="1:14" ht="15" x14ac:dyDescent="0.25">
      <c r="A2" s="13"/>
      <c r="B2" s="13"/>
      <c r="C2" s="13"/>
      <c r="D2" s="13"/>
      <c r="E2" s="13"/>
      <c r="F2" s="13"/>
      <c r="G2" s="13"/>
      <c r="H2" s="13"/>
      <c r="I2" s="13" t="s">
        <v>17</v>
      </c>
      <c r="J2" s="13" t="s">
        <v>17</v>
      </c>
      <c r="K2" s="13" t="s">
        <v>582</v>
      </c>
      <c r="L2" s="13" t="s">
        <v>582</v>
      </c>
      <c r="M2" s="13" t="s">
        <v>533</v>
      </c>
      <c r="N2" s="13" t="s">
        <v>533</v>
      </c>
    </row>
    <row r="3" spans="1:14" ht="15" x14ac:dyDescent="0.25">
      <c r="A3" s="14" t="s">
        <v>2</v>
      </c>
      <c r="B3" s="14" t="s">
        <v>840</v>
      </c>
      <c r="C3" s="14" t="s">
        <v>841</v>
      </c>
      <c r="D3" s="14" t="s">
        <v>909</v>
      </c>
      <c r="E3" s="14" t="s">
        <v>913</v>
      </c>
      <c r="F3" s="14" t="s">
        <v>3</v>
      </c>
      <c r="G3" s="14" t="s">
        <v>914</v>
      </c>
      <c r="H3" s="14" t="s">
        <v>4</v>
      </c>
      <c r="I3" s="14" t="s">
        <v>907</v>
      </c>
      <c r="J3" s="14" t="s">
        <v>908</v>
      </c>
      <c r="K3" s="14" t="s">
        <v>907</v>
      </c>
      <c r="L3" s="14" t="s">
        <v>908</v>
      </c>
      <c r="M3" s="14" t="s">
        <v>907</v>
      </c>
      <c r="N3" s="14" t="s">
        <v>908</v>
      </c>
    </row>
    <row r="4" spans="1:14" ht="15" x14ac:dyDescent="0.25">
      <c r="A4" s="16" t="s">
        <v>167</v>
      </c>
      <c r="B4" s="16" t="s">
        <v>168</v>
      </c>
      <c r="C4" t="s">
        <v>27</v>
      </c>
      <c r="D4" s="16" t="s">
        <v>166</v>
      </c>
      <c r="E4">
        <v>1</v>
      </c>
      <c r="F4" s="20">
        <v>4.333333333333333</v>
      </c>
      <c r="G4" s="21">
        <f>IF(AND(E4=7,H4&lt;F4),1,IF(H4&lt;F4,E4+1,E4))</f>
        <v>1</v>
      </c>
      <c r="H4" s="19">
        <v>6.166666666666667</v>
      </c>
      <c r="I4" s="18">
        <v>349.088066164243</v>
      </c>
      <c r="J4" s="18">
        <v>290.5657880138603</v>
      </c>
      <c r="K4" s="18">
        <f>M4/350*305</f>
        <v>304.20531480026892</v>
      </c>
      <c r="L4" s="18">
        <f>N4/350*305</f>
        <v>253.2073295549354</v>
      </c>
      <c r="M4" s="18">
        <f>$M$18</f>
        <v>349.088066164243</v>
      </c>
      <c r="N4" s="18">
        <f>$N$18</f>
        <v>290.5657880138603</v>
      </c>
    </row>
    <row r="5" spans="1:14" ht="15" x14ac:dyDescent="0.25">
      <c r="A5" s="16" t="s">
        <v>167</v>
      </c>
      <c r="B5" s="16" t="s">
        <v>168</v>
      </c>
      <c r="C5" t="s">
        <v>27</v>
      </c>
      <c r="D5" s="16" t="s">
        <v>166</v>
      </c>
      <c r="E5">
        <v>2</v>
      </c>
      <c r="F5" s="20">
        <v>4.333333333333333</v>
      </c>
      <c r="G5" s="21">
        <f t="shared" ref="G5:G68" si="0">IF(AND(E5=7,H5&lt;F5),1,IF(H5&lt;F5,E5+1,E5))</f>
        <v>2</v>
      </c>
      <c r="H5" s="19">
        <v>6.166666666666667</v>
      </c>
      <c r="I5" s="18">
        <v>349.088066164243</v>
      </c>
      <c r="J5" s="18">
        <v>290.5657880138603</v>
      </c>
      <c r="K5" s="18">
        <f t="shared" ref="K5:K24" si="1">M5/350*305</f>
        <v>304.20531480026892</v>
      </c>
      <c r="L5" s="18">
        <f t="shared" ref="L5:L24" si="2">N5/350*305</f>
        <v>253.2073295549354</v>
      </c>
      <c r="M5" s="18">
        <f t="shared" ref="M5:M17" si="3">$M$18</f>
        <v>349.088066164243</v>
      </c>
      <c r="N5" s="18">
        <f t="shared" ref="N5:N17" si="4">$N$18</f>
        <v>290.5657880138603</v>
      </c>
    </row>
    <row r="6" spans="1:14" ht="15" x14ac:dyDescent="0.25">
      <c r="A6" s="16" t="s">
        <v>167</v>
      </c>
      <c r="B6" s="16" t="s">
        <v>168</v>
      </c>
      <c r="C6" t="s">
        <v>27</v>
      </c>
      <c r="D6" s="16" t="s">
        <v>166</v>
      </c>
      <c r="E6">
        <v>3</v>
      </c>
      <c r="F6" s="20">
        <v>4.333333333333333</v>
      </c>
      <c r="G6" s="21">
        <f t="shared" si="0"/>
        <v>3</v>
      </c>
      <c r="H6" s="19">
        <v>6.166666666666667</v>
      </c>
      <c r="I6" s="18">
        <v>349.088066164243</v>
      </c>
      <c r="J6" s="18">
        <v>290.5657880138603</v>
      </c>
      <c r="K6" s="18">
        <f t="shared" si="1"/>
        <v>304.20531480026892</v>
      </c>
      <c r="L6" s="18">
        <f t="shared" si="2"/>
        <v>253.2073295549354</v>
      </c>
      <c r="M6" s="18">
        <f t="shared" si="3"/>
        <v>349.088066164243</v>
      </c>
      <c r="N6" s="18">
        <f t="shared" si="4"/>
        <v>290.5657880138603</v>
      </c>
    </row>
    <row r="7" spans="1:14" ht="15" x14ac:dyDescent="0.25">
      <c r="A7" s="16" t="s">
        <v>167</v>
      </c>
      <c r="B7" s="16" t="s">
        <v>168</v>
      </c>
      <c r="C7" t="s">
        <v>27</v>
      </c>
      <c r="D7" s="16" t="s">
        <v>166</v>
      </c>
      <c r="E7">
        <v>4</v>
      </c>
      <c r="F7" s="20">
        <v>4.333333333333333</v>
      </c>
      <c r="G7" s="21">
        <f t="shared" si="0"/>
        <v>4</v>
      </c>
      <c r="H7" s="19">
        <v>6</v>
      </c>
      <c r="I7" s="18">
        <v>349.088066164243</v>
      </c>
      <c r="J7" s="18">
        <v>290.5657880138603</v>
      </c>
      <c r="K7" s="18">
        <f t="shared" si="1"/>
        <v>304.20531480026892</v>
      </c>
      <c r="L7" s="18">
        <f t="shared" si="2"/>
        <v>253.2073295549354</v>
      </c>
      <c r="M7" s="18">
        <f t="shared" si="3"/>
        <v>349.088066164243</v>
      </c>
      <c r="N7" s="18">
        <f t="shared" si="4"/>
        <v>290.5657880138603</v>
      </c>
    </row>
    <row r="8" spans="1:14" ht="15" x14ac:dyDescent="0.25">
      <c r="A8" s="16" t="s">
        <v>167</v>
      </c>
      <c r="B8" s="16" t="s">
        <v>168</v>
      </c>
      <c r="C8" t="s">
        <v>27</v>
      </c>
      <c r="D8" s="16" t="s">
        <v>166</v>
      </c>
      <c r="E8">
        <v>5</v>
      </c>
      <c r="F8" s="20">
        <v>4.333333333333333</v>
      </c>
      <c r="G8" s="21">
        <f t="shared" si="0"/>
        <v>5</v>
      </c>
      <c r="H8" s="19">
        <v>6</v>
      </c>
      <c r="I8" s="18">
        <v>349.088066164243</v>
      </c>
      <c r="J8" s="18">
        <v>290.5657880138603</v>
      </c>
      <c r="K8" s="18">
        <f t="shared" si="1"/>
        <v>304.20531480026892</v>
      </c>
      <c r="L8" s="18">
        <f t="shared" si="2"/>
        <v>253.2073295549354</v>
      </c>
      <c r="M8" s="18">
        <f t="shared" si="3"/>
        <v>349.088066164243</v>
      </c>
      <c r="N8" s="18">
        <f t="shared" si="4"/>
        <v>290.5657880138603</v>
      </c>
    </row>
    <row r="9" spans="1:14" ht="15" x14ac:dyDescent="0.25">
      <c r="A9" s="16" t="s">
        <v>167</v>
      </c>
      <c r="B9" s="16" t="s">
        <v>168</v>
      </c>
      <c r="C9" t="s">
        <v>27</v>
      </c>
      <c r="D9" s="16" t="s">
        <v>166</v>
      </c>
      <c r="E9">
        <v>6</v>
      </c>
      <c r="F9" s="20">
        <v>4.333333333333333</v>
      </c>
      <c r="G9" s="21">
        <f t="shared" si="0"/>
        <v>6</v>
      </c>
      <c r="H9" s="19">
        <v>6</v>
      </c>
      <c r="I9" s="18">
        <v>349.088066164243</v>
      </c>
      <c r="J9" s="18">
        <v>290.5657880138603</v>
      </c>
      <c r="K9" s="18">
        <f t="shared" si="1"/>
        <v>304.20531480026892</v>
      </c>
      <c r="L9" s="18">
        <f t="shared" si="2"/>
        <v>253.2073295549354</v>
      </c>
      <c r="M9" s="18">
        <f t="shared" si="3"/>
        <v>349.088066164243</v>
      </c>
      <c r="N9" s="18">
        <f t="shared" si="4"/>
        <v>290.5657880138603</v>
      </c>
    </row>
    <row r="10" spans="1:14" ht="15" x14ac:dyDescent="0.25">
      <c r="A10" s="16" t="s">
        <v>167</v>
      </c>
      <c r="B10" s="16" t="s">
        <v>168</v>
      </c>
      <c r="C10" t="s">
        <v>27</v>
      </c>
      <c r="D10" s="16" t="s">
        <v>166</v>
      </c>
      <c r="E10">
        <v>7</v>
      </c>
      <c r="F10" s="20">
        <v>4.333333333333333</v>
      </c>
      <c r="G10" s="21">
        <f t="shared" si="0"/>
        <v>7</v>
      </c>
      <c r="H10" s="19">
        <v>6</v>
      </c>
      <c r="I10" s="18">
        <v>349.088066164243</v>
      </c>
      <c r="J10" s="18">
        <v>290.5657880138603</v>
      </c>
      <c r="K10" s="18">
        <f t="shared" si="1"/>
        <v>304.20531480026892</v>
      </c>
      <c r="L10" s="18">
        <f t="shared" si="2"/>
        <v>253.2073295549354</v>
      </c>
      <c r="M10" s="18">
        <f t="shared" si="3"/>
        <v>349.088066164243</v>
      </c>
      <c r="N10" s="18">
        <f t="shared" si="4"/>
        <v>290.5657880138603</v>
      </c>
    </row>
    <row r="11" spans="1:14" ht="15" x14ac:dyDescent="0.25">
      <c r="A11" s="16" t="s">
        <v>167</v>
      </c>
      <c r="B11" s="16" t="s">
        <v>168</v>
      </c>
      <c r="C11" t="s">
        <v>27</v>
      </c>
      <c r="D11" s="16" t="s">
        <v>396</v>
      </c>
      <c r="E11">
        <v>1</v>
      </c>
      <c r="F11" s="20">
        <v>7.416666666666667</v>
      </c>
      <c r="G11" s="21">
        <f t="shared" si="0"/>
        <v>1</v>
      </c>
      <c r="H11" s="19">
        <v>9.25</v>
      </c>
      <c r="I11" s="18">
        <v>349.088066164243</v>
      </c>
      <c r="J11" s="18">
        <v>290.5657880138603</v>
      </c>
      <c r="K11" s="18">
        <f t="shared" si="1"/>
        <v>304.20531480026892</v>
      </c>
      <c r="L11" s="18">
        <f t="shared" si="2"/>
        <v>253.2073295549354</v>
      </c>
      <c r="M11" s="18">
        <f t="shared" si="3"/>
        <v>349.088066164243</v>
      </c>
      <c r="N11" s="18">
        <f t="shared" si="4"/>
        <v>290.5657880138603</v>
      </c>
    </row>
    <row r="12" spans="1:14" ht="15" x14ac:dyDescent="0.25">
      <c r="A12" s="16" t="s">
        <v>167</v>
      </c>
      <c r="B12" s="16" t="s">
        <v>168</v>
      </c>
      <c r="C12" t="s">
        <v>27</v>
      </c>
      <c r="D12" s="16" t="s">
        <v>396</v>
      </c>
      <c r="E12">
        <v>2</v>
      </c>
      <c r="F12" s="20">
        <v>7.416666666666667</v>
      </c>
      <c r="G12" s="21">
        <f t="shared" si="0"/>
        <v>2</v>
      </c>
      <c r="H12" s="19">
        <v>9.25</v>
      </c>
      <c r="I12" s="18">
        <v>349.088066164243</v>
      </c>
      <c r="J12" s="18">
        <v>290.5657880138603</v>
      </c>
      <c r="K12" s="18">
        <f t="shared" si="1"/>
        <v>304.20531480026892</v>
      </c>
      <c r="L12" s="18">
        <f t="shared" si="2"/>
        <v>253.2073295549354</v>
      </c>
      <c r="M12" s="18">
        <f t="shared" si="3"/>
        <v>349.088066164243</v>
      </c>
      <c r="N12" s="18">
        <f t="shared" si="4"/>
        <v>290.5657880138603</v>
      </c>
    </row>
    <row r="13" spans="1:14" ht="15" x14ac:dyDescent="0.25">
      <c r="A13" s="16" t="s">
        <v>167</v>
      </c>
      <c r="B13" s="16" t="s">
        <v>168</v>
      </c>
      <c r="C13" t="s">
        <v>27</v>
      </c>
      <c r="D13" s="16" t="s">
        <v>396</v>
      </c>
      <c r="E13">
        <v>3</v>
      </c>
      <c r="F13" s="20">
        <v>7.416666666666667</v>
      </c>
      <c r="G13" s="21">
        <f t="shared" si="0"/>
        <v>3</v>
      </c>
      <c r="H13" s="19">
        <v>9.25</v>
      </c>
      <c r="I13" s="18">
        <v>349.088066164243</v>
      </c>
      <c r="J13" s="18">
        <v>290.5657880138603</v>
      </c>
      <c r="K13" s="18">
        <f t="shared" si="1"/>
        <v>304.20531480026892</v>
      </c>
      <c r="L13" s="18">
        <f t="shared" si="2"/>
        <v>253.2073295549354</v>
      </c>
      <c r="M13" s="18">
        <f t="shared" si="3"/>
        <v>349.088066164243</v>
      </c>
      <c r="N13" s="18">
        <f t="shared" si="4"/>
        <v>290.5657880138603</v>
      </c>
    </row>
    <row r="14" spans="1:14" ht="15" x14ac:dyDescent="0.25">
      <c r="A14" s="16" t="s">
        <v>167</v>
      </c>
      <c r="B14" s="16" t="s">
        <v>168</v>
      </c>
      <c r="C14" t="s">
        <v>27</v>
      </c>
      <c r="D14" s="16" t="s">
        <v>396</v>
      </c>
      <c r="E14">
        <v>4</v>
      </c>
      <c r="F14" s="20">
        <v>7.416666666666667</v>
      </c>
      <c r="G14" s="21">
        <f t="shared" si="0"/>
        <v>4</v>
      </c>
      <c r="H14" s="19">
        <v>9.0833333333333339</v>
      </c>
      <c r="I14" s="18">
        <v>349.088066164243</v>
      </c>
      <c r="J14" s="18">
        <v>290.5657880138603</v>
      </c>
      <c r="K14" s="18">
        <f t="shared" si="1"/>
        <v>304.20531480026892</v>
      </c>
      <c r="L14" s="18">
        <f t="shared" si="2"/>
        <v>253.2073295549354</v>
      </c>
      <c r="M14" s="18">
        <f t="shared" si="3"/>
        <v>349.088066164243</v>
      </c>
      <c r="N14" s="18">
        <f t="shared" si="4"/>
        <v>290.5657880138603</v>
      </c>
    </row>
    <row r="15" spans="1:14" ht="15" x14ac:dyDescent="0.25">
      <c r="A15" s="16" t="s">
        <v>167</v>
      </c>
      <c r="B15" s="16" t="s">
        <v>168</v>
      </c>
      <c r="C15" t="s">
        <v>27</v>
      </c>
      <c r="D15" s="16" t="s">
        <v>396</v>
      </c>
      <c r="E15">
        <v>5</v>
      </c>
      <c r="F15" s="20">
        <v>7.416666666666667</v>
      </c>
      <c r="G15" s="21">
        <f t="shared" si="0"/>
        <v>5</v>
      </c>
      <c r="H15" s="19">
        <v>9.0833333333333339</v>
      </c>
      <c r="I15" s="18">
        <v>349.088066164243</v>
      </c>
      <c r="J15" s="18">
        <v>290.5657880138603</v>
      </c>
      <c r="K15" s="18">
        <f t="shared" si="1"/>
        <v>304.20531480026892</v>
      </c>
      <c r="L15" s="18">
        <f t="shared" si="2"/>
        <v>253.2073295549354</v>
      </c>
      <c r="M15" s="18">
        <f t="shared" si="3"/>
        <v>349.088066164243</v>
      </c>
      <c r="N15" s="18">
        <f t="shared" si="4"/>
        <v>290.5657880138603</v>
      </c>
    </row>
    <row r="16" spans="1:14" ht="15" x14ac:dyDescent="0.25">
      <c r="A16" s="16" t="s">
        <v>167</v>
      </c>
      <c r="B16" s="16" t="s">
        <v>168</v>
      </c>
      <c r="C16" t="s">
        <v>27</v>
      </c>
      <c r="D16" s="16" t="s">
        <v>396</v>
      </c>
      <c r="E16">
        <v>6</v>
      </c>
      <c r="F16" s="20">
        <v>7.416666666666667</v>
      </c>
      <c r="G16" s="21">
        <f t="shared" si="0"/>
        <v>6</v>
      </c>
      <c r="H16" s="19">
        <v>9.0833333333333339</v>
      </c>
      <c r="I16" s="18">
        <v>349.088066164243</v>
      </c>
      <c r="J16" s="18">
        <v>290.5657880138603</v>
      </c>
      <c r="K16" s="18">
        <f t="shared" si="1"/>
        <v>304.20531480026892</v>
      </c>
      <c r="L16" s="18">
        <f t="shared" si="2"/>
        <v>253.2073295549354</v>
      </c>
      <c r="M16" s="18">
        <f t="shared" si="3"/>
        <v>349.088066164243</v>
      </c>
      <c r="N16" s="18">
        <f t="shared" si="4"/>
        <v>290.5657880138603</v>
      </c>
    </row>
    <row r="17" spans="1:14" ht="15" x14ac:dyDescent="0.25">
      <c r="A17" s="16" t="s">
        <v>167</v>
      </c>
      <c r="B17" s="16" t="s">
        <v>168</v>
      </c>
      <c r="C17" t="s">
        <v>27</v>
      </c>
      <c r="D17" s="16" t="s">
        <v>396</v>
      </c>
      <c r="E17">
        <v>7</v>
      </c>
      <c r="F17" s="20">
        <v>7.416666666666667</v>
      </c>
      <c r="G17" s="21">
        <f t="shared" si="0"/>
        <v>7</v>
      </c>
      <c r="H17" s="19">
        <v>9.0833333333333339</v>
      </c>
      <c r="I17" s="18">
        <v>349.088066164243</v>
      </c>
      <c r="J17" s="18">
        <v>290.5657880138603</v>
      </c>
      <c r="K17" s="18">
        <f t="shared" si="1"/>
        <v>304.20531480026892</v>
      </c>
      <c r="L17" s="18">
        <f t="shared" si="2"/>
        <v>253.2073295549354</v>
      </c>
      <c r="M17" s="18">
        <f t="shared" si="3"/>
        <v>349.088066164243</v>
      </c>
      <c r="N17" s="18">
        <f t="shared" si="4"/>
        <v>290.5657880138603</v>
      </c>
    </row>
    <row r="18" spans="1:14" ht="15" x14ac:dyDescent="0.25">
      <c r="A18" s="16" t="s">
        <v>167</v>
      </c>
      <c r="B18" s="16" t="s">
        <v>168</v>
      </c>
      <c r="C18" t="s">
        <v>27</v>
      </c>
      <c r="D18" s="16" t="s">
        <v>554</v>
      </c>
      <c r="E18">
        <v>1</v>
      </c>
      <c r="F18" s="20">
        <v>13</v>
      </c>
      <c r="G18" s="21">
        <f t="shared" si="0"/>
        <v>1</v>
      </c>
      <c r="H18" s="19">
        <v>14.833333333333334</v>
      </c>
      <c r="I18" s="18">
        <f>I17</f>
        <v>349.088066164243</v>
      </c>
      <c r="J18" s="18">
        <f>J17</f>
        <v>290.5657880138603</v>
      </c>
      <c r="K18" s="18">
        <f t="shared" si="1"/>
        <v>304.20531480026892</v>
      </c>
      <c r="L18" s="18">
        <f t="shared" si="2"/>
        <v>253.2073295549354</v>
      </c>
      <c r="M18" s="18">
        <v>349.088066164243</v>
      </c>
      <c r="N18" s="18">
        <v>290.5657880138603</v>
      </c>
    </row>
    <row r="19" spans="1:14" ht="15" x14ac:dyDescent="0.25">
      <c r="A19" s="16" t="s">
        <v>167</v>
      </c>
      <c r="B19" s="16" t="s">
        <v>168</v>
      </c>
      <c r="C19" t="s">
        <v>27</v>
      </c>
      <c r="D19" s="16" t="s">
        <v>554</v>
      </c>
      <c r="E19">
        <v>2</v>
      </c>
      <c r="F19" s="20">
        <v>13</v>
      </c>
      <c r="G19" s="21">
        <f t="shared" si="0"/>
        <v>2</v>
      </c>
      <c r="H19" s="19">
        <v>14.833333333333334</v>
      </c>
      <c r="I19" s="18">
        <f t="shared" ref="I19:I24" si="5">I18</f>
        <v>349.088066164243</v>
      </c>
      <c r="J19" s="18">
        <f t="shared" ref="J19:J24" si="6">J18</f>
        <v>290.5657880138603</v>
      </c>
      <c r="K19" s="18">
        <f t="shared" si="1"/>
        <v>304.20531480026892</v>
      </c>
      <c r="L19" s="18">
        <f t="shared" si="2"/>
        <v>253.2073295549354</v>
      </c>
      <c r="M19" s="18">
        <v>349.088066164243</v>
      </c>
      <c r="N19" s="18">
        <v>290.5657880138603</v>
      </c>
    </row>
    <row r="20" spans="1:14" ht="15" x14ac:dyDescent="0.25">
      <c r="A20" s="16" t="s">
        <v>167</v>
      </c>
      <c r="B20" s="16" t="s">
        <v>168</v>
      </c>
      <c r="C20" t="s">
        <v>27</v>
      </c>
      <c r="D20" s="16" t="s">
        <v>554</v>
      </c>
      <c r="E20">
        <v>3</v>
      </c>
      <c r="F20" s="20">
        <v>13.416666666666666</v>
      </c>
      <c r="G20" s="21">
        <f t="shared" si="0"/>
        <v>3</v>
      </c>
      <c r="H20" s="19">
        <v>15.25</v>
      </c>
      <c r="I20" s="18">
        <f t="shared" si="5"/>
        <v>349.088066164243</v>
      </c>
      <c r="J20" s="18">
        <f t="shared" si="6"/>
        <v>290.5657880138603</v>
      </c>
      <c r="K20" s="18">
        <f t="shared" si="1"/>
        <v>304.20531480026892</v>
      </c>
      <c r="L20" s="18">
        <f t="shared" si="2"/>
        <v>253.2073295549354</v>
      </c>
      <c r="M20" s="18">
        <v>349.088066164243</v>
      </c>
      <c r="N20" s="18">
        <v>290.5657880138603</v>
      </c>
    </row>
    <row r="21" spans="1:14" ht="15" x14ac:dyDescent="0.25">
      <c r="A21" s="16" t="s">
        <v>167</v>
      </c>
      <c r="B21" s="16" t="s">
        <v>168</v>
      </c>
      <c r="C21" t="s">
        <v>27</v>
      </c>
      <c r="D21" s="16" t="s">
        <v>554</v>
      </c>
      <c r="E21">
        <v>4</v>
      </c>
      <c r="F21" s="20">
        <v>13.333333333333334</v>
      </c>
      <c r="G21" s="21">
        <f t="shared" si="0"/>
        <v>4</v>
      </c>
      <c r="H21" s="19">
        <v>15</v>
      </c>
      <c r="I21" s="18">
        <f t="shared" si="5"/>
        <v>349.088066164243</v>
      </c>
      <c r="J21" s="18">
        <f t="shared" si="6"/>
        <v>290.5657880138603</v>
      </c>
      <c r="K21" s="18">
        <f t="shared" si="1"/>
        <v>304.20531480026892</v>
      </c>
      <c r="L21" s="18">
        <f t="shared" si="2"/>
        <v>253.2073295549354</v>
      </c>
      <c r="M21" s="18">
        <v>349.088066164243</v>
      </c>
      <c r="N21" s="18">
        <v>290.5657880138603</v>
      </c>
    </row>
    <row r="22" spans="1:14" ht="15" x14ac:dyDescent="0.25">
      <c r="A22" s="16" t="s">
        <v>167</v>
      </c>
      <c r="B22" s="16" t="s">
        <v>168</v>
      </c>
      <c r="C22" t="s">
        <v>27</v>
      </c>
      <c r="D22" s="16" t="s">
        <v>554</v>
      </c>
      <c r="E22">
        <v>5</v>
      </c>
      <c r="F22" s="20">
        <v>12.5</v>
      </c>
      <c r="G22" s="21">
        <f t="shared" si="0"/>
        <v>5</v>
      </c>
      <c r="H22" s="19">
        <v>14.166666666666666</v>
      </c>
      <c r="I22" s="18">
        <f t="shared" si="5"/>
        <v>349.088066164243</v>
      </c>
      <c r="J22" s="18">
        <f t="shared" si="6"/>
        <v>290.5657880138603</v>
      </c>
      <c r="K22" s="18">
        <f t="shared" si="1"/>
        <v>304.20531480026892</v>
      </c>
      <c r="L22" s="18">
        <f t="shared" si="2"/>
        <v>253.2073295549354</v>
      </c>
      <c r="M22" s="18">
        <v>349.088066164243</v>
      </c>
      <c r="N22" s="18">
        <v>290.5657880138603</v>
      </c>
    </row>
    <row r="23" spans="1:14" ht="15" x14ac:dyDescent="0.25">
      <c r="A23" s="16" t="s">
        <v>167</v>
      </c>
      <c r="B23" s="16" t="s">
        <v>168</v>
      </c>
      <c r="C23" t="s">
        <v>27</v>
      </c>
      <c r="D23" s="16" t="s">
        <v>554</v>
      </c>
      <c r="E23">
        <v>6</v>
      </c>
      <c r="F23" s="20">
        <v>13</v>
      </c>
      <c r="G23" s="21">
        <f t="shared" si="0"/>
        <v>6</v>
      </c>
      <c r="H23" s="19">
        <v>14.666666666666666</v>
      </c>
      <c r="I23" s="18">
        <f t="shared" si="5"/>
        <v>349.088066164243</v>
      </c>
      <c r="J23" s="18">
        <f t="shared" si="6"/>
        <v>290.5657880138603</v>
      </c>
      <c r="K23" s="18">
        <f t="shared" si="1"/>
        <v>304.20531480026892</v>
      </c>
      <c r="L23" s="18">
        <f t="shared" si="2"/>
        <v>253.2073295549354</v>
      </c>
      <c r="M23" s="18">
        <v>349.088066164243</v>
      </c>
      <c r="N23" s="18">
        <v>290.5657880138603</v>
      </c>
    </row>
    <row r="24" spans="1:14" ht="15" x14ac:dyDescent="0.25">
      <c r="A24" s="15" t="s">
        <v>167</v>
      </c>
      <c r="B24" s="16" t="s">
        <v>168</v>
      </c>
      <c r="C24" t="s">
        <v>27</v>
      </c>
      <c r="D24" s="16" t="s">
        <v>554</v>
      </c>
      <c r="E24">
        <v>7</v>
      </c>
      <c r="F24" s="20">
        <v>12.5</v>
      </c>
      <c r="G24" s="21">
        <f t="shared" si="0"/>
        <v>7</v>
      </c>
      <c r="H24" s="19">
        <v>14.166666666666666</v>
      </c>
      <c r="I24" s="18">
        <f t="shared" si="5"/>
        <v>349.088066164243</v>
      </c>
      <c r="J24" s="18">
        <f t="shared" si="6"/>
        <v>290.5657880138603</v>
      </c>
      <c r="K24" s="18">
        <f t="shared" si="1"/>
        <v>304.20531480026892</v>
      </c>
      <c r="L24" s="18">
        <f t="shared" si="2"/>
        <v>253.2073295549354</v>
      </c>
      <c r="M24" s="18">
        <v>349.088066164243</v>
      </c>
      <c r="N24" s="18">
        <v>290.5657880138603</v>
      </c>
    </row>
    <row r="25" spans="1:14" ht="15" x14ac:dyDescent="0.25">
      <c r="A25" s="17" t="s">
        <v>252</v>
      </c>
      <c r="B25" s="16" t="s">
        <v>168</v>
      </c>
      <c r="C25" t="s">
        <v>35</v>
      </c>
      <c r="D25" s="16" t="s">
        <v>392</v>
      </c>
      <c r="E25">
        <v>1</v>
      </c>
      <c r="F25" s="20">
        <v>4.916666666666667</v>
      </c>
      <c r="G25" s="21">
        <f t="shared" si="0"/>
        <v>1</v>
      </c>
      <c r="H25" s="19">
        <v>7.083333333333333</v>
      </c>
      <c r="I25" s="18">
        <v>343.25439636723399</v>
      </c>
      <c r="J25" s="18">
        <v>347.63650227556832</v>
      </c>
      <c r="K25" s="18">
        <f>I25/203*305</f>
        <v>515.72704872909537</v>
      </c>
      <c r="L25" s="18">
        <f>J25/203*305</f>
        <v>522.31100095590318</v>
      </c>
      <c r="M25" s="18">
        <f>I25/203*311</f>
        <v>525.8724988680284</v>
      </c>
      <c r="N25" s="18">
        <f>J25/203*311</f>
        <v>532.58597146651107</v>
      </c>
    </row>
    <row r="26" spans="1:14" ht="15" x14ac:dyDescent="0.25">
      <c r="A26" s="17" t="s">
        <v>252</v>
      </c>
      <c r="B26" s="16" t="s">
        <v>168</v>
      </c>
      <c r="C26" t="s">
        <v>35</v>
      </c>
      <c r="D26" s="16" t="s">
        <v>392</v>
      </c>
      <c r="E26">
        <v>2</v>
      </c>
      <c r="F26" s="20">
        <v>4.916666666666667</v>
      </c>
      <c r="G26" s="21">
        <f t="shared" si="0"/>
        <v>2</v>
      </c>
      <c r="H26" s="19">
        <v>7.083333333333333</v>
      </c>
      <c r="I26" s="18">
        <v>343.25439636723399</v>
      </c>
      <c r="J26" s="18">
        <v>347.63650227556832</v>
      </c>
      <c r="K26" s="18">
        <f t="shared" ref="K26:K49" si="7">I26/203*305</f>
        <v>515.72704872909537</v>
      </c>
      <c r="L26" s="18">
        <f t="shared" ref="L26:L45" si="8">J26/203*305</f>
        <v>522.31100095590318</v>
      </c>
      <c r="M26" s="18">
        <f t="shared" ref="M26:M49" si="9">I26/203*311</f>
        <v>525.8724988680284</v>
      </c>
      <c r="N26" s="18">
        <f t="shared" ref="N26:N45" si="10">J26/203*311</f>
        <v>532.58597146651107</v>
      </c>
    </row>
    <row r="27" spans="1:14" ht="15" x14ac:dyDescent="0.25">
      <c r="A27" s="17" t="s">
        <v>252</v>
      </c>
      <c r="B27" s="16" t="s">
        <v>168</v>
      </c>
      <c r="C27" t="s">
        <v>35</v>
      </c>
      <c r="D27" s="16" t="s">
        <v>392</v>
      </c>
      <c r="E27">
        <v>3</v>
      </c>
      <c r="F27" s="20">
        <v>5.083333333333333</v>
      </c>
      <c r="G27" s="21">
        <f t="shared" si="0"/>
        <v>3</v>
      </c>
      <c r="H27" s="19">
        <v>7.25</v>
      </c>
      <c r="I27" s="18">
        <v>343.25439636723399</v>
      </c>
      <c r="J27" s="18">
        <v>347.63650227556832</v>
      </c>
      <c r="K27" s="18">
        <f t="shared" si="7"/>
        <v>515.72704872909537</v>
      </c>
      <c r="L27" s="18">
        <f t="shared" si="8"/>
        <v>522.31100095590318</v>
      </c>
      <c r="M27" s="18">
        <f t="shared" si="9"/>
        <v>525.8724988680284</v>
      </c>
      <c r="N27" s="18">
        <f t="shared" si="10"/>
        <v>532.58597146651107</v>
      </c>
    </row>
    <row r="28" spans="1:14" ht="15" x14ac:dyDescent="0.25">
      <c r="A28" s="17" t="s">
        <v>252</v>
      </c>
      <c r="B28" s="16" t="s">
        <v>168</v>
      </c>
      <c r="C28" t="s">
        <v>35</v>
      </c>
      <c r="D28" s="16" t="s">
        <v>392</v>
      </c>
      <c r="E28">
        <v>4</v>
      </c>
      <c r="F28" s="20">
        <v>4.916666666666667</v>
      </c>
      <c r="G28" s="21">
        <f t="shared" si="0"/>
        <v>4</v>
      </c>
      <c r="H28" s="19">
        <v>6.916666666666667</v>
      </c>
      <c r="I28" s="18">
        <v>343.25439636723399</v>
      </c>
      <c r="J28" s="18">
        <v>347.63650227556832</v>
      </c>
      <c r="K28" s="18">
        <f t="shared" si="7"/>
        <v>515.72704872909537</v>
      </c>
      <c r="L28" s="18">
        <f t="shared" si="8"/>
        <v>522.31100095590318</v>
      </c>
      <c r="M28" s="18">
        <f t="shared" si="9"/>
        <v>525.8724988680284</v>
      </c>
      <c r="N28" s="18">
        <f t="shared" si="10"/>
        <v>532.58597146651107</v>
      </c>
    </row>
    <row r="29" spans="1:14" ht="15" x14ac:dyDescent="0.25">
      <c r="A29" s="17" t="s">
        <v>252</v>
      </c>
      <c r="B29" s="16" t="s">
        <v>168</v>
      </c>
      <c r="C29" t="s">
        <v>35</v>
      </c>
      <c r="D29" s="16" t="s">
        <v>392</v>
      </c>
      <c r="E29">
        <v>5</v>
      </c>
      <c r="F29" s="20">
        <v>4.916666666666667</v>
      </c>
      <c r="G29" s="21">
        <f t="shared" si="0"/>
        <v>5</v>
      </c>
      <c r="H29" s="19">
        <v>6.916666666666667</v>
      </c>
      <c r="I29" s="18">
        <v>343.25439636723399</v>
      </c>
      <c r="J29" s="18">
        <v>347.63650227556832</v>
      </c>
      <c r="K29" s="18">
        <f t="shared" si="7"/>
        <v>515.72704872909537</v>
      </c>
      <c r="L29" s="18">
        <f t="shared" si="8"/>
        <v>522.31100095590318</v>
      </c>
      <c r="M29" s="18">
        <f t="shared" si="9"/>
        <v>525.8724988680284</v>
      </c>
      <c r="N29" s="18">
        <f t="shared" si="10"/>
        <v>532.58597146651107</v>
      </c>
    </row>
    <row r="30" spans="1:14" ht="15" x14ac:dyDescent="0.25">
      <c r="A30" s="17" t="s">
        <v>252</v>
      </c>
      <c r="B30" s="16" t="s">
        <v>168</v>
      </c>
      <c r="C30" t="s">
        <v>35</v>
      </c>
      <c r="D30" s="16" t="s">
        <v>392</v>
      </c>
      <c r="E30">
        <v>6</v>
      </c>
      <c r="F30" s="20">
        <v>4.916666666666667</v>
      </c>
      <c r="G30" s="21">
        <f t="shared" si="0"/>
        <v>6</v>
      </c>
      <c r="H30" s="19">
        <v>6.916666666666667</v>
      </c>
      <c r="I30" s="18">
        <v>343.25439636723399</v>
      </c>
      <c r="J30" s="18">
        <v>347.63650227556832</v>
      </c>
      <c r="K30" s="18">
        <f t="shared" si="7"/>
        <v>515.72704872909537</v>
      </c>
      <c r="L30" s="18">
        <f t="shared" si="8"/>
        <v>522.31100095590318</v>
      </c>
      <c r="M30" s="18">
        <f t="shared" si="9"/>
        <v>525.8724988680284</v>
      </c>
      <c r="N30" s="18">
        <f t="shared" si="10"/>
        <v>532.58597146651107</v>
      </c>
    </row>
    <row r="31" spans="1:14" ht="15" x14ac:dyDescent="0.25">
      <c r="A31" s="17" t="s">
        <v>252</v>
      </c>
      <c r="B31" s="16" t="s">
        <v>168</v>
      </c>
      <c r="C31" t="s">
        <v>35</v>
      </c>
      <c r="D31" s="16" t="s">
        <v>392</v>
      </c>
      <c r="E31">
        <v>7</v>
      </c>
      <c r="F31" s="20">
        <v>4.916666666666667</v>
      </c>
      <c r="G31" s="21">
        <f t="shared" si="0"/>
        <v>7</v>
      </c>
      <c r="H31" s="19">
        <v>6.916666666666667</v>
      </c>
      <c r="I31" s="18">
        <v>343.25439636723399</v>
      </c>
      <c r="J31" s="18">
        <v>347.63650227556832</v>
      </c>
      <c r="K31" s="18">
        <f t="shared" si="7"/>
        <v>515.72704872909537</v>
      </c>
      <c r="L31" s="18">
        <f t="shared" si="8"/>
        <v>522.31100095590318</v>
      </c>
      <c r="M31" s="18">
        <f t="shared" si="9"/>
        <v>525.8724988680284</v>
      </c>
      <c r="N31" s="18">
        <f t="shared" si="10"/>
        <v>532.58597146651107</v>
      </c>
    </row>
    <row r="32" spans="1:14" ht="15" x14ac:dyDescent="0.25">
      <c r="A32" s="17" t="s">
        <v>252</v>
      </c>
      <c r="B32" s="16" t="s">
        <v>168</v>
      </c>
      <c r="C32" t="s">
        <v>35</v>
      </c>
      <c r="D32" s="16" t="s">
        <v>259</v>
      </c>
      <c r="E32">
        <v>1</v>
      </c>
      <c r="F32" s="20">
        <v>8.9166666666666661</v>
      </c>
      <c r="G32" s="21">
        <f t="shared" si="0"/>
        <v>1</v>
      </c>
      <c r="H32" s="19">
        <v>11.083333333333334</v>
      </c>
      <c r="I32" s="18">
        <v>343.25439636723399</v>
      </c>
      <c r="J32" s="18">
        <v>347.63650227556832</v>
      </c>
      <c r="K32" s="18">
        <f t="shared" si="7"/>
        <v>515.72704872909537</v>
      </c>
      <c r="L32" s="18">
        <f t="shared" si="8"/>
        <v>522.31100095590318</v>
      </c>
      <c r="M32" s="18">
        <f t="shared" si="9"/>
        <v>525.8724988680284</v>
      </c>
      <c r="N32" s="18">
        <f t="shared" si="10"/>
        <v>532.58597146651107</v>
      </c>
    </row>
    <row r="33" spans="1:14" ht="15" x14ac:dyDescent="0.25">
      <c r="A33" s="17" t="s">
        <v>252</v>
      </c>
      <c r="B33" s="16" t="s">
        <v>168</v>
      </c>
      <c r="C33" t="s">
        <v>35</v>
      </c>
      <c r="D33" s="16" t="s">
        <v>259</v>
      </c>
      <c r="E33">
        <v>2</v>
      </c>
      <c r="F33" s="20">
        <v>8.9166666666666661</v>
      </c>
      <c r="G33" s="21">
        <f t="shared" si="0"/>
        <v>2</v>
      </c>
      <c r="H33" s="19">
        <v>11.083333333333334</v>
      </c>
      <c r="I33" s="18">
        <v>343.25439636723399</v>
      </c>
      <c r="J33" s="18">
        <v>347.63650227556832</v>
      </c>
      <c r="K33" s="18">
        <f t="shared" si="7"/>
        <v>515.72704872909537</v>
      </c>
      <c r="L33" s="18">
        <f t="shared" si="8"/>
        <v>522.31100095590318</v>
      </c>
      <c r="M33" s="18">
        <f t="shared" si="9"/>
        <v>525.8724988680284</v>
      </c>
      <c r="N33" s="18">
        <f t="shared" si="10"/>
        <v>532.58597146651107</v>
      </c>
    </row>
    <row r="34" spans="1:14" ht="15" x14ac:dyDescent="0.25">
      <c r="A34" s="17" t="s">
        <v>252</v>
      </c>
      <c r="B34" s="16" t="s">
        <v>168</v>
      </c>
      <c r="C34" t="s">
        <v>35</v>
      </c>
      <c r="D34" s="16" t="s">
        <v>259</v>
      </c>
      <c r="E34">
        <v>3</v>
      </c>
      <c r="F34" s="20">
        <v>9.5</v>
      </c>
      <c r="G34" s="21">
        <f t="shared" si="0"/>
        <v>3</v>
      </c>
      <c r="H34" s="19">
        <v>11.666666666666666</v>
      </c>
      <c r="I34" s="18">
        <v>343.25439636723399</v>
      </c>
      <c r="J34" s="18">
        <v>347.63650227556832</v>
      </c>
      <c r="K34" s="18">
        <f t="shared" si="7"/>
        <v>515.72704872909537</v>
      </c>
      <c r="L34" s="18">
        <f t="shared" si="8"/>
        <v>522.31100095590318</v>
      </c>
      <c r="M34" s="18">
        <f t="shared" si="9"/>
        <v>525.8724988680284</v>
      </c>
      <c r="N34" s="18">
        <f t="shared" si="10"/>
        <v>532.58597146651107</v>
      </c>
    </row>
    <row r="35" spans="1:14" ht="15" x14ac:dyDescent="0.25">
      <c r="A35" s="17" t="s">
        <v>252</v>
      </c>
      <c r="B35" s="16" t="s">
        <v>168</v>
      </c>
      <c r="C35" t="s">
        <v>35</v>
      </c>
      <c r="D35" s="16" t="s">
        <v>259</v>
      </c>
      <c r="E35">
        <v>4</v>
      </c>
      <c r="F35" s="20">
        <v>8.9166666666666661</v>
      </c>
      <c r="G35" s="21">
        <f t="shared" si="0"/>
        <v>4</v>
      </c>
      <c r="H35" s="19">
        <v>10.916666666666666</v>
      </c>
      <c r="I35" s="18">
        <v>343.25439636723399</v>
      </c>
      <c r="J35" s="18">
        <v>347.63650227556832</v>
      </c>
      <c r="K35" s="18">
        <f t="shared" si="7"/>
        <v>515.72704872909537</v>
      </c>
      <c r="L35" s="18">
        <f t="shared" si="8"/>
        <v>522.31100095590318</v>
      </c>
      <c r="M35" s="18">
        <f t="shared" si="9"/>
        <v>525.8724988680284</v>
      </c>
      <c r="N35" s="18">
        <f t="shared" si="10"/>
        <v>532.58597146651107</v>
      </c>
    </row>
    <row r="36" spans="1:14" ht="15" x14ac:dyDescent="0.25">
      <c r="A36" s="17" t="s">
        <v>252</v>
      </c>
      <c r="B36" s="16" t="s">
        <v>168</v>
      </c>
      <c r="C36" t="s">
        <v>35</v>
      </c>
      <c r="D36" s="16" t="s">
        <v>259</v>
      </c>
      <c r="E36">
        <v>5</v>
      </c>
      <c r="F36" s="20">
        <v>9.0833333333333339</v>
      </c>
      <c r="G36" s="21">
        <f t="shared" si="0"/>
        <v>5</v>
      </c>
      <c r="H36" s="19">
        <v>11.083333333333334</v>
      </c>
      <c r="I36" s="18">
        <v>343.25439636723399</v>
      </c>
      <c r="J36" s="18">
        <v>347.63650227556832</v>
      </c>
      <c r="K36" s="18">
        <f t="shared" si="7"/>
        <v>515.72704872909537</v>
      </c>
      <c r="L36" s="18">
        <f t="shared" si="8"/>
        <v>522.31100095590318</v>
      </c>
      <c r="M36" s="18">
        <f t="shared" si="9"/>
        <v>525.8724988680284</v>
      </c>
      <c r="N36" s="18">
        <f t="shared" si="10"/>
        <v>532.58597146651107</v>
      </c>
    </row>
    <row r="37" spans="1:14" ht="15" x14ac:dyDescent="0.25">
      <c r="A37" s="17" t="s">
        <v>252</v>
      </c>
      <c r="B37" s="16" t="s">
        <v>168</v>
      </c>
      <c r="C37" t="s">
        <v>35</v>
      </c>
      <c r="D37" s="16" t="s">
        <v>259</v>
      </c>
      <c r="E37">
        <v>6</v>
      </c>
      <c r="F37" s="20">
        <v>8.9166666666666661</v>
      </c>
      <c r="G37" s="21">
        <f t="shared" si="0"/>
        <v>6</v>
      </c>
      <c r="H37" s="19">
        <v>10.916666666666666</v>
      </c>
      <c r="I37" s="18">
        <v>343.25439636723399</v>
      </c>
      <c r="J37" s="18">
        <v>347.63650227556832</v>
      </c>
      <c r="K37" s="18">
        <f t="shared" si="7"/>
        <v>515.72704872909537</v>
      </c>
      <c r="L37" s="18">
        <f t="shared" si="8"/>
        <v>522.31100095590318</v>
      </c>
      <c r="M37" s="18">
        <f t="shared" si="9"/>
        <v>525.8724988680284</v>
      </c>
      <c r="N37" s="18">
        <f t="shared" si="10"/>
        <v>532.58597146651107</v>
      </c>
    </row>
    <row r="38" spans="1:14" ht="15" x14ac:dyDescent="0.25">
      <c r="A38" s="17" t="s">
        <v>252</v>
      </c>
      <c r="B38" s="16" t="s">
        <v>168</v>
      </c>
      <c r="C38" t="s">
        <v>35</v>
      </c>
      <c r="D38" s="16" t="s">
        <v>259</v>
      </c>
      <c r="E38">
        <v>7</v>
      </c>
      <c r="F38" s="20">
        <v>8.9166666666666661</v>
      </c>
      <c r="G38" s="21">
        <f t="shared" si="0"/>
        <v>7</v>
      </c>
      <c r="H38" s="19">
        <v>10.916666666666666</v>
      </c>
      <c r="I38" s="18">
        <v>343.25439636723399</v>
      </c>
      <c r="J38" s="18">
        <v>347.63650227556832</v>
      </c>
      <c r="K38" s="18">
        <f t="shared" si="7"/>
        <v>515.72704872909537</v>
      </c>
      <c r="L38" s="18">
        <f t="shared" si="8"/>
        <v>522.31100095590318</v>
      </c>
      <c r="M38" s="18">
        <f t="shared" si="9"/>
        <v>525.8724988680284</v>
      </c>
      <c r="N38" s="18">
        <f t="shared" si="10"/>
        <v>532.58597146651107</v>
      </c>
    </row>
    <row r="39" spans="1:14" ht="15" x14ac:dyDescent="0.25">
      <c r="A39" s="17" t="s">
        <v>252</v>
      </c>
      <c r="B39" s="16" t="s">
        <v>168</v>
      </c>
      <c r="C39" t="s">
        <v>35</v>
      </c>
      <c r="D39" s="16" t="s">
        <v>251</v>
      </c>
      <c r="E39">
        <v>1</v>
      </c>
      <c r="F39" s="20">
        <v>12.083333333333334</v>
      </c>
      <c r="G39" s="21">
        <f t="shared" si="0"/>
        <v>1</v>
      </c>
      <c r="H39" s="19">
        <v>14.25</v>
      </c>
      <c r="I39" s="18">
        <v>343.25439636723399</v>
      </c>
      <c r="J39" s="18">
        <v>347.63650227556832</v>
      </c>
      <c r="K39" s="18">
        <f t="shared" si="7"/>
        <v>515.72704872909537</v>
      </c>
      <c r="L39" s="18">
        <f t="shared" si="8"/>
        <v>522.31100095590318</v>
      </c>
      <c r="M39" s="18">
        <f t="shared" si="9"/>
        <v>525.8724988680284</v>
      </c>
      <c r="N39" s="18">
        <f t="shared" si="10"/>
        <v>532.58597146651107</v>
      </c>
    </row>
    <row r="40" spans="1:14" ht="15" x14ac:dyDescent="0.25">
      <c r="A40" s="17" t="s">
        <v>252</v>
      </c>
      <c r="B40" s="16" t="s">
        <v>168</v>
      </c>
      <c r="C40" t="s">
        <v>35</v>
      </c>
      <c r="D40" s="16" t="s">
        <v>251</v>
      </c>
      <c r="E40">
        <v>2</v>
      </c>
      <c r="F40" s="20">
        <v>12.083333333333334</v>
      </c>
      <c r="G40" s="21">
        <f t="shared" si="0"/>
        <v>2</v>
      </c>
      <c r="H40" s="19">
        <v>14.25</v>
      </c>
      <c r="I40" s="18">
        <v>343.25439636723399</v>
      </c>
      <c r="J40" s="18">
        <v>347.63650227556832</v>
      </c>
      <c r="K40" s="18">
        <f t="shared" si="7"/>
        <v>515.72704872909537</v>
      </c>
      <c r="L40" s="18">
        <f t="shared" si="8"/>
        <v>522.31100095590318</v>
      </c>
      <c r="M40" s="18">
        <f t="shared" si="9"/>
        <v>525.8724988680284</v>
      </c>
      <c r="N40" s="18">
        <f t="shared" si="10"/>
        <v>532.58597146651107</v>
      </c>
    </row>
    <row r="41" spans="1:14" ht="15" x14ac:dyDescent="0.25">
      <c r="A41" s="17" t="s">
        <v>252</v>
      </c>
      <c r="B41" s="16" t="s">
        <v>168</v>
      </c>
      <c r="C41" t="s">
        <v>35</v>
      </c>
      <c r="D41" s="16" t="s">
        <v>251</v>
      </c>
      <c r="E41">
        <v>3</v>
      </c>
      <c r="F41" s="20">
        <v>12.083333333333334</v>
      </c>
      <c r="G41" s="21">
        <f t="shared" si="0"/>
        <v>3</v>
      </c>
      <c r="H41" s="19">
        <v>14.25</v>
      </c>
      <c r="I41" s="18">
        <v>343.25439636723399</v>
      </c>
      <c r="J41" s="18">
        <v>347.63650227556832</v>
      </c>
      <c r="K41" s="18">
        <f t="shared" si="7"/>
        <v>515.72704872909537</v>
      </c>
      <c r="L41" s="18">
        <f t="shared" si="8"/>
        <v>522.31100095590318</v>
      </c>
      <c r="M41" s="18">
        <f t="shared" si="9"/>
        <v>525.8724988680284</v>
      </c>
      <c r="N41" s="18">
        <f t="shared" si="10"/>
        <v>532.58597146651107</v>
      </c>
    </row>
    <row r="42" spans="1:14" ht="15" x14ac:dyDescent="0.25">
      <c r="A42" s="17" t="s">
        <v>252</v>
      </c>
      <c r="B42" s="16" t="s">
        <v>168</v>
      </c>
      <c r="C42" t="s">
        <v>35</v>
      </c>
      <c r="D42" s="16" t="s">
        <v>251</v>
      </c>
      <c r="E42">
        <v>4</v>
      </c>
      <c r="F42" s="20">
        <v>12.083333333333334</v>
      </c>
      <c r="G42" s="21">
        <f t="shared" si="0"/>
        <v>4</v>
      </c>
      <c r="H42" s="19">
        <v>14.083333333333334</v>
      </c>
      <c r="I42" s="18">
        <v>343.25439636723399</v>
      </c>
      <c r="J42" s="18">
        <v>347.63650227556832</v>
      </c>
      <c r="K42" s="18">
        <f t="shared" si="7"/>
        <v>515.72704872909537</v>
      </c>
      <c r="L42" s="18">
        <f t="shared" si="8"/>
        <v>522.31100095590318</v>
      </c>
      <c r="M42" s="18">
        <f t="shared" si="9"/>
        <v>525.8724988680284</v>
      </c>
      <c r="N42" s="18">
        <f t="shared" si="10"/>
        <v>532.58597146651107</v>
      </c>
    </row>
    <row r="43" spans="1:14" ht="15" x14ac:dyDescent="0.25">
      <c r="A43" s="17" t="s">
        <v>252</v>
      </c>
      <c r="B43" s="16" t="s">
        <v>168</v>
      </c>
      <c r="C43" t="s">
        <v>35</v>
      </c>
      <c r="D43" s="16" t="s">
        <v>251</v>
      </c>
      <c r="E43">
        <v>5</v>
      </c>
      <c r="F43" s="20">
        <v>12.083333333333334</v>
      </c>
      <c r="G43" s="21">
        <f t="shared" si="0"/>
        <v>5</v>
      </c>
      <c r="H43" s="19">
        <v>14.083333333333334</v>
      </c>
      <c r="I43" s="18">
        <v>343.25439636723399</v>
      </c>
      <c r="J43" s="18">
        <v>347.63650227556832</v>
      </c>
      <c r="K43" s="18">
        <f t="shared" si="7"/>
        <v>515.72704872909537</v>
      </c>
      <c r="L43" s="18">
        <f t="shared" si="8"/>
        <v>522.31100095590318</v>
      </c>
      <c r="M43" s="18">
        <f t="shared" si="9"/>
        <v>525.8724988680284</v>
      </c>
      <c r="N43" s="18">
        <f t="shared" si="10"/>
        <v>532.58597146651107</v>
      </c>
    </row>
    <row r="44" spans="1:14" ht="15" x14ac:dyDescent="0.25">
      <c r="A44" s="17" t="s">
        <v>252</v>
      </c>
      <c r="B44" s="16" t="s">
        <v>168</v>
      </c>
      <c r="C44" t="s">
        <v>35</v>
      </c>
      <c r="D44" s="16" t="s">
        <v>251</v>
      </c>
      <c r="E44">
        <v>6</v>
      </c>
      <c r="F44" s="20">
        <v>12.083333333333334</v>
      </c>
      <c r="G44" s="21">
        <f t="shared" si="0"/>
        <v>6</v>
      </c>
      <c r="H44" s="19">
        <v>14.083333333333334</v>
      </c>
      <c r="I44" s="18">
        <v>343.25439636723399</v>
      </c>
      <c r="J44" s="18">
        <v>347.63650227556832</v>
      </c>
      <c r="K44" s="18">
        <f t="shared" si="7"/>
        <v>515.72704872909537</v>
      </c>
      <c r="L44" s="18">
        <f t="shared" si="8"/>
        <v>522.31100095590318</v>
      </c>
      <c r="M44" s="18">
        <f t="shared" si="9"/>
        <v>525.8724988680284</v>
      </c>
      <c r="N44" s="18">
        <f t="shared" si="10"/>
        <v>532.58597146651107</v>
      </c>
    </row>
    <row r="45" spans="1:14" ht="15" x14ac:dyDescent="0.25">
      <c r="A45" s="15" t="s">
        <v>252</v>
      </c>
      <c r="B45" s="16" t="s">
        <v>168</v>
      </c>
      <c r="C45" t="s">
        <v>35</v>
      </c>
      <c r="D45" s="16" t="s">
        <v>251</v>
      </c>
      <c r="E45">
        <v>7</v>
      </c>
      <c r="F45" s="20">
        <v>12.25</v>
      </c>
      <c r="G45" s="21">
        <f t="shared" si="0"/>
        <v>7</v>
      </c>
      <c r="H45" s="19">
        <v>14.25</v>
      </c>
      <c r="I45" s="18">
        <v>343.25439636723399</v>
      </c>
      <c r="J45" s="18">
        <v>347.63650227556832</v>
      </c>
      <c r="K45" s="18">
        <f t="shared" si="7"/>
        <v>515.72704872909537</v>
      </c>
      <c r="L45" s="18">
        <f t="shared" si="8"/>
        <v>522.31100095590318</v>
      </c>
      <c r="M45" s="18">
        <f t="shared" si="9"/>
        <v>525.8724988680284</v>
      </c>
      <c r="N45" s="18">
        <f t="shared" si="10"/>
        <v>532.58597146651107</v>
      </c>
    </row>
    <row r="46" spans="1:14" ht="15" x14ac:dyDescent="0.25">
      <c r="A46" s="17" t="s">
        <v>651</v>
      </c>
      <c r="B46" s="16" t="s">
        <v>99</v>
      </c>
      <c r="C46" t="s">
        <v>34</v>
      </c>
      <c r="D46" s="16" t="s">
        <v>650</v>
      </c>
      <c r="E46">
        <v>2</v>
      </c>
      <c r="F46" s="20">
        <v>8.5</v>
      </c>
      <c r="G46" s="21">
        <f t="shared" si="0"/>
        <v>2</v>
      </c>
      <c r="H46" s="19">
        <v>9.5</v>
      </c>
      <c r="I46" s="18">
        <v>148.88215747877666</v>
      </c>
      <c r="J46" s="18">
        <v>141.91838472633091</v>
      </c>
      <c r="K46" s="18">
        <f t="shared" si="7"/>
        <v>223.68994103954128</v>
      </c>
      <c r="L46" s="18">
        <f>J46/203*305+100</f>
        <v>313.22712976123614</v>
      </c>
      <c r="M46" s="18">
        <f t="shared" si="9"/>
        <v>228.09039889605685</v>
      </c>
      <c r="N46" s="18">
        <f>J46/203*311+100</f>
        <v>317.4217618221129</v>
      </c>
    </row>
    <row r="47" spans="1:14" ht="15" x14ac:dyDescent="0.25">
      <c r="A47" s="17" t="s">
        <v>651</v>
      </c>
      <c r="B47" s="16" t="s">
        <v>99</v>
      </c>
      <c r="C47" t="s">
        <v>34</v>
      </c>
      <c r="D47" s="16" t="s">
        <v>650</v>
      </c>
      <c r="E47">
        <v>4</v>
      </c>
      <c r="F47" s="20">
        <v>9.4166666666666661</v>
      </c>
      <c r="G47" s="21">
        <f t="shared" si="0"/>
        <v>4</v>
      </c>
      <c r="H47" s="19">
        <v>10.416666666666666</v>
      </c>
      <c r="I47" s="18">
        <v>148.88215747877666</v>
      </c>
      <c r="J47" s="18">
        <v>141.91838472633091</v>
      </c>
      <c r="K47" s="18">
        <f t="shared" si="7"/>
        <v>223.68994103954128</v>
      </c>
      <c r="L47" s="18">
        <f t="shared" ref="L47:L49" si="11">J47/203*305+100</f>
        <v>313.22712976123614</v>
      </c>
      <c r="M47" s="18">
        <f t="shared" si="9"/>
        <v>228.09039889605685</v>
      </c>
      <c r="N47" s="18">
        <f t="shared" ref="N47:N49" si="12">J47/203*311+100</f>
        <v>317.4217618221129</v>
      </c>
    </row>
    <row r="48" spans="1:14" ht="15" x14ac:dyDescent="0.25">
      <c r="A48" s="17" t="s">
        <v>651</v>
      </c>
      <c r="B48" s="16" t="s">
        <v>99</v>
      </c>
      <c r="C48" t="s">
        <v>34</v>
      </c>
      <c r="D48" s="16" t="s">
        <v>650</v>
      </c>
      <c r="E48">
        <v>6</v>
      </c>
      <c r="F48" s="20">
        <v>9.75</v>
      </c>
      <c r="G48" s="21">
        <f t="shared" si="0"/>
        <v>6</v>
      </c>
      <c r="H48" s="19">
        <v>10.75</v>
      </c>
      <c r="I48" s="18">
        <v>148.88215747877666</v>
      </c>
      <c r="J48" s="18">
        <v>141.91838472633091</v>
      </c>
      <c r="K48" s="18">
        <f t="shared" si="7"/>
        <v>223.68994103954128</v>
      </c>
      <c r="L48" s="18">
        <f t="shared" si="11"/>
        <v>313.22712976123614</v>
      </c>
      <c r="M48" s="18">
        <f t="shared" si="9"/>
        <v>228.09039889605685</v>
      </c>
      <c r="N48" s="18">
        <f t="shared" si="12"/>
        <v>317.4217618221129</v>
      </c>
    </row>
    <row r="49" spans="1:14" ht="15" x14ac:dyDescent="0.25">
      <c r="A49" s="15" t="s">
        <v>651</v>
      </c>
      <c r="B49" s="16" t="s">
        <v>99</v>
      </c>
      <c r="C49" t="s">
        <v>34</v>
      </c>
      <c r="D49" s="16" t="s">
        <v>650</v>
      </c>
      <c r="E49">
        <v>7</v>
      </c>
      <c r="F49" s="20">
        <v>9.8333333333333339</v>
      </c>
      <c r="G49" s="21">
        <f t="shared" si="0"/>
        <v>7</v>
      </c>
      <c r="H49" s="19">
        <v>10.833333333333334</v>
      </c>
      <c r="I49" s="18">
        <v>148.88215747877666</v>
      </c>
      <c r="J49" s="18">
        <v>141.91838472633091</v>
      </c>
      <c r="K49" s="18">
        <f t="shared" si="7"/>
        <v>223.68994103954128</v>
      </c>
      <c r="L49" s="18">
        <f t="shared" si="11"/>
        <v>313.22712976123614</v>
      </c>
      <c r="M49" s="18">
        <f t="shared" si="9"/>
        <v>228.09039889605685</v>
      </c>
      <c r="N49" s="18">
        <f t="shared" si="12"/>
        <v>317.4217618221129</v>
      </c>
    </row>
    <row r="50" spans="1:14" ht="15" x14ac:dyDescent="0.25">
      <c r="A50" s="17" t="s">
        <v>98</v>
      </c>
      <c r="B50" s="16" t="s">
        <v>99</v>
      </c>
      <c r="C50" t="s">
        <v>35</v>
      </c>
      <c r="D50" s="16" t="s">
        <v>97</v>
      </c>
      <c r="E50">
        <v>1</v>
      </c>
      <c r="F50" s="20">
        <v>2.5833333333333335</v>
      </c>
      <c r="G50" s="21">
        <f t="shared" si="0"/>
        <v>1</v>
      </c>
      <c r="H50" s="19">
        <v>4.333333333333333</v>
      </c>
      <c r="I50" s="18">
        <v>226.29556144230276</v>
      </c>
      <c r="J50" s="18">
        <v>261.68109322915961</v>
      </c>
      <c r="K50" s="18">
        <f>I50/203*305</f>
        <v>340.00072039360759</v>
      </c>
      <c r="L50" s="18">
        <f t="shared" ref="L50" si="13">J50/203*305</f>
        <v>393.16617455612652</v>
      </c>
      <c r="M50" s="18">
        <f>I50/203*311</f>
        <v>346.68925915544907</v>
      </c>
      <c r="N50" s="18">
        <f>J50/203*311</f>
        <v>400.90059110477165</v>
      </c>
    </row>
    <row r="51" spans="1:14" ht="15" x14ac:dyDescent="0.25">
      <c r="A51" s="17" t="s">
        <v>98</v>
      </c>
      <c r="B51" s="16" t="s">
        <v>99</v>
      </c>
      <c r="C51" t="s">
        <v>35</v>
      </c>
      <c r="D51" s="16" t="s">
        <v>97</v>
      </c>
      <c r="E51">
        <v>2</v>
      </c>
      <c r="F51" s="20">
        <v>2.5833333333333335</v>
      </c>
      <c r="G51" s="21">
        <f t="shared" si="0"/>
        <v>2</v>
      </c>
      <c r="H51" s="19">
        <v>4.333333333333333</v>
      </c>
      <c r="I51" s="18">
        <v>226.29556144230276</v>
      </c>
      <c r="J51" s="18">
        <v>261.68109322915961</v>
      </c>
      <c r="K51" s="18">
        <f t="shared" ref="K51:K57" si="14">I51/203*305</f>
        <v>340.00072039360759</v>
      </c>
      <c r="L51" s="18">
        <f t="shared" ref="L51:L58" si="15">J51/203*305</f>
        <v>393.16617455612652</v>
      </c>
      <c r="M51" s="18">
        <f t="shared" ref="M51:M57" si="16">I51/203*311</f>
        <v>346.68925915544907</v>
      </c>
      <c r="N51" s="18">
        <f t="shared" ref="N51:N57" si="17">J51/203*311</f>
        <v>400.90059110477165</v>
      </c>
    </row>
    <row r="52" spans="1:14" ht="15" x14ac:dyDescent="0.25">
      <c r="A52" s="17" t="s">
        <v>98</v>
      </c>
      <c r="B52" s="16" t="s">
        <v>99</v>
      </c>
      <c r="C52" t="s">
        <v>35</v>
      </c>
      <c r="D52" s="16" t="s">
        <v>97</v>
      </c>
      <c r="E52">
        <v>3</v>
      </c>
      <c r="F52" s="20">
        <v>2.5833333333333335</v>
      </c>
      <c r="G52" s="21">
        <f t="shared" si="0"/>
        <v>3</v>
      </c>
      <c r="H52" s="19">
        <v>4.333333333333333</v>
      </c>
      <c r="I52" s="18">
        <v>226.29556144230276</v>
      </c>
      <c r="J52" s="18">
        <v>261.68109322915961</v>
      </c>
      <c r="K52" s="18">
        <f t="shared" si="14"/>
        <v>340.00072039360759</v>
      </c>
      <c r="L52" s="18">
        <f t="shared" si="15"/>
        <v>393.16617455612652</v>
      </c>
      <c r="M52" s="18">
        <f t="shared" si="16"/>
        <v>346.68925915544907</v>
      </c>
      <c r="N52" s="18">
        <f t="shared" si="17"/>
        <v>400.90059110477165</v>
      </c>
    </row>
    <row r="53" spans="1:14" ht="15" x14ac:dyDescent="0.25">
      <c r="A53" s="17" t="s">
        <v>98</v>
      </c>
      <c r="B53" s="16" t="s">
        <v>99</v>
      </c>
      <c r="C53" t="s">
        <v>35</v>
      </c>
      <c r="D53" s="16" t="s">
        <v>97</v>
      </c>
      <c r="E53">
        <v>4</v>
      </c>
      <c r="F53" s="20">
        <v>2.5833333333333335</v>
      </c>
      <c r="G53" s="21">
        <f t="shared" si="0"/>
        <v>4</v>
      </c>
      <c r="H53" s="19">
        <v>4.333333333333333</v>
      </c>
      <c r="I53" s="18">
        <v>226.29556144230276</v>
      </c>
      <c r="J53" s="18">
        <v>261.68109322915961</v>
      </c>
      <c r="K53" s="18">
        <f t="shared" si="14"/>
        <v>340.00072039360759</v>
      </c>
      <c r="L53" s="18">
        <f t="shared" si="15"/>
        <v>393.16617455612652</v>
      </c>
      <c r="M53" s="18">
        <f t="shared" si="16"/>
        <v>346.68925915544907</v>
      </c>
      <c r="N53" s="18">
        <f t="shared" si="17"/>
        <v>400.90059110477165</v>
      </c>
    </row>
    <row r="54" spans="1:14" ht="15" x14ac:dyDescent="0.25">
      <c r="A54" s="17" t="s">
        <v>98</v>
      </c>
      <c r="B54" s="16" t="s">
        <v>99</v>
      </c>
      <c r="C54" t="s">
        <v>35</v>
      </c>
      <c r="D54" s="16" t="s">
        <v>97</v>
      </c>
      <c r="E54">
        <v>5</v>
      </c>
      <c r="F54" s="20">
        <v>2.5833333333333335</v>
      </c>
      <c r="G54" s="21">
        <f t="shared" si="0"/>
        <v>5</v>
      </c>
      <c r="H54" s="19">
        <v>4.333333333333333</v>
      </c>
      <c r="I54" s="18">
        <v>226.29556144230276</v>
      </c>
      <c r="J54" s="18">
        <v>261.68109322915961</v>
      </c>
      <c r="K54" s="18">
        <f t="shared" si="14"/>
        <v>340.00072039360759</v>
      </c>
      <c r="L54" s="18">
        <f t="shared" si="15"/>
        <v>393.16617455612652</v>
      </c>
      <c r="M54" s="18">
        <f t="shared" si="16"/>
        <v>346.68925915544907</v>
      </c>
      <c r="N54" s="18">
        <f t="shared" si="17"/>
        <v>400.90059110477165</v>
      </c>
    </row>
    <row r="55" spans="1:14" ht="15" x14ac:dyDescent="0.25">
      <c r="A55" s="17" t="s">
        <v>98</v>
      </c>
      <c r="B55" s="16" t="s">
        <v>99</v>
      </c>
      <c r="C55" t="s">
        <v>35</v>
      </c>
      <c r="D55" s="16" t="s">
        <v>97</v>
      </c>
      <c r="E55">
        <v>6</v>
      </c>
      <c r="F55" s="20">
        <v>2.5833333333333335</v>
      </c>
      <c r="G55" s="21">
        <f t="shared" si="0"/>
        <v>6</v>
      </c>
      <c r="H55" s="19">
        <v>4.333333333333333</v>
      </c>
      <c r="I55" s="18">
        <v>226.29556144230276</v>
      </c>
      <c r="J55" s="18">
        <v>261.68109322915961</v>
      </c>
      <c r="K55" s="18">
        <f t="shared" si="14"/>
        <v>340.00072039360759</v>
      </c>
      <c r="L55" s="18">
        <f t="shared" si="15"/>
        <v>393.16617455612652</v>
      </c>
      <c r="M55" s="18">
        <f t="shared" si="16"/>
        <v>346.68925915544907</v>
      </c>
      <c r="N55" s="18">
        <f t="shared" si="17"/>
        <v>400.90059110477165</v>
      </c>
    </row>
    <row r="56" spans="1:14" ht="15" x14ac:dyDescent="0.25">
      <c r="A56" s="15" t="s">
        <v>98</v>
      </c>
      <c r="B56" s="16" t="s">
        <v>99</v>
      </c>
      <c r="C56" t="s">
        <v>35</v>
      </c>
      <c r="D56" s="16" t="s">
        <v>97</v>
      </c>
      <c r="E56">
        <v>7</v>
      </c>
      <c r="F56" s="20">
        <v>2.5833333333333335</v>
      </c>
      <c r="G56" s="21">
        <f t="shared" si="0"/>
        <v>7</v>
      </c>
      <c r="H56" s="19">
        <v>4.333333333333333</v>
      </c>
      <c r="I56" s="18">
        <v>226.29556144230276</v>
      </c>
      <c r="J56" s="18">
        <v>261.68109322915961</v>
      </c>
      <c r="K56" s="18">
        <f t="shared" si="14"/>
        <v>340.00072039360759</v>
      </c>
      <c r="L56" s="18">
        <f t="shared" si="15"/>
        <v>393.16617455612652</v>
      </c>
      <c r="M56" s="18">
        <f t="shared" si="16"/>
        <v>346.68925915544907</v>
      </c>
      <c r="N56" s="18">
        <f t="shared" si="17"/>
        <v>400.90059110477165</v>
      </c>
    </row>
    <row r="57" spans="1:14" ht="15" x14ac:dyDescent="0.25">
      <c r="A57" s="17" t="s">
        <v>502</v>
      </c>
      <c r="B57" s="16" t="s">
        <v>99</v>
      </c>
      <c r="C57" t="s">
        <v>27</v>
      </c>
      <c r="D57" s="16" t="s">
        <v>501</v>
      </c>
      <c r="E57">
        <v>1</v>
      </c>
      <c r="F57" s="20">
        <v>12.583333333333334</v>
      </c>
      <c r="G57" s="21">
        <f t="shared" si="0"/>
        <v>1</v>
      </c>
      <c r="H57" s="19">
        <v>13.583333333333334</v>
      </c>
      <c r="I57" s="18">
        <v>142.82837478473851</v>
      </c>
      <c r="J57" s="18">
        <v>131.67374266664146</v>
      </c>
      <c r="K57" s="18">
        <f t="shared" si="14"/>
        <v>214.59435620367117</v>
      </c>
      <c r="L57" s="18">
        <f t="shared" si="15"/>
        <v>197.83493356318053</v>
      </c>
      <c r="M57" s="18">
        <f t="shared" si="16"/>
        <v>218.81588452243193</v>
      </c>
      <c r="N57" s="18">
        <f t="shared" si="17"/>
        <v>201.72676832180048</v>
      </c>
    </row>
    <row r="58" spans="1:14" ht="15" x14ac:dyDescent="0.25">
      <c r="A58" s="17" t="s">
        <v>502</v>
      </c>
      <c r="B58" s="16" t="s">
        <v>99</v>
      </c>
      <c r="C58" t="s">
        <v>27</v>
      </c>
      <c r="D58" s="16" t="s">
        <v>501</v>
      </c>
      <c r="E58">
        <v>2</v>
      </c>
      <c r="F58" s="20">
        <v>12.583333333333334</v>
      </c>
      <c r="G58" s="21">
        <f t="shared" si="0"/>
        <v>2</v>
      </c>
      <c r="H58" s="19">
        <v>13.583333333333334</v>
      </c>
      <c r="I58" s="18">
        <v>142.82837478473851</v>
      </c>
      <c r="J58" s="18">
        <v>131.67374266664146</v>
      </c>
      <c r="K58" s="18">
        <f>I58/203*305</f>
        <v>214.59435620367117</v>
      </c>
      <c r="L58" s="18">
        <f t="shared" si="15"/>
        <v>197.83493356318053</v>
      </c>
      <c r="M58" s="18">
        <f>I58/203*311</f>
        <v>218.81588452243193</v>
      </c>
      <c r="N58" s="18">
        <f>J58/203*311</f>
        <v>201.72676832180048</v>
      </c>
    </row>
    <row r="59" spans="1:14" ht="15" x14ac:dyDescent="0.25">
      <c r="A59" s="17" t="s">
        <v>502</v>
      </c>
      <c r="B59" s="16" t="s">
        <v>99</v>
      </c>
      <c r="C59" t="s">
        <v>27</v>
      </c>
      <c r="D59" s="16" t="s">
        <v>501</v>
      </c>
      <c r="E59">
        <v>3</v>
      </c>
      <c r="F59" s="20">
        <v>12.333333333333334</v>
      </c>
      <c r="G59" s="21">
        <f t="shared" si="0"/>
        <v>3</v>
      </c>
      <c r="H59" s="19">
        <v>13.333333333333334</v>
      </c>
      <c r="I59" s="18">
        <v>142.82837478473851</v>
      </c>
      <c r="J59" s="18">
        <v>131.67374266664146</v>
      </c>
      <c r="K59" s="18">
        <f t="shared" ref="K59:K62" si="18">I59/203*305</f>
        <v>214.59435620367117</v>
      </c>
      <c r="L59" s="18">
        <f t="shared" ref="L59:L62" si="19">J59/203*305</f>
        <v>197.83493356318053</v>
      </c>
      <c r="M59" s="18">
        <f t="shared" ref="M59:M62" si="20">I59/203*311</f>
        <v>218.81588452243193</v>
      </c>
      <c r="N59" s="18">
        <f t="shared" ref="N59:N62" si="21">J59/203*311</f>
        <v>201.72676832180048</v>
      </c>
    </row>
    <row r="60" spans="1:14" ht="15" x14ac:dyDescent="0.25">
      <c r="A60" s="17" t="s">
        <v>502</v>
      </c>
      <c r="B60" s="16" t="s">
        <v>99</v>
      </c>
      <c r="C60" t="s">
        <v>27</v>
      </c>
      <c r="D60" s="16" t="s">
        <v>501</v>
      </c>
      <c r="E60">
        <v>4</v>
      </c>
      <c r="F60" s="20">
        <v>12.583333333333334</v>
      </c>
      <c r="G60" s="21">
        <f t="shared" si="0"/>
        <v>4</v>
      </c>
      <c r="H60" s="19">
        <v>13.583333333333334</v>
      </c>
      <c r="I60" s="18">
        <v>142.82837478473851</v>
      </c>
      <c r="J60" s="18">
        <v>131.67374266664146</v>
      </c>
      <c r="K60" s="18">
        <f t="shared" si="18"/>
        <v>214.59435620367117</v>
      </c>
      <c r="L60" s="18">
        <f t="shared" si="19"/>
        <v>197.83493356318053</v>
      </c>
      <c r="M60" s="18">
        <f t="shared" si="20"/>
        <v>218.81588452243193</v>
      </c>
      <c r="N60" s="18">
        <f t="shared" si="21"/>
        <v>201.72676832180048</v>
      </c>
    </row>
    <row r="61" spans="1:14" ht="15" x14ac:dyDescent="0.25">
      <c r="A61" s="17" t="s">
        <v>502</v>
      </c>
      <c r="B61" s="16" t="s">
        <v>99</v>
      </c>
      <c r="C61" t="s">
        <v>27</v>
      </c>
      <c r="D61" s="16" t="s">
        <v>501</v>
      </c>
      <c r="E61">
        <v>5</v>
      </c>
      <c r="F61" s="20">
        <v>12.583333333333334</v>
      </c>
      <c r="G61" s="21">
        <f t="shared" si="0"/>
        <v>5</v>
      </c>
      <c r="H61" s="19">
        <v>13.583333333333334</v>
      </c>
      <c r="I61" s="18">
        <v>142.82837478473851</v>
      </c>
      <c r="J61" s="18">
        <v>131.67374266664146</v>
      </c>
      <c r="K61" s="18">
        <f t="shared" si="18"/>
        <v>214.59435620367117</v>
      </c>
      <c r="L61" s="18">
        <f t="shared" si="19"/>
        <v>197.83493356318053</v>
      </c>
      <c r="M61" s="18">
        <f t="shared" si="20"/>
        <v>218.81588452243193</v>
      </c>
      <c r="N61" s="18">
        <f t="shared" si="21"/>
        <v>201.72676832180048</v>
      </c>
    </row>
    <row r="62" spans="1:14" ht="15" x14ac:dyDescent="0.25">
      <c r="A62" s="17" t="s">
        <v>502</v>
      </c>
      <c r="B62" s="16" t="s">
        <v>99</v>
      </c>
      <c r="C62" t="s">
        <v>27</v>
      </c>
      <c r="D62" s="16" t="s">
        <v>501</v>
      </c>
      <c r="E62">
        <v>6</v>
      </c>
      <c r="F62" s="20">
        <v>12.333333333333334</v>
      </c>
      <c r="G62" s="21">
        <f t="shared" si="0"/>
        <v>6</v>
      </c>
      <c r="H62" s="19">
        <v>13.333333333333334</v>
      </c>
      <c r="I62" s="18">
        <v>142.82837478473851</v>
      </c>
      <c r="J62" s="18">
        <v>131.67374266664146</v>
      </c>
      <c r="K62" s="18">
        <f t="shared" si="18"/>
        <v>214.59435620367117</v>
      </c>
      <c r="L62" s="18">
        <f t="shared" si="19"/>
        <v>197.83493356318053</v>
      </c>
      <c r="M62" s="18">
        <f t="shared" si="20"/>
        <v>218.81588452243193</v>
      </c>
      <c r="N62" s="18">
        <f t="shared" si="21"/>
        <v>201.72676832180048</v>
      </c>
    </row>
    <row r="63" spans="1:14" ht="15" x14ac:dyDescent="0.25">
      <c r="A63" s="15" t="s">
        <v>502</v>
      </c>
      <c r="B63" s="16" t="s">
        <v>99</v>
      </c>
      <c r="C63" t="s">
        <v>27</v>
      </c>
      <c r="D63" s="16" t="s">
        <v>501</v>
      </c>
      <c r="E63">
        <v>7</v>
      </c>
      <c r="F63" s="20">
        <v>12.916666666666666</v>
      </c>
      <c r="G63" s="21">
        <f t="shared" si="0"/>
        <v>7</v>
      </c>
      <c r="H63" s="19">
        <v>13.916666666666666</v>
      </c>
      <c r="I63" s="18">
        <v>142.82837478473851</v>
      </c>
      <c r="J63" s="18">
        <v>131.67374266664146</v>
      </c>
      <c r="K63" s="18">
        <f t="shared" ref="K63:K80" si="22">I63/203*305</f>
        <v>214.59435620367117</v>
      </c>
      <c r="L63" s="18">
        <f t="shared" ref="L63:L80" si="23">J63/203*305</f>
        <v>197.83493356318053</v>
      </c>
      <c r="M63" s="18">
        <f t="shared" ref="M63:M80" si="24">I63/203*311</f>
        <v>218.81588452243193</v>
      </c>
      <c r="N63" s="18">
        <f t="shared" ref="N63:N80" si="25">J63/203*311</f>
        <v>201.72676832180048</v>
      </c>
    </row>
    <row r="64" spans="1:14" ht="15" x14ac:dyDescent="0.25">
      <c r="A64" s="17" t="s">
        <v>201</v>
      </c>
      <c r="B64" s="16" t="s">
        <v>195</v>
      </c>
      <c r="C64" t="s">
        <v>34</v>
      </c>
      <c r="D64" s="16" t="s">
        <v>200</v>
      </c>
      <c r="E64">
        <v>1</v>
      </c>
      <c r="F64" s="20">
        <v>13.666666666666666</v>
      </c>
      <c r="G64" s="21">
        <f t="shared" si="0"/>
        <v>1</v>
      </c>
      <c r="H64" s="19">
        <v>16</v>
      </c>
      <c r="I64" s="18">
        <v>437.24618890783512</v>
      </c>
      <c r="J64" s="18">
        <v>376.5617584152518</v>
      </c>
      <c r="K64" s="18">
        <f t="shared" si="22"/>
        <v>656.94624441817598</v>
      </c>
      <c r="L64" s="18">
        <f t="shared" si="23"/>
        <v>565.77012963867878</v>
      </c>
      <c r="M64" s="18">
        <f t="shared" si="24"/>
        <v>669.86977709525479</v>
      </c>
      <c r="N64" s="18">
        <f t="shared" si="25"/>
        <v>576.90003382829218</v>
      </c>
    </row>
    <row r="65" spans="1:14" ht="15" x14ac:dyDescent="0.25">
      <c r="A65" s="17" t="s">
        <v>201</v>
      </c>
      <c r="B65" s="16" t="s">
        <v>195</v>
      </c>
      <c r="C65" t="s">
        <v>34</v>
      </c>
      <c r="D65" s="16" t="s">
        <v>200</v>
      </c>
      <c r="E65">
        <v>3</v>
      </c>
      <c r="F65" s="20">
        <v>13.666666666666666</v>
      </c>
      <c r="G65" s="21">
        <f t="shared" si="0"/>
        <v>3</v>
      </c>
      <c r="H65" s="19">
        <v>16</v>
      </c>
      <c r="I65" s="18">
        <v>437.24618890783512</v>
      </c>
      <c r="J65" s="18">
        <v>376.5617584152518</v>
      </c>
      <c r="K65" s="18">
        <f t="shared" si="22"/>
        <v>656.94624441817598</v>
      </c>
      <c r="L65" s="18">
        <f t="shared" si="23"/>
        <v>565.77012963867878</v>
      </c>
      <c r="M65" s="18">
        <f t="shared" si="24"/>
        <v>669.86977709525479</v>
      </c>
      <c r="N65" s="18">
        <f t="shared" si="25"/>
        <v>576.90003382829218</v>
      </c>
    </row>
    <row r="66" spans="1:14" ht="15" x14ac:dyDescent="0.25">
      <c r="A66" s="15" t="s">
        <v>201</v>
      </c>
      <c r="B66" s="16" t="s">
        <v>195</v>
      </c>
      <c r="C66" t="s">
        <v>34</v>
      </c>
      <c r="D66" s="16" t="s">
        <v>200</v>
      </c>
      <c r="E66">
        <v>5</v>
      </c>
      <c r="F66" s="20">
        <v>13.666666666666666</v>
      </c>
      <c r="G66" s="21">
        <f t="shared" si="0"/>
        <v>5</v>
      </c>
      <c r="H66" s="19">
        <v>15.833333333333334</v>
      </c>
      <c r="I66" s="18">
        <v>437.24618890783512</v>
      </c>
      <c r="J66" s="18">
        <v>376.5617584152518</v>
      </c>
      <c r="K66" s="18">
        <f t="shared" si="22"/>
        <v>656.94624441817598</v>
      </c>
      <c r="L66" s="18">
        <f t="shared" si="23"/>
        <v>565.77012963867878</v>
      </c>
      <c r="M66" s="18">
        <f t="shared" si="24"/>
        <v>669.86977709525479</v>
      </c>
      <c r="N66" s="18">
        <f t="shared" si="25"/>
        <v>576.90003382829218</v>
      </c>
    </row>
    <row r="67" spans="1:14" ht="15" x14ac:dyDescent="0.25">
      <c r="A67" s="17" t="s">
        <v>194</v>
      </c>
      <c r="B67" s="16" t="s">
        <v>195</v>
      </c>
      <c r="C67" t="s">
        <v>27</v>
      </c>
      <c r="D67" s="16" t="s">
        <v>193</v>
      </c>
      <c r="E67">
        <v>1</v>
      </c>
      <c r="F67" s="20">
        <v>7.25</v>
      </c>
      <c r="G67" s="21">
        <f t="shared" si="0"/>
        <v>1</v>
      </c>
      <c r="H67" s="19">
        <v>10.25</v>
      </c>
      <c r="I67" s="18">
        <v>547.42184353136531</v>
      </c>
      <c r="J67" s="18">
        <v>479.39020299358214</v>
      </c>
      <c r="K67" s="18">
        <f t="shared" si="22"/>
        <v>822.48109496091831</v>
      </c>
      <c r="L67" s="18">
        <f t="shared" si="23"/>
        <v>720.26606853715543</v>
      </c>
      <c r="M67" s="18">
        <f t="shared" si="24"/>
        <v>838.66105092736257</v>
      </c>
      <c r="N67" s="18">
        <f t="shared" si="25"/>
        <v>734.43523709854207</v>
      </c>
    </row>
    <row r="68" spans="1:14" ht="15" x14ac:dyDescent="0.25">
      <c r="A68" s="17" t="s">
        <v>194</v>
      </c>
      <c r="B68" s="16" t="s">
        <v>195</v>
      </c>
      <c r="C68" t="s">
        <v>27</v>
      </c>
      <c r="D68" s="16" t="s">
        <v>193</v>
      </c>
      <c r="E68">
        <v>2</v>
      </c>
      <c r="F68" s="20">
        <v>7.25</v>
      </c>
      <c r="G68" s="21">
        <f t="shared" si="0"/>
        <v>2</v>
      </c>
      <c r="H68" s="19">
        <v>10.25</v>
      </c>
      <c r="I68" s="18">
        <v>547.42184353136531</v>
      </c>
      <c r="J68" s="18">
        <v>479.39020299358214</v>
      </c>
      <c r="K68" s="18">
        <f t="shared" si="22"/>
        <v>822.48109496091831</v>
      </c>
      <c r="L68" s="18">
        <f t="shared" si="23"/>
        <v>720.26606853715543</v>
      </c>
      <c r="M68" s="18">
        <f t="shared" si="24"/>
        <v>838.66105092736257</v>
      </c>
      <c r="N68" s="18">
        <f t="shared" si="25"/>
        <v>734.43523709854207</v>
      </c>
    </row>
    <row r="69" spans="1:14" ht="15" x14ac:dyDescent="0.25">
      <c r="A69" s="17" t="s">
        <v>194</v>
      </c>
      <c r="B69" s="16" t="s">
        <v>195</v>
      </c>
      <c r="C69" t="s">
        <v>27</v>
      </c>
      <c r="D69" s="16" t="s">
        <v>193</v>
      </c>
      <c r="E69">
        <v>3</v>
      </c>
      <c r="F69" s="20">
        <v>7.25</v>
      </c>
      <c r="G69" s="21">
        <f t="shared" ref="G69:G132" si="26">IF(AND(E69=7,H69&lt;F69),1,IF(H69&lt;F69,E69+1,E69))</f>
        <v>3</v>
      </c>
      <c r="H69" s="19">
        <v>10.25</v>
      </c>
      <c r="I69" s="18">
        <v>547.42184353136531</v>
      </c>
      <c r="J69" s="18">
        <v>479.39020299358214</v>
      </c>
      <c r="K69" s="18">
        <f t="shared" si="22"/>
        <v>822.48109496091831</v>
      </c>
      <c r="L69" s="18">
        <f t="shared" si="23"/>
        <v>720.26606853715543</v>
      </c>
      <c r="M69" s="18">
        <f t="shared" si="24"/>
        <v>838.66105092736257</v>
      </c>
      <c r="N69" s="18">
        <f t="shared" si="25"/>
        <v>734.43523709854207</v>
      </c>
    </row>
    <row r="70" spans="1:14" ht="15" x14ac:dyDescent="0.25">
      <c r="A70" s="17" t="s">
        <v>194</v>
      </c>
      <c r="B70" s="16" t="s">
        <v>195</v>
      </c>
      <c r="C70" t="s">
        <v>27</v>
      </c>
      <c r="D70" s="16" t="s">
        <v>193</v>
      </c>
      <c r="E70">
        <v>4</v>
      </c>
      <c r="F70" s="20">
        <v>7.25</v>
      </c>
      <c r="G70" s="21">
        <f t="shared" si="26"/>
        <v>4</v>
      </c>
      <c r="H70" s="19">
        <v>10.083333333333334</v>
      </c>
      <c r="I70" s="18">
        <v>547.42184353136531</v>
      </c>
      <c r="J70" s="18">
        <v>479.39020299358214</v>
      </c>
      <c r="K70" s="18">
        <f t="shared" si="22"/>
        <v>822.48109496091831</v>
      </c>
      <c r="L70" s="18">
        <f t="shared" si="23"/>
        <v>720.26606853715543</v>
      </c>
      <c r="M70" s="18">
        <f t="shared" si="24"/>
        <v>838.66105092736257</v>
      </c>
      <c r="N70" s="18">
        <f t="shared" si="25"/>
        <v>734.43523709854207</v>
      </c>
    </row>
    <row r="71" spans="1:14" ht="15" x14ac:dyDescent="0.25">
      <c r="A71" s="17" t="s">
        <v>194</v>
      </c>
      <c r="B71" s="16" t="s">
        <v>195</v>
      </c>
      <c r="C71" t="s">
        <v>27</v>
      </c>
      <c r="D71" s="16" t="s">
        <v>193</v>
      </c>
      <c r="E71">
        <v>5</v>
      </c>
      <c r="F71" s="20">
        <v>7.25</v>
      </c>
      <c r="G71" s="21">
        <f t="shared" si="26"/>
        <v>5</v>
      </c>
      <c r="H71" s="19">
        <v>10.25</v>
      </c>
      <c r="I71" s="18">
        <v>547.42184353136531</v>
      </c>
      <c r="J71" s="18">
        <v>479.39020299358214</v>
      </c>
      <c r="K71" s="18">
        <f t="shared" si="22"/>
        <v>822.48109496091831</v>
      </c>
      <c r="L71" s="18">
        <f t="shared" si="23"/>
        <v>720.26606853715543</v>
      </c>
      <c r="M71" s="18">
        <f t="shared" si="24"/>
        <v>838.66105092736257</v>
      </c>
      <c r="N71" s="18">
        <f t="shared" si="25"/>
        <v>734.43523709854207</v>
      </c>
    </row>
    <row r="72" spans="1:14" ht="15" x14ac:dyDescent="0.25">
      <c r="A72" s="17" t="s">
        <v>194</v>
      </c>
      <c r="B72" s="16" t="s">
        <v>195</v>
      </c>
      <c r="C72" t="s">
        <v>27</v>
      </c>
      <c r="D72" s="16" t="s">
        <v>193</v>
      </c>
      <c r="E72">
        <v>6</v>
      </c>
      <c r="F72" s="20">
        <v>7.25</v>
      </c>
      <c r="G72" s="21">
        <f t="shared" si="26"/>
        <v>6</v>
      </c>
      <c r="H72" s="19">
        <v>10.25</v>
      </c>
      <c r="I72" s="18">
        <v>547.42184353136531</v>
      </c>
      <c r="J72" s="18">
        <v>479.39020299358214</v>
      </c>
      <c r="K72" s="18">
        <f t="shared" si="22"/>
        <v>822.48109496091831</v>
      </c>
      <c r="L72" s="18">
        <f t="shared" si="23"/>
        <v>720.26606853715543</v>
      </c>
      <c r="M72" s="18">
        <f t="shared" si="24"/>
        <v>838.66105092736257</v>
      </c>
      <c r="N72" s="18">
        <f t="shared" si="25"/>
        <v>734.43523709854207</v>
      </c>
    </row>
    <row r="73" spans="1:14" ht="15" x14ac:dyDescent="0.25">
      <c r="A73" s="15" t="s">
        <v>194</v>
      </c>
      <c r="B73" s="16" t="s">
        <v>195</v>
      </c>
      <c r="C73" t="s">
        <v>27</v>
      </c>
      <c r="D73" s="16" t="s">
        <v>193</v>
      </c>
      <c r="E73">
        <v>7</v>
      </c>
      <c r="F73" s="20">
        <v>7.25</v>
      </c>
      <c r="G73" s="21">
        <f t="shared" si="26"/>
        <v>7</v>
      </c>
      <c r="H73" s="19">
        <v>10.25</v>
      </c>
      <c r="I73" s="18">
        <v>547.42184353136531</v>
      </c>
      <c r="J73" s="18">
        <v>479.39020299358214</v>
      </c>
      <c r="K73" s="18">
        <f t="shared" si="22"/>
        <v>822.48109496091831</v>
      </c>
      <c r="L73" s="18">
        <f t="shared" si="23"/>
        <v>720.26606853715543</v>
      </c>
      <c r="M73" s="18">
        <f t="shared" si="24"/>
        <v>838.66105092736257</v>
      </c>
      <c r="N73" s="18">
        <f t="shared" si="25"/>
        <v>734.43523709854207</v>
      </c>
    </row>
    <row r="74" spans="1:14" ht="15" x14ac:dyDescent="0.25">
      <c r="A74" s="17" t="s">
        <v>387</v>
      </c>
      <c r="B74" s="16" t="s">
        <v>195</v>
      </c>
      <c r="C74" t="s">
        <v>35</v>
      </c>
      <c r="D74" s="16" t="s">
        <v>386</v>
      </c>
      <c r="E74">
        <v>1</v>
      </c>
      <c r="F74" s="20">
        <v>8.3333333333333339</v>
      </c>
      <c r="G74" s="21">
        <f t="shared" si="26"/>
        <v>1</v>
      </c>
      <c r="H74" s="19">
        <v>10.5</v>
      </c>
      <c r="I74" s="18">
        <v>467.85981617376331</v>
      </c>
      <c r="J74" s="18">
        <v>335.35833892879469</v>
      </c>
      <c r="K74" s="18">
        <f t="shared" si="22"/>
        <v>702.94208833989069</v>
      </c>
      <c r="L74" s="18">
        <f t="shared" si="23"/>
        <v>503.86351415410041</v>
      </c>
      <c r="M74" s="18">
        <f t="shared" si="24"/>
        <v>716.77045729083932</v>
      </c>
      <c r="N74" s="18">
        <f t="shared" si="25"/>
        <v>513.77558328500072</v>
      </c>
    </row>
    <row r="75" spans="1:14" ht="15" x14ac:dyDescent="0.25">
      <c r="A75" s="17" t="s">
        <v>387</v>
      </c>
      <c r="B75" s="16" t="s">
        <v>195</v>
      </c>
      <c r="C75" t="s">
        <v>35</v>
      </c>
      <c r="D75" s="16" t="s">
        <v>386</v>
      </c>
      <c r="E75">
        <v>2</v>
      </c>
      <c r="F75" s="20">
        <v>8.6666666666666661</v>
      </c>
      <c r="G75" s="21">
        <f t="shared" si="26"/>
        <v>2</v>
      </c>
      <c r="H75" s="19">
        <v>10.833333333333334</v>
      </c>
      <c r="I75" s="18">
        <v>467.85981617376331</v>
      </c>
      <c r="J75" s="18">
        <v>335.35833892879469</v>
      </c>
      <c r="K75" s="18">
        <f t="shared" si="22"/>
        <v>702.94208833989069</v>
      </c>
      <c r="L75" s="18">
        <f t="shared" si="23"/>
        <v>503.86351415410041</v>
      </c>
      <c r="M75" s="18">
        <f t="shared" si="24"/>
        <v>716.77045729083932</v>
      </c>
      <c r="N75" s="18">
        <f t="shared" si="25"/>
        <v>513.77558328500072</v>
      </c>
    </row>
    <row r="76" spans="1:14" ht="15" x14ac:dyDescent="0.25">
      <c r="A76" s="17" t="s">
        <v>387</v>
      </c>
      <c r="B76" s="16" t="s">
        <v>195</v>
      </c>
      <c r="C76" t="s">
        <v>35</v>
      </c>
      <c r="D76" s="16" t="s">
        <v>386</v>
      </c>
      <c r="E76">
        <v>3</v>
      </c>
      <c r="F76" s="20">
        <v>8.3333333333333339</v>
      </c>
      <c r="G76" s="21">
        <f t="shared" si="26"/>
        <v>3</v>
      </c>
      <c r="H76" s="19">
        <v>10.5</v>
      </c>
      <c r="I76" s="18">
        <v>467.85981617376331</v>
      </c>
      <c r="J76" s="18">
        <v>335.35833892879469</v>
      </c>
      <c r="K76" s="18">
        <f t="shared" si="22"/>
        <v>702.94208833989069</v>
      </c>
      <c r="L76" s="18">
        <f t="shared" si="23"/>
        <v>503.86351415410041</v>
      </c>
      <c r="M76" s="18">
        <f t="shared" si="24"/>
        <v>716.77045729083932</v>
      </c>
      <c r="N76" s="18">
        <f t="shared" si="25"/>
        <v>513.77558328500072</v>
      </c>
    </row>
    <row r="77" spans="1:14" ht="15" x14ac:dyDescent="0.25">
      <c r="A77" s="17" t="s">
        <v>387</v>
      </c>
      <c r="B77" s="16" t="s">
        <v>195</v>
      </c>
      <c r="C77" t="s">
        <v>35</v>
      </c>
      <c r="D77" s="16" t="s">
        <v>386</v>
      </c>
      <c r="E77">
        <v>4</v>
      </c>
      <c r="F77" s="20">
        <v>8.3333333333333339</v>
      </c>
      <c r="G77" s="21">
        <f t="shared" si="26"/>
        <v>4</v>
      </c>
      <c r="H77" s="19">
        <v>10.5</v>
      </c>
      <c r="I77" s="18">
        <v>467.85981617376331</v>
      </c>
      <c r="J77" s="18">
        <v>335.35833892879469</v>
      </c>
      <c r="K77" s="18">
        <f t="shared" si="22"/>
        <v>702.94208833989069</v>
      </c>
      <c r="L77" s="18">
        <f t="shared" si="23"/>
        <v>503.86351415410041</v>
      </c>
      <c r="M77" s="18">
        <f t="shared" si="24"/>
        <v>716.77045729083932</v>
      </c>
      <c r="N77" s="18">
        <f t="shared" si="25"/>
        <v>513.77558328500072</v>
      </c>
    </row>
    <row r="78" spans="1:14" ht="15" x14ac:dyDescent="0.25">
      <c r="A78" s="17" t="s">
        <v>387</v>
      </c>
      <c r="B78" s="16" t="s">
        <v>195</v>
      </c>
      <c r="C78" t="s">
        <v>35</v>
      </c>
      <c r="D78" s="16" t="s">
        <v>386</v>
      </c>
      <c r="E78">
        <v>5</v>
      </c>
      <c r="F78" s="20">
        <v>8.6666666666666661</v>
      </c>
      <c r="G78" s="21">
        <f t="shared" si="26"/>
        <v>5</v>
      </c>
      <c r="H78" s="19">
        <v>10.833333333333334</v>
      </c>
      <c r="I78" s="18">
        <v>467.85981617376331</v>
      </c>
      <c r="J78" s="18">
        <v>335.35833892879469</v>
      </c>
      <c r="K78" s="18">
        <f t="shared" si="22"/>
        <v>702.94208833989069</v>
      </c>
      <c r="L78" s="18">
        <f t="shared" si="23"/>
        <v>503.86351415410041</v>
      </c>
      <c r="M78" s="18">
        <f t="shared" si="24"/>
        <v>716.77045729083932</v>
      </c>
      <c r="N78" s="18">
        <f t="shared" si="25"/>
        <v>513.77558328500072</v>
      </c>
    </row>
    <row r="79" spans="1:14" ht="15" x14ac:dyDescent="0.25">
      <c r="A79" s="17" t="s">
        <v>387</v>
      </c>
      <c r="B79" s="16" t="s">
        <v>195</v>
      </c>
      <c r="C79" t="s">
        <v>35</v>
      </c>
      <c r="D79" s="16" t="s">
        <v>386</v>
      </c>
      <c r="E79">
        <v>6</v>
      </c>
      <c r="F79" s="20">
        <v>8.3333333333333339</v>
      </c>
      <c r="G79" s="21">
        <f t="shared" si="26"/>
        <v>6</v>
      </c>
      <c r="H79" s="19">
        <v>10.5</v>
      </c>
      <c r="I79" s="18">
        <v>467.85981617376331</v>
      </c>
      <c r="J79" s="18">
        <v>335.35833892879469</v>
      </c>
      <c r="K79" s="18">
        <f t="shared" si="22"/>
        <v>702.94208833989069</v>
      </c>
      <c r="L79" s="18">
        <f t="shared" si="23"/>
        <v>503.86351415410041</v>
      </c>
      <c r="M79" s="18">
        <f t="shared" si="24"/>
        <v>716.77045729083932</v>
      </c>
      <c r="N79" s="18">
        <f t="shared" si="25"/>
        <v>513.77558328500072</v>
      </c>
    </row>
    <row r="80" spans="1:14" ht="15" x14ac:dyDescent="0.25">
      <c r="A80" s="15" t="s">
        <v>387</v>
      </c>
      <c r="B80" s="16" t="s">
        <v>195</v>
      </c>
      <c r="C80" t="s">
        <v>35</v>
      </c>
      <c r="D80" s="16" t="s">
        <v>386</v>
      </c>
      <c r="E80">
        <v>7</v>
      </c>
      <c r="F80" s="20">
        <v>9.1666666666666661</v>
      </c>
      <c r="G80" s="21">
        <f t="shared" si="26"/>
        <v>7</v>
      </c>
      <c r="H80" s="19">
        <v>11.333333333333334</v>
      </c>
      <c r="I80" s="18">
        <v>467.85981617376331</v>
      </c>
      <c r="J80" s="18">
        <v>335.35833892879469</v>
      </c>
      <c r="K80" s="18">
        <f t="shared" si="22"/>
        <v>702.94208833989069</v>
      </c>
      <c r="L80" s="18">
        <f t="shared" si="23"/>
        <v>503.86351415410041</v>
      </c>
      <c r="M80" s="18">
        <f t="shared" si="24"/>
        <v>716.77045729083932</v>
      </c>
      <c r="N80" s="18">
        <f t="shared" si="25"/>
        <v>513.77558328500072</v>
      </c>
    </row>
    <row r="81" spans="1:16" ht="15" x14ac:dyDescent="0.25">
      <c r="A81" s="17" t="s">
        <v>596</v>
      </c>
      <c r="B81" s="16" t="s">
        <v>597</v>
      </c>
      <c r="C81" t="s">
        <v>35</v>
      </c>
      <c r="D81" s="16" t="s">
        <v>595</v>
      </c>
      <c r="E81">
        <v>1</v>
      </c>
      <c r="F81" s="20">
        <v>12</v>
      </c>
      <c r="G81" s="21">
        <f t="shared" si="26"/>
        <v>1</v>
      </c>
      <c r="H81" s="19">
        <v>23.75</v>
      </c>
      <c r="I81" s="18">
        <v>0</v>
      </c>
      <c r="J81" s="18">
        <v>0</v>
      </c>
      <c r="K81" s="18">
        <v>3482.6602030633589</v>
      </c>
      <c r="L81" s="18">
        <v>3860.4291571828453</v>
      </c>
      <c r="M81" s="18">
        <f>K81/305*274</f>
        <v>3128.6849037356078</v>
      </c>
      <c r="N81" s="18">
        <f>L81/305*274</f>
        <v>3468.0576690757366</v>
      </c>
    </row>
    <row r="82" spans="1:16" ht="15" x14ac:dyDescent="0.25">
      <c r="A82" s="17" t="s">
        <v>596</v>
      </c>
      <c r="B82" s="16" t="s">
        <v>597</v>
      </c>
      <c r="C82" t="s">
        <v>35</v>
      </c>
      <c r="D82" s="16" t="s">
        <v>595</v>
      </c>
      <c r="E82">
        <v>2</v>
      </c>
      <c r="F82" s="20">
        <v>12</v>
      </c>
      <c r="G82" s="21">
        <f t="shared" si="26"/>
        <v>2</v>
      </c>
      <c r="H82" s="19">
        <v>23.75</v>
      </c>
      <c r="I82" s="18">
        <v>0</v>
      </c>
      <c r="J82" s="18">
        <v>0</v>
      </c>
      <c r="K82" s="18">
        <v>3482.6602030633589</v>
      </c>
      <c r="L82" s="18">
        <v>3860.4291571828453</v>
      </c>
      <c r="M82" s="18">
        <f t="shared" ref="M82:M90" si="27">K82/305*274</f>
        <v>3128.6849037356078</v>
      </c>
      <c r="N82" s="18">
        <f t="shared" ref="N82:N90" si="28">L82/305*274</f>
        <v>3468.0576690757366</v>
      </c>
    </row>
    <row r="83" spans="1:16" ht="15" x14ac:dyDescent="0.25">
      <c r="A83" s="17" t="s">
        <v>596</v>
      </c>
      <c r="B83" s="16" t="s">
        <v>597</v>
      </c>
      <c r="C83" t="s">
        <v>35</v>
      </c>
      <c r="D83" s="16" t="s">
        <v>595</v>
      </c>
      <c r="E83">
        <v>3</v>
      </c>
      <c r="F83" s="20">
        <v>12</v>
      </c>
      <c r="G83" s="21">
        <f t="shared" si="26"/>
        <v>3</v>
      </c>
      <c r="H83" s="19">
        <v>23.75</v>
      </c>
      <c r="I83" s="18">
        <v>0</v>
      </c>
      <c r="J83" s="18">
        <v>0</v>
      </c>
      <c r="K83" s="18">
        <v>3482.6602030633589</v>
      </c>
      <c r="L83" s="18">
        <v>3860.4291571828453</v>
      </c>
      <c r="M83" s="18">
        <f t="shared" si="27"/>
        <v>3128.6849037356078</v>
      </c>
      <c r="N83" s="18">
        <f t="shared" si="28"/>
        <v>3468.0576690757366</v>
      </c>
    </row>
    <row r="84" spans="1:16" ht="15" x14ac:dyDescent="0.25">
      <c r="A84" s="17" t="s">
        <v>596</v>
      </c>
      <c r="B84" s="16" t="s">
        <v>597</v>
      </c>
      <c r="C84" t="s">
        <v>35</v>
      </c>
      <c r="D84" s="16" t="s">
        <v>595</v>
      </c>
      <c r="E84">
        <v>4</v>
      </c>
      <c r="F84" s="20">
        <v>12</v>
      </c>
      <c r="G84" s="21">
        <f t="shared" si="26"/>
        <v>4</v>
      </c>
      <c r="H84" s="19">
        <v>23.75</v>
      </c>
      <c r="I84" s="18">
        <v>0</v>
      </c>
      <c r="J84" s="18">
        <v>0</v>
      </c>
      <c r="K84" s="18">
        <v>3482.6602030633589</v>
      </c>
      <c r="L84" s="18">
        <v>3860.4291571828453</v>
      </c>
      <c r="M84" s="18">
        <f t="shared" si="27"/>
        <v>3128.6849037356078</v>
      </c>
      <c r="N84" s="18">
        <f t="shared" si="28"/>
        <v>3468.0576690757366</v>
      </c>
    </row>
    <row r="85" spans="1:16" ht="15" x14ac:dyDescent="0.25">
      <c r="A85" s="17" t="s">
        <v>596</v>
      </c>
      <c r="B85" s="16" t="s">
        <v>597</v>
      </c>
      <c r="C85" t="s">
        <v>35</v>
      </c>
      <c r="D85" s="16" t="s">
        <v>595</v>
      </c>
      <c r="E85">
        <v>5</v>
      </c>
      <c r="F85" s="20">
        <v>12</v>
      </c>
      <c r="G85" s="21">
        <f t="shared" si="26"/>
        <v>5</v>
      </c>
      <c r="H85" s="19">
        <v>23.75</v>
      </c>
      <c r="I85" s="18">
        <v>0</v>
      </c>
      <c r="J85" s="18">
        <v>0</v>
      </c>
      <c r="K85" s="18">
        <v>3482.6602030633589</v>
      </c>
      <c r="L85" s="18">
        <v>3860.4291571828453</v>
      </c>
      <c r="M85" s="18">
        <f t="shared" si="27"/>
        <v>3128.6849037356078</v>
      </c>
      <c r="N85" s="18">
        <f t="shared" si="28"/>
        <v>3468.0576690757366</v>
      </c>
    </row>
    <row r="86" spans="1:16" ht="15" x14ac:dyDescent="0.25">
      <c r="A86" s="17" t="s">
        <v>596</v>
      </c>
      <c r="B86" s="16" t="s">
        <v>597</v>
      </c>
      <c r="C86" t="s">
        <v>35</v>
      </c>
      <c r="D86" s="16" t="s">
        <v>595</v>
      </c>
      <c r="E86">
        <v>6</v>
      </c>
      <c r="F86" s="20">
        <v>12</v>
      </c>
      <c r="G86" s="21">
        <f t="shared" si="26"/>
        <v>6</v>
      </c>
      <c r="H86" s="19">
        <v>23.75</v>
      </c>
      <c r="I86" s="18">
        <v>0</v>
      </c>
      <c r="J86" s="18">
        <v>0</v>
      </c>
      <c r="K86" s="18">
        <v>3482.6602030633589</v>
      </c>
      <c r="L86" s="18">
        <v>3860.4291571828453</v>
      </c>
      <c r="M86" s="18">
        <f t="shared" si="27"/>
        <v>3128.6849037356078</v>
      </c>
      <c r="N86" s="18">
        <f t="shared" si="28"/>
        <v>3468.0576690757366</v>
      </c>
    </row>
    <row r="87" spans="1:16" ht="15" x14ac:dyDescent="0.25">
      <c r="A87" s="15" t="s">
        <v>596</v>
      </c>
      <c r="B87" s="16" t="s">
        <v>597</v>
      </c>
      <c r="C87" t="s">
        <v>35</v>
      </c>
      <c r="D87" s="16" t="s">
        <v>595</v>
      </c>
      <c r="E87">
        <v>7</v>
      </c>
      <c r="F87" s="20">
        <v>12</v>
      </c>
      <c r="G87" s="21">
        <f t="shared" si="26"/>
        <v>7</v>
      </c>
      <c r="H87" s="19">
        <v>23.75</v>
      </c>
      <c r="I87" s="18">
        <v>0</v>
      </c>
      <c r="J87" s="18">
        <v>0</v>
      </c>
      <c r="K87" s="18">
        <v>3482.6602030633589</v>
      </c>
      <c r="L87" s="18">
        <v>3860.4291571828453</v>
      </c>
      <c r="M87" s="18">
        <f t="shared" si="27"/>
        <v>3128.6849037356078</v>
      </c>
      <c r="N87" s="18">
        <f t="shared" si="28"/>
        <v>3468.0576690757366</v>
      </c>
    </row>
    <row r="88" spans="1:16" ht="15" x14ac:dyDescent="0.25">
      <c r="A88" s="17" t="s">
        <v>762</v>
      </c>
      <c r="B88" s="16" t="s">
        <v>597</v>
      </c>
      <c r="C88" t="s">
        <v>27</v>
      </c>
      <c r="D88" s="16" t="s">
        <v>761</v>
      </c>
      <c r="E88">
        <v>3</v>
      </c>
      <c r="F88" s="20">
        <v>11.166666666666666</v>
      </c>
      <c r="G88" s="21">
        <f t="shared" si="26"/>
        <v>3</v>
      </c>
      <c r="H88" s="19">
        <v>23.75</v>
      </c>
      <c r="I88" s="18">
        <v>0</v>
      </c>
      <c r="J88" s="18">
        <v>0</v>
      </c>
      <c r="K88" s="18">
        <v>3411.0693799748119</v>
      </c>
      <c r="L88" s="18">
        <v>4049.4190919972707</v>
      </c>
      <c r="M88" s="18">
        <f t="shared" si="27"/>
        <v>3064.3705249609784</v>
      </c>
      <c r="N88" s="18">
        <f t="shared" si="28"/>
        <v>3637.8387908434497</v>
      </c>
    </row>
    <row r="89" spans="1:16" ht="15" x14ac:dyDescent="0.25">
      <c r="A89" s="17" t="s">
        <v>762</v>
      </c>
      <c r="B89" s="16" t="s">
        <v>597</v>
      </c>
      <c r="C89" t="s">
        <v>27</v>
      </c>
      <c r="D89" s="16" t="s">
        <v>761</v>
      </c>
      <c r="E89">
        <v>5</v>
      </c>
      <c r="F89" s="20">
        <v>11.166666666666666</v>
      </c>
      <c r="G89" s="21">
        <f t="shared" si="26"/>
        <v>5</v>
      </c>
      <c r="H89" s="19">
        <v>23.75</v>
      </c>
      <c r="I89" s="18">
        <v>0</v>
      </c>
      <c r="J89" s="18">
        <v>0</v>
      </c>
      <c r="K89" s="18">
        <v>3411.0693799748119</v>
      </c>
      <c r="L89" s="18">
        <v>4049.4190919972707</v>
      </c>
      <c r="M89" s="18">
        <f t="shared" si="27"/>
        <v>3064.3705249609784</v>
      </c>
      <c r="N89" s="18">
        <f t="shared" si="28"/>
        <v>3637.8387908434497</v>
      </c>
    </row>
    <row r="90" spans="1:16" ht="15" x14ac:dyDescent="0.25">
      <c r="A90" s="15" t="s">
        <v>762</v>
      </c>
      <c r="B90" s="16" t="s">
        <v>597</v>
      </c>
      <c r="C90" t="s">
        <v>27</v>
      </c>
      <c r="D90" s="16" t="s">
        <v>761</v>
      </c>
      <c r="E90">
        <v>7</v>
      </c>
      <c r="F90" s="20">
        <v>11.166666666666666</v>
      </c>
      <c r="G90" s="21">
        <f t="shared" si="26"/>
        <v>7</v>
      </c>
      <c r="H90" s="19">
        <v>23.75</v>
      </c>
      <c r="I90" s="18">
        <v>0</v>
      </c>
      <c r="J90" s="18">
        <v>0</v>
      </c>
      <c r="K90" s="18">
        <v>3411.0693799748119</v>
      </c>
      <c r="L90" s="18">
        <v>4049.4190919972707</v>
      </c>
      <c r="M90" s="18">
        <f t="shared" si="27"/>
        <v>3064.3705249609784</v>
      </c>
      <c r="N90" s="18">
        <f t="shared" si="28"/>
        <v>3637.8387908434497</v>
      </c>
    </row>
    <row r="91" spans="1:16" ht="15" x14ac:dyDescent="0.25">
      <c r="A91" s="17" t="s">
        <v>414</v>
      </c>
      <c r="B91" s="16" t="s">
        <v>415</v>
      </c>
      <c r="C91" t="s">
        <v>27</v>
      </c>
      <c r="D91" s="16" t="s">
        <v>413</v>
      </c>
      <c r="E91">
        <v>1</v>
      </c>
      <c r="F91" s="20">
        <v>6.833333333333333</v>
      </c>
      <c r="G91" s="21">
        <f t="shared" si="26"/>
        <v>1</v>
      </c>
      <c r="H91" s="19">
        <v>10.5</v>
      </c>
      <c r="I91" s="18">
        <v>627.67149707474209</v>
      </c>
      <c r="J91" s="18">
        <v>512.32182352111056</v>
      </c>
      <c r="K91" s="18">
        <f>I91/203*305</f>
        <v>943.05323452116431</v>
      </c>
      <c r="L91" s="18">
        <f t="shared" ref="L91:L92" si="29">J91/203*305</f>
        <v>769.74461169427946</v>
      </c>
      <c r="M91" s="18">
        <f>I91/203*274</f>
        <v>847.2019221599968</v>
      </c>
      <c r="N91" s="18">
        <f>J91/203*274</f>
        <v>691.50827411223793</v>
      </c>
      <c r="O91" s="18"/>
      <c r="P91" s="18"/>
    </row>
    <row r="92" spans="1:16" ht="15" x14ac:dyDescent="0.25">
      <c r="A92" s="17" t="s">
        <v>414</v>
      </c>
      <c r="B92" s="16" t="s">
        <v>415</v>
      </c>
      <c r="C92" t="s">
        <v>27</v>
      </c>
      <c r="D92" s="16" t="s">
        <v>413</v>
      </c>
      <c r="E92">
        <v>2</v>
      </c>
      <c r="F92" s="20">
        <v>6.833333333333333</v>
      </c>
      <c r="G92" s="21">
        <f t="shared" si="26"/>
        <v>2</v>
      </c>
      <c r="H92" s="19">
        <v>10.5</v>
      </c>
      <c r="I92" s="18">
        <v>627.67149707474209</v>
      </c>
      <c r="J92" s="18">
        <v>512.32182352111056</v>
      </c>
      <c r="K92" s="18">
        <f t="shared" ref="K92" si="30">I92/203*305</f>
        <v>943.05323452116431</v>
      </c>
      <c r="L92" s="18">
        <f t="shared" si="29"/>
        <v>769.74461169427946</v>
      </c>
      <c r="M92" s="18">
        <f>I92/203*274</f>
        <v>847.2019221599968</v>
      </c>
      <c r="N92" s="18">
        <f>J92/203*274</f>
        <v>691.50827411223793</v>
      </c>
    </row>
    <row r="93" spans="1:16" ht="15" x14ac:dyDescent="0.25">
      <c r="A93" s="17" t="s">
        <v>414</v>
      </c>
      <c r="B93" s="16" t="s">
        <v>415</v>
      </c>
      <c r="C93" t="s">
        <v>27</v>
      </c>
      <c r="D93" s="16" t="s">
        <v>413</v>
      </c>
      <c r="E93">
        <v>3</v>
      </c>
      <c r="F93" s="20">
        <v>7.083333333333333</v>
      </c>
      <c r="G93" s="21">
        <f t="shared" si="26"/>
        <v>3</v>
      </c>
      <c r="H93" s="19">
        <v>10.75</v>
      </c>
      <c r="I93" s="18">
        <v>627.67149707474209</v>
      </c>
      <c r="J93" s="18">
        <v>512.32182352111056</v>
      </c>
      <c r="K93" s="18">
        <f t="shared" ref="K93:K97" si="31">I93/203*305</f>
        <v>943.05323452116431</v>
      </c>
      <c r="L93" s="18">
        <f t="shared" ref="L93:L97" si="32">J93/203*305</f>
        <v>769.74461169427946</v>
      </c>
      <c r="M93" s="18">
        <f t="shared" ref="M93:M97" si="33">I93/203*274</f>
        <v>847.2019221599968</v>
      </c>
      <c r="N93" s="18">
        <f t="shared" ref="N93:N97" si="34">J93/203*274</f>
        <v>691.50827411223793</v>
      </c>
    </row>
    <row r="94" spans="1:16" ht="15" x14ac:dyDescent="0.25">
      <c r="A94" s="17" t="s">
        <v>414</v>
      </c>
      <c r="B94" s="16" t="s">
        <v>415</v>
      </c>
      <c r="C94" t="s">
        <v>27</v>
      </c>
      <c r="D94" s="16" t="s">
        <v>413</v>
      </c>
      <c r="E94">
        <v>4</v>
      </c>
      <c r="F94" s="20">
        <v>6.833333333333333</v>
      </c>
      <c r="G94" s="21">
        <f t="shared" si="26"/>
        <v>4</v>
      </c>
      <c r="H94" s="19">
        <v>10.083333333333334</v>
      </c>
      <c r="I94" s="18">
        <v>627.67149707474209</v>
      </c>
      <c r="J94" s="18">
        <v>512.32182352111056</v>
      </c>
      <c r="K94" s="18">
        <f t="shared" si="31"/>
        <v>943.05323452116431</v>
      </c>
      <c r="L94" s="18">
        <f t="shared" si="32"/>
        <v>769.74461169427946</v>
      </c>
      <c r="M94" s="18">
        <f t="shared" si="33"/>
        <v>847.2019221599968</v>
      </c>
      <c r="N94" s="18">
        <f t="shared" si="34"/>
        <v>691.50827411223793</v>
      </c>
    </row>
    <row r="95" spans="1:16" ht="15" x14ac:dyDescent="0.25">
      <c r="A95" s="17" t="s">
        <v>414</v>
      </c>
      <c r="B95" s="16" t="s">
        <v>415</v>
      </c>
      <c r="C95" t="s">
        <v>27</v>
      </c>
      <c r="D95" s="16" t="s">
        <v>413</v>
      </c>
      <c r="E95">
        <v>5</v>
      </c>
      <c r="F95" s="20">
        <v>7.166666666666667</v>
      </c>
      <c r="G95" s="21">
        <f t="shared" si="26"/>
        <v>5</v>
      </c>
      <c r="H95" s="19">
        <v>10.416666666666666</v>
      </c>
      <c r="I95" s="18">
        <v>627.67149707474209</v>
      </c>
      <c r="J95" s="18">
        <v>512.32182352111056</v>
      </c>
      <c r="K95" s="18">
        <f t="shared" si="31"/>
        <v>943.05323452116431</v>
      </c>
      <c r="L95" s="18">
        <f t="shared" si="32"/>
        <v>769.74461169427946</v>
      </c>
      <c r="M95" s="18">
        <f t="shared" si="33"/>
        <v>847.2019221599968</v>
      </c>
      <c r="N95" s="18">
        <f t="shared" si="34"/>
        <v>691.50827411223793</v>
      </c>
    </row>
    <row r="96" spans="1:16" ht="15" x14ac:dyDescent="0.25">
      <c r="A96" s="17" t="s">
        <v>414</v>
      </c>
      <c r="B96" s="16" t="s">
        <v>415</v>
      </c>
      <c r="C96" t="s">
        <v>27</v>
      </c>
      <c r="D96" s="16" t="s">
        <v>413</v>
      </c>
      <c r="E96">
        <v>6</v>
      </c>
      <c r="F96" s="20">
        <v>6.833333333333333</v>
      </c>
      <c r="G96" s="21">
        <f t="shared" si="26"/>
        <v>6</v>
      </c>
      <c r="H96" s="19">
        <v>10.083333333333334</v>
      </c>
      <c r="I96" s="18">
        <v>627.67149707474209</v>
      </c>
      <c r="J96" s="18">
        <v>512.32182352111056</v>
      </c>
      <c r="K96" s="18">
        <f t="shared" si="31"/>
        <v>943.05323452116431</v>
      </c>
      <c r="L96" s="18">
        <f t="shared" si="32"/>
        <v>769.74461169427946</v>
      </c>
      <c r="M96" s="18">
        <f t="shared" si="33"/>
        <v>847.2019221599968</v>
      </c>
      <c r="N96" s="18">
        <f t="shared" si="34"/>
        <v>691.50827411223793</v>
      </c>
    </row>
    <row r="97" spans="1:14" ht="15" x14ac:dyDescent="0.25">
      <c r="A97" s="15" t="s">
        <v>414</v>
      </c>
      <c r="B97" s="16" t="s">
        <v>415</v>
      </c>
      <c r="C97" t="s">
        <v>27</v>
      </c>
      <c r="D97" s="16" t="s">
        <v>413</v>
      </c>
      <c r="E97">
        <v>7</v>
      </c>
      <c r="F97" s="20">
        <v>6.833333333333333</v>
      </c>
      <c r="G97" s="21">
        <f t="shared" si="26"/>
        <v>7</v>
      </c>
      <c r="H97" s="19">
        <v>10.083333333333334</v>
      </c>
      <c r="I97" s="18">
        <v>627.67149707474209</v>
      </c>
      <c r="J97" s="18">
        <v>512.32182352111056</v>
      </c>
      <c r="K97" s="18">
        <f t="shared" si="31"/>
        <v>943.05323452116431</v>
      </c>
      <c r="L97" s="18">
        <f t="shared" si="32"/>
        <v>769.74461169427946</v>
      </c>
      <c r="M97" s="18">
        <f t="shared" si="33"/>
        <v>847.2019221599968</v>
      </c>
      <c r="N97" s="18">
        <f t="shared" si="34"/>
        <v>691.50827411223793</v>
      </c>
    </row>
    <row r="98" spans="1:14" ht="15" x14ac:dyDescent="0.25">
      <c r="A98" s="15" t="s">
        <v>766</v>
      </c>
      <c r="B98" s="16" t="s">
        <v>767</v>
      </c>
      <c r="C98" t="s">
        <v>66</v>
      </c>
      <c r="D98" s="16" t="s">
        <v>765</v>
      </c>
      <c r="E98">
        <v>4</v>
      </c>
      <c r="F98" s="20">
        <v>9.25</v>
      </c>
      <c r="G98" s="21">
        <f t="shared" si="26"/>
        <v>4</v>
      </c>
      <c r="H98" s="19">
        <v>13.166666666666666</v>
      </c>
      <c r="I98" s="18">
        <v>493.45421804354334</v>
      </c>
      <c r="J98" s="18">
        <v>465.91427786088457</v>
      </c>
      <c r="K98" s="18">
        <f t="shared" ref="K98:K161" si="35">I98/203*305</f>
        <v>741.39673154325476</v>
      </c>
      <c r="L98" s="18">
        <f t="shared" ref="L98:L161" si="36">J98/203*305</f>
        <v>700.0189889042847</v>
      </c>
      <c r="M98" s="18">
        <f t="shared" ref="M98:M161" si="37">I98/203*274</f>
        <v>666.04165391098957</v>
      </c>
      <c r="N98" s="18">
        <f t="shared" ref="N98:N161" si="38">J98/203*274</f>
        <v>628.86951790089836</v>
      </c>
    </row>
    <row r="99" spans="1:14" ht="15" x14ac:dyDescent="0.25">
      <c r="A99" s="15" t="s">
        <v>15</v>
      </c>
      <c r="B99" s="16" t="s">
        <v>18</v>
      </c>
      <c r="C99" t="s">
        <v>19</v>
      </c>
      <c r="D99" s="16" t="s">
        <v>14</v>
      </c>
      <c r="E99">
        <v>1</v>
      </c>
      <c r="F99" s="20">
        <v>2.0833333333333335</v>
      </c>
      <c r="G99" s="21">
        <f t="shared" si="26"/>
        <v>1</v>
      </c>
      <c r="H99" s="19">
        <v>6.416666666666667</v>
      </c>
      <c r="I99" s="18">
        <v>705.36299974999997</v>
      </c>
      <c r="J99" s="18">
        <v>513.99377825048259</v>
      </c>
      <c r="K99" s="18">
        <f t="shared" si="35"/>
        <v>1059.7818469150245</v>
      </c>
      <c r="L99" s="18">
        <f t="shared" si="36"/>
        <v>772.25666190343441</v>
      </c>
      <c r="M99" s="18">
        <f t="shared" si="37"/>
        <v>952.06631493349755</v>
      </c>
      <c r="N99" s="18">
        <f t="shared" si="38"/>
        <v>693.76500118538047</v>
      </c>
    </row>
    <row r="100" spans="1:14" ht="15" x14ac:dyDescent="0.25">
      <c r="A100" s="17" t="s">
        <v>278</v>
      </c>
      <c r="B100" s="16" t="s">
        <v>279</v>
      </c>
      <c r="C100" t="s">
        <v>66</v>
      </c>
      <c r="D100" s="16" t="s">
        <v>277</v>
      </c>
      <c r="E100">
        <v>1</v>
      </c>
      <c r="F100" s="20">
        <v>18.583333333333332</v>
      </c>
      <c r="G100" s="21">
        <f t="shared" si="26"/>
        <v>1</v>
      </c>
      <c r="H100" s="19">
        <v>22.083333333333332</v>
      </c>
      <c r="I100" s="18">
        <v>462.16810949252476</v>
      </c>
      <c r="J100" s="18">
        <v>410.65799824762848</v>
      </c>
      <c r="K100" s="18">
        <f t="shared" si="35"/>
        <v>694.39050933605938</v>
      </c>
      <c r="L100" s="18">
        <f t="shared" si="36"/>
        <v>616.99847027353042</v>
      </c>
      <c r="M100" s="18">
        <f t="shared" si="37"/>
        <v>623.81311330518122</v>
      </c>
      <c r="N100" s="18">
        <f t="shared" si="38"/>
        <v>554.2871503440897</v>
      </c>
    </row>
    <row r="101" spans="1:14" ht="15" x14ac:dyDescent="0.25">
      <c r="A101" s="17" t="s">
        <v>278</v>
      </c>
      <c r="B101" s="16" t="s">
        <v>279</v>
      </c>
      <c r="C101" t="s">
        <v>66</v>
      </c>
      <c r="D101" s="16" t="s">
        <v>277</v>
      </c>
      <c r="E101">
        <v>2</v>
      </c>
      <c r="F101" s="20">
        <v>18.583333333333332</v>
      </c>
      <c r="G101" s="21">
        <f t="shared" si="26"/>
        <v>2</v>
      </c>
      <c r="H101" s="19">
        <v>22.083333333333332</v>
      </c>
      <c r="I101" s="18">
        <v>462.16810949252476</v>
      </c>
      <c r="J101" s="18">
        <v>410.65799824762848</v>
      </c>
      <c r="K101" s="18">
        <f t="shared" si="35"/>
        <v>694.39050933605938</v>
      </c>
      <c r="L101" s="18">
        <f t="shared" si="36"/>
        <v>616.99847027353042</v>
      </c>
      <c r="M101" s="18">
        <f t="shared" si="37"/>
        <v>623.81311330518122</v>
      </c>
      <c r="N101" s="18">
        <f t="shared" si="38"/>
        <v>554.2871503440897</v>
      </c>
    </row>
    <row r="102" spans="1:14" ht="15" x14ac:dyDescent="0.25">
      <c r="A102" s="17" t="s">
        <v>278</v>
      </c>
      <c r="B102" s="16" t="s">
        <v>279</v>
      </c>
      <c r="C102" t="s">
        <v>66</v>
      </c>
      <c r="D102" s="16" t="s">
        <v>277</v>
      </c>
      <c r="E102">
        <v>3</v>
      </c>
      <c r="F102" s="20">
        <v>18.583333333333332</v>
      </c>
      <c r="G102" s="21">
        <f t="shared" si="26"/>
        <v>3</v>
      </c>
      <c r="H102" s="19">
        <v>22.083333333333332</v>
      </c>
      <c r="I102" s="18">
        <v>462.16810949252476</v>
      </c>
      <c r="J102" s="18">
        <v>410.65799824762848</v>
      </c>
      <c r="K102" s="18">
        <f t="shared" si="35"/>
        <v>694.39050933605938</v>
      </c>
      <c r="L102" s="18">
        <f t="shared" si="36"/>
        <v>616.99847027353042</v>
      </c>
      <c r="M102" s="18">
        <f t="shared" si="37"/>
        <v>623.81311330518122</v>
      </c>
      <c r="N102" s="18">
        <f t="shared" si="38"/>
        <v>554.2871503440897</v>
      </c>
    </row>
    <row r="103" spans="1:14" ht="15" x14ac:dyDescent="0.25">
      <c r="A103" s="17" t="s">
        <v>278</v>
      </c>
      <c r="B103" s="16" t="s">
        <v>279</v>
      </c>
      <c r="C103" t="s">
        <v>66</v>
      </c>
      <c r="D103" s="16" t="s">
        <v>277</v>
      </c>
      <c r="E103">
        <v>4</v>
      </c>
      <c r="F103" s="20">
        <v>18.583333333333332</v>
      </c>
      <c r="G103" s="21">
        <f t="shared" si="26"/>
        <v>4</v>
      </c>
      <c r="H103" s="19">
        <v>22.083333333333332</v>
      </c>
      <c r="I103" s="18">
        <v>462.16810949252476</v>
      </c>
      <c r="J103" s="18">
        <v>410.65799824762848</v>
      </c>
      <c r="K103" s="18">
        <f t="shared" si="35"/>
        <v>694.39050933605938</v>
      </c>
      <c r="L103" s="18">
        <f t="shared" si="36"/>
        <v>616.99847027353042</v>
      </c>
      <c r="M103" s="18">
        <f t="shared" si="37"/>
        <v>623.81311330518122</v>
      </c>
      <c r="N103" s="18">
        <f t="shared" si="38"/>
        <v>554.2871503440897</v>
      </c>
    </row>
    <row r="104" spans="1:14" ht="15" x14ac:dyDescent="0.25">
      <c r="A104" s="17" t="s">
        <v>278</v>
      </c>
      <c r="B104" s="16" t="s">
        <v>279</v>
      </c>
      <c r="C104" t="s">
        <v>66</v>
      </c>
      <c r="D104" s="16" t="s">
        <v>277</v>
      </c>
      <c r="E104">
        <v>5</v>
      </c>
      <c r="F104" s="20">
        <v>18.583333333333332</v>
      </c>
      <c r="G104" s="21">
        <f t="shared" si="26"/>
        <v>5</v>
      </c>
      <c r="H104" s="19">
        <v>22.083333333333332</v>
      </c>
      <c r="I104" s="18">
        <v>462.16810949252476</v>
      </c>
      <c r="J104" s="18">
        <v>410.65799824762848</v>
      </c>
      <c r="K104" s="18">
        <f t="shared" si="35"/>
        <v>694.39050933605938</v>
      </c>
      <c r="L104" s="18">
        <f t="shared" si="36"/>
        <v>616.99847027353042</v>
      </c>
      <c r="M104" s="18">
        <f t="shared" si="37"/>
        <v>623.81311330518122</v>
      </c>
      <c r="N104" s="18">
        <f t="shared" si="38"/>
        <v>554.2871503440897</v>
      </c>
    </row>
    <row r="105" spans="1:14" ht="15" x14ac:dyDescent="0.25">
      <c r="A105" s="17" t="s">
        <v>278</v>
      </c>
      <c r="B105" s="16" t="s">
        <v>279</v>
      </c>
      <c r="C105" t="s">
        <v>66</v>
      </c>
      <c r="D105" s="16" t="s">
        <v>277</v>
      </c>
      <c r="E105">
        <v>6</v>
      </c>
      <c r="F105" s="20">
        <v>18.583333333333332</v>
      </c>
      <c r="G105" s="21">
        <f t="shared" si="26"/>
        <v>6</v>
      </c>
      <c r="H105" s="19">
        <v>22.083333333333332</v>
      </c>
      <c r="I105" s="18">
        <v>462.16810949252476</v>
      </c>
      <c r="J105" s="18">
        <v>410.65799824762848</v>
      </c>
      <c r="K105" s="18">
        <f t="shared" si="35"/>
        <v>694.39050933605938</v>
      </c>
      <c r="L105" s="18">
        <f t="shared" si="36"/>
        <v>616.99847027353042</v>
      </c>
      <c r="M105" s="18">
        <f t="shared" si="37"/>
        <v>623.81311330518122</v>
      </c>
      <c r="N105" s="18">
        <f t="shared" si="38"/>
        <v>554.2871503440897</v>
      </c>
    </row>
    <row r="106" spans="1:14" ht="15" x14ac:dyDescent="0.25">
      <c r="A106" s="15" t="s">
        <v>278</v>
      </c>
      <c r="B106" s="16" t="s">
        <v>279</v>
      </c>
      <c r="C106" t="s">
        <v>66</v>
      </c>
      <c r="D106" s="16" t="s">
        <v>277</v>
      </c>
      <c r="E106">
        <v>7</v>
      </c>
      <c r="F106" s="20">
        <v>18.583333333333332</v>
      </c>
      <c r="G106" s="21">
        <f t="shared" si="26"/>
        <v>7</v>
      </c>
      <c r="H106" s="19">
        <v>22.083333333333332</v>
      </c>
      <c r="I106" s="18">
        <v>462.16810949252476</v>
      </c>
      <c r="J106" s="18">
        <v>410.65799824762848</v>
      </c>
      <c r="K106" s="18">
        <f t="shared" si="35"/>
        <v>694.39050933605938</v>
      </c>
      <c r="L106" s="18">
        <f t="shared" si="36"/>
        <v>616.99847027353042</v>
      </c>
      <c r="M106" s="18">
        <f t="shared" si="37"/>
        <v>623.81311330518122</v>
      </c>
      <c r="N106" s="18">
        <f t="shared" si="38"/>
        <v>554.2871503440897</v>
      </c>
    </row>
    <row r="107" spans="1:14" ht="15" x14ac:dyDescent="0.25">
      <c r="A107" s="17" t="s">
        <v>657</v>
      </c>
      <c r="B107" s="16" t="s">
        <v>279</v>
      </c>
      <c r="C107" t="s">
        <v>34</v>
      </c>
      <c r="D107" s="16" t="s">
        <v>656</v>
      </c>
      <c r="E107">
        <v>2</v>
      </c>
      <c r="F107" s="20">
        <v>17.416666666666668</v>
      </c>
      <c r="G107" s="21">
        <f t="shared" si="26"/>
        <v>2</v>
      </c>
      <c r="H107" s="19">
        <v>20.416666666666668</v>
      </c>
      <c r="I107" s="18">
        <v>438.75530357469273</v>
      </c>
      <c r="J107" s="18">
        <v>373.05607297819097</v>
      </c>
      <c r="K107" s="18">
        <f t="shared" si="35"/>
        <v>659.21363344966142</v>
      </c>
      <c r="L107" s="18">
        <f t="shared" si="36"/>
        <v>560.50296678989275</v>
      </c>
      <c r="M107" s="18">
        <f t="shared" si="37"/>
        <v>592.21159201707292</v>
      </c>
      <c r="N107" s="18">
        <f t="shared" si="38"/>
        <v>503.53381278829715</v>
      </c>
    </row>
    <row r="108" spans="1:14" ht="15" x14ac:dyDescent="0.25">
      <c r="A108" s="17" t="s">
        <v>657</v>
      </c>
      <c r="B108" s="16" t="s">
        <v>279</v>
      </c>
      <c r="C108" t="s">
        <v>34</v>
      </c>
      <c r="D108" s="16" t="s">
        <v>656</v>
      </c>
      <c r="E108">
        <v>4</v>
      </c>
      <c r="F108" s="20">
        <v>15.166666666666666</v>
      </c>
      <c r="G108" s="21">
        <f t="shared" si="26"/>
        <v>4</v>
      </c>
      <c r="H108" s="19">
        <v>18.166666666666668</v>
      </c>
      <c r="I108" s="18">
        <v>438.75530357469273</v>
      </c>
      <c r="J108" s="18">
        <v>373.05607297819097</v>
      </c>
      <c r="K108" s="18">
        <f t="shared" si="35"/>
        <v>659.21363344966142</v>
      </c>
      <c r="L108" s="18">
        <f t="shared" si="36"/>
        <v>560.50296678989275</v>
      </c>
      <c r="M108" s="18">
        <f t="shared" si="37"/>
        <v>592.21159201707292</v>
      </c>
      <c r="N108" s="18">
        <f t="shared" si="38"/>
        <v>503.53381278829715</v>
      </c>
    </row>
    <row r="109" spans="1:14" ht="15" x14ac:dyDescent="0.25">
      <c r="A109" s="15" t="s">
        <v>657</v>
      </c>
      <c r="B109" s="16" t="s">
        <v>279</v>
      </c>
      <c r="C109" t="s">
        <v>34</v>
      </c>
      <c r="D109" s="16" t="s">
        <v>656</v>
      </c>
      <c r="E109">
        <v>7</v>
      </c>
      <c r="F109" s="20">
        <v>15.166666666666666</v>
      </c>
      <c r="G109" s="21">
        <f t="shared" si="26"/>
        <v>7</v>
      </c>
      <c r="H109" s="19">
        <v>18.166666666666668</v>
      </c>
      <c r="I109" s="18">
        <v>438.75530357469273</v>
      </c>
      <c r="J109" s="18">
        <v>373.05607297819097</v>
      </c>
      <c r="K109" s="18">
        <f t="shared" si="35"/>
        <v>659.21363344966142</v>
      </c>
      <c r="L109" s="18">
        <f t="shared" si="36"/>
        <v>560.50296678989275</v>
      </c>
      <c r="M109" s="18">
        <f t="shared" si="37"/>
        <v>592.21159201707292</v>
      </c>
      <c r="N109" s="18">
        <f t="shared" si="38"/>
        <v>503.53381278829715</v>
      </c>
    </row>
    <row r="110" spans="1:14" ht="15" x14ac:dyDescent="0.25">
      <c r="A110" s="17" t="s">
        <v>739</v>
      </c>
      <c r="B110" s="16" t="s">
        <v>279</v>
      </c>
      <c r="C110" t="s">
        <v>35</v>
      </c>
      <c r="D110" s="16" t="s">
        <v>738</v>
      </c>
      <c r="E110">
        <v>3</v>
      </c>
      <c r="F110" s="20">
        <v>8.25</v>
      </c>
      <c r="G110" s="21">
        <f t="shared" si="26"/>
        <v>3</v>
      </c>
      <c r="H110" s="19">
        <v>10.75</v>
      </c>
      <c r="I110" s="18">
        <v>351.1790987825496</v>
      </c>
      <c r="J110" s="18">
        <v>374.97155534573915</v>
      </c>
      <c r="K110" s="18">
        <f t="shared" si="35"/>
        <v>527.63362132353507</v>
      </c>
      <c r="L110" s="18">
        <f t="shared" si="36"/>
        <v>563.38090827808105</v>
      </c>
      <c r="M110" s="18">
        <f t="shared" si="37"/>
        <v>474.00528604147087</v>
      </c>
      <c r="N110" s="18">
        <f t="shared" si="38"/>
        <v>506.11924219080066</v>
      </c>
    </row>
    <row r="111" spans="1:14" ht="15" x14ac:dyDescent="0.25">
      <c r="A111" s="17" t="s">
        <v>739</v>
      </c>
      <c r="B111" s="16" t="s">
        <v>279</v>
      </c>
      <c r="C111" t="s">
        <v>35</v>
      </c>
      <c r="D111" s="16" t="s">
        <v>738</v>
      </c>
      <c r="E111">
        <v>5</v>
      </c>
      <c r="F111" s="20">
        <v>8.4166666666666661</v>
      </c>
      <c r="G111" s="21">
        <f t="shared" si="26"/>
        <v>5</v>
      </c>
      <c r="H111" s="19">
        <v>10.666666666666666</v>
      </c>
      <c r="I111" s="18">
        <v>351.1790987825496</v>
      </c>
      <c r="J111" s="18">
        <v>374.97155534573915</v>
      </c>
      <c r="K111" s="18">
        <f t="shared" si="35"/>
        <v>527.63362132353507</v>
      </c>
      <c r="L111" s="18">
        <f t="shared" si="36"/>
        <v>563.38090827808105</v>
      </c>
      <c r="M111" s="18">
        <f t="shared" si="37"/>
        <v>474.00528604147087</v>
      </c>
      <c r="N111" s="18">
        <f t="shared" si="38"/>
        <v>506.11924219080066</v>
      </c>
    </row>
    <row r="112" spans="1:14" ht="15" x14ac:dyDescent="0.25">
      <c r="A112" s="15" t="s">
        <v>739</v>
      </c>
      <c r="B112" s="16" t="s">
        <v>279</v>
      </c>
      <c r="C112" t="s">
        <v>35</v>
      </c>
      <c r="D112" s="16" t="s">
        <v>738</v>
      </c>
      <c r="E112">
        <v>7</v>
      </c>
      <c r="F112" s="20">
        <v>8.25</v>
      </c>
      <c r="G112" s="21">
        <f t="shared" si="26"/>
        <v>7</v>
      </c>
      <c r="H112" s="19">
        <v>10.5</v>
      </c>
      <c r="I112" s="18">
        <v>351.1790987825496</v>
      </c>
      <c r="J112" s="18">
        <v>374.97155534573915</v>
      </c>
      <c r="K112" s="18">
        <f t="shared" si="35"/>
        <v>527.63362132353507</v>
      </c>
      <c r="L112" s="18">
        <f t="shared" si="36"/>
        <v>563.38090827808105</v>
      </c>
      <c r="M112" s="18">
        <f t="shared" si="37"/>
        <v>474.00528604147087</v>
      </c>
      <c r="N112" s="18">
        <f t="shared" si="38"/>
        <v>506.11924219080066</v>
      </c>
    </row>
    <row r="113" spans="1:14" ht="15" x14ac:dyDescent="0.25">
      <c r="A113" s="15" t="s">
        <v>768</v>
      </c>
      <c r="B113" s="16" t="s">
        <v>66</v>
      </c>
      <c r="C113" t="s">
        <v>767</v>
      </c>
      <c r="D113" s="16" t="s">
        <v>769</v>
      </c>
      <c r="E113">
        <v>4</v>
      </c>
      <c r="F113" s="20">
        <v>3.75</v>
      </c>
      <c r="G113" s="21">
        <f t="shared" si="26"/>
        <v>4</v>
      </c>
      <c r="H113" s="19">
        <v>7.916666666666667</v>
      </c>
      <c r="I113" s="18">
        <v>493.45421804354334</v>
      </c>
      <c r="J113" s="18">
        <v>465.91427786088457</v>
      </c>
      <c r="K113" s="18">
        <f t="shared" si="35"/>
        <v>741.39673154325476</v>
      </c>
      <c r="L113" s="18">
        <f t="shared" si="36"/>
        <v>700.0189889042847</v>
      </c>
      <c r="M113" s="18">
        <f t="shared" si="37"/>
        <v>666.04165391098957</v>
      </c>
      <c r="N113" s="18">
        <f t="shared" si="38"/>
        <v>628.86951790089836</v>
      </c>
    </row>
    <row r="114" spans="1:14" ht="15" x14ac:dyDescent="0.25">
      <c r="A114" s="17" t="s">
        <v>280</v>
      </c>
      <c r="B114" s="16" t="s">
        <v>66</v>
      </c>
      <c r="C114" t="s">
        <v>279</v>
      </c>
      <c r="D114" s="16" t="s">
        <v>281</v>
      </c>
      <c r="E114">
        <v>1</v>
      </c>
      <c r="F114" s="20">
        <v>14</v>
      </c>
      <c r="G114" s="21">
        <f t="shared" si="26"/>
        <v>1</v>
      </c>
      <c r="H114" s="19">
        <v>17.5</v>
      </c>
      <c r="I114" s="18">
        <v>462.16810949252476</v>
      </c>
      <c r="J114" s="18">
        <v>410.65799824762848</v>
      </c>
      <c r="K114" s="18">
        <f t="shared" si="35"/>
        <v>694.39050933605938</v>
      </c>
      <c r="L114" s="18">
        <f t="shared" si="36"/>
        <v>616.99847027353042</v>
      </c>
      <c r="M114" s="18">
        <f t="shared" si="37"/>
        <v>623.81311330518122</v>
      </c>
      <c r="N114" s="18">
        <f t="shared" si="38"/>
        <v>554.2871503440897</v>
      </c>
    </row>
    <row r="115" spans="1:14" ht="15" x14ac:dyDescent="0.25">
      <c r="A115" s="17" t="s">
        <v>280</v>
      </c>
      <c r="B115" s="16" t="s">
        <v>66</v>
      </c>
      <c r="C115" t="s">
        <v>279</v>
      </c>
      <c r="D115" s="16" t="s">
        <v>281</v>
      </c>
      <c r="E115">
        <v>2</v>
      </c>
      <c r="F115" s="20">
        <v>14.416666666666666</v>
      </c>
      <c r="G115" s="21">
        <f t="shared" si="26"/>
        <v>2</v>
      </c>
      <c r="H115" s="19">
        <v>17.916666666666668</v>
      </c>
      <c r="I115" s="18">
        <v>462.16810949252476</v>
      </c>
      <c r="J115" s="18">
        <v>410.65799824762848</v>
      </c>
      <c r="K115" s="18">
        <f t="shared" si="35"/>
        <v>694.39050933605938</v>
      </c>
      <c r="L115" s="18">
        <f t="shared" si="36"/>
        <v>616.99847027353042</v>
      </c>
      <c r="M115" s="18">
        <f t="shared" si="37"/>
        <v>623.81311330518122</v>
      </c>
      <c r="N115" s="18">
        <f t="shared" si="38"/>
        <v>554.2871503440897</v>
      </c>
    </row>
    <row r="116" spans="1:14" ht="15" x14ac:dyDescent="0.25">
      <c r="A116" s="17" t="s">
        <v>280</v>
      </c>
      <c r="B116" s="16" t="s">
        <v>66</v>
      </c>
      <c r="C116" t="s">
        <v>279</v>
      </c>
      <c r="D116" s="16" t="s">
        <v>281</v>
      </c>
      <c r="E116">
        <v>3</v>
      </c>
      <c r="F116" s="20">
        <v>14</v>
      </c>
      <c r="G116" s="21">
        <f t="shared" si="26"/>
        <v>3</v>
      </c>
      <c r="H116" s="19">
        <v>17.5</v>
      </c>
      <c r="I116" s="18">
        <v>462.16810949252476</v>
      </c>
      <c r="J116" s="18">
        <v>410.65799824762848</v>
      </c>
      <c r="K116" s="18">
        <f t="shared" si="35"/>
        <v>694.39050933605938</v>
      </c>
      <c r="L116" s="18">
        <f t="shared" si="36"/>
        <v>616.99847027353042</v>
      </c>
      <c r="M116" s="18">
        <f t="shared" si="37"/>
        <v>623.81311330518122</v>
      </c>
      <c r="N116" s="18">
        <f t="shared" si="38"/>
        <v>554.2871503440897</v>
      </c>
    </row>
    <row r="117" spans="1:14" ht="15" x14ac:dyDescent="0.25">
      <c r="A117" s="17" t="s">
        <v>280</v>
      </c>
      <c r="B117" s="16" t="s">
        <v>66</v>
      </c>
      <c r="C117" t="s">
        <v>279</v>
      </c>
      <c r="D117" s="16" t="s">
        <v>281</v>
      </c>
      <c r="E117">
        <v>4</v>
      </c>
      <c r="F117" s="20">
        <v>14</v>
      </c>
      <c r="G117" s="21">
        <f t="shared" si="26"/>
        <v>4</v>
      </c>
      <c r="H117" s="19">
        <v>17.5</v>
      </c>
      <c r="I117" s="18">
        <v>462.16810949252476</v>
      </c>
      <c r="J117" s="18">
        <v>410.65799824762848</v>
      </c>
      <c r="K117" s="18">
        <f t="shared" si="35"/>
        <v>694.39050933605938</v>
      </c>
      <c r="L117" s="18">
        <f t="shared" si="36"/>
        <v>616.99847027353042</v>
      </c>
      <c r="M117" s="18">
        <f t="shared" si="37"/>
        <v>623.81311330518122</v>
      </c>
      <c r="N117" s="18">
        <f t="shared" si="38"/>
        <v>554.2871503440897</v>
      </c>
    </row>
    <row r="118" spans="1:14" ht="15" x14ac:dyDescent="0.25">
      <c r="A118" s="17" t="s">
        <v>280</v>
      </c>
      <c r="B118" s="16" t="s">
        <v>66</v>
      </c>
      <c r="C118" t="s">
        <v>279</v>
      </c>
      <c r="D118" s="16" t="s">
        <v>281</v>
      </c>
      <c r="E118">
        <v>5</v>
      </c>
      <c r="F118" s="20">
        <v>14</v>
      </c>
      <c r="G118" s="21">
        <f t="shared" si="26"/>
        <v>5</v>
      </c>
      <c r="H118" s="19">
        <v>17.5</v>
      </c>
      <c r="I118" s="18">
        <v>462.16810949252476</v>
      </c>
      <c r="J118" s="18">
        <v>410.65799824762848</v>
      </c>
      <c r="K118" s="18">
        <f t="shared" si="35"/>
        <v>694.39050933605938</v>
      </c>
      <c r="L118" s="18">
        <f t="shared" si="36"/>
        <v>616.99847027353042</v>
      </c>
      <c r="M118" s="18">
        <f t="shared" si="37"/>
        <v>623.81311330518122</v>
      </c>
      <c r="N118" s="18">
        <f t="shared" si="38"/>
        <v>554.2871503440897</v>
      </c>
    </row>
    <row r="119" spans="1:14" ht="15" x14ac:dyDescent="0.25">
      <c r="A119" s="17" t="s">
        <v>280</v>
      </c>
      <c r="B119" s="16" t="s">
        <v>66</v>
      </c>
      <c r="C119" t="s">
        <v>279</v>
      </c>
      <c r="D119" s="16" t="s">
        <v>281</v>
      </c>
      <c r="E119">
        <v>6</v>
      </c>
      <c r="F119" s="20">
        <v>14</v>
      </c>
      <c r="G119" s="21">
        <f t="shared" si="26"/>
        <v>6</v>
      </c>
      <c r="H119" s="19">
        <v>17.5</v>
      </c>
      <c r="I119" s="18">
        <v>462.16810949252476</v>
      </c>
      <c r="J119" s="18">
        <v>410.65799824762848</v>
      </c>
      <c r="K119" s="18">
        <f t="shared" si="35"/>
        <v>694.39050933605938</v>
      </c>
      <c r="L119" s="18">
        <f t="shared" si="36"/>
        <v>616.99847027353042</v>
      </c>
      <c r="M119" s="18">
        <f t="shared" si="37"/>
        <v>623.81311330518122</v>
      </c>
      <c r="N119" s="18">
        <f t="shared" si="38"/>
        <v>554.2871503440897</v>
      </c>
    </row>
    <row r="120" spans="1:14" ht="15" x14ac:dyDescent="0.25">
      <c r="A120" s="15" t="s">
        <v>280</v>
      </c>
      <c r="B120" s="16" t="s">
        <v>66</v>
      </c>
      <c r="C120" t="s">
        <v>279</v>
      </c>
      <c r="D120" s="16" t="s">
        <v>281</v>
      </c>
      <c r="E120">
        <v>7</v>
      </c>
      <c r="F120" s="20">
        <v>14</v>
      </c>
      <c r="G120" s="21">
        <f t="shared" si="26"/>
        <v>7</v>
      </c>
      <c r="H120" s="19">
        <v>17.5</v>
      </c>
      <c r="I120" s="18">
        <v>462.16810949252476</v>
      </c>
      <c r="J120" s="18">
        <v>410.65799824762848</v>
      </c>
      <c r="K120" s="18">
        <f t="shared" si="35"/>
        <v>694.39050933605938</v>
      </c>
      <c r="L120" s="18">
        <f t="shared" si="36"/>
        <v>616.99847027353042</v>
      </c>
      <c r="M120" s="18">
        <f t="shared" si="37"/>
        <v>623.81311330518122</v>
      </c>
      <c r="N120" s="18">
        <f t="shared" si="38"/>
        <v>554.2871503440897</v>
      </c>
    </row>
    <row r="121" spans="1:14" ht="15" x14ac:dyDescent="0.25">
      <c r="A121" s="17" t="s">
        <v>752</v>
      </c>
      <c r="B121" s="16" t="s">
        <v>66</v>
      </c>
      <c r="C121" t="s">
        <v>753</v>
      </c>
      <c r="D121" s="16" t="s">
        <v>751</v>
      </c>
      <c r="E121">
        <v>3</v>
      </c>
      <c r="F121" s="20">
        <v>9.6666666666666661</v>
      </c>
      <c r="G121" s="21">
        <f t="shared" si="26"/>
        <v>3</v>
      </c>
      <c r="H121" s="19">
        <v>13.416666666666666</v>
      </c>
      <c r="I121" s="18">
        <v>476.64280685720348</v>
      </c>
      <c r="J121" s="18">
        <v>463.92411931625725</v>
      </c>
      <c r="K121" s="18">
        <f t="shared" si="35"/>
        <v>716.13820734702983</v>
      </c>
      <c r="L121" s="18">
        <f t="shared" si="36"/>
        <v>697.02884921900716</v>
      </c>
      <c r="M121" s="18">
        <f t="shared" si="37"/>
        <v>643.35038955110224</v>
      </c>
      <c r="N121" s="18">
        <f t="shared" si="38"/>
        <v>626.18329405248517</v>
      </c>
    </row>
    <row r="122" spans="1:14" ht="15" x14ac:dyDescent="0.25">
      <c r="A122" s="17" t="s">
        <v>752</v>
      </c>
      <c r="B122" s="16" t="s">
        <v>66</v>
      </c>
      <c r="C122" t="s">
        <v>753</v>
      </c>
      <c r="D122" s="16" t="s">
        <v>751</v>
      </c>
      <c r="E122">
        <v>5</v>
      </c>
      <c r="F122" s="20">
        <v>9.6666666666666661</v>
      </c>
      <c r="G122" s="21">
        <f t="shared" si="26"/>
        <v>5</v>
      </c>
      <c r="H122" s="19">
        <v>13.416666666666666</v>
      </c>
      <c r="I122" s="18">
        <v>476.64280685720348</v>
      </c>
      <c r="J122" s="18">
        <v>463.92411931625725</v>
      </c>
      <c r="K122" s="18">
        <f t="shared" si="35"/>
        <v>716.13820734702983</v>
      </c>
      <c r="L122" s="18">
        <f t="shared" si="36"/>
        <v>697.02884921900716</v>
      </c>
      <c r="M122" s="18">
        <f t="shared" si="37"/>
        <v>643.35038955110224</v>
      </c>
      <c r="N122" s="18">
        <f t="shared" si="38"/>
        <v>626.18329405248517</v>
      </c>
    </row>
    <row r="123" spans="1:14" ht="15" x14ac:dyDescent="0.25">
      <c r="A123" s="15" t="s">
        <v>752</v>
      </c>
      <c r="B123" s="16" t="s">
        <v>66</v>
      </c>
      <c r="C123" t="s">
        <v>753</v>
      </c>
      <c r="D123" s="16" t="s">
        <v>751</v>
      </c>
      <c r="E123">
        <v>7</v>
      </c>
      <c r="F123" s="20">
        <v>9.6666666666666661</v>
      </c>
      <c r="G123" s="21">
        <f t="shared" si="26"/>
        <v>7</v>
      </c>
      <c r="H123" s="19">
        <v>13.416666666666666</v>
      </c>
      <c r="I123" s="18">
        <v>476.64280685720348</v>
      </c>
      <c r="J123" s="18">
        <v>463.92411931625725</v>
      </c>
      <c r="K123" s="18">
        <f t="shared" si="35"/>
        <v>716.13820734702983</v>
      </c>
      <c r="L123" s="18">
        <f t="shared" si="36"/>
        <v>697.02884921900716</v>
      </c>
      <c r="M123" s="18">
        <f t="shared" si="37"/>
        <v>643.35038955110224</v>
      </c>
      <c r="N123" s="18">
        <f t="shared" si="38"/>
        <v>626.18329405248517</v>
      </c>
    </row>
    <row r="124" spans="1:14" ht="15" x14ac:dyDescent="0.25">
      <c r="A124" s="17" t="s">
        <v>204</v>
      </c>
      <c r="B124" s="16" t="s">
        <v>66</v>
      </c>
      <c r="C124" t="s">
        <v>34</v>
      </c>
      <c r="D124" s="16" t="s">
        <v>203</v>
      </c>
      <c r="E124">
        <v>1</v>
      </c>
      <c r="F124" s="20">
        <v>0.25</v>
      </c>
      <c r="G124" s="21">
        <f t="shared" si="26"/>
        <v>1</v>
      </c>
      <c r="H124" s="19">
        <v>1.3333333333333333</v>
      </c>
      <c r="I124" s="18">
        <v>165.72030426323298</v>
      </c>
      <c r="J124" s="18">
        <v>162.66584538032191</v>
      </c>
      <c r="K124" s="18">
        <f t="shared" si="35"/>
        <v>248.98863448416779</v>
      </c>
      <c r="L124" s="18">
        <f t="shared" si="36"/>
        <v>244.39942286206002</v>
      </c>
      <c r="M124" s="18">
        <f t="shared" si="37"/>
        <v>223.68159294643269</v>
      </c>
      <c r="N124" s="18">
        <f t="shared" si="38"/>
        <v>219.55882578427688</v>
      </c>
    </row>
    <row r="125" spans="1:14" ht="15" x14ac:dyDescent="0.25">
      <c r="A125" s="17" t="s">
        <v>204</v>
      </c>
      <c r="B125" s="16" t="s">
        <v>66</v>
      </c>
      <c r="C125" t="s">
        <v>34</v>
      </c>
      <c r="D125" s="16" t="s">
        <v>203</v>
      </c>
      <c r="E125">
        <v>2</v>
      </c>
      <c r="F125" s="20">
        <v>0.25</v>
      </c>
      <c r="G125" s="21">
        <f t="shared" si="26"/>
        <v>2</v>
      </c>
      <c r="H125" s="19">
        <v>1.3333333333333333</v>
      </c>
      <c r="I125" s="18">
        <v>165.72030426323298</v>
      </c>
      <c r="J125" s="18">
        <v>162.66584538032191</v>
      </c>
      <c r="K125" s="18">
        <f t="shared" si="35"/>
        <v>248.98863448416779</v>
      </c>
      <c r="L125" s="18">
        <f t="shared" si="36"/>
        <v>244.39942286206002</v>
      </c>
      <c r="M125" s="18">
        <f t="shared" si="37"/>
        <v>223.68159294643269</v>
      </c>
      <c r="N125" s="18">
        <f t="shared" si="38"/>
        <v>219.55882578427688</v>
      </c>
    </row>
    <row r="126" spans="1:14" ht="15" x14ac:dyDescent="0.25">
      <c r="A126" s="17" t="s">
        <v>204</v>
      </c>
      <c r="B126" s="16" t="s">
        <v>66</v>
      </c>
      <c r="C126" t="s">
        <v>34</v>
      </c>
      <c r="D126" s="16" t="s">
        <v>203</v>
      </c>
      <c r="E126">
        <v>3</v>
      </c>
      <c r="F126" s="20">
        <v>0.25</v>
      </c>
      <c r="G126" s="21">
        <f t="shared" si="26"/>
        <v>3</v>
      </c>
      <c r="H126" s="19">
        <v>1.3333333333333333</v>
      </c>
      <c r="I126" s="18">
        <v>165.72030426323298</v>
      </c>
      <c r="J126" s="18">
        <v>162.66584538032191</v>
      </c>
      <c r="K126" s="18">
        <f t="shared" si="35"/>
        <v>248.98863448416779</v>
      </c>
      <c r="L126" s="18">
        <f t="shared" si="36"/>
        <v>244.39942286206002</v>
      </c>
      <c r="M126" s="18">
        <f t="shared" si="37"/>
        <v>223.68159294643269</v>
      </c>
      <c r="N126" s="18">
        <f t="shared" si="38"/>
        <v>219.55882578427688</v>
      </c>
    </row>
    <row r="127" spans="1:14" ht="15" x14ac:dyDescent="0.25">
      <c r="A127" s="17" t="s">
        <v>204</v>
      </c>
      <c r="B127" s="16" t="s">
        <v>66</v>
      </c>
      <c r="C127" t="s">
        <v>34</v>
      </c>
      <c r="D127" s="16" t="s">
        <v>203</v>
      </c>
      <c r="E127">
        <v>4</v>
      </c>
      <c r="F127" s="20">
        <v>1.75</v>
      </c>
      <c r="G127" s="21">
        <f t="shared" si="26"/>
        <v>4</v>
      </c>
      <c r="H127" s="19">
        <v>2.8333333333333335</v>
      </c>
      <c r="I127" s="18">
        <v>165.72030426323298</v>
      </c>
      <c r="J127" s="18">
        <v>162.66584538032191</v>
      </c>
      <c r="K127" s="18">
        <f t="shared" si="35"/>
        <v>248.98863448416779</v>
      </c>
      <c r="L127" s="18">
        <f t="shared" si="36"/>
        <v>244.39942286206002</v>
      </c>
      <c r="M127" s="18">
        <f t="shared" si="37"/>
        <v>223.68159294643269</v>
      </c>
      <c r="N127" s="18">
        <f t="shared" si="38"/>
        <v>219.55882578427688</v>
      </c>
    </row>
    <row r="128" spans="1:14" ht="15" x14ac:dyDescent="0.25">
      <c r="A128" s="17" t="s">
        <v>204</v>
      </c>
      <c r="B128" s="16" t="s">
        <v>66</v>
      </c>
      <c r="C128" t="s">
        <v>34</v>
      </c>
      <c r="D128" s="16" t="s">
        <v>203</v>
      </c>
      <c r="E128">
        <v>5</v>
      </c>
      <c r="F128" s="20">
        <v>0.25</v>
      </c>
      <c r="G128" s="21">
        <f t="shared" si="26"/>
        <v>5</v>
      </c>
      <c r="H128" s="19">
        <v>1.3333333333333333</v>
      </c>
      <c r="I128" s="18">
        <v>165.72030426323298</v>
      </c>
      <c r="J128" s="18">
        <v>162.66584538032191</v>
      </c>
      <c r="K128" s="18">
        <f t="shared" si="35"/>
        <v>248.98863448416779</v>
      </c>
      <c r="L128" s="18">
        <f t="shared" si="36"/>
        <v>244.39942286206002</v>
      </c>
      <c r="M128" s="18">
        <f t="shared" si="37"/>
        <v>223.68159294643269</v>
      </c>
      <c r="N128" s="18">
        <f t="shared" si="38"/>
        <v>219.55882578427688</v>
      </c>
    </row>
    <row r="129" spans="1:14" ht="15" x14ac:dyDescent="0.25">
      <c r="A129" s="17" t="s">
        <v>204</v>
      </c>
      <c r="B129" s="16" t="s">
        <v>66</v>
      </c>
      <c r="C129" t="s">
        <v>34</v>
      </c>
      <c r="D129" s="16" t="s">
        <v>203</v>
      </c>
      <c r="E129">
        <v>6</v>
      </c>
      <c r="F129" s="20">
        <v>0.25</v>
      </c>
      <c r="G129" s="21">
        <f t="shared" si="26"/>
        <v>6</v>
      </c>
      <c r="H129" s="19">
        <v>1.3333333333333333</v>
      </c>
      <c r="I129" s="18">
        <v>165.72030426323298</v>
      </c>
      <c r="J129" s="18">
        <v>162.66584538032191</v>
      </c>
      <c r="K129" s="18">
        <f t="shared" si="35"/>
        <v>248.98863448416779</v>
      </c>
      <c r="L129" s="18">
        <f t="shared" si="36"/>
        <v>244.39942286206002</v>
      </c>
      <c r="M129" s="18">
        <f t="shared" si="37"/>
        <v>223.68159294643269</v>
      </c>
      <c r="N129" s="18">
        <f t="shared" si="38"/>
        <v>219.55882578427688</v>
      </c>
    </row>
    <row r="130" spans="1:14" ht="15" x14ac:dyDescent="0.25">
      <c r="A130" s="17" t="s">
        <v>204</v>
      </c>
      <c r="B130" s="16" t="s">
        <v>66</v>
      </c>
      <c r="C130" t="s">
        <v>34</v>
      </c>
      <c r="D130" s="16" t="s">
        <v>203</v>
      </c>
      <c r="E130">
        <v>7</v>
      </c>
      <c r="F130" s="20">
        <v>0.25</v>
      </c>
      <c r="G130" s="21">
        <f t="shared" si="26"/>
        <v>7</v>
      </c>
      <c r="H130" s="19">
        <v>1.3333333333333333</v>
      </c>
      <c r="I130" s="18">
        <v>165.72030426323298</v>
      </c>
      <c r="J130" s="18">
        <v>162.66584538032191</v>
      </c>
      <c r="K130" s="18">
        <f t="shared" si="35"/>
        <v>248.98863448416779</v>
      </c>
      <c r="L130" s="18">
        <f t="shared" si="36"/>
        <v>244.39942286206002</v>
      </c>
      <c r="M130" s="18">
        <f t="shared" si="37"/>
        <v>223.68159294643269</v>
      </c>
      <c r="N130" s="18">
        <f t="shared" si="38"/>
        <v>219.55882578427688</v>
      </c>
    </row>
    <row r="131" spans="1:14" ht="15" x14ac:dyDescent="0.25">
      <c r="A131" s="17" t="s">
        <v>204</v>
      </c>
      <c r="B131" s="16" t="s">
        <v>66</v>
      </c>
      <c r="C131" t="s">
        <v>34</v>
      </c>
      <c r="D131" s="16" t="s">
        <v>680</v>
      </c>
      <c r="E131">
        <v>2</v>
      </c>
      <c r="F131" s="20">
        <v>22.083333333333332</v>
      </c>
      <c r="G131" s="21">
        <f t="shared" si="26"/>
        <v>2</v>
      </c>
      <c r="H131" s="19">
        <v>23.166666666666668</v>
      </c>
      <c r="I131" s="18">
        <v>165.72030426323298</v>
      </c>
      <c r="J131" s="18">
        <v>162.66584538032191</v>
      </c>
      <c r="K131" s="18">
        <f t="shared" si="35"/>
        <v>248.98863448416779</v>
      </c>
      <c r="L131" s="18">
        <f t="shared" si="36"/>
        <v>244.39942286206002</v>
      </c>
      <c r="M131" s="18">
        <f t="shared" si="37"/>
        <v>223.68159294643269</v>
      </c>
      <c r="N131" s="18">
        <f t="shared" si="38"/>
        <v>219.55882578427688</v>
      </c>
    </row>
    <row r="132" spans="1:14" ht="15" x14ac:dyDescent="0.25">
      <c r="A132" s="17" t="s">
        <v>204</v>
      </c>
      <c r="B132" s="16" t="s">
        <v>66</v>
      </c>
      <c r="C132" t="s">
        <v>34</v>
      </c>
      <c r="D132" s="16" t="s">
        <v>794</v>
      </c>
      <c r="E132">
        <v>5</v>
      </c>
      <c r="F132" s="20">
        <v>21.166666666666668</v>
      </c>
      <c r="G132" s="21">
        <f t="shared" si="26"/>
        <v>5</v>
      </c>
      <c r="H132" s="19">
        <v>22.25</v>
      </c>
      <c r="I132" s="18">
        <v>165.72030426323298</v>
      </c>
      <c r="J132" s="18">
        <v>162.66584538032191</v>
      </c>
      <c r="K132" s="18">
        <f t="shared" si="35"/>
        <v>248.98863448416779</v>
      </c>
      <c r="L132" s="18">
        <f t="shared" si="36"/>
        <v>244.39942286206002</v>
      </c>
      <c r="M132" s="18">
        <f t="shared" si="37"/>
        <v>223.68159294643269</v>
      </c>
      <c r="N132" s="18">
        <f t="shared" si="38"/>
        <v>219.55882578427688</v>
      </c>
    </row>
    <row r="133" spans="1:14" ht="15" x14ac:dyDescent="0.25">
      <c r="A133" s="15" t="s">
        <v>204</v>
      </c>
      <c r="B133" s="16" t="s">
        <v>66</v>
      </c>
      <c r="C133" t="s">
        <v>34</v>
      </c>
      <c r="D133" s="16" t="s">
        <v>810</v>
      </c>
      <c r="E133">
        <v>6</v>
      </c>
      <c r="F133" s="20">
        <v>22.166666666666668</v>
      </c>
      <c r="G133" s="21">
        <f t="shared" ref="G133:G196" si="39">IF(AND(E133=7,H133&lt;F133),1,IF(H133&lt;F133,E133+1,E133))</f>
        <v>6</v>
      </c>
      <c r="H133" s="19">
        <v>23.25</v>
      </c>
      <c r="I133" s="18">
        <v>165.72030426323298</v>
      </c>
      <c r="J133" s="18">
        <v>162.66584538032191</v>
      </c>
      <c r="K133" s="18">
        <f t="shared" si="35"/>
        <v>248.98863448416779</v>
      </c>
      <c r="L133" s="18">
        <f t="shared" si="36"/>
        <v>244.39942286206002</v>
      </c>
      <c r="M133" s="18">
        <f t="shared" si="37"/>
        <v>223.68159294643269</v>
      </c>
      <c r="N133" s="18">
        <f t="shared" si="38"/>
        <v>219.55882578427688</v>
      </c>
    </row>
    <row r="134" spans="1:14" ht="15" x14ac:dyDescent="0.25">
      <c r="A134" s="17" t="s">
        <v>65</v>
      </c>
      <c r="B134" s="16" t="s">
        <v>66</v>
      </c>
      <c r="C134" t="s">
        <v>35</v>
      </c>
      <c r="D134" s="16" t="s">
        <v>254</v>
      </c>
      <c r="E134">
        <v>1</v>
      </c>
      <c r="F134" s="20">
        <v>1.5833333333333335</v>
      </c>
      <c r="G134" s="21">
        <f t="shared" si="39"/>
        <v>1</v>
      </c>
      <c r="H134" s="19">
        <v>3.5</v>
      </c>
      <c r="I134" s="18">
        <v>292.75199550278143</v>
      </c>
      <c r="J134" s="18">
        <v>283.06606117169179</v>
      </c>
      <c r="K134" s="18">
        <f t="shared" si="35"/>
        <v>439.84905728250408</v>
      </c>
      <c r="L134" s="18">
        <f t="shared" si="36"/>
        <v>425.29629880475864</v>
      </c>
      <c r="M134" s="18">
        <f t="shared" si="37"/>
        <v>395.14308752592171</v>
      </c>
      <c r="N134" s="18">
        <f t="shared" si="38"/>
        <v>382.06946187706183</v>
      </c>
    </row>
    <row r="135" spans="1:14" ht="15" x14ac:dyDescent="0.25">
      <c r="A135" s="17" t="s">
        <v>65</v>
      </c>
      <c r="B135" s="16" t="s">
        <v>66</v>
      </c>
      <c r="C135" t="s">
        <v>35</v>
      </c>
      <c r="D135" s="16" t="s">
        <v>254</v>
      </c>
      <c r="E135">
        <v>2</v>
      </c>
      <c r="F135" s="20">
        <v>1.5833333333333335</v>
      </c>
      <c r="G135" s="21">
        <f t="shared" si="39"/>
        <v>2</v>
      </c>
      <c r="H135" s="19">
        <v>3.5</v>
      </c>
      <c r="I135" s="18">
        <v>292.75199550278143</v>
      </c>
      <c r="J135" s="18">
        <v>283.06606117169179</v>
      </c>
      <c r="K135" s="18">
        <f t="shared" si="35"/>
        <v>439.84905728250408</v>
      </c>
      <c r="L135" s="18">
        <f t="shared" si="36"/>
        <v>425.29629880475864</v>
      </c>
      <c r="M135" s="18">
        <f t="shared" si="37"/>
        <v>395.14308752592171</v>
      </c>
      <c r="N135" s="18">
        <f t="shared" si="38"/>
        <v>382.06946187706183</v>
      </c>
    </row>
    <row r="136" spans="1:14" ht="15" x14ac:dyDescent="0.25">
      <c r="A136" s="17" t="s">
        <v>65</v>
      </c>
      <c r="B136" s="16" t="s">
        <v>66</v>
      </c>
      <c r="C136" t="s">
        <v>35</v>
      </c>
      <c r="D136" s="16" t="s">
        <v>254</v>
      </c>
      <c r="E136">
        <v>3</v>
      </c>
      <c r="F136" s="20">
        <v>1.5833333333333335</v>
      </c>
      <c r="G136" s="21">
        <f t="shared" si="39"/>
        <v>3</v>
      </c>
      <c r="H136" s="19">
        <v>3.5</v>
      </c>
      <c r="I136" s="18">
        <v>292.75199550278143</v>
      </c>
      <c r="J136" s="18">
        <v>283.06606117169179</v>
      </c>
      <c r="K136" s="18">
        <f t="shared" si="35"/>
        <v>439.84905728250408</v>
      </c>
      <c r="L136" s="18">
        <f t="shared" si="36"/>
        <v>425.29629880475864</v>
      </c>
      <c r="M136" s="18">
        <f t="shared" si="37"/>
        <v>395.14308752592171</v>
      </c>
      <c r="N136" s="18">
        <f t="shared" si="38"/>
        <v>382.06946187706183</v>
      </c>
    </row>
    <row r="137" spans="1:14" ht="15" x14ac:dyDescent="0.25">
      <c r="A137" s="17" t="s">
        <v>65</v>
      </c>
      <c r="B137" s="16" t="s">
        <v>66</v>
      </c>
      <c r="C137" t="s">
        <v>35</v>
      </c>
      <c r="D137" s="16" t="s">
        <v>254</v>
      </c>
      <c r="E137">
        <v>4</v>
      </c>
      <c r="F137" s="20">
        <v>1.5833333333333335</v>
      </c>
      <c r="G137" s="21">
        <f t="shared" si="39"/>
        <v>4</v>
      </c>
      <c r="H137" s="19">
        <v>3.5</v>
      </c>
      <c r="I137" s="18">
        <v>292.75199550278143</v>
      </c>
      <c r="J137" s="18">
        <v>283.06606117169179</v>
      </c>
      <c r="K137" s="18">
        <f t="shared" si="35"/>
        <v>439.84905728250408</v>
      </c>
      <c r="L137" s="18">
        <f t="shared" si="36"/>
        <v>425.29629880475864</v>
      </c>
      <c r="M137" s="18">
        <f t="shared" si="37"/>
        <v>395.14308752592171</v>
      </c>
      <c r="N137" s="18">
        <f t="shared" si="38"/>
        <v>382.06946187706183</v>
      </c>
    </row>
    <row r="138" spans="1:14" ht="15" x14ac:dyDescent="0.25">
      <c r="A138" s="17" t="s">
        <v>65</v>
      </c>
      <c r="B138" s="16" t="s">
        <v>66</v>
      </c>
      <c r="C138" t="s">
        <v>35</v>
      </c>
      <c r="D138" s="16" t="s">
        <v>254</v>
      </c>
      <c r="E138">
        <v>5</v>
      </c>
      <c r="F138" s="20">
        <v>1.5833333333333335</v>
      </c>
      <c r="G138" s="21">
        <f t="shared" si="39"/>
        <v>5</v>
      </c>
      <c r="H138" s="19">
        <v>3.5</v>
      </c>
      <c r="I138" s="18">
        <v>292.75199550278143</v>
      </c>
      <c r="J138" s="18">
        <v>283.06606117169179</v>
      </c>
      <c r="K138" s="18">
        <f t="shared" si="35"/>
        <v>439.84905728250408</v>
      </c>
      <c r="L138" s="18">
        <f t="shared" si="36"/>
        <v>425.29629880475864</v>
      </c>
      <c r="M138" s="18">
        <f t="shared" si="37"/>
        <v>395.14308752592171</v>
      </c>
      <c r="N138" s="18">
        <f t="shared" si="38"/>
        <v>382.06946187706183</v>
      </c>
    </row>
    <row r="139" spans="1:14" ht="15" x14ac:dyDescent="0.25">
      <c r="A139" s="17" t="s">
        <v>65</v>
      </c>
      <c r="B139" s="16" t="s">
        <v>66</v>
      </c>
      <c r="C139" t="s">
        <v>35</v>
      </c>
      <c r="D139" s="16" t="s">
        <v>254</v>
      </c>
      <c r="E139">
        <v>6</v>
      </c>
      <c r="F139" s="20">
        <v>1.5833333333333335</v>
      </c>
      <c r="G139" s="21">
        <f t="shared" si="39"/>
        <v>6</v>
      </c>
      <c r="H139" s="19">
        <v>3.5</v>
      </c>
      <c r="I139" s="18">
        <v>292.75199550278143</v>
      </c>
      <c r="J139" s="18">
        <v>283.06606117169179</v>
      </c>
      <c r="K139" s="18">
        <f t="shared" si="35"/>
        <v>439.84905728250408</v>
      </c>
      <c r="L139" s="18">
        <f t="shared" si="36"/>
        <v>425.29629880475864</v>
      </c>
      <c r="M139" s="18">
        <f t="shared" si="37"/>
        <v>395.14308752592171</v>
      </c>
      <c r="N139" s="18">
        <f t="shared" si="38"/>
        <v>382.06946187706183</v>
      </c>
    </row>
    <row r="140" spans="1:14" ht="15" x14ac:dyDescent="0.25">
      <c r="A140" s="17" t="s">
        <v>65</v>
      </c>
      <c r="B140" s="16" t="s">
        <v>66</v>
      </c>
      <c r="C140" t="s">
        <v>35</v>
      </c>
      <c r="D140" s="16" t="s">
        <v>254</v>
      </c>
      <c r="E140">
        <v>7</v>
      </c>
      <c r="F140" s="20">
        <v>1.5833333333333335</v>
      </c>
      <c r="G140" s="21">
        <f t="shared" si="39"/>
        <v>7</v>
      </c>
      <c r="H140" s="19">
        <v>3.5</v>
      </c>
      <c r="I140" s="18">
        <v>292.75199550278143</v>
      </c>
      <c r="J140" s="18">
        <v>283.06606117169179</v>
      </c>
      <c r="K140" s="18">
        <f t="shared" si="35"/>
        <v>439.84905728250408</v>
      </c>
      <c r="L140" s="18">
        <f t="shared" si="36"/>
        <v>425.29629880475864</v>
      </c>
      <c r="M140" s="18">
        <f t="shared" si="37"/>
        <v>395.14308752592171</v>
      </c>
      <c r="N140" s="18">
        <f t="shared" si="38"/>
        <v>382.06946187706183</v>
      </c>
    </row>
    <row r="141" spans="1:14" ht="15" x14ac:dyDescent="0.25">
      <c r="A141" s="17" t="s">
        <v>65</v>
      </c>
      <c r="B141" s="16" t="s">
        <v>66</v>
      </c>
      <c r="C141" t="s">
        <v>35</v>
      </c>
      <c r="D141" s="16" t="s">
        <v>282</v>
      </c>
      <c r="E141">
        <v>1</v>
      </c>
      <c r="F141" s="20">
        <v>4.333333333333333</v>
      </c>
      <c r="G141" s="21">
        <f t="shared" si="39"/>
        <v>1</v>
      </c>
      <c r="H141" s="19">
        <v>6.25</v>
      </c>
      <c r="I141" s="18">
        <v>292.75199550278143</v>
      </c>
      <c r="J141" s="18">
        <v>283.06606117169179</v>
      </c>
      <c r="K141" s="18">
        <f t="shared" si="35"/>
        <v>439.84905728250408</v>
      </c>
      <c r="L141" s="18">
        <f t="shared" si="36"/>
        <v>425.29629880475864</v>
      </c>
      <c r="M141" s="18">
        <f t="shared" si="37"/>
        <v>395.14308752592171</v>
      </c>
      <c r="N141" s="18">
        <f t="shared" si="38"/>
        <v>382.06946187706183</v>
      </c>
    </row>
    <row r="142" spans="1:14" ht="15" x14ac:dyDescent="0.25">
      <c r="A142" s="17" t="s">
        <v>65</v>
      </c>
      <c r="B142" s="16" t="s">
        <v>66</v>
      </c>
      <c r="C142" t="s">
        <v>35</v>
      </c>
      <c r="D142" s="16" t="s">
        <v>282</v>
      </c>
      <c r="E142">
        <v>2</v>
      </c>
      <c r="F142" s="20">
        <v>4.333333333333333</v>
      </c>
      <c r="G142" s="21">
        <f t="shared" si="39"/>
        <v>2</v>
      </c>
      <c r="H142" s="19">
        <v>6.25</v>
      </c>
      <c r="I142" s="18">
        <v>292.75199550278143</v>
      </c>
      <c r="J142" s="18">
        <v>283.06606117169179</v>
      </c>
      <c r="K142" s="18">
        <f t="shared" si="35"/>
        <v>439.84905728250408</v>
      </c>
      <c r="L142" s="18">
        <f t="shared" si="36"/>
        <v>425.29629880475864</v>
      </c>
      <c r="M142" s="18">
        <f t="shared" si="37"/>
        <v>395.14308752592171</v>
      </c>
      <c r="N142" s="18">
        <f t="shared" si="38"/>
        <v>382.06946187706183</v>
      </c>
    </row>
    <row r="143" spans="1:14" ht="15" x14ac:dyDescent="0.25">
      <c r="A143" s="17" t="s">
        <v>65</v>
      </c>
      <c r="B143" s="16" t="s">
        <v>66</v>
      </c>
      <c r="C143" t="s">
        <v>35</v>
      </c>
      <c r="D143" s="16" t="s">
        <v>282</v>
      </c>
      <c r="E143">
        <v>3</v>
      </c>
      <c r="F143" s="20">
        <v>4.333333333333333</v>
      </c>
      <c r="G143" s="21">
        <f t="shared" si="39"/>
        <v>3</v>
      </c>
      <c r="H143" s="19">
        <v>6.25</v>
      </c>
      <c r="I143" s="18">
        <v>292.75199550278143</v>
      </c>
      <c r="J143" s="18">
        <v>283.06606117169179</v>
      </c>
      <c r="K143" s="18">
        <f t="shared" si="35"/>
        <v>439.84905728250408</v>
      </c>
      <c r="L143" s="18">
        <f t="shared" si="36"/>
        <v>425.29629880475864</v>
      </c>
      <c r="M143" s="18">
        <f t="shared" si="37"/>
        <v>395.14308752592171</v>
      </c>
      <c r="N143" s="18">
        <f t="shared" si="38"/>
        <v>382.06946187706183</v>
      </c>
    </row>
    <row r="144" spans="1:14" ht="15" x14ac:dyDescent="0.25">
      <c r="A144" s="17" t="s">
        <v>65</v>
      </c>
      <c r="B144" s="16" t="s">
        <v>66</v>
      </c>
      <c r="C144" t="s">
        <v>35</v>
      </c>
      <c r="D144" s="16" t="s">
        <v>282</v>
      </c>
      <c r="E144">
        <v>4</v>
      </c>
      <c r="F144" s="20">
        <v>3.3333333333333335</v>
      </c>
      <c r="G144" s="21">
        <f t="shared" si="39"/>
        <v>4</v>
      </c>
      <c r="H144" s="19">
        <v>5.25</v>
      </c>
      <c r="I144" s="18">
        <v>292.75199550278143</v>
      </c>
      <c r="J144" s="18">
        <v>283.06606117169179</v>
      </c>
      <c r="K144" s="18">
        <f t="shared" si="35"/>
        <v>439.84905728250408</v>
      </c>
      <c r="L144" s="18">
        <f t="shared" si="36"/>
        <v>425.29629880475864</v>
      </c>
      <c r="M144" s="18">
        <f t="shared" si="37"/>
        <v>395.14308752592171</v>
      </c>
      <c r="N144" s="18">
        <f t="shared" si="38"/>
        <v>382.06946187706183</v>
      </c>
    </row>
    <row r="145" spans="1:14" ht="15" x14ac:dyDescent="0.25">
      <c r="A145" s="17" t="s">
        <v>65</v>
      </c>
      <c r="B145" s="16" t="s">
        <v>66</v>
      </c>
      <c r="C145" t="s">
        <v>35</v>
      </c>
      <c r="D145" s="16" t="s">
        <v>282</v>
      </c>
      <c r="E145">
        <v>5</v>
      </c>
      <c r="F145" s="20">
        <v>4.083333333333333</v>
      </c>
      <c r="G145" s="21">
        <f t="shared" si="39"/>
        <v>5</v>
      </c>
      <c r="H145" s="19">
        <v>6</v>
      </c>
      <c r="I145" s="18">
        <v>292.75199550278143</v>
      </c>
      <c r="J145" s="18">
        <v>283.06606117169179</v>
      </c>
      <c r="K145" s="18">
        <f t="shared" si="35"/>
        <v>439.84905728250408</v>
      </c>
      <c r="L145" s="18">
        <f t="shared" si="36"/>
        <v>425.29629880475864</v>
      </c>
      <c r="M145" s="18">
        <f t="shared" si="37"/>
        <v>395.14308752592171</v>
      </c>
      <c r="N145" s="18">
        <f t="shared" si="38"/>
        <v>382.06946187706183</v>
      </c>
    </row>
    <row r="146" spans="1:14" ht="15" x14ac:dyDescent="0.25">
      <c r="A146" s="17" t="s">
        <v>65</v>
      </c>
      <c r="B146" s="16" t="s">
        <v>66</v>
      </c>
      <c r="C146" t="s">
        <v>35</v>
      </c>
      <c r="D146" s="16" t="s">
        <v>282</v>
      </c>
      <c r="E146">
        <v>6</v>
      </c>
      <c r="F146" s="20">
        <v>4.166666666666667</v>
      </c>
      <c r="G146" s="21">
        <f t="shared" si="39"/>
        <v>6</v>
      </c>
      <c r="H146" s="19">
        <v>6.083333333333333</v>
      </c>
      <c r="I146" s="18">
        <v>292.75199550278143</v>
      </c>
      <c r="J146" s="18">
        <v>283.06606117169179</v>
      </c>
      <c r="K146" s="18">
        <f t="shared" si="35"/>
        <v>439.84905728250408</v>
      </c>
      <c r="L146" s="18">
        <f t="shared" si="36"/>
        <v>425.29629880475864</v>
      </c>
      <c r="M146" s="18">
        <f t="shared" si="37"/>
        <v>395.14308752592171</v>
      </c>
      <c r="N146" s="18">
        <f t="shared" si="38"/>
        <v>382.06946187706183</v>
      </c>
    </row>
    <row r="147" spans="1:14" ht="15" x14ac:dyDescent="0.25">
      <c r="A147" s="17" t="s">
        <v>65</v>
      </c>
      <c r="B147" s="16" t="s">
        <v>66</v>
      </c>
      <c r="C147" t="s">
        <v>35</v>
      </c>
      <c r="D147" s="16" t="s">
        <v>282</v>
      </c>
      <c r="E147">
        <v>7</v>
      </c>
      <c r="F147" s="20">
        <v>4.333333333333333</v>
      </c>
      <c r="G147" s="21">
        <f t="shared" si="39"/>
        <v>7</v>
      </c>
      <c r="H147" s="19">
        <v>6.25</v>
      </c>
      <c r="I147" s="18">
        <v>292.75199550278143</v>
      </c>
      <c r="J147" s="18">
        <v>283.06606117169179</v>
      </c>
      <c r="K147" s="18">
        <f t="shared" si="35"/>
        <v>439.84905728250408</v>
      </c>
      <c r="L147" s="18">
        <f t="shared" si="36"/>
        <v>425.29629880475864</v>
      </c>
      <c r="M147" s="18">
        <f t="shared" si="37"/>
        <v>395.14308752592171</v>
      </c>
      <c r="N147" s="18">
        <f t="shared" si="38"/>
        <v>382.06946187706183</v>
      </c>
    </row>
    <row r="148" spans="1:14" ht="15" x14ac:dyDescent="0.25">
      <c r="A148" s="17" t="s">
        <v>65</v>
      </c>
      <c r="B148" s="16" t="s">
        <v>66</v>
      </c>
      <c r="C148" t="s">
        <v>35</v>
      </c>
      <c r="D148" s="16" t="s">
        <v>101</v>
      </c>
      <c r="E148">
        <v>1</v>
      </c>
      <c r="F148" s="20">
        <v>7.583333333333333</v>
      </c>
      <c r="G148" s="21">
        <f t="shared" si="39"/>
        <v>1</v>
      </c>
      <c r="H148" s="19">
        <v>9.5</v>
      </c>
      <c r="I148" s="18">
        <v>292.75199550278143</v>
      </c>
      <c r="J148" s="18">
        <v>283.06606117169179</v>
      </c>
      <c r="K148" s="18">
        <f t="shared" si="35"/>
        <v>439.84905728250408</v>
      </c>
      <c r="L148" s="18">
        <f t="shared" si="36"/>
        <v>425.29629880475864</v>
      </c>
      <c r="M148" s="18">
        <f t="shared" si="37"/>
        <v>395.14308752592171</v>
      </c>
      <c r="N148" s="18">
        <f t="shared" si="38"/>
        <v>382.06946187706183</v>
      </c>
    </row>
    <row r="149" spans="1:14" ht="15" x14ac:dyDescent="0.25">
      <c r="A149" s="17" t="s">
        <v>65</v>
      </c>
      <c r="B149" s="16" t="s">
        <v>66</v>
      </c>
      <c r="C149" t="s">
        <v>35</v>
      </c>
      <c r="D149" s="16" t="s">
        <v>101</v>
      </c>
      <c r="E149">
        <v>2</v>
      </c>
      <c r="F149" s="20">
        <v>7.583333333333333</v>
      </c>
      <c r="G149" s="21">
        <f t="shared" si="39"/>
        <v>2</v>
      </c>
      <c r="H149" s="19">
        <v>9.5</v>
      </c>
      <c r="I149" s="18">
        <v>292.75199550278143</v>
      </c>
      <c r="J149" s="18">
        <v>283.06606117169179</v>
      </c>
      <c r="K149" s="18">
        <f t="shared" si="35"/>
        <v>439.84905728250408</v>
      </c>
      <c r="L149" s="18">
        <f t="shared" si="36"/>
        <v>425.29629880475864</v>
      </c>
      <c r="M149" s="18">
        <f t="shared" si="37"/>
        <v>395.14308752592171</v>
      </c>
      <c r="N149" s="18">
        <f t="shared" si="38"/>
        <v>382.06946187706183</v>
      </c>
    </row>
    <row r="150" spans="1:14" ht="15" x14ac:dyDescent="0.25">
      <c r="A150" s="17" t="s">
        <v>65</v>
      </c>
      <c r="B150" s="16" t="s">
        <v>66</v>
      </c>
      <c r="C150" t="s">
        <v>35</v>
      </c>
      <c r="D150" s="16" t="s">
        <v>101</v>
      </c>
      <c r="E150">
        <v>4</v>
      </c>
      <c r="F150" s="20">
        <v>7.583333333333333</v>
      </c>
      <c r="G150" s="21">
        <f t="shared" si="39"/>
        <v>4</v>
      </c>
      <c r="H150" s="19">
        <v>9.5</v>
      </c>
      <c r="I150" s="18">
        <v>292.75199550278143</v>
      </c>
      <c r="J150" s="18">
        <v>283.06606117169179</v>
      </c>
      <c r="K150" s="18">
        <f t="shared" si="35"/>
        <v>439.84905728250408</v>
      </c>
      <c r="L150" s="18">
        <f t="shared" si="36"/>
        <v>425.29629880475864</v>
      </c>
      <c r="M150" s="18">
        <f t="shared" si="37"/>
        <v>395.14308752592171</v>
      </c>
      <c r="N150" s="18">
        <f t="shared" si="38"/>
        <v>382.06946187706183</v>
      </c>
    </row>
    <row r="151" spans="1:14" ht="15" x14ac:dyDescent="0.25">
      <c r="A151" s="17" t="s">
        <v>65</v>
      </c>
      <c r="B151" s="16" t="s">
        <v>66</v>
      </c>
      <c r="C151" t="s">
        <v>35</v>
      </c>
      <c r="D151" s="16" t="s">
        <v>101</v>
      </c>
      <c r="E151">
        <v>5</v>
      </c>
      <c r="F151" s="20">
        <v>7.583333333333333</v>
      </c>
      <c r="G151" s="21">
        <f t="shared" si="39"/>
        <v>5</v>
      </c>
      <c r="H151" s="19">
        <v>9.5</v>
      </c>
      <c r="I151" s="18">
        <v>292.75199550278143</v>
      </c>
      <c r="J151" s="18">
        <v>283.06606117169179</v>
      </c>
      <c r="K151" s="18">
        <f t="shared" si="35"/>
        <v>439.84905728250408</v>
      </c>
      <c r="L151" s="18">
        <f t="shared" si="36"/>
        <v>425.29629880475864</v>
      </c>
      <c r="M151" s="18">
        <f t="shared" si="37"/>
        <v>395.14308752592171</v>
      </c>
      <c r="N151" s="18">
        <f t="shared" si="38"/>
        <v>382.06946187706183</v>
      </c>
    </row>
    <row r="152" spans="1:14" ht="15" x14ac:dyDescent="0.25">
      <c r="A152" s="17" t="s">
        <v>65</v>
      </c>
      <c r="B152" s="16" t="s">
        <v>66</v>
      </c>
      <c r="C152" t="s">
        <v>35</v>
      </c>
      <c r="D152" s="16" t="s">
        <v>101</v>
      </c>
      <c r="E152">
        <v>7</v>
      </c>
      <c r="F152" s="20">
        <v>7.833333333333333</v>
      </c>
      <c r="G152" s="21">
        <f t="shared" si="39"/>
        <v>7</v>
      </c>
      <c r="H152" s="19">
        <v>9.75</v>
      </c>
      <c r="I152" s="18">
        <v>292.75199550278143</v>
      </c>
      <c r="J152" s="18">
        <v>283.06606117169179</v>
      </c>
      <c r="K152" s="18">
        <f t="shared" si="35"/>
        <v>439.84905728250408</v>
      </c>
      <c r="L152" s="18">
        <f t="shared" si="36"/>
        <v>425.29629880475864</v>
      </c>
      <c r="M152" s="18">
        <f t="shared" si="37"/>
        <v>395.14308752592171</v>
      </c>
      <c r="N152" s="18">
        <f t="shared" si="38"/>
        <v>382.06946187706183</v>
      </c>
    </row>
    <row r="153" spans="1:14" ht="15" x14ac:dyDescent="0.25">
      <c r="A153" s="17" t="s">
        <v>65</v>
      </c>
      <c r="B153" s="16" t="s">
        <v>66</v>
      </c>
      <c r="C153" t="s">
        <v>35</v>
      </c>
      <c r="D153" s="16" t="s">
        <v>356</v>
      </c>
      <c r="E153">
        <v>1</v>
      </c>
      <c r="F153" s="20">
        <v>11.75</v>
      </c>
      <c r="G153" s="21">
        <f t="shared" si="39"/>
        <v>1</v>
      </c>
      <c r="H153" s="19">
        <v>13.666666666666666</v>
      </c>
      <c r="I153" s="18">
        <v>292.75199550278143</v>
      </c>
      <c r="J153" s="18">
        <v>283.06606117169179</v>
      </c>
      <c r="K153" s="18">
        <f t="shared" si="35"/>
        <v>439.84905728250408</v>
      </c>
      <c r="L153" s="18">
        <f t="shared" si="36"/>
        <v>425.29629880475864</v>
      </c>
      <c r="M153" s="18">
        <f t="shared" si="37"/>
        <v>395.14308752592171</v>
      </c>
      <c r="N153" s="18">
        <f t="shared" si="38"/>
        <v>382.06946187706183</v>
      </c>
    </row>
    <row r="154" spans="1:14" ht="15" x14ac:dyDescent="0.25">
      <c r="A154" s="17" t="s">
        <v>65</v>
      </c>
      <c r="B154" s="16" t="s">
        <v>66</v>
      </c>
      <c r="C154" t="s">
        <v>35</v>
      </c>
      <c r="D154" s="16" t="s">
        <v>356</v>
      </c>
      <c r="E154">
        <v>2</v>
      </c>
      <c r="F154" s="20">
        <v>13.5</v>
      </c>
      <c r="G154" s="21">
        <f t="shared" si="39"/>
        <v>2</v>
      </c>
      <c r="H154" s="19">
        <v>15.416666666666666</v>
      </c>
      <c r="I154" s="18">
        <v>292.75199550278143</v>
      </c>
      <c r="J154" s="18">
        <v>283.06606117169179</v>
      </c>
      <c r="K154" s="18">
        <f t="shared" si="35"/>
        <v>439.84905728250408</v>
      </c>
      <c r="L154" s="18">
        <f t="shared" si="36"/>
        <v>425.29629880475864</v>
      </c>
      <c r="M154" s="18">
        <f t="shared" si="37"/>
        <v>395.14308752592171</v>
      </c>
      <c r="N154" s="18">
        <f t="shared" si="38"/>
        <v>382.06946187706183</v>
      </c>
    </row>
    <row r="155" spans="1:14" ht="15" x14ac:dyDescent="0.25">
      <c r="A155" s="17" t="s">
        <v>65</v>
      </c>
      <c r="B155" s="16" t="s">
        <v>66</v>
      </c>
      <c r="C155" t="s">
        <v>35</v>
      </c>
      <c r="D155" s="16" t="s">
        <v>356</v>
      </c>
      <c r="E155">
        <v>3</v>
      </c>
      <c r="F155" s="20">
        <v>13.666666666666666</v>
      </c>
      <c r="G155" s="21">
        <f t="shared" si="39"/>
        <v>3</v>
      </c>
      <c r="H155" s="19">
        <v>15.583333333333334</v>
      </c>
      <c r="I155" s="18">
        <v>292.75199550278143</v>
      </c>
      <c r="J155" s="18">
        <v>283.06606117169179</v>
      </c>
      <c r="K155" s="18">
        <f t="shared" si="35"/>
        <v>439.84905728250408</v>
      </c>
      <c r="L155" s="18">
        <f t="shared" si="36"/>
        <v>425.29629880475864</v>
      </c>
      <c r="M155" s="18">
        <f t="shared" si="37"/>
        <v>395.14308752592171</v>
      </c>
      <c r="N155" s="18">
        <f t="shared" si="38"/>
        <v>382.06946187706183</v>
      </c>
    </row>
    <row r="156" spans="1:14" ht="15" x14ac:dyDescent="0.25">
      <c r="A156" s="17" t="s">
        <v>65</v>
      </c>
      <c r="B156" s="16" t="s">
        <v>66</v>
      </c>
      <c r="C156" t="s">
        <v>35</v>
      </c>
      <c r="D156" s="16" t="s">
        <v>356</v>
      </c>
      <c r="E156">
        <v>4</v>
      </c>
      <c r="F156" s="20">
        <v>11.916666666666666</v>
      </c>
      <c r="G156" s="21">
        <f t="shared" si="39"/>
        <v>4</v>
      </c>
      <c r="H156" s="19">
        <v>13.833333333333334</v>
      </c>
      <c r="I156" s="18">
        <v>292.75199550278143</v>
      </c>
      <c r="J156" s="18">
        <v>283.06606117169179</v>
      </c>
      <c r="K156" s="18">
        <f t="shared" si="35"/>
        <v>439.84905728250408</v>
      </c>
      <c r="L156" s="18">
        <f t="shared" si="36"/>
        <v>425.29629880475864</v>
      </c>
      <c r="M156" s="18">
        <f t="shared" si="37"/>
        <v>395.14308752592171</v>
      </c>
      <c r="N156" s="18">
        <f t="shared" si="38"/>
        <v>382.06946187706183</v>
      </c>
    </row>
    <row r="157" spans="1:14" ht="15" x14ac:dyDescent="0.25">
      <c r="A157" s="17" t="s">
        <v>65</v>
      </c>
      <c r="B157" s="16" t="s">
        <v>66</v>
      </c>
      <c r="C157" t="s">
        <v>35</v>
      </c>
      <c r="D157" s="16" t="s">
        <v>356</v>
      </c>
      <c r="E157">
        <v>5</v>
      </c>
      <c r="F157" s="20">
        <v>13.5</v>
      </c>
      <c r="G157" s="21">
        <f t="shared" si="39"/>
        <v>5</v>
      </c>
      <c r="H157" s="19">
        <v>15.416666666666666</v>
      </c>
      <c r="I157" s="18">
        <v>292.75199550278143</v>
      </c>
      <c r="J157" s="18">
        <v>283.06606117169179</v>
      </c>
      <c r="K157" s="18">
        <f t="shared" si="35"/>
        <v>439.84905728250408</v>
      </c>
      <c r="L157" s="18">
        <f t="shared" si="36"/>
        <v>425.29629880475864</v>
      </c>
      <c r="M157" s="18">
        <f t="shared" si="37"/>
        <v>395.14308752592171</v>
      </c>
      <c r="N157" s="18">
        <f t="shared" si="38"/>
        <v>382.06946187706183</v>
      </c>
    </row>
    <row r="158" spans="1:14" ht="15" x14ac:dyDescent="0.25">
      <c r="A158" s="17" t="s">
        <v>65</v>
      </c>
      <c r="B158" s="16" t="s">
        <v>66</v>
      </c>
      <c r="C158" t="s">
        <v>35</v>
      </c>
      <c r="D158" s="16" t="s">
        <v>356</v>
      </c>
      <c r="E158">
        <v>6</v>
      </c>
      <c r="F158" s="20">
        <v>11.916666666666666</v>
      </c>
      <c r="G158" s="21">
        <f t="shared" si="39"/>
        <v>6</v>
      </c>
      <c r="H158" s="19">
        <v>13.833333333333334</v>
      </c>
      <c r="I158" s="18">
        <v>292.75199550278143</v>
      </c>
      <c r="J158" s="18">
        <v>283.06606117169179</v>
      </c>
      <c r="K158" s="18">
        <f t="shared" si="35"/>
        <v>439.84905728250408</v>
      </c>
      <c r="L158" s="18">
        <f t="shared" si="36"/>
        <v>425.29629880475864</v>
      </c>
      <c r="M158" s="18">
        <f t="shared" si="37"/>
        <v>395.14308752592171</v>
      </c>
      <c r="N158" s="18">
        <f t="shared" si="38"/>
        <v>382.06946187706183</v>
      </c>
    </row>
    <row r="159" spans="1:14" ht="15" x14ac:dyDescent="0.25">
      <c r="A159" s="17" t="s">
        <v>65</v>
      </c>
      <c r="B159" s="16" t="s">
        <v>66</v>
      </c>
      <c r="C159" t="s">
        <v>35</v>
      </c>
      <c r="D159" s="16" t="s">
        <v>356</v>
      </c>
      <c r="E159">
        <v>7</v>
      </c>
      <c r="F159" s="20">
        <v>11.916666666666666</v>
      </c>
      <c r="G159" s="21">
        <f t="shared" si="39"/>
        <v>7</v>
      </c>
      <c r="H159" s="19">
        <v>13.833333333333334</v>
      </c>
      <c r="I159" s="18">
        <v>292.75199550278143</v>
      </c>
      <c r="J159" s="18">
        <v>283.06606117169179</v>
      </c>
      <c r="K159" s="18">
        <f t="shared" si="35"/>
        <v>439.84905728250408</v>
      </c>
      <c r="L159" s="18">
        <f t="shared" si="36"/>
        <v>425.29629880475864</v>
      </c>
      <c r="M159" s="18">
        <f t="shared" si="37"/>
        <v>395.14308752592171</v>
      </c>
      <c r="N159" s="18">
        <f t="shared" si="38"/>
        <v>382.06946187706183</v>
      </c>
    </row>
    <row r="160" spans="1:14" ht="15" x14ac:dyDescent="0.25">
      <c r="A160" s="17" t="s">
        <v>65</v>
      </c>
      <c r="B160" s="16" t="s">
        <v>66</v>
      </c>
      <c r="C160" t="s">
        <v>35</v>
      </c>
      <c r="D160" s="16" t="s">
        <v>839</v>
      </c>
      <c r="E160">
        <v>7</v>
      </c>
      <c r="F160" s="20">
        <v>23.25</v>
      </c>
      <c r="G160" s="21">
        <f t="shared" si="39"/>
        <v>1</v>
      </c>
      <c r="H160" s="19">
        <v>1.1666666666666667</v>
      </c>
      <c r="I160" s="18">
        <v>292.75199550278143</v>
      </c>
      <c r="J160" s="18">
        <v>283.06606117169179</v>
      </c>
      <c r="K160" s="18">
        <f t="shared" si="35"/>
        <v>439.84905728250408</v>
      </c>
      <c r="L160" s="18">
        <f t="shared" si="36"/>
        <v>425.29629880475864</v>
      </c>
      <c r="M160" s="18">
        <f t="shared" si="37"/>
        <v>395.14308752592171</v>
      </c>
      <c r="N160" s="18">
        <f t="shared" si="38"/>
        <v>382.06946187706183</v>
      </c>
    </row>
    <row r="161" spans="1:14" ht="15" x14ac:dyDescent="0.25">
      <c r="A161" s="17" t="s">
        <v>65</v>
      </c>
      <c r="B161" s="16" t="s">
        <v>66</v>
      </c>
      <c r="C161" t="s">
        <v>35</v>
      </c>
      <c r="D161" s="16" t="s">
        <v>506</v>
      </c>
      <c r="E161">
        <v>1</v>
      </c>
      <c r="F161" s="20">
        <v>9.4166666666666661</v>
      </c>
      <c r="G161" s="21">
        <f t="shared" si="39"/>
        <v>1</v>
      </c>
      <c r="H161" s="19">
        <v>11.333333333333334</v>
      </c>
      <c r="I161" s="18">
        <v>292.75199550278143</v>
      </c>
      <c r="J161" s="18">
        <v>283.06606117169179</v>
      </c>
      <c r="K161" s="18">
        <f t="shared" si="35"/>
        <v>439.84905728250408</v>
      </c>
      <c r="L161" s="18">
        <f t="shared" si="36"/>
        <v>425.29629880475864</v>
      </c>
      <c r="M161" s="18">
        <f t="shared" si="37"/>
        <v>395.14308752592171</v>
      </c>
      <c r="N161" s="18">
        <f t="shared" si="38"/>
        <v>382.06946187706183</v>
      </c>
    </row>
    <row r="162" spans="1:14" ht="15" x14ac:dyDescent="0.25">
      <c r="A162" s="17" t="s">
        <v>65</v>
      </c>
      <c r="B162" s="16" t="s">
        <v>66</v>
      </c>
      <c r="C162" t="s">
        <v>35</v>
      </c>
      <c r="D162" s="16" t="s">
        <v>506</v>
      </c>
      <c r="E162">
        <v>2</v>
      </c>
      <c r="F162" s="20">
        <v>14.333333333333334</v>
      </c>
      <c r="G162" s="21">
        <f t="shared" si="39"/>
        <v>2</v>
      </c>
      <c r="H162" s="19">
        <v>16.25</v>
      </c>
      <c r="I162" s="18">
        <v>292.75199550278143</v>
      </c>
      <c r="J162" s="18">
        <v>283.06606117169179</v>
      </c>
      <c r="K162" s="18">
        <f t="shared" ref="K162:K225" si="40">I162/203*305</f>
        <v>439.84905728250408</v>
      </c>
      <c r="L162" s="18">
        <f t="shared" ref="L162:L225" si="41">J162/203*305</f>
        <v>425.29629880475864</v>
      </c>
      <c r="M162" s="18">
        <f t="shared" ref="M162:M225" si="42">I162/203*274</f>
        <v>395.14308752592171</v>
      </c>
      <c r="N162" s="18">
        <f t="shared" ref="N162:N225" si="43">J162/203*274</f>
        <v>382.06946187706183</v>
      </c>
    </row>
    <row r="163" spans="1:14" ht="15" x14ac:dyDescent="0.25">
      <c r="A163" s="17" t="s">
        <v>65</v>
      </c>
      <c r="B163" s="16" t="s">
        <v>66</v>
      </c>
      <c r="C163" t="s">
        <v>35</v>
      </c>
      <c r="D163" s="16" t="s">
        <v>506</v>
      </c>
      <c r="E163">
        <v>3</v>
      </c>
      <c r="F163" s="20">
        <v>0.41666666666666669</v>
      </c>
      <c r="G163" s="21">
        <f t="shared" si="39"/>
        <v>3</v>
      </c>
      <c r="H163" s="19">
        <v>2.3333333333333335</v>
      </c>
      <c r="I163" s="18">
        <v>292.75199550278143</v>
      </c>
      <c r="J163" s="18">
        <v>283.06606117169179</v>
      </c>
      <c r="K163" s="18">
        <f t="shared" si="40"/>
        <v>439.84905728250408</v>
      </c>
      <c r="L163" s="18">
        <f t="shared" si="41"/>
        <v>425.29629880475864</v>
      </c>
      <c r="M163" s="18">
        <f t="shared" si="42"/>
        <v>395.14308752592171</v>
      </c>
      <c r="N163" s="18">
        <f t="shared" si="43"/>
        <v>382.06946187706183</v>
      </c>
    </row>
    <row r="164" spans="1:14" ht="15" x14ac:dyDescent="0.25">
      <c r="A164" s="17" t="s">
        <v>65</v>
      </c>
      <c r="B164" s="16" t="s">
        <v>66</v>
      </c>
      <c r="C164" t="s">
        <v>35</v>
      </c>
      <c r="D164" s="16" t="s">
        <v>506</v>
      </c>
      <c r="E164">
        <v>5</v>
      </c>
      <c r="F164" s="20">
        <v>1.3333333333333333</v>
      </c>
      <c r="G164" s="21">
        <f t="shared" si="39"/>
        <v>5</v>
      </c>
      <c r="H164" s="19">
        <v>3.25</v>
      </c>
      <c r="I164" s="18">
        <v>292.75199550278143</v>
      </c>
      <c r="J164" s="18">
        <v>283.06606117169179</v>
      </c>
      <c r="K164" s="18">
        <f t="shared" si="40"/>
        <v>439.84905728250408</v>
      </c>
      <c r="L164" s="18">
        <f t="shared" si="41"/>
        <v>425.29629880475864</v>
      </c>
      <c r="M164" s="18">
        <f t="shared" si="42"/>
        <v>395.14308752592171</v>
      </c>
      <c r="N164" s="18">
        <f t="shared" si="43"/>
        <v>382.06946187706183</v>
      </c>
    </row>
    <row r="165" spans="1:14" ht="15" x14ac:dyDescent="0.25">
      <c r="A165" s="17" t="s">
        <v>65</v>
      </c>
      <c r="B165" s="16" t="s">
        <v>66</v>
      </c>
      <c r="C165" t="s">
        <v>35</v>
      </c>
      <c r="D165" s="16" t="s">
        <v>506</v>
      </c>
      <c r="E165">
        <v>6</v>
      </c>
      <c r="F165" s="20">
        <v>23.916666666666668</v>
      </c>
      <c r="G165" s="21">
        <f t="shared" si="39"/>
        <v>7</v>
      </c>
      <c r="H165" s="19">
        <v>1.8333333333333335</v>
      </c>
      <c r="I165" s="18">
        <v>292.75199550278143</v>
      </c>
      <c r="J165" s="18">
        <v>283.06606117169179</v>
      </c>
      <c r="K165" s="18">
        <f t="shared" si="40"/>
        <v>439.84905728250408</v>
      </c>
      <c r="L165" s="18">
        <f t="shared" si="41"/>
        <v>425.29629880475864</v>
      </c>
      <c r="M165" s="18">
        <f t="shared" si="42"/>
        <v>395.14308752592171</v>
      </c>
      <c r="N165" s="18">
        <f t="shared" si="43"/>
        <v>382.06946187706183</v>
      </c>
    </row>
    <row r="166" spans="1:14" ht="15" x14ac:dyDescent="0.25">
      <c r="A166" s="17" t="s">
        <v>65</v>
      </c>
      <c r="B166" s="16" t="s">
        <v>66</v>
      </c>
      <c r="C166" t="s">
        <v>35</v>
      </c>
      <c r="D166" s="16" t="s">
        <v>743</v>
      </c>
      <c r="E166">
        <v>3</v>
      </c>
      <c r="F166" s="20">
        <v>8.8333333333333339</v>
      </c>
      <c r="G166" s="21">
        <f t="shared" si="39"/>
        <v>3</v>
      </c>
      <c r="H166" s="19">
        <v>10.75</v>
      </c>
      <c r="I166" s="18">
        <v>292.75199550278143</v>
      </c>
      <c r="J166" s="18">
        <v>283.06606117169179</v>
      </c>
      <c r="K166" s="18">
        <f t="shared" si="40"/>
        <v>439.84905728250408</v>
      </c>
      <c r="L166" s="18">
        <f t="shared" si="41"/>
        <v>425.29629880475864</v>
      </c>
      <c r="M166" s="18">
        <f t="shared" si="42"/>
        <v>395.14308752592171</v>
      </c>
      <c r="N166" s="18">
        <f t="shared" si="43"/>
        <v>382.06946187706183</v>
      </c>
    </row>
    <row r="167" spans="1:14" ht="15" x14ac:dyDescent="0.25">
      <c r="A167" s="17" t="s">
        <v>65</v>
      </c>
      <c r="B167" s="16" t="s">
        <v>66</v>
      </c>
      <c r="C167" t="s">
        <v>35</v>
      </c>
      <c r="D167" s="16" t="s">
        <v>743</v>
      </c>
      <c r="E167">
        <v>4</v>
      </c>
      <c r="F167" s="20">
        <v>14.416666666666666</v>
      </c>
      <c r="G167" s="21">
        <f t="shared" si="39"/>
        <v>4</v>
      </c>
      <c r="H167" s="19">
        <v>16.333333333333332</v>
      </c>
      <c r="I167" s="18">
        <v>292.75199550278143</v>
      </c>
      <c r="J167" s="18">
        <v>283.06606117169179</v>
      </c>
      <c r="K167" s="18">
        <f t="shared" si="40"/>
        <v>439.84905728250408</v>
      </c>
      <c r="L167" s="18">
        <f t="shared" si="41"/>
        <v>425.29629880475864</v>
      </c>
      <c r="M167" s="18">
        <f t="shared" si="42"/>
        <v>395.14308752592171</v>
      </c>
      <c r="N167" s="18">
        <f t="shared" si="43"/>
        <v>382.06946187706183</v>
      </c>
    </row>
    <row r="168" spans="1:14" ht="15" x14ac:dyDescent="0.25">
      <c r="A168" s="17" t="s">
        <v>65</v>
      </c>
      <c r="B168" s="16" t="s">
        <v>66</v>
      </c>
      <c r="C168" t="s">
        <v>35</v>
      </c>
      <c r="D168" s="16" t="s">
        <v>472</v>
      </c>
      <c r="E168">
        <v>1</v>
      </c>
      <c r="F168" s="20">
        <v>23</v>
      </c>
      <c r="G168" s="21">
        <f t="shared" si="39"/>
        <v>2</v>
      </c>
      <c r="H168" s="19">
        <v>0.91666666666666663</v>
      </c>
      <c r="I168" s="18">
        <v>292.75199550278143</v>
      </c>
      <c r="J168" s="18">
        <v>283.06606117169179</v>
      </c>
      <c r="K168" s="18">
        <f t="shared" si="40"/>
        <v>439.84905728250408</v>
      </c>
      <c r="L168" s="18">
        <f t="shared" si="41"/>
        <v>425.29629880475864</v>
      </c>
      <c r="M168" s="18">
        <f t="shared" si="42"/>
        <v>395.14308752592171</v>
      </c>
      <c r="N168" s="18">
        <f t="shared" si="43"/>
        <v>382.06946187706183</v>
      </c>
    </row>
    <row r="169" spans="1:14" ht="15" x14ac:dyDescent="0.25">
      <c r="A169" s="17" t="s">
        <v>65</v>
      </c>
      <c r="B169" s="16" t="s">
        <v>66</v>
      </c>
      <c r="C169" t="s">
        <v>35</v>
      </c>
      <c r="D169" s="16" t="s">
        <v>472</v>
      </c>
      <c r="E169">
        <v>2</v>
      </c>
      <c r="F169" s="20">
        <v>23</v>
      </c>
      <c r="G169" s="21">
        <f t="shared" si="39"/>
        <v>3</v>
      </c>
      <c r="H169" s="19">
        <v>0.91666666666666663</v>
      </c>
      <c r="I169" s="18">
        <v>292.75199550278143</v>
      </c>
      <c r="J169" s="18">
        <v>283.06606117169179</v>
      </c>
      <c r="K169" s="18">
        <f t="shared" si="40"/>
        <v>439.84905728250408</v>
      </c>
      <c r="L169" s="18">
        <f t="shared" si="41"/>
        <v>425.29629880475864</v>
      </c>
      <c r="M169" s="18">
        <f t="shared" si="42"/>
        <v>395.14308752592171</v>
      </c>
      <c r="N169" s="18">
        <f t="shared" si="43"/>
        <v>382.06946187706183</v>
      </c>
    </row>
    <row r="170" spans="1:14" ht="15" x14ac:dyDescent="0.25">
      <c r="A170" s="17" t="s">
        <v>65</v>
      </c>
      <c r="B170" s="16" t="s">
        <v>66</v>
      </c>
      <c r="C170" t="s">
        <v>35</v>
      </c>
      <c r="D170" s="16" t="s">
        <v>472</v>
      </c>
      <c r="E170">
        <v>3</v>
      </c>
      <c r="F170" s="20">
        <v>23</v>
      </c>
      <c r="G170" s="21">
        <f t="shared" si="39"/>
        <v>4</v>
      </c>
      <c r="H170" s="19">
        <v>0.91666666666666663</v>
      </c>
      <c r="I170" s="18">
        <v>292.75199550278143</v>
      </c>
      <c r="J170" s="18">
        <v>283.06606117169179</v>
      </c>
      <c r="K170" s="18">
        <f t="shared" si="40"/>
        <v>439.84905728250408</v>
      </c>
      <c r="L170" s="18">
        <f t="shared" si="41"/>
        <v>425.29629880475864</v>
      </c>
      <c r="M170" s="18">
        <f t="shared" si="42"/>
        <v>395.14308752592171</v>
      </c>
      <c r="N170" s="18">
        <f t="shared" si="43"/>
        <v>382.06946187706183</v>
      </c>
    </row>
    <row r="171" spans="1:14" ht="15" x14ac:dyDescent="0.25">
      <c r="A171" s="17" t="s">
        <v>65</v>
      </c>
      <c r="B171" s="16" t="s">
        <v>66</v>
      </c>
      <c r="C171" t="s">
        <v>35</v>
      </c>
      <c r="D171" s="16" t="s">
        <v>472</v>
      </c>
      <c r="E171">
        <v>4</v>
      </c>
      <c r="F171" s="20">
        <v>23</v>
      </c>
      <c r="G171" s="21">
        <f t="shared" si="39"/>
        <v>5</v>
      </c>
      <c r="H171" s="19">
        <v>0.91666666666666663</v>
      </c>
      <c r="I171" s="18">
        <v>292.75199550278143</v>
      </c>
      <c r="J171" s="18">
        <v>283.06606117169179</v>
      </c>
      <c r="K171" s="18">
        <f t="shared" si="40"/>
        <v>439.84905728250408</v>
      </c>
      <c r="L171" s="18">
        <f t="shared" si="41"/>
        <v>425.29629880475864</v>
      </c>
      <c r="M171" s="18">
        <f t="shared" si="42"/>
        <v>395.14308752592171</v>
      </c>
      <c r="N171" s="18">
        <f t="shared" si="43"/>
        <v>382.06946187706183</v>
      </c>
    </row>
    <row r="172" spans="1:14" ht="15" x14ac:dyDescent="0.25">
      <c r="A172" s="17" t="s">
        <v>65</v>
      </c>
      <c r="B172" s="16" t="s">
        <v>66</v>
      </c>
      <c r="C172" t="s">
        <v>35</v>
      </c>
      <c r="D172" s="16" t="s">
        <v>472</v>
      </c>
      <c r="E172">
        <v>5</v>
      </c>
      <c r="F172" s="20">
        <v>23</v>
      </c>
      <c r="G172" s="21">
        <f t="shared" si="39"/>
        <v>6</v>
      </c>
      <c r="H172" s="19">
        <v>0.91666666666666663</v>
      </c>
      <c r="I172" s="18">
        <v>292.75199550278143</v>
      </c>
      <c r="J172" s="18">
        <v>283.06606117169179</v>
      </c>
      <c r="K172" s="18">
        <f t="shared" si="40"/>
        <v>439.84905728250408</v>
      </c>
      <c r="L172" s="18">
        <f t="shared" si="41"/>
        <v>425.29629880475864</v>
      </c>
      <c r="M172" s="18">
        <f t="shared" si="42"/>
        <v>395.14308752592171</v>
      </c>
      <c r="N172" s="18">
        <f t="shared" si="43"/>
        <v>382.06946187706183</v>
      </c>
    </row>
    <row r="173" spans="1:14" ht="15" x14ac:dyDescent="0.25">
      <c r="A173" s="17" t="s">
        <v>65</v>
      </c>
      <c r="B173" s="16" t="s">
        <v>66</v>
      </c>
      <c r="C173" t="s">
        <v>35</v>
      </c>
      <c r="D173" s="16" t="s">
        <v>731</v>
      </c>
      <c r="E173">
        <v>3</v>
      </c>
      <c r="F173" s="20">
        <v>4.166666666666667</v>
      </c>
      <c r="G173" s="21">
        <f t="shared" si="39"/>
        <v>3</v>
      </c>
      <c r="H173" s="19">
        <v>6.083333333333333</v>
      </c>
      <c r="I173" s="18">
        <v>292.75199550278143</v>
      </c>
      <c r="J173" s="18">
        <v>283.06606117169179</v>
      </c>
      <c r="K173" s="18">
        <f t="shared" si="40"/>
        <v>439.84905728250408</v>
      </c>
      <c r="L173" s="18">
        <f t="shared" si="41"/>
        <v>425.29629880475864</v>
      </c>
      <c r="M173" s="18">
        <f t="shared" si="42"/>
        <v>395.14308752592171</v>
      </c>
      <c r="N173" s="18">
        <f t="shared" si="43"/>
        <v>382.06946187706183</v>
      </c>
    </row>
    <row r="174" spans="1:14" ht="15" x14ac:dyDescent="0.25">
      <c r="A174" s="17" t="s">
        <v>65</v>
      </c>
      <c r="B174" s="16" t="s">
        <v>66</v>
      </c>
      <c r="C174" t="s">
        <v>35</v>
      </c>
      <c r="D174" s="16" t="s">
        <v>731</v>
      </c>
      <c r="E174">
        <v>5</v>
      </c>
      <c r="F174" s="20">
        <v>6.5</v>
      </c>
      <c r="G174" s="21">
        <f t="shared" si="39"/>
        <v>5</v>
      </c>
      <c r="H174" s="19">
        <v>8.4166666666666661</v>
      </c>
      <c r="I174" s="18">
        <v>292.75199550278143</v>
      </c>
      <c r="J174" s="18">
        <v>283.06606117169179</v>
      </c>
      <c r="K174" s="18">
        <f t="shared" si="40"/>
        <v>439.84905728250408</v>
      </c>
      <c r="L174" s="18">
        <f t="shared" si="41"/>
        <v>425.29629880475864</v>
      </c>
      <c r="M174" s="18">
        <f t="shared" si="42"/>
        <v>395.14308752592171</v>
      </c>
      <c r="N174" s="18">
        <f t="shared" si="43"/>
        <v>382.06946187706183</v>
      </c>
    </row>
    <row r="175" spans="1:14" ht="15" x14ac:dyDescent="0.25">
      <c r="A175" s="17" t="s">
        <v>65</v>
      </c>
      <c r="B175" s="16" t="s">
        <v>66</v>
      </c>
      <c r="C175" t="s">
        <v>35</v>
      </c>
      <c r="D175" s="16" t="s">
        <v>731</v>
      </c>
      <c r="E175">
        <v>6</v>
      </c>
      <c r="F175" s="20">
        <v>3.0833333333333335</v>
      </c>
      <c r="G175" s="21">
        <f t="shared" si="39"/>
        <v>6</v>
      </c>
      <c r="H175" s="19">
        <v>5</v>
      </c>
      <c r="I175" s="18">
        <v>292.75199550278143</v>
      </c>
      <c r="J175" s="18">
        <v>283.06606117169179</v>
      </c>
      <c r="K175" s="18">
        <f t="shared" si="40"/>
        <v>439.84905728250408</v>
      </c>
      <c r="L175" s="18">
        <f t="shared" si="41"/>
        <v>425.29629880475864</v>
      </c>
      <c r="M175" s="18">
        <f t="shared" si="42"/>
        <v>395.14308752592171</v>
      </c>
      <c r="N175" s="18">
        <f t="shared" si="43"/>
        <v>382.06946187706183</v>
      </c>
    </row>
    <row r="176" spans="1:14" ht="15" x14ac:dyDescent="0.25">
      <c r="A176" s="17" t="s">
        <v>65</v>
      </c>
      <c r="B176" s="16" t="s">
        <v>66</v>
      </c>
      <c r="C176" t="s">
        <v>35</v>
      </c>
      <c r="D176" s="16" t="s">
        <v>731</v>
      </c>
      <c r="E176">
        <v>7</v>
      </c>
      <c r="F176" s="20">
        <v>9</v>
      </c>
      <c r="G176" s="21">
        <f t="shared" si="39"/>
        <v>7</v>
      </c>
      <c r="H176" s="19">
        <v>10.916666666666666</v>
      </c>
      <c r="I176" s="18">
        <v>292.75199550278143</v>
      </c>
      <c r="J176" s="18">
        <v>283.06606117169179</v>
      </c>
      <c r="K176" s="18">
        <f t="shared" si="40"/>
        <v>439.84905728250408</v>
      </c>
      <c r="L176" s="18">
        <f t="shared" si="41"/>
        <v>425.29629880475864</v>
      </c>
      <c r="M176" s="18">
        <f t="shared" si="42"/>
        <v>395.14308752592171</v>
      </c>
      <c r="N176" s="18">
        <f t="shared" si="43"/>
        <v>382.06946187706183</v>
      </c>
    </row>
    <row r="177" spans="1:14" ht="15" x14ac:dyDescent="0.25">
      <c r="A177" s="17" t="s">
        <v>65</v>
      </c>
      <c r="B177" s="16" t="s">
        <v>66</v>
      </c>
      <c r="C177" t="s">
        <v>35</v>
      </c>
      <c r="D177" s="16" t="s">
        <v>64</v>
      </c>
      <c r="E177">
        <v>1</v>
      </c>
      <c r="F177" s="20">
        <v>4.833333333333333</v>
      </c>
      <c r="G177" s="21">
        <f t="shared" si="39"/>
        <v>1</v>
      </c>
      <c r="H177" s="19">
        <v>6.75</v>
      </c>
      <c r="I177" s="18">
        <v>292.75199550278143</v>
      </c>
      <c r="J177" s="18">
        <v>283.06606117169179</v>
      </c>
      <c r="K177" s="18">
        <f t="shared" si="40"/>
        <v>439.84905728250408</v>
      </c>
      <c r="L177" s="18">
        <f t="shared" si="41"/>
        <v>425.29629880475864</v>
      </c>
      <c r="M177" s="18">
        <f t="shared" si="42"/>
        <v>395.14308752592171</v>
      </c>
      <c r="N177" s="18">
        <f t="shared" si="43"/>
        <v>382.06946187706183</v>
      </c>
    </row>
    <row r="178" spans="1:14" ht="15" x14ac:dyDescent="0.25">
      <c r="A178" s="17" t="s">
        <v>65</v>
      </c>
      <c r="B178" s="16" t="s">
        <v>66</v>
      </c>
      <c r="C178" t="s">
        <v>35</v>
      </c>
      <c r="D178" s="16" t="s">
        <v>64</v>
      </c>
      <c r="E178">
        <v>2</v>
      </c>
      <c r="F178" s="20">
        <v>8.8333333333333339</v>
      </c>
      <c r="G178" s="21">
        <f t="shared" si="39"/>
        <v>2</v>
      </c>
      <c r="H178" s="19">
        <v>10.75</v>
      </c>
      <c r="I178" s="18">
        <v>292.75199550278143</v>
      </c>
      <c r="J178" s="18">
        <v>283.06606117169179</v>
      </c>
      <c r="K178" s="18">
        <f t="shared" si="40"/>
        <v>439.84905728250408</v>
      </c>
      <c r="L178" s="18">
        <f t="shared" si="41"/>
        <v>425.29629880475864</v>
      </c>
      <c r="M178" s="18">
        <f t="shared" si="42"/>
        <v>395.14308752592171</v>
      </c>
      <c r="N178" s="18">
        <f t="shared" si="43"/>
        <v>382.06946187706183</v>
      </c>
    </row>
    <row r="179" spans="1:14" ht="15" x14ac:dyDescent="0.25">
      <c r="A179" s="17" t="s">
        <v>65</v>
      </c>
      <c r="B179" s="16" t="s">
        <v>66</v>
      </c>
      <c r="C179" t="s">
        <v>35</v>
      </c>
      <c r="D179" s="16" t="s">
        <v>64</v>
      </c>
      <c r="E179">
        <v>4</v>
      </c>
      <c r="F179" s="20">
        <v>2.9166666666666665</v>
      </c>
      <c r="G179" s="21">
        <f t="shared" si="39"/>
        <v>4</v>
      </c>
      <c r="H179" s="19">
        <v>4.833333333333333</v>
      </c>
      <c r="I179" s="18">
        <v>292.75199550278143</v>
      </c>
      <c r="J179" s="18">
        <v>283.06606117169179</v>
      </c>
      <c r="K179" s="18">
        <f t="shared" si="40"/>
        <v>439.84905728250408</v>
      </c>
      <c r="L179" s="18">
        <f t="shared" si="41"/>
        <v>425.29629880475864</v>
      </c>
      <c r="M179" s="18">
        <f t="shared" si="42"/>
        <v>395.14308752592171</v>
      </c>
      <c r="N179" s="18">
        <f t="shared" si="43"/>
        <v>382.06946187706183</v>
      </c>
    </row>
    <row r="180" spans="1:14" ht="15" x14ac:dyDescent="0.25">
      <c r="A180" s="17" t="s">
        <v>65</v>
      </c>
      <c r="B180" s="16" t="s">
        <v>66</v>
      </c>
      <c r="C180" t="s">
        <v>35</v>
      </c>
      <c r="D180" s="16" t="s">
        <v>64</v>
      </c>
      <c r="E180">
        <v>6</v>
      </c>
      <c r="F180" s="20">
        <v>10.583333333333334</v>
      </c>
      <c r="G180" s="21">
        <f t="shared" si="39"/>
        <v>6</v>
      </c>
      <c r="H180" s="19">
        <v>12.5</v>
      </c>
      <c r="I180" s="18">
        <v>292.75199550278143</v>
      </c>
      <c r="J180" s="18">
        <v>283.06606117169179</v>
      </c>
      <c r="K180" s="18">
        <f t="shared" si="40"/>
        <v>439.84905728250408</v>
      </c>
      <c r="L180" s="18">
        <f t="shared" si="41"/>
        <v>425.29629880475864</v>
      </c>
      <c r="M180" s="18">
        <f t="shared" si="42"/>
        <v>395.14308752592171</v>
      </c>
      <c r="N180" s="18">
        <f t="shared" si="43"/>
        <v>382.06946187706183</v>
      </c>
    </row>
    <row r="181" spans="1:14" ht="15" x14ac:dyDescent="0.25">
      <c r="A181" s="15" t="s">
        <v>65</v>
      </c>
      <c r="B181" s="16" t="s">
        <v>66</v>
      </c>
      <c r="C181" t="s">
        <v>35</v>
      </c>
      <c r="D181" s="16" t="s">
        <v>64</v>
      </c>
      <c r="E181">
        <v>7</v>
      </c>
      <c r="F181" s="20">
        <v>9.8333333333333339</v>
      </c>
      <c r="G181" s="21">
        <f t="shared" si="39"/>
        <v>7</v>
      </c>
      <c r="H181" s="19">
        <v>11.75</v>
      </c>
      <c r="I181" s="18">
        <v>292.75199550278143</v>
      </c>
      <c r="J181" s="18">
        <v>283.06606117169179</v>
      </c>
      <c r="K181" s="18">
        <f t="shared" si="40"/>
        <v>439.84905728250408</v>
      </c>
      <c r="L181" s="18">
        <f t="shared" si="41"/>
        <v>425.29629880475864</v>
      </c>
      <c r="M181" s="18">
        <f t="shared" si="42"/>
        <v>395.14308752592171</v>
      </c>
      <c r="N181" s="18">
        <f t="shared" si="43"/>
        <v>382.06946187706183</v>
      </c>
    </row>
    <row r="182" spans="1:14" ht="15" x14ac:dyDescent="0.25">
      <c r="A182" s="15" t="s">
        <v>789</v>
      </c>
      <c r="B182" s="16" t="s">
        <v>66</v>
      </c>
      <c r="C182" t="s">
        <v>790</v>
      </c>
      <c r="D182" s="16" t="s">
        <v>788</v>
      </c>
      <c r="E182">
        <v>5</v>
      </c>
      <c r="F182" s="20">
        <v>6.666666666666667</v>
      </c>
      <c r="G182" s="21">
        <f t="shared" si="39"/>
        <v>5</v>
      </c>
      <c r="H182" s="19">
        <v>11.5</v>
      </c>
      <c r="I182" s="18">
        <v>673.61348966722653</v>
      </c>
      <c r="J182" s="18">
        <v>570.3828973438508</v>
      </c>
      <c r="K182" s="18">
        <f t="shared" si="40"/>
        <v>1012.0793810271136</v>
      </c>
      <c r="L182" s="18">
        <f t="shared" si="41"/>
        <v>856.97922999938169</v>
      </c>
      <c r="M182" s="18">
        <f t="shared" si="42"/>
        <v>909.21229639812839</v>
      </c>
      <c r="N182" s="18">
        <f t="shared" si="43"/>
        <v>769.87642301583799</v>
      </c>
    </row>
    <row r="183" spans="1:14" ht="15" x14ac:dyDescent="0.25">
      <c r="A183" s="15" t="s">
        <v>692</v>
      </c>
      <c r="B183" s="16" t="s">
        <v>66</v>
      </c>
      <c r="C183" t="s">
        <v>693</v>
      </c>
      <c r="D183" s="16" t="s">
        <v>691</v>
      </c>
      <c r="E183">
        <v>2</v>
      </c>
      <c r="F183" s="20">
        <v>8.5</v>
      </c>
      <c r="G183" s="21">
        <f t="shared" si="39"/>
        <v>2</v>
      </c>
      <c r="H183" s="19">
        <v>14.25</v>
      </c>
      <c r="I183" s="18">
        <v>782.89905310666666</v>
      </c>
      <c r="J183" s="18">
        <v>673.04650458879189</v>
      </c>
      <c r="K183" s="18">
        <f t="shared" si="40"/>
        <v>1176.276902450903</v>
      </c>
      <c r="L183" s="18">
        <f t="shared" si="41"/>
        <v>1011.2275068944903</v>
      </c>
      <c r="M183" s="18">
        <f t="shared" si="42"/>
        <v>1056.7208894149096</v>
      </c>
      <c r="N183" s="18">
        <f t="shared" si="43"/>
        <v>908.44700619373873</v>
      </c>
    </row>
    <row r="184" spans="1:14" ht="15" x14ac:dyDescent="0.25">
      <c r="A184" s="17" t="s">
        <v>261</v>
      </c>
      <c r="B184" s="16" t="s">
        <v>66</v>
      </c>
      <c r="C184" t="s">
        <v>262</v>
      </c>
      <c r="D184" s="16" t="s">
        <v>260</v>
      </c>
      <c r="E184">
        <v>1</v>
      </c>
      <c r="F184" s="20">
        <v>14.5</v>
      </c>
      <c r="G184" s="21">
        <f t="shared" si="39"/>
        <v>1</v>
      </c>
      <c r="H184" s="19">
        <v>19.5</v>
      </c>
      <c r="I184" s="18">
        <v>628.37086910167432</v>
      </c>
      <c r="J184" s="18">
        <v>800.94786178298557</v>
      </c>
      <c r="K184" s="18">
        <f t="shared" si="40"/>
        <v>944.10401515276192</v>
      </c>
      <c r="L184" s="18">
        <f t="shared" si="41"/>
        <v>1203.3945706591655</v>
      </c>
      <c r="M184" s="18">
        <f t="shared" si="42"/>
        <v>848.14590213723534</v>
      </c>
      <c r="N184" s="18">
        <f t="shared" si="43"/>
        <v>1081.0823356085618</v>
      </c>
    </row>
    <row r="185" spans="1:14" ht="15" x14ac:dyDescent="0.25">
      <c r="A185" s="17" t="s">
        <v>261</v>
      </c>
      <c r="B185" s="16" t="s">
        <v>66</v>
      </c>
      <c r="C185" t="s">
        <v>262</v>
      </c>
      <c r="D185" s="16" t="s">
        <v>260</v>
      </c>
      <c r="E185">
        <v>2</v>
      </c>
      <c r="F185" s="20">
        <v>16</v>
      </c>
      <c r="G185" s="21">
        <f t="shared" si="39"/>
        <v>2</v>
      </c>
      <c r="H185" s="19">
        <v>21</v>
      </c>
      <c r="I185" s="18">
        <v>628.37086910167432</v>
      </c>
      <c r="J185" s="18">
        <v>800.94786178298557</v>
      </c>
      <c r="K185" s="18">
        <f t="shared" si="40"/>
        <v>944.10401515276192</v>
      </c>
      <c r="L185" s="18">
        <f t="shared" si="41"/>
        <v>1203.3945706591655</v>
      </c>
      <c r="M185" s="18">
        <f t="shared" si="42"/>
        <v>848.14590213723534</v>
      </c>
      <c r="N185" s="18">
        <f t="shared" si="43"/>
        <v>1081.0823356085618</v>
      </c>
    </row>
    <row r="186" spans="1:14" ht="15" x14ac:dyDescent="0.25">
      <c r="A186" s="17" t="s">
        <v>261</v>
      </c>
      <c r="B186" s="16" t="s">
        <v>66</v>
      </c>
      <c r="C186" t="s">
        <v>262</v>
      </c>
      <c r="D186" s="16" t="s">
        <v>260</v>
      </c>
      <c r="E186">
        <v>3</v>
      </c>
      <c r="F186" s="20">
        <v>14.5</v>
      </c>
      <c r="G186" s="21">
        <f t="shared" si="39"/>
        <v>3</v>
      </c>
      <c r="H186" s="19">
        <v>19.5</v>
      </c>
      <c r="I186" s="18">
        <v>628.37086910167432</v>
      </c>
      <c r="J186" s="18">
        <v>800.94786178298557</v>
      </c>
      <c r="K186" s="18">
        <f t="shared" si="40"/>
        <v>944.10401515276192</v>
      </c>
      <c r="L186" s="18">
        <f t="shared" si="41"/>
        <v>1203.3945706591655</v>
      </c>
      <c r="M186" s="18">
        <f t="shared" si="42"/>
        <v>848.14590213723534</v>
      </c>
      <c r="N186" s="18">
        <f t="shared" si="43"/>
        <v>1081.0823356085618</v>
      </c>
    </row>
    <row r="187" spans="1:14" ht="15" x14ac:dyDescent="0.25">
      <c r="A187" s="17" t="s">
        <v>261</v>
      </c>
      <c r="B187" s="16" t="s">
        <v>66</v>
      </c>
      <c r="C187" t="s">
        <v>262</v>
      </c>
      <c r="D187" s="16" t="s">
        <v>260</v>
      </c>
      <c r="E187">
        <v>4</v>
      </c>
      <c r="F187" s="20">
        <v>14.5</v>
      </c>
      <c r="G187" s="21">
        <f t="shared" si="39"/>
        <v>4</v>
      </c>
      <c r="H187" s="19">
        <v>19.5</v>
      </c>
      <c r="I187" s="18">
        <v>628.37086910167432</v>
      </c>
      <c r="J187" s="18">
        <v>800.94786178298557</v>
      </c>
      <c r="K187" s="18">
        <f t="shared" si="40"/>
        <v>944.10401515276192</v>
      </c>
      <c r="L187" s="18">
        <f t="shared" si="41"/>
        <v>1203.3945706591655</v>
      </c>
      <c r="M187" s="18">
        <f t="shared" si="42"/>
        <v>848.14590213723534</v>
      </c>
      <c r="N187" s="18">
        <f t="shared" si="43"/>
        <v>1081.0823356085618</v>
      </c>
    </row>
    <row r="188" spans="1:14" ht="15" x14ac:dyDescent="0.25">
      <c r="A188" s="17" t="s">
        <v>261</v>
      </c>
      <c r="B188" s="16" t="s">
        <v>66</v>
      </c>
      <c r="C188" t="s">
        <v>262</v>
      </c>
      <c r="D188" s="16" t="s">
        <v>260</v>
      </c>
      <c r="E188">
        <v>5</v>
      </c>
      <c r="F188" s="20">
        <v>14.5</v>
      </c>
      <c r="G188" s="21">
        <f t="shared" si="39"/>
        <v>5</v>
      </c>
      <c r="H188" s="19">
        <v>19.5</v>
      </c>
      <c r="I188" s="18">
        <v>628.37086910167432</v>
      </c>
      <c r="J188" s="18">
        <v>800.94786178298557</v>
      </c>
      <c r="K188" s="18">
        <f t="shared" si="40"/>
        <v>944.10401515276192</v>
      </c>
      <c r="L188" s="18">
        <f t="shared" si="41"/>
        <v>1203.3945706591655</v>
      </c>
      <c r="M188" s="18">
        <f t="shared" si="42"/>
        <v>848.14590213723534</v>
      </c>
      <c r="N188" s="18">
        <f t="shared" si="43"/>
        <v>1081.0823356085618</v>
      </c>
    </row>
    <row r="189" spans="1:14" ht="15" x14ac:dyDescent="0.25">
      <c r="A189" s="17" t="s">
        <v>261</v>
      </c>
      <c r="B189" s="16" t="s">
        <v>66</v>
      </c>
      <c r="C189" t="s">
        <v>262</v>
      </c>
      <c r="D189" s="16" t="s">
        <v>260</v>
      </c>
      <c r="E189">
        <v>6</v>
      </c>
      <c r="F189" s="20">
        <v>14.5</v>
      </c>
      <c r="G189" s="21">
        <f t="shared" si="39"/>
        <v>6</v>
      </c>
      <c r="H189" s="19">
        <v>19.5</v>
      </c>
      <c r="I189" s="18">
        <v>628.37086910167432</v>
      </c>
      <c r="J189" s="18">
        <v>800.94786178298557</v>
      </c>
      <c r="K189" s="18">
        <f t="shared" si="40"/>
        <v>944.10401515276192</v>
      </c>
      <c r="L189" s="18">
        <f t="shared" si="41"/>
        <v>1203.3945706591655</v>
      </c>
      <c r="M189" s="18">
        <f t="shared" si="42"/>
        <v>848.14590213723534</v>
      </c>
      <c r="N189" s="18">
        <f t="shared" si="43"/>
        <v>1081.0823356085618</v>
      </c>
    </row>
    <row r="190" spans="1:14" ht="15" x14ac:dyDescent="0.25">
      <c r="A190" s="15" t="s">
        <v>261</v>
      </c>
      <c r="B190" s="16" t="s">
        <v>66</v>
      </c>
      <c r="C190" t="s">
        <v>262</v>
      </c>
      <c r="D190" s="16" t="s">
        <v>260</v>
      </c>
      <c r="E190">
        <v>7</v>
      </c>
      <c r="F190" s="20">
        <v>14.5</v>
      </c>
      <c r="G190" s="21">
        <f t="shared" si="39"/>
        <v>7</v>
      </c>
      <c r="H190" s="19">
        <v>19.5</v>
      </c>
      <c r="I190" s="18">
        <v>628.37086910167432</v>
      </c>
      <c r="J190" s="18">
        <v>800.94786178298557</v>
      </c>
      <c r="K190" s="18">
        <f t="shared" si="40"/>
        <v>944.10401515276192</v>
      </c>
      <c r="L190" s="18">
        <f t="shared" si="41"/>
        <v>1203.3945706591655</v>
      </c>
      <c r="M190" s="18">
        <f t="shared" si="42"/>
        <v>848.14590213723534</v>
      </c>
      <c r="N190" s="18">
        <f t="shared" si="43"/>
        <v>1081.0823356085618</v>
      </c>
    </row>
    <row r="191" spans="1:14" ht="15" x14ac:dyDescent="0.25">
      <c r="A191" s="17" t="s">
        <v>663</v>
      </c>
      <c r="B191" s="16" t="s">
        <v>66</v>
      </c>
      <c r="C191" t="s">
        <v>664</v>
      </c>
      <c r="D191" s="16" t="s">
        <v>662</v>
      </c>
      <c r="E191">
        <v>2</v>
      </c>
      <c r="F191" s="20">
        <v>8.8333333333333339</v>
      </c>
      <c r="G191" s="21">
        <f t="shared" si="39"/>
        <v>2</v>
      </c>
      <c r="H191" s="19">
        <v>11.5</v>
      </c>
      <c r="I191" s="18">
        <v>386.03917098878026</v>
      </c>
      <c r="J191" s="18">
        <v>347.34241221794906</v>
      </c>
      <c r="K191" s="18">
        <f t="shared" si="40"/>
        <v>580.00959187969454</v>
      </c>
      <c r="L191" s="18">
        <f t="shared" si="41"/>
        <v>521.86914150972643</v>
      </c>
      <c r="M191" s="18">
        <f t="shared" si="42"/>
        <v>521.057797295201</v>
      </c>
      <c r="N191" s="18">
        <f t="shared" si="43"/>
        <v>468.82670417595097</v>
      </c>
    </row>
    <row r="192" spans="1:14" ht="15" x14ac:dyDescent="0.25">
      <c r="A192" s="17" t="s">
        <v>663</v>
      </c>
      <c r="B192" s="16" t="s">
        <v>66</v>
      </c>
      <c r="C192" t="s">
        <v>664</v>
      </c>
      <c r="D192" s="16" t="s">
        <v>662</v>
      </c>
      <c r="E192">
        <v>4</v>
      </c>
      <c r="F192" s="20">
        <v>8.8333333333333339</v>
      </c>
      <c r="G192" s="21">
        <f t="shared" si="39"/>
        <v>4</v>
      </c>
      <c r="H192" s="19">
        <v>11.5</v>
      </c>
      <c r="I192" s="18">
        <v>386.03917098878026</v>
      </c>
      <c r="J192" s="18">
        <v>347.34241221794906</v>
      </c>
      <c r="K192" s="18">
        <f t="shared" si="40"/>
        <v>580.00959187969454</v>
      </c>
      <c r="L192" s="18">
        <f t="shared" si="41"/>
        <v>521.86914150972643</v>
      </c>
      <c r="M192" s="18">
        <f t="shared" si="42"/>
        <v>521.057797295201</v>
      </c>
      <c r="N192" s="18">
        <f t="shared" si="43"/>
        <v>468.82670417595097</v>
      </c>
    </row>
    <row r="193" spans="1:14" ht="15" x14ac:dyDescent="0.25">
      <c r="A193" s="15" t="s">
        <v>663</v>
      </c>
      <c r="B193" s="16" t="s">
        <v>66</v>
      </c>
      <c r="C193" t="s">
        <v>664</v>
      </c>
      <c r="D193" s="16" t="s">
        <v>662</v>
      </c>
      <c r="E193">
        <v>6</v>
      </c>
      <c r="F193" s="20">
        <v>8.8333333333333339</v>
      </c>
      <c r="G193" s="21">
        <f t="shared" si="39"/>
        <v>6</v>
      </c>
      <c r="H193" s="19">
        <v>11.5</v>
      </c>
      <c r="I193" s="18">
        <v>386.03917098878026</v>
      </c>
      <c r="J193" s="18">
        <v>347.34241221794906</v>
      </c>
      <c r="K193" s="18">
        <f t="shared" si="40"/>
        <v>580.00959187969454</v>
      </c>
      <c r="L193" s="18">
        <f t="shared" si="41"/>
        <v>521.86914150972643</v>
      </c>
      <c r="M193" s="18">
        <f t="shared" si="42"/>
        <v>521.057797295201</v>
      </c>
      <c r="N193" s="18">
        <f t="shared" si="43"/>
        <v>468.82670417595097</v>
      </c>
    </row>
    <row r="194" spans="1:14" ht="15" x14ac:dyDescent="0.25">
      <c r="A194" s="17" t="s">
        <v>701</v>
      </c>
      <c r="B194" s="16" t="s">
        <v>66</v>
      </c>
      <c r="C194" t="s">
        <v>702</v>
      </c>
      <c r="D194" s="16" t="s">
        <v>700</v>
      </c>
      <c r="E194">
        <v>2</v>
      </c>
      <c r="F194" s="20">
        <v>15.166666666666666</v>
      </c>
      <c r="G194" s="21">
        <f t="shared" si="39"/>
        <v>2</v>
      </c>
      <c r="H194" s="19">
        <v>18.083333333333332</v>
      </c>
      <c r="I194" s="18">
        <v>377.83719868916279</v>
      </c>
      <c r="J194" s="18">
        <v>331.20985771466917</v>
      </c>
      <c r="K194" s="18">
        <f t="shared" si="40"/>
        <v>567.68643152805248</v>
      </c>
      <c r="L194" s="18">
        <f t="shared" si="41"/>
        <v>497.63057439888712</v>
      </c>
      <c r="M194" s="18">
        <f t="shared" si="42"/>
        <v>509.98715488093893</v>
      </c>
      <c r="N194" s="18">
        <f t="shared" si="43"/>
        <v>447.05172913211499</v>
      </c>
    </row>
    <row r="195" spans="1:14" ht="15" x14ac:dyDescent="0.25">
      <c r="A195" s="17" t="s">
        <v>701</v>
      </c>
      <c r="B195" s="16" t="s">
        <v>66</v>
      </c>
      <c r="C195" t="s">
        <v>702</v>
      </c>
      <c r="D195" s="16" t="s">
        <v>700</v>
      </c>
      <c r="E195">
        <v>4</v>
      </c>
      <c r="F195" s="20">
        <v>14.166666666666666</v>
      </c>
      <c r="G195" s="21">
        <f t="shared" si="39"/>
        <v>4</v>
      </c>
      <c r="H195" s="19">
        <v>17.083333333333332</v>
      </c>
      <c r="I195" s="18">
        <v>377.83719868916279</v>
      </c>
      <c r="J195" s="18">
        <v>331.20985771466917</v>
      </c>
      <c r="K195" s="18">
        <f t="shared" si="40"/>
        <v>567.68643152805248</v>
      </c>
      <c r="L195" s="18">
        <f t="shared" si="41"/>
        <v>497.63057439888712</v>
      </c>
      <c r="M195" s="18">
        <f t="shared" si="42"/>
        <v>509.98715488093893</v>
      </c>
      <c r="N195" s="18">
        <f t="shared" si="43"/>
        <v>447.05172913211499</v>
      </c>
    </row>
    <row r="196" spans="1:14" ht="15" x14ac:dyDescent="0.25">
      <c r="A196" s="15" t="s">
        <v>701</v>
      </c>
      <c r="B196" s="16" t="s">
        <v>66</v>
      </c>
      <c r="C196" t="s">
        <v>702</v>
      </c>
      <c r="D196" s="16" t="s">
        <v>700</v>
      </c>
      <c r="E196">
        <v>6</v>
      </c>
      <c r="F196" s="20">
        <v>14.166666666666666</v>
      </c>
      <c r="G196" s="21">
        <f t="shared" si="39"/>
        <v>6</v>
      </c>
      <c r="H196" s="19">
        <v>17.083333333333332</v>
      </c>
      <c r="I196" s="18">
        <v>377.83719868916279</v>
      </c>
      <c r="J196" s="18">
        <v>331.20985771466917</v>
      </c>
      <c r="K196" s="18">
        <f t="shared" si="40"/>
        <v>567.68643152805248</v>
      </c>
      <c r="L196" s="18">
        <f t="shared" si="41"/>
        <v>497.63057439888712</v>
      </c>
      <c r="M196" s="18">
        <f t="shared" si="42"/>
        <v>509.98715488093893</v>
      </c>
      <c r="N196" s="18">
        <f t="shared" si="43"/>
        <v>447.05172913211499</v>
      </c>
    </row>
    <row r="197" spans="1:14" ht="15" x14ac:dyDescent="0.25">
      <c r="A197" s="17" t="s">
        <v>672</v>
      </c>
      <c r="B197" s="16" t="s">
        <v>66</v>
      </c>
      <c r="C197" t="s">
        <v>671</v>
      </c>
      <c r="D197" s="16" t="s">
        <v>673</v>
      </c>
      <c r="E197">
        <v>2</v>
      </c>
      <c r="F197" s="20">
        <v>12.833333333333334</v>
      </c>
      <c r="G197" s="21">
        <f t="shared" ref="G197:G260" si="44">IF(AND(E197=7,H197&lt;F197),1,IF(H197&lt;F197,E197+1,E197))</f>
        <v>2</v>
      </c>
      <c r="H197" s="19">
        <v>16.583333333333332</v>
      </c>
      <c r="I197" s="18">
        <v>522.79356744230779</v>
      </c>
      <c r="J197" s="18">
        <v>426.57848523298344</v>
      </c>
      <c r="K197" s="18">
        <f t="shared" si="40"/>
        <v>785.47802004878758</v>
      </c>
      <c r="L197" s="18">
        <f t="shared" si="41"/>
        <v>640.9184137736944</v>
      </c>
      <c r="M197" s="18">
        <f t="shared" si="42"/>
        <v>705.64254915858294</v>
      </c>
      <c r="N197" s="18">
        <f t="shared" si="43"/>
        <v>575.77588647210575</v>
      </c>
    </row>
    <row r="198" spans="1:14" ht="15" x14ac:dyDescent="0.25">
      <c r="A198" s="15" t="s">
        <v>672</v>
      </c>
      <c r="B198" s="16" t="s">
        <v>66</v>
      </c>
      <c r="C198" t="s">
        <v>671</v>
      </c>
      <c r="D198" s="16" t="s">
        <v>673</v>
      </c>
      <c r="E198">
        <v>6</v>
      </c>
      <c r="F198" s="20">
        <v>11.5</v>
      </c>
      <c r="G198" s="21">
        <f t="shared" si="44"/>
        <v>6</v>
      </c>
      <c r="H198" s="19">
        <v>15.25</v>
      </c>
      <c r="I198" s="18">
        <v>522.79356744230779</v>
      </c>
      <c r="J198" s="18">
        <v>426.57848523298344</v>
      </c>
      <c r="K198" s="18">
        <f t="shared" si="40"/>
        <v>785.47802004878758</v>
      </c>
      <c r="L198" s="18">
        <f t="shared" si="41"/>
        <v>640.9184137736944</v>
      </c>
      <c r="M198" s="18">
        <f t="shared" si="42"/>
        <v>705.64254915858294</v>
      </c>
      <c r="N198" s="18">
        <f t="shared" si="43"/>
        <v>575.77588647210575</v>
      </c>
    </row>
    <row r="199" spans="1:14" ht="15" x14ac:dyDescent="0.25">
      <c r="A199" s="17" t="s">
        <v>218</v>
      </c>
      <c r="B199" s="16" t="s">
        <v>66</v>
      </c>
      <c r="C199" t="s">
        <v>219</v>
      </c>
      <c r="D199" s="16" t="s">
        <v>217</v>
      </c>
      <c r="E199">
        <v>1</v>
      </c>
      <c r="F199" s="20">
        <v>9.5</v>
      </c>
      <c r="G199" s="21">
        <f t="shared" si="44"/>
        <v>1</v>
      </c>
      <c r="H199" s="19">
        <v>12</v>
      </c>
      <c r="I199" s="18">
        <v>325.82316026504782</v>
      </c>
      <c r="J199" s="18">
        <v>295.27678687126377</v>
      </c>
      <c r="K199" s="18">
        <f t="shared" si="40"/>
        <v>489.53726049674674</v>
      </c>
      <c r="L199" s="18">
        <f t="shared" si="41"/>
        <v>443.64246303317952</v>
      </c>
      <c r="M199" s="18">
        <f t="shared" si="42"/>
        <v>439.7810143478971</v>
      </c>
      <c r="N199" s="18">
        <f t="shared" si="43"/>
        <v>398.55093400357771</v>
      </c>
    </row>
    <row r="200" spans="1:14" ht="15" x14ac:dyDescent="0.25">
      <c r="A200" s="17" t="s">
        <v>218</v>
      </c>
      <c r="B200" s="16" t="s">
        <v>66</v>
      </c>
      <c r="C200" t="s">
        <v>219</v>
      </c>
      <c r="D200" s="16" t="s">
        <v>217</v>
      </c>
      <c r="E200">
        <v>3</v>
      </c>
      <c r="F200" s="20">
        <v>12.833333333333334</v>
      </c>
      <c r="G200" s="21">
        <f t="shared" si="44"/>
        <v>3</v>
      </c>
      <c r="H200" s="19">
        <v>15.333333333333334</v>
      </c>
      <c r="I200" s="18">
        <v>325.82316026504782</v>
      </c>
      <c r="J200" s="18">
        <v>295.27678687126377</v>
      </c>
      <c r="K200" s="18">
        <f t="shared" si="40"/>
        <v>489.53726049674674</v>
      </c>
      <c r="L200" s="18">
        <f t="shared" si="41"/>
        <v>443.64246303317952</v>
      </c>
      <c r="M200" s="18">
        <f t="shared" si="42"/>
        <v>439.7810143478971</v>
      </c>
      <c r="N200" s="18">
        <f t="shared" si="43"/>
        <v>398.55093400357771</v>
      </c>
    </row>
    <row r="201" spans="1:14" ht="15" x14ac:dyDescent="0.25">
      <c r="A201" s="15" t="s">
        <v>218</v>
      </c>
      <c r="B201" s="16" t="s">
        <v>66</v>
      </c>
      <c r="C201" t="s">
        <v>219</v>
      </c>
      <c r="D201" s="16" t="s">
        <v>217</v>
      </c>
      <c r="E201">
        <v>5</v>
      </c>
      <c r="F201" s="20">
        <v>9.5</v>
      </c>
      <c r="G201" s="21">
        <f t="shared" si="44"/>
        <v>5</v>
      </c>
      <c r="H201" s="19">
        <v>12</v>
      </c>
      <c r="I201" s="18">
        <v>325.82316026504782</v>
      </c>
      <c r="J201" s="18">
        <v>295.27678687126377</v>
      </c>
      <c r="K201" s="18">
        <f t="shared" si="40"/>
        <v>489.53726049674674</v>
      </c>
      <c r="L201" s="18">
        <f t="shared" si="41"/>
        <v>443.64246303317952</v>
      </c>
      <c r="M201" s="18">
        <f t="shared" si="42"/>
        <v>439.7810143478971</v>
      </c>
      <c r="N201" s="18">
        <f t="shared" si="43"/>
        <v>398.55093400357771</v>
      </c>
    </row>
    <row r="202" spans="1:14" ht="15" x14ac:dyDescent="0.25">
      <c r="A202" s="17" t="s">
        <v>238</v>
      </c>
      <c r="B202" s="16" t="s">
        <v>66</v>
      </c>
      <c r="C202" t="s">
        <v>239</v>
      </c>
      <c r="D202" s="16" t="s">
        <v>237</v>
      </c>
      <c r="E202">
        <v>1</v>
      </c>
      <c r="F202" s="20">
        <v>12.166666666666666</v>
      </c>
      <c r="G202" s="21">
        <f t="shared" si="44"/>
        <v>1</v>
      </c>
      <c r="H202" s="19">
        <v>17.083333333333332</v>
      </c>
      <c r="I202" s="18">
        <v>675.16023476973703</v>
      </c>
      <c r="J202" s="18">
        <v>572.56880930841339</v>
      </c>
      <c r="K202" s="18">
        <f t="shared" si="40"/>
        <v>1014.4033083978807</v>
      </c>
      <c r="L202" s="18">
        <f t="shared" si="41"/>
        <v>860.26348196584274</v>
      </c>
      <c r="M202" s="18">
        <f t="shared" si="42"/>
        <v>911.3000213148174</v>
      </c>
      <c r="N202" s="18">
        <f t="shared" si="43"/>
        <v>772.82686576603578</v>
      </c>
    </row>
    <row r="203" spans="1:14" ht="15" x14ac:dyDescent="0.25">
      <c r="A203" s="17" t="s">
        <v>238</v>
      </c>
      <c r="B203" s="16" t="s">
        <v>66</v>
      </c>
      <c r="C203" t="s">
        <v>239</v>
      </c>
      <c r="D203" s="16" t="s">
        <v>237</v>
      </c>
      <c r="E203">
        <v>3</v>
      </c>
      <c r="F203" s="20">
        <v>13.833333333333334</v>
      </c>
      <c r="G203" s="21">
        <f t="shared" si="44"/>
        <v>3</v>
      </c>
      <c r="H203" s="19">
        <v>18.75</v>
      </c>
      <c r="I203" s="18">
        <v>675.16023476973703</v>
      </c>
      <c r="J203" s="18">
        <v>572.56880930841339</v>
      </c>
      <c r="K203" s="18">
        <f t="shared" si="40"/>
        <v>1014.4033083978807</v>
      </c>
      <c r="L203" s="18">
        <f t="shared" si="41"/>
        <v>860.26348196584274</v>
      </c>
      <c r="M203" s="18">
        <f t="shared" si="42"/>
        <v>911.3000213148174</v>
      </c>
      <c r="N203" s="18">
        <f t="shared" si="43"/>
        <v>772.82686576603578</v>
      </c>
    </row>
    <row r="204" spans="1:14" ht="15" x14ac:dyDescent="0.25">
      <c r="A204" s="15" t="s">
        <v>238</v>
      </c>
      <c r="B204" s="16" t="s">
        <v>66</v>
      </c>
      <c r="C204" t="s">
        <v>239</v>
      </c>
      <c r="D204" s="16" t="s">
        <v>237</v>
      </c>
      <c r="E204">
        <v>5</v>
      </c>
      <c r="F204" s="20">
        <v>12.166666666666666</v>
      </c>
      <c r="G204" s="21">
        <f t="shared" si="44"/>
        <v>5</v>
      </c>
      <c r="H204" s="19">
        <v>17.083333333333332</v>
      </c>
      <c r="I204" s="18">
        <v>675.16023476973703</v>
      </c>
      <c r="J204" s="18">
        <v>572.56880930841339</v>
      </c>
      <c r="K204" s="18">
        <f t="shared" si="40"/>
        <v>1014.4033083978807</v>
      </c>
      <c r="L204" s="18">
        <f t="shared" si="41"/>
        <v>860.26348196584274</v>
      </c>
      <c r="M204" s="18">
        <f t="shared" si="42"/>
        <v>911.3000213148174</v>
      </c>
      <c r="N204" s="18">
        <f t="shared" si="43"/>
        <v>772.82686576603578</v>
      </c>
    </row>
    <row r="205" spans="1:14" ht="15" x14ac:dyDescent="0.25">
      <c r="A205" s="17" t="s">
        <v>468</v>
      </c>
      <c r="B205" s="16" t="s">
        <v>66</v>
      </c>
      <c r="C205" t="s">
        <v>469</v>
      </c>
      <c r="D205" s="16" t="s">
        <v>467</v>
      </c>
      <c r="E205">
        <v>1</v>
      </c>
      <c r="F205" s="20">
        <v>12.416666666666666</v>
      </c>
      <c r="G205" s="21">
        <f t="shared" si="44"/>
        <v>1</v>
      </c>
      <c r="H205" s="19">
        <v>16.416666666666668</v>
      </c>
      <c r="I205" s="18">
        <v>578.68727208930932</v>
      </c>
      <c r="J205" s="18">
        <v>440.84129460618277</v>
      </c>
      <c r="K205" s="18">
        <f t="shared" si="40"/>
        <v>869.45624624255834</v>
      </c>
      <c r="L205" s="18">
        <f t="shared" si="41"/>
        <v>662.34775790584115</v>
      </c>
      <c r="M205" s="18">
        <f t="shared" si="42"/>
        <v>781.08528350970812</v>
      </c>
      <c r="N205" s="18">
        <f t="shared" si="43"/>
        <v>595.02716611869005</v>
      </c>
    </row>
    <row r="206" spans="1:14" ht="15" x14ac:dyDescent="0.25">
      <c r="A206" s="17" t="s">
        <v>468</v>
      </c>
      <c r="B206" s="16" t="s">
        <v>66</v>
      </c>
      <c r="C206" t="s">
        <v>469</v>
      </c>
      <c r="D206" s="16" t="s">
        <v>467</v>
      </c>
      <c r="E206">
        <v>3</v>
      </c>
      <c r="F206" s="20">
        <v>12.833333333333334</v>
      </c>
      <c r="G206" s="21">
        <f t="shared" si="44"/>
        <v>3</v>
      </c>
      <c r="H206" s="19">
        <v>16.833333333333332</v>
      </c>
      <c r="I206" s="18">
        <v>578.68727208930932</v>
      </c>
      <c r="J206" s="18">
        <v>440.84129460618277</v>
      </c>
      <c r="K206" s="18">
        <f t="shared" si="40"/>
        <v>869.45624624255834</v>
      </c>
      <c r="L206" s="18">
        <f t="shared" si="41"/>
        <v>662.34775790584115</v>
      </c>
      <c r="M206" s="18">
        <f t="shared" si="42"/>
        <v>781.08528350970812</v>
      </c>
      <c r="N206" s="18">
        <f t="shared" si="43"/>
        <v>595.02716611869005</v>
      </c>
    </row>
    <row r="207" spans="1:14" ht="15" x14ac:dyDescent="0.25">
      <c r="A207" s="15" t="s">
        <v>468</v>
      </c>
      <c r="B207" s="16" t="s">
        <v>66</v>
      </c>
      <c r="C207" t="s">
        <v>469</v>
      </c>
      <c r="D207" s="16" t="s">
        <v>467</v>
      </c>
      <c r="E207">
        <v>5</v>
      </c>
      <c r="F207" s="20">
        <v>11.666666666666666</v>
      </c>
      <c r="G207" s="21">
        <f t="shared" si="44"/>
        <v>5</v>
      </c>
      <c r="H207" s="19">
        <v>15.666666666666666</v>
      </c>
      <c r="I207" s="18">
        <v>578.68727208930932</v>
      </c>
      <c r="J207" s="18">
        <v>440.84129460618277</v>
      </c>
      <c r="K207" s="18">
        <f t="shared" si="40"/>
        <v>869.45624624255834</v>
      </c>
      <c r="L207" s="18">
        <f t="shared" si="41"/>
        <v>662.34775790584115</v>
      </c>
      <c r="M207" s="18">
        <f t="shared" si="42"/>
        <v>781.08528350970812</v>
      </c>
      <c r="N207" s="18">
        <f t="shared" si="43"/>
        <v>595.02716611869005</v>
      </c>
    </row>
    <row r="208" spans="1:14" ht="15" x14ac:dyDescent="0.25">
      <c r="A208" s="17" t="s">
        <v>183</v>
      </c>
      <c r="B208" s="16" t="s">
        <v>66</v>
      </c>
      <c r="C208" t="s">
        <v>27</v>
      </c>
      <c r="D208" s="16" t="s">
        <v>242</v>
      </c>
      <c r="E208">
        <v>1</v>
      </c>
      <c r="F208" s="20">
        <v>0</v>
      </c>
      <c r="G208" s="21">
        <f t="shared" si="44"/>
        <v>1</v>
      </c>
      <c r="H208" s="19">
        <v>1.0833333333333333</v>
      </c>
      <c r="I208" s="18">
        <v>184.25871592968858</v>
      </c>
      <c r="J208" s="18">
        <v>154.07262794368225</v>
      </c>
      <c r="K208" s="18">
        <f t="shared" si="40"/>
        <v>276.84191309633013</v>
      </c>
      <c r="L208" s="18">
        <f t="shared" si="41"/>
        <v>231.48843114691175</v>
      </c>
      <c r="M208" s="18">
        <f t="shared" si="42"/>
        <v>248.70388258489984</v>
      </c>
      <c r="N208" s="18">
        <f t="shared" si="43"/>
        <v>207.96009880083218</v>
      </c>
    </row>
    <row r="209" spans="1:14" ht="15" x14ac:dyDescent="0.25">
      <c r="A209" s="17" t="s">
        <v>183</v>
      </c>
      <c r="B209" s="16" t="s">
        <v>66</v>
      </c>
      <c r="C209" t="s">
        <v>27</v>
      </c>
      <c r="D209" s="16" t="s">
        <v>242</v>
      </c>
      <c r="E209">
        <v>2</v>
      </c>
      <c r="F209" s="20">
        <v>0</v>
      </c>
      <c r="G209" s="21">
        <f t="shared" si="44"/>
        <v>2</v>
      </c>
      <c r="H209" s="19">
        <v>1.0833333333333333</v>
      </c>
      <c r="I209" s="18">
        <v>184.25871592968858</v>
      </c>
      <c r="J209" s="18">
        <v>154.07262794368225</v>
      </c>
      <c r="K209" s="18">
        <f t="shared" si="40"/>
        <v>276.84191309633013</v>
      </c>
      <c r="L209" s="18">
        <f t="shared" si="41"/>
        <v>231.48843114691175</v>
      </c>
      <c r="M209" s="18">
        <f t="shared" si="42"/>
        <v>248.70388258489984</v>
      </c>
      <c r="N209" s="18">
        <f t="shared" si="43"/>
        <v>207.96009880083218</v>
      </c>
    </row>
    <row r="210" spans="1:14" ht="15" x14ac:dyDescent="0.25">
      <c r="A210" s="17" t="s">
        <v>183</v>
      </c>
      <c r="B210" s="16" t="s">
        <v>66</v>
      </c>
      <c r="C210" t="s">
        <v>27</v>
      </c>
      <c r="D210" s="16" t="s">
        <v>242</v>
      </c>
      <c r="E210">
        <v>3</v>
      </c>
      <c r="F210" s="20">
        <v>0.25</v>
      </c>
      <c r="G210" s="21">
        <f t="shared" si="44"/>
        <v>3</v>
      </c>
      <c r="H210" s="19">
        <v>1.3333333333333333</v>
      </c>
      <c r="I210" s="18">
        <v>184.25871592968858</v>
      </c>
      <c r="J210" s="18">
        <v>154.07262794368225</v>
      </c>
      <c r="K210" s="18">
        <f t="shared" si="40"/>
        <v>276.84191309633013</v>
      </c>
      <c r="L210" s="18">
        <f t="shared" si="41"/>
        <v>231.48843114691175</v>
      </c>
      <c r="M210" s="18">
        <f t="shared" si="42"/>
        <v>248.70388258489984</v>
      </c>
      <c r="N210" s="18">
        <f t="shared" si="43"/>
        <v>207.96009880083218</v>
      </c>
    </row>
    <row r="211" spans="1:14" ht="15" x14ac:dyDescent="0.25">
      <c r="A211" s="17" t="s">
        <v>183</v>
      </c>
      <c r="B211" s="16" t="s">
        <v>66</v>
      </c>
      <c r="C211" t="s">
        <v>27</v>
      </c>
      <c r="D211" s="16" t="s">
        <v>242</v>
      </c>
      <c r="E211">
        <v>4</v>
      </c>
      <c r="F211" s="20">
        <v>0</v>
      </c>
      <c r="G211" s="21">
        <f t="shared" si="44"/>
        <v>4</v>
      </c>
      <c r="H211" s="19">
        <v>1.0833333333333333</v>
      </c>
      <c r="I211" s="18">
        <v>184.25871592968858</v>
      </c>
      <c r="J211" s="18">
        <v>154.07262794368225</v>
      </c>
      <c r="K211" s="18">
        <f t="shared" si="40"/>
        <v>276.84191309633013</v>
      </c>
      <c r="L211" s="18">
        <f t="shared" si="41"/>
        <v>231.48843114691175</v>
      </c>
      <c r="M211" s="18">
        <f t="shared" si="42"/>
        <v>248.70388258489984</v>
      </c>
      <c r="N211" s="18">
        <f t="shared" si="43"/>
        <v>207.96009880083218</v>
      </c>
    </row>
    <row r="212" spans="1:14" ht="15" x14ac:dyDescent="0.25">
      <c r="A212" s="17" t="s">
        <v>183</v>
      </c>
      <c r="B212" s="16" t="s">
        <v>66</v>
      </c>
      <c r="C212" t="s">
        <v>27</v>
      </c>
      <c r="D212" s="16" t="s">
        <v>242</v>
      </c>
      <c r="E212">
        <v>5</v>
      </c>
      <c r="F212" s="20">
        <v>0</v>
      </c>
      <c r="G212" s="21">
        <f t="shared" si="44"/>
        <v>5</v>
      </c>
      <c r="H212" s="19">
        <v>1.0833333333333333</v>
      </c>
      <c r="I212" s="18">
        <v>184.25871592968858</v>
      </c>
      <c r="J212" s="18">
        <v>154.07262794368225</v>
      </c>
      <c r="K212" s="18">
        <f t="shared" si="40"/>
        <v>276.84191309633013</v>
      </c>
      <c r="L212" s="18">
        <f t="shared" si="41"/>
        <v>231.48843114691175</v>
      </c>
      <c r="M212" s="18">
        <f t="shared" si="42"/>
        <v>248.70388258489984</v>
      </c>
      <c r="N212" s="18">
        <f t="shared" si="43"/>
        <v>207.96009880083218</v>
      </c>
    </row>
    <row r="213" spans="1:14" ht="15" x14ac:dyDescent="0.25">
      <c r="A213" s="17" t="s">
        <v>183</v>
      </c>
      <c r="B213" s="16" t="s">
        <v>66</v>
      </c>
      <c r="C213" t="s">
        <v>27</v>
      </c>
      <c r="D213" s="16" t="s">
        <v>242</v>
      </c>
      <c r="E213">
        <v>6</v>
      </c>
      <c r="F213" s="20">
        <v>0</v>
      </c>
      <c r="G213" s="21">
        <f t="shared" si="44"/>
        <v>6</v>
      </c>
      <c r="H213" s="19">
        <v>1.0833333333333333</v>
      </c>
      <c r="I213" s="18">
        <v>184.25871592968858</v>
      </c>
      <c r="J213" s="18">
        <v>154.07262794368225</v>
      </c>
      <c r="K213" s="18">
        <f t="shared" si="40"/>
        <v>276.84191309633013</v>
      </c>
      <c r="L213" s="18">
        <f t="shared" si="41"/>
        <v>231.48843114691175</v>
      </c>
      <c r="M213" s="18">
        <f t="shared" si="42"/>
        <v>248.70388258489984</v>
      </c>
      <c r="N213" s="18">
        <f t="shared" si="43"/>
        <v>207.96009880083218</v>
      </c>
    </row>
    <row r="214" spans="1:14" ht="15" x14ac:dyDescent="0.25">
      <c r="A214" s="17" t="s">
        <v>183</v>
      </c>
      <c r="B214" s="16" t="s">
        <v>66</v>
      </c>
      <c r="C214" t="s">
        <v>27</v>
      </c>
      <c r="D214" s="16" t="s">
        <v>242</v>
      </c>
      <c r="E214">
        <v>7</v>
      </c>
      <c r="F214" s="20">
        <v>0</v>
      </c>
      <c r="G214" s="21">
        <f t="shared" si="44"/>
        <v>7</v>
      </c>
      <c r="H214" s="19">
        <v>1.0833333333333333</v>
      </c>
      <c r="I214" s="18">
        <v>184.25871592968858</v>
      </c>
      <c r="J214" s="18">
        <v>154.07262794368225</v>
      </c>
      <c r="K214" s="18">
        <f t="shared" si="40"/>
        <v>276.84191309633013</v>
      </c>
      <c r="L214" s="18">
        <f t="shared" si="41"/>
        <v>231.48843114691175</v>
      </c>
      <c r="M214" s="18">
        <f t="shared" si="42"/>
        <v>248.70388258489984</v>
      </c>
      <c r="N214" s="18">
        <f t="shared" si="43"/>
        <v>207.96009880083218</v>
      </c>
    </row>
    <row r="215" spans="1:14" ht="15" x14ac:dyDescent="0.25">
      <c r="A215" s="17" t="s">
        <v>183</v>
      </c>
      <c r="B215" s="16" t="s">
        <v>66</v>
      </c>
      <c r="C215" t="s">
        <v>27</v>
      </c>
      <c r="D215" s="16" t="s">
        <v>407</v>
      </c>
      <c r="E215">
        <v>1</v>
      </c>
      <c r="F215" s="20">
        <v>3.9166666666666665</v>
      </c>
      <c r="G215" s="21">
        <f t="shared" si="44"/>
        <v>1</v>
      </c>
      <c r="H215" s="19">
        <v>5</v>
      </c>
      <c r="I215" s="18">
        <v>184.25871592968858</v>
      </c>
      <c r="J215" s="18">
        <v>154.07262794368225</v>
      </c>
      <c r="K215" s="18">
        <f t="shared" si="40"/>
        <v>276.84191309633013</v>
      </c>
      <c r="L215" s="18">
        <f t="shared" si="41"/>
        <v>231.48843114691175</v>
      </c>
      <c r="M215" s="18">
        <f t="shared" si="42"/>
        <v>248.70388258489984</v>
      </c>
      <c r="N215" s="18">
        <f t="shared" si="43"/>
        <v>207.96009880083218</v>
      </c>
    </row>
    <row r="216" spans="1:14" ht="15" x14ac:dyDescent="0.25">
      <c r="A216" s="17" t="s">
        <v>183</v>
      </c>
      <c r="B216" s="16" t="s">
        <v>66</v>
      </c>
      <c r="C216" t="s">
        <v>27</v>
      </c>
      <c r="D216" s="16" t="s">
        <v>407</v>
      </c>
      <c r="E216">
        <v>2</v>
      </c>
      <c r="F216" s="20">
        <v>3.9166666666666665</v>
      </c>
      <c r="G216" s="21">
        <f t="shared" si="44"/>
        <v>2</v>
      </c>
      <c r="H216" s="19">
        <v>5</v>
      </c>
      <c r="I216" s="18">
        <v>184.25871592968858</v>
      </c>
      <c r="J216" s="18">
        <v>154.07262794368225</v>
      </c>
      <c r="K216" s="18">
        <f t="shared" si="40"/>
        <v>276.84191309633013</v>
      </c>
      <c r="L216" s="18">
        <f t="shared" si="41"/>
        <v>231.48843114691175</v>
      </c>
      <c r="M216" s="18">
        <f t="shared" si="42"/>
        <v>248.70388258489984</v>
      </c>
      <c r="N216" s="18">
        <f t="shared" si="43"/>
        <v>207.96009880083218</v>
      </c>
    </row>
    <row r="217" spans="1:14" ht="15" x14ac:dyDescent="0.25">
      <c r="A217" s="17" t="s">
        <v>183</v>
      </c>
      <c r="B217" s="16" t="s">
        <v>66</v>
      </c>
      <c r="C217" t="s">
        <v>27</v>
      </c>
      <c r="D217" s="16" t="s">
        <v>407</v>
      </c>
      <c r="E217">
        <v>3</v>
      </c>
      <c r="F217" s="20">
        <v>3.9166666666666665</v>
      </c>
      <c r="G217" s="21">
        <f t="shared" si="44"/>
        <v>3</v>
      </c>
      <c r="H217" s="19">
        <v>5</v>
      </c>
      <c r="I217" s="18">
        <v>184.25871592968858</v>
      </c>
      <c r="J217" s="18">
        <v>154.07262794368225</v>
      </c>
      <c r="K217" s="18">
        <f t="shared" si="40"/>
        <v>276.84191309633013</v>
      </c>
      <c r="L217" s="18">
        <f t="shared" si="41"/>
        <v>231.48843114691175</v>
      </c>
      <c r="M217" s="18">
        <f t="shared" si="42"/>
        <v>248.70388258489984</v>
      </c>
      <c r="N217" s="18">
        <f t="shared" si="43"/>
        <v>207.96009880083218</v>
      </c>
    </row>
    <row r="218" spans="1:14" ht="15" x14ac:dyDescent="0.25">
      <c r="A218" s="17" t="s">
        <v>183</v>
      </c>
      <c r="B218" s="16" t="s">
        <v>66</v>
      </c>
      <c r="C218" t="s">
        <v>27</v>
      </c>
      <c r="D218" s="16" t="s">
        <v>407</v>
      </c>
      <c r="E218">
        <v>4</v>
      </c>
      <c r="F218" s="20">
        <v>3.9166666666666665</v>
      </c>
      <c r="G218" s="21">
        <f t="shared" si="44"/>
        <v>4</v>
      </c>
      <c r="H218" s="19">
        <v>5</v>
      </c>
      <c r="I218" s="18">
        <v>184.25871592968858</v>
      </c>
      <c r="J218" s="18">
        <v>154.07262794368225</v>
      </c>
      <c r="K218" s="18">
        <f t="shared" si="40"/>
        <v>276.84191309633013</v>
      </c>
      <c r="L218" s="18">
        <f t="shared" si="41"/>
        <v>231.48843114691175</v>
      </c>
      <c r="M218" s="18">
        <f t="shared" si="42"/>
        <v>248.70388258489984</v>
      </c>
      <c r="N218" s="18">
        <f t="shared" si="43"/>
        <v>207.96009880083218</v>
      </c>
    </row>
    <row r="219" spans="1:14" ht="15" x14ac:dyDescent="0.25">
      <c r="A219" s="17" t="s">
        <v>183</v>
      </c>
      <c r="B219" s="16" t="s">
        <v>66</v>
      </c>
      <c r="C219" t="s">
        <v>27</v>
      </c>
      <c r="D219" s="16" t="s">
        <v>407</v>
      </c>
      <c r="E219">
        <v>5</v>
      </c>
      <c r="F219" s="20">
        <v>3.9166666666666665</v>
      </c>
      <c r="G219" s="21">
        <f t="shared" si="44"/>
        <v>5</v>
      </c>
      <c r="H219" s="19">
        <v>5</v>
      </c>
      <c r="I219" s="18">
        <v>184.25871592968858</v>
      </c>
      <c r="J219" s="18">
        <v>154.07262794368225</v>
      </c>
      <c r="K219" s="18">
        <f t="shared" si="40"/>
        <v>276.84191309633013</v>
      </c>
      <c r="L219" s="18">
        <f t="shared" si="41"/>
        <v>231.48843114691175</v>
      </c>
      <c r="M219" s="18">
        <f t="shared" si="42"/>
        <v>248.70388258489984</v>
      </c>
      <c r="N219" s="18">
        <f t="shared" si="43"/>
        <v>207.96009880083218</v>
      </c>
    </row>
    <row r="220" spans="1:14" ht="15" x14ac:dyDescent="0.25">
      <c r="A220" s="17" t="s">
        <v>183</v>
      </c>
      <c r="B220" s="16" t="s">
        <v>66</v>
      </c>
      <c r="C220" t="s">
        <v>27</v>
      </c>
      <c r="D220" s="16" t="s">
        <v>407</v>
      </c>
      <c r="E220">
        <v>6</v>
      </c>
      <c r="F220" s="20">
        <v>3.9166666666666665</v>
      </c>
      <c r="G220" s="21">
        <f t="shared" si="44"/>
        <v>6</v>
      </c>
      <c r="H220" s="19">
        <v>5</v>
      </c>
      <c r="I220" s="18">
        <v>184.25871592968858</v>
      </c>
      <c r="J220" s="18">
        <v>154.07262794368225</v>
      </c>
      <c r="K220" s="18">
        <f t="shared" si="40"/>
        <v>276.84191309633013</v>
      </c>
      <c r="L220" s="18">
        <f t="shared" si="41"/>
        <v>231.48843114691175</v>
      </c>
      <c r="M220" s="18">
        <f t="shared" si="42"/>
        <v>248.70388258489984</v>
      </c>
      <c r="N220" s="18">
        <f t="shared" si="43"/>
        <v>207.96009880083218</v>
      </c>
    </row>
    <row r="221" spans="1:14" ht="15" x14ac:dyDescent="0.25">
      <c r="A221" s="17" t="s">
        <v>183</v>
      </c>
      <c r="B221" s="16" t="s">
        <v>66</v>
      </c>
      <c r="C221" t="s">
        <v>27</v>
      </c>
      <c r="D221" s="16" t="s">
        <v>407</v>
      </c>
      <c r="E221">
        <v>7</v>
      </c>
      <c r="F221" s="20">
        <v>4</v>
      </c>
      <c r="G221" s="21">
        <f t="shared" si="44"/>
        <v>7</v>
      </c>
      <c r="H221" s="19">
        <v>5.083333333333333</v>
      </c>
      <c r="I221" s="18">
        <v>184.25871592968858</v>
      </c>
      <c r="J221" s="18">
        <v>154.07262794368225</v>
      </c>
      <c r="K221" s="18">
        <f t="shared" si="40"/>
        <v>276.84191309633013</v>
      </c>
      <c r="L221" s="18">
        <f t="shared" si="41"/>
        <v>231.48843114691175</v>
      </c>
      <c r="M221" s="18">
        <f t="shared" si="42"/>
        <v>248.70388258489984</v>
      </c>
      <c r="N221" s="18">
        <f t="shared" si="43"/>
        <v>207.96009880083218</v>
      </c>
    </row>
    <row r="222" spans="1:14" ht="15" x14ac:dyDescent="0.25">
      <c r="A222" s="17" t="s">
        <v>183</v>
      </c>
      <c r="B222" s="16" t="s">
        <v>66</v>
      </c>
      <c r="C222" t="s">
        <v>27</v>
      </c>
      <c r="D222" s="16" t="s">
        <v>182</v>
      </c>
      <c r="E222">
        <v>1</v>
      </c>
      <c r="F222" s="20">
        <v>7.5</v>
      </c>
      <c r="G222" s="21">
        <f t="shared" si="44"/>
        <v>1</v>
      </c>
      <c r="H222" s="19">
        <v>8.5833333333333339</v>
      </c>
      <c r="I222" s="18">
        <v>184.25871592968858</v>
      </c>
      <c r="J222" s="18">
        <v>154.07262794368225</v>
      </c>
      <c r="K222" s="18">
        <f t="shared" si="40"/>
        <v>276.84191309633013</v>
      </c>
      <c r="L222" s="18">
        <f t="shared" si="41"/>
        <v>231.48843114691175</v>
      </c>
      <c r="M222" s="18">
        <f t="shared" si="42"/>
        <v>248.70388258489984</v>
      </c>
      <c r="N222" s="18">
        <f t="shared" si="43"/>
        <v>207.96009880083218</v>
      </c>
    </row>
    <row r="223" spans="1:14" ht="15" x14ac:dyDescent="0.25">
      <c r="A223" s="17" t="s">
        <v>183</v>
      </c>
      <c r="B223" s="16" t="s">
        <v>66</v>
      </c>
      <c r="C223" t="s">
        <v>27</v>
      </c>
      <c r="D223" s="16" t="s">
        <v>182</v>
      </c>
      <c r="E223">
        <v>2</v>
      </c>
      <c r="F223" s="20">
        <v>7.5</v>
      </c>
      <c r="G223" s="21">
        <f t="shared" si="44"/>
        <v>2</v>
      </c>
      <c r="H223" s="19">
        <v>8.5833333333333339</v>
      </c>
      <c r="I223" s="18">
        <v>184.25871592968858</v>
      </c>
      <c r="J223" s="18">
        <v>154.07262794368225</v>
      </c>
      <c r="K223" s="18">
        <f t="shared" si="40"/>
        <v>276.84191309633013</v>
      </c>
      <c r="L223" s="18">
        <f t="shared" si="41"/>
        <v>231.48843114691175</v>
      </c>
      <c r="M223" s="18">
        <f t="shared" si="42"/>
        <v>248.70388258489984</v>
      </c>
      <c r="N223" s="18">
        <f t="shared" si="43"/>
        <v>207.96009880083218</v>
      </c>
    </row>
    <row r="224" spans="1:14" ht="15" x14ac:dyDescent="0.25">
      <c r="A224" s="17" t="s">
        <v>183</v>
      </c>
      <c r="B224" s="16" t="s">
        <v>66</v>
      </c>
      <c r="C224" t="s">
        <v>27</v>
      </c>
      <c r="D224" s="16" t="s">
        <v>182</v>
      </c>
      <c r="E224">
        <v>3</v>
      </c>
      <c r="F224" s="20">
        <v>7.5</v>
      </c>
      <c r="G224" s="21">
        <f t="shared" si="44"/>
        <v>3</v>
      </c>
      <c r="H224" s="19">
        <v>8.5833333333333339</v>
      </c>
      <c r="I224" s="18">
        <v>184.25871592968858</v>
      </c>
      <c r="J224" s="18">
        <v>154.07262794368225</v>
      </c>
      <c r="K224" s="18">
        <f t="shared" si="40"/>
        <v>276.84191309633013</v>
      </c>
      <c r="L224" s="18">
        <f t="shared" si="41"/>
        <v>231.48843114691175</v>
      </c>
      <c r="M224" s="18">
        <f t="shared" si="42"/>
        <v>248.70388258489984</v>
      </c>
      <c r="N224" s="18">
        <f t="shared" si="43"/>
        <v>207.96009880083218</v>
      </c>
    </row>
    <row r="225" spans="1:14" ht="15" x14ac:dyDescent="0.25">
      <c r="A225" s="17" t="s">
        <v>183</v>
      </c>
      <c r="B225" s="16" t="s">
        <v>66</v>
      </c>
      <c r="C225" t="s">
        <v>27</v>
      </c>
      <c r="D225" s="16" t="s">
        <v>182</v>
      </c>
      <c r="E225">
        <v>4</v>
      </c>
      <c r="F225" s="20">
        <v>7.833333333333333</v>
      </c>
      <c r="G225" s="21">
        <f t="shared" si="44"/>
        <v>4</v>
      </c>
      <c r="H225" s="19">
        <v>8.9166666666666661</v>
      </c>
      <c r="I225" s="18">
        <v>184.25871592968858</v>
      </c>
      <c r="J225" s="18">
        <v>154.07262794368225</v>
      </c>
      <c r="K225" s="18">
        <f t="shared" si="40"/>
        <v>276.84191309633013</v>
      </c>
      <c r="L225" s="18">
        <f t="shared" si="41"/>
        <v>231.48843114691175</v>
      </c>
      <c r="M225" s="18">
        <f t="shared" si="42"/>
        <v>248.70388258489984</v>
      </c>
      <c r="N225" s="18">
        <f t="shared" si="43"/>
        <v>207.96009880083218</v>
      </c>
    </row>
    <row r="226" spans="1:14" ht="15" x14ac:dyDescent="0.25">
      <c r="A226" s="17" t="s">
        <v>183</v>
      </c>
      <c r="B226" s="16" t="s">
        <v>66</v>
      </c>
      <c r="C226" t="s">
        <v>27</v>
      </c>
      <c r="D226" s="16" t="s">
        <v>182</v>
      </c>
      <c r="E226">
        <v>5</v>
      </c>
      <c r="F226" s="20">
        <v>7.833333333333333</v>
      </c>
      <c r="G226" s="21">
        <f t="shared" si="44"/>
        <v>5</v>
      </c>
      <c r="H226" s="19">
        <v>8.9166666666666661</v>
      </c>
      <c r="I226" s="18">
        <v>184.25871592968858</v>
      </c>
      <c r="J226" s="18">
        <v>154.07262794368225</v>
      </c>
      <c r="K226" s="18">
        <f t="shared" ref="K226:K289" si="45">I226/203*305</f>
        <v>276.84191309633013</v>
      </c>
      <c r="L226" s="18">
        <f t="shared" ref="L226:L289" si="46">J226/203*305</f>
        <v>231.48843114691175</v>
      </c>
      <c r="M226" s="18">
        <f t="shared" ref="M226:M289" si="47">I226/203*274</f>
        <v>248.70388258489984</v>
      </c>
      <c r="N226" s="18">
        <f t="shared" ref="N226:N289" si="48">J226/203*274</f>
        <v>207.96009880083218</v>
      </c>
    </row>
    <row r="227" spans="1:14" ht="15" x14ac:dyDescent="0.25">
      <c r="A227" s="17" t="s">
        <v>183</v>
      </c>
      <c r="B227" s="16" t="s">
        <v>66</v>
      </c>
      <c r="C227" t="s">
        <v>27</v>
      </c>
      <c r="D227" s="16" t="s">
        <v>182</v>
      </c>
      <c r="E227">
        <v>6</v>
      </c>
      <c r="F227" s="20">
        <v>7.5</v>
      </c>
      <c r="G227" s="21">
        <f t="shared" si="44"/>
        <v>6</v>
      </c>
      <c r="H227" s="19">
        <v>8.5833333333333339</v>
      </c>
      <c r="I227" s="18">
        <v>184.25871592968858</v>
      </c>
      <c r="J227" s="18">
        <v>154.07262794368225</v>
      </c>
      <c r="K227" s="18">
        <f t="shared" si="45"/>
        <v>276.84191309633013</v>
      </c>
      <c r="L227" s="18">
        <f t="shared" si="46"/>
        <v>231.48843114691175</v>
      </c>
      <c r="M227" s="18">
        <f t="shared" si="47"/>
        <v>248.70388258489984</v>
      </c>
      <c r="N227" s="18">
        <f t="shared" si="48"/>
        <v>207.96009880083218</v>
      </c>
    </row>
    <row r="228" spans="1:14" ht="15" x14ac:dyDescent="0.25">
      <c r="A228" s="17" t="s">
        <v>183</v>
      </c>
      <c r="B228" s="16" t="s">
        <v>66</v>
      </c>
      <c r="C228" t="s">
        <v>27</v>
      </c>
      <c r="D228" s="16" t="s">
        <v>182</v>
      </c>
      <c r="E228">
        <v>7</v>
      </c>
      <c r="F228" s="20">
        <v>7.5</v>
      </c>
      <c r="G228" s="21">
        <f t="shared" si="44"/>
        <v>7</v>
      </c>
      <c r="H228" s="19">
        <v>8.5833333333333339</v>
      </c>
      <c r="I228" s="18">
        <v>184.25871592968858</v>
      </c>
      <c r="J228" s="18">
        <v>154.07262794368225</v>
      </c>
      <c r="K228" s="18">
        <f t="shared" si="45"/>
        <v>276.84191309633013</v>
      </c>
      <c r="L228" s="18">
        <f t="shared" si="46"/>
        <v>231.48843114691175</v>
      </c>
      <c r="M228" s="18">
        <f t="shared" si="47"/>
        <v>248.70388258489984</v>
      </c>
      <c r="N228" s="18">
        <f t="shared" si="48"/>
        <v>207.96009880083218</v>
      </c>
    </row>
    <row r="229" spans="1:14" ht="15" x14ac:dyDescent="0.25">
      <c r="A229" s="17" t="s">
        <v>183</v>
      </c>
      <c r="B229" s="16" t="s">
        <v>66</v>
      </c>
      <c r="C229" t="s">
        <v>27</v>
      </c>
      <c r="D229" s="16" t="s">
        <v>422</v>
      </c>
      <c r="E229">
        <v>1</v>
      </c>
      <c r="F229" s="20">
        <v>13.416666666666666</v>
      </c>
      <c r="G229" s="21">
        <f t="shared" si="44"/>
        <v>1</v>
      </c>
      <c r="H229" s="19">
        <v>14.5</v>
      </c>
      <c r="I229" s="18">
        <v>184.25871592968858</v>
      </c>
      <c r="J229" s="18">
        <v>154.07262794368225</v>
      </c>
      <c r="K229" s="18">
        <f t="shared" si="45"/>
        <v>276.84191309633013</v>
      </c>
      <c r="L229" s="18">
        <f t="shared" si="46"/>
        <v>231.48843114691175</v>
      </c>
      <c r="M229" s="18">
        <f t="shared" si="47"/>
        <v>248.70388258489984</v>
      </c>
      <c r="N229" s="18">
        <f t="shared" si="48"/>
        <v>207.96009880083218</v>
      </c>
    </row>
    <row r="230" spans="1:14" ht="15" x14ac:dyDescent="0.25">
      <c r="A230" s="17" t="s">
        <v>183</v>
      </c>
      <c r="B230" s="16" t="s">
        <v>66</v>
      </c>
      <c r="C230" t="s">
        <v>27</v>
      </c>
      <c r="D230" s="16" t="s">
        <v>422</v>
      </c>
      <c r="E230">
        <v>2</v>
      </c>
      <c r="F230" s="20">
        <v>15.333333333333334</v>
      </c>
      <c r="G230" s="21">
        <f t="shared" si="44"/>
        <v>2</v>
      </c>
      <c r="H230" s="19">
        <v>16.416666666666668</v>
      </c>
      <c r="I230" s="18">
        <v>184.25871592968858</v>
      </c>
      <c r="J230" s="18">
        <v>154.07262794368225</v>
      </c>
      <c r="K230" s="18">
        <f t="shared" si="45"/>
        <v>276.84191309633013</v>
      </c>
      <c r="L230" s="18">
        <f t="shared" si="46"/>
        <v>231.48843114691175</v>
      </c>
      <c r="M230" s="18">
        <f t="shared" si="47"/>
        <v>248.70388258489984</v>
      </c>
      <c r="N230" s="18">
        <f t="shared" si="48"/>
        <v>207.96009880083218</v>
      </c>
    </row>
    <row r="231" spans="1:14" ht="15" x14ac:dyDescent="0.25">
      <c r="A231" s="17" t="s">
        <v>183</v>
      </c>
      <c r="B231" s="16" t="s">
        <v>66</v>
      </c>
      <c r="C231" t="s">
        <v>27</v>
      </c>
      <c r="D231" s="16" t="s">
        <v>422</v>
      </c>
      <c r="E231">
        <v>3</v>
      </c>
      <c r="F231" s="20">
        <v>13.833333333333334</v>
      </c>
      <c r="G231" s="21">
        <f t="shared" si="44"/>
        <v>3</v>
      </c>
      <c r="H231" s="19">
        <v>14.916666666666666</v>
      </c>
      <c r="I231" s="18">
        <v>184.25871592968858</v>
      </c>
      <c r="J231" s="18">
        <v>154.07262794368225</v>
      </c>
      <c r="K231" s="18">
        <f t="shared" si="45"/>
        <v>276.84191309633013</v>
      </c>
      <c r="L231" s="18">
        <f t="shared" si="46"/>
        <v>231.48843114691175</v>
      </c>
      <c r="M231" s="18">
        <f t="shared" si="47"/>
        <v>248.70388258489984</v>
      </c>
      <c r="N231" s="18">
        <f t="shared" si="48"/>
        <v>207.96009880083218</v>
      </c>
    </row>
    <row r="232" spans="1:14" ht="15" x14ac:dyDescent="0.25">
      <c r="A232" s="17" t="s">
        <v>183</v>
      </c>
      <c r="B232" s="16" t="s">
        <v>66</v>
      </c>
      <c r="C232" t="s">
        <v>27</v>
      </c>
      <c r="D232" s="16" t="s">
        <v>422</v>
      </c>
      <c r="E232">
        <v>4</v>
      </c>
      <c r="F232" s="20">
        <v>13.333333333333334</v>
      </c>
      <c r="G232" s="21">
        <f t="shared" si="44"/>
        <v>4</v>
      </c>
      <c r="H232" s="19">
        <v>14.416666666666666</v>
      </c>
      <c r="I232" s="18">
        <v>184.25871592968858</v>
      </c>
      <c r="J232" s="18">
        <v>154.07262794368225</v>
      </c>
      <c r="K232" s="18">
        <f t="shared" si="45"/>
        <v>276.84191309633013</v>
      </c>
      <c r="L232" s="18">
        <f t="shared" si="46"/>
        <v>231.48843114691175</v>
      </c>
      <c r="M232" s="18">
        <f t="shared" si="47"/>
        <v>248.70388258489984</v>
      </c>
      <c r="N232" s="18">
        <f t="shared" si="48"/>
        <v>207.96009880083218</v>
      </c>
    </row>
    <row r="233" spans="1:14" ht="15" x14ac:dyDescent="0.25">
      <c r="A233" s="17" t="s">
        <v>183</v>
      </c>
      <c r="B233" s="16" t="s">
        <v>66</v>
      </c>
      <c r="C233" t="s">
        <v>27</v>
      </c>
      <c r="D233" s="16" t="s">
        <v>422</v>
      </c>
      <c r="E233">
        <v>5</v>
      </c>
      <c r="F233" s="20">
        <v>14.416666666666666</v>
      </c>
      <c r="G233" s="21">
        <f t="shared" si="44"/>
        <v>5</v>
      </c>
      <c r="H233" s="19">
        <v>15.5</v>
      </c>
      <c r="I233" s="18">
        <v>184.25871592968858</v>
      </c>
      <c r="J233" s="18">
        <v>154.07262794368225</v>
      </c>
      <c r="K233" s="18">
        <f t="shared" si="45"/>
        <v>276.84191309633013</v>
      </c>
      <c r="L233" s="18">
        <f t="shared" si="46"/>
        <v>231.48843114691175</v>
      </c>
      <c r="M233" s="18">
        <f t="shared" si="47"/>
        <v>248.70388258489984</v>
      </c>
      <c r="N233" s="18">
        <f t="shared" si="48"/>
        <v>207.96009880083218</v>
      </c>
    </row>
    <row r="234" spans="1:14" ht="15" x14ac:dyDescent="0.25">
      <c r="A234" s="17" t="s">
        <v>183</v>
      </c>
      <c r="B234" s="16" t="s">
        <v>66</v>
      </c>
      <c r="C234" t="s">
        <v>27</v>
      </c>
      <c r="D234" s="16" t="s">
        <v>422</v>
      </c>
      <c r="E234">
        <v>6</v>
      </c>
      <c r="F234" s="20">
        <v>13.583333333333334</v>
      </c>
      <c r="G234" s="21">
        <f t="shared" si="44"/>
        <v>6</v>
      </c>
      <c r="H234" s="19">
        <v>14.666666666666666</v>
      </c>
      <c r="I234" s="18">
        <v>184.25871592968858</v>
      </c>
      <c r="J234" s="18">
        <v>154.07262794368225</v>
      </c>
      <c r="K234" s="18">
        <f t="shared" si="45"/>
        <v>276.84191309633013</v>
      </c>
      <c r="L234" s="18">
        <f t="shared" si="46"/>
        <v>231.48843114691175</v>
      </c>
      <c r="M234" s="18">
        <f t="shared" si="47"/>
        <v>248.70388258489984</v>
      </c>
      <c r="N234" s="18">
        <f t="shared" si="48"/>
        <v>207.96009880083218</v>
      </c>
    </row>
    <row r="235" spans="1:14" ht="15" x14ac:dyDescent="0.25">
      <c r="A235" s="17" t="s">
        <v>183</v>
      </c>
      <c r="B235" s="16" t="s">
        <v>66</v>
      </c>
      <c r="C235" t="s">
        <v>27</v>
      </c>
      <c r="D235" s="16" t="s">
        <v>422</v>
      </c>
      <c r="E235">
        <v>7</v>
      </c>
      <c r="F235" s="20">
        <v>13.583333333333334</v>
      </c>
      <c r="G235" s="21">
        <f t="shared" si="44"/>
        <v>7</v>
      </c>
      <c r="H235" s="19">
        <v>14.666666666666666</v>
      </c>
      <c r="I235" s="18">
        <v>184.25871592968858</v>
      </c>
      <c r="J235" s="18">
        <v>154.07262794368225</v>
      </c>
      <c r="K235" s="18">
        <f t="shared" si="45"/>
        <v>276.84191309633013</v>
      </c>
      <c r="L235" s="18">
        <f t="shared" si="46"/>
        <v>231.48843114691175</v>
      </c>
      <c r="M235" s="18">
        <f t="shared" si="47"/>
        <v>248.70388258489984</v>
      </c>
      <c r="N235" s="18">
        <f t="shared" si="48"/>
        <v>207.96009880083218</v>
      </c>
    </row>
    <row r="236" spans="1:14" ht="15" x14ac:dyDescent="0.25">
      <c r="A236" s="17" t="s">
        <v>183</v>
      </c>
      <c r="B236" s="16" t="s">
        <v>66</v>
      </c>
      <c r="C236" t="s">
        <v>27</v>
      </c>
      <c r="D236" s="16" t="s">
        <v>185</v>
      </c>
      <c r="E236">
        <v>1</v>
      </c>
      <c r="F236" s="20">
        <v>13.75</v>
      </c>
      <c r="G236" s="21">
        <f t="shared" si="44"/>
        <v>1</v>
      </c>
      <c r="H236" s="19">
        <v>14.833333333333334</v>
      </c>
      <c r="I236" s="18">
        <v>184.25871592968858</v>
      </c>
      <c r="J236" s="18">
        <v>154.07262794368225</v>
      </c>
      <c r="K236" s="18">
        <f t="shared" si="45"/>
        <v>276.84191309633013</v>
      </c>
      <c r="L236" s="18">
        <f t="shared" si="46"/>
        <v>231.48843114691175</v>
      </c>
      <c r="M236" s="18">
        <f t="shared" si="47"/>
        <v>248.70388258489984</v>
      </c>
      <c r="N236" s="18">
        <f t="shared" si="48"/>
        <v>207.96009880083218</v>
      </c>
    </row>
    <row r="237" spans="1:14" ht="15" x14ac:dyDescent="0.25">
      <c r="A237" s="17" t="s">
        <v>183</v>
      </c>
      <c r="B237" s="16" t="s">
        <v>66</v>
      </c>
      <c r="C237" t="s">
        <v>27</v>
      </c>
      <c r="D237" s="16" t="s">
        <v>185</v>
      </c>
      <c r="E237">
        <v>2</v>
      </c>
      <c r="F237" s="20">
        <v>13.75</v>
      </c>
      <c r="G237" s="21">
        <f t="shared" si="44"/>
        <v>2</v>
      </c>
      <c r="H237" s="19">
        <v>14.833333333333334</v>
      </c>
      <c r="I237" s="18">
        <v>184.25871592968858</v>
      </c>
      <c r="J237" s="18">
        <v>154.07262794368225</v>
      </c>
      <c r="K237" s="18">
        <f t="shared" si="45"/>
        <v>276.84191309633013</v>
      </c>
      <c r="L237" s="18">
        <f t="shared" si="46"/>
        <v>231.48843114691175</v>
      </c>
      <c r="M237" s="18">
        <f t="shared" si="47"/>
        <v>248.70388258489984</v>
      </c>
      <c r="N237" s="18">
        <f t="shared" si="48"/>
        <v>207.96009880083218</v>
      </c>
    </row>
    <row r="238" spans="1:14" ht="15" x14ac:dyDescent="0.25">
      <c r="A238" s="17" t="s">
        <v>183</v>
      </c>
      <c r="B238" s="16" t="s">
        <v>66</v>
      </c>
      <c r="C238" t="s">
        <v>27</v>
      </c>
      <c r="D238" s="16" t="s">
        <v>185</v>
      </c>
      <c r="E238">
        <v>3</v>
      </c>
      <c r="F238" s="20">
        <v>13.75</v>
      </c>
      <c r="G238" s="21">
        <f t="shared" si="44"/>
        <v>3</v>
      </c>
      <c r="H238" s="19">
        <v>14.833333333333334</v>
      </c>
      <c r="I238" s="18">
        <v>184.25871592968858</v>
      </c>
      <c r="J238" s="18">
        <v>154.07262794368225</v>
      </c>
      <c r="K238" s="18">
        <f t="shared" si="45"/>
        <v>276.84191309633013</v>
      </c>
      <c r="L238" s="18">
        <f t="shared" si="46"/>
        <v>231.48843114691175</v>
      </c>
      <c r="M238" s="18">
        <f t="shared" si="47"/>
        <v>248.70388258489984</v>
      </c>
      <c r="N238" s="18">
        <f t="shared" si="48"/>
        <v>207.96009880083218</v>
      </c>
    </row>
    <row r="239" spans="1:14" ht="15" x14ac:dyDescent="0.25">
      <c r="A239" s="17" t="s">
        <v>183</v>
      </c>
      <c r="B239" s="16" t="s">
        <v>66</v>
      </c>
      <c r="C239" t="s">
        <v>27</v>
      </c>
      <c r="D239" s="16" t="s">
        <v>185</v>
      </c>
      <c r="E239">
        <v>4</v>
      </c>
      <c r="F239" s="20">
        <v>13.75</v>
      </c>
      <c r="G239" s="21">
        <f t="shared" si="44"/>
        <v>4</v>
      </c>
      <c r="H239" s="19">
        <v>14.833333333333334</v>
      </c>
      <c r="I239" s="18">
        <v>184.25871592968858</v>
      </c>
      <c r="J239" s="18">
        <v>154.07262794368225</v>
      </c>
      <c r="K239" s="18">
        <f t="shared" si="45"/>
        <v>276.84191309633013</v>
      </c>
      <c r="L239" s="18">
        <f t="shared" si="46"/>
        <v>231.48843114691175</v>
      </c>
      <c r="M239" s="18">
        <f t="shared" si="47"/>
        <v>248.70388258489984</v>
      </c>
      <c r="N239" s="18">
        <f t="shared" si="48"/>
        <v>207.96009880083218</v>
      </c>
    </row>
    <row r="240" spans="1:14" ht="15" x14ac:dyDescent="0.25">
      <c r="A240" s="17" t="s">
        <v>183</v>
      </c>
      <c r="B240" s="16" t="s">
        <v>66</v>
      </c>
      <c r="C240" t="s">
        <v>27</v>
      </c>
      <c r="D240" s="16" t="s">
        <v>185</v>
      </c>
      <c r="E240">
        <v>5</v>
      </c>
      <c r="F240" s="20">
        <v>15</v>
      </c>
      <c r="G240" s="21">
        <f t="shared" si="44"/>
        <v>5</v>
      </c>
      <c r="H240" s="19">
        <v>16.083333333333332</v>
      </c>
      <c r="I240" s="18">
        <v>184.25871592968858</v>
      </c>
      <c r="J240" s="18">
        <v>154.07262794368225</v>
      </c>
      <c r="K240" s="18">
        <f t="shared" si="45"/>
        <v>276.84191309633013</v>
      </c>
      <c r="L240" s="18">
        <f t="shared" si="46"/>
        <v>231.48843114691175</v>
      </c>
      <c r="M240" s="18">
        <f t="shared" si="47"/>
        <v>248.70388258489984</v>
      </c>
      <c r="N240" s="18">
        <f t="shared" si="48"/>
        <v>207.96009880083218</v>
      </c>
    </row>
    <row r="241" spans="1:14" ht="15" x14ac:dyDescent="0.25">
      <c r="A241" s="17" t="s">
        <v>183</v>
      </c>
      <c r="B241" s="16" t="s">
        <v>66</v>
      </c>
      <c r="C241" t="s">
        <v>27</v>
      </c>
      <c r="D241" s="16" t="s">
        <v>185</v>
      </c>
      <c r="E241">
        <v>7</v>
      </c>
      <c r="F241" s="20">
        <v>13.75</v>
      </c>
      <c r="G241" s="21">
        <f t="shared" si="44"/>
        <v>7</v>
      </c>
      <c r="H241" s="19">
        <v>14.833333333333334</v>
      </c>
      <c r="I241" s="18">
        <v>184.25871592968858</v>
      </c>
      <c r="J241" s="18">
        <v>154.07262794368225</v>
      </c>
      <c r="K241" s="18">
        <f t="shared" si="45"/>
        <v>276.84191309633013</v>
      </c>
      <c r="L241" s="18">
        <f t="shared" si="46"/>
        <v>231.48843114691175</v>
      </c>
      <c r="M241" s="18">
        <f t="shared" si="47"/>
        <v>248.70388258489984</v>
      </c>
      <c r="N241" s="18">
        <f t="shared" si="48"/>
        <v>207.96009880083218</v>
      </c>
    </row>
    <row r="242" spans="1:14" ht="15" x14ac:dyDescent="0.25">
      <c r="A242" s="17" t="s">
        <v>183</v>
      </c>
      <c r="B242" s="16" t="s">
        <v>66</v>
      </c>
      <c r="C242" t="s">
        <v>27</v>
      </c>
      <c r="D242" s="16" t="s">
        <v>213</v>
      </c>
      <c r="E242">
        <v>1</v>
      </c>
      <c r="F242" s="20">
        <v>17.666666666666668</v>
      </c>
      <c r="G242" s="21">
        <f t="shared" si="44"/>
        <v>1</v>
      </c>
      <c r="H242" s="19">
        <v>18.666666666666668</v>
      </c>
      <c r="I242" s="18">
        <v>184.25871592968858</v>
      </c>
      <c r="J242" s="18">
        <v>154.07262794368225</v>
      </c>
      <c r="K242" s="18">
        <f t="shared" si="45"/>
        <v>276.84191309633013</v>
      </c>
      <c r="L242" s="18">
        <f t="shared" si="46"/>
        <v>231.48843114691175</v>
      </c>
      <c r="M242" s="18">
        <f t="shared" si="47"/>
        <v>248.70388258489984</v>
      </c>
      <c r="N242" s="18">
        <f t="shared" si="48"/>
        <v>207.96009880083218</v>
      </c>
    </row>
    <row r="243" spans="1:14" ht="15" x14ac:dyDescent="0.25">
      <c r="A243" s="17" t="s">
        <v>183</v>
      </c>
      <c r="B243" s="16" t="s">
        <v>66</v>
      </c>
      <c r="C243" t="s">
        <v>27</v>
      </c>
      <c r="D243" s="16" t="s">
        <v>809</v>
      </c>
      <c r="E243">
        <v>6</v>
      </c>
      <c r="F243" s="20">
        <v>10.5</v>
      </c>
      <c r="G243" s="21">
        <f t="shared" si="44"/>
        <v>6</v>
      </c>
      <c r="H243" s="19">
        <v>11.5</v>
      </c>
      <c r="I243" s="18">
        <v>184.25871592968858</v>
      </c>
      <c r="J243" s="18">
        <v>154.07262794368225</v>
      </c>
      <c r="K243" s="18">
        <f t="shared" si="45"/>
        <v>276.84191309633013</v>
      </c>
      <c r="L243" s="18">
        <f t="shared" si="46"/>
        <v>231.48843114691175</v>
      </c>
      <c r="M243" s="18">
        <f t="shared" si="47"/>
        <v>248.70388258489984</v>
      </c>
      <c r="N243" s="18">
        <f t="shared" si="48"/>
        <v>207.96009880083218</v>
      </c>
    </row>
    <row r="244" spans="1:14" ht="15" x14ac:dyDescent="0.25">
      <c r="A244" s="17" t="s">
        <v>183</v>
      </c>
      <c r="B244" s="16" t="s">
        <v>66</v>
      </c>
      <c r="C244" t="s">
        <v>27</v>
      </c>
      <c r="D244" s="16" t="s">
        <v>809</v>
      </c>
      <c r="E244">
        <v>7</v>
      </c>
      <c r="F244" s="20">
        <v>11.916666666666666</v>
      </c>
      <c r="G244" s="21">
        <f t="shared" si="44"/>
        <v>7</v>
      </c>
      <c r="H244" s="19">
        <v>12.916666666666666</v>
      </c>
      <c r="I244" s="18">
        <v>184.25871592968858</v>
      </c>
      <c r="J244" s="18">
        <v>154.07262794368225</v>
      </c>
      <c r="K244" s="18">
        <f t="shared" si="45"/>
        <v>276.84191309633013</v>
      </c>
      <c r="L244" s="18">
        <f t="shared" si="46"/>
        <v>231.48843114691175</v>
      </c>
      <c r="M244" s="18">
        <f t="shared" si="47"/>
        <v>248.70388258489984</v>
      </c>
      <c r="N244" s="18">
        <f t="shared" si="48"/>
        <v>207.96009880083218</v>
      </c>
    </row>
    <row r="245" spans="1:14" ht="15" x14ac:dyDescent="0.25">
      <c r="A245" s="17" t="s">
        <v>183</v>
      </c>
      <c r="B245" s="16" t="s">
        <v>66</v>
      </c>
      <c r="C245" t="s">
        <v>27</v>
      </c>
      <c r="D245" s="16" t="s">
        <v>784</v>
      </c>
      <c r="E245">
        <v>5</v>
      </c>
      <c r="F245" s="20">
        <v>15.25</v>
      </c>
      <c r="G245" s="21">
        <f t="shared" si="44"/>
        <v>5</v>
      </c>
      <c r="H245" s="19">
        <v>16.333333333333332</v>
      </c>
      <c r="I245" s="18">
        <v>184.25871592968858</v>
      </c>
      <c r="J245" s="18">
        <v>154.07262794368225</v>
      </c>
      <c r="K245" s="18">
        <f t="shared" si="45"/>
        <v>276.84191309633013</v>
      </c>
      <c r="L245" s="18">
        <f t="shared" si="46"/>
        <v>231.48843114691175</v>
      </c>
      <c r="M245" s="18">
        <f t="shared" si="47"/>
        <v>248.70388258489984</v>
      </c>
      <c r="N245" s="18">
        <f t="shared" si="48"/>
        <v>207.96009880083218</v>
      </c>
    </row>
    <row r="246" spans="1:14" ht="15" x14ac:dyDescent="0.25">
      <c r="A246" s="17" t="s">
        <v>183</v>
      </c>
      <c r="B246" s="16" t="s">
        <v>66</v>
      </c>
      <c r="C246" t="s">
        <v>27</v>
      </c>
      <c r="D246" s="16" t="s">
        <v>820</v>
      </c>
      <c r="E246">
        <v>7</v>
      </c>
      <c r="F246" s="20">
        <v>3.3333333333333335</v>
      </c>
      <c r="G246" s="21">
        <f t="shared" si="44"/>
        <v>7</v>
      </c>
      <c r="H246" s="19">
        <v>4.333333333333333</v>
      </c>
      <c r="I246" s="18">
        <v>184.25871592968858</v>
      </c>
      <c r="J246" s="18">
        <v>154.07262794368225</v>
      </c>
      <c r="K246" s="18">
        <f t="shared" si="45"/>
        <v>276.84191309633013</v>
      </c>
      <c r="L246" s="18">
        <f t="shared" si="46"/>
        <v>231.48843114691175</v>
      </c>
      <c r="M246" s="18">
        <f t="shared" si="47"/>
        <v>248.70388258489984</v>
      </c>
      <c r="N246" s="18">
        <f t="shared" si="48"/>
        <v>207.96009880083218</v>
      </c>
    </row>
    <row r="247" spans="1:14" ht="15" x14ac:dyDescent="0.25">
      <c r="A247" s="15" t="s">
        <v>183</v>
      </c>
      <c r="B247" s="16" t="s">
        <v>66</v>
      </c>
      <c r="C247" t="s">
        <v>27</v>
      </c>
      <c r="D247" s="16" t="s">
        <v>674</v>
      </c>
      <c r="E247">
        <v>2</v>
      </c>
      <c r="F247" s="20">
        <v>23.5</v>
      </c>
      <c r="G247" s="21">
        <f t="shared" si="44"/>
        <v>3</v>
      </c>
      <c r="H247" s="19">
        <v>0.58333333333333337</v>
      </c>
      <c r="I247" s="18">
        <v>184.25871592968858</v>
      </c>
      <c r="J247" s="18">
        <v>154.07262794368225</v>
      </c>
      <c r="K247" s="18">
        <f t="shared" si="45"/>
        <v>276.84191309633013</v>
      </c>
      <c r="L247" s="18">
        <f t="shared" si="46"/>
        <v>231.48843114691175</v>
      </c>
      <c r="M247" s="18">
        <f t="shared" si="47"/>
        <v>248.70388258489984</v>
      </c>
      <c r="N247" s="18">
        <f t="shared" si="48"/>
        <v>207.96009880083218</v>
      </c>
    </row>
    <row r="248" spans="1:14" ht="15" x14ac:dyDescent="0.25">
      <c r="A248" s="15" t="s">
        <v>835</v>
      </c>
      <c r="B248" s="16" t="s">
        <v>66</v>
      </c>
      <c r="C248" t="s">
        <v>836</v>
      </c>
      <c r="D248" s="16" t="s">
        <v>834</v>
      </c>
      <c r="E248">
        <v>7</v>
      </c>
      <c r="F248" s="20">
        <v>7.916666666666667</v>
      </c>
      <c r="G248" s="21">
        <f t="shared" si="44"/>
        <v>7</v>
      </c>
      <c r="H248" s="19">
        <v>13</v>
      </c>
      <c r="I248" s="18">
        <v>736.5698558277976</v>
      </c>
      <c r="J248" s="18">
        <v>632.15916836112274</v>
      </c>
      <c r="K248" s="18">
        <f t="shared" si="45"/>
        <v>1106.6689952092527</v>
      </c>
      <c r="L248" s="18">
        <f t="shared" si="46"/>
        <v>949.79579482828785</v>
      </c>
      <c r="M248" s="18">
        <f t="shared" si="47"/>
        <v>994.18788422077114</v>
      </c>
      <c r="N248" s="18">
        <f t="shared" si="48"/>
        <v>853.25917305885525</v>
      </c>
    </row>
    <row r="249" spans="1:14" ht="15" x14ac:dyDescent="0.25">
      <c r="A249" s="17" t="s">
        <v>676</v>
      </c>
      <c r="B249" s="16" t="s">
        <v>66</v>
      </c>
      <c r="C249" t="s">
        <v>677</v>
      </c>
      <c r="D249" s="16" t="s">
        <v>675</v>
      </c>
      <c r="E249">
        <v>2</v>
      </c>
      <c r="F249" s="20">
        <v>7.583333333333333</v>
      </c>
      <c r="G249" s="21">
        <f t="shared" si="44"/>
        <v>2</v>
      </c>
      <c r="H249" s="19">
        <v>12.166666666666666</v>
      </c>
      <c r="I249" s="18">
        <v>621.10028722441427</v>
      </c>
      <c r="J249" s="18">
        <v>546.38473856509631</v>
      </c>
      <c r="K249" s="18">
        <f t="shared" si="45"/>
        <v>933.18023449973566</v>
      </c>
      <c r="L249" s="18">
        <f t="shared" si="46"/>
        <v>820.92288306578507</v>
      </c>
      <c r="M249" s="18">
        <f t="shared" si="47"/>
        <v>838.33240738664779</v>
      </c>
      <c r="N249" s="18">
        <f t="shared" si="48"/>
        <v>737.48481954106592</v>
      </c>
    </row>
    <row r="250" spans="1:14" ht="15" x14ac:dyDescent="0.25">
      <c r="A250" s="17" t="s">
        <v>676</v>
      </c>
      <c r="B250" s="16" t="s">
        <v>66</v>
      </c>
      <c r="C250" t="s">
        <v>677</v>
      </c>
      <c r="D250" s="16" t="s">
        <v>675</v>
      </c>
      <c r="E250">
        <v>4</v>
      </c>
      <c r="F250" s="20">
        <v>7.583333333333333</v>
      </c>
      <c r="G250" s="21">
        <f t="shared" si="44"/>
        <v>4</v>
      </c>
      <c r="H250" s="19">
        <v>12.166666666666666</v>
      </c>
      <c r="I250" s="18">
        <v>621.10028722441427</v>
      </c>
      <c r="J250" s="18">
        <v>546.38473856509631</v>
      </c>
      <c r="K250" s="18">
        <f t="shared" si="45"/>
        <v>933.18023449973566</v>
      </c>
      <c r="L250" s="18">
        <f t="shared" si="46"/>
        <v>820.92288306578507</v>
      </c>
      <c r="M250" s="18">
        <f t="shared" si="47"/>
        <v>838.33240738664779</v>
      </c>
      <c r="N250" s="18">
        <f t="shared" si="48"/>
        <v>737.48481954106592</v>
      </c>
    </row>
    <row r="251" spans="1:14" ht="15" x14ac:dyDescent="0.25">
      <c r="A251" s="15" t="s">
        <v>676</v>
      </c>
      <c r="B251" s="16" t="s">
        <v>66</v>
      </c>
      <c r="C251" t="s">
        <v>677</v>
      </c>
      <c r="D251" s="16" t="s">
        <v>675</v>
      </c>
      <c r="E251">
        <v>6</v>
      </c>
      <c r="F251" s="20">
        <v>7.583333333333333</v>
      </c>
      <c r="G251" s="21">
        <f t="shared" si="44"/>
        <v>6</v>
      </c>
      <c r="H251" s="19">
        <v>12.166666666666666</v>
      </c>
      <c r="I251" s="18">
        <v>621.10028722441427</v>
      </c>
      <c r="J251" s="18">
        <v>546.38473856509631</v>
      </c>
      <c r="K251" s="18">
        <f t="shared" si="45"/>
        <v>933.18023449973566</v>
      </c>
      <c r="L251" s="18">
        <f t="shared" si="46"/>
        <v>820.92288306578507</v>
      </c>
      <c r="M251" s="18">
        <f t="shared" si="47"/>
        <v>838.33240738664779</v>
      </c>
      <c r="N251" s="18">
        <f t="shared" si="48"/>
        <v>737.48481954106592</v>
      </c>
    </row>
    <row r="252" spans="1:14" ht="15" x14ac:dyDescent="0.25">
      <c r="A252" s="17" t="s">
        <v>221</v>
      </c>
      <c r="B252" s="16" t="s">
        <v>66</v>
      </c>
      <c r="C252" t="s">
        <v>222</v>
      </c>
      <c r="D252" s="16" t="s">
        <v>220</v>
      </c>
      <c r="E252">
        <v>1</v>
      </c>
      <c r="F252" s="20">
        <v>23.416666666666668</v>
      </c>
      <c r="G252" s="21">
        <f t="shared" si="44"/>
        <v>2</v>
      </c>
      <c r="H252" s="19">
        <v>3</v>
      </c>
      <c r="I252" s="18">
        <v>505.64699962499998</v>
      </c>
      <c r="J252" s="18">
        <v>436.31569458756371</v>
      </c>
      <c r="K252" s="18">
        <f t="shared" si="45"/>
        <v>759.71593539716741</v>
      </c>
      <c r="L252" s="18">
        <f t="shared" si="46"/>
        <v>655.54821107983707</v>
      </c>
      <c r="M252" s="18">
        <f t="shared" si="47"/>
        <v>682.49890589778317</v>
      </c>
      <c r="N252" s="18">
        <f t="shared" si="48"/>
        <v>588.91872077336188</v>
      </c>
    </row>
    <row r="253" spans="1:14" ht="15" x14ac:dyDescent="0.25">
      <c r="A253" s="15" t="s">
        <v>221</v>
      </c>
      <c r="B253" s="16" t="s">
        <v>66</v>
      </c>
      <c r="C253" t="s">
        <v>222</v>
      </c>
      <c r="D253" s="16" t="s">
        <v>220</v>
      </c>
      <c r="E253">
        <v>5</v>
      </c>
      <c r="F253" s="20">
        <v>23.416666666666668</v>
      </c>
      <c r="G253" s="21">
        <f t="shared" si="44"/>
        <v>6</v>
      </c>
      <c r="H253" s="19">
        <v>3</v>
      </c>
      <c r="I253" s="18">
        <v>505.64699962499998</v>
      </c>
      <c r="J253" s="18">
        <v>436.31569458756371</v>
      </c>
      <c r="K253" s="18">
        <f t="shared" si="45"/>
        <v>759.71593539716741</v>
      </c>
      <c r="L253" s="18">
        <f t="shared" si="46"/>
        <v>655.54821107983707</v>
      </c>
      <c r="M253" s="18">
        <f t="shared" si="47"/>
        <v>682.49890589778317</v>
      </c>
      <c r="N253" s="18">
        <f t="shared" si="48"/>
        <v>588.91872077336188</v>
      </c>
    </row>
    <row r="254" spans="1:14" ht="15" x14ac:dyDescent="0.25">
      <c r="A254" s="15" t="s">
        <v>771</v>
      </c>
      <c r="B254" s="16" t="s">
        <v>66</v>
      </c>
      <c r="C254" t="s">
        <v>772</v>
      </c>
      <c r="D254" s="16" t="s">
        <v>770</v>
      </c>
      <c r="E254">
        <v>4</v>
      </c>
      <c r="F254" s="20">
        <v>6.416666666666667</v>
      </c>
      <c r="G254" s="21">
        <f t="shared" si="44"/>
        <v>4</v>
      </c>
      <c r="H254" s="19">
        <v>11</v>
      </c>
      <c r="I254" s="18">
        <v>646.19628585714293</v>
      </c>
      <c r="J254" s="18">
        <v>568.76041776456805</v>
      </c>
      <c r="K254" s="18">
        <f t="shared" si="45"/>
        <v>970.88604525334279</v>
      </c>
      <c r="L254" s="18">
        <f t="shared" si="46"/>
        <v>854.54151437533619</v>
      </c>
      <c r="M254" s="18">
        <f t="shared" si="47"/>
        <v>872.20582426038004</v>
      </c>
      <c r="N254" s="18">
        <f t="shared" si="48"/>
        <v>767.68647520931836</v>
      </c>
    </row>
    <row r="255" spans="1:14" ht="15" x14ac:dyDescent="0.25">
      <c r="A255" s="17" t="s">
        <v>755</v>
      </c>
      <c r="B255" s="16" t="s">
        <v>753</v>
      </c>
      <c r="C255" t="s">
        <v>66</v>
      </c>
      <c r="D255" s="16" t="s">
        <v>754</v>
      </c>
      <c r="E255">
        <v>3</v>
      </c>
      <c r="F255" s="20">
        <v>14.416666666666666</v>
      </c>
      <c r="G255" s="21">
        <f t="shared" si="44"/>
        <v>3</v>
      </c>
      <c r="H255" s="19">
        <v>18.166666666666668</v>
      </c>
      <c r="I255" s="18">
        <v>476.64280685720348</v>
      </c>
      <c r="J255" s="18">
        <v>463.92411931625725</v>
      </c>
      <c r="K255" s="18">
        <f t="shared" si="45"/>
        <v>716.13820734702983</v>
      </c>
      <c r="L255" s="18">
        <f t="shared" si="46"/>
        <v>697.02884921900716</v>
      </c>
      <c r="M255" s="18">
        <f t="shared" si="47"/>
        <v>643.35038955110224</v>
      </c>
      <c r="N255" s="18">
        <f t="shared" si="48"/>
        <v>626.18329405248517</v>
      </c>
    </row>
    <row r="256" spans="1:14" ht="15" x14ac:dyDescent="0.25">
      <c r="A256" s="17" t="s">
        <v>755</v>
      </c>
      <c r="B256" s="16" t="s">
        <v>753</v>
      </c>
      <c r="C256" t="s">
        <v>66</v>
      </c>
      <c r="D256" s="16" t="s">
        <v>754</v>
      </c>
      <c r="E256">
        <v>5</v>
      </c>
      <c r="F256" s="20">
        <v>14.416666666666666</v>
      </c>
      <c r="G256" s="21">
        <f t="shared" si="44"/>
        <v>5</v>
      </c>
      <c r="H256" s="19">
        <v>18.166666666666668</v>
      </c>
      <c r="I256" s="18">
        <v>476.64280685720348</v>
      </c>
      <c r="J256" s="18">
        <v>463.92411931625725</v>
      </c>
      <c r="K256" s="18">
        <f t="shared" si="45"/>
        <v>716.13820734702983</v>
      </c>
      <c r="L256" s="18">
        <f t="shared" si="46"/>
        <v>697.02884921900716</v>
      </c>
      <c r="M256" s="18">
        <f t="shared" si="47"/>
        <v>643.35038955110224</v>
      </c>
      <c r="N256" s="18">
        <f t="shared" si="48"/>
        <v>626.18329405248517</v>
      </c>
    </row>
    <row r="257" spans="1:14" ht="15" x14ac:dyDescent="0.25">
      <c r="A257" s="15" t="s">
        <v>755</v>
      </c>
      <c r="B257" s="16" t="s">
        <v>753</v>
      </c>
      <c r="C257" t="s">
        <v>66</v>
      </c>
      <c r="D257" s="16" t="s">
        <v>754</v>
      </c>
      <c r="E257">
        <v>7</v>
      </c>
      <c r="F257" s="20">
        <v>14.416666666666666</v>
      </c>
      <c r="G257" s="21">
        <f t="shared" si="44"/>
        <v>7</v>
      </c>
      <c r="H257" s="19">
        <v>18.166666666666668</v>
      </c>
      <c r="I257" s="18">
        <v>476.64280685720348</v>
      </c>
      <c r="J257" s="18">
        <v>463.92411931625725</v>
      </c>
      <c r="K257" s="18">
        <f t="shared" si="45"/>
        <v>716.13820734702983</v>
      </c>
      <c r="L257" s="18">
        <f t="shared" si="46"/>
        <v>697.02884921900716</v>
      </c>
      <c r="M257" s="18">
        <f t="shared" si="47"/>
        <v>643.35038955110224</v>
      </c>
      <c r="N257" s="18">
        <f t="shared" si="48"/>
        <v>626.18329405248517</v>
      </c>
    </row>
    <row r="258" spans="1:14" ht="15" x14ac:dyDescent="0.25">
      <c r="A258" s="17" t="s">
        <v>652</v>
      </c>
      <c r="B258" s="16" t="s">
        <v>34</v>
      </c>
      <c r="C258" t="s">
        <v>99</v>
      </c>
      <c r="D258" s="16" t="s">
        <v>653</v>
      </c>
      <c r="E258">
        <v>2</v>
      </c>
      <c r="F258" s="20">
        <v>6.833333333333333</v>
      </c>
      <c r="G258" s="21">
        <f t="shared" si="44"/>
        <v>2</v>
      </c>
      <c r="H258" s="19">
        <v>7.833333333333333</v>
      </c>
      <c r="I258" s="18">
        <v>148.88215747877666</v>
      </c>
      <c r="J258" s="18">
        <v>141.91838472633091</v>
      </c>
      <c r="K258" s="18">
        <f t="shared" si="45"/>
        <v>223.68994103954128</v>
      </c>
      <c r="L258" s="18">
        <f t="shared" si="46"/>
        <v>213.22712976123611</v>
      </c>
      <c r="M258" s="18">
        <f t="shared" si="47"/>
        <v>200.95424211421084</v>
      </c>
      <c r="N258" s="18">
        <f t="shared" si="48"/>
        <v>191.55486411337276</v>
      </c>
    </row>
    <row r="259" spans="1:14" ht="15" x14ac:dyDescent="0.25">
      <c r="A259" s="17" t="s">
        <v>652</v>
      </c>
      <c r="B259" s="16" t="s">
        <v>34</v>
      </c>
      <c r="C259" t="s">
        <v>99</v>
      </c>
      <c r="D259" s="16" t="s">
        <v>653</v>
      </c>
      <c r="E259">
        <v>4</v>
      </c>
      <c r="F259" s="20">
        <v>7.75</v>
      </c>
      <c r="G259" s="21">
        <f t="shared" si="44"/>
        <v>4</v>
      </c>
      <c r="H259" s="19">
        <v>8.75</v>
      </c>
      <c r="I259" s="18">
        <v>148.88215747877666</v>
      </c>
      <c r="J259" s="18">
        <v>141.91838472633091</v>
      </c>
      <c r="K259" s="18">
        <f t="shared" si="45"/>
        <v>223.68994103954128</v>
      </c>
      <c r="L259" s="18">
        <f t="shared" si="46"/>
        <v>213.22712976123611</v>
      </c>
      <c r="M259" s="18">
        <f t="shared" si="47"/>
        <v>200.95424211421084</v>
      </c>
      <c r="N259" s="18">
        <f t="shared" si="48"/>
        <v>191.55486411337276</v>
      </c>
    </row>
    <row r="260" spans="1:14" ht="15" x14ac:dyDescent="0.25">
      <c r="A260" s="17" t="s">
        <v>652</v>
      </c>
      <c r="B260" s="16" t="s">
        <v>34</v>
      </c>
      <c r="C260" t="s">
        <v>99</v>
      </c>
      <c r="D260" s="16" t="s">
        <v>653</v>
      </c>
      <c r="E260">
        <v>6</v>
      </c>
      <c r="F260" s="20">
        <v>8.0833333333333339</v>
      </c>
      <c r="G260" s="21">
        <f t="shared" si="44"/>
        <v>6</v>
      </c>
      <c r="H260" s="19">
        <v>9.0833333333333339</v>
      </c>
      <c r="I260" s="18">
        <v>148.88215747877666</v>
      </c>
      <c r="J260" s="18">
        <v>141.91838472633091</v>
      </c>
      <c r="K260" s="18">
        <f t="shared" si="45"/>
        <v>223.68994103954128</v>
      </c>
      <c r="L260" s="18">
        <f t="shared" si="46"/>
        <v>213.22712976123611</v>
      </c>
      <c r="M260" s="18">
        <f t="shared" si="47"/>
        <v>200.95424211421084</v>
      </c>
      <c r="N260" s="18">
        <f t="shared" si="48"/>
        <v>191.55486411337276</v>
      </c>
    </row>
    <row r="261" spans="1:14" ht="15" x14ac:dyDescent="0.25">
      <c r="A261" s="15" t="s">
        <v>652</v>
      </c>
      <c r="B261" s="16" t="s">
        <v>34</v>
      </c>
      <c r="C261" t="s">
        <v>99</v>
      </c>
      <c r="D261" s="16" t="s">
        <v>653</v>
      </c>
      <c r="E261">
        <v>7</v>
      </c>
      <c r="F261" s="20">
        <v>8.1666666666666661</v>
      </c>
      <c r="G261" s="21">
        <f t="shared" ref="G261:G324" si="49">IF(AND(E261=7,H261&lt;F261),1,IF(H261&lt;F261,E261+1,E261))</f>
        <v>7</v>
      </c>
      <c r="H261" s="19">
        <v>9.1666666666666661</v>
      </c>
      <c r="I261" s="18">
        <v>148.88215747877666</v>
      </c>
      <c r="J261" s="18">
        <v>141.91838472633091</v>
      </c>
      <c r="K261" s="18">
        <f t="shared" si="45"/>
        <v>223.68994103954128</v>
      </c>
      <c r="L261" s="18">
        <f t="shared" si="46"/>
        <v>213.22712976123611</v>
      </c>
      <c r="M261" s="18">
        <f t="shared" si="47"/>
        <v>200.95424211421084</v>
      </c>
      <c r="N261" s="18">
        <f t="shared" si="48"/>
        <v>191.55486411337276</v>
      </c>
    </row>
    <row r="262" spans="1:14" ht="15" x14ac:dyDescent="0.25">
      <c r="A262" s="17" t="s">
        <v>202</v>
      </c>
      <c r="B262" s="16" t="s">
        <v>34</v>
      </c>
      <c r="C262" t="s">
        <v>195</v>
      </c>
      <c r="D262" s="16" t="s">
        <v>205</v>
      </c>
      <c r="E262">
        <v>1</v>
      </c>
      <c r="F262" s="20">
        <v>10.416666666666666</v>
      </c>
      <c r="G262" s="21">
        <f t="shared" si="49"/>
        <v>1</v>
      </c>
      <c r="H262" s="19">
        <v>12.666666666666666</v>
      </c>
      <c r="I262" s="18">
        <v>437.24618890783512</v>
      </c>
      <c r="J262" s="18">
        <v>376.5617584152518</v>
      </c>
      <c r="K262" s="18">
        <f t="shared" si="45"/>
        <v>656.94624441817598</v>
      </c>
      <c r="L262" s="18">
        <f t="shared" si="46"/>
        <v>565.77012963867878</v>
      </c>
      <c r="M262" s="18">
        <f t="shared" si="47"/>
        <v>590.17465891993515</v>
      </c>
      <c r="N262" s="18">
        <f t="shared" si="48"/>
        <v>508.26562465900986</v>
      </c>
    </row>
    <row r="263" spans="1:14" ht="15" x14ac:dyDescent="0.25">
      <c r="A263" s="17" t="s">
        <v>202</v>
      </c>
      <c r="B263" s="16" t="s">
        <v>34</v>
      </c>
      <c r="C263" t="s">
        <v>195</v>
      </c>
      <c r="D263" s="16" t="s">
        <v>205</v>
      </c>
      <c r="E263">
        <v>3</v>
      </c>
      <c r="F263" s="20">
        <v>10.416666666666666</v>
      </c>
      <c r="G263" s="21">
        <f t="shared" si="49"/>
        <v>3</v>
      </c>
      <c r="H263" s="19">
        <v>12.666666666666666</v>
      </c>
      <c r="I263" s="18">
        <v>437.24618890783512</v>
      </c>
      <c r="J263" s="18">
        <v>376.5617584152518</v>
      </c>
      <c r="K263" s="18">
        <f t="shared" si="45"/>
        <v>656.94624441817598</v>
      </c>
      <c r="L263" s="18">
        <f t="shared" si="46"/>
        <v>565.77012963867878</v>
      </c>
      <c r="M263" s="18">
        <f t="shared" si="47"/>
        <v>590.17465891993515</v>
      </c>
      <c r="N263" s="18">
        <f t="shared" si="48"/>
        <v>508.26562465900986</v>
      </c>
    </row>
    <row r="264" spans="1:14" ht="15" x14ac:dyDescent="0.25">
      <c r="A264" s="15" t="s">
        <v>202</v>
      </c>
      <c r="B264" s="16" t="s">
        <v>34</v>
      </c>
      <c r="C264" t="s">
        <v>195</v>
      </c>
      <c r="D264" s="16" t="s">
        <v>205</v>
      </c>
      <c r="E264">
        <v>5</v>
      </c>
      <c r="F264" s="20">
        <v>10.416666666666666</v>
      </c>
      <c r="G264" s="21">
        <f t="shared" si="49"/>
        <v>5</v>
      </c>
      <c r="H264" s="19">
        <v>12.666666666666666</v>
      </c>
      <c r="I264" s="18">
        <v>437.24618890783512</v>
      </c>
      <c r="J264" s="18">
        <v>376.5617584152518</v>
      </c>
      <c r="K264" s="18">
        <f t="shared" si="45"/>
        <v>656.94624441817598</v>
      </c>
      <c r="L264" s="18">
        <f t="shared" si="46"/>
        <v>565.77012963867878</v>
      </c>
      <c r="M264" s="18">
        <f t="shared" si="47"/>
        <v>590.17465891993515</v>
      </c>
      <c r="N264" s="18">
        <f t="shared" si="48"/>
        <v>508.26562465900986</v>
      </c>
    </row>
    <row r="265" spans="1:14" ht="15" x14ac:dyDescent="0.25">
      <c r="A265" s="17" t="s">
        <v>658</v>
      </c>
      <c r="B265" s="16" t="s">
        <v>34</v>
      </c>
      <c r="C265" t="s">
        <v>279</v>
      </c>
      <c r="D265" s="16" t="s">
        <v>659</v>
      </c>
      <c r="E265">
        <v>2</v>
      </c>
      <c r="F265" s="20">
        <v>13.416666666666666</v>
      </c>
      <c r="G265" s="21">
        <f t="shared" si="49"/>
        <v>2</v>
      </c>
      <c r="H265" s="19">
        <v>16.416666666666668</v>
      </c>
      <c r="I265" s="18">
        <v>438.75530357469273</v>
      </c>
      <c r="J265" s="18">
        <v>373.05607297819097</v>
      </c>
      <c r="K265" s="18">
        <f t="shared" si="45"/>
        <v>659.21363344966142</v>
      </c>
      <c r="L265" s="18">
        <f t="shared" si="46"/>
        <v>560.50296678989275</v>
      </c>
      <c r="M265" s="18">
        <f t="shared" si="47"/>
        <v>592.21159201707292</v>
      </c>
      <c r="N265" s="18">
        <f t="shared" si="48"/>
        <v>503.53381278829715</v>
      </c>
    </row>
    <row r="266" spans="1:14" ht="15" x14ac:dyDescent="0.25">
      <c r="A266" s="17" t="s">
        <v>658</v>
      </c>
      <c r="B266" s="16" t="s">
        <v>34</v>
      </c>
      <c r="C266" t="s">
        <v>279</v>
      </c>
      <c r="D266" s="16" t="s">
        <v>659</v>
      </c>
      <c r="E266">
        <v>4</v>
      </c>
      <c r="F266" s="20">
        <v>11.25</v>
      </c>
      <c r="G266" s="21">
        <f t="shared" si="49"/>
        <v>4</v>
      </c>
      <c r="H266" s="19">
        <v>14.25</v>
      </c>
      <c r="I266" s="18">
        <v>438.75530357469273</v>
      </c>
      <c r="J266" s="18">
        <v>373.05607297819097</v>
      </c>
      <c r="K266" s="18">
        <f t="shared" si="45"/>
        <v>659.21363344966142</v>
      </c>
      <c r="L266" s="18">
        <f t="shared" si="46"/>
        <v>560.50296678989275</v>
      </c>
      <c r="M266" s="18">
        <f t="shared" si="47"/>
        <v>592.21159201707292</v>
      </c>
      <c r="N266" s="18">
        <f t="shared" si="48"/>
        <v>503.53381278829715</v>
      </c>
    </row>
    <row r="267" spans="1:14" ht="15" x14ac:dyDescent="0.25">
      <c r="A267" s="15" t="s">
        <v>658</v>
      </c>
      <c r="B267" s="16" t="s">
        <v>34</v>
      </c>
      <c r="C267" t="s">
        <v>279</v>
      </c>
      <c r="D267" s="16" t="s">
        <v>659</v>
      </c>
      <c r="E267">
        <v>7</v>
      </c>
      <c r="F267" s="20">
        <v>11.25</v>
      </c>
      <c r="G267" s="21">
        <f t="shared" si="49"/>
        <v>7</v>
      </c>
      <c r="H267" s="19">
        <v>14.25</v>
      </c>
      <c r="I267" s="18">
        <v>438.75530357469273</v>
      </c>
      <c r="J267" s="18">
        <v>373.05607297819097</v>
      </c>
      <c r="K267" s="18">
        <f t="shared" si="45"/>
        <v>659.21363344966142</v>
      </c>
      <c r="L267" s="18">
        <f t="shared" si="46"/>
        <v>560.50296678989275</v>
      </c>
      <c r="M267" s="18">
        <f t="shared" si="47"/>
        <v>592.21159201707292</v>
      </c>
      <c r="N267" s="18">
        <f t="shared" si="48"/>
        <v>503.53381278829715</v>
      </c>
    </row>
    <row r="268" spans="1:14" ht="15" x14ac:dyDescent="0.25">
      <c r="A268" s="17" t="s">
        <v>187</v>
      </c>
      <c r="B268" s="16" t="s">
        <v>34</v>
      </c>
      <c r="C268" t="s">
        <v>66</v>
      </c>
      <c r="D268" s="16" t="s">
        <v>186</v>
      </c>
      <c r="E268">
        <v>1</v>
      </c>
      <c r="F268" s="20">
        <v>11.416666666666666</v>
      </c>
      <c r="G268" s="21">
        <f t="shared" si="49"/>
        <v>1</v>
      </c>
      <c r="H268" s="19">
        <v>12.583333333333334</v>
      </c>
      <c r="I268" s="18">
        <v>165.72030426323298</v>
      </c>
      <c r="J268" s="18">
        <v>162.66584538032191</v>
      </c>
      <c r="K268" s="18">
        <f t="shared" si="45"/>
        <v>248.98863448416779</v>
      </c>
      <c r="L268" s="18">
        <f t="shared" si="46"/>
        <v>244.39942286206002</v>
      </c>
      <c r="M268" s="18">
        <f t="shared" si="47"/>
        <v>223.68159294643269</v>
      </c>
      <c r="N268" s="18">
        <f t="shared" si="48"/>
        <v>219.55882578427688</v>
      </c>
    </row>
    <row r="269" spans="1:14" ht="15" x14ac:dyDescent="0.25">
      <c r="A269" s="17" t="s">
        <v>187</v>
      </c>
      <c r="B269" s="16" t="s">
        <v>34</v>
      </c>
      <c r="C269" t="s">
        <v>66</v>
      </c>
      <c r="D269" s="16" t="s">
        <v>186</v>
      </c>
      <c r="E269">
        <v>2</v>
      </c>
      <c r="F269" s="20">
        <v>11.833333333333334</v>
      </c>
      <c r="G269" s="21">
        <f t="shared" si="49"/>
        <v>2</v>
      </c>
      <c r="H269" s="19">
        <v>13</v>
      </c>
      <c r="I269" s="18">
        <v>165.72030426323298</v>
      </c>
      <c r="J269" s="18">
        <v>162.66584538032191</v>
      </c>
      <c r="K269" s="18">
        <f t="shared" si="45"/>
        <v>248.98863448416779</v>
      </c>
      <c r="L269" s="18">
        <f t="shared" si="46"/>
        <v>244.39942286206002</v>
      </c>
      <c r="M269" s="18">
        <f t="shared" si="47"/>
        <v>223.68159294643269</v>
      </c>
      <c r="N269" s="18">
        <f t="shared" si="48"/>
        <v>219.55882578427688</v>
      </c>
    </row>
    <row r="270" spans="1:14" ht="15" x14ac:dyDescent="0.25">
      <c r="A270" s="17" t="s">
        <v>187</v>
      </c>
      <c r="B270" s="16" t="s">
        <v>34</v>
      </c>
      <c r="C270" t="s">
        <v>66</v>
      </c>
      <c r="D270" s="16" t="s">
        <v>186</v>
      </c>
      <c r="E270">
        <v>3</v>
      </c>
      <c r="F270" s="20">
        <v>11.833333333333334</v>
      </c>
      <c r="G270" s="21">
        <f t="shared" si="49"/>
        <v>3</v>
      </c>
      <c r="H270" s="19">
        <v>13</v>
      </c>
      <c r="I270" s="18">
        <v>165.72030426323298</v>
      </c>
      <c r="J270" s="18">
        <v>162.66584538032191</v>
      </c>
      <c r="K270" s="18">
        <f t="shared" si="45"/>
        <v>248.98863448416779</v>
      </c>
      <c r="L270" s="18">
        <f t="shared" si="46"/>
        <v>244.39942286206002</v>
      </c>
      <c r="M270" s="18">
        <f t="shared" si="47"/>
        <v>223.68159294643269</v>
      </c>
      <c r="N270" s="18">
        <f t="shared" si="48"/>
        <v>219.55882578427688</v>
      </c>
    </row>
    <row r="271" spans="1:14" ht="15" x14ac:dyDescent="0.25">
      <c r="A271" s="17" t="s">
        <v>187</v>
      </c>
      <c r="B271" s="16" t="s">
        <v>34</v>
      </c>
      <c r="C271" t="s">
        <v>66</v>
      </c>
      <c r="D271" s="16" t="s">
        <v>186</v>
      </c>
      <c r="E271">
        <v>4</v>
      </c>
      <c r="F271" s="20">
        <v>11.916666666666666</v>
      </c>
      <c r="G271" s="21">
        <f t="shared" si="49"/>
        <v>4</v>
      </c>
      <c r="H271" s="19">
        <v>13.083333333333334</v>
      </c>
      <c r="I271" s="18">
        <v>165.72030426323298</v>
      </c>
      <c r="J271" s="18">
        <v>162.66584538032191</v>
      </c>
      <c r="K271" s="18">
        <f t="shared" si="45"/>
        <v>248.98863448416779</v>
      </c>
      <c r="L271" s="18">
        <f t="shared" si="46"/>
        <v>244.39942286206002</v>
      </c>
      <c r="M271" s="18">
        <f t="shared" si="47"/>
        <v>223.68159294643269</v>
      </c>
      <c r="N271" s="18">
        <f t="shared" si="48"/>
        <v>219.55882578427688</v>
      </c>
    </row>
    <row r="272" spans="1:14" ht="15" x14ac:dyDescent="0.25">
      <c r="A272" s="17" t="s">
        <v>187</v>
      </c>
      <c r="B272" s="16" t="s">
        <v>34</v>
      </c>
      <c r="C272" t="s">
        <v>66</v>
      </c>
      <c r="D272" s="16" t="s">
        <v>186</v>
      </c>
      <c r="E272">
        <v>5</v>
      </c>
      <c r="F272" s="20">
        <v>11.166666666666666</v>
      </c>
      <c r="G272" s="21">
        <f t="shared" si="49"/>
        <v>5</v>
      </c>
      <c r="H272" s="19">
        <v>12.333333333333334</v>
      </c>
      <c r="I272" s="18">
        <v>165.72030426323298</v>
      </c>
      <c r="J272" s="18">
        <v>162.66584538032191</v>
      </c>
      <c r="K272" s="18">
        <f t="shared" si="45"/>
        <v>248.98863448416779</v>
      </c>
      <c r="L272" s="18">
        <f t="shared" si="46"/>
        <v>244.39942286206002</v>
      </c>
      <c r="M272" s="18">
        <f t="shared" si="47"/>
        <v>223.68159294643269</v>
      </c>
      <c r="N272" s="18">
        <f t="shared" si="48"/>
        <v>219.55882578427688</v>
      </c>
    </row>
    <row r="273" spans="1:14" ht="15" x14ac:dyDescent="0.25">
      <c r="A273" s="17" t="s">
        <v>187</v>
      </c>
      <c r="B273" s="16" t="s">
        <v>34</v>
      </c>
      <c r="C273" t="s">
        <v>66</v>
      </c>
      <c r="D273" s="16" t="s">
        <v>186</v>
      </c>
      <c r="E273">
        <v>6</v>
      </c>
      <c r="F273" s="20">
        <v>11.416666666666666</v>
      </c>
      <c r="G273" s="21">
        <f t="shared" si="49"/>
        <v>6</v>
      </c>
      <c r="H273" s="19">
        <v>12.583333333333334</v>
      </c>
      <c r="I273" s="18">
        <v>165.72030426323298</v>
      </c>
      <c r="J273" s="18">
        <v>162.66584538032191</v>
      </c>
      <c r="K273" s="18">
        <f t="shared" si="45"/>
        <v>248.98863448416779</v>
      </c>
      <c r="L273" s="18">
        <f t="shared" si="46"/>
        <v>244.39942286206002</v>
      </c>
      <c r="M273" s="18">
        <f t="shared" si="47"/>
        <v>223.68159294643269</v>
      </c>
      <c r="N273" s="18">
        <f t="shared" si="48"/>
        <v>219.55882578427688</v>
      </c>
    </row>
    <row r="274" spans="1:14" ht="15" x14ac:dyDescent="0.25">
      <c r="A274" s="15" t="s">
        <v>187</v>
      </c>
      <c r="B274" s="16" t="s">
        <v>34</v>
      </c>
      <c r="C274" t="s">
        <v>66</v>
      </c>
      <c r="D274" s="16" t="s">
        <v>186</v>
      </c>
      <c r="E274">
        <v>7</v>
      </c>
      <c r="F274" s="20">
        <v>11.416666666666666</v>
      </c>
      <c r="G274" s="21">
        <f t="shared" si="49"/>
        <v>7</v>
      </c>
      <c r="H274" s="19">
        <v>12.583333333333334</v>
      </c>
      <c r="I274" s="18">
        <v>165.72030426323298</v>
      </c>
      <c r="J274" s="18">
        <v>162.66584538032191</v>
      </c>
      <c r="K274" s="18">
        <f t="shared" si="45"/>
        <v>248.98863448416779</v>
      </c>
      <c r="L274" s="18">
        <f t="shared" si="46"/>
        <v>244.39942286206002</v>
      </c>
      <c r="M274" s="18">
        <f t="shared" si="47"/>
        <v>223.68159294643269</v>
      </c>
      <c r="N274" s="18">
        <f t="shared" si="48"/>
        <v>219.55882578427688</v>
      </c>
    </row>
    <row r="275" spans="1:14" ht="15" x14ac:dyDescent="0.25">
      <c r="A275" s="17" t="s">
        <v>314</v>
      </c>
      <c r="B275" s="16" t="s">
        <v>34</v>
      </c>
      <c r="C275" t="s">
        <v>19</v>
      </c>
      <c r="D275" s="16" t="s">
        <v>313</v>
      </c>
      <c r="E275">
        <v>1</v>
      </c>
      <c r="F275" s="20">
        <v>7.916666666666667</v>
      </c>
      <c r="G275" s="21">
        <f t="shared" si="49"/>
        <v>1</v>
      </c>
      <c r="H275" s="19">
        <v>9.0833333333333339</v>
      </c>
      <c r="I275" s="18">
        <v>204.28649980369786</v>
      </c>
      <c r="J275" s="18">
        <v>171.52300327227937</v>
      </c>
      <c r="K275" s="18">
        <f t="shared" si="45"/>
        <v>306.93291842427516</v>
      </c>
      <c r="L275" s="18">
        <f t="shared" si="46"/>
        <v>257.70697535982862</v>
      </c>
      <c r="M275" s="18">
        <f t="shared" si="47"/>
        <v>275.73645786311931</v>
      </c>
      <c r="N275" s="18">
        <f t="shared" si="48"/>
        <v>231.51380737243619</v>
      </c>
    </row>
    <row r="276" spans="1:14" ht="15" x14ac:dyDescent="0.25">
      <c r="A276" s="17" t="s">
        <v>314</v>
      </c>
      <c r="B276" s="16" t="s">
        <v>34</v>
      </c>
      <c r="C276" t="s">
        <v>19</v>
      </c>
      <c r="D276" s="16" t="s">
        <v>313</v>
      </c>
      <c r="E276">
        <v>2</v>
      </c>
      <c r="F276" s="20">
        <v>8.0833333333333339</v>
      </c>
      <c r="G276" s="21">
        <f t="shared" si="49"/>
        <v>2</v>
      </c>
      <c r="H276" s="19">
        <v>9.25</v>
      </c>
      <c r="I276" s="18">
        <v>204.28649980369786</v>
      </c>
      <c r="J276" s="18">
        <v>171.52300327227937</v>
      </c>
      <c r="K276" s="18">
        <f t="shared" si="45"/>
        <v>306.93291842427516</v>
      </c>
      <c r="L276" s="18">
        <f t="shared" si="46"/>
        <v>257.70697535982862</v>
      </c>
      <c r="M276" s="18">
        <f t="shared" si="47"/>
        <v>275.73645786311931</v>
      </c>
      <c r="N276" s="18">
        <f t="shared" si="48"/>
        <v>231.51380737243619</v>
      </c>
    </row>
    <row r="277" spans="1:14" ht="15" x14ac:dyDescent="0.25">
      <c r="A277" s="17" t="s">
        <v>314</v>
      </c>
      <c r="B277" s="16" t="s">
        <v>34</v>
      </c>
      <c r="C277" t="s">
        <v>19</v>
      </c>
      <c r="D277" s="16" t="s">
        <v>313</v>
      </c>
      <c r="E277">
        <v>3</v>
      </c>
      <c r="F277" s="20">
        <v>7.916666666666667</v>
      </c>
      <c r="G277" s="21">
        <f t="shared" si="49"/>
        <v>3</v>
      </c>
      <c r="H277" s="19">
        <v>9.0833333333333339</v>
      </c>
      <c r="I277" s="18">
        <v>204.28649980369786</v>
      </c>
      <c r="J277" s="18">
        <v>171.52300327227937</v>
      </c>
      <c r="K277" s="18">
        <f t="shared" si="45"/>
        <v>306.93291842427516</v>
      </c>
      <c r="L277" s="18">
        <f t="shared" si="46"/>
        <v>257.70697535982862</v>
      </c>
      <c r="M277" s="18">
        <f t="shared" si="47"/>
        <v>275.73645786311931</v>
      </c>
      <c r="N277" s="18">
        <f t="shared" si="48"/>
        <v>231.51380737243619</v>
      </c>
    </row>
    <row r="278" spans="1:14" ht="15" x14ac:dyDescent="0.25">
      <c r="A278" s="17" t="s">
        <v>314</v>
      </c>
      <c r="B278" s="16" t="s">
        <v>34</v>
      </c>
      <c r="C278" t="s">
        <v>19</v>
      </c>
      <c r="D278" s="16" t="s">
        <v>313</v>
      </c>
      <c r="E278">
        <v>4</v>
      </c>
      <c r="F278" s="20">
        <v>7.916666666666667</v>
      </c>
      <c r="G278" s="21">
        <f t="shared" si="49"/>
        <v>4</v>
      </c>
      <c r="H278" s="19">
        <v>9.0833333333333339</v>
      </c>
      <c r="I278" s="18">
        <v>204.28649980369786</v>
      </c>
      <c r="J278" s="18">
        <v>171.52300327227937</v>
      </c>
      <c r="K278" s="18">
        <f t="shared" si="45"/>
        <v>306.93291842427516</v>
      </c>
      <c r="L278" s="18">
        <f t="shared" si="46"/>
        <v>257.70697535982862</v>
      </c>
      <c r="M278" s="18">
        <f t="shared" si="47"/>
        <v>275.73645786311931</v>
      </c>
      <c r="N278" s="18">
        <f t="shared" si="48"/>
        <v>231.51380737243619</v>
      </c>
    </row>
    <row r="279" spans="1:14" ht="15" x14ac:dyDescent="0.25">
      <c r="A279" s="17" t="s">
        <v>314</v>
      </c>
      <c r="B279" s="16" t="s">
        <v>34</v>
      </c>
      <c r="C279" t="s">
        <v>19</v>
      </c>
      <c r="D279" s="16" t="s">
        <v>313</v>
      </c>
      <c r="E279">
        <v>5</v>
      </c>
      <c r="F279" s="20">
        <v>8</v>
      </c>
      <c r="G279" s="21">
        <f t="shared" si="49"/>
        <v>5</v>
      </c>
      <c r="H279" s="19">
        <v>9.1666666666666661</v>
      </c>
      <c r="I279" s="18">
        <v>204.28649980369786</v>
      </c>
      <c r="J279" s="18">
        <v>171.52300327227937</v>
      </c>
      <c r="K279" s="18">
        <f t="shared" si="45"/>
        <v>306.93291842427516</v>
      </c>
      <c r="L279" s="18">
        <f t="shared" si="46"/>
        <v>257.70697535982862</v>
      </c>
      <c r="M279" s="18">
        <f t="shared" si="47"/>
        <v>275.73645786311931</v>
      </c>
      <c r="N279" s="18">
        <f t="shared" si="48"/>
        <v>231.51380737243619</v>
      </c>
    </row>
    <row r="280" spans="1:14" ht="15" x14ac:dyDescent="0.25">
      <c r="A280" s="17" t="s">
        <v>314</v>
      </c>
      <c r="B280" s="16" t="s">
        <v>34</v>
      </c>
      <c r="C280" t="s">
        <v>19</v>
      </c>
      <c r="D280" s="16" t="s">
        <v>313</v>
      </c>
      <c r="E280">
        <v>6</v>
      </c>
      <c r="F280" s="20">
        <v>8.3333333333333339</v>
      </c>
      <c r="G280" s="21">
        <f t="shared" si="49"/>
        <v>6</v>
      </c>
      <c r="H280" s="19">
        <v>9.5</v>
      </c>
      <c r="I280" s="18">
        <v>204.28649980369786</v>
      </c>
      <c r="J280" s="18">
        <v>171.52300327227937</v>
      </c>
      <c r="K280" s="18">
        <f t="shared" si="45"/>
        <v>306.93291842427516</v>
      </c>
      <c r="L280" s="18">
        <f t="shared" si="46"/>
        <v>257.70697535982862</v>
      </c>
      <c r="M280" s="18">
        <f t="shared" si="47"/>
        <v>275.73645786311931</v>
      </c>
      <c r="N280" s="18">
        <f t="shared" si="48"/>
        <v>231.51380737243619</v>
      </c>
    </row>
    <row r="281" spans="1:14" ht="15" x14ac:dyDescent="0.25">
      <c r="A281" s="15" t="s">
        <v>314</v>
      </c>
      <c r="B281" s="16" t="s">
        <v>34</v>
      </c>
      <c r="C281" t="s">
        <v>19</v>
      </c>
      <c r="D281" s="16" t="s">
        <v>313</v>
      </c>
      <c r="E281">
        <v>7</v>
      </c>
      <c r="F281" s="20">
        <v>8.3333333333333339</v>
      </c>
      <c r="G281" s="21">
        <f t="shared" si="49"/>
        <v>7</v>
      </c>
      <c r="H281" s="19">
        <v>9.5</v>
      </c>
      <c r="I281" s="18">
        <v>204.28649980369786</v>
      </c>
      <c r="J281" s="18">
        <v>171.52300327227937</v>
      </c>
      <c r="K281" s="18">
        <f t="shared" si="45"/>
        <v>306.93291842427516</v>
      </c>
      <c r="L281" s="18">
        <f t="shared" si="46"/>
        <v>257.70697535982862</v>
      </c>
      <c r="M281" s="18">
        <f t="shared" si="47"/>
        <v>275.73645786311931</v>
      </c>
      <c r="N281" s="18">
        <f t="shared" si="48"/>
        <v>231.51380737243619</v>
      </c>
    </row>
    <row r="282" spans="1:14" ht="15" x14ac:dyDescent="0.25">
      <c r="A282" s="17" t="s">
        <v>33</v>
      </c>
      <c r="B282" s="16" t="s">
        <v>34</v>
      </c>
      <c r="C282" t="s">
        <v>35</v>
      </c>
      <c r="D282" s="16" t="s">
        <v>206</v>
      </c>
      <c r="E282">
        <v>1</v>
      </c>
      <c r="F282" s="20">
        <v>23</v>
      </c>
      <c r="G282" s="21">
        <f t="shared" si="49"/>
        <v>2</v>
      </c>
      <c r="H282" s="19">
        <v>0.33333333333333331</v>
      </c>
      <c r="I282" s="18">
        <v>236.34688949060637</v>
      </c>
      <c r="J282" s="18">
        <v>201.94443000170284</v>
      </c>
      <c r="K282" s="18">
        <f t="shared" si="45"/>
        <v>355.10246943169926</v>
      </c>
      <c r="L282" s="18">
        <f t="shared" si="46"/>
        <v>303.41404507645007</v>
      </c>
      <c r="M282" s="18">
        <f t="shared" si="47"/>
        <v>319.01008729273963</v>
      </c>
      <c r="N282" s="18">
        <f t="shared" si="48"/>
        <v>272.57524049490928</v>
      </c>
    </row>
    <row r="283" spans="1:14" ht="15" x14ac:dyDescent="0.25">
      <c r="A283" s="17" t="s">
        <v>33</v>
      </c>
      <c r="B283" s="16" t="s">
        <v>34</v>
      </c>
      <c r="C283" t="s">
        <v>35</v>
      </c>
      <c r="D283" s="16" t="s">
        <v>206</v>
      </c>
      <c r="E283">
        <v>2</v>
      </c>
      <c r="F283" s="20">
        <v>23</v>
      </c>
      <c r="G283" s="21">
        <f t="shared" si="49"/>
        <v>3</v>
      </c>
      <c r="H283" s="19">
        <v>0.33333333333333331</v>
      </c>
      <c r="I283" s="18">
        <v>236.34688949060637</v>
      </c>
      <c r="J283" s="18">
        <v>201.94443000170284</v>
      </c>
      <c r="K283" s="18">
        <f t="shared" si="45"/>
        <v>355.10246943169926</v>
      </c>
      <c r="L283" s="18">
        <f t="shared" si="46"/>
        <v>303.41404507645007</v>
      </c>
      <c r="M283" s="18">
        <f t="shared" si="47"/>
        <v>319.01008729273963</v>
      </c>
      <c r="N283" s="18">
        <f t="shared" si="48"/>
        <v>272.57524049490928</v>
      </c>
    </row>
    <row r="284" spans="1:14" ht="15" x14ac:dyDescent="0.25">
      <c r="A284" s="17" t="s">
        <v>33</v>
      </c>
      <c r="B284" s="16" t="s">
        <v>34</v>
      </c>
      <c r="C284" t="s">
        <v>35</v>
      </c>
      <c r="D284" s="16" t="s">
        <v>206</v>
      </c>
      <c r="E284">
        <v>3</v>
      </c>
      <c r="F284" s="20">
        <v>23</v>
      </c>
      <c r="G284" s="21">
        <f t="shared" si="49"/>
        <v>4</v>
      </c>
      <c r="H284" s="19">
        <v>0.33333333333333331</v>
      </c>
      <c r="I284" s="18">
        <v>236.34688949060637</v>
      </c>
      <c r="J284" s="18">
        <v>201.94443000170284</v>
      </c>
      <c r="K284" s="18">
        <f t="shared" si="45"/>
        <v>355.10246943169926</v>
      </c>
      <c r="L284" s="18">
        <f t="shared" si="46"/>
        <v>303.41404507645007</v>
      </c>
      <c r="M284" s="18">
        <f t="shared" si="47"/>
        <v>319.01008729273963</v>
      </c>
      <c r="N284" s="18">
        <f t="shared" si="48"/>
        <v>272.57524049490928</v>
      </c>
    </row>
    <row r="285" spans="1:14" ht="15" x14ac:dyDescent="0.25">
      <c r="A285" s="17" t="s">
        <v>33</v>
      </c>
      <c r="B285" s="16" t="s">
        <v>34</v>
      </c>
      <c r="C285" t="s">
        <v>35</v>
      </c>
      <c r="D285" s="16" t="s">
        <v>206</v>
      </c>
      <c r="E285">
        <v>4</v>
      </c>
      <c r="F285" s="20">
        <v>23</v>
      </c>
      <c r="G285" s="21">
        <f t="shared" si="49"/>
        <v>5</v>
      </c>
      <c r="H285" s="19">
        <v>0.33333333333333331</v>
      </c>
      <c r="I285" s="18">
        <v>236.34688949060637</v>
      </c>
      <c r="J285" s="18">
        <v>201.94443000170284</v>
      </c>
      <c r="K285" s="18">
        <f t="shared" si="45"/>
        <v>355.10246943169926</v>
      </c>
      <c r="L285" s="18">
        <f t="shared" si="46"/>
        <v>303.41404507645007</v>
      </c>
      <c r="M285" s="18">
        <f t="shared" si="47"/>
        <v>319.01008729273963</v>
      </c>
      <c r="N285" s="18">
        <f t="shared" si="48"/>
        <v>272.57524049490928</v>
      </c>
    </row>
    <row r="286" spans="1:14" ht="15" x14ac:dyDescent="0.25">
      <c r="A286" s="17" t="s">
        <v>33</v>
      </c>
      <c r="B286" s="16" t="s">
        <v>34</v>
      </c>
      <c r="C286" t="s">
        <v>35</v>
      </c>
      <c r="D286" s="16" t="s">
        <v>206</v>
      </c>
      <c r="E286">
        <v>5</v>
      </c>
      <c r="F286" s="20">
        <v>23</v>
      </c>
      <c r="G286" s="21">
        <f t="shared" si="49"/>
        <v>6</v>
      </c>
      <c r="H286" s="19">
        <v>0.33333333333333331</v>
      </c>
      <c r="I286" s="18">
        <v>236.34688949060637</v>
      </c>
      <c r="J286" s="18">
        <v>201.94443000170284</v>
      </c>
      <c r="K286" s="18">
        <f t="shared" si="45"/>
        <v>355.10246943169926</v>
      </c>
      <c r="L286" s="18">
        <f t="shared" si="46"/>
        <v>303.41404507645007</v>
      </c>
      <c r="M286" s="18">
        <f t="shared" si="47"/>
        <v>319.01008729273963</v>
      </c>
      <c r="N286" s="18">
        <f t="shared" si="48"/>
        <v>272.57524049490928</v>
      </c>
    </row>
    <row r="287" spans="1:14" ht="15" x14ac:dyDescent="0.25">
      <c r="A287" s="17" t="s">
        <v>33</v>
      </c>
      <c r="B287" s="16" t="s">
        <v>34</v>
      </c>
      <c r="C287" t="s">
        <v>35</v>
      </c>
      <c r="D287" s="16" t="s">
        <v>206</v>
      </c>
      <c r="E287">
        <v>6</v>
      </c>
      <c r="F287" s="20">
        <v>23</v>
      </c>
      <c r="G287" s="21">
        <f t="shared" si="49"/>
        <v>7</v>
      </c>
      <c r="H287" s="19">
        <v>0.33333333333333331</v>
      </c>
      <c r="I287" s="18">
        <v>236.34688949060637</v>
      </c>
      <c r="J287" s="18">
        <v>201.94443000170284</v>
      </c>
      <c r="K287" s="18">
        <f t="shared" si="45"/>
        <v>355.10246943169926</v>
      </c>
      <c r="L287" s="18">
        <f t="shared" si="46"/>
        <v>303.41404507645007</v>
      </c>
      <c r="M287" s="18">
        <f t="shared" si="47"/>
        <v>319.01008729273963</v>
      </c>
      <c r="N287" s="18">
        <f t="shared" si="48"/>
        <v>272.57524049490928</v>
      </c>
    </row>
    <row r="288" spans="1:14" ht="15" x14ac:dyDescent="0.25">
      <c r="A288" s="17" t="s">
        <v>33</v>
      </c>
      <c r="B288" s="16" t="s">
        <v>34</v>
      </c>
      <c r="C288" t="s">
        <v>35</v>
      </c>
      <c r="D288" s="16" t="s">
        <v>206</v>
      </c>
      <c r="E288">
        <v>7</v>
      </c>
      <c r="F288" s="20">
        <v>23</v>
      </c>
      <c r="G288" s="21">
        <f t="shared" si="49"/>
        <v>1</v>
      </c>
      <c r="H288" s="19">
        <v>0.33333333333333331</v>
      </c>
      <c r="I288" s="18">
        <v>236.34688949060637</v>
      </c>
      <c r="J288" s="18">
        <v>201.94443000170284</v>
      </c>
      <c r="K288" s="18">
        <f t="shared" si="45"/>
        <v>355.10246943169926</v>
      </c>
      <c r="L288" s="18">
        <f t="shared" si="46"/>
        <v>303.41404507645007</v>
      </c>
      <c r="M288" s="18">
        <f t="shared" si="47"/>
        <v>319.01008729273963</v>
      </c>
      <c r="N288" s="18">
        <f t="shared" si="48"/>
        <v>272.57524049490928</v>
      </c>
    </row>
    <row r="289" spans="1:14" ht="15" x14ac:dyDescent="0.25">
      <c r="A289" s="17" t="s">
        <v>33</v>
      </c>
      <c r="B289" s="16" t="s">
        <v>34</v>
      </c>
      <c r="C289" t="s">
        <v>35</v>
      </c>
      <c r="D289" s="16" t="s">
        <v>429</v>
      </c>
      <c r="E289">
        <v>1</v>
      </c>
      <c r="F289" s="20">
        <v>1</v>
      </c>
      <c r="G289" s="21">
        <f t="shared" si="49"/>
        <v>1</v>
      </c>
      <c r="H289" s="19">
        <v>2.3333333333333335</v>
      </c>
      <c r="I289" s="18">
        <v>236.34688949060637</v>
      </c>
      <c r="J289" s="18">
        <v>201.94443000170284</v>
      </c>
      <c r="K289" s="18">
        <f t="shared" si="45"/>
        <v>355.10246943169926</v>
      </c>
      <c r="L289" s="18">
        <f t="shared" si="46"/>
        <v>303.41404507645007</v>
      </c>
      <c r="M289" s="18">
        <f t="shared" si="47"/>
        <v>319.01008729273963</v>
      </c>
      <c r="N289" s="18">
        <f t="shared" si="48"/>
        <v>272.57524049490928</v>
      </c>
    </row>
    <row r="290" spans="1:14" ht="15" x14ac:dyDescent="0.25">
      <c r="A290" s="17" t="s">
        <v>33</v>
      </c>
      <c r="B290" s="16" t="s">
        <v>34</v>
      </c>
      <c r="C290" t="s">
        <v>35</v>
      </c>
      <c r="D290" s="16" t="s">
        <v>429</v>
      </c>
      <c r="E290">
        <v>2</v>
      </c>
      <c r="F290" s="20">
        <v>1</v>
      </c>
      <c r="G290" s="21">
        <f t="shared" si="49"/>
        <v>2</v>
      </c>
      <c r="H290" s="19">
        <v>2.3333333333333335</v>
      </c>
      <c r="I290" s="18">
        <v>236.34688949060637</v>
      </c>
      <c r="J290" s="18">
        <v>201.94443000170284</v>
      </c>
      <c r="K290" s="18">
        <f t="shared" ref="K290:K353" si="50">I290/203*305</f>
        <v>355.10246943169926</v>
      </c>
      <c r="L290" s="18">
        <f t="shared" ref="L290:L353" si="51">J290/203*305</f>
        <v>303.41404507645007</v>
      </c>
      <c r="M290" s="18">
        <f t="shared" ref="M290:M353" si="52">I290/203*274</f>
        <v>319.01008729273963</v>
      </c>
      <c r="N290" s="18">
        <f t="shared" ref="N290:N353" si="53">J290/203*274</f>
        <v>272.57524049490928</v>
      </c>
    </row>
    <row r="291" spans="1:14" ht="15" x14ac:dyDescent="0.25">
      <c r="A291" s="17" t="s">
        <v>33</v>
      </c>
      <c r="B291" s="16" t="s">
        <v>34</v>
      </c>
      <c r="C291" t="s">
        <v>35</v>
      </c>
      <c r="D291" s="16" t="s">
        <v>429</v>
      </c>
      <c r="E291">
        <v>3</v>
      </c>
      <c r="F291" s="20">
        <v>1</v>
      </c>
      <c r="G291" s="21">
        <f t="shared" si="49"/>
        <v>3</v>
      </c>
      <c r="H291" s="19">
        <v>2.3333333333333335</v>
      </c>
      <c r="I291" s="18">
        <v>236.34688949060637</v>
      </c>
      <c r="J291" s="18">
        <v>201.94443000170284</v>
      </c>
      <c r="K291" s="18">
        <f t="shared" si="50"/>
        <v>355.10246943169926</v>
      </c>
      <c r="L291" s="18">
        <f t="shared" si="51"/>
        <v>303.41404507645007</v>
      </c>
      <c r="M291" s="18">
        <f t="shared" si="52"/>
        <v>319.01008729273963</v>
      </c>
      <c r="N291" s="18">
        <f t="shared" si="53"/>
        <v>272.57524049490928</v>
      </c>
    </row>
    <row r="292" spans="1:14" ht="15" x14ac:dyDescent="0.25">
      <c r="A292" s="17" t="s">
        <v>33</v>
      </c>
      <c r="B292" s="16" t="s">
        <v>34</v>
      </c>
      <c r="C292" t="s">
        <v>35</v>
      </c>
      <c r="D292" s="16" t="s">
        <v>429</v>
      </c>
      <c r="E292">
        <v>4</v>
      </c>
      <c r="F292" s="20">
        <v>1</v>
      </c>
      <c r="G292" s="21">
        <f t="shared" si="49"/>
        <v>4</v>
      </c>
      <c r="H292" s="19">
        <v>2.3333333333333335</v>
      </c>
      <c r="I292" s="18">
        <v>236.34688949060637</v>
      </c>
      <c r="J292" s="18">
        <v>201.94443000170284</v>
      </c>
      <c r="K292" s="18">
        <f t="shared" si="50"/>
        <v>355.10246943169926</v>
      </c>
      <c r="L292" s="18">
        <f t="shared" si="51"/>
        <v>303.41404507645007</v>
      </c>
      <c r="M292" s="18">
        <f t="shared" si="52"/>
        <v>319.01008729273963</v>
      </c>
      <c r="N292" s="18">
        <f t="shared" si="53"/>
        <v>272.57524049490928</v>
      </c>
    </row>
    <row r="293" spans="1:14" ht="15" x14ac:dyDescent="0.25">
      <c r="A293" s="17" t="s">
        <v>33</v>
      </c>
      <c r="B293" s="16" t="s">
        <v>34</v>
      </c>
      <c r="C293" t="s">
        <v>35</v>
      </c>
      <c r="D293" s="16" t="s">
        <v>429</v>
      </c>
      <c r="E293">
        <v>5</v>
      </c>
      <c r="F293" s="20">
        <v>1</v>
      </c>
      <c r="G293" s="21">
        <f t="shared" si="49"/>
        <v>5</v>
      </c>
      <c r="H293" s="19">
        <v>2.3333333333333335</v>
      </c>
      <c r="I293" s="18">
        <v>236.34688949060637</v>
      </c>
      <c r="J293" s="18">
        <v>201.94443000170284</v>
      </c>
      <c r="K293" s="18">
        <f t="shared" si="50"/>
        <v>355.10246943169926</v>
      </c>
      <c r="L293" s="18">
        <f t="shared" si="51"/>
        <v>303.41404507645007</v>
      </c>
      <c r="M293" s="18">
        <f t="shared" si="52"/>
        <v>319.01008729273963</v>
      </c>
      <c r="N293" s="18">
        <f t="shared" si="53"/>
        <v>272.57524049490928</v>
      </c>
    </row>
    <row r="294" spans="1:14" ht="15" x14ac:dyDescent="0.25">
      <c r="A294" s="17" t="s">
        <v>33</v>
      </c>
      <c r="B294" s="16" t="s">
        <v>34</v>
      </c>
      <c r="C294" t="s">
        <v>35</v>
      </c>
      <c r="D294" s="16" t="s">
        <v>429</v>
      </c>
      <c r="E294">
        <v>6</v>
      </c>
      <c r="F294" s="20">
        <v>1</v>
      </c>
      <c r="G294" s="21">
        <f t="shared" si="49"/>
        <v>6</v>
      </c>
      <c r="H294" s="19">
        <v>2.3333333333333335</v>
      </c>
      <c r="I294" s="18">
        <v>236.34688949060637</v>
      </c>
      <c r="J294" s="18">
        <v>201.94443000170284</v>
      </c>
      <c r="K294" s="18">
        <f t="shared" si="50"/>
        <v>355.10246943169926</v>
      </c>
      <c r="L294" s="18">
        <f t="shared" si="51"/>
        <v>303.41404507645007</v>
      </c>
      <c r="M294" s="18">
        <f t="shared" si="52"/>
        <v>319.01008729273963</v>
      </c>
      <c r="N294" s="18">
        <f t="shared" si="53"/>
        <v>272.57524049490928</v>
      </c>
    </row>
    <row r="295" spans="1:14" ht="15" x14ac:dyDescent="0.25">
      <c r="A295" s="17" t="s">
        <v>33</v>
      </c>
      <c r="B295" s="16" t="s">
        <v>34</v>
      </c>
      <c r="C295" t="s">
        <v>35</v>
      </c>
      <c r="D295" s="16" t="s">
        <v>429</v>
      </c>
      <c r="E295">
        <v>7</v>
      </c>
      <c r="F295" s="20">
        <v>1</v>
      </c>
      <c r="G295" s="21">
        <f t="shared" si="49"/>
        <v>7</v>
      </c>
      <c r="H295" s="19">
        <v>2.3333333333333335</v>
      </c>
      <c r="I295" s="18">
        <v>236.34688949060637</v>
      </c>
      <c r="J295" s="18">
        <v>201.94443000170284</v>
      </c>
      <c r="K295" s="18">
        <f t="shared" si="50"/>
        <v>355.10246943169926</v>
      </c>
      <c r="L295" s="18">
        <f t="shared" si="51"/>
        <v>303.41404507645007</v>
      </c>
      <c r="M295" s="18">
        <f t="shared" si="52"/>
        <v>319.01008729273963</v>
      </c>
      <c r="N295" s="18">
        <f t="shared" si="53"/>
        <v>272.57524049490928</v>
      </c>
    </row>
    <row r="296" spans="1:14" ht="15" x14ac:dyDescent="0.25">
      <c r="A296" s="17" t="s">
        <v>33</v>
      </c>
      <c r="B296" s="16" t="s">
        <v>34</v>
      </c>
      <c r="C296" t="s">
        <v>35</v>
      </c>
      <c r="D296" s="16" t="s">
        <v>300</v>
      </c>
      <c r="E296">
        <v>1</v>
      </c>
      <c r="F296" s="20">
        <v>2</v>
      </c>
      <c r="G296" s="21">
        <f t="shared" si="49"/>
        <v>1</v>
      </c>
      <c r="H296" s="19">
        <v>3.3333333333333335</v>
      </c>
      <c r="I296" s="18">
        <v>236.34688949060637</v>
      </c>
      <c r="J296" s="18">
        <v>201.94443000170284</v>
      </c>
      <c r="K296" s="18">
        <f t="shared" si="50"/>
        <v>355.10246943169926</v>
      </c>
      <c r="L296" s="18">
        <f t="shared" si="51"/>
        <v>303.41404507645007</v>
      </c>
      <c r="M296" s="18">
        <f t="shared" si="52"/>
        <v>319.01008729273963</v>
      </c>
      <c r="N296" s="18">
        <f t="shared" si="53"/>
        <v>272.57524049490928</v>
      </c>
    </row>
    <row r="297" spans="1:14" ht="15" x14ac:dyDescent="0.25">
      <c r="A297" s="17" t="s">
        <v>33</v>
      </c>
      <c r="B297" s="16" t="s">
        <v>34</v>
      </c>
      <c r="C297" t="s">
        <v>35</v>
      </c>
      <c r="D297" s="16" t="s">
        <v>300</v>
      </c>
      <c r="E297">
        <v>2</v>
      </c>
      <c r="F297" s="20">
        <v>5.083333333333333</v>
      </c>
      <c r="G297" s="21">
        <f t="shared" si="49"/>
        <v>2</v>
      </c>
      <c r="H297" s="19">
        <v>6.416666666666667</v>
      </c>
      <c r="I297" s="18">
        <v>236.34688949060637</v>
      </c>
      <c r="J297" s="18">
        <v>201.94443000170284</v>
      </c>
      <c r="K297" s="18">
        <f t="shared" si="50"/>
        <v>355.10246943169926</v>
      </c>
      <c r="L297" s="18">
        <f t="shared" si="51"/>
        <v>303.41404507645007</v>
      </c>
      <c r="M297" s="18">
        <f t="shared" si="52"/>
        <v>319.01008729273963</v>
      </c>
      <c r="N297" s="18">
        <f t="shared" si="53"/>
        <v>272.57524049490928</v>
      </c>
    </row>
    <row r="298" spans="1:14" ht="15" x14ac:dyDescent="0.25">
      <c r="A298" s="17" t="s">
        <v>33</v>
      </c>
      <c r="B298" s="16" t="s">
        <v>34</v>
      </c>
      <c r="C298" t="s">
        <v>35</v>
      </c>
      <c r="D298" s="16" t="s">
        <v>300</v>
      </c>
      <c r="E298">
        <v>3</v>
      </c>
      <c r="F298" s="20">
        <v>2</v>
      </c>
      <c r="G298" s="21">
        <f t="shared" si="49"/>
        <v>3</v>
      </c>
      <c r="H298" s="19">
        <v>3.3333333333333335</v>
      </c>
      <c r="I298" s="18">
        <v>236.34688949060637</v>
      </c>
      <c r="J298" s="18">
        <v>201.94443000170284</v>
      </c>
      <c r="K298" s="18">
        <f t="shared" si="50"/>
        <v>355.10246943169926</v>
      </c>
      <c r="L298" s="18">
        <f t="shared" si="51"/>
        <v>303.41404507645007</v>
      </c>
      <c r="M298" s="18">
        <f t="shared" si="52"/>
        <v>319.01008729273963</v>
      </c>
      <c r="N298" s="18">
        <f t="shared" si="53"/>
        <v>272.57524049490928</v>
      </c>
    </row>
    <row r="299" spans="1:14" ht="15" x14ac:dyDescent="0.25">
      <c r="A299" s="17" t="s">
        <v>33</v>
      </c>
      <c r="B299" s="16" t="s">
        <v>34</v>
      </c>
      <c r="C299" t="s">
        <v>35</v>
      </c>
      <c r="D299" s="16" t="s">
        <v>300</v>
      </c>
      <c r="E299">
        <v>4</v>
      </c>
      <c r="F299" s="20">
        <v>2</v>
      </c>
      <c r="G299" s="21">
        <f t="shared" si="49"/>
        <v>4</v>
      </c>
      <c r="H299" s="19">
        <v>3.3333333333333335</v>
      </c>
      <c r="I299" s="18">
        <v>236.34688949060637</v>
      </c>
      <c r="J299" s="18">
        <v>201.94443000170284</v>
      </c>
      <c r="K299" s="18">
        <f t="shared" si="50"/>
        <v>355.10246943169926</v>
      </c>
      <c r="L299" s="18">
        <f t="shared" si="51"/>
        <v>303.41404507645007</v>
      </c>
      <c r="M299" s="18">
        <f t="shared" si="52"/>
        <v>319.01008729273963</v>
      </c>
      <c r="N299" s="18">
        <f t="shared" si="53"/>
        <v>272.57524049490928</v>
      </c>
    </row>
    <row r="300" spans="1:14" ht="15" x14ac:dyDescent="0.25">
      <c r="A300" s="17" t="s">
        <v>33</v>
      </c>
      <c r="B300" s="16" t="s">
        <v>34</v>
      </c>
      <c r="C300" t="s">
        <v>35</v>
      </c>
      <c r="D300" s="16" t="s">
        <v>300</v>
      </c>
      <c r="E300">
        <v>5</v>
      </c>
      <c r="F300" s="20">
        <v>1.5</v>
      </c>
      <c r="G300" s="21">
        <f t="shared" si="49"/>
        <v>5</v>
      </c>
      <c r="H300" s="19">
        <v>2.8333333333333335</v>
      </c>
      <c r="I300" s="18">
        <v>236.34688949060637</v>
      </c>
      <c r="J300" s="18">
        <v>201.94443000170284</v>
      </c>
      <c r="K300" s="18">
        <f t="shared" si="50"/>
        <v>355.10246943169926</v>
      </c>
      <c r="L300" s="18">
        <f t="shared" si="51"/>
        <v>303.41404507645007</v>
      </c>
      <c r="M300" s="18">
        <f t="shared" si="52"/>
        <v>319.01008729273963</v>
      </c>
      <c r="N300" s="18">
        <f t="shared" si="53"/>
        <v>272.57524049490928</v>
      </c>
    </row>
    <row r="301" spans="1:14" ht="15" x14ac:dyDescent="0.25">
      <c r="A301" s="17" t="s">
        <v>33</v>
      </c>
      <c r="B301" s="16" t="s">
        <v>34</v>
      </c>
      <c r="C301" t="s">
        <v>35</v>
      </c>
      <c r="D301" s="16" t="s">
        <v>300</v>
      </c>
      <c r="E301">
        <v>6</v>
      </c>
      <c r="F301" s="20">
        <v>2</v>
      </c>
      <c r="G301" s="21">
        <f t="shared" si="49"/>
        <v>6</v>
      </c>
      <c r="H301" s="19">
        <v>3.3333333333333335</v>
      </c>
      <c r="I301" s="18">
        <v>236.34688949060637</v>
      </c>
      <c r="J301" s="18">
        <v>201.94443000170284</v>
      </c>
      <c r="K301" s="18">
        <f t="shared" si="50"/>
        <v>355.10246943169926</v>
      </c>
      <c r="L301" s="18">
        <f t="shared" si="51"/>
        <v>303.41404507645007</v>
      </c>
      <c r="M301" s="18">
        <f t="shared" si="52"/>
        <v>319.01008729273963</v>
      </c>
      <c r="N301" s="18">
        <f t="shared" si="53"/>
        <v>272.57524049490928</v>
      </c>
    </row>
    <row r="302" spans="1:14" ht="15" x14ac:dyDescent="0.25">
      <c r="A302" s="17" t="s">
        <v>33</v>
      </c>
      <c r="B302" s="16" t="s">
        <v>34</v>
      </c>
      <c r="C302" t="s">
        <v>35</v>
      </c>
      <c r="D302" s="16" t="s">
        <v>300</v>
      </c>
      <c r="E302">
        <v>7</v>
      </c>
      <c r="F302" s="20">
        <v>2</v>
      </c>
      <c r="G302" s="21">
        <f t="shared" si="49"/>
        <v>7</v>
      </c>
      <c r="H302" s="19">
        <v>3.3333333333333335</v>
      </c>
      <c r="I302" s="18">
        <v>236.34688949060637</v>
      </c>
      <c r="J302" s="18">
        <v>201.94443000170284</v>
      </c>
      <c r="K302" s="18">
        <f t="shared" si="50"/>
        <v>355.10246943169926</v>
      </c>
      <c r="L302" s="18">
        <f t="shared" si="51"/>
        <v>303.41404507645007</v>
      </c>
      <c r="M302" s="18">
        <f t="shared" si="52"/>
        <v>319.01008729273963</v>
      </c>
      <c r="N302" s="18">
        <f t="shared" si="53"/>
        <v>272.57524049490928</v>
      </c>
    </row>
    <row r="303" spans="1:14" ht="15" x14ac:dyDescent="0.25">
      <c r="A303" s="17" t="s">
        <v>33</v>
      </c>
      <c r="B303" s="16" t="s">
        <v>34</v>
      </c>
      <c r="C303" t="s">
        <v>35</v>
      </c>
      <c r="D303" s="16" t="s">
        <v>488</v>
      </c>
      <c r="E303">
        <v>1</v>
      </c>
      <c r="F303" s="20">
        <v>3</v>
      </c>
      <c r="G303" s="21">
        <f t="shared" si="49"/>
        <v>1</v>
      </c>
      <c r="H303" s="19">
        <v>4.333333333333333</v>
      </c>
      <c r="I303" s="18">
        <v>236.34688949060637</v>
      </c>
      <c r="J303" s="18">
        <v>201.94443000170284</v>
      </c>
      <c r="K303" s="18">
        <f t="shared" si="50"/>
        <v>355.10246943169926</v>
      </c>
      <c r="L303" s="18">
        <f t="shared" si="51"/>
        <v>303.41404507645007</v>
      </c>
      <c r="M303" s="18">
        <f t="shared" si="52"/>
        <v>319.01008729273963</v>
      </c>
      <c r="N303" s="18">
        <f t="shared" si="53"/>
        <v>272.57524049490928</v>
      </c>
    </row>
    <row r="304" spans="1:14" ht="15" x14ac:dyDescent="0.25">
      <c r="A304" s="17" t="s">
        <v>33</v>
      </c>
      <c r="B304" s="16" t="s">
        <v>34</v>
      </c>
      <c r="C304" t="s">
        <v>35</v>
      </c>
      <c r="D304" s="16" t="s">
        <v>488</v>
      </c>
      <c r="E304">
        <v>2</v>
      </c>
      <c r="F304" s="20">
        <v>3</v>
      </c>
      <c r="G304" s="21">
        <f t="shared" si="49"/>
        <v>2</v>
      </c>
      <c r="H304" s="19">
        <v>4.333333333333333</v>
      </c>
      <c r="I304" s="18">
        <v>236.34688949060637</v>
      </c>
      <c r="J304" s="18">
        <v>201.94443000170284</v>
      </c>
      <c r="K304" s="18">
        <f t="shared" si="50"/>
        <v>355.10246943169926</v>
      </c>
      <c r="L304" s="18">
        <f t="shared" si="51"/>
        <v>303.41404507645007</v>
      </c>
      <c r="M304" s="18">
        <f t="shared" si="52"/>
        <v>319.01008729273963</v>
      </c>
      <c r="N304" s="18">
        <f t="shared" si="53"/>
        <v>272.57524049490928</v>
      </c>
    </row>
    <row r="305" spans="1:14" ht="15" x14ac:dyDescent="0.25">
      <c r="A305" s="17" t="s">
        <v>33</v>
      </c>
      <c r="B305" s="16" t="s">
        <v>34</v>
      </c>
      <c r="C305" t="s">
        <v>35</v>
      </c>
      <c r="D305" s="16" t="s">
        <v>488</v>
      </c>
      <c r="E305">
        <v>3</v>
      </c>
      <c r="F305" s="20">
        <v>3</v>
      </c>
      <c r="G305" s="21">
        <f t="shared" si="49"/>
        <v>3</v>
      </c>
      <c r="H305" s="19">
        <v>4.333333333333333</v>
      </c>
      <c r="I305" s="18">
        <v>236.34688949060637</v>
      </c>
      <c r="J305" s="18">
        <v>201.94443000170284</v>
      </c>
      <c r="K305" s="18">
        <f t="shared" si="50"/>
        <v>355.10246943169926</v>
      </c>
      <c r="L305" s="18">
        <f t="shared" si="51"/>
        <v>303.41404507645007</v>
      </c>
      <c r="M305" s="18">
        <f t="shared" si="52"/>
        <v>319.01008729273963</v>
      </c>
      <c r="N305" s="18">
        <f t="shared" si="53"/>
        <v>272.57524049490928</v>
      </c>
    </row>
    <row r="306" spans="1:14" ht="15" x14ac:dyDescent="0.25">
      <c r="A306" s="17" t="s">
        <v>33</v>
      </c>
      <c r="B306" s="16" t="s">
        <v>34</v>
      </c>
      <c r="C306" t="s">
        <v>35</v>
      </c>
      <c r="D306" s="16" t="s">
        <v>488</v>
      </c>
      <c r="E306">
        <v>4</v>
      </c>
      <c r="F306" s="20">
        <v>3</v>
      </c>
      <c r="G306" s="21">
        <f t="shared" si="49"/>
        <v>4</v>
      </c>
      <c r="H306" s="19">
        <v>4.333333333333333</v>
      </c>
      <c r="I306" s="18">
        <v>236.34688949060637</v>
      </c>
      <c r="J306" s="18">
        <v>201.94443000170284</v>
      </c>
      <c r="K306" s="18">
        <f t="shared" si="50"/>
        <v>355.10246943169926</v>
      </c>
      <c r="L306" s="18">
        <f t="shared" si="51"/>
        <v>303.41404507645007</v>
      </c>
      <c r="M306" s="18">
        <f t="shared" si="52"/>
        <v>319.01008729273963</v>
      </c>
      <c r="N306" s="18">
        <f t="shared" si="53"/>
        <v>272.57524049490928</v>
      </c>
    </row>
    <row r="307" spans="1:14" ht="15" x14ac:dyDescent="0.25">
      <c r="A307" s="17" t="s">
        <v>33</v>
      </c>
      <c r="B307" s="16" t="s">
        <v>34</v>
      </c>
      <c r="C307" t="s">
        <v>35</v>
      </c>
      <c r="D307" s="16" t="s">
        <v>488</v>
      </c>
      <c r="E307">
        <v>5</v>
      </c>
      <c r="F307" s="20">
        <v>3</v>
      </c>
      <c r="G307" s="21">
        <f t="shared" si="49"/>
        <v>5</v>
      </c>
      <c r="H307" s="19">
        <v>4.333333333333333</v>
      </c>
      <c r="I307" s="18">
        <v>236.34688949060637</v>
      </c>
      <c r="J307" s="18">
        <v>201.94443000170284</v>
      </c>
      <c r="K307" s="18">
        <f t="shared" si="50"/>
        <v>355.10246943169926</v>
      </c>
      <c r="L307" s="18">
        <f t="shared" si="51"/>
        <v>303.41404507645007</v>
      </c>
      <c r="M307" s="18">
        <f t="shared" si="52"/>
        <v>319.01008729273963</v>
      </c>
      <c r="N307" s="18">
        <f t="shared" si="53"/>
        <v>272.57524049490928</v>
      </c>
    </row>
    <row r="308" spans="1:14" ht="15" x14ac:dyDescent="0.25">
      <c r="A308" s="17" t="s">
        <v>33</v>
      </c>
      <c r="B308" s="16" t="s">
        <v>34</v>
      </c>
      <c r="C308" t="s">
        <v>35</v>
      </c>
      <c r="D308" s="16" t="s">
        <v>488</v>
      </c>
      <c r="E308">
        <v>6</v>
      </c>
      <c r="F308" s="20">
        <v>3.0833333333333335</v>
      </c>
      <c r="G308" s="21">
        <f t="shared" si="49"/>
        <v>6</v>
      </c>
      <c r="H308" s="19">
        <v>4.416666666666667</v>
      </c>
      <c r="I308" s="18">
        <v>236.34688949060637</v>
      </c>
      <c r="J308" s="18">
        <v>201.94443000170284</v>
      </c>
      <c r="K308" s="18">
        <f t="shared" si="50"/>
        <v>355.10246943169926</v>
      </c>
      <c r="L308" s="18">
        <f t="shared" si="51"/>
        <v>303.41404507645007</v>
      </c>
      <c r="M308" s="18">
        <f t="shared" si="52"/>
        <v>319.01008729273963</v>
      </c>
      <c r="N308" s="18">
        <f t="shared" si="53"/>
        <v>272.57524049490928</v>
      </c>
    </row>
    <row r="309" spans="1:14" ht="15" x14ac:dyDescent="0.25">
      <c r="A309" s="17" t="s">
        <v>33</v>
      </c>
      <c r="B309" s="16" t="s">
        <v>34</v>
      </c>
      <c r="C309" t="s">
        <v>35</v>
      </c>
      <c r="D309" s="16" t="s">
        <v>488</v>
      </c>
      <c r="E309">
        <v>7</v>
      </c>
      <c r="F309" s="20">
        <v>3</v>
      </c>
      <c r="G309" s="21">
        <f t="shared" si="49"/>
        <v>7</v>
      </c>
      <c r="H309" s="19">
        <v>4.333333333333333</v>
      </c>
      <c r="I309" s="18">
        <v>236.34688949060637</v>
      </c>
      <c r="J309" s="18">
        <v>201.94443000170284</v>
      </c>
      <c r="K309" s="18">
        <f t="shared" si="50"/>
        <v>355.10246943169926</v>
      </c>
      <c r="L309" s="18">
        <f t="shared" si="51"/>
        <v>303.41404507645007</v>
      </c>
      <c r="M309" s="18">
        <f t="shared" si="52"/>
        <v>319.01008729273963</v>
      </c>
      <c r="N309" s="18">
        <f t="shared" si="53"/>
        <v>272.57524049490928</v>
      </c>
    </row>
    <row r="310" spans="1:14" ht="15" x14ac:dyDescent="0.25">
      <c r="A310" s="17" t="s">
        <v>33</v>
      </c>
      <c r="B310" s="16" t="s">
        <v>34</v>
      </c>
      <c r="C310" t="s">
        <v>35</v>
      </c>
      <c r="D310" s="16" t="s">
        <v>459</v>
      </c>
      <c r="E310">
        <v>1</v>
      </c>
      <c r="F310" s="20">
        <v>4</v>
      </c>
      <c r="G310" s="21">
        <f t="shared" si="49"/>
        <v>1</v>
      </c>
      <c r="H310" s="19">
        <v>5.333333333333333</v>
      </c>
      <c r="I310" s="18">
        <v>236.34688949060637</v>
      </c>
      <c r="J310" s="18">
        <v>201.94443000170284</v>
      </c>
      <c r="K310" s="18">
        <f t="shared" si="50"/>
        <v>355.10246943169926</v>
      </c>
      <c r="L310" s="18">
        <f t="shared" si="51"/>
        <v>303.41404507645007</v>
      </c>
      <c r="M310" s="18">
        <f t="shared" si="52"/>
        <v>319.01008729273963</v>
      </c>
      <c r="N310" s="18">
        <f t="shared" si="53"/>
        <v>272.57524049490928</v>
      </c>
    </row>
    <row r="311" spans="1:14" ht="15" x14ac:dyDescent="0.25">
      <c r="A311" s="17" t="s">
        <v>33</v>
      </c>
      <c r="B311" s="16" t="s">
        <v>34</v>
      </c>
      <c r="C311" t="s">
        <v>35</v>
      </c>
      <c r="D311" s="16" t="s">
        <v>459</v>
      </c>
      <c r="E311">
        <v>2</v>
      </c>
      <c r="F311" s="20">
        <v>4</v>
      </c>
      <c r="G311" s="21">
        <f t="shared" si="49"/>
        <v>2</v>
      </c>
      <c r="H311" s="19">
        <v>5.333333333333333</v>
      </c>
      <c r="I311" s="18">
        <v>236.34688949060637</v>
      </c>
      <c r="J311" s="18">
        <v>201.94443000170284</v>
      </c>
      <c r="K311" s="18">
        <f t="shared" si="50"/>
        <v>355.10246943169926</v>
      </c>
      <c r="L311" s="18">
        <f t="shared" si="51"/>
        <v>303.41404507645007</v>
      </c>
      <c r="M311" s="18">
        <f t="shared" si="52"/>
        <v>319.01008729273963</v>
      </c>
      <c r="N311" s="18">
        <f t="shared" si="53"/>
        <v>272.57524049490928</v>
      </c>
    </row>
    <row r="312" spans="1:14" ht="15" x14ac:dyDescent="0.25">
      <c r="A312" s="17" t="s">
        <v>33</v>
      </c>
      <c r="B312" s="16" t="s">
        <v>34</v>
      </c>
      <c r="C312" t="s">
        <v>35</v>
      </c>
      <c r="D312" s="16" t="s">
        <v>459</v>
      </c>
      <c r="E312">
        <v>3</v>
      </c>
      <c r="F312" s="20">
        <v>4.25</v>
      </c>
      <c r="G312" s="21">
        <f t="shared" si="49"/>
        <v>3</v>
      </c>
      <c r="H312" s="19">
        <v>5.583333333333333</v>
      </c>
      <c r="I312" s="18">
        <v>236.34688949060637</v>
      </c>
      <c r="J312" s="18">
        <v>201.94443000170284</v>
      </c>
      <c r="K312" s="18">
        <f t="shared" si="50"/>
        <v>355.10246943169926</v>
      </c>
      <c r="L312" s="18">
        <f t="shared" si="51"/>
        <v>303.41404507645007</v>
      </c>
      <c r="M312" s="18">
        <f t="shared" si="52"/>
        <v>319.01008729273963</v>
      </c>
      <c r="N312" s="18">
        <f t="shared" si="53"/>
        <v>272.57524049490928</v>
      </c>
    </row>
    <row r="313" spans="1:14" ht="15" x14ac:dyDescent="0.25">
      <c r="A313" s="17" t="s">
        <v>33</v>
      </c>
      <c r="B313" s="16" t="s">
        <v>34</v>
      </c>
      <c r="C313" t="s">
        <v>35</v>
      </c>
      <c r="D313" s="16" t="s">
        <v>459</v>
      </c>
      <c r="E313">
        <v>4</v>
      </c>
      <c r="F313" s="20">
        <v>4.25</v>
      </c>
      <c r="G313" s="21">
        <f t="shared" si="49"/>
        <v>4</v>
      </c>
      <c r="H313" s="19">
        <v>5.583333333333333</v>
      </c>
      <c r="I313" s="18">
        <v>236.34688949060637</v>
      </c>
      <c r="J313" s="18">
        <v>201.94443000170284</v>
      </c>
      <c r="K313" s="18">
        <f t="shared" si="50"/>
        <v>355.10246943169926</v>
      </c>
      <c r="L313" s="18">
        <f t="shared" si="51"/>
        <v>303.41404507645007</v>
      </c>
      <c r="M313" s="18">
        <f t="shared" si="52"/>
        <v>319.01008729273963</v>
      </c>
      <c r="N313" s="18">
        <f t="shared" si="53"/>
        <v>272.57524049490928</v>
      </c>
    </row>
    <row r="314" spans="1:14" ht="15" x14ac:dyDescent="0.25">
      <c r="A314" s="17" t="s">
        <v>33</v>
      </c>
      <c r="B314" s="16" t="s">
        <v>34</v>
      </c>
      <c r="C314" t="s">
        <v>35</v>
      </c>
      <c r="D314" s="16" t="s">
        <v>459</v>
      </c>
      <c r="E314">
        <v>5</v>
      </c>
      <c r="F314" s="20">
        <v>4</v>
      </c>
      <c r="G314" s="21">
        <f t="shared" si="49"/>
        <v>5</v>
      </c>
      <c r="H314" s="19">
        <v>5.333333333333333</v>
      </c>
      <c r="I314" s="18">
        <v>236.34688949060637</v>
      </c>
      <c r="J314" s="18">
        <v>201.94443000170284</v>
      </c>
      <c r="K314" s="18">
        <f t="shared" si="50"/>
        <v>355.10246943169926</v>
      </c>
      <c r="L314" s="18">
        <f t="shared" si="51"/>
        <v>303.41404507645007</v>
      </c>
      <c r="M314" s="18">
        <f t="shared" si="52"/>
        <v>319.01008729273963</v>
      </c>
      <c r="N314" s="18">
        <f t="shared" si="53"/>
        <v>272.57524049490928</v>
      </c>
    </row>
    <row r="315" spans="1:14" ht="15" x14ac:dyDescent="0.25">
      <c r="A315" s="17" t="s">
        <v>33</v>
      </c>
      <c r="B315" s="16" t="s">
        <v>34</v>
      </c>
      <c r="C315" t="s">
        <v>35</v>
      </c>
      <c r="D315" s="16" t="s">
        <v>459</v>
      </c>
      <c r="E315">
        <v>6</v>
      </c>
      <c r="F315" s="20">
        <v>4</v>
      </c>
      <c r="G315" s="21">
        <f t="shared" si="49"/>
        <v>6</v>
      </c>
      <c r="H315" s="19">
        <v>5.333333333333333</v>
      </c>
      <c r="I315" s="18">
        <v>236.34688949060637</v>
      </c>
      <c r="J315" s="18">
        <v>201.94443000170284</v>
      </c>
      <c r="K315" s="18">
        <f t="shared" si="50"/>
        <v>355.10246943169926</v>
      </c>
      <c r="L315" s="18">
        <f t="shared" si="51"/>
        <v>303.41404507645007</v>
      </c>
      <c r="M315" s="18">
        <f t="shared" si="52"/>
        <v>319.01008729273963</v>
      </c>
      <c r="N315" s="18">
        <f t="shared" si="53"/>
        <v>272.57524049490928</v>
      </c>
    </row>
    <row r="316" spans="1:14" ht="15" x14ac:dyDescent="0.25">
      <c r="A316" s="17" t="s">
        <v>33</v>
      </c>
      <c r="B316" s="16" t="s">
        <v>34</v>
      </c>
      <c r="C316" t="s">
        <v>35</v>
      </c>
      <c r="D316" s="16" t="s">
        <v>459</v>
      </c>
      <c r="E316">
        <v>7</v>
      </c>
      <c r="F316" s="20">
        <v>4</v>
      </c>
      <c r="G316" s="21">
        <f t="shared" si="49"/>
        <v>7</v>
      </c>
      <c r="H316" s="19">
        <v>5.333333333333333</v>
      </c>
      <c r="I316" s="18">
        <v>236.34688949060637</v>
      </c>
      <c r="J316" s="18">
        <v>201.94443000170284</v>
      </c>
      <c r="K316" s="18">
        <f t="shared" si="50"/>
        <v>355.10246943169926</v>
      </c>
      <c r="L316" s="18">
        <f t="shared" si="51"/>
        <v>303.41404507645007</v>
      </c>
      <c r="M316" s="18">
        <f t="shared" si="52"/>
        <v>319.01008729273963</v>
      </c>
      <c r="N316" s="18">
        <f t="shared" si="53"/>
        <v>272.57524049490928</v>
      </c>
    </row>
    <row r="317" spans="1:14" ht="15" x14ac:dyDescent="0.25">
      <c r="A317" s="17" t="s">
        <v>33</v>
      </c>
      <c r="B317" s="16" t="s">
        <v>34</v>
      </c>
      <c r="C317" t="s">
        <v>35</v>
      </c>
      <c r="D317" s="16" t="s">
        <v>255</v>
      </c>
      <c r="E317">
        <v>1</v>
      </c>
      <c r="F317" s="20">
        <v>6</v>
      </c>
      <c r="G317" s="21">
        <f t="shared" si="49"/>
        <v>1</v>
      </c>
      <c r="H317" s="19">
        <v>7.333333333333333</v>
      </c>
      <c r="I317" s="18">
        <v>236.34688949060637</v>
      </c>
      <c r="J317" s="18">
        <v>201.94443000170284</v>
      </c>
      <c r="K317" s="18">
        <f t="shared" si="50"/>
        <v>355.10246943169926</v>
      </c>
      <c r="L317" s="18">
        <f t="shared" si="51"/>
        <v>303.41404507645007</v>
      </c>
      <c r="M317" s="18">
        <f t="shared" si="52"/>
        <v>319.01008729273963</v>
      </c>
      <c r="N317" s="18">
        <f t="shared" si="53"/>
        <v>272.57524049490928</v>
      </c>
    </row>
    <row r="318" spans="1:14" ht="15" x14ac:dyDescent="0.25">
      <c r="A318" s="17" t="s">
        <v>33</v>
      </c>
      <c r="B318" s="16" t="s">
        <v>34</v>
      </c>
      <c r="C318" t="s">
        <v>35</v>
      </c>
      <c r="D318" s="16" t="s">
        <v>255</v>
      </c>
      <c r="E318">
        <v>2</v>
      </c>
      <c r="F318" s="20">
        <v>6</v>
      </c>
      <c r="G318" s="21">
        <f t="shared" si="49"/>
        <v>2</v>
      </c>
      <c r="H318" s="19">
        <v>7.333333333333333</v>
      </c>
      <c r="I318" s="18">
        <v>236.34688949060637</v>
      </c>
      <c r="J318" s="18">
        <v>201.94443000170284</v>
      </c>
      <c r="K318" s="18">
        <f t="shared" si="50"/>
        <v>355.10246943169926</v>
      </c>
      <c r="L318" s="18">
        <f t="shared" si="51"/>
        <v>303.41404507645007</v>
      </c>
      <c r="M318" s="18">
        <f t="shared" si="52"/>
        <v>319.01008729273963</v>
      </c>
      <c r="N318" s="18">
        <f t="shared" si="53"/>
        <v>272.57524049490928</v>
      </c>
    </row>
    <row r="319" spans="1:14" ht="15" x14ac:dyDescent="0.25">
      <c r="A319" s="17" t="s">
        <v>33</v>
      </c>
      <c r="B319" s="16" t="s">
        <v>34</v>
      </c>
      <c r="C319" t="s">
        <v>35</v>
      </c>
      <c r="D319" s="16" t="s">
        <v>255</v>
      </c>
      <c r="E319">
        <v>3</v>
      </c>
      <c r="F319" s="20">
        <v>6</v>
      </c>
      <c r="G319" s="21">
        <f t="shared" si="49"/>
        <v>3</v>
      </c>
      <c r="H319" s="19">
        <v>7.333333333333333</v>
      </c>
      <c r="I319" s="18">
        <v>236.34688949060637</v>
      </c>
      <c r="J319" s="18">
        <v>201.94443000170284</v>
      </c>
      <c r="K319" s="18">
        <f t="shared" si="50"/>
        <v>355.10246943169926</v>
      </c>
      <c r="L319" s="18">
        <f t="shared" si="51"/>
        <v>303.41404507645007</v>
      </c>
      <c r="M319" s="18">
        <f t="shared" si="52"/>
        <v>319.01008729273963</v>
      </c>
      <c r="N319" s="18">
        <f t="shared" si="53"/>
        <v>272.57524049490928</v>
      </c>
    </row>
    <row r="320" spans="1:14" ht="15" x14ac:dyDescent="0.25">
      <c r="A320" s="17" t="s">
        <v>33</v>
      </c>
      <c r="B320" s="16" t="s">
        <v>34</v>
      </c>
      <c r="C320" t="s">
        <v>35</v>
      </c>
      <c r="D320" s="16" t="s">
        <v>255</v>
      </c>
      <c r="E320">
        <v>4</v>
      </c>
      <c r="F320" s="20">
        <v>6.666666666666667</v>
      </c>
      <c r="G320" s="21">
        <f t="shared" si="49"/>
        <v>4</v>
      </c>
      <c r="H320" s="19">
        <v>8</v>
      </c>
      <c r="I320" s="18">
        <v>236.34688949060637</v>
      </c>
      <c r="J320" s="18">
        <v>201.94443000170284</v>
      </c>
      <c r="K320" s="18">
        <f t="shared" si="50"/>
        <v>355.10246943169926</v>
      </c>
      <c r="L320" s="18">
        <f t="shared" si="51"/>
        <v>303.41404507645007</v>
      </c>
      <c r="M320" s="18">
        <f t="shared" si="52"/>
        <v>319.01008729273963</v>
      </c>
      <c r="N320" s="18">
        <f t="shared" si="53"/>
        <v>272.57524049490928</v>
      </c>
    </row>
    <row r="321" spans="1:14" ht="15" x14ac:dyDescent="0.25">
      <c r="A321" s="17" t="s">
        <v>33</v>
      </c>
      <c r="B321" s="16" t="s">
        <v>34</v>
      </c>
      <c r="C321" t="s">
        <v>35</v>
      </c>
      <c r="D321" s="16" t="s">
        <v>255</v>
      </c>
      <c r="E321">
        <v>5</v>
      </c>
      <c r="F321" s="20">
        <v>6</v>
      </c>
      <c r="G321" s="21">
        <f t="shared" si="49"/>
        <v>5</v>
      </c>
      <c r="H321" s="19">
        <v>7.333333333333333</v>
      </c>
      <c r="I321" s="18">
        <v>236.34688949060637</v>
      </c>
      <c r="J321" s="18">
        <v>201.94443000170284</v>
      </c>
      <c r="K321" s="18">
        <f t="shared" si="50"/>
        <v>355.10246943169926</v>
      </c>
      <c r="L321" s="18">
        <f t="shared" si="51"/>
        <v>303.41404507645007</v>
      </c>
      <c r="M321" s="18">
        <f t="shared" si="52"/>
        <v>319.01008729273963</v>
      </c>
      <c r="N321" s="18">
        <f t="shared" si="53"/>
        <v>272.57524049490928</v>
      </c>
    </row>
    <row r="322" spans="1:14" ht="15" x14ac:dyDescent="0.25">
      <c r="A322" s="17" t="s">
        <v>33</v>
      </c>
      <c r="B322" s="16" t="s">
        <v>34</v>
      </c>
      <c r="C322" t="s">
        <v>35</v>
      </c>
      <c r="D322" s="16" t="s">
        <v>255</v>
      </c>
      <c r="E322">
        <v>6</v>
      </c>
      <c r="F322" s="20">
        <v>6</v>
      </c>
      <c r="G322" s="21">
        <f t="shared" si="49"/>
        <v>6</v>
      </c>
      <c r="H322" s="19">
        <v>7.333333333333333</v>
      </c>
      <c r="I322" s="18">
        <v>236.34688949060637</v>
      </c>
      <c r="J322" s="18">
        <v>201.94443000170284</v>
      </c>
      <c r="K322" s="18">
        <f t="shared" si="50"/>
        <v>355.10246943169926</v>
      </c>
      <c r="L322" s="18">
        <f t="shared" si="51"/>
        <v>303.41404507645007</v>
      </c>
      <c r="M322" s="18">
        <f t="shared" si="52"/>
        <v>319.01008729273963</v>
      </c>
      <c r="N322" s="18">
        <f t="shared" si="53"/>
        <v>272.57524049490928</v>
      </c>
    </row>
    <row r="323" spans="1:14" ht="15" x14ac:dyDescent="0.25">
      <c r="A323" s="17" t="s">
        <v>33</v>
      </c>
      <c r="B323" s="16" t="s">
        <v>34</v>
      </c>
      <c r="C323" t="s">
        <v>35</v>
      </c>
      <c r="D323" s="16" t="s">
        <v>255</v>
      </c>
      <c r="E323">
        <v>7</v>
      </c>
      <c r="F323" s="20">
        <v>7.166666666666667</v>
      </c>
      <c r="G323" s="21">
        <f t="shared" si="49"/>
        <v>7</v>
      </c>
      <c r="H323" s="19">
        <v>8.5</v>
      </c>
      <c r="I323" s="18">
        <v>236.34688949060637</v>
      </c>
      <c r="J323" s="18">
        <v>201.94443000170284</v>
      </c>
      <c r="K323" s="18">
        <f t="shared" si="50"/>
        <v>355.10246943169926</v>
      </c>
      <c r="L323" s="18">
        <f t="shared" si="51"/>
        <v>303.41404507645007</v>
      </c>
      <c r="M323" s="18">
        <f t="shared" si="52"/>
        <v>319.01008729273963</v>
      </c>
      <c r="N323" s="18">
        <f t="shared" si="53"/>
        <v>272.57524049490928</v>
      </c>
    </row>
    <row r="324" spans="1:14" ht="15" x14ac:dyDescent="0.25">
      <c r="A324" s="17" t="s">
        <v>33</v>
      </c>
      <c r="B324" s="16" t="s">
        <v>34</v>
      </c>
      <c r="C324" t="s">
        <v>35</v>
      </c>
      <c r="D324" s="16" t="s">
        <v>376</v>
      </c>
      <c r="E324">
        <v>1</v>
      </c>
      <c r="F324" s="20">
        <v>7</v>
      </c>
      <c r="G324" s="21">
        <f t="shared" si="49"/>
        <v>1</v>
      </c>
      <c r="H324" s="19">
        <v>8.3333333333333339</v>
      </c>
      <c r="I324" s="18">
        <v>236.34688949060637</v>
      </c>
      <c r="J324" s="18">
        <v>201.94443000170284</v>
      </c>
      <c r="K324" s="18">
        <f t="shared" si="50"/>
        <v>355.10246943169926</v>
      </c>
      <c r="L324" s="18">
        <f t="shared" si="51"/>
        <v>303.41404507645007</v>
      </c>
      <c r="M324" s="18">
        <f t="shared" si="52"/>
        <v>319.01008729273963</v>
      </c>
      <c r="N324" s="18">
        <f t="shared" si="53"/>
        <v>272.57524049490928</v>
      </c>
    </row>
    <row r="325" spans="1:14" ht="15" x14ac:dyDescent="0.25">
      <c r="A325" s="17" t="s">
        <v>33</v>
      </c>
      <c r="B325" s="16" t="s">
        <v>34</v>
      </c>
      <c r="C325" t="s">
        <v>35</v>
      </c>
      <c r="D325" s="16" t="s">
        <v>376</v>
      </c>
      <c r="E325">
        <v>2</v>
      </c>
      <c r="F325" s="20">
        <v>7.083333333333333</v>
      </c>
      <c r="G325" s="21">
        <f t="shared" ref="G325:G388" si="54">IF(AND(E325=7,H325&lt;F325),1,IF(H325&lt;F325,E325+1,E325))</f>
        <v>2</v>
      </c>
      <c r="H325" s="19">
        <v>8.4166666666666661</v>
      </c>
      <c r="I325" s="18">
        <v>236.34688949060637</v>
      </c>
      <c r="J325" s="18">
        <v>201.94443000170284</v>
      </c>
      <c r="K325" s="18">
        <f t="shared" si="50"/>
        <v>355.10246943169926</v>
      </c>
      <c r="L325" s="18">
        <f t="shared" si="51"/>
        <v>303.41404507645007</v>
      </c>
      <c r="M325" s="18">
        <f t="shared" si="52"/>
        <v>319.01008729273963</v>
      </c>
      <c r="N325" s="18">
        <f t="shared" si="53"/>
        <v>272.57524049490928</v>
      </c>
    </row>
    <row r="326" spans="1:14" ht="15" x14ac:dyDescent="0.25">
      <c r="A326" s="17" t="s">
        <v>33</v>
      </c>
      <c r="B326" s="16" t="s">
        <v>34</v>
      </c>
      <c r="C326" t="s">
        <v>35</v>
      </c>
      <c r="D326" s="16" t="s">
        <v>376</v>
      </c>
      <c r="E326">
        <v>3</v>
      </c>
      <c r="F326" s="20">
        <v>7</v>
      </c>
      <c r="G326" s="21">
        <f t="shared" si="54"/>
        <v>3</v>
      </c>
      <c r="H326" s="19">
        <v>8.3333333333333339</v>
      </c>
      <c r="I326" s="18">
        <v>236.34688949060637</v>
      </c>
      <c r="J326" s="18">
        <v>201.94443000170284</v>
      </c>
      <c r="K326" s="18">
        <f t="shared" si="50"/>
        <v>355.10246943169926</v>
      </c>
      <c r="L326" s="18">
        <f t="shared" si="51"/>
        <v>303.41404507645007</v>
      </c>
      <c r="M326" s="18">
        <f t="shared" si="52"/>
        <v>319.01008729273963</v>
      </c>
      <c r="N326" s="18">
        <f t="shared" si="53"/>
        <v>272.57524049490928</v>
      </c>
    </row>
    <row r="327" spans="1:14" ht="15" x14ac:dyDescent="0.25">
      <c r="A327" s="17" t="s">
        <v>33</v>
      </c>
      <c r="B327" s="16" t="s">
        <v>34</v>
      </c>
      <c r="C327" t="s">
        <v>35</v>
      </c>
      <c r="D327" s="16" t="s">
        <v>376</v>
      </c>
      <c r="E327">
        <v>4</v>
      </c>
      <c r="F327" s="20">
        <v>7</v>
      </c>
      <c r="G327" s="21">
        <f t="shared" si="54"/>
        <v>4</v>
      </c>
      <c r="H327" s="19">
        <v>8.3333333333333339</v>
      </c>
      <c r="I327" s="18">
        <v>236.34688949060637</v>
      </c>
      <c r="J327" s="18">
        <v>201.94443000170284</v>
      </c>
      <c r="K327" s="18">
        <f t="shared" si="50"/>
        <v>355.10246943169926</v>
      </c>
      <c r="L327" s="18">
        <f t="shared" si="51"/>
        <v>303.41404507645007</v>
      </c>
      <c r="M327" s="18">
        <f t="shared" si="52"/>
        <v>319.01008729273963</v>
      </c>
      <c r="N327" s="18">
        <f t="shared" si="53"/>
        <v>272.57524049490928</v>
      </c>
    </row>
    <row r="328" spans="1:14" ht="15" x14ac:dyDescent="0.25">
      <c r="A328" s="17" t="s">
        <v>33</v>
      </c>
      <c r="B328" s="16" t="s">
        <v>34</v>
      </c>
      <c r="C328" t="s">
        <v>35</v>
      </c>
      <c r="D328" s="16" t="s">
        <v>376</v>
      </c>
      <c r="E328">
        <v>5</v>
      </c>
      <c r="F328" s="20">
        <v>7</v>
      </c>
      <c r="G328" s="21">
        <f t="shared" si="54"/>
        <v>5</v>
      </c>
      <c r="H328" s="19">
        <v>8.3333333333333339</v>
      </c>
      <c r="I328" s="18">
        <v>236.34688949060637</v>
      </c>
      <c r="J328" s="18">
        <v>201.94443000170284</v>
      </c>
      <c r="K328" s="18">
        <f t="shared" si="50"/>
        <v>355.10246943169926</v>
      </c>
      <c r="L328" s="18">
        <f t="shared" si="51"/>
        <v>303.41404507645007</v>
      </c>
      <c r="M328" s="18">
        <f t="shared" si="52"/>
        <v>319.01008729273963</v>
      </c>
      <c r="N328" s="18">
        <f t="shared" si="53"/>
        <v>272.57524049490928</v>
      </c>
    </row>
    <row r="329" spans="1:14" ht="15" x14ac:dyDescent="0.25">
      <c r="A329" s="17" t="s">
        <v>33</v>
      </c>
      <c r="B329" s="16" t="s">
        <v>34</v>
      </c>
      <c r="C329" t="s">
        <v>35</v>
      </c>
      <c r="D329" s="16" t="s">
        <v>376</v>
      </c>
      <c r="E329">
        <v>6</v>
      </c>
      <c r="F329" s="20">
        <v>7</v>
      </c>
      <c r="G329" s="21">
        <f t="shared" si="54"/>
        <v>6</v>
      </c>
      <c r="H329" s="19">
        <v>8.3333333333333339</v>
      </c>
      <c r="I329" s="18">
        <v>236.34688949060637</v>
      </c>
      <c r="J329" s="18">
        <v>201.94443000170284</v>
      </c>
      <c r="K329" s="18">
        <f t="shared" si="50"/>
        <v>355.10246943169926</v>
      </c>
      <c r="L329" s="18">
        <f t="shared" si="51"/>
        <v>303.41404507645007</v>
      </c>
      <c r="M329" s="18">
        <f t="shared" si="52"/>
        <v>319.01008729273963</v>
      </c>
      <c r="N329" s="18">
        <f t="shared" si="53"/>
        <v>272.57524049490928</v>
      </c>
    </row>
    <row r="330" spans="1:14" ht="15" x14ac:dyDescent="0.25">
      <c r="A330" s="17" t="s">
        <v>33</v>
      </c>
      <c r="B330" s="16" t="s">
        <v>34</v>
      </c>
      <c r="C330" t="s">
        <v>35</v>
      </c>
      <c r="D330" s="16" t="s">
        <v>376</v>
      </c>
      <c r="E330">
        <v>7</v>
      </c>
      <c r="F330" s="20">
        <v>7</v>
      </c>
      <c r="G330" s="21">
        <f t="shared" si="54"/>
        <v>7</v>
      </c>
      <c r="H330" s="19">
        <v>8.3333333333333339</v>
      </c>
      <c r="I330" s="18">
        <v>236.34688949060637</v>
      </c>
      <c r="J330" s="18">
        <v>201.94443000170284</v>
      </c>
      <c r="K330" s="18">
        <f t="shared" si="50"/>
        <v>355.10246943169926</v>
      </c>
      <c r="L330" s="18">
        <f t="shared" si="51"/>
        <v>303.41404507645007</v>
      </c>
      <c r="M330" s="18">
        <f t="shared" si="52"/>
        <v>319.01008729273963</v>
      </c>
      <c r="N330" s="18">
        <f t="shared" si="53"/>
        <v>272.57524049490928</v>
      </c>
    </row>
    <row r="331" spans="1:14" ht="15" x14ac:dyDescent="0.25">
      <c r="A331" s="17" t="s">
        <v>33</v>
      </c>
      <c r="B331" s="16" t="s">
        <v>34</v>
      </c>
      <c r="C331" t="s">
        <v>35</v>
      </c>
      <c r="D331" s="16" t="s">
        <v>408</v>
      </c>
      <c r="E331">
        <v>1</v>
      </c>
      <c r="F331" s="20">
        <v>8</v>
      </c>
      <c r="G331" s="21">
        <f t="shared" si="54"/>
        <v>1</v>
      </c>
      <c r="H331" s="19">
        <v>9.3333333333333339</v>
      </c>
      <c r="I331" s="18">
        <v>236.34688949060637</v>
      </c>
      <c r="J331" s="18">
        <v>201.94443000170284</v>
      </c>
      <c r="K331" s="18">
        <f t="shared" si="50"/>
        <v>355.10246943169926</v>
      </c>
      <c r="L331" s="18">
        <f t="shared" si="51"/>
        <v>303.41404507645007</v>
      </c>
      <c r="M331" s="18">
        <f t="shared" si="52"/>
        <v>319.01008729273963</v>
      </c>
      <c r="N331" s="18">
        <f t="shared" si="53"/>
        <v>272.57524049490928</v>
      </c>
    </row>
    <row r="332" spans="1:14" ht="15" x14ac:dyDescent="0.25">
      <c r="A332" s="17" t="s">
        <v>33</v>
      </c>
      <c r="B332" s="16" t="s">
        <v>34</v>
      </c>
      <c r="C332" t="s">
        <v>35</v>
      </c>
      <c r="D332" s="16" t="s">
        <v>408</v>
      </c>
      <c r="E332">
        <v>2</v>
      </c>
      <c r="F332" s="20">
        <v>8</v>
      </c>
      <c r="G332" s="21">
        <f t="shared" si="54"/>
        <v>2</v>
      </c>
      <c r="H332" s="19">
        <v>9.3333333333333339</v>
      </c>
      <c r="I332" s="18">
        <v>236.34688949060637</v>
      </c>
      <c r="J332" s="18">
        <v>201.94443000170284</v>
      </c>
      <c r="K332" s="18">
        <f t="shared" si="50"/>
        <v>355.10246943169926</v>
      </c>
      <c r="L332" s="18">
        <f t="shared" si="51"/>
        <v>303.41404507645007</v>
      </c>
      <c r="M332" s="18">
        <f t="shared" si="52"/>
        <v>319.01008729273963</v>
      </c>
      <c r="N332" s="18">
        <f t="shared" si="53"/>
        <v>272.57524049490928</v>
      </c>
    </row>
    <row r="333" spans="1:14" ht="15" x14ac:dyDescent="0.25">
      <c r="A333" s="17" t="s">
        <v>33</v>
      </c>
      <c r="B333" s="16" t="s">
        <v>34</v>
      </c>
      <c r="C333" t="s">
        <v>35</v>
      </c>
      <c r="D333" s="16" t="s">
        <v>408</v>
      </c>
      <c r="E333">
        <v>3</v>
      </c>
      <c r="F333" s="20">
        <v>8</v>
      </c>
      <c r="G333" s="21">
        <f t="shared" si="54"/>
        <v>3</v>
      </c>
      <c r="H333" s="19">
        <v>9.3333333333333339</v>
      </c>
      <c r="I333" s="18">
        <v>236.34688949060637</v>
      </c>
      <c r="J333" s="18">
        <v>201.94443000170284</v>
      </c>
      <c r="K333" s="18">
        <f t="shared" si="50"/>
        <v>355.10246943169926</v>
      </c>
      <c r="L333" s="18">
        <f t="shared" si="51"/>
        <v>303.41404507645007</v>
      </c>
      <c r="M333" s="18">
        <f t="shared" si="52"/>
        <v>319.01008729273963</v>
      </c>
      <c r="N333" s="18">
        <f t="shared" si="53"/>
        <v>272.57524049490928</v>
      </c>
    </row>
    <row r="334" spans="1:14" ht="15" x14ac:dyDescent="0.25">
      <c r="A334" s="17" t="s">
        <v>33</v>
      </c>
      <c r="B334" s="16" t="s">
        <v>34</v>
      </c>
      <c r="C334" t="s">
        <v>35</v>
      </c>
      <c r="D334" s="16" t="s">
        <v>408</v>
      </c>
      <c r="E334">
        <v>4</v>
      </c>
      <c r="F334" s="20">
        <v>8</v>
      </c>
      <c r="G334" s="21">
        <f t="shared" si="54"/>
        <v>4</v>
      </c>
      <c r="H334" s="19">
        <v>9.3333333333333339</v>
      </c>
      <c r="I334" s="18">
        <v>236.34688949060637</v>
      </c>
      <c r="J334" s="18">
        <v>201.94443000170284</v>
      </c>
      <c r="K334" s="18">
        <f t="shared" si="50"/>
        <v>355.10246943169926</v>
      </c>
      <c r="L334" s="18">
        <f t="shared" si="51"/>
        <v>303.41404507645007</v>
      </c>
      <c r="M334" s="18">
        <f t="shared" si="52"/>
        <v>319.01008729273963</v>
      </c>
      <c r="N334" s="18">
        <f t="shared" si="53"/>
        <v>272.57524049490928</v>
      </c>
    </row>
    <row r="335" spans="1:14" ht="15" x14ac:dyDescent="0.25">
      <c r="A335" s="17" t="s">
        <v>33</v>
      </c>
      <c r="B335" s="16" t="s">
        <v>34</v>
      </c>
      <c r="C335" t="s">
        <v>35</v>
      </c>
      <c r="D335" s="16" t="s">
        <v>408</v>
      </c>
      <c r="E335">
        <v>5</v>
      </c>
      <c r="F335" s="20">
        <v>8</v>
      </c>
      <c r="G335" s="21">
        <f t="shared" si="54"/>
        <v>5</v>
      </c>
      <c r="H335" s="19">
        <v>9.3333333333333339</v>
      </c>
      <c r="I335" s="18">
        <v>236.34688949060637</v>
      </c>
      <c r="J335" s="18">
        <v>201.94443000170284</v>
      </c>
      <c r="K335" s="18">
        <f t="shared" si="50"/>
        <v>355.10246943169926</v>
      </c>
      <c r="L335" s="18">
        <f t="shared" si="51"/>
        <v>303.41404507645007</v>
      </c>
      <c r="M335" s="18">
        <f t="shared" si="52"/>
        <v>319.01008729273963</v>
      </c>
      <c r="N335" s="18">
        <f t="shared" si="53"/>
        <v>272.57524049490928</v>
      </c>
    </row>
    <row r="336" spans="1:14" ht="15" x14ac:dyDescent="0.25">
      <c r="A336" s="17" t="s">
        <v>33</v>
      </c>
      <c r="B336" s="16" t="s">
        <v>34</v>
      </c>
      <c r="C336" t="s">
        <v>35</v>
      </c>
      <c r="D336" s="16" t="s">
        <v>408</v>
      </c>
      <c r="E336">
        <v>6</v>
      </c>
      <c r="F336" s="20">
        <v>8.5</v>
      </c>
      <c r="G336" s="21">
        <f t="shared" si="54"/>
        <v>6</v>
      </c>
      <c r="H336" s="19">
        <v>9.8333333333333339</v>
      </c>
      <c r="I336" s="18">
        <v>236.34688949060637</v>
      </c>
      <c r="J336" s="18">
        <v>201.94443000170284</v>
      </c>
      <c r="K336" s="18">
        <f t="shared" si="50"/>
        <v>355.10246943169926</v>
      </c>
      <c r="L336" s="18">
        <f t="shared" si="51"/>
        <v>303.41404507645007</v>
      </c>
      <c r="M336" s="18">
        <f t="shared" si="52"/>
        <v>319.01008729273963</v>
      </c>
      <c r="N336" s="18">
        <f t="shared" si="53"/>
        <v>272.57524049490928</v>
      </c>
    </row>
    <row r="337" spans="1:14" ht="15" x14ac:dyDescent="0.25">
      <c r="A337" s="17" t="s">
        <v>33</v>
      </c>
      <c r="B337" s="16" t="s">
        <v>34</v>
      </c>
      <c r="C337" t="s">
        <v>35</v>
      </c>
      <c r="D337" s="16" t="s">
        <v>408</v>
      </c>
      <c r="E337">
        <v>7</v>
      </c>
      <c r="F337" s="20">
        <v>8</v>
      </c>
      <c r="G337" s="21">
        <f t="shared" si="54"/>
        <v>7</v>
      </c>
      <c r="H337" s="19">
        <v>9.3333333333333339</v>
      </c>
      <c r="I337" s="18">
        <v>236.34688949060637</v>
      </c>
      <c r="J337" s="18">
        <v>201.94443000170284</v>
      </c>
      <c r="K337" s="18">
        <f t="shared" si="50"/>
        <v>355.10246943169926</v>
      </c>
      <c r="L337" s="18">
        <f t="shared" si="51"/>
        <v>303.41404507645007</v>
      </c>
      <c r="M337" s="18">
        <f t="shared" si="52"/>
        <v>319.01008729273963</v>
      </c>
      <c r="N337" s="18">
        <f t="shared" si="53"/>
        <v>272.57524049490928</v>
      </c>
    </row>
    <row r="338" spans="1:14" ht="15" x14ac:dyDescent="0.25">
      <c r="A338" s="17" t="s">
        <v>33</v>
      </c>
      <c r="B338" s="16" t="s">
        <v>34</v>
      </c>
      <c r="C338" t="s">
        <v>35</v>
      </c>
      <c r="D338" s="16" t="s">
        <v>524</v>
      </c>
      <c r="E338">
        <v>1</v>
      </c>
      <c r="F338" s="20">
        <v>9</v>
      </c>
      <c r="G338" s="21">
        <f t="shared" si="54"/>
        <v>1</v>
      </c>
      <c r="H338" s="19">
        <v>10.333333333333334</v>
      </c>
      <c r="I338" s="18">
        <v>236.34688949060637</v>
      </c>
      <c r="J338" s="18">
        <v>201.94443000170284</v>
      </c>
      <c r="K338" s="18">
        <f t="shared" si="50"/>
        <v>355.10246943169926</v>
      </c>
      <c r="L338" s="18">
        <f t="shared" si="51"/>
        <v>303.41404507645007</v>
      </c>
      <c r="M338" s="18">
        <f t="shared" si="52"/>
        <v>319.01008729273963</v>
      </c>
      <c r="N338" s="18">
        <f t="shared" si="53"/>
        <v>272.57524049490928</v>
      </c>
    </row>
    <row r="339" spans="1:14" ht="15" x14ac:dyDescent="0.25">
      <c r="A339" s="17" t="s">
        <v>33</v>
      </c>
      <c r="B339" s="16" t="s">
        <v>34</v>
      </c>
      <c r="C339" t="s">
        <v>35</v>
      </c>
      <c r="D339" s="16" t="s">
        <v>524</v>
      </c>
      <c r="E339">
        <v>2</v>
      </c>
      <c r="F339" s="20">
        <v>9</v>
      </c>
      <c r="G339" s="21">
        <f t="shared" si="54"/>
        <v>2</v>
      </c>
      <c r="H339" s="19">
        <v>10.333333333333334</v>
      </c>
      <c r="I339" s="18">
        <v>236.34688949060637</v>
      </c>
      <c r="J339" s="18">
        <v>201.94443000170284</v>
      </c>
      <c r="K339" s="18">
        <f t="shared" si="50"/>
        <v>355.10246943169926</v>
      </c>
      <c r="L339" s="18">
        <f t="shared" si="51"/>
        <v>303.41404507645007</v>
      </c>
      <c r="M339" s="18">
        <f t="shared" si="52"/>
        <v>319.01008729273963</v>
      </c>
      <c r="N339" s="18">
        <f t="shared" si="53"/>
        <v>272.57524049490928</v>
      </c>
    </row>
    <row r="340" spans="1:14" ht="15" x14ac:dyDescent="0.25">
      <c r="A340" s="17" t="s">
        <v>33</v>
      </c>
      <c r="B340" s="16" t="s">
        <v>34</v>
      </c>
      <c r="C340" t="s">
        <v>35</v>
      </c>
      <c r="D340" s="16" t="s">
        <v>524</v>
      </c>
      <c r="E340">
        <v>3</v>
      </c>
      <c r="F340" s="20">
        <v>9.4166666666666661</v>
      </c>
      <c r="G340" s="21">
        <f t="shared" si="54"/>
        <v>3</v>
      </c>
      <c r="H340" s="19">
        <v>10.75</v>
      </c>
      <c r="I340" s="18">
        <v>236.34688949060637</v>
      </c>
      <c r="J340" s="18">
        <v>201.94443000170284</v>
      </c>
      <c r="K340" s="18">
        <f t="shared" si="50"/>
        <v>355.10246943169926</v>
      </c>
      <c r="L340" s="18">
        <f t="shared" si="51"/>
        <v>303.41404507645007</v>
      </c>
      <c r="M340" s="18">
        <f t="shared" si="52"/>
        <v>319.01008729273963</v>
      </c>
      <c r="N340" s="18">
        <f t="shared" si="53"/>
        <v>272.57524049490928</v>
      </c>
    </row>
    <row r="341" spans="1:14" ht="15" x14ac:dyDescent="0.25">
      <c r="A341" s="17" t="s">
        <v>33</v>
      </c>
      <c r="B341" s="16" t="s">
        <v>34</v>
      </c>
      <c r="C341" t="s">
        <v>35</v>
      </c>
      <c r="D341" s="16" t="s">
        <v>524</v>
      </c>
      <c r="E341">
        <v>4</v>
      </c>
      <c r="F341" s="20">
        <v>9.1666666666666661</v>
      </c>
      <c r="G341" s="21">
        <f t="shared" si="54"/>
        <v>4</v>
      </c>
      <c r="H341" s="19">
        <v>10.5</v>
      </c>
      <c r="I341" s="18">
        <v>236.34688949060637</v>
      </c>
      <c r="J341" s="18">
        <v>201.94443000170284</v>
      </c>
      <c r="K341" s="18">
        <f t="shared" si="50"/>
        <v>355.10246943169926</v>
      </c>
      <c r="L341" s="18">
        <f t="shared" si="51"/>
        <v>303.41404507645007</v>
      </c>
      <c r="M341" s="18">
        <f t="shared" si="52"/>
        <v>319.01008729273963</v>
      </c>
      <c r="N341" s="18">
        <f t="shared" si="53"/>
        <v>272.57524049490928</v>
      </c>
    </row>
    <row r="342" spans="1:14" ht="15" x14ac:dyDescent="0.25">
      <c r="A342" s="17" t="s">
        <v>33</v>
      </c>
      <c r="B342" s="16" t="s">
        <v>34</v>
      </c>
      <c r="C342" t="s">
        <v>35</v>
      </c>
      <c r="D342" s="16" t="s">
        <v>524</v>
      </c>
      <c r="E342">
        <v>5</v>
      </c>
      <c r="F342" s="20">
        <v>9.1666666666666661</v>
      </c>
      <c r="G342" s="21">
        <f t="shared" si="54"/>
        <v>5</v>
      </c>
      <c r="H342" s="19">
        <v>10.5</v>
      </c>
      <c r="I342" s="18">
        <v>236.34688949060637</v>
      </c>
      <c r="J342" s="18">
        <v>201.94443000170284</v>
      </c>
      <c r="K342" s="18">
        <f t="shared" si="50"/>
        <v>355.10246943169926</v>
      </c>
      <c r="L342" s="18">
        <f t="shared" si="51"/>
        <v>303.41404507645007</v>
      </c>
      <c r="M342" s="18">
        <f t="shared" si="52"/>
        <v>319.01008729273963</v>
      </c>
      <c r="N342" s="18">
        <f t="shared" si="53"/>
        <v>272.57524049490928</v>
      </c>
    </row>
    <row r="343" spans="1:14" ht="15" x14ac:dyDescent="0.25">
      <c r="A343" s="17" t="s">
        <v>33</v>
      </c>
      <c r="B343" s="16" t="s">
        <v>34</v>
      </c>
      <c r="C343" t="s">
        <v>35</v>
      </c>
      <c r="D343" s="16" t="s">
        <v>524</v>
      </c>
      <c r="E343">
        <v>6</v>
      </c>
      <c r="F343" s="20">
        <v>9</v>
      </c>
      <c r="G343" s="21">
        <f t="shared" si="54"/>
        <v>6</v>
      </c>
      <c r="H343" s="19">
        <v>10.333333333333334</v>
      </c>
      <c r="I343" s="18">
        <v>236.34688949060637</v>
      </c>
      <c r="J343" s="18">
        <v>201.94443000170284</v>
      </c>
      <c r="K343" s="18">
        <f t="shared" si="50"/>
        <v>355.10246943169926</v>
      </c>
      <c r="L343" s="18">
        <f t="shared" si="51"/>
        <v>303.41404507645007</v>
      </c>
      <c r="M343" s="18">
        <f t="shared" si="52"/>
        <v>319.01008729273963</v>
      </c>
      <c r="N343" s="18">
        <f t="shared" si="53"/>
        <v>272.57524049490928</v>
      </c>
    </row>
    <row r="344" spans="1:14" ht="15" x14ac:dyDescent="0.25">
      <c r="A344" s="17" t="s">
        <v>33</v>
      </c>
      <c r="B344" s="16" t="s">
        <v>34</v>
      </c>
      <c r="C344" t="s">
        <v>35</v>
      </c>
      <c r="D344" s="16" t="s">
        <v>524</v>
      </c>
      <c r="E344">
        <v>7</v>
      </c>
      <c r="F344" s="20">
        <v>9.1666666666666661</v>
      </c>
      <c r="G344" s="21">
        <f t="shared" si="54"/>
        <v>7</v>
      </c>
      <c r="H344" s="19">
        <v>10.5</v>
      </c>
      <c r="I344" s="18">
        <v>236.34688949060637</v>
      </c>
      <c r="J344" s="18">
        <v>201.94443000170284</v>
      </c>
      <c r="K344" s="18">
        <f t="shared" si="50"/>
        <v>355.10246943169926</v>
      </c>
      <c r="L344" s="18">
        <f t="shared" si="51"/>
        <v>303.41404507645007</v>
      </c>
      <c r="M344" s="18">
        <f t="shared" si="52"/>
        <v>319.01008729273963</v>
      </c>
      <c r="N344" s="18">
        <f t="shared" si="53"/>
        <v>272.57524049490928</v>
      </c>
    </row>
    <row r="345" spans="1:14" ht="15" x14ac:dyDescent="0.25">
      <c r="A345" s="17" t="s">
        <v>33</v>
      </c>
      <c r="B345" s="16" t="s">
        <v>34</v>
      </c>
      <c r="C345" t="s">
        <v>35</v>
      </c>
      <c r="D345" s="16" t="s">
        <v>214</v>
      </c>
      <c r="E345">
        <v>1</v>
      </c>
      <c r="F345" s="20">
        <v>10.416666666666666</v>
      </c>
      <c r="G345" s="21">
        <f t="shared" si="54"/>
        <v>1</v>
      </c>
      <c r="H345" s="19">
        <v>11.75</v>
      </c>
      <c r="I345" s="18">
        <v>236.34688949060637</v>
      </c>
      <c r="J345" s="18">
        <v>201.94443000170284</v>
      </c>
      <c r="K345" s="18">
        <f t="shared" si="50"/>
        <v>355.10246943169926</v>
      </c>
      <c r="L345" s="18">
        <f t="shared" si="51"/>
        <v>303.41404507645007</v>
      </c>
      <c r="M345" s="18">
        <f t="shared" si="52"/>
        <v>319.01008729273963</v>
      </c>
      <c r="N345" s="18">
        <f t="shared" si="53"/>
        <v>272.57524049490928</v>
      </c>
    </row>
    <row r="346" spans="1:14" ht="15" x14ac:dyDescent="0.25">
      <c r="A346" s="17" t="s">
        <v>33</v>
      </c>
      <c r="B346" s="16" t="s">
        <v>34</v>
      </c>
      <c r="C346" t="s">
        <v>35</v>
      </c>
      <c r="D346" s="16" t="s">
        <v>214</v>
      </c>
      <c r="E346">
        <v>2</v>
      </c>
      <c r="F346" s="20">
        <v>10</v>
      </c>
      <c r="G346" s="21">
        <f t="shared" si="54"/>
        <v>2</v>
      </c>
      <c r="H346" s="19">
        <v>11.333333333333334</v>
      </c>
      <c r="I346" s="18">
        <v>236.34688949060637</v>
      </c>
      <c r="J346" s="18">
        <v>201.94443000170284</v>
      </c>
      <c r="K346" s="18">
        <f t="shared" si="50"/>
        <v>355.10246943169926</v>
      </c>
      <c r="L346" s="18">
        <f t="shared" si="51"/>
        <v>303.41404507645007</v>
      </c>
      <c r="M346" s="18">
        <f t="shared" si="52"/>
        <v>319.01008729273963</v>
      </c>
      <c r="N346" s="18">
        <f t="shared" si="53"/>
        <v>272.57524049490928</v>
      </c>
    </row>
    <row r="347" spans="1:14" ht="15" x14ac:dyDescent="0.25">
      <c r="A347" s="17" t="s">
        <v>33</v>
      </c>
      <c r="B347" s="16" t="s">
        <v>34</v>
      </c>
      <c r="C347" t="s">
        <v>35</v>
      </c>
      <c r="D347" s="16" t="s">
        <v>214</v>
      </c>
      <c r="E347">
        <v>3</v>
      </c>
      <c r="F347" s="20">
        <v>10</v>
      </c>
      <c r="G347" s="21">
        <f t="shared" si="54"/>
        <v>3</v>
      </c>
      <c r="H347" s="19">
        <v>11.333333333333334</v>
      </c>
      <c r="I347" s="18">
        <v>236.34688949060637</v>
      </c>
      <c r="J347" s="18">
        <v>201.94443000170284</v>
      </c>
      <c r="K347" s="18">
        <f t="shared" si="50"/>
        <v>355.10246943169926</v>
      </c>
      <c r="L347" s="18">
        <f t="shared" si="51"/>
        <v>303.41404507645007</v>
      </c>
      <c r="M347" s="18">
        <f t="shared" si="52"/>
        <v>319.01008729273963</v>
      </c>
      <c r="N347" s="18">
        <f t="shared" si="53"/>
        <v>272.57524049490928</v>
      </c>
    </row>
    <row r="348" spans="1:14" ht="15" x14ac:dyDescent="0.25">
      <c r="A348" s="17" t="s">
        <v>33</v>
      </c>
      <c r="B348" s="16" t="s">
        <v>34</v>
      </c>
      <c r="C348" t="s">
        <v>35</v>
      </c>
      <c r="D348" s="16" t="s">
        <v>214</v>
      </c>
      <c r="E348">
        <v>4</v>
      </c>
      <c r="F348" s="20">
        <v>10.083333333333334</v>
      </c>
      <c r="G348" s="21">
        <f t="shared" si="54"/>
        <v>4</v>
      </c>
      <c r="H348" s="19">
        <v>11.416666666666666</v>
      </c>
      <c r="I348" s="18">
        <v>236.34688949060637</v>
      </c>
      <c r="J348" s="18">
        <v>201.94443000170284</v>
      </c>
      <c r="K348" s="18">
        <f t="shared" si="50"/>
        <v>355.10246943169926</v>
      </c>
      <c r="L348" s="18">
        <f t="shared" si="51"/>
        <v>303.41404507645007</v>
      </c>
      <c r="M348" s="18">
        <f t="shared" si="52"/>
        <v>319.01008729273963</v>
      </c>
      <c r="N348" s="18">
        <f t="shared" si="53"/>
        <v>272.57524049490928</v>
      </c>
    </row>
    <row r="349" spans="1:14" ht="15" x14ac:dyDescent="0.25">
      <c r="A349" s="17" t="s">
        <v>33</v>
      </c>
      <c r="B349" s="16" t="s">
        <v>34</v>
      </c>
      <c r="C349" t="s">
        <v>35</v>
      </c>
      <c r="D349" s="16" t="s">
        <v>214</v>
      </c>
      <c r="E349">
        <v>5</v>
      </c>
      <c r="F349" s="20">
        <v>10</v>
      </c>
      <c r="G349" s="21">
        <f t="shared" si="54"/>
        <v>5</v>
      </c>
      <c r="H349" s="19">
        <v>11.333333333333334</v>
      </c>
      <c r="I349" s="18">
        <v>236.34688949060637</v>
      </c>
      <c r="J349" s="18">
        <v>201.94443000170284</v>
      </c>
      <c r="K349" s="18">
        <f t="shared" si="50"/>
        <v>355.10246943169926</v>
      </c>
      <c r="L349" s="18">
        <f t="shared" si="51"/>
        <v>303.41404507645007</v>
      </c>
      <c r="M349" s="18">
        <f t="shared" si="52"/>
        <v>319.01008729273963</v>
      </c>
      <c r="N349" s="18">
        <f t="shared" si="53"/>
        <v>272.57524049490928</v>
      </c>
    </row>
    <row r="350" spans="1:14" ht="15" x14ac:dyDescent="0.25">
      <c r="A350" s="17" t="s">
        <v>33</v>
      </c>
      <c r="B350" s="16" t="s">
        <v>34</v>
      </c>
      <c r="C350" t="s">
        <v>35</v>
      </c>
      <c r="D350" s="16" t="s">
        <v>214</v>
      </c>
      <c r="E350">
        <v>6</v>
      </c>
      <c r="F350" s="20">
        <v>10</v>
      </c>
      <c r="G350" s="21">
        <f t="shared" si="54"/>
        <v>6</v>
      </c>
      <c r="H350" s="19">
        <v>11.333333333333334</v>
      </c>
      <c r="I350" s="18">
        <v>236.34688949060637</v>
      </c>
      <c r="J350" s="18">
        <v>201.94443000170284</v>
      </c>
      <c r="K350" s="18">
        <f t="shared" si="50"/>
        <v>355.10246943169926</v>
      </c>
      <c r="L350" s="18">
        <f t="shared" si="51"/>
        <v>303.41404507645007</v>
      </c>
      <c r="M350" s="18">
        <f t="shared" si="52"/>
        <v>319.01008729273963</v>
      </c>
      <c r="N350" s="18">
        <f t="shared" si="53"/>
        <v>272.57524049490928</v>
      </c>
    </row>
    <row r="351" spans="1:14" ht="15" x14ac:dyDescent="0.25">
      <c r="A351" s="17" t="s">
        <v>33</v>
      </c>
      <c r="B351" s="16" t="s">
        <v>34</v>
      </c>
      <c r="C351" t="s">
        <v>35</v>
      </c>
      <c r="D351" s="16" t="s">
        <v>214</v>
      </c>
      <c r="E351">
        <v>7</v>
      </c>
      <c r="F351" s="20">
        <v>10</v>
      </c>
      <c r="G351" s="21">
        <f t="shared" si="54"/>
        <v>7</v>
      </c>
      <c r="H351" s="19">
        <v>11.333333333333334</v>
      </c>
      <c r="I351" s="18">
        <v>236.34688949060637</v>
      </c>
      <c r="J351" s="18">
        <v>201.94443000170284</v>
      </c>
      <c r="K351" s="18">
        <f t="shared" si="50"/>
        <v>355.10246943169926</v>
      </c>
      <c r="L351" s="18">
        <f t="shared" si="51"/>
        <v>303.41404507645007</v>
      </c>
      <c r="M351" s="18">
        <f t="shared" si="52"/>
        <v>319.01008729273963</v>
      </c>
      <c r="N351" s="18">
        <f t="shared" si="53"/>
        <v>272.57524049490928</v>
      </c>
    </row>
    <row r="352" spans="1:14" ht="15" x14ac:dyDescent="0.25">
      <c r="A352" s="17" t="s">
        <v>33</v>
      </c>
      <c r="B352" s="16" t="s">
        <v>34</v>
      </c>
      <c r="C352" t="s">
        <v>35</v>
      </c>
      <c r="D352" s="16" t="s">
        <v>138</v>
      </c>
      <c r="E352">
        <v>1</v>
      </c>
      <c r="F352" s="20">
        <v>11.166666666666666</v>
      </c>
      <c r="G352" s="21">
        <f t="shared" si="54"/>
        <v>1</v>
      </c>
      <c r="H352" s="19">
        <v>12.5</v>
      </c>
      <c r="I352" s="18">
        <v>236.34688949060637</v>
      </c>
      <c r="J352" s="18">
        <v>201.94443000170284</v>
      </c>
      <c r="K352" s="18">
        <f t="shared" si="50"/>
        <v>355.10246943169926</v>
      </c>
      <c r="L352" s="18">
        <f t="shared" si="51"/>
        <v>303.41404507645007</v>
      </c>
      <c r="M352" s="18">
        <f t="shared" si="52"/>
        <v>319.01008729273963</v>
      </c>
      <c r="N352" s="18">
        <f t="shared" si="53"/>
        <v>272.57524049490928</v>
      </c>
    </row>
    <row r="353" spans="1:14" ht="15" x14ac:dyDescent="0.25">
      <c r="A353" s="17" t="s">
        <v>33</v>
      </c>
      <c r="B353" s="16" t="s">
        <v>34</v>
      </c>
      <c r="C353" t="s">
        <v>35</v>
      </c>
      <c r="D353" s="16" t="s">
        <v>138</v>
      </c>
      <c r="E353">
        <v>2</v>
      </c>
      <c r="F353" s="20">
        <v>11.416666666666666</v>
      </c>
      <c r="G353" s="21">
        <f t="shared" si="54"/>
        <v>2</v>
      </c>
      <c r="H353" s="19">
        <v>12.75</v>
      </c>
      <c r="I353" s="18">
        <v>236.34688949060637</v>
      </c>
      <c r="J353" s="18">
        <v>201.94443000170284</v>
      </c>
      <c r="K353" s="18">
        <f t="shared" si="50"/>
        <v>355.10246943169926</v>
      </c>
      <c r="L353" s="18">
        <f t="shared" si="51"/>
        <v>303.41404507645007</v>
      </c>
      <c r="M353" s="18">
        <f t="shared" si="52"/>
        <v>319.01008729273963</v>
      </c>
      <c r="N353" s="18">
        <f t="shared" si="53"/>
        <v>272.57524049490928</v>
      </c>
    </row>
    <row r="354" spans="1:14" ht="15" x14ac:dyDescent="0.25">
      <c r="A354" s="17" t="s">
        <v>33</v>
      </c>
      <c r="B354" s="16" t="s">
        <v>34</v>
      </c>
      <c r="C354" t="s">
        <v>35</v>
      </c>
      <c r="D354" s="16" t="s">
        <v>138</v>
      </c>
      <c r="E354">
        <v>3</v>
      </c>
      <c r="F354" s="20">
        <v>11</v>
      </c>
      <c r="G354" s="21">
        <f t="shared" si="54"/>
        <v>3</v>
      </c>
      <c r="H354" s="19">
        <v>12.333333333333334</v>
      </c>
      <c r="I354" s="18">
        <v>236.34688949060637</v>
      </c>
      <c r="J354" s="18">
        <v>201.94443000170284</v>
      </c>
      <c r="K354" s="18">
        <f t="shared" ref="K354:K417" si="55">I354/203*305</f>
        <v>355.10246943169926</v>
      </c>
      <c r="L354" s="18">
        <f t="shared" ref="L354:L417" si="56">J354/203*305</f>
        <v>303.41404507645007</v>
      </c>
      <c r="M354" s="18">
        <f t="shared" ref="M354:M417" si="57">I354/203*274</f>
        <v>319.01008729273963</v>
      </c>
      <c r="N354" s="18">
        <f t="shared" ref="N354:N417" si="58">J354/203*274</f>
        <v>272.57524049490928</v>
      </c>
    </row>
    <row r="355" spans="1:14" ht="15" x14ac:dyDescent="0.25">
      <c r="A355" s="17" t="s">
        <v>33</v>
      </c>
      <c r="B355" s="16" t="s">
        <v>34</v>
      </c>
      <c r="C355" t="s">
        <v>35</v>
      </c>
      <c r="D355" s="16" t="s">
        <v>138</v>
      </c>
      <c r="E355">
        <v>4</v>
      </c>
      <c r="F355" s="20">
        <v>11</v>
      </c>
      <c r="G355" s="21">
        <f t="shared" si="54"/>
        <v>4</v>
      </c>
      <c r="H355" s="19">
        <v>12.333333333333334</v>
      </c>
      <c r="I355" s="18">
        <v>236.34688949060637</v>
      </c>
      <c r="J355" s="18">
        <v>201.94443000170284</v>
      </c>
      <c r="K355" s="18">
        <f t="shared" si="55"/>
        <v>355.10246943169926</v>
      </c>
      <c r="L355" s="18">
        <f t="shared" si="56"/>
        <v>303.41404507645007</v>
      </c>
      <c r="M355" s="18">
        <f t="shared" si="57"/>
        <v>319.01008729273963</v>
      </c>
      <c r="N355" s="18">
        <f t="shared" si="58"/>
        <v>272.57524049490928</v>
      </c>
    </row>
    <row r="356" spans="1:14" ht="15" x14ac:dyDescent="0.25">
      <c r="A356" s="17" t="s">
        <v>33</v>
      </c>
      <c r="B356" s="16" t="s">
        <v>34</v>
      </c>
      <c r="C356" t="s">
        <v>35</v>
      </c>
      <c r="D356" s="16" t="s">
        <v>138</v>
      </c>
      <c r="E356">
        <v>5</v>
      </c>
      <c r="F356" s="20">
        <v>11</v>
      </c>
      <c r="G356" s="21">
        <f t="shared" si="54"/>
        <v>5</v>
      </c>
      <c r="H356" s="19">
        <v>12.333333333333334</v>
      </c>
      <c r="I356" s="18">
        <v>236.34688949060637</v>
      </c>
      <c r="J356" s="18">
        <v>201.94443000170284</v>
      </c>
      <c r="K356" s="18">
        <f t="shared" si="55"/>
        <v>355.10246943169926</v>
      </c>
      <c r="L356" s="18">
        <f t="shared" si="56"/>
        <v>303.41404507645007</v>
      </c>
      <c r="M356" s="18">
        <f t="shared" si="57"/>
        <v>319.01008729273963</v>
      </c>
      <c r="N356" s="18">
        <f t="shared" si="58"/>
        <v>272.57524049490928</v>
      </c>
    </row>
    <row r="357" spans="1:14" ht="15" x14ac:dyDescent="0.25">
      <c r="A357" s="17" t="s">
        <v>33</v>
      </c>
      <c r="B357" s="16" t="s">
        <v>34</v>
      </c>
      <c r="C357" t="s">
        <v>35</v>
      </c>
      <c r="D357" s="16" t="s">
        <v>138</v>
      </c>
      <c r="E357">
        <v>6</v>
      </c>
      <c r="F357" s="20">
        <v>11</v>
      </c>
      <c r="G357" s="21">
        <f t="shared" si="54"/>
        <v>6</v>
      </c>
      <c r="H357" s="19">
        <v>12.333333333333334</v>
      </c>
      <c r="I357" s="18">
        <v>236.34688949060637</v>
      </c>
      <c r="J357" s="18">
        <v>201.94443000170284</v>
      </c>
      <c r="K357" s="18">
        <f t="shared" si="55"/>
        <v>355.10246943169926</v>
      </c>
      <c r="L357" s="18">
        <f t="shared" si="56"/>
        <v>303.41404507645007</v>
      </c>
      <c r="M357" s="18">
        <f t="shared" si="57"/>
        <v>319.01008729273963</v>
      </c>
      <c r="N357" s="18">
        <f t="shared" si="58"/>
        <v>272.57524049490928</v>
      </c>
    </row>
    <row r="358" spans="1:14" ht="15" x14ac:dyDescent="0.25">
      <c r="A358" s="17" t="s">
        <v>33</v>
      </c>
      <c r="B358" s="16" t="s">
        <v>34</v>
      </c>
      <c r="C358" t="s">
        <v>35</v>
      </c>
      <c r="D358" s="16" t="s">
        <v>138</v>
      </c>
      <c r="E358">
        <v>7</v>
      </c>
      <c r="F358" s="20">
        <v>11.5</v>
      </c>
      <c r="G358" s="21">
        <f t="shared" si="54"/>
        <v>7</v>
      </c>
      <c r="H358" s="19">
        <v>12.833333333333334</v>
      </c>
      <c r="I358" s="18">
        <v>236.34688949060637</v>
      </c>
      <c r="J358" s="18">
        <v>201.94443000170284</v>
      </c>
      <c r="K358" s="18">
        <f t="shared" si="55"/>
        <v>355.10246943169926</v>
      </c>
      <c r="L358" s="18">
        <f t="shared" si="56"/>
        <v>303.41404507645007</v>
      </c>
      <c r="M358" s="18">
        <f t="shared" si="57"/>
        <v>319.01008729273963</v>
      </c>
      <c r="N358" s="18">
        <f t="shared" si="58"/>
        <v>272.57524049490928</v>
      </c>
    </row>
    <row r="359" spans="1:14" ht="15" x14ac:dyDescent="0.25">
      <c r="A359" s="17" t="s">
        <v>33</v>
      </c>
      <c r="B359" s="16" t="s">
        <v>34</v>
      </c>
      <c r="C359" t="s">
        <v>35</v>
      </c>
      <c r="D359" s="16" t="s">
        <v>409</v>
      </c>
      <c r="E359">
        <v>1</v>
      </c>
      <c r="F359" s="20">
        <v>12</v>
      </c>
      <c r="G359" s="21">
        <f t="shared" si="54"/>
        <v>1</v>
      </c>
      <c r="H359" s="19">
        <v>13.416666666666666</v>
      </c>
      <c r="I359" s="18">
        <v>236.34688949060637</v>
      </c>
      <c r="J359" s="18">
        <v>201.94443000170284</v>
      </c>
      <c r="K359" s="18">
        <f t="shared" si="55"/>
        <v>355.10246943169926</v>
      </c>
      <c r="L359" s="18">
        <f t="shared" si="56"/>
        <v>303.41404507645007</v>
      </c>
      <c r="M359" s="18">
        <f t="shared" si="57"/>
        <v>319.01008729273963</v>
      </c>
      <c r="N359" s="18">
        <f t="shared" si="58"/>
        <v>272.57524049490928</v>
      </c>
    </row>
    <row r="360" spans="1:14" ht="15" x14ac:dyDescent="0.25">
      <c r="A360" s="17" t="s">
        <v>33</v>
      </c>
      <c r="B360" s="16" t="s">
        <v>34</v>
      </c>
      <c r="C360" t="s">
        <v>35</v>
      </c>
      <c r="D360" s="16" t="s">
        <v>409</v>
      </c>
      <c r="E360">
        <v>2</v>
      </c>
      <c r="F360" s="20">
        <v>12</v>
      </c>
      <c r="G360" s="21">
        <f t="shared" si="54"/>
        <v>2</v>
      </c>
      <c r="H360" s="19">
        <v>13.416666666666666</v>
      </c>
      <c r="I360" s="18">
        <v>236.34688949060637</v>
      </c>
      <c r="J360" s="18">
        <v>201.94443000170284</v>
      </c>
      <c r="K360" s="18">
        <f t="shared" si="55"/>
        <v>355.10246943169926</v>
      </c>
      <c r="L360" s="18">
        <f t="shared" si="56"/>
        <v>303.41404507645007</v>
      </c>
      <c r="M360" s="18">
        <f t="shared" si="57"/>
        <v>319.01008729273963</v>
      </c>
      <c r="N360" s="18">
        <f t="shared" si="58"/>
        <v>272.57524049490928</v>
      </c>
    </row>
    <row r="361" spans="1:14" ht="15" x14ac:dyDescent="0.25">
      <c r="A361" s="17" t="s">
        <v>33</v>
      </c>
      <c r="B361" s="16" t="s">
        <v>34</v>
      </c>
      <c r="C361" t="s">
        <v>35</v>
      </c>
      <c r="D361" s="16" t="s">
        <v>409</v>
      </c>
      <c r="E361">
        <v>3</v>
      </c>
      <c r="F361" s="20">
        <v>12</v>
      </c>
      <c r="G361" s="21">
        <f t="shared" si="54"/>
        <v>3</v>
      </c>
      <c r="H361" s="19">
        <v>13.416666666666666</v>
      </c>
      <c r="I361" s="18">
        <v>236.34688949060637</v>
      </c>
      <c r="J361" s="18">
        <v>201.94443000170284</v>
      </c>
      <c r="K361" s="18">
        <f t="shared" si="55"/>
        <v>355.10246943169926</v>
      </c>
      <c r="L361" s="18">
        <f t="shared" si="56"/>
        <v>303.41404507645007</v>
      </c>
      <c r="M361" s="18">
        <f t="shared" si="57"/>
        <v>319.01008729273963</v>
      </c>
      <c r="N361" s="18">
        <f t="shared" si="58"/>
        <v>272.57524049490928</v>
      </c>
    </row>
    <row r="362" spans="1:14" ht="15" x14ac:dyDescent="0.25">
      <c r="A362" s="17" t="s">
        <v>33</v>
      </c>
      <c r="B362" s="16" t="s">
        <v>34</v>
      </c>
      <c r="C362" t="s">
        <v>35</v>
      </c>
      <c r="D362" s="16" t="s">
        <v>409</v>
      </c>
      <c r="E362">
        <v>5</v>
      </c>
      <c r="F362" s="20">
        <v>12.916666666666666</v>
      </c>
      <c r="G362" s="21">
        <f t="shared" si="54"/>
        <v>5</v>
      </c>
      <c r="H362" s="19">
        <v>14.333333333333334</v>
      </c>
      <c r="I362" s="18">
        <v>236.34688949060637</v>
      </c>
      <c r="J362" s="18">
        <v>201.94443000170284</v>
      </c>
      <c r="K362" s="18">
        <f t="shared" si="55"/>
        <v>355.10246943169926</v>
      </c>
      <c r="L362" s="18">
        <f t="shared" si="56"/>
        <v>303.41404507645007</v>
      </c>
      <c r="M362" s="18">
        <f t="shared" si="57"/>
        <v>319.01008729273963</v>
      </c>
      <c r="N362" s="18">
        <f t="shared" si="58"/>
        <v>272.57524049490928</v>
      </c>
    </row>
    <row r="363" spans="1:14" ht="15" x14ac:dyDescent="0.25">
      <c r="A363" s="17" t="s">
        <v>33</v>
      </c>
      <c r="B363" s="16" t="s">
        <v>34</v>
      </c>
      <c r="C363" t="s">
        <v>35</v>
      </c>
      <c r="D363" s="16" t="s">
        <v>409</v>
      </c>
      <c r="E363">
        <v>6</v>
      </c>
      <c r="F363" s="20">
        <v>12</v>
      </c>
      <c r="G363" s="21">
        <f t="shared" si="54"/>
        <v>6</v>
      </c>
      <c r="H363" s="19">
        <v>13.416666666666666</v>
      </c>
      <c r="I363" s="18">
        <v>236.34688949060637</v>
      </c>
      <c r="J363" s="18">
        <v>201.94443000170284</v>
      </c>
      <c r="K363" s="18">
        <f t="shared" si="55"/>
        <v>355.10246943169926</v>
      </c>
      <c r="L363" s="18">
        <f t="shared" si="56"/>
        <v>303.41404507645007</v>
      </c>
      <c r="M363" s="18">
        <f t="shared" si="57"/>
        <v>319.01008729273963</v>
      </c>
      <c r="N363" s="18">
        <f t="shared" si="58"/>
        <v>272.57524049490928</v>
      </c>
    </row>
    <row r="364" spans="1:14" ht="15" x14ac:dyDescent="0.25">
      <c r="A364" s="17" t="s">
        <v>33</v>
      </c>
      <c r="B364" s="16" t="s">
        <v>34</v>
      </c>
      <c r="C364" t="s">
        <v>35</v>
      </c>
      <c r="D364" s="16" t="s">
        <v>409</v>
      </c>
      <c r="E364">
        <v>7</v>
      </c>
      <c r="F364" s="20">
        <v>12</v>
      </c>
      <c r="G364" s="21">
        <f t="shared" si="54"/>
        <v>7</v>
      </c>
      <c r="H364" s="19">
        <v>13.416666666666666</v>
      </c>
      <c r="I364" s="18">
        <v>236.34688949060637</v>
      </c>
      <c r="J364" s="18">
        <v>201.94443000170284</v>
      </c>
      <c r="K364" s="18">
        <f t="shared" si="55"/>
        <v>355.10246943169926</v>
      </c>
      <c r="L364" s="18">
        <f t="shared" si="56"/>
        <v>303.41404507645007</v>
      </c>
      <c r="M364" s="18">
        <f t="shared" si="57"/>
        <v>319.01008729273963</v>
      </c>
      <c r="N364" s="18">
        <f t="shared" si="58"/>
        <v>272.57524049490928</v>
      </c>
    </row>
    <row r="365" spans="1:14" ht="15" x14ac:dyDescent="0.25">
      <c r="A365" s="17" t="s">
        <v>33</v>
      </c>
      <c r="B365" s="16" t="s">
        <v>34</v>
      </c>
      <c r="C365" t="s">
        <v>35</v>
      </c>
      <c r="D365" s="16" t="s">
        <v>478</v>
      </c>
      <c r="E365">
        <v>1</v>
      </c>
      <c r="F365" s="20">
        <v>14.333333333333334</v>
      </c>
      <c r="G365" s="21">
        <f t="shared" si="54"/>
        <v>1</v>
      </c>
      <c r="H365" s="19">
        <v>15.75</v>
      </c>
      <c r="I365" s="18">
        <v>236.34688949060637</v>
      </c>
      <c r="J365" s="18">
        <v>201.94443000170284</v>
      </c>
      <c r="K365" s="18">
        <f t="shared" si="55"/>
        <v>355.10246943169926</v>
      </c>
      <c r="L365" s="18">
        <f t="shared" si="56"/>
        <v>303.41404507645007</v>
      </c>
      <c r="M365" s="18">
        <f t="shared" si="57"/>
        <v>319.01008729273963</v>
      </c>
      <c r="N365" s="18">
        <f t="shared" si="58"/>
        <v>272.57524049490928</v>
      </c>
    </row>
    <row r="366" spans="1:14" ht="15" x14ac:dyDescent="0.25">
      <c r="A366" s="17" t="s">
        <v>33</v>
      </c>
      <c r="B366" s="16" t="s">
        <v>34</v>
      </c>
      <c r="C366" t="s">
        <v>35</v>
      </c>
      <c r="D366" s="16" t="s">
        <v>478</v>
      </c>
      <c r="E366">
        <v>2</v>
      </c>
      <c r="F366" s="20">
        <v>13</v>
      </c>
      <c r="G366" s="21">
        <f t="shared" si="54"/>
        <v>2</v>
      </c>
      <c r="H366" s="19">
        <v>14.416666666666666</v>
      </c>
      <c r="I366" s="18">
        <v>236.34688949060637</v>
      </c>
      <c r="J366" s="18">
        <v>201.94443000170284</v>
      </c>
      <c r="K366" s="18">
        <f t="shared" si="55"/>
        <v>355.10246943169926</v>
      </c>
      <c r="L366" s="18">
        <f t="shared" si="56"/>
        <v>303.41404507645007</v>
      </c>
      <c r="M366" s="18">
        <f t="shared" si="57"/>
        <v>319.01008729273963</v>
      </c>
      <c r="N366" s="18">
        <f t="shared" si="58"/>
        <v>272.57524049490928</v>
      </c>
    </row>
    <row r="367" spans="1:14" ht="15" x14ac:dyDescent="0.25">
      <c r="A367" s="17" t="s">
        <v>33</v>
      </c>
      <c r="B367" s="16" t="s">
        <v>34</v>
      </c>
      <c r="C367" t="s">
        <v>35</v>
      </c>
      <c r="D367" s="16" t="s">
        <v>478</v>
      </c>
      <c r="E367">
        <v>3</v>
      </c>
      <c r="F367" s="20">
        <v>13.25</v>
      </c>
      <c r="G367" s="21">
        <f t="shared" si="54"/>
        <v>3</v>
      </c>
      <c r="H367" s="19">
        <v>14.666666666666666</v>
      </c>
      <c r="I367" s="18">
        <v>236.34688949060637</v>
      </c>
      <c r="J367" s="18">
        <v>201.94443000170284</v>
      </c>
      <c r="K367" s="18">
        <f t="shared" si="55"/>
        <v>355.10246943169926</v>
      </c>
      <c r="L367" s="18">
        <f t="shared" si="56"/>
        <v>303.41404507645007</v>
      </c>
      <c r="M367" s="18">
        <f t="shared" si="57"/>
        <v>319.01008729273963</v>
      </c>
      <c r="N367" s="18">
        <f t="shared" si="58"/>
        <v>272.57524049490928</v>
      </c>
    </row>
    <row r="368" spans="1:14" ht="15" x14ac:dyDescent="0.25">
      <c r="A368" s="17" t="s">
        <v>33</v>
      </c>
      <c r="B368" s="16" t="s">
        <v>34</v>
      </c>
      <c r="C368" t="s">
        <v>35</v>
      </c>
      <c r="D368" s="16" t="s">
        <v>478</v>
      </c>
      <c r="E368">
        <v>4</v>
      </c>
      <c r="F368" s="20">
        <v>13</v>
      </c>
      <c r="G368" s="21">
        <f t="shared" si="54"/>
        <v>4</v>
      </c>
      <c r="H368" s="19">
        <v>14.416666666666666</v>
      </c>
      <c r="I368" s="18">
        <v>236.34688949060637</v>
      </c>
      <c r="J368" s="18">
        <v>201.94443000170284</v>
      </c>
      <c r="K368" s="18">
        <f t="shared" si="55"/>
        <v>355.10246943169926</v>
      </c>
      <c r="L368" s="18">
        <f t="shared" si="56"/>
        <v>303.41404507645007</v>
      </c>
      <c r="M368" s="18">
        <f t="shared" si="57"/>
        <v>319.01008729273963</v>
      </c>
      <c r="N368" s="18">
        <f t="shared" si="58"/>
        <v>272.57524049490928</v>
      </c>
    </row>
    <row r="369" spans="1:14" ht="15" x14ac:dyDescent="0.25">
      <c r="A369" s="17" t="s">
        <v>33</v>
      </c>
      <c r="B369" s="16" t="s">
        <v>34</v>
      </c>
      <c r="C369" t="s">
        <v>35</v>
      </c>
      <c r="D369" s="16" t="s">
        <v>478</v>
      </c>
      <c r="E369">
        <v>5</v>
      </c>
      <c r="F369" s="20">
        <v>13.166666666666666</v>
      </c>
      <c r="G369" s="21">
        <f t="shared" si="54"/>
        <v>5</v>
      </c>
      <c r="H369" s="19">
        <v>14.583333333333334</v>
      </c>
      <c r="I369" s="18">
        <v>236.34688949060637</v>
      </c>
      <c r="J369" s="18">
        <v>201.94443000170284</v>
      </c>
      <c r="K369" s="18">
        <f t="shared" si="55"/>
        <v>355.10246943169926</v>
      </c>
      <c r="L369" s="18">
        <f t="shared" si="56"/>
        <v>303.41404507645007</v>
      </c>
      <c r="M369" s="18">
        <f t="shared" si="57"/>
        <v>319.01008729273963</v>
      </c>
      <c r="N369" s="18">
        <f t="shared" si="58"/>
        <v>272.57524049490928</v>
      </c>
    </row>
    <row r="370" spans="1:14" ht="15" x14ac:dyDescent="0.25">
      <c r="A370" s="17" t="s">
        <v>33</v>
      </c>
      <c r="B370" s="16" t="s">
        <v>34</v>
      </c>
      <c r="C370" t="s">
        <v>35</v>
      </c>
      <c r="D370" s="16" t="s">
        <v>478</v>
      </c>
      <c r="E370">
        <v>6</v>
      </c>
      <c r="F370" s="20">
        <v>13.833333333333334</v>
      </c>
      <c r="G370" s="21">
        <f t="shared" si="54"/>
        <v>6</v>
      </c>
      <c r="H370" s="19">
        <v>15.25</v>
      </c>
      <c r="I370" s="18">
        <v>236.34688949060637</v>
      </c>
      <c r="J370" s="18">
        <v>201.94443000170284</v>
      </c>
      <c r="K370" s="18">
        <f t="shared" si="55"/>
        <v>355.10246943169926</v>
      </c>
      <c r="L370" s="18">
        <f t="shared" si="56"/>
        <v>303.41404507645007</v>
      </c>
      <c r="M370" s="18">
        <f t="shared" si="57"/>
        <v>319.01008729273963</v>
      </c>
      <c r="N370" s="18">
        <f t="shared" si="58"/>
        <v>272.57524049490928</v>
      </c>
    </row>
    <row r="371" spans="1:14" ht="15" x14ac:dyDescent="0.25">
      <c r="A371" s="17" t="s">
        <v>33</v>
      </c>
      <c r="B371" s="16" t="s">
        <v>34</v>
      </c>
      <c r="C371" t="s">
        <v>35</v>
      </c>
      <c r="D371" s="16" t="s">
        <v>478</v>
      </c>
      <c r="E371">
        <v>7</v>
      </c>
      <c r="F371" s="20">
        <v>13.25</v>
      </c>
      <c r="G371" s="21">
        <f t="shared" si="54"/>
        <v>7</v>
      </c>
      <c r="H371" s="19">
        <v>14.666666666666666</v>
      </c>
      <c r="I371" s="18">
        <v>236.34688949060637</v>
      </c>
      <c r="J371" s="18">
        <v>201.94443000170284</v>
      </c>
      <c r="K371" s="18">
        <f t="shared" si="55"/>
        <v>355.10246943169926</v>
      </c>
      <c r="L371" s="18">
        <f t="shared" si="56"/>
        <v>303.41404507645007</v>
      </c>
      <c r="M371" s="18">
        <f t="shared" si="57"/>
        <v>319.01008729273963</v>
      </c>
      <c r="N371" s="18">
        <f t="shared" si="58"/>
        <v>272.57524049490928</v>
      </c>
    </row>
    <row r="372" spans="1:14" ht="15" x14ac:dyDescent="0.25">
      <c r="A372" s="17" t="s">
        <v>33</v>
      </c>
      <c r="B372" s="16" t="s">
        <v>34</v>
      </c>
      <c r="C372" t="s">
        <v>35</v>
      </c>
      <c r="D372" s="16" t="s">
        <v>332</v>
      </c>
      <c r="E372">
        <v>1</v>
      </c>
      <c r="F372" s="20">
        <v>14.5</v>
      </c>
      <c r="G372" s="21">
        <f t="shared" si="54"/>
        <v>1</v>
      </c>
      <c r="H372" s="19">
        <v>15.833333333333334</v>
      </c>
      <c r="I372" s="18">
        <v>236.34688949060637</v>
      </c>
      <c r="J372" s="18">
        <v>201.94443000170284</v>
      </c>
      <c r="K372" s="18">
        <f t="shared" si="55"/>
        <v>355.10246943169926</v>
      </c>
      <c r="L372" s="18">
        <f t="shared" si="56"/>
        <v>303.41404507645007</v>
      </c>
      <c r="M372" s="18">
        <f t="shared" si="57"/>
        <v>319.01008729273963</v>
      </c>
      <c r="N372" s="18">
        <f t="shared" si="58"/>
        <v>272.57524049490928</v>
      </c>
    </row>
    <row r="373" spans="1:14" ht="15" x14ac:dyDescent="0.25">
      <c r="A373" s="17" t="s">
        <v>33</v>
      </c>
      <c r="B373" s="16" t="s">
        <v>34</v>
      </c>
      <c r="C373" t="s">
        <v>35</v>
      </c>
      <c r="D373" s="16" t="s">
        <v>332</v>
      </c>
      <c r="E373">
        <v>4</v>
      </c>
      <c r="F373" s="20">
        <v>13.5</v>
      </c>
      <c r="G373" s="21">
        <f t="shared" si="54"/>
        <v>4</v>
      </c>
      <c r="H373" s="19">
        <v>14.833333333333334</v>
      </c>
      <c r="I373" s="18">
        <v>236.34688949060637</v>
      </c>
      <c r="J373" s="18">
        <v>201.94443000170284</v>
      </c>
      <c r="K373" s="18">
        <f t="shared" si="55"/>
        <v>355.10246943169926</v>
      </c>
      <c r="L373" s="18">
        <f t="shared" si="56"/>
        <v>303.41404507645007</v>
      </c>
      <c r="M373" s="18">
        <f t="shared" si="57"/>
        <v>319.01008729273963</v>
      </c>
      <c r="N373" s="18">
        <f t="shared" si="58"/>
        <v>272.57524049490928</v>
      </c>
    </row>
    <row r="374" spans="1:14" ht="15" x14ac:dyDescent="0.25">
      <c r="A374" s="17" t="s">
        <v>33</v>
      </c>
      <c r="B374" s="16" t="s">
        <v>34</v>
      </c>
      <c r="C374" t="s">
        <v>35</v>
      </c>
      <c r="D374" s="16" t="s">
        <v>332</v>
      </c>
      <c r="E374">
        <v>5</v>
      </c>
      <c r="F374" s="20">
        <v>14.333333333333334</v>
      </c>
      <c r="G374" s="21">
        <f t="shared" si="54"/>
        <v>5</v>
      </c>
      <c r="H374" s="19">
        <v>15.666666666666666</v>
      </c>
      <c r="I374" s="18">
        <v>236.34688949060637</v>
      </c>
      <c r="J374" s="18">
        <v>201.94443000170284</v>
      </c>
      <c r="K374" s="18">
        <f t="shared" si="55"/>
        <v>355.10246943169926</v>
      </c>
      <c r="L374" s="18">
        <f t="shared" si="56"/>
        <v>303.41404507645007</v>
      </c>
      <c r="M374" s="18">
        <f t="shared" si="57"/>
        <v>319.01008729273963</v>
      </c>
      <c r="N374" s="18">
        <f t="shared" si="58"/>
        <v>272.57524049490928</v>
      </c>
    </row>
    <row r="375" spans="1:14" ht="15" x14ac:dyDescent="0.25">
      <c r="A375" s="17" t="s">
        <v>33</v>
      </c>
      <c r="B375" s="16" t="s">
        <v>34</v>
      </c>
      <c r="C375" t="s">
        <v>35</v>
      </c>
      <c r="D375" s="16" t="s">
        <v>332</v>
      </c>
      <c r="E375">
        <v>6</v>
      </c>
      <c r="F375" s="20">
        <v>13.583333333333334</v>
      </c>
      <c r="G375" s="21">
        <f t="shared" si="54"/>
        <v>6</v>
      </c>
      <c r="H375" s="19">
        <v>14.916666666666666</v>
      </c>
      <c r="I375" s="18">
        <v>236.34688949060637</v>
      </c>
      <c r="J375" s="18">
        <v>201.94443000170284</v>
      </c>
      <c r="K375" s="18">
        <f t="shared" si="55"/>
        <v>355.10246943169926</v>
      </c>
      <c r="L375" s="18">
        <f t="shared" si="56"/>
        <v>303.41404507645007</v>
      </c>
      <c r="M375" s="18">
        <f t="shared" si="57"/>
        <v>319.01008729273963</v>
      </c>
      <c r="N375" s="18">
        <f t="shared" si="58"/>
        <v>272.57524049490928</v>
      </c>
    </row>
    <row r="376" spans="1:14" ht="15" x14ac:dyDescent="0.25">
      <c r="A376" s="17" t="s">
        <v>33</v>
      </c>
      <c r="B376" s="16" t="s">
        <v>34</v>
      </c>
      <c r="C376" t="s">
        <v>35</v>
      </c>
      <c r="D376" s="16" t="s">
        <v>332</v>
      </c>
      <c r="E376">
        <v>7</v>
      </c>
      <c r="F376" s="20">
        <v>14.083333333333334</v>
      </c>
      <c r="G376" s="21">
        <f t="shared" si="54"/>
        <v>7</v>
      </c>
      <c r="H376" s="19">
        <v>15.416666666666666</v>
      </c>
      <c r="I376" s="18">
        <v>236.34688949060637</v>
      </c>
      <c r="J376" s="18">
        <v>201.94443000170284</v>
      </c>
      <c r="K376" s="18">
        <f t="shared" si="55"/>
        <v>355.10246943169926</v>
      </c>
      <c r="L376" s="18">
        <f t="shared" si="56"/>
        <v>303.41404507645007</v>
      </c>
      <c r="M376" s="18">
        <f t="shared" si="57"/>
        <v>319.01008729273963</v>
      </c>
      <c r="N376" s="18">
        <f t="shared" si="58"/>
        <v>272.57524049490928</v>
      </c>
    </row>
    <row r="377" spans="1:14" ht="15" x14ac:dyDescent="0.25">
      <c r="A377" s="17" t="s">
        <v>33</v>
      </c>
      <c r="B377" s="16" t="s">
        <v>34</v>
      </c>
      <c r="C377" t="s">
        <v>35</v>
      </c>
      <c r="D377" s="16" t="s">
        <v>102</v>
      </c>
      <c r="E377">
        <v>1</v>
      </c>
      <c r="F377" s="20">
        <v>14</v>
      </c>
      <c r="G377" s="21">
        <f t="shared" si="54"/>
        <v>1</v>
      </c>
      <c r="H377" s="19">
        <v>15.333333333333334</v>
      </c>
      <c r="I377" s="18">
        <v>236.34688949060637</v>
      </c>
      <c r="J377" s="18">
        <v>201.94443000170284</v>
      </c>
      <c r="K377" s="18">
        <f t="shared" si="55"/>
        <v>355.10246943169926</v>
      </c>
      <c r="L377" s="18">
        <f t="shared" si="56"/>
        <v>303.41404507645007</v>
      </c>
      <c r="M377" s="18">
        <f t="shared" si="57"/>
        <v>319.01008729273963</v>
      </c>
      <c r="N377" s="18">
        <f t="shared" si="58"/>
        <v>272.57524049490928</v>
      </c>
    </row>
    <row r="378" spans="1:14" ht="15" x14ac:dyDescent="0.25">
      <c r="A378" s="17" t="s">
        <v>33</v>
      </c>
      <c r="B378" s="16" t="s">
        <v>34</v>
      </c>
      <c r="C378" t="s">
        <v>35</v>
      </c>
      <c r="D378" s="16" t="s">
        <v>102</v>
      </c>
      <c r="E378">
        <v>2</v>
      </c>
      <c r="F378" s="20">
        <v>14</v>
      </c>
      <c r="G378" s="21">
        <f t="shared" si="54"/>
        <v>2</v>
      </c>
      <c r="H378" s="19">
        <v>15.333333333333334</v>
      </c>
      <c r="I378" s="18">
        <v>236.34688949060637</v>
      </c>
      <c r="J378" s="18">
        <v>201.94443000170284</v>
      </c>
      <c r="K378" s="18">
        <f t="shared" si="55"/>
        <v>355.10246943169926</v>
      </c>
      <c r="L378" s="18">
        <f t="shared" si="56"/>
        <v>303.41404507645007</v>
      </c>
      <c r="M378" s="18">
        <f t="shared" si="57"/>
        <v>319.01008729273963</v>
      </c>
      <c r="N378" s="18">
        <f t="shared" si="58"/>
        <v>272.57524049490928</v>
      </c>
    </row>
    <row r="379" spans="1:14" ht="15" x14ac:dyDescent="0.25">
      <c r="A379" s="17" t="s">
        <v>33</v>
      </c>
      <c r="B379" s="16" t="s">
        <v>34</v>
      </c>
      <c r="C379" t="s">
        <v>35</v>
      </c>
      <c r="D379" s="16" t="s">
        <v>102</v>
      </c>
      <c r="E379">
        <v>3</v>
      </c>
      <c r="F379" s="20">
        <v>14</v>
      </c>
      <c r="G379" s="21">
        <f t="shared" si="54"/>
        <v>3</v>
      </c>
      <c r="H379" s="19">
        <v>15.333333333333334</v>
      </c>
      <c r="I379" s="18">
        <v>236.34688949060637</v>
      </c>
      <c r="J379" s="18">
        <v>201.94443000170284</v>
      </c>
      <c r="K379" s="18">
        <f t="shared" si="55"/>
        <v>355.10246943169926</v>
      </c>
      <c r="L379" s="18">
        <f t="shared" si="56"/>
        <v>303.41404507645007</v>
      </c>
      <c r="M379" s="18">
        <f t="shared" si="57"/>
        <v>319.01008729273963</v>
      </c>
      <c r="N379" s="18">
        <f t="shared" si="58"/>
        <v>272.57524049490928</v>
      </c>
    </row>
    <row r="380" spans="1:14" ht="15" x14ac:dyDescent="0.25">
      <c r="A380" s="17" t="s">
        <v>33</v>
      </c>
      <c r="B380" s="16" t="s">
        <v>34</v>
      </c>
      <c r="C380" t="s">
        <v>35</v>
      </c>
      <c r="D380" s="16" t="s">
        <v>102</v>
      </c>
      <c r="E380">
        <v>4</v>
      </c>
      <c r="F380" s="20">
        <v>14.25</v>
      </c>
      <c r="G380" s="21">
        <f t="shared" si="54"/>
        <v>4</v>
      </c>
      <c r="H380" s="19">
        <v>15.583333333333334</v>
      </c>
      <c r="I380" s="18">
        <v>236.34688949060637</v>
      </c>
      <c r="J380" s="18">
        <v>201.94443000170284</v>
      </c>
      <c r="K380" s="18">
        <f t="shared" si="55"/>
        <v>355.10246943169926</v>
      </c>
      <c r="L380" s="18">
        <f t="shared" si="56"/>
        <v>303.41404507645007</v>
      </c>
      <c r="M380" s="18">
        <f t="shared" si="57"/>
        <v>319.01008729273963</v>
      </c>
      <c r="N380" s="18">
        <f t="shared" si="58"/>
        <v>272.57524049490928</v>
      </c>
    </row>
    <row r="381" spans="1:14" ht="15" x14ac:dyDescent="0.25">
      <c r="A381" s="17" t="s">
        <v>33</v>
      </c>
      <c r="B381" s="16" t="s">
        <v>34</v>
      </c>
      <c r="C381" t="s">
        <v>35</v>
      </c>
      <c r="D381" s="16" t="s">
        <v>102</v>
      </c>
      <c r="E381">
        <v>5</v>
      </c>
      <c r="F381" s="20">
        <v>14.666666666666666</v>
      </c>
      <c r="G381" s="21">
        <f t="shared" si="54"/>
        <v>5</v>
      </c>
      <c r="H381" s="19">
        <v>16</v>
      </c>
      <c r="I381" s="18">
        <v>236.34688949060637</v>
      </c>
      <c r="J381" s="18">
        <v>201.94443000170284</v>
      </c>
      <c r="K381" s="18">
        <f t="shared" si="55"/>
        <v>355.10246943169926</v>
      </c>
      <c r="L381" s="18">
        <f t="shared" si="56"/>
        <v>303.41404507645007</v>
      </c>
      <c r="M381" s="18">
        <f t="shared" si="57"/>
        <v>319.01008729273963</v>
      </c>
      <c r="N381" s="18">
        <f t="shared" si="58"/>
        <v>272.57524049490928</v>
      </c>
    </row>
    <row r="382" spans="1:14" ht="15" x14ac:dyDescent="0.25">
      <c r="A382" s="17" t="s">
        <v>33</v>
      </c>
      <c r="B382" s="16" t="s">
        <v>34</v>
      </c>
      <c r="C382" t="s">
        <v>35</v>
      </c>
      <c r="D382" s="16" t="s">
        <v>102</v>
      </c>
      <c r="E382">
        <v>6</v>
      </c>
      <c r="F382" s="20">
        <v>14.083333333333334</v>
      </c>
      <c r="G382" s="21">
        <f t="shared" si="54"/>
        <v>6</v>
      </c>
      <c r="H382" s="19">
        <v>15.416666666666666</v>
      </c>
      <c r="I382" s="18">
        <v>236.34688949060637</v>
      </c>
      <c r="J382" s="18">
        <v>201.94443000170284</v>
      </c>
      <c r="K382" s="18">
        <f t="shared" si="55"/>
        <v>355.10246943169926</v>
      </c>
      <c r="L382" s="18">
        <f t="shared" si="56"/>
        <v>303.41404507645007</v>
      </c>
      <c r="M382" s="18">
        <f t="shared" si="57"/>
        <v>319.01008729273963</v>
      </c>
      <c r="N382" s="18">
        <f t="shared" si="58"/>
        <v>272.57524049490928</v>
      </c>
    </row>
    <row r="383" spans="1:14" ht="15" x14ac:dyDescent="0.25">
      <c r="A383" s="17" t="s">
        <v>33</v>
      </c>
      <c r="B383" s="16" t="s">
        <v>34</v>
      </c>
      <c r="C383" t="s">
        <v>35</v>
      </c>
      <c r="D383" s="16" t="s">
        <v>102</v>
      </c>
      <c r="E383">
        <v>7</v>
      </c>
      <c r="F383" s="20">
        <v>14</v>
      </c>
      <c r="G383" s="21">
        <f t="shared" si="54"/>
        <v>7</v>
      </c>
      <c r="H383" s="19">
        <v>15.333333333333334</v>
      </c>
      <c r="I383" s="18">
        <v>236.34688949060637</v>
      </c>
      <c r="J383" s="18">
        <v>201.94443000170284</v>
      </c>
      <c r="K383" s="18">
        <f t="shared" si="55"/>
        <v>355.10246943169926</v>
      </c>
      <c r="L383" s="18">
        <f t="shared" si="56"/>
        <v>303.41404507645007</v>
      </c>
      <c r="M383" s="18">
        <f t="shared" si="57"/>
        <v>319.01008729273963</v>
      </c>
      <c r="N383" s="18">
        <f t="shared" si="58"/>
        <v>272.57524049490928</v>
      </c>
    </row>
    <row r="384" spans="1:14" ht="15" x14ac:dyDescent="0.25">
      <c r="A384" s="17" t="s">
        <v>33</v>
      </c>
      <c r="B384" s="16" t="s">
        <v>34</v>
      </c>
      <c r="C384" t="s">
        <v>35</v>
      </c>
      <c r="D384" s="16" t="s">
        <v>786</v>
      </c>
      <c r="E384">
        <v>5</v>
      </c>
      <c r="F384" s="20">
        <v>8.0833333333333339</v>
      </c>
      <c r="G384" s="21">
        <f t="shared" si="54"/>
        <v>5</v>
      </c>
      <c r="H384" s="19">
        <v>9.4166666666666661</v>
      </c>
      <c r="I384" s="18">
        <v>236.34688949060637</v>
      </c>
      <c r="J384" s="18">
        <v>201.94443000170284</v>
      </c>
      <c r="K384" s="18">
        <f t="shared" si="55"/>
        <v>355.10246943169926</v>
      </c>
      <c r="L384" s="18">
        <f t="shared" si="56"/>
        <v>303.41404507645007</v>
      </c>
      <c r="M384" s="18">
        <f t="shared" si="57"/>
        <v>319.01008729273963</v>
      </c>
      <c r="N384" s="18">
        <f t="shared" si="58"/>
        <v>272.57524049490928</v>
      </c>
    </row>
    <row r="385" spans="1:14" ht="15" x14ac:dyDescent="0.25">
      <c r="A385" s="17" t="s">
        <v>33</v>
      </c>
      <c r="B385" s="16" t="s">
        <v>34</v>
      </c>
      <c r="C385" t="s">
        <v>35</v>
      </c>
      <c r="D385" s="16" t="s">
        <v>824</v>
      </c>
      <c r="E385">
        <v>7</v>
      </c>
      <c r="F385" s="20">
        <v>2.5</v>
      </c>
      <c r="G385" s="21">
        <f t="shared" si="54"/>
        <v>7</v>
      </c>
      <c r="H385" s="19">
        <v>3.8333333333333335</v>
      </c>
      <c r="I385" s="18">
        <v>236.34688949060637</v>
      </c>
      <c r="J385" s="18">
        <v>201.94443000170284</v>
      </c>
      <c r="K385" s="18">
        <f t="shared" si="55"/>
        <v>355.10246943169926</v>
      </c>
      <c r="L385" s="18">
        <f t="shared" si="56"/>
        <v>303.41404507645007</v>
      </c>
      <c r="M385" s="18">
        <f t="shared" si="57"/>
        <v>319.01008729273963</v>
      </c>
      <c r="N385" s="18">
        <f t="shared" si="58"/>
        <v>272.57524049490928</v>
      </c>
    </row>
    <row r="386" spans="1:14" ht="15" x14ac:dyDescent="0.25">
      <c r="A386" s="17" t="s">
        <v>33</v>
      </c>
      <c r="B386" s="16" t="s">
        <v>34</v>
      </c>
      <c r="C386" t="s">
        <v>35</v>
      </c>
      <c r="D386" s="16" t="s">
        <v>800</v>
      </c>
      <c r="E386">
        <v>5</v>
      </c>
      <c r="F386" s="20">
        <v>2.9166666666666665</v>
      </c>
      <c r="G386" s="21">
        <f t="shared" si="54"/>
        <v>5</v>
      </c>
      <c r="H386" s="19">
        <v>4.25</v>
      </c>
      <c r="I386" s="18">
        <v>236.34688949060637</v>
      </c>
      <c r="J386" s="18">
        <v>201.94443000170284</v>
      </c>
      <c r="K386" s="18">
        <f t="shared" si="55"/>
        <v>355.10246943169926</v>
      </c>
      <c r="L386" s="18">
        <f t="shared" si="56"/>
        <v>303.41404507645007</v>
      </c>
      <c r="M386" s="18">
        <f t="shared" si="57"/>
        <v>319.01008729273963</v>
      </c>
      <c r="N386" s="18">
        <f t="shared" si="58"/>
        <v>272.57524049490928</v>
      </c>
    </row>
    <row r="387" spans="1:14" ht="15" x14ac:dyDescent="0.25">
      <c r="A387" s="17" t="s">
        <v>33</v>
      </c>
      <c r="B387" s="16" t="s">
        <v>34</v>
      </c>
      <c r="C387" t="s">
        <v>35</v>
      </c>
      <c r="D387" s="16" t="s">
        <v>800</v>
      </c>
      <c r="E387">
        <v>7</v>
      </c>
      <c r="F387" s="20">
        <v>8.0833333333333339</v>
      </c>
      <c r="G387" s="21">
        <f t="shared" si="54"/>
        <v>7</v>
      </c>
      <c r="H387" s="19">
        <v>9.4166666666666661</v>
      </c>
      <c r="I387" s="18">
        <v>236.34688949060637</v>
      </c>
      <c r="J387" s="18">
        <v>201.94443000170284</v>
      </c>
      <c r="K387" s="18">
        <f t="shared" si="55"/>
        <v>355.10246943169926</v>
      </c>
      <c r="L387" s="18">
        <f t="shared" si="56"/>
        <v>303.41404507645007</v>
      </c>
      <c r="M387" s="18">
        <f t="shared" si="57"/>
        <v>319.01008729273963</v>
      </c>
      <c r="N387" s="18">
        <f t="shared" si="58"/>
        <v>272.57524049490928</v>
      </c>
    </row>
    <row r="388" spans="1:14" ht="15" x14ac:dyDescent="0.25">
      <c r="A388" s="17" t="s">
        <v>33</v>
      </c>
      <c r="B388" s="16" t="s">
        <v>34</v>
      </c>
      <c r="C388" t="s">
        <v>35</v>
      </c>
      <c r="D388" s="16" t="s">
        <v>698</v>
      </c>
      <c r="E388">
        <v>2</v>
      </c>
      <c r="F388" s="20">
        <v>15.583333333333334</v>
      </c>
      <c r="G388" s="21">
        <f t="shared" si="54"/>
        <v>2</v>
      </c>
      <c r="H388" s="19">
        <v>16.916666666666668</v>
      </c>
      <c r="I388" s="18">
        <v>236.34688949060637</v>
      </c>
      <c r="J388" s="18">
        <v>201.94443000170284</v>
      </c>
      <c r="K388" s="18">
        <f t="shared" si="55"/>
        <v>355.10246943169926</v>
      </c>
      <c r="L388" s="18">
        <f t="shared" si="56"/>
        <v>303.41404507645007</v>
      </c>
      <c r="M388" s="18">
        <f t="shared" si="57"/>
        <v>319.01008729273963</v>
      </c>
      <c r="N388" s="18">
        <f t="shared" si="58"/>
        <v>272.57524049490928</v>
      </c>
    </row>
    <row r="389" spans="1:14" ht="15" x14ac:dyDescent="0.25">
      <c r="A389" s="17" t="s">
        <v>33</v>
      </c>
      <c r="B389" s="16" t="s">
        <v>34</v>
      </c>
      <c r="C389" t="s">
        <v>35</v>
      </c>
      <c r="D389" s="16" t="s">
        <v>698</v>
      </c>
      <c r="E389">
        <v>4</v>
      </c>
      <c r="F389" s="20">
        <v>3.5833333333333335</v>
      </c>
      <c r="G389" s="21">
        <f t="shared" ref="G389:G452" si="59">IF(AND(E389=7,H389&lt;F389),1,IF(H389&lt;F389,E389+1,E389))</f>
        <v>4</v>
      </c>
      <c r="H389" s="19">
        <v>4.916666666666667</v>
      </c>
      <c r="I389" s="18">
        <v>236.34688949060637</v>
      </c>
      <c r="J389" s="18">
        <v>201.94443000170284</v>
      </c>
      <c r="K389" s="18">
        <f t="shared" si="55"/>
        <v>355.10246943169926</v>
      </c>
      <c r="L389" s="18">
        <f t="shared" si="56"/>
        <v>303.41404507645007</v>
      </c>
      <c r="M389" s="18">
        <f t="shared" si="57"/>
        <v>319.01008729273963</v>
      </c>
      <c r="N389" s="18">
        <f t="shared" si="58"/>
        <v>272.57524049490928</v>
      </c>
    </row>
    <row r="390" spans="1:14" ht="15" x14ac:dyDescent="0.25">
      <c r="A390" s="17" t="s">
        <v>33</v>
      </c>
      <c r="B390" s="16" t="s">
        <v>34</v>
      </c>
      <c r="C390" t="s">
        <v>35</v>
      </c>
      <c r="D390" s="16" t="s">
        <v>698</v>
      </c>
      <c r="E390">
        <v>5</v>
      </c>
      <c r="F390" s="20">
        <v>23</v>
      </c>
      <c r="G390" s="21">
        <f t="shared" si="59"/>
        <v>6</v>
      </c>
      <c r="H390" s="19">
        <v>0.33333333333333331</v>
      </c>
      <c r="I390" s="18">
        <v>236.34688949060637</v>
      </c>
      <c r="J390" s="18">
        <v>201.94443000170284</v>
      </c>
      <c r="K390" s="18">
        <f t="shared" si="55"/>
        <v>355.10246943169926</v>
      </c>
      <c r="L390" s="18">
        <f t="shared" si="56"/>
        <v>303.41404507645007</v>
      </c>
      <c r="M390" s="18">
        <f t="shared" si="57"/>
        <v>319.01008729273963</v>
      </c>
      <c r="N390" s="18">
        <f t="shared" si="58"/>
        <v>272.57524049490928</v>
      </c>
    </row>
    <row r="391" spans="1:14" ht="15" x14ac:dyDescent="0.25">
      <c r="A391" s="17" t="s">
        <v>33</v>
      </c>
      <c r="B391" s="16" t="s">
        <v>34</v>
      </c>
      <c r="C391" t="s">
        <v>35</v>
      </c>
      <c r="D391" s="16" t="s">
        <v>698</v>
      </c>
      <c r="E391">
        <v>7</v>
      </c>
      <c r="F391" s="20">
        <v>3.5833333333333335</v>
      </c>
      <c r="G391" s="21">
        <f t="shared" si="59"/>
        <v>7</v>
      </c>
      <c r="H391" s="19">
        <v>4.916666666666667</v>
      </c>
      <c r="I391" s="18">
        <v>236.34688949060637</v>
      </c>
      <c r="J391" s="18">
        <v>201.94443000170284</v>
      </c>
      <c r="K391" s="18">
        <f t="shared" si="55"/>
        <v>355.10246943169926</v>
      </c>
      <c r="L391" s="18">
        <f t="shared" si="56"/>
        <v>303.41404507645007</v>
      </c>
      <c r="M391" s="18">
        <f t="shared" si="57"/>
        <v>319.01008729273963</v>
      </c>
      <c r="N391" s="18">
        <f t="shared" si="58"/>
        <v>272.57524049490928</v>
      </c>
    </row>
    <row r="392" spans="1:14" ht="15" x14ac:dyDescent="0.25">
      <c r="A392" s="17" t="s">
        <v>33</v>
      </c>
      <c r="B392" s="16" t="s">
        <v>34</v>
      </c>
      <c r="C392" t="s">
        <v>35</v>
      </c>
      <c r="D392" s="16" t="s">
        <v>815</v>
      </c>
      <c r="E392">
        <v>7</v>
      </c>
      <c r="F392" s="20">
        <v>11.583333333333334</v>
      </c>
      <c r="G392" s="21">
        <f t="shared" si="59"/>
        <v>7</v>
      </c>
      <c r="H392" s="19">
        <v>12.916666666666666</v>
      </c>
      <c r="I392" s="18">
        <v>236.34688949060637</v>
      </c>
      <c r="J392" s="18">
        <v>201.94443000170284</v>
      </c>
      <c r="K392" s="18">
        <f t="shared" si="55"/>
        <v>355.10246943169926</v>
      </c>
      <c r="L392" s="18">
        <f t="shared" si="56"/>
        <v>303.41404507645007</v>
      </c>
      <c r="M392" s="18">
        <f t="shared" si="57"/>
        <v>319.01008729273963</v>
      </c>
      <c r="N392" s="18">
        <f t="shared" si="58"/>
        <v>272.57524049490928</v>
      </c>
    </row>
    <row r="393" spans="1:14" ht="15" x14ac:dyDescent="0.25">
      <c r="A393" s="17" t="s">
        <v>33</v>
      </c>
      <c r="B393" s="16" t="s">
        <v>34</v>
      </c>
      <c r="C393" t="s">
        <v>35</v>
      </c>
      <c r="D393" s="16" t="s">
        <v>816</v>
      </c>
      <c r="E393">
        <v>7</v>
      </c>
      <c r="F393" s="20">
        <v>15.583333333333334</v>
      </c>
      <c r="G393" s="21">
        <f t="shared" si="59"/>
        <v>7</v>
      </c>
      <c r="H393" s="19">
        <v>16.916666666666668</v>
      </c>
      <c r="I393" s="18">
        <v>236.34688949060637</v>
      </c>
      <c r="J393" s="18">
        <v>201.94443000170284</v>
      </c>
      <c r="K393" s="18">
        <f t="shared" si="55"/>
        <v>355.10246943169926</v>
      </c>
      <c r="L393" s="18">
        <f t="shared" si="56"/>
        <v>303.41404507645007</v>
      </c>
      <c r="M393" s="18">
        <f t="shared" si="57"/>
        <v>319.01008729273963</v>
      </c>
      <c r="N393" s="18">
        <f t="shared" si="58"/>
        <v>272.57524049490928</v>
      </c>
    </row>
    <row r="394" spans="1:14" ht="15" x14ac:dyDescent="0.25">
      <c r="A394" s="17" t="s">
        <v>33</v>
      </c>
      <c r="B394" s="16" t="s">
        <v>34</v>
      </c>
      <c r="C394" t="s">
        <v>35</v>
      </c>
      <c r="D394" s="16" t="s">
        <v>811</v>
      </c>
      <c r="E394">
        <v>6</v>
      </c>
      <c r="F394" s="20">
        <v>8.75</v>
      </c>
      <c r="G394" s="21">
        <f t="shared" si="59"/>
        <v>6</v>
      </c>
      <c r="H394" s="19">
        <v>10.083333333333334</v>
      </c>
      <c r="I394" s="18">
        <v>236.34688949060637</v>
      </c>
      <c r="J394" s="18">
        <v>201.94443000170284</v>
      </c>
      <c r="K394" s="18">
        <f t="shared" si="55"/>
        <v>355.10246943169926</v>
      </c>
      <c r="L394" s="18">
        <f t="shared" si="56"/>
        <v>303.41404507645007</v>
      </c>
      <c r="M394" s="18">
        <f t="shared" si="57"/>
        <v>319.01008729273963</v>
      </c>
      <c r="N394" s="18">
        <f t="shared" si="58"/>
        <v>272.57524049490928</v>
      </c>
    </row>
    <row r="395" spans="1:14" ht="15" x14ac:dyDescent="0.25">
      <c r="A395" s="17" t="s">
        <v>33</v>
      </c>
      <c r="B395" s="16" t="s">
        <v>34</v>
      </c>
      <c r="C395" t="s">
        <v>35</v>
      </c>
      <c r="D395" s="16" t="s">
        <v>729</v>
      </c>
      <c r="E395">
        <v>3</v>
      </c>
      <c r="F395" s="20">
        <v>9.9166666666666661</v>
      </c>
      <c r="G395" s="21">
        <f t="shared" si="59"/>
        <v>3</v>
      </c>
      <c r="H395" s="19">
        <v>11.25</v>
      </c>
      <c r="I395" s="18">
        <v>236.34688949060637</v>
      </c>
      <c r="J395" s="18">
        <v>201.94443000170284</v>
      </c>
      <c r="K395" s="18">
        <f t="shared" si="55"/>
        <v>355.10246943169926</v>
      </c>
      <c r="L395" s="18">
        <f t="shared" si="56"/>
        <v>303.41404507645007</v>
      </c>
      <c r="M395" s="18">
        <f t="shared" si="57"/>
        <v>319.01008729273963</v>
      </c>
      <c r="N395" s="18">
        <f t="shared" si="58"/>
        <v>272.57524049490928</v>
      </c>
    </row>
    <row r="396" spans="1:14" ht="15" x14ac:dyDescent="0.25">
      <c r="A396" s="17" t="s">
        <v>33</v>
      </c>
      <c r="B396" s="16" t="s">
        <v>34</v>
      </c>
      <c r="C396" t="s">
        <v>35</v>
      </c>
      <c r="D396" s="16" t="s">
        <v>729</v>
      </c>
      <c r="E396">
        <v>5</v>
      </c>
      <c r="F396" s="20">
        <v>9.5</v>
      </c>
      <c r="G396" s="21">
        <f t="shared" si="59"/>
        <v>5</v>
      </c>
      <c r="H396" s="19">
        <v>10.833333333333334</v>
      </c>
      <c r="I396" s="18">
        <v>236.34688949060637</v>
      </c>
      <c r="J396" s="18">
        <v>201.94443000170284</v>
      </c>
      <c r="K396" s="18">
        <f t="shared" si="55"/>
        <v>355.10246943169926</v>
      </c>
      <c r="L396" s="18">
        <f t="shared" si="56"/>
        <v>303.41404507645007</v>
      </c>
      <c r="M396" s="18">
        <f t="shared" si="57"/>
        <v>319.01008729273963</v>
      </c>
      <c r="N396" s="18">
        <f t="shared" si="58"/>
        <v>272.57524049490928</v>
      </c>
    </row>
    <row r="397" spans="1:14" ht="15" x14ac:dyDescent="0.25">
      <c r="A397" s="17" t="s">
        <v>33</v>
      </c>
      <c r="B397" s="16" t="s">
        <v>34</v>
      </c>
      <c r="C397" t="s">
        <v>35</v>
      </c>
      <c r="D397" s="16" t="s">
        <v>32</v>
      </c>
      <c r="E397">
        <v>1</v>
      </c>
      <c r="F397" s="20">
        <v>1.0833333333333333</v>
      </c>
      <c r="G397" s="21">
        <f t="shared" si="59"/>
        <v>1</v>
      </c>
      <c r="H397" s="19">
        <v>2.4166666666666665</v>
      </c>
      <c r="I397" s="18">
        <v>236.34688949060637</v>
      </c>
      <c r="J397" s="18">
        <v>201.94443000170284</v>
      </c>
      <c r="K397" s="18">
        <f t="shared" si="55"/>
        <v>355.10246943169926</v>
      </c>
      <c r="L397" s="18">
        <f t="shared" si="56"/>
        <v>303.41404507645007</v>
      </c>
      <c r="M397" s="18">
        <f t="shared" si="57"/>
        <v>319.01008729273963</v>
      </c>
      <c r="N397" s="18">
        <f t="shared" si="58"/>
        <v>272.57524049490928</v>
      </c>
    </row>
    <row r="398" spans="1:14" ht="15" x14ac:dyDescent="0.25">
      <c r="A398" s="17" t="s">
        <v>33</v>
      </c>
      <c r="B398" s="16" t="s">
        <v>34</v>
      </c>
      <c r="C398" t="s">
        <v>35</v>
      </c>
      <c r="D398" s="16" t="s">
        <v>32</v>
      </c>
      <c r="E398">
        <v>2</v>
      </c>
      <c r="F398" s="20">
        <v>10.416666666666666</v>
      </c>
      <c r="G398" s="21">
        <f t="shared" si="59"/>
        <v>2</v>
      </c>
      <c r="H398" s="19">
        <v>11.75</v>
      </c>
      <c r="I398" s="18">
        <v>236.34688949060637</v>
      </c>
      <c r="J398" s="18">
        <v>201.94443000170284</v>
      </c>
      <c r="K398" s="18">
        <f t="shared" si="55"/>
        <v>355.10246943169926</v>
      </c>
      <c r="L398" s="18">
        <f t="shared" si="56"/>
        <v>303.41404507645007</v>
      </c>
      <c r="M398" s="18">
        <f t="shared" si="57"/>
        <v>319.01008729273963</v>
      </c>
      <c r="N398" s="18">
        <f t="shared" si="58"/>
        <v>272.57524049490928</v>
      </c>
    </row>
    <row r="399" spans="1:14" ht="15" x14ac:dyDescent="0.25">
      <c r="A399" s="17" t="s">
        <v>33</v>
      </c>
      <c r="B399" s="16" t="s">
        <v>34</v>
      </c>
      <c r="C399" t="s">
        <v>35</v>
      </c>
      <c r="D399" s="16" t="s">
        <v>32</v>
      </c>
      <c r="E399">
        <v>4</v>
      </c>
      <c r="F399" s="20">
        <v>3.9166666666666665</v>
      </c>
      <c r="G399" s="21">
        <f t="shared" si="59"/>
        <v>4</v>
      </c>
      <c r="H399" s="19">
        <v>5.25</v>
      </c>
      <c r="I399" s="18">
        <v>236.34688949060637</v>
      </c>
      <c r="J399" s="18">
        <v>201.94443000170284</v>
      </c>
      <c r="K399" s="18">
        <f t="shared" si="55"/>
        <v>355.10246943169926</v>
      </c>
      <c r="L399" s="18">
        <f t="shared" si="56"/>
        <v>303.41404507645007</v>
      </c>
      <c r="M399" s="18">
        <f t="shared" si="57"/>
        <v>319.01008729273963</v>
      </c>
      <c r="N399" s="18">
        <f t="shared" si="58"/>
        <v>272.57524049490928</v>
      </c>
    </row>
    <row r="400" spans="1:14" ht="15" x14ac:dyDescent="0.25">
      <c r="A400" s="17" t="s">
        <v>33</v>
      </c>
      <c r="B400" s="16" t="s">
        <v>34</v>
      </c>
      <c r="C400" t="s">
        <v>35</v>
      </c>
      <c r="D400" s="16" t="s">
        <v>32</v>
      </c>
      <c r="E400">
        <v>7</v>
      </c>
      <c r="F400" s="20">
        <v>12.083333333333334</v>
      </c>
      <c r="G400" s="21">
        <f t="shared" si="59"/>
        <v>7</v>
      </c>
      <c r="H400" s="19">
        <v>13.416666666666666</v>
      </c>
      <c r="I400" s="18">
        <v>236.34688949060637</v>
      </c>
      <c r="J400" s="18">
        <v>201.94443000170284</v>
      </c>
      <c r="K400" s="18">
        <f t="shared" si="55"/>
        <v>355.10246943169926</v>
      </c>
      <c r="L400" s="18">
        <f t="shared" si="56"/>
        <v>303.41404507645007</v>
      </c>
      <c r="M400" s="18">
        <f t="shared" si="57"/>
        <v>319.01008729273963</v>
      </c>
      <c r="N400" s="18">
        <f t="shared" si="58"/>
        <v>272.57524049490928</v>
      </c>
    </row>
    <row r="401" spans="1:14" ht="15" x14ac:dyDescent="0.25">
      <c r="A401" s="17" t="s">
        <v>33</v>
      </c>
      <c r="B401" s="16" t="s">
        <v>34</v>
      </c>
      <c r="C401" t="s">
        <v>35</v>
      </c>
      <c r="D401" s="16" t="s">
        <v>750</v>
      </c>
      <c r="E401">
        <v>3</v>
      </c>
      <c r="F401" s="20">
        <v>11.916666666666666</v>
      </c>
      <c r="G401" s="21">
        <f t="shared" si="59"/>
        <v>3</v>
      </c>
      <c r="H401" s="19">
        <v>13.25</v>
      </c>
      <c r="I401" s="18">
        <v>236.34688949060637</v>
      </c>
      <c r="J401" s="18">
        <v>201.94443000170284</v>
      </c>
      <c r="K401" s="18">
        <f t="shared" si="55"/>
        <v>355.10246943169926</v>
      </c>
      <c r="L401" s="18">
        <f t="shared" si="56"/>
        <v>303.41404507645007</v>
      </c>
      <c r="M401" s="18">
        <f t="shared" si="57"/>
        <v>319.01008729273963</v>
      </c>
      <c r="N401" s="18">
        <f t="shared" si="58"/>
        <v>272.57524049490928</v>
      </c>
    </row>
    <row r="402" spans="1:14" ht="15" x14ac:dyDescent="0.25">
      <c r="A402" s="17" t="s">
        <v>33</v>
      </c>
      <c r="B402" s="16" t="s">
        <v>34</v>
      </c>
      <c r="C402" t="s">
        <v>35</v>
      </c>
      <c r="D402" s="16" t="s">
        <v>750</v>
      </c>
      <c r="E402">
        <v>5</v>
      </c>
      <c r="F402" s="20">
        <v>12.666666666666666</v>
      </c>
      <c r="G402" s="21">
        <f t="shared" si="59"/>
        <v>5</v>
      </c>
      <c r="H402" s="19">
        <v>14</v>
      </c>
      <c r="I402" s="18">
        <v>236.34688949060637</v>
      </c>
      <c r="J402" s="18">
        <v>201.94443000170284</v>
      </c>
      <c r="K402" s="18">
        <f t="shared" si="55"/>
        <v>355.10246943169926</v>
      </c>
      <c r="L402" s="18">
        <f t="shared" si="56"/>
        <v>303.41404507645007</v>
      </c>
      <c r="M402" s="18">
        <f t="shared" si="57"/>
        <v>319.01008729273963</v>
      </c>
      <c r="N402" s="18">
        <f t="shared" si="58"/>
        <v>272.57524049490928</v>
      </c>
    </row>
    <row r="403" spans="1:14" ht="15" x14ac:dyDescent="0.25">
      <c r="A403" s="17" t="s">
        <v>33</v>
      </c>
      <c r="B403" s="16" t="s">
        <v>34</v>
      </c>
      <c r="C403" t="s">
        <v>35</v>
      </c>
      <c r="D403" s="16" t="s">
        <v>750</v>
      </c>
      <c r="E403">
        <v>7</v>
      </c>
      <c r="F403" s="20">
        <v>12.083333333333334</v>
      </c>
      <c r="G403" s="21">
        <f t="shared" si="59"/>
        <v>7</v>
      </c>
      <c r="H403" s="19">
        <v>13.416666666666666</v>
      </c>
      <c r="I403" s="18">
        <v>236.34688949060637</v>
      </c>
      <c r="J403" s="18">
        <v>201.94443000170284</v>
      </c>
      <c r="K403" s="18">
        <f t="shared" si="55"/>
        <v>355.10246943169926</v>
      </c>
      <c r="L403" s="18">
        <f t="shared" si="56"/>
        <v>303.41404507645007</v>
      </c>
      <c r="M403" s="18">
        <f t="shared" si="57"/>
        <v>319.01008729273963</v>
      </c>
      <c r="N403" s="18">
        <f t="shared" si="58"/>
        <v>272.57524049490928</v>
      </c>
    </row>
    <row r="404" spans="1:14" ht="15" x14ac:dyDescent="0.25">
      <c r="A404" s="17" t="s">
        <v>33</v>
      </c>
      <c r="B404" s="16" t="s">
        <v>34</v>
      </c>
      <c r="C404" t="s">
        <v>35</v>
      </c>
      <c r="D404" s="16" t="s">
        <v>406</v>
      </c>
      <c r="E404">
        <v>1</v>
      </c>
      <c r="F404" s="20">
        <v>4.666666666666667</v>
      </c>
      <c r="G404" s="21">
        <f t="shared" si="59"/>
        <v>1</v>
      </c>
      <c r="H404" s="19">
        <v>6</v>
      </c>
      <c r="I404" s="18">
        <v>236.34688949060637</v>
      </c>
      <c r="J404" s="18">
        <v>201.94443000170284</v>
      </c>
      <c r="K404" s="18">
        <f t="shared" si="55"/>
        <v>355.10246943169926</v>
      </c>
      <c r="L404" s="18">
        <f t="shared" si="56"/>
        <v>303.41404507645007</v>
      </c>
      <c r="M404" s="18">
        <f t="shared" si="57"/>
        <v>319.01008729273963</v>
      </c>
      <c r="N404" s="18">
        <f t="shared" si="58"/>
        <v>272.57524049490928</v>
      </c>
    </row>
    <row r="405" spans="1:14" ht="15" x14ac:dyDescent="0.25">
      <c r="A405" s="17" t="s">
        <v>33</v>
      </c>
      <c r="B405" s="16" t="s">
        <v>34</v>
      </c>
      <c r="C405" t="s">
        <v>35</v>
      </c>
      <c r="D405" s="16" t="s">
        <v>406</v>
      </c>
      <c r="E405">
        <v>2</v>
      </c>
      <c r="F405" s="20">
        <v>8.9166666666666661</v>
      </c>
      <c r="G405" s="21">
        <f t="shared" si="59"/>
        <v>2</v>
      </c>
      <c r="H405" s="19">
        <v>10.25</v>
      </c>
      <c r="I405" s="18">
        <v>236.34688949060637</v>
      </c>
      <c r="J405" s="18">
        <v>201.94443000170284</v>
      </c>
      <c r="K405" s="18">
        <f t="shared" si="55"/>
        <v>355.10246943169926</v>
      </c>
      <c r="L405" s="18">
        <f t="shared" si="56"/>
        <v>303.41404507645007</v>
      </c>
      <c r="M405" s="18">
        <f t="shared" si="57"/>
        <v>319.01008729273963</v>
      </c>
      <c r="N405" s="18">
        <f t="shared" si="58"/>
        <v>272.57524049490928</v>
      </c>
    </row>
    <row r="406" spans="1:14" ht="15" x14ac:dyDescent="0.25">
      <c r="A406" s="17" t="s">
        <v>33</v>
      </c>
      <c r="B406" s="16" t="s">
        <v>34</v>
      </c>
      <c r="C406" t="s">
        <v>35</v>
      </c>
      <c r="D406" s="16" t="s">
        <v>406</v>
      </c>
      <c r="E406">
        <v>3</v>
      </c>
      <c r="F406" s="20">
        <v>5.416666666666667</v>
      </c>
      <c r="G406" s="21">
        <f t="shared" si="59"/>
        <v>3</v>
      </c>
      <c r="H406" s="19">
        <v>6.75</v>
      </c>
      <c r="I406" s="18">
        <v>236.34688949060637</v>
      </c>
      <c r="J406" s="18">
        <v>201.94443000170284</v>
      </c>
      <c r="K406" s="18">
        <f t="shared" si="55"/>
        <v>355.10246943169926</v>
      </c>
      <c r="L406" s="18">
        <f t="shared" si="56"/>
        <v>303.41404507645007</v>
      </c>
      <c r="M406" s="18">
        <f t="shared" si="57"/>
        <v>319.01008729273963</v>
      </c>
      <c r="N406" s="18">
        <f t="shared" si="58"/>
        <v>272.57524049490928</v>
      </c>
    </row>
    <row r="407" spans="1:14" ht="15" x14ac:dyDescent="0.25">
      <c r="A407" s="17" t="s">
        <v>33</v>
      </c>
      <c r="B407" s="16" t="s">
        <v>34</v>
      </c>
      <c r="C407" t="s">
        <v>35</v>
      </c>
      <c r="D407" s="16" t="s">
        <v>406</v>
      </c>
      <c r="E407">
        <v>5</v>
      </c>
      <c r="F407" s="20">
        <v>4.666666666666667</v>
      </c>
      <c r="G407" s="21">
        <f t="shared" si="59"/>
        <v>5</v>
      </c>
      <c r="H407" s="19">
        <v>6</v>
      </c>
      <c r="I407" s="18">
        <v>236.34688949060637</v>
      </c>
      <c r="J407" s="18">
        <v>201.94443000170284</v>
      </c>
      <c r="K407" s="18">
        <f t="shared" si="55"/>
        <v>355.10246943169926</v>
      </c>
      <c r="L407" s="18">
        <f t="shared" si="56"/>
        <v>303.41404507645007</v>
      </c>
      <c r="M407" s="18">
        <f t="shared" si="57"/>
        <v>319.01008729273963</v>
      </c>
      <c r="N407" s="18">
        <f t="shared" si="58"/>
        <v>272.57524049490928</v>
      </c>
    </row>
    <row r="408" spans="1:14" ht="15" x14ac:dyDescent="0.25">
      <c r="A408" s="17" t="s">
        <v>33</v>
      </c>
      <c r="B408" s="16" t="s">
        <v>34</v>
      </c>
      <c r="C408" t="s">
        <v>35</v>
      </c>
      <c r="D408" s="16" t="s">
        <v>406</v>
      </c>
      <c r="E408">
        <v>6</v>
      </c>
      <c r="F408" s="20">
        <v>6.25</v>
      </c>
      <c r="G408" s="21">
        <f t="shared" si="59"/>
        <v>6</v>
      </c>
      <c r="H408" s="19">
        <v>7.583333333333333</v>
      </c>
      <c r="I408" s="18">
        <v>236.34688949060637</v>
      </c>
      <c r="J408" s="18">
        <v>201.94443000170284</v>
      </c>
      <c r="K408" s="18">
        <f t="shared" si="55"/>
        <v>355.10246943169926</v>
      </c>
      <c r="L408" s="18">
        <f t="shared" si="56"/>
        <v>303.41404507645007</v>
      </c>
      <c r="M408" s="18">
        <f t="shared" si="57"/>
        <v>319.01008729273963</v>
      </c>
      <c r="N408" s="18">
        <f t="shared" si="58"/>
        <v>272.57524049490928</v>
      </c>
    </row>
    <row r="409" spans="1:14" ht="15" x14ac:dyDescent="0.25">
      <c r="A409" s="17" t="s">
        <v>33</v>
      </c>
      <c r="B409" s="16" t="s">
        <v>34</v>
      </c>
      <c r="C409" t="s">
        <v>35</v>
      </c>
      <c r="D409" s="16" t="s">
        <v>803</v>
      </c>
      <c r="E409">
        <v>5</v>
      </c>
      <c r="F409" s="20">
        <v>15</v>
      </c>
      <c r="G409" s="21">
        <f t="shared" si="59"/>
        <v>5</v>
      </c>
      <c r="H409" s="19">
        <v>16.333333333333332</v>
      </c>
      <c r="I409" s="18">
        <v>236.34688949060637</v>
      </c>
      <c r="J409" s="18">
        <v>201.94443000170284</v>
      </c>
      <c r="K409" s="18">
        <f t="shared" si="55"/>
        <v>355.10246943169926</v>
      </c>
      <c r="L409" s="18">
        <f t="shared" si="56"/>
        <v>303.41404507645007</v>
      </c>
      <c r="M409" s="18">
        <f t="shared" si="57"/>
        <v>319.01008729273963</v>
      </c>
      <c r="N409" s="18">
        <f t="shared" si="58"/>
        <v>272.57524049490928</v>
      </c>
    </row>
    <row r="410" spans="1:14" ht="15" x14ac:dyDescent="0.25">
      <c r="A410" s="15" t="s">
        <v>33</v>
      </c>
      <c r="B410" s="16" t="s">
        <v>34</v>
      </c>
      <c r="C410" t="s">
        <v>35</v>
      </c>
      <c r="D410" s="16" t="s">
        <v>803</v>
      </c>
      <c r="E410">
        <v>7</v>
      </c>
      <c r="F410" s="20">
        <v>15.083333333333334</v>
      </c>
      <c r="G410" s="21">
        <f t="shared" si="59"/>
        <v>7</v>
      </c>
      <c r="H410" s="19">
        <v>16.416666666666668</v>
      </c>
      <c r="I410" s="18">
        <v>236.34688949060637</v>
      </c>
      <c r="J410" s="18">
        <v>201.94443000170284</v>
      </c>
      <c r="K410" s="18">
        <f t="shared" si="55"/>
        <v>355.10246943169926</v>
      </c>
      <c r="L410" s="18">
        <f t="shared" si="56"/>
        <v>303.41404507645007</v>
      </c>
      <c r="M410" s="18">
        <f t="shared" si="57"/>
        <v>319.01008729273963</v>
      </c>
      <c r="N410" s="18">
        <f t="shared" si="58"/>
        <v>272.57524049490928</v>
      </c>
    </row>
    <row r="411" spans="1:14" ht="15" x14ac:dyDescent="0.25">
      <c r="A411" s="17" t="s">
        <v>512</v>
      </c>
      <c r="B411" s="16" t="s">
        <v>34</v>
      </c>
      <c r="C411" t="s">
        <v>513</v>
      </c>
      <c r="D411" s="16" t="s">
        <v>511</v>
      </c>
      <c r="E411">
        <v>1</v>
      </c>
      <c r="F411" s="20">
        <v>9.1666666666666661</v>
      </c>
      <c r="G411" s="21">
        <f t="shared" si="59"/>
        <v>1</v>
      </c>
      <c r="H411" s="19">
        <v>12.333333333333334</v>
      </c>
      <c r="I411" s="18">
        <v>533.54121624017307</v>
      </c>
      <c r="J411" s="18">
        <v>543.60109131758395</v>
      </c>
      <c r="K411" s="18">
        <f t="shared" si="55"/>
        <v>801.62596528695963</v>
      </c>
      <c r="L411" s="18">
        <f t="shared" si="56"/>
        <v>816.74055592050797</v>
      </c>
      <c r="M411" s="18">
        <f t="shared" si="57"/>
        <v>720.14922783156373</v>
      </c>
      <c r="N411" s="18">
        <f t="shared" si="58"/>
        <v>733.72758138432516</v>
      </c>
    </row>
    <row r="412" spans="1:14" ht="15" x14ac:dyDescent="0.25">
      <c r="A412" s="17" t="s">
        <v>512</v>
      </c>
      <c r="B412" s="16" t="s">
        <v>34</v>
      </c>
      <c r="C412" t="s">
        <v>513</v>
      </c>
      <c r="D412" s="16" t="s">
        <v>511</v>
      </c>
      <c r="E412">
        <v>4</v>
      </c>
      <c r="F412" s="20">
        <v>10.083333333333334</v>
      </c>
      <c r="G412" s="21">
        <f t="shared" si="59"/>
        <v>4</v>
      </c>
      <c r="H412" s="19">
        <v>13.25</v>
      </c>
      <c r="I412" s="18">
        <v>533.54121624017307</v>
      </c>
      <c r="J412" s="18">
        <v>543.60109131758395</v>
      </c>
      <c r="K412" s="18">
        <f t="shared" si="55"/>
        <v>801.62596528695963</v>
      </c>
      <c r="L412" s="18">
        <f t="shared" si="56"/>
        <v>816.74055592050797</v>
      </c>
      <c r="M412" s="18">
        <f t="shared" si="57"/>
        <v>720.14922783156373</v>
      </c>
      <c r="N412" s="18">
        <f t="shared" si="58"/>
        <v>733.72758138432516</v>
      </c>
    </row>
    <row r="413" spans="1:14" ht="15" x14ac:dyDescent="0.25">
      <c r="A413" s="17" t="s">
        <v>512</v>
      </c>
      <c r="B413" s="16" t="s">
        <v>34</v>
      </c>
      <c r="C413" t="s">
        <v>513</v>
      </c>
      <c r="D413" s="16" t="s">
        <v>511</v>
      </c>
      <c r="E413">
        <v>5</v>
      </c>
      <c r="F413" s="20">
        <v>9.1666666666666661</v>
      </c>
      <c r="G413" s="21">
        <f t="shared" si="59"/>
        <v>5</v>
      </c>
      <c r="H413" s="19">
        <v>12.333333333333334</v>
      </c>
      <c r="I413" s="18">
        <v>533.54121624017307</v>
      </c>
      <c r="J413" s="18">
        <v>543.60109131758395</v>
      </c>
      <c r="K413" s="18">
        <f t="shared" si="55"/>
        <v>801.62596528695963</v>
      </c>
      <c r="L413" s="18">
        <f t="shared" si="56"/>
        <v>816.74055592050797</v>
      </c>
      <c r="M413" s="18">
        <f t="shared" si="57"/>
        <v>720.14922783156373</v>
      </c>
      <c r="N413" s="18">
        <f t="shared" si="58"/>
        <v>733.72758138432516</v>
      </c>
    </row>
    <row r="414" spans="1:14" ht="15" x14ac:dyDescent="0.25">
      <c r="A414" s="15" t="s">
        <v>512</v>
      </c>
      <c r="B414" s="16" t="s">
        <v>34</v>
      </c>
      <c r="C414" t="s">
        <v>513</v>
      </c>
      <c r="D414" s="16" t="s">
        <v>511</v>
      </c>
      <c r="E414">
        <v>7</v>
      </c>
      <c r="F414" s="20">
        <v>9.1666666666666661</v>
      </c>
      <c r="G414" s="21">
        <f t="shared" si="59"/>
        <v>7</v>
      </c>
      <c r="H414" s="19">
        <v>12.333333333333334</v>
      </c>
      <c r="I414" s="18">
        <v>533.54121624017307</v>
      </c>
      <c r="J414" s="18">
        <v>543.60109131758395</v>
      </c>
      <c r="K414" s="18">
        <f t="shared" si="55"/>
        <v>801.62596528695963</v>
      </c>
      <c r="L414" s="18">
        <f t="shared" si="56"/>
        <v>816.74055592050797</v>
      </c>
      <c r="M414" s="18">
        <f t="shared" si="57"/>
        <v>720.14922783156373</v>
      </c>
      <c r="N414" s="18">
        <f t="shared" si="58"/>
        <v>733.72758138432516</v>
      </c>
    </row>
    <row r="415" spans="1:14" ht="15" x14ac:dyDescent="0.25">
      <c r="A415" s="17" t="s">
        <v>526</v>
      </c>
      <c r="B415" s="16" t="s">
        <v>34</v>
      </c>
      <c r="C415" t="s">
        <v>124</v>
      </c>
      <c r="D415" s="16" t="s">
        <v>525</v>
      </c>
      <c r="E415">
        <v>1</v>
      </c>
      <c r="F415" s="20">
        <v>5.083333333333333</v>
      </c>
      <c r="G415" s="21">
        <f t="shared" si="59"/>
        <v>1</v>
      </c>
      <c r="H415" s="19">
        <v>6.333333333333333</v>
      </c>
      <c r="I415" s="18">
        <v>156.26131566413531</v>
      </c>
      <c r="J415" s="18">
        <v>181.64206266468781</v>
      </c>
      <c r="K415" s="18">
        <f t="shared" si="55"/>
        <v>234.77685358404565</v>
      </c>
      <c r="L415" s="18">
        <f t="shared" si="56"/>
        <v>272.91048824004821</v>
      </c>
      <c r="M415" s="18">
        <f t="shared" si="57"/>
        <v>210.91428813779839</v>
      </c>
      <c r="N415" s="18">
        <f t="shared" si="58"/>
        <v>245.1720451730269</v>
      </c>
    </row>
    <row r="416" spans="1:14" ht="15" x14ac:dyDescent="0.25">
      <c r="A416" s="17" t="s">
        <v>526</v>
      </c>
      <c r="B416" s="16" t="s">
        <v>34</v>
      </c>
      <c r="C416" t="s">
        <v>124</v>
      </c>
      <c r="D416" s="16" t="s">
        <v>525</v>
      </c>
      <c r="E416">
        <v>2</v>
      </c>
      <c r="F416" s="20">
        <v>5.083333333333333</v>
      </c>
      <c r="G416" s="21">
        <f t="shared" si="59"/>
        <v>2</v>
      </c>
      <c r="H416" s="19">
        <v>6.333333333333333</v>
      </c>
      <c r="I416" s="18">
        <v>156.26131566413531</v>
      </c>
      <c r="J416" s="18">
        <v>181.64206266468781</v>
      </c>
      <c r="K416" s="18">
        <f t="shared" si="55"/>
        <v>234.77685358404565</v>
      </c>
      <c r="L416" s="18">
        <f t="shared" si="56"/>
        <v>272.91048824004821</v>
      </c>
      <c r="M416" s="18">
        <f t="shared" si="57"/>
        <v>210.91428813779839</v>
      </c>
      <c r="N416" s="18">
        <f t="shared" si="58"/>
        <v>245.1720451730269</v>
      </c>
    </row>
    <row r="417" spans="1:14" ht="15" x14ac:dyDescent="0.25">
      <c r="A417" s="17" t="s">
        <v>526</v>
      </c>
      <c r="B417" s="16" t="s">
        <v>34</v>
      </c>
      <c r="C417" t="s">
        <v>124</v>
      </c>
      <c r="D417" s="16" t="s">
        <v>525</v>
      </c>
      <c r="E417">
        <v>3</v>
      </c>
      <c r="F417" s="20">
        <v>5.583333333333333</v>
      </c>
      <c r="G417" s="21">
        <f t="shared" si="59"/>
        <v>3</v>
      </c>
      <c r="H417" s="19">
        <v>6.833333333333333</v>
      </c>
      <c r="I417" s="18">
        <v>156.26131566413531</v>
      </c>
      <c r="J417" s="18">
        <v>181.64206266468781</v>
      </c>
      <c r="K417" s="18">
        <f t="shared" si="55"/>
        <v>234.77685358404565</v>
      </c>
      <c r="L417" s="18">
        <f t="shared" si="56"/>
        <v>272.91048824004821</v>
      </c>
      <c r="M417" s="18">
        <f t="shared" si="57"/>
        <v>210.91428813779839</v>
      </c>
      <c r="N417" s="18">
        <f t="shared" si="58"/>
        <v>245.1720451730269</v>
      </c>
    </row>
    <row r="418" spans="1:14" ht="15" x14ac:dyDescent="0.25">
      <c r="A418" s="17" t="s">
        <v>526</v>
      </c>
      <c r="B418" s="16" t="s">
        <v>34</v>
      </c>
      <c r="C418" t="s">
        <v>124</v>
      </c>
      <c r="D418" s="16" t="s">
        <v>525</v>
      </c>
      <c r="E418">
        <v>4</v>
      </c>
      <c r="F418" s="20">
        <v>5.25</v>
      </c>
      <c r="G418" s="21">
        <f t="shared" si="59"/>
        <v>4</v>
      </c>
      <c r="H418" s="19">
        <v>6.5</v>
      </c>
      <c r="I418" s="18">
        <v>156.26131566413531</v>
      </c>
      <c r="J418" s="18">
        <v>181.64206266468781</v>
      </c>
      <c r="K418" s="18">
        <f t="shared" ref="K418:K481" si="60">I418/203*305</f>
        <v>234.77685358404565</v>
      </c>
      <c r="L418" s="18">
        <f t="shared" ref="L418:L481" si="61">J418/203*305</f>
        <v>272.91048824004821</v>
      </c>
      <c r="M418" s="18">
        <f t="shared" ref="M418:M481" si="62">I418/203*274</f>
        <v>210.91428813779839</v>
      </c>
      <c r="N418" s="18">
        <f t="shared" ref="N418:N481" si="63">J418/203*274</f>
        <v>245.1720451730269</v>
      </c>
    </row>
    <row r="419" spans="1:14" ht="15" x14ac:dyDescent="0.25">
      <c r="A419" s="17" t="s">
        <v>526</v>
      </c>
      <c r="B419" s="16" t="s">
        <v>34</v>
      </c>
      <c r="C419" t="s">
        <v>124</v>
      </c>
      <c r="D419" s="16" t="s">
        <v>525</v>
      </c>
      <c r="E419">
        <v>5</v>
      </c>
      <c r="F419" s="20">
        <v>5.25</v>
      </c>
      <c r="G419" s="21">
        <f t="shared" si="59"/>
        <v>5</v>
      </c>
      <c r="H419" s="19">
        <v>6.5</v>
      </c>
      <c r="I419" s="18">
        <v>156.26131566413531</v>
      </c>
      <c r="J419" s="18">
        <v>181.64206266468781</v>
      </c>
      <c r="K419" s="18">
        <f t="shared" si="60"/>
        <v>234.77685358404565</v>
      </c>
      <c r="L419" s="18">
        <f t="shared" si="61"/>
        <v>272.91048824004821</v>
      </c>
      <c r="M419" s="18">
        <f t="shared" si="62"/>
        <v>210.91428813779839</v>
      </c>
      <c r="N419" s="18">
        <f t="shared" si="63"/>
        <v>245.1720451730269</v>
      </c>
    </row>
    <row r="420" spans="1:14" ht="15" x14ac:dyDescent="0.25">
      <c r="A420" s="17" t="s">
        <v>526</v>
      </c>
      <c r="B420" s="16" t="s">
        <v>34</v>
      </c>
      <c r="C420" t="s">
        <v>124</v>
      </c>
      <c r="D420" s="16" t="s">
        <v>525</v>
      </c>
      <c r="E420">
        <v>6</v>
      </c>
      <c r="F420" s="20">
        <v>5.083333333333333</v>
      </c>
      <c r="G420" s="21">
        <f t="shared" si="59"/>
        <v>6</v>
      </c>
      <c r="H420" s="19">
        <v>6.333333333333333</v>
      </c>
      <c r="I420" s="18">
        <v>156.26131566413531</v>
      </c>
      <c r="J420" s="18">
        <v>181.64206266468781</v>
      </c>
      <c r="K420" s="18">
        <f t="shared" si="60"/>
        <v>234.77685358404565</v>
      </c>
      <c r="L420" s="18">
        <f t="shared" si="61"/>
        <v>272.91048824004821</v>
      </c>
      <c r="M420" s="18">
        <f t="shared" si="62"/>
        <v>210.91428813779839</v>
      </c>
      <c r="N420" s="18">
        <f t="shared" si="63"/>
        <v>245.1720451730269</v>
      </c>
    </row>
    <row r="421" spans="1:14" ht="15" x14ac:dyDescent="0.25">
      <c r="A421" s="15" t="s">
        <v>526</v>
      </c>
      <c r="B421" s="16" t="s">
        <v>34</v>
      </c>
      <c r="C421" t="s">
        <v>124</v>
      </c>
      <c r="D421" s="16" t="s">
        <v>525</v>
      </c>
      <c r="E421">
        <v>7</v>
      </c>
      <c r="F421" s="20">
        <v>5.083333333333333</v>
      </c>
      <c r="G421" s="21">
        <f t="shared" si="59"/>
        <v>7</v>
      </c>
      <c r="H421" s="19">
        <v>6.333333333333333</v>
      </c>
      <c r="I421" s="18">
        <v>156.26131566413531</v>
      </c>
      <c r="J421" s="18">
        <v>181.64206266468781</v>
      </c>
      <c r="K421" s="18">
        <f t="shared" si="60"/>
        <v>234.77685358404565</v>
      </c>
      <c r="L421" s="18">
        <f t="shared" si="61"/>
        <v>272.91048824004821</v>
      </c>
      <c r="M421" s="18">
        <f t="shared" si="62"/>
        <v>210.91428813779839</v>
      </c>
      <c r="N421" s="18">
        <f t="shared" si="63"/>
        <v>245.1720451730269</v>
      </c>
    </row>
    <row r="422" spans="1:14" ht="15" x14ac:dyDescent="0.25">
      <c r="A422" s="17" t="s">
        <v>310</v>
      </c>
      <c r="B422" s="16" t="s">
        <v>34</v>
      </c>
      <c r="C422" t="s">
        <v>262</v>
      </c>
      <c r="D422" s="16" t="s">
        <v>317</v>
      </c>
      <c r="E422">
        <v>1</v>
      </c>
      <c r="F422" s="20">
        <v>17.083333333333332</v>
      </c>
      <c r="G422" s="21">
        <f t="shared" si="59"/>
        <v>1</v>
      </c>
      <c r="H422" s="19">
        <v>21.666666666666668</v>
      </c>
      <c r="I422" s="18">
        <v>594.66907759363221</v>
      </c>
      <c r="J422" s="18">
        <v>745.27952176507517</v>
      </c>
      <c r="K422" s="18">
        <f t="shared" si="60"/>
        <v>893.46831855200901</v>
      </c>
      <c r="L422" s="18">
        <f t="shared" si="61"/>
        <v>1119.7549464943247</v>
      </c>
      <c r="M422" s="18">
        <f t="shared" si="62"/>
        <v>802.65678453524743</v>
      </c>
      <c r="N422" s="18">
        <f t="shared" si="63"/>
        <v>1005.9437879981804</v>
      </c>
    </row>
    <row r="423" spans="1:14" ht="15" x14ac:dyDescent="0.25">
      <c r="A423" s="17" t="s">
        <v>310</v>
      </c>
      <c r="B423" s="16" t="s">
        <v>34</v>
      </c>
      <c r="C423" t="s">
        <v>262</v>
      </c>
      <c r="D423" s="16" t="s">
        <v>317</v>
      </c>
      <c r="E423">
        <v>2</v>
      </c>
      <c r="F423" s="20">
        <v>17.083333333333332</v>
      </c>
      <c r="G423" s="21">
        <f t="shared" si="59"/>
        <v>2</v>
      </c>
      <c r="H423" s="19">
        <v>21.666666666666668</v>
      </c>
      <c r="I423" s="18">
        <v>594.66907759363221</v>
      </c>
      <c r="J423" s="18">
        <v>745.27952176507517</v>
      </c>
      <c r="K423" s="18">
        <f t="shared" si="60"/>
        <v>893.46831855200901</v>
      </c>
      <c r="L423" s="18">
        <f t="shared" si="61"/>
        <v>1119.7549464943247</v>
      </c>
      <c r="M423" s="18">
        <f t="shared" si="62"/>
        <v>802.65678453524743</v>
      </c>
      <c r="N423" s="18">
        <f t="shared" si="63"/>
        <v>1005.9437879981804</v>
      </c>
    </row>
    <row r="424" spans="1:14" ht="15" x14ac:dyDescent="0.25">
      <c r="A424" s="17" t="s">
        <v>310</v>
      </c>
      <c r="B424" s="16" t="s">
        <v>34</v>
      </c>
      <c r="C424" t="s">
        <v>262</v>
      </c>
      <c r="D424" s="16" t="s">
        <v>317</v>
      </c>
      <c r="E424">
        <v>3</v>
      </c>
      <c r="F424" s="20">
        <v>17.083333333333332</v>
      </c>
      <c r="G424" s="21">
        <f t="shared" si="59"/>
        <v>3</v>
      </c>
      <c r="H424" s="19">
        <v>21.666666666666668</v>
      </c>
      <c r="I424" s="18">
        <v>594.66907759363221</v>
      </c>
      <c r="J424" s="18">
        <v>745.27952176507517</v>
      </c>
      <c r="K424" s="18">
        <f t="shared" si="60"/>
        <v>893.46831855200901</v>
      </c>
      <c r="L424" s="18">
        <f t="shared" si="61"/>
        <v>1119.7549464943247</v>
      </c>
      <c r="M424" s="18">
        <f t="shared" si="62"/>
        <v>802.65678453524743</v>
      </c>
      <c r="N424" s="18">
        <f t="shared" si="63"/>
        <v>1005.9437879981804</v>
      </c>
    </row>
    <row r="425" spans="1:14" ht="15" x14ac:dyDescent="0.25">
      <c r="A425" s="17" t="s">
        <v>310</v>
      </c>
      <c r="B425" s="16" t="s">
        <v>34</v>
      </c>
      <c r="C425" t="s">
        <v>262</v>
      </c>
      <c r="D425" s="16" t="s">
        <v>317</v>
      </c>
      <c r="E425">
        <v>4</v>
      </c>
      <c r="F425" s="20">
        <v>17.083333333333332</v>
      </c>
      <c r="G425" s="21">
        <f t="shared" si="59"/>
        <v>4</v>
      </c>
      <c r="H425" s="19">
        <v>21.666666666666668</v>
      </c>
      <c r="I425" s="18">
        <v>594.66907759363221</v>
      </c>
      <c r="J425" s="18">
        <v>745.27952176507517</v>
      </c>
      <c r="K425" s="18">
        <f t="shared" si="60"/>
        <v>893.46831855200901</v>
      </c>
      <c r="L425" s="18">
        <f t="shared" si="61"/>
        <v>1119.7549464943247</v>
      </c>
      <c r="M425" s="18">
        <f t="shared" si="62"/>
        <v>802.65678453524743</v>
      </c>
      <c r="N425" s="18">
        <f t="shared" si="63"/>
        <v>1005.9437879981804</v>
      </c>
    </row>
    <row r="426" spans="1:14" ht="15" x14ac:dyDescent="0.25">
      <c r="A426" s="17" t="s">
        <v>310</v>
      </c>
      <c r="B426" s="16" t="s">
        <v>34</v>
      </c>
      <c r="C426" t="s">
        <v>262</v>
      </c>
      <c r="D426" s="16" t="s">
        <v>317</v>
      </c>
      <c r="E426">
        <v>5</v>
      </c>
      <c r="F426" s="20">
        <v>17.083333333333332</v>
      </c>
      <c r="G426" s="21">
        <f t="shared" si="59"/>
        <v>5</v>
      </c>
      <c r="H426" s="19">
        <v>21.666666666666668</v>
      </c>
      <c r="I426" s="18">
        <v>594.66907759363221</v>
      </c>
      <c r="J426" s="18">
        <v>745.27952176507517</v>
      </c>
      <c r="K426" s="18">
        <f t="shared" si="60"/>
        <v>893.46831855200901</v>
      </c>
      <c r="L426" s="18">
        <f t="shared" si="61"/>
        <v>1119.7549464943247</v>
      </c>
      <c r="M426" s="18">
        <f t="shared" si="62"/>
        <v>802.65678453524743</v>
      </c>
      <c r="N426" s="18">
        <f t="shared" si="63"/>
        <v>1005.9437879981804</v>
      </c>
    </row>
    <row r="427" spans="1:14" ht="15" x14ac:dyDescent="0.25">
      <c r="A427" s="17" t="s">
        <v>310</v>
      </c>
      <c r="B427" s="16" t="s">
        <v>34</v>
      </c>
      <c r="C427" t="s">
        <v>262</v>
      </c>
      <c r="D427" s="16" t="s">
        <v>317</v>
      </c>
      <c r="E427">
        <v>6</v>
      </c>
      <c r="F427" s="20">
        <v>17.083333333333332</v>
      </c>
      <c r="G427" s="21">
        <f t="shared" si="59"/>
        <v>6</v>
      </c>
      <c r="H427" s="19">
        <v>21.666666666666668</v>
      </c>
      <c r="I427" s="18">
        <v>594.66907759363221</v>
      </c>
      <c r="J427" s="18">
        <v>745.27952176507517</v>
      </c>
      <c r="K427" s="18">
        <f t="shared" si="60"/>
        <v>893.46831855200901</v>
      </c>
      <c r="L427" s="18">
        <f t="shared" si="61"/>
        <v>1119.7549464943247</v>
      </c>
      <c r="M427" s="18">
        <f t="shared" si="62"/>
        <v>802.65678453524743</v>
      </c>
      <c r="N427" s="18">
        <f t="shared" si="63"/>
        <v>1005.9437879981804</v>
      </c>
    </row>
    <row r="428" spans="1:14" ht="15" x14ac:dyDescent="0.25">
      <c r="A428" s="15" t="s">
        <v>310</v>
      </c>
      <c r="B428" s="16" t="s">
        <v>34</v>
      </c>
      <c r="C428" t="s">
        <v>262</v>
      </c>
      <c r="D428" s="16" t="s">
        <v>317</v>
      </c>
      <c r="E428">
        <v>7</v>
      </c>
      <c r="F428" s="20">
        <v>17.083333333333332</v>
      </c>
      <c r="G428" s="21">
        <f t="shared" si="59"/>
        <v>7</v>
      </c>
      <c r="H428" s="19">
        <v>21.666666666666668</v>
      </c>
      <c r="I428" s="18">
        <v>594.66907759363221</v>
      </c>
      <c r="J428" s="18">
        <v>745.27952176507517</v>
      </c>
      <c r="K428" s="18">
        <f t="shared" si="60"/>
        <v>893.46831855200901</v>
      </c>
      <c r="L428" s="18">
        <f t="shared" si="61"/>
        <v>1119.7549464943247</v>
      </c>
      <c r="M428" s="18">
        <f t="shared" si="62"/>
        <v>802.65678453524743</v>
      </c>
      <c r="N428" s="18">
        <f t="shared" si="63"/>
        <v>1005.9437879981804</v>
      </c>
    </row>
    <row r="429" spans="1:14" ht="15" x14ac:dyDescent="0.25">
      <c r="A429" s="17" t="s">
        <v>143</v>
      </c>
      <c r="B429" s="16" t="s">
        <v>34</v>
      </c>
      <c r="C429" t="s">
        <v>144</v>
      </c>
      <c r="D429" s="16" t="s">
        <v>142</v>
      </c>
      <c r="E429">
        <v>1</v>
      </c>
      <c r="F429" s="20">
        <v>17.083333333333332</v>
      </c>
      <c r="G429" s="21">
        <f t="shared" si="59"/>
        <v>1</v>
      </c>
      <c r="H429" s="19">
        <v>22</v>
      </c>
      <c r="I429" s="18">
        <v>690.92257570788865</v>
      </c>
      <c r="J429" s="18">
        <v>868.84541076659445</v>
      </c>
      <c r="K429" s="18">
        <f t="shared" si="60"/>
        <v>1038.085643304956</v>
      </c>
      <c r="L429" s="18">
        <f t="shared" si="61"/>
        <v>1305.408129476903</v>
      </c>
      <c r="M429" s="18">
        <f t="shared" si="62"/>
        <v>932.57529923133745</v>
      </c>
      <c r="N429" s="18">
        <f t="shared" si="63"/>
        <v>1172.7273032022015</v>
      </c>
    </row>
    <row r="430" spans="1:14" ht="15" x14ac:dyDescent="0.25">
      <c r="A430" s="17" t="s">
        <v>143</v>
      </c>
      <c r="B430" s="16" t="s">
        <v>34</v>
      </c>
      <c r="C430" t="s">
        <v>144</v>
      </c>
      <c r="D430" s="16" t="s">
        <v>142</v>
      </c>
      <c r="E430">
        <v>2</v>
      </c>
      <c r="F430" s="20">
        <v>17.083333333333332</v>
      </c>
      <c r="G430" s="21">
        <f t="shared" si="59"/>
        <v>2</v>
      </c>
      <c r="H430" s="19">
        <v>22</v>
      </c>
      <c r="I430" s="18">
        <v>690.92257570788865</v>
      </c>
      <c r="J430" s="18">
        <v>868.84541076659445</v>
      </c>
      <c r="K430" s="18">
        <f t="shared" si="60"/>
        <v>1038.085643304956</v>
      </c>
      <c r="L430" s="18">
        <f t="shared" si="61"/>
        <v>1305.408129476903</v>
      </c>
      <c r="M430" s="18">
        <f t="shared" si="62"/>
        <v>932.57529923133745</v>
      </c>
      <c r="N430" s="18">
        <f t="shared" si="63"/>
        <v>1172.7273032022015</v>
      </c>
    </row>
    <row r="431" spans="1:14" ht="15" x14ac:dyDescent="0.25">
      <c r="A431" s="17" t="s">
        <v>143</v>
      </c>
      <c r="B431" s="16" t="s">
        <v>34</v>
      </c>
      <c r="C431" t="s">
        <v>144</v>
      </c>
      <c r="D431" s="16" t="s">
        <v>142</v>
      </c>
      <c r="E431">
        <v>3</v>
      </c>
      <c r="F431" s="20">
        <v>17.083333333333332</v>
      </c>
      <c r="G431" s="21">
        <f t="shared" si="59"/>
        <v>3</v>
      </c>
      <c r="H431" s="19">
        <v>22</v>
      </c>
      <c r="I431" s="18">
        <v>690.92257570788865</v>
      </c>
      <c r="J431" s="18">
        <v>868.84541076659445</v>
      </c>
      <c r="K431" s="18">
        <f t="shared" si="60"/>
        <v>1038.085643304956</v>
      </c>
      <c r="L431" s="18">
        <f t="shared" si="61"/>
        <v>1305.408129476903</v>
      </c>
      <c r="M431" s="18">
        <f t="shared" si="62"/>
        <v>932.57529923133745</v>
      </c>
      <c r="N431" s="18">
        <f t="shared" si="63"/>
        <v>1172.7273032022015</v>
      </c>
    </row>
    <row r="432" spans="1:14" ht="15" x14ac:dyDescent="0.25">
      <c r="A432" s="17" t="s">
        <v>143</v>
      </c>
      <c r="B432" s="16" t="s">
        <v>34</v>
      </c>
      <c r="C432" t="s">
        <v>144</v>
      </c>
      <c r="D432" s="16" t="s">
        <v>142</v>
      </c>
      <c r="E432">
        <v>4</v>
      </c>
      <c r="F432" s="20">
        <v>17.083333333333332</v>
      </c>
      <c r="G432" s="21">
        <f t="shared" si="59"/>
        <v>4</v>
      </c>
      <c r="H432" s="19">
        <v>22</v>
      </c>
      <c r="I432" s="18">
        <v>690.92257570788865</v>
      </c>
      <c r="J432" s="18">
        <v>868.84541076659445</v>
      </c>
      <c r="K432" s="18">
        <f t="shared" si="60"/>
        <v>1038.085643304956</v>
      </c>
      <c r="L432" s="18">
        <f t="shared" si="61"/>
        <v>1305.408129476903</v>
      </c>
      <c r="M432" s="18">
        <f t="shared" si="62"/>
        <v>932.57529923133745</v>
      </c>
      <c r="N432" s="18">
        <f t="shared" si="63"/>
        <v>1172.7273032022015</v>
      </c>
    </row>
    <row r="433" spans="1:14" ht="15" x14ac:dyDescent="0.25">
      <c r="A433" s="17" t="s">
        <v>143</v>
      </c>
      <c r="B433" s="16" t="s">
        <v>34</v>
      </c>
      <c r="C433" t="s">
        <v>144</v>
      </c>
      <c r="D433" s="16" t="s">
        <v>142</v>
      </c>
      <c r="E433">
        <v>5</v>
      </c>
      <c r="F433" s="20">
        <v>17.083333333333332</v>
      </c>
      <c r="G433" s="21">
        <f t="shared" si="59"/>
        <v>5</v>
      </c>
      <c r="H433" s="19">
        <v>22</v>
      </c>
      <c r="I433" s="18">
        <v>690.92257570788865</v>
      </c>
      <c r="J433" s="18">
        <v>868.84541076659445</v>
      </c>
      <c r="K433" s="18">
        <f t="shared" si="60"/>
        <v>1038.085643304956</v>
      </c>
      <c r="L433" s="18">
        <f t="shared" si="61"/>
        <v>1305.408129476903</v>
      </c>
      <c r="M433" s="18">
        <f t="shared" si="62"/>
        <v>932.57529923133745</v>
      </c>
      <c r="N433" s="18">
        <f t="shared" si="63"/>
        <v>1172.7273032022015</v>
      </c>
    </row>
    <row r="434" spans="1:14" ht="15" x14ac:dyDescent="0.25">
      <c r="A434" s="17" t="s">
        <v>143</v>
      </c>
      <c r="B434" s="16" t="s">
        <v>34</v>
      </c>
      <c r="C434" t="s">
        <v>144</v>
      </c>
      <c r="D434" s="16" t="s">
        <v>142</v>
      </c>
      <c r="E434">
        <v>6</v>
      </c>
      <c r="F434" s="20">
        <v>17.083333333333332</v>
      </c>
      <c r="G434" s="21">
        <f t="shared" si="59"/>
        <v>6</v>
      </c>
      <c r="H434" s="19">
        <v>22</v>
      </c>
      <c r="I434" s="18">
        <v>690.92257570788865</v>
      </c>
      <c r="J434" s="18">
        <v>868.84541076659445</v>
      </c>
      <c r="K434" s="18">
        <f t="shared" si="60"/>
        <v>1038.085643304956</v>
      </c>
      <c r="L434" s="18">
        <f t="shared" si="61"/>
        <v>1305.408129476903</v>
      </c>
      <c r="M434" s="18">
        <f t="shared" si="62"/>
        <v>932.57529923133745</v>
      </c>
      <c r="N434" s="18">
        <f t="shared" si="63"/>
        <v>1172.7273032022015</v>
      </c>
    </row>
    <row r="435" spans="1:14" ht="15" x14ac:dyDescent="0.25">
      <c r="A435" s="15" t="s">
        <v>143</v>
      </c>
      <c r="B435" s="16" t="s">
        <v>34</v>
      </c>
      <c r="C435" t="s">
        <v>144</v>
      </c>
      <c r="D435" s="16" t="s">
        <v>142</v>
      </c>
      <c r="E435">
        <v>7</v>
      </c>
      <c r="F435" s="20">
        <v>17.083333333333332</v>
      </c>
      <c r="G435" s="21">
        <f t="shared" si="59"/>
        <v>7</v>
      </c>
      <c r="H435" s="19">
        <v>22</v>
      </c>
      <c r="I435" s="18">
        <v>690.92257570788865</v>
      </c>
      <c r="J435" s="18">
        <v>868.84541076659445</v>
      </c>
      <c r="K435" s="18">
        <f t="shared" si="60"/>
        <v>1038.085643304956</v>
      </c>
      <c r="L435" s="18">
        <f t="shared" si="61"/>
        <v>1305.408129476903</v>
      </c>
      <c r="M435" s="18">
        <f t="shared" si="62"/>
        <v>932.57529923133745</v>
      </c>
      <c r="N435" s="18">
        <f t="shared" si="63"/>
        <v>1172.7273032022015</v>
      </c>
    </row>
    <row r="436" spans="1:14" ht="15" x14ac:dyDescent="0.25">
      <c r="A436" s="17" t="s">
        <v>349</v>
      </c>
      <c r="B436" s="16" t="s">
        <v>34</v>
      </c>
      <c r="C436" t="s">
        <v>350</v>
      </c>
      <c r="D436" s="16" t="s">
        <v>348</v>
      </c>
      <c r="E436">
        <v>1</v>
      </c>
      <c r="F436" s="20">
        <v>18.833333333333332</v>
      </c>
      <c r="G436" s="21">
        <f t="shared" si="59"/>
        <v>1</v>
      </c>
      <c r="H436" s="19">
        <v>22.666666666666668</v>
      </c>
      <c r="I436" s="18">
        <v>622.37329191214451</v>
      </c>
      <c r="J436" s="18">
        <v>499.56100039203494</v>
      </c>
      <c r="K436" s="18">
        <f t="shared" si="60"/>
        <v>935.09287701085748</v>
      </c>
      <c r="L436" s="18">
        <f t="shared" si="61"/>
        <v>750.57194640182593</v>
      </c>
      <c r="M436" s="18">
        <f t="shared" si="62"/>
        <v>840.05065016713093</v>
      </c>
      <c r="N436" s="18">
        <f t="shared" si="63"/>
        <v>674.28430594786983</v>
      </c>
    </row>
    <row r="437" spans="1:14" ht="15" x14ac:dyDescent="0.25">
      <c r="A437" s="15" t="s">
        <v>349</v>
      </c>
      <c r="B437" s="16" t="s">
        <v>34</v>
      </c>
      <c r="C437" t="s">
        <v>350</v>
      </c>
      <c r="D437" s="16" t="s">
        <v>348</v>
      </c>
      <c r="E437">
        <v>5</v>
      </c>
      <c r="F437" s="20">
        <v>7.583333333333333</v>
      </c>
      <c r="G437" s="21">
        <f t="shared" si="59"/>
        <v>5</v>
      </c>
      <c r="H437" s="19">
        <v>11.416666666666666</v>
      </c>
      <c r="I437" s="18">
        <v>622.37329191214451</v>
      </c>
      <c r="J437" s="18">
        <v>499.56100039203494</v>
      </c>
      <c r="K437" s="18">
        <f t="shared" si="60"/>
        <v>935.09287701085748</v>
      </c>
      <c r="L437" s="18">
        <f t="shared" si="61"/>
        <v>750.57194640182593</v>
      </c>
      <c r="M437" s="18">
        <f t="shared" si="62"/>
        <v>840.05065016713093</v>
      </c>
      <c r="N437" s="18">
        <f t="shared" si="63"/>
        <v>674.28430594786983</v>
      </c>
    </row>
    <row r="438" spans="1:14" ht="15" x14ac:dyDescent="0.25">
      <c r="A438" s="17" t="s">
        <v>447</v>
      </c>
      <c r="B438" s="16" t="s">
        <v>34</v>
      </c>
      <c r="C438" t="s">
        <v>448</v>
      </c>
      <c r="D438" s="16" t="s">
        <v>446</v>
      </c>
      <c r="E438">
        <v>1</v>
      </c>
      <c r="F438" s="20">
        <v>17.083333333333332</v>
      </c>
      <c r="G438" s="21">
        <f t="shared" si="59"/>
        <v>1</v>
      </c>
      <c r="H438" s="19">
        <v>22.583333333333332</v>
      </c>
      <c r="I438" s="18">
        <v>1024.2214068484163</v>
      </c>
      <c r="J438" s="18">
        <v>974.79236364466658</v>
      </c>
      <c r="K438" s="18">
        <f t="shared" si="60"/>
        <v>1538.8548230973745</v>
      </c>
      <c r="L438" s="18">
        <f t="shared" si="61"/>
        <v>1464.5895118799178</v>
      </c>
      <c r="M438" s="18">
        <f t="shared" si="62"/>
        <v>1382.4466279628871</v>
      </c>
      <c r="N438" s="18">
        <f t="shared" si="63"/>
        <v>1315.7295942790081</v>
      </c>
    </row>
    <row r="439" spans="1:14" ht="15" x14ac:dyDescent="0.25">
      <c r="A439" s="17" t="s">
        <v>447</v>
      </c>
      <c r="B439" s="16" t="s">
        <v>34</v>
      </c>
      <c r="C439" t="s">
        <v>448</v>
      </c>
      <c r="D439" s="16" t="s">
        <v>446</v>
      </c>
      <c r="E439">
        <v>2</v>
      </c>
      <c r="F439" s="20">
        <v>17.083333333333332</v>
      </c>
      <c r="G439" s="21">
        <f t="shared" si="59"/>
        <v>2</v>
      </c>
      <c r="H439" s="19">
        <v>22.583333333333332</v>
      </c>
      <c r="I439" s="18">
        <v>1024.2214068484163</v>
      </c>
      <c r="J439" s="18">
        <v>974.79236364466658</v>
      </c>
      <c r="K439" s="18">
        <f t="shared" si="60"/>
        <v>1538.8548230973745</v>
      </c>
      <c r="L439" s="18">
        <f t="shared" si="61"/>
        <v>1464.5895118799178</v>
      </c>
      <c r="M439" s="18">
        <f t="shared" si="62"/>
        <v>1382.4466279628871</v>
      </c>
      <c r="N439" s="18">
        <f t="shared" si="63"/>
        <v>1315.7295942790081</v>
      </c>
    </row>
    <row r="440" spans="1:14" ht="15" x14ac:dyDescent="0.25">
      <c r="A440" s="17" t="s">
        <v>447</v>
      </c>
      <c r="B440" s="16" t="s">
        <v>34</v>
      </c>
      <c r="C440" t="s">
        <v>448</v>
      </c>
      <c r="D440" s="16" t="s">
        <v>446</v>
      </c>
      <c r="E440">
        <v>3</v>
      </c>
      <c r="F440" s="20">
        <v>17.083333333333332</v>
      </c>
      <c r="G440" s="21">
        <f t="shared" si="59"/>
        <v>3</v>
      </c>
      <c r="H440" s="19">
        <v>22.583333333333332</v>
      </c>
      <c r="I440" s="18">
        <v>1024.2214068484163</v>
      </c>
      <c r="J440" s="18">
        <v>974.79236364466658</v>
      </c>
      <c r="K440" s="18">
        <f t="shared" si="60"/>
        <v>1538.8548230973745</v>
      </c>
      <c r="L440" s="18">
        <f t="shared" si="61"/>
        <v>1464.5895118799178</v>
      </c>
      <c r="M440" s="18">
        <f t="shared" si="62"/>
        <v>1382.4466279628871</v>
      </c>
      <c r="N440" s="18">
        <f t="shared" si="63"/>
        <v>1315.7295942790081</v>
      </c>
    </row>
    <row r="441" spans="1:14" ht="15" x14ac:dyDescent="0.25">
      <c r="A441" s="17" t="s">
        <v>447</v>
      </c>
      <c r="B441" s="16" t="s">
        <v>34</v>
      </c>
      <c r="C441" t="s">
        <v>448</v>
      </c>
      <c r="D441" s="16" t="s">
        <v>446</v>
      </c>
      <c r="E441">
        <v>4</v>
      </c>
      <c r="F441" s="20">
        <v>17.083333333333332</v>
      </c>
      <c r="G441" s="21">
        <f t="shared" si="59"/>
        <v>4</v>
      </c>
      <c r="H441" s="19">
        <v>22.583333333333332</v>
      </c>
      <c r="I441" s="18">
        <v>1024.2214068484163</v>
      </c>
      <c r="J441" s="18">
        <v>974.79236364466658</v>
      </c>
      <c r="K441" s="18">
        <f t="shared" si="60"/>
        <v>1538.8548230973745</v>
      </c>
      <c r="L441" s="18">
        <f t="shared" si="61"/>
        <v>1464.5895118799178</v>
      </c>
      <c r="M441" s="18">
        <f t="shared" si="62"/>
        <v>1382.4466279628871</v>
      </c>
      <c r="N441" s="18">
        <f t="shared" si="63"/>
        <v>1315.7295942790081</v>
      </c>
    </row>
    <row r="442" spans="1:14" ht="15" x14ac:dyDescent="0.25">
      <c r="A442" s="17" t="s">
        <v>447</v>
      </c>
      <c r="B442" s="16" t="s">
        <v>34</v>
      </c>
      <c r="C442" t="s">
        <v>448</v>
      </c>
      <c r="D442" s="16" t="s">
        <v>446</v>
      </c>
      <c r="E442">
        <v>5</v>
      </c>
      <c r="F442" s="20">
        <v>17.083333333333332</v>
      </c>
      <c r="G442" s="21">
        <f t="shared" si="59"/>
        <v>5</v>
      </c>
      <c r="H442" s="19">
        <v>22.583333333333332</v>
      </c>
      <c r="I442" s="18">
        <v>1024.2214068484163</v>
      </c>
      <c r="J442" s="18">
        <v>974.79236364466658</v>
      </c>
      <c r="K442" s="18">
        <f t="shared" si="60"/>
        <v>1538.8548230973745</v>
      </c>
      <c r="L442" s="18">
        <f t="shared" si="61"/>
        <v>1464.5895118799178</v>
      </c>
      <c r="M442" s="18">
        <f t="shared" si="62"/>
        <v>1382.4466279628871</v>
      </c>
      <c r="N442" s="18">
        <f t="shared" si="63"/>
        <v>1315.7295942790081</v>
      </c>
    </row>
    <row r="443" spans="1:14" ht="15" x14ac:dyDescent="0.25">
      <c r="A443" s="17" t="s">
        <v>447</v>
      </c>
      <c r="B443" s="16" t="s">
        <v>34</v>
      </c>
      <c r="C443" t="s">
        <v>448</v>
      </c>
      <c r="D443" s="16" t="s">
        <v>446</v>
      </c>
      <c r="E443">
        <v>6</v>
      </c>
      <c r="F443" s="20">
        <v>17.083333333333332</v>
      </c>
      <c r="G443" s="21">
        <f t="shared" si="59"/>
        <v>6</v>
      </c>
      <c r="H443" s="19">
        <v>22.583333333333332</v>
      </c>
      <c r="I443" s="18">
        <v>1024.2214068484163</v>
      </c>
      <c r="J443" s="18">
        <v>974.79236364466658</v>
      </c>
      <c r="K443" s="18">
        <f t="shared" si="60"/>
        <v>1538.8548230973745</v>
      </c>
      <c r="L443" s="18">
        <f t="shared" si="61"/>
        <v>1464.5895118799178</v>
      </c>
      <c r="M443" s="18">
        <f t="shared" si="62"/>
        <v>1382.4466279628871</v>
      </c>
      <c r="N443" s="18">
        <f t="shared" si="63"/>
        <v>1315.7295942790081</v>
      </c>
    </row>
    <row r="444" spans="1:14" ht="15" x14ac:dyDescent="0.25">
      <c r="A444" s="15" t="s">
        <v>447</v>
      </c>
      <c r="B444" s="16" t="s">
        <v>34</v>
      </c>
      <c r="C444" t="s">
        <v>448</v>
      </c>
      <c r="D444" s="16" t="s">
        <v>446</v>
      </c>
      <c r="E444">
        <v>7</v>
      </c>
      <c r="F444" s="20">
        <v>17.083333333333332</v>
      </c>
      <c r="G444" s="21">
        <f t="shared" si="59"/>
        <v>7</v>
      </c>
      <c r="H444" s="19">
        <v>22.583333333333332</v>
      </c>
      <c r="I444" s="18">
        <v>1024.2214068484163</v>
      </c>
      <c r="J444" s="18">
        <v>974.79236364466658</v>
      </c>
      <c r="K444" s="18">
        <f t="shared" si="60"/>
        <v>1538.8548230973745</v>
      </c>
      <c r="L444" s="18">
        <f t="shared" si="61"/>
        <v>1464.5895118799178</v>
      </c>
      <c r="M444" s="18">
        <f t="shared" si="62"/>
        <v>1382.4466279628871</v>
      </c>
      <c r="N444" s="18">
        <f t="shared" si="63"/>
        <v>1315.7295942790081</v>
      </c>
    </row>
    <row r="445" spans="1:14" ht="15" x14ac:dyDescent="0.25">
      <c r="A445" s="17" t="s">
        <v>779</v>
      </c>
      <c r="B445" s="16" t="s">
        <v>34</v>
      </c>
      <c r="C445" t="s">
        <v>469</v>
      </c>
      <c r="D445" s="16" t="s">
        <v>778</v>
      </c>
      <c r="E445">
        <v>4</v>
      </c>
      <c r="F445" s="20">
        <v>7.916666666666667</v>
      </c>
      <c r="G445" s="21">
        <f t="shared" si="59"/>
        <v>4</v>
      </c>
      <c r="H445" s="19">
        <v>11.416666666666666</v>
      </c>
      <c r="I445" s="18">
        <v>511.86483333667746</v>
      </c>
      <c r="J445" s="18">
        <v>418.1259142351671</v>
      </c>
      <c r="K445" s="18">
        <f t="shared" si="60"/>
        <v>769.05800082604253</v>
      </c>
      <c r="L445" s="18">
        <f t="shared" si="61"/>
        <v>628.21873813658112</v>
      </c>
      <c r="M445" s="18">
        <f t="shared" si="62"/>
        <v>690.89144992241199</v>
      </c>
      <c r="N445" s="18">
        <f t="shared" si="63"/>
        <v>564.36699753909261</v>
      </c>
    </row>
    <row r="446" spans="1:14" ht="15" x14ac:dyDescent="0.25">
      <c r="A446" s="15" t="s">
        <v>779</v>
      </c>
      <c r="B446" s="16" t="s">
        <v>34</v>
      </c>
      <c r="C446" t="s">
        <v>469</v>
      </c>
      <c r="D446" s="16" t="s">
        <v>778</v>
      </c>
      <c r="E446">
        <v>7</v>
      </c>
      <c r="F446" s="20">
        <v>7.916666666666667</v>
      </c>
      <c r="G446" s="21">
        <f t="shared" si="59"/>
        <v>7</v>
      </c>
      <c r="H446" s="19">
        <v>11.416666666666666</v>
      </c>
      <c r="I446" s="18">
        <v>511.86483333667746</v>
      </c>
      <c r="J446" s="18">
        <v>418.1259142351671</v>
      </c>
      <c r="K446" s="18">
        <f t="shared" si="60"/>
        <v>769.05800082604253</v>
      </c>
      <c r="L446" s="18">
        <f t="shared" si="61"/>
        <v>628.21873813658112</v>
      </c>
      <c r="M446" s="18">
        <f t="shared" si="62"/>
        <v>690.89144992241199</v>
      </c>
      <c r="N446" s="18">
        <f t="shared" si="63"/>
        <v>564.36699753909261</v>
      </c>
    </row>
    <row r="447" spans="1:14" ht="15" x14ac:dyDescent="0.25">
      <c r="A447" s="17" t="s">
        <v>128</v>
      </c>
      <c r="B447" s="16" t="s">
        <v>34</v>
      </c>
      <c r="C447" t="s">
        <v>27</v>
      </c>
      <c r="D447" s="16" t="s">
        <v>514</v>
      </c>
      <c r="E447">
        <v>1</v>
      </c>
      <c r="F447" s="20">
        <v>23</v>
      </c>
      <c r="G447" s="21">
        <f t="shared" si="59"/>
        <v>2</v>
      </c>
      <c r="H447" s="19">
        <v>0.41666666666666669</v>
      </c>
      <c r="I447" s="18">
        <v>239.31340170869245</v>
      </c>
      <c r="J447" s="18">
        <v>208.92363712533773</v>
      </c>
      <c r="K447" s="18">
        <f t="shared" si="60"/>
        <v>359.55954443916846</v>
      </c>
      <c r="L447" s="18">
        <f t="shared" si="61"/>
        <v>313.90004592723159</v>
      </c>
      <c r="M447" s="18">
        <f t="shared" si="62"/>
        <v>323.01414811912184</v>
      </c>
      <c r="N447" s="18">
        <f t="shared" si="63"/>
        <v>281.99545109528344</v>
      </c>
    </row>
    <row r="448" spans="1:14" ht="15" x14ac:dyDescent="0.25">
      <c r="A448" s="17" t="s">
        <v>128</v>
      </c>
      <c r="B448" s="16" t="s">
        <v>34</v>
      </c>
      <c r="C448" t="s">
        <v>27</v>
      </c>
      <c r="D448" s="16" t="s">
        <v>514</v>
      </c>
      <c r="E448">
        <v>2</v>
      </c>
      <c r="F448" s="20">
        <v>23</v>
      </c>
      <c r="G448" s="21">
        <f t="shared" si="59"/>
        <v>3</v>
      </c>
      <c r="H448" s="19">
        <v>0.41666666666666669</v>
      </c>
      <c r="I448" s="18">
        <v>239.31340170869245</v>
      </c>
      <c r="J448" s="18">
        <v>208.92363712533773</v>
      </c>
      <c r="K448" s="18">
        <f t="shared" si="60"/>
        <v>359.55954443916846</v>
      </c>
      <c r="L448" s="18">
        <f t="shared" si="61"/>
        <v>313.90004592723159</v>
      </c>
      <c r="M448" s="18">
        <f t="shared" si="62"/>
        <v>323.01414811912184</v>
      </c>
      <c r="N448" s="18">
        <f t="shared" si="63"/>
        <v>281.99545109528344</v>
      </c>
    </row>
    <row r="449" spans="1:14" ht="15" x14ac:dyDescent="0.25">
      <c r="A449" s="17" t="s">
        <v>128</v>
      </c>
      <c r="B449" s="16" t="s">
        <v>34</v>
      </c>
      <c r="C449" t="s">
        <v>27</v>
      </c>
      <c r="D449" s="16" t="s">
        <v>514</v>
      </c>
      <c r="E449">
        <v>3</v>
      </c>
      <c r="F449" s="20">
        <v>23</v>
      </c>
      <c r="G449" s="21">
        <f t="shared" si="59"/>
        <v>4</v>
      </c>
      <c r="H449" s="19">
        <v>0.41666666666666669</v>
      </c>
      <c r="I449" s="18">
        <v>239.31340170869245</v>
      </c>
      <c r="J449" s="18">
        <v>208.92363712533773</v>
      </c>
      <c r="K449" s="18">
        <f t="shared" si="60"/>
        <v>359.55954443916846</v>
      </c>
      <c r="L449" s="18">
        <f t="shared" si="61"/>
        <v>313.90004592723159</v>
      </c>
      <c r="M449" s="18">
        <f t="shared" si="62"/>
        <v>323.01414811912184</v>
      </c>
      <c r="N449" s="18">
        <f t="shared" si="63"/>
        <v>281.99545109528344</v>
      </c>
    </row>
    <row r="450" spans="1:14" ht="15" x14ac:dyDescent="0.25">
      <c r="A450" s="17" t="s">
        <v>128</v>
      </c>
      <c r="B450" s="16" t="s">
        <v>34</v>
      </c>
      <c r="C450" t="s">
        <v>27</v>
      </c>
      <c r="D450" s="16" t="s">
        <v>514</v>
      </c>
      <c r="E450">
        <v>4</v>
      </c>
      <c r="F450" s="20">
        <v>23</v>
      </c>
      <c r="G450" s="21">
        <f t="shared" si="59"/>
        <v>5</v>
      </c>
      <c r="H450" s="19">
        <v>0.41666666666666669</v>
      </c>
      <c r="I450" s="18">
        <v>239.31340170869245</v>
      </c>
      <c r="J450" s="18">
        <v>208.92363712533773</v>
      </c>
      <c r="K450" s="18">
        <f t="shared" si="60"/>
        <v>359.55954443916846</v>
      </c>
      <c r="L450" s="18">
        <f t="shared" si="61"/>
        <v>313.90004592723159</v>
      </c>
      <c r="M450" s="18">
        <f t="shared" si="62"/>
        <v>323.01414811912184</v>
      </c>
      <c r="N450" s="18">
        <f t="shared" si="63"/>
        <v>281.99545109528344</v>
      </c>
    </row>
    <row r="451" spans="1:14" ht="15" x14ac:dyDescent="0.25">
      <c r="A451" s="17" t="s">
        <v>128</v>
      </c>
      <c r="B451" s="16" t="s">
        <v>34</v>
      </c>
      <c r="C451" t="s">
        <v>27</v>
      </c>
      <c r="D451" s="16" t="s">
        <v>514</v>
      </c>
      <c r="E451">
        <v>5</v>
      </c>
      <c r="F451" s="20">
        <v>23</v>
      </c>
      <c r="G451" s="21">
        <f t="shared" si="59"/>
        <v>6</v>
      </c>
      <c r="H451" s="19">
        <v>0.41666666666666669</v>
      </c>
      <c r="I451" s="18">
        <v>239.31340170869245</v>
      </c>
      <c r="J451" s="18">
        <v>208.92363712533773</v>
      </c>
      <c r="K451" s="18">
        <f t="shared" si="60"/>
        <v>359.55954443916846</v>
      </c>
      <c r="L451" s="18">
        <f t="shared" si="61"/>
        <v>313.90004592723159</v>
      </c>
      <c r="M451" s="18">
        <f t="shared" si="62"/>
        <v>323.01414811912184</v>
      </c>
      <c r="N451" s="18">
        <f t="shared" si="63"/>
        <v>281.99545109528344</v>
      </c>
    </row>
    <row r="452" spans="1:14" ht="15" x14ac:dyDescent="0.25">
      <c r="A452" s="17" t="s">
        <v>128</v>
      </c>
      <c r="B452" s="16" t="s">
        <v>34</v>
      </c>
      <c r="C452" t="s">
        <v>27</v>
      </c>
      <c r="D452" s="16" t="s">
        <v>514</v>
      </c>
      <c r="E452">
        <v>6</v>
      </c>
      <c r="F452" s="20">
        <v>23</v>
      </c>
      <c r="G452" s="21">
        <f t="shared" si="59"/>
        <v>7</v>
      </c>
      <c r="H452" s="19">
        <v>0.41666666666666669</v>
      </c>
      <c r="I452" s="18">
        <v>239.31340170869245</v>
      </c>
      <c r="J452" s="18">
        <v>208.92363712533773</v>
      </c>
      <c r="K452" s="18">
        <f t="shared" si="60"/>
        <v>359.55954443916846</v>
      </c>
      <c r="L452" s="18">
        <f t="shared" si="61"/>
        <v>313.90004592723159</v>
      </c>
      <c r="M452" s="18">
        <f t="shared" si="62"/>
        <v>323.01414811912184</v>
      </c>
      <c r="N452" s="18">
        <f t="shared" si="63"/>
        <v>281.99545109528344</v>
      </c>
    </row>
    <row r="453" spans="1:14" ht="15" x14ac:dyDescent="0.25">
      <c r="A453" s="17" t="s">
        <v>128</v>
      </c>
      <c r="B453" s="16" t="s">
        <v>34</v>
      </c>
      <c r="C453" t="s">
        <v>27</v>
      </c>
      <c r="D453" s="16" t="s">
        <v>514</v>
      </c>
      <c r="E453">
        <v>7</v>
      </c>
      <c r="F453" s="20">
        <v>23</v>
      </c>
      <c r="G453" s="21">
        <f t="shared" ref="G453:G516" si="64">IF(AND(E453=7,H453&lt;F453),1,IF(H453&lt;F453,E453+1,E453))</f>
        <v>1</v>
      </c>
      <c r="H453" s="19">
        <v>0.41666666666666669</v>
      </c>
      <c r="I453" s="18">
        <v>239.31340170869245</v>
      </c>
      <c r="J453" s="18">
        <v>208.92363712533773</v>
      </c>
      <c r="K453" s="18">
        <f t="shared" si="60"/>
        <v>359.55954443916846</v>
      </c>
      <c r="L453" s="18">
        <f t="shared" si="61"/>
        <v>313.90004592723159</v>
      </c>
      <c r="M453" s="18">
        <f t="shared" si="62"/>
        <v>323.01414811912184</v>
      </c>
      <c r="N453" s="18">
        <f t="shared" si="63"/>
        <v>281.99545109528344</v>
      </c>
    </row>
    <row r="454" spans="1:14" ht="15" x14ac:dyDescent="0.25">
      <c r="A454" s="17" t="s">
        <v>128</v>
      </c>
      <c r="B454" s="16" t="s">
        <v>34</v>
      </c>
      <c r="C454" t="s">
        <v>27</v>
      </c>
      <c r="D454" s="16" t="s">
        <v>198</v>
      </c>
      <c r="E454">
        <v>1</v>
      </c>
      <c r="F454" s="20">
        <v>0</v>
      </c>
      <c r="G454" s="21">
        <f t="shared" si="64"/>
        <v>1</v>
      </c>
      <c r="H454" s="19">
        <v>1.5</v>
      </c>
      <c r="I454" s="18">
        <v>239.31340170869245</v>
      </c>
      <c r="J454" s="18">
        <v>208.92363712533773</v>
      </c>
      <c r="K454" s="18">
        <f t="shared" si="60"/>
        <v>359.55954443916846</v>
      </c>
      <c r="L454" s="18">
        <f t="shared" si="61"/>
        <v>313.90004592723159</v>
      </c>
      <c r="M454" s="18">
        <f t="shared" si="62"/>
        <v>323.01414811912184</v>
      </c>
      <c r="N454" s="18">
        <f t="shared" si="63"/>
        <v>281.99545109528344</v>
      </c>
    </row>
    <row r="455" spans="1:14" ht="15" x14ac:dyDescent="0.25">
      <c r="A455" s="17" t="s">
        <v>128</v>
      </c>
      <c r="B455" s="16" t="s">
        <v>34</v>
      </c>
      <c r="C455" t="s">
        <v>27</v>
      </c>
      <c r="D455" s="16" t="s">
        <v>198</v>
      </c>
      <c r="E455">
        <v>2</v>
      </c>
      <c r="F455" s="20">
        <v>23.833333333333332</v>
      </c>
      <c r="G455" s="21">
        <f t="shared" si="64"/>
        <v>3</v>
      </c>
      <c r="H455" s="19">
        <v>1.3333333333333333</v>
      </c>
      <c r="I455" s="18">
        <v>239.31340170869245</v>
      </c>
      <c r="J455" s="18">
        <v>208.92363712533773</v>
      </c>
      <c r="K455" s="18">
        <f t="shared" si="60"/>
        <v>359.55954443916846</v>
      </c>
      <c r="L455" s="18">
        <f t="shared" si="61"/>
        <v>313.90004592723159</v>
      </c>
      <c r="M455" s="18">
        <f t="shared" si="62"/>
        <v>323.01414811912184</v>
      </c>
      <c r="N455" s="18">
        <f t="shared" si="63"/>
        <v>281.99545109528344</v>
      </c>
    </row>
    <row r="456" spans="1:14" ht="15" x14ac:dyDescent="0.25">
      <c r="A456" s="17" t="s">
        <v>128</v>
      </c>
      <c r="B456" s="16" t="s">
        <v>34</v>
      </c>
      <c r="C456" t="s">
        <v>27</v>
      </c>
      <c r="D456" s="16" t="s">
        <v>198</v>
      </c>
      <c r="E456">
        <v>5</v>
      </c>
      <c r="F456" s="20">
        <v>0</v>
      </c>
      <c r="G456" s="21">
        <f t="shared" si="64"/>
        <v>5</v>
      </c>
      <c r="H456" s="19">
        <v>1.5</v>
      </c>
      <c r="I456" s="18">
        <v>239.31340170869245</v>
      </c>
      <c r="J456" s="18">
        <v>208.92363712533773</v>
      </c>
      <c r="K456" s="18">
        <f t="shared" si="60"/>
        <v>359.55954443916846</v>
      </c>
      <c r="L456" s="18">
        <f t="shared" si="61"/>
        <v>313.90004592723159</v>
      </c>
      <c r="M456" s="18">
        <f t="shared" si="62"/>
        <v>323.01414811912184</v>
      </c>
      <c r="N456" s="18">
        <f t="shared" si="63"/>
        <v>281.99545109528344</v>
      </c>
    </row>
    <row r="457" spans="1:14" ht="15" x14ac:dyDescent="0.25">
      <c r="A457" s="17" t="s">
        <v>128</v>
      </c>
      <c r="B457" s="16" t="s">
        <v>34</v>
      </c>
      <c r="C457" t="s">
        <v>27</v>
      </c>
      <c r="D457" s="16" t="s">
        <v>198</v>
      </c>
      <c r="E457">
        <v>6</v>
      </c>
      <c r="F457" s="20">
        <v>0</v>
      </c>
      <c r="G457" s="21">
        <f t="shared" si="64"/>
        <v>6</v>
      </c>
      <c r="H457" s="19">
        <v>1.5</v>
      </c>
      <c r="I457" s="18">
        <v>239.31340170869245</v>
      </c>
      <c r="J457" s="18">
        <v>208.92363712533773</v>
      </c>
      <c r="K457" s="18">
        <f t="shared" si="60"/>
        <v>359.55954443916846</v>
      </c>
      <c r="L457" s="18">
        <f t="shared" si="61"/>
        <v>313.90004592723159</v>
      </c>
      <c r="M457" s="18">
        <f t="shared" si="62"/>
        <v>323.01414811912184</v>
      </c>
      <c r="N457" s="18">
        <f t="shared" si="63"/>
        <v>281.99545109528344</v>
      </c>
    </row>
    <row r="458" spans="1:14" ht="15" x14ac:dyDescent="0.25">
      <c r="A458" s="17" t="s">
        <v>128</v>
      </c>
      <c r="B458" s="16" t="s">
        <v>34</v>
      </c>
      <c r="C458" t="s">
        <v>27</v>
      </c>
      <c r="D458" s="16" t="s">
        <v>198</v>
      </c>
      <c r="E458">
        <v>7</v>
      </c>
      <c r="F458" s="20">
        <v>0</v>
      </c>
      <c r="G458" s="21">
        <f t="shared" si="64"/>
        <v>7</v>
      </c>
      <c r="H458" s="19">
        <v>1.5</v>
      </c>
      <c r="I458" s="18">
        <v>239.31340170869245</v>
      </c>
      <c r="J458" s="18">
        <v>208.92363712533773</v>
      </c>
      <c r="K458" s="18">
        <f t="shared" si="60"/>
        <v>359.55954443916846</v>
      </c>
      <c r="L458" s="18">
        <f t="shared" si="61"/>
        <v>313.90004592723159</v>
      </c>
      <c r="M458" s="18">
        <f t="shared" si="62"/>
        <v>323.01414811912184</v>
      </c>
      <c r="N458" s="18">
        <f t="shared" si="63"/>
        <v>281.99545109528344</v>
      </c>
    </row>
    <row r="459" spans="1:14" ht="15" x14ac:dyDescent="0.25">
      <c r="A459" s="17" t="s">
        <v>128</v>
      </c>
      <c r="B459" s="16" t="s">
        <v>34</v>
      </c>
      <c r="C459" t="s">
        <v>27</v>
      </c>
      <c r="D459" s="16" t="s">
        <v>271</v>
      </c>
      <c r="E459">
        <v>1</v>
      </c>
      <c r="F459" s="20">
        <v>1</v>
      </c>
      <c r="G459" s="21">
        <f t="shared" si="64"/>
        <v>1</v>
      </c>
      <c r="H459" s="19">
        <v>2.4166666666666665</v>
      </c>
      <c r="I459" s="18">
        <v>239.31340170869245</v>
      </c>
      <c r="J459" s="18">
        <v>208.92363712533773</v>
      </c>
      <c r="K459" s="18">
        <f t="shared" si="60"/>
        <v>359.55954443916846</v>
      </c>
      <c r="L459" s="18">
        <f t="shared" si="61"/>
        <v>313.90004592723159</v>
      </c>
      <c r="M459" s="18">
        <f t="shared" si="62"/>
        <v>323.01414811912184</v>
      </c>
      <c r="N459" s="18">
        <f t="shared" si="63"/>
        <v>281.99545109528344</v>
      </c>
    </row>
    <row r="460" spans="1:14" ht="15" x14ac:dyDescent="0.25">
      <c r="A460" s="17" t="s">
        <v>128</v>
      </c>
      <c r="B460" s="16" t="s">
        <v>34</v>
      </c>
      <c r="C460" t="s">
        <v>27</v>
      </c>
      <c r="D460" s="16" t="s">
        <v>271</v>
      </c>
      <c r="E460">
        <v>2</v>
      </c>
      <c r="F460" s="20">
        <v>1</v>
      </c>
      <c r="G460" s="21">
        <f t="shared" si="64"/>
        <v>2</v>
      </c>
      <c r="H460" s="19">
        <v>2.4166666666666665</v>
      </c>
      <c r="I460" s="18">
        <v>239.31340170869245</v>
      </c>
      <c r="J460" s="18">
        <v>208.92363712533773</v>
      </c>
      <c r="K460" s="18">
        <f t="shared" si="60"/>
        <v>359.55954443916846</v>
      </c>
      <c r="L460" s="18">
        <f t="shared" si="61"/>
        <v>313.90004592723159</v>
      </c>
      <c r="M460" s="18">
        <f t="shared" si="62"/>
        <v>323.01414811912184</v>
      </c>
      <c r="N460" s="18">
        <f t="shared" si="63"/>
        <v>281.99545109528344</v>
      </c>
    </row>
    <row r="461" spans="1:14" ht="15" x14ac:dyDescent="0.25">
      <c r="A461" s="17" t="s">
        <v>128</v>
      </c>
      <c r="B461" s="16" t="s">
        <v>34</v>
      </c>
      <c r="C461" t="s">
        <v>27</v>
      </c>
      <c r="D461" s="16" t="s">
        <v>271</v>
      </c>
      <c r="E461">
        <v>3</v>
      </c>
      <c r="F461" s="20">
        <v>1</v>
      </c>
      <c r="G461" s="21">
        <f t="shared" si="64"/>
        <v>3</v>
      </c>
      <c r="H461" s="19">
        <v>2.4166666666666665</v>
      </c>
      <c r="I461" s="18">
        <v>239.31340170869245</v>
      </c>
      <c r="J461" s="18">
        <v>208.92363712533773</v>
      </c>
      <c r="K461" s="18">
        <f t="shared" si="60"/>
        <v>359.55954443916846</v>
      </c>
      <c r="L461" s="18">
        <f t="shared" si="61"/>
        <v>313.90004592723159</v>
      </c>
      <c r="M461" s="18">
        <f t="shared" si="62"/>
        <v>323.01414811912184</v>
      </c>
      <c r="N461" s="18">
        <f t="shared" si="63"/>
        <v>281.99545109528344</v>
      </c>
    </row>
    <row r="462" spans="1:14" ht="15" x14ac:dyDescent="0.25">
      <c r="A462" s="17" t="s">
        <v>128</v>
      </c>
      <c r="B462" s="16" t="s">
        <v>34</v>
      </c>
      <c r="C462" t="s">
        <v>27</v>
      </c>
      <c r="D462" s="16" t="s">
        <v>271</v>
      </c>
      <c r="E462">
        <v>4</v>
      </c>
      <c r="F462" s="20">
        <v>1</v>
      </c>
      <c r="G462" s="21">
        <f t="shared" si="64"/>
        <v>4</v>
      </c>
      <c r="H462" s="19">
        <v>2.4166666666666665</v>
      </c>
      <c r="I462" s="18">
        <v>239.31340170869245</v>
      </c>
      <c r="J462" s="18">
        <v>208.92363712533773</v>
      </c>
      <c r="K462" s="18">
        <f t="shared" si="60"/>
        <v>359.55954443916846</v>
      </c>
      <c r="L462" s="18">
        <f t="shared" si="61"/>
        <v>313.90004592723159</v>
      </c>
      <c r="M462" s="18">
        <f t="shared" si="62"/>
        <v>323.01414811912184</v>
      </c>
      <c r="N462" s="18">
        <f t="shared" si="63"/>
        <v>281.99545109528344</v>
      </c>
    </row>
    <row r="463" spans="1:14" ht="15" x14ac:dyDescent="0.25">
      <c r="A463" s="17" t="s">
        <v>128</v>
      </c>
      <c r="B463" s="16" t="s">
        <v>34</v>
      </c>
      <c r="C463" t="s">
        <v>27</v>
      </c>
      <c r="D463" s="16" t="s">
        <v>271</v>
      </c>
      <c r="E463">
        <v>5</v>
      </c>
      <c r="F463" s="20">
        <v>1</v>
      </c>
      <c r="G463" s="21">
        <f t="shared" si="64"/>
        <v>5</v>
      </c>
      <c r="H463" s="19">
        <v>2.4166666666666665</v>
      </c>
      <c r="I463" s="18">
        <v>239.31340170869245</v>
      </c>
      <c r="J463" s="18">
        <v>208.92363712533773</v>
      </c>
      <c r="K463" s="18">
        <f t="shared" si="60"/>
        <v>359.55954443916846</v>
      </c>
      <c r="L463" s="18">
        <f t="shared" si="61"/>
        <v>313.90004592723159</v>
      </c>
      <c r="M463" s="18">
        <f t="shared" si="62"/>
        <v>323.01414811912184</v>
      </c>
      <c r="N463" s="18">
        <f t="shared" si="63"/>
        <v>281.99545109528344</v>
      </c>
    </row>
    <row r="464" spans="1:14" ht="15" x14ac:dyDescent="0.25">
      <c r="A464" s="17" t="s">
        <v>128</v>
      </c>
      <c r="B464" s="16" t="s">
        <v>34</v>
      </c>
      <c r="C464" t="s">
        <v>27</v>
      </c>
      <c r="D464" s="16" t="s">
        <v>271</v>
      </c>
      <c r="E464">
        <v>6</v>
      </c>
      <c r="F464" s="20">
        <v>1</v>
      </c>
      <c r="G464" s="21">
        <f t="shared" si="64"/>
        <v>6</v>
      </c>
      <c r="H464" s="19">
        <v>2.4166666666666665</v>
      </c>
      <c r="I464" s="18">
        <v>239.31340170869245</v>
      </c>
      <c r="J464" s="18">
        <v>208.92363712533773</v>
      </c>
      <c r="K464" s="18">
        <f t="shared" si="60"/>
        <v>359.55954443916846</v>
      </c>
      <c r="L464" s="18">
        <f t="shared" si="61"/>
        <v>313.90004592723159</v>
      </c>
      <c r="M464" s="18">
        <f t="shared" si="62"/>
        <v>323.01414811912184</v>
      </c>
      <c r="N464" s="18">
        <f t="shared" si="63"/>
        <v>281.99545109528344</v>
      </c>
    </row>
    <row r="465" spans="1:14" ht="15" x14ac:dyDescent="0.25">
      <c r="A465" s="17" t="s">
        <v>128</v>
      </c>
      <c r="B465" s="16" t="s">
        <v>34</v>
      </c>
      <c r="C465" t="s">
        <v>27</v>
      </c>
      <c r="D465" s="16" t="s">
        <v>271</v>
      </c>
      <c r="E465">
        <v>7</v>
      </c>
      <c r="F465" s="20">
        <v>1</v>
      </c>
      <c r="G465" s="21">
        <f t="shared" si="64"/>
        <v>7</v>
      </c>
      <c r="H465" s="19">
        <v>2.4166666666666665</v>
      </c>
      <c r="I465" s="18">
        <v>239.31340170869245</v>
      </c>
      <c r="J465" s="18">
        <v>208.92363712533773</v>
      </c>
      <c r="K465" s="18">
        <f t="shared" si="60"/>
        <v>359.55954443916846</v>
      </c>
      <c r="L465" s="18">
        <f t="shared" si="61"/>
        <v>313.90004592723159</v>
      </c>
      <c r="M465" s="18">
        <f t="shared" si="62"/>
        <v>323.01414811912184</v>
      </c>
      <c r="N465" s="18">
        <f t="shared" si="63"/>
        <v>281.99545109528344</v>
      </c>
    </row>
    <row r="466" spans="1:14" ht="15" x14ac:dyDescent="0.25">
      <c r="A466" s="17" t="s">
        <v>128</v>
      </c>
      <c r="B466" s="16" t="s">
        <v>34</v>
      </c>
      <c r="C466" t="s">
        <v>27</v>
      </c>
      <c r="D466" s="16" t="s">
        <v>207</v>
      </c>
      <c r="E466">
        <v>1</v>
      </c>
      <c r="F466" s="20">
        <v>2</v>
      </c>
      <c r="G466" s="21">
        <f t="shared" si="64"/>
        <v>1</v>
      </c>
      <c r="H466" s="19">
        <v>3.4166666666666665</v>
      </c>
      <c r="I466" s="18">
        <v>239.31340170869245</v>
      </c>
      <c r="J466" s="18">
        <v>208.92363712533773</v>
      </c>
      <c r="K466" s="18">
        <f t="shared" si="60"/>
        <v>359.55954443916846</v>
      </c>
      <c r="L466" s="18">
        <f t="shared" si="61"/>
        <v>313.90004592723159</v>
      </c>
      <c r="M466" s="18">
        <f t="shared" si="62"/>
        <v>323.01414811912184</v>
      </c>
      <c r="N466" s="18">
        <f t="shared" si="63"/>
        <v>281.99545109528344</v>
      </c>
    </row>
    <row r="467" spans="1:14" ht="15" x14ac:dyDescent="0.25">
      <c r="A467" s="17" t="s">
        <v>128</v>
      </c>
      <c r="B467" s="16" t="s">
        <v>34</v>
      </c>
      <c r="C467" t="s">
        <v>27</v>
      </c>
      <c r="D467" s="16" t="s">
        <v>207</v>
      </c>
      <c r="E467">
        <v>2</v>
      </c>
      <c r="F467" s="20">
        <v>2</v>
      </c>
      <c r="G467" s="21">
        <f t="shared" si="64"/>
        <v>2</v>
      </c>
      <c r="H467" s="19">
        <v>3.4166666666666665</v>
      </c>
      <c r="I467" s="18">
        <v>239.31340170869245</v>
      </c>
      <c r="J467" s="18">
        <v>208.92363712533773</v>
      </c>
      <c r="K467" s="18">
        <f t="shared" si="60"/>
        <v>359.55954443916846</v>
      </c>
      <c r="L467" s="18">
        <f t="shared" si="61"/>
        <v>313.90004592723159</v>
      </c>
      <c r="M467" s="18">
        <f t="shared" si="62"/>
        <v>323.01414811912184</v>
      </c>
      <c r="N467" s="18">
        <f t="shared" si="63"/>
        <v>281.99545109528344</v>
      </c>
    </row>
    <row r="468" spans="1:14" ht="15" x14ac:dyDescent="0.25">
      <c r="A468" s="17" t="s">
        <v>128</v>
      </c>
      <c r="B468" s="16" t="s">
        <v>34</v>
      </c>
      <c r="C468" t="s">
        <v>27</v>
      </c>
      <c r="D468" s="16" t="s">
        <v>207</v>
      </c>
      <c r="E468">
        <v>3</v>
      </c>
      <c r="F468" s="20">
        <v>2</v>
      </c>
      <c r="G468" s="21">
        <f t="shared" si="64"/>
        <v>3</v>
      </c>
      <c r="H468" s="19">
        <v>3.4166666666666665</v>
      </c>
      <c r="I468" s="18">
        <v>239.31340170869245</v>
      </c>
      <c r="J468" s="18">
        <v>208.92363712533773</v>
      </c>
      <c r="K468" s="18">
        <f t="shared" si="60"/>
        <v>359.55954443916846</v>
      </c>
      <c r="L468" s="18">
        <f t="shared" si="61"/>
        <v>313.90004592723159</v>
      </c>
      <c r="M468" s="18">
        <f t="shared" si="62"/>
        <v>323.01414811912184</v>
      </c>
      <c r="N468" s="18">
        <f t="shared" si="63"/>
        <v>281.99545109528344</v>
      </c>
    </row>
    <row r="469" spans="1:14" ht="15" x14ac:dyDescent="0.25">
      <c r="A469" s="17" t="s">
        <v>128</v>
      </c>
      <c r="B469" s="16" t="s">
        <v>34</v>
      </c>
      <c r="C469" t="s">
        <v>27</v>
      </c>
      <c r="D469" s="16" t="s">
        <v>207</v>
      </c>
      <c r="E469">
        <v>4</v>
      </c>
      <c r="F469" s="20">
        <v>1.9166666666666665</v>
      </c>
      <c r="G469" s="21">
        <f t="shared" si="64"/>
        <v>4</v>
      </c>
      <c r="H469" s="19">
        <v>3.3333333333333335</v>
      </c>
      <c r="I469" s="18">
        <v>239.31340170869245</v>
      </c>
      <c r="J469" s="18">
        <v>208.92363712533773</v>
      </c>
      <c r="K469" s="18">
        <f t="shared" si="60"/>
        <v>359.55954443916846</v>
      </c>
      <c r="L469" s="18">
        <f t="shared" si="61"/>
        <v>313.90004592723159</v>
      </c>
      <c r="M469" s="18">
        <f t="shared" si="62"/>
        <v>323.01414811912184</v>
      </c>
      <c r="N469" s="18">
        <f t="shared" si="63"/>
        <v>281.99545109528344</v>
      </c>
    </row>
    <row r="470" spans="1:14" ht="15" x14ac:dyDescent="0.25">
      <c r="A470" s="17" t="s">
        <v>128</v>
      </c>
      <c r="B470" s="16" t="s">
        <v>34</v>
      </c>
      <c r="C470" t="s">
        <v>27</v>
      </c>
      <c r="D470" s="16" t="s">
        <v>207</v>
      </c>
      <c r="E470">
        <v>5</v>
      </c>
      <c r="F470" s="20">
        <v>2</v>
      </c>
      <c r="G470" s="21">
        <f t="shared" si="64"/>
        <v>5</v>
      </c>
      <c r="H470" s="19">
        <v>3.4166666666666665</v>
      </c>
      <c r="I470" s="18">
        <v>239.31340170869245</v>
      </c>
      <c r="J470" s="18">
        <v>208.92363712533773</v>
      </c>
      <c r="K470" s="18">
        <f t="shared" si="60"/>
        <v>359.55954443916846</v>
      </c>
      <c r="L470" s="18">
        <f t="shared" si="61"/>
        <v>313.90004592723159</v>
      </c>
      <c r="M470" s="18">
        <f t="shared" si="62"/>
        <v>323.01414811912184</v>
      </c>
      <c r="N470" s="18">
        <f t="shared" si="63"/>
        <v>281.99545109528344</v>
      </c>
    </row>
    <row r="471" spans="1:14" ht="15" x14ac:dyDescent="0.25">
      <c r="A471" s="17" t="s">
        <v>128</v>
      </c>
      <c r="B471" s="16" t="s">
        <v>34</v>
      </c>
      <c r="C471" t="s">
        <v>27</v>
      </c>
      <c r="D471" s="16" t="s">
        <v>207</v>
      </c>
      <c r="E471">
        <v>6</v>
      </c>
      <c r="F471" s="20">
        <v>2</v>
      </c>
      <c r="G471" s="21">
        <f t="shared" si="64"/>
        <v>6</v>
      </c>
      <c r="H471" s="19">
        <v>3.4166666666666665</v>
      </c>
      <c r="I471" s="18">
        <v>239.31340170869245</v>
      </c>
      <c r="J471" s="18">
        <v>208.92363712533773</v>
      </c>
      <c r="K471" s="18">
        <f t="shared" si="60"/>
        <v>359.55954443916846</v>
      </c>
      <c r="L471" s="18">
        <f t="shared" si="61"/>
        <v>313.90004592723159</v>
      </c>
      <c r="M471" s="18">
        <f t="shared" si="62"/>
        <v>323.01414811912184</v>
      </c>
      <c r="N471" s="18">
        <f t="shared" si="63"/>
        <v>281.99545109528344</v>
      </c>
    </row>
    <row r="472" spans="1:14" ht="15" x14ac:dyDescent="0.25">
      <c r="A472" s="17" t="s">
        <v>128</v>
      </c>
      <c r="B472" s="16" t="s">
        <v>34</v>
      </c>
      <c r="C472" t="s">
        <v>27</v>
      </c>
      <c r="D472" s="16" t="s">
        <v>207</v>
      </c>
      <c r="E472">
        <v>7</v>
      </c>
      <c r="F472" s="20">
        <v>2</v>
      </c>
      <c r="G472" s="21">
        <f t="shared" si="64"/>
        <v>7</v>
      </c>
      <c r="H472" s="19">
        <v>3.4166666666666665</v>
      </c>
      <c r="I472" s="18">
        <v>239.31340170869245</v>
      </c>
      <c r="J472" s="18">
        <v>208.92363712533773</v>
      </c>
      <c r="K472" s="18">
        <f t="shared" si="60"/>
        <v>359.55954443916846</v>
      </c>
      <c r="L472" s="18">
        <f t="shared" si="61"/>
        <v>313.90004592723159</v>
      </c>
      <c r="M472" s="18">
        <f t="shared" si="62"/>
        <v>323.01414811912184</v>
      </c>
      <c r="N472" s="18">
        <f t="shared" si="63"/>
        <v>281.99545109528344</v>
      </c>
    </row>
    <row r="473" spans="1:14" ht="15" x14ac:dyDescent="0.25">
      <c r="A473" s="17" t="s">
        <v>128</v>
      </c>
      <c r="B473" s="16" t="s">
        <v>34</v>
      </c>
      <c r="C473" t="s">
        <v>27</v>
      </c>
      <c r="D473" s="16" t="s">
        <v>338</v>
      </c>
      <c r="E473">
        <v>1</v>
      </c>
      <c r="F473" s="20">
        <v>3</v>
      </c>
      <c r="G473" s="21">
        <f t="shared" si="64"/>
        <v>1</v>
      </c>
      <c r="H473" s="19">
        <v>4.416666666666667</v>
      </c>
      <c r="I473" s="18">
        <v>239.31340170869245</v>
      </c>
      <c r="J473" s="18">
        <v>208.92363712533773</v>
      </c>
      <c r="K473" s="18">
        <f t="shared" si="60"/>
        <v>359.55954443916846</v>
      </c>
      <c r="L473" s="18">
        <f t="shared" si="61"/>
        <v>313.90004592723159</v>
      </c>
      <c r="M473" s="18">
        <f t="shared" si="62"/>
        <v>323.01414811912184</v>
      </c>
      <c r="N473" s="18">
        <f t="shared" si="63"/>
        <v>281.99545109528344</v>
      </c>
    </row>
    <row r="474" spans="1:14" ht="15" x14ac:dyDescent="0.25">
      <c r="A474" s="17" t="s">
        <v>128</v>
      </c>
      <c r="B474" s="16" t="s">
        <v>34</v>
      </c>
      <c r="C474" t="s">
        <v>27</v>
      </c>
      <c r="D474" s="16" t="s">
        <v>338</v>
      </c>
      <c r="E474">
        <v>2</v>
      </c>
      <c r="F474" s="20">
        <v>3</v>
      </c>
      <c r="G474" s="21">
        <f t="shared" si="64"/>
        <v>2</v>
      </c>
      <c r="H474" s="19">
        <v>4.416666666666667</v>
      </c>
      <c r="I474" s="18">
        <v>239.31340170869245</v>
      </c>
      <c r="J474" s="18">
        <v>208.92363712533773</v>
      </c>
      <c r="K474" s="18">
        <f t="shared" si="60"/>
        <v>359.55954443916846</v>
      </c>
      <c r="L474" s="18">
        <f t="shared" si="61"/>
        <v>313.90004592723159</v>
      </c>
      <c r="M474" s="18">
        <f t="shared" si="62"/>
        <v>323.01414811912184</v>
      </c>
      <c r="N474" s="18">
        <f t="shared" si="63"/>
        <v>281.99545109528344</v>
      </c>
    </row>
    <row r="475" spans="1:14" ht="15" x14ac:dyDescent="0.25">
      <c r="A475" s="17" t="s">
        <v>128</v>
      </c>
      <c r="B475" s="16" t="s">
        <v>34</v>
      </c>
      <c r="C475" t="s">
        <v>27</v>
      </c>
      <c r="D475" s="16" t="s">
        <v>338</v>
      </c>
      <c r="E475">
        <v>3</v>
      </c>
      <c r="F475" s="20">
        <v>3</v>
      </c>
      <c r="G475" s="21">
        <f t="shared" si="64"/>
        <v>3</v>
      </c>
      <c r="H475" s="19">
        <v>4.416666666666667</v>
      </c>
      <c r="I475" s="18">
        <v>239.31340170869245</v>
      </c>
      <c r="J475" s="18">
        <v>208.92363712533773</v>
      </c>
      <c r="K475" s="18">
        <f t="shared" si="60"/>
        <v>359.55954443916846</v>
      </c>
      <c r="L475" s="18">
        <f t="shared" si="61"/>
        <v>313.90004592723159</v>
      </c>
      <c r="M475" s="18">
        <f t="shared" si="62"/>
        <v>323.01414811912184</v>
      </c>
      <c r="N475" s="18">
        <f t="shared" si="63"/>
        <v>281.99545109528344</v>
      </c>
    </row>
    <row r="476" spans="1:14" ht="15" x14ac:dyDescent="0.25">
      <c r="A476" s="17" t="s">
        <v>128</v>
      </c>
      <c r="B476" s="16" t="s">
        <v>34</v>
      </c>
      <c r="C476" t="s">
        <v>27</v>
      </c>
      <c r="D476" s="16" t="s">
        <v>338</v>
      </c>
      <c r="E476">
        <v>4</v>
      </c>
      <c r="F476" s="20">
        <v>3</v>
      </c>
      <c r="G476" s="21">
        <f t="shared" si="64"/>
        <v>4</v>
      </c>
      <c r="H476" s="19">
        <v>4.416666666666667</v>
      </c>
      <c r="I476" s="18">
        <v>239.31340170869245</v>
      </c>
      <c r="J476" s="18">
        <v>208.92363712533773</v>
      </c>
      <c r="K476" s="18">
        <f t="shared" si="60"/>
        <v>359.55954443916846</v>
      </c>
      <c r="L476" s="18">
        <f t="shared" si="61"/>
        <v>313.90004592723159</v>
      </c>
      <c r="M476" s="18">
        <f t="shared" si="62"/>
        <v>323.01414811912184</v>
      </c>
      <c r="N476" s="18">
        <f t="shared" si="63"/>
        <v>281.99545109528344</v>
      </c>
    </row>
    <row r="477" spans="1:14" ht="15" x14ac:dyDescent="0.25">
      <c r="A477" s="17" t="s">
        <v>128</v>
      </c>
      <c r="B477" s="16" t="s">
        <v>34</v>
      </c>
      <c r="C477" t="s">
        <v>27</v>
      </c>
      <c r="D477" s="16" t="s">
        <v>338</v>
      </c>
      <c r="E477">
        <v>5</v>
      </c>
      <c r="F477" s="20">
        <v>3</v>
      </c>
      <c r="G477" s="21">
        <f t="shared" si="64"/>
        <v>5</v>
      </c>
      <c r="H477" s="19">
        <v>4.416666666666667</v>
      </c>
      <c r="I477" s="18">
        <v>239.31340170869245</v>
      </c>
      <c r="J477" s="18">
        <v>208.92363712533773</v>
      </c>
      <c r="K477" s="18">
        <f t="shared" si="60"/>
        <v>359.55954443916846</v>
      </c>
      <c r="L477" s="18">
        <f t="shared" si="61"/>
        <v>313.90004592723159</v>
      </c>
      <c r="M477" s="18">
        <f t="shared" si="62"/>
        <v>323.01414811912184</v>
      </c>
      <c r="N477" s="18">
        <f t="shared" si="63"/>
        <v>281.99545109528344</v>
      </c>
    </row>
    <row r="478" spans="1:14" ht="15" x14ac:dyDescent="0.25">
      <c r="A478" s="17" t="s">
        <v>128</v>
      </c>
      <c r="B478" s="16" t="s">
        <v>34</v>
      </c>
      <c r="C478" t="s">
        <v>27</v>
      </c>
      <c r="D478" s="16" t="s">
        <v>338</v>
      </c>
      <c r="E478">
        <v>6</v>
      </c>
      <c r="F478" s="20">
        <v>3</v>
      </c>
      <c r="G478" s="21">
        <f t="shared" si="64"/>
        <v>6</v>
      </c>
      <c r="H478" s="19">
        <v>4.416666666666667</v>
      </c>
      <c r="I478" s="18">
        <v>239.31340170869245</v>
      </c>
      <c r="J478" s="18">
        <v>208.92363712533773</v>
      </c>
      <c r="K478" s="18">
        <f t="shared" si="60"/>
        <v>359.55954443916846</v>
      </c>
      <c r="L478" s="18">
        <f t="shared" si="61"/>
        <v>313.90004592723159</v>
      </c>
      <c r="M478" s="18">
        <f t="shared" si="62"/>
        <v>323.01414811912184</v>
      </c>
      <c r="N478" s="18">
        <f t="shared" si="63"/>
        <v>281.99545109528344</v>
      </c>
    </row>
    <row r="479" spans="1:14" ht="15" x14ac:dyDescent="0.25">
      <c r="A479" s="17" t="s">
        <v>128</v>
      </c>
      <c r="B479" s="16" t="s">
        <v>34</v>
      </c>
      <c r="C479" t="s">
        <v>27</v>
      </c>
      <c r="D479" s="16" t="s">
        <v>338</v>
      </c>
      <c r="E479">
        <v>7</v>
      </c>
      <c r="F479" s="20">
        <v>3</v>
      </c>
      <c r="G479" s="21">
        <f t="shared" si="64"/>
        <v>7</v>
      </c>
      <c r="H479" s="19">
        <v>4.416666666666667</v>
      </c>
      <c r="I479" s="18">
        <v>239.31340170869245</v>
      </c>
      <c r="J479" s="18">
        <v>208.92363712533773</v>
      </c>
      <c r="K479" s="18">
        <f t="shared" si="60"/>
        <v>359.55954443916846</v>
      </c>
      <c r="L479" s="18">
        <f t="shared" si="61"/>
        <v>313.90004592723159</v>
      </c>
      <c r="M479" s="18">
        <f t="shared" si="62"/>
        <v>323.01414811912184</v>
      </c>
      <c r="N479" s="18">
        <f t="shared" si="63"/>
        <v>281.99545109528344</v>
      </c>
    </row>
    <row r="480" spans="1:14" ht="15" x14ac:dyDescent="0.25">
      <c r="A480" s="17" t="s">
        <v>128</v>
      </c>
      <c r="B480" s="16" t="s">
        <v>34</v>
      </c>
      <c r="C480" t="s">
        <v>27</v>
      </c>
      <c r="D480" s="16" t="s">
        <v>689</v>
      </c>
      <c r="E480">
        <v>2</v>
      </c>
      <c r="F480" s="20">
        <v>3.5</v>
      </c>
      <c r="G480" s="21">
        <f t="shared" si="64"/>
        <v>2</v>
      </c>
      <c r="H480" s="19">
        <v>5</v>
      </c>
      <c r="I480" s="18">
        <v>239.31340170869245</v>
      </c>
      <c r="J480" s="18">
        <v>208.92363712533773</v>
      </c>
      <c r="K480" s="18">
        <f t="shared" si="60"/>
        <v>359.55954443916846</v>
      </c>
      <c r="L480" s="18">
        <f t="shared" si="61"/>
        <v>313.90004592723159</v>
      </c>
      <c r="M480" s="18">
        <f t="shared" si="62"/>
        <v>323.01414811912184</v>
      </c>
      <c r="N480" s="18">
        <f t="shared" si="63"/>
        <v>281.99545109528344</v>
      </c>
    </row>
    <row r="481" spans="1:14" ht="15" x14ac:dyDescent="0.25">
      <c r="A481" s="17" t="s">
        <v>128</v>
      </c>
      <c r="B481" s="16" t="s">
        <v>34</v>
      </c>
      <c r="C481" t="s">
        <v>27</v>
      </c>
      <c r="D481" s="16" t="s">
        <v>689</v>
      </c>
      <c r="E481">
        <v>3</v>
      </c>
      <c r="F481" s="20">
        <v>3.5</v>
      </c>
      <c r="G481" s="21">
        <f t="shared" si="64"/>
        <v>3</v>
      </c>
      <c r="H481" s="19">
        <v>5</v>
      </c>
      <c r="I481" s="18">
        <v>239.31340170869245</v>
      </c>
      <c r="J481" s="18">
        <v>208.92363712533773</v>
      </c>
      <c r="K481" s="18">
        <f t="shared" si="60"/>
        <v>359.55954443916846</v>
      </c>
      <c r="L481" s="18">
        <f t="shared" si="61"/>
        <v>313.90004592723159</v>
      </c>
      <c r="M481" s="18">
        <f t="shared" si="62"/>
        <v>323.01414811912184</v>
      </c>
      <c r="N481" s="18">
        <f t="shared" si="63"/>
        <v>281.99545109528344</v>
      </c>
    </row>
    <row r="482" spans="1:14" ht="15" x14ac:dyDescent="0.25">
      <c r="A482" s="17" t="s">
        <v>128</v>
      </c>
      <c r="B482" s="16" t="s">
        <v>34</v>
      </c>
      <c r="C482" t="s">
        <v>27</v>
      </c>
      <c r="D482" s="16" t="s">
        <v>689</v>
      </c>
      <c r="E482">
        <v>5</v>
      </c>
      <c r="F482" s="20">
        <v>3.5</v>
      </c>
      <c r="G482" s="21">
        <f t="shared" si="64"/>
        <v>5</v>
      </c>
      <c r="H482" s="19">
        <v>5</v>
      </c>
      <c r="I482" s="18">
        <v>239.31340170869245</v>
      </c>
      <c r="J482" s="18">
        <v>208.92363712533773</v>
      </c>
      <c r="K482" s="18">
        <f t="shared" ref="K482:K545" si="65">I482/203*305</f>
        <v>359.55954443916846</v>
      </c>
      <c r="L482" s="18">
        <f t="shared" ref="L482:L545" si="66">J482/203*305</f>
        <v>313.90004592723159</v>
      </c>
      <c r="M482" s="18">
        <f t="shared" ref="M482:M545" si="67">I482/203*274</f>
        <v>323.01414811912184</v>
      </c>
      <c r="N482" s="18">
        <f t="shared" ref="N482:N545" si="68">J482/203*274</f>
        <v>281.99545109528344</v>
      </c>
    </row>
    <row r="483" spans="1:14" ht="15" x14ac:dyDescent="0.25">
      <c r="A483" s="17" t="s">
        <v>128</v>
      </c>
      <c r="B483" s="16" t="s">
        <v>34</v>
      </c>
      <c r="C483" t="s">
        <v>27</v>
      </c>
      <c r="D483" s="16" t="s">
        <v>689</v>
      </c>
      <c r="E483">
        <v>6</v>
      </c>
      <c r="F483" s="20">
        <v>3.5</v>
      </c>
      <c r="G483" s="21">
        <f t="shared" si="64"/>
        <v>6</v>
      </c>
      <c r="H483" s="19">
        <v>5</v>
      </c>
      <c r="I483" s="18">
        <v>239.31340170869245</v>
      </c>
      <c r="J483" s="18">
        <v>208.92363712533773</v>
      </c>
      <c r="K483" s="18">
        <f t="shared" si="65"/>
        <v>359.55954443916846</v>
      </c>
      <c r="L483" s="18">
        <f t="shared" si="66"/>
        <v>313.90004592723159</v>
      </c>
      <c r="M483" s="18">
        <f t="shared" si="67"/>
        <v>323.01414811912184</v>
      </c>
      <c r="N483" s="18">
        <f t="shared" si="68"/>
        <v>281.99545109528344</v>
      </c>
    </row>
    <row r="484" spans="1:14" ht="15" x14ac:dyDescent="0.25">
      <c r="A484" s="17" t="s">
        <v>128</v>
      </c>
      <c r="B484" s="16" t="s">
        <v>34</v>
      </c>
      <c r="C484" t="s">
        <v>27</v>
      </c>
      <c r="D484" s="16" t="s">
        <v>689</v>
      </c>
      <c r="E484">
        <v>7</v>
      </c>
      <c r="F484" s="20">
        <v>3.5</v>
      </c>
      <c r="G484" s="21">
        <f t="shared" si="64"/>
        <v>7</v>
      </c>
      <c r="H484" s="19">
        <v>5</v>
      </c>
      <c r="I484" s="18">
        <v>239.31340170869245</v>
      </c>
      <c r="J484" s="18">
        <v>208.92363712533773</v>
      </c>
      <c r="K484" s="18">
        <f t="shared" si="65"/>
        <v>359.55954443916846</v>
      </c>
      <c r="L484" s="18">
        <f t="shared" si="66"/>
        <v>313.90004592723159</v>
      </c>
      <c r="M484" s="18">
        <f t="shared" si="67"/>
        <v>323.01414811912184</v>
      </c>
      <c r="N484" s="18">
        <f t="shared" si="68"/>
        <v>281.99545109528344</v>
      </c>
    </row>
    <row r="485" spans="1:14" ht="15" x14ac:dyDescent="0.25">
      <c r="A485" s="17" t="s">
        <v>128</v>
      </c>
      <c r="B485" s="16" t="s">
        <v>34</v>
      </c>
      <c r="C485" t="s">
        <v>27</v>
      </c>
      <c r="D485" s="16" t="s">
        <v>515</v>
      </c>
      <c r="E485">
        <v>1</v>
      </c>
      <c r="F485" s="20">
        <v>4</v>
      </c>
      <c r="G485" s="21">
        <f t="shared" si="64"/>
        <v>1</v>
      </c>
      <c r="H485" s="19">
        <v>5.5</v>
      </c>
      <c r="I485" s="18">
        <v>239.31340170869245</v>
      </c>
      <c r="J485" s="18">
        <v>208.92363712533773</v>
      </c>
      <c r="K485" s="18">
        <f t="shared" si="65"/>
        <v>359.55954443916846</v>
      </c>
      <c r="L485" s="18">
        <f t="shared" si="66"/>
        <v>313.90004592723159</v>
      </c>
      <c r="M485" s="18">
        <f t="shared" si="67"/>
        <v>323.01414811912184</v>
      </c>
      <c r="N485" s="18">
        <f t="shared" si="68"/>
        <v>281.99545109528344</v>
      </c>
    </row>
    <row r="486" spans="1:14" ht="15" x14ac:dyDescent="0.25">
      <c r="A486" s="17" t="s">
        <v>128</v>
      </c>
      <c r="B486" s="16" t="s">
        <v>34</v>
      </c>
      <c r="C486" t="s">
        <v>27</v>
      </c>
      <c r="D486" s="16" t="s">
        <v>515</v>
      </c>
      <c r="E486">
        <v>2</v>
      </c>
      <c r="F486" s="20">
        <v>4</v>
      </c>
      <c r="G486" s="21">
        <f t="shared" si="64"/>
        <v>2</v>
      </c>
      <c r="H486" s="19">
        <v>5.5</v>
      </c>
      <c r="I486" s="18">
        <v>239.31340170869245</v>
      </c>
      <c r="J486" s="18">
        <v>208.92363712533773</v>
      </c>
      <c r="K486" s="18">
        <f t="shared" si="65"/>
        <v>359.55954443916846</v>
      </c>
      <c r="L486" s="18">
        <f t="shared" si="66"/>
        <v>313.90004592723159</v>
      </c>
      <c r="M486" s="18">
        <f t="shared" si="67"/>
        <v>323.01414811912184</v>
      </c>
      <c r="N486" s="18">
        <f t="shared" si="68"/>
        <v>281.99545109528344</v>
      </c>
    </row>
    <row r="487" spans="1:14" ht="15" x14ac:dyDescent="0.25">
      <c r="A487" s="17" t="s">
        <v>128</v>
      </c>
      <c r="B487" s="16" t="s">
        <v>34</v>
      </c>
      <c r="C487" t="s">
        <v>27</v>
      </c>
      <c r="D487" s="16" t="s">
        <v>515</v>
      </c>
      <c r="E487">
        <v>3</v>
      </c>
      <c r="F487" s="20">
        <v>3.8333333333333335</v>
      </c>
      <c r="G487" s="21">
        <f t="shared" si="64"/>
        <v>3</v>
      </c>
      <c r="H487" s="19">
        <v>5.333333333333333</v>
      </c>
      <c r="I487" s="18">
        <v>239.31340170869245</v>
      </c>
      <c r="J487" s="18">
        <v>208.92363712533773</v>
      </c>
      <c r="K487" s="18">
        <f t="shared" si="65"/>
        <v>359.55954443916846</v>
      </c>
      <c r="L487" s="18">
        <f t="shared" si="66"/>
        <v>313.90004592723159</v>
      </c>
      <c r="M487" s="18">
        <f t="shared" si="67"/>
        <v>323.01414811912184</v>
      </c>
      <c r="N487" s="18">
        <f t="shared" si="68"/>
        <v>281.99545109528344</v>
      </c>
    </row>
    <row r="488" spans="1:14" ht="15" x14ac:dyDescent="0.25">
      <c r="A488" s="17" t="s">
        <v>128</v>
      </c>
      <c r="B488" s="16" t="s">
        <v>34</v>
      </c>
      <c r="C488" t="s">
        <v>27</v>
      </c>
      <c r="D488" s="16" t="s">
        <v>515</v>
      </c>
      <c r="E488">
        <v>4</v>
      </c>
      <c r="F488" s="20">
        <v>4.583333333333333</v>
      </c>
      <c r="G488" s="21">
        <f t="shared" si="64"/>
        <v>4</v>
      </c>
      <c r="H488" s="19">
        <v>6.083333333333333</v>
      </c>
      <c r="I488" s="18">
        <v>239.31340170869245</v>
      </c>
      <c r="J488" s="18">
        <v>208.92363712533773</v>
      </c>
      <c r="K488" s="18">
        <f t="shared" si="65"/>
        <v>359.55954443916846</v>
      </c>
      <c r="L488" s="18">
        <f t="shared" si="66"/>
        <v>313.90004592723159</v>
      </c>
      <c r="M488" s="18">
        <f t="shared" si="67"/>
        <v>323.01414811912184</v>
      </c>
      <c r="N488" s="18">
        <f t="shared" si="68"/>
        <v>281.99545109528344</v>
      </c>
    </row>
    <row r="489" spans="1:14" ht="15" x14ac:dyDescent="0.25">
      <c r="A489" s="17" t="s">
        <v>128</v>
      </c>
      <c r="B489" s="16" t="s">
        <v>34</v>
      </c>
      <c r="C489" t="s">
        <v>27</v>
      </c>
      <c r="D489" s="16" t="s">
        <v>515</v>
      </c>
      <c r="E489">
        <v>5</v>
      </c>
      <c r="F489" s="20">
        <v>3.8333333333333335</v>
      </c>
      <c r="G489" s="21">
        <f t="shared" si="64"/>
        <v>5</v>
      </c>
      <c r="H489" s="19">
        <v>5.333333333333333</v>
      </c>
      <c r="I489" s="18">
        <v>239.31340170869245</v>
      </c>
      <c r="J489" s="18">
        <v>208.92363712533773</v>
      </c>
      <c r="K489" s="18">
        <f t="shared" si="65"/>
        <v>359.55954443916846</v>
      </c>
      <c r="L489" s="18">
        <f t="shared" si="66"/>
        <v>313.90004592723159</v>
      </c>
      <c r="M489" s="18">
        <f t="shared" si="67"/>
        <v>323.01414811912184</v>
      </c>
      <c r="N489" s="18">
        <f t="shared" si="68"/>
        <v>281.99545109528344</v>
      </c>
    </row>
    <row r="490" spans="1:14" ht="15" x14ac:dyDescent="0.25">
      <c r="A490" s="17" t="s">
        <v>128</v>
      </c>
      <c r="B490" s="16" t="s">
        <v>34</v>
      </c>
      <c r="C490" t="s">
        <v>27</v>
      </c>
      <c r="D490" s="16" t="s">
        <v>515</v>
      </c>
      <c r="E490">
        <v>6</v>
      </c>
      <c r="F490" s="20">
        <v>4</v>
      </c>
      <c r="G490" s="21">
        <f t="shared" si="64"/>
        <v>6</v>
      </c>
      <c r="H490" s="19">
        <v>5.5</v>
      </c>
      <c r="I490" s="18">
        <v>239.31340170869245</v>
      </c>
      <c r="J490" s="18">
        <v>208.92363712533773</v>
      </c>
      <c r="K490" s="18">
        <f t="shared" si="65"/>
        <v>359.55954443916846</v>
      </c>
      <c r="L490" s="18">
        <f t="shared" si="66"/>
        <v>313.90004592723159</v>
      </c>
      <c r="M490" s="18">
        <f t="shared" si="67"/>
        <v>323.01414811912184</v>
      </c>
      <c r="N490" s="18">
        <f t="shared" si="68"/>
        <v>281.99545109528344</v>
      </c>
    </row>
    <row r="491" spans="1:14" ht="15" x14ac:dyDescent="0.25">
      <c r="A491" s="17" t="s">
        <v>128</v>
      </c>
      <c r="B491" s="16" t="s">
        <v>34</v>
      </c>
      <c r="C491" t="s">
        <v>27</v>
      </c>
      <c r="D491" s="16" t="s">
        <v>515</v>
      </c>
      <c r="E491">
        <v>7</v>
      </c>
      <c r="F491" s="20">
        <v>4.666666666666667</v>
      </c>
      <c r="G491" s="21">
        <f t="shared" si="64"/>
        <v>7</v>
      </c>
      <c r="H491" s="19">
        <v>6.166666666666667</v>
      </c>
      <c r="I491" s="18">
        <v>239.31340170869245</v>
      </c>
      <c r="J491" s="18">
        <v>208.92363712533773</v>
      </c>
      <c r="K491" s="18">
        <f t="shared" si="65"/>
        <v>359.55954443916846</v>
      </c>
      <c r="L491" s="18">
        <f t="shared" si="66"/>
        <v>313.90004592723159</v>
      </c>
      <c r="M491" s="18">
        <f t="shared" si="67"/>
        <v>323.01414811912184</v>
      </c>
      <c r="N491" s="18">
        <f t="shared" si="68"/>
        <v>281.99545109528344</v>
      </c>
    </row>
    <row r="492" spans="1:14" ht="15" x14ac:dyDescent="0.25">
      <c r="A492" s="17" t="s">
        <v>128</v>
      </c>
      <c r="B492" s="16" t="s">
        <v>34</v>
      </c>
      <c r="C492" t="s">
        <v>27</v>
      </c>
      <c r="D492" s="16" t="s">
        <v>381</v>
      </c>
      <c r="E492">
        <v>1</v>
      </c>
      <c r="F492" s="20">
        <v>4.833333333333333</v>
      </c>
      <c r="G492" s="21">
        <f t="shared" si="64"/>
        <v>1</v>
      </c>
      <c r="H492" s="19">
        <v>6.333333333333333</v>
      </c>
      <c r="I492" s="18">
        <v>239.31340170869245</v>
      </c>
      <c r="J492" s="18">
        <v>208.92363712533773</v>
      </c>
      <c r="K492" s="18">
        <f t="shared" si="65"/>
        <v>359.55954443916846</v>
      </c>
      <c r="L492" s="18">
        <f t="shared" si="66"/>
        <v>313.90004592723159</v>
      </c>
      <c r="M492" s="18">
        <f t="shared" si="67"/>
        <v>323.01414811912184</v>
      </c>
      <c r="N492" s="18">
        <f t="shared" si="68"/>
        <v>281.99545109528344</v>
      </c>
    </row>
    <row r="493" spans="1:14" ht="15" x14ac:dyDescent="0.25">
      <c r="A493" s="17" t="s">
        <v>128</v>
      </c>
      <c r="B493" s="16" t="s">
        <v>34</v>
      </c>
      <c r="C493" t="s">
        <v>27</v>
      </c>
      <c r="D493" s="16" t="s">
        <v>381</v>
      </c>
      <c r="E493">
        <v>2</v>
      </c>
      <c r="F493" s="20">
        <v>5.583333333333333</v>
      </c>
      <c r="G493" s="21">
        <f t="shared" si="64"/>
        <v>2</v>
      </c>
      <c r="H493" s="19">
        <v>7.083333333333333</v>
      </c>
      <c r="I493" s="18">
        <v>239.31340170869245</v>
      </c>
      <c r="J493" s="18">
        <v>208.92363712533773</v>
      </c>
      <c r="K493" s="18">
        <f t="shared" si="65"/>
        <v>359.55954443916846</v>
      </c>
      <c r="L493" s="18">
        <f t="shared" si="66"/>
        <v>313.90004592723159</v>
      </c>
      <c r="M493" s="18">
        <f t="shared" si="67"/>
        <v>323.01414811912184</v>
      </c>
      <c r="N493" s="18">
        <f t="shared" si="68"/>
        <v>281.99545109528344</v>
      </c>
    </row>
    <row r="494" spans="1:14" ht="15" x14ac:dyDescent="0.25">
      <c r="A494" s="17" t="s">
        <v>128</v>
      </c>
      <c r="B494" s="16" t="s">
        <v>34</v>
      </c>
      <c r="C494" t="s">
        <v>27</v>
      </c>
      <c r="D494" s="16" t="s">
        <v>381</v>
      </c>
      <c r="E494">
        <v>3</v>
      </c>
      <c r="F494" s="20">
        <v>5</v>
      </c>
      <c r="G494" s="21">
        <f t="shared" si="64"/>
        <v>3</v>
      </c>
      <c r="H494" s="19">
        <v>6.5</v>
      </c>
      <c r="I494" s="18">
        <v>239.31340170869245</v>
      </c>
      <c r="J494" s="18">
        <v>208.92363712533773</v>
      </c>
      <c r="K494" s="18">
        <f t="shared" si="65"/>
        <v>359.55954443916846</v>
      </c>
      <c r="L494" s="18">
        <f t="shared" si="66"/>
        <v>313.90004592723159</v>
      </c>
      <c r="M494" s="18">
        <f t="shared" si="67"/>
        <v>323.01414811912184</v>
      </c>
      <c r="N494" s="18">
        <f t="shared" si="68"/>
        <v>281.99545109528344</v>
      </c>
    </row>
    <row r="495" spans="1:14" ht="15" x14ac:dyDescent="0.25">
      <c r="A495" s="17" t="s">
        <v>128</v>
      </c>
      <c r="B495" s="16" t="s">
        <v>34</v>
      </c>
      <c r="C495" t="s">
        <v>27</v>
      </c>
      <c r="D495" s="16" t="s">
        <v>381</v>
      </c>
      <c r="E495">
        <v>4</v>
      </c>
      <c r="F495" s="20">
        <v>5.833333333333333</v>
      </c>
      <c r="G495" s="21">
        <f t="shared" si="64"/>
        <v>4</v>
      </c>
      <c r="H495" s="19">
        <v>7.333333333333333</v>
      </c>
      <c r="I495" s="18">
        <v>239.31340170869245</v>
      </c>
      <c r="J495" s="18">
        <v>208.92363712533773</v>
      </c>
      <c r="K495" s="18">
        <f t="shared" si="65"/>
        <v>359.55954443916846</v>
      </c>
      <c r="L495" s="18">
        <f t="shared" si="66"/>
        <v>313.90004592723159</v>
      </c>
      <c r="M495" s="18">
        <f t="shared" si="67"/>
        <v>323.01414811912184</v>
      </c>
      <c r="N495" s="18">
        <f t="shared" si="68"/>
        <v>281.99545109528344</v>
      </c>
    </row>
    <row r="496" spans="1:14" ht="15" x14ac:dyDescent="0.25">
      <c r="A496" s="17" t="s">
        <v>128</v>
      </c>
      <c r="B496" s="16" t="s">
        <v>34</v>
      </c>
      <c r="C496" t="s">
        <v>27</v>
      </c>
      <c r="D496" s="16" t="s">
        <v>381</v>
      </c>
      <c r="E496">
        <v>5</v>
      </c>
      <c r="F496" s="20">
        <v>5</v>
      </c>
      <c r="G496" s="21">
        <f t="shared" si="64"/>
        <v>5</v>
      </c>
      <c r="H496" s="19">
        <v>6.5</v>
      </c>
      <c r="I496" s="18">
        <v>239.31340170869245</v>
      </c>
      <c r="J496" s="18">
        <v>208.92363712533773</v>
      </c>
      <c r="K496" s="18">
        <f t="shared" si="65"/>
        <v>359.55954443916846</v>
      </c>
      <c r="L496" s="18">
        <f t="shared" si="66"/>
        <v>313.90004592723159</v>
      </c>
      <c r="M496" s="18">
        <f t="shared" si="67"/>
        <v>323.01414811912184</v>
      </c>
      <c r="N496" s="18">
        <f t="shared" si="68"/>
        <v>281.99545109528344</v>
      </c>
    </row>
    <row r="497" spans="1:14" ht="15" x14ac:dyDescent="0.25">
      <c r="A497" s="17" t="s">
        <v>128</v>
      </c>
      <c r="B497" s="16" t="s">
        <v>34</v>
      </c>
      <c r="C497" t="s">
        <v>27</v>
      </c>
      <c r="D497" s="16" t="s">
        <v>381</v>
      </c>
      <c r="E497">
        <v>6</v>
      </c>
      <c r="F497" s="20">
        <v>5</v>
      </c>
      <c r="G497" s="21">
        <f t="shared" si="64"/>
        <v>6</v>
      </c>
      <c r="H497" s="19">
        <v>6.5</v>
      </c>
      <c r="I497" s="18">
        <v>239.31340170869245</v>
      </c>
      <c r="J497" s="18">
        <v>208.92363712533773</v>
      </c>
      <c r="K497" s="18">
        <f t="shared" si="65"/>
        <v>359.55954443916846</v>
      </c>
      <c r="L497" s="18">
        <f t="shared" si="66"/>
        <v>313.90004592723159</v>
      </c>
      <c r="M497" s="18">
        <f t="shared" si="67"/>
        <v>323.01414811912184</v>
      </c>
      <c r="N497" s="18">
        <f t="shared" si="68"/>
        <v>281.99545109528344</v>
      </c>
    </row>
    <row r="498" spans="1:14" ht="15" x14ac:dyDescent="0.25">
      <c r="A498" s="17" t="s">
        <v>128</v>
      </c>
      <c r="B498" s="16" t="s">
        <v>34</v>
      </c>
      <c r="C498" t="s">
        <v>27</v>
      </c>
      <c r="D498" s="16" t="s">
        <v>381</v>
      </c>
      <c r="E498">
        <v>7</v>
      </c>
      <c r="F498" s="20">
        <v>5</v>
      </c>
      <c r="G498" s="21">
        <f t="shared" si="64"/>
        <v>7</v>
      </c>
      <c r="H498" s="19">
        <v>6.5</v>
      </c>
      <c r="I498" s="18">
        <v>239.31340170869245</v>
      </c>
      <c r="J498" s="18">
        <v>208.92363712533773</v>
      </c>
      <c r="K498" s="18">
        <f t="shared" si="65"/>
        <v>359.55954443916846</v>
      </c>
      <c r="L498" s="18">
        <f t="shared" si="66"/>
        <v>313.90004592723159</v>
      </c>
      <c r="M498" s="18">
        <f t="shared" si="67"/>
        <v>323.01414811912184</v>
      </c>
      <c r="N498" s="18">
        <f t="shared" si="68"/>
        <v>281.99545109528344</v>
      </c>
    </row>
    <row r="499" spans="1:14" ht="15" x14ac:dyDescent="0.25">
      <c r="A499" s="17" t="s">
        <v>128</v>
      </c>
      <c r="B499" s="16" t="s">
        <v>34</v>
      </c>
      <c r="C499" t="s">
        <v>27</v>
      </c>
      <c r="D499" s="16" t="s">
        <v>272</v>
      </c>
      <c r="E499">
        <v>1</v>
      </c>
      <c r="F499" s="20">
        <v>6</v>
      </c>
      <c r="G499" s="21">
        <f t="shared" si="64"/>
        <v>1</v>
      </c>
      <c r="H499" s="19">
        <v>7.5</v>
      </c>
      <c r="I499" s="18">
        <v>239.31340170869245</v>
      </c>
      <c r="J499" s="18">
        <v>208.92363712533773</v>
      </c>
      <c r="K499" s="18">
        <f t="shared" si="65"/>
        <v>359.55954443916846</v>
      </c>
      <c r="L499" s="18">
        <f t="shared" si="66"/>
        <v>313.90004592723159</v>
      </c>
      <c r="M499" s="18">
        <f t="shared" si="67"/>
        <v>323.01414811912184</v>
      </c>
      <c r="N499" s="18">
        <f t="shared" si="68"/>
        <v>281.99545109528344</v>
      </c>
    </row>
    <row r="500" spans="1:14" ht="15" x14ac:dyDescent="0.25">
      <c r="A500" s="17" t="s">
        <v>128</v>
      </c>
      <c r="B500" s="16" t="s">
        <v>34</v>
      </c>
      <c r="C500" t="s">
        <v>27</v>
      </c>
      <c r="D500" s="16" t="s">
        <v>272</v>
      </c>
      <c r="E500">
        <v>2</v>
      </c>
      <c r="F500" s="20">
        <v>6.25</v>
      </c>
      <c r="G500" s="21">
        <f t="shared" si="64"/>
        <v>2</v>
      </c>
      <c r="H500" s="19">
        <v>7.75</v>
      </c>
      <c r="I500" s="18">
        <v>239.31340170869245</v>
      </c>
      <c r="J500" s="18">
        <v>208.92363712533773</v>
      </c>
      <c r="K500" s="18">
        <f t="shared" si="65"/>
        <v>359.55954443916846</v>
      </c>
      <c r="L500" s="18">
        <f t="shared" si="66"/>
        <v>313.90004592723159</v>
      </c>
      <c r="M500" s="18">
        <f t="shared" si="67"/>
        <v>323.01414811912184</v>
      </c>
      <c r="N500" s="18">
        <f t="shared" si="68"/>
        <v>281.99545109528344</v>
      </c>
    </row>
    <row r="501" spans="1:14" ht="15" x14ac:dyDescent="0.25">
      <c r="A501" s="17" t="s">
        <v>128</v>
      </c>
      <c r="B501" s="16" t="s">
        <v>34</v>
      </c>
      <c r="C501" t="s">
        <v>27</v>
      </c>
      <c r="D501" s="16" t="s">
        <v>272</v>
      </c>
      <c r="E501">
        <v>3</v>
      </c>
      <c r="F501" s="20">
        <v>6</v>
      </c>
      <c r="G501" s="21">
        <f t="shared" si="64"/>
        <v>3</v>
      </c>
      <c r="H501" s="19">
        <v>7.5</v>
      </c>
      <c r="I501" s="18">
        <v>239.31340170869245</v>
      </c>
      <c r="J501" s="18">
        <v>208.92363712533773</v>
      </c>
      <c r="K501" s="18">
        <f t="shared" si="65"/>
        <v>359.55954443916846</v>
      </c>
      <c r="L501" s="18">
        <f t="shared" si="66"/>
        <v>313.90004592723159</v>
      </c>
      <c r="M501" s="18">
        <f t="shared" si="67"/>
        <v>323.01414811912184</v>
      </c>
      <c r="N501" s="18">
        <f t="shared" si="68"/>
        <v>281.99545109528344</v>
      </c>
    </row>
    <row r="502" spans="1:14" ht="15" x14ac:dyDescent="0.25">
      <c r="A502" s="17" t="s">
        <v>128</v>
      </c>
      <c r="B502" s="16" t="s">
        <v>34</v>
      </c>
      <c r="C502" t="s">
        <v>27</v>
      </c>
      <c r="D502" s="16" t="s">
        <v>272</v>
      </c>
      <c r="E502">
        <v>4</v>
      </c>
      <c r="F502" s="20">
        <v>6.25</v>
      </c>
      <c r="G502" s="21">
        <f t="shared" si="64"/>
        <v>4</v>
      </c>
      <c r="H502" s="19">
        <v>7.75</v>
      </c>
      <c r="I502" s="18">
        <v>239.31340170869245</v>
      </c>
      <c r="J502" s="18">
        <v>208.92363712533773</v>
      </c>
      <c r="K502" s="18">
        <f t="shared" si="65"/>
        <v>359.55954443916846</v>
      </c>
      <c r="L502" s="18">
        <f t="shared" si="66"/>
        <v>313.90004592723159</v>
      </c>
      <c r="M502" s="18">
        <f t="shared" si="67"/>
        <v>323.01414811912184</v>
      </c>
      <c r="N502" s="18">
        <f t="shared" si="68"/>
        <v>281.99545109528344</v>
      </c>
    </row>
    <row r="503" spans="1:14" ht="15" x14ac:dyDescent="0.25">
      <c r="A503" s="17" t="s">
        <v>128</v>
      </c>
      <c r="B503" s="16" t="s">
        <v>34</v>
      </c>
      <c r="C503" t="s">
        <v>27</v>
      </c>
      <c r="D503" s="16" t="s">
        <v>272</v>
      </c>
      <c r="E503">
        <v>5</v>
      </c>
      <c r="F503" s="20">
        <v>6</v>
      </c>
      <c r="G503" s="21">
        <f t="shared" si="64"/>
        <v>5</v>
      </c>
      <c r="H503" s="19">
        <v>7.5</v>
      </c>
      <c r="I503" s="18">
        <v>239.31340170869245</v>
      </c>
      <c r="J503" s="18">
        <v>208.92363712533773</v>
      </c>
      <c r="K503" s="18">
        <f t="shared" si="65"/>
        <v>359.55954443916846</v>
      </c>
      <c r="L503" s="18">
        <f t="shared" si="66"/>
        <v>313.90004592723159</v>
      </c>
      <c r="M503" s="18">
        <f t="shared" si="67"/>
        <v>323.01414811912184</v>
      </c>
      <c r="N503" s="18">
        <f t="shared" si="68"/>
        <v>281.99545109528344</v>
      </c>
    </row>
    <row r="504" spans="1:14" ht="15" x14ac:dyDescent="0.25">
      <c r="A504" s="17" t="s">
        <v>128</v>
      </c>
      <c r="B504" s="16" t="s">
        <v>34</v>
      </c>
      <c r="C504" t="s">
        <v>27</v>
      </c>
      <c r="D504" s="16" t="s">
        <v>272</v>
      </c>
      <c r="E504">
        <v>6</v>
      </c>
      <c r="F504" s="20">
        <v>6</v>
      </c>
      <c r="G504" s="21">
        <f t="shared" si="64"/>
        <v>6</v>
      </c>
      <c r="H504" s="19">
        <v>7.5</v>
      </c>
      <c r="I504" s="18">
        <v>239.31340170869245</v>
      </c>
      <c r="J504" s="18">
        <v>208.92363712533773</v>
      </c>
      <c r="K504" s="18">
        <f t="shared" si="65"/>
        <v>359.55954443916846</v>
      </c>
      <c r="L504" s="18">
        <f t="shared" si="66"/>
        <v>313.90004592723159</v>
      </c>
      <c r="M504" s="18">
        <f t="shared" si="67"/>
        <v>323.01414811912184</v>
      </c>
      <c r="N504" s="18">
        <f t="shared" si="68"/>
        <v>281.99545109528344</v>
      </c>
    </row>
    <row r="505" spans="1:14" ht="15" x14ac:dyDescent="0.25">
      <c r="A505" s="17" t="s">
        <v>128</v>
      </c>
      <c r="B505" s="16" t="s">
        <v>34</v>
      </c>
      <c r="C505" t="s">
        <v>27</v>
      </c>
      <c r="D505" s="16" t="s">
        <v>272</v>
      </c>
      <c r="E505">
        <v>7</v>
      </c>
      <c r="F505" s="20">
        <v>6</v>
      </c>
      <c r="G505" s="21">
        <f t="shared" si="64"/>
        <v>7</v>
      </c>
      <c r="H505" s="19">
        <v>7.5</v>
      </c>
      <c r="I505" s="18">
        <v>239.31340170869245</v>
      </c>
      <c r="J505" s="18">
        <v>208.92363712533773</v>
      </c>
      <c r="K505" s="18">
        <f t="shared" si="65"/>
        <v>359.55954443916846</v>
      </c>
      <c r="L505" s="18">
        <f t="shared" si="66"/>
        <v>313.90004592723159</v>
      </c>
      <c r="M505" s="18">
        <f t="shared" si="67"/>
        <v>323.01414811912184</v>
      </c>
      <c r="N505" s="18">
        <f t="shared" si="68"/>
        <v>281.99545109528344</v>
      </c>
    </row>
    <row r="506" spans="1:14" ht="15" x14ac:dyDescent="0.25">
      <c r="A506" s="17" t="s">
        <v>128</v>
      </c>
      <c r="B506" s="16" t="s">
        <v>34</v>
      </c>
      <c r="C506" t="s">
        <v>27</v>
      </c>
      <c r="D506" s="16" t="s">
        <v>127</v>
      </c>
      <c r="E506">
        <v>1</v>
      </c>
      <c r="F506" s="20">
        <v>7</v>
      </c>
      <c r="G506" s="21">
        <f t="shared" si="64"/>
        <v>1</v>
      </c>
      <c r="H506" s="19">
        <v>8.5</v>
      </c>
      <c r="I506" s="18">
        <v>239.31340170869245</v>
      </c>
      <c r="J506" s="18">
        <v>208.92363712533773</v>
      </c>
      <c r="K506" s="18">
        <f t="shared" si="65"/>
        <v>359.55954443916846</v>
      </c>
      <c r="L506" s="18">
        <f t="shared" si="66"/>
        <v>313.90004592723159</v>
      </c>
      <c r="M506" s="18">
        <f t="shared" si="67"/>
        <v>323.01414811912184</v>
      </c>
      <c r="N506" s="18">
        <f t="shared" si="68"/>
        <v>281.99545109528344</v>
      </c>
    </row>
    <row r="507" spans="1:14" ht="15" x14ac:dyDescent="0.25">
      <c r="A507" s="17" t="s">
        <v>128</v>
      </c>
      <c r="B507" s="16" t="s">
        <v>34</v>
      </c>
      <c r="C507" t="s">
        <v>27</v>
      </c>
      <c r="D507" s="16" t="s">
        <v>127</v>
      </c>
      <c r="E507">
        <v>2</v>
      </c>
      <c r="F507" s="20">
        <v>7</v>
      </c>
      <c r="G507" s="21">
        <f t="shared" si="64"/>
        <v>2</v>
      </c>
      <c r="H507" s="19">
        <v>8.5</v>
      </c>
      <c r="I507" s="18">
        <v>239.31340170869245</v>
      </c>
      <c r="J507" s="18">
        <v>208.92363712533773</v>
      </c>
      <c r="K507" s="18">
        <f t="shared" si="65"/>
        <v>359.55954443916846</v>
      </c>
      <c r="L507" s="18">
        <f t="shared" si="66"/>
        <v>313.90004592723159</v>
      </c>
      <c r="M507" s="18">
        <f t="shared" si="67"/>
        <v>323.01414811912184</v>
      </c>
      <c r="N507" s="18">
        <f t="shared" si="68"/>
        <v>281.99545109528344</v>
      </c>
    </row>
    <row r="508" spans="1:14" ht="15" x14ac:dyDescent="0.25">
      <c r="A508" s="17" t="s">
        <v>128</v>
      </c>
      <c r="B508" s="16" t="s">
        <v>34</v>
      </c>
      <c r="C508" t="s">
        <v>27</v>
      </c>
      <c r="D508" s="16" t="s">
        <v>127</v>
      </c>
      <c r="E508">
        <v>3</v>
      </c>
      <c r="F508" s="20">
        <v>6.916666666666667</v>
      </c>
      <c r="G508" s="21">
        <f t="shared" si="64"/>
        <v>3</v>
      </c>
      <c r="H508" s="19">
        <v>8.4166666666666661</v>
      </c>
      <c r="I508" s="18">
        <v>239.31340170869245</v>
      </c>
      <c r="J508" s="18">
        <v>208.92363712533773</v>
      </c>
      <c r="K508" s="18">
        <f t="shared" si="65"/>
        <v>359.55954443916846</v>
      </c>
      <c r="L508" s="18">
        <f t="shared" si="66"/>
        <v>313.90004592723159</v>
      </c>
      <c r="M508" s="18">
        <f t="shared" si="67"/>
        <v>323.01414811912184</v>
      </c>
      <c r="N508" s="18">
        <f t="shared" si="68"/>
        <v>281.99545109528344</v>
      </c>
    </row>
    <row r="509" spans="1:14" ht="15" x14ac:dyDescent="0.25">
      <c r="A509" s="17" t="s">
        <v>128</v>
      </c>
      <c r="B509" s="16" t="s">
        <v>34</v>
      </c>
      <c r="C509" t="s">
        <v>27</v>
      </c>
      <c r="D509" s="16" t="s">
        <v>127</v>
      </c>
      <c r="E509">
        <v>4</v>
      </c>
      <c r="F509" s="20">
        <v>7</v>
      </c>
      <c r="G509" s="21">
        <f t="shared" si="64"/>
        <v>4</v>
      </c>
      <c r="H509" s="19">
        <v>8.5</v>
      </c>
      <c r="I509" s="18">
        <v>239.31340170869245</v>
      </c>
      <c r="J509" s="18">
        <v>208.92363712533773</v>
      </c>
      <c r="K509" s="18">
        <f t="shared" si="65"/>
        <v>359.55954443916846</v>
      </c>
      <c r="L509" s="18">
        <f t="shared" si="66"/>
        <v>313.90004592723159</v>
      </c>
      <c r="M509" s="18">
        <f t="shared" si="67"/>
        <v>323.01414811912184</v>
      </c>
      <c r="N509" s="18">
        <f t="shared" si="68"/>
        <v>281.99545109528344</v>
      </c>
    </row>
    <row r="510" spans="1:14" ht="15" x14ac:dyDescent="0.25">
      <c r="A510" s="17" t="s">
        <v>128</v>
      </c>
      <c r="B510" s="16" t="s">
        <v>34</v>
      </c>
      <c r="C510" t="s">
        <v>27</v>
      </c>
      <c r="D510" s="16" t="s">
        <v>127</v>
      </c>
      <c r="E510">
        <v>5</v>
      </c>
      <c r="F510" s="20">
        <v>7.583333333333333</v>
      </c>
      <c r="G510" s="21">
        <f t="shared" si="64"/>
        <v>5</v>
      </c>
      <c r="H510" s="19">
        <v>9.0833333333333339</v>
      </c>
      <c r="I510" s="18">
        <v>239.31340170869245</v>
      </c>
      <c r="J510" s="18">
        <v>208.92363712533773</v>
      </c>
      <c r="K510" s="18">
        <f t="shared" si="65"/>
        <v>359.55954443916846</v>
      </c>
      <c r="L510" s="18">
        <f t="shared" si="66"/>
        <v>313.90004592723159</v>
      </c>
      <c r="M510" s="18">
        <f t="shared" si="67"/>
        <v>323.01414811912184</v>
      </c>
      <c r="N510" s="18">
        <f t="shared" si="68"/>
        <v>281.99545109528344</v>
      </c>
    </row>
    <row r="511" spans="1:14" ht="15" x14ac:dyDescent="0.25">
      <c r="A511" s="17" t="s">
        <v>128</v>
      </c>
      <c r="B511" s="16" t="s">
        <v>34</v>
      </c>
      <c r="C511" t="s">
        <v>27</v>
      </c>
      <c r="D511" s="16" t="s">
        <v>127</v>
      </c>
      <c r="E511">
        <v>6</v>
      </c>
      <c r="F511" s="20">
        <v>7.833333333333333</v>
      </c>
      <c r="G511" s="21">
        <f t="shared" si="64"/>
        <v>6</v>
      </c>
      <c r="H511" s="19">
        <v>9.3333333333333339</v>
      </c>
      <c r="I511" s="18">
        <v>239.31340170869245</v>
      </c>
      <c r="J511" s="18">
        <v>208.92363712533773</v>
      </c>
      <c r="K511" s="18">
        <f t="shared" si="65"/>
        <v>359.55954443916846</v>
      </c>
      <c r="L511" s="18">
        <f t="shared" si="66"/>
        <v>313.90004592723159</v>
      </c>
      <c r="M511" s="18">
        <f t="shared" si="67"/>
        <v>323.01414811912184</v>
      </c>
      <c r="N511" s="18">
        <f t="shared" si="68"/>
        <v>281.99545109528344</v>
      </c>
    </row>
    <row r="512" spans="1:14" ht="15" x14ac:dyDescent="0.25">
      <c r="A512" s="17" t="s">
        <v>128</v>
      </c>
      <c r="B512" s="16" t="s">
        <v>34</v>
      </c>
      <c r="C512" t="s">
        <v>27</v>
      </c>
      <c r="D512" s="16" t="s">
        <v>127</v>
      </c>
      <c r="E512">
        <v>7</v>
      </c>
      <c r="F512" s="20">
        <v>7</v>
      </c>
      <c r="G512" s="21">
        <f t="shared" si="64"/>
        <v>7</v>
      </c>
      <c r="H512" s="19">
        <v>8.5</v>
      </c>
      <c r="I512" s="18">
        <v>239.31340170869245</v>
      </c>
      <c r="J512" s="18">
        <v>208.92363712533773</v>
      </c>
      <c r="K512" s="18">
        <f t="shared" si="65"/>
        <v>359.55954443916846</v>
      </c>
      <c r="L512" s="18">
        <f t="shared" si="66"/>
        <v>313.90004592723159</v>
      </c>
      <c r="M512" s="18">
        <f t="shared" si="67"/>
        <v>323.01414811912184</v>
      </c>
      <c r="N512" s="18">
        <f t="shared" si="68"/>
        <v>281.99545109528344</v>
      </c>
    </row>
    <row r="513" spans="1:14" ht="15" x14ac:dyDescent="0.25">
      <c r="A513" s="17" t="s">
        <v>128</v>
      </c>
      <c r="B513" s="16" t="s">
        <v>34</v>
      </c>
      <c r="C513" t="s">
        <v>27</v>
      </c>
      <c r="D513" s="16" t="s">
        <v>489</v>
      </c>
      <c r="E513">
        <v>1</v>
      </c>
      <c r="F513" s="20">
        <v>8</v>
      </c>
      <c r="G513" s="21">
        <f t="shared" si="64"/>
        <v>1</v>
      </c>
      <c r="H513" s="19">
        <v>9.5</v>
      </c>
      <c r="I513" s="18">
        <v>239.31340170869245</v>
      </c>
      <c r="J513" s="18">
        <v>208.92363712533773</v>
      </c>
      <c r="K513" s="18">
        <f t="shared" si="65"/>
        <v>359.55954443916846</v>
      </c>
      <c r="L513" s="18">
        <f t="shared" si="66"/>
        <v>313.90004592723159</v>
      </c>
      <c r="M513" s="18">
        <f t="shared" si="67"/>
        <v>323.01414811912184</v>
      </c>
      <c r="N513" s="18">
        <f t="shared" si="68"/>
        <v>281.99545109528344</v>
      </c>
    </row>
    <row r="514" spans="1:14" ht="15" x14ac:dyDescent="0.25">
      <c r="A514" s="17" t="s">
        <v>128</v>
      </c>
      <c r="B514" s="16" t="s">
        <v>34</v>
      </c>
      <c r="C514" t="s">
        <v>27</v>
      </c>
      <c r="D514" s="16" t="s">
        <v>489</v>
      </c>
      <c r="E514">
        <v>2</v>
      </c>
      <c r="F514" s="20">
        <v>8</v>
      </c>
      <c r="G514" s="21">
        <f t="shared" si="64"/>
        <v>2</v>
      </c>
      <c r="H514" s="19">
        <v>9.5</v>
      </c>
      <c r="I514" s="18">
        <v>239.31340170869245</v>
      </c>
      <c r="J514" s="18">
        <v>208.92363712533773</v>
      </c>
      <c r="K514" s="18">
        <f t="shared" si="65"/>
        <v>359.55954443916846</v>
      </c>
      <c r="L514" s="18">
        <f t="shared" si="66"/>
        <v>313.90004592723159</v>
      </c>
      <c r="M514" s="18">
        <f t="shared" si="67"/>
        <v>323.01414811912184</v>
      </c>
      <c r="N514" s="18">
        <f t="shared" si="68"/>
        <v>281.99545109528344</v>
      </c>
    </row>
    <row r="515" spans="1:14" ht="15" x14ac:dyDescent="0.25">
      <c r="A515" s="17" t="s">
        <v>128</v>
      </c>
      <c r="B515" s="16" t="s">
        <v>34</v>
      </c>
      <c r="C515" t="s">
        <v>27</v>
      </c>
      <c r="D515" s="16" t="s">
        <v>489</v>
      </c>
      <c r="E515">
        <v>3</v>
      </c>
      <c r="F515" s="20">
        <v>8</v>
      </c>
      <c r="G515" s="21">
        <f t="shared" si="64"/>
        <v>3</v>
      </c>
      <c r="H515" s="19">
        <v>9.5</v>
      </c>
      <c r="I515" s="18">
        <v>239.31340170869245</v>
      </c>
      <c r="J515" s="18">
        <v>208.92363712533773</v>
      </c>
      <c r="K515" s="18">
        <f t="shared" si="65"/>
        <v>359.55954443916846</v>
      </c>
      <c r="L515" s="18">
        <f t="shared" si="66"/>
        <v>313.90004592723159</v>
      </c>
      <c r="M515" s="18">
        <f t="shared" si="67"/>
        <v>323.01414811912184</v>
      </c>
      <c r="N515" s="18">
        <f t="shared" si="68"/>
        <v>281.99545109528344</v>
      </c>
    </row>
    <row r="516" spans="1:14" ht="15" x14ac:dyDescent="0.25">
      <c r="A516" s="17" t="s">
        <v>128</v>
      </c>
      <c r="B516" s="16" t="s">
        <v>34</v>
      </c>
      <c r="C516" t="s">
        <v>27</v>
      </c>
      <c r="D516" s="16" t="s">
        <v>489</v>
      </c>
      <c r="E516">
        <v>5</v>
      </c>
      <c r="F516" s="20">
        <v>8</v>
      </c>
      <c r="G516" s="21">
        <f t="shared" si="64"/>
        <v>5</v>
      </c>
      <c r="H516" s="19">
        <v>9.5</v>
      </c>
      <c r="I516" s="18">
        <v>239.31340170869245</v>
      </c>
      <c r="J516" s="18">
        <v>208.92363712533773</v>
      </c>
      <c r="K516" s="18">
        <f t="shared" si="65"/>
        <v>359.55954443916846</v>
      </c>
      <c r="L516" s="18">
        <f t="shared" si="66"/>
        <v>313.90004592723159</v>
      </c>
      <c r="M516" s="18">
        <f t="shared" si="67"/>
        <v>323.01414811912184</v>
      </c>
      <c r="N516" s="18">
        <f t="shared" si="68"/>
        <v>281.99545109528344</v>
      </c>
    </row>
    <row r="517" spans="1:14" ht="15" x14ac:dyDescent="0.25">
      <c r="A517" s="17" t="s">
        <v>128</v>
      </c>
      <c r="B517" s="16" t="s">
        <v>34</v>
      </c>
      <c r="C517" t="s">
        <v>27</v>
      </c>
      <c r="D517" s="16" t="s">
        <v>489</v>
      </c>
      <c r="E517">
        <v>6</v>
      </c>
      <c r="F517" s="20">
        <v>8.6666666666666661</v>
      </c>
      <c r="G517" s="21">
        <f t="shared" ref="G517:G580" si="69">IF(AND(E517=7,H517&lt;F517),1,IF(H517&lt;F517,E517+1,E517))</f>
        <v>6</v>
      </c>
      <c r="H517" s="19">
        <v>10.166666666666666</v>
      </c>
      <c r="I517" s="18">
        <v>239.31340170869245</v>
      </c>
      <c r="J517" s="18">
        <v>208.92363712533773</v>
      </c>
      <c r="K517" s="18">
        <f t="shared" si="65"/>
        <v>359.55954443916846</v>
      </c>
      <c r="L517" s="18">
        <f t="shared" si="66"/>
        <v>313.90004592723159</v>
      </c>
      <c r="M517" s="18">
        <f t="shared" si="67"/>
        <v>323.01414811912184</v>
      </c>
      <c r="N517" s="18">
        <f t="shared" si="68"/>
        <v>281.99545109528344</v>
      </c>
    </row>
    <row r="518" spans="1:14" ht="15" x14ac:dyDescent="0.25">
      <c r="A518" s="17" t="s">
        <v>128</v>
      </c>
      <c r="B518" s="16" t="s">
        <v>34</v>
      </c>
      <c r="C518" t="s">
        <v>27</v>
      </c>
      <c r="D518" s="16" t="s">
        <v>489</v>
      </c>
      <c r="E518">
        <v>7</v>
      </c>
      <c r="F518" s="20">
        <v>9.6666666666666661</v>
      </c>
      <c r="G518" s="21">
        <f t="shared" si="69"/>
        <v>7</v>
      </c>
      <c r="H518" s="19">
        <v>11.166666666666666</v>
      </c>
      <c r="I518" s="18">
        <v>239.31340170869245</v>
      </c>
      <c r="J518" s="18">
        <v>208.92363712533773</v>
      </c>
      <c r="K518" s="18">
        <f t="shared" si="65"/>
        <v>359.55954443916846</v>
      </c>
      <c r="L518" s="18">
        <f t="shared" si="66"/>
        <v>313.90004592723159</v>
      </c>
      <c r="M518" s="18">
        <f t="shared" si="67"/>
        <v>323.01414811912184</v>
      </c>
      <c r="N518" s="18">
        <f t="shared" si="68"/>
        <v>281.99545109528344</v>
      </c>
    </row>
    <row r="519" spans="1:14" ht="15" x14ac:dyDescent="0.25">
      <c r="A519" s="17" t="s">
        <v>128</v>
      </c>
      <c r="B519" s="16" t="s">
        <v>34</v>
      </c>
      <c r="C519" t="s">
        <v>27</v>
      </c>
      <c r="D519" s="16" t="s">
        <v>307</v>
      </c>
      <c r="E519">
        <v>1</v>
      </c>
      <c r="F519" s="20">
        <v>8.5</v>
      </c>
      <c r="G519" s="21">
        <f t="shared" si="69"/>
        <v>1</v>
      </c>
      <c r="H519" s="19">
        <v>10</v>
      </c>
      <c r="I519" s="18">
        <v>239.31340170869245</v>
      </c>
      <c r="J519" s="18">
        <v>208.92363712533773</v>
      </c>
      <c r="K519" s="18">
        <f t="shared" si="65"/>
        <v>359.55954443916846</v>
      </c>
      <c r="L519" s="18">
        <f t="shared" si="66"/>
        <v>313.90004592723159</v>
      </c>
      <c r="M519" s="18">
        <f t="shared" si="67"/>
        <v>323.01414811912184</v>
      </c>
      <c r="N519" s="18">
        <f t="shared" si="68"/>
        <v>281.99545109528344</v>
      </c>
    </row>
    <row r="520" spans="1:14" ht="15" x14ac:dyDescent="0.25">
      <c r="A520" s="17" t="s">
        <v>128</v>
      </c>
      <c r="B520" s="16" t="s">
        <v>34</v>
      </c>
      <c r="C520" t="s">
        <v>27</v>
      </c>
      <c r="D520" s="16" t="s">
        <v>307</v>
      </c>
      <c r="E520">
        <v>2</v>
      </c>
      <c r="F520" s="20">
        <v>8.5</v>
      </c>
      <c r="G520" s="21">
        <f t="shared" si="69"/>
        <v>2</v>
      </c>
      <c r="H520" s="19">
        <v>10</v>
      </c>
      <c r="I520" s="18">
        <v>239.31340170869245</v>
      </c>
      <c r="J520" s="18">
        <v>208.92363712533773</v>
      </c>
      <c r="K520" s="18">
        <f t="shared" si="65"/>
        <v>359.55954443916846</v>
      </c>
      <c r="L520" s="18">
        <f t="shared" si="66"/>
        <v>313.90004592723159</v>
      </c>
      <c r="M520" s="18">
        <f t="shared" si="67"/>
        <v>323.01414811912184</v>
      </c>
      <c r="N520" s="18">
        <f t="shared" si="68"/>
        <v>281.99545109528344</v>
      </c>
    </row>
    <row r="521" spans="1:14" ht="15" x14ac:dyDescent="0.25">
      <c r="A521" s="17" t="s">
        <v>128</v>
      </c>
      <c r="B521" s="16" t="s">
        <v>34</v>
      </c>
      <c r="C521" t="s">
        <v>27</v>
      </c>
      <c r="D521" s="16" t="s">
        <v>307</v>
      </c>
      <c r="E521">
        <v>4</v>
      </c>
      <c r="F521" s="20">
        <v>8.6666666666666661</v>
      </c>
      <c r="G521" s="21">
        <f t="shared" si="69"/>
        <v>4</v>
      </c>
      <c r="H521" s="19">
        <v>10.166666666666666</v>
      </c>
      <c r="I521" s="18">
        <v>239.31340170869245</v>
      </c>
      <c r="J521" s="18">
        <v>208.92363712533773</v>
      </c>
      <c r="K521" s="18">
        <f t="shared" si="65"/>
        <v>359.55954443916846</v>
      </c>
      <c r="L521" s="18">
        <f t="shared" si="66"/>
        <v>313.90004592723159</v>
      </c>
      <c r="M521" s="18">
        <f t="shared" si="67"/>
        <v>323.01414811912184</v>
      </c>
      <c r="N521" s="18">
        <f t="shared" si="68"/>
        <v>281.99545109528344</v>
      </c>
    </row>
    <row r="522" spans="1:14" ht="15" x14ac:dyDescent="0.25">
      <c r="A522" s="17" t="s">
        <v>128</v>
      </c>
      <c r="B522" s="16" t="s">
        <v>34</v>
      </c>
      <c r="C522" t="s">
        <v>27</v>
      </c>
      <c r="D522" s="16" t="s">
        <v>307</v>
      </c>
      <c r="E522">
        <v>5</v>
      </c>
      <c r="F522" s="20">
        <v>8.5</v>
      </c>
      <c r="G522" s="21">
        <f t="shared" si="69"/>
        <v>5</v>
      </c>
      <c r="H522" s="19">
        <v>10</v>
      </c>
      <c r="I522" s="18">
        <v>239.31340170869245</v>
      </c>
      <c r="J522" s="18">
        <v>208.92363712533773</v>
      </c>
      <c r="K522" s="18">
        <f t="shared" si="65"/>
        <v>359.55954443916846</v>
      </c>
      <c r="L522" s="18">
        <f t="shared" si="66"/>
        <v>313.90004592723159</v>
      </c>
      <c r="M522" s="18">
        <f t="shared" si="67"/>
        <v>323.01414811912184</v>
      </c>
      <c r="N522" s="18">
        <f t="shared" si="68"/>
        <v>281.99545109528344</v>
      </c>
    </row>
    <row r="523" spans="1:14" ht="15" x14ac:dyDescent="0.25">
      <c r="A523" s="17" t="s">
        <v>128</v>
      </c>
      <c r="B523" s="16" t="s">
        <v>34</v>
      </c>
      <c r="C523" t="s">
        <v>27</v>
      </c>
      <c r="D523" s="16" t="s">
        <v>307</v>
      </c>
      <c r="E523">
        <v>7</v>
      </c>
      <c r="F523" s="20">
        <v>8.5</v>
      </c>
      <c r="G523" s="21">
        <f t="shared" si="69"/>
        <v>7</v>
      </c>
      <c r="H523" s="19">
        <v>10</v>
      </c>
      <c r="I523" s="18">
        <v>239.31340170869245</v>
      </c>
      <c r="J523" s="18">
        <v>208.92363712533773</v>
      </c>
      <c r="K523" s="18">
        <f t="shared" si="65"/>
        <v>359.55954443916846</v>
      </c>
      <c r="L523" s="18">
        <f t="shared" si="66"/>
        <v>313.90004592723159</v>
      </c>
      <c r="M523" s="18">
        <f t="shared" si="67"/>
        <v>323.01414811912184</v>
      </c>
      <c r="N523" s="18">
        <f t="shared" si="68"/>
        <v>281.99545109528344</v>
      </c>
    </row>
    <row r="524" spans="1:14" ht="15" x14ac:dyDescent="0.25">
      <c r="A524" s="17" t="s">
        <v>128</v>
      </c>
      <c r="B524" s="16" t="s">
        <v>34</v>
      </c>
      <c r="C524" t="s">
        <v>27</v>
      </c>
      <c r="D524" s="16" t="s">
        <v>661</v>
      </c>
      <c r="E524">
        <v>2</v>
      </c>
      <c r="F524" s="20">
        <v>9.1666666666666661</v>
      </c>
      <c r="G524" s="21">
        <f t="shared" si="69"/>
        <v>2</v>
      </c>
      <c r="H524" s="19">
        <v>10.666666666666666</v>
      </c>
      <c r="I524" s="18">
        <v>239.31340170869245</v>
      </c>
      <c r="J524" s="18">
        <v>208.92363712533773</v>
      </c>
      <c r="K524" s="18">
        <f t="shared" si="65"/>
        <v>359.55954443916846</v>
      </c>
      <c r="L524" s="18">
        <f t="shared" si="66"/>
        <v>313.90004592723159</v>
      </c>
      <c r="M524" s="18">
        <f t="shared" si="67"/>
        <v>323.01414811912184</v>
      </c>
      <c r="N524" s="18">
        <f t="shared" si="68"/>
        <v>281.99545109528344</v>
      </c>
    </row>
    <row r="525" spans="1:14" ht="15" x14ac:dyDescent="0.25">
      <c r="A525" s="17" t="s">
        <v>128</v>
      </c>
      <c r="B525" s="16" t="s">
        <v>34</v>
      </c>
      <c r="C525" t="s">
        <v>27</v>
      </c>
      <c r="D525" s="16" t="s">
        <v>661</v>
      </c>
      <c r="E525">
        <v>3</v>
      </c>
      <c r="F525" s="20">
        <v>9.9166666666666661</v>
      </c>
      <c r="G525" s="21">
        <f t="shared" si="69"/>
        <v>3</v>
      </c>
      <c r="H525" s="19">
        <v>11.416666666666666</v>
      </c>
      <c r="I525" s="18">
        <v>239.31340170869245</v>
      </c>
      <c r="J525" s="18">
        <v>208.92363712533773</v>
      </c>
      <c r="K525" s="18">
        <f t="shared" si="65"/>
        <v>359.55954443916846</v>
      </c>
      <c r="L525" s="18">
        <f t="shared" si="66"/>
        <v>313.90004592723159</v>
      </c>
      <c r="M525" s="18">
        <f t="shared" si="67"/>
        <v>323.01414811912184</v>
      </c>
      <c r="N525" s="18">
        <f t="shared" si="68"/>
        <v>281.99545109528344</v>
      </c>
    </row>
    <row r="526" spans="1:14" ht="15" x14ac:dyDescent="0.25">
      <c r="A526" s="17" t="s">
        <v>128</v>
      </c>
      <c r="B526" s="16" t="s">
        <v>34</v>
      </c>
      <c r="C526" t="s">
        <v>27</v>
      </c>
      <c r="D526" s="16" t="s">
        <v>661</v>
      </c>
      <c r="E526">
        <v>4</v>
      </c>
      <c r="F526" s="20">
        <v>9</v>
      </c>
      <c r="G526" s="21">
        <f t="shared" si="69"/>
        <v>4</v>
      </c>
      <c r="H526" s="19">
        <v>10.5</v>
      </c>
      <c r="I526" s="18">
        <v>239.31340170869245</v>
      </c>
      <c r="J526" s="18">
        <v>208.92363712533773</v>
      </c>
      <c r="K526" s="18">
        <f t="shared" si="65"/>
        <v>359.55954443916846</v>
      </c>
      <c r="L526" s="18">
        <f t="shared" si="66"/>
        <v>313.90004592723159</v>
      </c>
      <c r="M526" s="18">
        <f t="shared" si="67"/>
        <v>323.01414811912184</v>
      </c>
      <c r="N526" s="18">
        <f t="shared" si="68"/>
        <v>281.99545109528344</v>
      </c>
    </row>
    <row r="527" spans="1:14" ht="15" x14ac:dyDescent="0.25">
      <c r="A527" s="17" t="s">
        <v>128</v>
      </c>
      <c r="B527" s="16" t="s">
        <v>34</v>
      </c>
      <c r="C527" t="s">
        <v>27</v>
      </c>
      <c r="D527" s="16" t="s">
        <v>661</v>
      </c>
      <c r="E527">
        <v>5</v>
      </c>
      <c r="F527" s="20">
        <v>9</v>
      </c>
      <c r="G527" s="21">
        <f t="shared" si="69"/>
        <v>5</v>
      </c>
      <c r="H527" s="19">
        <v>10.5</v>
      </c>
      <c r="I527" s="18">
        <v>239.31340170869245</v>
      </c>
      <c r="J527" s="18">
        <v>208.92363712533773</v>
      </c>
      <c r="K527" s="18">
        <f t="shared" si="65"/>
        <v>359.55954443916846</v>
      </c>
      <c r="L527" s="18">
        <f t="shared" si="66"/>
        <v>313.90004592723159</v>
      </c>
      <c r="M527" s="18">
        <f t="shared" si="67"/>
        <v>323.01414811912184</v>
      </c>
      <c r="N527" s="18">
        <f t="shared" si="68"/>
        <v>281.99545109528344</v>
      </c>
    </row>
    <row r="528" spans="1:14" ht="15" x14ac:dyDescent="0.25">
      <c r="A528" s="17" t="s">
        <v>128</v>
      </c>
      <c r="B528" s="16" t="s">
        <v>34</v>
      </c>
      <c r="C528" t="s">
        <v>27</v>
      </c>
      <c r="D528" s="16" t="s">
        <v>661</v>
      </c>
      <c r="E528">
        <v>6</v>
      </c>
      <c r="F528" s="20">
        <v>9</v>
      </c>
      <c r="G528" s="21">
        <f t="shared" si="69"/>
        <v>6</v>
      </c>
      <c r="H528" s="19">
        <v>10.5</v>
      </c>
      <c r="I528" s="18">
        <v>239.31340170869245</v>
      </c>
      <c r="J528" s="18">
        <v>208.92363712533773</v>
      </c>
      <c r="K528" s="18">
        <f t="shared" si="65"/>
        <v>359.55954443916846</v>
      </c>
      <c r="L528" s="18">
        <f t="shared" si="66"/>
        <v>313.90004592723159</v>
      </c>
      <c r="M528" s="18">
        <f t="shared" si="67"/>
        <v>323.01414811912184</v>
      </c>
      <c r="N528" s="18">
        <f t="shared" si="68"/>
        <v>281.99545109528344</v>
      </c>
    </row>
    <row r="529" spans="1:14" ht="15" x14ac:dyDescent="0.25">
      <c r="A529" s="17" t="s">
        <v>128</v>
      </c>
      <c r="B529" s="16" t="s">
        <v>34</v>
      </c>
      <c r="C529" t="s">
        <v>27</v>
      </c>
      <c r="D529" s="16" t="s">
        <v>661</v>
      </c>
      <c r="E529">
        <v>7</v>
      </c>
      <c r="F529" s="20">
        <v>10</v>
      </c>
      <c r="G529" s="21">
        <f t="shared" si="69"/>
        <v>7</v>
      </c>
      <c r="H529" s="19">
        <v>11.5</v>
      </c>
      <c r="I529" s="18">
        <v>239.31340170869245</v>
      </c>
      <c r="J529" s="18">
        <v>208.92363712533773</v>
      </c>
      <c r="K529" s="18">
        <f t="shared" si="65"/>
        <v>359.55954443916846</v>
      </c>
      <c r="L529" s="18">
        <f t="shared" si="66"/>
        <v>313.90004592723159</v>
      </c>
      <c r="M529" s="18">
        <f t="shared" si="67"/>
        <v>323.01414811912184</v>
      </c>
      <c r="N529" s="18">
        <f t="shared" si="68"/>
        <v>281.99545109528344</v>
      </c>
    </row>
    <row r="530" spans="1:14" ht="15" x14ac:dyDescent="0.25">
      <c r="A530" s="17" t="s">
        <v>128</v>
      </c>
      <c r="B530" s="16" t="s">
        <v>34</v>
      </c>
      <c r="C530" t="s">
        <v>27</v>
      </c>
      <c r="D530" s="16" t="s">
        <v>449</v>
      </c>
      <c r="E530">
        <v>1</v>
      </c>
      <c r="F530" s="20">
        <v>10.5</v>
      </c>
      <c r="G530" s="21">
        <f t="shared" si="69"/>
        <v>1</v>
      </c>
      <c r="H530" s="19">
        <v>12</v>
      </c>
      <c r="I530" s="18">
        <v>239.31340170869245</v>
      </c>
      <c r="J530" s="18">
        <v>208.92363712533773</v>
      </c>
      <c r="K530" s="18">
        <f t="shared" si="65"/>
        <v>359.55954443916846</v>
      </c>
      <c r="L530" s="18">
        <f t="shared" si="66"/>
        <v>313.90004592723159</v>
      </c>
      <c r="M530" s="18">
        <f t="shared" si="67"/>
        <v>323.01414811912184</v>
      </c>
      <c r="N530" s="18">
        <f t="shared" si="68"/>
        <v>281.99545109528344</v>
      </c>
    </row>
    <row r="531" spans="1:14" ht="15" x14ac:dyDescent="0.25">
      <c r="A531" s="17" t="s">
        <v>128</v>
      </c>
      <c r="B531" s="16" t="s">
        <v>34</v>
      </c>
      <c r="C531" t="s">
        <v>27</v>
      </c>
      <c r="D531" s="16" t="s">
        <v>449</v>
      </c>
      <c r="E531">
        <v>2</v>
      </c>
      <c r="F531" s="20">
        <v>10.5</v>
      </c>
      <c r="G531" s="21">
        <f t="shared" si="69"/>
        <v>2</v>
      </c>
      <c r="H531" s="19">
        <v>12</v>
      </c>
      <c r="I531" s="18">
        <v>239.31340170869245</v>
      </c>
      <c r="J531" s="18">
        <v>208.92363712533773</v>
      </c>
      <c r="K531" s="18">
        <f t="shared" si="65"/>
        <v>359.55954443916846</v>
      </c>
      <c r="L531" s="18">
        <f t="shared" si="66"/>
        <v>313.90004592723159</v>
      </c>
      <c r="M531" s="18">
        <f t="shared" si="67"/>
        <v>323.01414811912184</v>
      </c>
      <c r="N531" s="18">
        <f t="shared" si="68"/>
        <v>281.99545109528344</v>
      </c>
    </row>
    <row r="532" spans="1:14" ht="15" x14ac:dyDescent="0.25">
      <c r="A532" s="17" t="s">
        <v>128</v>
      </c>
      <c r="B532" s="16" t="s">
        <v>34</v>
      </c>
      <c r="C532" t="s">
        <v>27</v>
      </c>
      <c r="D532" s="16" t="s">
        <v>449</v>
      </c>
      <c r="E532">
        <v>3</v>
      </c>
      <c r="F532" s="20">
        <v>10</v>
      </c>
      <c r="G532" s="21">
        <f t="shared" si="69"/>
        <v>3</v>
      </c>
      <c r="H532" s="19">
        <v>11.5</v>
      </c>
      <c r="I532" s="18">
        <v>239.31340170869245</v>
      </c>
      <c r="J532" s="18">
        <v>208.92363712533773</v>
      </c>
      <c r="K532" s="18">
        <f t="shared" si="65"/>
        <v>359.55954443916846</v>
      </c>
      <c r="L532" s="18">
        <f t="shared" si="66"/>
        <v>313.90004592723159</v>
      </c>
      <c r="M532" s="18">
        <f t="shared" si="67"/>
        <v>323.01414811912184</v>
      </c>
      <c r="N532" s="18">
        <f t="shared" si="68"/>
        <v>281.99545109528344</v>
      </c>
    </row>
    <row r="533" spans="1:14" ht="15" x14ac:dyDescent="0.25">
      <c r="A533" s="17" t="s">
        <v>128</v>
      </c>
      <c r="B533" s="16" t="s">
        <v>34</v>
      </c>
      <c r="C533" t="s">
        <v>27</v>
      </c>
      <c r="D533" s="16" t="s">
        <v>449</v>
      </c>
      <c r="E533">
        <v>4</v>
      </c>
      <c r="F533" s="20">
        <v>10.416666666666666</v>
      </c>
      <c r="G533" s="21">
        <f t="shared" si="69"/>
        <v>4</v>
      </c>
      <c r="H533" s="19">
        <v>11.916666666666666</v>
      </c>
      <c r="I533" s="18">
        <v>239.31340170869245</v>
      </c>
      <c r="J533" s="18">
        <v>208.92363712533773</v>
      </c>
      <c r="K533" s="18">
        <f t="shared" si="65"/>
        <v>359.55954443916846</v>
      </c>
      <c r="L533" s="18">
        <f t="shared" si="66"/>
        <v>313.90004592723159</v>
      </c>
      <c r="M533" s="18">
        <f t="shared" si="67"/>
        <v>323.01414811912184</v>
      </c>
      <c r="N533" s="18">
        <f t="shared" si="68"/>
        <v>281.99545109528344</v>
      </c>
    </row>
    <row r="534" spans="1:14" ht="15" x14ac:dyDescent="0.25">
      <c r="A534" s="17" t="s">
        <v>128</v>
      </c>
      <c r="B534" s="16" t="s">
        <v>34</v>
      </c>
      <c r="C534" t="s">
        <v>27</v>
      </c>
      <c r="D534" s="16" t="s">
        <v>449</v>
      </c>
      <c r="E534">
        <v>5</v>
      </c>
      <c r="F534" s="20">
        <v>10.5</v>
      </c>
      <c r="G534" s="21">
        <f t="shared" si="69"/>
        <v>5</v>
      </c>
      <c r="H534" s="19">
        <v>12</v>
      </c>
      <c r="I534" s="18">
        <v>239.31340170869245</v>
      </c>
      <c r="J534" s="18">
        <v>208.92363712533773</v>
      </c>
      <c r="K534" s="18">
        <f t="shared" si="65"/>
        <v>359.55954443916846</v>
      </c>
      <c r="L534" s="18">
        <f t="shared" si="66"/>
        <v>313.90004592723159</v>
      </c>
      <c r="M534" s="18">
        <f t="shared" si="67"/>
        <v>323.01414811912184</v>
      </c>
      <c r="N534" s="18">
        <f t="shared" si="68"/>
        <v>281.99545109528344</v>
      </c>
    </row>
    <row r="535" spans="1:14" ht="15" x14ac:dyDescent="0.25">
      <c r="A535" s="17" t="s">
        <v>128</v>
      </c>
      <c r="B535" s="16" t="s">
        <v>34</v>
      </c>
      <c r="C535" t="s">
        <v>27</v>
      </c>
      <c r="D535" s="16" t="s">
        <v>449</v>
      </c>
      <c r="E535">
        <v>6</v>
      </c>
      <c r="F535" s="20">
        <v>11.25</v>
      </c>
      <c r="G535" s="21">
        <f t="shared" si="69"/>
        <v>6</v>
      </c>
      <c r="H535" s="19">
        <v>12.75</v>
      </c>
      <c r="I535" s="18">
        <v>239.31340170869245</v>
      </c>
      <c r="J535" s="18">
        <v>208.92363712533773</v>
      </c>
      <c r="K535" s="18">
        <f t="shared" si="65"/>
        <v>359.55954443916846</v>
      </c>
      <c r="L535" s="18">
        <f t="shared" si="66"/>
        <v>313.90004592723159</v>
      </c>
      <c r="M535" s="18">
        <f t="shared" si="67"/>
        <v>323.01414811912184</v>
      </c>
      <c r="N535" s="18">
        <f t="shared" si="68"/>
        <v>281.99545109528344</v>
      </c>
    </row>
    <row r="536" spans="1:14" ht="15" x14ac:dyDescent="0.25">
      <c r="A536" s="17" t="s">
        <v>128</v>
      </c>
      <c r="B536" s="16" t="s">
        <v>34</v>
      </c>
      <c r="C536" t="s">
        <v>27</v>
      </c>
      <c r="D536" s="16" t="s">
        <v>449</v>
      </c>
      <c r="E536">
        <v>7</v>
      </c>
      <c r="F536" s="20">
        <v>10.5</v>
      </c>
      <c r="G536" s="21">
        <f t="shared" si="69"/>
        <v>7</v>
      </c>
      <c r="H536" s="19">
        <v>12</v>
      </c>
      <c r="I536" s="18">
        <v>239.31340170869245</v>
      </c>
      <c r="J536" s="18">
        <v>208.92363712533773</v>
      </c>
      <c r="K536" s="18">
        <f t="shared" si="65"/>
        <v>359.55954443916846</v>
      </c>
      <c r="L536" s="18">
        <f t="shared" si="66"/>
        <v>313.90004592723159</v>
      </c>
      <c r="M536" s="18">
        <f t="shared" si="67"/>
        <v>323.01414811912184</v>
      </c>
      <c r="N536" s="18">
        <f t="shared" si="68"/>
        <v>281.99545109528344</v>
      </c>
    </row>
    <row r="537" spans="1:14" ht="15" x14ac:dyDescent="0.25">
      <c r="A537" s="17" t="s">
        <v>128</v>
      </c>
      <c r="B537" s="16" t="s">
        <v>34</v>
      </c>
      <c r="C537" t="s">
        <v>27</v>
      </c>
      <c r="D537" s="16" t="s">
        <v>360</v>
      </c>
      <c r="E537">
        <v>1</v>
      </c>
      <c r="F537" s="20">
        <v>12</v>
      </c>
      <c r="G537" s="21">
        <f t="shared" si="69"/>
        <v>1</v>
      </c>
      <c r="H537" s="19">
        <v>13.416666666666666</v>
      </c>
      <c r="I537" s="18">
        <v>239.31340170869245</v>
      </c>
      <c r="J537" s="18">
        <v>208.92363712533773</v>
      </c>
      <c r="K537" s="18">
        <f t="shared" si="65"/>
        <v>359.55954443916846</v>
      </c>
      <c r="L537" s="18">
        <f t="shared" si="66"/>
        <v>313.90004592723159</v>
      </c>
      <c r="M537" s="18">
        <f t="shared" si="67"/>
        <v>323.01414811912184</v>
      </c>
      <c r="N537" s="18">
        <f t="shared" si="68"/>
        <v>281.99545109528344</v>
      </c>
    </row>
    <row r="538" spans="1:14" ht="15" x14ac:dyDescent="0.25">
      <c r="A538" s="17" t="s">
        <v>128</v>
      </c>
      <c r="B538" s="16" t="s">
        <v>34</v>
      </c>
      <c r="C538" t="s">
        <v>27</v>
      </c>
      <c r="D538" s="16" t="s">
        <v>360</v>
      </c>
      <c r="E538">
        <v>2</v>
      </c>
      <c r="F538" s="20">
        <v>12</v>
      </c>
      <c r="G538" s="21">
        <f t="shared" si="69"/>
        <v>2</v>
      </c>
      <c r="H538" s="19">
        <v>13.416666666666666</v>
      </c>
      <c r="I538" s="18">
        <v>239.31340170869245</v>
      </c>
      <c r="J538" s="18">
        <v>208.92363712533773</v>
      </c>
      <c r="K538" s="18">
        <f t="shared" si="65"/>
        <v>359.55954443916846</v>
      </c>
      <c r="L538" s="18">
        <f t="shared" si="66"/>
        <v>313.90004592723159</v>
      </c>
      <c r="M538" s="18">
        <f t="shared" si="67"/>
        <v>323.01414811912184</v>
      </c>
      <c r="N538" s="18">
        <f t="shared" si="68"/>
        <v>281.99545109528344</v>
      </c>
    </row>
    <row r="539" spans="1:14" ht="15" x14ac:dyDescent="0.25">
      <c r="A539" s="17" t="s">
        <v>128</v>
      </c>
      <c r="B539" s="16" t="s">
        <v>34</v>
      </c>
      <c r="C539" t="s">
        <v>27</v>
      </c>
      <c r="D539" s="16" t="s">
        <v>360</v>
      </c>
      <c r="E539">
        <v>3</v>
      </c>
      <c r="F539" s="20">
        <v>12</v>
      </c>
      <c r="G539" s="21">
        <f t="shared" si="69"/>
        <v>3</v>
      </c>
      <c r="H539" s="19">
        <v>13.416666666666666</v>
      </c>
      <c r="I539" s="18">
        <v>239.31340170869245</v>
      </c>
      <c r="J539" s="18">
        <v>208.92363712533773</v>
      </c>
      <c r="K539" s="18">
        <f t="shared" si="65"/>
        <v>359.55954443916846</v>
      </c>
      <c r="L539" s="18">
        <f t="shared" si="66"/>
        <v>313.90004592723159</v>
      </c>
      <c r="M539" s="18">
        <f t="shared" si="67"/>
        <v>323.01414811912184</v>
      </c>
      <c r="N539" s="18">
        <f t="shared" si="68"/>
        <v>281.99545109528344</v>
      </c>
    </row>
    <row r="540" spans="1:14" ht="15" x14ac:dyDescent="0.25">
      <c r="A540" s="17" t="s">
        <v>128</v>
      </c>
      <c r="B540" s="16" t="s">
        <v>34</v>
      </c>
      <c r="C540" t="s">
        <v>27</v>
      </c>
      <c r="D540" s="16" t="s">
        <v>360</v>
      </c>
      <c r="E540">
        <v>4</v>
      </c>
      <c r="F540" s="20">
        <v>12</v>
      </c>
      <c r="G540" s="21">
        <f t="shared" si="69"/>
        <v>4</v>
      </c>
      <c r="H540" s="19">
        <v>13.416666666666666</v>
      </c>
      <c r="I540" s="18">
        <v>239.31340170869245</v>
      </c>
      <c r="J540" s="18">
        <v>208.92363712533773</v>
      </c>
      <c r="K540" s="18">
        <f t="shared" si="65"/>
        <v>359.55954443916846</v>
      </c>
      <c r="L540" s="18">
        <f t="shared" si="66"/>
        <v>313.90004592723159</v>
      </c>
      <c r="M540" s="18">
        <f t="shared" si="67"/>
        <v>323.01414811912184</v>
      </c>
      <c r="N540" s="18">
        <f t="shared" si="68"/>
        <v>281.99545109528344</v>
      </c>
    </row>
    <row r="541" spans="1:14" ht="15" x14ac:dyDescent="0.25">
      <c r="A541" s="17" t="s">
        <v>128</v>
      </c>
      <c r="B541" s="16" t="s">
        <v>34</v>
      </c>
      <c r="C541" t="s">
        <v>27</v>
      </c>
      <c r="D541" s="16" t="s">
        <v>360</v>
      </c>
      <c r="E541">
        <v>5</v>
      </c>
      <c r="F541" s="20">
        <v>12.833333333333334</v>
      </c>
      <c r="G541" s="21">
        <f t="shared" si="69"/>
        <v>5</v>
      </c>
      <c r="H541" s="19">
        <v>14.25</v>
      </c>
      <c r="I541" s="18">
        <v>239.31340170869245</v>
      </c>
      <c r="J541" s="18">
        <v>208.92363712533773</v>
      </c>
      <c r="K541" s="18">
        <f t="shared" si="65"/>
        <v>359.55954443916846</v>
      </c>
      <c r="L541" s="18">
        <f t="shared" si="66"/>
        <v>313.90004592723159</v>
      </c>
      <c r="M541" s="18">
        <f t="shared" si="67"/>
        <v>323.01414811912184</v>
      </c>
      <c r="N541" s="18">
        <f t="shared" si="68"/>
        <v>281.99545109528344</v>
      </c>
    </row>
    <row r="542" spans="1:14" ht="15" x14ac:dyDescent="0.25">
      <c r="A542" s="17" t="s">
        <v>128</v>
      </c>
      <c r="B542" s="16" t="s">
        <v>34</v>
      </c>
      <c r="C542" t="s">
        <v>27</v>
      </c>
      <c r="D542" s="16" t="s">
        <v>360</v>
      </c>
      <c r="E542">
        <v>6</v>
      </c>
      <c r="F542" s="20">
        <v>13.25</v>
      </c>
      <c r="G542" s="21">
        <f t="shared" si="69"/>
        <v>6</v>
      </c>
      <c r="H542" s="19">
        <v>14.666666666666666</v>
      </c>
      <c r="I542" s="18">
        <v>239.31340170869245</v>
      </c>
      <c r="J542" s="18">
        <v>208.92363712533773</v>
      </c>
      <c r="K542" s="18">
        <f t="shared" si="65"/>
        <v>359.55954443916846</v>
      </c>
      <c r="L542" s="18">
        <f t="shared" si="66"/>
        <v>313.90004592723159</v>
      </c>
      <c r="M542" s="18">
        <f t="shared" si="67"/>
        <v>323.01414811912184</v>
      </c>
      <c r="N542" s="18">
        <f t="shared" si="68"/>
        <v>281.99545109528344</v>
      </c>
    </row>
    <row r="543" spans="1:14" ht="15" x14ac:dyDescent="0.25">
      <c r="A543" s="17" t="s">
        <v>128</v>
      </c>
      <c r="B543" s="16" t="s">
        <v>34</v>
      </c>
      <c r="C543" t="s">
        <v>27</v>
      </c>
      <c r="D543" s="16" t="s">
        <v>360</v>
      </c>
      <c r="E543">
        <v>7</v>
      </c>
      <c r="F543" s="20">
        <v>12</v>
      </c>
      <c r="G543" s="21">
        <f t="shared" si="69"/>
        <v>7</v>
      </c>
      <c r="H543" s="19">
        <v>13.416666666666666</v>
      </c>
      <c r="I543" s="18">
        <v>239.31340170869245</v>
      </c>
      <c r="J543" s="18">
        <v>208.92363712533773</v>
      </c>
      <c r="K543" s="18">
        <f t="shared" si="65"/>
        <v>359.55954443916846</v>
      </c>
      <c r="L543" s="18">
        <f t="shared" si="66"/>
        <v>313.90004592723159</v>
      </c>
      <c r="M543" s="18">
        <f t="shared" si="67"/>
        <v>323.01414811912184</v>
      </c>
      <c r="N543" s="18">
        <f t="shared" si="68"/>
        <v>281.99545109528344</v>
      </c>
    </row>
    <row r="544" spans="1:14" ht="15" x14ac:dyDescent="0.25">
      <c r="A544" s="17" t="s">
        <v>128</v>
      </c>
      <c r="B544" s="16" t="s">
        <v>34</v>
      </c>
      <c r="C544" t="s">
        <v>27</v>
      </c>
      <c r="D544" s="16" t="s">
        <v>397</v>
      </c>
      <c r="E544">
        <v>1</v>
      </c>
      <c r="F544" s="20">
        <v>13</v>
      </c>
      <c r="G544" s="21">
        <f t="shared" si="69"/>
        <v>1</v>
      </c>
      <c r="H544" s="19">
        <v>14.416666666666666</v>
      </c>
      <c r="I544" s="18">
        <v>239.31340170869245</v>
      </c>
      <c r="J544" s="18">
        <v>208.92363712533773</v>
      </c>
      <c r="K544" s="18">
        <f t="shared" si="65"/>
        <v>359.55954443916846</v>
      </c>
      <c r="L544" s="18">
        <f t="shared" si="66"/>
        <v>313.90004592723159</v>
      </c>
      <c r="M544" s="18">
        <f t="shared" si="67"/>
        <v>323.01414811912184</v>
      </c>
      <c r="N544" s="18">
        <f t="shared" si="68"/>
        <v>281.99545109528344</v>
      </c>
    </row>
    <row r="545" spans="1:14" ht="15" x14ac:dyDescent="0.25">
      <c r="A545" s="17" t="s">
        <v>128</v>
      </c>
      <c r="B545" s="16" t="s">
        <v>34</v>
      </c>
      <c r="C545" t="s">
        <v>27</v>
      </c>
      <c r="D545" s="16" t="s">
        <v>397</v>
      </c>
      <c r="E545">
        <v>2</v>
      </c>
      <c r="F545" s="20">
        <v>13</v>
      </c>
      <c r="G545" s="21">
        <f t="shared" si="69"/>
        <v>2</v>
      </c>
      <c r="H545" s="19">
        <v>14.416666666666666</v>
      </c>
      <c r="I545" s="18">
        <v>239.31340170869245</v>
      </c>
      <c r="J545" s="18">
        <v>208.92363712533773</v>
      </c>
      <c r="K545" s="18">
        <f t="shared" si="65"/>
        <v>359.55954443916846</v>
      </c>
      <c r="L545" s="18">
        <f t="shared" si="66"/>
        <v>313.90004592723159</v>
      </c>
      <c r="M545" s="18">
        <f t="shared" si="67"/>
        <v>323.01414811912184</v>
      </c>
      <c r="N545" s="18">
        <f t="shared" si="68"/>
        <v>281.99545109528344</v>
      </c>
    </row>
    <row r="546" spans="1:14" ht="15" x14ac:dyDescent="0.25">
      <c r="A546" s="17" t="s">
        <v>128</v>
      </c>
      <c r="B546" s="16" t="s">
        <v>34</v>
      </c>
      <c r="C546" t="s">
        <v>27</v>
      </c>
      <c r="D546" s="16" t="s">
        <v>397</v>
      </c>
      <c r="E546">
        <v>3</v>
      </c>
      <c r="F546" s="20">
        <v>13.5</v>
      </c>
      <c r="G546" s="21">
        <f t="shared" si="69"/>
        <v>3</v>
      </c>
      <c r="H546" s="19">
        <v>14.916666666666666</v>
      </c>
      <c r="I546" s="18">
        <v>239.31340170869245</v>
      </c>
      <c r="J546" s="18">
        <v>208.92363712533773</v>
      </c>
      <c r="K546" s="18">
        <f t="shared" ref="K546:K607" si="70">I546/203*305</f>
        <v>359.55954443916846</v>
      </c>
      <c r="L546" s="18">
        <f t="shared" ref="L546:L607" si="71">J546/203*305</f>
        <v>313.90004592723159</v>
      </c>
      <c r="M546" s="18">
        <f t="shared" ref="M546:M607" si="72">I546/203*274</f>
        <v>323.01414811912184</v>
      </c>
      <c r="N546" s="18">
        <f t="shared" ref="N546:N607" si="73">J546/203*274</f>
        <v>281.99545109528344</v>
      </c>
    </row>
    <row r="547" spans="1:14" ht="15" x14ac:dyDescent="0.25">
      <c r="A547" s="17" t="s">
        <v>128</v>
      </c>
      <c r="B547" s="16" t="s">
        <v>34</v>
      </c>
      <c r="C547" t="s">
        <v>27</v>
      </c>
      <c r="D547" s="16" t="s">
        <v>397</v>
      </c>
      <c r="E547">
        <v>4</v>
      </c>
      <c r="F547" s="20">
        <v>13</v>
      </c>
      <c r="G547" s="21">
        <f t="shared" si="69"/>
        <v>4</v>
      </c>
      <c r="H547" s="19">
        <v>14.416666666666666</v>
      </c>
      <c r="I547" s="18">
        <v>239.31340170869245</v>
      </c>
      <c r="J547" s="18">
        <v>208.92363712533773</v>
      </c>
      <c r="K547" s="18">
        <f t="shared" si="70"/>
        <v>359.55954443916846</v>
      </c>
      <c r="L547" s="18">
        <f t="shared" si="71"/>
        <v>313.90004592723159</v>
      </c>
      <c r="M547" s="18">
        <f t="shared" si="72"/>
        <v>323.01414811912184</v>
      </c>
      <c r="N547" s="18">
        <f t="shared" si="73"/>
        <v>281.99545109528344</v>
      </c>
    </row>
    <row r="548" spans="1:14" ht="15" x14ac:dyDescent="0.25">
      <c r="A548" s="17" t="s">
        <v>128</v>
      </c>
      <c r="B548" s="16" t="s">
        <v>34</v>
      </c>
      <c r="C548" t="s">
        <v>27</v>
      </c>
      <c r="D548" s="16" t="s">
        <v>397</v>
      </c>
      <c r="E548">
        <v>5</v>
      </c>
      <c r="F548" s="20">
        <v>13.833333333333334</v>
      </c>
      <c r="G548" s="21">
        <f t="shared" si="69"/>
        <v>5</v>
      </c>
      <c r="H548" s="19">
        <v>15.25</v>
      </c>
      <c r="I548" s="18">
        <v>239.31340170869245</v>
      </c>
      <c r="J548" s="18">
        <v>208.92363712533773</v>
      </c>
      <c r="K548" s="18">
        <f t="shared" si="70"/>
        <v>359.55954443916846</v>
      </c>
      <c r="L548" s="18">
        <f t="shared" si="71"/>
        <v>313.90004592723159</v>
      </c>
      <c r="M548" s="18">
        <f t="shared" si="72"/>
        <v>323.01414811912184</v>
      </c>
      <c r="N548" s="18">
        <f t="shared" si="73"/>
        <v>281.99545109528344</v>
      </c>
    </row>
    <row r="549" spans="1:14" ht="15" x14ac:dyDescent="0.25">
      <c r="A549" s="17" t="s">
        <v>128</v>
      </c>
      <c r="B549" s="16" t="s">
        <v>34</v>
      </c>
      <c r="C549" t="s">
        <v>27</v>
      </c>
      <c r="D549" s="16" t="s">
        <v>397</v>
      </c>
      <c r="E549">
        <v>6</v>
      </c>
      <c r="F549" s="20">
        <v>13.75</v>
      </c>
      <c r="G549" s="21">
        <f t="shared" si="69"/>
        <v>6</v>
      </c>
      <c r="H549" s="19">
        <v>15.166666666666666</v>
      </c>
      <c r="I549" s="18">
        <v>239.31340170869245</v>
      </c>
      <c r="J549" s="18">
        <v>208.92363712533773</v>
      </c>
      <c r="K549" s="18">
        <f t="shared" si="70"/>
        <v>359.55954443916846</v>
      </c>
      <c r="L549" s="18">
        <f t="shared" si="71"/>
        <v>313.90004592723159</v>
      </c>
      <c r="M549" s="18">
        <f t="shared" si="72"/>
        <v>323.01414811912184</v>
      </c>
      <c r="N549" s="18">
        <f t="shared" si="73"/>
        <v>281.99545109528344</v>
      </c>
    </row>
    <row r="550" spans="1:14" ht="15" x14ac:dyDescent="0.25">
      <c r="A550" s="17" t="s">
        <v>128</v>
      </c>
      <c r="B550" s="16" t="s">
        <v>34</v>
      </c>
      <c r="C550" t="s">
        <v>27</v>
      </c>
      <c r="D550" s="16" t="s">
        <v>397</v>
      </c>
      <c r="E550">
        <v>7</v>
      </c>
      <c r="F550" s="20">
        <v>13.5</v>
      </c>
      <c r="G550" s="21">
        <f t="shared" si="69"/>
        <v>7</v>
      </c>
      <c r="H550" s="19">
        <v>14.916666666666666</v>
      </c>
      <c r="I550" s="18">
        <v>239.31340170869245</v>
      </c>
      <c r="J550" s="18">
        <v>208.92363712533773</v>
      </c>
      <c r="K550" s="18">
        <f t="shared" si="70"/>
        <v>359.55954443916846</v>
      </c>
      <c r="L550" s="18">
        <f t="shared" si="71"/>
        <v>313.90004592723159</v>
      </c>
      <c r="M550" s="18">
        <f t="shared" si="72"/>
        <v>323.01414811912184</v>
      </c>
      <c r="N550" s="18">
        <f t="shared" si="73"/>
        <v>281.99545109528344</v>
      </c>
    </row>
    <row r="551" spans="1:14" ht="15" x14ac:dyDescent="0.25">
      <c r="A551" s="17" t="s">
        <v>128</v>
      </c>
      <c r="B551" s="16" t="s">
        <v>34</v>
      </c>
      <c r="C551" t="s">
        <v>27</v>
      </c>
      <c r="D551" s="16" t="s">
        <v>339</v>
      </c>
      <c r="E551">
        <v>1</v>
      </c>
      <c r="F551" s="20">
        <v>14</v>
      </c>
      <c r="G551" s="21">
        <f t="shared" si="69"/>
        <v>1</v>
      </c>
      <c r="H551" s="19">
        <v>15.5</v>
      </c>
      <c r="I551" s="18">
        <v>239.31340170869245</v>
      </c>
      <c r="J551" s="18">
        <v>208.92363712533773</v>
      </c>
      <c r="K551" s="18">
        <f t="shared" si="70"/>
        <v>359.55954443916846</v>
      </c>
      <c r="L551" s="18">
        <f t="shared" si="71"/>
        <v>313.90004592723159</v>
      </c>
      <c r="M551" s="18">
        <f t="shared" si="72"/>
        <v>323.01414811912184</v>
      </c>
      <c r="N551" s="18">
        <f t="shared" si="73"/>
        <v>281.99545109528344</v>
      </c>
    </row>
    <row r="552" spans="1:14" ht="15" x14ac:dyDescent="0.25">
      <c r="A552" s="17" t="s">
        <v>128</v>
      </c>
      <c r="B552" s="16" t="s">
        <v>34</v>
      </c>
      <c r="C552" t="s">
        <v>27</v>
      </c>
      <c r="D552" s="16" t="s">
        <v>339</v>
      </c>
      <c r="E552">
        <v>2</v>
      </c>
      <c r="F552" s="20">
        <v>14.166666666666666</v>
      </c>
      <c r="G552" s="21">
        <f t="shared" si="69"/>
        <v>2</v>
      </c>
      <c r="H552" s="19">
        <v>15.666666666666666</v>
      </c>
      <c r="I552" s="18">
        <v>239.31340170869245</v>
      </c>
      <c r="J552" s="18">
        <v>208.92363712533773</v>
      </c>
      <c r="K552" s="18">
        <f t="shared" si="70"/>
        <v>359.55954443916846</v>
      </c>
      <c r="L552" s="18">
        <f t="shared" si="71"/>
        <v>313.90004592723159</v>
      </c>
      <c r="M552" s="18">
        <f t="shared" si="72"/>
        <v>323.01414811912184</v>
      </c>
      <c r="N552" s="18">
        <f t="shared" si="73"/>
        <v>281.99545109528344</v>
      </c>
    </row>
    <row r="553" spans="1:14" ht="15" x14ac:dyDescent="0.25">
      <c r="A553" s="17" t="s">
        <v>128</v>
      </c>
      <c r="B553" s="16" t="s">
        <v>34</v>
      </c>
      <c r="C553" t="s">
        <v>27</v>
      </c>
      <c r="D553" s="16" t="s">
        <v>339</v>
      </c>
      <c r="E553">
        <v>3</v>
      </c>
      <c r="F553" s="20">
        <v>14</v>
      </c>
      <c r="G553" s="21">
        <f t="shared" si="69"/>
        <v>3</v>
      </c>
      <c r="H553" s="19">
        <v>15.5</v>
      </c>
      <c r="I553" s="18">
        <v>239.31340170869245</v>
      </c>
      <c r="J553" s="18">
        <v>208.92363712533773</v>
      </c>
      <c r="K553" s="18">
        <f t="shared" si="70"/>
        <v>359.55954443916846</v>
      </c>
      <c r="L553" s="18">
        <f t="shared" si="71"/>
        <v>313.90004592723159</v>
      </c>
      <c r="M553" s="18">
        <f t="shared" si="72"/>
        <v>323.01414811912184</v>
      </c>
      <c r="N553" s="18">
        <f t="shared" si="73"/>
        <v>281.99545109528344</v>
      </c>
    </row>
    <row r="554" spans="1:14" ht="15" x14ac:dyDescent="0.25">
      <c r="A554" s="17" t="s">
        <v>128</v>
      </c>
      <c r="B554" s="16" t="s">
        <v>34</v>
      </c>
      <c r="C554" t="s">
        <v>27</v>
      </c>
      <c r="D554" s="16" t="s">
        <v>339</v>
      </c>
      <c r="E554">
        <v>4</v>
      </c>
      <c r="F554" s="20">
        <v>14</v>
      </c>
      <c r="G554" s="21">
        <f t="shared" si="69"/>
        <v>4</v>
      </c>
      <c r="H554" s="19">
        <v>15.5</v>
      </c>
      <c r="I554" s="18">
        <v>239.31340170869245</v>
      </c>
      <c r="J554" s="18">
        <v>208.92363712533773</v>
      </c>
      <c r="K554" s="18">
        <f t="shared" si="70"/>
        <v>359.55954443916846</v>
      </c>
      <c r="L554" s="18">
        <f t="shared" si="71"/>
        <v>313.90004592723159</v>
      </c>
      <c r="M554" s="18">
        <f t="shared" si="72"/>
        <v>323.01414811912184</v>
      </c>
      <c r="N554" s="18">
        <f t="shared" si="73"/>
        <v>281.99545109528344</v>
      </c>
    </row>
    <row r="555" spans="1:14" ht="15" x14ac:dyDescent="0.25">
      <c r="A555" s="17" t="s">
        <v>128</v>
      </c>
      <c r="B555" s="16" t="s">
        <v>34</v>
      </c>
      <c r="C555" t="s">
        <v>27</v>
      </c>
      <c r="D555" s="16" t="s">
        <v>818</v>
      </c>
      <c r="E555">
        <v>7</v>
      </c>
      <c r="F555" s="20">
        <v>7.083333333333333</v>
      </c>
      <c r="G555" s="21">
        <f t="shared" si="69"/>
        <v>7</v>
      </c>
      <c r="H555" s="19">
        <v>8.5833333333333339</v>
      </c>
      <c r="I555" s="18">
        <v>239.31340170869245</v>
      </c>
      <c r="J555" s="18">
        <v>208.92363712533773</v>
      </c>
      <c r="K555" s="18">
        <f t="shared" si="70"/>
        <v>359.55954443916846</v>
      </c>
      <c r="L555" s="18">
        <f t="shared" si="71"/>
        <v>313.90004592723159</v>
      </c>
      <c r="M555" s="18">
        <f t="shared" si="72"/>
        <v>323.01414811912184</v>
      </c>
      <c r="N555" s="18">
        <f t="shared" si="73"/>
        <v>281.99545109528344</v>
      </c>
    </row>
    <row r="556" spans="1:14" ht="15" x14ac:dyDescent="0.25">
      <c r="A556" s="17" t="s">
        <v>128</v>
      </c>
      <c r="B556" s="16" t="s">
        <v>34</v>
      </c>
      <c r="C556" t="s">
        <v>27</v>
      </c>
      <c r="D556" s="16" t="s">
        <v>783</v>
      </c>
      <c r="E556">
        <v>5</v>
      </c>
      <c r="F556" s="20">
        <v>15</v>
      </c>
      <c r="G556" s="21">
        <f t="shared" si="69"/>
        <v>5</v>
      </c>
      <c r="H556" s="19">
        <v>16.5</v>
      </c>
      <c r="I556" s="18">
        <v>239.31340170869245</v>
      </c>
      <c r="J556" s="18">
        <v>208.92363712533773</v>
      </c>
      <c r="K556" s="18">
        <f t="shared" si="70"/>
        <v>359.55954443916846</v>
      </c>
      <c r="L556" s="18">
        <f t="shared" si="71"/>
        <v>313.90004592723159</v>
      </c>
      <c r="M556" s="18">
        <f t="shared" si="72"/>
        <v>323.01414811912184</v>
      </c>
      <c r="N556" s="18">
        <f t="shared" si="73"/>
        <v>281.99545109528344</v>
      </c>
    </row>
    <row r="557" spans="1:14" ht="15" x14ac:dyDescent="0.25">
      <c r="A557" s="17" t="s">
        <v>128</v>
      </c>
      <c r="B557" s="16" t="s">
        <v>34</v>
      </c>
      <c r="C557" t="s">
        <v>27</v>
      </c>
      <c r="D557" s="16" t="s">
        <v>783</v>
      </c>
      <c r="E557">
        <v>7</v>
      </c>
      <c r="F557" s="20">
        <v>14.5</v>
      </c>
      <c r="G557" s="21">
        <f t="shared" si="69"/>
        <v>7</v>
      </c>
      <c r="H557" s="19">
        <v>16</v>
      </c>
      <c r="I557" s="18">
        <v>239.31340170869245</v>
      </c>
      <c r="J557" s="18">
        <v>208.92363712533773</v>
      </c>
      <c r="K557" s="18">
        <f t="shared" si="70"/>
        <v>359.55954443916846</v>
      </c>
      <c r="L557" s="18">
        <f t="shared" si="71"/>
        <v>313.90004592723159</v>
      </c>
      <c r="M557" s="18">
        <f t="shared" si="72"/>
        <v>323.01414811912184</v>
      </c>
      <c r="N557" s="18">
        <f t="shared" si="73"/>
        <v>281.99545109528344</v>
      </c>
    </row>
    <row r="558" spans="1:14" ht="15" x14ac:dyDescent="0.25">
      <c r="A558" s="15" t="s">
        <v>128</v>
      </c>
      <c r="B558" s="16" t="s">
        <v>34</v>
      </c>
      <c r="C558" t="s">
        <v>27</v>
      </c>
      <c r="D558" s="16" t="s">
        <v>764</v>
      </c>
      <c r="E558">
        <v>4</v>
      </c>
      <c r="F558" s="20">
        <v>13.916666666666666</v>
      </c>
      <c r="G558" s="21">
        <f t="shared" si="69"/>
        <v>4</v>
      </c>
      <c r="H558" s="19">
        <v>15.416666666666666</v>
      </c>
      <c r="I558" s="18">
        <v>239.31340170869245</v>
      </c>
      <c r="J558" s="18">
        <v>208.92363712533773</v>
      </c>
      <c r="K558" s="18">
        <f t="shared" si="70"/>
        <v>359.55954443916846</v>
      </c>
      <c r="L558" s="18">
        <f t="shared" si="71"/>
        <v>313.90004592723159</v>
      </c>
      <c r="M558" s="18">
        <f t="shared" si="72"/>
        <v>323.01414811912184</v>
      </c>
      <c r="N558" s="18">
        <f t="shared" si="73"/>
        <v>281.99545109528344</v>
      </c>
    </row>
    <row r="559" spans="1:14" ht="15" x14ac:dyDescent="0.25">
      <c r="A559" s="17" t="s">
        <v>370</v>
      </c>
      <c r="B559" s="16" t="s">
        <v>34</v>
      </c>
      <c r="C559" t="s">
        <v>266</v>
      </c>
      <c r="D559" s="16" t="s">
        <v>369</v>
      </c>
      <c r="E559">
        <v>1</v>
      </c>
      <c r="F559" s="20">
        <v>10.5</v>
      </c>
      <c r="G559" s="21">
        <f t="shared" si="69"/>
        <v>1</v>
      </c>
      <c r="H559" s="19">
        <v>12</v>
      </c>
      <c r="I559" s="18">
        <v>131.66180798657265</v>
      </c>
      <c r="J559" s="18">
        <v>206.51813465495701</v>
      </c>
      <c r="K559" s="18">
        <f t="shared" si="70"/>
        <v>197.81700214731359</v>
      </c>
      <c r="L559" s="18">
        <f t="shared" si="71"/>
        <v>310.28586733872851</v>
      </c>
      <c r="M559" s="18">
        <f t="shared" si="72"/>
        <v>177.71101176512761</v>
      </c>
      <c r="N559" s="18">
        <f t="shared" si="73"/>
        <v>278.74861524856266</v>
      </c>
    </row>
    <row r="560" spans="1:14" ht="15" x14ac:dyDescent="0.25">
      <c r="A560" s="17" t="s">
        <v>370</v>
      </c>
      <c r="B560" s="16" t="s">
        <v>34</v>
      </c>
      <c r="C560" t="s">
        <v>266</v>
      </c>
      <c r="D560" s="16" t="s">
        <v>369</v>
      </c>
      <c r="E560">
        <v>2</v>
      </c>
      <c r="F560" s="20">
        <v>10.5</v>
      </c>
      <c r="G560" s="21">
        <f t="shared" si="69"/>
        <v>2</v>
      </c>
      <c r="H560" s="19">
        <v>12</v>
      </c>
      <c r="I560" s="18">
        <v>131.66180798657265</v>
      </c>
      <c r="J560" s="18">
        <v>206.51813465495701</v>
      </c>
      <c r="K560" s="18">
        <f t="shared" si="70"/>
        <v>197.81700214731359</v>
      </c>
      <c r="L560" s="18">
        <f t="shared" si="71"/>
        <v>310.28586733872851</v>
      </c>
      <c r="M560" s="18">
        <f t="shared" si="72"/>
        <v>177.71101176512761</v>
      </c>
      <c r="N560" s="18">
        <f t="shared" si="73"/>
        <v>278.74861524856266</v>
      </c>
    </row>
    <row r="561" spans="1:14" ht="15" x14ac:dyDescent="0.25">
      <c r="A561" s="17" t="s">
        <v>370</v>
      </c>
      <c r="B561" s="16" t="s">
        <v>34</v>
      </c>
      <c r="C561" t="s">
        <v>266</v>
      </c>
      <c r="D561" s="16" t="s">
        <v>369</v>
      </c>
      <c r="E561">
        <v>3</v>
      </c>
      <c r="F561" s="20">
        <v>10.5</v>
      </c>
      <c r="G561" s="21">
        <f t="shared" si="69"/>
        <v>3</v>
      </c>
      <c r="H561" s="19">
        <v>12</v>
      </c>
      <c r="I561" s="18">
        <v>131.66180798657265</v>
      </c>
      <c r="J561" s="18">
        <v>206.51813465495701</v>
      </c>
      <c r="K561" s="18">
        <f t="shared" si="70"/>
        <v>197.81700214731359</v>
      </c>
      <c r="L561" s="18">
        <f t="shared" si="71"/>
        <v>310.28586733872851</v>
      </c>
      <c r="M561" s="18">
        <f t="shared" si="72"/>
        <v>177.71101176512761</v>
      </c>
      <c r="N561" s="18">
        <f t="shared" si="73"/>
        <v>278.74861524856266</v>
      </c>
    </row>
    <row r="562" spans="1:14" ht="15" x14ac:dyDescent="0.25">
      <c r="A562" s="17" t="s">
        <v>370</v>
      </c>
      <c r="B562" s="16" t="s">
        <v>34</v>
      </c>
      <c r="C562" t="s">
        <v>266</v>
      </c>
      <c r="D562" s="16" t="s">
        <v>369</v>
      </c>
      <c r="E562">
        <v>4</v>
      </c>
      <c r="F562" s="20">
        <v>10.666666666666666</v>
      </c>
      <c r="G562" s="21">
        <f t="shared" si="69"/>
        <v>4</v>
      </c>
      <c r="H562" s="19">
        <v>12.166666666666666</v>
      </c>
      <c r="I562" s="18">
        <v>131.66180798657265</v>
      </c>
      <c r="J562" s="18">
        <v>206.51813465495701</v>
      </c>
      <c r="K562" s="18">
        <f t="shared" si="70"/>
        <v>197.81700214731359</v>
      </c>
      <c r="L562" s="18">
        <f t="shared" si="71"/>
        <v>310.28586733872851</v>
      </c>
      <c r="M562" s="18">
        <f t="shared" si="72"/>
        <v>177.71101176512761</v>
      </c>
      <c r="N562" s="18">
        <f t="shared" si="73"/>
        <v>278.74861524856266</v>
      </c>
    </row>
    <row r="563" spans="1:14" ht="15" x14ac:dyDescent="0.25">
      <c r="A563" s="17" t="s">
        <v>370</v>
      </c>
      <c r="B563" s="16" t="s">
        <v>34</v>
      </c>
      <c r="C563" t="s">
        <v>266</v>
      </c>
      <c r="D563" s="16" t="s">
        <v>369</v>
      </c>
      <c r="E563">
        <v>5</v>
      </c>
      <c r="F563" s="20">
        <v>10.5</v>
      </c>
      <c r="G563" s="21">
        <f t="shared" si="69"/>
        <v>5</v>
      </c>
      <c r="H563" s="19">
        <v>12</v>
      </c>
      <c r="I563" s="18">
        <v>131.66180798657265</v>
      </c>
      <c r="J563" s="18">
        <v>206.51813465495701</v>
      </c>
      <c r="K563" s="18">
        <f t="shared" si="70"/>
        <v>197.81700214731359</v>
      </c>
      <c r="L563" s="18">
        <f t="shared" si="71"/>
        <v>310.28586733872851</v>
      </c>
      <c r="M563" s="18">
        <f t="shared" si="72"/>
        <v>177.71101176512761</v>
      </c>
      <c r="N563" s="18">
        <f t="shared" si="73"/>
        <v>278.74861524856266</v>
      </c>
    </row>
    <row r="564" spans="1:14" ht="15" x14ac:dyDescent="0.25">
      <c r="A564" s="17" t="s">
        <v>370</v>
      </c>
      <c r="B564" s="16" t="s">
        <v>34</v>
      </c>
      <c r="C564" t="s">
        <v>266</v>
      </c>
      <c r="D564" s="16" t="s">
        <v>369</v>
      </c>
      <c r="E564">
        <v>6</v>
      </c>
      <c r="F564" s="20">
        <v>10.5</v>
      </c>
      <c r="G564" s="21">
        <f t="shared" si="69"/>
        <v>6</v>
      </c>
      <c r="H564" s="19">
        <v>12</v>
      </c>
      <c r="I564" s="18">
        <v>131.66180798657265</v>
      </c>
      <c r="J564" s="18">
        <v>206.51813465495701</v>
      </c>
      <c r="K564" s="18">
        <f t="shared" si="70"/>
        <v>197.81700214731359</v>
      </c>
      <c r="L564" s="18">
        <f t="shared" si="71"/>
        <v>310.28586733872851</v>
      </c>
      <c r="M564" s="18">
        <f t="shared" si="72"/>
        <v>177.71101176512761</v>
      </c>
      <c r="N564" s="18">
        <f t="shared" si="73"/>
        <v>278.74861524856266</v>
      </c>
    </row>
    <row r="565" spans="1:14" ht="15" x14ac:dyDescent="0.25">
      <c r="A565" s="15" t="s">
        <v>370</v>
      </c>
      <c r="B565" s="16" t="s">
        <v>34</v>
      </c>
      <c r="C565" t="s">
        <v>266</v>
      </c>
      <c r="D565" s="16" t="s">
        <v>369</v>
      </c>
      <c r="E565">
        <v>7</v>
      </c>
      <c r="F565" s="20">
        <v>10.5</v>
      </c>
      <c r="G565" s="21">
        <f t="shared" si="69"/>
        <v>7</v>
      </c>
      <c r="H565" s="19">
        <v>12</v>
      </c>
      <c r="I565" s="18">
        <v>131.66180798657265</v>
      </c>
      <c r="J565" s="18">
        <v>206.51813465495701</v>
      </c>
      <c r="K565" s="18">
        <f t="shared" si="70"/>
        <v>197.81700214731359</v>
      </c>
      <c r="L565" s="18">
        <f t="shared" si="71"/>
        <v>310.28586733872851</v>
      </c>
      <c r="M565" s="18">
        <f t="shared" si="72"/>
        <v>177.71101176512761</v>
      </c>
      <c r="N565" s="18">
        <f t="shared" si="73"/>
        <v>278.74861524856266</v>
      </c>
    </row>
    <row r="566" spans="1:14" ht="15" x14ac:dyDescent="0.25">
      <c r="A566" s="17" t="s">
        <v>316</v>
      </c>
      <c r="B566" s="16" t="s">
        <v>19</v>
      </c>
      <c r="C566" t="s">
        <v>34</v>
      </c>
      <c r="D566" s="16" t="s">
        <v>315</v>
      </c>
      <c r="E566">
        <v>1</v>
      </c>
      <c r="F566" s="20">
        <v>9.75</v>
      </c>
      <c r="G566" s="21">
        <f t="shared" si="69"/>
        <v>1</v>
      </c>
      <c r="H566" s="19">
        <v>10.833333333333334</v>
      </c>
      <c r="I566" s="18">
        <v>204.28649980369786</v>
      </c>
      <c r="J566" s="18">
        <v>171.52300327227937</v>
      </c>
      <c r="K566" s="18">
        <f t="shared" si="70"/>
        <v>306.93291842427516</v>
      </c>
      <c r="L566" s="18">
        <f t="shared" si="71"/>
        <v>257.70697535982862</v>
      </c>
      <c r="M566" s="18">
        <f t="shared" si="72"/>
        <v>275.73645786311931</v>
      </c>
      <c r="N566" s="18">
        <f t="shared" si="73"/>
        <v>231.51380737243619</v>
      </c>
    </row>
    <row r="567" spans="1:14" ht="15" x14ac:dyDescent="0.25">
      <c r="A567" s="17" t="s">
        <v>316</v>
      </c>
      <c r="B567" s="16" t="s">
        <v>19</v>
      </c>
      <c r="C567" t="s">
        <v>34</v>
      </c>
      <c r="D567" s="16" t="s">
        <v>315</v>
      </c>
      <c r="E567">
        <v>2</v>
      </c>
      <c r="F567" s="20">
        <v>9.9166666666666661</v>
      </c>
      <c r="G567" s="21">
        <f t="shared" si="69"/>
        <v>2</v>
      </c>
      <c r="H567" s="19">
        <v>11</v>
      </c>
      <c r="I567" s="18">
        <v>204.28649980369786</v>
      </c>
      <c r="J567" s="18">
        <v>171.52300327227937</v>
      </c>
      <c r="K567" s="18">
        <f t="shared" si="70"/>
        <v>306.93291842427516</v>
      </c>
      <c r="L567" s="18">
        <f t="shared" si="71"/>
        <v>257.70697535982862</v>
      </c>
      <c r="M567" s="18">
        <f t="shared" si="72"/>
        <v>275.73645786311931</v>
      </c>
      <c r="N567" s="18">
        <f t="shared" si="73"/>
        <v>231.51380737243619</v>
      </c>
    </row>
    <row r="568" spans="1:14" ht="15" x14ac:dyDescent="0.25">
      <c r="A568" s="17" t="s">
        <v>316</v>
      </c>
      <c r="B568" s="16" t="s">
        <v>19</v>
      </c>
      <c r="C568" t="s">
        <v>34</v>
      </c>
      <c r="D568" s="16" t="s">
        <v>315</v>
      </c>
      <c r="E568">
        <v>3</v>
      </c>
      <c r="F568" s="20">
        <v>9.75</v>
      </c>
      <c r="G568" s="21">
        <f t="shared" si="69"/>
        <v>3</v>
      </c>
      <c r="H568" s="19">
        <v>10.833333333333334</v>
      </c>
      <c r="I568" s="18">
        <v>204.28649980369786</v>
      </c>
      <c r="J568" s="18">
        <v>171.52300327227937</v>
      </c>
      <c r="K568" s="18">
        <f t="shared" si="70"/>
        <v>306.93291842427516</v>
      </c>
      <c r="L568" s="18">
        <f t="shared" si="71"/>
        <v>257.70697535982862</v>
      </c>
      <c r="M568" s="18">
        <f t="shared" si="72"/>
        <v>275.73645786311931</v>
      </c>
      <c r="N568" s="18">
        <f t="shared" si="73"/>
        <v>231.51380737243619</v>
      </c>
    </row>
    <row r="569" spans="1:14" ht="15" x14ac:dyDescent="0.25">
      <c r="A569" s="17" t="s">
        <v>316</v>
      </c>
      <c r="B569" s="16" t="s">
        <v>19</v>
      </c>
      <c r="C569" t="s">
        <v>34</v>
      </c>
      <c r="D569" s="16" t="s">
        <v>315</v>
      </c>
      <c r="E569">
        <v>4</v>
      </c>
      <c r="F569" s="20">
        <v>9.75</v>
      </c>
      <c r="G569" s="21">
        <f t="shared" si="69"/>
        <v>4</v>
      </c>
      <c r="H569" s="19">
        <v>10.833333333333334</v>
      </c>
      <c r="I569" s="18">
        <v>204.28649980369786</v>
      </c>
      <c r="J569" s="18">
        <v>171.52300327227937</v>
      </c>
      <c r="K569" s="18">
        <f t="shared" si="70"/>
        <v>306.93291842427516</v>
      </c>
      <c r="L569" s="18">
        <f t="shared" si="71"/>
        <v>257.70697535982862</v>
      </c>
      <c r="M569" s="18">
        <f t="shared" si="72"/>
        <v>275.73645786311931</v>
      </c>
      <c r="N569" s="18">
        <f t="shared" si="73"/>
        <v>231.51380737243619</v>
      </c>
    </row>
    <row r="570" spans="1:14" ht="15" x14ac:dyDescent="0.25">
      <c r="A570" s="17" t="s">
        <v>316</v>
      </c>
      <c r="B570" s="16" t="s">
        <v>19</v>
      </c>
      <c r="C570" t="s">
        <v>34</v>
      </c>
      <c r="D570" s="16" t="s">
        <v>315</v>
      </c>
      <c r="E570">
        <v>5</v>
      </c>
      <c r="F570" s="20">
        <v>9.8333333333333339</v>
      </c>
      <c r="G570" s="21">
        <f t="shared" si="69"/>
        <v>5</v>
      </c>
      <c r="H570" s="19">
        <v>10.916666666666666</v>
      </c>
      <c r="I570" s="18">
        <v>204.28649980369786</v>
      </c>
      <c r="J570" s="18">
        <v>171.52300327227937</v>
      </c>
      <c r="K570" s="18">
        <f t="shared" si="70"/>
        <v>306.93291842427516</v>
      </c>
      <c r="L570" s="18">
        <f t="shared" si="71"/>
        <v>257.70697535982862</v>
      </c>
      <c r="M570" s="18">
        <f t="shared" si="72"/>
        <v>275.73645786311931</v>
      </c>
      <c r="N570" s="18">
        <f t="shared" si="73"/>
        <v>231.51380737243619</v>
      </c>
    </row>
    <row r="571" spans="1:14" ht="15" x14ac:dyDescent="0.25">
      <c r="A571" s="17" t="s">
        <v>316</v>
      </c>
      <c r="B571" s="16" t="s">
        <v>19</v>
      </c>
      <c r="C571" t="s">
        <v>34</v>
      </c>
      <c r="D571" s="16" t="s">
        <v>315</v>
      </c>
      <c r="E571">
        <v>6</v>
      </c>
      <c r="F571" s="20">
        <v>10.166666666666666</v>
      </c>
      <c r="G571" s="21">
        <f t="shared" si="69"/>
        <v>6</v>
      </c>
      <c r="H571" s="19">
        <v>11.25</v>
      </c>
      <c r="I571" s="18">
        <v>204.28649980369786</v>
      </c>
      <c r="J571" s="18">
        <v>171.52300327227937</v>
      </c>
      <c r="K571" s="18">
        <f t="shared" si="70"/>
        <v>306.93291842427516</v>
      </c>
      <c r="L571" s="18">
        <f t="shared" si="71"/>
        <v>257.70697535982862</v>
      </c>
      <c r="M571" s="18">
        <f t="shared" si="72"/>
        <v>275.73645786311931</v>
      </c>
      <c r="N571" s="18">
        <f t="shared" si="73"/>
        <v>231.51380737243619</v>
      </c>
    </row>
    <row r="572" spans="1:14" ht="15" x14ac:dyDescent="0.25">
      <c r="A572" s="15" t="s">
        <v>316</v>
      </c>
      <c r="B572" s="16" t="s">
        <v>19</v>
      </c>
      <c r="C572" t="s">
        <v>34</v>
      </c>
      <c r="D572" s="16" t="s">
        <v>315</v>
      </c>
      <c r="E572">
        <v>7</v>
      </c>
      <c r="F572" s="20">
        <v>10.166666666666666</v>
      </c>
      <c r="G572" s="21">
        <f t="shared" si="69"/>
        <v>7</v>
      </c>
      <c r="H572" s="19">
        <v>11.25</v>
      </c>
      <c r="I572" s="18">
        <v>204.28649980369786</v>
      </c>
      <c r="J572" s="18">
        <v>171.52300327227937</v>
      </c>
      <c r="K572" s="18">
        <f t="shared" si="70"/>
        <v>306.93291842427516</v>
      </c>
      <c r="L572" s="18">
        <f t="shared" si="71"/>
        <v>257.70697535982862</v>
      </c>
      <c r="M572" s="18">
        <f t="shared" si="72"/>
        <v>275.73645786311931</v>
      </c>
      <c r="N572" s="18">
        <f t="shared" si="73"/>
        <v>231.51380737243619</v>
      </c>
    </row>
    <row r="573" spans="1:14" ht="15" x14ac:dyDescent="0.25">
      <c r="A573" s="17" t="s">
        <v>147</v>
      </c>
      <c r="B573" s="16" t="s">
        <v>19</v>
      </c>
      <c r="C573" t="s">
        <v>35</v>
      </c>
      <c r="D573" s="16" t="s">
        <v>146</v>
      </c>
      <c r="E573">
        <v>1</v>
      </c>
      <c r="F573" s="20">
        <v>8.4166666666666661</v>
      </c>
      <c r="G573" s="21">
        <f t="shared" si="69"/>
        <v>1</v>
      </c>
      <c r="H573" s="19">
        <v>10.25</v>
      </c>
      <c r="I573" s="18">
        <v>276.42241165161988</v>
      </c>
      <c r="J573" s="18">
        <v>284.1111398350593</v>
      </c>
      <c r="K573" s="18">
        <f t="shared" si="70"/>
        <v>415.31446085588209</v>
      </c>
      <c r="L573" s="18">
        <f t="shared" si="71"/>
        <v>426.86649088518766</v>
      </c>
      <c r="M573" s="18">
        <f t="shared" si="72"/>
        <v>373.10217139184164</v>
      </c>
      <c r="N573" s="18">
        <f t="shared" si="73"/>
        <v>383.48006066407021</v>
      </c>
    </row>
    <row r="574" spans="1:14" ht="15" x14ac:dyDescent="0.25">
      <c r="A574" s="17" t="s">
        <v>147</v>
      </c>
      <c r="B574" s="16" t="s">
        <v>19</v>
      </c>
      <c r="C574" t="s">
        <v>35</v>
      </c>
      <c r="D574" s="16" t="s">
        <v>146</v>
      </c>
      <c r="E574">
        <v>2</v>
      </c>
      <c r="F574" s="20">
        <v>8.9166666666666661</v>
      </c>
      <c r="G574" s="21">
        <f t="shared" si="69"/>
        <v>2</v>
      </c>
      <c r="H574" s="19">
        <v>10.75</v>
      </c>
      <c r="I574" s="18">
        <v>276.42241165161988</v>
      </c>
      <c r="J574" s="18">
        <v>284.1111398350593</v>
      </c>
      <c r="K574" s="18">
        <f t="shared" si="70"/>
        <v>415.31446085588209</v>
      </c>
      <c r="L574" s="18">
        <f t="shared" si="71"/>
        <v>426.86649088518766</v>
      </c>
      <c r="M574" s="18">
        <f t="shared" si="72"/>
        <v>373.10217139184164</v>
      </c>
      <c r="N574" s="18">
        <f t="shared" si="73"/>
        <v>383.48006066407021</v>
      </c>
    </row>
    <row r="575" spans="1:14" ht="15" x14ac:dyDescent="0.25">
      <c r="A575" s="17" t="s">
        <v>147</v>
      </c>
      <c r="B575" s="16" t="s">
        <v>19</v>
      </c>
      <c r="C575" t="s">
        <v>35</v>
      </c>
      <c r="D575" s="16" t="s">
        <v>146</v>
      </c>
      <c r="E575">
        <v>3</v>
      </c>
      <c r="F575" s="20">
        <v>9.25</v>
      </c>
      <c r="G575" s="21">
        <f t="shared" si="69"/>
        <v>3</v>
      </c>
      <c r="H575" s="19">
        <v>11.083333333333334</v>
      </c>
      <c r="I575" s="18">
        <v>276.42241165161988</v>
      </c>
      <c r="J575" s="18">
        <v>284.1111398350593</v>
      </c>
      <c r="K575" s="18">
        <f t="shared" si="70"/>
        <v>415.31446085588209</v>
      </c>
      <c r="L575" s="18">
        <f t="shared" si="71"/>
        <v>426.86649088518766</v>
      </c>
      <c r="M575" s="18">
        <f t="shared" si="72"/>
        <v>373.10217139184164</v>
      </c>
      <c r="N575" s="18">
        <f t="shared" si="73"/>
        <v>383.48006066407021</v>
      </c>
    </row>
    <row r="576" spans="1:14" ht="15" x14ac:dyDescent="0.25">
      <c r="A576" s="17" t="s">
        <v>147</v>
      </c>
      <c r="B576" s="16" t="s">
        <v>19</v>
      </c>
      <c r="C576" t="s">
        <v>35</v>
      </c>
      <c r="D576" s="16" t="s">
        <v>146</v>
      </c>
      <c r="E576">
        <v>4</v>
      </c>
      <c r="F576" s="20">
        <v>9.6666666666666661</v>
      </c>
      <c r="G576" s="21">
        <f t="shared" si="69"/>
        <v>4</v>
      </c>
      <c r="H576" s="19">
        <v>11.5</v>
      </c>
      <c r="I576" s="18">
        <v>276.42241165161988</v>
      </c>
      <c r="J576" s="18">
        <v>284.1111398350593</v>
      </c>
      <c r="K576" s="18">
        <f t="shared" si="70"/>
        <v>415.31446085588209</v>
      </c>
      <c r="L576" s="18">
        <f t="shared" si="71"/>
        <v>426.86649088518766</v>
      </c>
      <c r="M576" s="18">
        <f t="shared" si="72"/>
        <v>373.10217139184164</v>
      </c>
      <c r="N576" s="18">
        <f t="shared" si="73"/>
        <v>383.48006066407021</v>
      </c>
    </row>
    <row r="577" spans="1:14" ht="15" x14ac:dyDescent="0.25">
      <c r="A577" s="17" t="s">
        <v>147</v>
      </c>
      <c r="B577" s="16" t="s">
        <v>19</v>
      </c>
      <c r="C577" t="s">
        <v>35</v>
      </c>
      <c r="D577" s="16" t="s">
        <v>146</v>
      </c>
      <c r="E577">
        <v>5</v>
      </c>
      <c r="F577" s="20">
        <v>8.5833333333333339</v>
      </c>
      <c r="G577" s="21">
        <f t="shared" si="69"/>
        <v>5</v>
      </c>
      <c r="H577" s="19">
        <v>10.416666666666666</v>
      </c>
      <c r="I577" s="18">
        <v>276.42241165161988</v>
      </c>
      <c r="J577" s="18">
        <v>284.1111398350593</v>
      </c>
      <c r="K577" s="18">
        <f t="shared" si="70"/>
        <v>415.31446085588209</v>
      </c>
      <c r="L577" s="18">
        <f t="shared" si="71"/>
        <v>426.86649088518766</v>
      </c>
      <c r="M577" s="18">
        <f t="shared" si="72"/>
        <v>373.10217139184164</v>
      </c>
      <c r="N577" s="18">
        <f t="shared" si="73"/>
        <v>383.48006066407021</v>
      </c>
    </row>
    <row r="578" spans="1:14" ht="15" x14ac:dyDescent="0.25">
      <c r="A578" s="17" t="s">
        <v>147</v>
      </c>
      <c r="B578" s="16" t="s">
        <v>19</v>
      </c>
      <c r="C578" t="s">
        <v>35</v>
      </c>
      <c r="D578" s="16" t="s">
        <v>146</v>
      </c>
      <c r="E578">
        <v>6</v>
      </c>
      <c r="F578" s="20">
        <v>9.1666666666666661</v>
      </c>
      <c r="G578" s="21">
        <f t="shared" si="69"/>
        <v>6</v>
      </c>
      <c r="H578" s="19">
        <v>11</v>
      </c>
      <c r="I578" s="18">
        <v>276.42241165161988</v>
      </c>
      <c r="J578" s="18">
        <v>284.1111398350593</v>
      </c>
      <c r="K578" s="18">
        <f t="shared" si="70"/>
        <v>415.31446085588209</v>
      </c>
      <c r="L578" s="18">
        <f t="shared" si="71"/>
        <v>426.86649088518766</v>
      </c>
      <c r="M578" s="18">
        <f t="shared" si="72"/>
        <v>373.10217139184164</v>
      </c>
      <c r="N578" s="18">
        <f t="shared" si="73"/>
        <v>383.48006066407021</v>
      </c>
    </row>
    <row r="579" spans="1:14" ht="15" x14ac:dyDescent="0.25">
      <c r="A579" s="17" t="s">
        <v>147</v>
      </c>
      <c r="B579" s="16" t="s">
        <v>19</v>
      </c>
      <c r="C579" t="s">
        <v>35</v>
      </c>
      <c r="D579" s="16" t="s">
        <v>146</v>
      </c>
      <c r="E579">
        <v>7</v>
      </c>
      <c r="F579" s="20">
        <v>8.6666666666666661</v>
      </c>
      <c r="G579" s="21">
        <f t="shared" si="69"/>
        <v>7</v>
      </c>
      <c r="H579" s="19">
        <v>10.5</v>
      </c>
      <c r="I579" s="18">
        <v>276.42241165161988</v>
      </c>
      <c r="J579" s="18">
        <v>284.1111398350593</v>
      </c>
      <c r="K579" s="18">
        <f t="shared" si="70"/>
        <v>415.31446085588209</v>
      </c>
      <c r="L579" s="18">
        <f t="shared" si="71"/>
        <v>426.86649088518766</v>
      </c>
      <c r="M579" s="18">
        <f t="shared" si="72"/>
        <v>373.10217139184164</v>
      </c>
      <c r="N579" s="18">
        <f t="shared" si="73"/>
        <v>383.48006066407021</v>
      </c>
    </row>
    <row r="580" spans="1:14" ht="15" x14ac:dyDescent="0.25">
      <c r="A580" s="17" t="s">
        <v>147</v>
      </c>
      <c r="B580" s="16" t="s">
        <v>19</v>
      </c>
      <c r="C580" t="s">
        <v>35</v>
      </c>
      <c r="D580" s="16" t="s">
        <v>520</v>
      </c>
      <c r="E580">
        <v>1</v>
      </c>
      <c r="F580" s="20">
        <v>3.5</v>
      </c>
      <c r="G580" s="21">
        <f t="shared" si="69"/>
        <v>1</v>
      </c>
      <c r="H580" s="19">
        <v>5.333333333333333</v>
      </c>
      <c r="I580" s="18">
        <v>276.42241165161988</v>
      </c>
      <c r="J580" s="18">
        <v>284.1111398350593</v>
      </c>
      <c r="K580" s="18">
        <f t="shared" si="70"/>
        <v>415.31446085588209</v>
      </c>
      <c r="L580" s="18">
        <f t="shared" si="71"/>
        <v>426.86649088518766</v>
      </c>
      <c r="M580" s="18">
        <f t="shared" si="72"/>
        <v>373.10217139184164</v>
      </c>
      <c r="N580" s="18">
        <f t="shared" si="73"/>
        <v>383.48006066407021</v>
      </c>
    </row>
    <row r="581" spans="1:14" ht="15" x14ac:dyDescent="0.25">
      <c r="A581" s="17" t="s">
        <v>147</v>
      </c>
      <c r="B581" s="16" t="s">
        <v>19</v>
      </c>
      <c r="C581" t="s">
        <v>35</v>
      </c>
      <c r="D581" s="16" t="s">
        <v>520</v>
      </c>
      <c r="E581">
        <v>3</v>
      </c>
      <c r="F581" s="20">
        <v>3.5833333333333335</v>
      </c>
      <c r="G581" s="21">
        <f t="shared" ref="G581:G644" si="74">IF(AND(E581=7,H581&lt;F581),1,IF(H581&lt;F581,E581+1,E581))</f>
        <v>3</v>
      </c>
      <c r="H581" s="19">
        <v>5.416666666666667</v>
      </c>
      <c r="I581" s="18">
        <v>276.42241165161988</v>
      </c>
      <c r="J581" s="18">
        <v>284.1111398350593</v>
      </c>
      <c r="K581" s="18">
        <f t="shared" si="70"/>
        <v>415.31446085588209</v>
      </c>
      <c r="L581" s="18">
        <f t="shared" si="71"/>
        <v>426.86649088518766</v>
      </c>
      <c r="M581" s="18">
        <f t="shared" si="72"/>
        <v>373.10217139184164</v>
      </c>
      <c r="N581" s="18">
        <f t="shared" si="73"/>
        <v>383.48006066407021</v>
      </c>
    </row>
    <row r="582" spans="1:14" ht="15" x14ac:dyDescent="0.25">
      <c r="A582" s="17" t="s">
        <v>147</v>
      </c>
      <c r="B582" s="16" t="s">
        <v>19</v>
      </c>
      <c r="C582" t="s">
        <v>35</v>
      </c>
      <c r="D582" s="16" t="s">
        <v>520</v>
      </c>
      <c r="E582">
        <v>5</v>
      </c>
      <c r="F582" s="20">
        <v>3.5833333333333335</v>
      </c>
      <c r="G582" s="21">
        <f t="shared" si="74"/>
        <v>5</v>
      </c>
      <c r="H582" s="19">
        <v>5.416666666666667</v>
      </c>
      <c r="I582" s="18">
        <v>276.42241165161988</v>
      </c>
      <c r="J582" s="18">
        <v>284.1111398350593</v>
      </c>
      <c r="K582" s="18">
        <f t="shared" si="70"/>
        <v>415.31446085588209</v>
      </c>
      <c r="L582" s="18">
        <f t="shared" si="71"/>
        <v>426.86649088518766</v>
      </c>
      <c r="M582" s="18">
        <f t="shared" si="72"/>
        <v>373.10217139184164</v>
      </c>
      <c r="N582" s="18">
        <f t="shared" si="73"/>
        <v>383.48006066407021</v>
      </c>
    </row>
    <row r="583" spans="1:14" ht="15" x14ac:dyDescent="0.25">
      <c r="A583" s="15" t="s">
        <v>147</v>
      </c>
      <c r="B583" s="16" t="s">
        <v>19</v>
      </c>
      <c r="C583" t="s">
        <v>35</v>
      </c>
      <c r="D583" s="16" t="s">
        <v>520</v>
      </c>
      <c r="E583">
        <v>7</v>
      </c>
      <c r="F583" s="20">
        <v>3.4166666666666665</v>
      </c>
      <c r="G583" s="21">
        <f t="shared" si="74"/>
        <v>7</v>
      </c>
      <c r="H583" s="19">
        <v>5.25</v>
      </c>
      <c r="I583" s="18">
        <v>276.42241165161988</v>
      </c>
      <c r="J583" s="18">
        <v>284.1111398350593</v>
      </c>
      <c r="K583" s="18">
        <f t="shared" si="70"/>
        <v>415.31446085588209</v>
      </c>
      <c r="L583" s="18">
        <f t="shared" si="71"/>
        <v>426.86649088518766</v>
      </c>
      <c r="M583" s="18">
        <f t="shared" si="72"/>
        <v>373.10217139184164</v>
      </c>
      <c r="N583" s="18">
        <f t="shared" si="73"/>
        <v>383.48006066407021</v>
      </c>
    </row>
    <row r="584" spans="1:14" ht="15" x14ac:dyDescent="0.25">
      <c r="A584" s="17" t="s">
        <v>26</v>
      </c>
      <c r="B584" s="16" t="s">
        <v>19</v>
      </c>
      <c r="C584" t="s">
        <v>27</v>
      </c>
      <c r="D584" s="16" t="s">
        <v>116</v>
      </c>
      <c r="E584">
        <v>1</v>
      </c>
      <c r="F584" s="20">
        <v>1.5</v>
      </c>
      <c r="G584" s="21">
        <f t="shared" si="74"/>
        <v>1</v>
      </c>
      <c r="H584" s="19">
        <v>2.3333333333333335</v>
      </c>
      <c r="I584" s="18">
        <v>152.0752852438888</v>
      </c>
      <c r="J584" s="18">
        <v>122.84237101537613</v>
      </c>
      <c r="K584" s="18">
        <f t="shared" si="70"/>
        <v>228.48749753392158</v>
      </c>
      <c r="L584" s="18">
        <f t="shared" si="71"/>
        <v>184.56612393935822</v>
      </c>
      <c r="M584" s="18">
        <f t="shared" si="72"/>
        <v>205.26417811244102</v>
      </c>
      <c r="N584" s="18">
        <f t="shared" si="73"/>
        <v>165.80694412912837</v>
      </c>
    </row>
    <row r="585" spans="1:14" ht="15" x14ac:dyDescent="0.25">
      <c r="A585" s="17" t="s">
        <v>26</v>
      </c>
      <c r="B585" s="16" t="s">
        <v>19</v>
      </c>
      <c r="C585" t="s">
        <v>27</v>
      </c>
      <c r="D585" s="16" t="s">
        <v>116</v>
      </c>
      <c r="E585">
        <v>2</v>
      </c>
      <c r="F585" s="20">
        <v>1.5</v>
      </c>
      <c r="G585" s="21">
        <f t="shared" si="74"/>
        <v>2</v>
      </c>
      <c r="H585" s="19">
        <v>2.3333333333333335</v>
      </c>
      <c r="I585" s="18">
        <v>152.0752852438888</v>
      </c>
      <c r="J585" s="18">
        <v>122.84237101537613</v>
      </c>
      <c r="K585" s="18">
        <f t="shared" si="70"/>
        <v>228.48749753392158</v>
      </c>
      <c r="L585" s="18">
        <f t="shared" si="71"/>
        <v>184.56612393935822</v>
      </c>
      <c r="M585" s="18">
        <f t="shared" si="72"/>
        <v>205.26417811244102</v>
      </c>
      <c r="N585" s="18">
        <f t="shared" si="73"/>
        <v>165.80694412912837</v>
      </c>
    </row>
    <row r="586" spans="1:14" ht="15" x14ac:dyDescent="0.25">
      <c r="A586" s="17" t="s">
        <v>26</v>
      </c>
      <c r="B586" s="16" t="s">
        <v>19</v>
      </c>
      <c r="C586" t="s">
        <v>27</v>
      </c>
      <c r="D586" s="16" t="s">
        <v>116</v>
      </c>
      <c r="E586">
        <v>3</v>
      </c>
      <c r="F586" s="20">
        <v>1.5</v>
      </c>
      <c r="G586" s="21">
        <f t="shared" si="74"/>
        <v>3</v>
      </c>
      <c r="H586" s="19">
        <v>2.3333333333333335</v>
      </c>
      <c r="I586" s="18">
        <v>152.0752852438888</v>
      </c>
      <c r="J586" s="18">
        <v>122.84237101537613</v>
      </c>
      <c r="K586" s="18">
        <f t="shared" si="70"/>
        <v>228.48749753392158</v>
      </c>
      <c r="L586" s="18">
        <f t="shared" si="71"/>
        <v>184.56612393935822</v>
      </c>
      <c r="M586" s="18">
        <f t="shared" si="72"/>
        <v>205.26417811244102</v>
      </c>
      <c r="N586" s="18">
        <f t="shared" si="73"/>
        <v>165.80694412912837</v>
      </c>
    </row>
    <row r="587" spans="1:14" ht="15" x14ac:dyDescent="0.25">
      <c r="A587" s="17" t="s">
        <v>26</v>
      </c>
      <c r="B587" s="16" t="s">
        <v>19</v>
      </c>
      <c r="C587" t="s">
        <v>27</v>
      </c>
      <c r="D587" s="16" t="s">
        <v>116</v>
      </c>
      <c r="E587">
        <v>4</v>
      </c>
      <c r="F587" s="20">
        <v>1.9166666666666665</v>
      </c>
      <c r="G587" s="21">
        <f t="shared" si="74"/>
        <v>4</v>
      </c>
      <c r="H587" s="19">
        <v>2.75</v>
      </c>
      <c r="I587" s="18">
        <v>152.0752852438888</v>
      </c>
      <c r="J587" s="18">
        <v>122.84237101537613</v>
      </c>
      <c r="K587" s="18">
        <f t="shared" si="70"/>
        <v>228.48749753392158</v>
      </c>
      <c r="L587" s="18">
        <f t="shared" si="71"/>
        <v>184.56612393935822</v>
      </c>
      <c r="M587" s="18">
        <f t="shared" si="72"/>
        <v>205.26417811244102</v>
      </c>
      <c r="N587" s="18">
        <f t="shared" si="73"/>
        <v>165.80694412912837</v>
      </c>
    </row>
    <row r="588" spans="1:14" ht="15" x14ac:dyDescent="0.25">
      <c r="A588" s="17" t="s">
        <v>26</v>
      </c>
      <c r="B588" s="16" t="s">
        <v>19</v>
      </c>
      <c r="C588" t="s">
        <v>27</v>
      </c>
      <c r="D588" s="16" t="s">
        <v>116</v>
      </c>
      <c r="E588">
        <v>5</v>
      </c>
      <c r="F588" s="20">
        <v>1.5</v>
      </c>
      <c r="G588" s="21">
        <f t="shared" si="74"/>
        <v>5</v>
      </c>
      <c r="H588" s="19">
        <v>2.3333333333333335</v>
      </c>
      <c r="I588" s="18">
        <v>152.0752852438888</v>
      </c>
      <c r="J588" s="18">
        <v>122.84237101537613</v>
      </c>
      <c r="K588" s="18">
        <f t="shared" si="70"/>
        <v>228.48749753392158</v>
      </c>
      <c r="L588" s="18">
        <f t="shared" si="71"/>
        <v>184.56612393935822</v>
      </c>
      <c r="M588" s="18">
        <f t="shared" si="72"/>
        <v>205.26417811244102</v>
      </c>
      <c r="N588" s="18">
        <f t="shared" si="73"/>
        <v>165.80694412912837</v>
      </c>
    </row>
    <row r="589" spans="1:14" ht="15" x14ac:dyDescent="0.25">
      <c r="A589" s="17" t="s">
        <v>26</v>
      </c>
      <c r="B589" s="16" t="s">
        <v>19</v>
      </c>
      <c r="C589" t="s">
        <v>27</v>
      </c>
      <c r="D589" s="16" t="s">
        <v>116</v>
      </c>
      <c r="E589">
        <v>6</v>
      </c>
      <c r="F589" s="20">
        <v>1.5</v>
      </c>
      <c r="G589" s="21">
        <f t="shared" si="74"/>
        <v>6</v>
      </c>
      <c r="H589" s="19">
        <v>2.3333333333333335</v>
      </c>
      <c r="I589" s="18">
        <v>152.0752852438888</v>
      </c>
      <c r="J589" s="18">
        <v>122.84237101537613</v>
      </c>
      <c r="K589" s="18">
        <f t="shared" si="70"/>
        <v>228.48749753392158</v>
      </c>
      <c r="L589" s="18">
        <f t="shared" si="71"/>
        <v>184.56612393935822</v>
      </c>
      <c r="M589" s="18">
        <f t="shared" si="72"/>
        <v>205.26417811244102</v>
      </c>
      <c r="N589" s="18">
        <f t="shared" si="73"/>
        <v>165.80694412912837</v>
      </c>
    </row>
    <row r="590" spans="1:14" ht="15" x14ac:dyDescent="0.25">
      <c r="A590" s="17" t="s">
        <v>26</v>
      </c>
      <c r="B590" s="16" t="s">
        <v>19</v>
      </c>
      <c r="C590" t="s">
        <v>27</v>
      </c>
      <c r="D590" s="16" t="s">
        <v>116</v>
      </c>
      <c r="E590">
        <v>7</v>
      </c>
      <c r="F590" s="20">
        <v>1.5</v>
      </c>
      <c r="G590" s="21">
        <f t="shared" si="74"/>
        <v>7</v>
      </c>
      <c r="H590" s="19">
        <v>2.3333333333333335</v>
      </c>
      <c r="I590" s="18">
        <v>152.0752852438888</v>
      </c>
      <c r="J590" s="18">
        <v>122.84237101537613</v>
      </c>
      <c r="K590" s="18">
        <f t="shared" si="70"/>
        <v>228.48749753392158</v>
      </c>
      <c r="L590" s="18">
        <f t="shared" si="71"/>
        <v>184.56612393935822</v>
      </c>
      <c r="M590" s="18">
        <f t="shared" si="72"/>
        <v>205.26417811244102</v>
      </c>
      <c r="N590" s="18">
        <f t="shared" si="73"/>
        <v>165.80694412912837</v>
      </c>
    </row>
    <row r="591" spans="1:14" ht="15" x14ac:dyDescent="0.25">
      <c r="A591" s="17" t="s">
        <v>26</v>
      </c>
      <c r="B591" s="16" t="s">
        <v>19</v>
      </c>
      <c r="C591" t="s">
        <v>27</v>
      </c>
      <c r="D591" s="16" t="s">
        <v>157</v>
      </c>
      <c r="E591">
        <v>1</v>
      </c>
      <c r="F591" s="20">
        <v>10.583333333333334</v>
      </c>
      <c r="G591" s="21">
        <f t="shared" si="74"/>
        <v>1</v>
      </c>
      <c r="H591" s="19">
        <v>11.416666666666666</v>
      </c>
      <c r="I591" s="18">
        <v>152.0752852438888</v>
      </c>
      <c r="J591" s="18">
        <v>122.84237101537613</v>
      </c>
      <c r="K591" s="18">
        <f t="shared" si="70"/>
        <v>228.48749753392158</v>
      </c>
      <c r="L591" s="18">
        <f t="shared" si="71"/>
        <v>184.56612393935822</v>
      </c>
      <c r="M591" s="18">
        <f t="shared" si="72"/>
        <v>205.26417811244102</v>
      </c>
      <c r="N591" s="18">
        <f t="shared" si="73"/>
        <v>165.80694412912837</v>
      </c>
    </row>
    <row r="592" spans="1:14" ht="15" x14ac:dyDescent="0.25">
      <c r="A592" s="17" t="s">
        <v>26</v>
      </c>
      <c r="B592" s="16" t="s">
        <v>19</v>
      </c>
      <c r="C592" t="s">
        <v>27</v>
      </c>
      <c r="D592" s="16" t="s">
        <v>157</v>
      </c>
      <c r="E592">
        <v>2</v>
      </c>
      <c r="F592" s="20">
        <v>10.666666666666666</v>
      </c>
      <c r="G592" s="21">
        <f t="shared" si="74"/>
        <v>2</v>
      </c>
      <c r="H592" s="19">
        <v>11.5</v>
      </c>
      <c r="I592" s="18">
        <v>152.0752852438888</v>
      </c>
      <c r="J592" s="18">
        <v>122.84237101537613</v>
      </c>
      <c r="K592" s="18">
        <f t="shared" si="70"/>
        <v>228.48749753392158</v>
      </c>
      <c r="L592" s="18">
        <f t="shared" si="71"/>
        <v>184.56612393935822</v>
      </c>
      <c r="M592" s="18">
        <f t="shared" si="72"/>
        <v>205.26417811244102</v>
      </c>
      <c r="N592" s="18">
        <f t="shared" si="73"/>
        <v>165.80694412912837</v>
      </c>
    </row>
    <row r="593" spans="1:14" ht="15" x14ac:dyDescent="0.25">
      <c r="A593" s="17" t="s">
        <v>26</v>
      </c>
      <c r="B593" s="16" t="s">
        <v>19</v>
      </c>
      <c r="C593" t="s">
        <v>27</v>
      </c>
      <c r="D593" s="16" t="s">
        <v>157</v>
      </c>
      <c r="E593">
        <v>3</v>
      </c>
      <c r="F593" s="20">
        <v>10.5</v>
      </c>
      <c r="G593" s="21">
        <f t="shared" si="74"/>
        <v>3</v>
      </c>
      <c r="H593" s="19">
        <v>11.333333333333334</v>
      </c>
      <c r="I593" s="18">
        <v>152.0752852438888</v>
      </c>
      <c r="J593" s="18">
        <v>122.84237101537613</v>
      </c>
      <c r="K593" s="18">
        <f t="shared" si="70"/>
        <v>228.48749753392158</v>
      </c>
      <c r="L593" s="18">
        <f t="shared" si="71"/>
        <v>184.56612393935822</v>
      </c>
      <c r="M593" s="18">
        <f t="shared" si="72"/>
        <v>205.26417811244102</v>
      </c>
      <c r="N593" s="18">
        <f t="shared" si="73"/>
        <v>165.80694412912837</v>
      </c>
    </row>
    <row r="594" spans="1:14" ht="15" x14ac:dyDescent="0.25">
      <c r="A594" s="17" t="s">
        <v>26</v>
      </c>
      <c r="B594" s="16" t="s">
        <v>19</v>
      </c>
      <c r="C594" t="s">
        <v>27</v>
      </c>
      <c r="D594" s="16" t="s">
        <v>157</v>
      </c>
      <c r="E594">
        <v>4</v>
      </c>
      <c r="F594" s="20">
        <v>11.25</v>
      </c>
      <c r="G594" s="21">
        <f t="shared" si="74"/>
        <v>4</v>
      </c>
      <c r="H594" s="19">
        <v>12.083333333333334</v>
      </c>
      <c r="I594" s="18">
        <v>152.0752852438888</v>
      </c>
      <c r="J594" s="18">
        <v>122.84237101537613</v>
      </c>
      <c r="K594" s="18">
        <f t="shared" si="70"/>
        <v>228.48749753392158</v>
      </c>
      <c r="L594" s="18">
        <f t="shared" si="71"/>
        <v>184.56612393935822</v>
      </c>
      <c r="M594" s="18">
        <f t="shared" si="72"/>
        <v>205.26417811244102</v>
      </c>
      <c r="N594" s="18">
        <f t="shared" si="73"/>
        <v>165.80694412912837</v>
      </c>
    </row>
    <row r="595" spans="1:14" ht="15" x14ac:dyDescent="0.25">
      <c r="A595" s="17" t="s">
        <v>26</v>
      </c>
      <c r="B595" s="16" t="s">
        <v>19</v>
      </c>
      <c r="C595" t="s">
        <v>27</v>
      </c>
      <c r="D595" s="16" t="s">
        <v>157</v>
      </c>
      <c r="E595">
        <v>5</v>
      </c>
      <c r="F595" s="20">
        <v>11.583333333333334</v>
      </c>
      <c r="G595" s="21">
        <f t="shared" si="74"/>
        <v>5</v>
      </c>
      <c r="H595" s="19">
        <v>12.416666666666666</v>
      </c>
      <c r="I595" s="18">
        <v>152.0752852438888</v>
      </c>
      <c r="J595" s="18">
        <v>122.84237101537613</v>
      </c>
      <c r="K595" s="18">
        <f t="shared" si="70"/>
        <v>228.48749753392158</v>
      </c>
      <c r="L595" s="18">
        <f t="shared" si="71"/>
        <v>184.56612393935822</v>
      </c>
      <c r="M595" s="18">
        <f t="shared" si="72"/>
        <v>205.26417811244102</v>
      </c>
      <c r="N595" s="18">
        <f t="shared" si="73"/>
        <v>165.80694412912837</v>
      </c>
    </row>
    <row r="596" spans="1:14" ht="15" x14ac:dyDescent="0.25">
      <c r="A596" s="17" t="s">
        <v>26</v>
      </c>
      <c r="B596" s="16" t="s">
        <v>19</v>
      </c>
      <c r="C596" t="s">
        <v>27</v>
      </c>
      <c r="D596" s="16" t="s">
        <v>157</v>
      </c>
      <c r="E596">
        <v>6</v>
      </c>
      <c r="F596" s="20">
        <v>11.25</v>
      </c>
      <c r="G596" s="21">
        <f t="shared" si="74"/>
        <v>6</v>
      </c>
      <c r="H596" s="19">
        <v>12.083333333333334</v>
      </c>
      <c r="I596" s="18">
        <v>152.0752852438888</v>
      </c>
      <c r="J596" s="18">
        <v>122.84237101537613</v>
      </c>
      <c r="K596" s="18">
        <f t="shared" si="70"/>
        <v>228.48749753392158</v>
      </c>
      <c r="L596" s="18">
        <f t="shared" si="71"/>
        <v>184.56612393935822</v>
      </c>
      <c r="M596" s="18">
        <f t="shared" si="72"/>
        <v>205.26417811244102</v>
      </c>
      <c r="N596" s="18">
        <f t="shared" si="73"/>
        <v>165.80694412912837</v>
      </c>
    </row>
    <row r="597" spans="1:14" ht="15" x14ac:dyDescent="0.25">
      <c r="A597" s="17" t="s">
        <v>26</v>
      </c>
      <c r="B597" s="16" t="s">
        <v>19</v>
      </c>
      <c r="C597" t="s">
        <v>27</v>
      </c>
      <c r="D597" s="16" t="s">
        <v>157</v>
      </c>
      <c r="E597">
        <v>7</v>
      </c>
      <c r="F597" s="20">
        <v>11.25</v>
      </c>
      <c r="G597" s="21">
        <f t="shared" si="74"/>
        <v>7</v>
      </c>
      <c r="H597" s="19">
        <v>12.083333333333334</v>
      </c>
      <c r="I597" s="18">
        <v>152.0752852438888</v>
      </c>
      <c r="J597" s="18">
        <v>122.84237101537613</v>
      </c>
      <c r="K597" s="18">
        <f t="shared" si="70"/>
        <v>228.48749753392158</v>
      </c>
      <c r="L597" s="18">
        <f t="shared" si="71"/>
        <v>184.56612393935822</v>
      </c>
      <c r="M597" s="18">
        <f t="shared" si="72"/>
        <v>205.26417811244102</v>
      </c>
      <c r="N597" s="18">
        <f t="shared" si="73"/>
        <v>165.80694412912837</v>
      </c>
    </row>
    <row r="598" spans="1:14" ht="15" x14ac:dyDescent="0.25">
      <c r="A598" s="17" t="s">
        <v>26</v>
      </c>
      <c r="B598" s="16" t="s">
        <v>19</v>
      </c>
      <c r="C598" t="s">
        <v>27</v>
      </c>
      <c r="D598" s="16" t="s">
        <v>798</v>
      </c>
      <c r="E598">
        <v>5</v>
      </c>
      <c r="F598" s="20">
        <v>4.583333333333333</v>
      </c>
      <c r="G598" s="21">
        <f t="shared" si="74"/>
        <v>5</v>
      </c>
      <c r="H598" s="19">
        <v>5.416666666666667</v>
      </c>
      <c r="I598" s="18">
        <v>152.0752852438888</v>
      </c>
      <c r="J598" s="18">
        <v>122.84237101537613</v>
      </c>
      <c r="K598" s="18">
        <f t="shared" si="70"/>
        <v>228.48749753392158</v>
      </c>
      <c r="L598" s="18">
        <f t="shared" si="71"/>
        <v>184.56612393935822</v>
      </c>
      <c r="M598" s="18">
        <f t="shared" si="72"/>
        <v>205.26417811244102</v>
      </c>
      <c r="N598" s="18">
        <f t="shared" si="73"/>
        <v>165.80694412912837</v>
      </c>
    </row>
    <row r="599" spans="1:14" ht="15" x14ac:dyDescent="0.25">
      <c r="A599" s="17" t="s">
        <v>26</v>
      </c>
      <c r="B599" s="16" t="s">
        <v>19</v>
      </c>
      <c r="C599" t="s">
        <v>27</v>
      </c>
      <c r="D599" s="16" t="s">
        <v>798</v>
      </c>
      <c r="E599">
        <v>7</v>
      </c>
      <c r="F599" s="20">
        <v>4.833333333333333</v>
      </c>
      <c r="G599" s="21">
        <f t="shared" si="74"/>
        <v>7</v>
      </c>
      <c r="H599" s="19">
        <v>5.666666666666667</v>
      </c>
      <c r="I599" s="18">
        <v>152.0752852438888</v>
      </c>
      <c r="J599" s="18">
        <v>122.84237101537613</v>
      </c>
      <c r="K599" s="18">
        <f t="shared" si="70"/>
        <v>228.48749753392158</v>
      </c>
      <c r="L599" s="18">
        <f t="shared" si="71"/>
        <v>184.56612393935822</v>
      </c>
      <c r="M599" s="18">
        <f t="shared" si="72"/>
        <v>205.26417811244102</v>
      </c>
      <c r="N599" s="18">
        <f t="shared" si="73"/>
        <v>165.80694412912837</v>
      </c>
    </row>
    <row r="600" spans="1:14" ht="15" x14ac:dyDescent="0.25">
      <c r="A600" s="17" t="s">
        <v>26</v>
      </c>
      <c r="B600" s="16" t="s">
        <v>19</v>
      </c>
      <c r="C600" t="s">
        <v>27</v>
      </c>
      <c r="D600" s="16" t="s">
        <v>110</v>
      </c>
      <c r="E600">
        <v>1</v>
      </c>
      <c r="F600" s="20">
        <v>4.5</v>
      </c>
      <c r="G600" s="21">
        <f t="shared" si="74"/>
        <v>1</v>
      </c>
      <c r="H600" s="19">
        <v>5.333333333333333</v>
      </c>
      <c r="I600" s="18">
        <v>152.0752852438888</v>
      </c>
      <c r="J600" s="18">
        <v>122.84237101537613</v>
      </c>
      <c r="K600" s="18">
        <f t="shared" si="70"/>
        <v>228.48749753392158</v>
      </c>
      <c r="L600" s="18">
        <f t="shared" si="71"/>
        <v>184.56612393935822</v>
      </c>
      <c r="M600" s="18">
        <f t="shared" si="72"/>
        <v>205.26417811244102</v>
      </c>
      <c r="N600" s="18">
        <f t="shared" si="73"/>
        <v>165.80694412912837</v>
      </c>
    </row>
    <row r="601" spans="1:14" ht="15" x14ac:dyDescent="0.25">
      <c r="A601" s="17" t="s">
        <v>26</v>
      </c>
      <c r="B601" s="16" t="s">
        <v>19</v>
      </c>
      <c r="C601" t="s">
        <v>27</v>
      </c>
      <c r="D601" s="16" t="s">
        <v>110</v>
      </c>
      <c r="E601">
        <v>2</v>
      </c>
      <c r="F601" s="20">
        <v>4.5</v>
      </c>
      <c r="G601" s="21">
        <f t="shared" si="74"/>
        <v>2</v>
      </c>
      <c r="H601" s="19">
        <v>5.333333333333333</v>
      </c>
      <c r="I601" s="18">
        <v>152.0752852438888</v>
      </c>
      <c r="J601" s="18">
        <v>122.84237101537613</v>
      </c>
      <c r="K601" s="18">
        <f t="shared" si="70"/>
        <v>228.48749753392158</v>
      </c>
      <c r="L601" s="18">
        <f t="shared" si="71"/>
        <v>184.56612393935822</v>
      </c>
      <c r="M601" s="18">
        <f t="shared" si="72"/>
        <v>205.26417811244102</v>
      </c>
      <c r="N601" s="18">
        <f t="shared" si="73"/>
        <v>165.80694412912837</v>
      </c>
    </row>
    <row r="602" spans="1:14" ht="15" x14ac:dyDescent="0.25">
      <c r="A602" s="17" t="s">
        <v>26</v>
      </c>
      <c r="B602" s="16" t="s">
        <v>19</v>
      </c>
      <c r="C602" t="s">
        <v>27</v>
      </c>
      <c r="D602" s="16" t="s">
        <v>110</v>
      </c>
      <c r="E602">
        <v>3</v>
      </c>
      <c r="F602" s="20">
        <v>4.833333333333333</v>
      </c>
      <c r="G602" s="21">
        <f t="shared" si="74"/>
        <v>3</v>
      </c>
      <c r="H602" s="19">
        <v>5.666666666666667</v>
      </c>
      <c r="I602" s="18">
        <v>152.0752852438888</v>
      </c>
      <c r="J602" s="18">
        <v>122.84237101537613</v>
      </c>
      <c r="K602" s="18">
        <f t="shared" si="70"/>
        <v>228.48749753392158</v>
      </c>
      <c r="L602" s="18">
        <f t="shared" si="71"/>
        <v>184.56612393935822</v>
      </c>
      <c r="M602" s="18">
        <f t="shared" si="72"/>
        <v>205.26417811244102</v>
      </c>
      <c r="N602" s="18">
        <f t="shared" si="73"/>
        <v>165.80694412912837</v>
      </c>
    </row>
    <row r="603" spans="1:14" ht="15" x14ac:dyDescent="0.25">
      <c r="A603" s="17" t="s">
        <v>26</v>
      </c>
      <c r="B603" s="16" t="s">
        <v>19</v>
      </c>
      <c r="C603" t="s">
        <v>27</v>
      </c>
      <c r="D603" s="16" t="s">
        <v>110</v>
      </c>
      <c r="E603">
        <v>4</v>
      </c>
      <c r="F603" s="20">
        <v>5.583333333333333</v>
      </c>
      <c r="G603" s="21">
        <f t="shared" si="74"/>
        <v>4</v>
      </c>
      <c r="H603" s="19">
        <v>6.416666666666667</v>
      </c>
      <c r="I603" s="18">
        <v>152.0752852438888</v>
      </c>
      <c r="J603" s="18">
        <v>122.84237101537613</v>
      </c>
      <c r="K603" s="18">
        <f t="shared" si="70"/>
        <v>228.48749753392158</v>
      </c>
      <c r="L603" s="18">
        <f t="shared" si="71"/>
        <v>184.56612393935822</v>
      </c>
      <c r="M603" s="18">
        <f t="shared" si="72"/>
        <v>205.26417811244102</v>
      </c>
      <c r="N603" s="18">
        <f t="shared" si="73"/>
        <v>165.80694412912837</v>
      </c>
    </row>
    <row r="604" spans="1:14" ht="15" x14ac:dyDescent="0.25">
      <c r="A604" s="17" t="s">
        <v>26</v>
      </c>
      <c r="B604" s="16" t="s">
        <v>19</v>
      </c>
      <c r="C604" t="s">
        <v>27</v>
      </c>
      <c r="D604" s="16" t="s">
        <v>110</v>
      </c>
      <c r="E604">
        <v>5</v>
      </c>
      <c r="F604" s="20">
        <v>5.166666666666667</v>
      </c>
      <c r="G604" s="21">
        <f t="shared" si="74"/>
        <v>5</v>
      </c>
      <c r="H604" s="19">
        <v>6</v>
      </c>
      <c r="I604" s="18">
        <v>152.0752852438888</v>
      </c>
      <c r="J604" s="18">
        <v>122.84237101537613</v>
      </c>
      <c r="K604" s="18">
        <f t="shared" si="70"/>
        <v>228.48749753392158</v>
      </c>
      <c r="L604" s="18">
        <f t="shared" si="71"/>
        <v>184.56612393935822</v>
      </c>
      <c r="M604" s="18">
        <f t="shared" si="72"/>
        <v>205.26417811244102</v>
      </c>
      <c r="N604" s="18">
        <f t="shared" si="73"/>
        <v>165.80694412912837</v>
      </c>
    </row>
    <row r="605" spans="1:14" ht="15" x14ac:dyDescent="0.25">
      <c r="A605" s="17" t="s">
        <v>26</v>
      </c>
      <c r="B605" s="16" t="s">
        <v>19</v>
      </c>
      <c r="C605" t="s">
        <v>27</v>
      </c>
      <c r="D605" s="16" t="s">
        <v>110</v>
      </c>
      <c r="E605">
        <v>6</v>
      </c>
      <c r="F605" s="20">
        <v>4.5</v>
      </c>
      <c r="G605" s="21">
        <f t="shared" si="74"/>
        <v>6</v>
      </c>
      <c r="H605" s="19">
        <v>5.333333333333333</v>
      </c>
      <c r="I605" s="18">
        <v>152.0752852438888</v>
      </c>
      <c r="J605" s="18">
        <v>122.84237101537613</v>
      </c>
      <c r="K605" s="18">
        <f t="shared" si="70"/>
        <v>228.48749753392158</v>
      </c>
      <c r="L605" s="18">
        <f t="shared" si="71"/>
        <v>184.56612393935822</v>
      </c>
      <c r="M605" s="18">
        <f t="shared" si="72"/>
        <v>205.26417811244102</v>
      </c>
      <c r="N605" s="18">
        <f t="shared" si="73"/>
        <v>165.80694412912837</v>
      </c>
    </row>
    <row r="606" spans="1:14" ht="15" x14ac:dyDescent="0.25">
      <c r="A606" s="17" t="s">
        <v>26</v>
      </c>
      <c r="B606" s="16" t="s">
        <v>19</v>
      </c>
      <c r="C606" t="s">
        <v>27</v>
      </c>
      <c r="D606" s="16" t="s">
        <v>110</v>
      </c>
      <c r="E606">
        <v>7</v>
      </c>
      <c r="F606" s="20">
        <v>4.5</v>
      </c>
      <c r="G606" s="21">
        <f t="shared" si="74"/>
        <v>7</v>
      </c>
      <c r="H606" s="19">
        <v>5.333333333333333</v>
      </c>
      <c r="I606" s="18">
        <v>152.0752852438888</v>
      </c>
      <c r="J606" s="18">
        <v>122.84237101537613</v>
      </c>
      <c r="K606" s="18">
        <f t="shared" si="70"/>
        <v>228.48749753392158</v>
      </c>
      <c r="L606" s="18">
        <f t="shared" si="71"/>
        <v>184.56612393935822</v>
      </c>
      <c r="M606" s="18">
        <f t="shared" si="72"/>
        <v>205.26417811244102</v>
      </c>
      <c r="N606" s="18">
        <f t="shared" si="73"/>
        <v>165.80694412912837</v>
      </c>
    </row>
    <row r="607" spans="1:14" ht="15" x14ac:dyDescent="0.25">
      <c r="A607" s="15" t="s">
        <v>26</v>
      </c>
      <c r="B607" s="16" t="s">
        <v>19</v>
      </c>
      <c r="C607" t="s">
        <v>27</v>
      </c>
      <c r="D607" s="16" t="s">
        <v>25</v>
      </c>
      <c r="E607">
        <v>1</v>
      </c>
      <c r="F607" s="20">
        <v>7.25</v>
      </c>
      <c r="G607" s="21">
        <f t="shared" si="74"/>
        <v>1</v>
      </c>
      <c r="H607" s="19">
        <v>8.0833333333333339</v>
      </c>
      <c r="I607" s="18">
        <v>152.0752852438888</v>
      </c>
      <c r="J607" s="18">
        <v>122.84237101537613</v>
      </c>
      <c r="K607" s="18">
        <f t="shared" si="70"/>
        <v>228.48749753392158</v>
      </c>
      <c r="L607" s="18">
        <f t="shared" si="71"/>
        <v>184.56612393935822</v>
      </c>
      <c r="M607" s="18">
        <f t="shared" si="72"/>
        <v>205.26417811244102</v>
      </c>
      <c r="N607" s="18">
        <f t="shared" si="73"/>
        <v>165.80694412912837</v>
      </c>
    </row>
    <row r="608" spans="1:14" ht="15" x14ac:dyDescent="0.25">
      <c r="A608" s="17" t="s">
        <v>716</v>
      </c>
      <c r="B608" s="16" t="s">
        <v>717</v>
      </c>
      <c r="C608" t="s">
        <v>35</v>
      </c>
      <c r="D608" s="16" t="s">
        <v>715</v>
      </c>
      <c r="E608">
        <v>2</v>
      </c>
      <c r="F608" s="20">
        <v>16</v>
      </c>
      <c r="G608" s="21">
        <f t="shared" si="74"/>
        <v>3</v>
      </c>
      <c r="H608" s="19">
        <v>0.91666666666666663</v>
      </c>
      <c r="I608" s="18">
        <v>0</v>
      </c>
      <c r="J608" s="18">
        <v>0</v>
      </c>
      <c r="K608" s="18">
        <f>M608/274*305</f>
        <v>2249.2293358569532</v>
      </c>
      <c r="L608" s="18">
        <f>N608/274*305</f>
        <v>3109.9187799316414</v>
      </c>
      <c r="M608" s="18">
        <v>2020.6191410649351</v>
      </c>
      <c r="N608" s="18">
        <v>2793.8286744303928</v>
      </c>
    </row>
    <row r="609" spans="1:14" ht="15" x14ac:dyDescent="0.25">
      <c r="A609" s="17" t="s">
        <v>716</v>
      </c>
      <c r="B609" s="16" t="s">
        <v>717</v>
      </c>
      <c r="C609" t="s">
        <v>35</v>
      </c>
      <c r="D609" s="16" t="s">
        <v>715</v>
      </c>
      <c r="E609">
        <v>4</v>
      </c>
      <c r="F609" s="20">
        <v>16</v>
      </c>
      <c r="G609" s="21">
        <f t="shared" si="74"/>
        <v>5</v>
      </c>
      <c r="H609" s="19">
        <v>0.91666666666666663</v>
      </c>
      <c r="I609" s="18">
        <v>0</v>
      </c>
      <c r="J609" s="18">
        <v>0</v>
      </c>
      <c r="K609" s="18">
        <f t="shared" ref="K609:K620" si="75">M609/274*305</f>
        <v>2249.2293358569532</v>
      </c>
      <c r="L609" s="18">
        <f t="shared" ref="L609:L620" si="76">N609/274*305</f>
        <v>3109.9187799316414</v>
      </c>
      <c r="M609" s="18">
        <v>2020.6191410649351</v>
      </c>
      <c r="N609" s="18">
        <v>2793.8286744303928</v>
      </c>
    </row>
    <row r="610" spans="1:14" ht="15" x14ac:dyDescent="0.25">
      <c r="A610" s="15" t="s">
        <v>716</v>
      </c>
      <c r="B610" s="16" t="s">
        <v>717</v>
      </c>
      <c r="C610" t="s">
        <v>35</v>
      </c>
      <c r="D610" s="16" t="s">
        <v>715</v>
      </c>
      <c r="E610">
        <v>6</v>
      </c>
      <c r="F610" s="20">
        <v>16</v>
      </c>
      <c r="G610" s="21">
        <f t="shared" si="74"/>
        <v>7</v>
      </c>
      <c r="H610" s="19">
        <v>0.91666666666666663</v>
      </c>
      <c r="I610" s="18">
        <v>0</v>
      </c>
      <c r="J610" s="18">
        <v>0</v>
      </c>
      <c r="K610" s="18">
        <f t="shared" si="75"/>
        <v>2249.2293358569532</v>
      </c>
      <c r="L610" s="18">
        <f t="shared" si="76"/>
        <v>3109.9187799316414</v>
      </c>
      <c r="M610" s="18">
        <v>2020.6191410649351</v>
      </c>
      <c r="N610" s="18">
        <v>2793.8286744303928</v>
      </c>
    </row>
    <row r="611" spans="1:14" ht="15" x14ac:dyDescent="0.25">
      <c r="A611" s="17" t="s">
        <v>553</v>
      </c>
      <c r="B611" s="16" t="s">
        <v>534</v>
      </c>
      <c r="C611" t="s">
        <v>35</v>
      </c>
      <c r="D611" s="16" t="s">
        <v>552</v>
      </c>
      <c r="E611">
        <v>1</v>
      </c>
      <c r="F611" s="20">
        <v>11.916666666666666</v>
      </c>
      <c r="G611" s="21">
        <f t="shared" si="74"/>
        <v>1</v>
      </c>
      <c r="H611" s="19">
        <v>22.75</v>
      </c>
      <c r="I611" s="18">
        <v>0</v>
      </c>
      <c r="J611" s="18">
        <v>0</v>
      </c>
      <c r="K611" s="18">
        <f t="shared" si="75"/>
        <v>3482.8461332500001</v>
      </c>
      <c r="L611" s="18">
        <f t="shared" si="76"/>
        <v>3991.1910686445935</v>
      </c>
      <c r="M611" s="18">
        <v>3128.8519361000003</v>
      </c>
      <c r="N611" s="18">
        <v>3585.5290256020285</v>
      </c>
    </row>
    <row r="612" spans="1:14" ht="15" x14ac:dyDescent="0.25">
      <c r="A612" s="17" t="s">
        <v>553</v>
      </c>
      <c r="B612" s="16" t="s">
        <v>534</v>
      </c>
      <c r="C612" t="s">
        <v>35</v>
      </c>
      <c r="D612" s="16" t="s">
        <v>552</v>
      </c>
      <c r="E612">
        <v>2</v>
      </c>
      <c r="F612" s="20">
        <v>11.916666666666666</v>
      </c>
      <c r="G612" s="21">
        <f t="shared" si="74"/>
        <v>2</v>
      </c>
      <c r="H612" s="19">
        <v>22.75</v>
      </c>
      <c r="I612" s="18">
        <v>0</v>
      </c>
      <c r="J612" s="18">
        <v>0</v>
      </c>
      <c r="K612" s="18">
        <f t="shared" si="75"/>
        <v>3482.8461332500001</v>
      </c>
      <c r="L612" s="18">
        <f t="shared" si="76"/>
        <v>3991.1910686445935</v>
      </c>
      <c r="M612" s="18">
        <v>3128.8519361000003</v>
      </c>
      <c r="N612" s="18">
        <v>3585.5290256020285</v>
      </c>
    </row>
    <row r="613" spans="1:14" ht="15" x14ac:dyDescent="0.25">
      <c r="A613" s="17" t="s">
        <v>553</v>
      </c>
      <c r="B613" s="16" t="s">
        <v>534</v>
      </c>
      <c r="C613" t="s">
        <v>35</v>
      </c>
      <c r="D613" s="16" t="s">
        <v>552</v>
      </c>
      <c r="E613">
        <v>4</v>
      </c>
      <c r="F613" s="20">
        <v>11.916666666666666</v>
      </c>
      <c r="G613" s="21">
        <f t="shared" si="74"/>
        <v>4</v>
      </c>
      <c r="H613" s="19">
        <v>22.75</v>
      </c>
      <c r="I613" s="18">
        <v>0</v>
      </c>
      <c r="J613" s="18">
        <v>0</v>
      </c>
      <c r="K613" s="18">
        <f t="shared" si="75"/>
        <v>3482.8461332500001</v>
      </c>
      <c r="L613" s="18">
        <f t="shared" si="76"/>
        <v>3991.1910686445935</v>
      </c>
      <c r="M613" s="18">
        <v>3128.8519361000003</v>
      </c>
      <c r="N613" s="18">
        <v>3585.5290256020285</v>
      </c>
    </row>
    <row r="614" spans="1:14" ht="15" x14ac:dyDescent="0.25">
      <c r="A614" s="17" t="s">
        <v>553</v>
      </c>
      <c r="B614" s="16" t="s">
        <v>534</v>
      </c>
      <c r="C614" t="s">
        <v>35</v>
      </c>
      <c r="D614" s="16" t="s">
        <v>552</v>
      </c>
      <c r="E614">
        <v>5</v>
      </c>
      <c r="F614" s="20">
        <v>11.916666666666666</v>
      </c>
      <c r="G614" s="21">
        <f t="shared" si="74"/>
        <v>5</v>
      </c>
      <c r="H614" s="19">
        <v>22.75</v>
      </c>
      <c r="I614" s="18">
        <v>0</v>
      </c>
      <c r="J614" s="18">
        <v>0</v>
      </c>
      <c r="K614" s="18">
        <f t="shared" si="75"/>
        <v>3482.8461332500001</v>
      </c>
      <c r="L614" s="18">
        <f t="shared" si="76"/>
        <v>3991.1910686445935</v>
      </c>
      <c r="M614" s="18">
        <v>3128.8519361000003</v>
      </c>
      <c r="N614" s="18">
        <v>3585.5290256020285</v>
      </c>
    </row>
    <row r="615" spans="1:14" ht="15" x14ac:dyDescent="0.25">
      <c r="A615" s="17" t="s">
        <v>553</v>
      </c>
      <c r="B615" s="16" t="s">
        <v>534</v>
      </c>
      <c r="C615" t="s">
        <v>35</v>
      </c>
      <c r="D615" s="16" t="s">
        <v>552</v>
      </c>
      <c r="E615">
        <v>6</v>
      </c>
      <c r="F615" s="20">
        <v>11.916666666666666</v>
      </c>
      <c r="G615" s="21">
        <f t="shared" si="74"/>
        <v>6</v>
      </c>
      <c r="H615" s="19">
        <v>22.75</v>
      </c>
      <c r="I615" s="18">
        <v>0</v>
      </c>
      <c r="J615" s="18">
        <v>0</v>
      </c>
      <c r="K615" s="18">
        <f t="shared" si="75"/>
        <v>3482.8461332500001</v>
      </c>
      <c r="L615" s="18">
        <f t="shared" si="76"/>
        <v>3991.1910686445935</v>
      </c>
      <c r="M615" s="18">
        <v>3128.8519361000003</v>
      </c>
      <c r="N615" s="18">
        <v>3585.5290256020285</v>
      </c>
    </row>
    <row r="616" spans="1:14" ht="15" x14ac:dyDescent="0.25">
      <c r="A616" s="15" t="s">
        <v>553</v>
      </c>
      <c r="B616" s="16" t="s">
        <v>534</v>
      </c>
      <c r="C616" t="s">
        <v>35</v>
      </c>
      <c r="D616" s="16" t="s">
        <v>552</v>
      </c>
      <c r="E616">
        <v>7</v>
      </c>
      <c r="F616" s="20">
        <v>11.916666666666666</v>
      </c>
      <c r="G616" s="21">
        <f t="shared" si="74"/>
        <v>7</v>
      </c>
      <c r="H616" s="19">
        <v>22.75</v>
      </c>
      <c r="I616" s="18">
        <v>0</v>
      </c>
      <c r="J616" s="18">
        <v>0</v>
      </c>
      <c r="K616" s="18">
        <f t="shared" si="75"/>
        <v>3482.8461332500001</v>
      </c>
      <c r="L616" s="18">
        <f t="shared" si="76"/>
        <v>3991.1910686445935</v>
      </c>
      <c r="M616" s="18">
        <v>3128.8519361000003</v>
      </c>
      <c r="N616" s="18">
        <v>3585.5290256020285</v>
      </c>
    </row>
    <row r="617" spans="1:14" ht="15" x14ac:dyDescent="0.25">
      <c r="A617" s="17" t="s">
        <v>578</v>
      </c>
      <c r="B617" s="16" t="s">
        <v>534</v>
      </c>
      <c r="C617" t="s">
        <v>27</v>
      </c>
      <c r="D617" s="16" t="s">
        <v>577</v>
      </c>
      <c r="E617">
        <v>1</v>
      </c>
      <c r="F617" s="20">
        <v>12.583333333333334</v>
      </c>
      <c r="G617" s="21">
        <f t="shared" si="74"/>
        <v>2</v>
      </c>
      <c r="H617" s="19">
        <v>0.91666666666666663</v>
      </c>
      <c r="I617" s="18">
        <v>0</v>
      </c>
      <c r="J617" s="18">
        <v>0</v>
      </c>
      <c r="K617" s="18">
        <f t="shared" si="75"/>
        <v>3214.7152566046229</v>
      </c>
      <c r="L617" s="18">
        <f t="shared" si="76"/>
        <v>4100.6508310670051</v>
      </c>
      <c r="M617" s="18">
        <v>2887.9737059333333</v>
      </c>
      <c r="N617" s="18">
        <v>3683.8633695487197</v>
      </c>
    </row>
    <row r="618" spans="1:14" ht="15" x14ac:dyDescent="0.25">
      <c r="A618" s="17" t="s">
        <v>578</v>
      </c>
      <c r="B618" s="16" t="s">
        <v>534</v>
      </c>
      <c r="C618" t="s">
        <v>27</v>
      </c>
      <c r="D618" s="16" t="s">
        <v>577</v>
      </c>
      <c r="E618">
        <v>3</v>
      </c>
      <c r="F618" s="20">
        <v>12.583333333333334</v>
      </c>
      <c r="G618" s="21">
        <f t="shared" si="74"/>
        <v>4</v>
      </c>
      <c r="H618" s="19">
        <v>0.91666666666666663</v>
      </c>
      <c r="I618" s="18">
        <v>0</v>
      </c>
      <c r="J618" s="18">
        <v>0</v>
      </c>
      <c r="K618" s="18">
        <f t="shared" si="75"/>
        <v>3214.7152566046229</v>
      </c>
      <c r="L618" s="18">
        <f t="shared" si="76"/>
        <v>4100.6508310670051</v>
      </c>
      <c r="M618" s="18">
        <v>2887.9737059333333</v>
      </c>
      <c r="N618" s="18">
        <v>3683.8633695487197</v>
      </c>
    </row>
    <row r="619" spans="1:14" ht="15" x14ac:dyDescent="0.25">
      <c r="A619" s="17" t="s">
        <v>578</v>
      </c>
      <c r="B619" s="16" t="s">
        <v>534</v>
      </c>
      <c r="C619" t="s">
        <v>27</v>
      </c>
      <c r="D619" s="16" t="s">
        <v>577</v>
      </c>
      <c r="E619">
        <v>4</v>
      </c>
      <c r="F619" s="20">
        <v>12.583333333333334</v>
      </c>
      <c r="G619" s="21">
        <f t="shared" si="74"/>
        <v>5</v>
      </c>
      <c r="H619" s="19">
        <v>0.91666666666666663</v>
      </c>
      <c r="I619" s="18">
        <v>0</v>
      </c>
      <c r="J619" s="18">
        <v>0</v>
      </c>
      <c r="K619" s="18">
        <f t="shared" si="75"/>
        <v>3214.7152566046229</v>
      </c>
      <c r="L619" s="18">
        <f t="shared" si="76"/>
        <v>4100.6508310670051</v>
      </c>
      <c r="M619" s="18">
        <v>2887.9737059333333</v>
      </c>
      <c r="N619" s="18">
        <v>3683.8633695487197</v>
      </c>
    </row>
    <row r="620" spans="1:14" ht="15" x14ac:dyDescent="0.25">
      <c r="A620" s="15" t="s">
        <v>578</v>
      </c>
      <c r="B620" s="16" t="s">
        <v>534</v>
      </c>
      <c r="C620" t="s">
        <v>27</v>
      </c>
      <c r="D620" s="16" t="s">
        <v>577</v>
      </c>
      <c r="E620">
        <v>6</v>
      </c>
      <c r="F620" s="20">
        <v>12.583333333333334</v>
      </c>
      <c r="G620" s="21">
        <f t="shared" si="74"/>
        <v>7</v>
      </c>
      <c r="H620" s="19">
        <v>0.91666666666666663</v>
      </c>
      <c r="I620" s="18">
        <v>0</v>
      </c>
      <c r="J620" s="18">
        <v>0</v>
      </c>
      <c r="K620" s="18">
        <f t="shared" si="75"/>
        <v>3214.7152566046229</v>
      </c>
      <c r="L620" s="18">
        <f t="shared" si="76"/>
        <v>4100.6508310670051</v>
      </c>
      <c r="M620" s="18">
        <v>2887.9737059333333</v>
      </c>
      <c r="N620" s="18">
        <v>3683.8633695487197</v>
      </c>
    </row>
    <row r="621" spans="1:14" ht="15" x14ac:dyDescent="0.25">
      <c r="A621" s="17" t="s">
        <v>334</v>
      </c>
      <c r="B621" s="16" t="s">
        <v>291</v>
      </c>
      <c r="C621" t="s">
        <v>27</v>
      </c>
      <c r="D621" s="16" t="s">
        <v>333</v>
      </c>
      <c r="E621">
        <v>1</v>
      </c>
      <c r="F621" s="20">
        <v>2.9166666666666665</v>
      </c>
      <c r="G621" s="21">
        <f t="shared" si="74"/>
        <v>1</v>
      </c>
      <c r="H621" s="19">
        <v>8.25</v>
      </c>
      <c r="I621" s="18">
        <v>635.3524330753927</v>
      </c>
      <c r="J621" s="18">
        <v>901.53404980758273</v>
      </c>
      <c r="K621" s="18">
        <f t="shared" ref="K621:K622" si="77">I621/203*305</f>
        <v>954.59355708371811</v>
      </c>
      <c r="L621" s="18">
        <f t="shared" ref="L621:L622" si="78">J621/203*305</f>
        <v>1354.5216019276488</v>
      </c>
      <c r="M621" s="18">
        <f t="shared" ref="M621:M622" si="79">I621/203*274</f>
        <v>857.56929390471726</v>
      </c>
      <c r="N621" s="18">
        <f t="shared" ref="N621:N622" si="80">J621/203*274</f>
        <v>1216.848914518609</v>
      </c>
    </row>
    <row r="622" spans="1:14" ht="15" x14ac:dyDescent="0.25">
      <c r="A622" s="17" t="s">
        <v>334</v>
      </c>
      <c r="B622" s="16" t="s">
        <v>291</v>
      </c>
      <c r="C622" t="s">
        <v>27</v>
      </c>
      <c r="D622" s="16" t="s">
        <v>333</v>
      </c>
      <c r="E622">
        <v>2</v>
      </c>
      <c r="F622" s="20">
        <v>22.916666666666668</v>
      </c>
      <c r="G622" s="21">
        <f t="shared" si="74"/>
        <v>3</v>
      </c>
      <c r="H622" s="19">
        <v>4.25</v>
      </c>
      <c r="I622" s="18">
        <v>635.3524330753927</v>
      </c>
      <c r="J622" s="18">
        <v>901.53404980758273</v>
      </c>
      <c r="K622" s="18">
        <f t="shared" si="77"/>
        <v>954.59355708371811</v>
      </c>
      <c r="L622" s="18">
        <f t="shared" si="78"/>
        <v>1354.5216019276488</v>
      </c>
      <c r="M622" s="18">
        <f t="shared" si="79"/>
        <v>857.56929390471726</v>
      </c>
      <c r="N622" s="18">
        <f t="shared" si="80"/>
        <v>1216.848914518609</v>
      </c>
    </row>
    <row r="623" spans="1:14" ht="15" x14ac:dyDescent="0.25">
      <c r="A623" s="17" t="s">
        <v>334</v>
      </c>
      <c r="B623" s="16" t="s">
        <v>291</v>
      </c>
      <c r="C623" t="s">
        <v>27</v>
      </c>
      <c r="D623" s="16" t="s">
        <v>333</v>
      </c>
      <c r="E623">
        <v>3</v>
      </c>
      <c r="F623" s="20">
        <v>23.916666666666668</v>
      </c>
      <c r="G623" s="21">
        <f t="shared" si="74"/>
        <v>4</v>
      </c>
      <c r="H623" s="19">
        <v>5.25</v>
      </c>
      <c r="I623" s="18">
        <v>635.3524330753927</v>
      </c>
      <c r="J623" s="18">
        <v>901.53404980758273</v>
      </c>
      <c r="K623" s="18">
        <f t="shared" ref="K623:K666" si="81">I623/203*305</f>
        <v>954.59355708371811</v>
      </c>
      <c r="L623" s="18">
        <f t="shared" ref="L623:L666" si="82">J623/203*305</f>
        <v>1354.5216019276488</v>
      </c>
      <c r="M623" s="18">
        <f t="shared" ref="M623:M666" si="83">I623/203*274</f>
        <v>857.56929390471726</v>
      </c>
      <c r="N623" s="18">
        <f t="shared" ref="N623:N666" si="84">J623/203*274</f>
        <v>1216.848914518609</v>
      </c>
    </row>
    <row r="624" spans="1:14" ht="15" x14ac:dyDescent="0.25">
      <c r="A624" s="15" t="s">
        <v>334</v>
      </c>
      <c r="B624" s="16" t="s">
        <v>291</v>
      </c>
      <c r="C624" t="s">
        <v>27</v>
      </c>
      <c r="D624" s="16" t="s">
        <v>333</v>
      </c>
      <c r="E624">
        <v>6</v>
      </c>
      <c r="F624" s="20">
        <v>22.916666666666668</v>
      </c>
      <c r="G624" s="21">
        <f t="shared" si="74"/>
        <v>7</v>
      </c>
      <c r="H624" s="19">
        <v>4.25</v>
      </c>
      <c r="I624" s="18">
        <v>635.3524330753927</v>
      </c>
      <c r="J624" s="18">
        <v>901.53404980758273</v>
      </c>
      <c r="K624" s="18">
        <f t="shared" si="81"/>
        <v>954.59355708371811</v>
      </c>
      <c r="L624" s="18">
        <f t="shared" si="82"/>
        <v>1354.5216019276488</v>
      </c>
      <c r="M624" s="18">
        <f t="shared" si="83"/>
        <v>857.56929390471726</v>
      </c>
      <c r="N624" s="18">
        <f t="shared" si="84"/>
        <v>1216.848914518609</v>
      </c>
    </row>
    <row r="625" spans="1:14" ht="15" x14ac:dyDescent="0.25">
      <c r="A625" s="17" t="s">
        <v>293</v>
      </c>
      <c r="B625" s="16" t="s">
        <v>291</v>
      </c>
      <c r="C625" t="s">
        <v>35</v>
      </c>
      <c r="D625" s="16" t="s">
        <v>292</v>
      </c>
      <c r="E625">
        <v>1</v>
      </c>
      <c r="F625" s="20">
        <v>1.5</v>
      </c>
      <c r="G625" s="21">
        <f t="shared" si="74"/>
        <v>1</v>
      </c>
      <c r="H625" s="19">
        <v>6.333333333333333</v>
      </c>
      <c r="I625" s="18">
        <v>851.51844399569575</v>
      </c>
      <c r="J625" s="18">
        <v>835.14674301541368</v>
      </c>
      <c r="K625" s="18">
        <f t="shared" si="81"/>
        <v>1279.3750020624984</v>
      </c>
      <c r="L625" s="18">
        <f t="shared" si="82"/>
        <v>1254.7771262054243</v>
      </c>
      <c r="M625" s="18">
        <f t="shared" si="83"/>
        <v>1149.3401657872937</v>
      </c>
      <c r="N625" s="18">
        <f t="shared" si="84"/>
        <v>1127.242401902578</v>
      </c>
    </row>
    <row r="626" spans="1:14" ht="15" x14ac:dyDescent="0.25">
      <c r="A626" s="17" t="s">
        <v>293</v>
      </c>
      <c r="B626" s="16" t="s">
        <v>291</v>
      </c>
      <c r="C626" t="s">
        <v>35</v>
      </c>
      <c r="D626" s="16" t="s">
        <v>292</v>
      </c>
      <c r="E626">
        <v>2</v>
      </c>
      <c r="F626" s="20">
        <v>1.5</v>
      </c>
      <c r="G626" s="21">
        <f t="shared" si="74"/>
        <v>2</v>
      </c>
      <c r="H626" s="19">
        <v>6.333333333333333</v>
      </c>
      <c r="I626" s="18">
        <v>851.51844399569575</v>
      </c>
      <c r="J626" s="18">
        <v>835.14674301541368</v>
      </c>
      <c r="K626" s="18">
        <f t="shared" si="81"/>
        <v>1279.3750020624984</v>
      </c>
      <c r="L626" s="18">
        <f t="shared" si="82"/>
        <v>1254.7771262054243</v>
      </c>
      <c r="M626" s="18">
        <f t="shared" si="83"/>
        <v>1149.3401657872937</v>
      </c>
      <c r="N626" s="18">
        <f t="shared" si="84"/>
        <v>1127.242401902578</v>
      </c>
    </row>
    <row r="627" spans="1:14" ht="15" x14ac:dyDescent="0.25">
      <c r="A627" s="17" t="s">
        <v>293</v>
      </c>
      <c r="B627" s="16" t="s">
        <v>291</v>
      </c>
      <c r="C627" t="s">
        <v>35</v>
      </c>
      <c r="D627" s="16" t="s">
        <v>292</v>
      </c>
      <c r="E627">
        <v>3</v>
      </c>
      <c r="F627" s="20">
        <v>1.4166666666666667</v>
      </c>
      <c r="G627" s="21">
        <f t="shared" si="74"/>
        <v>3</v>
      </c>
      <c r="H627" s="19">
        <v>6.25</v>
      </c>
      <c r="I627" s="18">
        <v>851.51844399569575</v>
      </c>
      <c r="J627" s="18">
        <v>835.14674301541368</v>
      </c>
      <c r="K627" s="18">
        <f t="shared" si="81"/>
        <v>1279.3750020624984</v>
      </c>
      <c r="L627" s="18">
        <f t="shared" si="82"/>
        <v>1254.7771262054243</v>
      </c>
      <c r="M627" s="18">
        <f t="shared" si="83"/>
        <v>1149.3401657872937</v>
      </c>
      <c r="N627" s="18">
        <f t="shared" si="84"/>
        <v>1127.242401902578</v>
      </c>
    </row>
    <row r="628" spans="1:14" ht="15" x14ac:dyDescent="0.25">
      <c r="A628" s="17" t="s">
        <v>293</v>
      </c>
      <c r="B628" s="16" t="s">
        <v>291</v>
      </c>
      <c r="C628" t="s">
        <v>35</v>
      </c>
      <c r="D628" s="16" t="s">
        <v>292</v>
      </c>
      <c r="E628">
        <v>4</v>
      </c>
      <c r="F628" s="20">
        <v>1.5</v>
      </c>
      <c r="G628" s="21">
        <f t="shared" si="74"/>
        <v>4</v>
      </c>
      <c r="H628" s="19">
        <v>6.166666666666667</v>
      </c>
      <c r="I628" s="18">
        <v>851.51844399569575</v>
      </c>
      <c r="J628" s="18">
        <v>835.14674301541368</v>
      </c>
      <c r="K628" s="18">
        <f t="shared" si="81"/>
        <v>1279.3750020624984</v>
      </c>
      <c r="L628" s="18">
        <f t="shared" si="82"/>
        <v>1254.7771262054243</v>
      </c>
      <c r="M628" s="18">
        <f t="shared" si="83"/>
        <v>1149.3401657872937</v>
      </c>
      <c r="N628" s="18">
        <f t="shared" si="84"/>
        <v>1127.242401902578</v>
      </c>
    </row>
    <row r="629" spans="1:14" ht="15" x14ac:dyDescent="0.25">
      <c r="A629" s="17" t="s">
        <v>293</v>
      </c>
      <c r="B629" s="16" t="s">
        <v>291</v>
      </c>
      <c r="C629" t="s">
        <v>35</v>
      </c>
      <c r="D629" s="16" t="s">
        <v>292</v>
      </c>
      <c r="E629">
        <v>5</v>
      </c>
      <c r="F629" s="20">
        <v>1.5</v>
      </c>
      <c r="G629" s="21">
        <f t="shared" si="74"/>
        <v>5</v>
      </c>
      <c r="H629" s="19">
        <v>6.333333333333333</v>
      </c>
      <c r="I629" s="18">
        <v>851.51844399569575</v>
      </c>
      <c r="J629" s="18">
        <v>835.14674301541368</v>
      </c>
      <c r="K629" s="18">
        <f t="shared" si="81"/>
        <v>1279.3750020624984</v>
      </c>
      <c r="L629" s="18">
        <f t="shared" si="82"/>
        <v>1254.7771262054243</v>
      </c>
      <c r="M629" s="18">
        <f t="shared" si="83"/>
        <v>1149.3401657872937</v>
      </c>
      <c r="N629" s="18">
        <f t="shared" si="84"/>
        <v>1127.242401902578</v>
      </c>
    </row>
    <row r="630" spans="1:14" ht="15" x14ac:dyDescent="0.25">
      <c r="A630" s="17" t="s">
        <v>293</v>
      </c>
      <c r="B630" s="16" t="s">
        <v>291</v>
      </c>
      <c r="C630" t="s">
        <v>35</v>
      </c>
      <c r="D630" s="16" t="s">
        <v>292</v>
      </c>
      <c r="E630">
        <v>6</v>
      </c>
      <c r="F630" s="20">
        <v>1.5</v>
      </c>
      <c r="G630" s="21">
        <f t="shared" si="74"/>
        <v>6</v>
      </c>
      <c r="H630" s="19">
        <v>6.333333333333333</v>
      </c>
      <c r="I630" s="18">
        <v>851.51844399569575</v>
      </c>
      <c r="J630" s="18">
        <v>835.14674301541368</v>
      </c>
      <c r="K630" s="18">
        <f t="shared" si="81"/>
        <v>1279.3750020624984</v>
      </c>
      <c r="L630" s="18">
        <f t="shared" si="82"/>
        <v>1254.7771262054243</v>
      </c>
      <c r="M630" s="18">
        <f t="shared" si="83"/>
        <v>1149.3401657872937</v>
      </c>
      <c r="N630" s="18">
        <f t="shared" si="84"/>
        <v>1127.242401902578</v>
      </c>
    </row>
    <row r="631" spans="1:14" ht="15" x14ac:dyDescent="0.25">
      <c r="A631" s="15" t="s">
        <v>293</v>
      </c>
      <c r="B631" s="16" t="s">
        <v>291</v>
      </c>
      <c r="C631" t="s">
        <v>35</v>
      </c>
      <c r="D631" s="16" t="s">
        <v>292</v>
      </c>
      <c r="E631">
        <v>7</v>
      </c>
      <c r="F631" s="20">
        <v>1.5</v>
      </c>
      <c r="G631" s="21">
        <f t="shared" si="74"/>
        <v>7</v>
      </c>
      <c r="H631" s="19">
        <v>6.333333333333333</v>
      </c>
      <c r="I631" s="18">
        <v>851.51844399569575</v>
      </c>
      <c r="J631" s="18">
        <v>835.14674301541368</v>
      </c>
      <c r="K631" s="18">
        <f t="shared" si="81"/>
        <v>1279.3750020624984</v>
      </c>
      <c r="L631" s="18">
        <f t="shared" si="82"/>
        <v>1254.7771262054243</v>
      </c>
      <c r="M631" s="18">
        <f t="shared" si="83"/>
        <v>1149.3401657872937</v>
      </c>
      <c r="N631" s="18">
        <f t="shared" si="84"/>
        <v>1127.242401902578</v>
      </c>
    </row>
    <row r="632" spans="1:14" ht="15" x14ac:dyDescent="0.25">
      <c r="A632" s="17" t="s">
        <v>253</v>
      </c>
      <c r="B632" s="16" t="s">
        <v>35</v>
      </c>
      <c r="C632" t="s">
        <v>168</v>
      </c>
      <c r="D632" s="16" t="s">
        <v>393</v>
      </c>
      <c r="E632">
        <v>1</v>
      </c>
      <c r="F632" s="20">
        <v>1.6666666666666665</v>
      </c>
      <c r="G632" s="21">
        <f t="shared" si="74"/>
        <v>1</v>
      </c>
      <c r="H632" s="19">
        <v>3.8333333333333335</v>
      </c>
      <c r="I632" s="18">
        <v>343.25439636723399</v>
      </c>
      <c r="J632" s="18">
        <v>347.63650227556832</v>
      </c>
      <c r="K632" s="18">
        <f t="shared" si="81"/>
        <v>515.72704872909537</v>
      </c>
      <c r="L632" s="18">
        <f t="shared" si="82"/>
        <v>522.31100095590318</v>
      </c>
      <c r="M632" s="18">
        <f t="shared" si="83"/>
        <v>463.30888967794147</v>
      </c>
      <c r="N632" s="18">
        <f t="shared" si="84"/>
        <v>469.22365331776217</v>
      </c>
    </row>
    <row r="633" spans="1:14" ht="15" x14ac:dyDescent="0.25">
      <c r="A633" s="17" t="s">
        <v>253</v>
      </c>
      <c r="B633" s="16" t="s">
        <v>35</v>
      </c>
      <c r="C633" t="s">
        <v>168</v>
      </c>
      <c r="D633" s="16" t="s">
        <v>393</v>
      </c>
      <c r="E633">
        <v>2</v>
      </c>
      <c r="F633" s="20">
        <v>1.6666666666666665</v>
      </c>
      <c r="G633" s="21">
        <f t="shared" si="74"/>
        <v>2</v>
      </c>
      <c r="H633" s="19">
        <v>3.8333333333333335</v>
      </c>
      <c r="I633" s="18">
        <v>343.25439636723399</v>
      </c>
      <c r="J633" s="18">
        <v>347.63650227556832</v>
      </c>
      <c r="K633" s="18">
        <f t="shared" si="81"/>
        <v>515.72704872909537</v>
      </c>
      <c r="L633" s="18">
        <f t="shared" si="82"/>
        <v>522.31100095590318</v>
      </c>
      <c r="M633" s="18">
        <f t="shared" si="83"/>
        <v>463.30888967794147</v>
      </c>
      <c r="N633" s="18">
        <f t="shared" si="84"/>
        <v>469.22365331776217</v>
      </c>
    </row>
    <row r="634" spans="1:14" ht="15" x14ac:dyDescent="0.25">
      <c r="A634" s="17" t="s">
        <v>253</v>
      </c>
      <c r="B634" s="16" t="s">
        <v>35</v>
      </c>
      <c r="C634" t="s">
        <v>168</v>
      </c>
      <c r="D634" s="16" t="s">
        <v>393</v>
      </c>
      <c r="E634">
        <v>3</v>
      </c>
      <c r="F634" s="20">
        <v>1.8333333333333335</v>
      </c>
      <c r="G634" s="21">
        <f t="shared" si="74"/>
        <v>3</v>
      </c>
      <c r="H634" s="19">
        <v>4</v>
      </c>
      <c r="I634" s="18">
        <v>343.25439636723399</v>
      </c>
      <c r="J634" s="18">
        <v>347.63650227556832</v>
      </c>
      <c r="K634" s="18">
        <f t="shared" si="81"/>
        <v>515.72704872909537</v>
      </c>
      <c r="L634" s="18">
        <f t="shared" si="82"/>
        <v>522.31100095590318</v>
      </c>
      <c r="M634" s="18">
        <f t="shared" si="83"/>
        <v>463.30888967794147</v>
      </c>
      <c r="N634" s="18">
        <f t="shared" si="84"/>
        <v>469.22365331776217</v>
      </c>
    </row>
    <row r="635" spans="1:14" ht="15" x14ac:dyDescent="0.25">
      <c r="A635" s="17" t="s">
        <v>253</v>
      </c>
      <c r="B635" s="16" t="s">
        <v>35</v>
      </c>
      <c r="C635" t="s">
        <v>168</v>
      </c>
      <c r="D635" s="16" t="s">
        <v>393</v>
      </c>
      <c r="E635">
        <v>4</v>
      </c>
      <c r="F635" s="20">
        <v>1.8333333333333335</v>
      </c>
      <c r="G635" s="21">
        <f t="shared" si="74"/>
        <v>4</v>
      </c>
      <c r="H635" s="19">
        <v>3.8333333333333335</v>
      </c>
      <c r="I635" s="18">
        <v>343.25439636723399</v>
      </c>
      <c r="J635" s="18">
        <v>347.63650227556832</v>
      </c>
      <c r="K635" s="18">
        <f t="shared" si="81"/>
        <v>515.72704872909537</v>
      </c>
      <c r="L635" s="18">
        <f t="shared" si="82"/>
        <v>522.31100095590318</v>
      </c>
      <c r="M635" s="18">
        <f t="shared" si="83"/>
        <v>463.30888967794147</v>
      </c>
      <c r="N635" s="18">
        <f t="shared" si="84"/>
        <v>469.22365331776217</v>
      </c>
    </row>
    <row r="636" spans="1:14" ht="15" x14ac:dyDescent="0.25">
      <c r="A636" s="17" t="s">
        <v>253</v>
      </c>
      <c r="B636" s="16" t="s">
        <v>35</v>
      </c>
      <c r="C636" t="s">
        <v>168</v>
      </c>
      <c r="D636" s="16" t="s">
        <v>393</v>
      </c>
      <c r="E636">
        <v>5</v>
      </c>
      <c r="F636" s="20">
        <v>1.8333333333333335</v>
      </c>
      <c r="G636" s="21">
        <f t="shared" si="74"/>
        <v>5</v>
      </c>
      <c r="H636" s="19">
        <v>3.8333333333333335</v>
      </c>
      <c r="I636" s="18">
        <v>343.25439636723399</v>
      </c>
      <c r="J636" s="18">
        <v>347.63650227556832</v>
      </c>
      <c r="K636" s="18">
        <f t="shared" si="81"/>
        <v>515.72704872909537</v>
      </c>
      <c r="L636" s="18">
        <f t="shared" si="82"/>
        <v>522.31100095590318</v>
      </c>
      <c r="M636" s="18">
        <f t="shared" si="83"/>
        <v>463.30888967794147</v>
      </c>
      <c r="N636" s="18">
        <f t="shared" si="84"/>
        <v>469.22365331776217</v>
      </c>
    </row>
    <row r="637" spans="1:14" ht="15" x14ac:dyDescent="0.25">
      <c r="A637" s="17" t="s">
        <v>253</v>
      </c>
      <c r="B637" s="16" t="s">
        <v>35</v>
      </c>
      <c r="C637" t="s">
        <v>168</v>
      </c>
      <c r="D637" s="16" t="s">
        <v>393</v>
      </c>
      <c r="E637">
        <v>6</v>
      </c>
      <c r="F637" s="20">
        <v>1.8333333333333335</v>
      </c>
      <c r="G637" s="21">
        <f t="shared" si="74"/>
        <v>6</v>
      </c>
      <c r="H637" s="19">
        <v>3.8333333333333335</v>
      </c>
      <c r="I637" s="18">
        <v>343.25439636723399</v>
      </c>
      <c r="J637" s="18">
        <v>347.63650227556832</v>
      </c>
      <c r="K637" s="18">
        <f t="shared" si="81"/>
        <v>515.72704872909537</v>
      </c>
      <c r="L637" s="18">
        <f t="shared" si="82"/>
        <v>522.31100095590318</v>
      </c>
      <c r="M637" s="18">
        <f t="shared" si="83"/>
        <v>463.30888967794147</v>
      </c>
      <c r="N637" s="18">
        <f t="shared" si="84"/>
        <v>469.22365331776217</v>
      </c>
    </row>
    <row r="638" spans="1:14" ht="15" x14ac:dyDescent="0.25">
      <c r="A638" s="17" t="s">
        <v>253</v>
      </c>
      <c r="B638" s="16" t="s">
        <v>35</v>
      </c>
      <c r="C638" t="s">
        <v>168</v>
      </c>
      <c r="D638" s="16" t="s">
        <v>393</v>
      </c>
      <c r="E638">
        <v>7</v>
      </c>
      <c r="F638" s="20">
        <v>1.8333333333333335</v>
      </c>
      <c r="G638" s="21">
        <f t="shared" si="74"/>
        <v>7</v>
      </c>
      <c r="H638" s="19">
        <v>3.8333333333333335</v>
      </c>
      <c r="I638" s="18">
        <v>343.25439636723399</v>
      </c>
      <c r="J638" s="18">
        <v>347.63650227556832</v>
      </c>
      <c r="K638" s="18">
        <f t="shared" si="81"/>
        <v>515.72704872909537</v>
      </c>
      <c r="L638" s="18">
        <f t="shared" si="82"/>
        <v>522.31100095590318</v>
      </c>
      <c r="M638" s="18">
        <f t="shared" si="83"/>
        <v>463.30888967794147</v>
      </c>
      <c r="N638" s="18">
        <f t="shared" si="84"/>
        <v>469.22365331776217</v>
      </c>
    </row>
    <row r="639" spans="1:14" ht="15" x14ac:dyDescent="0.25">
      <c r="A639" s="17" t="s">
        <v>253</v>
      </c>
      <c r="B639" s="16" t="s">
        <v>35</v>
      </c>
      <c r="C639" t="s">
        <v>168</v>
      </c>
      <c r="D639" s="16" t="s">
        <v>263</v>
      </c>
      <c r="E639">
        <v>1</v>
      </c>
      <c r="F639" s="20">
        <v>5.666666666666667</v>
      </c>
      <c r="G639" s="21">
        <f t="shared" si="74"/>
        <v>1</v>
      </c>
      <c r="H639" s="19">
        <v>7.833333333333333</v>
      </c>
      <c r="I639" s="18">
        <v>343.25439636723399</v>
      </c>
      <c r="J639" s="18">
        <v>347.63650227556832</v>
      </c>
      <c r="K639" s="18">
        <f t="shared" si="81"/>
        <v>515.72704872909537</v>
      </c>
      <c r="L639" s="18">
        <f t="shared" si="82"/>
        <v>522.31100095590318</v>
      </c>
      <c r="M639" s="18">
        <f t="shared" si="83"/>
        <v>463.30888967794147</v>
      </c>
      <c r="N639" s="18">
        <f t="shared" si="84"/>
        <v>469.22365331776217</v>
      </c>
    </row>
    <row r="640" spans="1:14" ht="15" x14ac:dyDescent="0.25">
      <c r="A640" s="17" t="s">
        <v>253</v>
      </c>
      <c r="B640" s="16" t="s">
        <v>35</v>
      </c>
      <c r="C640" t="s">
        <v>168</v>
      </c>
      <c r="D640" s="16" t="s">
        <v>263</v>
      </c>
      <c r="E640">
        <v>2</v>
      </c>
      <c r="F640" s="20">
        <v>5.583333333333333</v>
      </c>
      <c r="G640" s="21">
        <f t="shared" si="74"/>
        <v>2</v>
      </c>
      <c r="H640" s="19">
        <v>7.75</v>
      </c>
      <c r="I640" s="18">
        <v>343.25439636723399</v>
      </c>
      <c r="J640" s="18">
        <v>347.63650227556832</v>
      </c>
      <c r="K640" s="18">
        <f t="shared" si="81"/>
        <v>515.72704872909537</v>
      </c>
      <c r="L640" s="18">
        <f t="shared" si="82"/>
        <v>522.31100095590318</v>
      </c>
      <c r="M640" s="18">
        <f t="shared" si="83"/>
        <v>463.30888967794147</v>
      </c>
      <c r="N640" s="18">
        <f t="shared" si="84"/>
        <v>469.22365331776217</v>
      </c>
    </row>
    <row r="641" spans="1:14" ht="15" x14ac:dyDescent="0.25">
      <c r="A641" s="17" t="s">
        <v>253</v>
      </c>
      <c r="B641" s="16" t="s">
        <v>35</v>
      </c>
      <c r="C641" t="s">
        <v>168</v>
      </c>
      <c r="D641" s="16" t="s">
        <v>263</v>
      </c>
      <c r="E641">
        <v>3</v>
      </c>
      <c r="F641" s="20">
        <v>6.333333333333333</v>
      </c>
      <c r="G641" s="21">
        <f t="shared" si="74"/>
        <v>3</v>
      </c>
      <c r="H641" s="19">
        <v>8.5</v>
      </c>
      <c r="I641" s="18">
        <v>343.25439636723399</v>
      </c>
      <c r="J641" s="18">
        <v>347.63650227556832</v>
      </c>
      <c r="K641" s="18">
        <f t="shared" si="81"/>
        <v>515.72704872909537</v>
      </c>
      <c r="L641" s="18">
        <f t="shared" si="82"/>
        <v>522.31100095590318</v>
      </c>
      <c r="M641" s="18">
        <f t="shared" si="83"/>
        <v>463.30888967794147</v>
      </c>
      <c r="N641" s="18">
        <f t="shared" si="84"/>
        <v>469.22365331776217</v>
      </c>
    </row>
    <row r="642" spans="1:14" ht="15" x14ac:dyDescent="0.25">
      <c r="A642" s="17" t="s">
        <v>253</v>
      </c>
      <c r="B642" s="16" t="s">
        <v>35</v>
      </c>
      <c r="C642" t="s">
        <v>168</v>
      </c>
      <c r="D642" s="16" t="s">
        <v>263</v>
      </c>
      <c r="E642">
        <v>4</v>
      </c>
      <c r="F642" s="20">
        <v>5.75</v>
      </c>
      <c r="G642" s="21">
        <f t="shared" si="74"/>
        <v>4</v>
      </c>
      <c r="H642" s="19">
        <v>7.75</v>
      </c>
      <c r="I642" s="18">
        <v>343.25439636723399</v>
      </c>
      <c r="J642" s="18">
        <v>347.63650227556832</v>
      </c>
      <c r="K642" s="18">
        <f t="shared" si="81"/>
        <v>515.72704872909537</v>
      </c>
      <c r="L642" s="18">
        <f t="shared" si="82"/>
        <v>522.31100095590318</v>
      </c>
      <c r="M642" s="18">
        <f t="shared" si="83"/>
        <v>463.30888967794147</v>
      </c>
      <c r="N642" s="18">
        <f t="shared" si="84"/>
        <v>469.22365331776217</v>
      </c>
    </row>
    <row r="643" spans="1:14" ht="15" x14ac:dyDescent="0.25">
      <c r="A643" s="17" t="s">
        <v>253</v>
      </c>
      <c r="B643" s="16" t="s">
        <v>35</v>
      </c>
      <c r="C643" t="s">
        <v>168</v>
      </c>
      <c r="D643" s="16" t="s">
        <v>263</v>
      </c>
      <c r="E643">
        <v>5</v>
      </c>
      <c r="F643" s="20">
        <v>6.083333333333333</v>
      </c>
      <c r="G643" s="21">
        <f t="shared" si="74"/>
        <v>5</v>
      </c>
      <c r="H643" s="19">
        <v>8.0833333333333339</v>
      </c>
      <c r="I643" s="18">
        <v>343.25439636723399</v>
      </c>
      <c r="J643" s="18">
        <v>347.63650227556832</v>
      </c>
      <c r="K643" s="18">
        <f t="shared" si="81"/>
        <v>515.72704872909537</v>
      </c>
      <c r="L643" s="18">
        <f t="shared" si="82"/>
        <v>522.31100095590318</v>
      </c>
      <c r="M643" s="18">
        <f t="shared" si="83"/>
        <v>463.30888967794147</v>
      </c>
      <c r="N643" s="18">
        <f t="shared" si="84"/>
        <v>469.22365331776217</v>
      </c>
    </row>
    <row r="644" spans="1:14" ht="15" x14ac:dyDescent="0.25">
      <c r="A644" s="17" t="s">
        <v>253</v>
      </c>
      <c r="B644" s="16" t="s">
        <v>35</v>
      </c>
      <c r="C644" t="s">
        <v>168</v>
      </c>
      <c r="D644" s="16" t="s">
        <v>263</v>
      </c>
      <c r="E644">
        <v>6</v>
      </c>
      <c r="F644" s="20">
        <v>5.75</v>
      </c>
      <c r="G644" s="21">
        <f t="shared" si="74"/>
        <v>6</v>
      </c>
      <c r="H644" s="19">
        <v>7.75</v>
      </c>
      <c r="I644" s="18">
        <v>343.25439636723399</v>
      </c>
      <c r="J644" s="18">
        <v>347.63650227556832</v>
      </c>
      <c r="K644" s="18">
        <f t="shared" si="81"/>
        <v>515.72704872909537</v>
      </c>
      <c r="L644" s="18">
        <f t="shared" si="82"/>
        <v>522.31100095590318</v>
      </c>
      <c r="M644" s="18">
        <f t="shared" si="83"/>
        <v>463.30888967794147</v>
      </c>
      <c r="N644" s="18">
        <f t="shared" si="84"/>
        <v>469.22365331776217</v>
      </c>
    </row>
    <row r="645" spans="1:14" ht="15" x14ac:dyDescent="0.25">
      <c r="A645" s="17" t="s">
        <v>253</v>
      </c>
      <c r="B645" s="16" t="s">
        <v>35</v>
      </c>
      <c r="C645" t="s">
        <v>168</v>
      </c>
      <c r="D645" s="16" t="s">
        <v>263</v>
      </c>
      <c r="E645">
        <v>7</v>
      </c>
      <c r="F645" s="20">
        <v>5.75</v>
      </c>
      <c r="G645" s="21">
        <f t="shared" ref="G645:G708" si="85">IF(AND(E645=7,H645&lt;F645),1,IF(H645&lt;F645,E645+1,E645))</f>
        <v>7</v>
      </c>
      <c r="H645" s="19">
        <v>7.75</v>
      </c>
      <c r="I645" s="18">
        <v>343.25439636723399</v>
      </c>
      <c r="J645" s="18">
        <v>347.63650227556832</v>
      </c>
      <c r="K645" s="18">
        <f t="shared" si="81"/>
        <v>515.72704872909537</v>
      </c>
      <c r="L645" s="18">
        <f t="shared" si="82"/>
        <v>522.31100095590318</v>
      </c>
      <c r="M645" s="18">
        <f t="shared" si="83"/>
        <v>463.30888967794147</v>
      </c>
      <c r="N645" s="18">
        <f t="shared" si="84"/>
        <v>469.22365331776217</v>
      </c>
    </row>
    <row r="646" spans="1:14" ht="15" x14ac:dyDescent="0.25">
      <c r="A646" s="17" t="s">
        <v>253</v>
      </c>
      <c r="B646" s="16" t="s">
        <v>35</v>
      </c>
      <c r="C646" t="s">
        <v>168</v>
      </c>
      <c r="D646" s="16" t="s">
        <v>256</v>
      </c>
      <c r="E646">
        <v>1</v>
      </c>
      <c r="F646" s="20">
        <v>8.9166666666666661</v>
      </c>
      <c r="G646" s="21">
        <f t="shared" si="85"/>
        <v>1</v>
      </c>
      <c r="H646" s="19">
        <v>11.083333333333334</v>
      </c>
      <c r="I646" s="18">
        <v>343.25439636723399</v>
      </c>
      <c r="J646" s="18">
        <v>347.63650227556832</v>
      </c>
      <c r="K646" s="18">
        <f t="shared" si="81"/>
        <v>515.72704872909537</v>
      </c>
      <c r="L646" s="18">
        <f t="shared" si="82"/>
        <v>522.31100095590318</v>
      </c>
      <c r="M646" s="18">
        <f t="shared" si="83"/>
        <v>463.30888967794147</v>
      </c>
      <c r="N646" s="18">
        <f t="shared" si="84"/>
        <v>469.22365331776217</v>
      </c>
    </row>
    <row r="647" spans="1:14" ht="15" x14ac:dyDescent="0.25">
      <c r="A647" s="17" t="s">
        <v>253</v>
      </c>
      <c r="B647" s="16" t="s">
        <v>35</v>
      </c>
      <c r="C647" t="s">
        <v>168</v>
      </c>
      <c r="D647" s="16" t="s">
        <v>256</v>
      </c>
      <c r="E647">
        <v>2</v>
      </c>
      <c r="F647" s="20">
        <v>8.9166666666666661</v>
      </c>
      <c r="G647" s="21">
        <f t="shared" si="85"/>
        <v>2</v>
      </c>
      <c r="H647" s="19">
        <v>11.083333333333334</v>
      </c>
      <c r="I647" s="18">
        <v>343.25439636723399</v>
      </c>
      <c r="J647" s="18">
        <v>347.63650227556832</v>
      </c>
      <c r="K647" s="18">
        <f t="shared" si="81"/>
        <v>515.72704872909537</v>
      </c>
      <c r="L647" s="18">
        <f t="shared" si="82"/>
        <v>522.31100095590318</v>
      </c>
      <c r="M647" s="18">
        <f t="shared" si="83"/>
        <v>463.30888967794147</v>
      </c>
      <c r="N647" s="18">
        <f t="shared" si="84"/>
        <v>469.22365331776217</v>
      </c>
    </row>
    <row r="648" spans="1:14" ht="15" x14ac:dyDescent="0.25">
      <c r="A648" s="17" t="s">
        <v>253</v>
      </c>
      <c r="B648" s="16" t="s">
        <v>35</v>
      </c>
      <c r="C648" t="s">
        <v>168</v>
      </c>
      <c r="D648" s="16" t="s">
        <v>256</v>
      </c>
      <c r="E648">
        <v>3</v>
      </c>
      <c r="F648" s="20">
        <v>9.1666666666666661</v>
      </c>
      <c r="G648" s="21">
        <f t="shared" si="85"/>
        <v>3</v>
      </c>
      <c r="H648" s="19">
        <v>11.333333333333334</v>
      </c>
      <c r="I648" s="18">
        <v>343.25439636723399</v>
      </c>
      <c r="J648" s="18">
        <v>347.63650227556832</v>
      </c>
      <c r="K648" s="18">
        <f t="shared" si="81"/>
        <v>515.72704872909537</v>
      </c>
      <c r="L648" s="18">
        <f t="shared" si="82"/>
        <v>522.31100095590318</v>
      </c>
      <c r="M648" s="18">
        <f t="shared" si="83"/>
        <v>463.30888967794147</v>
      </c>
      <c r="N648" s="18">
        <f t="shared" si="84"/>
        <v>469.22365331776217</v>
      </c>
    </row>
    <row r="649" spans="1:14" ht="15" x14ac:dyDescent="0.25">
      <c r="A649" s="17" t="s">
        <v>253</v>
      </c>
      <c r="B649" s="16" t="s">
        <v>35</v>
      </c>
      <c r="C649" t="s">
        <v>168</v>
      </c>
      <c r="D649" s="16" t="s">
        <v>256</v>
      </c>
      <c r="E649">
        <v>4</v>
      </c>
      <c r="F649" s="20">
        <v>9.0833333333333339</v>
      </c>
      <c r="G649" s="21">
        <f t="shared" si="85"/>
        <v>4</v>
      </c>
      <c r="H649" s="19">
        <v>11.083333333333334</v>
      </c>
      <c r="I649" s="18">
        <v>343.25439636723399</v>
      </c>
      <c r="J649" s="18">
        <v>347.63650227556832</v>
      </c>
      <c r="K649" s="18">
        <f t="shared" si="81"/>
        <v>515.72704872909537</v>
      </c>
      <c r="L649" s="18">
        <f t="shared" si="82"/>
        <v>522.31100095590318</v>
      </c>
      <c r="M649" s="18">
        <f t="shared" si="83"/>
        <v>463.30888967794147</v>
      </c>
      <c r="N649" s="18">
        <f t="shared" si="84"/>
        <v>469.22365331776217</v>
      </c>
    </row>
    <row r="650" spans="1:14" ht="15" x14ac:dyDescent="0.25">
      <c r="A650" s="17" t="s">
        <v>253</v>
      </c>
      <c r="B650" s="16" t="s">
        <v>35</v>
      </c>
      <c r="C650" t="s">
        <v>168</v>
      </c>
      <c r="D650" s="16" t="s">
        <v>256</v>
      </c>
      <c r="E650">
        <v>5</v>
      </c>
      <c r="F650" s="20">
        <v>9.0833333333333339</v>
      </c>
      <c r="G650" s="21">
        <f t="shared" si="85"/>
        <v>5</v>
      </c>
      <c r="H650" s="19">
        <v>11.083333333333334</v>
      </c>
      <c r="I650" s="18">
        <v>343.25439636723399</v>
      </c>
      <c r="J650" s="18">
        <v>347.63650227556832</v>
      </c>
      <c r="K650" s="18">
        <f t="shared" si="81"/>
        <v>515.72704872909537</v>
      </c>
      <c r="L650" s="18">
        <f t="shared" si="82"/>
        <v>522.31100095590318</v>
      </c>
      <c r="M650" s="18">
        <f t="shared" si="83"/>
        <v>463.30888967794147</v>
      </c>
      <c r="N650" s="18">
        <f t="shared" si="84"/>
        <v>469.22365331776217</v>
      </c>
    </row>
    <row r="651" spans="1:14" ht="15" x14ac:dyDescent="0.25">
      <c r="A651" s="17" t="s">
        <v>253</v>
      </c>
      <c r="B651" s="16" t="s">
        <v>35</v>
      </c>
      <c r="C651" t="s">
        <v>168</v>
      </c>
      <c r="D651" s="16" t="s">
        <v>256</v>
      </c>
      <c r="E651">
        <v>6</v>
      </c>
      <c r="F651" s="20">
        <v>9.0833333333333339</v>
      </c>
      <c r="G651" s="21">
        <f t="shared" si="85"/>
        <v>6</v>
      </c>
      <c r="H651" s="19">
        <v>11.083333333333334</v>
      </c>
      <c r="I651" s="18">
        <v>343.25439636723399</v>
      </c>
      <c r="J651" s="18">
        <v>347.63650227556832</v>
      </c>
      <c r="K651" s="18">
        <f t="shared" si="81"/>
        <v>515.72704872909537</v>
      </c>
      <c r="L651" s="18">
        <f t="shared" si="82"/>
        <v>522.31100095590318</v>
      </c>
      <c r="M651" s="18">
        <f t="shared" si="83"/>
        <v>463.30888967794147</v>
      </c>
      <c r="N651" s="18">
        <f t="shared" si="84"/>
        <v>469.22365331776217</v>
      </c>
    </row>
    <row r="652" spans="1:14" ht="15" x14ac:dyDescent="0.25">
      <c r="A652" s="15" t="s">
        <v>253</v>
      </c>
      <c r="B652" s="16" t="s">
        <v>35</v>
      </c>
      <c r="C652" t="s">
        <v>168</v>
      </c>
      <c r="D652" s="16" t="s">
        <v>256</v>
      </c>
      <c r="E652">
        <v>7</v>
      </c>
      <c r="F652" s="20">
        <v>9.25</v>
      </c>
      <c r="G652" s="21">
        <f t="shared" si="85"/>
        <v>7</v>
      </c>
      <c r="H652" s="19">
        <v>11.25</v>
      </c>
      <c r="I652" s="18">
        <v>343.25439636723399</v>
      </c>
      <c r="J652" s="18">
        <v>347.63650227556832</v>
      </c>
      <c r="K652" s="18">
        <f t="shared" si="81"/>
        <v>515.72704872909537</v>
      </c>
      <c r="L652" s="18">
        <f t="shared" si="82"/>
        <v>522.31100095590318</v>
      </c>
      <c r="M652" s="18">
        <f t="shared" si="83"/>
        <v>463.30888967794147</v>
      </c>
      <c r="N652" s="18">
        <f t="shared" si="84"/>
        <v>469.22365331776217</v>
      </c>
    </row>
    <row r="653" spans="1:14" ht="15" x14ac:dyDescent="0.25">
      <c r="A653" s="17" t="s">
        <v>100</v>
      </c>
      <c r="B653" s="16" t="s">
        <v>35</v>
      </c>
      <c r="C653" t="s">
        <v>99</v>
      </c>
      <c r="D653" s="16" t="s">
        <v>503</v>
      </c>
      <c r="E653">
        <v>1</v>
      </c>
      <c r="F653" s="20">
        <v>10.166666666666666</v>
      </c>
      <c r="G653" s="21">
        <f t="shared" si="85"/>
        <v>1</v>
      </c>
      <c r="H653" s="19">
        <v>11.916666666666666</v>
      </c>
      <c r="I653" s="18">
        <v>226.29556144230276</v>
      </c>
      <c r="J653" s="18">
        <v>261.68109322915961</v>
      </c>
      <c r="K653" s="18">
        <f t="shared" si="81"/>
        <v>340.00072039360759</v>
      </c>
      <c r="L653" s="18">
        <f t="shared" si="82"/>
        <v>393.16617455612652</v>
      </c>
      <c r="M653" s="18">
        <f t="shared" si="83"/>
        <v>305.44327012409337</v>
      </c>
      <c r="N653" s="18">
        <f t="shared" si="84"/>
        <v>353.20502238812679</v>
      </c>
    </row>
    <row r="654" spans="1:14" ht="15" x14ac:dyDescent="0.25">
      <c r="A654" s="17" t="s">
        <v>100</v>
      </c>
      <c r="B654" s="16" t="s">
        <v>35</v>
      </c>
      <c r="C654" t="s">
        <v>99</v>
      </c>
      <c r="D654" s="16" t="s">
        <v>503</v>
      </c>
      <c r="E654">
        <v>2</v>
      </c>
      <c r="F654" s="20">
        <v>10.166666666666666</v>
      </c>
      <c r="G654" s="21">
        <f t="shared" si="85"/>
        <v>2</v>
      </c>
      <c r="H654" s="19">
        <v>11.916666666666666</v>
      </c>
      <c r="I654" s="18">
        <v>226.29556144230276</v>
      </c>
      <c r="J654" s="18">
        <v>261.68109322915961</v>
      </c>
      <c r="K654" s="18">
        <f t="shared" si="81"/>
        <v>340.00072039360759</v>
      </c>
      <c r="L654" s="18">
        <f t="shared" si="82"/>
        <v>393.16617455612652</v>
      </c>
      <c r="M654" s="18">
        <f t="shared" si="83"/>
        <v>305.44327012409337</v>
      </c>
      <c r="N654" s="18">
        <f t="shared" si="84"/>
        <v>353.20502238812679</v>
      </c>
    </row>
    <row r="655" spans="1:14" ht="15" x14ac:dyDescent="0.25">
      <c r="A655" s="17" t="s">
        <v>100</v>
      </c>
      <c r="B655" s="16" t="s">
        <v>35</v>
      </c>
      <c r="C655" t="s">
        <v>99</v>
      </c>
      <c r="D655" s="16" t="s">
        <v>503</v>
      </c>
      <c r="E655">
        <v>3</v>
      </c>
      <c r="F655" s="20">
        <v>9.9166666666666661</v>
      </c>
      <c r="G655" s="21">
        <f t="shared" si="85"/>
        <v>3</v>
      </c>
      <c r="H655" s="19">
        <v>11.666666666666666</v>
      </c>
      <c r="I655" s="18">
        <v>226.29556144230276</v>
      </c>
      <c r="J655" s="18">
        <v>261.68109322915961</v>
      </c>
      <c r="K655" s="18">
        <f t="shared" si="81"/>
        <v>340.00072039360759</v>
      </c>
      <c r="L655" s="18">
        <f t="shared" si="82"/>
        <v>393.16617455612652</v>
      </c>
      <c r="M655" s="18">
        <f t="shared" si="83"/>
        <v>305.44327012409337</v>
      </c>
      <c r="N655" s="18">
        <f t="shared" si="84"/>
        <v>353.20502238812679</v>
      </c>
    </row>
    <row r="656" spans="1:14" ht="15" x14ac:dyDescent="0.25">
      <c r="A656" s="17" t="s">
        <v>100</v>
      </c>
      <c r="B656" s="16" t="s">
        <v>35</v>
      </c>
      <c r="C656" t="s">
        <v>99</v>
      </c>
      <c r="D656" s="16" t="s">
        <v>503</v>
      </c>
      <c r="E656">
        <v>4</v>
      </c>
      <c r="F656" s="20">
        <v>10.166666666666666</v>
      </c>
      <c r="G656" s="21">
        <f t="shared" si="85"/>
        <v>4</v>
      </c>
      <c r="H656" s="19">
        <v>11.916666666666666</v>
      </c>
      <c r="I656" s="18">
        <v>226.29556144230276</v>
      </c>
      <c r="J656" s="18">
        <v>261.68109322915961</v>
      </c>
      <c r="K656" s="18">
        <f t="shared" si="81"/>
        <v>340.00072039360759</v>
      </c>
      <c r="L656" s="18">
        <f t="shared" si="82"/>
        <v>393.16617455612652</v>
      </c>
      <c r="M656" s="18">
        <f t="shared" si="83"/>
        <v>305.44327012409337</v>
      </c>
      <c r="N656" s="18">
        <f t="shared" si="84"/>
        <v>353.20502238812679</v>
      </c>
    </row>
    <row r="657" spans="1:14" ht="15" x14ac:dyDescent="0.25">
      <c r="A657" s="17" t="s">
        <v>100</v>
      </c>
      <c r="B657" s="16" t="s">
        <v>35</v>
      </c>
      <c r="C657" t="s">
        <v>99</v>
      </c>
      <c r="D657" s="16" t="s">
        <v>503</v>
      </c>
      <c r="E657">
        <v>5</v>
      </c>
      <c r="F657" s="20">
        <v>10.166666666666666</v>
      </c>
      <c r="G657" s="21">
        <f t="shared" si="85"/>
        <v>5</v>
      </c>
      <c r="H657" s="19">
        <v>11.916666666666666</v>
      </c>
      <c r="I657" s="18">
        <v>226.29556144230276</v>
      </c>
      <c r="J657" s="18">
        <v>261.68109322915961</v>
      </c>
      <c r="K657" s="18">
        <f t="shared" si="81"/>
        <v>340.00072039360759</v>
      </c>
      <c r="L657" s="18">
        <f t="shared" si="82"/>
        <v>393.16617455612652</v>
      </c>
      <c r="M657" s="18">
        <f t="shared" si="83"/>
        <v>305.44327012409337</v>
      </c>
      <c r="N657" s="18">
        <f t="shared" si="84"/>
        <v>353.20502238812679</v>
      </c>
    </row>
    <row r="658" spans="1:14" ht="15" x14ac:dyDescent="0.25">
      <c r="A658" s="17" t="s">
        <v>100</v>
      </c>
      <c r="B658" s="16" t="s">
        <v>35</v>
      </c>
      <c r="C658" t="s">
        <v>99</v>
      </c>
      <c r="D658" s="16" t="s">
        <v>503</v>
      </c>
      <c r="E658">
        <v>6</v>
      </c>
      <c r="F658" s="20">
        <v>9.9166666666666661</v>
      </c>
      <c r="G658" s="21">
        <f t="shared" si="85"/>
        <v>6</v>
      </c>
      <c r="H658" s="19">
        <v>11.666666666666666</v>
      </c>
      <c r="I658" s="18">
        <v>226.29556144230276</v>
      </c>
      <c r="J658" s="18">
        <v>261.68109322915961</v>
      </c>
      <c r="K658" s="18">
        <f t="shared" si="81"/>
        <v>340.00072039360759</v>
      </c>
      <c r="L658" s="18">
        <f t="shared" si="82"/>
        <v>393.16617455612652</v>
      </c>
      <c r="M658" s="18">
        <f t="shared" si="83"/>
        <v>305.44327012409337</v>
      </c>
      <c r="N658" s="18">
        <f t="shared" si="84"/>
        <v>353.20502238812679</v>
      </c>
    </row>
    <row r="659" spans="1:14" ht="15" x14ac:dyDescent="0.25">
      <c r="A659" s="15" t="s">
        <v>100</v>
      </c>
      <c r="B659" s="16" t="s">
        <v>35</v>
      </c>
      <c r="C659" t="s">
        <v>99</v>
      </c>
      <c r="D659" s="16" t="s">
        <v>503</v>
      </c>
      <c r="E659">
        <v>7</v>
      </c>
      <c r="F659" s="20">
        <v>10.5</v>
      </c>
      <c r="G659" s="21">
        <f t="shared" si="85"/>
        <v>7</v>
      </c>
      <c r="H659" s="19">
        <v>12.25</v>
      </c>
      <c r="I659" s="18">
        <v>226.29556144230276</v>
      </c>
      <c r="J659" s="18">
        <v>261.68109322915961</v>
      </c>
      <c r="K659" s="18">
        <f t="shared" si="81"/>
        <v>340.00072039360759</v>
      </c>
      <c r="L659" s="18">
        <f t="shared" si="82"/>
        <v>393.16617455612652</v>
      </c>
      <c r="M659" s="18">
        <f t="shared" si="83"/>
        <v>305.44327012409337</v>
      </c>
      <c r="N659" s="18">
        <f t="shared" si="84"/>
        <v>353.20502238812679</v>
      </c>
    </row>
    <row r="660" spans="1:14" ht="15" x14ac:dyDescent="0.25">
      <c r="A660" s="17" t="s">
        <v>388</v>
      </c>
      <c r="B660" s="16" t="s">
        <v>35</v>
      </c>
      <c r="C660" t="s">
        <v>195</v>
      </c>
      <c r="D660" s="16" t="s">
        <v>389</v>
      </c>
      <c r="E660">
        <v>1</v>
      </c>
      <c r="F660" s="20">
        <v>5.416666666666667</v>
      </c>
      <c r="G660" s="21">
        <f t="shared" si="85"/>
        <v>1</v>
      </c>
      <c r="H660" s="19">
        <v>7.333333333333333</v>
      </c>
      <c r="I660" s="18">
        <v>467.85981617376331</v>
      </c>
      <c r="J660" s="18">
        <v>335.35833892879469</v>
      </c>
      <c r="K660" s="18">
        <f t="shared" si="81"/>
        <v>702.94208833989069</v>
      </c>
      <c r="L660" s="18">
        <f t="shared" si="82"/>
        <v>503.86351415410041</v>
      </c>
      <c r="M660" s="18">
        <f t="shared" si="83"/>
        <v>631.49551542665586</v>
      </c>
      <c r="N660" s="18">
        <f t="shared" si="84"/>
        <v>452.65115697778202</v>
      </c>
    </row>
    <row r="661" spans="1:14" ht="15" x14ac:dyDescent="0.25">
      <c r="A661" s="17" t="s">
        <v>388</v>
      </c>
      <c r="B661" s="16" t="s">
        <v>35</v>
      </c>
      <c r="C661" t="s">
        <v>195</v>
      </c>
      <c r="D661" s="16" t="s">
        <v>389</v>
      </c>
      <c r="E661">
        <v>2</v>
      </c>
      <c r="F661" s="20">
        <v>5.916666666666667</v>
      </c>
      <c r="G661" s="21">
        <f t="shared" si="85"/>
        <v>2</v>
      </c>
      <c r="H661" s="19">
        <v>7.833333333333333</v>
      </c>
      <c r="I661" s="18">
        <v>467.85981617376331</v>
      </c>
      <c r="J661" s="18">
        <v>335.35833892879469</v>
      </c>
      <c r="K661" s="18">
        <f t="shared" si="81"/>
        <v>702.94208833989069</v>
      </c>
      <c r="L661" s="18">
        <f t="shared" si="82"/>
        <v>503.86351415410041</v>
      </c>
      <c r="M661" s="18">
        <f t="shared" si="83"/>
        <v>631.49551542665586</v>
      </c>
      <c r="N661" s="18">
        <f t="shared" si="84"/>
        <v>452.65115697778202</v>
      </c>
    </row>
    <row r="662" spans="1:14" ht="15" x14ac:dyDescent="0.25">
      <c r="A662" s="17" t="s">
        <v>388</v>
      </c>
      <c r="B662" s="16" t="s">
        <v>35</v>
      </c>
      <c r="C662" t="s">
        <v>195</v>
      </c>
      <c r="D662" s="16" t="s">
        <v>389</v>
      </c>
      <c r="E662">
        <v>3</v>
      </c>
      <c r="F662" s="20">
        <v>5.416666666666667</v>
      </c>
      <c r="G662" s="21">
        <f t="shared" si="85"/>
        <v>3</v>
      </c>
      <c r="H662" s="19">
        <v>7.333333333333333</v>
      </c>
      <c r="I662" s="18">
        <v>467.85981617376331</v>
      </c>
      <c r="J662" s="18">
        <v>335.35833892879469</v>
      </c>
      <c r="K662" s="18">
        <f t="shared" si="81"/>
        <v>702.94208833989069</v>
      </c>
      <c r="L662" s="18">
        <f t="shared" si="82"/>
        <v>503.86351415410041</v>
      </c>
      <c r="M662" s="18">
        <f t="shared" si="83"/>
        <v>631.49551542665586</v>
      </c>
      <c r="N662" s="18">
        <f t="shared" si="84"/>
        <v>452.65115697778202</v>
      </c>
    </row>
    <row r="663" spans="1:14" ht="15" x14ac:dyDescent="0.25">
      <c r="A663" s="17" t="s">
        <v>388</v>
      </c>
      <c r="B663" s="16" t="s">
        <v>35</v>
      </c>
      <c r="C663" t="s">
        <v>195</v>
      </c>
      <c r="D663" s="16" t="s">
        <v>389</v>
      </c>
      <c r="E663">
        <v>4</v>
      </c>
      <c r="F663" s="20">
        <v>5.416666666666667</v>
      </c>
      <c r="G663" s="21">
        <f t="shared" si="85"/>
        <v>4</v>
      </c>
      <c r="H663" s="19">
        <v>7.333333333333333</v>
      </c>
      <c r="I663" s="18">
        <v>467.85981617376331</v>
      </c>
      <c r="J663" s="18">
        <v>335.35833892879469</v>
      </c>
      <c r="K663" s="18">
        <f t="shared" si="81"/>
        <v>702.94208833989069</v>
      </c>
      <c r="L663" s="18">
        <f t="shared" si="82"/>
        <v>503.86351415410041</v>
      </c>
      <c r="M663" s="18">
        <f t="shared" si="83"/>
        <v>631.49551542665586</v>
      </c>
      <c r="N663" s="18">
        <f t="shared" si="84"/>
        <v>452.65115697778202</v>
      </c>
    </row>
    <row r="664" spans="1:14" ht="15" x14ac:dyDescent="0.25">
      <c r="A664" s="17" t="s">
        <v>388</v>
      </c>
      <c r="B664" s="16" t="s">
        <v>35</v>
      </c>
      <c r="C664" t="s">
        <v>195</v>
      </c>
      <c r="D664" s="16" t="s">
        <v>389</v>
      </c>
      <c r="E664">
        <v>5</v>
      </c>
      <c r="F664" s="20">
        <v>5.75</v>
      </c>
      <c r="G664" s="21">
        <f t="shared" si="85"/>
        <v>5</v>
      </c>
      <c r="H664" s="19">
        <v>7.666666666666667</v>
      </c>
      <c r="I664" s="18">
        <v>467.85981617376331</v>
      </c>
      <c r="J664" s="18">
        <v>335.35833892879469</v>
      </c>
      <c r="K664" s="18">
        <f t="shared" si="81"/>
        <v>702.94208833989069</v>
      </c>
      <c r="L664" s="18">
        <f t="shared" si="82"/>
        <v>503.86351415410041</v>
      </c>
      <c r="M664" s="18">
        <f t="shared" si="83"/>
        <v>631.49551542665586</v>
      </c>
      <c r="N664" s="18">
        <f t="shared" si="84"/>
        <v>452.65115697778202</v>
      </c>
    </row>
    <row r="665" spans="1:14" ht="15" x14ac:dyDescent="0.25">
      <c r="A665" s="17" t="s">
        <v>388</v>
      </c>
      <c r="B665" s="16" t="s">
        <v>35</v>
      </c>
      <c r="C665" t="s">
        <v>195</v>
      </c>
      <c r="D665" s="16" t="s">
        <v>389</v>
      </c>
      <c r="E665">
        <v>6</v>
      </c>
      <c r="F665" s="20">
        <v>5.416666666666667</v>
      </c>
      <c r="G665" s="21">
        <f t="shared" si="85"/>
        <v>6</v>
      </c>
      <c r="H665" s="19">
        <v>7.333333333333333</v>
      </c>
      <c r="I665" s="18">
        <v>467.85981617376331</v>
      </c>
      <c r="J665" s="18">
        <v>335.35833892879469</v>
      </c>
      <c r="K665" s="18">
        <f t="shared" si="81"/>
        <v>702.94208833989069</v>
      </c>
      <c r="L665" s="18">
        <f t="shared" si="82"/>
        <v>503.86351415410041</v>
      </c>
      <c r="M665" s="18">
        <f t="shared" si="83"/>
        <v>631.49551542665586</v>
      </c>
      <c r="N665" s="18">
        <f t="shared" si="84"/>
        <v>452.65115697778202</v>
      </c>
    </row>
    <row r="666" spans="1:14" ht="15" x14ac:dyDescent="0.25">
      <c r="A666" s="15" t="s">
        <v>388</v>
      </c>
      <c r="B666" s="16" t="s">
        <v>35</v>
      </c>
      <c r="C666" t="s">
        <v>195</v>
      </c>
      <c r="D666" s="16" t="s">
        <v>389</v>
      </c>
      <c r="E666">
        <v>7</v>
      </c>
      <c r="F666" s="20">
        <v>6.666666666666667</v>
      </c>
      <c r="G666" s="21">
        <f t="shared" si="85"/>
        <v>7</v>
      </c>
      <c r="H666" s="19">
        <v>8.5833333333333339</v>
      </c>
      <c r="I666" s="18">
        <v>467.85981617376331</v>
      </c>
      <c r="J666" s="18">
        <v>335.35833892879469</v>
      </c>
      <c r="K666" s="18">
        <f t="shared" si="81"/>
        <v>702.94208833989069</v>
      </c>
      <c r="L666" s="18">
        <f t="shared" si="82"/>
        <v>503.86351415410041</v>
      </c>
      <c r="M666" s="18">
        <f t="shared" si="83"/>
        <v>631.49551542665586</v>
      </c>
      <c r="N666" s="18">
        <f t="shared" si="84"/>
        <v>452.65115697778202</v>
      </c>
    </row>
    <row r="667" spans="1:14" ht="15" x14ac:dyDescent="0.25">
      <c r="A667" s="17" t="s">
        <v>598</v>
      </c>
      <c r="B667" s="16" t="s">
        <v>35</v>
      </c>
      <c r="C667" t="s">
        <v>597</v>
      </c>
      <c r="D667" s="16" t="s">
        <v>611</v>
      </c>
      <c r="E667">
        <v>1</v>
      </c>
      <c r="F667" s="20">
        <v>16.5</v>
      </c>
      <c r="G667" s="21">
        <f t="shared" si="85"/>
        <v>2</v>
      </c>
      <c r="H667" s="19">
        <v>5</v>
      </c>
      <c r="I667" s="18">
        <v>0</v>
      </c>
      <c r="J667" s="18">
        <v>0</v>
      </c>
      <c r="K667" s="18">
        <v>3482.6602030633589</v>
      </c>
      <c r="L667" s="18">
        <v>3860.4291571828453</v>
      </c>
      <c r="M667" s="18">
        <f>K667/305*274</f>
        <v>3128.6849037356078</v>
      </c>
      <c r="N667" s="18">
        <f>L667/305*274</f>
        <v>3468.0576690757366</v>
      </c>
    </row>
    <row r="668" spans="1:14" ht="15" x14ac:dyDescent="0.25">
      <c r="A668" s="17" t="s">
        <v>598</v>
      </c>
      <c r="B668" s="16" t="s">
        <v>35</v>
      </c>
      <c r="C668" t="s">
        <v>597</v>
      </c>
      <c r="D668" s="16" t="s">
        <v>611</v>
      </c>
      <c r="E668">
        <v>2</v>
      </c>
      <c r="F668" s="20">
        <v>16.5</v>
      </c>
      <c r="G668" s="21">
        <f t="shared" si="85"/>
        <v>3</v>
      </c>
      <c r="H668" s="19">
        <v>5</v>
      </c>
      <c r="I668" s="18">
        <v>0</v>
      </c>
      <c r="J668" s="18">
        <v>0</v>
      </c>
      <c r="K668" s="18">
        <v>3482.6602030633589</v>
      </c>
      <c r="L668" s="18">
        <v>3860.4291571828453</v>
      </c>
      <c r="M668" s="18">
        <f t="shared" ref="M668:M673" si="86">K668/305*274</f>
        <v>3128.6849037356078</v>
      </c>
      <c r="N668" s="18">
        <f t="shared" ref="N668:N673" si="87">L668/305*274</f>
        <v>3468.0576690757366</v>
      </c>
    </row>
    <row r="669" spans="1:14" ht="15" x14ac:dyDescent="0.25">
      <c r="A669" s="17" t="s">
        <v>598</v>
      </c>
      <c r="B669" s="16" t="s">
        <v>35</v>
      </c>
      <c r="C669" t="s">
        <v>597</v>
      </c>
      <c r="D669" s="16" t="s">
        <v>611</v>
      </c>
      <c r="E669">
        <v>3</v>
      </c>
      <c r="F669" s="20">
        <v>16.5</v>
      </c>
      <c r="G669" s="21">
        <f t="shared" si="85"/>
        <v>4</v>
      </c>
      <c r="H669" s="19">
        <v>5</v>
      </c>
      <c r="I669" s="18">
        <v>0</v>
      </c>
      <c r="J669" s="18">
        <v>0</v>
      </c>
      <c r="K669" s="18">
        <v>3482.6602030633589</v>
      </c>
      <c r="L669" s="18">
        <v>3860.4291571828453</v>
      </c>
      <c r="M669" s="18">
        <f t="shared" si="86"/>
        <v>3128.6849037356078</v>
      </c>
      <c r="N669" s="18">
        <f t="shared" si="87"/>
        <v>3468.0576690757366</v>
      </c>
    </row>
    <row r="670" spans="1:14" ht="15" x14ac:dyDescent="0.25">
      <c r="A670" s="17" t="s">
        <v>598</v>
      </c>
      <c r="B670" s="16" t="s">
        <v>35</v>
      </c>
      <c r="C670" t="s">
        <v>597</v>
      </c>
      <c r="D670" s="16" t="s">
        <v>611</v>
      </c>
      <c r="E670">
        <v>4</v>
      </c>
      <c r="F670" s="20">
        <v>16.5</v>
      </c>
      <c r="G670" s="21">
        <f t="shared" si="85"/>
        <v>5</v>
      </c>
      <c r="H670" s="19">
        <v>5</v>
      </c>
      <c r="I670" s="18">
        <v>0</v>
      </c>
      <c r="J670" s="18">
        <v>0</v>
      </c>
      <c r="K670" s="18">
        <v>3482.6602030633589</v>
      </c>
      <c r="L670" s="18">
        <v>3860.4291571828453</v>
      </c>
      <c r="M670" s="18">
        <f t="shared" si="86"/>
        <v>3128.6849037356078</v>
      </c>
      <c r="N670" s="18">
        <f t="shared" si="87"/>
        <v>3468.0576690757366</v>
      </c>
    </row>
    <row r="671" spans="1:14" ht="15" x14ac:dyDescent="0.25">
      <c r="A671" s="17" t="s">
        <v>598</v>
      </c>
      <c r="B671" s="16" t="s">
        <v>35</v>
      </c>
      <c r="C671" t="s">
        <v>597</v>
      </c>
      <c r="D671" s="16" t="s">
        <v>611</v>
      </c>
      <c r="E671">
        <v>5</v>
      </c>
      <c r="F671" s="20">
        <v>16.5</v>
      </c>
      <c r="G671" s="21">
        <f t="shared" si="85"/>
        <v>6</v>
      </c>
      <c r="H671" s="19">
        <v>5</v>
      </c>
      <c r="I671" s="18">
        <v>0</v>
      </c>
      <c r="J671" s="18">
        <v>0</v>
      </c>
      <c r="K671" s="18">
        <v>3482.6602030633589</v>
      </c>
      <c r="L671" s="18">
        <v>3860.4291571828453</v>
      </c>
      <c r="M671" s="18">
        <f t="shared" si="86"/>
        <v>3128.6849037356078</v>
      </c>
      <c r="N671" s="18">
        <f t="shared" si="87"/>
        <v>3468.0576690757366</v>
      </c>
    </row>
    <row r="672" spans="1:14" ht="15" x14ac:dyDescent="0.25">
      <c r="A672" s="17" t="s">
        <v>598</v>
      </c>
      <c r="B672" s="16" t="s">
        <v>35</v>
      </c>
      <c r="C672" t="s">
        <v>597</v>
      </c>
      <c r="D672" s="16" t="s">
        <v>611</v>
      </c>
      <c r="E672">
        <v>6</v>
      </c>
      <c r="F672" s="20">
        <v>16.833333333333332</v>
      </c>
      <c r="G672" s="21">
        <f t="shared" si="85"/>
        <v>7</v>
      </c>
      <c r="H672" s="19">
        <v>5</v>
      </c>
      <c r="I672" s="18">
        <v>0</v>
      </c>
      <c r="J672" s="18">
        <v>0</v>
      </c>
      <c r="K672" s="18">
        <v>3482.6602030633589</v>
      </c>
      <c r="L672" s="18">
        <v>3860.4291571828453</v>
      </c>
      <c r="M672" s="18">
        <f t="shared" si="86"/>
        <v>3128.6849037356078</v>
      </c>
      <c r="N672" s="18">
        <f t="shared" si="87"/>
        <v>3468.0576690757366</v>
      </c>
    </row>
    <row r="673" spans="1:14" ht="15" x14ac:dyDescent="0.25">
      <c r="A673" s="15" t="s">
        <v>598</v>
      </c>
      <c r="B673" s="16" t="s">
        <v>35</v>
      </c>
      <c r="C673" t="s">
        <v>597</v>
      </c>
      <c r="D673" s="16" t="s">
        <v>611</v>
      </c>
      <c r="E673">
        <v>7</v>
      </c>
      <c r="F673" s="20">
        <v>16.5</v>
      </c>
      <c r="G673" s="21">
        <f t="shared" si="85"/>
        <v>1</v>
      </c>
      <c r="H673" s="19">
        <v>5</v>
      </c>
      <c r="I673" s="18">
        <v>0</v>
      </c>
      <c r="J673" s="18">
        <v>0</v>
      </c>
      <c r="K673" s="18">
        <v>3482.6602030633589</v>
      </c>
      <c r="L673" s="18">
        <v>3860.4291571828453</v>
      </c>
      <c r="M673" s="18">
        <f t="shared" si="86"/>
        <v>3128.6849037356078</v>
      </c>
      <c r="N673" s="18">
        <f t="shared" si="87"/>
        <v>3468.0576690757366</v>
      </c>
    </row>
    <row r="674" spans="1:14" ht="15" x14ac:dyDescent="0.25">
      <c r="A674" s="17" t="s">
        <v>740</v>
      </c>
      <c r="B674" s="16" t="s">
        <v>35</v>
      </c>
      <c r="C674" t="s">
        <v>279</v>
      </c>
      <c r="D674" s="16" t="s">
        <v>741</v>
      </c>
      <c r="E674">
        <v>3</v>
      </c>
      <c r="F674" s="20">
        <v>4.916666666666667</v>
      </c>
      <c r="G674" s="21">
        <f t="shared" si="85"/>
        <v>3</v>
      </c>
      <c r="H674" s="19">
        <v>7.25</v>
      </c>
      <c r="I674" s="18">
        <v>351.1790987825496</v>
      </c>
      <c r="J674" s="18">
        <v>374.97155534573915</v>
      </c>
      <c r="K674" s="18">
        <f t="shared" ref="K674:K675" si="88">I674/203*305</f>
        <v>527.63362132353507</v>
      </c>
      <c r="L674" s="18">
        <f t="shared" ref="L674:L675" si="89">J674/203*305</f>
        <v>563.38090827808105</v>
      </c>
      <c r="M674" s="18">
        <f t="shared" ref="M674:M675" si="90">I674/203*274</f>
        <v>474.00528604147087</v>
      </c>
      <c r="N674" s="18">
        <f t="shared" ref="N674:N675" si="91">J674/203*274</f>
        <v>506.11924219080066</v>
      </c>
    </row>
    <row r="675" spans="1:14" ht="15" x14ac:dyDescent="0.25">
      <c r="A675" s="17" t="s">
        <v>740</v>
      </c>
      <c r="B675" s="16" t="s">
        <v>35</v>
      </c>
      <c r="C675" t="s">
        <v>279</v>
      </c>
      <c r="D675" s="16" t="s">
        <v>741</v>
      </c>
      <c r="E675">
        <v>5</v>
      </c>
      <c r="F675" s="20">
        <v>5.083333333333333</v>
      </c>
      <c r="G675" s="21">
        <f t="shared" si="85"/>
        <v>5</v>
      </c>
      <c r="H675" s="19">
        <v>7.416666666666667</v>
      </c>
      <c r="I675" s="18">
        <v>351.1790987825496</v>
      </c>
      <c r="J675" s="18">
        <v>374.97155534573915</v>
      </c>
      <c r="K675" s="18">
        <f t="shared" si="88"/>
        <v>527.63362132353507</v>
      </c>
      <c r="L675" s="18">
        <f t="shared" si="89"/>
        <v>563.38090827808105</v>
      </c>
      <c r="M675" s="18">
        <f t="shared" si="90"/>
        <v>474.00528604147087</v>
      </c>
      <c r="N675" s="18">
        <f t="shared" si="91"/>
        <v>506.11924219080066</v>
      </c>
    </row>
    <row r="676" spans="1:14" ht="15" x14ac:dyDescent="0.25">
      <c r="A676" s="15" t="s">
        <v>740</v>
      </c>
      <c r="B676" s="16" t="s">
        <v>35</v>
      </c>
      <c r="C676" t="s">
        <v>279</v>
      </c>
      <c r="D676" s="16" t="s">
        <v>741</v>
      </c>
      <c r="E676">
        <v>7</v>
      </c>
      <c r="F676" s="20">
        <v>4.916666666666667</v>
      </c>
      <c r="G676" s="21">
        <f t="shared" si="85"/>
        <v>7</v>
      </c>
      <c r="H676" s="19">
        <v>7.25</v>
      </c>
      <c r="I676" s="18">
        <v>351.1790987825496</v>
      </c>
      <c r="J676" s="18">
        <v>374.97155534573915</v>
      </c>
      <c r="K676" s="18">
        <f t="shared" ref="K676:K739" si="92">I676/203*305</f>
        <v>527.63362132353507</v>
      </c>
      <c r="L676" s="18">
        <f t="shared" ref="L676:L739" si="93">J676/203*305</f>
        <v>563.38090827808105</v>
      </c>
      <c r="M676" s="18">
        <f t="shared" ref="M676:M739" si="94">I676/203*274</f>
        <v>474.00528604147087</v>
      </c>
      <c r="N676" s="18">
        <f t="shared" ref="N676:N739" si="95">J676/203*274</f>
        <v>506.11924219080066</v>
      </c>
    </row>
    <row r="677" spans="1:14" ht="15" x14ac:dyDescent="0.25">
      <c r="A677" s="17" t="s">
        <v>67</v>
      </c>
      <c r="B677" s="16" t="s">
        <v>35</v>
      </c>
      <c r="C677" t="s">
        <v>66</v>
      </c>
      <c r="D677" s="16" t="s">
        <v>225</v>
      </c>
      <c r="E677">
        <v>1</v>
      </c>
      <c r="F677" s="20">
        <v>1.75</v>
      </c>
      <c r="G677" s="21">
        <f t="shared" si="85"/>
        <v>1</v>
      </c>
      <c r="H677" s="19">
        <v>3.6666666666666665</v>
      </c>
      <c r="I677" s="18">
        <v>292.75199550278143</v>
      </c>
      <c r="J677" s="18">
        <v>283.06606117169179</v>
      </c>
      <c r="K677" s="18">
        <f t="shared" si="92"/>
        <v>439.84905728250408</v>
      </c>
      <c r="L677" s="18">
        <f t="shared" si="93"/>
        <v>425.29629880475864</v>
      </c>
      <c r="M677" s="18">
        <f t="shared" si="94"/>
        <v>395.14308752592171</v>
      </c>
      <c r="N677" s="18">
        <f t="shared" si="95"/>
        <v>382.06946187706183</v>
      </c>
    </row>
    <row r="678" spans="1:14" ht="15" x14ac:dyDescent="0.25">
      <c r="A678" s="17" t="s">
        <v>67</v>
      </c>
      <c r="B678" s="16" t="s">
        <v>35</v>
      </c>
      <c r="C678" t="s">
        <v>66</v>
      </c>
      <c r="D678" s="16" t="s">
        <v>225</v>
      </c>
      <c r="E678">
        <v>2</v>
      </c>
      <c r="F678" s="20">
        <v>1.75</v>
      </c>
      <c r="G678" s="21">
        <f t="shared" si="85"/>
        <v>2</v>
      </c>
      <c r="H678" s="19">
        <v>3.6666666666666665</v>
      </c>
      <c r="I678" s="18">
        <v>292.75199550278143</v>
      </c>
      <c r="J678" s="18">
        <v>283.06606117169179</v>
      </c>
      <c r="K678" s="18">
        <f t="shared" si="92"/>
        <v>439.84905728250408</v>
      </c>
      <c r="L678" s="18">
        <f t="shared" si="93"/>
        <v>425.29629880475864</v>
      </c>
      <c r="M678" s="18">
        <f t="shared" si="94"/>
        <v>395.14308752592171</v>
      </c>
      <c r="N678" s="18">
        <f t="shared" si="95"/>
        <v>382.06946187706183</v>
      </c>
    </row>
    <row r="679" spans="1:14" ht="15" x14ac:dyDescent="0.25">
      <c r="A679" s="17" t="s">
        <v>67</v>
      </c>
      <c r="B679" s="16" t="s">
        <v>35</v>
      </c>
      <c r="C679" t="s">
        <v>66</v>
      </c>
      <c r="D679" s="16" t="s">
        <v>225</v>
      </c>
      <c r="E679">
        <v>3</v>
      </c>
      <c r="F679" s="20">
        <v>1.75</v>
      </c>
      <c r="G679" s="21">
        <f t="shared" si="85"/>
        <v>3</v>
      </c>
      <c r="H679" s="19">
        <v>3.6666666666666665</v>
      </c>
      <c r="I679" s="18">
        <v>292.75199550278143</v>
      </c>
      <c r="J679" s="18">
        <v>283.06606117169179</v>
      </c>
      <c r="K679" s="18">
        <f t="shared" si="92"/>
        <v>439.84905728250408</v>
      </c>
      <c r="L679" s="18">
        <f t="shared" si="93"/>
        <v>425.29629880475864</v>
      </c>
      <c r="M679" s="18">
        <f t="shared" si="94"/>
        <v>395.14308752592171</v>
      </c>
      <c r="N679" s="18">
        <f t="shared" si="95"/>
        <v>382.06946187706183</v>
      </c>
    </row>
    <row r="680" spans="1:14" ht="15" x14ac:dyDescent="0.25">
      <c r="A680" s="17" t="s">
        <v>67</v>
      </c>
      <c r="B680" s="16" t="s">
        <v>35</v>
      </c>
      <c r="C680" t="s">
        <v>66</v>
      </c>
      <c r="D680" s="16" t="s">
        <v>225</v>
      </c>
      <c r="E680">
        <v>4</v>
      </c>
      <c r="F680" s="20">
        <v>0.75</v>
      </c>
      <c r="G680" s="21">
        <f t="shared" si="85"/>
        <v>4</v>
      </c>
      <c r="H680" s="19">
        <v>2.6666666666666665</v>
      </c>
      <c r="I680" s="18">
        <v>292.75199550278143</v>
      </c>
      <c r="J680" s="18">
        <v>283.06606117169179</v>
      </c>
      <c r="K680" s="18">
        <f t="shared" si="92"/>
        <v>439.84905728250408</v>
      </c>
      <c r="L680" s="18">
        <f t="shared" si="93"/>
        <v>425.29629880475864</v>
      </c>
      <c r="M680" s="18">
        <f t="shared" si="94"/>
        <v>395.14308752592171</v>
      </c>
      <c r="N680" s="18">
        <f t="shared" si="95"/>
        <v>382.06946187706183</v>
      </c>
    </row>
    <row r="681" spans="1:14" ht="15" x14ac:dyDescent="0.25">
      <c r="A681" s="17" t="s">
        <v>67</v>
      </c>
      <c r="B681" s="16" t="s">
        <v>35</v>
      </c>
      <c r="C681" t="s">
        <v>66</v>
      </c>
      <c r="D681" s="16" t="s">
        <v>225</v>
      </c>
      <c r="E681">
        <v>5</v>
      </c>
      <c r="F681" s="20">
        <v>1.5</v>
      </c>
      <c r="G681" s="21">
        <f t="shared" si="85"/>
        <v>5</v>
      </c>
      <c r="H681" s="19">
        <v>3.4166666666666665</v>
      </c>
      <c r="I681" s="18">
        <v>292.75199550278143</v>
      </c>
      <c r="J681" s="18">
        <v>283.06606117169179</v>
      </c>
      <c r="K681" s="18">
        <f t="shared" si="92"/>
        <v>439.84905728250408</v>
      </c>
      <c r="L681" s="18">
        <f t="shared" si="93"/>
        <v>425.29629880475864</v>
      </c>
      <c r="M681" s="18">
        <f t="shared" si="94"/>
        <v>395.14308752592171</v>
      </c>
      <c r="N681" s="18">
        <f t="shared" si="95"/>
        <v>382.06946187706183</v>
      </c>
    </row>
    <row r="682" spans="1:14" ht="15" x14ac:dyDescent="0.25">
      <c r="A682" s="17" t="s">
        <v>67</v>
      </c>
      <c r="B682" s="16" t="s">
        <v>35</v>
      </c>
      <c r="C682" t="s">
        <v>66</v>
      </c>
      <c r="D682" s="16" t="s">
        <v>225</v>
      </c>
      <c r="E682">
        <v>6</v>
      </c>
      <c r="F682" s="20">
        <v>1.5833333333333335</v>
      </c>
      <c r="G682" s="21">
        <f t="shared" si="85"/>
        <v>6</v>
      </c>
      <c r="H682" s="19">
        <v>3.5</v>
      </c>
      <c r="I682" s="18">
        <v>292.75199550278143</v>
      </c>
      <c r="J682" s="18">
        <v>283.06606117169179</v>
      </c>
      <c r="K682" s="18">
        <f t="shared" si="92"/>
        <v>439.84905728250408</v>
      </c>
      <c r="L682" s="18">
        <f t="shared" si="93"/>
        <v>425.29629880475864</v>
      </c>
      <c r="M682" s="18">
        <f t="shared" si="94"/>
        <v>395.14308752592171</v>
      </c>
      <c r="N682" s="18">
        <f t="shared" si="95"/>
        <v>382.06946187706183</v>
      </c>
    </row>
    <row r="683" spans="1:14" ht="15" x14ac:dyDescent="0.25">
      <c r="A683" s="17" t="s">
        <v>67</v>
      </c>
      <c r="B683" s="16" t="s">
        <v>35</v>
      </c>
      <c r="C683" t="s">
        <v>66</v>
      </c>
      <c r="D683" s="16" t="s">
        <v>225</v>
      </c>
      <c r="E683">
        <v>7</v>
      </c>
      <c r="F683" s="20">
        <v>1.75</v>
      </c>
      <c r="G683" s="21">
        <f t="shared" si="85"/>
        <v>7</v>
      </c>
      <c r="H683" s="19">
        <v>3.6666666666666665</v>
      </c>
      <c r="I683" s="18">
        <v>292.75199550278143</v>
      </c>
      <c r="J683" s="18">
        <v>283.06606117169179</v>
      </c>
      <c r="K683" s="18">
        <f t="shared" si="92"/>
        <v>439.84905728250408</v>
      </c>
      <c r="L683" s="18">
        <f t="shared" si="93"/>
        <v>425.29629880475864</v>
      </c>
      <c r="M683" s="18">
        <f t="shared" si="94"/>
        <v>395.14308752592171</v>
      </c>
      <c r="N683" s="18">
        <f t="shared" si="95"/>
        <v>382.06946187706183</v>
      </c>
    </row>
    <row r="684" spans="1:14" ht="15" x14ac:dyDescent="0.25">
      <c r="A684" s="17" t="s">
        <v>67</v>
      </c>
      <c r="B684" s="16" t="s">
        <v>35</v>
      </c>
      <c r="C684" t="s">
        <v>66</v>
      </c>
      <c r="D684" s="16" t="s">
        <v>103</v>
      </c>
      <c r="E684">
        <v>1</v>
      </c>
      <c r="F684" s="20">
        <v>5</v>
      </c>
      <c r="G684" s="21">
        <f t="shared" si="85"/>
        <v>1</v>
      </c>
      <c r="H684" s="19">
        <v>6.916666666666667</v>
      </c>
      <c r="I684" s="18">
        <v>292.75199550278143</v>
      </c>
      <c r="J684" s="18">
        <v>283.06606117169179</v>
      </c>
      <c r="K684" s="18">
        <f t="shared" si="92"/>
        <v>439.84905728250408</v>
      </c>
      <c r="L684" s="18">
        <f t="shared" si="93"/>
        <v>425.29629880475864</v>
      </c>
      <c r="M684" s="18">
        <f t="shared" si="94"/>
        <v>395.14308752592171</v>
      </c>
      <c r="N684" s="18">
        <f t="shared" si="95"/>
        <v>382.06946187706183</v>
      </c>
    </row>
    <row r="685" spans="1:14" ht="15" x14ac:dyDescent="0.25">
      <c r="A685" s="17" t="s">
        <v>67</v>
      </c>
      <c r="B685" s="16" t="s">
        <v>35</v>
      </c>
      <c r="C685" t="s">
        <v>66</v>
      </c>
      <c r="D685" s="16" t="s">
        <v>103</v>
      </c>
      <c r="E685">
        <v>2</v>
      </c>
      <c r="F685" s="20">
        <v>5</v>
      </c>
      <c r="G685" s="21">
        <f t="shared" si="85"/>
        <v>2</v>
      </c>
      <c r="H685" s="19">
        <v>6.916666666666667</v>
      </c>
      <c r="I685" s="18">
        <v>292.75199550278143</v>
      </c>
      <c r="J685" s="18">
        <v>283.06606117169179</v>
      </c>
      <c r="K685" s="18">
        <f t="shared" si="92"/>
        <v>439.84905728250408</v>
      </c>
      <c r="L685" s="18">
        <f t="shared" si="93"/>
        <v>425.29629880475864</v>
      </c>
      <c r="M685" s="18">
        <f t="shared" si="94"/>
        <v>395.14308752592171</v>
      </c>
      <c r="N685" s="18">
        <f t="shared" si="95"/>
        <v>382.06946187706183</v>
      </c>
    </row>
    <row r="686" spans="1:14" ht="15" x14ac:dyDescent="0.25">
      <c r="A686" s="17" t="s">
        <v>67</v>
      </c>
      <c r="B686" s="16" t="s">
        <v>35</v>
      </c>
      <c r="C686" t="s">
        <v>66</v>
      </c>
      <c r="D686" s="16" t="s">
        <v>103</v>
      </c>
      <c r="E686">
        <v>4</v>
      </c>
      <c r="F686" s="20">
        <v>5.333333333333333</v>
      </c>
      <c r="G686" s="21">
        <f t="shared" si="85"/>
        <v>4</v>
      </c>
      <c r="H686" s="19">
        <v>7.25</v>
      </c>
      <c r="I686" s="18">
        <v>292.75199550278143</v>
      </c>
      <c r="J686" s="18">
        <v>283.06606117169179</v>
      </c>
      <c r="K686" s="18">
        <f t="shared" si="92"/>
        <v>439.84905728250408</v>
      </c>
      <c r="L686" s="18">
        <f t="shared" si="93"/>
        <v>425.29629880475864</v>
      </c>
      <c r="M686" s="18">
        <f t="shared" si="94"/>
        <v>395.14308752592171</v>
      </c>
      <c r="N686" s="18">
        <f t="shared" si="95"/>
        <v>382.06946187706183</v>
      </c>
    </row>
    <row r="687" spans="1:14" ht="15" x14ac:dyDescent="0.25">
      <c r="A687" s="17" t="s">
        <v>67</v>
      </c>
      <c r="B687" s="16" t="s">
        <v>35</v>
      </c>
      <c r="C687" t="s">
        <v>66</v>
      </c>
      <c r="D687" s="16" t="s">
        <v>103</v>
      </c>
      <c r="E687">
        <v>5</v>
      </c>
      <c r="F687" s="20">
        <v>5</v>
      </c>
      <c r="G687" s="21">
        <f t="shared" si="85"/>
        <v>5</v>
      </c>
      <c r="H687" s="19">
        <v>6.916666666666667</v>
      </c>
      <c r="I687" s="18">
        <v>292.75199550278143</v>
      </c>
      <c r="J687" s="18">
        <v>283.06606117169179</v>
      </c>
      <c r="K687" s="18">
        <f t="shared" si="92"/>
        <v>439.84905728250408</v>
      </c>
      <c r="L687" s="18">
        <f t="shared" si="93"/>
        <v>425.29629880475864</v>
      </c>
      <c r="M687" s="18">
        <f t="shared" si="94"/>
        <v>395.14308752592171</v>
      </c>
      <c r="N687" s="18">
        <f t="shared" si="95"/>
        <v>382.06946187706183</v>
      </c>
    </row>
    <row r="688" spans="1:14" ht="15" x14ac:dyDescent="0.25">
      <c r="A688" s="17" t="s">
        <v>67</v>
      </c>
      <c r="B688" s="16" t="s">
        <v>35</v>
      </c>
      <c r="C688" t="s">
        <v>66</v>
      </c>
      <c r="D688" s="16" t="s">
        <v>103</v>
      </c>
      <c r="E688">
        <v>7</v>
      </c>
      <c r="F688" s="20">
        <v>5</v>
      </c>
      <c r="G688" s="21">
        <f t="shared" si="85"/>
        <v>7</v>
      </c>
      <c r="H688" s="19">
        <v>6.916666666666667</v>
      </c>
      <c r="I688" s="18">
        <v>292.75199550278143</v>
      </c>
      <c r="J688" s="18">
        <v>283.06606117169179</v>
      </c>
      <c r="K688" s="18">
        <f t="shared" si="92"/>
        <v>439.84905728250408</v>
      </c>
      <c r="L688" s="18">
        <f t="shared" si="93"/>
        <v>425.29629880475864</v>
      </c>
      <c r="M688" s="18">
        <f t="shared" si="94"/>
        <v>395.14308752592171</v>
      </c>
      <c r="N688" s="18">
        <f t="shared" si="95"/>
        <v>382.06946187706183</v>
      </c>
    </row>
    <row r="689" spans="1:14" ht="15" x14ac:dyDescent="0.25">
      <c r="A689" s="17" t="s">
        <v>67</v>
      </c>
      <c r="B689" s="16" t="s">
        <v>35</v>
      </c>
      <c r="C689" t="s">
        <v>66</v>
      </c>
      <c r="D689" s="16" t="s">
        <v>357</v>
      </c>
      <c r="E689">
        <v>1</v>
      </c>
      <c r="F689" s="20">
        <v>9.1666666666666661</v>
      </c>
      <c r="G689" s="21">
        <f t="shared" si="85"/>
        <v>1</v>
      </c>
      <c r="H689" s="19">
        <v>11.083333333333334</v>
      </c>
      <c r="I689" s="18">
        <v>292.75199550278143</v>
      </c>
      <c r="J689" s="18">
        <v>283.06606117169179</v>
      </c>
      <c r="K689" s="18">
        <f t="shared" si="92"/>
        <v>439.84905728250408</v>
      </c>
      <c r="L689" s="18">
        <f t="shared" si="93"/>
        <v>425.29629880475864</v>
      </c>
      <c r="M689" s="18">
        <f t="shared" si="94"/>
        <v>395.14308752592171</v>
      </c>
      <c r="N689" s="18">
        <f t="shared" si="95"/>
        <v>382.06946187706183</v>
      </c>
    </row>
    <row r="690" spans="1:14" ht="15" x14ac:dyDescent="0.25">
      <c r="A690" s="17" t="s">
        <v>67</v>
      </c>
      <c r="B690" s="16" t="s">
        <v>35</v>
      </c>
      <c r="C690" t="s">
        <v>66</v>
      </c>
      <c r="D690" s="16" t="s">
        <v>357</v>
      </c>
      <c r="E690">
        <v>2</v>
      </c>
      <c r="F690" s="20">
        <v>10.916666666666666</v>
      </c>
      <c r="G690" s="21">
        <f t="shared" si="85"/>
        <v>2</v>
      </c>
      <c r="H690" s="19">
        <v>12.833333333333334</v>
      </c>
      <c r="I690" s="18">
        <v>292.75199550278143</v>
      </c>
      <c r="J690" s="18">
        <v>283.06606117169179</v>
      </c>
      <c r="K690" s="18">
        <f t="shared" si="92"/>
        <v>439.84905728250408</v>
      </c>
      <c r="L690" s="18">
        <f t="shared" si="93"/>
        <v>425.29629880475864</v>
      </c>
      <c r="M690" s="18">
        <f t="shared" si="94"/>
        <v>395.14308752592171</v>
      </c>
      <c r="N690" s="18">
        <f t="shared" si="95"/>
        <v>382.06946187706183</v>
      </c>
    </row>
    <row r="691" spans="1:14" ht="15" x14ac:dyDescent="0.25">
      <c r="A691" s="17" t="s">
        <v>67</v>
      </c>
      <c r="B691" s="16" t="s">
        <v>35</v>
      </c>
      <c r="C691" t="s">
        <v>66</v>
      </c>
      <c r="D691" s="16" t="s">
        <v>357</v>
      </c>
      <c r="E691">
        <v>3</v>
      </c>
      <c r="F691" s="20">
        <v>11.083333333333334</v>
      </c>
      <c r="G691" s="21">
        <f t="shared" si="85"/>
        <v>3</v>
      </c>
      <c r="H691" s="19">
        <v>13</v>
      </c>
      <c r="I691" s="18">
        <v>292.75199550278143</v>
      </c>
      <c r="J691" s="18">
        <v>283.06606117169179</v>
      </c>
      <c r="K691" s="18">
        <f t="shared" si="92"/>
        <v>439.84905728250408</v>
      </c>
      <c r="L691" s="18">
        <f t="shared" si="93"/>
        <v>425.29629880475864</v>
      </c>
      <c r="M691" s="18">
        <f t="shared" si="94"/>
        <v>395.14308752592171</v>
      </c>
      <c r="N691" s="18">
        <f t="shared" si="95"/>
        <v>382.06946187706183</v>
      </c>
    </row>
    <row r="692" spans="1:14" ht="15" x14ac:dyDescent="0.25">
      <c r="A692" s="17" t="s">
        <v>67</v>
      </c>
      <c r="B692" s="16" t="s">
        <v>35</v>
      </c>
      <c r="C692" t="s">
        <v>66</v>
      </c>
      <c r="D692" s="16" t="s">
        <v>357</v>
      </c>
      <c r="E692">
        <v>4</v>
      </c>
      <c r="F692" s="20">
        <v>9.3333333333333339</v>
      </c>
      <c r="G692" s="21">
        <f t="shared" si="85"/>
        <v>4</v>
      </c>
      <c r="H692" s="19">
        <v>11.25</v>
      </c>
      <c r="I692" s="18">
        <v>292.75199550278143</v>
      </c>
      <c r="J692" s="18">
        <v>283.06606117169179</v>
      </c>
      <c r="K692" s="18">
        <f t="shared" si="92"/>
        <v>439.84905728250408</v>
      </c>
      <c r="L692" s="18">
        <f t="shared" si="93"/>
        <v>425.29629880475864</v>
      </c>
      <c r="M692" s="18">
        <f t="shared" si="94"/>
        <v>395.14308752592171</v>
      </c>
      <c r="N692" s="18">
        <f t="shared" si="95"/>
        <v>382.06946187706183</v>
      </c>
    </row>
    <row r="693" spans="1:14" ht="15" x14ac:dyDescent="0.25">
      <c r="A693" s="17" t="s">
        <v>67</v>
      </c>
      <c r="B693" s="16" t="s">
        <v>35</v>
      </c>
      <c r="C693" t="s">
        <v>66</v>
      </c>
      <c r="D693" s="16" t="s">
        <v>357</v>
      </c>
      <c r="E693">
        <v>5</v>
      </c>
      <c r="F693" s="20">
        <v>9.3333333333333339</v>
      </c>
      <c r="G693" s="21">
        <f t="shared" si="85"/>
        <v>5</v>
      </c>
      <c r="H693" s="19">
        <v>11.25</v>
      </c>
      <c r="I693" s="18">
        <v>292.75199550278143</v>
      </c>
      <c r="J693" s="18">
        <v>283.06606117169179</v>
      </c>
      <c r="K693" s="18">
        <f t="shared" si="92"/>
        <v>439.84905728250408</v>
      </c>
      <c r="L693" s="18">
        <f t="shared" si="93"/>
        <v>425.29629880475864</v>
      </c>
      <c r="M693" s="18">
        <f t="shared" si="94"/>
        <v>395.14308752592171</v>
      </c>
      <c r="N693" s="18">
        <f t="shared" si="95"/>
        <v>382.06946187706183</v>
      </c>
    </row>
    <row r="694" spans="1:14" ht="15" x14ac:dyDescent="0.25">
      <c r="A694" s="17" t="s">
        <v>67</v>
      </c>
      <c r="B694" s="16" t="s">
        <v>35</v>
      </c>
      <c r="C694" t="s">
        <v>66</v>
      </c>
      <c r="D694" s="16" t="s">
        <v>357</v>
      </c>
      <c r="E694">
        <v>6</v>
      </c>
      <c r="F694" s="20">
        <v>9.3333333333333339</v>
      </c>
      <c r="G694" s="21">
        <f t="shared" si="85"/>
        <v>6</v>
      </c>
      <c r="H694" s="19">
        <v>11.25</v>
      </c>
      <c r="I694" s="18">
        <v>292.75199550278143</v>
      </c>
      <c r="J694" s="18">
        <v>283.06606117169179</v>
      </c>
      <c r="K694" s="18">
        <f t="shared" si="92"/>
        <v>439.84905728250408</v>
      </c>
      <c r="L694" s="18">
        <f t="shared" si="93"/>
        <v>425.29629880475864</v>
      </c>
      <c r="M694" s="18">
        <f t="shared" si="94"/>
        <v>395.14308752592171</v>
      </c>
      <c r="N694" s="18">
        <f t="shared" si="95"/>
        <v>382.06946187706183</v>
      </c>
    </row>
    <row r="695" spans="1:14" ht="15" x14ac:dyDescent="0.25">
      <c r="A695" s="17" t="s">
        <v>67</v>
      </c>
      <c r="B695" s="16" t="s">
        <v>35</v>
      </c>
      <c r="C695" t="s">
        <v>66</v>
      </c>
      <c r="D695" s="16" t="s">
        <v>357</v>
      </c>
      <c r="E695">
        <v>7</v>
      </c>
      <c r="F695" s="20">
        <v>9.3333333333333339</v>
      </c>
      <c r="G695" s="21">
        <f t="shared" si="85"/>
        <v>7</v>
      </c>
      <c r="H695" s="19">
        <v>11.25</v>
      </c>
      <c r="I695" s="18">
        <v>292.75199550278143</v>
      </c>
      <c r="J695" s="18">
        <v>283.06606117169179</v>
      </c>
      <c r="K695" s="18">
        <f t="shared" si="92"/>
        <v>439.84905728250408</v>
      </c>
      <c r="L695" s="18">
        <f t="shared" si="93"/>
        <v>425.29629880475864</v>
      </c>
      <c r="M695" s="18">
        <f t="shared" si="94"/>
        <v>395.14308752592171</v>
      </c>
      <c r="N695" s="18">
        <f t="shared" si="95"/>
        <v>382.06946187706183</v>
      </c>
    </row>
    <row r="696" spans="1:14" ht="15" x14ac:dyDescent="0.25">
      <c r="A696" s="17" t="s">
        <v>67</v>
      </c>
      <c r="B696" s="16" t="s">
        <v>35</v>
      </c>
      <c r="C696" t="s">
        <v>66</v>
      </c>
      <c r="D696" s="16" t="s">
        <v>287</v>
      </c>
      <c r="E696">
        <v>1</v>
      </c>
      <c r="F696" s="20">
        <v>11.25</v>
      </c>
      <c r="G696" s="21">
        <f t="shared" si="85"/>
        <v>1</v>
      </c>
      <c r="H696" s="19">
        <v>13.166666666666666</v>
      </c>
      <c r="I696" s="18">
        <v>292.75199550278143</v>
      </c>
      <c r="J696" s="18">
        <v>283.06606117169179</v>
      </c>
      <c r="K696" s="18">
        <f t="shared" si="92"/>
        <v>439.84905728250408</v>
      </c>
      <c r="L696" s="18">
        <f t="shared" si="93"/>
        <v>425.29629880475864</v>
      </c>
      <c r="M696" s="18">
        <f t="shared" si="94"/>
        <v>395.14308752592171</v>
      </c>
      <c r="N696" s="18">
        <f t="shared" si="95"/>
        <v>382.06946187706183</v>
      </c>
    </row>
    <row r="697" spans="1:14" ht="15" x14ac:dyDescent="0.25">
      <c r="A697" s="17" t="s">
        <v>67</v>
      </c>
      <c r="B697" s="16" t="s">
        <v>35</v>
      </c>
      <c r="C697" t="s">
        <v>66</v>
      </c>
      <c r="D697" s="16" t="s">
        <v>287</v>
      </c>
      <c r="E697">
        <v>2</v>
      </c>
      <c r="F697" s="20">
        <v>11.583333333333334</v>
      </c>
      <c r="G697" s="21">
        <f t="shared" si="85"/>
        <v>2</v>
      </c>
      <c r="H697" s="19">
        <v>13.5</v>
      </c>
      <c r="I697" s="18">
        <v>292.75199550278143</v>
      </c>
      <c r="J697" s="18">
        <v>283.06606117169179</v>
      </c>
      <c r="K697" s="18">
        <f t="shared" si="92"/>
        <v>439.84905728250408</v>
      </c>
      <c r="L697" s="18">
        <f t="shared" si="93"/>
        <v>425.29629880475864</v>
      </c>
      <c r="M697" s="18">
        <f t="shared" si="94"/>
        <v>395.14308752592171</v>
      </c>
      <c r="N697" s="18">
        <f t="shared" si="95"/>
        <v>382.06946187706183</v>
      </c>
    </row>
    <row r="698" spans="1:14" ht="15" x14ac:dyDescent="0.25">
      <c r="A698" s="17" t="s">
        <v>67</v>
      </c>
      <c r="B698" s="16" t="s">
        <v>35</v>
      </c>
      <c r="C698" t="s">
        <v>66</v>
      </c>
      <c r="D698" s="16" t="s">
        <v>287</v>
      </c>
      <c r="E698">
        <v>3</v>
      </c>
      <c r="F698" s="20">
        <v>11.25</v>
      </c>
      <c r="G698" s="21">
        <f t="shared" si="85"/>
        <v>3</v>
      </c>
      <c r="H698" s="19">
        <v>13.166666666666666</v>
      </c>
      <c r="I698" s="18">
        <v>292.75199550278143</v>
      </c>
      <c r="J698" s="18">
        <v>283.06606117169179</v>
      </c>
      <c r="K698" s="18">
        <f t="shared" si="92"/>
        <v>439.84905728250408</v>
      </c>
      <c r="L698" s="18">
        <f t="shared" si="93"/>
        <v>425.29629880475864</v>
      </c>
      <c r="M698" s="18">
        <f t="shared" si="94"/>
        <v>395.14308752592171</v>
      </c>
      <c r="N698" s="18">
        <f t="shared" si="95"/>
        <v>382.06946187706183</v>
      </c>
    </row>
    <row r="699" spans="1:14" ht="15" x14ac:dyDescent="0.25">
      <c r="A699" s="17" t="s">
        <v>67</v>
      </c>
      <c r="B699" s="16" t="s">
        <v>35</v>
      </c>
      <c r="C699" t="s">
        <v>66</v>
      </c>
      <c r="D699" s="16" t="s">
        <v>287</v>
      </c>
      <c r="E699">
        <v>4</v>
      </c>
      <c r="F699" s="20">
        <v>11.25</v>
      </c>
      <c r="G699" s="21">
        <f t="shared" si="85"/>
        <v>4</v>
      </c>
      <c r="H699" s="19">
        <v>13.166666666666666</v>
      </c>
      <c r="I699" s="18">
        <v>292.75199550278143</v>
      </c>
      <c r="J699" s="18">
        <v>283.06606117169179</v>
      </c>
      <c r="K699" s="18">
        <f t="shared" si="92"/>
        <v>439.84905728250408</v>
      </c>
      <c r="L699" s="18">
        <f t="shared" si="93"/>
        <v>425.29629880475864</v>
      </c>
      <c r="M699" s="18">
        <f t="shared" si="94"/>
        <v>395.14308752592171</v>
      </c>
      <c r="N699" s="18">
        <f t="shared" si="95"/>
        <v>382.06946187706183</v>
      </c>
    </row>
    <row r="700" spans="1:14" ht="15" x14ac:dyDescent="0.25">
      <c r="A700" s="17" t="s">
        <v>67</v>
      </c>
      <c r="B700" s="16" t="s">
        <v>35</v>
      </c>
      <c r="C700" t="s">
        <v>66</v>
      </c>
      <c r="D700" s="16" t="s">
        <v>287</v>
      </c>
      <c r="E700">
        <v>5</v>
      </c>
      <c r="F700" s="20">
        <v>11.833333333333334</v>
      </c>
      <c r="G700" s="21">
        <f t="shared" si="85"/>
        <v>5</v>
      </c>
      <c r="H700" s="19">
        <v>13.75</v>
      </c>
      <c r="I700" s="18">
        <v>292.75199550278143</v>
      </c>
      <c r="J700" s="18">
        <v>283.06606117169179</v>
      </c>
      <c r="K700" s="18">
        <f t="shared" si="92"/>
        <v>439.84905728250408</v>
      </c>
      <c r="L700" s="18">
        <f t="shared" si="93"/>
        <v>425.29629880475864</v>
      </c>
      <c r="M700" s="18">
        <f t="shared" si="94"/>
        <v>395.14308752592171</v>
      </c>
      <c r="N700" s="18">
        <f t="shared" si="95"/>
        <v>382.06946187706183</v>
      </c>
    </row>
    <row r="701" spans="1:14" ht="15" x14ac:dyDescent="0.25">
      <c r="A701" s="17" t="s">
        <v>67</v>
      </c>
      <c r="B701" s="16" t="s">
        <v>35</v>
      </c>
      <c r="C701" t="s">
        <v>66</v>
      </c>
      <c r="D701" s="16" t="s">
        <v>287</v>
      </c>
      <c r="E701">
        <v>6</v>
      </c>
      <c r="F701" s="20">
        <v>11.25</v>
      </c>
      <c r="G701" s="21">
        <f t="shared" si="85"/>
        <v>6</v>
      </c>
      <c r="H701" s="19">
        <v>13.166666666666666</v>
      </c>
      <c r="I701" s="18">
        <v>292.75199550278143</v>
      </c>
      <c r="J701" s="18">
        <v>283.06606117169179</v>
      </c>
      <c r="K701" s="18">
        <f t="shared" si="92"/>
        <v>439.84905728250408</v>
      </c>
      <c r="L701" s="18">
        <f t="shared" si="93"/>
        <v>425.29629880475864</v>
      </c>
      <c r="M701" s="18">
        <f t="shared" si="94"/>
        <v>395.14308752592171</v>
      </c>
      <c r="N701" s="18">
        <f t="shared" si="95"/>
        <v>382.06946187706183</v>
      </c>
    </row>
    <row r="702" spans="1:14" ht="15" x14ac:dyDescent="0.25">
      <c r="A702" s="17" t="s">
        <v>67</v>
      </c>
      <c r="B702" s="16" t="s">
        <v>35</v>
      </c>
      <c r="C702" t="s">
        <v>66</v>
      </c>
      <c r="D702" s="16" t="s">
        <v>287</v>
      </c>
      <c r="E702">
        <v>7</v>
      </c>
      <c r="F702" s="20">
        <v>11.25</v>
      </c>
      <c r="G702" s="21">
        <f t="shared" si="85"/>
        <v>7</v>
      </c>
      <c r="H702" s="19">
        <v>13.166666666666666</v>
      </c>
      <c r="I702" s="18">
        <v>292.75199550278143</v>
      </c>
      <c r="J702" s="18">
        <v>283.06606117169179</v>
      </c>
      <c r="K702" s="18">
        <f t="shared" si="92"/>
        <v>439.84905728250408</v>
      </c>
      <c r="L702" s="18">
        <f t="shared" si="93"/>
        <v>425.29629880475864</v>
      </c>
      <c r="M702" s="18">
        <f t="shared" si="94"/>
        <v>395.14308752592171</v>
      </c>
      <c r="N702" s="18">
        <f t="shared" si="95"/>
        <v>382.06946187706183</v>
      </c>
    </row>
    <row r="703" spans="1:14" ht="15" x14ac:dyDescent="0.25">
      <c r="A703" s="17" t="s">
        <v>67</v>
      </c>
      <c r="B703" s="16" t="s">
        <v>35</v>
      </c>
      <c r="C703" t="s">
        <v>66</v>
      </c>
      <c r="D703" s="16" t="s">
        <v>213</v>
      </c>
      <c r="E703">
        <v>1</v>
      </c>
      <c r="F703" s="20">
        <v>14</v>
      </c>
      <c r="G703" s="21">
        <f t="shared" si="85"/>
        <v>1</v>
      </c>
      <c r="H703" s="19">
        <v>16.166666666666668</v>
      </c>
      <c r="I703" s="18">
        <v>292.75199550278143</v>
      </c>
      <c r="J703" s="18">
        <v>283.06606117169179</v>
      </c>
      <c r="K703" s="18">
        <f t="shared" si="92"/>
        <v>439.84905728250408</v>
      </c>
      <c r="L703" s="18">
        <f t="shared" si="93"/>
        <v>425.29629880475864</v>
      </c>
      <c r="M703" s="18">
        <f t="shared" si="94"/>
        <v>395.14308752592171</v>
      </c>
      <c r="N703" s="18">
        <f t="shared" si="95"/>
        <v>382.06946187706183</v>
      </c>
    </row>
    <row r="704" spans="1:14" ht="15" x14ac:dyDescent="0.25">
      <c r="A704" s="17" t="s">
        <v>67</v>
      </c>
      <c r="B704" s="16" t="s">
        <v>35</v>
      </c>
      <c r="C704" t="s">
        <v>66</v>
      </c>
      <c r="D704" s="16" t="s">
        <v>832</v>
      </c>
      <c r="E704">
        <v>7</v>
      </c>
      <c r="F704" s="20">
        <v>6.833333333333333</v>
      </c>
      <c r="G704" s="21">
        <f t="shared" si="85"/>
        <v>7</v>
      </c>
      <c r="H704" s="19">
        <v>8.75</v>
      </c>
      <c r="I704" s="18">
        <v>292.75199550278143</v>
      </c>
      <c r="J704" s="18">
        <v>283.06606117169179</v>
      </c>
      <c r="K704" s="18">
        <f t="shared" si="92"/>
        <v>439.84905728250408</v>
      </c>
      <c r="L704" s="18">
        <f t="shared" si="93"/>
        <v>425.29629880475864</v>
      </c>
      <c r="M704" s="18">
        <f t="shared" si="94"/>
        <v>395.14308752592171</v>
      </c>
      <c r="N704" s="18">
        <f t="shared" si="95"/>
        <v>382.06946187706183</v>
      </c>
    </row>
    <row r="705" spans="1:14" ht="15" x14ac:dyDescent="0.25">
      <c r="A705" s="17" t="s">
        <v>67</v>
      </c>
      <c r="B705" s="16" t="s">
        <v>35</v>
      </c>
      <c r="C705" t="s">
        <v>66</v>
      </c>
      <c r="D705" s="16" t="s">
        <v>258</v>
      </c>
      <c r="E705">
        <v>1</v>
      </c>
      <c r="F705" s="20">
        <v>11.75</v>
      </c>
      <c r="G705" s="21">
        <f t="shared" si="85"/>
        <v>1</v>
      </c>
      <c r="H705" s="19">
        <v>13.666666666666666</v>
      </c>
      <c r="I705" s="18">
        <v>292.75199550278143</v>
      </c>
      <c r="J705" s="18">
        <v>283.06606117169179</v>
      </c>
      <c r="K705" s="18">
        <f t="shared" si="92"/>
        <v>439.84905728250408</v>
      </c>
      <c r="L705" s="18">
        <f t="shared" si="93"/>
        <v>425.29629880475864</v>
      </c>
      <c r="M705" s="18">
        <f t="shared" si="94"/>
        <v>395.14308752592171</v>
      </c>
      <c r="N705" s="18">
        <f t="shared" si="95"/>
        <v>382.06946187706183</v>
      </c>
    </row>
    <row r="706" spans="1:14" ht="15" x14ac:dyDescent="0.25">
      <c r="A706" s="17" t="s">
        <v>67</v>
      </c>
      <c r="B706" s="16" t="s">
        <v>35</v>
      </c>
      <c r="C706" t="s">
        <v>66</v>
      </c>
      <c r="D706" s="16" t="s">
        <v>258</v>
      </c>
      <c r="E706">
        <v>2</v>
      </c>
      <c r="F706" s="20">
        <v>11.666666666666666</v>
      </c>
      <c r="G706" s="21">
        <f t="shared" si="85"/>
        <v>2</v>
      </c>
      <c r="H706" s="19">
        <v>13.583333333333334</v>
      </c>
      <c r="I706" s="18">
        <v>292.75199550278143</v>
      </c>
      <c r="J706" s="18">
        <v>283.06606117169179</v>
      </c>
      <c r="K706" s="18">
        <f t="shared" si="92"/>
        <v>439.84905728250408</v>
      </c>
      <c r="L706" s="18">
        <f t="shared" si="93"/>
        <v>425.29629880475864</v>
      </c>
      <c r="M706" s="18">
        <f t="shared" si="94"/>
        <v>395.14308752592171</v>
      </c>
      <c r="N706" s="18">
        <f t="shared" si="95"/>
        <v>382.06946187706183</v>
      </c>
    </row>
    <row r="707" spans="1:14" ht="15" x14ac:dyDescent="0.25">
      <c r="A707" s="17" t="s">
        <v>67</v>
      </c>
      <c r="B707" s="16" t="s">
        <v>35</v>
      </c>
      <c r="C707" t="s">
        <v>66</v>
      </c>
      <c r="D707" s="16" t="s">
        <v>258</v>
      </c>
      <c r="E707">
        <v>3</v>
      </c>
      <c r="F707" s="20">
        <v>4</v>
      </c>
      <c r="G707" s="21">
        <f t="shared" si="85"/>
        <v>3</v>
      </c>
      <c r="H707" s="19">
        <v>5.916666666666667</v>
      </c>
      <c r="I707" s="18">
        <v>292.75199550278143</v>
      </c>
      <c r="J707" s="18">
        <v>283.06606117169179</v>
      </c>
      <c r="K707" s="18">
        <f t="shared" si="92"/>
        <v>439.84905728250408</v>
      </c>
      <c r="L707" s="18">
        <f t="shared" si="93"/>
        <v>425.29629880475864</v>
      </c>
      <c r="M707" s="18">
        <f t="shared" si="94"/>
        <v>395.14308752592171</v>
      </c>
      <c r="N707" s="18">
        <f t="shared" si="95"/>
        <v>382.06946187706183</v>
      </c>
    </row>
    <row r="708" spans="1:14" ht="15" x14ac:dyDescent="0.25">
      <c r="A708" s="17" t="s">
        <v>67</v>
      </c>
      <c r="B708" s="16" t="s">
        <v>35</v>
      </c>
      <c r="C708" t="s">
        <v>66</v>
      </c>
      <c r="D708" s="16" t="s">
        <v>258</v>
      </c>
      <c r="E708">
        <v>5</v>
      </c>
      <c r="F708" s="20">
        <v>3.9166666666666665</v>
      </c>
      <c r="G708" s="21">
        <f t="shared" si="85"/>
        <v>5</v>
      </c>
      <c r="H708" s="19">
        <v>5.833333333333333</v>
      </c>
      <c r="I708" s="18">
        <v>292.75199550278143</v>
      </c>
      <c r="J708" s="18">
        <v>283.06606117169179</v>
      </c>
      <c r="K708" s="18">
        <f t="shared" si="92"/>
        <v>439.84905728250408</v>
      </c>
      <c r="L708" s="18">
        <f t="shared" si="93"/>
        <v>425.29629880475864</v>
      </c>
      <c r="M708" s="18">
        <f t="shared" si="94"/>
        <v>395.14308752592171</v>
      </c>
      <c r="N708" s="18">
        <f t="shared" si="95"/>
        <v>382.06946187706183</v>
      </c>
    </row>
    <row r="709" spans="1:14" ht="15" x14ac:dyDescent="0.25">
      <c r="A709" s="17" t="s">
        <v>67</v>
      </c>
      <c r="B709" s="16" t="s">
        <v>35</v>
      </c>
      <c r="C709" t="s">
        <v>66</v>
      </c>
      <c r="D709" s="16" t="s">
        <v>258</v>
      </c>
      <c r="E709">
        <v>7</v>
      </c>
      <c r="F709" s="20">
        <v>2.5</v>
      </c>
      <c r="G709" s="21">
        <f t="shared" ref="G709:G772" si="96">IF(AND(E709=7,H709&lt;F709),1,IF(H709&lt;F709,E709+1,E709))</f>
        <v>7</v>
      </c>
      <c r="H709" s="19">
        <v>4.416666666666667</v>
      </c>
      <c r="I709" s="18">
        <v>292.75199550278143</v>
      </c>
      <c r="J709" s="18">
        <v>283.06606117169179</v>
      </c>
      <c r="K709" s="18">
        <f t="shared" si="92"/>
        <v>439.84905728250408</v>
      </c>
      <c r="L709" s="18">
        <f t="shared" si="93"/>
        <v>425.29629880475864</v>
      </c>
      <c r="M709" s="18">
        <f t="shared" si="94"/>
        <v>395.14308752592171</v>
      </c>
      <c r="N709" s="18">
        <f t="shared" si="95"/>
        <v>382.06946187706183</v>
      </c>
    </row>
    <row r="710" spans="1:14" ht="15" x14ac:dyDescent="0.25">
      <c r="A710" s="17" t="s">
        <v>67</v>
      </c>
      <c r="B710" s="16" t="s">
        <v>35</v>
      </c>
      <c r="C710" t="s">
        <v>66</v>
      </c>
      <c r="D710" s="16" t="s">
        <v>744</v>
      </c>
      <c r="E710">
        <v>3</v>
      </c>
      <c r="F710" s="20">
        <v>6.25</v>
      </c>
      <c r="G710" s="21">
        <f t="shared" si="96"/>
        <v>3</v>
      </c>
      <c r="H710" s="19">
        <v>8.1666666666666661</v>
      </c>
      <c r="I710" s="18">
        <v>292.75199550278143</v>
      </c>
      <c r="J710" s="18">
        <v>283.06606117169179</v>
      </c>
      <c r="K710" s="18">
        <f t="shared" si="92"/>
        <v>439.84905728250408</v>
      </c>
      <c r="L710" s="18">
        <f t="shared" si="93"/>
        <v>425.29629880475864</v>
      </c>
      <c r="M710" s="18">
        <f t="shared" si="94"/>
        <v>395.14308752592171</v>
      </c>
      <c r="N710" s="18">
        <f t="shared" si="95"/>
        <v>382.06946187706183</v>
      </c>
    </row>
    <row r="711" spans="1:14" ht="15" x14ac:dyDescent="0.25">
      <c r="A711" s="17" t="s">
        <v>67</v>
      </c>
      <c r="B711" s="16" t="s">
        <v>35</v>
      </c>
      <c r="C711" t="s">
        <v>66</v>
      </c>
      <c r="D711" s="16" t="s">
        <v>744</v>
      </c>
      <c r="E711">
        <v>4</v>
      </c>
      <c r="F711" s="20">
        <v>11.833333333333334</v>
      </c>
      <c r="G711" s="21">
        <f t="shared" si="96"/>
        <v>4</v>
      </c>
      <c r="H711" s="19">
        <v>13.75</v>
      </c>
      <c r="I711" s="18">
        <v>292.75199550278143</v>
      </c>
      <c r="J711" s="18">
        <v>283.06606117169179</v>
      </c>
      <c r="K711" s="18">
        <f t="shared" si="92"/>
        <v>439.84905728250408</v>
      </c>
      <c r="L711" s="18">
        <f t="shared" si="93"/>
        <v>425.29629880475864</v>
      </c>
      <c r="M711" s="18">
        <f t="shared" si="94"/>
        <v>395.14308752592171</v>
      </c>
      <c r="N711" s="18">
        <f t="shared" si="95"/>
        <v>382.06946187706183</v>
      </c>
    </row>
    <row r="712" spans="1:14" ht="15" x14ac:dyDescent="0.25">
      <c r="A712" s="17" t="s">
        <v>67</v>
      </c>
      <c r="B712" s="16" t="s">
        <v>35</v>
      </c>
      <c r="C712" t="s">
        <v>66</v>
      </c>
      <c r="D712" s="16" t="s">
        <v>507</v>
      </c>
      <c r="E712">
        <v>1</v>
      </c>
      <c r="F712" s="20">
        <v>6.75</v>
      </c>
      <c r="G712" s="21">
        <f t="shared" si="96"/>
        <v>1</v>
      </c>
      <c r="H712" s="19">
        <v>8.6666666666666661</v>
      </c>
      <c r="I712" s="18">
        <v>292.75199550278143</v>
      </c>
      <c r="J712" s="18">
        <v>283.06606117169179</v>
      </c>
      <c r="K712" s="18">
        <f t="shared" si="92"/>
        <v>439.84905728250408</v>
      </c>
      <c r="L712" s="18">
        <f t="shared" si="93"/>
        <v>425.29629880475864</v>
      </c>
      <c r="M712" s="18">
        <f t="shared" si="94"/>
        <v>395.14308752592171</v>
      </c>
      <c r="N712" s="18">
        <f t="shared" si="95"/>
        <v>382.06946187706183</v>
      </c>
    </row>
    <row r="713" spans="1:14" ht="15" x14ac:dyDescent="0.25">
      <c r="A713" s="17" t="s">
        <v>67</v>
      </c>
      <c r="B713" s="16" t="s">
        <v>35</v>
      </c>
      <c r="C713" t="s">
        <v>66</v>
      </c>
      <c r="D713" s="16" t="s">
        <v>507</v>
      </c>
      <c r="E713">
        <v>2</v>
      </c>
      <c r="F713" s="20">
        <v>4.75</v>
      </c>
      <c r="G713" s="21">
        <f t="shared" si="96"/>
        <v>2</v>
      </c>
      <c r="H713" s="19">
        <v>6.666666666666667</v>
      </c>
      <c r="I713" s="18">
        <v>292.75199550278143</v>
      </c>
      <c r="J713" s="18">
        <v>283.06606117169179</v>
      </c>
      <c r="K713" s="18">
        <f t="shared" si="92"/>
        <v>439.84905728250408</v>
      </c>
      <c r="L713" s="18">
        <f t="shared" si="93"/>
        <v>425.29629880475864</v>
      </c>
      <c r="M713" s="18">
        <f t="shared" si="94"/>
        <v>395.14308752592171</v>
      </c>
      <c r="N713" s="18">
        <f t="shared" si="95"/>
        <v>382.06946187706183</v>
      </c>
    </row>
    <row r="714" spans="1:14" ht="15" x14ac:dyDescent="0.25">
      <c r="A714" s="17" t="s">
        <v>67</v>
      </c>
      <c r="B714" s="16" t="s">
        <v>35</v>
      </c>
      <c r="C714" t="s">
        <v>66</v>
      </c>
      <c r="D714" s="16" t="s">
        <v>507</v>
      </c>
      <c r="E714">
        <v>3</v>
      </c>
      <c r="F714" s="20">
        <v>6.916666666666667</v>
      </c>
      <c r="G714" s="21">
        <f t="shared" si="96"/>
        <v>3</v>
      </c>
      <c r="H714" s="19">
        <v>8.8333333333333339</v>
      </c>
      <c r="I714" s="18">
        <v>292.75199550278143</v>
      </c>
      <c r="J714" s="18">
        <v>283.06606117169179</v>
      </c>
      <c r="K714" s="18">
        <f t="shared" si="92"/>
        <v>439.84905728250408</v>
      </c>
      <c r="L714" s="18">
        <f t="shared" si="93"/>
        <v>425.29629880475864</v>
      </c>
      <c r="M714" s="18">
        <f t="shared" si="94"/>
        <v>395.14308752592171</v>
      </c>
      <c r="N714" s="18">
        <f t="shared" si="95"/>
        <v>382.06946187706183</v>
      </c>
    </row>
    <row r="715" spans="1:14" ht="15" x14ac:dyDescent="0.25">
      <c r="A715" s="17" t="s">
        <v>67</v>
      </c>
      <c r="B715" s="16" t="s">
        <v>35</v>
      </c>
      <c r="C715" t="s">
        <v>66</v>
      </c>
      <c r="D715" s="16" t="s">
        <v>507</v>
      </c>
      <c r="E715">
        <v>4</v>
      </c>
      <c r="F715" s="20">
        <v>5.916666666666667</v>
      </c>
      <c r="G715" s="21">
        <f t="shared" si="96"/>
        <v>4</v>
      </c>
      <c r="H715" s="19">
        <v>7.833333333333333</v>
      </c>
      <c r="I715" s="18">
        <v>292.75199550278143</v>
      </c>
      <c r="J715" s="18">
        <v>283.06606117169179</v>
      </c>
      <c r="K715" s="18">
        <f t="shared" si="92"/>
        <v>439.84905728250408</v>
      </c>
      <c r="L715" s="18">
        <f t="shared" si="93"/>
        <v>425.29629880475864</v>
      </c>
      <c r="M715" s="18">
        <f t="shared" si="94"/>
        <v>395.14308752592171</v>
      </c>
      <c r="N715" s="18">
        <f t="shared" si="95"/>
        <v>382.06946187706183</v>
      </c>
    </row>
    <row r="716" spans="1:14" ht="15" x14ac:dyDescent="0.25">
      <c r="A716" s="17" t="s">
        <v>67</v>
      </c>
      <c r="B716" s="16" t="s">
        <v>35</v>
      </c>
      <c r="C716" t="s">
        <v>66</v>
      </c>
      <c r="D716" s="16" t="s">
        <v>507</v>
      </c>
      <c r="E716">
        <v>5</v>
      </c>
      <c r="F716" s="20">
        <v>6.916666666666667</v>
      </c>
      <c r="G716" s="21">
        <f t="shared" si="96"/>
        <v>5</v>
      </c>
      <c r="H716" s="19">
        <v>8.8333333333333339</v>
      </c>
      <c r="I716" s="18">
        <v>292.75199550278143</v>
      </c>
      <c r="J716" s="18">
        <v>283.06606117169179</v>
      </c>
      <c r="K716" s="18">
        <f t="shared" si="92"/>
        <v>439.84905728250408</v>
      </c>
      <c r="L716" s="18">
        <f t="shared" si="93"/>
        <v>425.29629880475864</v>
      </c>
      <c r="M716" s="18">
        <f t="shared" si="94"/>
        <v>395.14308752592171</v>
      </c>
      <c r="N716" s="18">
        <f t="shared" si="95"/>
        <v>382.06946187706183</v>
      </c>
    </row>
    <row r="717" spans="1:14" ht="15" x14ac:dyDescent="0.25">
      <c r="A717" s="17" t="s">
        <v>67</v>
      </c>
      <c r="B717" s="16" t="s">
        <v>35</v>
      </c>
      <c r="C717" t="s">
        <v>66</v>
      </c>
      <c r="D717" s="16" t="s">
        <v>507</v>
      </c>
      <c r="E717">
        <v>6</v>
      </c>
      <c r="F717" s="20">
        <v>4.75</v>
      </c>
      <c r="G717" s="21">
        <f t="shared" si="96"/>
        <v>6</v>
      </c>
      <c r="H717" s="19">
        <v>6.666666666666667</v>
      </c>
      <c r="I717" s="18">
        <v>292.75199550278143</v>
      </c>
      <c r="J717" s="18">
        <v>283.06606117169179</v>
      </c>
      <c r="K717" s="18">
        <f t="shared" si="92"/>
        <v>439.84905728250408</v>
      </c>
      <c r="L717" s="18">
        <f t="shared" si="93"/>
        <v>425.29629880475864</v>
      </c>
      <c r="M717" s="18">
        <f t="shared" si="94"/>
        <v>395.14308752592171</v>
      </c>
      <c r="N717" s="18">
        <f t="shared" si="95"/>
        <v>382.06946187706183</v>
      </c>
    </row>
    <row r="718" spans="1:14" ht="15" x14ac:dyDescent="0.25">
      <c r="A718" s="17" t="s">
        <v>67</v>
      </c>
      <c r="B718" s="16" t="s">
        <v>35</v>
      </c>
      <c r="C718" t="s">
        <v>66</v>
      </c>
      <c r="D718" s="16" t="s">
        <v>730</v>
      </c>
      <c r="E718">
        <v>3</v>
      </c>
      <c r="F718" s="20">
        <v>1.5833333333333335</v>
      </c>
      <c r="G718" s="21">
        <f t="shared" si="96"/>
        <v>3</v>
      </c>
      <c r="H718" s="19">
        <v>3.5</v>
      </c>
      <c r="I718" s="18">
        <v>292.75199550278143</v>
      </c>
      <c r="J718" s="18">
        <v>283.06606117169179</v>
      </c>
      <c r="K718" s="18">
        <f t="shared" si="92"/>
        <v>439.84905728250408</v>
      </c>
      <c r="L718" s="18">
        <f t="shared" si="93"/>
        <v>425.29629880475864</v>
      </c>
      <c r="M718" s="18">
        <f t="shared" si="94"/>
        <v>395.14308752592171</v>
      </c>
      <c r="N718" s="18">
        <f t="shared" si="95"/>
        <v>382.06946187706183</v>
      </c>
    </row>
    <row r="719" spans="1:14" ht="15" x14ac:dyDescent="0.25">
      <c r="A719" s="17" t="s">
        <v>67</v>
      </c>
      <c r="B719" s="16" t="s">
        <v>35</v>
      </c>
      <c r="C719" t="s">
        <v>66</v>
      </c>
      <c r="D719" s="16" t="s">
        <v>730</v>
      </c>
      <c r="E719">
        <v>5</v>
      </c>
      <c r="F719" s="20">
        <v>10.5</v>
      </c>
      <c r="G719" s="21">
        <f t="shared" si="96"/>
        <v>5</v>
      </c>
      <c r="H719" s="19">
        <v>12.416666666666666</v>
      </c>
      <c r="I719" s="18">
        <v>292.75199550278143</v>
      </c>
      <c r="J719" s="18">
        <v>283.06606117169179</v>
      </c>
      <c r="K719" s="18">
        <f t="shared" si="92"/>
        <v>439.84905728250408</v>
      </c>
      <c r="L719" s="18">
        <f t="shared" si="93"/>
        <v>425.29629880475864</v>
      </c>
      <c r="M719" s="18">
        <f t="shared" si="94"/>
        <v>395.14308752592171</v>
      </c>
      <c r="N719" s="18">
        <f t="shared" si="95"/>
        <v>382.06946187706183</v>
      </c>
    </row>
    <row r="720" spans="1:14" ht="15" x14ac:dyDescent="0.25">
      <c r="A720" s="17" t="s">
        <v>67</v>
      </c>
      <c r="B720" s="16" t="s">
        <v>35</v>
      </c>
      <c r="C720" t="s">
        <v>66</v>
      </c>
      <c r="D720" s="16" t="s">
        <v>730</v>
      </c>
      <c r="E720">
        <v>6</v>
      </c>
      <c r="F720" s="20">
        <v>5.833333333333333</v>
      </c>
      <c r="G720" s="21">
        <f t="shared" si="96"/>
        <v>6</v>
      </c>
      <c r="H720" s="19">
        <v>7.75</v>
      </c>
      <c r="I720" s="18">
        <v>292.75199550278143</v>
      </c>
      <c r="J720" s="18">
        <v>283.06606117169179</v>
      </c>
      <c r="K720" s="18">
        <f t="shared" si="92"/>
        <v>439.84905728250408</v>
      </c>
      <c r="L720" s="18">
        <f t="shared" si="93"/>
        <v>425.29629880475864</v>
      </c>
      <c r="M720" s="18">
        <f t="shared" si="94"/>
        <v>395.14308752592171</v>
      </c>
      <c r="N720" s="18">
        <f t="shared" si="95"/>
        <v>382.06946187706183</v>
      </c>
    </row>
    <row r="721" spans="1:14" ht="15" x14ac:dyDescent="0.25">
      <c r="A721" s="17" t="s">
        <v>67</v>
      </c>
      <c r="B721" s="16" t="s">
        <v>35</v>
      </c>
      <c r="C721" t="s">
        <v>66</v>
      </c>
      <c r="D721" s="16" t="s">
        <v>68</v>
      </c>
      <c r="E721">
        <v>1</v>
      </c>
      <c r="F721" s="20">
        <v>2.25</v>
      </c>
      <c r="G721" s="21">
        <f t="shared" si="96"/>
        <v>1</v>
      </c>
      <c r="H721" s="19">
        <v>4</v>
      </c>
      <c r="I721" s="18">
        <v>292.75199550278143</v>
      </c>
      <c r="J721" s="18">
        <v>283.06606117169179</v>
      </c>
      <c r="K721" s="18">
        <f t="shared" si="92"/>
        <v>439.84905728250408</v>
      </c>
      <c r="L721" s="18">
        <f t="shared" si="93"/>
        <v>425.29629880475864</v>
      </c>
      <c r="M721" s="18">
        <f t="shared" si="94"/>
        <v>395.14308752592171</v>
      </c>
      <c r="N721" s="18">
        <f t="shared" si="95"/>
        <v>382.06946187706183</v>
      </c>
    </row>
    <row r="722" spans="1:14" ht="15" x14ac:dyDescent="0.25">
      <c r="A722" s="17" t="s">
        <v>67</v>
      </c>
      <c r="B722" s="16" t="s">
        <v>35</v>
      </c>
      <c r="C722" t="s">
        <v>66</v>
      </c>
      <c r="D722" s="16" t="s">
        <v>68</v>
      </c>
      <c r="E722">
        <v>2</v>
      </c>
      <c r="F722" s="20">
        <v>6.25</v>
      </c>
      <c r="G722" s="21">
        <f t="shared" si="96"/>
        <v>2</v>
      </c>
      <c r="H722" s="19">
        <v>8.1666666666666661</v>
      </c>
      <c r="I722" s="18">
        <v>292.75199550278143</v>
      </c>
      <c r="J722" s="18">
        <v>283.06606117169179</v>
      </c>
      <c r="K722" s="18">
        <f t="shared" si="92"/>
        <v>439.84905728250408</v>
      </c>
      <c r="L722" s="18">
        <f t="shared" si="93"/>
        <v>425.29629880475864</v>
      </c>
      <c r="M722" s="18">
        <f t="shared" si="94"/>
        <v>395.14308752592171</v>
      </c>
      <c r="N722" s="18">
        <f t="shared" si="95"/>
        <v>382.06946187706183</v>
      </c>
    </row>
    <row r="723" spans="1:14" ht="15" x14ac:dyDescent="0.25">
      <c r="A723" s="17" t="s">
        <v>67</v>
      </c>
      <c r="B723" s="16" t="s">
        <v>35</v>
      </c>
      <c r="C723" t="s">
        <v>66</v>
      </c>
      <c r="D723" s="16" t="s">
        <v>68</v>
      </c>
      <c r="E723">
        <v>4</v>
      </c>
      <c r="F723" s="20">
        <v>0.33333333333333331</v>
      </c>
      <c r="G723" s="21">
        <f t="shared" si="96"/>
        <v>4</v>
      </c>
      <c r="H723" s="19">
        <v>2.0833333333333335</v>
      </c>
      <c r="I723" s="18">
        <v>292.75199550278143</v>
      </c>
      <c r="J723" s="18">
        <v>283.06606117169179</v>
      </c>
      <c r="K723" s="18">
        <f t="shared" si="92"/>
        <v>439.84905728250408</v>
      </c>
      <c r="L723" s="18">
        <f t="shared" si="93"/>
        <v>425.29629880475864</v>
      </c>
      <c r="M723" s="18">
        <f t="shared" si="94"/>
        <v>395.14308752592171</v>
      </c>
      <c r="N723" s="18">
        <f t="shared" si="95"/>
        <v>382.06946187706183</v>
      </c>
    </row>
    <row r="724" spans="1:14" ht="15" x14ac:dyDescent="0.25">
      <c r="A724" s="17" t="s">
        <v>67</v>
      </c>
      <c r="B724" s="16" t="s">
        <v>35</v>
      </c>
      <c r="C724" t="s">
        <v>66</v>
      </c>
      <c r="D724" s="16" t="s">
        <v>68</v>
      </c>
      <c r="E724">
        <v>6</v>
      </c>
      <c r="F724" s="20">
        <v>8</v>
      </c>
      <c r="G724" s="21">
        <f t="shared" si="96"/>
        <v>6</v>
      </c>
      <c r="H724" s="19">
        <v>9.9166666666666661</v>
      </c>
      <c r="I724" s="18">
        <v>292.75199550278143</v>
      </c>
      <c r="J724" s="18">
        <v>283.06606117169179</v>
      </c>
      <c r="K724" s="18">
        <f t="shared" si="92"/>
        <v>439.84905728250408</v>
      </c>
      <c r="L724" s="18">
        <f t="shared" si="93"/>
        <v>425.29629880475864</v>
      </c>
      <c r="M724" s="18">
        <f t="shared" si="94"/>
        <v>395.14308752592171</v>
      </c>
      <c r="N724" s="18">
        <f t="shared" si="95"/>
        <v>382.06946187706183</v>
      </c>
    </row>
    <row r="725" spans="1:14" ht="15" x14ac:dyDescent="0.25">
      <c r="A725" s="15" t="s">
        <v>67</v>
      </c>
      <c r="B725" s="16" t="s">
        <v>35</v>
      </c>
      <c r="C725" t="s">
        <v>66</v>
      </c>
      <c r="D725" s="16" t="s">
        <v>68</v>
      </c>
      <c r="E725">
        <v>7</v>
      </c>
      <c r="F725" s="20">
        <v>7.25</v>
      </c>
      <c r="G725" s="21">
        <f t="shared" si="96"/>
        <v>7</v>
      </c>
      <c r="H725" s="19">
        <v>9.1666666666666661</v>
      </c>
      <c r="I725" s="18">
        <v>292.75199550278143</v>
      </c>
      <c r="J725" s="18">
        <v>283.06606117169179</v>
      </c>
      <c r="K725" s="18">
        <f t="shared" si="92"/>
        <v>439.84905728250408</v>
      </c>
      <c r="L725" s="18">
        <f t="shared" si="93"/>
        <v>425.29629880475864</v>
      </c>
      <c r="M725" s="18">
        <f t="shared" si="94"/>
        <v>395.14308752592171</v>
      </c>
      <c r="N725" s="18">
        <f t="shared" si="95"/>
        <v>382.06946187706183</v>
      </c>
    </row>
    <row r="726" spans="1:14" ht="15" x14ac:dyDescent="0.25">
      <c r="A726" s="17" t="s">
        <v>36</v>
      </c>
      <c r="B726" s="16" t="s">
        <v>35</v>
      </c>
      <c r="C726" t="s">
        <v>34</v>
      </c>
      <c r="D726" s="16" t="s">
        <v>76</v>
      </c>
      <c r="E726">
        <v>1</v>
      </c>
      <c r="F726" s="20">
        <v>23</v>
      </c>
      <c r="G726" s="21">
        <f t="shared" si="96"/>
        <v>2</v>
      </c>
      <c r="H726" s="19">
        <v>0.33333333333333331</v>
      </c>
      <c r="I726" s="18">
        <v>236.34688949060637</v>
      </c>
      <c r="J726" s="18">
        <v>201.94443000170284</v>
      </c>
      <c r="K726" s="18">
        <f t="shared" si="92"/>
        <v>355.10246943169926</v>
      </c>
      <c r="L726" s="18">
        <f t="shared" si="93"/>
        <v>303.41404507645007</v>
      </c>
      <c r="M726" s="18">
        <f t="shared" si="94"/>
        <v>319.01008729273963</v>
      </c>
      <c r="N726" s="18">
        <f t="shared" si="95"/>
        <v>272.57524049490928</v>
      </c>
    </row>
    <row r="727" spans="1:14" ht="15" x14ac:dyDescent="0.25">
      <c r="A727" s="17" t="s">
        <v>36</v>
      </c>
      <c r="B727" s="16" t="s">
        <v>35</v>
      </c>
      <c r="C727" t="s">
        <v>34</v>
      </c>
      <c r="D727" s="16" t="s">
        <v>76</v>
      </c>
      <c r="E727">
        <v>2</v>
      </c>
      <c r="F727" s="20">
        <v>23</v>
      </c>
      <c r="G727" s="21">
        <f t="shared" si="96"/>
        <v>3</v>
      </c>
      <c r="H727" s="19">
        <v>0.33333333333333331</v>
      </c>
      <c r="I727" s="18">
        <v>236.34688949060637</v>
      </c>
      <c r="J727" s="18">
        <v>201.94443000170284</v>
      </c>
      <c r="K727" s="18">
        <f t="shared" si="92"/>
        <v>355.10246943169926</v>
      </c>
      <c r="L727" s="18">
        <f t="shared" si="93"/>
        <v>303.41404507645007</v>
      </c>
      <c r="M727" s="18">
        <f t="shared" si="94"/>
        <v>319.01008729273963</v>
      </c>
      <c r="N727" s="18">
        <f t="shared" si="95"/>
        <v>272.57524049490928</v>
      </c>
    </row>
    <row r="728" spans="1:14" ht="15" x14ac:dyDescent="0.25">
      <c r="A728" s="17" t="s">
        <v>36</v>
      </c>
      <c r="B728" s="16" t="s">
        <v>35</v>
      </c>
      <c r="C728" t="s">
        <v>34</v>
      </c>
      <c r="D728" s="16" t="s">
        <v>76</v>
      </c>
      <c r="E728">
        <v>3</v>
      </c>
      <c r="F728" s="20">
        <v>23</v>
      </c>
      <c r="G728" s="21">
        <f t="shared" si="96"/>
        <v>4</v>
      </c>
      <c r="H728" s="19">
        <v>0.33333333333333331</v>
      </c>
      <c r="I728" s="18">
        <v>236.34688949060637</v>
      </c>
      <c r="J728" s="18">
        <v>201.94443000170284</v>
      </c>
      <c r="K728" s="18">
        <f t="shared" si="92"/>
        <v>355.10246943169926</v>
      </c>
      <c r="L728" s="18">
        <f t="shared" si="93"/>
        <v>303.41404507645007</v>
      </c>
      <c r="M728" s="18">
        <f t="shared" si="94"/>
        <v>319.01008729273963</v>
      </c>
      <c r="N728" s="18">
        <f t="shared" si="95"/>
        <v>272.57524049490928</v>
      </c>
    </row>
    <row r="729" spans="1:14" ht="15" x14ac:dyDescent="0.25">
      <c r="A729" s="17" t="s">
        <v>36</v>
      </c>
      <c r="B729" s="16" t="s">
        <v>35</v>
      </c>
      <c r="C729" t="s">
        <v>34</v>
      </c>
      <c r="D729" s="16" t="s">
        <v>76</v>
      </c>
      <c r="E729">
        <v>4</v>
      </c>
      <c r="F729" s="20">
        <v>23</v>
      </c>
      <c r="G729" s="21">
        <f t="shared" si="96"/>
        <v>5</v>
      </c>
      <c r="H729" s="19">
        <v>0.33333333333333331</v>
      </c>
      <c r="I729" s="18">
        <v>236.34688949060637</v>
      </c>
      <c r="J729" s="18">
        <v>201.94443000170284</v>
      </c>
      <c r="K729" s="18">
        <f t="shared" si="92"/>
        <v>355.10246943169926</v>
      </c>
      <c r="L729" s="18">
        <f t="shared" si="93"/>
        <v>303.41404507645007</v>
      </c>
      <c r="M729" s="18">
        <f t="shared" si="94"/>
        <v>319.01008729273963</v>
      </c>
      <c r="N729" s="18">
        <f t="shared" si="95"/>
        <v>272.57524049490928</v>
      </c>
    </row>
    <row r="730" spans="1:14" ht="15" x14ac:dyDescent="0.25">
      <c r="A730" s="17" t="s">
        <v>36</v>
      </c>
      <c r="B730" s="16" t="s">
        <v>35</v>
      </c>
      <c r="C730" t="s">
        <v>34</v>
      </c>
      <c r="D730" s="16" t="s">
        <v>76</v>
      </c>
      <c r="E730">
        <v>5</v>
      </c>
      <c r="F730" s="20">
        <v>23</v>
      </c>
      <c r="G730" s="21">
        <f t="shared" si="96"/>
        <v>6</v>
      </c>
      <c r="H730" s="19">
        <v>0.33333333333333331</v>
      </c>
      <c r="I730" s="18">
        <v>236.34688949060637</v>
      </c>
      <c r="J730" s="18">
        <v>201.94443000170284</v>
      </c>
      <c r="K730" s="18">
        <f t="shared" si="92"/>
        <v>355.10246943169926</v>
      </c>
      <c r="L730" s="18">
        <f t="shared" si="93"/>
        <v>303.41404507645007</v>
      </c>
      <c r="M730" s="18">
        <f t="shared" si="94"/>
        <v>319.01008729273963</v>
      </c>
      <c r="N730" s="18">
        <f t="shared" si="95"/>
        <v>272.57524049490928</v>
      </c>
    </row>
    <row r="731" spans="1:14" ht="15" x14ac:dyDescent="0.25">
      <c r="A731" s="17" t="s">
        <v>36</v>
      </c>
      <c r="B731" s="16" t="s">
        <v>35</v>
      </c>
      <c r="C731" t="s">
        <v>34</v>
      </c>
      <c r="D731" s="16" t="s">
        <v>76</v>
      </c>
      <c r="E731">
        <v>6</v>
      </c>
      <c r="F731" s="20">
        <v>23</v>
      </c>
      <c r="G731" s="21">
        <f t="shared" si="96"/>
        <v>7</v>
      </c>
      <c r="H731" s="19">
        <v>0.33333333333333331</v>
      </c>
      <c r="I731" s="18">
        <v>236.34688949060637</v>
      </c>
      <c r="J731" s="18">
        <v>201.94443000170284</v>
      </c>
      <c r="K731" s="18">
        <f t="shared" si="92"/>
        <v>355.10246943169926</v>
      </c>
      <c r="L731" s="18">
        <f t="shared" si="93"/>
        <v>303.41404507645007</v>
      </c>
      <c r="M731" s="18">
        <f t="shared" si="94"/>
        <v>319.01008729273963</v>
      </c>
      <c r="N731" s="18">
        <f t="shared" si="95"/>
        <v>272.57524049490928</v>
      </c>
    </row>
    <row r="732" spans="1:14" ht="15" x14ac:dyDescent="0.25">
      <c r="A732" s="17" t="s">
        <v>36</v>
      </c>
      <c r="B732" s="16" t="s">
        <v>35</v>
      </c>
      <c r="C732" t="s">
        <v>34</v>
      </c>
      <c r="D732" s="16" t="s">
        <v>76</v>
      </c>
      <c r="E732">
        <v>7</v>
      </c>
      <c r="F732" s="20">
        <v>23</v>
      </c>
      <c r="G732" s="21">
        <f t="shared" si="96"/>
        <v>1</v>
      </c>
      <c r="H732" s="19">
        <v>0.33333333333333331</v>
      </c>
      <c r="I732" s="18">
        <v>236.34688949060637</v>
      </c>
      <c r="J732" s="18">
        <v>201.94443000170284</v>
      </c>
      <c r="K732" s="18">
        <f t="shared" si="92"/>
        <v>355.10246943169926</v>
      </c>
      <c r="L732" s="18">
        <f t="shared" si="93"/>
        <v>303.41404507645007</v>
      </c>
      <c r="M732" s="18">
        <f t="shared" si="94"/>
        <v>319.01008729273963</v>
      </c>
      <c r="N732" s="18">
        <f t="shared" si="95"/>
        <v>272.57524049490928</v>
      </c>
    </row>
    <row r="733" spans="1:14" ht="15" x14ac:dyDescent="0.25">
      <c r="A733" s="17" t="s">
        <v>36</v>
      </c>
      <c r="B733" s="16" t="s">
        <v>35</v>
      </c>
      <c r="C733" t="s">
        <v>34</v>
      </c>
      <c r="D733" s="16" t="s">
        <v>340</v>
      </c>
      <c r="E733">
        <v>1</v>
      </c>
      <c r="F733" s="20">
        <v>1</v>
      </c>
      <c r="G733" s="21">
        <f t="shared" si="96"/>
        <v>1</v>
      </c>
      <c r="H733" s="19">
        <v>2.3333333333333335</v>
      </c>
      <c r="I733" s="18">
        <v>236.34688949060637</v>
      </c>
      <c r="J733" s="18">
        <v>201.94443000170284</v>
      </c>
      <c r="K733" s="18">
        <f t="shared" si="92"/>
        <v>355.10246943169926</v>
      </c>
      <c r="L733" s="18">
        <f t="shared" si="93"/>
        <v>303.41404507645007</v>
      </c>
      <c r="M733" s="18">
        <f t="shared" si="94"/>
        <v>319.01008729273963</v>
      </c>
      <c r="N733" s="18">
        <f t="shared" si="95"/>
        <v>272.57524049490928</v>
      </c>
    </row>
    <row r="734" spans="1:14" ht="15" x14ac:dyDescent="0.25">
      <c r="A734" s="17" t="s">
        <v>36</v>
      </c>
      <c r="B734" s="16" t="s">
        <v>35</v>
      </c>
      <c r="C734" t="s">
        <v>34</v>
      </c>
      <c r="D734" s="16" t="s">
        <v>340</v>
      </c>
      <c r="E734">
        <v>2</v>
      </c>
      <c r="F734" s="20">
        <v>0.75</v>
      </c>
      <c r="G734" s="21">
        <f t="shared" si="96"/>
        <v>2</v>
      </c>
      <c r="H734" s="19">
        <v>2.0833333333333335</v>
      </c>
      <c r="I734" s="18">
        <v>236.34688949060637</v>
      </c>
      <c r="J734" s="18">
        <v>201.94443000170284</v>
      </c>
      <c r="K734" s="18">
        <f t="shared" si="92"/>
        <v>355.10246943169926</v>
      </c>
      <c r="L734" s="18">
        <f t="shared" si="93"/>
        <v>303.41404507645007</v>
      </c>
      <c r="M734" s="18">
        <f t="shared" si="94"/>
        <v>319.01008729273963</v>
      </c>
      <c r="N734" s="18">
        <f t="shared" si="95"/>
        <v>272.57524049490928</v>
      </c>
    </row>
    <row r="735" spans="1:14" ht="15" x14ac:dyDescent="0.25">
      <c r="A735" s="17" t="s">
        <v>36</v>
      </c>
      <c r="B735" s="16" t="s">
        <v>35</v>
      </c>
      <c r="C735" t="s">
        <v>34</v>
      </c>
      <c r="D735" s="16" t="s">
        <v>340</v>
      </c>
      <c r="E735">
        <v>3</v>
      </c>
      <c r="F735" s="20">
        <v>1</v>
      </c>
      <c r="G735" s="21">
        <f t="shared" si="96"/>
        <v>3</v>
      </c>
      <c r="H735" s="19">
        <v>2.3333333333333335</v>
      </c>
      <c r="I735" s="18">
        <v>236.34688949060637</v>
      </c>
      <c r="J735" s="18">
        <v>201.94443000170284</v>
      </c>
      <c r="K735" s="18">
        <f t="shared" si="92"/>
        <v>355.10246943169926</v>
      </c>
      <c r="L735" s="18">
        <f t="shared" si="93"/>
        <v>303.41404507645007</v>
      </c>
      <c r="M735" s="18">
        <f t="shared" si="94"/>
        <v>319.01008729273963</v>
      </c>
      <c r="N735" s="18">
        <f t="shared" si="95"/>
        <v>272.57524049490928</v>
      </c>
    </row>
    <row r="736" spans="1:14" ht="15" x14ac:dyDescent="0.25">
      <c r="A736" s="17" t="s">
        <v>36</v>
      </c>
      <c r="B736" s="16" t="s">
        <v>35</v>
      </c>
      <c r="C736" t="s">
        <v>34</v>
      </c>
      <c r="D736" s="16" t="s">
        <v>340</v>
      </c>
      <c r="E736">
        <v>4</v>
      </c>
      <c r="F736" s="20">
        <v>1</v>
      </c>
      <c r="G736" s="21">
        <f t="shared" si="96"/>
        <v>4</v>
      </c>
      <c r="H736" s="19">
        <v>2.3333333333333335</v>
      </c>
      <c r="I736" s="18">
        <v>236.34688949060637</v>
      </c>
      <c r="J736" s="18">
        <v>201.94443000170284</v>
      </c>
      <c r="K736" s="18">
        <f t="shared" si="92"/>
        <v>355.10246943169926</v>
      </c>
      <c r="L736" s="18">
        <f t="shared" si="93"/>
        <v>303.41404507645007</v>
      </c>
      <c r="M736" s="18">
        <f t="shared" si="94"/>
        <v>319.01008729273963</v>
      </c>
      <c r="N736" s="18">
        <f t="shared" si="95"/>
        <v>272.57524049490928</v>
      </c>
    </row>
    <row r="737" spans="1:14" ht="15" x14ac:dyDescent="0.25">
      <c r="A737" s="17" t="s">
        <v>36</v>
      </c>
      <c r="B737" s="16" t="s">
        <v>35</v>
      </c>
      <c r="C737" t="s">
        <v>34</v>
      </c>
      <c r="D737" s="16" t="s">
        <v>340</v>
      </c>
      <c r="E737">
        <v>5</v>
      </c>
      <c r="F737" s="20">
        <v>1</v>
      </c>
      <c r="G737" s="21">
        <f t="shared" si="96"/>
        <v>5</v>
      </c>
      <c r="H737" s="19">
        <v>2.3333333333333335</v>
      </c>
      <c r="I737" s="18">
        <v>236.34688949060637</v>
      </c>
      <c r="J737" s="18">
        <v>201.94443000170284</v>
      </c>
      <c r="K737" s="18">
        <f t="shared" si="92"/>
        <v>355.10246943169926</v>
      </c>
      <c r="L737" s="18">
        <f t="shared" si="93"/>
        <v>303.41404507645007</v>
      </c>
      <c r="M737" s="18">
        <f t="shared" si="94"/>
        <v>319.01008729273963</v>
      </c>
      <c r="N737" s="18">
        <f t="shared" si="95"/>
        <v>272.57524049490928</v>
      </c>
    </row>
    <row r="738" spans="1:14" ht="15" x14ac:dyDescent="0.25">
      <c r="A738" s="17" t="s">
        <v>36</v>
      </c>
      <c r="B738" s="16" t="s">
        <v>35</v>
      </c>
      <c r="C738" t="s">
        <v>34</v>
      </c>
      <c r="D738" s="16" t="s">
        <v>340</v>
      </c>
      <c r="E738">
        <v>6</v>
      </c>
      <c r="F738" s="20">
        <v>1</v>
      </c>
      <c r="G738" s="21">
        <f t="shared" si="96"/>
        <v>6</v>
      </c>
      <c r="H738" s="19">
        <v>2.3333333333333335</v>
      </c>
      <c r="I738" s="18">
        <v>236.34688949060637</v>
      </c>
      <c r="J738" s="18">
        <v>201.94443000170284</v>
      </c>
      <c r="K738" s="18">
        <f t="shared" si="92"/>
        <v>355.10246943169926</v>
      </c>
      <c r="L738" s="18">
        <f t="shared" si="93"/>
        <v>303.41404507645007</v>
      </c>
      <c r="M738" s="18">
        <f t="shared" si="94"/>
        <v>319.01008729273963</v>
      </c>
      <c r="N738" s="18">
        <f t="shared" si="95"/>
        <v>272.57524049490928</v>
      </c>
    </row>
    <row r="739" spans="1:14" ht="15" x14ac:dyDescent="0.25">
      <c r="A739" s="17" t="s">
        <v>36</v>
      </c>
      <c r="B739" s="16" t="s">
        <v>35</v>
      </c>
      <c r="C739" t="s">
        <v>34</v>
      </c>
      <c r="D739" s="16" t="s">
        <v>340</v>
      </c>
      <c r="E739">
        <v>7</v>
      </c>
      <c r="F739" s="20">
        <v>1</v>
      </c>
      <c r="G739" s="21">
        <f t="shared" si="96"/>
        <v>7</v>
      </c>
      <c r="H739" s="19">
        <v>2.3333333333333335</v>
      </c>
      <c r="I739" s="18">
        <v>236.34688949060637</v>
      </c>
      <c r="J739" s="18">
        <v>201.94443000170284</v>
      </c>
      <c r="K739" s="18">
        <f t="shared" si="92"/>
        <v>355.10246943169926</v>
      </c>
      <c r="L739" s="18">
        <f t="shared" si="93"/>
        <v>303.41404507645007</v>
      </c>
      <c r="M739" s="18">
        <f t="shared" si="94"/>
        <v>319.01008729273963</v>
      </c>
      <c r="N739" s="18">
        <f t="shared" si="95"/>
        <v>272.57524049490928</v>
      </c>
    </row>
    <row r="740" spans="1:14" ht="15" x14ac:dyDescent="0.25">
      <c r="A740" s="17" t="s">
        <v>36</v>
      </c>
      <c r="B740" s="16" t="s">
        <v>35</v>
      </c>
      <c r="C740" t="s">
        <v>34</v>
      </c>
      <c r="D740" s="16" t="s">
        <v>460</v>
      </c>
      <c r="E740">
        <v>1</v>
      </c>
      <c r="F740" s="20">
        <v>2</v>
      </c>
      <c r="G740" s="21">
        <f t="shared" si="96"/>
        <v>1</v>
      </c>
      <c r="H740" s="19">
        <v>3.3333333333333335</v>
      </c>
      <c r="I740" s="18">
        <v>236.34688949060637</v>
      </c>
      <c r="J740" s="18">
        <v>201.94443000170284</v>
      </c>
      <c r="K740" s="18">
        <f t="shared" ref="K740:K803" si="97">I740/203*305</f>
        <v>355.10246943169926</v>
      </c>
      <c r="L740" s="18">
        <f t="shared" ref="L740:L803" si="98">J740/203*305</f>
        <v>303.41404507645007</v>
      </c>
      <c r="M740" s="18">
        <f t="shared" ref="M740:M803" si="99">I740/203*274</f>
        <v>319.01008729273963</v>
      </c>
      <c r="N740" s="18">
        <f t="shared" ref="N740:N803" si="100">J740/203*274</f>
        <v>272.57524049490928</v>
      </c>
    </row>
    <row r="741" spans="1:14" ht="15" x14ac:dyDescent="0.25">
      <c r="A741" s="17" t="s">
        <v>36</v>
      </c>
      <c r="B741" s="16" t="s">
        <v>35</v>
      </c>
      <c r="C741" t="s">
        <v>34</v>
      </c>
      <c r="D741" s="16" t="s">
        <v>460</v>
      </c>
      <c r="E741">
        <v>2</v>
      </c>
      <c r="F741" s="20">
        <v>2</v>
      </c>
      <c r="G741" s="21">
        <f t="shared" si="96"/>
        <v>2</v>
      </c>
      <c r="H741" s="19">
        <v>3.3333333333333335</v>
      </c>
      <c r="I741" s="18">
        <v>236.34688949060637</v>
      </c>
      <c r="J741" s="18">
        <v>201.94443000170284</v>
      </c>
      <c r="K741" s="18">
        <f t="shared" si="97"/>
        <v>355.10246943169926</v>
      </c>
      <c r="L741" s="18">
        <f t="shared" si="98"/>
        <v>303.41404507645007</v>
      </c>
      <c r="M741" s="18">
        <f t="shared" si="99"/>
        <v>319.01008729273963</v>
      </c>
      <c r="N741" s="18">
        <f t="shared" si="100"/>
        <v>272.57524049490928</v>
      </c>
    </row>
    <row r="742" spans="1:14" ht="15" x14ac:dyDescent="0.25">
      <c r="A742" s="17" t="s">
        <v>36</v>
      </c>
      <c r="B742" s="16" t="s">
        <v>35</v>
      </c>
      <c r="C742" t="s">
        <v>34</v>
      </c>
      <c r="D742" s="16" t="s">
        <v>460</v>
      </c>
      <c r="E742">
        <v>3</v>
      </c>
      <c r="F742" s="20">
        <v>2.25</v>
      </c>
      <c r="G742" s="21">
        <f t="shared" si="96"/>
        <v>3</v>
      </c>
      <c r="H742" s="19">
        <v>3.5833333333333335</v>
      </c>
      <c r="I742" s="18">
        <v>236.34688949060637</v>
      </c>
      <c r="J742" s="18">
        <v>201.94443000170284</v>
      </c>
      <c r="K742" s="18">
        <f t="shared" si="97"/>
        <v>355.10246943169926</v>
      </c>
      <c r="L742" s="18">
        <f t="shared" si="98"/>
        <v>303.41404507645007</v>
      </c>
      <c r="M742" s="18">
        <f t="shared" si="99"/>
        <v>319.01008729273963</v>
      </c>
      <c r="N742" s="18">
        <f t="shared" si="100"/>
        <v>272.57524049490928</v>
      </c>
    </row>
    <row r="743" spans="1:14" ht="15" x14ac:dyDescent="0.25">
      <c r="A743" s="17" t="s">
        <v>36</v>
      </c>
      <c r="B743" s="16" t="s">
        <v>35</v>
      </c>
      <c r="C743" t="s">
        <v>34</v>
      </c>
      <c r="D743" s="16" t="s">
        <v>460</v>
      </c>
      <c r="E743">
        <v>4</v>
      </c>
      <c r="F743" s="20">
        <v>2</v>
      </c>
      <c r="G743" s="21">
        <f t="shared" si="96"/>
        <v>4</v>
      </c>
      <c r="H743" s="19">
        <v>3.3333333333333335</v>
      </c>
      <c r="I743" s="18">
        <v>236.34688949060637</v>
      </c>
      <c r="J743" s="18">
        <v>201.94443000170284</v>
      </c>
      <c r="K743" s="18">
        <f t="shared" si="97"/>
        <v>355.10246943169926</v>
      </c>
      <c r="L743" s="18">
        <f t="shared" si="98"/>
        <v>303.41404507645007</v>
      </c>
      <c r="M743" s="18">
        <f t="shared" si="99"/>
        <v>319.01008729273963</v>
      </c>
      <c r="N743" s="18">
        <f t="shared" si="100"/>
        <v>272.57524049490928</v>
      </c>
    </row>
    <row r="744" spans="1:14" ht="15" x14ac:dyDescent="0.25">
      <c r="A744" s="17" t="s">
        <v>36</v>
      </c>
      <c r="B744" s="16" t="s">
        <v>35</v>
      </c>
      <c r="C744" t="s">
        <v>34</v>
      </c>
      <c r="D744" s="16" t="s">
        <v>460</v>
      </c>
      <c r="E744">
        <v>5</v>
      </c>
      <c r="F744" s="20">
        <v>2</v>
      </c>
      <c r="G744" s="21">
        <f t="shared" si="96"/>
        <v>5</v>
      </c>
      <c r="H744" s="19">
        <v>3.3333333333333335</v>
      </c>
      <c r="I744" s="18">
        <v>236.34688949060637</v>
      </c>
      <c r="J744" s="18">
        <v>201.94443000170284</v>
      </c>
      <c r="K744" s="18">
        <f t="shared" si="97"/>
        <v>355.10246943169926</v>
      </c>
      <c r="L744" s="18">
        <f t="shared" si="98"/>
        <v>303.41404507645007</v>
      </c>
      <c r="M744" s="18">
        <f t="shared" si="99"/>
        <v>319.01008729273963</v>
      </c>
      <c r="N744" s="18">
        <f t="shared" si="100"/>
        <v>272.57524049490928</v>
      </c>
    </row>
    <row r="745" spans="1:14" ht="15" x14ac:dyDescent="0.25">
      <c r="A745" s="17" t="s">
        <v>36</v>
      </c>
      <c r="B745" s="16" t="s">
        <v>35</v>
      </c>
      <c r="C745" t="s">
        <v>34</v>
      </c>
      <c r="D745" s="16" t="s">
        <v>460</v>
      </c>
      <c r="E745">
        <v>6</v>
      </c>
      <c r="F745" s="20">
        <v>2</v>
      </c>
      <c r="G745" s="21">
        <f t="shared" si="96"/>
        <v>6</v>
      </c>
      <c r="H745" s="19">
        <v>3.3333333333333335</v>
      </c>
      <c r="I745" s="18">
        <v>236.34688949060637</v>
      </c>
      <c r="J745" s="18">
        <v>201.94443000170284</v>
      </c>
      <c r="K745" s="18">
        <f t="shared" si="97"/>
        <v>355.10246943169926</v>
      </c>
      <c r="L745" s="18">
        <f t="shared" si="98"/>
        <v>303.41404507645007</v>
      </c>
      <c r="M745" s="18">
        <f t="shared" si="99"/>
        <v>319.01008729273963</v>
      </c>
      <c r="N745" s="18">
        <f t="shared" si="100"/>
        <v>272.57524049490928</v>
      </c>
    </row>
    <row r="746" spans="1:14" ht="15" x14ac:dyDescent="0.25">
      <c r="A746" s="17" t="s">
        <v>36</v>
      </c>
      <c r="B746" s="16" t="s">
        <v>35</v>
      </c>
      <c r="C746" t="s">
        <v>34</v>
      </c>
      <c r="D746" s="16" t="s">
        <v>460</v>
      </c>
      <c r="E746">
        <v>7</v>
      </c>
      <c r="F746" s="20">
        <v>2</v>
      </c>
      <c r="G746" s="21">
        <f t="shared" si="96"/>
        <v>7</v>
      </c>
      <c r="H746" s="19">
        <v>3.3333333333333335</v>
      </c>
      <c r="I746" s="18">
        <v>236.34688949060637</v>
      </c>
      <c r="J746" s="18">
        <v>201.94443000170284</v>
      </c>
      <c r="K746" s="18">
        <f t="shared" si="97"/>
        <v>355.10246943169926</v>
      </c>
      <c r="L746" s="18">
        <f t="shared" si="98"/>
        <v>303.41404507645007</v>
      </c>
      <c r="M746" s="18">
        <f t="shared" si="99"/>
        <v>319.01008729273963</v>
      </c>
      <c r="N746" s="18">
        <f t="shared" si="100"/>
        <v>272.57524049490928</v>
      </c>
    </row>
    <row r="747" spans="1:14" ht="15" x14ac:dyDescent="0.25">
      <c r="A747" s="17" t="s">
        <v>36</v>
      </c>
      <c r="B747" s="16" t="s">
        <v>35</v>
      </c>
      <c r="C747" t="s">
        <v>34</v>
      </c>
      <c r="D747" s="16" t="s">
        <v>527</v>
      </c>
      <c r="E747">
        <v>1</v>
      </c>
      <c r="F747" s="20">
        <v>3</v>
      </c>
      <c r="G747" s="21">
        <f t="shared" si="96"/>
        <v>1</v>
      </c>
      <c r="H747" s="19">
        <v>4.416666666666667</v>
      </c>
      <c r="I747" s="18">
        <v>236.34688949060637</v>
      </c>
      <c r="J747" s="18">
        <v>201.94443000170284</v>
      </c>
      <c r="K747" s="18">
        <f t="shared" si="97"/>
        <v>355.10246943169926</v>
      </c>
      <c r="L747" s="18">
        <f t="shared" si="98"/>
        <v>303.41404507645007</v>
      </c>
      <c r="M747" s="18">
        <f t="shared" si="99"/>
        <v>319.01008729273963</v>
      </c>
      <c r="N747" s="18">
        <f t="shared" si="100"/>
        <v>272.57524049490928</v>
      </c>
    </row>
    <row r="748" spans="1:14" ht="15" x14ac:dyDescent="0.25">
      <c r="A748" s="17" t="s">
        <v>36</v>
      </c>
      <c r="B748" s="16" t="s">
        <v>35</v>
      </c>
      <c r="C748" t="s">
        <v>34</v>
      </c>
      <c r="D748" s="16" t="s">
        <v>527</v>
      </c>
      <c r="E748">
        <v>2</v>
      </c>
      <c r="F748" s="20">
        <v>3</v>
      </c>
      <c r="G748" s="21">
        <f t="shared" si="96"/>
        <v>2</v>
      </c>
      <c r="H748" s="19">
        <v>4.416666666666667</v>
      </c>
      <c r="I748" s="18">
        <v>236.34688949060637</v>
      </c>
      <c r="J748" s="18">
        <v>201.94443000170284</v>
      </c>
      <c r="K748" s="18">
        <f t="shared" si="97"/>
        <v>355.10246943169926</v>
      </c>
      <c r="L748" s="18">
        <f t="shared" si="98"/>
        <v>303.41404507645007</v>
      </c>
      <c r="M748" s="18">
        <f t="shared" si="99"/>
        <v>319.01008729273963</v>
      </c>
      <c r="N748" s="18">
        <f t="shared" si="100"/>
        <v>272.57524049490928</v>
      </c>
    </row>
    <row r="749" spans="1:14" ht="15" x14ac:dyDescent="0.25">
      <c r="A749" s="17" t="s">
        <v>36</v>
      </c>
      <c r="B749" s="16" t="s">
        <v>35</v>
      </c>
      <c r="C749" t="s">
        <v>34</v>
      </c>
      <c r="D749" s="16" t="s">
        <v>527</v>
      </c>
      <c r="E749">
        <v>3</v>
      </c>
      <c r="F749" s="20">
        <v>3.5</v>
      </c>
      <c r="G749" s="21">
        <f t="shared" si="96"/>
        <v>3</v>
      </c>
      <c r="H749" s="19">
        <v>4.916666666666667</v>
      </c>
      <c r="I749" s="18">
        <v>236.34688949060637</v>
      </c>
      <c r="J749" s="18">
        <v>201.94443000170284</v>
      </c>
      <c r="K749" s="18">
        <f t="shared" si="97"/>
        <v>355.10246943169926</v>
      </c>
      <c r="L749" s="18">
        <f t="shared" si="98"/>
        <v>303.41404507645007</v>
      </c>
      <c r="M749" s="18">
        <f t="shared" si="99"/>
        <v>319.01008729273963</v>
      </c>
      <c r="N749" s="18">
        <f t="shared" si="100"/>
        <v>272.57524049490928</v>
      </c>
    </row>
    <row r="750" spans="1:14" ht="15" x14ac:dyDescent="0.25">
      <c r="A750" s="17" t="s">
        <v>36</v>
      </c>
      <c r="B750" s="16" t="s">
        <v>35</v>
      </c>
      <c r="C750" t="s">
        <v>34</v>
      </c>
      <c r="D750" s="16" t="s">
        <v>527</v>
      </c>
      <c r="E750">
        <v>4</v>
      </c>
      <c r="F750" s="20">
        <v>3.1666666666666665</v>
      </c>
      <c r="G750" s="21">
        <f t="shared" si="96"/>
        <v>4</v>
      </c>
      <c r="H750" s="19">
        <v>4.583333333333333</v>
      </c>
      <c r="I750" s="18">
        <v>236.34688949060637</v>
      </c>
      <c r="J750" s="18">
        <v>201.94443000170284</v>
      </c>
      <c r="K750" s="18">
        <f t="shared" si="97"/>
        <v>355.10246943169926</v>
      </c>
      <c r="L750" s="18">
        <f t="shared" si="98"/>
        <v>303.41404507645007</v>
      </c>
      <c r="M750" s="18">
        <f t="shared" si="99"/>
        <v>319.01008729273963</v>
      </c>
      <c r="N750" s="18">
        <f t="shared" si="100"/>
        <v>272.57524049490928</v>
      </c>
    </row>
    <row r="751" spans="1:14" ht="15" x14ac:dyDescent="0.25">
      <c r="A751" s="17" t="s">
        <v>36</v>
      </c>
      <c r="B751" s="16" t="s">
        <v>35</v>
      </c>
      <c r="C751" t="s">
        <v>34</v>
      </c>
      <c r="D751" s="16" t="s">
        <v>527</v>
      </c>
      <c r="E751">
        <v>5</v>
      </c>
      <c r="F751" s="20">
        <v>3.1666666666666665</v>
      </c>
      <c r="G751" s="21">
        <f t="shared" si="96"/>
        <v>5</v>
      </c>
      <c r="H751" s="19">
        <v>4.583333333333333</v>
      </c>
      <c r="I751" s="18">
        <v>236.34688949060637</v>
      </c>
      <c r="J751" s="18">
        <v>201.94443000170284</v>
      </c>
      <c r="K751" s="18">
        <f t="shared" si="97"/>
        <v>355.10246943169926</v>
      </c>
      <c r="L751" s="18">
        <f t="shared" si="98"/>
        <v>303.41404507645007</v>
      </c>
      <c r="M751" s="18">
        <f t="shared" si="99"/>
        <v>319.01008729273963</v>
      </c>
      <c r="N751" s="18">
        <f t="shared" si="100"/>
        <v>272.57524049490928</v>
      </c>
    </row>
    <row r="752" spans="1:14" ht="15" x14ac:dyDescent="0.25">
      <c r="A752" s="17" t="s">
        <v>36</v>
      </c>
      <c r="B752" s="16" t="s">
        <v>35</v>
      </c>
      <c r="C752" t="s">
        <v>34</v>
      </c>
      <c r="D752" s="16" t="s">
        <v>527</v>
      </c>
      <c r="E752">
        <v>6</v>
      </c>
      <c r="F752" s="20">
        <v>3</v>
      </c>
      <c r="G752" s="21">
        <f t="shared" si="96"/>
        <v>6</v>
      </c>
      <c r="H752" s="19">
        <v>4.416666666666667</v>
      </c>
      <c r="I752" s="18">
        <v>236.34688949060637</v>
      </c>
      <c r="J752" s="18">
        <v>201.94443000170284</v>
      </c>
      <c r="K752" s="18">
        <f t="shared" si="97"/>
        <v>355.10246943169926</v>
      </c>
      <c r="L752" s="18">
        <f t="shared" si="98"/>
        <v>303.41404507645007</v>
      </c>
      <c r="M752" s="18">
        <f t="shared" si="99"/>
        <v>319.01008729273963</v>
      </c>
      <c r="N752" s="18">
        <f t="shared" si="100"/>
        <v>272.57524049490928</v>
      </c>
    </row>
    <row r="753" spans="1:14" ht="15" x14ac:dyDescent="0.25">
      <c r="A753" s="17" t="s">
        <v>36</v>
      </c>
      <c r="B753" s="16" t="s">
        <v>35</v>
      </c>
      <c r="C753" t="s">
        <v>34</v>
      </c>
      <c r="D753" s="16" t="s">
        <v>527</v>
      </c>
      <c r="E753">
        <v>7</v>
      </c>
      <c r="F753" s="20">
        <v>3</v>
      </c>
      <c r="G753" s="21">
        <f t="shared" si="96"/>
        <v>7</v>
      </c>
      <c r="H753" s="19">
        <v>4.416666666666667</v>
      </c>
      <c r="I753" s="18">
        <v>236.34688949060637</v>
      </c>
      <c r="J753" s="18">
        <v>201.94443000170284</v>
      </c>
      <c r="K753" s="18">
        <f t="shared" si="97"/>
        <v>355.10246943169926</v>
      </c>
      <c r="L753" s="18">
        <f t="shared" si="98"/>
        <v>303.41404507645007</v>
      </c>
      <c r="M753" s="18">
        <f t="shared" si="99"/>
        <v>319.01008729273963</v>
      </c>
      <c r="N753" s="18">
        <f t="shared" si="100"/>
        <v>272.57524049490928</v>
      </c>
    </row>
    <row r="754" spans="1:14" ht="15" x14ac:dyDescent="0.25">
      <c r="A754" s="17" t="s">
        <v>36</v>
      </c>
      <c r="B754" s="16" t="s">
        <v>35</v>
      </c>
      <c r="C754" t="s">
        <v>34</v>
      </c>
      <c r="D754" s="16" t="s">
        <v>257</v>
      </c>
      <c r="E754">
        <v>1</v>
      </c>
      <c r="F754" s="20">
        <v>4</v>
      </c>
      <c r="G754" s="21">
        <f t="shared" si="96"/>
        <v>1</v>
      </c>
      <c r="H754" s="19">
        <v>5.333333333333333</v>
      </c>
      <c r="I754" s="18">
        <v>236.34688949060637</v>
      </c>
      <c r="J754" s="18">
        <v>201.94443000170284</v>
      </c>
      <c r="K754" s="18">
        <f t="shared" si="97"/>
        <v>355.10246943169926</v>
      </c>
      <c r="L754" s="18">
        <f t="shared" si="98"/>
        <v>303.41404507645007</v>
      </c>
      <c r="M754" s="18">
        <f t="shared" si="99"/>
        <v>319.01008729273963</v>
      </c>
      <c r="N754" s="18">
        <f t="shared" si="100"/>
        <v>272.57524049490928</v>
      </c>
    </row>
    <row r="755" spans="1:14" ht="15" x14ac:dyDescent="0.25">
      <c r="A755" s="17" t="s">
        <v>36</v>
      </c>
      <c r="B755" s="16" t="s">
        <v>35</v>
      </c>
      <c r="C755" t="s">
        <v>34</v>
      </c>
      <c r="D755" s="16" t="s">
        <v>257</v>
      </c>
      <c r="E755">
        <v>2</v>
      </c>
      <c r="F755" s="20">
        <v>4</v>
      </c>
      <c r="G755" s="21">
        <f t="shared" si="96"/>
        <v>2</v>
      </c>
      <c r="H755" s="19">
        <v>5.333333333333333</v>
      </c>
      <c r="I755" s="18">
        <v>236.34688949060637</v>
      </c>
      <c r="J755" s="18">
        <v>201.94443000170284</v>
      </c>
      <c r="K755" s="18">
        <f t="shared" si="97"/>
        <v>355.10246943169926</v>
      </c>
      <c r="L755" s="18">
        <f t="shared" si="98"/>
        <v>303.41404507645007</v>
      </c>
      <c r="M755" s="18">
        <f t="shared" si="99"/>
        <v>319.01008729273963</v>
      </c>
      <c r="N755" s="18">
        <f t="shared" si="100"/>
        <v>272.57524049490928</v>
      </c>
    </row>
    <row r="756" spans="1:14" ht="15" x14ac:dyDescent="0.25">
      <c r="A756" s="17" t="s">
        <v>36</v>
      </c>
      <c r="B756" s="16" t="s">
        <v>35</v>
      </c>
      <c r="C756" t="s">
        <v>34</v>
      </c>
      <c r="D756" s="16" t="s">
        <v>257</v>
      </c>
      <c r="E756">
        <v>3</v>
      </c>
      <c r="F756" s="20">
        <v>4</v>
      </c>
      <c r="G756" s="21">
        <f t="shared" si="96"/>
        <v>3</v>
      </c>
      <c r="H756" s="19">
        <v>5.333333333333333</v>
      </c>
      <c r="I756" s="18">
        <v>236.34688949060637</v>
      </c>
      <c r="J756" s="18">
        <v>201.94443000170284</v>
      </c>
      <c r="K756" s="18">
        <f t="shared" si="97"/>
        <v>355.10246943169926</v>
      </c>
      <c r="L756" s="18">
        <f t="shared" si="98"/>
        <v>303.41404507645007</v>
      </c>
      <c r="M756" s="18">
        <f t="shared" si="99"/>
        <v>319.01008729273963</v>
      </c>
      <c r="N756" s="18">
        <f t="shared" si="100"/>
        <v>272.57524049490928</v>
      </c>
    </row>
    <row r="757" spans="1:14" ht="15" x14ac:dyDescent="0.25">
      <c r="A757" s="17" t="s">
        <v>36</v>
      </c>
      <c r="B757" s="16" t="s">
        <v>35</v>
      </c>
      <c r="C757" t="s">
        <v>34</v>
      </c>
      <c r="D757" s="16" t="s">
        <v>257</v>
      </c>
      <c r="E757">
        <v>4</v>
      </c>
      <c r="F757" s="20">
        <v>4</v>
      </c>
      <c r="G757" s="21">
        <f t="shared" si="96"/>
        <v>4</v>
      </c>
      <c r="H757" s="19">
        <v>5.333333333333333</v>
      </c>
      <c r="I757" s="18">
        <v>236.34688949060637</v>
      </c>
      <c r="J757" s="18">
        <v>201.94443000170284</v>
      </c>
      <c r="K757" s="18">
        <f t="shared" si="97"/>
        <v>355.10246943169926</v>
      </c>
      <c r="L757" s="18">
        <f t="shared" si="98"/>
        <v>303.41404507645007</v>
      </c>
      <c r="M757" s="18">
        <f t="shared" si="99"/>
        <v>319.01008729273963</v>
      </c>
      <c r="N757" s="18">
        <f t="shared" si="100"/>
        <v>272.57524049490928</v>
      </c>
    </row>
    <row r="758" spans="1:14" ht="15" x14ac:dyDescent="0.25">
      <c r="A758" s="17" t="s">
        <v>36</v>
      </c>
      <c r="B758" s="16" t="s">
        <v>35</v>
      </c>
      <c r="C758" t="s">
        <v>34</v>
      </c>
      <c r="D758" s="16" t="s">
        <v>257</v>
      </c>
      <c r="E758">
        <v>5</v>
      </c>
      <c r="F758" s="20">
        <v>4</v>
      </c>
      <c r="G758" s="21">
        <f t="shared" si="96"/>
        <v>5</v>
      </c>
      <c r="H758" s="19">
        <v>5.333333333333333</v>
      </c>
      <c r="I758" s="18">
        <v>236.34688949060637</v>
      </c>
      <c r="J758" s="18">
        <v>201.94443000170284</v>
      </c>
      <c r="K758" s="18">
        <f t="shared" si="97"/>
        <v>355.10246943169926</v>
      </c>
      <c r="L758" s="18">
        <f t="shared" si="98"/>
        <v>303.41404507645007</v>
      </c>
      <c r="M758" s="18">
        <f t="shared" si="99"/>
        <v>319.01008729273963</v>
      </c>
      <c r="N758" s="18">
        <f t="shared" si="100"/>
        <v>272.57524049490928</v>
      </c>
    </row>
    <row r="759" spans="1:14" ht="15" x14ac:dyDescent="0.25">
      <c r="A759" s="17" t="s">
        <v>36</v>
      </c>
      <c r="B759" s="16" t="s">
        <v>35</v>
      </c>
      <c r="C759" t="s">
        <v>34</v>
      </c>
      <c r="D759" s="16" t="s">
        <v>257</v>
      </c>
      <c r="E759">
        <v>6</v>
      </c>
      <c r="F759" s="20">
        <v>4</v>
      </c>
      <c r="G759" s="21">
        <f t="shared" si="96"/>
        <v>6</v>
      </c>
      <c r="H759" s="19">
        <v>5.333333333333333</v>
      </c>
      <c r="I759" s="18">
        <v>236.34688949060637</v>
      </c>
      <c r="J759" s="18">
        <v>201.94443000170284</v>
      </c>
      <c r="K759" s="18">
        <f t="shared" si="97"/>
        <v>355.10246943169926</v>
      </c>
      <c r="L759" s="18">
        <f t="shared" si="98"/>
        <v>303.41404507645007</v>
      </c>
      <c r="M759" s="18">
        <f t="shared" si="99"/>
        <v>319.01008729273963</v>
      </c>
      <c r="N759" s="18">
        <f t="shared" si="100"/>
        <v>272.57524049490928</v>
      </c>
    </row>
    <row r="760" spans="1:14" ht="15" x14ac:dyDescent="0.25">
      <c r="A760" s="17" t="s">
        <v>36</v>
      </c>
      <c r="B760" s="16" t="s">
        <v>35</v>
      </c>
      <c r="C760" t="s">
        <v>34</v>
      </c>
      <c r="D760" s="16" t="s">
        <v>257</v>
      </c>
      <c r="E760">
        <v>7</v>
      </c>
      <c r="F760" s="20">
        <v>5</v>
      </c>
      <c r="G760" s="21">
        <f t="shared" si="96"/>
        <v>7</v>
      </c>
      <c r="H760" s="19">
        <v>6.333333333333333</v>
      </c>
      <c r="I760" s="18">
        <v>236.34688949060637</v>
      </c>
      <c r="J760" s="18">
        <v>201.94443000170284</v>
      </c>
      <c r="K760" s="18">
        <f t="shared" si="97"/>
        <v>355.10246943169926</v>
      </c>
      <c r="L760" s="18">
        <f t="shared" si="98"/>
        <v>303.41404507645007</v>
      </c>
      <c r="M760" s="18">
        <f t="shared" si="99"/>
        <v>319.01008729273963</v>
      </c>
      <c r="N760" s="18">
        <f t="shared" si="100"/>
        <v>272.57524049490928</v>
      </c>
    </row>
    <row r="761" spans="1:14" ht="15" x14ac:dyDescent="0.25">
      <c r="A761" s="17" t="s">
        <v>36</v>
      </c>
      <c r="B761" s="16" t="s">
        <v>35</v>
      </c>
      <c r="C761" t="s">
        <v>34</v>
      </c>
      <c r="D761" s="16" t="s">
        <v>318</v>
      </c>
      <c r="E761">
        <v>1</v>
      </c>
      <c r="F761" s="20">
        <v>5.25</v>
      </c>
      <c r="G761" s="21">
        <f t="shared" si="96"/>
        <v>1</v>
      </c>
      <c r="H761" s="19">
        <v>6.666666666666667</v>
      </c>
      <c r="I761" s="18">
        <v>236.34688949060637</v>
      </c>
      <c r="J761" s="18">
        <v>201.94443000170284</v>
      </c>
      <c r="K761" s="18">
        <f t="shared" si="97"/>
        <v>355.10246943169926</v>
      </c>
      <c r="L761" s="18">
        <f t="shared" si="98"/>
        <v>303.41404507645007</v>
      </c>
      <c r="M761" s="18">
        <f t="shared" si="99"/>
        <v>319.01008729273963</v>
      </c>
      <c r="N761" s="18">
        <f t="shared" si="100"/>
        <v>272.57524049490928</v>
      </c>
    </row>
    <row r="762" spans="1:14" ht="15" x14ac:dyDescent="0.25">
      <c r="A762" s="17" t="s">
        <v>36</v>
      </c>
      <c r="B762" s="16" t="s">
        <v>35</v>
      </c>
      <c r="C762" t="s">
        <v>34</v>
      </c>
      <c r="D762" s="16" t="s">
        <v>318</v>
      </c>
      <c r="E762">
        <v>2</v>
      </c>
      <c r="F762" s="20">
        <v>5</v>
      </c>
      <c r="G762" s="21">
        <f t="shared" si="96"/>
        <v>2</v>
      </c>
      <c r="H762" s="19">
        <v>6.416666666666667</v>
      </c>
      <c r="I762" s="18">
        <v>236.34688949060637</v>
      </c>
      <c r="J762" s="18">
        <v>201.94443000170284</v>
      </c>
      <c r="K762" s="18">
        <f t="shared" si="97"/>
        <v>355.10246943169926</v>
      </c>
      <c r="L762" s="18">
        <f t="shared" si="98"/>
        <v>303.41404507645007</v>
      </c>
      <c r="M762" s="18">
        <f t="shared" si="99"/>
        <v>319.01008729273963</v>
      </c>
      <c r="N762" s="18">
        <f t="shared" si="100"/>
        <v>272.57524049490928</v>
      </c>
    </row>
    <row r="763" spans="1:14" ht="15" x14ac:dyDescent="0.25">
      <c r="A763" s="17" t="s">
        <v>36</v>
      </c>
      <c r="B763" s="16" t="s">
        <v>35</v>
      </c>
      <c r="C763" t="s">
        <v>34</v>
      </c>
      <c r="D763" s="16" t="s">
        <v>318</v>
      </c>
      <c r="E763">
        <v>3</v>
      </c>
      <c r="F763" s="20">
        <v>5</v>
      </c>
      <c r="G763" s="21">
        <f t="shared" si="96"/>
        <v>3</v>
      </c>
      <c r="H763" s="19">
        <v>6.416666666666667</v>
      </c>
      <c r="I763" s="18">
        <v>236.34688949060637</v>
      </c>
      <c r="J763" s="18">
        <v>201.94443000170284</v>
      </c>
      <c r="K763" s="18">
        <f t="shared" si="97"/>
        <v>355.10246943169926</v>
      </c>
      <c r="L763" s="18">
        <f t="shared" si="98"/>
        <v>303.41404507645007</v>
      </c>
      <c r="M763" s="18">
        <f t="shared" si="99"/>
        <v>319.01008729273963</v>
      </c>
      <c r="N763" s="18">
        <f t="shared" si="100"/>
        <v>272.57524049490928</v>
      </c>
    </row>
    <row r="764" spans="1:14" ht="15" x14ac:dyDescent="0.25">
      <c r="A764" s="17" t="s">
        <v>36</v>
      </c>
      <c r="B764" s="16" t="s">
        <v>35</v>
      </c>
      <c r="C764" t="s">
        <v>34</v>
      </c>
      <c r="D764" s="16" t="s">
        <v>318</v>
      </c>
      <c r="E764">
        <v>4</v>
      </c>
      <c r="F764" s="20">
        <v>5</v>
      </c>
      <c r="G764" s="21">
        <f t="shared" si="96"/>
        <v>4</v>
      </c>
      <c r="H764" s="19">
        <v>6.416666666666667</v>
      </c>
      <c r="I764" s="18">
        <v>236.34688949060637</v>
      </c>
      <c r="J764" s="18">
        <v>201.94443000170284</v>
      </c>
      <c r="K764" s="18">
        <f t="shared" si="97"/>
        <v>355.10246943169926</v>
      </c>
      <c r="L764" s="18">
        <f t="shared" si="98"/>
        <v>303.41404507645007</v>
      </c>
      <c r="M764" s="18">
        <f t="shared" si="99"/>
        <v>319.01008729273963</v>
      </c>
      <c r="N764" s="18">
        <f t="shared" si="100"/>
        <v>272.57524049490928</v>
      </c>
    </row>
    <row r="765" spans="1:14" ht="15" x14ac:dyDescent="0.25">
      <c r="A765" s="17" t="s">
        <v>36</v>
      </c>
      <c r="B765" s="16" t="s">
        <v>35</v>
      </c>
      <c r="C765" t="s">
        <v>34</v>
      </c>
      <c r="D765" s="16" t="s">
        <v>318</v>
      </c>
      <c r="E765">
        <v>5</v>
      </c>
      <c r="F765" s="20">
        <v>5.333333333333333</v>
      </c>
      <c r="G765" s="21">
        <f t="shared" si="96"/>
        <v>5</v>
      </c>
      <c r="H765" s="19">
        <v>6.75</v>
      </c>
      <c r="I765" s="18">
        <v>236.34688949060637</v>
      </c>
      <c r="J765" s="18">
        <v>201.94443000170284</v>
      </c>
      <c r="K765" s="18">
        <f t="shared" si="97"/>
        <v>355.10246943169926</v>
      </c>
      <c r="L765" s="18">
        <f t="shared" si="98"/>
        <v>303.41404507645007</v>
      </c>
      <c r="M765" s="18">
        <f t="shared" si="99"/>
        <v>319.01008729273963</v>
      </c>
      <c r="N765" s="18">
        <f t="shared" si="100"/>
        <v>272.57524049490928</v>
      </c>
    </row>
    <row r="766" spans="1:14" ht="15" x14ac:dyDescent="0.25">
      <c r="A766" s="17" t="s">
        <v>36</v>
      </c>
      <c r="B766" s="16" t="s">
        <v>35</v>
      </c>
      <c r="C766" t="s">
        <v>34</v>
      </c>
      <c r="D766" s="16" t="s">
        <v>318</v>
      </c>
      <c r="E766">
        <v>6</v>
      </c>
      <c r="F766" s="20">
        <v>5</v>
      </c>
      <c r="G766" s="21">
        <f t="shared" si="96"/>
        <v>6</v>
      </c>
      <c r="H766" s="19">
        <v>6.416666666666667</v>
      </c>
      <c r="I766" s="18">
        <v>236.34688949060637</v>
      </c>
      <c r="J766" s="18">
        <v>201.94443000170284</v>
      </c>
      <c r="K766" s="18">
        <f t="shared" si="97"/>
        <v>355.10246943169926</v>
      </c>
      <c r="L766" s="18">
        <f t="shared" si="98"/>
        <v>303.41404507645007</v>
      </c>
      <c r="M766" s="18">
        <f t="shared" si="99"/>
        <v>319.01008729273963</v>
      </c>
      <c r="N766" s="18">
        <f t="shared" si="100"/>
        <v>272.57524049490928</v>
      </c>
    </row>
    <row r="767" spans="1:14" ht="15" x14ac:dyDescent="0.25">
      <c r="A767" s="17" t="s">
        <v>36</v>
      </c>
      <c r="B767" s="16" t="s">
        <v>35</v>
      </c>
      <c r="C767" t="s">
        <v>34</v>
      </c>
      <c r="D767" s="16" t="s">
        <v>318</v>
      </c>
      <c r="E767">
        <v>7</v>
      </c>
      <c r="F767" s="20">
        <v>5.25</v>
      </c>
      <c r="G767" s="21">
        <f t="shared" si="96"/>
        <v>7</v>
      </c>
      <c r="H767" s="19">
        <v>6.666666666666667</v>
      </c>
      <c r="I767" s="18">
        <v>236.34688949060637</v>
      </c>
      <c r="J767" s="18">
        <v>201.94443000170284</v>
      </c>
      <c r="K767" s="18">
        <f t="shared" si="97"/>
        <v>355.10246943169926</v>
      </c>
      <c r="L767" s="18">
        <f t="shared" si="98"/>
        <v>303.41404507645007</v>
      </c>
      <c r="M767" s="18">
        <f t="shared" si="99"/>
        <v>319.01008729273963</v>
      </c>
      <c r="N767" s="18">
        <f t="shared" si="100"/>
        <v>272.57524049490928</v>
      </c>
    </row>
    <row r="768" spans="1:14" ht="15" x14ac:dyDescent="0.25">
      <c r="A768" s="17" t="s">
        <v>36</v>
      </c>
      <c r="B768" s="16" t="s">
        <v>35</v>
      </c>
      <c r="C768" t="s">
        <v>34</v>
      </c>
      <c r="D768" s="16" t="s">
        <v>490</v>
      </c>
      <c r="E768">
        <v>1</v>
      </c>
      <c r="F768" s="20">
        <v>6</v>
      </c>
      <c r="G768" s="21">
        <f t="shared" si="96"/>
        <v>1</v>
      </c>
      <c r="H768" s="19">
        <v>7.333333333333333</v>
      </c>
      <c r="I768" s="18">
        <v>236.34688949060637</v>
      </c>
      <c r="J768" s="18">
        <v>201.94443000170284</v>
      </c>
      <c r="K768" s="18">
        <f t="shared" si="97"/>
        <v>355.10246943169926</v>
      </c>
      <c r="L768" s="18">
        <f t="shared" si="98"/>
        <v>303.41404507645007</v>
      </c>
      <c r="M768" s="18">
        <f t="shared" si="99"/>
        <v>319.01008729273963</v>
      </c>
      <c r="N768" s="18">
        <f t="shared" si="100"/>
        <v>272.57524049490928</v>
      </c>
    </row>
    <row r="769" spans="1:14" ht="15" x14ac:dyDescent="0.25">
      <c r="A769" s="17" t="s">
        <v>36</v>
      </c>
      <c r="B769" s="16" t="s">
        <v>35</v>
      </c>
      <c r="C769" t="s">
        <v>34</v>
      </c>
      <c r="D769" s="16" t="s">
        <v>490</v>
      </c>
      <c r="E769">
        <v>2</v>
      </c>
      <c r="F769" s="20">
        <v>6</v>
      </c>
      <c r="G769" s="21">
        <f t="shared" si="96"/>
        <v>2</v>
      </c>
      <c r="H769" s="19">
        <v>7.333333333333333</v>
      </c>
      <c r="I769" s="18">
        <v>236.34688949060637</v>
      </c>
      <c r="J769" s="18">
        <v>201.94443000170284</v>
      </c>
      <c r="K769" s="18">
        <f t="shared" si="97"/>
        <v>355.10246943169926</v>
      </c>
      <c r="L769" s="18">
        <f t="shared" si="98"/>
        <v>303.41404507645007</v>
      </c>
      <c r="M769" s="18">
        <f t="shared" si="99"/>
        <v>319.01008729273963</v>
      </c>
      <c r="N769" s="18">
        <f t="shared" si="100"/>
        <v>272.57524049490928</v>
      </c>
    </row>
    <row r="770" spans="1:14" ht="15" x14ac:dyDescent="0.25">
      <c r="A770" s="17" t="s">
        <v>36</v>
      </c>
      <c r="B770" s="16" t="s">
        <v>35</v>
      </c>
      <c r="C770" t="s">
        <v>34</v>
      </c>
      <c r="D770" s="16" t="s">
        <v>490</v>
      </c>
      <c r="E770">
        <v>3</v>
      </c>
      <c r="F770" s="20">
        <v>6</v>
      </c>
      <c r="G770" s="21">
        <f t="shared" si="96"/>
        <v>3</v>
      </c>
      <c r="H770" s="19">
        <v>7.333333333333333</v>
      </c>
      <c r="I770" s="18">
        <v>236.34688949060637</v>
      </c>
      <c r="J770" s="18">
        <v>201.94443000170284</v>
      </c>
      <c r="K770" s="18">
        <f t="shared" si="97"/>
        <v>355.10246943169926</v>
      </c>
      <c r="L770" s="18">
        <f t="shared" si="98"/>
        <v>303.41404507645007</v>
      </c>
      <c r="M770" s="18">
        <f t="shared" si="99"/>
        <v>319.01008729273963</v>
      </c>
      <c r="N770" s="18">
        <f t="shared" si="100"/>
        <v>272.57524049490928</v>
      </c>
    </row>
    <row r="771" spans="1:14" ht="15" x14ac:dyDescent="0.25">
      <c r="A771" s="17" t="s">
        <v>36</v>
      </c>
      <c r="B771" s="16" t="s">
        <v>35</v>
      </c>
      <c r="C771" t="s">
        <v>34</v>
      </c>
      <c r="D771" s="16" t="s">
        <v>490</v>
      </c>
      <c r="E771">
        <v>4</v>
      </c>
      <c r="F771" s="20">
        <v>6</v>
      </c>
      <c r="G771" s="21">
        <f t="shared" si="96"/>
        <v>4</v>
      </c>
      <c r="H771" s="19">
        <v>7.333333333333333</v>
      </c>
      <c r="I771" s="18">
        <v>236.34688949060637</v>
      </c>
      <c r="J771" s="18">
        <v>201.94443000170284</v>
      </c>
      <c r="K771" s="18">
        <f t="shared" si="97"/>
        <v>355.10246943169926</v>
      </c>
      <c r="L771" s="18">
        <f t="shared" si="98"/>
        <v>303.41404507645007</v>
      </c>
      <c r="M771" s="18">
        <f t="shared" si="99"/>
        <v>319.01008729273963</v>
      </c>
      <c r="N771" s="18">
        <f t="shared" si="100"/>
        <v>272.57524049490928</v>
      </c>
    </row>
    <row r="772" spans="1:14" ht="15" x14ac:dyDescent="0.25">
      <c r="A772" s="17" t="s">
        <v>36</v>
      </c>
      <c r="B772" s="16" t="s">
        <v>35</v>
      </c>
      <c r="C772" t="s">
        <v>34</v>
      </c>
      <c r="D772" s="16" t="s">
        <v>490</v>
      </c>
      <c r="E772">
        <v>5</v>
      </c>
      <c r="F772" s="20">
        <v>6</v>
      </c>
      <c r="G772" s="21">
        <f t="shared" si="96"/>
        <v>5</v>
      </c>
      <c r="H772" s="19">
        <v>7.333333333333333</v>
      </c>
      <c r="I772" s="18">
        <v>236.34688949060637</v>
      </c>
      <c r="J772" s="18">
        <v>201.94443000170284</v>
      </c>
      <c r="K772" s="18">
        <f t="shared" si="97"/>
        <v>355.10246943169926</v>
      </c>
      <c r="L772" s="18">
        <f t="shared" si="98"/>
        <v>303.41404507645007</v>
      </c>
      <c r="M772" s="18">
        <f t="shared" si="99"/>
        <v>319.01008729273963</v>
      </c>
      <c r="N772" s="18">
        <f t="shared" si="100"/>
        <v>272.57524049490928</v>
      </c>
    </row>
    <row r="773" spans="1:14" ht="15" x14ac:dyDescent="0.25">
      <c r="A773" s="17" t="s">
        <v>36</v>
      </c>
      <c r="B773" s="16" t="s">
        <v>35</v>
      </c>
      <c r="C773" t="s">
        <v>34</v>
      </c>
      <c r="D773" s="16" t="s">
        <v>490</v>
      </c>
      <c r="E773">
        <v>6</v>
      </c>
      <c r="F773" s="20">
        <v>6</v>
      </c>
      <c r="G773" s="21">
        <f t="shared" ref="G773:G836" si="101">IF(AND(E773=7,H773&lt;F773),1,IF(H773&lt;F773,E773+1,E773))</f>
        <v>6</v>
      </c>
      <c r="H773" s="19">
        <v>7.333333333333333</v>
      </c>
      <c r="I773" s="18">
        <v>236.34688949060637</v>
      </c>
      <c r="J773" s="18">
        <v>201.94443000170284</v>
      </c>
      <c r="K773" s="18">
        <f t="shared" si="97"/>
        <v>355.10246943169926</v>
      </c>
      <c r="L773" s="18">
        <f t="shared" si="98"/>
        <v>303.41404507645007</v>
      </c>
      <c r="M773" s="18">
        <f t="shared" si="99"/>
        <v>319.01008729273963</v>
      </c>
      <c r="N773" s="18">
        <f t="shared" si="100"/>
        <v>272.57524049490928</v>
      </c>
    </row>
    <row r="774" spans="1:14" ht="15" x14ac:dyDescent="0.25">
      <c r="A774" s="17" t="s">
        <v>36</v>
      </c>
      <c r="B774" s="16" t="s">
        <v>35</v>
      </c>
      <c r="C774" t="s">
        <v>34</v>
      </c>
      <c r="D774" s="16" t="s">
        <v>490</v>
      </c>
      <c r="E774">
        <v>7</v>
      </c>
      <c r="F774" s="20">
        <v>7.666666666666667</v>
      </c>
      <c r="G774" s="21">
        <f t="shared" si="101"/>
        <v>7</v>
      </c>
      <c r="H774" s="19">
        <v>9</v>
      </c>
      <c r="I774" s="18">
        <v>236.34688949060637</v>
      </c>
      <c r="J774" s="18">
        <v>201.94443000170284</v>
      </c>
      <c r="K774" s="18">
        <f t="shared" si="97"/>
        <v>355.10246943169926</v>
      </c>
      <c r="L774" s="18">
        <f t="shared" si="98"/>
        <v>303.41404507645007</v>
      </c>
      <c r="M774" s="18">
        <f t="shared" si="99"/>
        <v>319.01008729273963</v>
      </c>
      <c r="N774" s="18">
        <f t="shared" si="100"/>
        <v>272.57524049490928</v>
      </c>
    </row>
    <row r="775" spans="1:14" ht="15" x14ac:dyDescent="0.25">
      <c r="A775" s="17" t="s">
        <v>36</v>
      </c>
      <c r="B775" s="16" t="s">
        <v>35</v>
      </c>
      <c r="C775" t="s">
        <v>34</v>
      </c>
      <c r="D775" s="16" t="s">
        <v>215</v>
      </c>
      <c r="E775">
        <v>1</v>
      </c>
      <c r="F775" s="20">
        <v>7</v>
      </c>
      <c r="G775" s="21">
        <f t="shared" si="101"/>
        <v>1</v>
      </c>
      <c r="H775" s="19">
        <v>8.3333333333333339</v>
      </c>
      <c r="I775" s="18">
        <v>236.34688949060637</v>
      </c>
      <c r="J775" s="18">
        <v>201.94443000170284</v>
      </c>
      <c r="K775" s="18">
        <f t="shared" si="97"/>
        <v>355.10246943169926</v>
      </c>
      <c r="L775" s="18">
        <f t="shared" si="98"/>
        <v>303.41404507645007</v>
      </c>
      <c r="M775" s="18">
        <f t="shared" si="99"/>
        <v>319.01008729273963</v>
      </c>
      <c r="N775" s="18">
        <f t="shared" si="100"/>
        <v>272.57524049490928</v>
      </c>
    </row>
    <row r="776" spans="1:14" ht="15" x14ac:dyDescent="0.25">
      <c r="A776" s="17" t="s">
        <v>36</v>
      </c>
      <c r="B776" s="16" t="s">
        <v>35</v>
      </c>
      <c r="C776" t="s">
        <v>34</v>
      </c>
      <c r="D776" s="16" t="s">
        <v>215</v>
      </c>
      <c r="E776">
        <v>2</v>
      </c>
      <c r="F776" s="20">
        <v>7</v>
      </c>
      <c r="G776" s="21">
        <f t="shared" si="101"/>
        <v>2</v>
      </c>
      <c r="H776" s="19">
        <v>8.3333333333333339</v>
      </c>
      <c r="I776" s="18">
        <v>236.34688949060637</v>
      </c>
      <c r="J776" s="18">
        <v>201.94443000170284</v>
      </c>
      <c r="K776" s="18">
        <f t="shared" si="97"/>
        <v>355.10246943169926</v>
      </c>
      <c r="L776" s="18">
        <f t="shared" si="98"/>
        <v>303.41404507645007</v>
      </c>
      <c r="M776" s="18">
        <f t="shared" si="99"/>
        <v>319.01008729273963</v>
      </c>
      <c r="N776" s="18">
        <f t="shared" si="100"/>
        <v>272.57524049490928</v>
      </c>
    </row>
    <row r="777" spans="1:14" ht="15" x14ac:dyDescent="0.25">
      <c r="A777" s="17" t="s">
        <v>36</v>
      </c>
      <c r="B777" s="16" t="s">
        <v>35</v>
      </c>
      <c r="C777" t="s">
        <v>34</v>
      </c>
      <c r="D777" s="16" t="s">
        <v>215</v>
      </c>
      <c r="E777">
        <v>3</v>
      </c>
      <c r="F777" s="20">
        <v>7</v>
      </c>
      <c r="G777" s="21">
        <f t="shared" si="101"/>
        <v>3</v>
      </c>
      <c r="H777" s="19">
        <v>8.3333333333333339</v>
      </c>
      <c r="I777" s="18">
        <v>236.34688949060637</v>
      </c>
      <c r="J777" s="18">
        <v>201.94443000170284</v>
      </c>
      <c r="K777" s="18">
        <f t="shared" si="97"/>
        <v>355.10246943169926</v>
      </c>
      <c r="L777" s="18">
        <f t="shared" si="98"/>
        <v>303.41404507645007</v>
      </c>
      <c r="M777" s="18">
        <f t="shared" si="99"/>
        <v>319.01008729273963</v>
      </c>
      <c r="N777" s="18">
        <f t="shared" si="100"/>
        <v>272.57524049490928</v>
      </c>
    </row>
    <row r="778" spans="1:14" ht="15" x14ac:dyDescent="0.25">
      <c r="A778" s="17" t="s">
        <v>36</v>
      </c>
      <c r="B778" s="16" t="s">
        <v>35</v>
      </c>
      <c r="C778" t="s">
        <v>34</v>
      </c>
      <c r="D778" s="16" t="s">
        <v>215</v>
      </c>
      <c r="E778">
        <v>4</v>
      </c>
      <c r="F778" s="20">
        <v>7.083333333333333</v>
      </c>
      <c r="G778" s="21">
        <f t="shared" si="101"/>
        <v>4</v>
      </c>
      <c r="H778" s="19">
        <v>8.4166666666666661</v>
      </c>
      <c r="I778" s="18">
        <v>236.34688949060637</v>
      </c>
      <c r="J778" s="18">
        <v>201.94443000170284</v>
      </c>
      <c r="K778" s="18">
        <f t="shared" si="97"/>
        <v>355.10246943169926</v>
      </c>
      <c r="L778" s="18">
        <f t="shared" si="98"/>
        <v>303.41404507645007</v>
      </c>
      <c r="M778" s="18">
        <f t="shared" si="99"/>
        <v>319.01008729273963</v>
      </c>
      <c r="N778" s="18">
        <f t="shared" si="100"/>
        <v>272.57524049490928</v>
      </c>
    </row>
    <row r="779" spans="1:14" ht="15" x14ac:dyDescent="0.25">
      <c r="A779" s="17" t="s">
        <v>36</v>
      </c>
      <c r="B779" s="16" t="s">
        <v>35</v>
      </c>
      <c r="C779" t="s">
        <v>34</v>
      </c>
      <c r="D779" s="16" t="s">
        <v>215</v>
      </c>
      <c r="E779">
        <v>5</v>
      </c>
      <c r="F779" s="20">
        <v>8</v>
      </c>
      <c r="G779" s="21">
        <f t="shared" si="101"/>
        <v>5</v>
      </c>
      <c r="H779" s="19">
        <v>9.3333333333333339</v>
      </c>
      <c r="I779" s="18">
        <v>236.34688949060637</v>
      </c>
      <c r="J779" s="18">
        <v>201.94443000170284</v>
      </c>
      <c r="K779" s="18">
        <f t="shared" si="97"/>
        <v>355.10246943169926</v>
      </c>
      <c r="L779" s="18">
        <f t="shared" si="98"/>
        <v>303.41404507645007</v>
      </c>
      <c r="M779" s="18">
        <f t="shared" si="99"/>
        <v>319.01008729273963</v>
      </c>
      <c r="N779" s="18">
        <f t="shared" si="100"/>
        <v>272.57524049490928</v>
      </c>
    </row>
    <row r="780" spans="1:14" ht="15" x14ac:dyDescent="0.25">
      <c r="A780" s="17" t="s">
        <v>36</v>
      </c>
      <c r="B780" s="16" t="s">
        <v>35</v>
      </c>
      <c r="C780" t="s">
        <v>34</v>
      </c>
      <c r="D780" s="16" t="s">
        <v>215</v>
      </c>
      <c r="E780">
        <v>6</v>
      </c>
      <c r="F780" s="20">
        <v>7</v>
      </c>
      <c r="G780" s="21">
        <f t="shared" si="101"/>
        <v>6</v>
      </c>
      <c r="H780" s="19">
        <v>8.3333333333333339</v>
      </c>
      <c r="I780" s="18">
        <v>236.34688949060637</v>
      </c>
      <c r="J780" s="18">
        <v>201.94443000170284</v>
      </c>
      <c r="K780" s="18">
        <f t="shared" si="97"/>
        <v>355.10246943169926</v>
      </c>
      <c r="L780" s="18">
        <f t="shared" si="98"/>
        <v>303.41404507645007</v>
      </c>
      <c r="M780" s="18">
        <f t="shared" si="99"/>
        <v>319.01008729273963</v>
      </c>
      <c r="N780" s="18">
        <f t="shared" si="100"/>
        <v>272.57524049490928</v>
      </c>
    </row>
    <row r="781" spans="1:14" ht="15" x14ac:dyDescent="0.25">
      <c r="A781" s="17" t="s">
        <v>36</v>
      </c>
      <c r="B781" s="16" t="s">
        <v>35</v>
      </c>
      <c r="C781" t="s">
        <v>34</v>
      </c>
      <c r="D781" s="16" t="s">
        <v>215</v>
      </c>
      <c r="E781">
        <v>7</v>
      </c>
      <c r="F781" s="20">
        <v>7</v>
      </c>
      <c r="G781" s="21">
        <f t="shared" si="101"/>
        <v>7</v>
      </c>
      <c r="H781" s="19">
        <v>8.3333333333333339</v>
      </c>
      <c r="I781" s="18">
        <v>236.34688949060637</v>
      </c>
      <c r="J781" s="18">
        <v>201.94443000170284</v>
      </c>
      <c r="K781" s="18">
        <f t="shared" si="97"/>
        <v>355.10246943169926</v>
      </c>
      <c r="L781" s="18">
        <f t="shared" si="98"/>
        <v>303.41404507645007</v>
      </c>
      <c r="M781" s="18">
        <f t="shared" si="99"/>
        <v>319.01008729273963</v>
      </c>
      <c r="N781" s="18">
        <f t="shared" si="100"/>
        <v>272.57524049490928</v>
      </c>
    </row>
    <row r="782" spans="1:14" ht="15" x14ac:dyDescent="0.25">
      <c r="A782" s="17" t="s">
        <v>36</v>
      </c>
      <c r="B782" s="16" t="s">
        <v>35</v>
      </c>
      <c r="C782" t="s">
        <v>34</v>
      </c>
      <c r="D782" s="16" t="s">
        <v>371</v>
      </c>
      <c r="E782">
        <v>1</v>
      </c>
      <c r="F782" s="20">
        <v>8</v>
      </c>
      <c r="G782" s="21">
        <f t="shared" si="101"/>
        <v>1</v>
      </c>
      <c r="H782" s="19">
        <v>9.3333333333333339</v>
      </c>
      <c r="I782" s="18">
        <v>236.34688949060637</v>
      </c>
      <c r="J782" s="18">
        <v>201.94443000170284</v>
      </c>
      <c r="K782" s="18">
        <f t="shared" si="97"/>
        <v>355.10246943169926</v>
      </c>
      <c r="L782" s="18">
        <f t="shared" si="98"/>
        <v>303.41404507645007</v>
      </c>
      <c r="M782" s="18">
        <f t="shared" si="99"/>
        <v>319.01008729273963</v>
      </c>
      <c r="N782" s="18">
        <f t="shared" si="100"/>
        <v>272.57524049490928</v>
      </c>
    </row>
    <row r="783" spans="1:14" ht="15" x14ac:dyDescent="0.25">
      <c r="A783" s="17" t="s">
        <v>36</v>
      </c>
      <c r="B783" s="16" t="s">
        <v>35</v>
      </c>
      <c r="C783" t="s">
        <v>34</v>
      </c>
      <c r="D783" s="16" t="s">
        <v>371</v>
      </c>
      <c r="E783">
        <v>2</v>
      </c>
      <c r="F783" s="20">
        <v>8</v>
      </c>
      <c r="G783" s="21">
        <f t="shared" si="101"/>
        <v>2</v>
      </c>
      <c r="H783" s="19">
        <v>9.3333333333333339</v>
      </c>
      <c r="I783" s="18">
        <v>236.34688949060637</v>
      </c>
      <c r="J783" s="18">
        <v>201.94443000170284</v>
      </c>
      <c r="K783" s="18">
        <f t="shared" si="97"/>
        <v>355.10246943169926</v>
      </c>
      <c r="L783" s="18">
        <f t="shared" si="98"/>
        <v>303.41404507645007</v>
      </c>
      <c r="M783" s="18">
        <f t="shared" si="99"/>
        <v>319.01008729273963</v>
      </c>
      <c r="N783" s="18">
        <f t="shared" si="100"/>
        <v>272.57524049490928</v>
      </c>
    </row>
    <row r="784" spans="1:14" ht="15" x14ac:dyDescent="0.25">
      <c r="A784" s="17" t="s">
        <v>36</v>
      </c>
      <c r="B784" s="16" t="s">
        <v>35</v>
      </c>
      <c r="C784" t="s">
        <v>34</v>
      </c>
      <c r="D784" s="16" t="s">
        <v>371</v>
      </c>
      <c r="E784">
        <v>3</v>
      </c>
      <c r="F784" s="20">
        <v>8</v>
      </c>
      <c r="G784" s="21">
        <f t="shared" si="101"/>
        <v>3</v>
      </c>
      <c r="H784" s="19">
        <v>9.3333333333333339</v>
      </c>
      <c r="I784" s="18">
        <v>236.34688949060637</v>
      </c>
      <c r="J784" s="18">
        <v>201.94443000170284</v>
      </c>
      <c r="K784" s="18">
        <f t="shared" si="97"/>
        <v>355.10246943169926</v>
      </c>
      <c r="L784" s="18">
        <f t="shared" si="98"/>
        <v>303.41404507645007</v>
      </c>
      <c r="M784" s="18">
        <f t="shared" si="99"/>
        <v>319.01008729273963</v>
      </c>
      <c r="N784" s="18">
        <f t="shared" si="100"/>
        <v>272.57524049490928</v>
      </c>
    </row>
    <row r="785" spans="1:14" ht="15" x14ac:dyDescent="0.25">
      <c r="A785" s="17" t="s">
        <v>36</v>
      </c>
      <c r="B785" s="16" t="s">
        <v>35</v>
      </c>
      <c r="C785" t="s">
        <v>34</v>
      </c>
      <c r="D785" s="16" t="s">
        <v>371</v>
      </c>
      <c r="E785">
        <v>4</v>
      </c>
      <c r="F785" s="20">
        <v>8.6666666666666661</v>
      </c>
      <c r="G785" s="21">
        <f t="shared" si="101"/>
        <v>4</v>
      </c>
      <c r="H785" s="19">
        <v>10</v>
      </c>
      <c r="I785" s="18">
        <v>236.34688949060637</v>
      </c>
      <c r="J785" s="18">
        <v>201.94443000170284</v>
      </c>
      <c r="K785" s="18">
        <f t="shared" si="97"/>
        <v>355.10246943169926</v>
      </c>
      <c r="L785" s="18">
        <f t="shared" si="98"/>
        <v>303.41404507645007</v>
      </c>
      <c r="M785" s="18">
        <f t="shared" si="99"/>
        <v>319.01008729273963</v>
      </c>
      <c r="N785" s="18">
        <f t="shared" si="100"/>
        <v>272.57524049490928</v>
      </c>
    </row>
    <row r="786" spans="1:14" ht="15" x14ac:dyDescent="0.25">
      <c r="A786" s="17" t="s">
        <v>36</v>
      </c>
      <c r="B786" s="16" t="s">
        <v>35</v>
      </c>
      <c r="C786" t="s">
        <v>34</v>
      </c>
      <c r="D786" s="16" t="s">
        <v>371</v>
      </c>
      <c r="E786">
        <v>5</v>
      </c>
      <c r="F786" s="20">
        <v>8.3333333333333339</v>
      </c>
      <c r="G786" s="21">
        <f t="shared" si="101"/>
        <v>5</v>
      </c>
      <c r="H786" s="19">
        <v>9.6666666666666661</v>
      </c>
      <c r="I786" s="18">
        <v>236.34688949060637</v>
      </c>
      <c r="J786" s="18">
        <v>201.94443000170284</v>
      </c>
      <c r="K786" s="18">
        <f t="shared" si="97"/>
        <v>355.10246943169926</v>
      </c>
      <c r="L786" s="18">
        <f t="shared" si="98"/>
        <v>303.41404507645007</v>
      </c>
      <c r="M786" s="18">
        <f t="shared" si="99"/>
        <v>319.01008729273963</v>
      </c>
      <c r="N786" s="18">
        <f t="shared" si="100"/>
        <v>272.57524049490928</v>
      </c>
    </row>
    <row r="787" spans="1:14" ht="15" x14ac:dyDescent="0.25">
      <c r="A787" s="17" t="s">
        <v>36</v>
      </c>
      <c r="B787" s="16" t="s">
        <v>35</v>
      </c>
      <c r="C787" t="s">
        <v>34</v>
      </c>
      <c r="D787" s="16" t="s">
        <v>371</v>
      </c>
      <c r="E787">
        <v>6</v>
      </c>
      <c r="F787" s="20">
        <v>8</v>
      </c>
      <c r="G787" s="21">
        <f t="shared" si="101"/>
        <v>6</v>
      </c>
      <c r="H787" s="19">
        <v>9.3333333333333339</v>
      </c>
      <c r="I787" s="18">
        <v>236.34688949060637</v>
      </c>
      <c r="J787" s="18">
        <v>201.94443000170284</v>
      </c>
      <c r="K787" s="18">
        <f t="shared" si="97"/>
        <v>355.10246943169926</v>
      </c>
      <c r="L787" s="18">
        <f t="shared" si="98"/>
        <v>303.41404507645007</v>
      </c>
      <c r="M787" s="18">
        <f t="shared" si="99"/>
        <v>319.01008729273963</v>
      </c>
      <c r="N787" s="18">
        <f t="shared" si="100"/>
        <v>272.57524049490928</v>
      </c>
    </row>
    <row r="788" spans="1:14" ht="15" x14ac:dyDescent="0.25">
      <c r="A788" s="17" t="s">
        <v>36</v>
      </c>
      <c r="B788" s="16" t="s">
        <v>35</v>
      </c>
      <c r="C788" t="s">
        <v>34</v>
      </c>
      <c r="D788" s="16" t="s">
        <v>371</v>
      </c>
      <c r="E788">
        <v>7</v>
      </c>
      <c r="F788" s="20">
        <v>8</v>
      </c>
      <c r="G788" s="21">
        <f t="shared" si="101"/>
        <v>7</v>
      </c>
      <c r="H788" s="19">
        <v>9.3333333333333339</v>
      </c>
      <c r="I788" s="18">
        <v>236.34688949060637</v>
      </c>
      <c r="J788" s="18">
        <v>201.94443000170284</v>
      </c>
      <c r="K788" s="18">
        <f t="shared" si="97"/>
        <v>355.10246943169926</v>
      </c>
      <c r="L788" s="18">
        <f t="shared" si="98"/>
        <v>303.41404507645007</v>
      </c>
      <c r="M788" s="18">
        <f t="shared" si="99"/>
        <v>319.01008729273963</v>
      </c>
      <c r="N788" s="18">
        <f t="shared" si="100"/>
        <v>272.57524049490928</v>
      </c>
    </row>
    <row r="789" spans="1:14" ht="15" x14ac:dyDescent="0.25">
      <c r="A789" s="17" t="s">
        <v>36</v>
      </c>
      <c r="B789" s="16" t="s">
        <v>35</v>
      </c>
      <c r="C789" t="s">
        <v>34</v>
      </c>
      <c r="D789" s="16" t="s">
        <v>139</v>
      </c>
      <c r="E789">
        <v>1</v>
      </c>
      <c r="F789" s="20">
        <v>9.1666666666666661</v>
      </c>
      <c r="G789" s="21">
        <f t="shared" si="101"/>
        <v>1</v>
      </c>
      <c r="H789" s="19">
        <v>10.5</v>
      </c>
      <c r="I789" s="18">
        <v>236.34688949060637</v>
      </c>
      <c r="J789" s="18">
        <v>201.94443000170284</v>
      </c>
      <c r="K789" s="18">
        <f t="shared" si="97"/>
        <v>355.10246943169926</v>
      </c>
      <c r="L789" s="18">
        <f t="shared" si="98"/>
        <v>303.41404507645007</v>
      </c>
      <c r="M789" s="18">
        <f t="shared" si="99"/>
        <v>319.01008729273963</v>
      </c>
      <c r="N789" s="18">
        <f t="shared" si="100"/>
        <v>272.57524049490928</v>
      </c>
    </row>
    <row r="790" spans="1:14" ht="15" x14ac:dyDescent="0.25">
      <c r="A790" s="17" t="s">
        <v>36</v>
      </c>
      <c r="B790" s="16" t="s">
        <v>35</v>
      </c>
      <c r="C790" t="s">
        <v>34</v>
      </c>
      <c r="D790" s="16" t="s">
        <v>139</v>
      </c>
      <c r="E790">
        <v>2</v>
      </c>
      <c r="F790" s="20">
        <v>9.4166666666666661</v>
      </c>
      <c r="G790" s="21">
        <f t="shared" si="101"/>
        <v>2</v>
      </c>
      <c r="H790" s="19">
        <v>10.75</v>
      </c>
      <c r="I790" s="18">
        <v>236.34688949060637</v>
      </c>
      <c r="J790" s="18">
        <v>201.94443000170284</v>
      </c>
      <c r="K790" s="18">
        <f t="shared" si="97"/>
        <v>355.10246943169926</v>
      </c>
      <c r="L790" s="18">
        <f t="shared" si="98"/>
        <v>303.41404507645007</v>
      </c>
      <c r="M790" s="18">
        <f t="shared" si="99"/>
        <v>319.01008729273963</v>
      </c>
      <c r="N790" s="18">
        <f t="shared" si="100"/>
        <v>272.57524049490928</v>
      </c>
    </row>
    <row r="791" spans="1:14" ht="15" x14ac:dyDescent="0.25">
      <c r="A791" s="17" t="s">
        <v>36</v>
      </c>
      <c r="B791" s="16" t="s">
        <v>35</v>
      </c>
      <c r="C791" t="s">
        <v>34</v>
      </c>
      <c r="D791" s="16" t="s">
        <v>139</v>
      </c>
      <c r="E791">
        <v>3</v>
      </c>
      <c r="F791" s="20">
        <v>9</v>
      </c>
      <c r="G791" s="21">
        <f t="shared" si="101"/>
        <v>3</v>
      </c>
      <c r="H791" s="19">
        <v>10.333333333333334</v>
      </c>
      <c r="I791" s="18">
        <v>236.34688949060637</v>
      </c>
      <c r="J791" s="18">
        <v>201.94443000170284</v>
      </c>
      <c r="K791" s="18">
        <f t="shared" si="97"/>
        <v>355.10246943169926</v>
      </c>
      <c r="L791" s="18">
        <f t="shared" si="98"/>
        <v>303.41404507645007</v>
      </c>
      <c r="M791" s="18">
        <f t="shared" si="99"/>
        <v>319.01008729273963</v>
      </c>
      <c r="N791" s="18">
        <f t="shared" si="100"/>
        <v>272.57524049490928</v>
      </c>
    </row>
    <row r="792" spans="1:14" ht="15" x14ac:dyDescent="0.25">
      <c r="A792" s="17" t="s">
        <v>36</v>
      </c>
      <c r="B792" s="16" t="s">
        <v>35</v>
      </c>
      <c r="C792" t="s">
        <v>34</v>
      </c>
      <c r="D792" s="16" t="s">
        <v>139</v>
      </c>
      <c r="E792">
        <v>4</v>
      </c>
      <c r="F792" s="20">
        <v>9</v>
      </c>
      <c r="G792" s="21">
        <f t="shared" si="101"/>
        <v>4</v>
      </c>
      <c r="H792" s="19">
        <v>10.333333333333334</v>
      </c>
      <c r="I792" s="18">
        <v>236.34688949060637</v>
      </c>
      <c r="J792" s="18">
        <v>201.94443000170284</v>
      </c>
      <c r="K792" s="18">
        <f t="shared" si="97"/>
        <v>355.10246943169926</v>
      </c>
      <c r="L792" s="18">
        <f t="shared" si="98"/>
        <v>303.41404507645007</v>
      </c>
      <c r="M792" s="18">
        <f t="shared" si="99"/>
        <v>319.01008729273963</v>
      </c>
      <c r="N792" s="18">
        <f t="shared" si="100"/>
        <v>272.57524049490928</v>
      </c>
    </row>
    <row r="793" spans="1:14" ht="15" x14ac:dyDescent="0.25">
      <c r="A793" s="17" t="s">
        <v>36</v>
      </c>
      <c r="B793" s="16" t="s">
        <v>35</v>
      </c>
      <c r="C793" t="s">
        <v>34</v>
      </c>
      <c r="D793" s="16" t="s">
        <v>139</v>
      </c>
      <c r="E793">
        <v>5</v>
      </c>
      <c r="F793" s="20">
        <v>9</v>
      </c>
      <c r="G793" s="21">
        <f t="shared" si="101"/>
        <v>5</v>
      </c>
      <c r="H793" s="19">
        <v>10.333333333333334</v>
      </c>
      <c r="I793" s="18">
        <v>236.34688949060637</v>
      </c>
      <c r="J793" s="18">
        <v>201.94443000170284</v>
      </c>
      <c r="K793" s="18">
        <f t="shared" si="97"/>
        <v>355.10246943169926</v>
      </c>
      <c r="L793" s="18">
        <f t="shared" si="98"/>
        <v>303.41404507645007</v>
      </c>
      <c r="M793" s="18">
        <f t="shared" si="99"/>
        <v>319.01008729273963</v>
      </c>
      <c r="N793" s="18">
        <f t="shared" si="100"/>
        <v>272.57524049490928</v>
      </c>
    </row>
    <row r="794" spans="1:14" ht="15" x14ac:dyDescent="0.25">
      <c r="A794" s="17" t="s">
        <v>36</v>
      </c>
      <c r="B794" s="16" t="s">
        <v>35</v>
      </c>
      <c r="C794" t="s">
        <v>34</v>
      </c>
      <c r="D794" s="16" t="s">
        <v>139</v>
      </c>
      <c r="E794">
        <v>6</v>
      </c>
      <c r="F794" s="20">
        <v>9</v>
      </c>
      <c r="G794" s="21">
        <f t="shared" si="101"/>
        <v>6</v>
      </c>
      <c r="H794" s="19">
        <v>10.333333333333334</v>
      </c>
      <c r="I794" s="18">
        <v>236.34688949060637</v>
      </c>
      <c r="J794" s="18">
        <v>201.94443000170284</v>
      </c>
      <c r="K794" s="18">
        <f t="shared" si="97"/>
        <v>355.10246943169926</v>
      </c>
      <c r="L794" s="18">
        <f t="shared" si="98"/>
        <v>303.41404507645007</v>
      </c>
      <c r="M794" s="18">
        <f t="shared" si="99"/>
        <v>319.01008729273963</v>
      </c>
      <c r="N794" s="18">
        <f t="shared" si="100"/>
        <v>272.57524049490928</v>
      </c>
    </row>
    <row r="795" spans="1:14" ht="15" x14ac:dyDescent="0.25">
      <c r="A795" s="17" t="s">
        <v>36</v>
      </c>
      <c r="B795" s="16" t="s">
        <v>35</v>
      </c>
      <c r="C795" t="s">
        <v>34</v>
      </c>
      <c r="D795" s="16" t="s">
        <v>139</v>
      </c>
      <c r="E795">
        <v>7</v>
      </c>
      <c r="F795" s="20">
        <v>9</v>
      </c>
      <c r="G795" s="21">
        <f t="shared" si="101"/>
        <v>7</v>
      </c>
      <c r="H795" s="19">
        <v>10.333333333333334</v>
      </c>
      <c r="I795" s="18">
        <v>236.34688949060637</v>
      </c>
      <c r="J795" s="18">
        <v>201.94443000170284</v>
      </c>
      <c r="K795" s="18">
        <f t="shared" si="97"/>
        <v>355.10246943169926</v>
      </c>
      <c r="L795" s="18">
        <f t="shared" si="98"/>
        <v>303.41404507645007</v>
      </c>
      <c r="M795" s="18">
        <f t="shared" si="99"/>
        <v>319.01008729273963</v>
      </c>
      <c r="N795" s="18">
        <f t="shared" si="100"/>
        <v>272.57524049490928</v>
      </c>
    </row>
    <row r="796" spans="1:14" ht="15" x14ac:dyDescent="0.25">
      <c r="A796" s="17" t="s">
        <v>36</v>
      </c>
      <c r="B796" s="16" t="s">
        <v>35</v>
      </c>
      <c r="C796" t="s">
        <v>34</v>
      </c>
      <c r="D796" s="16" t="s">
        <v>410</v>
      </c>
      <c r="E796">
        <v>1</v>
      </c>
      <c r="F796" s="20">
        <v>10</v>
      </c>
      <c r="G796" s="21">
        <f t="shared" si="101"/>
        <v>1</v>
      </c>
      <c r="H796" s="19">
        <v>11.333333333333334</v>
      </c>
      <c r="I796" s="18">
        <v>236.34688949060637</v>
      </c>
      <c r="J796" s="18">
        <v>201.94443000170284</v>
      </c>
      <c r="K796" s="18">
        <f t="shared" si="97"/>
        <v>355.10246943169926</v>
      </c>
      <c r="L796" s="18">
        <f t="shared" si="98"/>
        <v>303.41404507645007</v>
      </c>
      <c r="M796" s="18">
        <f t="shared" si="99"/>
        <v>319.01008729273963</v>
      </c>
      <c r="N796" s="18">
        <f t="shared" si="100"/>
        <v>272.57524049490928</v>
      </c>
    </row>
    <row r="797" spans="1:14" ht="15" x14ac:dyDescent="0.25">
      <c r="A797" s="17" t="s">
        <v>36</v>
      </c>
      <c r="B797" s="16" t="s">
        <v>35</v>
      </c>
      <c r="C797" t="s">
        <v>34</v>
      </c>
      <c r="D797" s="16" t="s">
        <v>410</v>
      </c>
      <c r="E797">
        <v>2</v>
      </c>
      <c r="F797" s="20">
        <v>10</v>
      </c>
      <c r="G797" s="21">
        <f t="shared" si="101"/>
        <v>2</v>
      </c>
      <c r="H797" s="19">
        <v>11.333333333333334</v>
      </c>
      <c r="I797" s="18">
        <v>236.34688949060637</v>
      </c>
      <c r="J797" s="18">
        <v>201.94443000170284</v>
      </c>
      <c r="K797" s="18">
        <f t="shared" si="97"/>
        <v>355.10246943169926</v>
      </c>
      <c r="L797" s="18">
        <f t="shared" si="98"/>
        <v>303.41404507645007</v>
      </c>
      <c r="M797" s="18">
        <f t="shared" si="99"/>
        <v>319.01008729273963</v>
      </c>
      <c r="N797" s="18">
        <f t="shared" si="100"/>
        <v>272.57524049490928</v>
      </c>
    </row>
    <row r="798" spans="1:14" ht="15" x14ac:dyDescent="0.25">
      <c r="A798" s="17" t="s">
        <v>36</v>
      </c>
      <c r="B798" s="16" t="s">
        <v>35</v>
      </c>
      <c r="C798" t="s">
        <v>34</v>
      </c>
      <c r="D798" s="16" t="s">
        <v>410</v>
      </c>
      <c r="E798">
        <v>3</v>
      </c>
      <c r="F798" s="20">
        <v>10</v>
      </c>
      <c r="G798" s="21">
        <f t="shared" si="101"/>
        <v>3</v>
      </c>
      <c r="H798" s="19">
        <v>11.333333333333334</v>
      </c>
      <c r="I798" s="18">
        <v>236.34688949060637</v>
      </c>
      <c r="J798" s="18">
        <v>201.94443000170284</v>
      </c>
      <c r="K798" s="18">
        <f t="shared" si="97"/>
        <v>355.10246943169926</v>
      </c>
      <c r="L798" s="18">
        <f t="shared" si="98"/>
        <v>303.41404507645007</v>
      </c>
      <c r="M798" s="18">
        <f t="shared" si="99"/>
        <v>319.01008729273963</v>
      </c>
      <c r="N798" s="18">
        <f t="shared" si="100"/>
        <v>272.57524049490928</v>
      </c>
    </row>
    <row r="799" spans="1:14" ht="15" x14ac:dyDescent="0.25">
      <c r="A799" s="17" t="s">
        <v>36</v>
      </c>
      <c r="B799" s="16" t="s">
        <v>35</v>
      </c>
      <c r="C799" t="s">
        <v>34</v>
      </c>
      <c r="D799" s="16" t="s">
        <v>410</v>
      </c>
      <c r="E799">
        <v>4</v>
      </c>
      <c r="F799" s="20">
        <v>10</v>
      </c>
      <c r="G799" s="21">
        <f t="shared" si="101"/>
        <v>4</v>
      </c>
      <c r="H799" s="19">
        <v>11.333333333333334</v>
      </c>
      <c r="I799" s="18">
        <v>236.34688949060637</v>
      </c>
      <c r="J799" s="18">
        <v>201.94443000170284</v>
      </c>
      <c r="K799" s="18">
        <f t="shared" si="97"/>
        <v>355.10246943169926</v>
      </c>
      <c r="L799" s="18">
        <f t="shared" si="98"/>
        <v>303.41404507645007</v>
      </c>
      <c r="M799" s="18">
        <f t="shared" si="99"/>
        <v>319.01008729273963</v>
      </c>
      <c r="N799" s="18">
        <f t="shared" si="100"/>
        <v>272.57524049490928</v>
      </c>
    </row>
    <row r="800" spans="1:14" ht="15" x14ac:dyDescent="0.25">
      <c r="A800" s="17" t="s">
        <v>36</v>
      </c>
      <c r="B800" s="16" t="s">
        <v>35</v>
      </c>
      <c r="C800" t="s">
        <v>34</v>
      </c>
      <c r="D800" s="16" t="s">
        <v>410</v>
      </c>
      <c r="E800">
        <v>5</v>
      </c>
      <c r="F800" s="20">
        <v>10.833333333333334</v>
      </c>
      <c r="G800" s="21">
        <f t="shared" si="101"/>
        <v>5</v>
      </c>
      <c r="H800" s="19">
        <v>12.166666666666666</v>
      </c>
      <c r="I800" s="18">
        <v>236.34688949060637</v>
      </c>
      <c r="J800" s="18">
        <v>201.94443000170284</v>
      </c>
      <c r="K800" s="18">
        <f t="shared" si="97"/>
        <v>355.10246943169926</v>
      </c>
      <c r="L800" s="18">
        <f t="shared" si="98"/>
        <v>303.41404507645007</v>
      </c>
      <c r="M800" s="18">
        <f t="shared" si="99"/>
        <v>319.01008729273963</v>
      </c>
      <c r="N800" s="18">
        <f t="shared" si="100"/>
        <v>272.57524049490928</v>
      </c>
    </row>
    <row r="801" spans="1:14" ht="15" x14ac:dyDescent="0.25">
      <c r="A801" s="17" t="s">
        <v>36</v>
      </c>
      <c r="B801" s="16" t="s">
        <v>35</v>
      </c>
      <c r="C801" t="s">
        <v>34</v>
      </c>
      <c r="D801" s="16" t="s">
        <v>410</v>
      </c>
      <c r="E801">
        <v>6</v>
      </c>
      <c r="F801" s="20">
        <v>10</v>
      </c>
      <c r="G801" s="21">
        <f t="shared" si="101"/>
        <v>6</v>
      </c>
      <c r="H801" s="19">
        <v>11.333333333333334</v>
      </c>
      <c r="I801" s="18">
        <v>236.34688949060637</v>
      </c>
      <c r="J801" s="18">
        <v>201.94443000170284</v>
      </c>
      <c r="K801" s="18">
        <f t="shared" si="97"/>
        <v>355.10246943169926</v>
      </c>
      <c r="L801" s="18">
        <f t="shared" si="98"/>
        <v>303.41404507645007</v>
      </c>
      <c r="M801" s="18">
        <f t="shared" si="99"/>
        <v>319.01008729273963</v>
      </c>
      <c r="N801" s="18">
        <f t="shared" si="100"/>
        <v>272.57524049490928</v>
      </c>
    </row>
    <row r="802" spans="1:14" ht="15" x14ac:dyDescent="0.25">
      <c r="A802" s="17" t="s">
        <v>36</v>
      </c>
      <c r="B802" s="16" t="s">
        <v>35</v>
      </c>
      <c r="C802" t="s">
        <v>34</v>
      </c>
      <c r="D802" s="16" t="s">
        <v>410</v>
      </c>
      <c r="E802">
        <v>7</v>
      </c>
      <c r="F802" s="20">
        <v>10</v>
      </c>
      <c r="G802" s="21">
        <f t="shared" si="101"/>
        <v>7</v>
      </c>
      <c r="H802" s="19">
        <v>11.333333333333334</v>
      </c>
      <c r="I802" s="18">
        <v>236.34688949060637</v>
      </c>
      <c r="J802" s="18">
        <v>201.94443000170284</v>
      </c>
      <c r="K802" s="18">
        <f t="shared" si="97"/>
        <v>355.10246943169926</v>
      </c>
      <c r="L802" s="18">
        <f t="shared" si="98"/>
        <v>303.41404507645007</v>
      </c>
      <c r="M802" s="18">
        <f t="shared" si="99"/>
        <v>319.01008729273963</v>
      </c>
      <c r="N802" s="18">
        <f t="shared" si="100"/>
        <v>272.57524049490928</v>
      </c>
    </row>
    <row r="803" spans="1:14" ht="15" x14ac:dyDescent="0.25">
      <c r="A803" s="17" t="s">
        <v>36</v>
      </c>
      <c r="B803" s="16" t="s">
        <v>35</v>
      </c>
      <c r="C803" t="s">
        <v>34</v>
      </c>
      <c r="D803" s="16" t="s">
        <v>479</v>
      </c>
      <c r="E803">
        <v>1</v>
      </c>
      <c r="F803" s="20">
        <v>11</v>
      </c>
      <c r="G803" s="21">
        <f t="shared" si="101"/>
        <v>1</v>
      </c>
      <c r="H803" s="19">
        <v>12.333333333333334</v>
      </c>
      <c r="I803" s="18">
        <v>236.34688949060637</v>
      </c>
      <c r="J803" s="18">
        <v>201.94443000170284</v>
      </c>
      <c r="K803" s="18">
        <f t="shared" si="97"/>
        <v>355.10246943169926</v>
      </c>
      <c r="L803" s="18">
        <f t="shared" si="98"/>
        <v>303.41404507645007</v>
      </c>
      <c r="M803" s="18">
        <f t="shared" si="99"/>
        <v>319.01008729273963</v>
      </c>
      <c r="N803" s="18">
        <f t="shared" si="100"/>
        <v>272.57524049490928</v>
      </c>
    </row>
    <row r="804" spans="1:14" ht="15" x14ac:dyDescent="0.25">
      <c r="A804" s="17" t="s">
        <v>36</v>
      </c>
      <c r="B804" s="16" t="s">
        <v>35</v>
      </c>
      <c r="C804" t="s">
        <v>34</v>
      </c>
      <c r="D804" s="16" t="s">
        <v>479</v>
      </c>
      <c r="E804">
        <v>2</v>
      </c>
      <c r="F804" s="20">
        <v>11</v>
      </c>
      <c r="G804" s="21">
        <f t="shared" si="101"/>
        <v>2</v>
      </c>
      <c r="H804" s="19">
        <v>12.333333333333334</v>
      </c>
      <c r="I804" s="18">
        <v>236.34688949060637</v>
      </c>
      <c r="J804" s="18">
        <v>201.94443000170284</v>
      </c>
      <c r="K804" s="18">
        <f t="shared" ref="K804:K864" si="102">I804/203*305</f>
        <v>355.10246943169926</v>
      </c>
      <c r="L804" s="18">
        <f t="shared" ref="L804:L864" si="103">J804/203*305</f>
        <v>303.41404507645007</v>
      </c>
      <c r="M804" s="18">
        <f t="shared" ref="M804:M864" si="104">I804/203*274</f>
        <v>319.01008729273963</v>
      </c>
      <c r="N804" s="18">
        <f t="shared" ref="N804:N864" si="105">J804/203*274</f>
        <v>272.57524049490928</v>
      </c>
    </row>
    <row r="805" spans="1:14" ht="15" x14ac:dyDescent="0.25">
      <c r="A805" s="17" t="s">
        <v>36</v>
      </c>
      <c r="B805" s="16" t="s">
        <v>35</v>
      </c>
      <c r="C805" t="s">
        <v>34</v>
      </c>
      <c r="D805" s="16" t="s">
        <v>479</v>
      </c>
      <c r="E805">
        <v>3</v>
      </c>
      <c r="F805" s="20">
        <v>11.25</v>
      </c>
      <c r="G805" s="21">
        <f t="shared" si="101"/>
        <v>3</v>
      </c>
      <c r="H805" s="19">
        <v>12.583333333333334</v>
      </c>
      <c r="I805" s="18">
        <v>236.34688949060637</v>
      </c>
      <c r="J805" s="18">
        <v>201.94443000170284</v>
      </c>
      <c r="K805" s="18">
        <f t="shared" si="102"/>
        <v>355.10246943169926</v>
      </c>
      <c r="L805" s="18">
        <f t="shared" si="103"/>
        <v>303.41404507645007</v>
      </c>
      <c r="M805" s="18">
        <f t="shared" si="104"/>
        <v>319.01008729273963</v>
      </c>
      <c r="N805" s="18">
        <f t="shared" si="105"/>
        <v>272.57524049490928</v>
      </c>
    </row>
    <row r="806" spans="1:14" ht="15" x14ac:dyDescent="0.25">
      <c r="A806" s="17" t="s">
        <v>36</v>
      </c>
      <c r="B806" s="16" t="s">
        <v>35</v>
      </c>
      <c r="C806" t="s">
        <v>34</v>
      </c>
      <c r="D806" s="16" t="s">
        <v>479</v>
      </c>
      <c r="E806">
        <v>4</v>
      </c>
      <c r="F806" s="20">
        <v>12</v>
      </c>
      <c r="G806" s="21">
        <f t="shared" si="101"/>
        <v>4</v>
      </c>
      <c r="H806" s="19">
        <v>13.333333333333334</v>
      </c>
      <c r="I806" s="18">
        <v>236.34688949060637</v>
      </c>
      <c r="J806" s="18">
        <v>201.94443000170284</v>
      </c>
      <c r="K806" s="18">
        <f t="shared" si="102"/>
        <v>355.10246943169926</v>
      </c>
      <c r="L806" s="18">
        <f t="shared" si="103"/>
        <v>303.41404507645007</v>
      </c>
      <c r="M806" s="18">
        <f t="shared" si="104"/>
        <v>319.01008729273963</v>
      </c>
      <c r="N806" s="18">
        <f t="shared" si="105"/>
        <v>272.57524049490928</v>
      </c>
    </row>
    <row r="807" spans="1:14" ht="15" x14ac:dyDescent="0.25">
      <c r="A807" s="17" t="s">
        <v>36</v>
      </c>
      <c r="B807" s="16" t="s">
        <v>35</v>
      </c>
      <c r="C807" t="s">
        <v>34</v>
      </c>
      <c r="D807" s="16" t="s">
        <v>479</v>
      </c>
      <c r="E807">
        <v>5</v>
      </c>
      <c r="F807" s="20">
        <v>11.166666666666666</v>
      </c>
      <c r="G807" s="21">
        <f t="shared" si="101"/>
        <v>5</v>
      </c>
      <c r="H807" s="19">
        <v>12.5</v>
      </c>
      <c r="I807" s="18">
        <v>236.34688949060637</v>
      </c>
      <c r="J807" s="18">
        <v>201.94443000170284</v>
      </c>
      <c r="K807" s="18">
        <f t="shared" si="102"/>
        <v>355.10246943169926</v>
      </c>
      <c r="L807" s="18">
        <f t="shared" si="103"/>
        <v>303.41404507645007</v>
      </c>
      <c r="M807" s="18">
        <f t="shared" si="104"/>
        <v>319.01008729273963</v>
      </c>
      <c r="N807" s="18">
        <f t="shared" si="105"/>
        <v>272.57524049490928</v>
      </c>
    </row>
    <row r="808" spans="1:14" ht="15" x14ac:dyDescent="0.25">
      <c r="A808" s="17" t="s">
        <v>36</v>
      </c>
      <c r="B808" s="16" t="s">
        <v>35</v>
      </c>
      <c r="C808" t="s">
        <v>34</v>
      </c>
      <c r="D808" s="16" t="s">
        <v>479</v>
      </c>
      <c r="E808">
        <v>6</v>
      </c>
      <c r="F808" s="20">
        <v>11.833333333333334</v>
      </c>
      <c r="G808" s="21">
        <f t="shared" si="101"/>
        <v>6</v>
      </c>
      <c r="H808" s="19">
        <v>13.166666666666666</v>
      </c>
      <c r="I808" s="18">
        <v>236.34688949060637</v>
      </c>
      <c r="J808" s="18">
        <v>201.94443000170284</v>
      </c>
      <c r="K808" s="18">
        <f t="shared" si="102"/>
        <v>355.10246943169926</v>
      </c>
      <c r="L808" s="18">
        <f t="shared" si="103"/>
        <v>303.41404507645007</v>
      </c>
      <c r="M808" s="18">
        <f t="shared" si="104"/>
        <v>319.01008729273963</v>
      </c>
      <c r="N808" s="18">
        <f t="shared" si="105"/>
        <v>272.57524049490928</v>
      </c>
    </row>
    <row r="809" spans="1:14" ht="15" x14ac:dyDescent="0.25">
      <c r="A809" s="17" t="s">
        <v>36</v>
      </c>
      <c r="B809" s="16" t="s">
        <v>35</v>
      </c>
      <c r="C809" t="s">
        <v>34</v>
      </c>
      <c r="D809" s="16" t="s">
        <v>479</v>
      </c>
      <c r="E809">
        <v>7</v>
      </c>
      <c r="F809" s="20">
        <v>12.083333333333334</v>
      </c>
      <c r="G809" s="21">
        <f t="shared" si="101"/>
        <v>7</v>
      </c>
      <c r="H809" s="19">
        <v>13.416666666666666</v>
      </c>
      <c r="I809" s="18">
        <v>236.34688949060637</v>
      </c>
      <c r="J809" s="18">
        <v>201.94443000170284</v>
      </c>
      <c r="K809" s="18">
        <f t="shared" si="102"/>
        <v>355.10246943169926</v>
      </c>
      <c r="L809" s="18">
        <f t="shared" si="103"/>
        <v>303.41404507645007</v>
      </c>
      <c r="M809" s="18">
        <f t="shared" si="104"/>
        <v>319.01008729273963</v>
      </c>
      <c r="N809" s="18">
        <f t="shared" si="105"/>
        <v>272.57524049490928</v>
      </c>
    </row>
    <row r="810" spans="1:14" ht="15" x14ac:dyDescent="0.25">
      <c r="A810" s="17" t="s">
        <v>36</v>
      </c>
      <c r="B810" s="16" t="s">
        <v>35</v>
      </c>
      <c r="C810" t="s">
        <v>34</v>
      </c>
      <c r="D810" s="16" t="s">
        <v>337</v>
      </c>
      <c r="E810">
        <v>1</v>
      </c>
      <c r="F810" s="20">
        <v>12.583333333333334</v>
      </c>
      <c r="G810" s="21">
        <f t="shared" si="101"/>
        <v>1</v>
      </c>
      <c r="H810" s="19">
        <v>13.916666666666666</v>
      </c>
      <c r="I810" s="18">
        <v>236.34688949060637</v>
      </c>
      <c r="J810" s="18">
        <v>201.94443000170284</v>
      </c>
      <c r="K810" s="18">
        <f t="shared" si="102"/>
        <v>355.10246943169926</v>
      </c>
      <c r="L810" s="18">
        <f t="shared" si="103"/>
        <v>303.41404507645007</v>
      </c>
      <c r="M810" s="18">
        <f t="shared" si="104"/>
        <v>319.01008729273963</v>
      </c>
      <c r="N810" s="18">
        <f t="shared" si="105"/>
        <v>272.57524049490928</v>
      </c>
    </row>
    <row r="811" spans="1:14" ht="15" x14ac:dyDescent="0.25">
      <c r="A811" s="17" t="s">
        <v>36</v>
      </c>
      <c r="B811" s="16" t="s">
        <v>35</v>
      </c>
      <c r="C811" t="s">
        <v>34</v>
      </c>
      <c r="D811" s="16" t="s">
        <v>337</v>
      </c>
      <c r="E811">
        <v>4</v>
      </c>
      <c r="F811" s="20">
        <v>11.5</v>
      </c>
      <c r="G811" s="21">
        <f t="shared" si="101"/>
        <v>4</v>
      </c>
      <c r="H811" s="19">
        <v>12.833333333333334</v>
      </c>
      <c r="I811" s="18">
        <v>236.34688949060637</v>
      </c>
      <c r="J811" s="18">
        <v>201.94443000170284</v>
      </c>
      <c r="K811" s="18">
        <f t="shared" si="102"/>
        <v>355.10246943169926</v>
      </c>
      <c r="L811" s="18">
        <f t="shared" si="103"/>
        <v>303.41404507645007</v>
      </c>
      <c r="M811" s="18">
        <f t="shared" si="104"/>
        <v>319.01008729273963</v>
      </c>
      <c r="N811" s="18">
        <f t="shared" si="105"/>
        <v>272.57524049490928</v>
      </c>
    </row>
    <row r="812" spans="1:14" ht="15" x14ac:dyDescent="0.25">
      <c r="A812" s="17" t="s">
        <v>36</v>
      </c>
      <c r="B812" s="16" t="s">
        <v>35</v>
      </c>
      <c r="C812" t="s">
        <v>34</v>
      </c>
      <c r="D812" s="16" t="s">
        <v>337</v>
      </c>
      <c r="E812">
        <v>5</v>
      </c>
      <c r="F812" s="20">
        <v>11.5</v>
      </c>
      <c r="G812" s="21">
        <f t="shared" si="101"/>
        <v>5</v>
      </c>
      <c r="H812" s="19">
        <v>12.833333333333334</v>
      </c>
      <c r="I812" s="18">
        <v>236.34688949060637</v>
      </c>
      <c r="J812" s="18">
        <v>201.94443000170284</v>
      </c>
      <c r="K812" s="18">
        <f t="shared" si="102"/>
        <v>355.10246943169926</v>
      </c>
      <c r="L812" s="18">
        <f t="shared" si="103"/>
        <v>303.41404507645007</v>
      </c>
      <c r="M812" s="18">
        <f t="shared" si="104"/>
        <v>319.01008729273963</v>
      </c>
      <c r="N812" s="18">
        <f t="shared" si="105"/>
        <v>272.57524049490928</v>
      </c>
    </row>
    <row r="813" spans="1:14" ht="15" x14ac:dyDescent="0.25">
      <c r="A813" s="17" t="s">
        <v>36</v>
      </c>
      <c r="B813" s="16" t="s">
        <v>35</v>
      </c>
      <c r="C813" t="s">
        <v>34</v>
      </c>
      <c r="D813" s="16" t="s">
        <v>337</v>
      </c>
      <c r="E813">
        <v>6</v>
      </c>
      <c r="F813" s="20">
        <v>11.583333333333334</v>
      </c>
      <c r="G813" s="21">
        <f t="shared" si="101"/>
        <v>6</v>
      </c>
      <c r="H813" s="19">
        <v>12.916666666666666</v>
      </c>
      <c r="I813" s="18">
        <v>236.34688949060637</v>
      </c>
      <c r="J813" s="18">
        <v>201.94443000170284</v>
      </c>
      <c r="K813" s="18">
        <f t="shared" si="102"/>
        <v>355.10246943169926</v>
      </c>
      <c r="L813" s="18">
        <f t="shared" si="103"/>
        <v>303.41404507645007</v>
      </c>
      <c r="M813" s="18">
        <f t="shared" si="104"/>
        <v>319.01008729273963</v>
      </c>
      <c r="N813" s="18">
        <f t="shared" si="105"/>
        <v>272.57524049490928</v>
      </c>
    </row>
    <row r="814" spans="1:14" ht="15" x14ac:dyDescent="0.25">
      <c r="A814" s="17" t="s">
        <v>36</v>
      </c>
      <c r="B814" s="16" t="s">
        <v>35</v>
      </c>
      <c r="C814" t="s">
        <v>34</v>
      </c>
      <c r="D814" s="16" t="s">
        <v>104</v>
      </c>
      <c r="E814">
        <v>1</v>
      </c>
      <c r="F814" s="20">
        <v>12</v>
      </c>
      <c r="G814" s="21">
        <f t="shared" si="101"/>
        <v>1</v>
      </c>
      <c r="H814" s="19">
        <v>13.333333333333334</v>
      </c>
      <c r="I814" s="18">
        <v>236.34688949060637</v>
      </c>
      <c r="J814" s="18">
        <v>201.94443000170284</v>
      </c>
      <c r="K814" s="18">
        <f t="shared" si="102"/>
        <v>355.10246943169926</v>
      </c>
      <c r="L814" s="18">
        <f t="shared" si="103"/>
        <v>303.41404507645007</v>
      </c>
      <c r="M814" s="18">
        <f t="shared" si="104"/>
        <v>319.01008729273963</v>
      </c>
      <c r="N814" s="18">
        <f t="shared" si="105"/>
        <v>272.57524049490928</v>
      </c>
    </row>
    <row r="815" spans="1:14" ht="15" x14ac:dyDescent="0.25">
      <c r="A815" s="17" t="s">
        <v>36</v>
      </c>
      <c r="B815" s="16" t="s">
        <v>35</v>
      </c>
      <c r="C815" t="s">
        <v>34</v>
      </c>
      <c r="D815" s="16" t="s">
        <v>104</v>
      </c>
      <c r="E815">
        <v>2</v>
      </c>
      <c r="F815" s="20">
        <v>12</v>
      </c>
      <c r="G815" s="21">
        <f t="shared" si="101"/>
        <v>2</v>
      </c>
      <c r="H815" s="19">
        <v>13.333333333333334</v>
      </c>
      <c r="I815" s="18">
        <v>236.34688949060637</v>
      </c>
      <c r="J815" s="18">
        <v>201.94443000170284</v>
      </c>
      <c r="K815" s="18">
        <f t="shared" si="102"/>
        <v>355.10246943169926</v>
      </c>
      <c r="L815" s="18">
        <f t="shared" si="103"/>
        <v>303.41404507645007</v>
      </c>
      <c r="M815" s="18">
        <f t="shared" si="104"/>
        <v>319.01008729273963</v>
      </c>
      <c r="N815" s="18">
        <f t="shared" si="105"/>
        <v>272.57524049490928</v>
      </c>
    </row>
    <row r="816" spans="1:14" ht="15" x14ac:dyDescent="0.25">
      <c r="A816" s="17" t="s">
        <v>36</v>
      </c>
      <c r="B816" s="16" t="s">
        <v>35</v>
      </c>
      <c r="C816" t="s">
        <v>34</v>
      </c>
      <c r="D816" s="16" t="s">
        <v>104</v>
      </c>
      <c r="E816">
        <v>3</v>
      </c>
      <c r="F816" s="20">
        <v>12</v>
      </c>
      <c r="G816" s="21">
        <f t="shared" si="101"/>
        <v>3</v>
      </c>
      <c r="H816" s="19">
        <v>13.333333333333334</v>
      </c>
      <c r="I816" s="18">
        <v>236.34688949060637</v>
      </c>
      <c r="J816" s="18">
        <v>201.94443000170284</v>
      </c>
      <c r="K816" s="18">
        <f t="shared" si="102"/>
        <v>355.10246943169926</v>
      </c>
      <c r="L816" s="18">
        <f t="shared" si="103"/>
        <v>303.41404507645007</v>
      </c>
      <c r="M816" s="18">
        <f t="shared" si="104"/>
        <v>319.01008729273963</v>
      </c>
      <c r="N816" s="18">
        <f t="shared" si="105"/>
        <v>272.57524049490928</v>
      </c>
    </row>
    <row r="817" spans="1:14" ht="15" x14ac:dyDescent="0.25">
      <c r="A817" s="17" t="s">
        <v>36</v>
      </c>
      <c r="B817" s="16" t="s">
        <v>35</v>
      </c>
      <c r="C817" t="s">
        <v>34</v>
      </c>
      <c r="D817" s="16" t="s">
        <v>104</v>
      </c>
      <c r="E817">
        <v>4</v>
      </c>
      <c r="F817" s="20">
        <v>12.25</v>
      </c>
      <c r="G817" s="21">
        <f t="shared" si="101"/>
        <v>4</v>
      </c>
      <c r="H817" s="19">
        <v>13.583333333333334</v>
      </c>
      <c r="I817" s="18">
        <v>236.34688949060637</v>
      </c>
      <c r="J817" s="18">
        <v>201.94443000170284</v>
      </c>
      <c r="K817" s="18">
        <f t="shared" si="102"/>
        <v>355.10246943169926</v>
      </c>
      <c r="L817" s="18">
        <f t="shared" si="103"/>
        <v>303.41404507645007</v>
      </c>
      <c r="M817" s="18">
        <f t="shared" si="104"/>
        <v>319.01008729273963</v>
      </c>
      <c r="N817" s="18">
        <f t="shared" si="105"/>
        <v>272.57524049490928</v>
      </c>
    </row>
    <row r="818" spans="1:14" ht="15" x14ac:dyDescent="0.25">
      <c r="A818" s="17" t="s">
        <v>36</v>
      </c>
      <c r="B818" s="16" t="s">
        <v>35</v>
      </c>
      <c r="C818" t="s">
        <v>34</v>
      </c>
      <c r="D818" s="16" t="s">
        <v>104</v>
      </c>
      <c r="E818">
        <v>5</v>
      </c>
      <c r="F818" s="20">
        <v>12.5</v>
      </c>
      <c r="G818" s="21">
        <f t="shared" si="101"/>
        <v>5</v>
      </c>
      <c r="H818" s="19">
        <v>13.833333333333334</v>
      </c>
      <c r="I818" s="18">
        <v>236.34688949060637</v>
      </c>
      <c r="J818" s="18">
        <v>201.94443000170284</v>
      </c>
      <c r="K818" s="18">
        <f t="shared" si="102"/>
        <v>355.10246943169926</v>
      </c>
      <c r="L818" s="18">
        <f t="shared" si="103"/>
        <v>303.41404507645007</v>
      </c>
      <c r="M818" s="18">
        <f t="shared" si="104"/>
        <v>319.01008729273963</v>
      </c>
      <c r="N818" s="18">
        <f t="shared" si="105"/>
        <v>272.57524049490928</v>
      </c>
    </row>
    <row r="819" spans="1:14" ht="15" x14ac:dyDescent="0.25">
      <c r="A819" s="17" t="s">
        <v>36</v>
      </c>
      <c r="B819" s="16" t="s">
        <v>35</v>
      </c>
      <c r="C819" t="s">
        <v>34</v>
      </c>
      <c r="D819" s="16" t="s">
        <v>104</v>
      </c>
      <c r="E819">
        <v>6</v>
      </c>
      <c r="F819" s="20">
        <v>12.083333333333334</v>
      </c>
      <c r="G819" s="21">
        <f t="shared" si="101"/>
        <v>6</v>
      </c>
      <c r="H819" s="19">
        <v>13.416666666666666</v>
      </c>
      <c r="I819" s="18">
        <v>236.34688949060637</v>
      </c>
      <c r="J819" s="18">
        <v>201.94443000170284</v>
      </c>
      <c r="K819" s="18">
        <f t="shared" si="102"/>
        <v>355.10246943169926</v>
      </c>
      <c r="L819" s="18">
        <f t="shared" si="103"/>
        <v>303.41404507645007</v>
      </c>
      <c r="M819" s="18">
        <f t="shared" si="104"/>
        <v>319.01008729273963</v>
      </c>
      <c r="N819" s="18">
        <f t="shared" si="105"/>
        <v>272.57524049490928</v>
      </c>
    </row>
    <row r="820" spans="1:14" ht="15" x14ac:dyDescent="0.25">
      <c r="A820" s="17" t="s">
        <v>36</v>
      </c>
      <c r="B820" s="16" t="s">
        <v>35</v>
      </c>
      <c r="C820" t="s">
        <v>34</v>
      </c>
      <c r="D820" s="16" t="s">
        <v>104</v>
      </c>
      <c r="E820">
        <v>7</v>
      </c>
      <c r="F820" s="20">
        <v>12.166666666666666</v>
      </c>
      <c r="G820" s="21">
        <f t="shared" si="101"/>
        <v>7</v>
      </c>
      <c r="H820" s="19">
        <v>13.5</v>
      </c>
      <c r="I820" s="18">
        <v>236.34688949060637</v>
      </c>
      <c r="J820" s="18">
        <v>201.94443000170284</v>
      </c>
      <c r="K820" s="18">
        <f t="shared" si="102"/>
        <v>355.10246943169926</v>
      </c>
      <c r="L820" s="18">
        <f t="shared" si="103"/>
        <v>303.41404507645007</v>
      </c>
      <c r="M820" s="18">
        <f t="shared" si="104"/>
        <v>319.01008729273963</v>
      </c>
      <c r="N820" s="18">
        <f t="shared" si="105"/>
        <v>272.57524049490928</v>
      </c>
    </row>
    <row r="821" spans="1:14" ht="15" x14ac:dyDescent="0.25">
      <c r="A821" s="17" t="s">
        <v>36</v>
      </c>
      <c r="B821" s="16" t="s">
        <v>35</v>
      </c>
      <c r="C821" t="s">
        <v>34</v>
      </c>
      <c r="D821" s="16" t="s">
        <v>149</v>
      </c>
      <c r="E821">
        <v>1</v>
      </c>
      <c r="F821" s="20">
        <v>14</v>
      </c>
      <c r="G821" s="21">
        <f t="shared" si="101"/>
        <v>1</v>
      </c>
      <c r="H821" s="19">
        <v>15.333333333333334</v>
      </c>
      <c r="I821" s="18">
        <v>236.34688949060637</v>
      </c>
      <c r="J821" s="18">
        <v>201.94443000170284</v>
      </c>
      <c r="K821" s="18">
        <f t="shared" si="102"/>
        <v>355.10246943169926</v>
      </c>
      <c r="L821" s="18">
        <f t="shared" si="103"/>
        <v>303.41404507645007</v>
      </c>
      <c r="M821" s="18">
        <f t="shared" si="104"/>
        <v>319.01008729273963</v>
      </c>
      <c r="N821" s="18">
        <f t="shared" si="105"/>
        <v>272.57524049490928</v>
      </c>
    </row>
    <row r="822" spans="1:14" ht="15" x14ac:dyDescent="0.25">
      <c r="A822" s="17" t="s">
        <v>36</v>
      </c>
      <c r="B822" s="16" t="s">
        <v>35</v>
      </c>
      <c r="C822" t="s">
        <v>34</v>
      </c>
      <c r="D822" s="16" t="s">
        <v>149</v>
      </c>
      <c r="E822">
        <v>2</v>
      </c>
      <c r="F822" s="20">
        <v>14.083333333333334</v>
      </c>
      <c r="G822" s="21">
        <f t="shared" si="101"/>
        <v>2</v>
      </c>
      <c r="H822" s="19">
        <v>15.416666666666666</v>
      </c>
      <c r="I822" s="18">
        <v>236.34688949060637</v>
      </c>
      <c r="J822" s="18">
        <v>201.94443000170284</v>
      </c>
      <c r="K822" s="18">
        <f t="shared" si="102"/>
        <v>355.10246943169926</v>
      </c>
      <c r="L822" s="18">
        <f t="shared" si="103"/>
        <v>303.41404507645007</v>
      </c>
      <c r="M822" s="18">
        <f t="shared" si="104"/>
        <v>319.01008729273963</v>
      </c>
      <c r="N822" s="18">
        <f t="shared" si="105"/>
        <v>272.57524049490928</v>
      </c>
    </row>
    <row r="823" spans="1:14" ht="15" x14ac:dyDescent="0.25">
      <c r="A823" s="17" t="s">
        <v>36</v>
      </c>
      <c r="B823" s="16" t="s">
        <v>35</v>
      </c>
      <c r="C823" t="s">
        <v>34</v>
      </c>
      <c r="D823" s="16" t="s">
        <v>149</v>
      </c>
      <c r="E823">
        <v>3</v>
      </c>
      <c r="F823" s="20">
        <v>14</v>
      </c>
      <c r="G823" s="21">
        <f t="shared" si="101"/>
        <v>3</v>
      </c>
      <c r="H823" s="19">
        <v>15.333333333333334</v>
      </c>
      <c r="I823" s="18">
        <v>236.34688949060637</v>
      </c>
      <c r="J823" s="18">
        <v>201.94443000170284</v>
      </c>
      <c r="K823" s="18">
        <f t="shared" si="102"/>
        <v>355.10246943169926</v>
      </c>
      <c r="L823" s="18">
        <f t="shared" si="103"/>
        <v>303.41404507645007</v>
      </c>
      <c r="M823" s="18">
        <f t="shared" si="104"/>
        <v>319.01008729273963</v>
      </c>
      <c r="N823" s="18">
        <f t="shared" si="105"/>
        <v>272.57524049490928</v>
      </c>
    </row>
    <row r="824" spans="1:14" ht="15" x14ac:dyDescent="0.25">
      <c r="A824" s="17" t="s">
        <v>36</v>
      </c>
      <c r="B824" s="16" t="s">
        <v>35</v>
      </c>
      <c r="C824" t="s">
        <v>34</v>
      </c>
      <c r="D824" s="16" t="s">
        <v>149</v>
      </c>
      <c r="E824">
        <v>4</v>
      </c>
      <c r="F824" s="20">
        <v>14</v>
      </c>
      <c r="G824" s="21">
        <f t="shared" si="101"/>
        <v>4</v>
      </c>
      <c r="H824" s="19">
        <v>15.333333333333334</v>
      </c>
      <c r="I824" s="18">
        <v>236.34688949060637</v>
      </c>
      <c r="J824" s="18">
        <v>201.94443000170284</v>
      </c>
      <c r="K824" s="18">
        <f t="shared" si="102"/>
        <v>355.10246943169926</v>
      </c>
      <c r="L824" s="18">
        <f t="shared" si="103"/>
        <v>303.41404507645007</v>
      </c>
      <c r="M824" s="18">
        <f t="shared" si="104"/>
        <v>319.01008729273963</v>
      </c>
      <c r="N824" s="18">
        <f t="shared" si="105"/>
        <v>272.57524049490928</v>
      </c>
    </row>
    <row r="825" spans="1:14" ht="15" x14ac:dyDescent="0.25">
      <c r="A825" s="17" t="s">
        <v>36</v>
      </c>
      <c r="B825" s="16" t="s">
        <v>35</v>
      </c>
      <c r="C825" t="s">
        <v>34</v>
      </c>
      <c r="D825" s="16" t="s">
        <v>149</v>
      </c>
      <c r="E825">
        <v>5</v>
      </c>
      <c r="F825" s="20">
        <v>14</v>
      </c>
      <c r="G825" s="21">
        <f t="shared" si="101"/>
        <v>5</v>
      </c>
      <c r="H825" s="19">
        <v>15.333333333333334</v>
      </c>
      <c r="I825" s="18">
        <v>236.34688949060637</v>
      </c>
      <c r="J825" s="18">
        <v>201.94443000170284</v>
      </c>
      <c r="K825" s="18">
        <f t="shared" si="102"/>
        <v>355.10246943169926</v>
      </c>
      <c r="L825" s="18">
        <f t="shared" si="103"/>
        <v>303.41404507645007</v>
      </c>
      <c r="M825" s="18">
        <f t="shared" si="104"/>
        <v>319.01008729273963</v>
      </c>
      <c r="N825" s="18">
        <f t="shared" si="105"/>
        <v>272.57524049490928</v>
      </c>
    </row>
    <row r="826" spans="1:14" ht="15" x14ac:dyDescent="0.25">
      <c r="A826" s="17" t="s">
        <v>36</v>
      </c>
      <c r="B826" s="16" t="s">
        <v>35</v>
      </c>
      <c r="C826" t="s">
        <v>34</v>
      </c>
      <c r="D826" s="16" t="s">
        <v>149</v>
      </c>
      <c r="E826">
        <v>6</v>
      </c>
      <c r="F826" s="20">
        <v>14</v>
      </c>
      <c r="G826" s="21">
        <f t="shared" si="101"/>
        <v>6</v>
      </c>
      <c r="H826" s="19">
        <v>15.333333333333334</v>
      </c>
      <c r="I826" s="18">
        <v>236.34688949060637</v>
      </c>
      <c r="J826" s="18">
        <v>201.94443000170284</v>
      </c>
      <c r="K826" s="18">
        <f t="shared" si="102"/>
        <v>355.10246943169926</v>
      </c>
      <c r="L826" s="18">
        <f t="shared" si="103"/>
        <v>303.41404507645007</v>
      </c>
      <c r="M826" s="18">
        <f t="shared" si="104"/>
        <v>319.01008729273963</v>
      </c>
      <c r="N826" s="18">
        <f t="shared" si="105"/>
        <v>272.57524049490928</v>
      </c>
    </row>
    <row r="827" spans="1:14" ht="15" x14ac:dyDescent="0.25">
      <c r="A827" s="17" t="s">
        <v>36</v>
      </c>
      <c r="B827" s="16" t="s">
        <v>35</v>
      </c>
      <c r="C827" t="s">
        <v>34</v>
      </c>
      <c r="D827" s="16" t="s">
        <v>149</v>
      </c>
      <c r="E827">
        <v>7</v>
      </c>
      <c r="F827" s="20">
        <v>14.166666666666666</v>
      </c>
      <c r="G827" s="21">
        <f t="shared" si="101"/>
        <v>7</v>
      </c>
      <c r="H827" s="19">
        <v>15.5</v>
      </c>
      <c r="I827" s="18">
        <v>236.34688949060637</v>
      </c>
      <c r="J827" s="18">
        <v>201.94443000170284</v>
      </c>
      <c r="K827" s="18">
        <f t="shared" si="102"/>
        <v>355.10246943169926</v>
      </c>
      <c r="L827" s="18">
        <f t="shared" si="103"/>
        <v>303.41404507645007</v>
      </c>
      <c r="M827" s="18">
        <f t="shared" si="104"/>
        <v>319.01008729273963</v>
      </c>
      <c r="N827" s="18">
        <f t="shared" si="105"/>
        <v>272.57524049490928</v>
      </c>
    </row>
    <row r="828" spans="1:14" ht="15" x14ac:dyDescent="0.25">
      <c r="A828" s="17" t="s">
        <v>36</v>
      </c>
      <c r="B828" s="16" t="s">
        <v>35</v>
      </c>
      <c r="C828" t="s">
        <v>34</v>
      </c>
      <c r="D828" s="16" t="s">
        <v>787</v>
      </c>
      <c r="E828">
        <v>5</v>
      </c>
      <c r="F828" s="20">
        <v>6.083333333333333</v>
      </c>
      <c r="G828" s="21">
        <f t="shared" si="101"/>
        <v>5</v>
      </c>
      <c r="H828" s="19">
        <v>7.416666666666667</v>
      </c>
      <c r="I828" s="18">
        <v>236.34688949060637</v>
      </c>
      <c r="J828" s="18">
        <v>201.94443000170284</v>
      </c>
      <c r="K828" s="18">
        <f t="shared" si="102"/>
        <v>355.10246943169926</v>
      </c>
      <c r="L828" s="18">
        <f t="shared" si="103"/>
        <v>303.41404507645007</v>
      </c>
      <c r="M828" s="18">
        <f t="shared" si="104"/>
        <v>319.01008729273963</v>
      </c>
      <c r="N828" s="18">
        <f t="shared" si="105"/>
        <v>272.57524049490928</v>
      </c>
    </row>
    <row r="829" spans="1:14" ht="15" x14ac:dyDescent="0.25">
      <c r="A829" s="17" t="s">
        <v>36</v>
      </c>
      <c r="B829" s="16" t="s">
        <v>35</v>
      </c>
      <c r="C829" t="s">
        <v>34</v>
      </c>
      <c r="D829" s="16" t="s">
        <v>825</v>
      </c>
      <c r="E829">
        <v>7</v>
      </c>
      <c r="F829" s="20">
        <v>4.833333333333333</v>
      </c>
      <c r="G829" s="21">
        <f t="shared" si="101"/>
        <v>7</v>
      </c>
      <c r="H829" s="19">
        <v>6.166666666666667</v>
      </c>
      <c r="I829" s="18">
        <v>236.34688949060637</v>
      </c>
      <c r="J829" s="18">
        <v>201.94443000170284</v>
      </c>
      <c r="K829" s="18">
        <f t="shared" si="102"/>
        <v>355.10246943169926</v>
      </c>
      <c r="L829" s="18">
        <f t="shared" si="103"/>
        <v>303.41404507645007</v>
      </c>
      <c r="M829" s="18">
        <f t="shared" si="104"/>
        <v>319.01008729273963</v>
      </c>
      <c r="N829" s="18">
        <f t="shared" si="105"/>
        <v>272.57524049490928</v>
      </c>
    </row>
    <row r="830" spans="1:14" ht="15" x14ac:dyDescent="0.25">
      <c r="A830" s="17" t="s">
        <v>36</v>
      </c>
      <c r="B830" s="16" t="s">
        <v>35</v>
      </c>
      <c r="C830" t="s">
        <v>34</v>
      </c>
      <c r="D830" s="16" t="s">
        <v>742</v>
      </c>
      <c r="E830">
        <v>3</v>
      </c>
      <c r="F830" s="20">
        <v>14.833333333333334</v>
      </c>
      <c r="G830" s="21">
        <f t="shared" si="101"/>
        <v>3</v>
      </c>
      <c r="H830" s="19">
        <v>16.166666666666668</v>
      </c>
      <c r="I830" s="18">
        <v>236.34688949060637</v>
      </c>
      <c r="J830" s="18">
        <v>201.94443000170284</v>
      </c>
      <c r="K830" s="18">
        <f t="shared" si="102"/>
        <v>355.10246943169926</v>
      </c>
      <c r="L830" s="18">
        <f t="shared" si="103"/>
        <v>303.41404507645007</v>
      </c>
      <c r="M830" s="18">
        <f t="shared" si="104"/>
        <v>319.01008729273963</v>
      </c>
      <c r="N830" s="18">
        <f t="shared" si="105"/>
        <v>272.57524049490928</v>
      </c>
    </row>
    <row r="831" spans="1:14" ht="15" x14ac:dyDescent="0.25">
      <c r="A831" s="17" t="s">
        <v>36</v>
      </c>
      <c r="B831" s="16" t="s">
        <v>35</v>
      </c>
      <c r="C831" t="s">
        <v>34</v>
      </c>
      <c r="D831" s="16" t="s">
        <v>742</v>
      </c>
      <c r="E831">
        <v>5</v>
      </c>
      <c r="F831" s="20">
        <v>4.916666666666667</v>
      </c>
      <c r="G831" s="21">
        <f t="shared" si="101"/>
        <v>5</v>
      </c>
      <c r="H831" s="19">
        <v>6.25</v>
      </c>
      <c r="I831" s="18">
        <v>236.34688949060637</v>
      </c>
      <c r="J831" s="18">
        <v>201.94443000170284</v>
      </c>
      <c r="K831" s="18">
        <f t="shared" si="102"/>
        <v>355.10246943169926</v>
      </c>
      <c r="L831" s="18">
        <f t="shared" si="103"/>
        <v>303.41404507645007</v>
      </c>
      <c r="M831" s="18">
        <f t="shared" si="104"/>
        <v>319.01008729273963</v>
      </c>
      <c r="N831" s="18">
        <f t="shared" si="105"/>
        <v>272.57524049490928</v>
      </c>
    </row>
    <row r="832" spans="1:14" ht="15" x14ac:dyDescent="0.25">
      <c r="A832" s="17" t="s">
        <v>36</v>
      </c>
      <c r="B832" s="16" t="s">
        <v>35</v>
      </c>
      <c r="C832" t="s">
        <v>34</v>
      </c>
      <c r="D832" s="16" t="s">
        <v>742</v>
      </c>
      <c r="E832">
        <v>7</v>
      </c>
      <c r="F832" s="20">
        <v>10.083333333333334</v>
      </c>
      <c r="G832" s="21">
        <f t="shared" si="101"/>
        <v>7</v>
      </c>
      <c r="H832" s="19">
        <v>11.416666666666666</v>
      </c>
      <c r="I832" s="18">
        <v>236.34688949060637</v>
      </c>
      <c r="J832" s="18">
        <v>201.94443000170284</v>
      </c>
      <c r="K832" s="18">
        <f t="shared" si="102"/>
        <v>355.10246943169926</v>
      </c>
      <c r="L832" s="18">
        <f t="shared" si="103"/>
        <v>303.41404507645007</v>
      </c>
      <c r="M832" s="18">
        <f t="shared" si="104"/>
        <v>319.01008729273963</v>
      </c>
      <c r="N832" s="18">
        <f t="shared" si="105"/>
        <v>272.57524049490928</v>
      </c>
    </row>
    <row r="833" spans="1:14" ht="15" x14ac:dyDescent="0.25">
      <c r="A833" s="17" t="s">
        <v>36</v>
      </c>
      <c r="B833" s="16" t="s">
        <v>35</v>
      </c>
      <c r="C833" t="s">
        <v>34</v>
      </c>
      <c r="D833" s="16" t="s">
        <v>699</v>
      </c>
      <c r="E833">
        <v>2</v>
      </c>
      <c r="F833" s="20">
        <v>13.416666666666666</v>
      </c>
      <c r="G833" s="21">
        <f t="shared" si="101"/>
        <v>2</v>
      </c>
      <c r="H833" s="19">
        <v>14.75</v>
      </c>
      <c r="I833" s="18">
        <v>236.34688949060637</v>
      </c>
      <c r="J833" s="18">
        <v>201.94443000170284</v>
      </c>
      <c r="K833" s="18">
        <f t="shared" si="102"/>
        <v>355.10246943169926</v>
      </c>
      <c r="L833" s="18">
        <f t="shared" si="103"/>
        <v>303.41404507645007</v>
      </c>
      <c r="M833" s="18">
        <f t="shared" si="104"/>
        <v>319.01008729273963</v>
      </c>
      <c r="N833" s="18">
        <f t="shared" si="105"/>
        <v>272.57524049490928</v>
      </c>
    </row>
    <row r="834" spans="1:14" ht="15" x14ac:dyDescent="0.25">
      <c r="A834" s="17" t="s">
        <v>36</v>
      </c>
      <c r="B834" s="16" t="s">
        <v>35</v>
      </c>
      <c r="C834" t="s">
        <v>34</v>
      </c>
      <c r="D834" s="16" t="s">
        <v>699</v>
      </c>
      <c r="E834">
        <v>4</v>
      </c>
      <c r="F834" s="20">
        <v>5.583333333333333</v>
      </c>
      <c r="G834" s="21">
        <f t="shared" si="101"/>
        <v>4</v>
      </c>
      <c r="H834" s="19">
        <v>6.916666666666667</v>
      </c>
      <c r="I834" s="18">
        <v>236.34688949060637</v>
      </c>
      <c r="J834" s="18">
        <v>201.94443000170284</v>
      </c>
      <c r="K834" s="18">
        <f t="shared" si="102"/>
        <v>355.10246943169926</v>
      </c>
      <c r="L834" s="18">
        <f t="shared" si="103"/>
        <v>303.41404507645007</v>
      </c>
      <c r="M834" s="18">
        <f t="shared" si="104"/>
        <v>319.01008729273963</v>
      </c>
      <c r="N834" s="18">
        <f t="shared" si="105"/>
        <v>272.57524049490928</v>
      </c>
    </row>
    <row r="835" spans="1:14" ht="15" x14ac:dyDescent="0.25">
      <c r="A835" s="17" t="s">
        <v>36</v>
      </c>
      <c r="B835" s="16" t="s">
        <v>35</v>
      </c>
      <c r="C835" t="s">
        <v>34</v>
      </c>
      <c r="D835" s="16" t="s">
        <v>699</v>
      </c>
      <c r="E835">
        <v>5</v>
      </c>
      <c r="F835" s="20">
        <v>0.91666666666666663</v>
      </c>
      <c r="G835" s="21">
        <f t="shared" si="101"/>
        <v>5</v>
      </c>
      <c r="H835" s="19">
        <v>2.25</v>
      </c>
      <c r="I835" s="18">
        <v>236.34688949060637</v>
      </c>
      <c r="J835" s="18">
        <v>201.94443000170284</v>
      </c>
      <c r="K835" s="18">
        <f t="shared" si="102"/>
        <v>355.10246943169926</v>
      </c>
      <c r="L835" s="18">
        <f t="shared" si="103"/>
        <v>303.41404507645007</v>
      </c>
      <c r="M835" s="18">
        <f t="shared" si="104"/>
        <v>319.01008729273963</v>
      </c>
      <c r="N835" s="18">
        <f t="shared" si="105"/>
        <v>272.57524049490928</v>
      </c>
    </row>
    <row r="836" spans="1:14" ht="15" x14ac:dyDescent="0.25">
      <c r="A836" s="17" t="s">
        <v>36</v>
      </c>
      <c r="B836" s="16" t="s">
        <v>35</v>
      </c>
      <c r="C836" t="s">
        <v>34</v>
      </c>
      <c r="D836" s="16" t="s">
        <v>699</v>
      </c>
      <c r="E836">
        <v>7</v>
      </c>
      <c r="F836" s="20">
        <v>5.583333333333333</v>
      </c>
      <c r="G836" s="21">
        <f t="shared" si="101"/>
        <v>7</v>
      </c>
      <c r="H836" s="19">
        <v>6.916666666666667</v>
      </c>
      <c r="I836" s="18">
        <v>236.34688949060637</v>
      </c>
      <c r="J836" s="18">
        <v>201.94443000170284</v>
      </c>
      <c r="K836" s="18">
        <f t="shared" si="102"/>
        <v>355.10246943169926</v>
      </c>
      <c r="L836" s="18">
        <f t="shared" si="103"/>
        <v>303.41404507645007</v>
      </c>
      <c r="M836" s="18">
        <f t="shared" si="104"/>
        <v>319.01008729273963</v>
      </c>
      <c r="N836" s="18">
        <f t="shared" si="105"/>
        <v>272.57524049490928</v>
      </c>
    </row>
    <row r="837" spans="1:14" ht="15" x14ac:dyDescent="0.25">
      <c r="A837" s="17" t="s">
        <v>36</v>
      </c>
      <c r="B837" s="16" t="s">
        <v>35</v>
      </c>
      <c r="C837" t="s">
        <v>34</v>
      </c>
      <c r="D837" s="16" t="s">
        <v>817</v>
      </c>
      <c r="E837">
        <v>7</v>
      </c>
      <c r="F837" s="20">
        <v>9.3333333333333339</v>
      </c>
      <c r="G837" s="21">
        <f t="shared" ref="G837:G900" si="106">IF(AND(E837=7,H837&lt;F837),1,IF(H837&lt;F837,E837+1,E837))</f>
        <v>7</v>
      </c>
      <c r="H837" s="19">
        <v>10.666666666666666</v>
      </c>
      <c r="I837" s="18">
        <v>236.34688949060637</v>
      </c>
      <c r="J837" s="18">
        <v>201.94443000170284</v>
      </c>
      <c r="K837" s="18">
        <f t="shared" si="102"/>
        <v>355.10246943169926</v>
      </c>
      <c r="L837" s="18">
        <f t="shared" si="103"/>
        <v>303.41404507645007</v>
      </c>
      <c r="M837" s="18">
        <f t="shared" si="104"/>
        <v>319.01008729273963</v>
      </c>
      <c r="N837" s="18">
        <f t="shared" si="105"/>
        <v>272.57524049490928</v>
      </c>
    </row>
    <row r="838" spans="1:14" ht="15" x14ac:dyDescent="0.25">
      <c r="A838" s="17" t="s">
        <v>36</v>
      </c>
      <c r="B838" s="16" t="s">
        <v>35</v>
      </c>
      <c r="C838" t="s">
        <v>34</v>
      </c>
      <c r="D838" s="16" t="s">
        <v>812</v>
      </c>
      <c r="E838">
        <v>6</v>
      </c>
      <c r="F838" s="20">
        <v>14.916666666666666</v>
      </c>
      <c r="G838" s="21">
        <f t="shared" si="106"/>
        <v>6</v>
      </c>
      <c r="H838" s="19">
        <v>16.25</v>
      </c>
      <c r="I838" s="18">
        <v>236.34688949060637</v>
      </c>
      <c r="J838" s="18">
        <v>201.94443000170284</v>
      </c>
      <c r="K838" s="18">
        <f t="shared" si="102"/>
        <v>355.10246943169926</v>
      </c>
      <c r="L838" s="18">
        <f t="shared" si="103"/>
        <v>303.41404507645007</v>
      </c>
      <c r="M838" s="18">
        <f t="shared" si="104"/>
        <v>319.01008729273963</v>
      </c>
      <c r="N838" s="18">
        <f t="shared" si="105"/>
        <v>272.57524049490928</v>
      </c>
    </row>
    <row r="839" spans="1:14" ht="15" x14ac:dyDescent="0.25">
      <c r="A839" s="17" t="s">
        <v>36</v>
      </c>
      <c r="B839" s="16" t="s">
        <v>35</v>
      </c>
      <c r="C839" t="s">
        <v>34</v>
      </c>
      <c r="D839" s="16" t="s">
        <v>812</v>
      </c>
      <c r="E839">
        <v>7</v>
      </c>
      <c r="F839" s="20">
        <v>13.583333333333334</v>
      </c>
      <c r="G839" s="21">
        <f t="shared" si="106"/>
        <v>7</v>
      </c>
      <c r="H839" s="19">
        <v>14.916666666666666</v>
      </c>
      <c r="I839" s="18">
        <v>236.34688949060637</v>
      </c>
      <c r="J839" s="18">
        <v>201.94443000170284</v>
      </c>
      <c r="K839" s="18">
        <f t="shared" si="102"/>
        <v>355.10246943169926</v>
      </c>
      <c r="L839" s="18">
        <f t="shared" si="103"/>
        <v>303.41404507645007</v>
      </c>
      <c r="M839" s="18">
        <f t="shared" si="104"/>
        <v>319.01008729273963</v>
      </c>
      <c r="N839" s="18">
        <f t="shared" si="105"/>
        <v>272.57524049490928</v>
      </c>
    </row>
    <row r="840" spans="1:14" ht="15" x14ac:dyDescent="0.25">
      <c r="A840" s="17" t="s">
        <v>36</v>
      </c>
      <c r="B840" s="16" t="s">
        <v>35</v>
      </c>
      <c r="C840" t="s">
        <v>34</v>
      </c>
      <c r="D840" s="16" t="s">
        <v>660</v>
      </c>
      <c r="E840">
        <v>2</v>
      </c>
      <c r="F840" s="20">
        <v>7.666666666666667</v>
      </c>
      <c r="G840" s="21">
        <f t="shared" si="106"/>
        <v>2</v>
      </c>
      <c r="H840" s="19">
        <v>9</v>
      </c>
      <c r="I840" s="18">
        <v>236.34688949060637</v>
      </c>
      <c r="J840" s="18">
        <v>201.94443000170284</v>
      </c>
      <c r="K840" s="18">
        <f t="shared" si="102"/>
        <v>355.10246943169926</v>
      </c>
      <c r="L840" s="18">
        <f t="shared" si="103"/>
        <v>303.41404507645007</v>
      </c>
      <c r="M840" s="18">
        <f t="shared" si="104"/>
        <v>319.01008729273963</v>
      </c>
      <c r="N840" s="18">
        <f t="shared" si="105"/>
        <v>272.57524049490928</v>
      </c>
    </row>
    <row r="841" spans="1:14" ht="15" x14ac:dyDescent="0.25">
      <c r="A841" s="17" t="s">
        <v>36</v>
      </c>
      <c r="B841" s="16" t="s">
        <v>35</v>
      </c>
      <c r="C841" t="s">
        <v>34</v>
      </c>
      <c r="D841" s="16" t="s">
        <v>660</v>
      </c>
      <c r="E841">
        <v>3</v>
      </c>
      <c r="F841" s="20">
        <v>7.5</v>
      </c>
      <c r="G841" s="21">
        <f t="shared" si="106"/>
        <v>3</v>
      </c>
      <c r="H841" s="19">
        <v>8.8333333333333339</v>
      </c>
      <c r="I841" s="18">
        <v>236.34688949060637</v>
      </c>
      <c r="J841" s="18">
        <v>201.94443000170284</v>
      </c>
      <c r="K841" s="18">
        <f t="shared" si="102"/>
        <v>355.10246943169926</v>
      </c>
      <c r="L841" s="18">
        <f t="shared" si="103"/>
        <v>303.41404507645007</v>
      </c>
      <c r="M841" s="18">
        <f t="shared" si="104"/>
        <v>319.01008729273963</v>
      </c>
      <c r="N841" s="18">
        <f t="shared" si="105"/>
        <v>272.57524049490928</v>
      </c>
    </row>
    <row r="842" spans="1:14" ht="15" x14ac:dyDescent="0.25">
      <c r="A842" s="17" t="s">
        <v>36</v>
      </c>
      <c r="B842" s="16" t="s">
        <v>35</v>
      </c>
      <c r="C842" t="s">
        <v>34</v>
      </c>
      <c r="D842" s="16" t="s">
        <v>660</v>
      </c>
      <c r="E842">
        <v>5</v>
      </c>
      <c r="F842" s="20">
        <v>7.5</v>
      </c>
      <c r="G842" s="21">
        <f t="shared" si="106"/>
        <v>5</v>
      </c>
      <c r="H842" s="19">
        <v>8.8333333333333339</v>
      </c>
      <c r="I842" s="18">
        <v>236.34688949060637</v>
      </c>
      <c r="J842" s="18">
        <v>201.94443000170284</v>
      </c>
      <c r="K842" s="18">
        <f t="shared" si="102"/>
        <v>355.10246943169926</v>
      </c>
      <c r="L842" s="18">
        <f t="shared" si="103"/>
        <v>303.41404507645007</v>
      </c>
      <c r="M842" s="18">
        <f t="shared" si="104"/>
        <v>319.01008729273963</v>
      </c>
      <c r="N842" s="18">
        <f t="shared" si="105"/>
        <v>272.57524049490928</v>
      </c>
    </row>
    <row r="843" spans="1:14" ht="15" x14ac:dyDescent="0.25">
      <c r="A843" s="17" t="s">
        <v>36</v>
      </c>
      <c r="B843" s="16" t="s">
        <v>35</v>
      </c>
      <c r="C843" t="s">
        <v>34</v>
      </c>
      <c r="D843" s="16" t="s">
        <v>756</v>
      </c>
      <c r="E843">
        <v>3</v>
      </c>
      <c r="F843" s="20">
        <v>11.5</v>
      </c>
      <c r="G843" s="21">
        <f t="shared" si="106"/>
        <v>3</v>
      </c>
      <c r="H843" s="19">
        <v>12.833333333333334</v>
      </c>
      <c r="I843" s="18">
        <v>236.34688949060637</v>
      </c>
      <c r="J843" s="18">
        <v>201.94443000170284</v>
      </c>
      <c r="K843" s="18">
        <f t="shared" si="102"/>
        <v>355.10246943169926</v>
      </c>
      <c r="L843" s="18">
        <f t="shared" si="103"/>
        <v>303.41404507645007</v>
      </c>
      <c r="M843" s="18">
        <f t="shared" si="104"/>
        <v>319.01008729273963</v>
      </c>
      <c r="N843" s="18">
        <f t="shared" si="105"/>
        <v>272.57524049490928</v>
      </c>
    </row>
    <row r="844" spans="1:14" ht="15" x14ac:dyDescent="0.25">
      <c r="A844" s="17" t="s">
        <v>36</v>
      </c>
      <c r="B844" s="16" t="s">
        <v>35</v>
      </c>
      <c r="C844" t="s">
        <v>34</v>
      </c>
      <c r="D844" s="16" t="s">
        <v>756</v>
      </c>
      <c r="E844">
        <v>4</v>
      </c>
      <c r="F844" s="20">
        <v>1.9166666666666665</v>
      </c>
      <c r="G844" s="21">
        <f t="shared" si="106"/>
        <v>4</v>
      </c>
      <c r="H844" s="19">
        <v>3.25</v>
      </c>
      <c r="I844" s="18">
        <v>236.34688949060637</v>
      </c>
      <c r="J844" s="18">
        <v>201.94443000170284</v>
      </c>
      <c r="K844" s="18">
        <f t="shared" si="102"/>
        <v>355.10246943169926</v>
      </c>
      <c r="L844" s="18">
        <f t="shared" si="103"/>
        <v>303.41404507645007</v>
      </c>
      <c r="M844" s="18">
        <f t="shared" si="104"/>
        <v>319.01008729273963</v>
      </c>
      <c r="N844" s="18">
        <f t="shared" si="105"/>
        <v>272.57524049490928</v>
      </c>
    </row>
    <row r="845" spans="1:14" ht="15" x14ac:dyDescent="0.25">
      <c r="A845" s="17" t="s">
        <v>36</v>
      </c>
      <c r="B845" s="16" t="s">
        <v>35</v>
      </c>
      <c r="C845" t="s">
        <v>34</v>
      </c>
      <c r="D845" s="16" t="s">
        <v>756</v>
      </c>
      <c r="E845">
        <v>7</v>
      </c>
      <c r="F845" s="20">
        <v>13.666666666666666</v>
      </c>
      <c r="G845" s="21">
        <f t="shared" si="106"/>
        <v>7</v>
      </c>
      <c r="H845" s="19">
        <v>15</v>
      </c>
      <c r="I845" s="18">
        <v>236.34688949060637</v>
      </c>
      <c r="J845" s="18">
        <v>201.94443000170284</v>
      </c>
      <c r="K845" s="18">
        <f t="shared" si="102"/>
        <v>355.10246943169926</v>
      </c>
      <c r="L845" s="18">
        <f t="shared" si="103"/>
        <v>303.41404507645007</v>
      </c>
      <c r="M845" s="18">
        <f t="shared" si="104"/>
        <v>319.01008729273963</v>
      </c>
      <c r="N845" s="18">
        <f t="shared" si="105"/>
        <v>272.57524049490928</v>
      </c>
    </row>
    <row r="846" spans="1:14" ht="15" x14ac:dyDescent="0.25">
      <c r="A846" s="17" t="s">
        <v>36</v>
      </c>
      <c r="B846" s="16" t="s">
        <v>35</v>
      </c>
      <c r="C846" t="s">
        <v>34</v>
      </c>
      <c r="D846" s="16" t="s">
        <v>795</v>
      </c>
      <c r="E846">
        <v>5</v>
      </c>
      <c r="F846" s="20">
        <v>14.666666666666666</v>
      </c>
      <c r="G846" s="21">
        <f t="shared" si="106"/>
        <v>5</v>
      </c>
      <c r="H846" s="19">
        <v>16</v>
      </c>
      <c r="I846" s="18">
        <v>236.34688949060637</v>
      </c>
      <c r="J846" s="18">
        <v>201.94443000170284</v>
      </c>
      <c r="K846" s="18">
        <f t="shared" si="102"/>
        <v>355.10246943169926</v>
      </c>
      <c r="L846" s="18">
        <f t="shared" si="103"/>
        <v>303.41404507645007</v>
      </c>
      <c r="M846" s="18">
        <f t="shared" si="104"/>
        <v>319.01008729273963</v>
      </c>
      <c r="N846" s="18">
        <f t="shared" si="105"/>
        <v>272.57524049490928</v>
      </c>
    </row>
    <row r="847" spans="1:14" ht="15" x14ac:dyDescent="0.25">
      <c r="A847" s="17" t="s">
        <v>36</v>
      </c>
      <c r="B847" s="16" t="s">
        <v>35</v>
      </c>
      <c r="C847" t="s">
        <v>34</v>
      </c>
      <c r="D847" s="16" t="s">
        <v>795</v>
      </c>
      <c r="E847">
        <v>7</v>
      </c>
      <c r="F847" s="20">
        <v>14.083333333333334</v>
      </c>
      <c r="G847" s="21">
        <f t="shared" si="106"/>
        <v>7</v>
      </c>
      <c r="H847" s="19">
        <v>15.416666666666666</v>
      </c>
      <c r="I847" s="18">
        <v>236.34688949060637</v>
      </c>
      <c r="J847" s="18">
        <v>201.94443000170284</v>
      </c>
      <c r="K847" s="18">
        <f t="shared" si="102"/>
        <v>355.10246943169926</v>
      </c>
      <c r="L847" s="18">
        <f t="shared" si="103"/>
        <v>303.41404507645007</v>
      </c>
      <c r="M847" s="18">
        <f t="shared" si="104"/>
        <v>319.01008729273963</v>
      </c>
      <c r="N847" s="18">
        <f t="shared" si="105"/>
        <v>272.57524049490928</v>
      </c>
    </row>
    <row r="848" spans="1:14" ht="15" x14ac:dyDescent="0.25">
      <c r="A848" s="17" t="s">
        <v>36</v>
      </c>
      <c r="B848" s="16" t="s">
        <v>35</v>
      </c>
      <c r="C848" t="s">
        <v>34</v>
      </c>
      <c r="D848" s="16" t="s">
        <v>400</v>
      </c>
      <c r="E848">
        <v>1</v>
      </c>
      <c r="F848" s="20">
        <v>2.6666666666666665</v>
      </c>
      <c r="G848" s="21">
        <f t="shared" si="106"/>
        <v>1</v>
      </c>
      <c r="H848" s="19">
        <v>4</v>
      </c>
      <c r="I848" s="18">
        <v>236.34688949060637</v>
      </c>
      <c r="J848" s="18">
        <v>201.94443000170284</v>
      </c>
      <c r="K848" s="18">
        <f t="shared" si="102"/>
        <v>355.10246943169926</v>
      </c>
      <c r="L848" s="18">
        <f t="shared" si="103"/>
        <v>303.41404507645007</v>
      </c>
      <c r="M848" s="18">
        <f t="shared" si="104"/>
        <v>319.01008729273963</v>
      </c>
      <c r="N848" s="18">
        <f t="shared" si="105"/>
        <v>272.57524049490928</v>
      </c>
    </row>
    <row r="849" spans="1:14" ht="15" x14ac:dyDescent="0.25">
      <c r="A849" s="17" t="s">
        <v>36</v>
      </c>
      <c r="B849" s="16" t="s">
        <v>35</v>
      </c>
      <c r="C849" t="s">
        <v>34</v>
      </c>
      <c r="D849" s="16" t="s">
        <v>400</v>
      </c>
      <c r="E849">
        <v>3</v>
      </c>
      <c r="F849" s="20">
        <v>2.6666666666666665</v>
      </c>
      <c r="G849" s="21">
        <f t="shared" si="106"/>
        <v>3</v>
      </c>
      <c r="H849" s="19">
        <v>4</v>
      </c>
      <c r="I849" s="18">
        <v>236.34688949060637</v>
      </c>
      <c r="J849" s="18">
        <v>201.94443000170284</v>
      </c>
      <c r="K849" s="18">
        <f t="shared" si="102"/>
        <v>355.10246943169926</v>
      </c>
      <c r="L849" s="18">
        <f t="shared" si="103"/>
        <v>303.41404507645007</v>
      </c>
      <c r="M849" s="18">
        <f t="shared" si="104"/>
        <v>319.01008729273963</v>
      </c>
      <c r="N849" s="18">
        <f t="shared" si="105"/>
        <v>272.57524049490928</v>
      </c>
    </row>
    <row r="850" spans="1:14" ht="15" x14ac:dyDescent="0.25">
      <c r="A850" s="17" t="s">
        <v>36</v>
      </c>
      <c r="B850" s="16" t="s">
        <v>35</v>
      </c>
      <c r="C850" t="s">
        <v>34</v>
      </c>
      <c r="D850" s="16" t="s">
        <v>400</v>
      </c>
      <c r="E850">
        <v>5</v>
      </c>
      <c r="F850" s="20">
        <v>2.6666666666666665</v>
      </c>
      <c r="G850" s="21">
        <f t="shared" si="106"/>
        <v>5</v>
      </c>
      <c r="H850" s="19">
        <v>4</v>
      </c>
      <c r="I850" s="18">
        <v>236.34688949060637</v>
      </c>
      <c r="J850" s="18">
        <v>201.94443000170284</v>
      </c>
      <c r="K850" s="18">
        <f t="shared" si="102"/>
        <v>355.10246943169926</v>
      </c>
      <c r="L850" s="18">
        <f t="shared" si="103"/>
        <v>303.41404507645007</v>
      </c>
      <c r="M850" s="18">
        <f t="shared" si="104"/>
        <v>319.01008729273963</v>
      </c>
      <c r="N850" s="18">
        <f t="shared" si="105"/>
        <v>272.57524049490928</v>
      </c>
    </row>
    <row r="851" spans="1:14" ht="15" x14ac:dyDescent="0.25">
      <c r="A851" s="17" t="s">
        <v>36</v>
      </c>
      <c r="B851" s="16" t="s">
        <v>35</v>
      </c>
      <c r="C851" t="s">
        <v>34</v>
      </c>
      <c r="D851" s="16" t="s">
        <v>400</v>
      </c>
      <c r="E851">
        <v>6</v>
      </c>
      <c r="F851" s="20">
        <v>4.25</v>
      </c>
      <c r="G851" s="21">
        <f t="shared" si="106"/>
        <v>6</v>
      </c>
      <c r="H851" s="19">
        <v>5.583333333333333</v>
      </c>
      <c r="I851" s="18">
        <v>236.34688949060637</v>
      </c>
      <c r="J851" s="18">
        <v>201.94443000170284</v>
      </c>
      <c r="K851" s="18">
        <f t="shared" si="102"/>
        <v>355.10246943169926</v>
      </c>
      <c r="L851" s="18">
        <f t="shared" si="103"/>
        <v>303.41404507645007</v>
      </c>
      <c r="M851" s="18">
        <f t="shared" si="104"/>
        <v>319.01008729273963</v>
      </c>
      <c r="N851" s="18">
        <f t="shared" si="105"/>
        <v>272.57524049490928</v>
      </c>
    </row>
    <row r="852" spans="1:14" ht="15" x14ac:dyDescent="0.25">
      <c r="A852" s="17" t="s">
        <v>36</v>
      </c>
      <c r="B852" s="16" t="s">
        <v>35</v>
      </c>
      <c r="C852" t="s">
        <v>34</v>
      </c>
      <c r="D852" s="16" t="s">
        <v>804</v>
      </c>
      <c r="E852">
        <v>5</v>
      </c>
      <c r="F852" s="20">
        <v>13</v>
      </c>
      <c r="G852" s="21">
        <f t="shared" si="106"/>
        <v>5</v>
      </c>
      <c r="H852" s="19">
        <v>14.333333333333334</v>
      </c>
      <c r="I852" s="18">
        <v>236.34688949060637</v>
      </c>
      <c r="J852" s="18">
        <v>201.94443000170284</v>
      </c>
      <c r="K852" s="18">
        <f t="shared" si="102"/>
        <v>355.10246943169926</v>
      </c>
      <c r="L852" s="18">
        <f t="shared" si="103"/>
        <v>303.41404507645007</v>
      </c>
      <c r="M852" s="18">
        <f t="shared" si="104"/>
        <v>319.01008729273963</v>
      </c>
      <c r="N852" s="18">
        <f t="shared" si="105"/>
        <v>272.57524049490928</v>
      </c>
    </row>
    <row r="853" spans="1:14" ht="15" x14ac:dyDescent="0.25">
      <c r="A853" s="15" t="s">
        <v>36</v>
      </c>
      <c r="B853" s="16" t="s">
        <v>35</v>
      </c>
      <c r="C853" t="s">
        <v>34</v>
      </c>
      <c r="D853" s="16" t="s">
        <v>804</v>
      </c>
      <c r="E853">
        <v>7</v>
      </c>
      <c r="F853" s="20">
        <v>17</v>
      </c>
      <c r="G853" s="21">
        <f t="shared" si="106"/>
        <v>7</v>
      </c>
      <c r="H853" s="19">
        <v>18.333333333333332</v>
      </c>
      <c r="I853" s="18">
        <v>236.34688949060637</v>
      </c>
      <c r="J853" s="18">
        <v>201.94443000170284</v>
      </c>
      <c r="K853" s="18">
        <f t="shared" si="102"/>
        <v>355.10246943169926</v>
      </c>
      <c r="L853" s="18">
        <f t="shared" si="103"/>
        <v>303.41404507645007</v>
      </c>
      <c r="M853" s="18">
        <f t="shared" si="104"/>
        <v>319.01008729273963</v>
      </c>
      <c r="N853" s="18">
        <f t="shared" si="105"/>
        <v>272.57524049490928</v>
      </c>
    </row>
    <row r="854" spans="1:14" ht="15" x14ac:dyDescent="0.25">
      <c r="A854" s="17" t="s">
        <v>148</v>
      </c>
      <c r="B854" s="16" t="s">
        <v>35</v>
      </c>
      <c r="C854" t="s">
        <v>19</v>
      </c>
      <c r="D854" s="16" t="s">
        <v>150</v>
      </c>
      <c r="E854">
        <v>1</v>
      </c>
      <c r="F854" s="20">
        <v>5.833333333333333</v>
      </c>
      <c r="G854" s="21">
        <f t="shared" si="106"/>
        <v>1</v>
      </c>
      <c r="H854" s="19">
        <v>7.75</v>
      </c>
      <c r="I854" s="18">
        <v>276.42241165161988</v>
      </c>
      <c r="J854" s="18">
        <v>284.1111398350593</v>
      </c>
      <c r="K854" s="18">
        <f t="shared" si="102"/>
        <v>415.31446085588209</v>
      </c>
      <c r="L854" s="18">
        <f t="shared" si="103"/>
        <v>426.86649088518766</v>
      </c>
      <c r="M854" s="18">
        <f t="shared" si="104"/>
        <v>373.10217139184164</v>
      </c>
      <c r="N854" s="18">
        <f t="shared" si="105"/>
        <v>383.48006066407021</v>
      </c>
    </row>
    <row r="855" spans="1:14" ht="15" x14ac:dyDescent="0.25">
      <c r="A855" s="17" t="s">
        <v>148</v>
      </c>
      <c r="B855" s="16" t="s">
        <v>35</v>
      </c>
      <c r="C855" t="s">
        <v>19</v>
      </c>
      <c r="D855" s="16" t="s">
        <v>150</v>
      </c>
      <c r="E855">
        <v>2</v>
      </c>
      <c r="F855" s="20">
        <v>6.333333333333333</v>
      </c>
      <c r="G855" s="21">
        <f t="shared" si="106"/>
        <v>2</v>
      </c>
      <c r="H855" s="19">
        <v>8.25</v>
      </c>
      <c r="I855" s="18">
        <v>276.42241165161988</v>
      </c>
      <c r="J855" s="18">
        <v>284.1111398350593</v>
      </c>
      <c r="K855" s="18">
        <f t="shared" si="102"/>
        <v>415.31446085588209</v>
      </c>
      <c r="L855" s="18">
        <f t="shared" si="103"/>
        <v>426.86649088518766</v>
      </c>
      <c r="M855" s="18">
        <f t="shared" si="104"/>
        <v>373.10217139184164</v>
      </c>
      <c r="N855" s="18">
        <f t="shared" si="105"/>
        <v>383.48006066407021</v>
      </c>
    </row>
    <row r="856" spans="1:14" ht="15" x14ac:dyDescent="0.25">
      <c r="A856" s="17" t="s">
        <v>148</v>
      </c>
      <c r="B856" s="16" t="s">
        <v>35</v>
      </c>
      <c r="C856" t="s">
        <v>19</v>
      </c>
      <c r="D856" s="16" t="s">
        <v>150</v>
      </c>
      <c r="E856">
        <v>3</v>
      </c>
      <c r="F856" s="20">
        <v>6.666666666666667</v>
      </c>
      <c r="G856" s="21">
        <f t="shared" si="106"/>
        <v>3</v>
      </c>
      <c r="H856" s="19">
        <v>8.5833333333333339</v>
      </c>
      <c r="I856" s="18">
        <v>276.42241165161988</v>
      </c>
      <c r="J856" s="18">
        <v>284.1111398350593</v>
      </c>
      <c r="K856" s="18">
        <f t="shared" si="102"/>
        <v>415.31446085588209</v>
      </c>
      <c r="L856" s="18">
        <f t="shared" si="103"/>
        <v>426.86649088518766</v>
      </c>
      <c r="M856" s="18">
        <f t="shared" si="104"/>
        <v>373.10217139184164</v>
      </c>
      <c r="N856" s="18">
        <f t="shared" si="105"/>
        <v>383.48006066407021</v>
      </c>
    </row>
    <row r="857" spans="1:14" ht="15" x14ac:dyDescent="0.25">
      <c r="A857" s="17" t="s">
        <v>148</v>
      </c>
      <c r="B857" s="16" t="s">
        <v>35</v>
      </c>
      <c r="C857" t="s">
        <v>19</v>
      </c>
      <c r="D857" s="16" t="s">
        <v>150</v>
      </c>
      <c r="E857">
        <v>4</v>
      </c>
      <c r="F857" s="20">
        <v>7.083333333333333</v>
      </c>
      <c r="G857" s="21">
        <f t="shared" si="106"/>
        <v>4</v>
      </c>
      <c r="H857" s="19">
        <v>9</v>
      </c>
      <c r="I857" s="18">
        <v>276.42241165161988</v>
      </c>
      <c r="J857" s="18">
        <v>284.1111398350593</v>
      </c>
      <c r="K857" s="18">
        <f t="shared" si="102"/>
        <v>415.31446085588209</v>
      </c>
      <c r="L857" s="18">
        <f t="shared" si="103"/>
        <v>426.86649088518766</v>
      </c>
      <c r="M857" s="18">
        <f t="shared" si="104"/>
        <v>373.10217139184164</v>
      </c>
      <c r="N857" s="18">
        <f t="shared" si="105"/>
        <v>383.48006066407021</v>
      </c>
    </row>
    <row r="858" spans="1:14" ht="15" x14ac:dyDescent="0.25">
      <c r="A858" s="17" t="s">
        <v>148</v>
      </c>
      <c r="B858" s="16" t="s">
        <v>35</v>
      </c>
      <c r="C858" t="s">
        <v>19</v>
      </c>
      <c r="D858" s="16" t="s">
        <v>150</v>
      </c>
      <c r="E858">
        <v>5</v>
      </c>
      <c r="F858" s="20">
        <v>6</v>
      </c>
      <c r="G858" s="21">
        <f t="shared" si="106"/>
        <v>5</v>
      </c>
      <c r="H858" s="19">
        <v>7.916666666666667</v>
      </c>
      <c r="I858" s="18">
        <v>276.42241165161988</v>
      </c>
      <c r="J858" s="18">
        <v>284.1111398350593</v>
      </c>
      <c r="K858" s="18">
        <f t="shared" si="102"/>
        <v>415.31446085588209</v>
      </c>
      <c r="L858" s="18">
        <f t="shared" si="103"/>
        <v>426.86649088518766</v>
      </c>
      <c r="M858" s="18">
        <f t="shared" si="104"/>
        <v>373.10217139184164</v>
      </c>
      <c r="N858" s="18">
        <f t="shared" si="105"/>
        <v>383.48006066407021</v>
      </c>
    </row>
    <row r="859" spans="1:14" ht="15" x14ac:dyDescent="0.25">
      <c r="A859" s="17" t="s">
        <v>148</v>
      </c>
      <c r="B859" s="16" t="s">
        <v>35</v>
      </c>
      <c r="C859" t="s">
        <v>19</v>
      </c>
      <c r="D859" s="16" t="s">
        <v>150</v>
      </c>
      <c r="E859">
        <v>6</v>
      </c>
      <c r="F859" s="20">
        <v>6</v>
      </c>
      <c r="G859" s="21">
        <f t="shared" si="106"/>
        <v>6</v>
      </c>
      <c r="H859" s="19">
        <v>7.916666666666667</v>
      </c>
      <c r="I859" s="18">
        <v>276.42241165161988</v>
      </c>
      <c r="J859" s="18">
        <v>284.1111398350593</v>
      </c>
      <c r="K859" s="18">
        <f t="shared" si="102"/>
        <v>415.31446085588209</v>
      </c>
      <c r="L859" s="18">
        <f t="shared" si="103"/>
        <v>426.86649088518766</v>
      </c>
      <c r="M859" s="18">
        <f t="shared" si="104"/>
        <v>373.10217139184164</v>
      </c>
      <c r="N859" s="18">
        <f t="shared" si="105"/>
        <v>383.48006066407021</v>
      </c>
    </row>
    <row r="860" spans="1:14" ht="15" x14ac:dyDescent="0.25">
      <c r="A860" s="17" t="s">
        <v>148</v>
      </c>
      <c r="B860" s="16" t="s">
        <v>35</v>
      </c>
      <c r="C860" t="s">
        <v>19</v>
      </c>
      <c r="D860" s="16" t="s">
        <v>150</v>
      </c>
      <c r="E860">
        <v>7</v>
      </c>
      <c r="F860" s="20">
        <v>6.083333333333333</v>
      </c>
      <c r="G860" s="21">
        <f t="shared" si="106"/>
        <v>7</v>
      </c>
      <c r="H860" s="19">
        <v>7.916666666666667</v>
      </c>
      <c r="I860" s="18">
        <v>276.42241165161988</v>
      </c>
      <c r="J860" s="18">
        <v>284.1111398350593</v>
      </c>
      <c r="K860" s="18">
        <f t="shared" si="102"/>
        <v>415.31446085588209</v>
      </c>
      <c r="L860" s="18">
        <f t="shared" si="103"/>
        <v>426.86649088518766</v>
      </c>
      <c r="M860" s="18">
        <f t="shared" si="104"/>
        <v>373.10217139184164</v>
      </c>
      <c r="N860" s="18">
        <f t="shared" si="105"/>
        <v>383.48006066407021</v>
      </c>
    </row>
    <row r="861" spans="1:14" ht="15" x14ac:dyDescent="0.25">
      <c r="A861" s="17" t="s">
        <v>148</v>
      </c>
      <c r="B861" s="16" t="s">
        <v>35</v>
      </c>
      <c r="C861" t="s">
        <v>19</v>
      </c>
      <c r="D861" s="16" t="s">
        <v>521</v>
      </c>
      <c r="E861">
        <v>1</v>
      </c>
      <c r="F861" s="20">
        <v>0.91666666666666663</v>
      </c>
      <c r="G861" s="21">
        <f t="shared" si="106"/>
        <v>1</v>
      </c>
      <c r="H861" s="19">
        <v>2.8333333333333335</v>
      </c>
      <c r="I861" s="18">
        <v>276.42241165161988</v>
      </c>
      <c r="J861" s="18">
        <v>284.1111398350593</v>
      </c>
      <c r="K861" s="18">
        <f t="shared" si="102"/>
        <v>415.31446085588209</v>
      </c>
      <c r="L861" s="18">
        <f t="shared" si="103"/>
        <v>426.86649088518766</v>
      </c>
      <c r="M861" s="18">
        <f t="shared" si="104"/>
        <v>373.10217139184164</v>
      </c>
      <c r="N861" s="18">
        <f t="shared" si="105"/>
        <v>383.48006066407021</v>
      </c>
    </row>
    <row r="862" spans="1:14" ht="15" x14ac:dyDescent="0.25">
      <c r="A862" s="17" t="s">
        <v>148</v>
      </c>
      <c r="B862" s="16" t="s">
        <v>35</v>
      </c>
      <c r="C862" t="s">
        <v>19</v>
      </c>
      <c r="D862" s="16" t="s">
        <v>521</v>
      </c>
      <c r="E862">
        <v>3</v>
      </c>
      <c r="F862" s="20">
        <v>1</v>
      </c>
      <c r="G862" s="21">
        <f t="shared" si="106"/>
        <v>3</v>
      </c>
      <c r="H862" s="19">
        <v>2.9166666666666665</v>
      </c>
      <c r="I862" s="18">
        <v>276.42241165161988</v>
      </c>
      <c r="J862" s="18">
        <v>284.1111398350593</v>
      </c>
      <c r="K862" s="18">
        <f t="shared" si="102"/>
        <v>415.31446085588209</v>
      </c>
      <c r="L862" s="18">
        <f t="shared" si="103"/>
        <v>426.86649088518766</v>
      </c>
      <c r="M862" s="18">
        <f t="shared" si="104"/>
        <v>373.10217139184164</v>
      </c>
      <c r="N862" s="18">
        <f t="shared" si="105"/>
        <v>383.48006066407021</v>
      </c>
    </row>
    <row r="863" spans="1:14" ht="15" x14ac:dyDescent="0.25">
      <c r="A863" s="17" t="s">
        <v>148</v>
      </c>
      <c r="B863" s="16" t="s">
        <v>35</v>
      </c>
      <c r="C863" t="s">
        <v>19</v>
      </c>
      <c r="D863" s="16" t="s">
        <v>521</v>
      </c>
      <c r="E863">
        <v>5</v>
      </c>
      <c r="F863" s="20">
        <v>1</v>
      </c>
      <c r="G863" s="21">
        <f t="shared" si="106"/>
        <v>5</v>
      </c>
      <c r="H863" s="19">
        <v>2.9166666666666665</v>
      </c>
      <c r="I863" s="18">
        <v>276.42241165161988</v>
      </c>
      <c r="J863" s="18">
        <v>284.1111398350593</v>
      </c>
      <c r="K863" s="18">
        <f t="shared" si="102"/>
        <v>415.31446085588209</v>
      </c>
      <c r="L863" s="18">
        <f t="shared" si="103"/>
        <v>426.86649088518766</v>
      </c>
      <c r="M863" s="18">
        <f t="shared" si="104"/>
        <v>373.10217139184164</v>
      </c>
      <c r="N863" s="18">
        <f t="shared" si="105"/>
        <v>383.48006066407021</v>
      </c>
    </row>
    <row r="864" spans="1:14" ht="15" x14ac:dyDescent="0.25">
      <c r="A864" s="15" t="s">
        <v>148</v>
      </c>
      <c r="B864" s="16" t="s">
        <v>35</v>
      </c>
      <c r="C864" t="s">
        <v>19</v>
      </c>
      <c r="D864" s="16" t="s">
        <v>521</v>
      </c>
      <c r="E864">
        <v>7</v>
      </c>
      <c r="F864" s="20">
        <v>0.83333333333333337</v>
      </c>
      <c r="G864" s="21">
        <f t="shared" si="106"/>
        <v>7</v>
      </c>
      <c r="H864" s="19">
        <v>2.75</v>
      </c>
      <c r="I864" s="18">
        <v>276.42241165161988</v>
      </c>
      <c r="J864" s="18">
        <v>284.1111398350593</v>
      </c>
      <c r="K864" s="18">
        <f t="shared" si="102"/>
        <v>415.31446085588209</v>
      </c>
      <c r="L864" s="18">
        <f t="shared" si="103"/>
        <v>426.86649088518766</v>
      </c>
      <c r="M864" s="18">
        <f t="shared" si="104"/>
        <v>373.10217139184164</v>
      </c>
      <c r="N864" s="18">
        <f t="shared" si="105"/>
        <v>383.48006066407021</v>
      </c>
    </row>
    <row r="865" spans="1:14" ht="15" x14ac:dyDescent="0.25">
      <c r="A865" s="17" t="s">
        <v>718</v>
      </c>
      <c r="B865" s="16" t="s">
        <v>35</v>
      </c>
      <c r="C865" t="s">
        <v>717</v>
      </c>
      <c r="D865" s="16" t="s">
        <v>720</v>
      </c>
      <c r="E865">
        <v>2</v>
      </c>
      <c r="F865" s="20">
        <v>4.5</v>
      </c>
      <c r="G865" s="21">
        <f t="shared" si="106"/>
        <v>2</v>
      </c>
      <c r="H865" s="19">
        <v>14</v>
      </c>
      <c r="I865" s="18">
        <v>0</v>
      </c>
      <c r="J865" s="18">
        <v>0</v>
      </c>
      <c r="K865" s="18">
        <f>M865/274*305</f>
        <v>2249.2293358569532</v>
      </c>
      <c r="L865" s="18">
        <f>N865/274*305</f>
        <v>3109.9187799316414</v>
      </c>
      <c r="M865" s="18">
        <v>2020.6191410649351</v>
      </c>
      <c r="N865" s="18">
        <v>2793.8286744303928</v>
      </c>
    </row>
    <row r="866" spans="1:14" ht="15" x14ac:dyDescent="0.25">
      <c r="A866" s="17" t="s">
        <v>718</v>
      </c>
      <c r="B866" s="16" t="s">
        <v>35</v>
      </c>
      <c r="C866" t="s">
        <v>717</v>
      </c>
      <c r="D866" s="16" t="s">
        <v>720</v>
      </c>
      <c r="E866">
        <v>4</v>
      </c>
      <c r="F866" s="20">
        <v>4.5</v>
      </c>
      <c r="G866" s="21">
        <f t="shared" si="106"/>
        <v>4</v>
      </c>
      <c r="H866" s="19">
        <v>14</v>
      </c>
      <c r="I866" s="18">
        <v>0</v>
      </c>
      <c r="J866" s="18">
        <v>0</v>
      </c>
      <c r="K866" s="18">
        <f t="shared" ref="K866:K873" si="107">M866/274*305</f>
        <v>2249.2293358569532</v>
      </c>
      <c r="L866" s="18">
        <f t="shared" ref="L866:L873" si="108">N866/274*305</f>
        <v>3109.9187799316414</v>
      </c>
      <c r="M866" s="18">
        <v>2020.6191410649351</v>
      </c>
      <c r="N866" s="18">
        <v>2793.8286744303928</v>
      </c>
    </row>
    <row r="867" spans="1:14" ht="15" x14ac:dyDescent="0.25">
      <c r="A867" s="15" t="s">
        <v>718</v>
      </c>
      <c r="B867" s="16" t="s">
        <v>35</v>
      </c>
      <c r="C867" t="s">
        <v>717</v>
      </c>
      <c r="D867" s="16" t="s">
        <v>720</v>
      </c>
      <c r="E867">
        <v>6</v>
      </c>
      <c r="F867" s="20">
        <v>4.5</v>
      </c>
      <c r="G867" s="21">
        <f t="shared" si="106"/>
        <v>6</v>
      </c>
      <c r="H867" s="19">
        <v>14</v>
      </c>
      <c r="I867" s="18">
        <v>0</v>
      </c>
      <c r="J867" s="18">
        <v>0</v>
      </c>
      <c r="K867" s="18">
        <f t="shared" si="107"/>
        <v>2249.2293358569532</v>
      </c>
      <c r="L867" s="18">
        <f t="shared" si="108"/>
        <v>3109.9187799316414</v>
      </c>
      <c r="M867" s="18">
        <v>2020.6191410649351</v>
      </c>
      <c r="N867" s="18">
        <v>2793.8286744303928</v>
      </c>
    </row>
    <row r="868" spans="1:14" ht="15" x14ac:dyDescent="0.25">
      <c r="A868" s="17" t="s">
        <v>532</v>
      </c>
      <c r="B868" s="16" t="s">
        <v>35</v>
      </c>
      <c r="C868" t="s">
        <v>534</v>
      </c>
      <c r="D868" s="16" t="s">
        <v>531</v>
      </c>
      <c r="E868">
        <v>1</v>
      </c>
      <c r="F868" s="20">
        <v>16.083333333333332</v>
      </c>
      <c r="G868" s="21">
        <f t="shared" si="106"/>
        <v>2</v>
      </c>
      <c r="H868" s="19">
        <v>4</v>
      </c>
      <c r="I868" s="18">
        <v>0</v>
      </c>
      <c r="J868" s="18">
        <v>0</v>
      </c>
      <c r="K868" s="18">
        <f t="shared" si="107"/>
        <v>3482.8461332500001</v>
      </c>
      <c r="L868" s="18">
        <f t="shared" si="108"/>
        <v>3991.1910686445935</v>
      </c>
      <c r="M868" s="18">
        <v>3128.8519361000003</v>
      </c>
      <c r="N868" s="18">
        <v>3585.5290256020285</v>
      </c>
    </row>
    <row r="869" spans="1:14" ht="15" x14ac:dyDescent="0.25">
      <c r="A869" s="17" t="s">
        <v>532</v>
      </c>
      <c r="B869" s="16" t="s">
        <v>35</v>
      </c>
      <c r="C869" t="s">
        <v>534</v>
      </c>
      <c r="D869" s="16" t="s">
        <v>531</v>
      </c>
      <c r="E869">
        <v>3</v>
      </c>
      <c r="F869" s="20">
        <v>16.083333333333332</v>
      </c>
      <c r="G869" s="21">
        <f t="shared" si="106"/>
        <v>4</v>
      </c>
      <c r="H869" s="19">
        <v>4</v>
      </c>
      <c r="I869" s="18">
        <v>0</v>
      </c>
      <c r="J869" s="18">
        <v>0</v>
      </c>
      <c r="K869" s="18">
        <f t="shared" si="107"/>
        <v>3482.8461332500001</v>
      </c>
      <c r="L869" s="18">
        <f t="shared" si="108"/>
        <v>3991.1910686445935</v>
      </c>
      <c r="M869" s="18">
        <v>3128.8519361000003</v>
      </c>
      <c r="N869" s="18">
        <v>3585.5290256020285</v>
      </c>
    </row>
    <row r="870" spans="1:14" ht="15" x14ac:dyDescent="0.25">
      <c r="A870" s="17" t="s">
        <v>532</v>
      </c>
      <c r="B870" s="16" t="s">
        <v>35</v>
      </c>
      <c r="C870" t="s">
        <v>534</v>
      </c>
      <c r="D870" s="16" t="s">
        <v>531</v>
      </c>
      <c r="E870">
        <v>4</v>
      </c>
      <c r="F870" s="20">
        <v>16.083333333333332</v>
      </c>
      <c r="G870" s="21">
        <f t="shared" si="106"/>
        <v>5</v>
      </c>
      <c r="H870" s="19">
        <v>4</v>
      </c>
      <c r="I870" s="18">
        <v>0</v>
      </c>
      <c r="J870" s="18">
        <v>0</v>
      </c>
      <c r="K870" s="18">
        <f t="shared" si="107"/>
        <v>3482.8461332500001</v>
      </c>
      <c r="L870" s="18">
        <f t="shared" si="108"/>
        <v>3991.1910686445935</v>
      </c>
      <c r="M870" s="18">
        <v>3128.8519361000003</v>
      </c>
      <c r="N870" s="18">
        <v>3585.5290256020285</v>
      </c>
    </row>
    <row r="871" spans="1:14" ht="15" x14ac:dyDescent="0.25">
      <c r="A871" s="17" t="s">
        <v>532</v>
      </c>
      <c r="B871" s="16" t="s">
        <v>35</v>
      </c>
      <c r="C871" t="s">
        <v>534</v>
      </c>
      <c r="D871" s="16" t="s">
        <v>531</v>
      </c>
      <c r="E871">
        <v>5</v>
      </c>
      <c r="F871" s="20">
        <v>16.083333333333332</v>
      </c>
      <c r="G871" s="21">
        <f t="shared" si="106"/>
        <v>6</v>
      </c>
      <c r="H871" s="19">
        <v>4</v>
      </c>
      <c r="I871" s="18">
        <v>0</v>
      </c>
      <c r="J871" s="18">
        <v>0</v>
      </c>
      <c r="K871" s="18">
        <f t="shared" si="107"/>
        <v>3482.8461332500001</v>
      </c>
      <c r="L871" s="18">
        <f t="shared" si="108"/>
        <v>3991.1910686445935</v>
      </c>
      <c r="M871" s="18">
        <v>3128.8519361000003</v>
      </c>
      <c r="N871" s="18">
        <v>3585.5290256020285</v>
      </c>
    </row>
    <row r="872" spans="1:14" ht="15" x14ac:dyDescent="0.25">
      <c r="A872" s="17" t="s">
        <v>532</v>
      </c>
      <c r="B872" s="16" t="s">
        <v>35</v>
      </c>
      <c r="C872" t="s">
        <v>534</v>
      </c>
      <c r="D872" s="16" t="s">
        <v>531</v>
      </c>
      <c r="E872">
        <v>6</v>
      </c>
      <c r="F872" s="20">
        <v>16.083333333333332</v>
      </c>
      <c r="G872" s="21">
        <f t="shared" si="106"/>
        <v>7</v>
      </c>
      <c r="H872" s="19">
        <v>4</v>
      </c>
      <c r="I872" s="18">
        <v>0</v>
      </c>
      <c r="J872" s="18">
        <v>0</v>
      </c>
      <c r="K872" s="18">
        <f t="shared" si="107"/>
        <v>3482.8461332500001</v>
      </c>
      <c r="L872" s="18">
        <f t="shared" si="108"/>
        <v>3991.1910686445935</v>
      </c>
      <c r="M872" s="18">
        <v>3128.8519361000003</v>
      </c>
      <c r="N872" s="18">
        <v>3585.5290256020285</v>
      </c>
    </row>
    <row r="873" spans="1:14" ht="15" x14ac:dyDescent="0.25">
      <c r="A873" s="15" t="s">
        <v>532</v>
      </c>
      <c r="B873" s="16" t="s">
        <v>35</v>
      </c>
      <c r="C873" t="s">
        <v>534</v>
      </c>
      <c r="D873" s="16" t="s">
        <v>531</v>
      </c>
      <c r="E873">
        <v>7</v>
      </c>
      <c r="F873" s="20">
        <v>16.083333333333332</v>
      </c>
      <c r="G873" s="21">
        <f t="shared" si="106"/>
        <v>1</v>
      </c>
      <c r="H873" s="19">
        <v>4</v>
      </c>
      <c r="I873" s="18">
        <v>0</v>
      </c>
      <c r="J873" s="18">
        <v>0</v>
      </c>
      <c r="K873" s="18">
        <f t="shared" si="107"/>
        <v>3482.8461332500001</v>
      </c>
      <c r="L873" s="18">
        <f t="shared" si="108"/>
        <v>3991.1910686445935</v>
      </c>
      <c r="M873" s="18">
        <v>3128.8519361000003</v>
      </c>
      <c r="N873" s="18">
        <v>3585.5290256020285</v>
      </c>
    </row>
    <row r="874" spans="1:14" ht="15" x14ac:dyDescent="0.25">
      <c r="A874" s="17" t="s">
        <v>290</v>
      </c>
      <c r="B874" s="16" t="s">
        <v>35</v>
      </c>
      <c r="C874" t="s">
        <v>291</v>
      </c>
      <c r="D874" s="16" t="s">
        <v>289</v>
      </c>
      <c r="E874">
        <v>1</v>
      </c>
      <c r="F874" s="20">
        <v>18.333333333333332</v>
      </c>
      <c r="G874" s="21">
        <f t="shared" si="106"/>
        <v>1</v>
      </c>
      <c r="H874" s="19">
        <v>22.333333333333332</v>
      </c>
      <c r="I874" s="18">
        <v>851.51844399569575</v>
      </c>
      <c r="J874" s="18">
        <v>835.14674301541368</v>
      </c>
      <c r="K874" s="18">
        <f t="shared" ref="K874:K875" si="109">I874/203*305</f>
        <v>1279.3750020624984</v>
      </c>
      <c r="L874" s="18">
        <f t="shared" ref="L874:L875" si="110">J874/203*305</f>
        <v>1254.7771262054243</v>
      </c>
      <c r="M874" s="18">
        <f t="shared" ref="M874:M875" si="111">I874/203*274</f>
        <v>1149.3401657872937</v>
      </c>
      <c r="N874" s="18">
        <f t="shared" ref="N874:N875" si="112">J874/203*274</f>
        <v>1127.242401902578</v>
      </c>
    </row>
    <row r="875" spans="1:14" ht="15" x14ac:dyDescent="0.25">
      <c r="A875" s="17" t="s">
        <v>290</v>
      </c>
      <c r="B875" s="16" t="s">
        <v>35</v>
      </c>
      <c r="C875" t="s">
        <v>291</v>
      </c>
      <c r="D875" s="16" t="s">
        <v>289</v>
      </c>
      <c r="E875">
        <v>2</v>
      </c>
      <c r="F875" s="20">
        <v>18.333333333333332</v>
      </c>
      <c r="G875" s="21">
        <f t="shared" si="106"/>
        <v>2</v>
      </c>
      <c r="H875" s="19">
        <v>22.333333333333332</v>
      </c>
      <c r="I875" s="18">
        <v>851.51844399569575</v>
      </c>
      <c r="J875" s="18">
        <v>835.14674301541368</v>
      </c>
      <c r="K875" s="18">
        <f t="shared" si="109"/>
        <v>1279.3750020624984</v>
      </c>
      <c r="L875" s="18">
        <f t="shared" si="110"/>
        <v>1254.7771262054243</v>
      </c>
      <c r="M875" s="18">
        <f t="shared" si="111"/>
        <v>1149.3401657872937</v>
      </c>
      <c r="N875" s="18">
        <f t="shared" si="112"/>
        <v>1127.242401902578</v>
      </c>
    </row>
    <row r="876" spans="1:14" ht="15" x14ac:dyDescent="0.25">
      <c r="A876" s="17" t="s">
        <v>290</v>
      </c>
      <c r="B876" s="16" t="s">
        <v>35</v>
      </c>
      <c r="C876" t="s">
        <v>291</v>
      </c>
      <c r="D876" s="16" t="s">
        <v>289</v>
      </c>
      <c r="E876">
        <v>3</v>
      </c>
      <c r="F876" s="20">
        <v>18.333333333333332</v>
      </c>
      <c r="G876" s="21">
        <f t="shared" si="106"/>
        <v>3</v>
      </c>
      <c r="H876" s="19">
        <v>22.333333333333332</v>
      </c>
      <c r="I876" s="18">
        <v>851.51844399569575</v>
      </c>
      <c r="J876" s="18">
        <v>835.14674301541368</v>
      </c>
      <c r="K876" s="18">
        <f t="shared" ref="K876:K880" si="113">I876/203*305</f>
        <v>1279.3750020624984</v>
      </c>
      <c r="L876" s="18">
        <f t="shared" ref="L876:L880" si="114">J876/203*305</f>
        <v>1254.7771262054243</v>
      </c>
      <c r="M876" s="18">
        <f t="shared" ref="M876:M880" si="115">I876/203*274</f>
        <v>1149.3401657872937</v>
      </c>
      <c r="N876" s="18">
        <f t="shared" ref="N876:N880" si="116">J876/203*274</f>
        <v>1127.242401902578</v>
      </c>
    </row>
    <row r="877" spans="1:14" ht="15" x14ac:dyDescent="0.25">
      <c r="A877" s="17" t="s">
        <v>290</v>
      </c>
      <c r="B877" s="16" t="s">
        <v>35</v>
      </c>
      <c r="C877" t="s">
        <v>291</v>
      </c>
      <c r="D877" s="16" t="s">
        <v>289</v>
      </c>
      <c r="E877">
        <v>4</v>
      </c>
      <c r="F877" s="20">
        <v>18.333333333333332</v>
      </c>
      <c r="G877" s="21">
        <f t="shared" si="106"/>
        <v>4</v>
      </c>
      <c r="H877" s="19">
        <v>22.333333333333332</v>
      </c>
      <c r="I877" s="18">
        <v>851.51844399569575</v>
      </c>
      <c r="J877" s="18">
        <v>835.14674301541368</v>
      </c>
      <c r="K877" s="18">
        <f t="shared" si="113"/>
        <v>1279.3750020624984</v>
      </c>
      <c r="L877" s="18">
        <f t="shared" si="114"/>
        <v>1254.7771262054243</v>
      </c>
      <c r="M877" s="18">
        <f t="shared" si="115"/>
        <v>1149.3401657872937</v>
      </c>
      <c r="N877" s="18">
        <f t="shared" si="116"/>
        <v>1127.242401902578</v>
      </c>
    </row>
    <row r="878" spans="1:14" ht="15" x14ac:dyDescent="0.25">
      <c r="A878" s="17" t="s">
        <v>290</v>
      </c>
      <c r="B878" s="16" t="s">
        <v>35</v>
      </c>
      <c r="C878" t="s">
        <v>291</v>
      </c>
      <c r="D878" s="16" t="s">
        <v>289</v>
      </c>
      <c r="E878">
        <v>5</v>
      </c>
      <c r="F878" s="20">
        <v>18.333333333333332</v>
      </c>
      <c r="G878" s="21">
        <f t="shared" si="106"/>
        <v>5</v>
      </c>
      <c r="H878" s="19">
        <v>22.333333333333332</v>
      </c>
      <c r="I878" s="18">
        <v>851.51844399569575</v>
      </c>
      <c r="J878" s="18">
        <v>835.14674301541368</v>
      </c>
      <c r="K878" s="18">
        <f t="shared" si="113"/>
        <v>1279.3750020624984</v>
      </c>
      <c r="L878" s="18">
        <f t="shared" si="114"/>
        <v>1254.7771262054243</v>
      </c>
      <c r="M878" s="18">
        <f t="shared" si="115"/>
        <v>1149.3401657872937</v>
      </c>
      <c r="N878" s="18">
        <f t="shared" si="116"/>
        <v>1127.242401902578</v>
      </c>
    </row>
    <row r="879" spans="1:14" ht="15" x14ac:dyDescent="0.25">
      <c r="A879" s="17" t="s">
        <v>290</v>
      </c>
      <c r="B879" s="16" t="s">
        <v>35</v>
      </c>
      <c r="C879" t="s">
        <v>291</v>
      </c>
      <c r="D879" s="16" t="s">
        <v>289</v>
      </c>
      <c r="E879">
        <v>6</v>
      </c>
      <c r="F879" s="20">
        <v>18.333333333333332</v>
      </c>
      <c r="G879" s="21">
        <f t="shared" si="106"/>
        <v>6</v>
      </c>
      <c r="H879" s="19">
        <v>22.333333333333332</v>
      </c>
      <c r="I879" s="18">
        <v>851.51844399569575</v>
      </c>
      <c r="J879" s="18">
        <v>835.14674301541368</v>
      </c>
      <c r="K879" s="18">
        <f t="shared" si="113"/>
        <v>1279.3750020624984</v>
      </c>
      <c r="L879" s="18">
        <f t="shared" si="114"/>
        <v>1254.7771262054243</v>
      </c>
      <c r="M879" s="18">
        <f t="shared" si="115"/>
        <v>1149.3401657872937</v>
      </c>
      <c r="N879" s="18">
        <f t="shared" si="116"/>
        <v>1127.242401902578</v>
      </c>
    </row>
    <row r="880" spans="1:14" ht="15" x14ac:dyDescent="0.25">
      <c r="A880" s="15" t="s">
        <v>290</v>
      </c>
      <c r="B880" s="16" t="s">
        <v>35</v>
      </c>
      <c r="C880" t="s">
        <v>291</v>
      </c>
      <c r="D880" s="16" t="s">
        <v>289</v>
      </c>
      <c r="E880">
        <v>7</v>
      </c>
      <c r="F880" s="20">
        <v>18.333333333333332</v>
      </c>
      <c r="G880" s="21">
        <f t="shared" si="106"/>
        <v>7</v>
      </c>
      <c r="H880" s="19">
        <v>22.333333333333332</v>
      </c>
      <c r="I880" s="18">
        <v>851.51844399569575</v>
      </c>
      <c r="J880" s="18">
        <v>835.14674301541368</v>
      </c>
      <c r="K880" s="18">
        <f t="shared" si="113"/>
        <v>1279.3750020624984</v>
      </c>
      <c r="L880" s="18">
        <f t="shared" si="114"/>
        <v>1254.7771262054243</v>
      </c>
      <c r="M880" s="18">
        <f t="shared" si="115"/>
        <v>1149.3401657872937</v>
      </c>
      <c r="N880" s="18">
        <f t="shared" si="116"/>
        <v>1127.242401902578</v>
      </c>
    </row>
    <row r="881" spans="1:14" ht="15" x14ac:dyDescent="0.25">
      <c r="A881" s="17" t="s">
        <v>544</v>
      </c>
      <c r="B881" s="16" t="s">
        <v>35</v>
      </c>
      <c r="C881" t="s">
        <v>262</v>
      </c>
      <c r="D881" s="16" t="s">
        <v>543</v>
      </c>
      <c r="E881">
        <v>1</v>
      </c>
      <c r="F881" s="20">
        <v>3.4166666666666665</v>
      </c>
      <c r="G881" s="21">
        <f t="shared" si="106"/>
        <v>1</v>
      </c>
      <c r="H881" s="19">
        <v>7.583333333333333</v>
      </c>
      <c r="I881" s="18">
        <f>K881/305*203</f>
        <v>497.48034228317175</v>
      </c>
      <c r="J881" s="18">
        <f>L881/305*203</f>
        <v>470.33404092873928</v>
      </c>
      <c r="K881" s="18">
        <f>K888</f>
        <v>747.44583446486399</v>
      </c>
      <c r="L881" s="18">
        <f>L888</f>
        <v>706.65951962199745</v>
      </c>
      <c r="M881" s="18">
        <v>747.44583446486399</v>
      </c>
      <c r="N881" s="18">
        <v>706.65951962199745</v>
      </c>
    </row>
    <row r="882" spans="1:14" ht="15" x14ac:dyDescent="0.25">
      <c r="A882" s="17" t="s">
        <v>544</v>
      </c>
      <c r="B882" s="16" t="s">
        <v>35</v>
      </c>
      <c r="C882" t="s">
        <v>262</v>
      </c>
      <c r="D882" s="16" t="s">
        <v>543</v>
      </c>
      <c r="E882">
        <v>2</v>
      </c>
      <c r="F882" s="20">
        <v>3.4166666666666665</v>
      </c>
      <c r="G882" s="21">
        <f t="shared" si="106"/>
        <v>2</v>
      </c>
      <c r="H882" s="19">
        <v>7.583333333333333</v>
      </c>
      <c r="I882" s="18">
        <f t="shared" ref="I882:I894" si="117">K882/305*203</f>
        <v>497.48034228317175</v>
      </c>
      <c r="J882" s="18">
        <f t="shared" ref="J882:J894" si="118">L882/305*203</f>
        <v>470.33404092873928</v>
      </c>
      <c r="K882" s="18">
        <f t="shared" ref="K882:L882" si="119">K889</f>
        <v>747.44583446486399</v>
      </c>
      <c r="L882" s="18">
        <f t="shared" si="119"/>
        <v>706.65951962199745</v>
      </c>
      <c r="M882" s="18">
        <v>747.44583446486399</v>
      </c>
      <c r="N882" s="18">
        <v>706.65951962199745</v>
      </c>
    </row>
    <row r="883" spans="1:14" ht="15" x14ac:dyDescent="0.25">
      <c r="A883" s="17" t="s">
        <v>544</v>
      </c>
      <c r="B883" s="16" t="s">
        <v>35</v>
      </c>
      <c r="C883" t="s">
        <v>262</v>
      </c>
      <c r="D883" s="16" t="s">
        <v>543</v>
      </c>
      <c r="E883">
        <v>3</v>
      </c>
      <c r="F883" s="20">
        <v>3.4166666666666665</v>
      </c>
      <c r="G883" s="21">
        <f t="shared" si="106"/>
        <v>3</v>
      </c>
      <c r="H883" s="19">
        <v>7.583333333333333</v>
      </c>
      <c r="I883" s="18">
        <f t="shared" si="117"/>
        <v>497.48034228317175</v>
      </c>
      <c r="J883" s="18">
        <f t="shared" si="118"/>
        <v>470.33404092873928</v>
      </c>
      <c r="K883" s="18">
        <f t="shared" ref="K883:L883" si="120">K890</f>
        <v>747.44583446486399</v>
      </c>
      <c r="L883" s="18">
        <f t="shared" si="120"/>
        <v>706.65951962199745</v>
      </c>
      <c r="M883" s="18">
        <v>747.44583446486399</v>
      </c>
      <c r="N883" s="18">
        <v>706.65951962199745</v>
      </c>
    </row>
    <row r="884" spans="1:14" ht="15" x14ac:dyDescent="0.25">
      <c r="A884" s="17" t="s">
        <v>544</v>
      </c>
      <c r="B884" s="16" t="s">
        <v>35</v>
      </c>
      <c r="C884" t="s">
        <v>262</v>
      </c>
      <c r="D884" s="16" t="s">
        <v>543</v>
      </c>
      <c r="E884">
        <v>4</v>
      </c>
      <c r="F884" s="20">
        <v>3.4166666666666665</v>
      </c>
      <c r="G884" s="21">
        <f t="shared" si="106"/>
        <v>4</v>
      </c>
      <c r="H884" s="19">
        <v>7.583333333333333</v>
      </c>
      <c r="I884" s="18">
        <f t="shared" si="117"/>
        <v>497.48034228317175</v>
      </c>
      <c r="J884" s="18">
        <f t="shared" si="118"/>
        <v>470.33404092873928</v>
      </c>
      <c r="K884" s="18">
        <f t="shared" ref="K884:L884" si="121">K891</f>
        <v>747.44583446486399</v>
      </c>
      <c r="L884" s="18">
        <f t="shared" si="121"/>
        <v>706.65951962199745</v>
      </c>
      <c r="M884" s="18">
        <v>747.44583446486399</v>
      </c>
      <c r="N884" s="18">
        <v>706.65951962199745</v>
      </c>
    </row>
    <row r="885" spans="1:14" ht="15" x14ac:dyDescent="0.25">
      <c r="A885" s="17" t="s">
        <v>544</v>
      </c>
      <c r="B885" s="16" t="s">
        <v>35</v>
      </c>
      <c r="C885" t="s">
        <v>262</v>
      </c>
      <c r="D885" s="16" t="s">
        <v>543</v>
      </c>
      <c r="E885">
        <v>5</v>
      </c>
      <c r="F885" s="20">
        <v>3.4166666666666665</v>
      </c>
      <c r="G885" s="21">
        <f t="shared" si="106"/>
        <v>5</v>
      </c>
      <c r="H885" s="19">
        <v>7.583333333333333</v>
      </c>
      <c r="I885" s="18">
        <f t="shared" si="117"/>
        <v>497.48034228317175</v>
      </c>
      <c r="J885" s="18">
        <f t="shared" si="118"/>
        <v>470.33404092873928</v>
      </c>
      <c r="K885" s="18">
        <f t="shared" ref="K885:L885" si="122">K892</f>
        <v>747.44583446486399</v>
      </c>
      <c r="L885" s="18">
        <f t="shared" si="122"/>
        <v>706.65951962199745</v>
      </c>
      <c r="M885" s="18">
        <v>747.44583446486399</v>
      </c>
      <c r="N885" s="18">
        <v>706.65951962199745</v>
      </c>
    </row>
    <row r="886" spans="1:14" ht="15" x14ac:dyDescent="0.25">
      <c r="A886" s="17" t="s">
        <v>544</v>
      </c>
      <c r="B886" s="16" t="s">
        <v>35</v>
      </c>
      <c r="C886" t="s">
        <v>262</v>
      </c>
      <c r="D886" s="16" t="s">
        <v>543</v>
      </c>
      <c r="E886">
        <v>6</v>
      </c>
      <c r="F886" s="20">
        <v>3.4166666666666665</v>
      </c>
      <c r="G886" s="21">
        <f t="shared" si="106"/>
        <v>6</v>
      </c>
      <c r="H886" s="19">
        <v>7.583333333333333</v>
      </c>
      <c r="I886" s="18">
        <f t="shared" si="117"/>
        <v>497.48034228317175</v>
      </c>
      <c r="J886" s="18">
        <f t="shared" si="118"/>
        <v>470.33404092873928</v>
      </c>
      <c r="K886" s="18">
        <f t="shared" ref="K886:L886" si="123">K893</f>
        <v>747.44583446486399</v>
      </c>
      <c r="L886" s="18">
        <f t="shared" si="123"/>
        <v>706.65951962199745</v>
      </c>
      <c r="M886" s="18">
        <v>747.44583446486399</v>
      </c>
      <c r="N886" s="18">
        <v>706.65951962199745</v>
      </c>
    </row>
    <row r="887" spans="1:14" ht="15" x14ac:dyDescent="0.25">
      <c r="A887" s="17" t="s">
        <v>544</v>
      </c>
      <c r="B887" s="16" t="s">
        <v>35</v>
      </c>
      <c r="C887" t="s">
        <v>262</v>
      </c>
      <c r="D887" s="16" t="s">
        <v>543</v>
      </c>
      <c r="E887">
        <v>7</v>
      </c>
      <c r="F887" s="20">
        <v>3.4166666666666665</v>
      </c>
      <c r="G887" s="21">
        <f t="shared" si="106"/>
        <v>7</v>
      </c>
      <c r="H887" s="19">
        <v>7.583333333333333</v>
      </c>
      <c r="I887" s="18">
        <f t="shared" si="117"/>
        <v>497.48034228317175</v>
      </c>
      <c r="J887" s="18">
        <f t="shared" si="118"/>
        <v>470.33404092873928</v>
      </c>
      <c r="K887" s="18">
        <f t="shared" ref="K887:L887" si="124">K894</f>
        <v>747.44583446486399</v>
      </c>
      <c r="L887" s="18">
        <f t="shared" si="124"/>
        <v>706.65951962199745</v>
      </c>
      <c r="M887" s="18">
        <v>747.44583446486399</v>
      </c>
      <c r="N887" s="18">
        <v>706.65951962199745</v>
      </c>
    </row>
    <row r="888" spans="1:14" ht="15" x14ac:dyDescent="0.25">
      <c r="A888" s="17" t="s">
        <v>544</v>
      </c>
      <c r="B888" s="16" t="s">
        <v>35</v>
      </c>
      <c r="C888" t="s">
        <v>262</v>
      </c>
      <c r="D888" s="16" t="s">
        <v>636</v>
      </c>
      <c r="E888">
        <v>1</v>
      </c>
      <c r="F888" s="20">
        <v>16.666666666666668</v>
      </c>
      <c r="G888" s="21">
        <f t="shared" si="106"/>
        <v>1</v>
      </c>
      <c r="H888" s="19">
        <v>20.833333333333332</v>
      </c>
      <c r="I888" s="18">
        <f t="shared" si="117"/>
        <v>497.48034228317175</v>
      </c>
      <c r="J888" s="18">
        <f t="shared" si="118"/>
        <v>470.33404092873928</v>
      </c>
      <c r="K888" s="18">
        <v>747.44583446486399</v>
      </c>
      <c r="L888" s="18">
        <v>706.65951962199745</v>
      </c>
      <c r="M888" s="18">
        <f>M887</f>
        <v>747.44583446486399</v>
      </c>
      <c r="N888" s="18">
        <f>N887</f>
        <v>706.65951962199745</v>
      </c>
    </row>
    <row r="889" spans="1:14" ht="15" x14ac:dyDescent="0.25">
      <c r="A889" s="17" t="s">
        <v>544</v>
      </c>
      <c r="B889" s="16" t="s">
        <v>35</v>
      </c>
      <c r="C889" t="s">
        <v>262</v>
      </c>
      <c r="D889" s="16" t="s">
        <v>636</v>
      </c>
      <c r="E889">
        <v>2</v>
      </c>
      <c r="F889" s="20">
        <v>16.666666666666668</v>
      </c>
      <c r="G889" s="21">
        <f t="shared" si="106"/>
        <v>2</v>
      </c>
      <c r="H889" s="19">
        <v>20.833333333333332</v>
      </c>
      <c r="I889" s="18">
        <f t="shared" si="117"/>
        <v>497.48034228317175</v>
      </c>
      <c r="J889" s="18">
        <f t="shared" si="118"/>
        <v>470.33404092873928</v>
      </c>
      <c r="K889" s="18">
        <v>747.44583446486399</v>
      </c>
      <c r="L889" s="18">
        <v>706.65951962199745</v>
      </c>
      <c r="M889" s="18">
        <f t="shared" ref="M889:M894" si="125">M888</f>
        <v>747.44583446486399</v>
      </c>
      <c r="N889" s="18">
        <f t="shared" ref="N889:N894" si="126">N888</f>
        <v>706.65951962199745</v>
      </c>
    </row>
    <row r="890" spans="1:14" ht="15" x14ac:dyDescent="0.25">
      <c r="A890" s="17" t="s">
        <v>544</v>
      </c>
      <c r="B890" s="16" t="s">
        <v>35</v>
      </c>
      <c r="C890" t="s">
        <v>262</v>
      </c>
      <c r="D890" s="16" t="s">
        <v>636</v>
      </c>
      <c r="E890">
        <v>3</v>
      </c>
      <c r="F890" s="20">
        <v>16.666666666666668</v>
      </c>
      <c r="G890" s="21">
        <f t="shared" si="106"/>
        <v>3</v>
      </c>
      <c r="H890" s="19">
        <v>20.833333333333332</v>
      </c>
      <c r="I890" s="18">
        <f t="shared" si="117"/>
        <v>497.48034228317175</v>
      </c>
      <c r="J890" s="18">
        <f t="shared" si="118"/>
        <v>470.33404092873928</v>
      </c>
      <c r="K890" s="18">
        <v>747.44583446486399</v>
      </c>
      <c r="L890" s="18">
        <v>706.65951962199745</v>
      </c>
      <c r="M890" s="18">
        <f t="shared" si="125"/>
        <v>747.44583446486399</v>
      </c>
      <c r="N890" s="18">
        <f t="shared" si="126"/>
        <v>706.65951962199745</v>
      </c>
    </row>
    <row r="891" spans="1:14" ht="15" x14ac:dyDescent="0.25">
      <c r="A891" s="17" t="s">
        <v>544</v>
      </c>
      <c r="B891" s="16" t="s">
        <v>35</v>
      </c>
      <c r="C891" t="s">
        <v>262</v>
      </c>
      <c r="D891" s="16" t="s">
        <v>636</v>
      </c>
      <c r="E891">
        <v>4</v>
      </c>
      <c r="F891" s="20">
        <v>16.666666666666668</v>
      </c>
      <c r="G891" s="21">
        <f t="shared" si="106"/>
        <v>4</v>
      </c>
      <c r="H891" s="19">
        <v>20.833333333333332</v>
      </c>
      <c r="I891" s="18">
        <f t="shared" si="117"/>
        <v>497.48034228317175</v>
      </c>
      <c r="J891" s="18">
        <f t="shared" si="118"/>
        <v>470.33404092873928</v>
      </c>
      <c r="K891" s="18">
        <v>747.44583446486399</v>
      </c>
      <c r="L891" s="18">
        <v>706.65951962199745</v>
      </c>
      <c r="M891" s="18">
        <f t="shared" si="125"/>
        <v>747.44583446486399</v>
      </c>
      <c r="N891" s="18">
        <f t="shared" si="126"/>
        <v>706.65951962199745</v>
      </c>
    </row>
    <row r="892" spans="1:14" ht="15" x14ac:dyDescent="0.25">
      <c r="A892" s="17" t="s">
        <v>544</v>
      </c>
      <c r="B892" s="16" t="s">
        <v>35</v>
      </c>
      <c r="C892" t="s">
        <v>262</v>
      </c>
      <c r="D892" s="16" t="s">
        <v>636</v>
      </c>
      <c r="E892">
        <v>5</v>
      </c>
      <c r="F892" s="20">
        <v>16.916666666666668</v>
      </c>
      <c r="G892" s="21">
        <f t="shared" si="106"/>
        <v>5</v>
      </c>
      <c r="H892" s="19">
        <v>21.083333333333332</v>
      </c>
      <c r="I892" s="18">
        <f t="shared" si="117"/>
        <v>497.48034228317175</v>
      </c>
      <c r="J892" s="18">
        <f t="shared" si="118"/>
        <v>470.33404092873928</v>
      </c>
      <c r="K892" s="18">
        <v>747.44583446486399</v>
      </c>
      <c r="L892" s="18">
        <v>706.65951962199745</v>
      </c>
      <c r="M892" s="18">
        <f t="shared" si="125"/>
        <v>747.44583446486399</v>
      </c>
      <c r="N892" s="18">
        <f t="shared" si="126"/>
        <v>706.65951962199745</v>
      </c>
    </row>
    <row r="893" spans="1:14" ht="15" x14ac:dyDescent="0.25">
      <c r="A893" s="17" t="s">
        <v>544</v>
      </c>
      <c r="B893" s="16" t="s">
        <v>35</v>
      </c>
      <c r="C893" t="s">
        <v>262</v>
      </c>
      <c r="D893" s="16" t="s">
        <v>636</v>
      </c>
      <c r="E893">
        <v>6</v>
      </c>
      <c r="F893" s="20">
        <v>16.666666666666668</v>
      </c>
      <c r="G893" s="21">
        <f t="shared" si="106"/>
        <v>6</v>
      </c>
      <c r="H893" s="19">
        <v>20.833333333333332</v>
      </c>
      <c r="I893" s="18">
        <f t="shared" si="117"/>
        <v>497.48034228317175</v>
      </c>
      <c r="J893" s="18">
        <f t="shared" si="118"/>
        <v>470.33404092873928</v>
      </c>
      <c r="K893" s="18">
        <v>747.44583446486399</v>
      </c>
      <c r="L893" s="18">
        <v>706.65951962199745</v>
      </c>
      <c r="M893" s="18">
        <f t="shared" si="125"/>
        <v>747.44583446486399</v>
      </c>
      <c r="N893" s="18">
        <f t="shared" si="126"/>
        <v>706.65951962199745</v>
      </c>
    </row>
    <row r="894" spans="1:14" ht="15" x14ac:dyDescent="0.25">
      <c r="A894" s="15" t="s">
        <v>544</v>
      </c>
      <c r="B894" s="16" t="s">
        <v>35</v>
      </c>
      <c r="C894" t="s">
        <v>262</v>
      </c>
      <c r="D894" s="16" t="s">
        <v>636</v>
      </c>
      <c r="E894">
        <v>7</v>
      </c>
      <c r="F894" s="20">
        <v>16.666666666666668</v>
      </c>
      <c r="G894" s="21">
        <f t="shared" si="106"/>
        <v>7</v>
      </c>
      <c r="H894" s="19">
        <v>20.833333333333332</v>
      </c>
      <c r="I894" s="18">
        <f t="shared" si="117"/>
        <v>497.48034228317175</v>
      </c>
      <c r="J894" s="18">
        <f t="shared" si="118"/>
        <v>470.33404092873928</v>
      </c>
      <c r="K894" s="18">
        <v>747.44583446486399</v>
      </c>
      <c r="L894" s="18">
        <v>706.65951962199745</v>
      </c>
      <c r="M894" s="18">
        <f t="shared" si="125"/>
        <v>747.44583446486399</v>
      </c>
      <c r="N894" s="18">
        <f t="shared" si="126"/>
        <v>706.65951962199745</v>
      </c>
    </row>
    <row r="895" spans="1:14" ht="15" x14ac:dyDescent="0.25">
      <c r="A895" s="17" t="s">
        <v>562</v>
      </c>
      <c r="B895" s="16" t="s">
        <v>35</v>
      </c>
      <c r="C895" t="s">
        <v>144</v>
      </c>
      <c r="D895" s="16" t="s">
        <v>561</v>
      </c>
      <c r="E895">
        <v>1</v>
      </c>
      <c r="F895" s="20">
        <v>17.333333333333332</v>
      </c>
      <c r="G895" s="21">
        <f t="shared" si="106"/>
        <v>1</v>
      </c>
      <c r="H895" s="19">
        <v>21.666666666666668</v>
      </c>
      <c r="I895" s="18">
        <f>M895/274*203</f>
        <v>864.73845130839413</v>
      </c>
      <c r="J895" s="18">
        <f>N895/274*203</f>
        <v>541.06739393213775</v>
      </c>
      <c r="K895" s="18">
        <f>M895/274*305</f>
        <v>1299.2375746259124</v>
      </c>
      <c r="L895" s="18">
        <f>N895/274*305</f>
        <v>812.93376920838432</v>
      </c>
      <c r="M895" s="18">
        <v>1167.1839195</v>
      </c>
      <c r="N895" s="18">
        <v>730.30771397736817</v>
      </c>
    </row>
    <row r="896" spans="1:14" ht="15" x14ac:dyDescent="0.25">
      <c r="A896" s="17" t="s">
        <v>562</v>
      </c>
      <c r="B896" s="16" t="s">
        <v>35</v>
      </c>
      <c r="C896" t="s">
        <v>144</v>
      </c>
      <c r="D896" s="16" t="s">
        <v>561</v>
      </c>
      <c r="E896">
        <v>2</v>
      </c>
      <c r="F896" s="20">
        <v>17.333333333333332</v>
      </c>
      <c r="G896" s="21">
        <f t="shared" si="106"/>
        <v>2</v>
      </c>
      <c r="H896" s="19">
        <v>21.666666666666668</v>
      </c>
      <c r="I896" s="18">
        <f t="shared" ref="I896:I901" si="127">M896/274*203</f>
        <v>864.73845130839413</v>
      </c>
      <c r="J896" s="18">
        <f t="shared" ref="J896:J901" si="128">N896/274*203</f>
        <v>541.06739393213775</v>
      </c>
      <c r="K896" s="18">
        <f t="shared" ref="K896:K901" si="129">M896/274*305</f>
        <v>1299.2375746259124</v>
      </c>
      <c r="L896" s="18">
        <f t="shared" ref="L896:L901" si="130">N896/274*305</f>
        <v>812.93376920838432</v>
      </c>
      <c r="M896" s="18">
        <v>1167.1839195</v>
      </c>
      <c r="N896" s="18">
        <v>730.30771397736817</v>
      </c>
    </row>
    <row r="897" spans="1:14" ht="15" x14ac:dyDescent="0.25">
      <c r="A897" s="17" t="s">
        <v>562</v>
      </c>
      <c r="B897" s="16" t="s">
        <v>35</v>
      </c>
      <c r="C897" t="s">
        <v>144</v>
      </c>
      <c r="D897" s="16" t="s">
        <v>561</v>
      </c>
      <c r="E897">
        <v>3</v>
      </c>
      <c r="F897" s="20">
        <v>17.333333333333332</v>
      </c>
      <c r="G897" s="21">
        <f t="shared" si="106"/>
        <v>3</v>
      </c>
      <c r="H897" s="19">
        <v>21.666666666666668</v>
      </c>
      <c r="I897" s="18">
        <f t="shared" si="127"/>
        <v>864.73845130839413</v>
      </c>
      <c r="J897" s="18">
        <f t="shared" si="128"/>
        <v>541.06739393213775</v>
      </c>
      <c r="K897" s="18">
        <f t="shared" si="129"/>
        <v>1299.2375746259124</v>
      </c>
      <c r="L897" s="18">
        <f t="shared" si="130"/>
        <v>812.93376920838432</v>
      </c>
      <c r="M897" s="18">
        <v>1167.1839195</v>
      </c>
      <c r="N897" s="18">
        <v>730.30771397736817</v>
      </c>
    </row>
    <row r="898" spans="1:14" ht="15" x14ac:dyDescent="0.25">
      <c r="A898" s="17" t="s">
        <v>562</v>
      </c>
      <c r="B898" s="16" t="s">
        <v>35</v>
      </c>
      <c r="C898" t="s">
        <v>144</v>
      </c>
      <c r="D898" s="16" t="s">
        <v>561</v>
      </c>
      <c r="E898">
        <v>4</v>
      </c>
      <c r="F898" s="20">
        <v>17.333333333333332</v>
      </c>
      <c r="G898" s="21">
        <f t="shared" si="106"/>
        <v>4</v>
      </c>
      <c r="H898" s="19">
        <v>21.666666666666668</v>
      </c>
      <c r="I898" s="18">
        <f t="shared" si="127"/>
        <v>864.73845130839413</v>
      </c>
      <c r="J898" s="18">
        <f t="shared" si="128"/>
        <v>541.06739393213775</v>
      </c>
      <c r="K898" s="18">
        <f t="shared" si="129"/>
        <v>1299.2375746259124</v>
      </c>
      <c r="L898" s="18">
        <f t="shared" si="130"/>
        <v>812.93376920838432</v>
      </c>
      <c r="M898" s="18">
        <v>1167.1839195</v>
      </c>
      <c r="N898" s="18">
        <v>730.30771397736817</v>
      </c>
    </row>
    <row r="899" spans="1:14" ht="15" x14ac:dyDescent="0.25">
      <c r="A899" s="17" t="s">
        <v>562</v>
      </c>
      <c r="B899" s="16" t="s">
        <v>35</v>
      </c>
      <c r="C899" t="s">
        <v>144</v>
      </c>
      <c r="D899" s="16" t="s">
        <v>561</v>
      </c>
      <c r="E899">
        <v>5</v>
      </c>
      <c r="F899" s="20">
        <v>17.333333333333332</v>
      </c>
      <c r="G899" s="21">
        <f t="shared" si="106"/>
        <v>5</v>
      </c>
      <c r="H899" s="19">
        <v>21.666666666666668</v>
      </c>
      <c r="I899" s="18">
        <f t="shared" si="127"/>
        <v>864.73845130839413</v>
      </c>
      <c r="J899" s="18">
        <f t="shared" si="128"/>
        <v>541.06739393213775</v>
      </c>
      <c r="K899" s="18">
        <f t="shared" si="129"/>
        <v>1299.2375746259124</v>
      </c>
      <c r="L899" s="18">
        <f t="shared" si="130"/>
        <v>812.93376920838432</v>
      </c>
      <c r="M899" s="18">
        <v>1167.1839195</v>
      </c>
      <c r="N899" s="18">
        <v>730.30771397736817</v>
      </c>
    </row>
    <row r="900" spans="1:14" ht="15" x14ac:dyDescent="0.25">
      <c r="A900" s="17" t="s">
        <v>562</v>
      </c>
      <c r="B900" s="16" t="s">
        <v>35</v>
      </c>
      <c r="C900" t="s">
        <v>144</v>
      </c>
      <c r="D900" s="16" t="s">
        <v>561</v>
      </c>
      <c r="E900">
        <v>6</v>
      </c>
      <c r="F900" s="20">
        <v>17.333333333333332</v>
      </c>
      <c r="G900" s="21">
        <f t="shared" si="106"/>
        <v>6</v>
      </c>
      <c r="H900" s="19">
        <v>21.666666666666668</v>
      </c>
      <c r="I900" s="18">
        <f t="shared" si="127"/>
        <v>864.73845130839413</v>
      </c>
      <c r="J900" s="18">
        <f t="shared" si="128"/>
        <v>541.06739393213775</v>
      </c>
      <c r="K900" s="18">
        <f t="shared" si="129"/>
        <v>1299.2375746259124</v>
      </c>
      <c r="L900" s="18">
        <f t="shared" si="130"/>
        <v>812.93376920838432</v>
      </c>
      <c r="M900" s="18">
        <v>1167.1839195</v>
      </c>
      <c r="N900" s="18">
        <v>730.30771397736817</v>
      </c>
    </row>
    <row r="901" spans="1:14" ht="15" x14ac:dyDescent="0.25">
      <c r="A901" s="15" t="s">
        <v>562</v>
      </c>
      <c r="B901" s="16" t="s">
        <v>35</v>
      </c>
      <c r="C901" t="s">
        <v>144</v>
      </c>
      <c r="D901" s="16" t="s">
        <v>561</v>
      </c>
      <c r="E901">
        <v>7</v>
      </c>
      <c r="F901" s="20">
        <v>17.333333333333332</v>
      </c>
      <c r="G901" s="21">
        <f t="shared" ref="G901:G964" si="131">IF(AND(E901=7,H901&lt;F901),1,IF(H901&lt;F901,E901+1,E901))</f>
        <v>7</v>
      </c>
      <c r="H901" s="19">
        <v>21.666666666666668</v>
      </c>
      <c r="I901" s="18">
        <f t="shared" si="127"/>
        <v>864.73845130839413</v>
      </c>
      <c r="J901" s="18">
        <f t="shared" si="128"/>
        <v>541.06739393213775</v>
      </c>
      <c r="K901" s="18">
        <f t="shared" si="129"/>
        <v>1299.2375746259124</v>
      </c>
      <c r="L901" s="18">
        <f t="shared" si="130"/>
        <v>812.93376920838432</v>
      </c>
      <c r="M901" s="18">
        <v>1167.1839195</v>
      </c>
      <c r="N901" s="18">
        <v>730.30771397736817</v>
      </c>
    </row>
    <row r="902" spans="1:14" ht="15" x14ac:dyDescent="0.25">
      <c r="A902" s="17" t="s">
        <v>70</v>
      </c>
      <c r="B902" s="16" t="s">
        <v>35</v>
      </c>
      <c r="C902" t="s">
        <v>71</v>
      </c>
      <c r="D902" s="16" t="s">
        <v>69</v>
      </c>
      <c r="E902">
        <v>1</v>
      </c>
      <c r="F902" s="20">
        <v>7.833333333333333</v>
      </c>
      <c r="G902" s="21">
        <f t="shared" si="131"/>
        <v>1</v>
      </c>
      <c r="H902" s="19">
        <v>11.083333333333334</v>
      </c>
      <c r="I902" s="18">
        <v>351.14307895297088</v>
      </c>
      <c r="J902" s="18">
        <v>523.63526717694549</v>
      </c>
      <c r="K902" s="18">
        <f>I902/203*305</f>
        <v>527.57950286037499</v>
      </c>
      <c r="L902" s="18">
        <f t="shared" ref="L902" si="132">J902/203*305</f>
        <v>786.74264280279988</v>
      </c>
      <c r="M902" s="18">
        <f>I902/203*274</f>
        <v>473.95666814341882</v>
      </c>
      <c r="N902" s="18">
        <f t="shared" ref="N902" si="133">J902/203*274</f>
        <v>706.77863648513824</v>
      </c>
    </row>
    <row r="903" spans="1:14" ht="15" x14ac:dyDescent="0.25">
      <c r="A903" s="17" t="s">
        <v>70</v>
      </c>
      <c r="B903" s="16" t="s">
        <v>35</v>
      </c>
      <c r="C903" t="s">
        <v>71</v>
      </c>
      <c r="D903" s="16" t="s">
        <v>69</v>
      </c>
      <c r="E903">
        <v>2</v>
      </c>
      <c r="F903" s="20">
        <v>7.833333333333333</v>
      </c>
      <c r="G903" s="21">
        <f t="shared" si="131"/>
        <v>2</v>
      </c>
      <c r="H903" s="19">
        <v>11.083333333333334</v>
      </c>
      <c r="I903" s="18">
        <v>351.14307895297088</v>
      </c>
      <c r="J903" s="18">
        <v>523.63526717694549</v>
      </c>
      <c r="K903" s="18">
        <f t="shared" ref="K903:K915" si="134">I903/203*305</f>
        <v>527.57950286037499</v>
      </c>
      <c r="L903" s="18">
        <f t="shared" ref="L903:L915" si="135">J903/203*305</f>
        <v>786.74264280279988</v>
      </c>
      <c r="M903" s="18">
        <f t="shared" ref="M903:M915" si="136">I903/203*274</f>
        <v>473.95666814341882</v>
      </c>
      <c r="N903" s="18">
        <f t="shared" ref="N903:N915" si="137">J903/203*274</f>
        <v>706.77863648513824</v>
      </c>
    </row>
    <row r="904" spans="1:14" ht="15" x14ac:dyDescent="0.25">
      <c r="A904" s="17" t="s">
        <v>70</v>
      </c>
      <c r="B904" s="16" t="s">
        <v>35</v>
      </c>
      <c r="C904" t="s">
        <v>71</v>
      </c>
      <c r="D904" s="16" t="s">
        <v>69</v>
      </c>
      <c r="E904">
        <v>3</v>
      </c>
      <c r="F904" s="20">
        <v>7.833333333333333</v>
      </c>
      <c r="G904" s="21">
        <f t="shared" si="131"/>
        <v>3</v>
      </c>
      <c r="H904" s="19">
        <v>11.083333333333334</v>
      </c>
      <c r="I904" s="18">
        <v>351.14307895297088</v>
      </c>
      <c r="J904" s="18">
        <v>523.63526717694549</v>
      </c>
      <c r="K904" s="18">
        <f t="shared" si="134"/>
        <v>527.57950286037499</v>
      </c>
      <c r="L904" s="18">
        <f t="shared" si="135"/>
        <v>786.74264280279988</v>
      </c>
      <c r="M904" s="18">
        <f t="shared" si="136"/>
        <v>473.95666814341882</v>
      </c>
      <c r="N904" s="18">
        <f t="shared" si="137"/>
        <v>706.77863648513824</v>
      </c>
    </row>
    <row r="905" spans="1:14" ht="15" x14ac:dyDescent="0.25">
      <c r="A905" s="17" t="s">
        <v>70</v>
      </c>
      <c r="B905" s="16" t="s">
        <v>35</v>
      </c>
      <c r="C905" t="s">
        <v>71</v>
      </c>
      <c r="D905" s="16" t="s">
        <v>69</v>
      </c>
      <c r="E905">
        <v>4</v>
      </c>
      <c r="F905" s="20">
        <v>7.833333333333333</v>
      </c>
      <c r="G905" s="21">
        <f t="shared" si="131"/>
        <v>4</v>
      </c>
      <c r="H905" s="19">
        <v>11.083333333333334</v>
      </c>
      <c r="I905" s="18">
        <v>351.14307895297088</v>
      </c>
      <c r="J905" s="18">
        <v>523.63526717694549</v>
      </c>
      <c r="K905" s="18">
        <f t="shared" si="134"/>
        <v>527.57950286037499</v>
      </c>
      <c r="L905" s="18">
        <f t="shared" si="135"/>
        <v>786.74264280279988</v>
      </c>
      <c r="M905" s="18">
        <f t="shared" si="136"/>
        <v>473.95666814341882</v>
      </c>
      <c r="N905" s="18">
        <f t="shared" si="137"/>
        <v>706.77863648513824</v>
      </c>
    </row>
    <row r="906" spans="1:14" ht="15" x14ac:dyDescent="0.25">
      <c r="A906" s="17" t="s">
        <v>70</v>
      </c>
      <c r="B906" s="16" t="s">
        <v>35</v>
      </c>
      <c r="C906" t="s">
        <v>71</v>
      </c>
      <c r="D906" s="16" t="s">
        <v>69</v>
      </c>
      <c r="E906">
        <v>5</v>
      </c>
      <c r="F906" s="20">
        <v>7.833333333333333</v>
      </c>
      <c r="G906" s="21">
        <f t="shared" si="131"/>
        <v>5</v>
      </c>
      <c r="H906" s="19">
        <v>11.083333333333334</v>
      </c>
      <c r="I906" s="18">
        <v>351.14307895297088</v>
      </c>
      <c r="J906" s="18">
        <v>523.63526717694549</v>
      </c>
      <c r="K906" s="18">
        <f t="shared" si="134"/>
        <v>527.57950286037499</v>
      </c>
      <c r="L906" s="18">
        <f t="shared" si="135"/>
        <v>786.74264280279988</v>
      </c>
      <c r="M906" s="18">
        <f t="shared" si="136"/>
        <v>473.95666814341882</v>
      </c>
      <c r="N906" s="18">
        <f t="shared" si="137"/>
        <v>706.77863648513824</v>
      </c>
    </row>
    <row r="907" spans="1:14" ht="15" x14ac:dyDescent="0.25">
      <c r="A907" s="17" t="s">
        <v>70</v>
      </c>
      <c r="B907" s="16" t="s">
        <v>35</v>
      </c>
      <c r="C907" t="s">
        <v>71</v>
      </c>
      <c r="D907" s="16" t="s">
        <v>69</v>
      </c>
      <c r="E907">
        <v>6</v>
      </c>
      <c r="F907" s="20">
        <v>7.833333333333333</v>
      </c>
      <c r="G907" s="21">
        <f t="shared" si="131"/>
        <v>6</v>
      </c>
      <c r="H907" s="19">
        <v>11.083333333333334</v>
      </c>
      <c r="I907" s="18">
        <v>351.14307895297088</v>
      </c>
      <c r="J907" s="18">
        <v>523.63526717694549</v>
      </c>
      <c r="K907" s="18">
        <f t="shared" si="134"/>
        <v>527.57950286037499</v>
      </c>
      <c r="L907" s="18">
        <f t="shared" si="135"/>
        <v>786.74264280279988</v>
      </c>
      <c r="M907" s="18">
        <f t="shared" si="136"/>
        <v>473.95666814341882</v>
      </c>
      <c r="N907" s="18">
        <f t="shared" si="137"/>
        <v>706.77863648513824</v>
      </c>
    </row>
    <row r="908" spans="1:14" ht="15" x14ac:dyDescent="0.25">
      <c r="A908" s="15" t="s">
        <v>70</v>
      </c>
      <c r="B908" s="16" t="s">
        <v>35</v>
      </c>
      <c r="C908" t="s">
        <v>71</v>
      </c>
      <c r="D908" s="16" t="s">
        <v>69</v>
      </c>
      <c r="E908">
        <v>7</v>
      </c>
      <c r="F908" s="20">
        <v>7.833333333333333</v>
      </c>
      <c r="G908" s="21">
        <f t="shared" si="131"/>
        <v>7</v>
      </c>
      <c r="H908" s="19">
        <v>11.083333333333334</v>
      </c>
      <c r="I908" s="18">
        <v>351.14307895297088</v>
      </c>
      <c r="J908" s="18">
        <v>523.63526717694549</v>
      </c>
      <c r="K908" s="18">
        <f t="shared" si="134"/>
        <v>527.57950286037499</v>
      </c>
      <c r="L908" s="18">
        <f t="shared" si="135"/>
        <v>786.74264280279988</v>
      </c>
      <c r="M908" s="18">
        <f t="shared" si="136"/>
        <v>473.95666814341882</v>
      </c>
      <c r="N908" s="18">
        <f t="shared" si="137"/>
        <v>706.77863648513824</v>
      </c>
    </row>
    <row r="909" spans="1:14" ht="15" x14ac:dyDescent="0.25">
      <c r="A909" s="17" t="s">
        <v>510</v>
      </c>
      <c r="B909" s="16" t="s">
        <v>35</v>
      </c>
      <c r="C909" t="s">
        <v>173</v>
      </c>
      <c r="D909" s="16" t="s">
        <v>528</v>
      </c>
      <c r="E909">
        <v>1</v>
      </c>
      <c r="F909" s="20">
        <v>11.583333333333334</v>
      </c>
      <c r="G909" s="21">
        <f t="shared" si="131"/>
        <v>1</v>
      </c>
      <c r="H909" s="19">
        <v>14</v>
      </c>
      <c r="I909" s="18">
        <v>524.34786512385949</v>
      </c>
      <c r="J909" s="18">
        <v>478.47904156320539</v>
      </c>
      <c r="K909" s="18">
        <f t="shared" si="134"/>
        <v>787.8132948905278</v>
      </c>
      <c r="L909" s="18">
        <f t="shared" si="135"/>
        <v>718.89708215161397</v>
      </c>
      <c r="M909" s="18">
        <f t="shared" si="136"/>
        <v>707.74046819673651</v>
      </c>
      <c r="N909" s="18">
        <f t="shared" si="137"/>
        <v>645.82885412964663</v>
      </c>
    </row>
    <row r="910" spans="1:14" ht="15" x14ac:dyDescent="0.25">
      <c r="A910" s="17" t="s">
        <v>510</v>
      </c>
      <c r="B910" s="16" t="s">
        <v>35</v>
      </c>
      <c r="C910" t="s">
        <v>173</v>
      </c>
      <c r="D910" s="16" t="s">
        <v>528</v>
      </c>
      <c r="E910">
        <v>2</v>
      </c>
      <c r="F910" s="20">
        <v>11.583333333333334</v>
      </c>
      <c r="G910" s="21">
        <f t="shared" si="131"/>
        <v>2</v>
      </c>
      <c r="H910" s="19">
        <v>14</v>
      </c>
      <c r="I910" s="18">
        <v>524.34786512385949</v>
      </c>
      <c r="J910" s="18">
        <v>478.47904156320539</v>
      </c>
      <c r="K910" s="18">
        <f t="shared" si="134"/>
        <v>787.8132948905278</v>
      </c>
      <c r="L910" s="18">
        <f t="shared" si="135"/>
        <v>718.89708215161397</v>
      </c>
      <c r="M910" s="18">
        <f t="shared" si="136"/>
        <v>707.74046819673651</v>
      </c>
      <c r="N910" s="18">
        <f t="shared" si="137"/>
        <v>645.82885412964663</v>
      </c>
    </row>
    <row r="911" spans="1:14" ht="15" x14ac:dyDescent="0.25">
      <c r="A911" s="17" t="s">
        <v>510</v>
      </c>
      <c r="B911" s="16" t="s">
        <v>35</v>
      </c>
      <c r="C911" t="s">
        <v>173</v>
      </c>
      <c r="D911" s="16" t="s">
        <v>528</v>
      </c>
      <c r="E911">
        <v>3</v>
      </c>
      <c r="F911" s="20">
        <v>11.583333333333334</v>
      </c>
      <c r="G911" s="21">
        <f t="shared" si="131"/>
        <v>3</v>
      </c>
      <c r="H911" s="19">
        <v>14</v>
      </c>
      <c r="I911" s="18">
        <v>524.34786512385949</v>
      </c>
      <c r="J911" s="18">
        <v>478.47904156320539</v>
      </c>
      <c r="K911" s="18">
        <f t="shared" si="134"/>
        <v>787.8132948905278</v>
      </c>
      <c r="L911" s="18">
        <f t="shared" si="135"/>
        <v>718.89708215161397</v>
      </c>
      <c r="M911" s="18">
        <f t="shared" si="136"/>
        <v>707.74046819673651</v>
      </c>
      <c r="N911" s="18">
        <f t="shared" si="137"/>
        <v>645.82885412964663</v>
      </c>
    </row>
    <row r="912" spans="1:14" ht="15" x14ac:dyDescent="0.25">
      <c r="A912" s="17" t="s">
        <v>510</v>
      </c>
      <c r="B912" s="16" t="s">
        <v>35</v>
      </c>
      <c r="C912" t="s">
        <v>173</v>
      </c>
      <c r="D912" s="16" t="s">
        <v>528</v>
      </c>
      <c r="E912">
        <v>4</v>
      </c>
      <c r="F912" s="20">
        <v>11.583333333333334</v>
      </c>
      <c r="G912" s="21">
        <f t="shared" si="131"/>
        <v>4</v>
      </c>
      <c r="H912" s="19">
        <v>14</v>
      </c>
      <c r="I912" s="18">
        <v>524.34786512385949</v>
      </c>
      <c r="J912" s="18">
        <v>478.47904156320539</v>
      </c>
      <c r="K912" s="18">
        <f t="shared" si="134"/>
        <v>787.8132948905278</v>
      </c>
      <c r="L912" s="18">
        <f t="shared" si="135"/>
        <v>718.89708215161397</v>
      </c>
      <c r="M912" s="18">
        <f t="shared" si="136"/>
        <v>707.74046819673651</v>
      </c>
      <c r="N912" s="18">
        <f t="shared" si="137"/>
        <v>645.82885412964663</v>
      </c>
    </row>
    <row r="913" spans="1:14" ht="15" x14ac:dyDescent="0.25">
      <c r="A913" s="17" t="s">
        <v>510</v>
      </c>
      <c r="B913" s="16" t="s">
        <v>35</v>
      </c>
      <c r="C913" t="s">
        <v>173</v>
      </c>
      <c r="D913" s="16" t="s">
        <v>528</v>
      </c>
      <c r="E913">
        <v>5</v>
      </c>
      <c r="F913" s="20">
        <v>12.166666666666666</v>
      </c>
      <c r="G913" s="21">
        <f t="shared" si="131"/>
        <v>5</v>
      </c>
      <c r="H913" s="19">
        <v>14.583333333333334</v>
      </c>
      <c r="I913" s="18">
        <v>524.34786512385949</v>
      </c>
      <c r="J913" s="18">
        <v>478.47904156320539</v>
      </c>
      <c r="K913" s="18">
        <f t="shared" si="134"/>
        <v>787.8132948905278</v>
      </c>
      <c r="L913" s="18">
        <f t="shared" si="135"/>
        <v>718.89708215161397</v>
      </c>
      <c r="M913" s="18">
        <f t="shared" si="136"/>
        <v>707.74046819673651</v>
      </c>
      <c r="N913" s="18">
        <f t="shared" si="137"/>
        <v>645.82885412964663</v>
      </c>
    </row>
    <row r="914" spans="1:14" ht="15" x14ac:dyDescent="0.25">
      <c r="A914" s="17" t="s">
        <v>510</v>
      </c>
      <c r="B914" s="16" t="s">
        <v>35</v>
      </c>
      <c r="C914" t="s">
        <v>173</v>
      </c>
      <c r="D914" s="16" t="s">
        <v>528</v>
      </c>
      <c r="E914">
        <v>6</v>
      </c>
      <c r="F914" s="20">
        <v>11.583333333333334</v>
      </c>
      <c r="G914" s="21">
        <f t="shared" si="131"/>
        <v>6</v>
      </c>
      <c r="H914" s="19">
        <v>14</v>
      </c>
      <c r="I914" s="18">
        <v>524.34786512385949</v>
      </c>
      <c r="J914" s="18">
        <v>478.47904156320539</v>
      </c>
      <c r="K914" s="18">
        <f t="shared" si="134"/>
        <v>787.8132948905278</v>
      </c>
      <c r="L914" s="18">
        <f t="shared" si="135"/>
        <v>718.89708215161397</v>
      </c>
      <c r="M914" s="18">
        <f t="shared" si="136"/>
        <v>707.74046819673651</v>
      </c>
      <c r="N914" s="18">
        <f t="shared" si="137"/>
        <v>645.82885412964663</v>
      </c>
    </row>
    <row r="915" spans="1:14" ht="15" x14ac:dyDescent="0.25">
      <c r="A915" s="15" t="s">
        <v>510</v>
      </c>
      <c r="B915" s="16" t="s">
        <v>35</v>
      </c>
      <c r="C915" t="s">
        <v>173</v>
      </c>
      <c r="D915" s="16" t="s">
        <v>528</v>
      </c>
      <c r="E915">
        <v>7</v>
      </c>
      <c r="F915" s="20">
        <v>11.666666666666666</v>
      </c>
      <c r="G915" s="21">
        <f t="shared" si="131"/>
        <v>7</v>
      </c>
      <c r="H915" s="19">
        <v>14.083333333333334</v>
      </c>
      <c r="I915" s="18">
        <v>524.34786512385949</v>
      </c>
      <c r="J915" s="18">
        <v>478.47904156320539</v>
      </c>
      <c r="K915" s="18">
        <f t="shared" si="134"/>
        <v>787.8132948905278</v>
      </c>
      <c r="L915" s="18">
        <f t="shared" si="135"/>
        <v>718.89708215161397</v>
      </c>
      <c r="M915" s="18">
        <f t="shared" si="136"/>
        <v>707.74046819673651</v>
      </c>
      <c r="N915" s="18">
        <f t="shared" si="137"/>
        <v>645.82885412964663</v>
      </c>
    </row>
    <row r="916" spans="1:14" ht="15" x14ac:dyDescent="0.25">
      <c r="A916" s="17" t="s">
        <v>546</v>
      </c>
      <c r="B916" s="16" t="s">
        <v>35</v>
      </c>
      <c r="C916" t="s">
        <v>547</v>
      </c>
      <c r="D916" s="16" t="s">
        <v>545</v>
      </c>
      <c r="E916">
        <v>1</v>
      </c>
      <c r="F916" s="20">
        <v>18.166666666666668</v>
      </c>
      <c r="G916" s="21">
        <f t="shared" si="131"/>
        <v>2</v>
      </c>
      <c r="H916" s="19">
        <v>6.666666666666667</v>
      </c>
      <c r="I916" s="18">
        <f>M916/274*203</f>
        <v>2069.4622712708119</v>
      </c>
      <c r="J916" s="18">
        <f>N916/274*203</f>
        <v>2339.9639097760642</v>
      </c>
      <c r="K916" s="18">
        <f>M916/274*305</f>
        <v>3109.2906046187077</v>
      </c>
      <c r="L916" s="18">
        <f>N916/274*305</f>
        <v>3515.7093225699482</v>
      </c>
      <c r="M916" s="18">
        <v>2793.2643464443472</v>
      </c>
      <c r="N916" s="18">
        <v>3158.3749324071009</v>
      </c>
    </row>
    <row r="917" spans="1:14" ht="15" x14ac:dyDescent="0.25">
      <c r="A917" s="17" t="s">
        <v>546</v>
      </c>
      <c r="B917" s="16" t="s">
        <v>35</v>
      </c>
      <c r="C917" t="s">
        <v>547</v>
      </c>
      <c r="D917" s="16" t="s">
        <v>545</v>
      </c>
      <c r="E917">
        <v>3</v>
      </c>
      <c r="F917" s="20">
        <v>18.166666666666668</v>
      </c>
      <c r="G917" s="21">
        <f t="shared" si="131"/>
        <v>4</v>
      </c>
      <c r="H917" s="19">
        <v>6.666666666666667</v>
      </c>
      <c r="I917" s="18">
        <f t="shared" ref="I917:I919" si="138">M917/274*203</f>
        <v>2069.4622712708119</v>
      </c>
      <c r="J917" s="18">
        <f t="shared" ref="J917:J919" si="139">N917/274*203</f>
        <v>2339.9639097760642</v>
      </c>
      <c r="K917" s="18">
        <f t="shared" ref="K917:K919" si="140">M917/274*305</f>
        <v>3109.2906046187077</v>
      </c>
      <c r="L917" s="18">
        <f t="shared" ref="L917:L919" si="141">N917/274*305</f>
        <v>3515.7093225699482</v>
      </c>
      <c r="M917" s="18">
        <v>2793.2643464443472</v>
      </c>
      <c r="N917" s="18">
        <v>3158.3749324071009</v>
      </c>
    </row>
    <row r="918" spans="1:14" ht="15" x14ac:dyDescent="0.25">
      <c r="A918" s="17" t="s">
        <v>546</v>
      </c>
      <c r="B918" s="16" t="s">
        <v>35</v>
      </c>
      <c r="C918" t="s">
        <v>547</v>
      </c>
      <c r="D918" s="16" t="s">
        <v>545</v>
      </c>
      <c r="E918">
        <v>4</v>
      </c>
      <c r="F918" s="20">
        <v>18.166666666666668</v>
      </c>
      <c r="G918" s="21">
        <f t="shared" si="131"/>
        <v>5</v>
      </c>
      <c r="H918" s="19">
        <v>6.666666666666667</v>
      </c>
      <c r="I918" s="18">
        <f t="shared" si="138"/>
        <v>2069.4622712708119</v>
      </c>
      <c r="J918" s="18">
        <f t="shared" si="139"/>
        <v>2339.9639097760642</v>
      </c>
      <c r="K918" s="18">
        <f t="shared" si="140"/>
        <v>3109.2906046187077</v>
      </c>
      <c r="L918" s="18">
        <f t="shared" si="141"/>
        <v>3515.7093225699482</v>
      </c>
      <c r="M918" s="18">
        <v>2793.2643464443472</v>
      </c>
      <c r="N918" s="18">
        <v>3158.3749324071009</v>
      </c>
    </row>
    <row r="919" spans="1:14" ht="15" x14ac:dyDescent="0.25">
      <c r="A919" s="15" t="s">
        <v>546</v>
      </c>
      <c r="B919" s="16" t="s">
        <v>35</v>
      </c>
      <c r="C919" t="s">
        <v>547</v>
      </c>
      <c r="D919" s="16" t="s">
        <v>545</v>
      </c>
      <c r="E919">
        <v>6</v>
      </c>
      <c r="F919" s="20">
        <v>18.166666666666668</v>
      </c>
      <c r="G919" s="21">
        <f t="shared" si="131"/>
        <v>7</v>
      </c>
      <c r="H919" s="19">
        <v>6.666666666666667</v>
      </c>
      <c r="I919" s="18">
        <f t="shared" si="138"/>
        <v>2069.4622712708119</v>
      </c>
      <c r="J919" s="18">
        <f t="shared" si="139"/>
        <v>2339.9639097760642</v>
      </c>
      <c r="K919" s="18">
        <f t="shared" si="140"/>
        <v>3109.2906046187077</v>
      </c>
      <c r="L919" s="18">
        <f t="shared" si="141"/>
        <v>3515.7093225699482</v>
      </c>
      <c r="M919" s="18">
        <v>2793.2643464443472</v>
      </c>
      <c r="N919" s="18">
        <v>3158.3749324071009</v>
      </c>
    </row>
    <row r="920" spans="1:14" ht="15" x14ac:dyDescent="0.25">
      <c r="A920" s="17" t="s">
        <v>78</v>
      </c>
      <c r="B920" s="16" t="s">
        <v>35</v>
      </c>
      <c r="C920" t="s">
        <v>79</v>
      </c>
      <c r="D920" s="16" t="s">
        <v>77</v>
      </c>
      <c r="E920">
        <v>1</v>
      </c>
      <c r="F920" s="20">
        <v>5.666666666666667</v>
      </c>
      <c r="G920" s="21">
        <f t="shared" si="131"/>
        <v>1</v>
      </c>
      <c r="H920" s="19">
        <v>6.833333333333333</v>
      </c>
      <c r="I920" s="18">
        <v>190.31165162889286</v>
      </c>
      <c r="J920" s="18">
        <v>200.37237573602405</v>
      </c>
      <c r="K920" s="18">
        <f t="shared" ref="K920" si="142">I920/203*305</f>
        <v>285.93622535375528</v>
      </c>
      <c r="L920" s="18">
        <f t="shared" ref="L920" si="143">J920/203*305</f>
        <v>301.05209162309029</v>
      </c>
      <c r="M920" s="18">
        <f t="shared" ref="M920" si="144">I920/203*274</f>
        <v>256.87385490796379</v>
      </c>
      <c r="N920" s="18">
        <f t="shared" ref="N920" si="145">J920/203*274</f>
        <v>270.45335444172702</v>
      </c>
    </row>
    <row r="921" spans="1:14" ht="15" x14ac:dyDescent="0.25">
      <c r="A921" s="17" t="s">
        <v>78</v>
      </c>
      <c r="B921" s="16" t="s">
        <v>35</v>
      </c>
      <c r="C921" t="s">
        <v>79</v>
      </c>
      <c r="D921" s="16" t="s">
        <v>77</v>
      </c>
      <c r="E921">
        <v>4</v>
      </c>
      <c r="F921" s="20">
        <v>5.666666666666667</v>
      </c>
      <c r="G921" s="21">
        <f t="shared" si="131"/>
        <v>4</v>
      </c>
      <c r="H921" s="19">
        <v>6.833333333333333</v>
      </c>
      <c r="I921" s="18">
        <v>190.31165162889286</v>
      </c>
      <c r="J921" s="18">
        <v>200.37237573602405</v>
      </c>
      <c r="K921" s="18">
        <f t="shared" ref="K921:K923" si="146">I921/203*305</f>
        <v>285.93622535375528</v>
      </c>
      <c r="L921" s="18">
        <f t="shared" ref="L921:L923" si="147">J921/203*305</f>
        <v>301.05209162309029</v>
      </c>
      <c r="M921" s="18">
        <f t="shared" ref="M921:M923" si="148">I921/203*274</f>
        <v>256.87385490796379</v>
      </c>
      <c r="N921" s="18">
        <f t="shared" ref="N921:N923" si="149">J921/203*274</f>
        <v>270.45335444172702</v>
      </c>
    </row>
    <row r="922" spans="1:14" ht="15" x14ac:dyDescent="0.25">
      <c r="A922" s="17" t="s">
        <v>78</v>
      </c>
      <c r="B922" s="16" t="s">
        <v>35</v>
      </c>
      <c r="C922" t="s">
        <v>79</v>
      </c>
      <c r="D922" s="16" t="s">
        <v>77</v>
      </c>
      <c r="E922">
        <v>5</v>
      </c>
      <c r="F922" s="20">
        <v>5.75</v>
      </c>
      <c r="G922" s="21">
        <f t="shared" si="131"/>
        <v>5</v>
      </c>
      <c r="H922" s="19">
        <v>6.916666666666667</v>
      </c>
      <c r="I922" s="18">
        <v>190.31165162889286</v>
      </c>
      <c r="J922" s="18">
        <v>200.37237573602405</v>
      </c>
      <c r="K922" s="18">
        <f t="shared" si="146"/>
        <v>285.93622535375528</v>
      </c>
      <c r="L922" s="18">
        <f t="shared" si="147"/>
        <v>301.05209162309029</v>
      </c>
      <c r="M922" s="18">
        <f t="shared" si="148"/>
        <v>256.87385490796379</v>
      </c>
      <c r="N922" s="18">
        <f t="shared" si="149"/>
        <v>270.45335444172702</v>
      </c>
    </row>
    <row r="923" spans="1:14" ht="15" x14ac:dyDescent="0.25">
      <c r="A923" s="15" t="s">
        <v>78</v>
      </c>
      <c r="B923" s="16" t="s">
        <v>35</v>
      </c>
      <c r="C923" t="s">
        <v>79</v>
      </c>
      <c r="D923" s="16" t="s">
        <v>77</v>
      </c>
      <c r="E923">
        <v>6</v>
      </c>
      <c r="F923" s="20">
        <v>5.666666666666667</v>
      </c>
      <c r="G923" s="21">
        <f t="shared" si="131"/>
        <v>6</v>
      </c>
      <c r="H923" s="19">
        <v>6.833333333333333</v>
      </c>
      <c r="I923" s="18">
        <v>190.31165162889286</v>
      </c>
      <c r="J923" s="18">
        <v>200.37237573602405</v>
      </c>
      <c r="K923" s="18">
        <f t="shared" si="146"/>
        <v>285.93622535375528</v>
      </c>
      <c r="L923" s="18">
        <f t="shared" si="147"/>
        <v>301.05209162309029</v>
      </c>
      <c r="M923" s="18">
        <f t="shared" si="148"/>
        <v>256.87385490796379</v>
      </c>
      <c r="N923" s="18">
        <f t="shared" si="149"/>
        <v>270.45335444172702</v>
      </c>
    </row>
    <row r="924" spans="1:14" ht="15" x14ac:dyDescent="0.25">
      <c r="A924" s="17" t="s">
        <v>581</v>
      </c>
      <c r="B924" s="16" t="s">
        <v>35</v>
      </c>
      <c r="C924" t="s">
        <v>448</v>
      </c>
      <c r="D924" s="16" t="s">
        <v>580</v>
      </c>
      <c r="E924">
        <v>1</v>
      </c>
      <c r="F924" s="20">
        <v>17.333333333333332</v>
      </c>
      <c r="G924" s="21">
        <f t="shared" si="131"/>
        <v>1</v>
      </c>
      <c r="H924" s="19">
        <v>22.583333333333332</v>
      </c>
      <c r="I924" s="18">
        <f>K924/305*203</f>
        <v>738.13780572459029</v>
      </c>
      <c r="J924" s="18">
        <f>L924/305*203</f>
        <v>573.44569874390913</v>
      </c>
      <c r="K924" s="18">
        <v>1109.0247820000002</v>
      </c>
      <c r="L924" s="18">
        <v>861.58097594528226</v>
      </c>
      <c r="M924" s="18">
        <f>K924/305*274</f>
        <v>996.30423038688548</v>
      </c>
      <c r="N924" s="18">
        <f>L924/305*274</f>
        <v>774.01045052133554</v>
      </c>
    </row>
    <row r="925" spans="1:14" ht="15" x14ac:dyDescent="0.25">
      <c r="A925" s="17" t="s">
        <v>581</v>
      </c>
      <c r="B925" s="16" t="s">
        <v>35</v>
      </c>
      <c r="C925" t="s">
        <v>448</v>
      </c>
      <c r="D925" s="16" t="s">
        <v>580</v>
      </c>
      <c r="E925">
        <v>2</v>
      </c>
      <c r="F925" s="20">
        <v>17.333333333333332</v>
      </c>
      <c r="G925" s="21">
        <f t="shared" si="131"/>
        <v>2</v>
      </c>
      <c r="H925" s="19">
        <v>22.583333333333332</v>
      </c>
      <c r="I925" s="18">
        <f t="shared" ref="I925:I937" si="150">K925/305*203</f>
        <v>738.13780572459029</v>
      </c>
      <c r="J925" s="18">
        <f t="shared" ref="J925:J937" si="151">L925/305*203</f>
        <v>573.44569874390913</v>
      </c>
      <c r="K925" s="18">
        <v>1109.0247820000002</v>
      </c>
      <c r="L925" s="18">
        <v>861.58097594528226</v>
      </c>
      <c r="M925" s="18">
        <f t="shared" ref="M925:M937" si="152">K925/305*274</f>
        <v>996.30423038688548</v>
      </c>
      <c r="N925" s="18">
        <f t="shared" ref="N925:N937" si="153">L925/305*274</f>
        <v>774.01045052133554</v>
      </c>
    </row>
    <row r="926" spans="1:14" ht="15" x14ac:dyDescent="0.25">
      <c r="A926" s="17" t="s">
        <v>581</v>
      </c>
      <c r="B926" s="16" t="s">
        <v>35</v>
      </c>
      <c r="C926" t="s">
        <v>448</v>
      </c>
      <c r="D926" s="16" t="s">
        <v>580</v>
      </c>
      <c r="E926">
        <v>3</v>
      </c>
      <c r="F926" s="20">
        <v>17.333333333333332</v>
      </c>
      <c r="G926" s="21">
        <f t="shared" si="131"/>
        <v>3</v>
      </c>
      <c r="H926" s="19">
        <v>22.583333333333332</v>
      </c>
      <c r="I926" s="18">
        <f t="shared" si="150"/>
        <v>738.13780572459029</v>
      </c>
      <c r="J926" s="18">
        <f t="shared" si="151"/>
        <v>573.44569874390913</v>
      </c>
      <c r="K926" s="18">
        <v>1109.0247820000002</v>
      </c>
      <c r="L926" s="18">
        <v>861.58097594528226</v>
      </c>
      <c r="M926" s="18">
        <f t="shared" si="152"/>
        <v>996.30423038688548</v>
      </c>
      <c r="N926" s="18">
        <f t="shared" si="153"/>
        <v>774.01045052133554</v>
      </c>
    </row>
    <row r="927" spans="1:14" ht="15" x14ac:dyDescent="0.25">
      <c r="A927" s="17" t="s">
        <v>581</v>
      </c>
      <c r="B927" s="16" t="s">
        <v>35</v>
      </c>
      <c r="C927" t="s">
        <v>448</v>
      </c>
      <c r="D927" s="16" t="s">
        <v>580</v>
      </c>
      <c r="E927">
        <v>4</v>
      </c>
      <c r="F927" s="20">
        <v>17.333333333333332</v>
      </c>
      <c r="G927" s="21">
        <f t="shared" si="131"/>
        <v>4</v>
      </c>
      <c r="H927" s="19">
        <v>22.583333333333332</v>
      </c>
      <c r="I927" s="18">
        <f t="shared" si="150"/>
        <v>738.13780572459029</v>
      </c>
      <c r="J927" s="18">
        <f t="shared" si="151"/>
        <v>573.44569874390913</v>
      </c>
      <c r="K927" s="18">
        <v>1109.0247820000002</v>
      </c>
      <c r="L927" s="18">
        <v>861.58097594528226</v>
      </c>
      <c r="M927" s="18">
        <f t="shared" si="152"/>
        <v>996.30423038688548</v>
      </c>
      <c r="N927" s="18">
        <f t="shared" si="153"/>
        <v>774.01045052133554</v>
      </c>
    </row>
    <row r="928" spans="1:14" ht="15" x14ac:dyDescent="0.25">
      <c r="A928" s="17" t="s">
        <v>581</v>
      </c>
      <c r="B928" s="16" t="s">
        <v>35</v>
      </c>
      <c r="C928" t="s">
        <v>448</v>
      </c>
      <c r="D928" s="16" t="s">
        <v>580</v>
      </c>
      <c r="E928">
        <v>5</v>
      </c>
      <c r="F928" s="20">
        <v>17.333333333333332</v>
      </c>
      <c r="G928" s="21">
        <f t="shared" si="131"/>
        <v>5</v>
      </c>
      <c r="H928" s="19">
        <v>22.583333333333332</v>
      </c>
      <c r="I928" s="18">
        <f t="shared" si="150"/>
        <v>738.13780572459029</v>
      </c>
      <c r="J928" s="18">
        <f t="shared" si="151"/>
        <v>573.44569874390913</v>
      </c>
      <c r="K928" s="18">
        <v>1109.0247820000002</v>
      </c>
      <c r="L928" s="18">
        <v>861.58097594528226</v>
      </c>
      <c r="M928" s="18">
        <f t="shared" si="152"/>
        <v>996.30423038688548</v>
      </c>
      <c r="N928" s="18">
        <f t="shared" si="153"/>
        <v>774.01045052133554</v>
      </c>
    </row>
    <row r="929" spans="1:14" ht="15" x14ac:dyDescent="0.25">
      <c r="A929" s="17" t="s">
        <v>581</v>
      </c>
      <c r="B929" s="16" t="s">
        <v>35</v>
      </c>
      <c r="C929" t="s">
        <v>448</v>
      </c>
      <c r="D929" s="16" t="s">
        <v>580</v>
      </c>
      <c r="E929">
        <v>6</v>
      </c>
      <c r="F929" s="20">
        <v>17.333333333333332</v>
      </c>
      <c r="G929" s="21">
        <f t="shared" si="131"/>
        <v>6</v>
      </c>
      <c r="H929" s="19">
        <v>22.583333333333332</v>
      </c>
      <c r="I929" s="18">
        <f t="shared" si="150"/>
        <v>738.13780572459029</v>
      </c>
      <c r="J929" s="18">
        <f t="shared" si="151"/>
        <v>573.44569874390913</v>
      </c>
      <c r="K929" s="18">
        <v>1109.0247820000002</v>
      </c>
      <c r="L929" s="18">
        <v>861.58097594528226</v>
      </c>
      <c r="M929" s="18">
        <f t="shared" si="152"/>
        <v>996.30423038688548</v>
      </c>
      <c r="N929" s="18">
        <f t="shared" si="153"/>
        <v>774.01045052133554</v>
      </c>
    </row>
    <row r="930" spans="1:14" ht="15" x14ac:dyDescent="0.25">
      <c r="A930" s="15" t="s">
        <v>581</v>
      </c>
      <c r="B930" s="16" t="s">
        <v>35</v>
      </c>
      <c r="C930" t="s">
        <v>448</v>
      </c>
      <c r="D930" s="16" t="s">
        <v>580</v>
      </c>
      <c r="E930">
        <v>7</v>
      </c>
      <c r="F930" s="20">
        <v>17.333333333333332</v>
      </c>
      <c r="G930" s="21">
        <f t="shared" si="131"/>
        <v>7</v>
      </c>
      <c r="H930" s="19">
        <v>22.583333333333332</v>
      </c>
      <c r="I930" s="18">
        <f t="shared" si="150"/>
        <v>738.13780572459029</v>
      </c>
      <c r="J930" s="18">
        <f t="shared" si="151"/>
        <v>573.44569874390913</v>
      </c>
      <c r="K930" s="18">
        <v>1109.0247820000002</v>
      </c>
      <c r="L930" s="18">
        <v>861.58097594528226</v>
      </c>
      <c r="M930" s="18">
        <f t="shared" si="152"/>
        <v>996.30423038688548</v>
      </c>
      <c r="N930" s="18">
        <f t="shared" si="153"/>
        <v>774.01045052133554</v>
      </c>
    </row>
    <row r="931" spans="1:14" ht="15" x14ac:dyDescent="0.25">
      <c r="A931" s="17" t="s">
        <v>603</v>
      </c>
      <c r="B931" s="16" t="s">
        <v>35</v>
      </c>
      <c r="C931" t="s">
        <v>165</v>
      </c>
      <c r="D931" s="16" t="s">
        <v>608</v>
      </c>
      <c r="E931">
        <v>1</v>
      </c>
      <c r="F931" s="20">
        <v>17.666666666666668</v>
      </c>
      <c r="G931" s="21">
        <f t="shared" si="131"/>
        <v>1</v>
      </c>
      <c r="H931" s="19">
        <v>21.916666666666668</v>
      </c>
      <c r="I931" s="18">
        <f t="shared" si="150"/>
        <v>710.58104315338107</v>
      </c>
      <c r="J931" s="18">
        <f t="shared" si="151"/>
        <v>616.82180008687726</v>
      </c>
      <c r="K931" s="18">
        <v>1067.6217643437499</v>
      </c>
      <c r="L931" s="18">
        <v>926.75196564777127</v>
      </c>
      <c r="M931" s="18">
        <f t="shared" si="152"/>
        <v>959.10938829569659</v>
      </c>
      <c r="N931" s="18">
        <f t="shared" si="153"/>
        <v>832.5575035655387</v>
      </c>
    </row>
    <row r="932" spans="1:14" ht="15" x14ac:dyDescent="0.25">
      <c r="A932" s="17" t="s">
        <v>603</v>
      </c>
      <c r="B932" s="16" t="s">
        <v>35</v>
      </c>
      <c r="C932" t="s">
        <v>165</v>
      </c>
      <c r="D932" s="16" t="s">
        <v>608</v>
      </c>
      <c r="E932">
        <v>2</v>
      </c>
      <c r="F932" s="20">
        <v>17.666666666666668</v>
      </c>
      <c r="G932" s="21">
        <f t="shared" si="131"/>
        <v>2</v>
      </c>
      <c r="H932" s="19">
        <v>21.916666666666668</v>
      </c>
      <c r="I932" s="18">
        <f t="shared" si="150"/>
        <v>710.58104315338107</v>
      </c>
      <c r="J932" s="18">
        <f t="shared" si="151"/>
        <v>616.82180008687726</v>
      </c>
      <c r="K932" s="18">
        <v>1067.6217643437499</v>
      </c>
      <c r="L932" s="18">
        <v>926.75196564777127</v>
      </c>
      <c r="M932" s="18">
        <f t="shared" si="152"/>
        <v>959.10938829569659</v>
      </c>
      <c r="N932" s="18">
        <f t="shared" si="153"/>
        <v>832.5575035655387</v>
      </c>
    </row>
    <row r="933" spans="1:14" ht="15" x14ac:dyDescent="0.25">
      <c r="A933" s="17" t="s">
        <v>603</v>
      </c>
      <c r="B933" s="16" t="s">
        <v>35</v>
      </c>
      <c r="C933" t="s">
        <v>165</v>
      </c>
      <c r="D933" s="16" t="s">
        <v>608</v>
      </c>
      <c r="E933">
        <v>3</v>
      </c>
      <c r="F933" s="20">
        <v>17.666666666666668</v>
      </c>
      <c r="G933" s="21">
        <f t="shared" si="131"/>
        <v>3</v>
      </c>
      <c r="H933" s="19">
        <v>21.916666666666668</v>
      </c>
      <c r="I933" s="18">
        <f t="shared" si="150"/>
        <v>710.58104315338107</v>
      </c>
      <c r="J933" s="18">
        <f t="shared" si="151"/>
        <v>616.82180008687726</v>
      </c>
      <c r="K933" s="18">
        <v>1067.6217643437499</v>
      </c>
      <c r="L933" s="18">
        <v>926.75196564777127</v>
      </c>
      <c r="M933" s="18">
        <f t="shared" si="152"/>
        <v>959.10938829569659</v>
      </c>
      <c r="N933" s="18">
        <f t="shared" si="153"/>
        <v>832.5575035655387</v>
      </c>
    </row>
    <row r="934" spans="1:14" ht="15" x14ac:dyDescent="0.25">
      <c r="A934" s="17" t="s">
        <v>603</v>
      </c>
      <c r="B934" s="16" t="s">
        <v>35</v>
      </c>
      <c r="C934" t="s">
        <v>165</v>
      </c>
      <c r="D934" s="16" t="s">
        <v>608</v>
      </c>
      <c r="E934">
        <v>4</v>
      </c>
      <c r="F934" s="20">
        <v>17.666666666666668</v>
      </c>
      <c r="G934" s="21">
        <f t="shared" si="131"/>
        <v>4</v>
      </c>
      <c r="H934" s="19">
        <v>21.916666666666668</v>
      </c>
      <c r="I934" s="18">
        <f t="shared" si="150"/>
        <v>710.58104315338107</v>
      </c>
      <c r="J934" s="18">
        <f t="shared" si="151"/>
        <v>616.82180008687726</v>
      </c>
      <c r="K934" s="18">
        <v>1067.6217643437499</v>
      </c>
      <c r="L934" s="18">
        <v>926.75196564777127</v>
      </c>
      <c r="M934" s="18">
        <f t="shared" si="152"/>
        <v>959.10938829569659</v>
      </c>
      <c r="N934" s="18">
        <f t="shared" si="153"/>
        <v>832.5575035655387</v>
      </c>
    </row>
    <row r="935" spans="1:14" ht="15" x14ac:dyDescent="0.25">
      <c r="A935" s="17" t="s">
        <v>603</v>
      </c>
      <c r="B935" s="16" t="s">
        <v>35</v>
      </c>
      <c r="C935" t="s">
        <v>165</v>
      </c>
      <c r="D935" s="16" t="s">
        <v>608</v>
      </c>
      <c r="E935">
        <v>5</v>
      </c>
      <c r="F935" s="20">
        <v>17.666666666666668</v>
      </c>
      <c r="G935" s="21">
        <f t="shared" si="131"/>
        <v>5</v>
      </c>
      <c r="H935" s="19">
        <v>21.916666666666668</v>
      </c>
      <c r="I935" s="18">
        <f t="shared" si="150"/>
        <v>710.58104315338107</v>
      </c>
      <c r="J935" s="18">
        <f t="shared" si="151"/>
        <v>616.82180008687726</v>
      </c>
      <c r="K935" s="18">
        <v>1067.6217643437499</v>
      </c>
      <c r="L935" s="18">
        <v>926.75196564777127</v>
      </c>
      <c r="M935" s="18">
        <f t="shared" si="152"/>
        <v>959.10938829569659</v>
      </c>
      <c r="N935" s="18">
        <f t="shared" si="153"/>
        <v>832.5575035655387</v>
      </c>
    </row>
    <row r="936" spans="1:14" ht="15" x14ac:dyDescent="0.25">
      <c r="A936" s="17" t="s">
        <v>603</v>
      </c>
      <c r="B936" s="16" t="s">
        <v>35</v>
      </c>
      <c r="C936" t="s">
        <v>165</v>
      </c>
      <c r="D936" s="16" t="s">
        <v>608</v>
      </c>
      <c r="E936">
        <v>6</v>
      </c>
      <c r="F936" s="20">
        <v>17.666666666666668</v>
      </c>
      <c r="G936" s="21">
        <f t="shared" si="131"/>
        <v>6</v>
      </c>
      <c r="H936" s="19">
        <v>21.916666666666668</v>
      </c>
      <c r="I936" s="18">
        <f t="shared" si="150"/>
        <v>710.58104315338107</v>
      </c>
      <c r="J936" s="18">
        <f t="shared" si="151"/>
        <v>616.82180008687726</v>
      </c>
      <c r="K936" s="18">
        <v>1067.6217643437499</v>
      </c>
      <c r="L936" s="18">
        <v>926.75196564777127</v>
      </c>
      <c r="M936" s="18">
        <f t="shared" si="152"/>
        <v>959.10938829569659</v>
      </c>
      <c r="N936" s="18">
        <f t="shared" si="153"/>
        <v>832.5575035655387</v>
      </c>
    </row>
    <row r="937" spans="1:14" ht="15" x14ac:dyDescent="0.25">
      <c r="A937" s="15" t="s">
        <v>603</v>
      </c>
      <c r="B937" s="16" t="s">
        <v>35</v>
      </c>
      <c r="C937" t="s">
        <v>165</v>
      </c>
      <c r="D937" s="16" t="s">
        <v>608</v>
      </c>
      <c r="E937">
        <v>7</v>
      </c>
      <c r="F937" s="20">
        <v>17.666666666666668</v>
      </c>
      <c r="G937" s="21">
        <f t="shared" si="131"/>
        <v>7</v>
      </c>
      <c r="H937" s="19">
        <v>21.916666666666668</v>
      </c>
      <c r="I937" s="18">
        <f t="shared" si="150"/>
        <v>710.58104315338107</v>
      </c>
      <c r="J937" s="18">
        <f t="shared" si="151"/>
        <v>616.82180008687726</v>
      </c>
      <c r="K937" s="18">
        <v>1067.6217643437499</v>
      </c>
      <c r="L937" s="18">
        <v>926.75196564777127</v>
      </c>
      <c r="M937" s="18">
        <f t="shared" si="152"/>
        <v>959.10938829569659</v>
      </c>
      <c r="N937" s="18">
        <f t="shared" si="153"/>
        <v>832.5575035655387</v>
      </c>
    </row>
    <row r="938" spans="1:14" ht="15" x14ac:dyDescent="0.25">
      <c r="A938" s="17" t="s">
        <v>709</v>
      </c>
      <c r="B938" s="16" t="s">
        <v>35</v>
      </c>
      <c r="C938" t="s">
        <v>239</v>
      </c>
      <c r="D938" s="16" t="s">
        <v>708</v>
      </c>
      <c r="E938">
        <v>2</v>
      </c>
      <c r="F938" s="20">
        <v>3.1666666666666665</v>
      </c>
      <c r="G938" s="21">
        <f t="shared" si="131"/>
        <v>2</v>
      </c>
      <c r="H938" s="19">
        <v>6.75</v>
      </c>
      <c r="I938" s="18">
        <f t="shared" ref="I938:I942" si="154">K938/305*203</f>
        <v>450.09724386500307</v>
      </c>
      <c r="J938" s="18">
        <f t="shared" ref="J938:J942" si="155">L938/305*203</f>
        <v>453.05154830217072</v>
      </c>
      <c r="K938" s="18">
        <f>M938/274*305</f>
        <v>676.2544796986499</v>
      </c>
      <c r="L938" s="18">
        <f>N938/274*305</f>
        <v>680.69321296631563</v>
      </c>
      <c r="M938" s="18">
        <v>607.52041782763956</v>
      </c>
      <c r="N938" s="18">
        <v>611.50800115662446</v>
      </c>
    </row>
    <row r="939" spans="1:14" ht="15" x14ac:dyDescent="0.25">
      <c r="A939" s="17" t="s">
        <v>709</v>
      </c>
      <c r="B939" s="16" t="s">
        <v>35</v>
      </c>
      <c r="C939" t="s">
        <v>239</v>
      </c>
      <c r="D939" s="16" t="s">
        <v>708</v>
      </c>
      <c r="E939">
        <v>3</v>
      </c>
      <c r="F939" s="20">
        <v>3.1666666666666665</v>
      </c>
      <c r="G939" s="21">
        <f t="shared" si="131"/>
        <v>3</v>
      </c>
      <c r="H939" s="19">
        <v>6.75</v>
      </c>
      <c r="I939" s="18">
        <f t="shared" si="154"/>
        <v>450.09724386500307</v>
      </c>
      <c r="J939" s="18">
        <f t="shared" si="155"/>
        <v>453.05154830217072</v>
      </c>
      <c r="K939" s="18">
        <f t="shared" ref="K939:K942" si="156">M939/274*305</f>
        <v>676.2544796986499</v>
      </c>
      <c r="L939" s="18">
        <f t="shared" ref="L939:L942" si="157">N939/274*305</f>
        <v>680.69321296631563</v>
      </c>
      <c r="M939" s="18">
        <v>607.52041782763956</v>
      </c>
      <c r="N939" s="18">
        <v>611.50800115662446</v>
      </c>
    </row>
    <row r="940" spans="1:14" ht="15" x14ac:dyDescent="0.25">
      <c r="A940" s="17" t="s">
        <v>709</v>
      </c>
      <c r="B940" s="16" t="s">
        <v>35</v>
      </c>
      <c r="C940" t="s">
        <v>239</v>
      </c>
      <c r="D940" s="16" t="s">
        <v>708</v>
      </c>
      <c r="E940">
        <v>5</v>
      </c>
      <c r="F940" s="20">
        <v>3.1666666666666665</v>
      </c>
      <c r="G940" s="21">
        <f t="shared" si="131"/>
        <v>5</v>
      </c>
      <c r="H940" s="19">
        <v>6.75</v>
      </c>
      <c r="I940" s="18">
        <f t="shared" si="154"/>
        <v>450.09724386500307</v>
      </c>
      <c r="J940" s="18">
        <f t="shared" si="155"/>
        <v>453.05154830217072</v>
      </c>
      <c r="K940" s="18">
        <f t="shared" si="156"/>
        <v>676.2544796986499</v>
      </c>
      <c r="L940" s="18">
        <f t="shared" si="157"/>
        <v>680.69321296631563</v>
      </c>
      <c r="M940" s="18">
        <v>607.52041782763956</v>
      </c>
      <c r="N940" s="18">
        <v>611.50800115662446</v>
      </c>
    </row>
    <row r="941" spans="1:14" ht="15" x14ac:dyDescent="0.25">
      <c r="A941" s="17" t="s">
        <v>709</v>
      </c>
      <c r="B941" s="16" t="s">
        <v>35</v>
      </c>
      <c r="C941" t="s">
        <v>239</v>
      </c>
      <c r="D941" s="16" t="s">
        <v>708</v>
      </c>
      <c r="E941">
        <v>6</v>
      </c>
      <c r="F941" s="20">
        <v>3.1666666666666665</v>
      </c>
      <c r="G941" s="21">
        <f t="shared" si="131"/>
        <v>6</v>
      </c>
      <c r="H941" s="19">
        <v>6.75</v>
      </c>
      <c r="I941" s="18">
        <f t="shared" si="154"/>
        <v>450.09724386500307</v>
      </c>
      <c r="J941" s="18">
        <f t="shared" si="155"/>
        <v>453.05154830217072</v>
      </c>
      <c r="K941" s="18">
        <f t="shared" si="156"/>
        <v>676.2544796986499</v>
      </c>
      <c r="L941" s="18">
        <f t="shared" si="157"/>
        <v>680.69321296631563</v>
      </c>
      <c r="M941" s="18">
        <v>607.52041782763956</v>
      </c>
      <c r="N941" s="18">
        <v>611.50800115662446</v>
      </c>
    </row>
    <row r="942" spans="1:14" ht="15" x14ac:dyDescent="0.25">
      <c r="A942" s="15" t="s">
        <v>709</v>
      </c>
      <c r="B942" s="16" t="s">
        <v>35</v>
      </c>
      <c r="C942" t="s">
        <v>239</v>
      </c>
      <c r="D942" s="16" t="s">
        <v>708</v>
      </c>
      <c r="E942">
        <v>7</v>
      </c>
      <c r="F942" s="20">
        <v>3.1666666666666665</v>
      </c>
      <c r="G942" s="21">
        <f t="shared" si="131"/>
        <v>7</v>
      </c>
      <c r="H942" s="19">
        <v>6.75</v>
      </c>
      <c r="I942" s="18">
        <f t="shared" si="154"/>
        <v>450.09724386500307</v>
      </c>
      <c r="J942" s="18">
        <f t="shared" si="155"/>
        <v>453.05154830217072</v>
      </c>
      <c r="K942" s="18">
        <f t="shared" si="156"/>
        <v>676.2544796986499</v>
      </c>
      <c r="L942" s="18">
        <f t="shared" si="157"/>
        <v>680.69321296631563</v>
      </c>
      <c r="M942" s="18">
        <v>607.52041782763956</v>
      </c>
      <c r="N942" s="18">
        <v>611.50800115662446</v>
      </c>
    </row>
    <row r="943" spans="1:14" ht="15" x14ac:dyDescent="0.25">
      <c r="A943" s="17" t="s">
        <v>302</v>
      </c>
      <c r="B943" s="16" t="s">
        <v>35</v>
      </c>
      <c r="C943" t="s">
        <v>177</v>
      </c>
      <c r="D943" s="16" t="s">
        <v>504</v>
      </c>
      <c r="E943">
        <v>1</v>
      </c>
      <c r="F943" s="20">
        <v>2.75</v>
      </c>
      <c r="G943" s="21">
        <f t="shared" si="131"/>
        <v>1</v>
      </c>
      <c r="H943" s="19">
        <v>4.916666666666667</v>
      </c>
      <c r="I943" s="18">
        <v>293.23396399985552</v>
      </c>
      <c r="J943" s="18">
        <v>332.36525256500209</v>
      </c>
      <c r="K943" s="18">
        <f>I943/203*305</f>
        <v>440.57319714264008</v>
      </c>
      <c r="L943" s="18">
        <f>J943/203*305</f>
        <v>499.3665124745105</v>
      </c>
      <c r="M943" s="18">
        <f>I943/203*274</f>
        <v>395.79362628551928</v>
      </c>
      <c r="N943" s="18">
        <f>J943/203*274</f>
        <v>448.61122760005208</v>
      </c>
    </row>
    <row r="944" spans="1:14" ht="15" x14ac:dyDescent="0.25">
      <c r="A944" s="17" t="s">
        <v>302</v>
      </c>
      <c r="B944" s="16" t="s">
        <v>35</v>
      </c>
      <c r="C944" t="s">
        <v>177</v>
      </c>
      <c r="D944" s="16" t="s">
        <v>504</v>
      </c>
      <c r="E944">
        <v>2</v>
      </c>
      <c r="F944" s="20">
        <v>2.75</v>
      </c>
      <c r="G944" s="21">
        <f t="shared" si="131"/>
        <v>2</v>
      </c>
      <c r="H944" s="19">
        <v>4.916666666666667</v>
      </c>
      <c r="I944" s="18">
        <v>293.23396399985552</v>
      </c>
      <c r="J944" s="18">
        <v>332.36525256500209</v>
      </c>
      <c r="K944" s="18">
        <f t="shared" ref="K944:K968" si="158">I944/203*305</f>
        <v>440.57319714264008</v>
      </c>
      <c r="L944" s="18">
        <f t="shared" ref="L944:L968" si="159">J944/203*305</f>
        <v>499.3665124745105</v>
      </c>
      <c r="M944" s="18">
        <f t="shared" ref="M944:M967" si="160">I944/203*274</f>
        <v>395.79362628551928</v>
      </c>
      <c r="N944" s="18">
        <f t="shared" ref="N944:N967" si="161">J944/203*274</f>
        <v>448.61122760005208</v>
      </c>
    </row>
    <row r="945" spans="1:14" ht="15" x14ac:dyDescent="0.25">
      <c r="A945" s="17" t="s">
        <v>302</v>
      </c>
      <c r="B945" s="16" t="s">
        <v>35</v>
      </c>
      <c r="C945" t="s">
        <v>177</v>
      </c>
      <c r="D945" s="16" t="s">
        <v>504</v>
      </c>
      <c r="E945">
        <v>3</v>
      </c>
      <c r="F945" s="20">
        <v>2.75</v>
      </c>
      <c r="G945" s="21">
        <f t="shared" si="131"/>
        <v>3</v>
      </c>
      <c r="H945" s="19">
        <v>4.916666666666667</v>
      </c>
      <c r="I945" s="18">
        <v>293.23396399985552</v>
      </c>
      <c r="J945" s="18">
        <v>332.36525256500209</v>
      </c>
      <c r="K945" s="18">
        <f t="shared" si="158"/>
        <v>440.57319714264008</v>
      </c>
      <c r="L945" s="18">
        <f t="shared" si="159"/>
        <v>499.3665124745105</v>
      </c>
      <c r="M945" s="18">
        <f t="shared" si="160"/>
        <v>395.79362628551928</v>
      </c>
      <c r="N945" s="18">
        <f t="shared" si="161"/>
        <v>448.61122760005208</v>
      </c>
    </row>
    <row r="946" spans="1:14" ht="15" x14ac:dyDescent="0.25">
      <c r="A946" s="17" t="s">
        <v>302</v>
      </c>
      <c r="B946" s="16" t="s">
        <v>35</v>
      </c>
      <c r="C946" t="s">
        <v>177</v>
      </c>
      <c r="D946" s="16" t="s">
        <v>504</v>
      </c>
      <c r="E946">
        <v>4</v>
      </c>
      <c r="F946" s="20">
        <v>2.75</v>
      </c>
      <c r="G946" s="21">
        <f t="shared" si="131"/>
        <v>4</v>
      </c>
      <c r="H946" s="19">
        <v>4.916666666666667</v>
      </c>
      <c r="I946" s="18">
        <v>293.23396399985552</v>
      </c>
      <c r="J946" s="18">
        <v>332.36525256500209</v>
      </c>
      <c r="K946" s="18">
        <f t="shared" si="158"/>
        <v>440.57319714264008</v>
      </c>
      <c r="L946" s="18">
        <f t="shared" si="159"/>
        <v>499.3665124745105</v>
      </c>
      <c r="M946" s="18">
        <f t="shared" si="160"/>
        <v>395.79362628551928</v>
      </c>
      <c r="N946" s="18">
        <f t="shared" si="161"/>
        <v>448.61122760005208</v>
      </c>
    </row>
    <row r="947" spans="1:14" ht="15" x14ac:dyDescent="0.25">
      <c r="A947" s="17" t="s">
        <v>302</v>
      </c>
      <c r="B947" s="16" t="s">
        <v>35</v>
      </c>
      <c r="C947" t="s">
        <v>177</v>
      </c>
      <c r="D947" s="16" t="s">
        <v>504</v>
      </c>
      <c r="E947">
        <v>5</v>
      </c>
      <c r="F947" s="20">
        <v>2.75</v>
      </c>
      <c r="G947" s="21">
        <f t="shared" si="131"/>
        <v>5</v>
      </c>
      <c r="H947" s="19">
        <v>4.916666666666667</v>
      </c>
      <c r="I947" s="18">
        <v>293.23396399985552</v>
      </c>
      <c r="J947" s="18">
        <v>332.36525256500209</v>
      </c>
      <c r="K947" s="18">
        <f t="shared" si="158"/>
        <v>440.57319714264008</v>
      </c>
      <c r="L947" s="18">
        <f t="shared" si="159"/>
        <v>499.3665124745105</v>
      </c>
      <c r="M947" s="18">
        <f t="shared" si="160"/>
        <v>395.79362628551928</v>
      </c>
      <c r="N947" s="18">
        <f t="shared" si="161"/>
        <v>448.61122760005208</v>
      </c>
    </row>
    <row r="948" spans="1:14" ht="15" x14ac:dyDescent="0.25">
      <c r="A948" s="17" t="s">
        <v>302</v>
      </c>
      <c r="B948" s="16" t="s">
        <v>35</v>
      </c>
      <c r="C948" t="s">
        <v>177</v>
      </c>
      <c r="D948" s="16" t="s">
        <v>504</v>
      </c>
      <c r="E948">
        <v>6</v>
      </c>
      <c r="F948" s="20">
        <v>2.75</v>
      </c>
      <c r="G948" s="21">
        <f t="shared" si="131"/>
        <v>6</v>
      </c>
      <c r="H948" s="19">
        <v>4.916666666666667</v>
      </c>
      <c r="I948" s="18">
        <v>293.23396399985552</v>
      </c>
      <c r="J948" s="18">
        <v>332.36525256500209</v>
      </c>
      <c r="K948" s="18">
        <f t="shared" si="158"/>
        <v>440.57319714264008</v>
      </c>
      <c r="L948" s="18">
        <f t="shared" si="159"/>
        <v>499.3665124745105</v>
      </c>
      <c r="M948" s="18">
        <f t="shared" si="160"/>
        <v>395.79362628551928</v>
      </c>
      <c r="N948" s="18">
        <f t="shared" si="161"/>
        <v>448.61122760005208</v>
      </c>
    </row>
    <row r="949" spans="1:14" ht="15" x14ac:dyDescent="0.25">
      <c r="A949" s="17" t="s">
        <v>302</v>
      </c>
      <c r="B949" s="16" t="s">
        <v>35</v>
      </c>
      <c r="C949" t="s">
        <v>177</v>
      </c>
      <c r="D949" s="16" t="s">
        <v>504</v>
      </c>
      <c r="E949">
        <v>7</v>
      </c>
      <c r="F949" s="20">
        <v>2.75</v>
      </c>
      <c r="G949" s="21">
        <f t="shared" si="131"/>
        <v>7</v>
      </c>
      <c r="H949" s="19">
        <v>4.916666666666667</v>
      </c>
      <c r="I949" s="18">
        <v>293.23396399985552</v>
      </c>
      <c r="J949" s="18">
        <v>332.36525256500209</v>
      </c>
      <c r="K949" s="18">
        <f t="shared" si="158"/>
        <v>440.57319714264008</v>
      </c>
      <c r="L949" s="18">
        <f t="shared" si="159"/>
        <v>499.3665124745105</v>
      </c>
      <c r="M949" s="18">
        <f t="shared" si="160"/>
        <v>395.79362628551928</v>
      </c>
      <c r="N949" s="18">
        <f t="shared" si="161"/>
        <v>448.61122760005208</v>
      </c>
    </row>
    <row r="950" spans="1:14" ht="15" x14ac:dyDescent="0.25">
      <c r="A950" s="17" t="s">
        <v>302</v>
      </c>
      <c r="B950" s="16" t="s">
        <v>35</v>
      </c>
      <c r="C950" t="s">
        <v>177</v>
      </c>
      <c r="D950" s="16" t="s">
        <v>301</v>
      </c>
      <c r="E950">
        <v>1</v>
      </c>
      <c r="F950" s="20">
        <v>4.5</v>
      </c>
      <c r="G950" s="21">
        <f t="shared" si="131"/>
        <v>1</v>
      </c>
      <c r="H950" s="19">
        <v>6.666666666666667</v>
      </c>
      <c r="I950" s="18">
        <v>293.23396399985552</v>
      </c>
      <c r="J950" s="18">
        <v>332.36525256500209</v>
      </c>
      <c r="K950" s="18">
        <f t="shared" si="158"/>
        <v>440.57319714264008</v>
      </c>
      <c r="L950" s="18">
        <f t="shared" si="159"/>
        <v>499.3665124745105</v>
      </c>
      <c r="M950" s="18">
        <f t="shared" si="160"/>
        <v>395.79362628551928</v>
      </c>
      <c r="N950" s="18">
        <f t="shared" si="161"/>
        <v>448.61122760005208</v>
      </c>
    </row>
    <row r="951" spans="1:14" ht="15" x14ac:dyDescent="0.25">
      <c r="A951" s="17" t="s">
        <v>302</v>
      </c>
      <c r="B951" s="16" t="s">
        <v>35</v>
      </c>
      <c r="C951" t="s">
        <v>177</v>
      </c>
      <c r="D951" s="16" t="s">
        <v>301</v>
      </c>
      <c r="E951">
        <v>2</v>
      </c>
      <c r="F951" s="20">
        <v>4.5</v>
      </c>
      <c r="G951" s="21">
        <f t="shared" si="131"/>
        <v>2</v>
      </c>
      <c r="H951" s="19">
        <v>6.666666666666667</v>
      </c>
      <c r="I951" s="18">
        <v>293.23396399985552</v>
      </c>
      <c r="J951" s="18">
        <v>332.36525256500209</v>
      </c>
      <c r="K951" s="18">
        <f t="shared" si="158"/>
        <v>440.57319714264008</v>
      </c>
      <c r="L951" s="18">
        <f t="shared" si="159"/>
        <v>499.3665124745105</v>
      </c>
      <c r="M951" s="18">
        <f t="shared" si="160"/>
        <v>395.79362628551928</v>
      </c>
      <c r="N951" s="18">
        <f t="shared" si="161"/>
        <v>448.61122760005208</v>
      </c>
    </row>
    <row r="952" spans="1:14" ht="15" x14ac:dyDescent="0.25">
      <c r="A952" s="17" t="s">
        <v>302</v>
      </c>
      <c r="B952" s="16" t="s">
        <v>35</v>
      </c>
      <c r="C952" t="s">
        <v>177</v>
      </c>
      <c r="D952" s="16" t="s">
        <v>301</v>
      </c>
      <c r="E952">
        <v>3</v>
      </c>
      <c r="F952" s="20">
        <v>4.5</v>
      </c>
      <c r="G952" s="21">
        <f t="shared" si="131"/>
        <v>3</v>
      </c>
      <c r="H952" s="19">
        <v>6.666666666666667</v>
      </c>
      <c r="I952" s="18">
        <v>293.23396399985552</v>
      </c>
      <c r="J952" s="18">
        <v>332.36525256500209</v>
      </c>
      <c r="K952" s="18">
        <f t="shared" si="158"/>
        <v>440.57319714264008</v>
      </c>
      <c r="L952" s="18">
        <f t="shared" si="159"/>
        <v>499.3665124745105</v>
      </c>
      <c r="M952" s="18">
        <f t="shared" si="160"/>
        <v>395.79362628551928</v>
      </c>
      <c r="N952" s="18">
        <f t="shared" si="161"/>
        <v>448.61122760005208</v>
      </c>
    </row>
    <row r="953" spans="1:14" ht="15" x14ac:dyDescent="0.25">
      <c r="A953" s="17" t="s">
        <v>302</v>
      </c>
      <c r="B953" s="16" t="s">
        <v>35</v>
      </c>
      <c r="C953" t="s">
        <v>177</v>
      </c>
      <c r="D953" s="16" t="s">
        <v>301</v>
      </c>
      <c r="E953">
        <v>4</v>
      </c>
      <c r="F953" s="20">
        <v>4.5</v>
      </c>
      <c r="G953" s="21">
        <f t="shared" si="131"/>
        <v>4</v>
      </c>
      <c r="H953" s="19">
        <v>6.666666666666667</v>
      </c>
      <c r="I953" s="18">
        <v>293.23396399985552</v>
      </c>
      <c r="J953" s="18">
        <v>332.36525256500209</v>
      </c>
      <c r="K953" s="18">
        <f t="shared" si="158"/>
        <v>440.57319714264008</v>
      </c>
      <c r="L953" s="18">
        <f t="shared" si="159"/>
        <v>499.3665124745105</v>
      </c>
      <c r="M953" s="18">
        <f t="shared" si="160"/>
        <v>395.79362628551928</v>
      </c>
      <c r="N953" s="18">
        <f t="shared" si="161"/>
        <v>448.61122760005208</v>
      </c>
    </row>
    <row r="954" spans="1:14" ht="15" x14ac:dyDescent="0.25">
      <c r="A954" s="17" t="s">
        <v>302</v>
      </c>
      <c r="B954" s="16" t="s">
        <v>35</v>
      </c>
      <c r="C954" t="s">
        <v>177</v>
      </c>
      <c r="D954" s="16" t="s">
        <v>301</v>
      </c>
      <c r="E954">
        <v>5</v>
      </c>
      <c r="F954" s="20">
        <v>4.5</v>
      </c>
      <c r="G954" s="21">
        <f t="shared" si="131"/>
        <v>5</v>
      </c>
      <c r="H954" s="19">
        <v>6.666666666666667</v>
      </c>
      <c r="I954" s="18">
        <v>293.23396399985552</v>
      </c>
      <c r="J954" s="18">
        <v>332.36525256500209</v>
      </c>
      <c r="K954" s="18">
        <f t="shared" si="158"/>
        <v>440.57319714264008</v>
      </c>
      <c r="L954" s="18">
        <f t="shared" si="159"/>
        <v>499.3665124745105</v>
      </c>
      <c r="M954" s="18">
        <f t="shared" si="160"/>
        <v>395.79362628551928</v>
      </c>
      <c r="N954" s="18">
        <f t="shared" si="161"/>
        <v>448.61122760005208</v>
      </c>
    </row>
    <row r="955" spans="1:14" ht="15" x14ac:dyDescent="0.25">
      <c r="A955" s="17" t="s">
        <v>302</v>
      </c>
      <c r="B955" s="16" t="s">
        <v>35</v>
      </c>
      <c r="C955" t="s">
        <v>177</v>
      </c>
      <c r="D955" s="16" t="s">
        <v>301</v>
      </c>
      <c r="E955">
        <v>6</v>
      </c>
      <c r="F955" s="20">
        <v>4.583333333333333</v>
      </c>
      <c r="G955" s="21">
        <f t="shared" si="131"/>
        <v>6</v>
      </c>
      <c r="H955" s="19">
        <v>6.75</v>
      </c>
      <c r="I955" s="18">
        <v>293.23396399985552</v>
      </c>
      <c r="J955" s="18">
        <v>332.36525256500209</v>
      </c>
      <c r="K955" s="18">
        <f t="shared" si="158"/>
        <v>440.57319714264008</v>
      </c>
      <c r="L955" s="18">
        <f t="shared" si="159"/>
        <v>499.3665124745105</v>
      </c>
      <c r="M955" s="18">
        <f t="shared" si="160"/>
        <v>395.79362628551928</v>
      </c>
      <c r="N955" s="18">
        <f t="shared" si="161"/>
        <v>448.61122760005208</v>
      </c>
    </row>
    <row r="956" spans="1:14" ht="15" x14ac:dyDescent="0.25">
      <c r="A956" s="17" t="s">
        <v>302</v>
      </c>
      <c r="B956" s="16" t="s">
        <v>35</v>
      </c>
      <c r="C956" t="s">
        <v>177</v>
      </c>
      <c r="D956" s="16" t="s">
        <v>301</v>
      </c>
      <c r="E956">
        <v>7</v>
      </c>
      <c r="F956" s="20">
        <v>4.5</v>
      </c>
      <c r="G956" s="21">
        <f t="shared" si="131"/>
        <v>7</v>
      </c>
      <c r="H956" s="19">
        <v>6.666666666666667</v>
      </c>
      <c r="I956" s="18">
        <v>293.23396399985552</v>
      </c>
      <c r="J956" s="18">
        <v>332.36525256500209</v>
      </c>
      <c r="K956" s="18">
        <f t="shared" si="158"/>
        <v>440.57319714264008</v>
      </c>
      <c r="L956" s="18">
        <f t="shared" si="159"/>
        <v>499.3665124745105</v>
      </c>
      <c r="M956" s="18">
        <f t="shared" si="160"/>
        <v>395.79362628551928</v>
      </c>
      <c r="N956" s="18">
        <f t="shared" si="161"/>
        <v>448.61122760005208</v>
      </c>
    </row>
    <row r="957" spans="1:14" ht="15" x14ac:dyDescent="0.25">
      <c r="A957" s="17" t="s">
        <v>302</v>
      </c>
      <c r="B957" s="16" t="s">
        <v>35</v>
      </c>
      <c r="C957" t="s">
        <v>177</v>
      </c>
      <c r="D957" s="16" t="s">
        <v>394</v>
      </c>
      <c r="E957">
        <v>1</v>
      </c>
      <c r="F957" s="20">
        <v>9.6666666666666661</v>
      </c>
      <c r="G957" s="21">
        <f t="shared" si="131"/>
        <v>1</v>
      </c>
      <c r="H957" s="19">
        <v>11.833333333333334</v>
      </c>
      <c r="I957" s="18">
        <v>293.23396399985552</v>
      </c>
      <c r="J957" s="18">
        <v>332.36525256500209</v>
      </c>
      <c r="K957" s="18">
        <f t="shared" si="158"/>
        <v>440.57319714264008</v>
      </c>
      <c r="L957" s="18">
        <f t="shared" si="159"/>
        <v>499.3665124745105</v>
      </c>
      <c r="M957" s="18">
        <f t="shared" si="160"/>
        <v>395.79362628551928</v>
      </c>
      <c r="N957" s="18">
        <f t="shared" si="161"/>
        <v>448.61122760005208</v>
      </c>
    </row>
    <row r="958" spans="1:14" ht="15" x14ac:dyDescent="0.25">
      <c r="A958" s="17" t="s">
        <v>302</v>
      </c>
      <c r="B958" s="16" t="s">
        <v>35</v>
      </c>
      <c r="C958" t="s">
        <v>177</v>
      </c>
      <c r="D958" s="16" t="s">
        <v>394</v>
      </c>
      <c r="E958">
        <v>2</v>
      </c>
      <c r="F958" s="20">
        <v>10.166666666666666</v>
      </c>
      <c r="G958" s="21">
        <f t="shared" si="131"/>
        <v>2</v>
      </c>
      <c r="H958" s="19">
        <v>12.333333333333334</v>
      </c>
      <c r="I958" s="18">
        <v>293.23396399985552</v>
      </c>
      <c r="J958" s="18">
        <v>332.36525256500209</v>
      </c>
      <c r="K958" s="18">
        <f t="shared" si="158"/>
        <v>440.57319714264008</v>
      </c>
      <c r="L958" s="18">
        <f t="shared" si="159"/>
        <v>499.3665124745105</v>
      </c>
      <c r="M958" s="18">
        <f t="shared" si="160"/>
        <v>395.79362628551928</v>
      </c>
      <c r="N958" s="18">
        <f t="shared" si="161"/>
        <v>448.61122760005208</v>
      </c>
    </row>
    <row r="959" spans="1:14" ht="15" x14ac:dyDescent="0.25">
      <c r="A959" s="17" t="s">
        <v>302</v>
      </c>
      <c r="B959" s="16" t="s">
        <v>35</v>
      </c>
      <c r="C959" t="s">
        <v>177</v>
      </c>
      <c r="D959" s="16" t="s">
        <v>394</v>
      </c>
      <c r="E959">
        <v>3</v>
      </c>
      <c r="F959" s="20">
        <v>9.6666666666666661</v>
      </c>
      <c r="G959" s="21">
        <f t="shared" si="131"/>
        <v>3</v>
      </c>
      <c r="H959" s="19">
        <v>11.833333333333334</v>
      </c>
      <c r="I959" s="18">
        <v>293.23396399985552</v>
      </c>
      <c r="J959" s="18">
        <v>332.36525256500209</v>
      </c>
      <c r="K959" s="18">
        <f t="shared" si="158"/>
        <v>440.57319714264008</v>
      </c>
      <c r="L959" s="18">
        <f t="shared" si="159"/>
        <v>499.3665124745105</v>
      </c>
      <c r="M959" s="18">
        <f t="shared" si="160"/>
        <v>395.79362628551928</v>
      </c>
      <c r="N959" s="18">
        <f t="shared" si="161"/>
        <v>448.61122760005208</v>
      </c>
    </row>
    <row r="960" spans="1:14" ht="15" x14ac:dyDescent="0.25">
      <c r="A960" s="17" t="s">
        <v>302</v>
      </c>
      <c r="B960" s="16" t="s">
        <v>35</v>
      </c>
      <c r="C960" t="s">
        <v>177</v>
      </c>
      <c r="D960" s="16" t="s">
        <v>394</v>
      </c>
      <c r="E960">
        <v>4</v>
      </c>
      <c r="F960" s="20">
        <v>10.166666666666666</v>
      </c>
      <c r="G960" s="21">
        <f t="shared" si="131"/>
        <v>4</v>
      </c>
      <c r="H960" s="19">
        <v>12.333333333333334</v>
      </c>
      <c r="I960" s="18">
        <v>293.23396399985552</v>
      </c>
      <c r="J960" s="18">
        <v>332.36525256500209</v>
      </c>
      <c r="K960" s="18">
        <f t="shared" si="158"/>
        <v>440.57319714264008</v>
      </c>
      <c r="L960" s="18">
        <f t="shared" si="159"/>
        <v>499.3665124745105</v>
      </c>
      <c r="M960" s="18">
        <f t="shared" si="160"/>
        <v>395.79362628551928</v>
      </c>
      <c r="N960" s="18">
        <f t="shared" si="161"/>
        <v>448.61122760005208</v>
      </c>
    </row>
    <row r="961" spans="1:14" ht="15" x14ac:dyDescent="0.25">
      <c r="A961" s="17" t="s">
        <v>302</v>
      </c>
      <c r="B961" s="16" t="s">
        <v>35</v>
      </c>
      <c r="C961" t="s">
        <v>177</v>
      </c>
      <c r="D961" s="16" t="s">
        <v>394</v>
      </c>
      <c r="E961">
        <v>5</v>
      </c>
      <c r="F961" s="20">
        <v>9.6666666666666661</v>
      </c>
      <c r="G961" s="21">
        <f t="shared" si="131"/>
        <v>5</v>
      </c>
      <c r="H961" s="19">
        <v>11.833333333333334</v>
      </c>
      <c r="I961" s="18">
        <v>293.23396399985552</v>
      </c>
      <c r="J961" s="18">
        <v>332.36525256500209</v>
      </c>
      <c r="K961" s="18">
        <f t="shared" si="158"/>
        <v>440.57319714264008</v>
      </c>
      <c r="L961" s="18">
        <f t="shared" si="159"/>
        <v>499.3665124745105</v>
      </c>
      <c r="M961" s="18">
        <f t="shared" si="160"/>
        <v>395.79362628551928</v>
      </c>
      <c r="N961" s="18">
        <f t="shared" si="161"/>
        <v>448.61122760005208</v>
      </c>
    </row>
    <row r="962" spans="1:14" ht="15" x14ac:dyDescent="0.25">
      <c r="A962" s="17" t="s">
        <v>302</v>
      </c>
      <c r="B962" s="16" t="s">
        <v>35</v>
      </c>
      <c r="C962" t="s">
        <v>177</v>
      </c>
      <c r="D962" s="16" t="s">
        <v>394</v>
      </c>
      <c r="E962">
        <v>6</v>
      </c>
      <c r="F962" s="20">
        <v>10.166666666666666</v>
      </c>
      <c r="G962" s="21">
        <f t="shared" si="131"/>
        <v>6</v>
      </c>
      <c r="H962" s="19">
        <v>12.333333333333334</v>
      </c>
      <c r="I962" s="18">
        <v>293.23396399985552</v>
      </c>
      <c r="J962" s="18">
        <v>332.36525256500209</v>
      </c>
      <c r="K962" s="18">
        <f t="shared" si="158"/>
        <v>440.57319714264008</v>
      </c>
      <c r="L962" s="18">
        <f t="shared" si="159"/>
        <v>499.3665124745105</v>
      </c>
      <c r="M962" s="18">
        <f t="shared" si="160"/>
        <v>395.79362628551928</v>
      </c>
      <c r="N962" s="18">
        <f t="shared" si="161"/>
        <v>448.61122760005208</v>
      </c>
    </row>
    <row r="963" spans="1:14" ht="15" x14ac:dyDescent="0.25">
      <c r="A963" s="17" t="s">
        <v>302</v>
      </c>
      <c r="B963" s="16" t="s">
        <v>35</v>
      </c>
      <c r="C963" t="s">
        <v>177</v>
      </c>
      <c r="D963" s="16" t="s">
        <v>394</v>
      </c>
      <c r="E963">
        <v>7</v>
      </c>
      <c r="F963" s="20">
        <v>10</v>
      </c>
      <c r="G963" s="21">
        <f t="shared" si="131"/>
        <v>7</v>
      </c>
      <c r="H963" s="19">
        <v>12.166666666666666</v>
      </c>
      <c r="I963" s="18">
        <v>293.23396399985552</v>
      </c>
      <c r="J963" s="18">
        <v>332.36525256500209</v>
      </c>
      <c r="K963" s="18">
        <f t="shared" si="158"/>
        <v>440.57319714264008</v>
      </c>
      <c r="L963" s="18">
        <f t="shared" si="159"/>
        <v>499.3665124745105</v>
      </c>
      <c r="M963" s="18">
        <f t="shared" si="160"/>
        <v>395.79362628551928</v>
      </c>
      <c r="N963" s="18">
        <f t="shared" si="161"/>
        <v>448.61122760005208</v>
      </c>
    </row>
    <row r="964" spans="1:14" ht="15" x14ac:dyDescent="0.25">
      <c r="A964" s="17" t="s">
        <v>302</v>
      </c>
      <c r="B964" s="16" t="s">
        <v>35</v>
      </c>
      <c r="C964" t="s">
        <v>177</v>
      </c>
      <c r="D964" s="16" t="s">
        <v>401</v>
      </c>
      <c r="E964">
        <v>1</v>
      </c>
      <c r="F964" s="20">
        <v>6.666666666666667</v>
      </c>
      <c r="G964" s="21">
        <f t="shared" si="131"/>
        <v>1</v>
      </c>
      <c r="H964" s="19">
        <v>8.8333333333333339</v>
      </c>
      <c r="I964" s="18">
        <v>293.23396399985552</v>
      </c>
      <c r="J964" s="18">
        <v>332.36525256500209</v>
      </c>
      <c r="K964" s="18">
        <f t="shared" si="158"/>
        <v>440.57319714264008</v>
      </c>
      <c r="L964" s="18">
        <f t="shared" si="159"/>
        <v>499.3665124745105</v>
      </c>
      <c r="M964" s="18">
        <f t="shared" si="160"/>
        <v>395.79362628551928</v>
      </c>
      <c r="N964" s="18">
        <f t="shared" si="161"/>
        <v>448.61122760005208</v>
      </c>
    </row>
    <row r="965" spans="1:14" ht="15" x14ac:dyDescent="0.25">
      <c r="A965" s="17" t="s">
        <v>302</v>
      </c>
      <c r="B965" s="16" t="s">
        <v>35</v>
      </c>
      <c r="C965" t="s">
        <v>177</v>
      </c>
      <c r="D965" s="16" t="s">
        <v>401</v>
      </c>
      <c r="E965">
        <v>3</v>
      </c>
      <c r="F965" s="20">
        <v>6.666666666666667</v>
      </c>
      <c r="G965" s="21">
        <f t="shared" ref="G965:G1028" si="162">IF(AND(E965=7,H965&lt;F965),1,IF(H965&lt;F965,E965+1,E965))</f>
        <v>3</v>
      </c>
      <c r="H965" s="19">
        <v>8.8333333333333339</v>
      </c>
      <c r="I965" s="18">
        <v>293.23396399985552</v>
      </c>
      <c r="J965" s="18">
        <v>332.36525256500209</v>
      </c>
      <c r="K965" s="18">
        <f t="shared" si="158"/>
        <v>440.57319714264008</v>
      </c>
      <c r="L965" s="18">
        <f t="shared" si="159"/>
        <v>499.3665124745105</v>
      </c>
      <c r="M965" s="18">
        <f t="shared" si="160"/>
        <v>395.79362628551928</v>
      </c>
      <c r="N965" s="18">
        <f t="shared" si="161"/>
        <v>448.61122760005208</v>
      </c>
    </row>
    <row r="966" spans="1:14" ht="15" x14ac:dyDescent="0.25">
      <c r="A966" s="17" t="s">
        <v>302</v>
      </c>
      <c r="B966" s="16" t="s">
        <v>35</v>
      </c>
      <c r="C966" t="s">
        <v>177</v>
      </c>
      <c r="D966" s="16" t="s">
        <v>401</v>
      </c>
      <c r="E966">
        <v>5</v>
      </c>
      <c r="F966" s="20">
        <v>6.666666666666667</v>
      </c>
      <c r="G966" s="21">
        <f t="shared" si="162"/>
        <v>5</v>
      </c>
      <c r="H966" s="19">
        <v>8.8333333333333339</v>
      </c>
      <c r="I966" s="18">
        <v>293.23396399985552</v>
      </c>
      <c r="J966" s="18">
        <v>332.36525256500209</v>
      </c>
      <c r="K966" s="18">
        <f t="shared" si="158"/>
        <v>440.57319714264008</v>
      </c>
      <c r="L966" s="18">
        <f t="shared" si="159"/>
        <v>499.3665124745105</v>
      </c>
      <c r="M966" s="18">
        <f t="shared" si="160"/>
        <v>395.79362628551928</v>
      </c>
      <c r="N966" s="18">
        <f t="shared" si="161"/>
        <v>448.61122760005208</v>
      </c>
    </row>
    <row r="967" spans="1:14" ht="15" x14ac:dyDescent="0.25">
      <c r="A967" s="15" t="s">
        <v>302</v>
      </c>
      <c r="B967" s="16" t="s">
        <v>35</v>
      </c>
      <c r="C967" t="s">
        <v>177</v>
      </c>
      <c r="D967" s="16" t="s">
        <v>401</v>
      </c>
      <c r="E967">
        <v>6</v>
      </c>
      <c r="F967" s="20">
        <v>6.833333333333333</v>
      </c>
      <c r="G967" s="21">
        <f t="shared" si="162"/>
        <v>6</v>
      </c>
      <c r="H967" s="19">
        <v>9</v>
      </c>
      <c r="I967" s="18">
        <v>293.23396399985552</v>
      </c>
      <c r="J967" s="18">
        <v>332.36525256500209</v>
      </c>
      <c r="K967" s="18">
        <f t="shared" si="158"/>
        <v>440.57319714264008</v>
      </c>
      <c r="L967" s="18">
        <f t="shared" si="159"/>
        <v>499.3665124745105</v>
      </c>
      <c r="M967" s="18">
        <f t="shared" si="160"/>
        <v>395.79362628551928</v>
      </c>
      <c r="N967" s="18">
        <f t="shared" si="161"/>
        <v>448.61122760005208</v>
      </c>
    </row>
    <row r="968" spans="1:14" ht="15" x14ac:dyDescent="0.25">
      <c r="A968" s="15" t="s">
        <v>325</v>
      </c>
      <c r="B968" s="16" t="s">
        <v>35</v>
      </c>
      <c r="C968" t="s">
        <v>327</v>
      </c>
      <c r="D968" s="16" t="s">
        <v>324</v>
      </c>
      <c r="E968">
        <v>3</v>
      </c>
      <c r="F968" s="20">
        <v>17.333333333333332</v>
      </c>
      <c r="G968" s="21">
        <f t="shared" si="162"/>
        <v>3</v>
      </c>
      <c r="H968" s="19">
        <v>21.5</v>
      </c>
      <c r="I968" s="18">
        <v>682.54250289370759</v>
      </c>
      <c r="J968" s="18">
        <v>837.46855827335276</v>
      </c>
      <c r="K968" s="18">
        <f t="shared" si="158"/>
        <v>1025.4948935102504</v>
      </c>
      <c r="L968" s="18">
        <f t="shared" si="159"/>
        <v>1258.265567849126</v>
      </c>
      <c r="M968" s="18">
        <f>I968/203*274</f>
        <v>921.2642649895364</v>
      </c>
      <c r="N968" s="18">
        <f>J968/203*274</f>
        <v>1130.3762806251166</v>
      </c>
    </row>
    <row r="969" spans="1:14" ht="15" x14ac:dyDescent="0.25">
      <c r="A969" s="17" t="s">
        <v>613</v>
      </c>
      <c r="B969" s="16" t="s">
        <v>35</v>
      </c>
      <c r="C969" t="s">
        <v>469</v>
      </c>
      <c r="D969" s="16" t="s">
        <v>612</v>
      </c>
      <c r="E969">
        <v>1</v>
      </c>
      <c r="F969" s="20">
        <v>3.1666666666666665</v>
      </c>
      <c r="G969" s="21">
        <f t="shared" si="162"/>
        <v>1</v>
      </c>
      <c r="H969" s="19">
        <v>6.416666666666667</v>
      </c>
      <c r="I969" s="18">
        <f>K969/305*203</f>
        <v>572.56928581706632</v>
      </c>
      <c r="J969" s="18">
        <f>L969/305*203</f>
        <v>377.0694749934413</v>
      </c>
      <c r="K969" s="18">
        <v>860.26419790248883</v>
      </c>
      <c r="L969" s="18">
        <v>566.53295503940694</v>
      </c>
      <c r="M969" s="18">
        <f>I969/203*274</f>
        <v>772.82750893535058</v>
      </c>
      <c r="N969" s="18">
        <f>J969/203*274</f>
        <v>508.95091698622122</v>
      </c>
    </row>
    <row r="970" spans="1:14" ht="15" x14ac:dyDescent="0.25">
      <c r="A970" s="17" t="s">
        <v>613</v>
      </c>
      <c r="B970" s="16" t="s">
        <v>35</v>
      </c>
      <c r="C970" t="s">
        <v>469</v>
      </c>
      <c r="D970" s="16" t="s">
        <v>612</v>
      </c>
      <c r="E970">
        <v>2</v>
      </c>
      <c r="F970" s="20">
        <v>3.1666666666666665</v>
      </c>
      <c r="G970" s="21">
        <f t="shared" si="162"/>
        <v>2</v>
      </c>
      <c r="H970" s="19">
        <v>6.416666666666667</v>
      </c>
      <c r="I970" s="18">
        <f t="shared" ref="I970:I975" si="163">K970/305*203</f>
        <v>572.56928581706632</v>
      </c>
      <c r="J970" s="18">
        <f t="shared" ref="J970:J975" si="164">L970/305*203</f>
        <v>377.0694749934413</v>
      </c>
      <c r="K970" s="18">
        <v>860.26419790248883</v>
      </c>
      <c r="L970" s="18">
        <v>566.53295503940694</v>
      </c>
      <c r="M970" s="18">
        <f t="shared" ref="M970:M975" si="165">I970/203*274</f>
        <v>772.82750893535058</v>
      </c>
      <c r="N970" s="18">
        <f t="shared" ref="N970:N975" si="166">J970/203*274</f>
        <v>508.95091698622122</v>
      </c>
    </row>
    <row r="971" spans="1:14" ht="15" x14ac:dyDescent="0.25">
      <c r="A971" s="17" t="s">
        <v>613</v>
      </c>
      <c r="B971" s="16" t="s">
        <v>35</v>
      </c>
      <c r="C971" t="s">
        <v>469</v>
      </c>
      <c r="D971" s="16" t="s">
        <v>612</v>
      </c>
      <c r="E971">
        <v>3</v>
      </c>
      <c r="F971" s="20">
        <v>3.1666666666666665</v>
      </c>
      <c r="G971" s="21">
        <f t="shared" si="162"/>
        <v>3</v>
      </c>
      <c r="H971" s="19">
        <v>6.416666666666667</v>
      </c>
      <c r="I971" s="18">
        <f t="shared" si="163"/>
        <v>572.56928581706632</v>
      </c>
      <c r="J971" s="18">
        <f t="shared" si="164"/>
        <v>377.0694749934413</v>
      </c>
      <c r="K971" s="18">
        <v>860.26419790248883</v>
      </c>
      <c r="L971" s="18">
        <v>566.53295503940694</v>
      </c>
      <c r="M971" s="18">
        <f t="shared" si="165"/>
        <v>772.82750893535058</v>
      </c>
      <c r="N971" s="18">
        <f t="shared" si="166"/>
        <v>508.95091698622122</v>
      </c>
    </row>
    <row r="972" spans="1:14" ht="15" x14ac:dyDescent="0.25">
      <c r="A972" s="17" t="s">
        <v>613</v>
      </c>
      <c r="B972" s="16" t="s">
        <v>35</v>
      </c>
      <c r="C972" t="s">
        <v>469</v>
      </c>
      <c r="D972" s="16" t="s">
        <v>612</v>
      </c>
      <c r="E972">
        <v>4</v>
      </c>
      <c r="F972" s="20">
        <v>3.1666666666666665</v>
      </c>
      <c r="G972" s="21">
        <f t="shared" si="162"/>
        <v>4</v>
      </c>
      <c r="H972" s="19">
        <v>6.416666666666667</v>
      </c>
      <c r="I972" s="18">
        <f t="shared" si="163"/>
        <v>572.56928581706632</v>
      </c>
      <c r="J972" s="18">
        <f t="shared" si="164"/>
        <v>377.0694749934413</v>
      </c>
      <c r="K972" s="18">
        <v>860.26419790248883</v>
      </c>
      <c r="L972" s="18">
        <v>566.53295503940694</v>
      </c>
      <c r="M972" s="18">
        <f t="shared" si="165"/>
        <v>772.82750893535058</v>
      </c>
      <c r="N972" s="18">
        <f t="shared" si="166"/>
        <v>508.95091698622122</v>
      </c>
    </row>
    <row r="973" spans="1:14" ht="15" x14ac:dyDescent="0.25">
      <c r="A973" s="17" t="s">
        <v>613</v>
      </c>
      <c r="B973" s="16" t="s">
        <v>35</v>
      </c>
      <c r="C973" t="s">
        <v>469</v>
      </c>
      <c r="D973" s="16" t="s">
        <v>612</v>
      </c>
      <c r="E973">
        <v>5</v>
      </c>
      <c r="F973" s="20">
        <v>3.1666666666666665</v>
      </c>
      <c r="G973" s="21">
        <f t="shared" si="162"/>
        <v>5</v>
      </c>
      <c r="H973" s="19">
        <v>6.416666666666667</v>
      </c>
      <c r="I973" s="18">
        <f t="shared" si="163"/>
        <v>572.56928581706632</v>
      </c>
      <c r="J973" s="18">
        <f t="shared" si="164"/>
        <v>377.0694749934413</v>
      </c>
      <c r="K973" s="18">
        <v>860.26419790248883</v>
      </c>
      <c r="L973" s="18">
        <v>566.53295503940694</v>
      </c>
      <c r="M973" s="18">
        <f t="shared" si="165"/>
        <v>772.82750893535058</v>
      </c>
      <c r="N973" s="18">
        <f t="shared" si="166"/>
        <v>508.95091698622122</v>
      </c>
    </row>
    <row r="974" spans="1:14" ht="15" x14ac:dyDescent="0.25">
      <c r="A974" s="17" t="s">
        <v>613</v>
      </c>
      <c r="B974" s="16" t="s">
        <v>35</v>
      </c>
      <c r="C974" t="s">
        <v>469</v>
      </c>
      <c r="D974" s="16" t="s">
        <v>612</v>
      </c>
      <c r="E974">
        <v>6</v>
      </c>
      <c r="F974" s="20">
        <v>3.1666666666666665</v>
      </c>
      <c r="G974" s="21">
        <f t="shared" si="162"/>
        <v>6</v>
      </c>
      <c r="H974" s="19">
        <v>6.416666666666667</v>
      </c>
      <c r="I974" s="18">
        <f t="shared" si="163"/>
        <v>572.56928581706632</v>
      </c>
      <c r="J974" s="18">
        <f t="shared" si="164"/>
        <v>377.0694749934413</v>
      </c>
      <c r="K974" s="18">
        <v>860.26419790248883</v>
      </c>
      <c r="L974" s="18">
        <v>566.53295503940694</v>
      </c>
      <c r="M974" s="18">
        <f t="shared" si="165"/>
        <v>772.82750893535058</v>
      </c>
      <c r="N974" s="18">
        <f t="shared" si="166"/>
        <v>508.95091698622122</v>
      </c>
    </row>
    <row r="975" spans="1:14" ht="15" x14ac:dyDescent="0.25">
      <c r="A975" s="15" t="s">
        <v>613</v>
      </c>
      <c r="B975" s="16" t="s">
        <v>35</v>
      </c>
      <c r="C975" t="s">
        <v>469</v>
      </c>
      <c r="D975" s="16" t="s">
        <v>612</v>
      </c>
      <c r="E975">
        <v>7</v>
      </c>
      <c r="F975" s="20">
        <v>3.1666666666666665</v>
      </c>
      <c r="G975" s="21">
        <f t="shared" si="162"/>
        <v>7</v>
      </c>
      <c r="H975" s="19">
        <v>6.416666666666667</v>
      </c>
      <c r="I975" s="18">
        <f t="shared" si="163"/>
        <v>572.56928581706632</v>
      </c>
      <c r="J975" s="18">
        <f t="shared" si="164"/>
        <v>377.0694749934413</v>
      </c>
      <c r="K975" s="18">
        <v>860.26419790248883</v>
      </c>
      <c r="L975" s="18">
        <v>566.53295503940694</v>
      </c>
      <c r="M975" s="18">
        <f t="shared" si="165"/>
        <v>772.82750893535058</v>
      </c>
      <c r="N975" s="18">
        <f t="shared" si="166"/>
        <v>508.95091698622122</v>
      </c>
    </row>
    <row r="976" spans="1:14" ht="15" x14ac:dyDescent="0.25">
      <c r="A976" s="17" t="s">
        <v>463</v>
      </c>
      <c r="B976" s="16" t="s">
        <v>35</v>
      </c>
      <c r="C976" t="s">
        <v>246</v>
      </c>
      <c r="D976" s="16" t="s">
        <v>462</v>
      </c>
      <c r="E976">
        <v>1</v>
      </c>
      <c r="F976" s="20">
        <v>6.916666666666667</v>
      </c>
      <c r="G976" s="21">
        <f t="shared" si="162"/>
        <v>1</v>
      </c>
      <c r="H976" s="19">
        <v>8.5</v>
      </c>
      <c r="I976" s="18">
        <v>181.04859609757057</v>
      </c>
      <c r="J976" s="18">
        <v>235.01371483693978</v>
      </c>
      <c r="K976" s="18">
        <f>I976/203*305</f>
        <v>272.01882664905924</v>
      </c>
      <c r="L976" s="18">
        <f>J976/203*305</f>
        <v>353.09942376978643</v>
      </c>
      <c r="M976" s="18">
        <f>I976/203*274</f>
        <v>244.37101148144993</v>
      </c>
      <c r="N976" s="18">
        <f>J976/203*274</f>
        <v>317.21062987843106</v>
      </c>
    </row>
    <row r="977" spans="1:14" ht="15" x14ac:dyDescent="0.25">
      <c r="A977" s="17" t="s">
        <v>463</v>
      </c>
      <c r="B977" s="16" t="s">
        <v>35</v>
      </c>
      <c r="C977" t="s">
        <v>246</v>
      </c>
      <c r="D977" s="16" t="s">
        <v>462</v>
      </c>
      <c r="E977">
        <v>2</v>
      </c>
      <c r="F977" s="20">
        <v>7.166666666666667</v>
      </c>
      <c r="G977" s="21">
        <f t="shared" si="162"/>
        <v>2</v>
      </c>
      <c r="H977" s="19">
        <v>8.75</v>
      </c>
      <c r="I977" s="18">
        <v>181.04859609757057</v>
      </c>
      <c r="J977" s="18">
        <v>235.01371483693978</v>
      </c>
      <c r="K977" s="18">
        <f t="shared" ref="K977:K1001" si="167">I977/203*305</f>
        <v>272.01882664905924</v>
      </c>
      <c r="L977" s="18">
        <f t="shared" ref="L977:L1000" si="168">J977/203*305</f>
        <v>353.09942376978643</v>
      </c>
      <c r="M977" s="18">
        <f t="shared" ref="M977:M1001" si="169">I977/203*274</f>
        <v>244.37101148144993</v>
      </c>
      <c r="N977" s="18">
        <f t="shared" ref="N977:N1000" si="170">J977/203*274</f>
        <v>317.21062987843106</v>
      </c>
    </row>
    <row r="978" spans="1:14" ht="15" x14ac:dyDescent="0.25">
      <c r="A978" s="17" t="s">
        <v>463</v>
      </c>
      <c r="B978" s="16" t="s">
        <v>35</v>
      </c>
      <c r="C978" t="s">
        <v>246</v>
      </c>
      <c r="D978" s="16" t="s">
        <v>462</v>
      </c>
      <c r="E978">
        <v>3</v>
      </c>
      <c r="F978" s="20">
        <v>11.583333333333334</v>
      </c>
      <c r="G978" s="21">
        <f t="shared" si="162"/>
        <v>3</v>
      </c>
      <c r="H978" s="19">
        <v>13.166666666666666</v>
      </c>
      <c r="I978" s="18">
        <v>181.04859609757057</v>
      </c>
      <c r="J978" s="18">
        <v>235.01371483693978</v>
      </c>
      <c r="K978" s="18">
        <f t="shared" si="167"/>
        <v>272.01882664905924</v>
      </c>
      <c r="L978" s="18">
        <f t="shared" si="168"/>
        <v>353.09942376978643</v>
      </c>
      <c r="M978" s="18">
        <f t="shared" si="169"/>
        <v>244.37101148144993</v>
      </c>
      <c r="N978" s="18">
        <f t="shared" si="170"/>
        <v>317.21062987843106</v>
      </c>
    </row>
    <row r="979" spans="1:14" ht="15" x14ac:dyDescent="0.25">
      <c r="A979" s="17" t="s">
        <v>463</v>
      </c>
      <c r="B979" s="16" t="s">
        <v>35</v>
      </c>
      <c r="C979" t="s">
        <v>246</v>
      </c>
      <c r="D979" s="16" t="s">
        <v>462</v>
      </c>
      <c r="E979">
        <v>4</v>
      </c>
      <c r="F979" s="20">
        <v>6.833333333333333</v>
      </c>
      <c r="G979" s="21">
        <f t="shared" si="162"/>
        <v>4</v>
      </c>
      <c r="H979" s="19">
        <v>8.4166666666666661</v>
      </c>
      <c r="I979" s="18">
        <v>181.04859609757057</v>
      </c>
      <c r="J979" s="18">
        <v>235.01371483693978</v>
      </c>
      <c r="K979" s="18">
        <f t="shared" si="167"/>
        <v>272.01882664905924</v>
      </c>
      <c r="L979" s="18">
        <f t="shared" si="168"/>
        <v>353.09942376978643</v>
      </c>
      <c r="M979" s="18">
        <f t="shared" si="169"/>
        <v>244.37101148144993</v>
      </c>
      <c r="N979" s="18">
        <f t="shared" si="170"/>
        <v>317.21062987843106</v>
      </c>
    </row>
    <row r="980" spans="1:14" ht="15" x14ac:dyDescent="0.25">
      <c r="A980" s="17" t="s">
        <v>463</v>
      </c>
      <c r="B980" s="16" t="s">
        <v>35</v>
      </c>
      <c r="C980" t="s">
        <v>246</v>
      </c>
      <c r="D980" s="16" t="s">
        <v>462</v>
      </c>
      <c r="E980">
        <v>5</v>
      </c>
      <c r="F980" s="20">
        <v>11.5</v>
      </c>
      <c r="G980" s="21">
        <f t="shared" si="162"/>
        <v>5</v>
      </c>
      <c r="H980" s="19">
        <v>13.083333333333334</v>
      </c>
      <c r="I980" s="18">
        <v>181.04859609757057</v>
      </c>
      <c r="J980" s="18">
        <v>235.01371483693978</v>
      </c>
      <c r="K980" s="18">
        <f t="shared" si="167"/>
        <v>272.01882664905924</v>
      </c>
      <c r="L980" s="18">
        <f t="shared" si="168"/>
        <v>353.09942376978643</v>
      </c>
      <c r="M980" s="18">
        <f t="shared" si="169"/>
        <v>244.37101148144993</v>
      </c>
      <c r="N980" s="18">
        <f t="shared" si="170"/>
        <v>317.21062987843106</v>
      </c>
    </row>
    <row r="981" spans="1:14" ht="15" x14ac:dyDescent="0.25">
      <c r="A981" s="17" t="s">
        <v>463</v>
      </c>
      <c r="B981" s="16" t="s">
        <v>35</v>
      </c>
      <c r="C981" t="s">
        <v>246</v>
      </c>
      <c r="D981" s="16" t="s">
        <v>462</v>
      </c>
      <c r="E981">
        <v>6</v>
      </c>
      <c r="F981" s="20">
        <v>6.5</v>
      </c>
      <c r="G981" s="21">
        <f t="shared" si="162"/>
        <v>6</v>
      </c>
      <c r="H981" s="19">
        <v>8.0833333333333339</v>
      </c>
      <c r="I981" s="18">
        <v>181.04859609757057</v>
      </c>
      <c r="J981" s="18">
        <v>235.01371483693978</v>
      </c>
      <c r="K981" s="18">
        <f t="shared" si="167"/>
        <v>272.01882664905924</v>
      </c>
      <c r="L981" s="18">
        <f t="shared" si="168"/>
        <v>353.09942376978643</v>
      </c>
      <c r="M981" s="18">
        <f t="shared" si="169"/>
        <v>244.37101148144993</v>
      </c>
      <c r="N981" s="18">
        <f t="shared" si="170"/>
        <v>317.21062987843106</v>
      </c>
    </row>
    <row r="982" spans="1:14" ht="15" x14ac:dyDescent="0.25">
      <c r="A982" s="15" t="s">
        <v>463</v>
      </c>
      <c r="B982" s="16" t="s">
        <v>35</v>
      </c>
      <c r="C982" t="s">
        <v>246</v>
      </c>
      <c r="D982" s="16" t="s">
        <v>462</v>
      </c>
      <c r="E982">
        <v>7</v>
      </c>
      <c r="F982" s="20">
        <v>6.916666666666667</v>
      </c>
      <c r="G982" s="21">
        <f t="shared" si="162"/>
        <v>7</v>
      </c>
      <c r="H982" s="19">
        <v>8.5</v>
      </c>
      <c r="I982" s="18">
        <v>181.04859609757057</v>
      </c>
      <c r="J982" s="18">
        <v>235.01371483693978</v>
      </c>
      <c r="K982" s="18">
        <f t="shared" si="167"/>
        <v>272.01882664905924</v>
      </c>
      <c r="L982" s="18">
        <f t="shared" si="168"/>
        <v>353.09942376978643</v>
      </c>
      <c r="M982" s="18">
        <f t="shared" si="169"/>
        <v>244.37101148144993</v>
      </c>
      <c r="N982" s="18">
        <f t="shared" si="170"/>
        <v>317.21062987843106</v>
      </c>
    </row>
    <row r="983" spans="1:14" ht="15" x14ac:dyDescent="0.25">
      <c r="A983" s="17" t="s">
        <v>295</v>
      </c>
      <c r="B983" s="16" t="s">
        <v>35</v>
      </c>
      <c r="C983" t="s">
        <v>87</v>
      </c>
      <c r="D983" s="16" t="s">
        <v>294</v>
      </c>
      <c r="E983">
        <v>1</v>
      </c>
      <c r="F983" s="20">
        <v>8.4166666666666661</v>
      </c>
      <c r="G983" s="21">
        <f t="shared" si="162"/>
        <v>1</v>
      </c>
      <c r="H983" s="19">
        <v>10.166666666666666</v>
      </c>
      <c r="I983" s="18">
        <v>290.63822696430168</v>
      </c>
      <c r="J983" s="18">
        <v>331.16011625361529</v>
      </c>
      <c r="K983" s="18">
        <f t="shared" si="167"/>
        <v>436.67319814833502</v>
      </c>
      <c r="L983" s="18">
        <f t="shared" si="168"/>
        <v>497.55583969139241</v>
      </c>
      <c r="M983" s="18">
        <f t="shared" si="169"/>
        <v>392.29002063161897</v>
      </c>
      <c r="N983" s="18">
        <f t="shared" si="170"/>
        <v>446.9845904112837</v>
      </c>
    </row>
    <row r="984" spans="1:14" ht="15" x14ac:dyDescent="0.25">
      <c r="A984" s="17" t="s">
        <v>295</v>
      </c>
      <c r="B984" s="16" t="s">
        <v>35</v>
      </c>
      <c r="C984" t="s">
        <v>87</v>
      </c>
      <c r="D984" s="16" t="s">
        <v>294</v>
      </c>
      <c r="E984">
        <v>2</v>
      </c>
      <c r="F984" s="20">
        <v>8.4166666666666661</v>
      </c>
      <c r="G984" s="21">
        <f t="shared" si="162"/>
        <v>2</v>
      </c>
      <c r="H984" s="19">
        <v>10.166666666666666</v>
      </c>
      <c r="I984" s="18">
        <v>290.63822696430168</v>
      </c>
      <c r="J984" s="18">
        <v>331.16011625361529</v>
      </c>
      <c r="K984" s="18">
        <f t="shared" si="167"/>
        <v>436.67319814833502</v>
      </c>
      <c r="L984" s="18">
        <f t="shared" si="168"/>
        <v>497.55583969139241</v>
      </c>
      <c r="M984" s="18">
        <f t="shared" si="169"/>
        <v>392.29002063161897</v>
      </c>
      <c r="N984" s="18">
        <f t="shared" si="170"/>
        <v>446.9845904112837</v>
      </c>
    </row>
    <row r="985" spans="1:14" ht="15" x14ac:dyDescent="0.25">
      <c r="A985" s="17" t="s">
        <v>295</v>
      </c>
      <c r="B985" s="16" t="s">
        <v>35</v>
      </c>
      <c r="C985" t="s">
        <v>87</v>
      </c>
      <c r="D985" s="16" t="s">
        <v>294</v>
      </c>
      <c r="E985">
        <v>4</v>
      </c>
      <c r="F985" s="20">
        <v>8.4166666666666661</v>
      </c>
      <c r="G985" s="21">
        <f t="shared" si="162"/>
        <v>4</v>
      </c>
      <c r="H985" s="19">
        <v>10.166666666666666</v>
      </c>
      <c r="I985" s="18">
        <v>290.63822696430168</v>
      </c>
      <c r="J985" s="18">
        <v>331.16011625361529</v>
      </c>
      <c r="K985" s="18">
        <f t="shared" si="167"/>
        <v>436.67319814833502</v>
      </c>
      <c r="L985" s="18">
        <f t="shared" si="168"/>
        <v>497.55583969139241</v>
      </c>
      <c r="M985" s="18">
        <f t="shared" si="169"/>
        <v>392.29002063161897</v>
      </c>
      <c r="N985" s="18">
        <f t="shared" si="170"/>
        <v>446.9845904112837</v>
      </c>
    </row>
    <row r="986" spans="1:14" ht="15" x14ac:dyDescent="0.25">
      <c r="A986" s="17" t="s">
        <v>295</v>
      </c>
      <c r="B986" s="16" t="s">
        <v>35</v>
      </c>
      <c r="C986" t="s">
        <v>87</v>
      </c>
      <c r="D986" s="16" t="s">
        <v>294</v>
      </c>
      <c r="E986">
        <v>5</v>
      </c>
      <c r="F986" s="20">
        <v>8.4166666666666661</v>
      </c>
      <c r="G986" s="21">
        <f t="shared" si="162"/>
        <v>5</v>
      </c>
      <c r="H986" s="19">
        <v>10.166666666666666</v>
      </c>
      <c r="I986" s="18">
        <v>290.63822696430168</v>
      </c>
      <c r="J986" s="18">
        <v>331.16011625361529</v>
      </c>
      <c r="K986" s="18">
        <f t="shared" si="167"/>
        <v>436.67319814833502</v>
      </c>
      <c r="L986" s="18">
        <f t="shared" si="168"/>
        <v>497.55583969139241</v>
      </c>
      <c r="M986" s="18">
        <f t="shared" si="169"/>
        <v>392.29002063161897</v>
      </c>
      <c r="N986" s="18">
        <f t="shared" si="170"/>
        <v>446.9845904112837</v>
      </c>
    </row>
    <row r="987" spans="1:14" ht="15" x14ac:dyDescent="0.25">
      <c r="A987" s="17" t="s">
        <v>295</v>
      </c>
      <c r="B987" s="16" t="s">
        <v>35</v>
      </c>
      <c r="C987" t="s">
        <v>87</v>
      </c>
      <c r="D987" s="16" t="s">
        <v>294</v>
      </c>
      <c r="E987">
        <v>6</v>
      </c>
      <c r="F987" s="20">
        <v>8.4166666666666661</v>
      </c>
      <c r="G987" s="21">
        <f t="shared" si="162"/>
        <v>6</v>
      </c>
      <c r="H987" s="19">
        <v>10.166666666666666</v>
      </c>
      <c r="I987" s="18">
        <v>290.63822696430168</v>
      </c>
      <c r="J987" s="18">
        <v>331.16011625361529</v>
      </c>
      <c r="K987" s="18">
        <f t="shared" si="167"/>
        <v>436.67319814833502</v>
      </c>
      <c r="L987" s="18">
        <f t="shared" si="168"/>
        <v>497.55583969139241</v>
      </c>
      <c r="M987" s="18">
        <f t="shared" si="169"/>
        <v>392.29002063161897</v>
      </c>
      <c r="N987" s="18">
        <f t="shared" si="170"/>
        <v>446.9845904112837</v>
      </c>
    </row>
    <row r="988" spans="1:14" ht="15" x14ac:dyDescent="0.25">
      <c r="A988" s="17" t="s">
        <v>295</v>
      </c>
      <c r="B988" s="16" t="s">
        <v>35</v>
      </c>
      <c r="C988" t="s">
        <v>87</v>
      </c>
      <c r="D988" s="16" t="s">
        <v>294</v>
      </c>
      <c r="E988">
        <v>7</v>
      </c>
      <c r="F988" s="20">
        <v>8.4166666666666661</v>
      </c>
      <c r="G988" s="21">
        <f t="shared" si="162"/>
        <v>7</v>
      </c>
      <c r="H988" s="19">
        <v>10.166666666666666</v>
      </c>
      <c r="I988" s="18">
        <v>290.63822696430168</v>
      </c>
      <c r="J988" s="18">
        <v>331.16011625361529</v>
      </c>
      <c r="K988" s="18">
        <f t="shared" si="167"/>
        <v>436.67319814833502</v>
      </c>
      <c r="L988" s="18">
        <f t="shared" si="168"/>
        <v>497.55583969139241</v>
      </c>
      <c r="M988" s="18">
        <f t="shared" si="169"/>
        <v>392.29002063161897</v>
      </c>
      <c r="N988" s="18">
        <f t="shared" si="170"/>
        <v>446.9845904112837</v>
      </c>
    </row>
    <row r="989" spans="1:14" ht="15" x14ac:dyDescent="0.25">
      <c r="A989" s="17" t="s">
        <v>295</v>
      </c>
      <c r="B989" s="16" t="s">
        <v>35</v>
      </c>
      <c r="C989" t="s">
        <v>87</v>
      </c>
      <c r="D989" s="16" t="s">
        <v>306</v>
      </c>
      <c r="E989">
        <v>1</v>
      </c>
      <c r="F989" s="20">
        <v>11.083333333333334</v>
      </c>
      <c r="G989" s="21">
        <f t="shared" si="162"/>
        <v>1</v>
      </c>
      <c r="H989" s="19">
        <v>12.833333333333334</v>
      </c>
      <c r="I989" s="18">
        <v>290.63822696430168</v>
      </c>
      <c r="J989" s="18">
        <v>331.16011625361529</v>
      </c>
      <c r="K989" s="18">
        <f t="shared" si="167"/>
        <v>436.67319814833502</v>
      </c>
      <c r="L989" s="18">
        <f t="shared" si="168"/>
        <v>497.55583969139241</v>
      </c>
      <c r="M989" s="18">
        <f t="shared" si="169"/>
        <v>392.29002063161897</v>
      </c>
      <c r="N989" s="18">
        <f t="shared" si="170"/>
        <v>446.9845904112837</v>
      </c>
    </row>
    <row r="990" spans="1:14" ht="15" x14ac:dyDescent="0.25">
      <c r="A990" s="17" t="s">
        <v>295</v>
      </c>
      <c r="B990" s="16" t="s">
        <v>35</v>
      </c>
      <c r="C990" t="s">
        <v>87</v>
      </c>
      <c r="D990" s="16" t="s">
        <v>306</v>
      </c>
      <c r="E990">
        <v>3</v>
      </c>
      <c r="F990" s="20">
        <v>11.583333333333334</v>
      </c>
      <c r="G990" s="21">
        <f t="shared" si="162"/>
        <v>3</v>
      </c>
      <c r="H990" s="19">
        <v>13.333333333333334</v>
      </c>
      <c r="I990" s="18">
        <v>290.63822696430168</v>
      </c>
      <c r="J990" s="18">
        <v>331.16011625361529</v>
      </c>
      <c r="K990" s="18">
        <f t="shared" si="167"/>
        <v>436.67319814833502</v>
      </c>
      <c r="L990" s="18">
        <f t="shared" si="168"/>
        <v>497.55583969139241</v>
      </c>
      <c r="M990" s="18">
        <f t="shared" si="169"/>
        <v>392.29002063161897</v>
      </c>
      <c r="N990" s="18">
        <f t="shared" si="170"/>
        <v>446.9845904112837</v>
      </c>
    </row>
    <row r="991" spans="1:14" ht="15" x14ac:dyDescent="0.25">
      <c r="A991" s="17" t="s">
        <v>295</v>
      </c>
      <c r="B991" s="16" t="s">
        <v>35</v>
      </c>
      <c r="C991" t="s">
        <v>87</v>
      </c>
      <c r="D991" s="16" t="s">
        <v>306</v>
      </c>
      <c r="E991">
        <v>5</v>
      </c>
      <c r="F991" s="20">
        <v>11.083333333333334</v>
      </c>
      <c r="G991" s="21">
        <f t="shared" si="162"/>
        <v>5</v>
      </c>
      <c r="H991" s="19">
        <v>12.833333333333334</v>
      </c>
      <c r="I991" s="18">
        <v>290.63822696430168</v>
      </c>
      <c r="J991" s="18">
        <v>331.16011625361529</v>
      </c>
      <c r="K991" s="18">
        <f t="shared" si="167"/>
        <v>436.67319814833502</v>
      </c>
      <c r="L991" s="18">
        <f t="shared" si="168"/>
        <v>497.55583969139241</v>
      </c>
      <c r="M991" s="18">
        <f t="shared" si="169"/>
        <v>392.29002063161897</v>
      </c>
      <c r="N991" s="18">
        <f t="shared" si="170"/>
        <v>446.9845904112837</v>
      </c>
    </row>
    <row r="992" spans="1:14" ht="15" x14ac:dyDescent="0.25">
      <c r="A992" s="17" t="s">
        <v>295</v>
      </c>
      <c r="B992" s="16" t="s">
        <v>35</v>
      </c>
      <c r="C992" t="s">
        <v>87</v>
      </c>
      <c r="D992" s="16" t="s">
        <v>306</v>
      </c>
      <c r="E992">
        <v>6</v>
      </c>
      <c r="F992" s="20">
        <v>11.083333333333334</v>
      </c>
      <c r="G992" s="21">
        <f t="shared" si="162"/>
        <v>6</v>
      </c>
      <c r="H992" s="19">
        <v>12.833333333333334</v>
      </c>
      <c r="I992" s="18">
        <v>290.63822696430168</v>
      </c>
      <c r="J992" s="18">
        <v>331.16011625361529</v>
      </c>
      <c r="K992" s="18">
        <f t="shared" si="167"/>
        <v>436.67319814833502</v>
      </c>
      <c r="L992" s="18">
        <f t="shared" si="168"/>
        <v>497.55583969139241</v>
      </c>
      <c r="M992" s="18">
        <f t="shared" si="169"/>
        <v>392.29002063161897</v>
      </c>
      <c r="N992" s="18">
        <f t="shared" si="170"/>
        <v>446.9845904112837</v>
      </c>
    </row>
    <row r="993" spans="1:14" ht="15" x14ac:dyDescent="0.25">
      <c r="A993" s="15" t="s">
        <v>295</v>
      </c>
      <c r="B993" s="16" t="s">
        <v>35</v>
      </c>
      <c r="C993" t="s">
        <v>87</v>
      </c>
      <c r="D993" s="16" t="s">
        <v>306</v>
      </c>
      <c r="E993">
        <v>7</v>
      </c>
      <c r="F993" s="20">
        <v>12.166666666666666</v>
      </c>
      <c r="G993" s="21">
        <f t="shared" si="162"/>
        <v>7</v>
      </c>
      <c r="H993" s="19">
        <v>13.916666666666666</v>
      </c>
      <c r="I993" s="18">
        <v>290.63822696430168</v>
      </c>
      <c r="J993" s="18">
        <v>331.16011625361529</v>
      </c>
      <c r="K993" s="18">
        <f t="shared" si="167"/>
        <v>436.67319814833502</v>
      </c>
      <c r="L993" s="18">
        <f t="shared" si="168"/>
        <v>497.55583969139241</v>
      </c>
      <c r="M993" s="18">
        <f t="shared" si="169"/>
        <v>392.29002063161897</v>
      </c>
      <c r="N993" s="18">
        <f t="shared" si="170"/>
        <v>446.9845904112837</v>
      </c>
    </row>
    <row r="994" spans="1:14" ht="15" x14ac:dyDescent="0.25">
      <c r="A994" s="17" t="s">
        <v>438</v>
      </c>
      <c r="B994" s="16" t="s">
        <v>35</v>
      </c>
      <c r="C994" t="s">
        <v>439</v>
      </c>
      <c r="D994" s="16" t="s">
        <v>437</v>
      </c>
      <c r="E994">
        <v>1</v>
      </c>
      <c r="F994" s="20">
        <v>9.5833333333333339</v>
      </c>
      <c r="G994" s="21">
        <f t="shared" si="162"/>
        <v>1</v>
      </c>
      <c r="H994" s="19">
        <v>11.75</v>
      </c>
      <c r="I994" s="18">
        <v>352.0849431463634</v>
      </c>
      <c r="J994" s="18">
        <v>364.1167200111874</v>
      </c>
      <c r="K994" s="18">
        <f t="shared" si="167"/>
        <v>528.99461901300901</v>
      </c>
      <c r="L994" s="18">
        <f t="shared" si="168"/>
        <v>547.07191922863137</v>
      </c>
      <c r="M994" s="18">
        <f t="shared" si="169"/>
        <v>475.22795281824415</v>
      </c>
      <c r="N994" s="18">
        <f t="shared" si="170"/>
        <v>491.46788809391796</v>
      </c>
    </row>
    <row r="995" spans="1:14" ht="15" x14ac:dyDescent="0.25">
      <c r="A995" s="17" t="s">
        <v>438</v>
      </c>
      <c r="B995" s="16" t="s">
        <v>35</v>
      </c>
      <c r="C995" t="s">
        <v>439</v>
      </c>
      <c r="D995" s="16" t="s">
        <v>437</v>
      </c>
      <c r="E995">
        <v>2</v>
      </c>
      <c r="F995" s="20">
        <v>9.3333333333333339</v>
      </c>
      <c r="G995" s="21">
        <f t="shared" si="162"/>
        <v>2</v>
      </c>
      <c r="H995" s="19">
        <v>11.5</v>
      </c>
      <c r="I995" s="18">
        <v>352.0849431463634</v>
      </c>
      <c r="J995" s="18">
        <v>364.1167200111874</v>
      </c>
      <c r="K995" s="18">
        <f t="shared" si="167"/>
        <v>528.99461901300901</v>
      </c>
      <c r="L995" s="18">
        <f t="shared" si="168"/>
        <v>547.07191922863137</v>
      </c>
      <c r="M995" s="18">
        <f t="shared" si="169"/>
        <v>475.22795281824415</v>
      </c>
      <c r="N995" s="18">
        <f t="shared" si="170"/>
        <v>491.46788809391796</v>
      </c>
    </row>
    <row r="996" spans="1:14" ht="15" x14ac:dyDescent="0.25">
      <c r="A996" s="17" t="s">
        <v>438</v>
      </c>
      <c r="B996" s="16" t="s">
        <v>35</v>
      </c>
      <c r="C996" t="s">
        <v>439</v>
      </c>
      <c r="D996" s="16" t="s">
        <v>437</v>
      </c>
      <c r="E996">
        <v>3</v>
      </c>
      <c r="F996" s="20">
        <v>9.3333333333333339</v>
      </c>
      <c r="G996" s="21">
        <f t="shared" si="162"/>
        <v>3</v>
      </c>
      <c r="H996" s="19">
        <v>11.5</v>
      </c>
      <c r="I996" s="18">
        <v>352.0849431463634</v>
      </c>
      <c r="J996" s="18">
        <v>364.1167200111874</v>
      </c>
      <c r="K996" s="18">
        <f t="shared" si="167"/>
        <v>528.99461901300901</v>
      </c>
      <c r="L996" s="18">
        <f t="shared" si="168"/>
        <v>547.07191922863137</v>
      </c>
      <c r="M996" s="18">
        <f t="shared" si="169"/>
        <v>475.22795281824415</v>
      </c>
      <c r="N996" s="18">
        <f t="shared" si="170"/>
        <v>491.46788809391796</v>
      </c>
    </row>
    <row r="997" spans="1:14" ht="15" x14ac:dyDescent="0.25">
      <c r="A997" s="17" t="s">
        <v>438</v>
      </c>
      <c r="B997" s="16" t="s">
        <v>35</v>
      </c>
      <c r="C997" t="s">
        <v>439</v>
      </c>
      <c r="D997" s="16" t="s">
        <v>437</v>
      </c>
      <c r="E997">
        <v>4</v>
      </c>
      <c r="F997" s="20">
        <v>9.5833333333333339</v>
      </c>
      <c r="G997" s="21">
        <f t="shared" si="162"/>
        <v>4</v>
      </c>
      <c r="H997" s="19">
        <v>11.5</v>
      </c>
      <c r="I997" s="18">
        <v>352.0849431463634</v>
      </c>
      <c r="J997" s="18">
        <v>364.1167200111874</v>
      </c>
      <c r="K997" s="18">
        <f t="shared" si="167"/>
        <v>528.99461901300901</v>
      </c>
      <c r="L997" s="18">
        <f t="shared" si="168"/>
        <v>547.07191922863137</v>
      </c>
      <c r="M997" s="18">
        <f t="shared" si="169"/>
        <v>475.22795281824415</v>
      </c>
      <c r="N997" s="18">
        <f t="shared" si="170"/>
        <v>491.46788809391796</v>
      </c>
    </row>
    <row r="998" spans="1:14" ht="15" x14ac:dyDescent="0.25">
      <c r="A998" s="17" t="s">
        <v>438</v>
      </c>
      <c r="B998" s="16" t="s">
        <v>35</v>
      </c>
      <c r="C998" t="s">
        <v>439</v>
      </c>
      <c r="D998" s="16" t="s">
        <v>437</v>
      </c>
      <c r="E998">
        <v>5</v>
      </c>
      <c r="F998" s="20">
        <v>9.5833333333333339</v>
      </c>
      <c r="G998" s="21">
        <f t="shared" si="162"/>
        <v>5</v>
      </c>
      <c r="H998" s="19">
        <v>11.5</v>
      </c>
      <c r="I998" s="18">
        <v>352.0849431463634</v>
      </c>
      <c r="J998" s="18">
        <v>364.1167200111874</v>
      </c>
      <c r="K998" s="18">
        <f t="shared" si="167"/>
        <v>528.99461901300901</v>
      </c>
      <c r="L998" s="18">
        <f t="shared" si="168"/>
        <v>547.07191922863137</v>
      </c>
      <c r="M998" s="18">
        <f t="shared" si="169"/>
        <v>475.22795281824415</v>
      </c>
      <c r="N998" s="18">
        <f t="shared" si="170"/>
        <v>491.46788809391796</v>
      </c>
    </row>
    <row r="999" spans="1:14" ht="15" x14ac:dyDescent="0.25">
      <c r="A999" s="17" t="s">
        <v>438</v>
      </c>
      <c r="B999" s="16" t="s">
        <v>35</v>
      </c>
      <c r="C999" t="s">
        <v>439</v>
      </c>
      <c r="D999" s="16" t="s">
        <v>437</v>
      </c>
      <c r="E999">
        <v>6</v>
      </c>
      <c r="F999" s="20">
        <v>9.5833333333333339</v>
      </c>
      <c r="G999" s="21">
        <f t="shared" si="162"/>
        <v>6</v>
      </c>
      <c r="H999" s="19">
        <v>11.5</v>
      </c>
      <c r="I999" s="18">
        <v>352.0849431463634</v>
      </c>
      <c r="J999" s="18">
        <v>364.1167200111874</v>
      </c>
      <c r="K999" s="18">
        <f t="shared" si="167"/>
        <v>528.99461901300901</v>
      </c>
      <c r="L999" s="18">
        <f t="shared" si="168"/>
        <v>547.07191922863137</v>
      </c>
      <c r="M999" s="18">
        <f t="shared" si="169"/>
        <v>475.22795281824415</v>
      </c>
      <c r="N999" s="18">
        <f t="shared" si="170"/>
        <v>491.46788809391796</v>
      </c>
    </row>
    <row r="1000" spans="1:14" ht="15" x14ac:dyDescent="0.25">
      <c r="A1000" s="15" t="s">
        <v>438</v>
      </c>
      <c r="B1000" s="16" t="s">
        <v>35</v>
      </c>
      <c r="C1000" t="s">
        <v>439</v>
      </c>
      <c r="D1000" s="16" t="s">
        <v>437</v>
      </c>
      <c r="E1000">
        <v>7</v>
      </c>
      <c r="F1000" s="20">
        <v>6</v>
      </c>
      <c r="G1000" s="21">
        <f t="shared" si="162"/>
        <v>7</v>
      </c>
      <c r="H1000" s="19">
        <v>7.916666666666667</v>
      </c>
      <c r="I1000" s="18">
        <v>352.0849431463634</v>
      </c>
      <c r="J1000" s="18">
        <v>364.1167200111874</v>
      </c>
      <c r="K1000" s="18">
        <f t="shared" si="167"/>
        <v>528.99461901300901</v>
      </c>
      <c r="L1000" s="18">
        <f t="shared" si="168"/>
        <v>547.07191922863137</v>
      </c>
      <c r="M1000" s="18">
        <f t="shared" si="169"/>
        <v>475.22795281824415</v>
      </c>
      <c r="N1000" s="18">
        <f t="shared" si="170"/>
        <v>491.46788809391796</v>
      </c>
    </row>
    <row r="1001" spans="1:14" ht="15" x14ac:dyDescent="0.25">
      <c r="A1001" s="17" t="s">
        <v>92</v>
      </c>
      <c r="B1001" s="16" t="s">
        <v>35</v>
      </c>
      <c r="C1001" t="s">
        <v>27</v>
      </c>
      <c r="D1001" s="16" t="s">
        <v>297</v>
      </c>
      <c r="E1001">
        <v>1</v>
      </c>
      <c r="F1001" s="20">
        <v>23</v>
      </c>
      <c r="G1001" s="21">
        <f t="shared" si="162"/>
        <v>2</v>
      </c>
      <c r="H1001" s="19">
        <v>1.1666666666666667</v>
      </c>
      <c r="I1001" s="18">
        <v>381.62004815649715</v>
      </c>
      <c r="J1001" s="18">
        <v>329.70071085785668</v>
      </c>
      <c r="K1001" s="18">
        <f t="shared" si="167"/>
        <v>573.37002309227398</v>
      </c>
      <c r="L1001" s="18">
        <f t="shared" ref="L1001" si="171">J1001/203*305+20</f>
        <v>515.36313700318374</v>
      </c>
      <c r="M1001" s="18">
        <f t="shared" si="169"/>
        <v>515.09306992551831</v>
      </c>
      <c r="N1001" s="18">
        <f t="shared" ref="N1001" si="172">J1001/203*274+10</f>
        <v>455.01475258646667</v>
      </c>
    </row>
    <row r="1002" spans="1:14" ht="15" x14ac:dyDescent="0.25">
      <c r="A1002" s="17" t="s">
        <v>92</v>
      </c>
      <c r="B1002" s="16" t="s">
        <v>35</v>
      </c>
      <c r="C1002" t="s">
        <v>27</v>
      </c>
      <c r="D1002" s="16" t="s">
        <v>297</v>
      </c>
      <c r="E1002">
        <v>2</v>
      </c>
      <c r="F1002" s="20">
        <v>23</v>
      </c>
      <c r="G1002" s="21">
        <f t="shared" si="162"/>
        <v>3</v>
      </c>
      <c r="H1002" s="19">
        <v>1.1666666666666667</v>
      </c>
      <c r="I1002" s="18">
        <f>I1001</f>
        <v>381.62004815649715</v>
      </c>
      <c r="J1002" s="18">
        <f>J1001</f>
        <v>329.70071085785668</v>
      </c>
      <c r="K1002" s="18">
        <f t="shared" ref="K1002:K1065" si="173">I1002/203*305</f>
        <v>573.37002309227398</v>
      </c>
      <c r="L1002" s="18">
        <f t="shared" ref="L1002:L1065" si="174">J1002/203*305+20</f>
        <v>515.36313700318374</v>
      </c>
      <c r="M1002" s="18">
        <f t="shared" ref="M1002:M1065" si="175">I1002/203*274</f>
        <v>515.09306992551831</v>
      </c>
      <c r="N1002" s="18">
        <f t="shared" ref="N1002:N1065" si="176">J1002/203*274+10</f>
        <v>455.01475258646667</v>
      </c>
    </row>
    <row r="1003" spans="1:14" ht="15" x14ac:dyDescent="0.25">
      <c r="A1003" s="17" t="s">
        <v>92</v>
      </c>
      <c r="B1003" s="16" t="s">
        <v>35</v>
      </c>
      <c r="C1003" t="s">
        <v>27</v>
      </c>
      <c r="D1003" s="16" t="s">
        <v>297</v>
      </c>
      <c r="E1003">
        <v>3</v>
      </c>
      <c r="F1003" s="20">
        <v>23</v>
      </c>
      <c r="G1003" s="21">
        <f t="shared" si="162"/>
        <v>4</v>
      </c>
      <c r="H1003" s="19">
        <v>1.1666666666666667</v>
      </c>
      <c r="I1003" s="18">
        <f t="shared" ref="I1003:I1066" si="177">I1002</f>
        <v>381.62004815649715</v>
      </c>
      <c r="J1003" s="18">
        <f t="shared" ref="J1003:J1066" si="178">J1002</f>
        <v>329.70071085785668</v>
      </c>
      <c r="K1003" s="18">
        <f t="shared" si="173"/>
        <v>573.37002309227398</v>
      </c>
      <c r="L1003" s="18">
        <f t="shared" si="174"/>
        <v>515.36313700318374</v>
      </c>
      <c r="M1003" s="18">
        <f t="shared" si="175"/>
        <v>515.09306992551831</v>
      </c>
      <c r="N1003" s="18">
        <f t="shared" si="176"/>
        <v>455.01475258646667</v>
      </c>
    </row>
    <row r="1004" spans="1:14" ht="15" x14ac:dyDescent="0.25">
      <c r="A1004" s="17" t="s">
        <v>92</v>
      </c>
      <c r="B1004" s="16" t="s">
        <v>35</v>
      </c>
      <c r="C1004" t="s">
        <v>27</v>
      </c>
      <c r="D1004" s="16" t="s">
        <v>297</v>
      </c>
      <c r="E1004">
        <v>4</v>
      </c>
      <c r="F1004" s="20">
        <v>23</v>
      </c>
      <c r="G1004" s="21">
        <f t="shared" si="162"/>
        <v>5</v>
      </c>
      <c r="H1004" s="19">
        <v>1.1666666666666667</v>
      </c>
      <c r="I1004" s="18">
        <f t="shared" si="177"/>
        <v>381.62004815649715</v>
      </c>
      <c r="J1004" s="18">
        <f t="shared" si="178"/>
        <v>329.70071085785668</v>
      </c>
      <c r="K1004" s="18">
        <f t="shared" si="173"/>
        <v>573.37002309227398</v>
      </c>
      <c r="L1004" s="18">
        <f t="shared" si="174"/>
        <v>515.36313700318374</v>
      </c>
      <c r="M1004" s="18">
        <f t="shared" si="175"/>
        <v>515.09306992551831</v>
      </c>
      <c r="N1004" s="18">
        <f t="shared" si="176"/>
        <v>455.01475258646667</v>
      </c>
    </row>
    <row r="1005" spans="1:14" ht="15" x14ac:dyDescent="0.25">
      <c r="A1005" s="17" t="s">
        <v>92</v>
      </c>
      <c r="B1005" s="16" t="s">
        <v>35</v>
      </c>
      <c r="C1005" t="s">
        <v>27</v>
      </c>
      <c r="D1005" s="16" t="s">
        <v>297</v>
      </c>
      <c r="E1005">
        <v>5</v>
      </c>
      <c r="F1005" s="20">
        <v>23</v>
      </c>
      <c r="G1005" s="21">
        <f t="shared" si="162"/>
        <v>6</v>
      </c>
      <c r="H1005" s="19">
        <v>1.1666666666666667</v>
      </c>
      <c r="I1005" s="18">
        <f t="shared" si="177"/>
        <v>381.62004815649715</v>
      </c>
      <c r="J1005" s="18">
        <f t="shared" si="178"/>
        <v>329.70071085785668</v>
      </c>
      <c r="K1005" s="18">
        <f t="shared" si="173"/>
        <v>573.37002309227398</v>
      </c>
      <c r="L1005" s="18">
        <f t="shared" si="174"/>
        <v>515.36313700318374</v>
      </c>
      <c r="M1005" s="18">
        <f t="shared" si="175"/>
        <v>515.09306992551831</v>
      </c>
      <c r="N1005" s="18">
        <f t="shared" si="176"/>
        <v>455.01475258646667</v>
      </c>
    </row>
    <row r="1006" spans="1:14" ht="15" x14ac:dyDescent="0.25">
      <c r="A1006" s="17" t="s">
        <v>92</v>
      </c>
      <c r="B1006" s="16" t="s">
        <v>35</v>
      </c>
      <c r="C1006" t="s">
        <v>27</v>
      </c>
      <c r="D1006" s="16" t="s">
        <v>297</v>
      </c>
      <c r="E1006">
        <v>6</v>
      </c>
      <c r="F1006" s="20">
        <v>23</v>
      </c>
      <c r="G1006" s="21">
        <f t="shared" si="162"/>
        <v>7</v>
      </c>
      <c r="H1006" s="19">
        <v>1.1666666666666667</v>
      </c>
      <c r="I1006" s="18">
        <f t="shared" si="177"/>
        <v>381.62004815649715</v>
      </c>
      <c r="J1006" s="18">
        <f t="shared" si="178"/>
        <v>329.70071085785668</v>
      </c>
      <c r="K1006" s="18">
        <f t="shared" si="173"/>
        <v>573.37002309227398</v>
      </c>
      <c r="L1006" s="18">
        <f t="shared" si="174"/>
        <v>515.36313700318374</v>
      </c>
      <c r="M1006" s="18">
        <f t="shared" si="175"/>
        <v>515.09306992551831</v>
      </c>
      <c r="N1006" s="18">
        <f t="shared" si="176"/>
        <v>455.01475258646667</v>
      </c>
    </row>
    <row r="1007" spans="1:14" ht="15" x14ac:dyDescent="0.25">
      <c r="A1007" s="17" t="s">
        <v>92</v>
      </c>
      <c r="B1007" s="16" t="s">
        <v>35</v>
      </c>
      <c r="C1007" t="s">
        <v>27</v>
      </c>
      <c r="D1007" s="16" t="s">
        <v>297</v>
      </c>
      <c r="E1007">
        <v>7</v>
      </c>
      <c r="F1007" s="20">
        <v>23</v>
      </c>
      <c r="G1007" s="21">
        <f t="shared" si="162"/>
        <v>1</v>
      </c>
      <c r="H1007" s="19">
        <v>1.1666666666666667</v>
      </c>
      <c r="I1007" s="18">
        <f t="shared" si="177"/>
        <v>381.62004815649715</v>
      </c>
      <c r="J1007" s="18">
        <f t="shared" si="178"/>
        <v>329.70071085785668</v>
      </c>
      <c r="K1007" s="18">
        <f t="shared" si="173"/>
        <v>573.37002309227398</v>
      </c>
      <c r="L1007" s="18">
        <f t="shared" si="174"/>
        <v>515.36313700318374</v>
      </c>
      <c r="M1007" s="18">
        <f t="shared" si="175"/>
        <v>515.09306992551831</v>
      </c>
      <c r="N1007" s="18">
        <f t="shared" si="176"/>
        <v>455.01475258646667</v>
      </c>
    </row>
    <row r="1008" spans="1:14" ht="15" x14ac:dyDescent="0.25">
      <c r="A1008" s="17" t="s">
        <v>92</v>
      </c>
      <c r="B1008" s="16" t="s">
        <v>35</v>
      </c>
      <c r="C1008" t="s">
        <v>27</v>
      </c>
      <c r="D1008" s="16" t="s">
        <v>782</v>
      </c>
      <c r="E1008">
        <v>4</v>
      </c>
      <c r="F1008" s="20">
        <v>23.5</v>
      </c>
      <c r="G1008" s="21">
        <f t="shared" si="162"/>
        <v>5</v>
      </c>
      <c r="H1008" s="19">
        <v>1.6666666666666665</v>
      </c>
      <c r="I1008" s="18">
        <f t="shared" si="177"/>
        <v>381.62004815649715</v>
      </c>
      <c r="J1008" s="18">
        <f t="shared" si="178"/>
        <v>329.70071085785668</v>
      </c>
      <c r="K1008" s="18">
        <f t="shared" si="173"/>
        <v>573.37002309227398</v>
      </c>
      <c r="L1008" s="18">
        <f t="shared" si="174"/>
        <v>515.36313700318374</v>
      </c>
      <c r="M1008" s="18">
        <f t="shared" si="175"/>
        <v>515.09306992551831</v>
      </c>
      <c r="N1008" s="18">
        <f t="shared" si="176"/>
        <v>455.01475258646667</v>
      </c>
    </row>
    <row r="1009" spans="1:14" ht="15" x14ac:dyDescent="0.25">
      <c r="A1009" s="17" t="s">
        <v>92</v>
      </c>
      <c r="B1009" s="16" t="s">
        <v>35</v>
      </c>
      <c r="C1009" t="s">
        <v>27</v>
      </c>
      <c r="D1009" s="16" t="s">
        <v>418</v>
      </c>
      <c r="E1009">
        <v>1</v>
      </c>
      <c r="F1009" s="20">
        <v>0</v>
      </c>
      <c r="G1009" s="21">
        <f t="shared" si="162"/>
        <v>1</v>
      </c>
      <c r="H1009" s="19">
        <v>2.1666666666666665</v>
      </c>
      <c r="I1009" s="18">
        <f t="shared" si="177"/>
        <v>381.62004815649715</v>
      </c>
      <c r="J1009" s="18">
        <f t="shared" si="178"/>
        <v>329.70071085785668</v>
      </c>
      <c r="K1009" s="18">
        <f t="shared" si="173"/>
        <v>573.37002309227398</v>
      </c>
      <c r="L1009" s="18">
        <f t="shared" si="174"/>
        <v>515.36313700318374</v>
      </c>
      <c r="M1009" s="18">
        <f t="shared" si="175"/>
        <v>515.09306992551831</v>
      </c>
      <c r="N1009" s="18">
        <f t="shared" si="176"/>
        <v>455.01475258646667</v>
      </c>
    </row>
    <row r="1010" spans="1:14" ht="15" x14ac:dyDescent="0.25">
      <c r="A1010" s="17" t="s">
        <v>92</v>
      </c>
      <c r="B1010" s="16" t="s">
        <v>35</v>
      </c>
      <c r="C1010" t="s">
        <v>27</v>
      </c>
      <c r="D1010" s="16" t="s">
        <v>418</v>
      </c>
      <c r="E1010">
        <v>2</v>
      </c>
      <c r="F1010" s="20">
        <v>0</v>
      </c>
      <c r="G1010" s="21">
        <f t="shared" si="162"/>
        <v>2</v>
      </c>
      <c r="H1010" s="19">
        <v>2.1666666666666665</v>
      </c>
      <c r="I1010" s="18">
        <f t="shared" si="177"/>
        <v>381.62004815649715</v>
      </c>
      <c r="J1010" s="18">
        <f t="shared" si="178"/>
        <v>329.70071085785668</v>
      </c>
      <c r="K1010" s="18">
        <f t="shared" si="173"/>
        <v>573.37002309227398</v>
      </c>
      <c r="L1010" s="18">
        <f t="shared" si="174"/>
        <v>515.36313700318374</v>
      </c>
      <c r="M1010" s="18">
        <f t="shared" si="175"/>
        <v>515.09306992551831</v>
      </c>
      <c r="N1010" s="18">
        <f t="shared" si="176"/>
        <v>455.01475258646667</v>
      </c>
    </row>
    <row r="1011" spans="1:14" ht="15" x14ac:dyDescent="0.25">
      <c r="A1011" s="17" t="s">
        <v>92</v>
      </c>
      <c r="B1011" s="16" t="s">
        <v>35</v>
      </c>
      <c r="C1011" t="s">
        <v>27</v>
      </c>
      <c r="D1011" s="16" t="s">
        <v>418</v>
      </c>
      <c r="E1011">
        <v>3</v>
      </c>
      <c r="F1011" s="20">
        <v>0</v>
      </c>
      <c r="G1011" s="21">
        <f t="shared" si="162"/>
        <v>3</v>
      </c>
      <c r="H1011" s="19">
        <v>2.1666666666666665</v>
      </c>
      <c r="I1011" s="18">
        <f t="shared" si="177"/>
        <v>381.62004815649715</v>
      </c>
      <c r="J1011" s="18">
        <f t="shared" si="178"/>
        <v>329.70071085785668</v>
      </c>
      <c r="K1011" s="18">
        <f t="shared" si="173"/>
        <v>573.37002309227398</v>
      </c>
      <c r="L1011" s="18">
        <f t="shared" si="174"/>
        <v>515.36313700318374</v>
      </c>
      <c r="M1011" s="18">
        <f t="shared" si="175"/>
        <v>515.09306992551831</v>
      </c>
      <c r="N1011" s="18">
        <f t="shared" si="176"/>
        <v>455.01475258646667</v>
      </c>
    </row>
    <row r="1012" spans="1:14" ht="15" x14ac:dyDescent="0.25">
      <c r="A1012" s="17" t="s">
        <v>92</v>
      </c>
      <c r="B1012" s="16" t="s">
        <v>35</v>
      </c>
      <c r="C1012" t="s">
        <v>27</v>
      </c>
      <c r="D1012" s="16" t="s">
        <v>418</v>
      </c>
      <c r="E1012">
        <v>4</v>
      </c>
      <c r="F1012" s="20">
        <v>0</v>
      </c>
      <c r="G1012" s="21">
        <f t="shared" si="162"/>
        <v>4</v>
      </c>
      <c r="H1012" s="19">
        <v>2.1666666666666665</v>
      </c>
      <c r="I1012" s="18">
        <f t="shared" si="177"/>
        <v>381.62004815649715</v>
      </c>
      <c r="J1012" s="18">
        <f t="shared" si="178"/>
        <v>329.70071085785668</v>
      </c>
      <c r="K1012" s="18">
        <f t="shared" si="173"/>
        <v>573.37002309227398</v>
      </c>
      <c r="L1012" s="18">
        <f t="shared" si="174"/>
        <v>515.36313700318374</v>
      </c>
      <c r="M1012" s="18">
        <f t="shared" si="175"/>
        <v>515.09306992551831</v>
      </c>
      <c r="N1012" s="18">
        <f t="shared" si="176"/>
        <v>455.01475258646667</v>
      </c>
    </row>
    <row r="1013" spans="1:14" ht="15" x14ac:dyDescent="0.25">
      <c r="A1013" s="17" t="s">
        <v>92</v>
      </c>
      <c r="B1013" s="16" t="s">
        <v>35</v>
      </c>
      <c r="C1013" t="s">
        <v>27</v>
      </c>
      <c r="D1013" s="16" t="s">
        <v>418</v>
      </c>
      <c r="E1013">
        <v>5</v>
      </c>
      <c r="F1013" s="20">
        <v>0</v>
      </c>
      <c r="G1013" s="21">
        <f t="shared" si="162"/>
        <v>5</v>
      </c>
      <c r="H1013" s="19">
        <v>2.1666666666666665</v>
      </c>
      <c r="I1013" s="18">
        <f t="shared" si="177"/>
        <v>381.62004815649715</v>
      </c>
      <c r="J1013" s="18">
        <f t="shared" si="178"/>
        <v>329.70071085785668</v>
      </c>
      <c r="K1013" s="18">
        <f t="shared" si="173"/>
        <v>573.37002309227398</v>
      </c>
      <c r="L1013" s="18">
        <f t="shared" si="174"/>
        <v>515.36313700318374</v>
      </c>
      <c r="M1013" s="18">
        <f t="shared" si="175"/>
        <v>515.09306992551831</v>
      </c>
      <c r="N1013" s="18">
        <f t="shared" si="176"/>
        <v>455.01475258646667</v>
      </c>
    </row>
    <row r="1014" spans="1:14" ht="15" x14ac:dyDescent="0.25">
      <c r="A1014" s="17" t="s">
        <v>92</v>
      </c>
      <c r="B1014" s="16" t="s">
        <v>35</v>
      </c>
      <c r="C1014" t="s">
        <v>27</v>
      </c>
      <c r="D1014" s="16" t="s">
        <v>418</v>
      </c>
      <c r="E1014">
        <v>6</v>
      </c>
      <c r="F1014" s="20">
        <v>0</v>
      </c>
      <c r="G1014" s="21">
        <f t="shared" si="162"/>
        <v>6</v>
      </c>
      <c r="H1014" s="19">
        <v>2.1666666666666665</v>
      </c>
      <c r="I1014" s="18">
        <f t="shared" si="177"/>
        <v>381.62004815649715</v>
      </c>
      <c r="J1014" s="18">
        <f t="shared" si="178"/>
        <v>329.70071085785668</v>
      </c>
      <c r="K1014" s="18">
        <f t="shared" si="173"/>
        <v>573.37002309227398</v>
      </c>
      <c r="L1014" s="18">
        <f t="shared" si="174"/>
        <v>515.36313700318374</v>
      </c>
      <c r="M1014" s="18">
        <f t="shared" si="175"/>
        <v>515.09306992551831</v>
      </c>
      <c r="N1014" s="18">
        <f t="shared" si="176"/>
        <v>455.01475258646667</v>
      </c>
    </row>
    <row r="1015" spans="1:14" ht="15" x14ac:dyDescent="0.25">
      <c r="A1015" s="17" t="s">
        <v>92</v>
      </c>
      <c r="B1015" s="16" t="s">
        <v>35</v>
      </c>
      <c r="C1015" t="s">
        <v>27</v>
      </c>
      <c r="D1015" s="16" t="s">
        <v>418</v>
      </c>
      <c r="E1015">
        <v>7</v>
      </c>
      <c r="F1015" s="20">
        <v>0</v>
      </c>
      <c r="G1015" s="21">
        <f t="shared" si="162"/>
        <v>7</v>
      </c>
      <c r="H1015" s="19">
        <v>2.1666666666666665</v>
      </c>
      <c r="I1015" s="18">
        <f t="shared" si="177"/>
        <v>381.62004815649715</v>
      </c>
      <c r="J1015" s="18">
        <f t="shared" si="178"/>
        <v>329.70071085785668</v>
      </c>
      <c r="K1015" s="18">
        <f t="shared" si="173"/>
        <v>573.37002309227398</v>
      </c>
      <c r="L1015" s="18">
        <f t="shared" si="174"/>
        <v>515.36313700318374</v>
      </c>
      <c r="M1015" s="18">
        <f t="shared" si="175"/>
        <v>515.09306992551831</v>
      </c>
      <c r="N1015" s="18">
        <f t="shared" si="176"/>
        <v>455.01475258646667</v>
      </c>
    </row>
    <row r="1016" spans="1:14" ht="15" x14ac:dyDescent="0.25">
      <c r="A1016" s="17" t="s">
        <v>92</v>
      </c>
      <c r="B1016" s="16" t="s">
        <v>35</v>
      </c>
      <c r="C1016" t="s">
        <v>27</v>
      </c>
      <c r="D1016" s="16" t="s">
        <v>573</v>
      </c>
      <c r="E1016">
        <v>1</v>
      </c>
      <c r="F1016" s="20">
        <v>0.5</v>
      </c>
      <c r="G1016" s="21">
        <f t="shared" si="162"/>
        <v>1</v>
      </c>
      <c r="H1016" s="19">
        <v>2.6666666666666665</v>
      </c>
      <c r="I1016" s="18">
        <f t="shared" si="177"/>
        <v>381.62004815649715</v>
      </c>
      <c r="J1016" s="18">
        <f t="shared" si="178"/>
        <v>329.70071085785668</v>
      </c>
      <c r="K1016" s="18">
        <f t="shared" si="173"/>
        <v>573.37002309227398</v>
      </c>
      <c r="L1016" s="18">
        <f t="shared" si="174"/>
        <v>515.36313700318374</v>
      </c>
      <c r="M1016" s="18">
        <f t="shared" si="175"/>
        <v>515.09306992551831</v>
      </c>
      <c r="N1016" s="18">
        <f t="shared" si="176"/>
        <v>455.01475258646667</v>
      </c>
    </row>
    <row r="1017" spans="1:14" ht="15" x14ac:dyDescent="0.25">
      <c r="A1017" s="17" t="s">
        <v>92</v>
      </c>
      <c r="B1017" s="16" t="s">
        <v>35</v>
      </c>
      <c r="C1017" t="s">
        <v>27</v>
      </c>
      <c r="D1017" s="16" t="s">
        <v>573</v>
      </c>
      <c r="E1017">
        <v>2</v>
      </c>
      <c r="F1017" s="20">
        <v>0.5</v>
      </c>
      <c r="G1017" s="21">
        <f t="shared" si="162"/>
        <v>2</v>
      </c>
      <c r="H1017" s="19">
        <v>2.6666666666666665</v>
      </c>
      <c r="I1017" s="18">
        <f t="shared" si="177"/>
        <v>381.62004815649715</v>
      </c>
      <c r="J1017" s="18">
        <f t="shared" si="178"/>
        <v>329.70071085785668</v>
      </c>
      <c r="K1017" s="18">
        <f t="shared" si="173"/>
        <v>573.37002309227398</v>
      </c>
      <c r="L1017" s="18">
        <f t="shared" si="174"/>
        <v>515.36313700318374</v>
      </c>
      <c r="M1017" s="18">
        <f t="shared" si="175"/>
        <v>515.09306992551831</v>
      </c>
      <c r="N1017" s="18">
        <f t="shared" si="176"/>
        <v>455.01475258646667</v>
      </c>
    </row>
    <row r="1018" spans="1:14" ht="15" x14ac:dyDescent="0.25">
      <c r="A1018" s="17" t="s">
        <v>92</v>
      </c>
      <c r="B1018" s="16" t="s">
        <v>35</v>
      </c>
      <c r="C1018" t="s">
        <v>27</v>
      </c>
      <c r="D1018" s="16" t="s">
        <v>573</v>
      </c>
      <c r="E1018">
        <v>3</v>
      </c>
      <c r="F1018" s="20">
        <v>0.5</v>
      </c>
      <c r="G1018" s="21">
        <f t="shared" si="162"/>
        <v>3</v>
      </c>
      <c r="H1018" s="19">
        <v>2.6666666666666665</v>
      </c>
      <c r="I1018" s="18">
        <f t="shared" si="177"/>
        <v>381.62004815649715</v>
      </c>
      <c r="J1018" s="18">
        <f t="shared" si="178"/>
        <v>329.70071085785668</v>
      </c>
      <c r="K1018" s="18">
        <f t="shared" si="173"/>
        <v>573.37002309227398</v>
      </c>
      <c r="L1018" s="18">
        <f t="shared" si="174"/>
        <v>515.36313700318374</v>
      </c>
      <c r="M1018" s="18">
        <f t="shared" si="175"/>
        <v>515.09306992551831</v>
      </c>
      <c r="N1018" s="18">
        <f t="shared" si="176"/>
        <v>455.01475258646667</v>
      </c>
    </row>
    <row r="1019" spans="1:14" ht="15" x14ac:dyDescent="0.25">
      <c r="A1019" s="17" t="s">
        <v>92</v>
      </c>
      <c r="B1019" s="16" t="s">
        <v>35</v>
      </c>
      <c r="C1019" t="s">
        <v>27</v>
      </c>
      <c r="D1019" s="16" t="s">
        <v>573</v>
      </c>
      <c r="E1019">
        <v>4</v>
      </c>
      <c r="F1019" s="20">
        <v>0.5</v>
      </c>
      <c r="G1019" s="21">
        <f t="shared" si="162"/>
        <v>4</v>
      </c>
      <c r="H1019" s="19">
        <v>2.6666666666666665</v>
      </c>
      <c r="I1019" s="18">
        <f t="shared" si="177"/>
        <v>381.62004815649715</v>
      </c>
      <c r="J1019" s="18">
        <f t="shared" si="178"/>
        <v>329.70071085785668</v>
      </c>
      <c r="K1019" s="18">
        <f t="shared" si="173"/>
        <v>573.37002309227398</v>
      </c>
      <c r="L1019" s="18">
        <f t="shared" si="174"/>
        <v>515.36313700318374</v>
      </c>
      <c r="M1019" s="18">
        <f t="shared" si="175"/>
        <v>515.09306992551831</v>
      </c>
      <c r="N1019" s="18">
        <f t="shared" si="176"/>
        <v>455.01475258646667</v>
      </c>
    </row>
    <row r="1020" spans="1:14" ht="15" x14ac:dyDescent="0.25">
      <c r="A1020" s="17" t="s">
        <v>92</v>
      </c>
      <c r="B1020" s="16" t="s">
        <v>35</v>
      </c>
      <c r="C1020" t="s">
        <v>27</v>
      </c>
      <c r="D1020" s="16" t="s">
        <v>573</v>
      </c>
      <c r="E1020">
        <v>6</v>
      </c>
      <c r="F1020" s="20">
        <v>0.5</v>
      </c>
      <c r="G1020" s="21">
        <f t="shared" si="162"/>
        <v>6</v>
      </c>
      <c r="H1020" s="19">
        <v>2.6666666666666665</v>
      </c>
      <c r="I1020" s="18">
        <f t="shared" si="177"/>
        <v>381.62004815649715</v>
      </c>
      <c r="J1020" s="18">
        <f t="shared" si="178"/>
        <v>329.70071085785668</v>
      </c>
      <c r="K1020" s="18">
        <f t="shared" si="173"/>
        <v>573.37002309227398</v>
      </c>
      <c r="L1020" s="18">
        <f t="shared" si="174"/>
        <v>515.36313700318374</v>
      </c>
      <c r="M1020" s="18">
        <f t="shared" si="175"/>
        <v>515.09306992551831</v>
      </c>
      <c r="N1020" s="18">
        <f t="shared" si="176"/>
        <v>455.01475258646667</v>
      </c>
    </row>
    <row r="1021" spans="1:14" ht="15" x14ac:dyDescent="0.25">
      <c r="A1021" s="17" t="s">
        <v>92</v>
      </c>
      <c r="B1021" s="16" t="s">
        <v>35</v>
      </c>
      <c r="C1021" t="s">
        <v>27</v>
      </c>
      <c r="D1021" s="16" t="s">
        <v>564</v>
      </c>
      <c r="E1021">
        <v>1</v>
      </c>
      <c r="F1021" s="20">
        <v>1</v>
      </c>
      <c r="G1021" s="21">
        <f t="shared" si="162"/>
        <v>1</v>
      </c>
      <c r="H1021" s="19">
        <v>3.1666666666666665</v>
      </c>
      <c r="I1021" s="18">
        <f t="shared" si="177"/>
        <v>381.62004815649715</v>
      </c>
      <c r="J1021" s="18">
        <f t="shared" si="178"/>
        <v>329.70071085785668</v>
      </c>
      <c r="K1021" s="18">
        <f t="shared" si="173"/>
        <v>573.37002309227398</v>
      </c>
      <c r="L1021" s="18">
        <f t="shared" si="174"/>
        <v>515.36313700318374</v>
      </c>
      <c r="M1021" s="18">
        <f t="shared" si="175"/>
        <v>515.09306992551831</v>
      </c>
      <c r="N1021" s="18">
        <f t="shared" si="176"/>
        <v>455.01475258646667</v>
      </c>
    </row>
    <row r="1022" spans="1:14" ht="15" x14ac:dyDescent="0.25">
      <c r="A1022" s="17" t="s">
        <v>92</v>
      </c>
      <c r="B1022" s="16" t="s">
        <v>35</v>
      </c>
      <c r="C1022" t="s">
        <v>27</v>
      </c>
      <c r="D1022" s="16" t="s">
        <v>564</v>
      </c>
      <c r="E1022">
        <v>2</v>
      </c>
      <c r="F1022" s="20">
        <v>1</v>
      </c>
      <c r="G1022" s="21">
        <f t="shared" si="162"/>
        <v>2</v>
      </c>
      <c r="H1022" s="19">
        <v>3.1666666666666665</v>
      </c>
      <c r="I1022" s="18">
        <f t="shared" si="177"/>
        <v>381.62004815649715</v>
      </c>
      <c r="J1022" s="18">
        <f t="shared" si="178"/>
        <v>329.70071085785668</v>
      </c>
      <c r="K1022" s="18">
        <f t="shared" si="173"/>
        <v>573.37002309227398</v>
      </c>
      <c r="L1022" s="18">
        <f t="shared" si="174"/>
        <v>515.36313700318374</v>
      </c>
      <c r="M1022" s="18">
        <f t="shared" si="175"/>
        <v>515.09306992551831</v>
      </c>
      <c r="N1022" s="18">
        <f t="shared" si="176"/>
        <v>455.01475258646667</v>
      </c>
    </row>
    <row r="1023" spans="1:14" ht="15" x14ac:dyDescent="0.25">
      <c r="A1023" s="17" t="s">
        <v>92</v>
      </c>
      <c r="B1023" s="16" t="s">
        <v>35</v>
      </c>
      <c r="C1023" t="s">
        <v>27</v>
      </c>
      <c r="D1023" s="16" t="s">
        <v>564</v>
      </c>
      <c r="E1023">
        <v>3</v>
      </c>
      <c r="F1023" s="20">
        <v>1</v>
      </c>
      <c r="G1023" s="21">
        <f t="shared" si="162"/>
        <v>3</v>
      </c>
      <c r="H1023" s="19">
        <v>3.1666666666666665</v>
      </c>
      <c r="I1023" s="18">
        <f t="shared" si="177"/>
        <v>381.62004815649715</v>
      </c>
      <c r="J1023" s="18">
        <f t="shared" si="178"/>
        <v>329.70071085785668</v>
      </c>
      <c r="K1023" s="18">
        <f t="shared" si="173"/>
        <v>573.37002309227398</v>
      </c>
      <c r="L1023" s="18">
        <f t="shared" si="174"/>
        <v>515.36313700318374</v>
      </c>
      <c r="M1023" s="18">
        <f t="shared" si="175"/>
        <v>515.09306992551831</v>
      </c>
      <c r="N1023" s="18">
        <f t="shared" si="176"/>
        <v>455.01475258646667</v>
      </c>
    </row>
    <row r="1024" spans="1:14" ht="15" x14ac:dyDescent="0.25">
      <c r="A1024" s="17" t="s">
        <v>92</v>
      </c>
      <c r="B1024" s="16" t="s">
        <v>35</v>
      </c>
      <c r="C1024" t="s">
        <v>27</v>
      </c>
      <c r="D1024" s="16" t="s">
        <v>564</v>
      </c>
      <c r="E1024">
        <v>4</v>
      </c>
      <c r="F1024" s="20">
        <v>1</v>
      </c>
      <c r="G1024" s="21">
        <f t="shared" si="162"/>
        <v>4</v>
      </c>
      <c r="H1024" s="19">
        <v>3.1666666666666665</v>
      </c>
      <c r="I1024" s="18">
        <f t="shared" si="177"/>
        <v>381.62004815649715</v>
      </c>
      <c r="J1024" s="18">
        <f t="shared" si="178"/>
        <v>329.70071085785668</v>
      </c>
      <c r="K1024" s="18">
        <f t="shared" si="173"/>
        <v>573.37002309227398</v>
      </c>
      <c r="L1024" s="18">
        <f t="shared" si="174"/>
        <v>515.36313700318374</v>
      </c>
      <c r="M1024" s="18">
        <f t="shared" si="175"/>
        <v>515.09306992551831</v>
      </c>
      <c r="N1024" s="18">
        <f t="shared" si="176"/>
        <v>455.01475258646667</v>
      </c>
    </row>
    <row r="1025" spans="1:14" ht="15" x14ac:dyDescent="0.25">
      <c r="A1025" s="17" t="s">
        <v>92</v>
      </c>
      <c r="B1025" s="16" t="s">
        <v>35</v>
      </c>
      <c r="C1025" t="s">
        <v>27</v>
      </c>
      <c r="D1025" s="16" t="s">
        <v>564</v>
      </c>
      <c r="E1025">
        <v>5</v>
      </c>
      <c r="F1025" s="20">
        <v>1</v>
      </c>
      <c r="G1025" s="21">
        <f t="shared" si="162"/>
        <v>5</v>
      </c>
      <c r="H1025" s="19">
        <v>3.1666666666666665</v>
      </c>
      <c r="I1025" s="18">
        <f t="shared" si="177"/>
        <v>381.62004815649715</v>
      </c>
      <c r="J1025" s="18">
        <f t="shared" si="178"/>
        <v>329.70071085785668</v>
      </c>
      <c r="K1025" s="18">
        <f t="shared" si="173"/>
        <v>573.37002309227398</v>
      </c>
      <c r="L1025" s="18">
        <f t="shared" si="174"/>
        <v>515.36313700318374</v>
      </c>
      <c r="M1025" s="18">
        <f t="shared" si="175"/>
        <v>515.09306992551831</v>
      </c>
      <c r="N1025" s="18">
        <f t="shared" si="176"/>
        <v>455.01475258646667</v>
      </c>
    </row>
    <row r="1026" spans="1:14" ht="15" x14ac:dyDescent="0.25">
      <c r="A1026" s="17" t="s">
        <v>92</v>
      </c>
      <c r="B1026" s="16" t="s">
        <v>35</v>
      </c>
      <c r="C1026" t="s">
        <v>27</v>
      </c>
      <c r="D1026" s="16" t="s">
        <v>564</v>
      </c>
      <c r="E1026">
        <v>6</v>
      </c>
      <c r="F1026" s="20">
        <v>1</v>
      </c>
      <c r="G1026" s="21">
        <f t="shared" si="162"/>
        <v>6</v>
      </c>
      <c r="H1026" s="19">
        <v>3.1666666666666665</v>
      </c>
      <c r="I1026" s="18">
        <f t="shared" si="177"/>
        <v>381.62004815649715</v>
      </c>
      <c r="J1026" s="18">
        <f t="shared" si="178"/>
        <v>329.70071085785668</v>
      </c>
      <c r="K1026" s="18">
        <f t="shared" si="173"/>
        <v>573.37002309227398</v>
      </c>
      <c r="L1026" s="18">
        <f t="shared" si="174"/>
        <v>515.36313700318374</v>
      </c>
      <c r="M1026" s="18">
        <f t="shared" si="175"/>
        <v>515.09306992551831</v>
      </c>
      <c r="N1026" s="18">
        <f t="shared" si="176"/>
        <v>455.01475258646667</v>
      </c>
    </row>
    <row r="1027" spans="1:14" ht="15" x14ac:dyDescent="0.25">
      <c r="A1027" s="17" t="s">
        <v>92</v>
      </c>
      <c r="B1027" s="16" t="s">
        <v>35</v>
      </c>
      <c r="C1027" t="s">
        <v>27</v>
      </c>
      <c r="D1027" s="16" t="s">
        <v>564</v>
      </c>
      <c r="E1027">
        <v>7</v>
      </c>
      <c r="F1027" s="20">
        <v>1</v>
      </c>
      <c r="G1027" s="21">
        <f t="shared" si="162"/>
        <v>7</v>
      </c>
      <c r="H1027" s="19">
        <v>3.1666666666666665</v>
      </c>
      <c r="I1027" s="18">
        <f t="shared" si="177"/>
        <v>381.62004815649715</v>
      </c>
      <c r="J1027" s="18">
        <f t="shared" si="178"/>
        <v>329.70071085785668</v>
      </c>
      <c r="K1027" s="18">
        <f t="shared" si="173"/>
        <v>573.37002309227398</v>
      </c>
      <c r="L1027" s="18">
        <f t="shared" si="174"/>
        <v>515.36313700318374</v>
      </c>
      <c r="M1027" s="18">
        <f t="shared" si="175"/>
        <v>515.09306992551831</v>
      </c>
      <c r="N1027" s="18">
        <f t="shared" si="176"/>
        <v>455.01475258646667</v>
      </c>
    </row>
    <row r="1028" spans="1:14" ht="15" x14ac:dyDescent="0.25">
      <c r="A1028" s="17" t="s">
        <v>92</v>
      </c>
      <c r="B1028" s="16" t="s">
        <v>35</v>
      </c>
      <c r="C1028" t="s">
        <v>27</v>
      </c>
      <c r="D1028" s="16" t="s">
        <v>130</v>
      </c>
      <c r="E1028">
        <v>1</v>
      </c>
      <c r="F1028" s="20">
        <v>2</v>
      </c>
      <c r="G1028" s="21">
        <f t="shared" si="162"/>
        <v>1</v>
      </c>
      <c r="H1028" s="19">
        <v>4.166666666666667</v>
      </c>
      <c r="I1028" s="18">
        <f t="shared" si="177"/>
        <v>381.62004815649715</v>
      </c>
      <c r="J1028" s="18">
        <f t="shared" si="178"/>
        <v>329.70071085785668</v>
      </c>
      <c r="K1028" s="18">
        <f t="shared" si="173"/>
        <v>573.37002309227398</v>
      </c>
      <c r="L1028" s="18">
        <f t="shared" si="174"/>
        <v>515.36313700318374</v>
      </c>
      <c r="M1028" s="18">
        <f t="shared" si="175"/>
        <v>515.09306992551831</v>
      </c>
      <c r="N1028" s="18">
        <f t="shared" si="176"/>
        <v>455.01475258646667</v>
      </c>
    </row>
    <row r="1029" spans="1:14" ht="15" x14ac:dyDescent="0.25">
      <c r="A1029" s="17" t="s">
        <v>92</v>
      </c>
      <c r="B1029" s="16" t="s">
        <v>35</v>
      </c>
      <c r="C1029" t="s">
        <v>27</v>
      </c>
      <c r="D1029" s="16" t="s">
        <v>130</v>
      </c>
      <c r="E1029">
        <v>2</v>
      </c>
      <c r="F1029" s="20">
        <v>2</v>
      </c>
      <c r="G1029" s="21">
        <f t="shared" ref="G1029:G1092" si="179">IF(AND(E1029=7,H1029&lt;F1029),1,IF(H1029&lt;F1029,E1029+1,E1029))</f>
        <v>2</v>
      </c>
      <c r="H1029" s="19">
        <v>4.166666666666667</v>
      </c>
      <c r="I1029" s="18">
        <f t="shared" si="177"/>
        <v>381.62004815649715</v>
      </c>
      <c r="J1029" s="18">
        <f t="shared" si="178"/>
        <v>329.70071085785668</v>
      </c>
      <c r="K1029" s="18">
        <f t="shared" si="173"/>
        <v>573.37002309227398</v>
      </c>
      <c r="L1029" s="18">
        <f t="shared" si="174"/>
        <v>515.36313700318374</v>
      </c>
      <c r="M1029" s="18">
        <f t="shared" si="175"/>
        <v>515.09306992551831</v>
      </c>
      <c r="N1029" s="18">
        <f t="shared" si="176"/>
        <v>455.01475258646667</v>
      </c>
    </row>
    <row r="1030" spans="1:14" ht="15" x14ac:dyDescent="0.25">
      <c r="A1030" s="17" t="s">
        <v>92</v>
      </c>
      <c r="B1030" s="16" t="s">
        <v>35</v>
      </c>
      <c r="C1030" t="s">
        <v>27</v>
      </c>
      <c r="D1030" s="16" t="s">
        <v>130</v>
      </c>
      <c r="E1030">
        <v>3</v>
      </c>
      <c r="F1030" s="20">
        <v>2</v>
      </c>
      <c r="G1030" s="21">
        <f t="shared" si="179"/>
        <v>3</v>
      </c>
      <c r="H1030" s="19">
        <v>4.166666666666667</v>
      </c>
      <c r="I1030" s="18">
        <f t="shared" si="177"/>
        <v>381.62004815649715</v>
      </c>
      <c r="J1030" s="18">
        <f t="shared" si="178"/>
        <v>329.70071085785668</v>
      </c>
      <c r="K1030" s="18">
        <f t="shared" si="173"/>
        <v>573.37002309227398</v>
      </c>
      <c r="L1030" s="18">
        <f t="shared" si="174"/>
        <v>515.36313700318374</v>
      </c>
      <c r="M1030" s="18">
        <f t="shared" si="175"/>
        <v>515.09306992551831</v>
      </c>
      <c r="N1030" s="18">
        <f t="shared" si="176"/>
        <v>455.01475258646667</v>
      </c>
    </row>
    <row r="1031" spans="1:14" ht="15" x14ac:dyDescent="0.25">
      <c r="A1031" s="17" t="s">
        <v>92</v>
      </c>
      <c r="B1031" s="16" t="s">
        <v>35</v>
      </c>
      <c r="C1031" t="s">
        <v>27</v>
      </c>
      <c r="D1031" s="16" t="s">
        <v>130</v>
      </c>
      <c r="E1031">
        <v>4</v>
      </c>
      <c r="F1031" s="20">
        <v>2</v>
      </c>
      <c r="G1031" s="21">
        <f t="shared" si="179"/>
        <v>4</v>
      </c>
      <c r="H1031" s="19">
        <v>4.166666666666667</v>
      </c>
      <c r="I1031" s="18">
        <f t="shared" si="177"/>
        <v>381.62004815649715</v>
      </c>
      <c r="J1031" s="18">
        <f t="shared" si="178"/>
        <v>329.70071085785668</v>
      </c>
      <c r="K1031" s="18">
        <f t="shared" si="173"/>
        <v>573.37002309227398</v>
      </c>
      <c r="L1031" s="18">
        <f t="shared" si="174"/>
        <v>515.36313700318374</v>
      </c>
      <c r="M1031" s="18">
        <f t="shared" si="175"/>
        <v>515.09306992551831</v>
      </c>
      <c r="N1031" s="18">
        <f t="shared" si="176"/>
        <v>455.01475258646667</v>
      </c>
    </row>
    <row r="1032" spans="1:14" ht="15" x14ac:dyDescent="0.25">
      <c r="A1032" s="17" t="s">
        <v>92</v>
      </c>
      <c r="B1032" s="16" t="s">
        <v>35</v>
      </c>
      <c r="C1032" t="s">
        <v>27</v>
      </c>
      <c r="D1032" s="16" t="s">
        <v>130</v>
      </c>
      <c r="E1032">
        <v>5</v>
      </c>
      <c r="F1032" s="20">
        <v>2</v>
      </c>
      <c r="G1032" s="21">
        <f t="shared" si="179"/>
        <v>5</v>
      </c>
      <c r="H1032" s="19">
        <v>4.166666666666667</v>
      </c>
      <c r="I1032" s="18">
        <f t="shared" si="177"/>
        <v>381.62004815649715</v>
      </c>
      <c r="J1032" s="18">
        <f t="shared" si="178"/>
        <v>329.70071085785668</v>
      </c>
      <c r="K1032" s="18">
        <f t="shared" si="173"/>
        <v>573.37002309227398</v>
      </c>
      <c r="L1032" s="18">
        <f t="shared" si="174"/>
        <v>515.36313700318374</v>
      </c>
      <c r="M1032" s="18">
        <f t="shared" si="175"/>
        <v>515.09306992551831</v>
      </c>
      <c r="N1032" s="18">
        <f t="shared" si="176"/>
        <v>455.01475258646667</v>
      </c>
    </row>
    <row r="1033" spans="1:14" ht="15" x14ac:dyDescent="0.25">
      <c r="A1033" s="17" t="s">
        <v>92</v>
      </c>
      <c r="B1033" s="16" t="s">
        <v>35</v>
      </c>
      <c r="C1033" t="s">
        <v>27</v>
      </c>
      <c r="D1033" s="16" t="s">
        <v>130</v>
      </c>
      <c r="E1033">
        <v>6</v>
      </c>
      <c r="F1033" s="20">
        <v>2</v>
      </c>
      <c r="G1033" s="21">
        <f t="shared" si="179"/>
        <v>6</v>
      </c>
      <c r="H1033" s="19">
        <v>4.166666666666667</v>
      </c>
      <c r="I1033" s="18">
        <f t="shared" si="177"/>
        <v>381.62004815649715</v>
      </c>
      <c r="J1033" s="18">
        <f t="shared" si="178"/>
        <v>329.70071085785668</v>
      </c>
      <c r="K1033" s="18">
        <f t="shared" si="173"/>
        <v>573.37002309227398</v>
      </c>
      <c r="L1033" s="18">
        <f t="shared" si="174"/>
        <v>515.36313700318374</v>
      </c>
      <c r="M1033" s="18">
        <f t="shared" si="175"/>
        <v>515.09306992551831</v>
      </c>
      <c r="N1033" s="18">
        <f t="shared" si="176"/>
        <v>455.01475258646667</v>
      </c>
    </row>
    <row r="1034" spans="1:14" ht="15" x14ac:dyDescent="0.25">
      <c r="A1034" s="17" t="s">
        <v>92</v>
      </c>
      <c r="B1034" s="16" t="s">
        <v>35</v>
      </c>
      <c r="C1034" t="s">
        <v>27</v>
      </c>
      <c r="D1034" s="16" t="s">
        <v>130</v>
      </c>
      <c r="E1034">
        <v>7</v>
      </c>
      <c r="F1034" s="20">
        <v>2</v>
      </c>
      <c r="G1034" s="21">
        <f t="shared" si="179"/>
        <v>7</v>
      </c>
      <c r="H1034" s="19">
        <v>4.166666666666667</v>
      </c>
      <c r="I1034" s="18">
        <f t="shared" si="177"/>
        <v>381.62004815649715</v>
      </c>
      <c r="J1034" s="18">
        <f t="shared" si="178"/>
        <v>329.70071085785668</v>
      </c>
      <c r="K1034" s="18">
        <f t="shared" si="173"/>
        <v>573.37002309227398</v>
      </c>
      <c r="L1034" s="18">
        <f t="shared" si="174"/>
        <v>515.36313700318374</v>
      </c>
      <c r="M1034" s="18">
        <f t="shared" si="175"/>
        <v>515.09306992551831</v>
      </c>
      <c r="N1034" s="18">
        <f t="shared" si="176"/>
        <v>455.01475258646667</v>
      </c>
    </row>
    <row r="1035" spans="1:14" ht="15" x14ac:dyDescent="0.25">
      <c r="A1035" s="17" t="s">
        <v>92</v>
      </c>
      <c r="B1035" s="16" t="s">
        <v>35</v>
      </c>
      <c r="C1035" t="s">
        <v>27</v>
      </c>
      <c r="D1035" s="16" t="s">
        <v>358</v>
      </c>
      <c r="E1035">
        <v>1</v>
      </c>
      <c r="F1035" s="20">
        <v>3</v>
      </c>
      <c r="G1035" s="21">
        <f t="shared" si="179"/>
        <v>1</v>
      </c>
      <c r="H1035" s="19">
        <v>5.166666666666667</v>
      </c>
      <c r="I1035" s="18">
        <f t="shared" si="177"/>
        <v>381.62004815649715</v>
      </c>
      <c r="J1035" s="18">
        <f t="shared" si="178"/>
        <v>329.70071085785668</v>
      </c>
      <c r="K1035" s="18">
        <f t="shared" si="173"/>
        <v>573.37002309227398</v>
      </c>
      <c r="L1035" s="18">
        <f t="shared" si="174"/>
        <v>515.36313700318374</v>
      </c>
      <c r="M1035" s="18">
        <f t="shared" si="175"/>
        <v>515.09306992551831</v>
      </c>
      <c r="N1035" s="18">
        <f t="shared" si="176"/>
        <v>455.01475258646667</v>
      </c>
    </row>
    <row r="1036" spans="1:14" ht="15" x14ac:dyDescent="0.25">
      <c r="A1036" s="17" t="s">
        <v>92</v>
      </c>
      <c r="B1036" s="16" t="s">
        <v>35</v>
      </c>
      <c r="C1036" t="s">
        <v>27</v>
      </c>
      <c r="D1036" s="16" t="s">
        <v>358</v>
      </c>
      <c r="E1036">
        <v>2</v>
      </c>
      <c r="F1036" s="20">
        <v>3</v>
      </c>
      <c r="G1036" s="21">
        <f t="shared" si="179"/>
        <v>2</v>
      </c>
      <c r="H1036" s="19">
        <v>5.166666666666667</v>
      </c>
      <c r="I1036" s="18">
        <f t="shared" si="177"/>
        <v>381.62004815649715</v>
      </c>
      <c r="J1036" s="18">
        <f t="shared" si="178"/>
        <v>329.70071085785668</v>
      </c>
      <c r="K1036" s="18">
        <f t="shared" si="173"/>
        <v>573.37002309227398</v>
      </c>
      <c r="L1036" s="18">
        <f t="shared" si="174"/>
        <v>515.36313700318374</v>
      </c>
      <c r="M1036" s="18">
        <f t="shared" si="175"/>
        <v>515.09306992551831</v>
      </c>
      <c r="N1036" s="18">
        <f t="shared" si="176"/>
        <v>455.01475258646667</v>
      </c>
    </row>
    <row r="1037" spans="1:14" ht="15" x14ac:dyDescent="0.25">
      <c r="A1037" s="17" t="s">
        <v>92</v>
      </c>
      <c r="B1037" s="16" t="s">
        <v>35</v>
      </c>
      <c r="C1037" t="s">
        <v>27</v>
      </c>
      <c r="D1037" s="16" t="s">
        <v>358</v>
      </c>
      <c r="E1037">
        <v>3</v>
      </c>
      <c r="F1037" s="20">
        <v>3</v>
      </c>
      <c r="G1037" s="21">
        <f t="shared" si="179"/>
        <v>3</v>
      </c>
      <c r="H1037" s="19">
        <v>5.166666666666667</v>
      </c>
      <c r="I1037" s="18">
        <f t="shared" si="177"/>
        <v>381.62004815649715</v>
      </c>
      <c r="J1037" s="18">
        <f t="shared" si="178"/>
        <v>329.70071085785668</v>
      </c>
      <c r="K1037" s="18">
        <f t="shared" si="173"/>
        <v>573.37002309227398</v>
      </c>
      <c r="L1037" s="18">
        <f t="shared" si="174"/>
        <v>515.36313700318374</v>
      </c>
      <c r="M1037" s="18">
        <f t="shared" si="175"/>
        <v>515.09306992551831</v>
      </c>
      <c r="N1037" s="18">
        <f t="shared" si="176"/>
        <v>455.01475258646667</v>
      </c>
    </row>
    <row r="1038" spans="1:14" ht="15" x14ac:dyDescent="0.25">
      <c r="A1038" s="17" t="s">
        <v>92</v>
      </c>
      <c r="B1038" s="16" t="s">
        <v>35</v>
      </c>
      <c r="C1038" t="s">
        <v>27</v>
      </c>
      <c r="D1038" s="16" t="s">
        <v>358</v>
      </c>
      <c r="E1038">
        <v>4</v>
      </c>
      <c r="F1038" s="20">
        <v>3</v>
      </c>
      <c r="G1038" s="21">
        <f t="shared" si="179"/>
        <v>4</v>
      </c>
      <c r="H1038" s="19">
        <v>5.166666666666667</v>
      </c>
      <c r="I1038" s="18">
        <f t="shared" si="177"/>
        <v>381.62004815649715</v>
      </c>
      <c r="J1038" s="18">
        <f t="shared" si="178"/>
        <v>329.70071085785668</v>
      </c>
      <c r="K1038" s="18">
        <f t="shared" si="173"/>
        <v>573.37002309227398</v>
      </c>
      <c r="L1038" s="18">
        <f t="shared" si="174"/>
        <v>515.36313700318374</v>
      </c>
      <c r="M1038" s="18">
        <f t="shared" si="175"/>
        <v>515.09306992551831</v>
      </c>
      <c r="N1038" s="18">
        <f t="shared" si="176"/>
        <v>455.01475258646667</v>
      </c>
    </row>
    <row r="1039" spans="1:14" ht="15" x14ac:dyDescent="0.25">
      <c r="A1039" s="17" t="s">
        <v>92</v>
      </c>
      <c r="B1039" s="16" t="s">
        <v>35</v>
      </c>
      <c r="C1039" t="s">
        <v>27</v>
      </c>
      <c r="D1039" s="16" t="s">
        <v>358</v>
      </c>
      <c r="E1039">
        <v>5</v>
      </c>
      <c r="F1039" s="20">
        <v>3</v>
      </c>
      <c r="G1039" s="21">
        <f t="shared" si="179"/>
        <v>5</v>
      </c>
      <c r="H1039" s="19">
        <v>5.166666666666667</v>
      </c>
      <c r="I1039" s="18">
        <f t="shared" si="177"/>
        <v>381.62004815649715</v>
      </c>
      <c r="J1039" s="18">
        <f t="shared" si="178"/>
        <v>329.70071085785668</v>
      </c>
      <c r="K1039" s="18">
        <f t="shared" si="173"/>
        <v>573.37002309227398</v>
      </c>
      <c r="L1039" s="18">
        <f t="shared" si="174"/>
        <v>515.36313700318374</v>
      </c>
      <c r="M1039" s="18">
        <f t="shared" si="175"/>
        <v>515.09306992551831</v>
      </c>
      <c r="N1039" s="18">
        <f t="shared" si="176"/>
        <v>455.01475258646667</v>
      </c>
    </row>
    <row r="1040" spans="1:14" ht="15" x14ac:dyDescent="0.25">
      <c r="A1040" s="17" t="s">
        <v>92</v>
      </c>
      <c r="B1040" s="16" t="s">
        <v>35</v>
      </c>
      <c r="C1040" t="s">
        <v>27</v>
      </c>
      <c r="D1040" s="16" t="s">
        <v>358</v>
      </c>
      <c r="E1040">
        <v>6</v>
      </c>
      <c r="F1040" s="20">
        <v>3</v>
      </c>
      <c r="G1040" s="21">
        <f t="shared" si="179"/>
        <v>6</v>
      </c>
      <c r="H1040" s="19">
        <v>5.166666666666667</v>
      </c>
      <c r="I1040" s="18">
        <f t="shared" si="177"/>
        <v>381.62004815649715</v>
      </c>
      <c r="J1040" s="18">
        <f t="shared" si="178"/>
        <v>329.70071085785668</v>
      </c>
      <c r="K1040" s="18">
        <f t="shared" si="173"/>
        <v>573.37002309227398</v>
      </c>
      <c r="L1040" s="18">
        <f t="shared" si="174"/>
        <v>515.36313700318374</v>
      </c>
      <c r="M1040" s="18">
        <f t="shared" si="175"/>
        <v>515.09306992551831</v>
      </c>
      <c r="N1040" s="18">
        <f t="shared" si="176"/>
        <v>455.01475258646667</v>
      </c>
    </row>
    <row r="1041" spans="1:14" ht="15" x14ac:dyDescent="0.25">
      <c r="A1041" s="17" t="s">
        <v>92</v>
      </c>
      <c r="B1041" s="16" t="s">
        <v>35</v>
      </c>
      <c r="C1041" t="s">
        <v>27</v>
      </c>
      <c r="D1041" s="16" t="s">
        <v>358</v>
      </c>
      <c r="E1041">
        <v>7</v>
      </c>
      <c r="F1041" s="20">
        <v>3.3333333333333335</v>
      </c>
      <c r="G1041" s="21">
        <f t="shared" si="179"/>
        <v>7</v>
      </c>
      <c r="H1041" s="19">
        <v>5.5</v>
      </c>
      <c r="I1041" s="18">
        <f t="shared" si="177"/>
        <v>381.62004815649715</v>
      </c>
      <c r="J1041" s="18">
        <f t="shared" si="178"/>
        <v>329.70071085785668</v>
      </c>
      <c r="K1041" s="18">
        <f t="shared" si="173"/>
        <v>573.37002309227398</v>
      </c>
      <c r="L1041" s="18">
        <f t="shared" si="174"/>
        <v>515.36313700318374</v>
      </c>
      <c r="M1041" s="18">
        <f t="shared" si="175"/>
        <v>515.09306992551831</v>
      </c>
      <c r="N1041" s="18">
        <f t="shared" si="176"/>
        <v>455.01475258646667</v>
      </c>
    </row>
    <row r="1042" spans="1:14" ht="15" x14ac:dyDescent="0.25">
      <c r="A1042" s="17" t="s">
        <v>92</v>
      </c>
      <c r="B1042" s="16" t="s">
        <v>35</v>
      </c>
      <c r="C1042" t="s">
        <v>27</v>
      </c>
      <c r="D1042" s="16" t="s">
        <v>726</v>
      </c>
      <c r="E1042">
        <v>2</v>
      </c>
      <c r="F1042" s="20">
        <v>4</v>
      </c>
      <c r="G1042" s="21">
        <f t="shared" si="179"/>
        <v>2</v>
      </c>
      <c r="H1042" s="19">
        <v>6.166666666666667</v>
      </c>
      <c r="I1042" s="18">
        <f t="shared" si="177"/>
        <v>381.62004815649715</v>
      </c>
      <c r="J1042" s="18">
        <f t="shared" si="178"/>
        <v>329.70071085785668</v>
      </c>
      <c r="K1042" s="18">
        <f t="shared" si="173"/>
        <v>573.37002309227398</v>
      </c>
      <c r="L1042" s="18">
        <f t="shared" si="174"/>
        <v>515.36313700318374</v>
      </c>
      <c r="M1042" s="18">
        <f t="shared" si="175"/>
        <v>515.09306992551831</v>
      </c>
      <c r="N1042" s="18">
        <f t="shared" si="176"/>
        <v>455.01475258646667</v>
      </c>
    </row>
    <row r="1043" spans="1:14" ht="15" x14ac:dyDescent="0.25">
      <c r="A1043" s="17" t="s">
        <v>92</v>
      </c>
      <c r="B1043" s="16" t="s">
        <v>35</v>
      </c>
      <c r="C1043" t="s">
        <v>27</v>
      </c>
      <c r="D1043" s="16" t="s">
        <v>726</v>
      </c>
      <c r="E1043">
        <v>4</v>
      </c>
      <c r="F1043" s="20">
        <v>4.166666666666667</v>
      </c>
      <c r="G1043" s="21">
        <f t="shared" si="179"/>
        <v>4</v>
      </c>
      <c r="H1043" s="19">
        <v>6.333333333333333</v>
      </c>
      <c r="I1043" s="18">
        <f t="shared" si="177"/>
        <v>381.62004815649715</v>
      </c>
      <c r="J1043" s="18">
        <f t="shared" si="178"/>
        <v>329.70071085785668</v>
      </c>
      <c r="K1043" s="18">
        <f t="shared" si="173"/>
        <v>573.37002309227398</v>
      </c>
      <c r="L1043" s="18">
        <f t="shared" si="174"/>
        <v>515.36313700318374</v>
      </c>
      <c r="M1043" s="18">
        <f t="shared" si="175"/>
        <v>515.09306992551831</v>
      </c>
      <c r="N1043" s="18">
        <f t="shared" si="176"/>
        <v>455.01475258646667</v>
      </c>
    </row>
    <row r="1044" spans="1:14" ht="15" x14ac:dyDescent="0.25">
      <c r="A1044" s="17" t="s">
        <v>92</v>
      </c>
      <c r="B1044" s="16" t="s">
        <v>35</v>
      </c>
      <c r="C1044" t="s">
        <v>27</v>
      </c>
      <c r="D1044" s="16" t="s">
        <v>726</v>
      </c>
      <c r="E1044">
        <v>5</v>
      </c>
      <c r="F1044" s="20">
        <v>3.5</v>
      </c>
      <c r="G1044" s="21">
        <f t="shared" si="179"/>
        <v>5</v>
      </c>
      <c r="H1044" s="19">
        <v>5.666666666666667</v>
      </c>
      <c r="I1044" s="18">
        <f t="shared" si="177"/>
        <v>381.62004815649715</v>
      </c>
      <c r="J1044" s="18">
        <f t="shared" si="178"/>
        <v>329.70071085785668</v>
      </c>
      <c r="K1044" s="18">
        <f t="shared" si="173"/>
        <v>573.37002309227398</v>
      </c>
      <c r="L1044" s="18">
        <f t="shared" si="174"/>
        <v>515.36313700318374</v>
      </c>
      <c r="M1044" s="18">
        <f t="shared" si="175"/>
        <v>515.09306992551831</v>
      </c>
      <c r="N1044" s="18">
        <f t="shared" si="176"/>
        <v>455.01475258646667</v>
      </c>
    </row>
    <row r="1045" spans="1:14" ht="15" x14ac:dyDescent="0.25">
      <c r="A1045" s="17" t="s">
        <v>92</v>
      </c>
      <c r="B1045" s="16" t="s">
        <v>35</v>
      </c>
      <c r="C1045" t="s">
        <v>27</v>
      </c>
      <c r="D1045" s="16" t="s">
        <v>726</v>
      </c>
      <c r="E1045">
        <v>6</v>
      </c>
      <c r="F1045" s="20">
        <v>3.5</v>
      </c>
      <c r="G1045" s="21">
        <f t="shared" si="179"/>
        <v>6</v>
      </c>
      <c r="H1045" s="19">
        <v>5.666666666666667</v>
      </c>
      <c r="I1045" s="18">
        <f t="shared" si="177"/>
        <v>381.62004815649715</v>
      </c>
      <c r="J1045" s="18">
        <f t="shared" si="178"/>
        <v>329.70071085785668</v>
      </c>
      <c r="K1045" s="18">
        <f t="shared" si="173"/>
        <v>573.37002309227398</v>
      </c>
      <c r="L1045" s="18">
        <f t="shared" si="174"/>
        <v>515.36313700318374</v>
      </c>
      <c r="M1045" s="18">
        <f t="shared" si="175"/>
        <v>515.09306992551831</v>
      </c>
      <c r="N1045" s="18">
        <f t="shared" si="176"/>
        <v>455.01475258646667</v>
      </c>
    </row>
    <row r="1046" spans="1:14" ht="15" x14ac:dyDescent="0.25">
      <c r="A1046" s="17" t="s">
        <v>92</v>
      </c>
      <c r="B1046" s="16" t="s">
        <v>35</v>
      </c>
      <c r="C1046" t="s">
        <v>27</v>
      </c>
      <c r="D1046" s="16" t="s">
        <v>726</v>
      </c>
      <c r="E1046">
        <v>7</v>
      </c>
      <c r="F1046" s="20">
        <v>3.75</v>
      </c>
      <c r="G1046" s="21">
        <f t="shared" si="179"/>
        <v>7</v>
      </c>
      <c r="H1046" s="19">
        <v>5.916666666666667</v>
      </c>
      <c r="I1046" s="18">
        <f t="shared" si="177"/>
        <v>381.62004815649715</v>
      </c>
      <c r="J1046" s="18">
        <f t="shared" si="178"/>
        <v>329.70071085785668</v>
      </c>
      <c r="K1046" s="18">
        <f t="shared" si="173"/>
        <v>573.37002309227398</v>
      </c>
      <c r="L1046" s="18">
        <f t="shared" si="174"/>
        <v>515.36313700318374</v>
      </c>
      <c r="M1046" s="18">
        <f t="shared" si="175"/>
        <v>515.09306992551831</v>
      </c>
      <c r="N1046" s="18">
        <f t="shared" si="176"/>
        <v>455.01475258646667</v>
      </c>
    </row>
    <row r="1047" spans="1:14" ht="15" x14ac:dyDescent="0.25">
      <c r="A1047" s="17" t="s">
        <v>92</v>
      </c>
      <c r="B1047" s="16" t="s">
        <v>35</v>
      </c>
      <c r="C1047" t="s">
        <v>27</v>
      </c>
      <c r="D1047" s="16" t="s">
        <v>91</v>
      </c>
      <c r="E1047">
        <v>1</v>
      </c>
      <c r="F1047" s="20">
        <v>4</v>
      </c>
      <c r="G1047" s="21">
        <f t="shared" si="179"/>
        <v>1</v>
      </c>
      <c r="H1047" s="19">
        <v>6.25</v>
      </c>
      <c r="I1047" s="18">
        <f t="shared" si="177"/>
        <v>381.62004815649715</v>
      </c>
      <c r="J1047" s="18">
        <f t="shared" si="178"/>
        <v>329.70071085785668</v>
      </c>
      <c r="K1047" s="18">
        <f t="shared" si="173"/>
        <v>573.37002309227398</v>
      </c>
      <c r="L1047" s="18">
        <f t="shared" si="174"/>
        <v>515.36313700318374</v>
      </c>
      <c r="M1047" s="18">
        <f t="shared" si="175"/>
        <v>515.09306992551831</v>
      </c>
      <c r="N1047" s="18">
        <f t="shared" si="176"/>
        <v>455.01475258646667</v>
      </c>
    </row>
    <row r="1048" spans="1:14" ht="15" x14ac:dyDescent="0.25">
      <c r="A1048" s="17" t="s">
        <v>92</v>
      </c>
      <c r="B1048" s="16" t="s">
        <v>35</v>
      </c>
      <c r="C1048" t="s">
        <v>27</v>
      </c>
      <c r="D1048" s="16" t="s">
        <v>91</v>
      </c>
      <c r="E1048">
        <v>2</v>
      </c>
      <c r="F1048" s="20">
        <v>4</v>
      </c>
      <c r="G1048" s="21">
        <f t="shared" si="179"/>
        <v>2</v>
      </c>
      <c r="H1048" s="19">
        <v>6.25</v>
      </c>
      <c r="I1048" s="18">
        <f t="shared" si="177"/>
        <v>381.62004815649715</v>
      </c>
      <c r="J1048" s="18">
        <f t="shared" si="178"/>
        <v>329.70071085785668</v>
      </c>
      <c r="K1048" s="18">
        <f t="shared" si="173"/>
        <v>573.37002309227398</v>
      </c>
      <c r="L1048" s="18">
        <f t="shared" si="174"/>
        <v>515.36313700318374</v>
      </c>
      <c r="M1048" s="18">
        <f t="shared" si="175"/>
        <v>515.09306992551831</v>
      </c>
      <c r="N1048" s="18">
        <f t="shared" si="176"/>
        <v>455.01475258646667</v>
      </c>
    </row>
    <row r="1049" spans="1:14" ht="15" x14ac:dyDescent="0.25">
      <c r="A1049" s="17" t="s">
        <v>92</v>
      </c>
      <c r="B1049" s="16" t="s">
        <v>35</v>
      </c>
      <c r="C1049" t="s">
        <v>27</v>
      </c>
      <c r="D1049" s="16" t="s">
        <v>91</v>
      </c>
      <c r="E1049">
        <v>3</v>
      </c>
      <c r="F1049" s="20">
        <v>4</v>
      </c>
      <c r="G1049" s="21">
        <f t="shared" si="179"/>
        <v>3</v>
      </c>
      <c r="H1049" s="19">
        <v>6.25</v>
      </c>
      <c r="I1049" s="18">
        <f t="shared" si="177"/>
        <v>381.62004815649715</v>
      </c>
      <c r="J1049" s="18">
        <f t="shared" si="178"/>
        <v>329.70071085785668</v>
      </c>
      <c r="K1049" s="18">
        <f t="shared" si="173"/>
        <v>573.37002309227398</v>
      </c>
      <c r="L1049" s="18">
        <f t="shared" si="174"/>
        <v>515.36313700318374</v>
      </c>
      <c r="M1049" s="18">
        <f t="shared" si="175"/>
        <v>515.09306992551831</v>
      </c>
      <c r="N1049" s="18">
        <f t="shared" si="176"/>
        <v>455.01475258646667</v>
      </c>
    </row>
    <row r="1050" spans="1:14" ht="15" x14ac:dyDescent="0.25">
      <c r="A1050" s="17" t="s">
        <v>92</v>
      </c>
      <c r="B1050" s="16" t="s">
        <v>35</v>
      </c>
      <c r="C1050" t="s">
        <v>27</v>
      </c>
      <c r="D1050" s="16" t="s">
        <v>91</v>
      </c>
      <c r="E1050">
        <v>4</v>
      </c>
      <c r="F1050" s="20">
        <v>4</v>
      </c>
      <c r="G1050" s="21">
        <f t="shared" si="179"/>
        <v>4</v>
      </c>
      <c r="H1050" s="19">
        <v>6.25</v>
      </c>
      <c r="I1050" s="18">
        <f t="shared" si="177"/>
        <v>381.62004815649715</v>
      </c>
      <c r="J1050" s="18">
        <f t="shared" si="178"/>
        <v>329.70071085785668</v>
      </c>
      <c r="K1050" s="18">
        <f t="shared" si="173"/>
        <v>573.37002309227398</v>
      </c>
      <c r="L1050" s="18">
        <f t="shared" si="174"/>
        <v>515.36313700318374</v>
      </c>
      <c r="M1050" s="18">
        <f t="shared" si="175"/>
        <v>515.09306992551831</v>
      </c>
      <c r="N1050" s="18">
        <f t="shared" si="176"/>
        <v>455.01475258646667</v>
      </c>
    </row>
    <row r="1051" spans="1:14" ht="15" x14ac:dyDescent="0.25">
      <c r="A1051" s="17" t="s">
        <v>92</v>
      </c>
      <c r="B1051" s="16" t="s">
        <v>35</v>
      </c>
      <c r="C1051" t="s">
        <v>27</v>
      </c>
      <c r="D1051" s="16" t="s">
        <v>91</v>
      </c>
      <c r="E1051">
        <v>5</v>
      </c>
      <c r="F1051" s="20">
        <v>4</v>
      </c>
      <c r="G1051" s="21">
        <f t="shared" si="179"/>
        <v>5</v>
      </c>
      <c r="H1051" s="19">
        <v>6.25</v>
      </c>
      <c r="I1051" s="18">
        <f t="shared" si="177"/>
        <v>381.62004815649715</v>
      </c>
      <c r="J1051" s="18">
        <f t="shared" si="178"/>
        <v>329.70071085785668</v>
      </c>
      <c r="K1051" s="18">
        <f t="shared" si="173"/>
        <v>573.37002309227398</v>
      </c>
      <c r="L1051" s="18">
        <f t="shared" si="174"/>
        <v>515.36313700318374</v>
      </c>
      <c r="M1051" s="18">
        <f t="shared" si="175"/>
        <v>515.09306992551831</v>
      </c>
      <c r="N1051" s="18">
        <f t="shared" si="176"/>
        <v>455.01475258646667</v>
      </c>
    </row>
    <row r="1052" spans="1:14" ht="15" x14ac:dyDescent="0.25">
      <c r="A1052" s="17" t="s">
        <v>92</v>
      </c>
      <c r="B1052" s="16" t="s">
        <v>35</v>
      </c>
      <c r="C1052" t="s">
        <v>27</v>
      </c>
      <c r="D1052" s="16" t="s">
        <v>91</v>
      </c>
      <c r="E1052">
        <v>6</v>
      </c>
      <c r="F1052" s="20">
        <v>4</v>
      </c>
      <c r="G1052" s="21">
        <f t="shared" si="179"/>
        <v>6</v>
      </c>
      <c r="H1052" s="19">
        <v>6.25</v>
      </c>
      <c r="I1052" s="18">
        <f t="shared" si="177"/>
        <v>381.62004815649715</v>
      </c>
      <c r="J1052" s="18">
        <f t="shared" si="178"/>
        <v>329.70071085785668</v>
      </c>
      <c r="K1052" s="18">
        <f t="shared" si="173"/>
        <v>573.37002309227398</v>
      </c>
      <c r="L1052" s="18">
        <f t="shared" si="174"/>
        <v>515.36313700318374</v>
      </c>
      <c r="M1052" s="18">
        <f t="shared" si="175"/>
        <v>515.09306992551831</v>
      </c>
      <c r="N1052" s="18">
        <f t="shared" si="176"/>
        <v>455.01475258646667</v>
      </c>
    </row>
    <row r="1053" spans="1:14" ht="15" x14ac:dyDescent="0.25">
      <c r="A1053" s="17" t="s">
        <v>92</v>
      </c>
      <c r="B1053" s="16" t="s">
        <v>35</v>
      </c>
      <c r="C1053" t="s">
        <v>27</v>
      </c>
      <c r="D1053" s="16" t="s">
        <v>91</v>
      </c>
      <c r="E1053">
        <v>7</v>
      </c>
      <c r="F1053" s="20">
        <v>4</v>
      </c>
      <c r="G1053" s="21">
        <f t="shared" si="179"/>
        <v>7</v>
      </c>
      <c r="H1053" s="19">
        <v>6.25</v>
      </c>
      <c r="I1053" s="18">
        <f t="shared" si="177"/>
        <v>381.62004815649715</v>
      </c>
      <c r="J1053" s="18">
        <f t="shared" si="178"/>
        <v>329.70071085785668</v>
      </c>
      <c r="K1053" s="18">
        <f t="shared" si="173"/>
        <v>573.37002309227398</v>
      </c>
      <c r="L1053" s="18">
        <f t="shared" si="174"/>
        <v>515.36313700318374</v>
      </c>
      <c r="M1053" s="18">
        <f t="shared" si="175"/>
        <v>515.09306992551831</v>
      </c>
      <c r="N1053" s="18">
        <f t="shared" si="176"/>
        <v>455.01475258646667</v>
      </c>
    </row>
    <row r="1054" spans="1:14" ht="15" x14ac:dyDescent="0.25">
      <c r="A1054" s="17" t="s">
        <v>92</v>
      </c>
      <c r="B1054" s="16" t="s">
        <v>35</v>
      </c>
      <c r="C1054" t="s">
        <v>27</v>
      </c>
      <c r="D1054" s="16" t="s">
        <v>626</v>
      </c>
      <c r="E1054">
        <v>1</v>
      </c>
      <c r="F1054" s="20">
        <v>5</v>
      </c>
      <c r="G1054" s="21">
        <f t="shared" si="179"/>
        <v>1</v>
      </c>
      <c r="H1054" s="19">
        <v>7.25</v>
      </c>
      <c r="I1054" s="18">
        <f t="shared" si="177"/>
        <v>381.62004815649715</v>
      </c>
      <c r="J1054" s="18">
        <f t="shared" si="178"/>
        <v>329.70071085785668</v>
      </c>
      <c r="K1054" s="18">
        <f t="shared" si="173"/>
        <v>573.37002309227398</v>
      </c>
      <c r="L1054" s="18">
        <f t="shared" si="174"/>
        <v>515.36313700318374</v>
      </c>
      <c r="M1054" s="18">
        <f t="shared" si="175"/>
        <v>515.09306992551831</v>
      </c>
      <c r="N1054" s="18">
        <f t="shared" si="176"/>
        <v>455.01475258646667</v>
      </c>
    </row>
    <row r="1055" spans="1:14" ht="15" x14ac:dyDescent="0.25">
      <c r="A1055" s="17" t="s">
        <v>92</v>
      </c>
      <c r="B1055" s="16" t="s">
        <v>35</v>
      </c>
      <c r="C1055" t="s">
        <v>27</v>
      </c>
      <c r="D1055" s="16" t="s">
        <v>626</v>
      </c>
      <c r="E1055">
        <v>2</v>
      </c>
      <c r="F1055" s="20">
        <v>5</v>
      </c>
      <c r="G1055" s="21">
        <f t="shared" si="179"/>
        <v>2</v>
      </c>
      <c r="H1055" s="19">
        <v>7.25</v>
      </c>
      <c r="I1055" s="18">
        <f t="shared" si="177"/>
        <v>381.62004815649715</v>
      </c>
      <c r="J1055" s="18">
        <f t="shared" si="178"/>
        <v>329.70071085785668</v>
      </c>
      <c r="K1055" s="18">
        <f t="shared" si="173"/>
        <v>573.37002309227398</v>
      </c>
      <c r="L1055" s="18">
        <f t="shared" si="174"/>
        <v>515.36313700318374</v>
      </c>
      <c r="M1055" s="18">
        <f t="shared" si="175"/>
        <v>515.09306992551831</v>
      </c>
      <c r="N1055" s="18">
        <f t="shared" si="176"/>
        <v>455.01475258646667</v>
      </c>
    </row>
    <row r="1056" spans="1:14" ht="15" x14ac:dyDescent="0.25">
      <c r="A1056" s="17" t="s">
        <v>92</v>
      </c>
      <c r="B1056" s="16" t="s">
        <v>35</v>
      </c>
      <c r="C1056" t="s">
        <v>27</v>
      </c>
      <c r="D1056" s="16" t="s">
        <v>626</v>
      </c>
      <c r="E1056">
        <v>3</v>
      </c>
      <c r="F1056" s="20">
        <v>5</v>
      </c>
      <c r="G1056" s="21">
        <f t="shared" si="179"/>
        <v>3</v>
      </c>
      <c r="H1056" s="19">
        <v>7.25</v>
      </c>
      <c r="I1056" s="18">
        <f t="shared" si="177"/>
        <v>381.62004815649715</v>
      </c>
      <c r="J1056" s="18">
        <f t="shared" si="178"/>
        <v>329.70071085785668</v>
      </c>
      <c r="K1056" s="18">
        <f t="shared" si="173"/>
        <v>573.37002309227398</v>
      </c>
      <c r="L1056" s="18">
        <f t="shared" si="174"/>
        <v>515.36313700318374</v>
      </c>
      <c r="M1056" s="18">
        <f t="shared" si="175"/>
        <v>515.09306992551831</v>
      </c>
      <c r="N1056" s="18">
        <f t="shared" si="176"/>
        <v>455.01475258646667</v>
      </c>
    </row>
    <row r="1057" spans="1:14" ht="15" x14ac:dyDescent="0.25">
      <c r="A1057" s="17" t="s">
        <v>92</v>
      </c>
      <c r="B1057" s="16" t="s">
        <v>35</v>
      </c>
      <c r="C1057" t="s">
        <v>27</v>
      </c>
      <c r="D1057" s="16" t="s">
        <v>626</v>
      </c>
      <c r="E1057">
        <v>4</v>
      </c>
      <c r="F1057" s="20">
        <v>5</v>
      </c>
      <c r="G1057" s="21">
        <f t="shared" si="179"/>
        <v>4</v>
      </c>
      <c r="H1057" s="19">
        <v>7.25</v>
      </c>
      <c r="I1057" s="18">
        <f t="shared" si="177"/>
        <v>381.62004815649715</v>
      </c>
      <c r="J1057" s="18">
        <f t="shared" si="178"/>
        <v>329.70071085785668</v>
      </c>
      <c r="K1057" s="18">
        <f t="shared" si="173"/>
        <v>573.37002309227398</v>
      </c>
      <c r="L1057" s="18">
        <f t="shared" si="174"/>
        <v>515.36313700318374</v>
      </c>
      <c r="M1057" s="18">
        <f t="shared" si="175"/>
        <v>515.09306992551831</v>
      </c>
      <c r="N1057" s="18">
        <f t="shared" si="176"/>
        <v>455.01475258646667</v>
      </c>
    </row>
    <row r="1058" spans="1:14" ht="15" x14ac:dyDescent="0.25">
      <c r="A1058" s="17" t="s">
        <v>92</v>
      </c>
      <c r="B1058" s="16" t="s">
        <v>35</v>
      </c>
      <c r="C1058" t="s">
        <v>27</v>
      </c>
      <c r="D1058" s="16" t="s">
        <v>626</v>
      </c>
      <c r="E1058">
        <v>5</v>
      </c>
      <c r="F1058" s="20">
        <v>5</v>
      </c>
      <c r="G1058" s="21">
        <f t="shared" si="179"/>
        <v>5</v>
      </c>
      <c r="H1058" s="19">
        <v>7.25</v>
      </c>
      <c r="I1058" s="18">
        <f t="shared" si="177"/>
        <v>381.62004815649715</v>
      </c>
      <c r="J1058" s="18">
        <f t="shared" si="178"/>
        <v>329.70071085785668</v>
      </c>
      <c r="K1058" s="18">
        <f t="shared" si="173"/>
        <v>573.37002309227398</v>
      </c>
      <c r="L1058" s="18">
        <f t="shared" si="174"/>
        <v>515.36313700318374</v>
      </c>
      <c r="M1058" s="18">
        <f t="shared" si="175"/>
        <v>515.09306992551831</v>
      </c>
      <c r="N1058" s="18">
        <f t="shared" si="176"/>
        <v>455.01475258646667</v>
      </c>
    </row>
    <row r="1059" spans="1:14" ht="15" x14ac:dyDescent="0.25">
      <c r="A1059" s="17" t="s">
        <v>92</v>
      </c>
      <c r="B1059" s="16" t="s">
        <v>35</v>
      </c>
      <c r="C1059" t="s">
        <v>27</v>
      </c>
      <c r="D1059" s="16" t="s">
        <v>626</v>
      </c>
      <c r="E1059">
        <v>6</v>
      </c>
      <c r="F1059" s="20">
        <v>5</v>
      </c>
      <c r="G1059" s="21">
        <f t="shared" si="179"/>
        <v>6</v>
      </c>
      <c r="H1059" s="19">
        <v>7.25</v>
      </c>
      <c r="I1059" s="18">
        <f t="shared" si="177"/>
        <v>381.62004815649715</v>
      </c>
      <c r="J1059" s="18">
        <f t="shared" si="178"/>
        <v>329.70071085785668</v>
      </c>
      <c r="K1059" s="18">
        <f t="shared" si="173"/>
        <v>573.37002309227398</v>
      </c>
      <c r="L1059" s="18">
        <f t="shared" si="174"/>
        <v>515.36313700318374</v>
      </c>
      <c r="M1059" s="18">
        <f t="shared" si="175"/>
        <v>515.09306992551831</v>
      </c>
      <c r="N1059" s="18">
        <f t="shared" si="176"/>
        <v>455.01475258646667</v>
      </c>
    </row>
    <row r="1060" spans="1:14" ht="15" x14ac:dyDescent="0.25">
      <c r="A1060" s="17" t="s">
        <v>92</v>
      </c>
      <c r="B1060" s="16" t="s">
        <v>35</v>
      </c>
      <c r="C1060" t="s">
        <v>27</v>
      </c>
      <c r="D1060" s="16" t="s">
        <v>626</v>
      </c>
      <c r="E1060">
        <v>7</v>
      </c>
      <c r="F1060" s="20">
        <v>5</v>
      </c>
      <c r="G1060" s="21">
        <f t="shared" si="179"/>
        <v>7</v>
      </c>
      <c r="H1060" s="19">
        <v>7.25</v>
      </c>
      <c r="I1060" s="18">
        <f t="shared" si="177"/>
        <v>381.62004815649715</v>
      </c>
      <c r="J1060" s="18">
        <f t="shared" si="178"/>
        <v>329.70071085785668</v>
      </c>
      <c r="K1060" s="18">
        <f t="shared" si="173"/>
        <v>573.37002309227398</v>
      </c>
      <c r="L1060" s="18">
        <f t="shared" si="174"/>
        <v>515.36313700318374</v>
      </c>
      <c r="M1060" s="18">
        <f t="shared" si="175"/>
        <v>515.09306992551831</v>
      </c>
      <c r="N1060" s="18">
        <f t="shared" si="176"/>
        <v>455.01475258646667</v>
      </c>
    </row>
    <row r="1061" spans="1:14" ht="15" x14ac:dyDescent="0.25">
      <c r="A1061" s="17" t="s">
        <v>92</v>
      </c>
      <c r="B1061" s="16" t="s">
        <v>35</v>
      </c>
      <c r="C1061" t="s">
        <v>27</v>
      </c>
      <c r="D1061" s="16" t="s">
        <v>522</v>
      </c>
      <c r="E1061">
        <v>1</v>
      </c>
      <c r="F1061" s="20">
        <v>6</v>
      </c>
      <c r="G1061" s="21">
        <f t="shared" si="179"/>
        <v>1</v>
      </c>
      <c r="H1061" s="19">
        <v>8.25</v>
      </c>
      <c r="I1061" s="18">
        <f t="shared" si="177"/>
        <v>381.62004815649715</v>
      </c>
      <c r="J1061" s="18">
        <f t="shared" si="178"/>
        <v>329.70071085785668</v>
      </c>
      <c r="K1061" s="18">
        <f t="shared" si="173"/>
        <v>573.37002309227398</v>
      </c>
      <c r="L1061" s="18">
        <f t="shared" si="174"/>
        <v>515.36313700318374</v>
      </c>
      <c r="M1061" s="18">
        <f t="shared" si="175"/>
        <v>515.09306992551831</v>
      </c>
      <c r="N1061" s="18">
        <f t="shared" si="176"/>
        <v>455.01475258646667</v>
      </c>
    </row>
    <row r="1062" spans="1:14" ht="15" x14ac:dyDescent="0.25">
      <c r="A1062" s="17" t="s">
        <v>92</v>
      </c>
      <c r="B1062" s="16" t="s">
        <v>35</v>
      </c>
      <c r="C1062" t="s">
        <v>27</v>
      </c>
      <c r="D1062" s="16" t="s">
        <v>522</v>
      </c>
      <c r="E1062">
        <v>2</v>
      </c>
      <c r="F1062" s="20">
        <v>6.25</v>
      </c>
      <c r="G1062" s="21">
        <f t="shared" si="179"/>
        <v>2</v>
      </c>
      <c r="H1062" s="19">
        <v>8.5</v>
      </c>
      <c r="I1062" s="18">
        <f t="shared" si="177"/>
        <v>381.62004815649715</v>
      </c>
      <c r="J1062" s="18">
        <f t="shared" si="178"/>
        <v>329.70071085785668</v>
      </c>
      <c r="K1062" s="18">
        <f t="shared" si="173"/>
        <v>573.37002309227398</v>
      </c>
      <c r="L1062" s="18">
        <f t="shared" si="174"/>
        <v>515.36313700318374</v>
      </c>
      <c r="M1062" s="18">
        <f t="shared" si="175"/>
        <v>515.09306992551831</v>
      </c>
      <c r="N1062" s="18">
        <f t="shared" si="176"/>
        <v>455.01475258646667</v>
      </c>
    </row>
    <row r="1063" spans="1:14" ht="15" x14ac:dyDescent="0.25">
      <c r="A1063" s="17" t="s">
        <v>92</v>
      </c>
      <c r="B1063" s="16" t="s">
        <v>35</v>
      </c>
      <c r="C1063" t="s">
        <v>27</v>
      </c>
      <c r="D1063" s="16" t="s">
        <v>522</v>
      </c>
      <c r="E1063">
        <v>3</v>
      </c>
      <c r="F1063" s="20">
        <v>6</v>
      </c>
      <c r="G1063" s="21">
        <f t="shared" si="179"/>
        <v>3</v>
      </c>
      <c r="H1063" s="19">
        <v>8.25</v>
      </c>
      <c r="I1063" s="18">
        <f t="shared" si="177"/>
        <v>381.62004815649715</v>
      </c>
      <c r="J1063" s="18">
        <f t="shared" si="178"/>
        <v>329.70071085785668</v>
      </c>
      <c r="K1063" s="18">
        <f t="shared" si="173"/>
        <v>573.37002309227398</v>
      </c>
      <c r="L1063" s="18">
        <f t="shared" si="174"/>
        <v>515.36313700318374</v>
      </c>
      <c r="M1063" s="18">
        <f t="shared" si="175"/>
        <v>515.09306992551831</v>
      </c>
      <c r="N1063" s="18">
        <f t="shared" si="176"/>
        <v>455.01475258646667</v>
      </c>
    </row>
    <row r="1064" spans="1:14" ht="15" x14ac:dyDescent="0.25">
      <c r="A1064" s="17" t="s">
        <v>92</v>
      </c>
      <c r="B1064" s="16" t="s">
        <v>35</v>
      </c>
      <c r="C1064" t="s">
        <v>27</v>
      </c>
      <c r="D1064" s="16" t="s">
        <v>522</v>
      </c>
      <c r="E1064">
        <v>4</v>
      </c>
      <c r="F1064" s="20">
        <v>6</v>
      </c>
      <c r="G1064" s="21">
        <f t="shared" si="179"/>
        <v>4</v>
      </c>
      <c r="H1064" s="19">
        <v>8.25</v>
      </c>
      <c r="I1064" s="18">
        <f t="shared" si="177"/>
        <v>381.62004815649715</v>
      </c>
      <c r="J1064" s="18">
        <f t="shared" si="178"/>
        <v>329.70071085785668</v>
      </c>
      <c r="K1064" s="18">
        <f t="shared" si="173"/>
        <v>573.37002309227398</v>
      </c>
      <c r="L1064" s="18">
        <f t="shared" si="174"/>
        <v>515.36313700318374</v>
      </c>
      <c r="M1064" s="18">
        <f t="shared" si="175"/>
        <v>515.09306992551831</v>
      </c>
      <c r="N1064" s="18">
        <f t="shared" si="176"/>
        <v>455.01475258646667</v>
      </c>
    </row>
    <row r="1065" spans="1:14" ht="15" x14ac:dyDescent="0.25">
      <c r="A1065" s="17" t="s">
        <v>92</v>
      </c>
      <c r="B1065" s="16" t="s">
        <v>35</v>
      </c>
      <c r="C1065" t="s">
        <v>27</v>
      </c>
      <c r="D1065" s="16" t="s">
        <v>522</v>
      </c>
      <c r="E1065">
        <v>5</v>
      </c>
      <c r="F1065" s="20">
        <v>6</v>
      </c>
      <c r="G1065" s="21">
        <f t="shared" si="179"/>
        <v>5</v>
      </c>
      <c r="H1065" s="19">
        <v>8.25</v>
      </c>
      <c r="I1065" s="18">
        <f t="shared" si="177"/>
        <v>381.62004815649715</v>
      </c>
      <c r="J1065" s="18">
        <f t="shared" si="178"/>
        <v>329.70071085785668</v>
      </c>
      <c r="K1065" s="18">
        <f t="shared" si="173"/>
        <v>573.37002309227398</v>
      </c>
      <c r="L1065" s="18">
        <f t="shared" si="174"/>
        <v>515.36313700318374</v>
      </c>
      <c r="M1065" s="18">
        <f t="shared" si="175"/>
        <v>515.09306992551831</v>
      </c>
      <c r="N1065" s="18">
        <f t="shared" si="176"/>
        <v>455.01475258646667</v>
      </c>
    </row>
    <row r="1066" spans="1:14" ht="15" x14ac:dyDescent="0.25">
      <c r="A1066" s="17" t="s">
        <v>92</v>
      </c>
      <c r="B1066" s="16" t="s">
        <v>35</v>
      </c>
      <c r="C1066" t="s">
        <v>27</v>
      </c>
      <c r="D1066" s="16" t="s">
        <v>522</v>
      </c>
      <c r="E1066">
        <v>6</v>
      </c>
      <c r="F1066" s="20">
        <v>6</v>
      </c>
      <c r="G1066" s="21">
        <f t="shared" si="179"/>
        <v>6</v>
      </c>
      <c r="H1066" s="19">
        <v>8.25</v>
      </c>
      <c r="I1066" s="18">
        <f t="shared" si="177"/>
        <v>381.62004815649715</v>
      </c>
      <c r="J1066" s="18">
        <f t="shared" si="178"/>
        <v>329.70071085785668</v>
      </c>
      <c r="K1066" s="18">
        <f t="shared" ref="K1066:K1129" si="180">I1066/203*305</f>
        <v>573.37002309227398</v>
      </c>
      <c r="L1066" s="18">
        <f t="shared" ref="L1066:L1129" si="181">J1066/203*305+20</f>
        <v>515.36313700318374</v>
      </c>
      <c r="M1066" s="18">
        <f t="shared" ref="M1066:M1129" si="182">I1066/203*274</f>
        <v>515.09306992551831</v>
      </c>
      <c r="N1066" s="18">
        <f t="shared" ref="N1066:N1129" si="183">J1066/203*274+10</f>
        <v>455.01475258646667</v>
      </c>
    </row>
    <row r="1067" spans="1:14" ht="15" x14ac:dyDescent="0.25">
      <c r="A1067" s="17" t="s">
        <v>92</v>
      </c>
      <c r="B1067" s="16" t="s">
        <v>35</v>
      </c>
      <c r="C1067" t="s">
        <v>27</v>
      </c>
      <c r="D1067" s="16" t="s">
        <v>522</v>
      </c>
      <c r="E1067">
        <v>7</v>
      </c>
      <c r="F1067" s="20">
        <v>6</v>
      </c>
      <c r="G1067" s="21">
        <f t="shared" si="179"/>
        <v>7</v>
      </c>
      <c r="H1067" s="19">
        <v>8.25</v>
      </c>
      <c r="I1067" s="18">
        <f t="shared" ref="I1067:I1130" si="184">I1066</f>
        <v>381.62004815649715</v>
      </c>
      <c r="J1067" s="18">
        <f t="shared" ref="J1067:J1130" si="185">J1066</f>
        <v>329.70071085785668</v>
      </c>
      <c r="K1067" s="18">
        <f t="shared" si="180"/>
        <v>573.37002309227398</v>
      </c>
      <c r="L1067" s="18">
        <f t="shared" si="181"/>
        <v>515.36313700318374</v>
      </c>
      <c r="M1067" s="18">
        <f t="shared" si="182"/>
        <v>515.09306992551831</v>
      </c>
      <c r="N1067" s="18">
        <f t="shared" si="183"/>
        <v>455.01475258646667</v>
      </c>
    </row>
    <row r="1068" spans="1:14" ht="15" x14ac:dyDescent="0.25">
      <c r="A1068" s="17" t="s">
        <v>92</v>
      </c>
      <c r="B1068" s="16" t="s">
        <v>35</v>
      </c>
      <c r="C1068" t="s">
        <v>27</v>
      </c>
      <c r="D1068" s="16" t="s">
        <v>583</v>
      </c>
      <c r="E1068">
        <v>1</v>
      </c>
      <c r="F1068" s="20">
        <v>7</v>
      </c>
      <c r="G1068" s="21">
        <f t="shared" si="179"/>
        <v>1</v>
      </c>
      <c r="H1068" s="19">
        <v>9.25</v>
      </c>
      <c r="I1068" s="18">
        <f t="shared" si="184"/>
        <v>381.62004815649715</v>
      </c>
      <c r="J1068" s="18">
        <f t="shared" si="185"/>
        <v>329.70071085785668</v>
      </c>
      <c r="K1068" s="18">
        <f t="shared" si="180"/>
        <v>573.37002309227398</v>
      </c>
      <c r="L1068" s="18">
        <f t="shared" si="181"/>
        <v>515.36313700318374</v>
      </c>
      <c r="M1068" s="18">
        <f t="shared" si="182"/>
        <v>515.09306992551831</v>
      </c>
      <c r="N1068" s="18">
        <f t="shared" si="183"/>
        <v>455.01475258646667</v>
      </c>
    </row>
    <row r="1069" spans="1:14" ht="15" x14ac:dyDescent="0.25">
      <c r="A1069" s="17" t="s">
        <v>92</v>
      </c>
      <c r="B1069" s="16" t="s">
        <v>35</v>
      </c>
      <c r="C1069" t="s">
        <v>27</v>
      </c>
      <c r="D1069" s="16" t="s">
        <v>583</v>
      </c>
      <c r="E1069">
        <v>2</v>
      </c>
      <c r="F1069" s="20">
        <v>7</v>
      </c>
      <c r="G1069" s="21">
        <f t="shared" si="179"/>
        <v>2</v>
      </c>
      <c r="H1069" s="19">
        <v>9.25</v>
      </c>
      <c r="I1069" s="18">
        <f t="shared" si="184"/>
        <v>381.62004815649715</v>
      </c>
      <c r="J1069" s="18">
        <f t="shared" si="185"/>
        <v>329.70071085785668</v>
      </c>
      <c r="K1069" s="18">
        <f t="shared" si="180"/>
        <v>573.37002309227398</v>
      </c>
      <c r="L1069" s="18">
        <f t="shared" si="181"/>
        <v>515.36313700318374</v>
      </c>
      <c r="M1069" s="18">
        <f t="shared" si="182"/>
        <v>515.09306992551831</v>
      </c>
      <c r="N1069" s="18">
        <f t="shared" si="183"/>
        <v>455.01475258646667</v>
      </c>
    </row>
    <row r="1070" spans="1:14" ht="15" x14ac:dyDescent="0.25">
      <c r="A1070" s="17" t="s">
        <v>92</v>
      </c>
      <c r="B1070" s="16" t="s">
        <v>35</v>
      </c>
      <c r="C1070" t="s">
        <v>27</v>
      </c>
      <c r="D1070" s="16" t="s">
        <v>583</v>
      </c>
      <c r="E1070">
        <v>3</v>
      </c>
      <c r="F1070" s="20">
        <v>7</v>
      </c>
      <c r="G1070" s="21">
        <f t="shared" si="179"/>
        <v>3</v>
      </c>
      <c r="H1070" s="19">
        <v>9.25</v>
      </c>
      <c r="I1070" s="18">
        <f t="shared" si="184"/>
        <v>381.62004815649715</v>
      </c>
      <c r="J1070" s="18">
        <f t="shared" si="185"/>
        <v>329.70071085785668</v>
      </c>
      <c r="K1070" s="18">
        <f t="shared" si="180"/>
        <v>573.37002309227398</v>
      </c>
      <c r="L1070" s="18">
        <f t="shared" si="181"/>
        <v>515.36313700318374</v>
      </c>
      <c r="M1070" s="18">
        <f t="shared" si="182"/>
        <v>515.09306992551831</v>
      </c>
      <c r="N1070" s="18">
        <f t="shared" si="183"/>
        <v>455.01475258646667</v>
      </c>
    </row>
    <row r="1071" spans="1:14" ht="15" x14ac:dyDescent="0.25">
      <c r="A1071" s="17" t="s">
        <v>92</v>
      </c>
      <c r="B1071" s="16" t="s">
        <v>35</v>
      </c>
      <c r="C1071" t="s">
        <v>27</v>
      </c>
      <c r="D1071" s="16" t="s">
        <v>583</v>
      </c>
      <c r="E1071">
        <v>4</v>
      </c>
      <c r="F1071" s="20">
        <v>7</v>
      </c>
      <c r="G1071" s="21">
        <f t="shared" si="179"/>
        <v>4</v>
      </c>
      <c r="H1071" s="19">
        <v>9.25</v>
      </c>
      <c r="I1071" s="18">
        <f t="shared" si="184"/>
        <v>381.62004815649715</v>
      </c>
      <c r="J1071" s="18">
        <f t="shared" si="185"/>
        <v>329.70071085785668</v>
      </c>
      <c r="K1071" s="18">
        <f t="shared" si="180"/>
        <v>573.37002309227398</v>
      </c>
      <c r="L1071" s="18">
        <f t="shared" si="181"/>
        <v>515.36313700318374</v>
      </c>
      <c r="M1071" s="18">
        <f t="shared" si="182"/>
        <v>515.09306992551831</v>
      </c>
      <c r="N1071" s="18">
        <f t="shared" si="183"/>
        <v>455.01475258646667</v>
      </c>
    </row>
    <row r="1072" spans="1:14" ht="15" x14ac:dyDescent="0.25">
      <c r="A1072" s="17" t="s">
        <v>92</v>
      </c>
      <c r="B1072" s="16" t="s">
        <v>35</v>
      </c>
      <c r="C1072" t="s">
        <v>27</v>
      </c>
      <c r="D1072" s="16" t="s">
        <v>583</v>
      </c>
      <c r="E1072">
        <v>5</v>
      </c>
      <c r="F1072" s="20">
        <v>7</v>
      </c>
      <c r="G1072" s="21">
        <f t="shared" si="179"/>
        <v>5</v>
      </c>
      <c r="H1072" s="19">
        <v>9.25</v>
      </c>
      <c r="I1072" s="18">
        <f t="shared" si="184"/>
        <v>381.62004815649715</v>
      </c>
      <c r="J1072" s="18">
        <f t="shared" si="185"/>
        <v>329.70071085785668</v>
      </c>
      <c r="K1072" s="18">
        <f t="shared" si="180"/>
        <v>573.37002309227398</v>
      </c>
      <c r="L1072" s="18">
        <f t="shared" si="181"/>
        <v>515.36313700318374</v>
      </c>
      <c r="M1072" s="18">
        <f t="shared" si="182"/>
        <v>515.09306992551831</v>
      </c>
      <c r="N1072" s="18">
        <f t="shared" si="183"/>
        <v>455.01475258646667</v>
      </c>
    </row>
    <row r="1073" spans="1:14" ht="15" x14ac:dyDescent="0.25">
      <c r="A1073" s="17" t="s">
        <v>92</v>
      </c>
      <c r="B1073" s="16" t="s">
        <v>35</v>
      </c>
      <c r="C1073" t="s">
        <v>27</v>
      </c>
      <c r="D1073" s="16" t="s">
        <v>583</v>
      </c>
      <c r="E1073">
        <v>6</v>
      </c>
      <c r="F1073" s="20">
        <v>7</v>
      </c>
      <c r="G1073" s="21">
        <f t="shared" si="179"/>
        <v>6</v>
      </c>
      <c r="H1073" s="19">
        <v>9.25</v>
      </c>
      <c r="I1073" s="18">
        <f t="shared" si="184"/>
        <v>381.62004815649715</v>
      </c>
      <c r="J1073" s="18">
        <f t="shared" si="185"/>
        <v>329.70071085785668</v>
      </c>
      <c r="K1073" s="18">
        <f t="shared" si="180"/>
        <v>573.37002309227398</v>
      </c>
      <c r="L1073" s="18">
        <f t="shared" si="181"/>
        <v>515.36313700318374</v>
      </c>
      <c r="M1073" s="18">
        <f t="shared" si="182"/>
        <v>515.09306992551831</v>
      </c>
      <c r="N1073" s="18">
        <f t="shared" si="183"/>
        <v>455.01475258646667</v>
      </c>
    </row>
    <row r="1074" spans="1:14" ht="15" x14ac:dyDescent="0.25">
      <c r="A1074" s="17" t="s">
        <v>92</v>
      </c>
      <c r="B1074" s="16" t="s">
        <v>35</v>
      </c>
      <c r="C1074" t="s">
        <v>27</v>
      </c>
      <c r="D1074" s="16" t="s">
        <v>583</v>
      </c>
      <c r="E1074">
        <v>7</v>
      </c>
      <c r="F1074" s="20">
        <v>7</v>
      </c>
      <c r="G1074" s="21">
        <f t="shared" si="179"/>
        <v>7</v>
      </c>
      <c r="H1074" s="19">
        <v>9.25</v>
      </c>
      <c r="I1074" s="18">
        <f t="shared" si="184"/>
        <v>381.62004815649715</v>
      </c>
      <c r="J1074" s="18">
        <f t="shared" si="185"/>
        <v>329.70071085785668</v>
      </c>
      <c r="K1074" s="18">
        <f t="shared" si="180"/>
        <v>573.37002309227398</v>
      </c>
      <c r="L1074" s="18">
        <f t="shared" si="181"/>
        <v>515.36313700318374</v>
      </c>
      <c r="M1074" s="18">
        <f t="shared" si="182"/>
        <v>515.09306992551831</v>
      </c>
      <c r="N1074" s="18">
        <f t="shared" si="183"/>
        <v>455.01475258646667</v>
      </c>
    </row>
    <row r="1075" spans="1:14" ht="15" x14ac:dyDescent="0.25">
      <c r="A1075" s="17" t="s">
        <v>92</v>
      </c>
      <c r="B1075" s="16" t="s">
        <v>35</v>
      </c>
      <c r="C1075" t="s">
        <v>27</v>
      </c>
      <c r="D1075" s="16" t="s">
        <v>566</v>
      </c>
      <c r="E1075">
        <v>1</v>
      </c>
      <c r="F1075" s="20">
        <v>7.5</v>
      </c>
      <c r="G1075" s="21">
        <f t="shared" si="179"/>
        <v>1</v>
      </c>
      <c r="H1075" s="19">
        <v>9.75</v>
      </c>
      <c r="I1075" s="18">
        <f t="shared" si="184"/>
        <v>381.62004815649715</v>
      </c>
      <c r="J1075" s="18">
        <f t="shared" si="185"/>
        <v>329.70071085785668</v>
      </c>
      <c r="K1075" s="18">
        <f t="shared" si="180"/>
        <v>573.37002309227398</v>
      </c>
      <c r="L1075" s="18">
        <f t="shared" si="181"/>
        <v>515.36313700318374</v>
      </c>
      <c r="M1075" s="18">
        <f t="shared" si="182"/>
        <v>515.09306992551831</v>
      </c>
      <c r="N1075" s="18">
        <f t="shared" si="183"/>
        <v>455.01475258646667</v>
      </c>
    </row>
    <row r="1076" spans="1:14" ht="15" x14ac:dyDescent="0.25">
      <c r="A1076" s="17" t="s">
        <v>92</v>
      </c>
      <c r="B1076" s="16" t="s">
        <v>35</v>
      </c>
      <c r="C1076" t="s">
        <v>27</v>
      </c>
      <c r="D1076" s="16" t="s">
        <v>566</v>
      </c>
      <c r="E1076">
        <v>2</v>
      </c>
      <c r="F1076" s="20">
        <v>7.75</v>
      </c>
      <c r="G1076" s="21">
        <f t="shared" si="179"/>
        <v>2</v>
      </c>
      <c r="H1076" s="19">
        <v>10</v>
      </c>
      <c r="I1076" s="18">
        <f t="shared" si="184"/>
        <v>381.62004815649715</v>
      </c>
      <c r="J1076" s="18">
        <f t="shared" si="185"/>
        <v>329.70071085785668</v>
      </c>
      <c r="K1076" s="18">
        <f t="shared" si="180"/>
        <v>573.37002309227398</v>
      </c>
      <c r="L1076" s="18">
        <f t="shared" si="181"/>
        <v>515.36313700318374</v>
      </c>
      <c r="M1076" s="18">
        <f t="shared" si="182"/>
        <v>515.09306992551831</v>
      </c>
      <c r="N1076" s="18">
        <f t="shared" si="183"/>
        <v>455.01475258646667</v>
      </c>
    </row>
    <row r="1077" spans="1:14" ht="15" x14ac:dyDescent="0.25">
      <c r="A1077" s="17" t="s">
        <v>92</v>
      </c>
      <c r="B1077" s="16" t="s">
        <v>35</v>
      </c>
      <c r="C1077" t="s">
        <v>27</v>
      </c>
      <c r="D1077" s="16" t="s">
        <v>566</v>
      </c>
      <c r="E1077">
        <v>3</v>
      </c>
      <c r="F1077" s="20">
        <v>7.5</v>
      </c>
      <c r="G1077" s="21">
        <f t="shared" si="179"/>
        <v>3</v>
      </c>
      <c r="H1077" s="19">
        <v>9.75</v>
      </c>
      <c r="I1077" s="18">
        <f t="shared" si="184"/>
        <v>381.62004815649715</v>
      </c>
      <c r="J1077" s="18">
        <f t="shared" si="185"/>
        <v>329.70071085785668</v>
      </c>
      <c r="K1077" s="18">
        <f t="shared" si="180"/>
        <v>573.37002309227398</v>
      </c>
      <c r="L1077" s="18">
        <f t="shared" si="181"/>
        <v>515.36313700318374</v>
      </c>
      <c r="M1077" s="18">
        <f t="shared" si="182"/>
        <v>515.09306992551831</v>
      </c>
      <c r="N1077" s="18">
        <f t="shared" si="183"/>
        <v>455.01475258646667</v>
      </c>
    </row>
    <row r="1078" spans="1:14" ht="15" x14ac:dyDescent="0.25">
      <c r="A1078" s="17" t="s">
        <v>92</v>
      </c>
      <c r="B1078" s="16" t="s">
        <v>35</v>
      </c>
      <c r="C1078" t="s">
        <v>27</v>
      </c>
      <c r="D1078" s="16" t="s">
        <v>566</v>
      </c>
      <c r="E1078">
        <v>4</v>
      </c>
      <c r="F1078" s="20">
        <v>7.5</v>
      </c>
      <c r="G1078" s="21">
        <f t="shared" si="179"/>
        <v>4</v>
      </c>
      <c r="H1078" s="19">
        <v>9.75</v>
      </c>
      <c r="I1078" s="18">
        <f t="shared" si="184"/>
        <v>381.62004815649715</v>
      </c>
      <c r="J1078" s="18">
        <f t="shared" si="185"/>
        <v>329.70071085785668</v>
      </c>
      <c r="K1078" s="18">
        <f t="shared" si="180"/>
        <v>573.37002309227398</v>
      </c>
      <c r="L1078" s="18">
        <f t="shared" si="181"/>
        <v>515.36313700318374</v>
      </c>
      <c r="M1078" s="18">
        <f t="shared" si="182"/>
        <v>515.09306992551831</v>
      </c>
      <c r="N1078" s="18">
        <f t="shared" si="183"/>
        <v>455.01475258646667</v>
      </c>
    </row>
    <row r="1079" spans="1:14" ht="15" x14ac:dyDescent="0.25">
      <c r="A1079" s="17" t="s">
        <v>92</v>
      </c>
      <c r="B1079" s="16" t="s">
        <v>35</v>
      </c>
      <c r="C1079" t="s">
        <v>27</v>
      </c>
      <c r="D1079" s="16" t="s">
        <v>566</v>
      </c>
      <c r="E1079">
        <v>6</v>
      </c>
      <c r="F1079" s="20">
        <v>7.5</v>
      </c>
      <c r="G1079" s="21">
        <f t="shared" si="179"/>
        <v>6</v>
      </c>
      <c r="H1079" s="19">
        <v>9.75</v>
      </c>
      <c r="I1079" s="18">
        <f t="shared" si="184"/>
        <v>381.62004815649715</v>
      </c>
      <c r="J1079" s="18">
        <f t="shared" si="185"/>
        <v>329.70071085785668</v>
      </c>
      <c r="K1079" s="18">
        <f t="shared" si="180"/>
        <v>573.37002309227398</v>
      </c>
      <c r="L1079" s="18">
        <f t="shared" si="181"/>
        <v>515.36313700318374</v>
      </c>
      <c r="M1079" s="18">
        <f t="shared" si="182"/>
        <v>515.09306992551831</v>
      </c>
      <c r="N1079" s="18">
        <f t="shared" si="183"/>
        <v>455.01475258646667</v>
      </c>
    </row>
    <row r="1080" spans="1:14" ht="15" x14ac:dyDescent="0.25">
      <c r="A1080" s="17" t="s">
        <v>92</v>
      </c>
      <c r="B1080" s="16" t="s">
        <v>35</v>
      </c>
      <c r="C1080" t="s">
        <v>27</v>
      </c>
      <c r="D1080" s="16" t="s">
        <v>566</v>
      </c>
      <c r="E1080">
        <v>7</v>
      </c>
      <c r="F1080" s="20">
        <v>7.5</v>
      </c>
      <c r="G1080" s="21">
        <f t="shared" si="179"/>
        <v>7</v>
      </c>
      <c r="H1080" s="19">
        <v>9.75</v>
      </c>
      <c r="I1080" s="18">
        <f t="shared" si="184"/>
        <v>381.62004815649715</v>
      </c>
      <c r="J1080" s="18">
        <f t="shared" si="185"/>
        <v>329.70071085785668</v>
      </c>
      <c r="K1080" s="18">
        <f t="shared" si="180"/>
        <v>573.37002309227398</v>
      </c>
      <c r="L1080" s="18">
        <f t="shared" si="181"/>
        <v>515.36313700318374</v>
      </c>
      <c r="M1080" s="18">
        <f t="shared" si="182"/>
        <v>515.09306992551831</v>
      </c>
      <c r="N1080" s="18">
        <f t="shared" si="183"/>
        <v>455.01475258646667</v>
      </c>
    </row>
    <row r="1081" spans="1:14" ht="15" x14ac:dyDescent="0.25">
      <c r="A1081" s="17" t="s">
        <v>92</v>
      </c>
      <c r="B1081" s="16" t="s">
        <v>35</v>
      </c>
      <c r="C1081" t="s">
        <v>27</v>
      </c>
      <c r="D1081" s="16" t="s">
        <v>600</v>
      </c>
      <c r="E1081">
        <v>1</v>
      </c>
      <c r="F1081" s="20">
        <v>8</v>
      </c>
      <c r="G1081" s="21">
        <f t="shared" si="179"/>
        <v>1</v>
      </c>
      <c r="H1081" s="19">
        <v>10.25</v>
      </c>
      <c r="I1081" s="18">
        <f t="shared" si="184"/>
        <v>381.62004815649715</v>
      </c>
      <c r="J1081" s="18">
        <f t="shared" si="185"/>
        <v>329.70071085785668</v>
      </c>
      <c r="K1081" s="18">
        <f t="shared" si="180"/>
        <v>573.37002309227398</v>
      </c>
      <c r="L1081" s="18">
        <f t="shared" si="181"/>
        <v>515.36313700318374</v>
      </c>
      <c r="M1081" s="18">
        <f t="shared" si="182"/>
        <v>515.09306992551831</v>
      </c>
      <c r="N1081" s="18">
        <f t="shared" si="183"/>
        <v>455.01475258646667</v>
      </c>
    </row>
    <row r="1082" spans="1:14" ht="15" x14ac:dyDescent="0.25">
      <c r="A1082" s="17" t="s">
        <v>92</v>
      </c>
      <c r="B1082" s="16" t="s">
        <v>35</v>
      </c>
      <c r="C1082" t="s">
        <v>27</v>
      </c>
      <c r="D1082" s="16" t="s">
        <v>600</v>
      </c>
      <c r="E1082">
        <v>2</v>
      </c>
      <c r="F1082" s="20">
        <v>8</v>
      </c>
      <c r="G1082" s="21">
        <f t="shared" si="179"/>
        <v>2</v>
      </c>
      <c r="H1082" s="19">
        <v>10.25</v>
      </c>
      <c r="I1082" s="18">
        <f t="shared" si="184"/>
        <v>381.62004815649715</v>
      </c>
      <c r="J1082" s="18">
        <f t="shared" si="185"/>
        <v>329.70071085785668</v>
      </c>
      <c r="K1082" s="18">
        <f t="shared" si="180"/>
        <v>573.37002309227398</v>
      </c>
      <c r="L1082" s="18">
        <f t="shared" si="181"/>
        <v>515.36313700318374</v>
      </c>
      <c r="M1082" s="18">
        <f t="shared" si="182"/>
        <v>515.09306992551831</v>
      </c>
      <c r="N1082" s="18">
        <f t="shared" si="183"/>
        <v>455.01475258646667</v>
      </c>
    </row>
    <row r="1083" spans="1:14" ht="15" x14ac:dyDescent="0.25">
      <c r="A1083" s="17" t="s">
        <v>92</v>
      </c>
      <c r="B1083" s="16" t="s">
        <v>35</v>
      </c>
      <c r="C1083" t="s">
        <v>27</v>
      </c>
      <c r="D1083" s="16" t="s">
        <v>600</v>
      </c>
      <c r="E1083">
        <v>3</v>
      </c>
      <c r="F1083" s="20">
        <v>8</v>
      </c>
      <c r="G1083" s="21">
        <f t="shared" si="179"/>
        <v>3</v>
      </c>
      <c r="H1083" s="19">
        <v>10.25</v>
      </c>
      <c r="I1083" s="18">
        <f t="shared" si="184"/>
        <v>381.62004815649715</v>
      </c>
      <c r="J1083" s="18">
        <f t="shared" si="185"/>
        <v>329.70071085785668</v>
      </c>
      <c r="K1083" s="18">
        <f t="shared" si="180"/>
        <v>573.37002309227398</v>
      </c>
      <c r="L1083" s="18">
        <f t="shared" si="181"/>
        <v>515.36313700318374</v>
      </c>
      <c r="M1083" s="18">
        <f t="shared" si="182"/>
        <v>515.09306992551831</v>
      </c>
      <c r="N1083" s="18">
        <f t="shared" si="183"/>
        <v>455.01475258646667</v>
      </c>
    </row>
    <row r="1084" spans="1:14" ht="15" x14ac:dyDescent="0.25">
      <c r="A1084" s="17" t="s">
        <v>92</v>
      </c>
      <c r="B1084" s="16" t="s">
        <v>35</v>
      </c>
      <c r="C1084" t="s">
        <v>27</v>
      </c>
      <c r="D1084" s="16" t="s">
        <v>600</v>
      </c>
      <c r="E1084">
        <v>4</v>
      </c>
      <c r="F1084" s="20">
        <v>8</v>
      </c>
      <c r="G1084" s="21">
        <f t="shared" si="179"/>
        <v>4</v>
      </c>
      <c r="H1084" s="19">
        <v>10.25</v>
      </c>
      <c r="I1084" s="18">
        <f t="shared" si="184"/>
        <v>381.62004815649715</v>
      </c>
      <c r="J1084" s="18">
        <f t="shared" si="185"/>
        <v>329.70071085785668</v>
      </c>
      <c r="K1084" s="18">
        <f t="shared" si="180"/>
        <v>573.37002309227398</v>
      </c>
      <c r="L1084" s="18">
        <f t="shared" si="181"/>
        <v>515.36313700318374</v>
      </c>
      <c r="M1084" s="18">
        <f t="shared" si="182"/>
        <v>515.09306992551831</v>
      </c>
      <c r="N1084" s="18">
        <f t="shared" si="183"/>
        <v>455.01475258646667</v>
      </c>
    </row>
    <row r="1085" spans="1:14" ht="15" x14ac:dyDescent="0.25">
      <c r="A1085" s="17" t="s">
        <v>92</v>
      </c>
      <c r="B1085" s="16" t="s">
        <v>35</v>
      </c>
      <c r="C1085" t="s">
        <v>27</v>
      </c>
      <c r="D1085" s="16" t="s">
        <v>600</v>
      </c>
      <c r="E1085">
        <v>5</v>
      </c>
      <c r="F1085" s="20">
        <v>8</v>
      </c>
      <c r="G1085" s="21">
        <f t="shared" si="179"/>
        <v>5</v>
      </c>
      <c r="H1085" s="19">
        <v>10.25</v>
      </c>
      <c r="I1085" s="18">
        <f t="shared" si="184"/>
        <v>381.62004815649715</v>
      </c>
      <c r="J1085" s="18">
        <f t="shared" si="185"/>
        <v>329.70071085785668</v>
      </c>
      <c r="K1085" s="18">
        <f t="shared" si="180"/>
        <v>573.37002309227398</v>
      </c>
      <c r="L1085" s="18">
        <f t="shared" si="181"/>
        <v>515.36313700318374</v>
      </c>
      <c r="M1085" s="18">
        <f t="shared" si="182"/>
        <v>515.09306992551831</v>
      </c>
      <c r="N1085" s="18">
        <f t="shared" si="183"/>
        <v>455.01475258646667</v>
      </c>
    </row>
    <row r="1086" spans="1:14" ht="15" x14ac:dyDescent="0.25">
      <c r="A1086" s="17" t="s">
        <v>92</v>
      </c>
      <c r="B1086" s="16" t="s">
        <v>35</v>
      </c>
      <c r="C1086" t="s">
        <v>27</v>
      </c>
      <c r="D1086" s="16" t="s">
        <v>600</v>
      </c>
      <c r="E1086">
        <v>6</v>
      </c>
      <c r="F1086" s="20">
        <v>8</v>
      </c>
      <c r="G1086" s="21">
        <f t="shared" si="179"/>
        <v>6</v>
      </c>
      <c r="H1086" s="19">
        <v>10.25</v>
      </c>
      <c r="I1086" s="18">
        <f t="shared" si="184"/>
        <v>381.62004815649715</v>
      </c>
      <c r="J1086" s="18">
        <f t="shared" si="185"/>
        <v>329.70071085785668</v>
      </c>
      <c r="K1086" s="18">
        <f t="shared" si="180"/>
        <v>573.37002309227398</v>
      </c>
      <c r="L1086" s="18">
        <f t="shared" si="181"/>
        <v>515.36313700318374</v>
      </c>
      <c r="M1086" s="18">
        <f t="shared" si="182"/>
        <v>515.09306992551831</v>
      </c>
      <c r="N1086" s="18">
        <f t="shared" si="183"/>
        <v>455.01475258646667</v>
      </c>
    </row>
    <row r="1087" spans="1:14" ht="15" x14ac:dyDescent="0.25">
      <c r="A1087" s="17" t="s">
        <v>92</v>
      </c>
      <c r="B1087" s="16" t="s">
        <v>35</v>
      </c>
      <c r="C1087" t="s">
        <v>27</v>
      </c>
      <c r="D1087" s="16" t="s">
        <v>600</v>
      </c>
      <c r="E1087">
        <v>7</v>
      </c>
      <c r="F1087" s="20">
        <v>8</v>
      </c>
      <c r="G1087" s="21">
        <f t="shared" si="179"/>
        <v>7</v>
      </c>
      <c r="H1087" s="19">
        <v>10.25</v>
      </c>
      <c r="I1087" s="18">
        <f t="shared" si="184"/>
        <v>381.62004815649715</v>
      </c>
      <c r="J1087" s="18">
        <f t="shared" si="185"/>
        <v>329.70071085785668</v>
      </c>
      <c r="K1087" s="18">
        <f t="shared" si="180"/>
        <v>573.37002309227398</v>
      </c>
      <c r="L1087" s="18">
        <f t="shared" si="181"/>
        <v>515.36313700318374</v>
      </c>
      <c r="M1087" s="18">
        <f t="shared" si="182"/>
        <v>515.09306992551831</v>
      </c>
      <c r="N1087" s="18">
        <f t="shared" si="183"/>
        <v>455.01475258646667</v>
      </c>
    </row>
    <row r="1088" spans="1:14" ht="15" x14ac:dyDescent="0.25">
      <c r="A1088" s="17" t="s">
        <v>92</v>
      </c>
      <c r="B1088" s="16" t="s">
        <v>35</v>
      </c>
      <c r="C1088" t="s">
        <v>27</v>
      </c>
      <c r="D1088" s="16" t="s">
        <v>723</v>
      </c>
      <c r="E1088">
        <v>2</v>
      </c>
      <c r="F1088" s="20">
        <v>8.5</v>
      </c>
      <c r="G1088" s="21">
        <f t="shared" si="179"/>
        <v>2</v>
      </c>
      <c r="H1088" s="19">
        <v>10.75</v>
      </c>
      <c r="I1088" s="18">
        <f t="shared" si="184"/>
        <v>381.62004815649715</v>
      </c>
      <c r="J1088" s="18">
        <f t="shared" si="185"/>
        <v>329.70071085785668</v>
      </c>
      <c r="K1088" s="18">
        <f t="shared" si="180"/>
        <v>573.37002309227398</v>
      </c>
      <c r="L1088" s="18">
        <f t="shared" si="181"/>
        <v>515.36313700318374</v>
      </c>
      <c r="M1088" s="18">
        <f t="shared" si="182"/>
        <v>515.09306992551831</v>
      </c>
      <c r="N1088" s="18">
        <f t="shared" si="183"/>
        <v>455.01475258646667</v>
      </c>
    </row>
    <row r="1089" spans="1:14" ht="15" x14ac:dyDescent="0.25">
      <c r="A1089" s="17" t="s">
        <v>92</v>
      </c>
      <c r="B1089" s="16" t="s">
        <v>35</v>
      </c>
      <c r="C1089" t="s">
        <v>27</v>
      </c>
      <c r="D1089" s="16" t="s">
        <v>723</v>
      </c>
      <c r="E1089">
        <v>3</v>
      </c>
      <c r="F1089" s="20">
        <v>8.5</v>
      </c>
      <c r="G1089" s="21">
        <f t="shared" si="179"/>
        <v>3</v>
      </c>
      <c r="H1089" s="19">
        <v>10.75</v>
      </c>
      <c r="I1089" s="18">
        <f t="shared" si="184"/>
        <v>381.62004815649715</v>
      </c>
      <c r="J1089" s="18">
        <f t="shared" si="185"/>
        <v>329.70071085785668</v>
      </c>
      <c r="K1089" s="18">
        <f t="shared" si="180"/>
        <v>573.37002309227398</v>
      </c>
      <c r="L1089" s="18">
        <f t="shared" si="181"/>
        <v>515.36313700318374</v>
      </c>
      <c r="M1089" s="18">
        <f t="shared" si="182"/>
        <v>515.09306992551831</v>
      </c>
      <c r="N1089" s="18">
        <f t="shared" si="183"/>
        <v>455.01475258646667</v>
      </c>
    </row>
    <row r="1090" spans="1:14" ht="15" x14ac:dyDescent="0.25">
      <c r="A1090" s="17" t="s">
        <v>92</v>
      </c>
      <c r="B1090" s="16" t="s">
        <v>35</v>
      </c>
      <c r="C1090" t="s">
        <v>27</v>
      </c>
      <c r="D1090" s="16" t="s">
        <v>723</v>
      </c>
      <c r="E1090">
        <v>5</v>
      </c>
      <c r="F1090" s="20">
        <v>9.25</v>
      </c>
      <c r="G1090" s="21">
        <f t="shared" si="179"/>
        <v>5</v>
      </c>
      <c r="H1090" s="19">
        <v>11.5</v>
      </c>
      <c r="I1090" s="18">
        <f t="shared" si="184"/>
        <v>381.62004815649715</v>
      </c>
      <c r="J1090" s="18">
        <f t="shared" si="185"/>
        <v>329.70071085785668</v>
      </c>
      <c r="K1090" s="18">
        <f t="shared" si="180"/>
        <v>573.37002309227398</v>
      </c>
      <c r="L1090" s="18">
        <f t="shared" si="181"/>
        <v>515.36313700318374</v>
      </c>
      <c r="M1090" s="18">
        <f t="shared" si="182"/>
        <v>515.09306992551831</v>
      </c>
      <c r="N1090" s="18">
        <f t="shared" si="183"/>
        <v>455.01475258646667</v>
      </c>
    </row>
    <row r="1091" spans="1:14" ht="15" x14ac:dyDescent="0.25">
      <c r="A1091" s="17" t="s">
        <v>92</v>
      </c>
      <c r="B1091" s="16" t="s">
        <v>35</v>
      </c>
      <c r="C1091" t="s">
        <v>27</v>
      </c>
      <c r="D1091" s="16" t="s">
        <v>723</v>
      </c>
      <c r="E1091">
        <v>6</v>
      </c>
      <c r="F1091" s="20">
        <v>8.5</v>
      </c>
      <c r="G1091" s="21">
        <f t="shared" si="179"/>
        <v>6</v>
      </c>
      <c r="H1091" s="19">
        <v>10.75</v>
      </c>
      <c r="I1091" s="18">
        <f t="shared" si="184"/>
        <v>381.62004815649715</v>
      </c>
      <c r="J1091" s="18">
        <f t="shared" si="185"/>
        <v>329.70071085785668</v>
      </c>
      <c r="K1091" s="18">
        <f t="shared" si="180"/>
        <v>573.37002309227398</v>
      </c>
      <c r="L1091" s="18">
        <f t="shared" si="181"/>
        <v>515.36313700318374</v>
      </c>
      <c r="M1091" s="18">
        <f t="shared" si="182"/>
        <v>515.09306992551831</v>
      </c>
      <c r="N1091" s="18">
        <f t="shared" si="183"/>
        <v>455.01475258646667</v>
      </c>
    </row>
    <row r="1092" spans="1:14" ht="15" x14ac:dyDescent="0.25">
      <c r="A1092" s="17" t="s">
        <v>92</v>
      </c>
      <c r="B1092" s="16" t="s">
        <v>35</v>
      </c>
      <c r="C1092" t="s">
        <v>27</v>
      </c>
      <c r="D1092" s="16" t="s">
        <v>723</v>
      </c>
      <c r="E1092">
        <v>7</v>
      </c>
      <c r="F1092" s="20">
        <v>8.5</v>
      </c>
      <c r="G1092" s="21">
        <f t="shared" si="179"/>
        <v>7</v>
      </c>
      <c r="H1092" s="19">
        <v>10.75</v>
      </c>
      <c r="I1092" s="18">
        <f t="shared" si="184"/>
        <v>381.62004815649715</v>
      </c>
      <c r="J1092" s="18">
        <f t="shared" si="185"/>
        <v>329.70071085785668</v>
      </c>
      <c r="K1092" s="18">
        <f t="shared" si="180"/>
        <v>573.37002309227398</v>
      </c>
      <c r="L1092" s="18">
        <f t="shared" si="181"/>
        <v>515.36313700318374</v>
      </c>
      <c r="M1092" s="18">
        <f t="shared" si="182"/>
        <v>515.09306992551831</v>
      </c>
      <c r="N1092" s="18">
        <f t="shared" si="183"/>
        <v>455.01475258646667</v>
      </c>
    </row>
    <row r="1093" spans="1:14" ht="15" x14ac:dyDescent="0.25">
      <c r="A1093" s="17" t="s">
        <v>92</v>
      </c>
      <c r="B1093" s="16" t="s">
        <v>35</v>
      </c>
      <c r="C1093" t="s">
        <v>27</v>
      </c>
      <c r="D1093" s="16" t="s">
        <v>328</v>
      </c>
      <c r="E1093">
        <v>4</v>
      </c>
      <c r="F1093" s="20">
        <v>9</v>
      </c>
      <c r="G1093" s="21">
        <f t="shared" ref="G1093:G1156" si="186">IF(AND(E1093=7,H1093&lt;F1093),1,IF(H1093&lt;F1093,E1093+1,E1093))</f>
        <v>4</v>
      </c>
      <c r="H1093" s="19">
        <v>11.25</v>
      </c>
      <c r="I1093" s="18">
        <f t="shared" si="184"/>
        <v>381.62004815649715</v>
      </c>
      <c r="J1093" s="18">
        <f t="shared" si="185"/>
        <v>329.70071085785668</v>
      </c>
      <c r="K1093" s="18">
        <f t="shared" si="180"/>
        <v>573.37002309227398</v>
      </c>
      <c r="L1093" s="18">
        <f t="shared" si="181"/>
        <v>515.36313700318374</v>
      </c>
      <c r="M1093" s="18">
        <f t="shared" si="182"/>
        <v>515.09306992551831</v>
      </c>
      <c r="N1093" s="18">
        <f t="shared" si="183"/>
        <v>455.01475258646667</v>
      </c>
    </row>
    <row r="1094" spans="1:14" ht="15" x14ac:dyDescent="0.25">
      <c r="A1094" s="17" t="s">
        <v>92</v>
      </c>
      <c r="B1094" s="16" t="s">
        <v>35</v>
      </c>
      <c r="C1094" t="s">
        <v>27</v>
      </c>
      <c r="D1094" s="16" t="s">
        <v>328</v>
      </c>
      <c r="E1094">
        <v>5</v>
      </c>
      <c r="F1094" s="20">
        <v>9</v>
      </c>
      <c r="G1094" s="21">
        <f t="shared" si="186"/>
        <v>5</v>
      </c>
      <c r="H1094" s="19">
        <v>11.25</v>
      </c>
      <c r="I1094" s="18">
        <f t="shared" si="184"/>
        <v>381.62004815649715</v>
      </c>
      <c r="J1094" s="18">
        <f t="shared" si="185"/>
        <v>329.70071085785668</v>
      </c>
      <c r="K1094" s="18">
        <f t="shared" si="180"/>
        <v>573.37002309227398</v>
      </c>
      <c r="L1094" s="18">
        <f t="shared" si="181"/>
        <v>515.36313700318374</v>
      </c>
      <c r="M1094" s="18">
        <f t="shared" si="182"/>
        <v>515.09306992551831</v>
      </c>
      <c r="N1094" s="18">
        <f t="shared" si="183"/>
        <v>455.01475258646667</v>
      </c>
    </row>
    <row r="1095" spans="1:14" ht="15" x14ac:dyDescent="0.25">
      <c r="A1095" s="17" t="s">
        <v>92</v>
      </c>
      <c r="B1095" s="16" t="s">
        <v>35</v>
      </c>
      <c r="C1095" t="s">
        <v>27</v>
      </c>
      <c r="D1095" s="16" t="s">
        <v>328</v>
      </c>
      <c r="E1095">
        <v>7</v>
      </c>
      <c r="F1095" s="20">
        <v>9</v>
      </c>
      <c r="G1095" s="21">
        <f t="shared" si="186"/>
        <v>7</v>
      </c>
      <c r="H1095" s="19">
        <v>11.25</v>
      </c>
      <c r="I1095" s="18">
        <f t="shared" si="184"/>
        <v>381.62004815649715</v>
      </c>
      <c r="J1095" s="18">
        <f t="shared" si="185"/>
        <v>329.70071085785668</v>
      </c>
      <c r="K1095" s="18">
        <f t="shared" si="180"/>
        <v>573.37002309227398</v>
      </c>
      <c r="L1095" s="18">
        <f t="shared" si="181"/>
        <v>515.36313700318374</v>
      </c>
      <c r="M1095" s="18">
        <f t="shared" si="182"/>
        <v>515.09306992551831</v>
      </c>
      <c r="N1095" s="18">
        <f t="shared" si="183"/>
        <v>455.01475258646667</v>
      </c>
    </row>
    <row r="1096" spans="1:14" ht="15" x14ac:dyDescent="0.25">
      <c r="A1096" s="17" t="s">
        <v>92</v>
      </c>
      <c r="B1096" s="16" t="s">
        <v>35</v>
      </c>
      <c r="C1096" t="s">
        <v>27</v>
      </c>
      <c r="D1096" s="16" t="s">
        <v>714</v>
      </c>
      <c r="E1096">
        <v>2</v>
      </c>
      <c r="F1096" s="20">
        <v>9.5</v>
      </c>
      <c r="G1096" s="21">
        <f t="shared" si="186"/>
        <v>2</v>
      </c>
      <c r="H1096" s="19">
        <v>11.75</v>
      </c>
      <c r="I1096" s="18">
        <f t="shared" si="184"/>
        <v>381.62004815649715</v>
      </c>
      <c r="J1096" s="18">
        <f t="shared" si="185"/>
        <v>329.70071085785668</v>
      </c>
      <c r="K1096" s="18">
        <f t="shared" si="180"/>
        <v>573.37002309227398</v>
      </c>
      <c r="L1096" s="18">
        <f t="shared" si="181"/>
        <v>515.36313700318374</v>
      </c>
      <c r="M1096" s="18">
        <f t="shared" si="182"/>
        <v>515.09306992551831</v>
      </c>
      <c r="N1096" s="18">
        <f t="shared" si="183"/>
        <v>455.01475258646667</v>
      </c>
    </row>
    <row r="1097" spans="1:14" ht="15" x14ac:dyDescent="0.25">
      <c r="A1097" s="17" t="s">
        <v>92</v>
      </c>
      <c r="B1097" s="16" t="s">
        <v>35</v>
      </c>
      <c r="C1097" t="s">
        <v>27</v>
      </c>
      <c r="D1097" s="16" t="s">
        <v>714</v>
      </c>
      <c r="E1097">
        <v>3</v>
      </c>
      <c r="F1097" s="20">
        <v>9.8333333333333339</v>
      </c>
      <c r="G1097" s="21">
        <f t="shared" si="186"/>
        <v>3</v>
      </c>
      <c r="H1097" s="19">
        <v>12.083333333333334</v>
      </c>
      <c r="I1097" s="18">
        <f t="shared" si="184"/>
        <v>381.62004815649715</v>
      </c>
      <c r="J1097" s="18">
        <f t="shared" si="185"/>
        <v>329.70071085785668</v>
      </c>
      <c r="K1097" s="18">
        <f t="shared" si="180"/>
        <v>573.37002309227398</v>
      </c>
      <c r="L1097" s="18">
        <f t="shared" si="181"/>
        <v>515.36313700318374</v>
      </c>
      <c r="M1097" s="18">
        <f t="shared" si="182"/>
        <v>515.09306992551831</v>
      </c>
      <c r="N1097" s="18">
        <f t="shared" si="183"/>
        <v>455.01475258646667</v>
      </c>
    </row>
    <row r="1098" spans="1:14" ht="15" x14ac:dyDescent="0.25">
      <c r="A1098" s="17" t="s">
        <v>92</v>
      </c>
      <c r="B1098" s="16" t="s">
        <v>35</v>
      </c>
      <c r="C1098" t="s">
        <v>27</v>
      </c>
      <c r="D1098" s="16" t="s">
        <v>714</v>
      </c>
      <c r="E1098">
        <v>5</v>
      </c>
      <c r="F1098" s="20">
        <v>9.5</v>
      </c>
      <c r="G1098" s="21">
        <f t="shared" si="186"/>
        <v>5</v>
      </c>
      <c r="H1098" s="19">
        <v>11.75</v>
      </c>
      <c r="I1098" s="18">
        <f t="shared" si="184"/>
        <v>381.62004815649715</v>
      </c>
      <c r="J1098" s="18">
        <f t="shared" si="185"/>
        <v>329.70071085785668</v>
      </c>
      <c r="K1098" s="18">
        <f t="shared" si="180"/>
        <v>573.37002309227398</v>
      </c>
      <c r="L1098" s="18">
        <f t="shared" si="181"/>
        <v>515.36313700318374</v>
      </c>
      <c r="M1098" s="18">
        <f t="shared" si="182"/>
        <v>515.09306992551831</v>
      </c>
      <c r="N1098" s="18">
        <f t="shared" si="183"/>
        <v>455.01475258646667</v>
      </c>
    </row>
    <row r="1099" spans="1:14" ht="15" x14ac:dyDescent="0.25">
      <c r="A1099" s="17" t="s">
        <v>92</v>
      </c>
      <c r="B1099" s="16" t="s">
        <v>35</v>
      </c>
      <c r="C1099" t="s">
        <v>27</v>
      </c>
      <c r="D1099" s="16" t="s">
        <v>714</v>
      </c>
      <c r="E1099">
        <v>6</v>
      </c>
      <c r="F1099" s="20">
        <v>9.5</v>
      </c>
      <c r="G1099" s="21">
        <f t="shared" si="186"/>
        <v>6</v>
      </c>
      <c r="H1099" s="19">
        <v>11.75</v>
      </c>
      <c r="I1099" s="18">
        <f t="shared" si="184"/>
        <v>381.62004815649715</v>
      </c>
      <c r="J1099" s="18">
        <f t="shared" si="185"/>
        <v>329.70071085785668</v>
      </c>
      <c r="K1099" s="18">
        <f t="shared" si="180"/>
        <v>573.37002309227398</v>
      </c>
      <c r="L1099" s="18">
        <f t="shared" si="181"/>
        <v>515.36313700318374</v>
      </c>
      <c r="M1099" s="18">
        <f t="shared" si="182"/>
        <v>515.09306992551831</v>
      </c>
      <c r="N1099" s="18">
        <f t="shared" si="183"/>
        <v>455.01475258646667</v>
      </c>
    </row>
    <row r="1100" spans="1:14" ht="15" x14ac:dyDescent="0.25">
      <c r="A1100" s="17" t="s">
        <v>92</v>
      </c>
      <c r="B1100" s="16" t="s">
        <v>35</v>
      </c>
      <c r="C1100" t="s">
        <v>27</v>
      </c>
      <c r="D1100" s="16" t="s">
        <v>714</v>
      </c>
      <c r="E1100">
        <v>7</v>
      </c>
      <c r="F1100" s="20">
        <v>11.166666666666666</v>
      </c>
      <c r="G1100" s="21">
        <f t="shared" si="186"/>
        <v>7</v>
      </c>
      <c r="H1100" s="19">
        <v>13.416666666666666</v>
      </c>
      <c r="I1100" s="18">
        <f t="shared" si="184"/>
        <v>381.62004815649715</v>
      </c>
      <c r="J1100" s="18">
        <f t="shared" si="185"/>
        <v>329.70071085785668</v>
      </c>
      <c r="K1100" s="18">
        <f t="shared" si="180"/>
        <v>573.37002309227398</v>
      </c>
      <c r="L1100" s="18">
        <f t="shared" si="181"/>
        <v>515.36313700318374</v>
      </c>
      <c r="M1100" s="18">
        <f t="shared" si="182"/>
        <v>515.09306992551831</v>
      </c>
      <c r="N1100" s="18">
        <f t="shared" si="183"/>
        <v>455.01475258646667</v>
      </c>
    </row>
    <row r="1101" spans="1:14" ht="15" x14ac:dyDescent="0.25">
      <c r="A1101" s="17" t="s">
        <v>92</v>
      </c>
      <c r="B1101" s="16" t="s">
        <v>35</v>
      </c>
      <c r="C1101" t="s">
        <v>27</v>
      </c>
      <c r="D1101" s="16" t="s">
        <v>574</v>
      </c>
      <c r="E1101">
        <v>1</v>
      </c>
      <c r="F1101" s="20">
        <v>10</v>
      </c>
      <c r="G1101" s="21">
        <f t="shared" si="186"/>
        <v>1</v>
      </c>
      <c r="H1101" s="19">
        <v>12.25</v>
      </c>
      <c r="I1101" s="18">
        <f t="shared" si="184"/>
        <v>381.62004815649715</v>
      </c>
      <c r="J1101" s="18">
        <f t="shared" si="185"/>
        <v>329.70071085785668</v>
      </c>
      <c r="K1101" s="18">
        <f t="shared" si="180"/>
        <v>573.37002309227398</v>
      </c>
      <c r="L1101" s="18">
        <f t="shared" si="181"/>
        <v>515.36313700318374</v>
      </c>
      <c r="M1101" s="18">
        <f t="shared" si="182"/>
        <v>515.09306992551831</v>
      </c>
      <c r="N1101" s="18">
        <f t="shared" si="183"/>
        <v>455.01475258646667</v>
      </c>
    </row>
    <row r="1102" spans="1:14" ht="15" x14ac:dyDescent="0.25">
      <c r="A1102" s="17" t="s">
        <v>92</v>
      </c>
      <c r="B1102" s="16" t="s">
        <v>35</v>
      </c>
      <c r="C1102" t="s">
        <v>27</v>
      </c>
      <c r="D1102" s="16" t="s">
        <v>574</v>
      </c>
      <c r="E1102">
        <v>2</v>
      </c>
      <c r="F1102" s="20">
        <v>10</v>
      </c>
      <c r="G1102" s="21">
        <f t="shared" si="186"/>
        <v>2</v>
      </c>
      <c r="H1102" s="19">
        <v>12.25</v>
      </c>
      <c r="I1102" s="18">
        <f t="shared" si="184"/>
        <v>381.62004815649715</v>
      </c>
      <c r="J1102" s="18">
        <f t="shared" si="185"/>
        <v>329.70071085785668</v>
      </c>
      <c r="K1102" s="18">
        <f t="shared" si="180"/>
        <v>573.37002309227398</v>
      </c>
      <c r="L1102" s="18">
        <f t="shared" si="181"/>
        <v>515.36313700318374</v>
      </c>
      <c r="M1102" s="18">
        <f t="shared" si="182"/>
        <v>515.09306992551831</v>
      </c>
      <c r="N1102" s="18">
        <f t="shared" si="183"/>
        <v>455.01475258646667</v>
      </c>
    </row>
    <row r="1103" spans="1:14" ht="15" x14ac:dyDescent="0.25">
      <c r="A1103" s="17" t="s">
        <v>92</v>
      </c>
      <c r="B1103" s="16" t="s">
        <v>35</v>
      </c>
      <c r="C1103" t="s">
        <v>27</v>
      </c>
      <c r="D1103" s="16" t="s">
        <v>574</v>
      </c>
      <c r="E1103">
        <v>3</v>
      </c>
      <c r="F1103" s="20">
        <v>10.333333333333334</v>
      </c>
      <c r="G1103" s="21">
        <f t="shared" si="186"/>
        <v>3</v>
      </c>
      <c r="H1103" s="19">
        <v>12.583333333333334</v>
      </c>
      <c r="I1103" s="18">
        <f t="shared" si="184"/>
        <v>381.62004815649715</v>
      </c>
      <c r="J1103" s="18">
        <f t="shared" si="185"/>
        <v>329.70071085785668</v>
      </c>
      <c r="K1103" s="18">
        <f t="shared" si="180"/>
        <v>573.37002309227398</v>
      </c>
      <c r="L1103" s="18">
        <f t="shared" si="181"/>
        <v>515.36313700318374</v>
      </c>
      <c r="M1103" s="18">
        <f t="shared" si="182"/>
        <v>515.09306992551831</v>
      </c>
      <c r="N1103" s="18">
        <f t="shared" si="183"/>
        <v>455.01475258646667</v>
      </c>
    </row>
    <row r="1104" spans="1:14" ht="15" x14ac:dyDescent="0.25">
      <c r="A1104" s="17" t="s">
        <v>92</v>
      </c>
      <c r="B1104" s="16" t="s">
        <v>35</v>
      </c>
      <c r="C1104" t="s">
        <v>27</v>
      </c>
      <c r="D1104" s="16" t="s">
        <v>574</v>
      </c>
      <c r="E1104">
        <v>4</v>
      </c>
      <c r="F1104" s="20">
        <v>10</v>
      </c>
      <c r="G1104" s="21">
        <f t="shared" si="186"/>
        <v>4</v>
      </c>
      <c r="H1104" s="19">
        <v>12.25</v>
      </c>
      <c r="I1104" s="18">
        <f t="shared" si="184"/>
        <v>381.62004815649715</v>
      </c>
      <c r="J1104" s="18">
        <f t="shared" si="185"/>
        <v>329.70071085785668</v>
      </c>
      <c r="K1104" s="18">
        <f t="shared" si="180"/>
        <v>573.37002309227398</v>
      </c>
      <c r="L1104" s="18">
        <f t="shared" si="181"/>
        <v>515.36313700318374</v>
      </c>
      <c r="M1104" s="18">
        <f t="shared" si="182"/>
        <v>515.09306992551831</v>
      </c>
      <c r="N1104" s="18">
        <f t="shared" si="183"/>
        <v>455.01475258646667</v>
      </c>
    </row>
    <row r="1105" spans="1:14" ht="15" x14ac:dyDescent="0.25">
      <c r="A1105" s="17" t="s">
        <v>92</v>
      </c>
      <c r="B1105" s="16" t="s">
        <v>35</v>
      </c>
      <c r="C1105" t="s">
        <v>27</v>
      </c>
      <c r="D1105" s="16" t="s">
        <v>574</v>
      </c>
      <c r="E1105">
        <v>5</v>
      </c>
      <c r="F1105" s="20">
        <v>10</v>
      </c>
      <c r="G1105" s="21">
        <f t="shared" si="186"/>
        <v>5</v>
      </c>
      <c r="H1105" s="19">
        <v>12.25</v>
      </c>
      <c r="I1105" s="18">
        <f t="shared" si="184"/>
        <v>381.62004815649715</v>
      </c>
      <c r="J1105" s="18">
        <f t="shared" si="185"/>
        <v>329.70071085785668</v>
      </c>
      <c r="K1105" s="18">
        <f t="shared" si="180"/>
        <v>573.37002309227398</v>
      </c>
      <c r="L1105" s="18">
        <f t="shared" si="181"/>
        <v>515.36313700318374</v>
      </c>
      <c r="M1105" s="18">
        <f t="shared" si="182"/>
        <v>515.09306992551831</v>
      </c>
      <c r="N1105" s="18">
        <f t="shared" si="183"/>
        <v>455.01475258646667</v>
      </c>
    </row>
    <row r="1106" spans="1:14" ht="15" x14ac:dyDescent="0.25">
      <c r="A1106" s="17" t="s">
        <v>92</v>
      </c>
      <c r="B1106" s="16" t="s">
        <v>35</v>
      </c>
      <c r="C1106" t="s">
        <v>27</v>
      </c>
      <c r="D1106" s="16" t="s">
        <v>574</v>
      </c>
      <c r="E1106">
        <v>6</v>
      </c>
      <c r="F1106" s="20">
        <v>10</v>
      </c>
      <c r="G1106" s="21">
        <f t="shared" si="186"/>
        <v>6</v>
      </c>
      <c r="H1106" s="19">
        <v>12.25</v>
      </c>
      <c r="I1106" s="18">
        <f t="shared" si="184"/>
        <v>381.62004815649715</v>
      </c>
      <c r="J1106" s="18">
        <f t="shared" si="185"/>
        <v>329.70071085785668</v>
      </c>
      <c r="K1106" s="18">
        <f t="shared" si="180"/>
        <v>573.37002309227398</v>
      </c>
      <c r="L1106" s="18">
        <f t="shared" si="181"/>
        <v>515.36313700318374</v>
      </c>
      <c r="M1106" s="18">
        <f t="shared" si="182"/>
        <v>515.09306992551831</v>
      </c>
      <c r="N1106" s="18">
        <f t="shared" si="183"/>
        <v>455.01475258646667</v>
      </c>
    </row>
    <row r="1107" spans="1:14" ht="15" x14ac:dyDescent="0.25">
      <c r="A1107" s="17" t="s">
        <v>92</v>
      </c>
      <c r="B1107" s="16" t="s">
        <v>35</v>
      </c>
      <c r="C1107" t="s">
        <v>27</v>
      </c>
      <c r="D1107" s="16" t="s">
        <v>574</v>
      </c>
      <c r="E1107">
        <v>7</v>
      </c>
      <c r="F1107" s="20">
        <v>10</v>
      </c>
      <c r="G1107" s="21">
        <f t="shared" si="186"/>
        <v>7</v>
      </c>
      <c r="H1107" s="19">
        <v>12.25</v>
      </c>
      <c r="I1107" s="18">
        <f t="shared" si="184"/>
        <v>381.62004815649715</v>
      </c>
      <c r="J1107" s="18">
        <f t="shared" si="185"/>
        <v>329.70071085785668</v>
      </c>
      <c r="K1107" s="18">
        <f t="shared" si="180"/>
        <v>573.37002309227398</v>
      </c>
      <c r="L1107" s="18">
        <f t="shared" si="181"/>
        <v>515.36313700318374</v>
      </c>
      <c r="M1107" s="18">
        <f t="shared" si="182"/>
        <v>515.09306992551831</v>
      </c>
      <c r="N1107" s="18">
        <f t="shared" si="183"/>
        <v>455.01475258646667</v>
      </c>
    </row>
    <row r="1108" spans="1:14" ht="15" x14ac:dyDescent="0.25">
      <c r="A1108" s="17" t="s">
        <v>92</v>
      </c>
      <c r="B1108" s="16" t="s">
        <v>35</v>
      </c>
      <c r="C1108" t="s">
        <v>27</v>
      </c>
      <c r="D1108" s="16" t="s">
        <v>622</v>
      </c>
      <c r="E1108">
        <v>1</v>
      </c>
      <c r="F1108" s="20">
        <v>10.5</v>
      </c>
      <c r="G1108" s="21">
        <f t="shared" si="186"/>
        <v>1</v>
      </c>
      <c r="H1108" s="19">
        <v>12.75</v>
      </c>
      <c r="I1108" s="18">
        <f t="shared" si="184"/>
        <v>381.62004815649715</v>
      </c>
      <c r="J1108" s="18">
        <f t="shared" si="185"/>
        <v>329.70071085785668</v>
      </c>
      <c r="K1108" s="18">
        <f t="shared" si="180"/>
        <v>573.37002309227398</v>
      </c>
      <c r="L1108" s="18">
        <f t="shared" si="181"/>
        <v>515.36313700318374</v>
      </c>
      <c r="M1108" s="18">
        <f t="shared" si="182"/>
        <v>515.09306992551831</v>
      </c>
      <c r="N1108" s="18">
        <f t="shared" si="183"/>
        <v>455.01475258646667</v>
      </c>
    </row>
    <row r="1109" spans="1:14" ht="15" x14ac:dyDescent="0.25">
      <c r="A1109" s="17" t="s">
        <v>92</v>
      </c>
      <c r="B1109" s="16" t="s">
        <v>35</v>
      </c>
      <c r="C1109" t="s">
        <v>27</v>
      </c>
      <c r="D1109" s="16" t="s">
        <v>622</v>
      </c>
      <c r="E1109">
        <v>4</v>
      </c>
      <c r="F1109" s="20">
        <v>10.5</v>
      </c>
      <c r="G1109" s="21">
        <f t="shared" si="186"/>
        <v>4</v>
      </c>
      <c r="H1109" s="19">
        <v>12.75</v>
      </c>
      <c r="I1109" s="18">
        <f t="shared" si="184"/>
        <v>381.62004815649715</v>
      </c>
      <c r="J1109" s="18">
        <f t="shared" si="185"/>
        <v>329.70071085785668</v>
      </c>
      <c r="K1109" s="18">
        <f t="shared" si="180"/>
        <v>573.37002309227398</v>
      </c>
      <c r="L1109" s="18">
        <f t="shared" si="181"/>
        <v>515.36313700318374</v>
      </c>
      <c r="M1109" s="18">
        <f t="shared" si="182"/>
        <v>515.09306992551831</v>
      </c>
      <c r="N1109" s="18">
        <f t="shared" si="183"/>
        <v>455.01475258646667</v>
      </c>
    </row>
    <row r="1110" spans="1:14" ht="15" x14ac:dyDescent="0.25">
      <c r="A1110" s="17" t="s">
        <v>92</v>
      </c>
      <c r="B1110" s="16" t="s">
        <v>35</v>
      </c>
      <c r="C1110" t="s">
        <v>27</v>
      </c>
      <c r="D1110" s="16" t="s">
        <v>622</v>
      </c>
      <c r="E1110">
        <v>5</v>
      </c>
      <c r="F1110" s="20">
        <v>10.5</v>
      </c>
      <c r="G1110" s="21">
        <f t="shared" si="186"/>
        <v>5</v>
      </c>
      <c r="H1110" s="19">
        <v>12.75</v>
      </c>
      <c r="I1110" s="18">
        <f t="shared" si="184"/>
        <v>381.62004815649715</v>
      </c>
      <c r="J1110" s="18">
        <f t="shared" si="185"/>
        <v>329.70071085785668</v>
      </c>
      <c r="K1110" s="18">
        <f t="shared" si="180"/>
        <v>573.37002309227398</v>
      </c>
      <c r="L1110" s="18">
        <f t="shared" si="181"/>
        <v>515.36313700318374</v>
      </c>
      <c r="M1110" s="18">
        <f t="shared" si="182"/>
        <v>515.09306992551831</v>
      </c>
      <c r="N1110" s="18">
        <f t="shared" si="183"/>
        <v>455.01475258646667</v>
      </c>
    </row>
    <row r="1111" spans="1:14" ht="15" x14ac:dyDescent="0.25">
      <c r="A1111" s="17" t="s">
        <v>92</v>
      </c>
      <c r="B1111" s="16" t="s">
        <v>35</v>
      </c>
      <c r="C1111" t="s">
        <v>27</v>
      </c>
      <c r="D1111" s="16" t="s">
        <v>622</v>
      </c>
      <c r="E1111">
        <v>6</v>
      </c>
      <c r="F1111" s="20">
        <v>10.5</v>
      </c>
      <c r="G1111" s="21">
        <f t="shared" si="186"/>
        <v>6</v>
      </c>
      <c r="H1111" s="19">
        <v>12.75</v>
      </c>
      <c r="I1111" s="18">
        <f t="shared" si="184"/>
        <v>381.62004815649715</v>
      </c>
      <c r="J1111" s="18">
        <f t="shared" si="185"/>
        <v>329.70071085785668</v>
      </c>
      <c r="K1111" s="18">
        <f t="shared" si="180"/>
        <v>573.37002309227398</v>
      </c>
      <c r="L1111" s="18">
        <f t="shared" si="181"/>
        <v>515.36313700318374</v>
      </c>
      <c r="M1111" s="18">
        <f t="shared" si="182"/>
        <v>515.09306992551831</v>
      </c>
      <c r="N1111" s="18">
        <f t="shared" si="183"/>
        <v>455.01475258646667</v>
      </c>
    </row>
    <row r="1112" spans="1:14" ht="15" x14ac:dyDescent="0.25">
      <c r="A1112" s="17" t="s">
        <v>92</v>
      </c>
      <c r="B1112" s="16" t="s">
        <v>35</v>
      </c>
      <c r="C1112" t="s">
        <v>27</v>
      </c>
      <c r="D1112" s="16" t="s">
        <v>622</v>
      </c>
      <c r="E1112">
        <v>7</v>
      </c>
      <c r="F1112" s="20">
        <v>11.5</v>
      </c>
      <c r="G1112" s="21">
        <f t="shared" si="186"/>
        <v>7</v>
      </c>
      <c r="H1112" s="19">
        <v>13.75</v>
      </c>
      <c r="I1112" s="18">
        <f t="shared" si="184"/>
        <v>381.62004815649715</v>
      </c>
      <c r="J1112" s="18">
        <f t="shared" si="185"/>
        <v>329.70071085785668</v>
      </c>
      <c r="K1112" s="18">
        <f t="shared" si="180"/>
        <v>573.37002309227398</v>
      </c>
      <c r="L1112" s="18">
        <f t="shared" si="181"/>
        <v>515.36313700318374</v>
      </c>
      <c r="M1112" s="18">
        <f t="shared" si="182"/>
        <v>515.09306992551831</v>
      </c>
      <c r="N1112" s="18">
        <f t="shared" si="183"/>
        <v>455.01475258646667</v>
      </c>
    </row>
    <row r="1113" spans="1:14" ht="15" x14ac:dyDescent="0.25">
      <c r="A1113" s="17" t="s">
        <v>92</v>
      </c>
      <c r="B1113" s="16" t="s">
        <v>35</v>
      </c>
      <c r="C1113" t="s">
        <v>27</v>
      </c>
      <c r="D1113" s="16" t="s">
        <v>586</v>
      </c>
      <c r="E1113">
        <v>1</v>
      </c>
      <c r="F1113" s="20">
        <v>11</v>
      </c>
      <c r="G1113" s="21">
        <f t="shared" si="186"/>
        <v>1</v>
      </c>
      <c r="H1113" s="19">
        <v>13.25</v>
      </c>
      <c r="I1113" s="18">
        <f t="shared" si="184"/>
        <v>381.62004815649715</v>
      </c>
      <c r="J1113" s="18">
        <f t="shared" si="185"/>
        <v>329.70071085785668</v>
      </c>
      <c r="K1113" s="18">
        <f t="shared" si="180"/>
        <v>573.37002309227398</v>
      </c>
      <c r="L1113" s="18">
        <f t="shared" si="181"/>
        <v>515.36313700318374</v>
      </c>
      <c r="M1113" s="18">
        <f t="shared" si="182"/>
        <v>515.09306992551831</v>
      </c>
      <c r="N1113" s="18">
        <f t="shared" si="183"/>
        <v>455.01475258646667</v>
      </c>
    </row>
    <row r="1114" spans="1:14" ht="15" x14ac:dyDescent="0.25">
      <c r="A1114" s="17" t="s">
        <v>92</v>
      </c>
      <c r="B1114" s="16" t="s">
        <v>35</v>
      </c>
      <c r="C1114" t="s">
        <v>27</v>
      </c>
      <c r="D1114" s="16" t="s">
        <v>586</v>
      </c>
      <c r="E1114">
        <v>2</v>
      </c>
      <c r="F1114" s="20">
        <v>11</v>
      </c>
      <c r="G1114" s="21">
        <f t="shared" si="186"/>
        <v>2</v>
      </c>
      <c r="H1114" s="19">
        <v>13.25</v>
      </c>
      <c r="I1114" s="18">
        <f t="shared" si="184"/>
        <v>381.62004815649715</v>
      </c>
      <c r="J1114" s="18">
        <f t="shared" si="185"/>
        <v>329.70071085785668</v>
      </c>
      <c r="K1114" s="18">
        <f t="shared" si="180"/>
        <v>573.37002309227398</v>
      </c>
      <c r="L1114" s="18">
        <f t="shared" si="181"/>
        <v>515.36313700318374</v>
      </c>
      <c r="M1114" s="18">
        <f t="shared" si="182"/>
        <v>515.09306992551831</v>
      </c>
      <c r="N1114" s="18">
        <f t="shared" si="183"/>
        <v>455.01475258646667</v>
      </c>
    </row>
    <row r="1115" spans="1:14" ht="15" x14ac:dyDescent="0.25">
      <c r="A1115" s="17" t="s">
        <v>92</v>
      </c>
      <c r="B1115" s="16" t="s">
        <v>35</v>
      </c>
      <c r="C1115" t="s">
        <v>27</v>
      </c>
      <c r="D1115" s="16" t="s">
        <v>586</v>
      </c>
      <c r="E1115">
        <v>3</v>
      </c>
      <c r="F1115" s="20">
        <v>11</v>
      </c>
      <c r="G1115" s="21">
        <f t="shared" si="186"/>
        <v>3</v>
      </c>
      <c r="H1115" s="19">
        <v>13.25</v>
      </c>
      <c r="I1115" s="18">
        <f t="shared" si="184"/>
        <v>381.62004815649715</v>
      </c>
      <c r="J1115" s="18">
        <f t="shared" si="185"/>
        <v>329.70071085785668</v>
      </c>
      <c r="K1115" s="18">
        <f t="shared" si="180"/>
        <v>573.37002309227398</v>
      </c>
      <c r="L1115" s="18">
        <f t="shared" si="181"/>
        <v>515.36313700318374</v>
      </c>
      <c r="M1115" s="18">
        <f t="shared" si="182"/>
        <v>515.09306992551831</v>
      </c>
      <c r="N1115" s="18">
        <f t="shared" si="183"/>
        <v>455.01475258646667</v>
      </c>
    </row>
    <row r="1116" spans="1:14" ht="15" x14ac:dyDescent="0.25">
      <c r="A1116" s="17" t="s">
        <v>92</v>
      </c>
      <c r="B1116" s="16" t="s">
        <v>35</v>
      </c>
      <c r="C1116" t="s">
        <v>27</v>
      </c>
      <c r="D1116" s="16" t="s">
        <v>586</v>
      </c>
      <c r="E1116">
        <v>4</v>
      </c>
      <c r="F1116" s="20">
        <v>11</v>
      </c>
      <c r="G1116" s="21">
        <f t="shared" si="186"/>
        <v>4</v>
      </c>
      <c r="H1116" s="19">
        <v>13.25</v>
      </c>
      <c r="I1116" s="18">
        <f t="shared" si="184"/>
        <v>381.62004815649715</v>
      </c>
      <c r="J1116" s="18">
        <f t="shared" si="185"/>
        <v>329.70071085785668</v>
      </c>
      <c r="K1116" s="18">
        <f t="shared" si="180"/>
        <v>573.37002309227398</v>
      </c>
      <c r="L1116" s="18">
        <f t="shared" si="181"/>
        <v>515.36313700318374</v>
      </c>
      <c r="M1116" s="18">
        <f t="shared" si="182"/>
        <v>515.09306992551831</v>
      </c>
      <c r="N1116" s="18">
        <f t="shared" si="183"/>
        <v>455.01475258646667</v>
      </c>
    </row>
    <row r="1117" spans="1:14" ht="15" x14ac:dyDescent="0.25">
      <c r="A1117" s="17" t="s">
        <v>92</v>
      </c>
      <c r="B1117" s="16" t="s">
        <v>35</v>
      </c>
      <c r="C1117" t="s">
        <v>27</v>
      </c>
      <c r="D1117" s="16" t="s">
        <v>586</v>
      </c>
      <c r="E1117">
        <v>5</v>
      </c>
      <c r="F1117" s="20">
        <v>11</v>
      </c>
      <c r="G1117" s="21">
        <f t="shared" si="186"/>
        <v>5</v>
      </c>
      <c r="H1117" s="19">
        <v>13.25</v>
      </c>
      <c r="I1117" s="18">
        <f t="shared" si="184"/>
        <v>381.62004815649715</v>
      </c>
      <c r="J1117" s="18">
        <f t="shared" si="185"/>
        <v>329.70071085785668</v>
      </c>
      <c r="K1117" s="18">
        <f t="shared" si="180"/>
        <v>573.37002309227398</v>
      </c>
      <c r="L1117" s="18">
        <f t="shared" si="181"/>
        <v>515.36313700318374</v>
      </c>
      <c r="M1117" s="18">
        <f t="shared" si="182"/>
        <v>515.09306992551831</v>
      </c>
      <c r="N1117" s="18">
        <f t="shared" si="183"/>
        <v>455.01475258646667</v>
      </c>
    </row>
    <row r="1118" spans="1:14" ht="15" x14ac:dyDescent="0.25">
      <c r="A1118" s="17" t="s">
        <v>92</v>
      </c>
      <c r="B1118" s="16" t="s">
        <v>35</v>
      </c>
      <c r="C1118" t="s">
        <v>27</v>
      </c>
      <c r="D1118" s="16" t="s">
        <v>586</v>
      </c>
      <c r="E1118">
        <v>6</v>
      </c>
      <c r="F1118" s="20">
        <v>11</v>
      </c>
      <c r="G1118" s="21">
        <f t="shared" si="186"/>
        <v>6</v>
      </c>
      <c r="H1118" s="19">
        <v>13.25</v>
      </c>
      <c r="I1118" s="18">
        <f t="shared" si="184"/>
        <v>381.62004815649715</v>
      </c>
      <c r="J1118" s="18">
        <f t="shared" si="185"/>
        <v>329.70071085785668</v>
      </c>
      <c r="K1118" s="18">
        <f t="shared" si="180"/>
        <v>573.37002309227398</v>
      </c>
      <c r="L1118" s="18">
        <f t="shared" si="181"/>
        <v>515.36313700318374</v>
      </c>
      <c r="M1118" s="18">
        <f t="shared" si="182"/>
        <v>515.09306992551831</v>
      </c>
      <c r="N1118" s="18">
        <f t="shared" si="183"/>
        <v>455.01475258646667</v>
      </c>
    </row>
    <row r="1119" spans="1:14" ht="15" x14ac:dyDescent="0.25">
      <c r="A1119" s="17" t="s">
        <v>92</v>
      </c>
      <c r="B1119" s="16" t="s">
        <v>35</v>
      </c>
      <c r="C1119" t="s">
        <v>27</v>
      </c>
      <c r="D1119" s="16" t="s">
        <v>586</v>
      </c>
      <c r="E1119">
        <v>7</v>
      </c>
      <c r="F1119" s="20">
        <v>11</v>
      </c>
      <c r="G1119" s="21">
        <f t="shared" si="186"/>
        <v>7</v>
      </c>
      <c r="H1119" s="19">
        <v>13.25</v>
      </c>
      <c r="I1119" s="18">
        <f t="shared" si="184"/>
        <v>381.62004815649715</v>
      </c>
      <c r="J1119" s="18">
        <f t="shared" si="185"/>
        <v>329.70071085785668</v>
      </c>
      <c r="K1119" s="18">
        <f t="shared" si="180"/>
        <v>573.37002309227398</v>
      </c>
      <c r="L1119" s="18">
        <f t="shared" si="181"/>
        <v>515.36313700318374</v>
      </c>
      <c r="M1119" s="18">
        <f t="shared" si="182"/>
        <v>515.09306992551831</v>
      </c>
      <c r="N1119" s="18">
        <f t="shared" si="183"/>
        <v>455.01475258646667</v>
      </c>
    </row>
    <row r="1120" spans="1:14" ht="15" x14ac:dyDescent="0.25">
      <c r="A1120" s="17" t="s">
        <v>92</v>
      </c>
      <c r="B1120" s="16" t="s">
        <v>35</v>
      </c>
      <c r="C1120" t="s">
        <v>27</v>
      </c>
      <c r="D1120" s="16" t="s">
        <v>806</v>
      </c>
      <c r="E1120">
        <v>5</v>
      </c>
      <c r="F1120" s="20">
        <v>11.5</v>
      </c>
      <c r="G1120" s="21">
        <f t="shared" si="186"/>
        <v>5</v>
      </c>
      <c r="H1120" s="19">
        <v>13.75</v>
      </c>
      <c r="I1120" s="18">
        <f t="shared" si="184"/>
        <v>381.62004815649715</v>
      </c>
      <c r="J1120" s="18">
        <f t="shared" si="185"/>
        <v>329.70071085785668</v>
      </c>
      <c r="K1120" s="18">
        <f t="shared" si="180"/>
        <v>573.37002309227398</v>
      </c>
      <c r="L1120" s="18">
        <f t="shared" si="181"/>
        <v>515.36313700318374</v>
      </c>
      <c r="M1120" s="18">
        <f t="shared" si="182"/>
        <v>515.09306992551831</v>
      </c>
      <c r="N1120" s="18">
        <f t="shared" si="183"/>
        <v>455.01475258646667</v>
      </c>
    </row>
    <row r="1121" spans="1:14" ht="15" x14ac:dyDescent="0.25">
      <c r="A1121" s="17" t="s">
        <v>92</v>
      </c>
      <c r="B1121" s="16" t="s">
        <v>35</v>
      </c>
      <c r="C1121" t="s">
        <v>27</v>
      </c>
      <c r="D1121" s="16" t="s">
        <v>806</v>
      </c>
      <c r="E1121">
        <v>7</v>
      </c>
      <c r="F1121" s="20">
        <v>11.666666666666666</v>
      </c>
      <c r="G1121" s="21">
        <f t="shared" si="186"/>
        <v>7</v>
      </c>
      <c r="H1121" s="19">
        <v>13.916666666666666</v>
      </c>
      <c r="I1121" s="18">
        <f t="shared" si="184"/>
        <v>381.62004815649715</v>
      </c>
      <c r="J1121" s="18">
        <f t="shared" si="185"/>
        <v>329.70071085785668</v>
      </c>
      <c r="K1121" s="18">
        <f t="shared" si="180"/>
        <v>573.37002309227398</v>
      </c>
      <c r="L1121" s="18">
        <f t="shared" si="181"/>
        <v>515.36313700318374</v>
      </c>
      <c r="M1121" s="18">
        <f t="shared" si="182"/>
        <v>515.09306992551831</v>
      </c>
      <c r="N1121" s="18">
        <f t="shared" si="183"/>
        <v>455.01475258646667</v>
      </c>
    </row>
    <row r="1122" spans="1:14" ht="15" x14ac:dyDescent="0.25">
      <c r="A1122" s="17" t="s">
        <v>92</v>
      </c>
      <c r="B1122" s="16" t="s">
        <v>35</v>
      </c>
      <c r="C1122" t="s">
        <v>27</v>
      </c>
      <c r="D1122" s="16" t="s">
        <v>569</v>
      </c>
      <c r="E1122">
        <v>1</v>
      </c>
      <c r="F1122" s="20">
        <v>12</v>
      </c>
      <c r="G1122" s="21">
        <f t="shared" si="186"/>
        <v>1</v>
      </c>
      <c r="H1122" s="19">
        <v>14.25</v>
      </c>
      <c r="I1122" s="18">
        <f t="shared" si="184"/>
        <v>381.62004815649715</v>
      </c>
      <c r="J1122" s="18">
        <f t="shared" si="185"/>
        <v>329.70071085785668</v>
      </c>
      <c r="K1122" s="18">
        <f t="shared" si="180"/>
        <v>573.37002309227398</v>
      </c>
      <c r="L1122" s="18">
        <f t="shared" si="181"/>
        <v>515.36313700318374</v>
      </c>
      <c r="M1122" s="18">
        <f t="shared" si="182"/>
        <v>515.09306992551831</v>
      </c>
      <c r="N1122" s="18">
        <f t="shared" si="183"/>
        <v>455.01475258646667</v>
      </c>
    </row>
    <row r="1123" spans="1:14" ht="15" x14ac:dyDescent="0.25">
      <c r="A1123" s="17" t="s">
        <v>92</v>
      </c>
      <c r="B1123" s="16" t="s">
        <v>35</v>
      </c>
      <c r="C1123" t="s">
        <v>27</v>
      </c>
      <c r="D1123" s="16" t="s">
        <v>569</v>
      </c>
      <c r="E1123">
        <v>2</v>
      </c>
      <c r="F1123" s="20">
        <v>12</v>
      </c>
      <c r="G1123" s="21">
        <f t="shared" si="186"/>
        <v>2</v>
      </c>
      <c r="H1123" s="19">
        <v>14.25</v>
      </c>
      <c r="I1123" s="18">
        <f t="shared" si="184"/>
        <v>381.62004815649715</v>
      </c>
      <c r="J1123" s="18">
        <f t="shared" si="185"/>
        <v>329.70071085785668</v>
      </c>
      <c r="K1123" s="18">
        <f t="shared" si="180"/>
        <v>573.37002309227398</v>
      </c>
      <c r="L1123" s="18">
        <f t="shared" si="181"/>
        <v>515.36313700318374</v>
      </c>
      <c r="M1123" s="18">
        <f t="shared" si="182"/>
        <v>515.09306992551831</v>
      </c>
      <c r="N1123" s="18">
        <f t="shared" si="183"/>
        <v>455.01475258646667</v>
      </c>
    </row>
    <row r="1124" spans="1:14" ht="15" x14ac:dyDescent="0.25">
      <c r="A1124" s="17" t="s">
        <v>92</v>
      </c>
      <c r="B1124" s="16" t="s">
        <v>35</v>
      </c>
      <c r="C1124" t="s">
        <v>27</v>
      </c>
      <c r="D1124" s="16" t="s">
        <v>569</v>
      </c>
      <c r="E1124">
        <v>3</v>
      </c>
      <c r="F1124" s="20">
        <v>12</v>
      </c>
      <c r="G1124" s="21">
        <f t="shared" si="186"/>
        <v>3</v>
      </c>
      <c r="H1124" s="19">
        <v>14.25</v>
      </c>
      <c r="I1124" s="18">
        <f t="shared" si="184"/>
        <v>381.62004815649715</v>
      </c>
      <c r="J1124" s="18">
        <f t="shared" si="185"/>
        <v>329.70071085785668</v>
      </c>
      <c r="K1124" s="18">
        <f t="shared" si="180"/>
        <v>573.37002309227398</v>
      </c>
      <c r="L1124" s="18">
        <f t="shared" si="181"/>
        <v>515.36313700318374</v>
      </c>
      <c r="M1124" s="18">
        <f t="shared" si="182"/>
        <v>515.09306992551831</v>
      </c>
      <c r="N1124" s="18">
        <f t="shared" si="183"/>
        <v>455.01475258646667</v>
      </c>
    </row>
    <row r="1125" spans="1:14" ht="15" x14ac:dyDescent="0.25">
      <c r="A1125" s="17" t="s">
        <v>92</v>
      </c>
      <c r="B1125" s="16" t="s">
        <v>35</v>
      </c>
      <c r="C1125" t="s">
        <v>27</v>
      </c>
      <c r="D1125" s="16" t="s">
        <v>569</v>
      </c>
      <c r="E1125">
        <v>4</v>
      </c>
      <c r="F1125" s="20">
        <v>12</v>
      </c>
      <c r="G1125" s="21">
        <f t="shared" si="186"/>
        <v>4</v>
      </c>
      <c r="H1125" s="19">
        <v>14.25</v>
      </c>
      <c r="I1125" s="18">
        <f t="shared" si="184"/>
        <v>381.62004815649715</v>
      </c>
      <c r="J1125" s="18">
        <f t="shared" si="185"/>
        <v>329.70071085785668</v>
      </c>
      <c r="K1125" s="18">
        <f t="shared" si="180"/>
        <v>573.37002309227398</v>
      </c>
      <c r="L1125" s="18">
        <f t="shared" si="181"/>
        <v>515.36313700318374</v>
      </c>
      <c r="M1125" s="18">
        <f t="shared" si="182"/>
        <v>515.09306992551831</v>
      </c>
      <c r="N1125" s="18">
        <f t="shared" si="183"/>
        <v>455.01475258646667</v>
      </c>
    </row>
    <row r="1126" spans="1:14" ht="15" x14ac:dyDescent="0.25">
      <c r="A1126" s="17" t="s">
        <v>92</v>
      </c>
      <c r="B1126" s="16" t="s">
        <v>35</v>
      </c>
      <c r="C1126" t="s">
        <v>27</v>
      </c>
      <c r="D1126" s="16" t="s">
        <v>569</v>
      </c>
      <c r="E1126">
        <v>5</v>
      </c>
      <c r="F1126" s="20">
        <v>12</v>
      </c>
      <c r="G1126" s="21">
        <f t="shared" si="186"/>
        <v>5</v>
      </c>
      <c r="H1126" s="19">
        <v>14.25</v>
      </c>
      <c r="I1126" s="18">
        <f t="shared" si="184"/>
        <v>381.62004815649715</v>
      </c>
      <c r="J1126" s="18">
        <f t="shared" si="185"/>
        <v>329.70071085785668</v>
      </c>
      <c r="K1126" s="18">
        <f t="shared" si="180"/>
        <v>573.37002309227398</v>
      </c>
      <c r="L1126" s="18">
        <f t="shared" si="181"/>
        <v>515.36313700318374</v>
      </c>
      <c r="M1126" s="18">
        <f t="shared" si="182"/>
        <v>515.09306992551831</v>
      </c>
      <c r="N1126" s="18">
        <f t="shared" si="183"/>
        <v>455.01475258646667</v>
      </c>
    </row>
    <row r="1127" spans="1:14" ht="15" x14ac:dyDescent="0.25">
      <c r="A1127" s="17" t="s">
        <v>92</v>
      </c>
      <c r="B1127" s="16" t="s">
        <v>35</v>
      </c>
      <c r="C1127" t="s">
        <v>27</v>
      </c>
      <c r="D1127" s="16" t="s">
        <v>569</v>
      </c>
      <c r="E1127">
        <v>6</v>
      </c>
      <c r="F1127" s="20">
        <v>12</v>
      </c>
      <c r="G1127" s="21">
        <f t="shared" si="186"/>
        <v>6</v>
      </c>
      <c r="H1127" s="19">
        <v>14.25</v>
      </c>
      <c r="I1127" s="18">
        <f t="shared" si="184"/>
        <v>381.62004815649715</v>
      </c>
      <c r="J1127" s="18">
        <f t="shared" si="185"/>
        <v>329.70071085785668</v>
      </c>
      <c r="K1127" s="18">
        <f t="shared" si="180"/>
        <v>573.37002309227398</v>
      </c>
      <c r="L1127" s="18">
        <f t="shared" si="181"/>
        <v>515.36313700318374</v>
      </c>
      <c r="M1127" s="18">
        <f t="shared" si="182"/>
        <v>515.09306992551831</v>
      </c>
      <c r="N1127" s="18">
        <f t="shared" si="183"/>
        <v>455.01475258646667</v>
      </c>
    </row>
    <row r="1128" spans="1:14" ht="15" x14ac:dyDescent="0.25">
      <c r="A1128" s="17" t="s">
        <v>92</v>
      </c>
      <c r="B1128" s="16" t="s">
        <v>35</v>
      </c>
      <c r="C1128" t="s">
        <v>27</v>
      </c>
      <c r="D1128" s="16" t="s">
        <v>569</v>
      </c>
      <c r="E1128">
        <v>7</v>
      </c>
      <c r="F1128" s="20">
        <v>12.5</v>
      </c>
      <c r="G1128" s="21">
        <f t="shared" si="186"/>
        <v>7</v>
      </c>
      <c r="H1128" s="19">
        <v>14.75</v>
      </c>
      <c r="I1128" s="18">
        <f t="shared" si="184"/>
        <v>381.62004815649715</v>
      </c>
      <c r="J1128" s="18">
        <f t="shared" si="185"/>
        <v>329.70071085785668</v>
      </c>
      <c r="K1128" s="18">
        <f t="shared" si="180"/>
        <v>573.37002309227398</v>
      </c>
      <c r="L1128" s="18">
        <f t="shared" si="181"/>
        <v>515.36313700318374</v>
      </c>
      <c r="M1128" s="18">
        <f t="shared" si="182"/>
        <v>515.09306992551831</v>
      </c>
      <c r="N1128" s="18">
        <f t="shared" si="183"/>
        <v>455.01475258646667</v>
      </c>
    </row>
    <row r="1129" spans="1:14" ht="15" x14ac:dyDescent="0.25">
      <c r="A1129" s="17" t="s">
        <v>92</v>
      </c>
      <c r="B1129" s="16" t="s">
        <v>35</v>
      </c>
      <c r="C1129" t="s">
        <v>27</v>
      </c>
      <c r="D1129" s="16" t="s">
        <v>690</v>
      </c>
      <c r="E1129">
        <v>2</v>
      </c>
      <c r="F1129" s="20">
        <v>13</v>
      </c>
      <c r="G1129" s="21">
        <f t="shared" si="186"/>
        <v>2</v>
      </c>
      <c r="H1129" s="19">
        <v>15.25</v>
      </c>
      <c r="I1129" s="18">
        <f t="shared" si="184"/>
        <v>381.62004815649715</v>
      </c>
      <c r="J1129" s="18">
        <f t="shared" si="185"/>
        <v>329.70071085785668</v>
      </c>
      <c r="K1129" s="18">
        <f t="shared" si="180"/>
        <v>573.37002309227398</v>
      </c>
      <c r="L1129" s="18">
        <f t="shared" si="181"/>
        <v>515.36313700318374</v>
      </c>
      <c r="M1129" s="18">
        <f t="shared" si="182"/>
        <v>515.09306992551831</v>
      </c>
      <c r="N1129" s="18">
        <f t="shared" si="183"/>
        <v>455.01475258646667</v>
      </c>
    </row>
    <row r="1130" spans="1:14" ht="15" x14ac:dyDescent="0.25">
      <c r="A1130" s="17" t="s">
        <v>92</v>
      </c>
      <c r="B1130" s="16" t="s">
        <v>35</v>
      </c>
      <c r="C1130" t="s">
        <v>27</v>
      </c>
      <c r="D1130" s="16" t="s">
        <v>690</v>
      </c>
      <c r="E1130">
        <v>3</v>
      </c>
      <c r="F1130" s="20">
        <v>12.5</v>
      </c>
      <c r="G1130" s="21">
        <f t="shared" si="186"/>
        <v>3</v>
      </c>
      <c r="H1130" s="19">
        <v>14.75</v>
      </c>
      <c r="I1130" s="18">
        <f t="shared" si="184"/>
        <v>381.62004815649715</v>
      </c>
      <c r="J1130" s="18">
        <f t="shared" si="185"/>
        <v>329.70071085785668</v>
      </c>
      <c r="K1130" s="18">
        <f t="shared" ref="K1130:K1150" si="187">I1130/203*305</f>
        <v>573.37002309227398</v>
      </c>
      <c r="L1130" s="18">
        <f t="shared" ref="L1130:L1150" si="188">J1130/203*305+20</f>
        <v>515.36313700318374</v>
      </c>
      <c r="M1130" s="18">
        <f t="shared" ref="M1130:M1150" si="189">I1130/203*274</f>
        <v>515.09306992551831</v>
      </c>
      <c r="N1130" s="18">
        <f t="shared" ref="N1130:N1150" si="190">J1130/203*274+10</f>
        <v>455.01475258646667</v>
      </c>
    </row>
    <row r="1131" spans="1:14" ht="15" x14ac:dyDescent="0.25">
      <c r="A1131" s="17" t="s">
        <v>92</v>
      </c>
      <c r="B1131" s="16" t="s">
        <v>35</v>
      </c>
      <c r="C1131" t="s">
        <v>27</v>
      </c>
      <c r="D1131" s="16" t="s">
        <v>690</v>
      </c>
      <c r="E1131">
        <v>4</v>
      </c>
      <c r="F1131" s="20">
        <v>12.5</v>
      </c>
      <c r="G1131" s="21">
        <f t="shared" si="186"/>
        <v>4</v>
      </c>
      <c r="H1131" s="19">
        <v>14.75</v>
      </c>
      <c r="I1131" s="18">
        <f t="shared" ref="I1131:I1151" si="191">I1130</f>
        <v>381.62004815649715</v>
      </c>
      <c r="J1131" s="18">
        <f t="shared" ref="J1131:J1151" si="192">J1130</f>
        <v>329.70071085785668</v>
      </c>
      <c r="K1131" s="18">
        <f t="shared" si="187"/>
        <v>573.37002309227398</v>
      </c>
      <c r="L1131" s="18">
        <f t="shared" si="188"/>
        <v>515.36313700318374</v>
      </c>
      <c r="M1131" s="18">
        <f t="shared" si="189"/>
        <v>515.09306992551831</v>
      </c>
      <c r="N1131" s="18">
        <f t="shared" si="190"/>
        <v>455.01475258646667</v>
      </c>
    </row>
    <row r="1132" spans="1:14" ht="15" x14ac:dyDescent="0.25">
      <c r="A1132" s="17" t="s">
        <v>92</v>
      </c>
      <c r="B1132" s="16" t="s">
        <v>35</v>
      </c>
      <c r="C1132" t="s">
        <v>27</v>
      </c>
      <c r="D1132" s="16" t="s">
        <v>690</v>
      </c>
      <c r="E1132">
        <v>5</v>
      </c>
      <c r="F1132" s="20">
        <v>12.5</v>
      </c>
      <c r="G1132" s="21">
        <f t="shared" si="186"/>
        <v>5</v>
      </c>
      <c r="H1132" s="19">
        <v>14.75</v>
      </c>
      <c r="I1132" s="18">
        <f t="shared" si="191"/>
        <v>381.62004815649715</v>
      </c>
      <c r="J1132" s="18">
        <f t="shared" si="192"/>
        <v>329.70071085785668</v>
      </c>
      <c r="K1132" s="18">
        <f t="shared" si="187"/>
        <v>573.37002309227398</v>
      </c>
      <c r="L1132" s="18">
        <f t="shared" si="188"/>
        <v>515.36313700318374</v>
      </c>
      <c r="M1132" s="18">
        <f t="shared" si="189"/>
        <v>515.09306992551831</v>
      </c>
      <c r="N1132" s="18">
        <f t="shared" si="190"/>
        <v>455.01475258646667</v>
      </c>
    </row>
    <row r="1133" spans="1:14" ht="15" x14ac:dyDescent="0.25">
      <c r="A1133" s="17" t="s">
        <v>92</v>
      </c>
      <c r="B1133" s="16" t="s">
        <v>35</v>
      </c>
      <c r="C1133" t="s">
        <v>27</v>
      </c>
      <c r="D1133" s="16" t="s">
        <v>690</v>
      </c>
      <c r="E1133">
        <v>6</v>
      </c>
      <c r="F1133" s="20">
        <v>12.833333333333334</v>
      </c>
      <c r="G1133" s="21">
        <f t="shared" si="186"/>
        <v>6</v>
      </c>
      <c r="H1133" s="19">
        <v>15.083333333333334</v>
      </c>
      <c r="I1133" s="18">
        <f t="shared" si="191"/>
        <v>381.62004815649715</v>
      </c>
      <c r="J1133" s="18">
        <f t="shared" si="192"/>
        <v>329.70071085785668</v>
      </c>
      <c r="K1133" s="18">
        <f t="shared" si="187"/>
        <v>573.37002309227398</v>
      </c>
      <c r="L1133" s="18">
        <f t="shared" si="188"/>
        <v>515.36313700318374</v>
      </c>
      <c r="M1133" s="18">
        <f t="shared" si="189"/>
        <v>515.09306992551831</v>
      </c>
      <c r="N1133" s="18">
        <f t="shared" si="190"/>
        <v>455.01475258646667</v>
      </c>
    </row>
    <row r="1134" spans="1:14" ht="15" x14ac:dyDescent="0.25">
      <c r="A1134" s="17" t="s">
        <v>92</v>
      </c>
      <c r="B1134" s="16" t="s">
        <v>35</v>
      </c>
      <c r="C1134" t="s">
        <v>27</v>
      </c>
      <c r="D1134" s="16" t="s">
        <v>690</v>
      </c>
      <c r="E1134">
        <v>7</v>
      </c>
      <c r="F1134" s="20">
        <v>12.5</v>
      </c>
      <c r="G1134" s="21">
        <f t="shared" si="186"/>
        <v>7</v>
      </c>
      <c r="H1134" s="19">
        <v>14.75</v>
      </c>
      <c r="I1134" s="18">
        <f t="shared" si="191"/>
        <v>381.62004815649715</v>
      </c>
      <c r="J1134" s="18">
        <f t="shared" si="192"/>
        <v>329.70071085785668</v>
      </c>
      <c r="K1134" s="18">
        <f t="shared" si="187"/>
        <v>573.37002309227398</v>
      </c>
      <c r="L1134" s="18">
        <f t="shared" si="188"/>
        <v>515.36313700318374</v>
      </c>
      <c r="M1134" s="18">
        <f t="shared" si="189"/>
        <v>515.09306992551831</v>
      </c>
      <c r="N1134" s="18">
        <f t="shared" si="190"/>
        <v>455.01475258646667</v>
      </c>
    </row>
    <row r="1135" spans="1:14" ht="15" x14ac:dyDescent="0.25">
      <c r="A1135" s="17" t="s">
        <v>92</v>
      </c>
      <c r="B1135" s="16" t="s">
        <v>35</v>
      </c>
      <c r="C1135" t="s">
        <v>27</v>
      </c>
      <c r="D1135" s="16" t="s">
        <v>405</v>
      </c>
      <c r="E1135">
        <v>1</v>
      </c>
      <c r="F1135" s="20">
        <v>13</v>
      </c>
      <c r="G1135" s="21">
        <f t="shared" si="186"/>
        <v>1</v>
      </c>
      <c r="H1135" s="19">
        <v>15.25</v>
      </c>
      <c r="I1135" s="18">
        <f t="shared" si="191"/>
        <v>381.62004815649715</v>
      </c>
      <c r="J1135" s="18">
        <f t="shared" si="192"/>
        <v>329.70071085785668</v>
      </c>
      <c r="K1135" s="18">
        <f t="shared" si="187"/>
        <v>573.37002309227398</v>
      </c>
      <c r="L1135" s="18">
        <f t="shared" si="188"/>
        <v>515.36313700318374</v>
      </c>
      <c r="M1135" s="18">
        <f t="shared" si="189"/>
        <v>515.09306992551831</v>
      </c>
      <c r="N1135" s="18">
        <f t="shared" si="190"/>
        <v>455.01475258646667</v>
      </c>
    </row>
    <row r="1136" spans="1:14" ht="15" x14ac:dyDescent="0.25">
      <c r="A1136" s="17" t="s">
        <v>92</v>
      </c>
      <c r="B1136" s="16" t="s">
        <v>35</v>
      </c>
      <c r="C1136" t="s">
        <v>27</v>
      </c>
      <c r="D1136" s="16" t="s">
        <v>405</v>
      </c>
      <c r="E1136">
        <v>2</v>
      </c>
      <c r="F1136" s="20">
        <v>13</v>
      </c>
      <c r="G1136" s="21">
        <f t="shared" si="186"/>
        <v>2</v>
      </c>
      <c r="H1136" s="19">
        <v>15.25</v>
      </c>
      <c r="I1136" s="18">
        <f t="shared" si="191"/>
        <v>381.62004815649715</v>
      </c>
      <c r="J1136" s="18">
        <f t="shared" si="192"/>
        <v>329.70071085785668</v>
      </c>
      <c r="K1136" s="18">
        <f t="shared" si="187"/>
        <v>573.37002309227398</v>
      </c>
      <c r="L1136" s="18">
        <f t="shared" si="188"/>
        <v>515.36313700318374</v>
      </c>
      <c r="M1136" s="18">
        <f t="shared" si="189"/>
        <v>515.09306992551831</v>
      </c>
      <c r="N1136" s="18">
        <f t="shared" si="190"/>
        <v>455.01475258646667</v>
      </c>
    </row>
    <row r="1137" spans="1:17" ht="15" x14ac:dyDescent="0.25">
      <c r="A1137" s="17" t="s">
        <v>92</v>
      </c>
      <c r="B1137" s="16" t="s">
        <v>35</v>
      </c>
      <c r="C1137" t="s">
        <v>27</v>
      </c>
      <c r="D1137" s="16" t="s">
        <v>405</v>
      </c>
      <c r="E1137">
        <v>3</v>
      </c>
      <c r="F1137" s="20">
        <v>13</v>
      </c>
      <c r="G1137" s="21">
        <f t="shared" si="186"/>
        <v>3</v>
      </c>
      <c r="H1137" s="19">
        <v>15.25</v>
      </c>
      <c r="I1137" s="18">
        <f t="shared" si="191"/>
        <v>381.62004815649715</v>
      </c>
      <c r="J1137" s="18">
        <f t="shared" si="192"/>
        <v>329.70071085785668</v>
      </c>
      <c r="K1137" s="18">
        <f t="shared" si="187"/>
        <v>573.37002309227398</v>
      </c>
      <c r="L1137" s="18">
        <f t="shared" si="188"/>
        <v>515.36313700318374</v>
      </c>
      <c r="M1137" s="18">
        <f t="shared" si="189"/>
        <v>515.09306992551831</v>
      </c>
      <c r="N1137" s="18">
        <f t="shared" si="190"/>
        <v>455.01475258646667</v>
      </c>
    </row>
    <row r="1138" spans="1:17" ht="15" x14ac:dyDescent="0.25">
      <c r="A1138" s="17" t="s">
        <v>92</v>
      </c>
      <c r="B1138" s="16" t="s">
        <v>35</v>
      </c>
      <c r="C1138" t="s">
        <v>27</v>
      </c>
      <c r="D1138" s="16" t="s">
        <v>405</v>
      </c>
      <c r="E1138">
        <v>4</v>
      </c>
      <c r="F1138" s="20">
        <v>13</v>
      </c>
      <c r="G1138" s="21">
        <f t="shared" si="186"/>
        <v>4</v>
      </c>
      <c r="H1138" s="19">
        <v>15.25</v>
      </c>
      <c r="I1138" s="18">
        <f t="shared" si="191"/>
        <v>381.62004815649715</v>
      </c>
      <c r="J1138" s="18">
        <f t="shared" si="192"/>
        <v>329.70071085785668</v>
      </c>
      <c r="K1138" s="18">
        <f t="shared" si="187"/>
        <v>573.37002309227398</v>
      </c>
      <c r="L1138" s="18">
        <f t="shared" si="188"/>
        <v>515.36313700318374</v>
      </c>
      <c r="M1138" s="18">
        <f t="shared" si="189"/>
        <v>515.09306992551831</v>
      </c>
      <c r="N1138" s="18">
        <f t="shared" si="190"/>
        <v>455.01475258646667</v>
      </c>
    </row>
    <row r="1139" spans="1:17" ht="15" x14ac:dyDescent="0.25">
      <c r="A1139" s="17" t="s">
        <v>92</v>
      </c>
      <c r="B1139" s="16" t="s">
        <v>35</v>
      </c>
      <c r="C1139" t="s">
        <v>27</v>
      </c>
      <c r="D1139" s="16" t="s">
        <v>405</v>
      </c>
      <c r="E1139">
        <v>5</v>
      </c>
      <c r="F1139" s="20">
        <v>13</v>
      </c>
      <c r="G1139" s="21">
        <f t="shared" si="186"/>
        <v>5</v>
      </c>
      <c r="H1139" s="19">
        <v>15.25</v>
      </c>
      <c r="I1139" s="18">
        <f t="shared" si="191"/>
        <v>381.62004815649715</v>
      </c>
      <c r="J1139" s="18">
        <f t="shared" si="192"/>
        <v>329.70071085785668</v>
      </c>
      <c r="K1139" s="18">
        <f t="shared" si="187"/>
        <v>573.37002309227398</v>
      </c>
      <c r="L1139" s="18">
        <f t="shared" si="188"/>
        <v>515.36313700318374</v>
      </c>
      <c r="M1139" s="18">
        <f t="shared" si="189"/>
        <v>515.09306992551831</v>
      </c>
      <c r="N1139" s="18">
        <f t="shared" si="190"/>
        <v>455.01475258646667</v>
      </c>
    </row>
    <row r="1140" spans="1:17" ht="15" x14ac:dyDescent="0.25">
      <c r="A1140" s="17" t="s">
        <v>92</v>
      </c>
      <c r="B1140" s="16" t="s">
        <v>35</v>
      </c>
      <c r="C1140" t="s">
        <v>27</v>
      </c>
      <c r="D1140" s="16" t="s">
        <v>405</v>
      </c>
      <c r="E1140">
        <v>6</v>
      </c>
      <c r="F1140" s="20">
        <v>13</v>
      </c>
      <c r="G1140" s="21">
        <f t="shared" si="186"/>
        <v>6</v>
      </c>
      <c r="H1140" s="19">
        <v>15.25</v>
      </c>
      <c r="I1140" s="18">
        <f t="shared" si="191"/>
        <v>381.62004815649715</v>
      </c>
      <c r="J1140" s="18">
        <f t="shared" si="192"/>
        <v>329.70071085785668</v>
      </c>
      <c r="K1140" s="18">
        <f t="shared" si="187"/>
        <v>573.37002309227398</v>
      </c>
      <c r="L1140" s="18">
        <f t="shared" si="188"/>
        <v>515.36313700318374</v>
      </c>
      <c r="M1140" s="18">
        <f t="shared" si="189"/>
        <v>515.09306992551831</v>
      </c>
      <c r="N1140" s="18">
        <f t="shared" si="190"/>
        <v>455.01475258646667</v>
      </c>
    </row>
    <row r="1141" spans="1:17" ht="15" x14ac:dyDescent="0.25">
      <c r="A1141" s="17" t="s">
        <v>92</v>
      </c>
      <c r="B1141" s="16" t="s">
        <v>35</v>
      </c>
      <c r="C1141" t="s">
        <v>27</v>
      </c>
      <c r="D1141" s="16" t="s">
        <v>405</v>
      </c>
      <c r="E1141">
        <v>7</v>
      </c>
      <c r="F1141" s="20">
        <v>13.333333333333334</v>
      </c>
      <c r="G1141" s="21">
        <f t="shared" si="186"/>
        <v>7</v>
      </c>
      <c r="H1141" s="19">
        <v>15.583333333333334</v>
      </c>
      <c r="I1141" s="18">
        <f t="shared" si="191"/>
        <v>381.62004815649715</v>
      </c>
      <c r="J1141" s="18">
        <f t="shared" si="192"/>
        <v>329.70071085785668</v>
      </c>
      <c r="K1141" s="18">
        <f t="shared" si="187"/>
        <v>573.37002309227398</v>
      </c>
      <c r="L1141" s="18">
        <f t="shared" si="188"/>
        <v>515.36313700318374</v>
      </c>
      <c r="M1141" s="18">
        <f t="shared" si="189"/>
        <v>515.09306992551831</v>
      </c>
      <c r="N1141" s="18">
        <f t="shared" si="190"/>
        <v>455.01475258646667</v>
      </c>
    </row>
    <row r="1142" spans="1:17" ht="15" x14ac:dyDescent="0.25">
      <c r="A1142" s="17" t="s">
        <v>92</v>
      </c>
      <c r="B1142" s="16" t="s">
        <v>35</v>
      </c>
      <c r="C1142" t="s">
        <v>27</v>
      </c>
      <c r="D1142" s="16" t="s">
        <v>213</v>
      </c>
      <c r="E1142">
        <v>2</v>
      </c>
      <c r="F1142" s="20">
        <v>14.583333333333334</v>
      </c>
      <c r="G1142" s="21">
        <f t="shared" si="186"/>
        <v>2</v>
      </c>
      <c r="H1142" s="19">
        <v>16.75</v>
      </c>
      <c r="I1142" s="18">
        <f t="shared" si="191"/>
        <v>381.62004815649715</v>
      </c>
      <c r="J1142" s="18">
        <f t="shared" si="192"/>
        <v>329.70071085785668</v>
      </c>
      <c r="K1142" s="18">
        <f t="shared" si="187"/>
        <v>573.37002309227398</v>
      </c>
      <c r="L1142" s="18">
        <f t="shared" si="188"/>
        <v>515.36313700318374</v>
      </c>
      <c r="M1142" s="18">
        <f t="shared" si="189"/>
        <v>515.09306992551831</v>
      </c>
      <c r="N1142" s="18">
        <f t="shared" si="190"/>
        <v>455.01475258646667</v>
      </c>
    </row>
    <row r="1143" spans="1:17" ht="15" x14ac:dyDescent="0.25">
      <c r="A1143" s="17" t="s">
        <v>92</v>
      </c>
      <c r="B1143" s="16" t="s">
        <v>35</v>
      </c>
      <c r="C1143" t="s">
        <v>27</v>
      </c>
      <c r="D1143" s="16" t="s">
        <v>213</v>
      </c>
      <c r="E1143">
        <v>3</v>
      </c>
      <c r="F1143" s="20">
        <v>14</v>
      </c>
      <c r="G1143" s="21">
        <f t="shared" si="186"/>
        <v>3</v>
      </c>
      <c r="H1143" s="19">
        <v>16.166666666666668</v>
      </c>
      <c r="I1143" s="18">
        <f t="shared" si="191"/>
        <v>381.62004815649715</v>
      </c>
      <c r="J1143" s="18">
        <f t="shared" si="192"/>
        <v>329.70071085785668</v>
      </c>
      <c r="K1143" s="18">
        <f t="shared" si="187"/>
        <v>573.37002309227398</v>
      </c>
      <c r="L1143" s="18">
        <f t="shared" si="188"/>
        <v>515.36313700318374</v>
      </c>
      <c r="M1143" s="18">
        <f t="shared" si="189"/>
        <v>515.09306992551831</v>
      </c>
      <c r="N1143" s="18">
        <f t="shared" si="190"/>
        <v>455.01475258646667</v>
      </c>
    </row>
    <row r="1144" spans="1:17" ht="15" x14ac:dyDescent="0.25">
      <c r="A1144" s="17" t="s">
        <v>92</v>
      </c>
      <c r="B1144" s="16" t="s">
        <v>35</v>
      </c>
      <c r="C1144" t="s">
        <v>27</v>
      </c>
      <c r="D1144" s="16" t="s">
        <v>213</v>
      </c>
      <c r="E1144">
        <v>4</v>
      </c>
      <c r="F1144" s="20">
        <v>14</v>
      </c>
      <c r="G1144" s="21">
        <f t="shared" si="186"/>
        <v>4</v>
      </c>
      <c r="H1144" s="19">
        <v>16.166666666666668</v>
      </c>
      <c r="I1144" s="18">
        <f t="shared" si="191"/>
        <v>381.62004815649715</v>
      </c>
      <c r="J1144" s="18">
        <f t="shared" si="192"/>
        <v>329.70071085785668</v>
      </c>
      <c r="K1144" s="18">
        <f t="shared" si="187"/>
        <v>573.37002309227398</v>
      </c>
      <c r="L1144" s="18">
        <f t="shared" si="188"/>
        <v>515.36313700318374</v>
      </c>
      <c r="M1144" s="18">
        <f t="shared" si="189"/>
        <v>515.09306992551831</v>
      </c>
      <c r="N1144" s="18">
        <f t="shared" si="190"/>
        <v>455.01475258646667</v>
      </c>
    </row>
    <row r="1145" spans="1:17" ht="15" x14ac:dyDescent="0.25">
      <c r="A1145" s="17" t="s">
        <v>92</v>
      </c>
      <c r="B1145" s="16" t="s">
        <v>35</v>
      </c>
      <c r="C1145" t="s">
        <v>27</v>
      </c>
      <c r="D1145" s="16" t="s">
        <v>213</v>
      </c>
      <c r="E1145">
        <v>5</v>
      </c>
      <c r="F1145" s="20">
        <v>14</v>
      </c>
      <c r="G1145" s="21">
        <f t="shared" si="186"/>
        <v>5</v>
      </c>
      <c r="H1145" s="19">
        <v>16.166666666666668</v>
      </c>
      <c r="I1145" s="18">
        <f t="shared" si="191"/>
        <v>381.62004815649715</v>
      </c>
      <c r="J1145" s="18">
        <f t="shared" si="192"/>
        <v>329.70071085785668</v>
      </c>
      <c r="K1145" s="18">
        <f t="shared" si="187"/>
        <v>573.37002309227398</v>
      </c>
      <c r="L1145" s="18">
        <f t="shared" si="188"/>
        <v>515.36313700318374</v>
      </c>
      <c r="M1145" s="18">
        <f t="shared" si="189"/>
        <v>515.09306992551831</v>
      </c>
      <c r="N1145" s="18">
        <f t="shared" si="190"/>
        <v>455.01475258646667</v>
      </c>
    </row>
    <row r="1146" spans="1:17" ht="15" x14ac:dyDescent="0.25">
      <c r="A1146" s="17" t="s">
        <v>92</v>
      </c>
      <c r="B1146" s="16" t="s">
        <v>35</v>
      </c>
      <c r="C1146" t="s">
        <v>27</v>
      </c>
      <c r="D1146" s="16" t="s">
        <v>213</v>
      </c>
      <c r="E1146">
        <v>6</v>
      </c>
      <c r="F1146" s="20">
        <v>14</v>
      </c>
      <c r="G1146" s="21">
        <f t="shared" si="186"/>
        <v>6</v>
      </c>
      <c r="H1146" s="19">
        <v>16.166666666666668</v>
      </c>
      <c r="I1146" s="18">
        <f t="shared" si="191"/>
        <v>381.62004815649715</v>
      </c>
      <c r="J1146" s="18">
        <f t="shared" si="192"/>
        <v>329.70071085785668</v>
      </c>
      <c r="K1146" s="18">
        <f t="shared" si="187"/>
        <v>573.37002309227398</v>
      </c>
      <c r="L1146" s="18">
        <f t="shared" si="188"/>
        <v>515.36313700318374</v>
      </c>
      <c r="M1146" s="18">
        <f t="shared" si="189"/>
        <v>515.09306992551831</v>
      </c>
      <c r="N1146" s="18">
        <f t="shared" si="190"/>
        <v>455.01475258646667</v>
      </c>
    </row>
    <row r="1147" spans="1:17" ht="15" x14ac:dyDescent="0.25">
      <c r="A1147" s="17" t="s">
        <v>92</v>
      </c>
      <c r="B1147" s="16" t="s">
        <v>35</v>
      </c>
      <c r="C1147" t="s">
        <v>27</v>
      </c>
      <c r="D1147" s="16" t="s">
        <v>213</v>
      </c>
      <c r="E1147">
        <v>7</v>
      </c>
      <c r="F1147" s="20">
        <v>14</v>
      </c>
      <c r="G1147" s="21">
        <f t="shared" si="186"/>
        <v>7</v>
      </c>
      <c r="H1147" s="19">
        <v>16.166666666666668</v>
      </c>
      <c r="I1147" s="18">
        <f t="shared" si="191"/>
        <v>381.62004815649715</v>
      </c>
      <c r="J1147" s="18">
        <f t="shared" si="192"/>
        <v>329.70071085785668</v>
      </c>
      <c r="K1147" s="18">
        <f t="shared" si="187"/>
        <v>573.37002309227398</v>
      </c>
      <c r="L1147" s="18">
        <f t="shared" si="188"/>
        <v>515.36313700318374</v>
      </c>
      <c r="M1147" s="18">
        <f t="shared" si="189"/>
        <v>515.09306992551831</v>
      </c>
      <c r="N1147" s="18">
        <f t="shared" si="190"/>
        <v>455.01475258646667</v>
      </c>
    </row>
    <row r="1148" spans="1:17" ht="15" x14ac:dyDescent="0.25">
      <c r="A1148" s="17" t="s">
        <v>92</v>
      </c>
      <c r="B1148" s="16" t="s">
        <v>35</v>
      </c>
      <c r="C1148" t="s">
        <v>27</v>
      </c>
      <c r="D1148" s="16" t="s">
        <v>745</v>
      </c>
      <c r="E1148">
        <v>3</v>
      </c>
      <c r="F1148" s="20">
        <v>15.166666666666666</v>
      </c>
      <c r="G1148" s="21">
        <f t="shared" si="186"/>
        <v>3</v>
      </c>
      <c r="H1148" s="19">
        <v>17.333333333333332</v>
      </c>
      <c r="I1148" s="18">
        <f t="shared" si="191"/>
        <v>381.62004815649715</v>
      </c>
      <c r="J1148" s="18">
        <f t="shared" si="192"/>
        <v>329.70071085785668</v>
      </c>
      <c r="K1148" s="18">
        <f t="shared" si="187"/>
        <v>573.37002309227398</v>
      </c>
      <c r="L1148" s="18">
        <f t="shared" si="188"/>
        <v>515.36313700318374</v>
      </c>
      <c r="M1148" s="18">
        <f t="shared" si="189"/>
        <v>515.09306992551831</v>
      </c>
      <c r="N1148" s="18">
        <f t="shared" si="190"/>
        <v>455.01475258646667</v>
      </c>
    </row>
    <row r="1149" spans="1:17" ht="15" x14ac:dyDescent="0.25">
      <c r="A1149" s="17" t="s">
        <v>92</v>
      </c>
      <c r="B1149" s="16" t="s">
        <v>35</v>
      </c>
      <c r="C1149" t="s">
        <v>27</v>
      </c>
      <c r="D1149" s="16" t="s">
        <v>745</v>
      </c>
      <c r="E1149">
        <v>7</v>
      </c>
      <c r="F1149" s="20">
        <v>14.5</v>
      </c>
      <c r="G1149" s="21">
        <f t="shared" si="186"/>
        <v>7</v>
      </c>
      <c r="H1149" s="19">
        <v>16.666666666666668</v>
      </c>
      <c r="I1149" s="18">
        <f t="shared" si="191"/>
        <v>381.62004815649715</v>
      </c>
      <c r="J1149" s="18">
        <f t="shared" si="192"/>
        <v>329.70071085785668</v>
      </c>
      <c r="K1149" s="18">
        <f t="shared" si="187"/>
        <v>573.37002309227398</v>
      </c>
      <c r="L1149" s="18">
        <f t="shared" si="188"/>
        <v>515.36313700318374</v>
      </c>
      <c r="M1149" s="18">
        <f t="shared" si="189"/>
        <v>515.09306992551831</v>
      </c>
      <c r="N1149" s="18">
        <f t="shared" si="190"/>
        <v>455.01475258646667</v>
      </c>
    </row>
    <row r="1150" spans="1:17" ht="15" x14ac:dyDescent="0.25">
      <c r="A1150" s="17" t="s">
        <v>92</v>
      </c>
      <c r="B1150" s="16" t="s">
        <v>35</v>
      </c>
      <c r="C1150" t="s">
        <v>27</v>
      </c>
      <c r="D1150" s="16" t="s">
        <v>826</v>
      </c>
      <c r="E1150">
        <v>7</v>
      </c>
      <c r="F1150" s="20">
        <v>13.166666666666666</v>
      </c>
      <c r="G1150" s="21">
        <f t="shared" si="186"/>
        <v>7</v>
      </c>
      <c r="H1150" s="19">
        <v>15.333333333333334</v>
      </c>
      <c r="I1150" s="18">
        <f t="shared" si="191"/>
        <v>381.62004815649715</v>
      </c>
      <c r="J1150" s="18">
        <f t="shared" si="192"/>
        <v>329.70071085785668</v>
      </c>
      <c r="K1150" s="18">
        <f t="shared" si="187"/>
        <v>573.37002309227398</v>
      </c>
      <c r="L1150" s="18">
        <f t="shared" si="188"/>
        <v>515.36313700318374</v>
      </c>
      <c r="M1150" s="18">
        <f t="shared" si="189"/>
        <v>515.09306992551831</v>
      </c>
      <c r="N1150" s="18">
        <f t="shared" si="190"/>
        <v>455.01475258646667</v>
      </c>
    </row>
    <row r="1151" spans="1:17" ht="15" x14ac:dyDescent="0.25">
      <c r="A1151" s="15" t="s">
        <v>92</v>
      </c>
      <c r="B1151" s="16" t="s">
        <v>35</v>
      </c>
      <c r="C1151" t="s">
        <v>27</v>
      </c>
      <c r="D1151" s="16" t="s">
        <v>725</v>
      </c>
      <c r="E1151">
        <v>2</v>
      </c>
      <c r="F1151" s="20">
        <v>12</v>
      </c>
      <c r="G1151" s="21">
        <f t="shared" si="186"/>
        <v>2</v>
      </c>
      <c r="H1151" s="19">
        <v>14.166666666666666</v>
      </c>
      <c r="I1151" s="18">
        <f t="shared" si="191"/>
        <v>381.62004815649715</v>
      </c>
      <c r="J1151" s="18">
        <f t="shared" si="192"/>
        <v>329.70071085785668</v>
      </c>
      <c r="K1151" s="18">
        <f t="shared" ref="K1151:L1152" si="193">I1151/203*305</f>
        <v>573.37002309227398</v>
      </c>
      <c r="L1151" s="18">
        <f>J1151/203*305+20</f>
        <v>515.36313700318374</v>
      </c>
      <c r="M1151" s="18">
        <f t="shared" ref="M1151:N1152" si="194">I1151/203*274</f>
        <v>515.09306992551831</v>
      </c>
      <c r="N1151" s="18">
        <f>J1151/203*274+10</f>
        <v>455.01475258646667</v>
      </c>
      <c r="O1151" s="18"/>
      <c r="P1151" s="18"/>
      <c r="Q1151" s="18"/>
    </row>
    <row r="1152" spans="1:17" ht="15" x14ac:dyDescent="0.25">
      <c r="A1152" s="17" t="s">
        <v>43</v>
      </c>
      <c r="B1152" s="16" t="s">
        <v>35</v>
      </c>
      <c r="C1152" t="s">
        <v>44</v>
      </c>
      <c r="D1152" s="16" t="s">
        <v>140</v>
      </c>
      <c r="E1152">
        <v>1</v>
      </c>
      <c r="F1152" s="20">
        <v>0.25</v>
      </c>
      <c r="G1152" s="21">
        <f t="shared" si="186"/>
        <v>1</v>
      </c>
      <c r="H1152" s="19">
        <v>3.9166666666666665</v>
      </c>
      <c r="I1152" s="18">
        <v>463.92137539570234</v>
      </c>
      <c r="J1152" s="18">
        <v>559.81108270218749</v>
      </c>
      <c r="K1152" s="18">
        <f t="shared" si="193"/>
        <v>697.02472657974988</v>
      </c>
      <c r="L1152" s="18">
        <f t="shared" si="193"/>
        <v>841.09546908456753</v>
      </c>
      <c r="M1152" s="18">
        <f t="shared" si="194"/>
        <v>626.17959043557858</v>
      </c>
      <c r="N1152" s="18">
        <f t="shared" si="194"/>
        <v>755.60707714482453</v>
      </c>
    </row>
    <row r="1153" spans="1:14" ht="15" x14ac:dyDescent="0.25">
      <c r="A1153" s="17" t="s">
        <v>43</v>
      </c>
      <c r="B1153" s="16" t="s">
        <v>35</v>
      </c>
      <c r="C1153" t="s">
        <v>44</v>
      </c>
      <c r="D1153" s="16" t="s">
        <v>140</v>
      </c>
      <c r="E1153">
        <v>2</v>
      </c>
      <c r="F1153" s="20">
        <v>0.25</v>
      </c>
      <c r="G1153" s="21">
        <f t="shared" si="186"/>
        <v>2</v>
      </c>
      <c r="H1153" s="19">
        <v>3.9166666666666665</v>
      </c>
      <c r="I1153" s="18">
        <v>463.92137539570234</v>
      </c>
      <c r="J1153" s="18">
        <v>559.81108270218749</v>
      </c>
      <c r="K1153" s="18">
        <f t="shared" ref="K1153:K1164" si="195">I1153/203*305</f>
        <v>697.02472657974988</v>
      </c>
      <c r="L1153" s="18">
        <f t="shared" ref="L1153:L1165" si="196">J1153/203*305</f>
        <v>841.09546908456753</v>
      </c>
      <c r="M1153" s="18">
        <f t="shared" ref="M1153:M1164" si="197">I1153/203*274</f>
        <v>626.17959043557858</v>
      </c>
      <c r="N1153" s="18">
        <f t="shared" ref="N1153:N1165" si="198">J1153/203*274</f>
        <v>755.60707714482453</v>
      </c>
    </row>
    <row r="1154" spans="1:14" ht="15" x14ac:dyDescent="0.25">
      <c r="A1154" s="17" t="s">
        <v>43</v>
      </c>
      <c r="B1154" s="16" t="s">
        <v>35</v>
      </c>
      <c r="C1154" t="s">
        <v>44</v>
      </c>
      <c r="D1154" s="16" t="s">
        <v>140</v>
      </c>
      <c r="E1154">
        <v>3</v>
      </c>
      <c r="F1154" s="20">
        <v>0.25</v>
      </c>
      <c r="G1154" s="21">
        <f t="shared" si="186"/>
        <v>3</v>
      </c>
      <c r="H1154" s="19">
        <v>3.9166666666666665</v>
      </c>
      <c r="I1154" s="18">
        <v>463.92137539570234</v>
      </c>
      <c r="J1154" s="18">
        <v>559.81108270218749</v>
      </c>
      <c r="K1154" s="18">
        <f t="shared" si="195"/>
        <v>697.02472657974988</v>
      </c>
      <c r="L1154" s="18">
        <f t="shared" si="196"/>
        <v>841.09546908456753</v>
      </c>
      <c r="M1154" s="18">
        <f t="shared" si="197"/>
        <v>626.17959043557858</v>
      </c>
      <c r="N1154" s="18">
        <f t="shared" si="198"/>
        <v>755.60707714482453</v>
      </c>
    </row>
    <row r="1155" spans="1:14" ht="15" x14ac:dyDescent="0.25">
      <c r="A1155" s="17" t="s">
        <v>43</v>
      </c>
      <c r="B1155" s="16" t="s">
        <v>35</v>
      </c>
      <c r="C1155" t="s">
        <v>44</v>
      </c>
      <c r="D1155" s="16" t="s">
        <v>140</v>
      </c>
      <c r="E1155">
        <v>4</v>
      </c>
      <c r="F1155" s="20">
        <v>0.58333333333333337</v>
      </c>
      <c r="G1155" s="21">
        <f t="shared" si="186"/>
        <v>4</v>
      </c>
      <c r="H1155" s="19">
        <v>3.9166666666666665</v>
      </c>
      <c r="I1155" s="18">
        <v>463.92137539570234</v>
      </c>
      <c r="J1155" s="18">
        <v>559.81108270218749</v>
      </c>
      <c r="K1155" s="18">
        <f t="shared" si="195"/>
        <v>697.02472657974988</v>
      </c>
      <c r="L1155" s="18">
        <f t="shared" si="196"/>
        <v>841.09546908456753</v>
      </c>
      <c r="M1155" s="18">
        <f t="shared" si="197"/>
        <v>626.17959043557858</v>
      </c>
      <c r="N1155" s="18">
        <f t="shared" si="198"/>
        <v>755.60707714482453</v>
      </c>
    </row>
    <row r="1156" spans="1:14" ht="15" x14ac:dyDescent="0.25">
      <c r="A1156" s="17" t="s">
        <v>43</v>
      </c>
      <c r="B1156" s="16" t="s">
        <v>35</v>
      </c>
      <c r="C1156" t="s">
        <v>44</v>
      </c>
      <c r="D1156" s="16" t="s">
        <v>140</v>
      </c>
      <c r="E1156">
        <v>5</v>
      </c>
      <c r="F1156" s="20">
        <v>0.25</v>
      </c>
      <c r="G1156" s="21">
        <f t="shared" si="186"/>
        <v>5</v>
      </c>
      <c r="H1156" s="19">
        <v>3.9166666666666665</v>
      </c>
      <c r="I1156" s="18">
        <v>463.92137539570234</v>
      </c>
      <c r="J1156" s="18">
        <v>559.81108270218749</v>
      </c>
      <c r="K1156" s="18">
        <f t="shared" si="195"/>
        <v>697.02472657974988</v>
      </c>
      <c r="L1156" s="18">
        <f t="shared" si="196"/>
        <v>841.09546908456753</v>
      </c>
      <c r="M1156" s="18">
        <f t="shared" si="197"/>
        <v>626.17959043557858</v>
      </c>
      <c r="N1156" s="18">
        <f t="shared" si="198"/>
        <v>755.60707714482453</v>
      </c>
    </row>
    <row r="1157" spans="1:14" ht="15" x14ac:dyDescent="0.25">
      <c r="A1157" s="17" t="s">
        <v>43</v>
      </c>
      <c r="B1157" s="16" t="s">
        <v>35</v>
      </c>
      <c r="C1157" t="s">
        <v>44</v>
      </c>
      <c r="D1157" s="16" t="s">
        <v>140</v>
      </c>
      <c r="E1157">
        <v>6</v>
      </c>
      <c r="F1157" s="20">
        <v>0.25</v>
      </c>
      <c r="G1157" s="21">
        <f t="shared" ref="G1157:G1220" si="199">IF(AND(E1157=7,H1157&lt;F1157),1,IF(H1157&lt;F1157,E1157+1,E1157))</f>
        <v>6</v>
      </c>
      <c r="H1157" s="19">
        <v>3.9166666666666665</v>
      </c>
      <c r="I1157" s="18">
        <v>463.92137539570234</v>
      </c>
      <c r="J1157" s="18">
        <v>559.81108270218749</v>
      </c>
      <c r="K1157" s="18">
        <f t="shared" si="195"/>
        <v>697.02472657974988</v>
      </c>
      <c r="L1157" s="18">
        <f t="shared" si="196"/>
        <v>841.09546908456753</v>
      </c>
      <c r="M1157" s="18">
        <f t="shared" si="197"/>
        <v>626.17959043557858</v>
      </c>
      <c r="N1157" s="18">
        <f t="shared" si="198"/>
        <v>755.60707714482453</v>
      </c>
    </row>
    <row r="1158" spans="1:14" ht="15" x14ac:dyDescent="0.25">
      <c r="A1158" s="17" t="s">
        <v>43</v>
      </c>
      <c r="B1158" s="16" t="s">
        <v>35</v>
      </c>
      <c r="C1158" t="s">
        <v>44</v>
      </c>
      <c r="D1158" s="16" t="s">
        <v>140</v>
      </c>
      <c r="E1158">
        <v>7</v>
      </c>
      <c r="F1158" s="20">
        <v>0.25</v>
      </c>
      <c r="G1158" s="21">
        <f t="shared" si="199"/>
        <v>7</v>
      </c>
      <c r="H1158" s="19">
        <v>3.9166666666666665</v>
      </c>
      <c r="I1158" s="18">
        <v>463.92137539570234</v>
      </c>
      <c r="J1158" s="18">
        <v>559.81108270218749</v>
      </c>
      <c r="K1158" s="18">
        <f t="shared" si="195"/>
        <v>697.02472657974988</v>
      </c>
      <c r="L1158" s="18">
        <f t="shared" si="196"/>
        <v>841.09546908456753</v>
      </c>
      <c r="M1158" s="18">
        <f t="shared" si="197"/>
        <v>626.17959043557858</v>
      </c>
      <c r="N1158" s="18">
        <f t="shared" si="198"/>
        <v>755.60707714482453</v>
      </c>
    </row>
    <row r="1159" spans="1:14" ht="15" x14ac:dyDescent="0.25">
      <c r="A1159" s="17" t="s">
        <v>43</v>
      </c>
      <c r="B1159" s="16" t="s">
        <v>35</v>
      </c>
      <c r="C1159" t="s">
        <v>44</v>
      </c>
      <c r="D1159" s="16" t="s">
        <v>42</v>
      </c>
      <c r="E1159">
        <v>1</v>
      </c>
      <c r="F1159" s="20">
        <v>3.1666666666666665</v>
      </c>
      <c r="G1159" s="21">
        <f t="shared" si="199"/>
        <v>1</v>
      </c>
      <c r="H1159" s="19">
        <v>6.833333333333333</v>
      </c>
      <c r="I1159" s="18">
        <v>463.92137539570234</v>
      </c>
      <c r="J1159" s="18">
        <v>559.81108270218749</v>
      </c>
      <c r="K1159" s="18">
        <f t="shared" si="195"/>
        <v>697.02472657974988</v>
      </c>
      <c r="L1159" s="18">
        <f t="shared" si="196"/>
        <v>841.09546908456753</v>
      </c>
      <c r="M1159" s="18">
        <f t="shared" si="197"/>
        <v>626.17959043557858</v>
      </c>
      <c r="N1159" s="18">
        <f t="shared" si="198"/>
        <v>755.60707714482453</v>
      </c>
    </row>
    <row r="1160" spans="1:14" ht="15" x14ac:dyDescent="0.25">
      <c r="A1160" s="17" t="s">
        <v>43</v>
      </c>
      <c r="B1160" s="16" t="s">
        <v>35</v>
      </c>
      <c r="C1160" t="s">
        <v>44</v>
      </c>
      <c r="D1160" s="16" t="s">
        <v>42</v>
      </c>
      <c r="E1160">
        <v>2</v>
      </c>
      <c r="F1160" s="20">
        <v>3.1666666666666665</v>
      </c>
      <c r="G1160" s="21">
        <f t="shared" si="199"/>
        <v>2</v>
      </c>
      <c r="H1160" s="19">
        <v>6.833333333333333</v>
      </c>
      <c r="I1160" s="18">
        <v>463.92137539570234</v>
      </c>
      <c r="J1160" s="18">
        <v>559.81108270218749</v>
      </c>
      <c r="K1160" s="18">
        <f t="shared" si="195"/>
        <v>697.02472657974988</v>
      </c>
      <c r="L1160" s="18">
        <f t="shared" si="196"/>
        <v>841.09546908456753</v>
      </c>
      <c r="M1160" s="18">
        <f t="shared" si="197"/>
        <v>626.17959043557858</v>
      </c>
      <c r="N1160" s="18">
        <f t="shared" si="198"/>
        <v>755.60707714482453</v>
      </c>
    </row>
    <row r="1161" spans="1:14" ht="15" x14ac:dyDescent="0.25">
      <c r="A1161" s="17" t="s">
        <v>43</v>
      </c>
      <c r="B1161" s="16" t="s">
        <v>35</v>
      </c>
      <c r="C1161" t="s">
        <v>44</v>
      </c>
      <c r="D1161" s="16" t="s">
        <v>42</v>
      </c>
      <c r="E1161">
        <v>3</v>
      </c>
      <c r="F1161" s="20">
        <v>3.3333333333333335</v>
      </c>
      <c r="G1161" s="21">
        <f t="shared" si="199"/>
        <v>3</v>
      </c>
      <c r="H1161" s="19">
        <v>7</v>
      </c>
      <c r="I1161" s="18">
        <v>463.92137539570234</v>
      </c>
      <c r="J1161" s="18">
        <v>559.81108270218749</v>
      </c>
      <c r="K1161" s="18">
        <f t="shared" si="195"/>
        <v>697.02472657974988</v>
      </c>
      <c r="L1161" s="18">
        <f t="shared" si="196"/>
        <v>841.09546908456753</v>
      </c>
      <c r="M1161" s="18">
        <f t="shared" si="197"/>
        <v>626.17959043557858</v>
      </c>
      <c r="N1161" s="18">
        <f t="shared" si="198"/>
        <v>755.60707714482453</v>
      </c>
    </row>
    <row r="1162" spans="1:14" ht="15" x14ac:dyDescent="0.25">
      <c r="A1162" s="17" t="s">
        <v>43</v>
      </c>
      <c r="B1162" s="16" t="s">
        <v>35</v>
      </c>
      <c r="C1162" t="s">
        <v>44</v>
      </c>
      <c r="D1162" s="16" t="s">
        <v>42</v>
      </c>
      <c r="E1162">
        <v>4</v>
      </c>
      <c r="F1162" s="20">
        <v>3.5</v>
      </c>
      <c r="G1162" s="21">
        <f t="shared" si="199"/>
        <v>4</v>
      </c>
      <c r="H1162" s="19">
        <v>6.833333333333333</v>
      </c>
      <c r="I1162" s="18">
        <v>463.92137539570234</v>
      </c>
      <c r="J1162" s="18">
        <v>559.81108270218749</v>
      </c>
      <c r="K1162" s="18">
        <f t="shared" si="195"/>
        <v>697.02472657974988</v>
      </c>
      <c r="L1162" s="18">
        <f t="shared" si="196"/>
        <v>841.09546908456753</v>
      </c>
      <c r="M1162" s="18">
        <f t="shared" si="197"/>
        <v>626.17959043557858</v>
      </c>
      <c r="N1162" s="18">
        <f t="shared" si="198"/>
        <v>755.60707714482453</v>
      </c>
    </row>
    <row r="1163" spans="1:14" ht="15" x14ac:dyDescent="0.25">
      <c r="A1163" s="17" t="s">
        <v>43</v>
      </c>
      <c r="B1163" s="16" t="s">
        <v>35</v>
      </c>
      <c r="C1163" t="s">
        <v>44</v>
      </c>
      <c r="D1163" s="16" t="s">
        <v>42</v>
      </c>
      <c r="E1163">
        <v>5</v>
      </c>
      <c r="F1163" s="20">
        <v>3.5833333333333335</v>
      </c>
      <c r="G1163" s="21">
        <f t="shared" si="199"/>
        <v>5</v>
      </c>
      <c r="H1163" s="19">
        <v>7.25</v>
      </c>
      <c r="I1163" s="18">
        <v>463.92137539570234</v>
      </c>
      <c r="J1163" s="18">
        <v>559.81108270218749</v>
      </c>
      <c r="K1163" s="18">
        <f t="shared" si="195"/>
        <v>697.02472657974988</v>
      </c>
      <c r="L1163" s="18">
        <f t="shared" si="196"/>
        <v>841.09546908456753</v>
      </c>
      <c r="M1163" s="18">
        <f t="shared" si="197"/>
        <v>626.17959043557858</v>
      </c>
      <c r="N1163" s="18">
        <f t="shared" si="198"/>
        <v>755.60707714482453</v>
      </c>
    </row>
    <row r="1164" spans="1:14" ht="15" x14ac:dyDescent="0.25">
      <c r="A1164" s="17" t="s">
        <v>43</v>
      </c>
      <c r="B1164" s="16" t="s">
        <v>35</v>
      </c>
      <c r="C1164" t="s">
        <v>44</v>
      </c>
      <c r="D1164" s="16" t="s">
        <v>42</v>
      </c>
      <c r="E1164">
        <v>6</v>
      </c>
      <c r="F1164" s="20">
        <v>3.1666666666666665</v>
      </c>
      <c r="G1164" s="21">
        <f t="shared" si="199"/>
        <v>6</v>
      </c>
      <c r="H1164" s="19">
        <v>6.833333333333333</v>
      </c>
      <c r="I1164" s="18">
        <v>463.92137539570234</v>
      </c>
      <c r="J1164" s="18">
        <v>559.81108270218749</v>
      </c>
      <c r="K1164" s="18">
        <f t="shared" si="195"/>
        <v>697.02472657974988</v>
      </c>
      <c r="L1164" s="18">
        <f t="shared" si="196"/>
        <v>841.09546908456753</v>
      </c>
      <c r="M1164" s="18">
        <f t="shared" si="197"/>
        <v>626.17959043557858</v>
      </c>
      <c r="N1164" s="18">
        <f t="shared" si="198"/>
        <v>755.60707714482453</v>
      </c>
    </row>
    <row r="1165" spans="1:14" ht="15" x14ac:dyDescent="0.25">
      <c r="A1165" s="15" t="s">
        <v>43</v>
      </c>
      <c r="B1165" s="16" t="s">
        <v>35</v>
      </c>
      <c r="C1165" t="s">
        <v>44</v>
      </c>
      <c r="D1165" s="16" t="s">
        <v>42</v>
      </c>
      <c r="E1165">
        <v>7</v>
      </c>
      <c r="F1165" s="20">
        <v>3.1666666666666665</v>
      </c>
      <c r="G1165" s="21">
        <f t="shared" si="199"/>
        <v>7</v>
      </c>
      <c r="H1165" s="19">
        <v>6.833333333333333</v>
      </c>
      <c r="I1165" s="18">
        <v>463.92137539570234</v>
      </c>
      <c r="J1165" s="18">
        <v>559.81108270218749</v>
      </c>
      <c r="K1165" s="18">
        <f>I1165/203*305</f>
        <v>697.02472657974988</v>
      </c>
      <c r="L1165" s="18">
        <f t="shared" si="196"/>
        <v>841.09546908456753</v>
      </c>
      <c r="M1165" s="18">
        <f>I1165/203*274</f>
        <v>626.17959043557858</v>
      </c>
      <c r="N1165" s="18">
        <f t="shared" si="198"/>
        <v>755.60707714482453</v>
      </c>
    </row>
    <row r="1166" spans="1:14" ht="15" x14ac:dyDescent="0.25">
      <c r="A1166" s="17" t="s">
        <v>540</v>
      </c>
      <c r="B1166" s="16" t="s">
        <v>35</v>
      </c>
      <c r="C1166" t="s">
        <v>539</v>
      </c>
      <c r="D1166" s="16" t="s">
        <v>710</v>
      </c>
      <c r="E1166">
        <v>2</v>
      </c>
      <c r="F1166" s="20">
        <v>16.75</v>
      </c>
      <c r="G1166" s="21">
        <f t="shared" si="199"/>
        <v>3</v>
      </c>
      <c r="H1166" s="19">
        <v>2.25</v>
      </c>
      <c r="I1166" s="18">
        <f>M1166/274*203</f>
        <v>1579.2171239657166</v>
      </c>
      <c r="J1166" s="18">
        <f>N1166/274*203</f>
        <v>1800.2041005897133</v>
      </c>
      <c r="K1166" s="18">
        <f>M1166/274*305</f>
        <v>2372.715383298244</v>
      </c>
      <c r="L1166" s="18">
        <f>N1166/274*305</f>
        <v>2704.7401511323278</v>
      </c>
      <c r="M1166" s="18">
        <v>2131.5541476187504</v>
      </c>
      <c r="N1166" s="18">
        <v>2429.8321357713371</v>
      </c>
    </row>
    <row r="1167" spans="1:14" ht="15" x14ac:dyDescent="0.25">
      <c r="A1167" s="17" t="s">
        <v>540</v>
      </c>
      <c r="B1167" s="16" t="s">
        <v>35</v>
      </c>
      <c r="C1167" t="s">
        <v>539</v>
      </c>
      <c r="D1167" s="16" t="s">
        <v>710</v>
      </c>
      <c r="E1167">
        <v>5</v>
      </c>
      <c r="F1167" s="20">
        <v>16.75</v>
      </c>
      <c r="G1167" s="21">
        <f t="shared" si="199"/>
        <v>6</v>
      </c>
      <c r="H1167" s="19">
        <v>2.25</v>
      </c>
      <c r="I1167" s="18">
        <f t="shared" ref="I1167:I1168" si="200">M1167/274*203</f>
        <v>1579.2171239657166</v>
      </c>
      <c r="J1167" s="18">
        <f t="shared" ref="J1167:J1168" si="201">N1167/274*203</f>
        <v>1800.2041005897133</v>
      </c>
      <c r="K1167" s="18">
        <f t="shared" ref="K1167:K1168" si="202">M1167/274*305</f>
        <v>2372.715383298244</v>
      </c>
      <c r="L1167" s="18">
        <f t="shared" ref="L1167:L1168" si="203">N1167/274*305</f>
        <v>2704.7401511323278</v>
      </c>
      <c r="M1167" s="18">
        <v>2131.5541476187504</v>
      </c>
      <c r="N1167" s="18">
        <v>2429.8321357713371</v>
      </c>
    </row>
    <row r="1168" spans="1:14" ht="15" x14ac:dyDescent="0.25">
      <c r="A1168" s="15" t="s">
        <v>540</v>
      </c>
      <c r="B1168" s="16" t="s">
        <v>35</v>
      </c>
      <c r="C1168" t="s">
        <v>539</v>
      </c>
      <c r="D1168" s="16" t="s">
        <v>710</v>
      </c>
      <c r="E1168">
        <v>7</v>
      </c>
      <c r="F1168" s="20">
        <v>16.75</v>
      </c>
      <c r="G1168" s="21">
        <f t="shared" si="199"/>
        <v>1</v>
      </c>
      <c r="H1168" s="19">
        <v>2.25</v>
      </c>
      <c r="I1168" s="18">
        <f t="shared" si="200"/>
        <v>1579.2171239657166</v>
      </c>
      <c r="J1168" s="18">
        <f t="shared" si="201"/>
        <v>1800.2041005897133</v>
      </c>
      <c r="K1168" s="18">
        <f t="shared" si="202"/>
        <v>2372.715383298244</v>
      </c>
      <c r="L1168" s="18">
        <f t="shared" si="203"/>
        <v>2704.7401511323278</v>
      </c>
      <c r="M1168" s="18">
        <v>2131.5541476187504</v>
      </c>
      <c r="N1168" s="18">
        <v>2429.8321357713371</v>
      </c>
    </row>
    <row r="1169" spans="1:14" ht="15" x14ac:dyDescent="0.25">
      <c r="A1169" s="17" t="s">
        <v>227</v>
      </c>
      <c r="B1169" s="16" t="s">
        <v>35</v>
      </c>
      <c r="C1169" t="s">
        <v>228</v>
      </c>
      <c r="D1169" s="16" t="s">
        <v>226</v>
      </c>
      <c r="E1169">
        <v>1</v>
      </c>
      <c r="F1169" s="20">
        <v>4</v>
      </c>
      <c r="G1169" s="21">
        <f t="shared" si="199"/>
        <v>1</v>
      </c>
      <c r="H1169" s="19">
        <v>5.833333333333333</v>
      </c>
      <c r="I1169" s="18">
        <v>206.38932138906318</v>
      </c>
      <c r="J1169" s="18">
        <v>262.45868422811373</v>
      </c>
      <c r="K1169" s="18">
        <f>I1169/203*305</f>
        <v>310.09233016583386</v>
      </c>
      <c r="L1169" s="18">
        <f t="shared" ref="L1169" si="204">J1169/203*305</f>
        <v>394.33447630332358</v>
      </c>
      <c r="M1169" s="18">
        <f>I1169/203*274</f>
        <v>278.5747490670114</v>
      </c>
      <c r="N1169" s="18">
        <f t="shared" ref="N1169" si="205">J1169/203*274</f>
        <v>354.25457871183823</v>
      </c>
    </row>
    <row r="1170" spans="1:14" ht="15" x14ac:dyDescent="0.25">
      <c r="A1170" s="17" t="s">
        <v>227</v>
      </c>
      <c r="B1170" s="16" t="s">
        <v>35</v>
      </c>
      <c r="C1170" t="s">
        <v>228</v>
      </c>
      <c r="D1170" s="16" t="s">
        <v>226</v>
      </c>
      <c r="E1170">
        <v>3</v>
      </c>
      <c r="F1170" s="20">
        <v>4</v>
      </c>
      <c r="G1170" s="21">
        <f t="shared" si="199"/>
        <v>3</v>
      </c>
      <c r="H1170" s="19">
        <v>5.833333333333333</v>
      </c>
      <c r="I1170" s="18">
        <v>206.38932138906318</v>
      </c>
      <c r="J1170" s="18">
        <v>262.45868422811373</v>
      </c>
      <c r="K1170" s="18">
        <f t="shared" ref="K1170:K1173" si="206">I1170/203*305</f>
        <v>310.09233016583386</v>
      </c>
      <c r="L1170" s="18">
        <f t="shared" ref="L1170:L1173" si="207">J1170/203*305</f>
        <v>394.33447630332358</v>
      </c>
      <c r="M1170" s="18">
        <f t="shared" ref="M1170:M1173" si="208">I1170/203*274</f>
        <v>278.5747490670114</v>
      </c>
      <c r="N1170" s="18">
        <f t="shared" ref="N1170:N1173" si="209">J1170/203*274</f>
        <v>354.25457871183823</v>
      </c>
    </row>
    <row r="1171" spans="1:14" ht="15" x14ac:dyDescent="0.25">
      <c r="A1171" s="17" t="s">
        <v>227</v>
      </c>
      <c r="B1171" s="16" t="s">
        <v>35</v>
      </c>
      <c r="C1171" t="s">
        <v>228</v>
      </c>
      <c r="D1171" s="16" t="s">
        <v>226</v>
      </c>
      <c r="E1171">
        <v>4</v>
      </c>
      <c r="F1171" s="20">
        <v>4</v>
      </c>
      <c r="G1171" s="21">
        <f t="shared" si="199"/>
        <v>4</v>
      </c>
      <c r="H1171" s="19">
        <v>5.833333333333333</v>
      </c>
      <c r="I1171" s="18">
        <v>206.38932138906318</v>
      </c>
      <c r="J1171" s="18">
        <v>262.45868422811373</v>
      </c>
      <c r="K1171" s="18">
        <f t="shared" si="206"/>
        <v>310.09233016583386</v>
      </c>
      <c r="L1171" s="18">
        <f t="shared" si="207"/>
        <v>394.33447630332358</v>
      </c>
      <c r="M1171" s="18">
        <f t="shared" si="208"/>
        <v>278.5747490670114</v>
      </c>
      <c r="N1171" s="18">
        <f t="shared" si="209"/>
        <v>354.25457871183823</v>
      </c>
    </row>
    <row r="1172" spans="1:14" ht="15" x14ac:dyDescent="0.25">
      <c r="A1172" s="17" t="s">
        <v>227</v>
      </c>
      <c r="B1172" s="16" t="s">
        <v>35</v>
      </c>
      <c r="C1172" t="s">
        <v>228</v>
      </c>
      <c r="D1172" s="16" t="s">
        <v>226</v>
      </c>
      <c r="E1172">
        <v>5</v>
      </c>
      <c r="F1172" s="20">
        <v>4.083333333333333</v>
      </c>
      <c r="G1172" s="21">
        <f t="shared" si="199"/>
        <v>5</v>
      </c>
      <c r="H1172" s="19">
        <v>5.916666666666667</v>
      </c>
      <c r="I1172" s="18">
        <v>206.38932138906318</v>
      </c>
      <c r="J1172" s="18">
        <v>262.45868422811373</v>
      </c>
      <c r="K1172" s="18">
        <f t="shared" si="206"/>
        <v>310.09233016583386</v>
      </c>
      <c r="L1172" s="18">
        <f t="shared" si="207"/>
        <v>394.33447630332358</v>
      </c>
      <c r="M1172" s="18">
        <f t="shared" si="208"/>
        <v>278.5747490670114</v>
      </c>
      <c r="N1172" s="18">
        <f t="shared" si="209"/>
        <v>354.25457871183823</v>
      </c>
    </row>
    <row r="1173" spans="1:14" ht="15" x14ac:dyDescent="0.25">
      <c r="A1173" s="17" t="s">
        <v>227</v>
      </c>
      <c r="B1173" s="16" t="s">
        <v>35</v>
      </c>
      <c r="C1173" t="s">
        <v>228</v>
      </c>
      <c r="D1173" s="16" t="s">
        <v>226</v>
      </c>
      <c r="E1173">
        <v>6</v>
      </c>
      <c r="F1173" s="20">
        <v>3.75</v>
      </c>
      <c r="G1173" s="21">
        <f t="shared" si="199"/>
        <v>6</v>
      </c>
      <c r="H1173" s="19">
        <v>5.583333333333333</v>
      </c>
      <c r="I1173" s="18">
        <v>206.38932138906318</v>
      </c>
      <c r="J1173" s="18">
        <v>262.45868422811373</v>
      </c>
      <c r="K1173" s="18">
        <f t="shared" si="206"/>
        <v>310.09233016583386</v>
      </c>
      <c r="L1173" s="18">
        <f t="shared" si="207"/>
        <v>394.33447630332358</v>
      </c>
      <c r="M1173" s="18">
        <f t="shared" si="208"/>
        <v>278.5747490670114</v>
      </c>
      <c r="N1173" s="18">
        <f t="shared" si="209"/>
        <v>354.25457871183823</v>
      </c>
    </row>
    <row r="1174" spans="1:14" ht="15" x14ac:dyDescent="0.25">
      <c r="A1174" s="15" t="s">
        <v>227</v>
      </c>
      <c r="B1174" s="16" t="s">
        <v>35</v>
      </c>
      <c r="C1174" t="s">
        <v>228</v>
      </c>
      <c r="D1174" s="16" t="s">
        <v>226</v>
      </c>
      <c r="E1174">
        <v>7</v>
      </c>
      <c r="F1174" s="20">
        <v>4.083333333333333</v>
      </c>
      <c r="G1174" s="21">
        <f t="shared" si="199"/>
        <v>7</v>
      </c>
      <c r="H1174" s="19">
        <v>5.916666666666667</v>
      </c>
      <c r="I1174" s="18">
        <v>206.38932138906318</v>
      </c>
      <c r="J1174" s="18">
        <v>262.45868422811373</v>
      </c>
      <c r="K1174" s="18">
        <f t="shared" ref="K1174:K1237" si="210">I1174/203*305</f>
        <v>310.09233016583386</v>
      </c>
      <c r="L1174" s="18">
        <f t="shared" ref="L1174:L1237" si="211">J1174/203*305</f>
        <v>394.33447630332358</v>
      </c>
      <c r="M1174" s="18">
        <f t="shared" ref="M1174:M1237" si="212">I1174/203*274</f>
        <v>278.5747490670114</v>
      </c>
      <c r="N1174" s="18">
        <f t="shared" ref="N1174:N1237" si="213">J1174/203*274</f>
        <v>354.25457871183823</v>
      </c>
    </row>
    <row r="1175" spans="1:14" ht="15" x14ac:dyDescent="0.25">
      <c r="A1175" s="17" t="s">
        <v>230</v>
      </c>
      <c r="B1175" s="16" t="s">
        <v>35</v>
      </c>
      <c r="C1175" t="s">
        <v>134</v>
      </c>
      <c r="D1175" s="16" t="s">
        <v>681</v>
      </c>
      <c r="E1175">
        <v>2</v>
      </c>
      <c r="F1175" s="20">
        <v>1.25</v>
      </c>
      <c r="G1175" s="21">
        <f t="shared" si="199"/>
        <v>2</v>
      </c>
      <c r="H1175" s="19">
        <v>4.083333333333333</v>
      </c>
      <c r="I1175" s="18">
        <v>398.49460740287265</v>
      </c>
      <c r="J1175" s="18">
        <v>502.8326130028529</v>
      </c>
      <c r="K1175" s="18">
        <f t="shared" si="210"/>
        <v>598.72342491564609</v>
      </c>
      <c r="L1175" s="18">
        <f t="shared" si="211"/>
        <v>755.48742347719281</v>
      </c>
      <c r="M1175" s="18">
        <f t="shared" si="212"/>
        <v>537.86956861274439</v>
      </c>
      <c r="N1175" s="18">
        <f t="shared" si="213"/>
        <v>678.70017715656013</v>
      </c>
    </row>
    <row r="1176" spans="1:14" ht="15" x14ac:dyDescent="0.25">
      <c r="A1176" s="17" t="s">
        <v>230</v>
      </c>
      <c r="B1176" s="16" t="s">
        <v>35</v>
      </c>
      <c r="C1176" t="s">
        <v>134</v>
      </c>
      <c r="D1176" s="16" t="s">
        <v>681</v>
      </c>
      <c r="E1176">
        <v>3</v>
      </c>
      <c r="F1176" s="20">
        <v>1.25</v>
      </c>
      <c r="G1176" s="21">
        <f t="shared" si="199"/>
        <v>3</v>
      </c>
      <c r="H1176" s="19">
        <v>4.083333333333333</v>
      </c>
      <c r="I1176" s="18">
        <v>398.49460740287265</v>
      </c>
      <c r="J1176" s="18">
        <v>502.8326130028529</v>
      </c>
      <c r="K1176" s="18">
        <f t="shared" si="210"/>
        <v>598.72342491564609</v>
      </c>
      <c r="L1176" s="18">
        <f t="shared" si="211"/>
        <v>755.48742347719281</v>
      </c>
      <c r="M1176" s="18">
        <f t="shared" si="212"/>
        <v>537.86956861274439</v>
      </c>
      <c r="N1176" s="18">
        <f t="shared" si="213"/>
        <v>678.70017715656013</v>
      </c>
    </row>
    <row r="1177" spans="1:14" ht="15" x14ac:dyDescent="0.25">
      <c r="A1177" s="17" t="s">
        <v>230</v>
      </c>
      <c r="B1177" s="16" t="s">
        <v>35</v>
      </c>
      <c r="C1177" t="s">
        <v>134</v>
      </c>
      <c r="D1177" s="16" t="s">
        <v>681</v>
      </c>
      <c r="E1177">
        <v>5</v>
      </c>
      <c r="F1177" s="20">
        <v>1.25</v>
      </c>
      <c r="G1177" s="21">
        <f t="shared" si="199"/>
        <v>5</v>
      </c>
      <c r="H1177" s="19">
        <v>4.083333333333333</v>
      </c>
      <c r="I1177" s="18">
        <v>398.49460740287265</v>
      </c>
      <c r="J1177" s="18">
        <v>502.8326130028529</v>
      </c>
      <c r="K1177" s="18">
        <f t="shared" si="210"/>
        <v>598.72342491564609</v>
      </c>
      <c r="L1177" s="18">
        <f t="shared" si="211"/>
        <v>755.48742347719281</v>
      </c>
      <c r="M1177" s="18">
        <f t="shared" si="212"/>
        <v>537.86956861274439</v>
      </c>
      <c r="N1177" s="18">
        <f t="shared" si="213"/>
        <v>678.70017715656013</v>
      </c>
    </row>
    <row r="1178" spans="1:14" ht="15" x14ac:dyDescent="0.25">
      <c r="A1178" s="17" t="s">
        <v>230</v>
      </c>
      <c r="B1178" s="16" t="s">
        <v>35</v>
      </c>
      <c r="C1178" t="s">
        <v>134</v>
      </c>
      <c r="D1178" s="16" t="s">
        <v>681</v>
      </c>
      <c r="E1178">
        <v>6</v>
      </c>
      <c r="F1178" s="20">
        <v>1.25</v>
      </c>
      <c r="G1178" s="21">
        <f t="shared" si="199"/>
        <v>6</v>
      </c>
      <c r="H1178" s="19">
        <v>4.083333333333333</v>
      </c>
      <c r="I1178" s="18">
        <v>398.49460740287265</v>
      </c>
      <c r="J1178" s="18">
        <v>502.8326130028529</v>
      </c>
      <c r="K1178" s="18">
        <f t="shared" si="210"/>
        <v>598.72342491564609</v>
      </c>
      <c r="L1178" s="18">
        <f t="shared" si="211"/>
        <v>755.48742347719281</v>
      </c>
      <c r="M1178" s="18">
        <f t="shared" si="212"/>
        <v>537.86956861274439</v>
      </c>
      <c r="N1178" s="18">
        <f t="shared" si="213"/>
        <v>678.70017715656013</v>
      </c>
    </row>
    <row r="1179" spans="1:14" ht="15" x14ac:dyDescent="0.25">
      <c r="A1179" s="17" t="s">
        <v>230</v>
      </c>
      <c r="B1179" s="16" t="s">
        <v>35</v>
      </c>
      <c r="C1179" t="s">
        <v>134</v>
      </c>
      <c r="D1179" s="16" t="s">
        <v>229</v>
      </c>
      <c r="E1179">
        <v>1</v>
      </c>
      <c r="F1179" s="20">
        <v>10.333333333333334</v>
      </c>
      <c r="G1179" s="21">
        <f t="shared" si="199"/>
        <v>1</v>
      </c>
      <c r="H1179" s="19">
        <v>13.166666666666666</v>
      </c>
      <c r="I1179" s="18">
        <v>398.49460740287265</v>
      </c>
      <c r="J1179" s="18">
        <v>502.8326130028529</v>
      </c>
      <c r="K1179" s="18">
        <f t="shared" si="210"/>
        <v>598.72342491564609</v>
      </c>
      <c r="L1179" s="18">
        <f t="shared" si="211"/>
        <v>755.48742347719281</v>
      </c>
      <c r="M1179" s="18">
        <f t="shared" si="212"/>
        <v>537.86956861274439</v>
      </c>
      <c r="N1179" s="18">
        <f t="shared" si="213"/>
        <v>678.70017715656013</v>
      </c>
    </row>
    <row r="1180" spans="1:14" ht="15" x14ac:dyDescent="0.25">
      <c r="A1180" s="17" t="s">
        <v>230</v>
      </c>
      <c r="B1180" s="16" t="s">
        <v>35</v>
      </c>
      <c r="C1180" t="s">
        <v>134</v>
      </c>
      <c r="D1180" s="16" t="s">
        <v>229</v>
      </c>
      <c r="E1180">
        <v>2</v>
      </c>
      <c r="F1180" s="20">
        <v>10.333333333333334</v>
      </c>
      <c r="G1180" s="21">
        <f t="shared" si="199"/>
        <v>2</v>
      </c>
      <c r="H1180" s="19">
        <v>13.166666666666666</v>
      </c>
      <c r="I1180" s="18">
        <v>398.49460740287265</v>
      </c>
      <c r="J1180" s="18">
        <v>502.8326130028529</v>
      </c>
      <c r="K1180" s="18">
        <f t="shared" si="210"/>
        <v>598.72342491564609</v>
      </c>
      <c r="L1180" s="18">
        <f t="shared" si="211"/>
        <v>755.48742347719281</v>
      </c>
      <c r="M1180" s="18">
        <f t="shared" si="212"/>
        <v>537.86956861274439</v>
      </c>
      <c r="N1180" s="18">
        <f t="shared" si="213"/>
        <v>678.70017715656013</v>
      </c>
    </row>
    <row r="1181" spans="1:14" ht="15" x14ac:dyDescent="0.25">
      <c r="A1181" s="17" t="s">
        <v>230</v>
      </c>
      <c r="B1181" s="16" t="s">
        <v>35</v>
      </c>
      <c r="C1181" t="s">
        <v>134</v>
      </c>
      <c r="D1181" s="16" t="s">
        <v>229</v>
      </c>
      <c r="E1181">
        <v>3</v>
      </c>
      <c r="F1181" s="20">
        <v>10.333333333333334</v>
      </c>
      <c r="G1181" s="21">
        <f t="shared" si="199"/>
        <v>3</v>
      </c>
      <c r="H1181" s="19">
        <v>13.166666666666666</v>
      </c>
      <c r="I1181" s="18">
        <v>398.49460740287265</v>
      </c>
      <c r="J1181" s="18">
        <v>502.8326130028529</v>
      </c>
      <c r="K1181" s="18">
        <f t="shared" si="210"/>
        <v>598.72342491564609</v>
      </c>
      <c r="L1181" s="18">
        <f t="shared" si="211"/>
        <v>755.48742347719281</v>
      </c>
      <c r="M1181" s="18">
        <f t="shared" si="212"/>
        <v>537.86956861274439</v>
      </c>
      <c r="N1181" s="18">
        <f t="shared" si="213"/>
        <v>678.70017715656013</v>
      </c>
    </row>
    <row r="1182" spans="1:14" ht="15" x14ac:dyDescent="0.25">
      <c r="A1182" s="17" t="s">
        <v>230</v>
      </c>
      <c r="B1182" s="16" t="s">
        <v>35</v>
      </c>
      <c r="C1182" t="s">
        <v>134</v>
      </c>
      <c r="D1182" s="16" t="s">
        <v>229</v>
      </c>
      <c r="E1182">
        <v>4</v>
      </c>
      <c r="F1182" s="20">
        <v>10.333333333333334</v>
      </c>
      <c r="G1182" s="21">
        <f t="shared" si="199"/>
        <v>4</v>
      </c>
      <c r="H1182" s="19">
        <v>13.166666666666666</v>
      </c>
      <c r="I1182" s="18">
        <v>398.49460740287265</v>
      </c>
      <c r="J1182" s="18">
        <v>502.8326130028529</v>
      </c>
      <c r="K1182" s="18">
        <f t="shared" si="210"/>
        <v>598.72342491564609</v>
      </c>
      <c r="L1182" s="18">
        <f t="shared" si="211"/>
        <v>755.48742347719281</v>
      </c>
      <c r="M1182" s="18">
        <f t="shared" si="212"/>
        <v>537.86956861274439</v>
      </c>
      <c r="N1182" s="18">
        <f t="shared" si="213"/>
        <v>678.70017715656013</v>
      </c>
    </row>
    <row r="1183" spans="1:14" ht="15" x14ac:dyDescent="0.25">
      <c r="A1183" s="17" t="s">
        <v>230</v>
      </c>
      <c r="B1183" s="16" t="s">
        <v>35</v>
      </c>
      <c r="C1183" t="s">
        <v>134</v>
      </c>
      <c r="D1183" s="16" t="s">
        <v>229</v>
      </c>
      <c r="E1183">
        <v>5</v>
      </c>
      <c r="F1183" s="20">
        <v>10.333333333333334</v>
      </c>
      <c r="G1183" s="21">
        <f t="shared" si="199"/>
        <v>5</v>
      </c>
      <c r="H1183" s="19">
        <v>13.166666666666666</v>
      </c>
      <c r="I1183" s="18">
        <v>398.49460740287265</v>
      </c>
      <c r="J1183" s="18">
        <v>502.8326130028529</v>
      </c>
      <c r="K1183" s="18">
        <f t="shared" si="210"/>
        <v>598.72342491564609</v>
      </c>
      <c r="L1183" s="18">
        <f t="shared" si="211"/>
        <v>755.48742347719281</v>
      </c>
      <c r="M1183" s="18">
        <f t="shared" si="212"/>
        <v>537.86956861274439</v>
      </c>
      <c r="N1183" s="18">
        <f t="shared" si="213"/>
        <v>678.70017715656013</v>
      </c>
    </row>
    <row r="1184" spans="1:14" ht="15" x14ac:dyDescent="0.25">
      <c r="A1184" s="17" t="s">
        <v>230</v>
      </c>
      <c r="B1184" s="16" t="s">
        <v>35</v>
      </c>
      <c r="C1184" t="s">
        <v>134</v>
      </c>
      <c r="D1184" s="16" t="s">
        <v>229</v>
      </c>
      <c r="E1184">
        <v>6</v>
      </c>
      <c r="F1184" s="20">
        <v>10.5</v>
      </c>
      <c r="G1184" s="21">
        <f t="shared" si="199"/>
        <v>6</v>
      </c>
      <c r="H1184" s="19">
        <v>13.333333333333334</v>
      </c>
      <c r="I1184" s="18">
        <v>398.49460740287265</v>
      </c>
      <c r="J1184" s="18">
        <v>502.8326130028529</v>
      </c>
      <c r="K1184" s="18">
        <f t="shared" si="210"/>
        <v>598.72342491564609</v>
      </c>
      <c r="L1184" s="18">
        <f t="shared" si="211"/>
        <v>755.48742347719281</v>
      </c>
      <c r="M1184" s="18">
        <f t="shared" si="212"/>
        <v>537.86956861274439</v>
      </c>
      <c r="N1184" s="18">
        <f t="shared" si="213"/>
        <v>678.70017715656013</v>
      </c>
    </row>
    <row r="1185" spans="1:14" ht="15" x14ac:dyDescent="0.25">
      <c r="A1185" s="15" t="s">
        <v>230</v>
      </c>
      <c r="B1185" s="16" t="s">
        <v>35</v>
      </c>
      <c r="C1185" t="s">
        <v>134</v>
      </c>
      <c r="D1185" s="16" t="s">
        <v>229</v>
      </c>
      <c r="E1185">
        <v>7</v>
      </c>
      <c r="F1185" s="20">
        <v>10.583333333333334</v>
      </c>
      <c r="G1185" s="21">
        <f t="shared" si="199"/>
        <v>7</v>
      </c>
      <c r="H1185" s="19">
        <v>13.416666666666666</v>
      </c>
      <c r="I1185" s="18">
        <v>398.49460740287265</v>
      </c>
      <c r="J1185" s="18">
        <v>502.8326130028529</v>
      </c>
      <c r="K1185" s="18">
        <f t="shared" si="210"/>
        <v>598.72342491564609</v>
      </c>
      <c r="L1185" s="18">
        <f t="shared" si="211"/>
        <v>755.48742347719281</v>
      </c>
      <c r="M1185" s="18">
        <f t="shared" si="212"/>
        <v>537.86956861274439</v>
      </c>
      <c r="N1185" s="18">
        <f t="shared" si="213"/>
        <v>678.70017715656013</v>
      </c>
    </row>
    <row r="1186" spans="1:14" ht="15" x14ac:dyDescent="0.25">
      <c r="A1186" s="17" t="s">
        <v>82</v>
      </c>
      <c r="B1186" s="16" t="s">
        <v>35</v>
      </c>
      <c r="C1186" t="s">
        <v>83</v>
      </c>
      <c r="D1186" s="16" t="s">
        <v>81</v>
      </c>
      <c r="E1186">
        <v>1</v>
      </c>
      <c r="F1186" s="20">
        <v>0</v>
      </c>
      <c r="G1186" s="21">
        <f t="shared" si="199"/>
        <v>1</v>
      </c>
      <c r="H1186" s="19">
        <v>1.5833333333333335</v>
      </c>
      <c r="I1186" s="18">
        <v>222.57043902349176</v>
      </c>
      <c r="J1186" s="18">
        <v>242.23014347086047</v>
      </c>
      <c r="K1186" s="18">
        <f t="shared" si="210"/>
        <v>334.40386158701961</v>
      </c>
      <c r="L1186" s="18">
        <f t="shared" si="211"/>
        <v>363.94184117543074</v>
      </c>
      <c r="M1186" s="18">
        <f t="shared" si="212"/>
        <v>300.41527237653565</v>
      </c>
      <c r="N1186" s="18">
        <f t="shared" si="213"/>
        <v>326.95103108874764</v>
      </c>
    </row>
    <row r="1187" spans="1:14" ht="15" x14ac:dyDescent="0.25">
      <c r="A1187" s="17" t="s">
        <v>82</v>
      </c>
      <c r="B1187" s="16" t="s">
        <v>35</v>
      </c>
      <c r="C1187" t="s">
        <v>83</v>
      </c>
      <c r="D1187" s="16" t="s">
        <v>81</v>
      </c>
      <c r="E1187">
        <v>2</v>
      </c>
      <c r="F1187" s="20">
        <v>0</v>
      </c>
      <c r="G1187" s="21">
        <f t="shared" si="199"/>
        <v>2</v>
      </c>
      <c r="H1187" s="19">
        <v>1.5833333333333335</v>
      </c>
      <c r="I1187" s="18">
        <v>222.57043902349176</v>
      </c>
      <c r="J1187" s="18">
        <v>242.23014347086047</v>
      </c>
      <c r="K1187" s="18">
        <f t="shared" si="210"/>
        <v>334.40386158701961</v>
      </c>
      <c r="L1187" s="18">
        <f t="shared" si="211"/>
        <v>363.94184117543074</v>
      </c>
      <c r="M1187" s="18">
        <f t="shared" si="212"/>
        <v>300.41527237653565</v>
      </c>
      <c r="N1187" s="18">
        <f t="shared" si="213"/>
        <v>326.95103108874764</v>
      </c>
    </row>
    <row r="1188" spans="1:14" ht="15" x14ac:dyDescent="0.25">
      <c r="A1188" s="17" t="s">
        <v>82</v>
      </c>
      <c r="B1188" s="16" t="s">
        <v>35</v>
      </c>
      <c r="C1188" t="s">
        <v>83</v>
      </c>
      <c r="D1188" s="16" t="s">
        <v>81</v>
      </c>
      <c r="E1188">
        <v>3</v>
      </c>
      <c r="F1188" s="20">
        <v>0</v>
      </c>
      <c r="G1188" s="21">
        <f t="shared" si="199"/>
        <v>3</v>
      </c>
      <c r="H1188" s="19">
        <v>1.5833333333333335</v>
      </c>
      <c r="I1188" s="18">
        <v>222.57043902349176</v>
      </c>
      <c r="J1188" s="18">
        <v>242.23014347086047</v>
      </c>
      <c r="K1188" s="18">
        <f t="shared" si="210"/>
        <v>334.40386158701961</v>
      </c>
      <c r="L1188" s="18">
        <f t="shared" si="211"/>
        <v>363.94184117543074</v>
      </c>
      <c r="M1188" s="18">
        <f t="shared" si="212"/>
        <v>300.41527237653565</v>
      </c>
      <c r="N1188" s="18">
        <f t="shared" si="213"/>
        <v>326.95103108874764</v>
      </c>
    </row>
    <row r="1189" spans="1:14" ht="15" x14ac:dyDescent="0.25">
      <c r="A1189" s="17" t="s">
        <v>82</v>
      </c>
      <c r="B1189" s="16" t="s">
        <v>35</v>
      </c>
      <c r="C1189" t="s">
        <v>83</v>
      </c>
      <c r="D1189" s="16" t="s">
        <v>81</v>
      </c>
      <c r="E1189">
        <v>4</v>
      </c>
      <c r="F1189" s="20">
        <v>0</v>
      </c>
      <c r="G1189" s="21">
        <f t="shared" si="199"/>
        <v>4</v>
      </c>
      <c r="H1189" s="19">
        <v>1.5833333333333335</v>
      </c>
      <c r="I1189" s="18">
        <v>222.57043902349176</v>
      </c>
      <c r="J1189" s="18">
        <v>242.23014347086047</v>
      </c>
      <c r="K1189" s="18">
        <f t="shared" si="210"/>
        <v>334.40386158701961</v>
      </c>
      <c r="L1189" s="18">
        <f t="shared" si="211"/>
        <v>363.94184117543074</v>
      </c>
      <c r="M1189" s="18">
        <f t="shared" si="212"/>
        <v>300.41527237653565</v>
      </c>
      <c r="N1189" s="18">
        <f t="shared" si="213"/>
        <v>326.95103108874764</v>
      </c>
    </row>
    <row r="1190" spans="1:14" ht="15" x14ac:dyDescent="0.25">
      <c r="A1190" s="17" t="s">
        <v>82</v>
      </c>
      <c r="B1190" s="16" t="s">
        <v>35</v>
      </c>
      <c r="C1190" t="s">
        <v>83</v>
      </c>
      <c r="D1190" s="16" t="s">
        <v>81</v>
      </c>
      <c r="E1190">
        <v>5</v>
      </c>
      <c r="F1190" s="20">
        <v>0</v>
      </c>
      <c r="G1190" s="21">
        <f t="shared" si="199"/>
        <v>5</v>
      </c>
      <c r="H1190" s="19">
        <v>1.5833333333333335</v>
      </c>
      <c r="I1190" s="18">
        <v>222.57043902349176</v>
      </c>
      <c r="J1190" s="18">
        <v>242.23014347086047</v>
      </c>
      <c r="K1190" s="18">
        <f t="shared" si="210"/>
        <v>334.40386158701961</v>
      </c>
      <c r="L1190" s="18">
        <f t="shared" si="211"/>
        <v>363.94184117543074</v>
      </c>
      <c r="M1190" s="18">
        <f t="shared" si="212"/>
        <v>300.41527237653565</v>
      </c>
      <c r="N1190" s="18">
        <f t="shared" si="213"/>
        <v>326.95103108874764</v>
      </c>
    </row>
    <row r="1191" spans="1:14" ht="15" x14ac:dyDescent="0.25">
      <c r="A1191" s="17" t="s">
        <v>82</v>
      </c>
      <c r="B1191" s="16" t="s">
        <v>35</v>
      </c>
      <c r="C1191" t="s">
        <v>83</v>
      </c>
      <c r="D1191" s="16" t="s">
        <v>81</v>
      </c>
      <c r="E1191">
        <v>6</v>
      </c>
      <c r="F1191" s="20">
        <v>0</v>
      </c>
      <c r="G1191" s="21">
        <f t="shared" si="199"/>
        <v>6</v>
      </c>
      <c r="H1191" s="19">
        <v>1.5833333333333335</v>
      </c>
      <c r="I1191" s="18">
        <v>222.57043902349176</v>
      </c>
      <c r="J1191" s="18">
        <v>242.23014347086047</v>
      </c>
      <c r="K1191" s="18">
        <f t="shared" si="210"/>
        <v>334.40386158701961</v>
      </c>
      <c r="L1191" s="18">
        <f t="shared" si="211"/>
        <v>363.94184117543074</v>
      </c>
      <c r="M1191" s="18">
        <f t="shared" si="212"/>
        <v>300.41527237653565</v>
      </c>
      <c r="N1191" s="18">
        <f t="shared" si="213"/>
        <v>326.95103108874764</v>
      </c>
    </row>
    <row r="1192" spans="1:14" ht="15" x14ac:dyDescent="0.25">
      <c r="A1192" s="17" t="s">
        <v>82</v>
      </c>
      <c r="B1192" s="16" t="s">
        <v>35</v>
      </c>
      <c r="C1192" t="s">
        <v>83</v>
      </c>
      <c r="D1192" s="16" t="s">
        <v>81</v>
      </c>
      <c r="E1192">
        <v>7</v>
      </c>
      <c r="F1192" s="20">
        <v>0</v>
      </c>
      <c r="G1192" s="21">
        <f t="shared" si="199"/>
        <v>7</v>
      </c>
      <c r="H1192" s="19">
        <v>1.5833333333333335</v>
      </c>
      <c r="I1192" s="18">
        <v>222.57043902349176</v>
      </c>
      <c r="J1192" s="18">
        <v>242.23014347086047</v>
      </c>
      <c r="K1192" s="18">
        <f t="shared" si="210"/>
        <v>334.40386158701961</v>
      </c>
      <c r="L1192" s="18">
        <f t="shared" si="211"/>
        <v>363.94184117543074</v>
      </c>
      <c r="M1192" s="18">
        <f t="shared" si="212"/>
        <v>300.41527237653565</v>
      </c>
      <c r="N1192" s="18">
        <f t="shared" si="213"/>
        <v>326.95103108874764</v>
      </c>
    </row>
    <row r="1193" spans="1:14" ht="15" x14ac:dyDescent="0.25">
      <c r="A1193" s="17" t="s">
        <v>82</v>
      </c>
      <c r="B1193" s="16" t="s">
        <v>35</v>
      </c>
      <c r="C1193" t="s">
        <v>83</v>
      </c>
      <c r="D1193" s="16" t="s">
        <v>377</v>
      </c>
      <c r="E1193">
        <v>1</v>
      </c>
      <c r="F1193" s="20">
        <v>9</v>
      </c>
      <c r="G1193" s="21">
        <f t="shared" si="199"/>
        <v>1</v>
      </c>
      <c r="H1193" s="19">
        <v>10.583333333333334</v>
      </c>
      <c r="I1193" s="18">
        <v>222.57043902349176</v>
      </c>
      <c r="J1193" s="18">
        <v>242.23014347086047</v>
      </c>
      <c r="K1193" s="18">
        <f t="shared" si="210"/>
        <v>334.40386158701961</v>
      </c>
      <c r="L1193" s="18">
        <f t="shared" si="211"/>
        <v>363.94184117543074</v>
      </c>
      <c r="M1193" s="18">
        <f t="shared" si="212"/>
        <v>300.41527237653565</v>
      </c>
      <c r="N1193" s="18">
        <f t="shared" si="213"/>
        <v>326.95103108874764</v>
      </c>
    </row>
    <row r="1194" spans="1:14" ht="15" x14ac:dyDescent="0.25">
      <c r="A1194" s="17" t="s">
        <v>82</v>
      </c>
      <c r="B1194" s="16" t="s">
        <v>35</v>
      </c>
      <c r="C1194" t="s">
        <v>83</v>
      </c>
      <c r="D1194" s="16" t="s">
        <v>377</v>
      </c>
      <c r="E1194">
        <v>2</v>
      </c>
      <c r="F1194" s="20">
        <v>9.0833333333333339</v>
      </c>
      <c r="G1194" s="21">
        <f t="shared" si="199"/>
        <v>2</v>
      </c>
      <c r="H1194" s="19">
        <v>10.666666666666666</v>
      </c>
      <c r="I1194" s="18">
        <v>222.57043902349176</v>
      </c>
      <c r="J1194" s="18">
        <v>242.23014347086047</v>
      </c>
      <c r="K1194" s="18">
        <f t="shared" si="210"/>
        <v>334.40386158701961</v>
      </c>
      <c r="L1194" s="18">
        <f t="shared" si="211"/>
        <v>363.94184117543074</v>
      </c>
      <c r="M1194" s="18">
        <f t="shared" si="212"/>
        <v>300.41527237653565</v>
      </c>
      <c r="N1194" s="18">
        <f t="shared" si="213"/>
        <v>326.95103108874764</v>
      </c>
    </row>
    <row r="1195" spans="1:14" ht="15" x14ac:dyDescent="0.25">
      <c r="A1195" s="17" t="s">
        <v>82</v>
      </c>
      <c r="B1195" s="16" t="s">
        <v>35</v>
      </c>
      <c r="C1195" t="s">
        <v>83</v>
      </c>
      <c r="D1195" s="16" t="s">
        <v>377</v>
      </c>
      <c r="E1195">
        <v>3</v>
      </c>
      <c r="F1195" s="20">
        <v>9</v>
      </c>
      <c r="G1195" s="21">
        <f t="shared" si="199"/>
        <v>3</v>
      </c>
      <c r="H1195" s="19">
        <v>10.583333333333334</v>
      </c>
      <c r="I1195" s="18">
        <v>222.57043902349176</v>
      </c>
      <c r="J1195" s="18">
        <v>242.23014347086047</v>
      </c>
      <c r="K1195" s="18">
        <f t="shared" si="210"/>
        <v>334.40386158701961</v>
      </c>
      <c r="L1195" s="18">
        <f t="shared" si="211"/>
        <v>363.94184117543074</v>
      </c>
      <c r="M1195" s="18">
        <f t="shared" si="212"/>
        <v>300.41527237653565</v>
      </c>
      <c r="N1195" s="18">
        <f t="shared" si="213"/>
        <v>326.95103108874764</v>
      </c>
    </row>
    <row r="1196" spans="1:14" ht="15" x14ac:dyDescent="0.25">
      <c r="A1196" s="17" t="s">
        <v>82</v>
      </c>
      <c r="B1196" s="16" t="s">
        <v>35</v>
      </c>
      <c r="C1196" t="s">
        <v>83</v>
      </c>
      <c r="D1196" s="16" t="s">
        <v>377</v>
      </c>
      <c r="E1196">
        <v>4</v>
      </c>
      <c r="F1196" s="20">
        <v>9</v>
      </c>
      <c r="G1196" s="21">
        <f t="shared" si="199"/>
        <v>4</v>
      </c>
      <c r="H1196" s="19">
        <v>10.583333333333334</v>
      </c>
      <c r="I1196" s="18">
        <v>222.57043902349176</v>
      </c>
      <c r="J1196" s="18">
        <v>242.23014347086047</v>
      </c>
      <c r="K1196" s="18">
        <f t="shared" si="210"/>
        <v>334.40386158701961</v>
      </c>
      <c r="L1196" s="18">
        <f t="shared" si="211"/>
        <v>363.94184117543074</v>
      </c>
      <c r="M1196" s="18">
        <f t="shared" si="212"/>
        <v>300.41527237653565</v>
      </c>
      <c r="N1196" s="18">
        <f t="shared" si="213"/>
        <v>326.95103108874764</v>
      </c>
    </row>
    <row r="1197" spans="1:14" ht="15" x14ac:dyDescent="0.25">
      <c r="A1197" s="17" t="s">
        <v>82</v>
      </c>
      <c r="B1197" s="16" t="s">
        <v>35</v>
      </c>
      <c r="C1197" t="s">
        <v>83</v>
      </c>
      <c r="D1197" s="16" t="s">
        <v>377</v>
      </c>
      <c r="E1197">
        <v>5</v>
      </c>
      <c r="F1197" s="20">
        <v>9</v>
      </c>
      <c r="G1197" s="21">
        <f t="shared" si="199"/>
        <v>5</v>
      </c>
      <c r="H1197" s="19">
        <v>10.583333333333334</v>
      </c>
      <c r="I1197" s="18">
        <v>222.57043902349176</v>
      </c>
      <c r="J1197" s="18">
        <v>242.23014347086047</v>
      </c>
      <c r="K1197" s="18">
        <f t="shared" si="210"/>
        <v>334.40386158701961</v>
      </c>
      <c r="L1197" s="18">
        <f t="shared" si="211"/>
        <v>363.94184117543074</v>
      </c>
      <c r="M1197" s="18">
        <f t="shared" si="212"/>
        <v>300.41527237653565</v>
      </c>
      <c r="N1197" s="18">
        <f t="shared" si="213"/>
        <v>326.95103108874764</v>
      </c>
    </row>
    <row r="1198" spans="1:14" ht="15" x14ac:dyDescent="0.25">
      <c r="A1198" s="17" t="s">
        <v>82</v>
      </c>
      <c r="B1198" s="16" t="s">
        <v>35</v>
      </c>
      <c r="C1198" t="s">
        <v>83</v>
      </c>
      <c r="D1198" s="16" t="s">
        <v>377</v>
      </c>
      <c r="E1198">
        <v>6</v>
      </c>
      <c r="F1198" s="20">
        <v>9</v>
      </c>
      <c r="G1198" s="21">
        <f t="shared" si="199"/>
        <v>6</v>
      </c>
      <c r="H1198" s="19">
        <v>10.583333333333334</v>
      </c>
      <c r="I1198" s="18">
        <v>222.57043902349176</v>
      </c>
      <c r="J1198" s="18">
        <v>242.23014347086047</v>
      </c>
      <c r="K1198" s="18">
        <f t="shared" si="210"/>
        <v>334.40386158701961</v>
      </c>
      <c r="L1198" s="18">
        <f t="shared" si="211"/>
        <v>363.94184117543074</v>
      </c>
      <c r="M1198" s="18">
        <f t="shared" si="212"/>
        <v>300.41527237653565</v>
      </c>
      <c r="N1198" s="18">
        <f t="shared" si="213"/>
        <v>326.95103108874764</v>
      </c>
    </row>
    <row r="1199" spans="1:14" ht="15" x14ac:dyDescent="0.25">
      <c r="A1199" s="17" t="s">
        <v>82</v>
      </c>
      <c r="B1199" s="16" t="s">
        <v>35</v>
      </c>
      <c r="C1199" t="s">
        <v>83</v>
      </c>
      <c r="D1199" s="16" t="s">
        <v>377</v>
      </c>
      <c r="E1199">
        <v>7</v>
      </c>
      <c r="F1199" s="20">
        <v>9.3333333333333339</v>
      </c>
      <c r="G1199" s="21">
        <f t="shared" si="199"/>
        <v>7</v>
      </c>
      <c r="H1199" s="19">
        <v>10.916666666666666</v>
      </c>
      <c r="I1199" s="18">
        <v>222.57043902349176</v>
      </c>
      <c r="J1199" s="18">
        <v>242.23014347086047</v>
      </c>
      <c r="K1199" s="18">
        <f t="shared" si="210"/>
        <v>334.40386158701961</v>
      </c>
      <c r="L1199" s="18">
        <f t="shared" si="211"/>
        <v>363.94184117543074</v>
      </c>
      <c r="M1199" s="18">
        <f t="shared" si="212"/>
        <v>300.41527237653565</v>
      </c>
      <c r="N1199" s="18">
        <f t="shared" si="213"/>
        <v>326.95103108874764</v>
      </c>
    </row>
    <row r="1200" spans="1:14" ht="15" x14ac:dyDescent="0.25">
      <c r="A1200" s="15" t="s">
        <v>82</v>
      </c>
      <c r="B1200" s="16" t="s">
        <v>35</v>
      </c>
      <c r="C1200" t="s">
        <v>83</v>
      </c>
      <c r="D1200" s="16" t="s">
        <v>829</v>
      </c>
      <c r="E1200">
        <v>7</v>
      </c>
      <c r="F1200" s="20">
        <v>8.6666666666666661</v>
      </c>
      <c r="G1200" s="21">
        <f t="shared" si="199"/>
        <v>7</v>
      </c>
      <c r="H1200" s="19">
        <v>10.25</v>
      </c>
      <c r="I1200" s="18">
        <v>222.57043902349176</v>
      </c>
      <c r="J1200" s="18">
        <v>242.23014347086047</v>
      </c>
      <c r="K1200" s="18">
        <f t="shared" si="210"/>
        <v>334.40386158701961</v>
      </c>
      <c r="L1200" s="18">
        <f t="shared" si="211"/>
        <v>363.94184117543074</v>
      </c>
      <c r="M1200" s="18">
        <f t="shared" si="212"/>
        <v>300.41527237653565</v>
      </c>
      <c r="N1200" s="18">
        <f t="shared" si="213"/>
        <v>326.95103108874764</v>
      </c>
    </row>
    <row r="1201" spans="1:14" ht="15" x14ac:dyDescent="0.25">
      <c r="A1201" s="17" t="s">
        <v>265</v>
      </c>
      <c r="B1201" s="16" t="s">
        <v>35</v>
      </c>
      <c r="C1201" t="s">
        <v>266</v>
      </c>
      <c r="D1201" s="16" t="s">
        <v>264</v>
      </c>
      <c r="E1201">
        <v>1</v>
      </c>
      <c r="F1201" s="20">
        <v>8.3333333333333329E-2</v>
      </c>
      <c r="G1201" s="21">
        <f t="shared" si="199"/>
        <v>1</v>
      </c>
      <c r="H1201" s="19">
        <v>2.25</v>
      </c>
      <c r="I1201" s="18">
        <v>308.7453322478957</v>
      </c>
      <c r="J1201" s="18">
        <v>330.16909384151558</v>
      </c>
      <c r="K1201" s="18">
        <f t="shared" si="210"/>
        <v>463.87845485521274</v>
      </c>
      <c r="L1201" s="18">
        <f t="shared" si="211"/>
        <v>496.06686513134116</v>
      </c>
      <c r="M1201" s="18">
        <f t="shared" si="212"/>
        <v>416.73015288632229</v>
      </c>
      <c r="N1201" s="18">
        <f t="shared" si="213"/>
        <v>445.6469542491393</v>
      </c>
    </row>
    <row r="1202" spans="1:14" ht="15" x14ac:dyDescent="0.25">
      <c r="A1202" s="17" t="s">
        <v>265</v>
      </c>
      <c r="B1202" s="16" t="s">
        <v>35</v>
      </c>
      <c r="C1202" t="s">
        <v>266</v>
      </c>
      <c r="D1202" s="16" t="s">
        <v>264</v>
      </c>
      <c r="E1202">
        <v>2</v>
      </c>
      <c r="F1202" s="20">
        <v>8.3333333333333329E-2</v>
      </c>
      <c r="G1202" s="21">
        <f t="shared" si="199"/>
        <v>2</v>
      </c>
      <c r="H1202" s="19">
        <v>2.25</v>
      </c>
      <c r="I1202" s="18">
        <v>308.7453322478957</v>
      </c>
      <c r="J1202" s="18">
        <v>330.16909384151558</v>
      </c>
      <c r="K1202" s="18">
        <f t="shared" si="210"/>
        <v>463.87845485521274</v>
      </c>
      <c r="L1202" s="18">
        <f t="shared" si="211"/>
        <v>496.06686513134116</v>
      </c>
      <c r="M1202" s="18">
        <f t="shared" si="212"/>
        <v>416.73015288632229</v>
      </c>
      <c r="N1202" s="18">
        <f t="shared" si="213"/>
        <v>445.6469542491393</v>
      </c>
    </row>
    <row r="1203" spans="1:14" ht="15" x14ac:dyDescent="0.25">
      <c r="A1203" s="17" t="s">
        <v>265</v>
      </c>
      <c r="B1203" s="16" t="s">
        <v>35</v>
      </c>
      <c r="C1203" t="s">
        <v>266</v>
      </c>
      <c r="D1203" s="16" t="s">
        <v>264</v>
      </c>
      <c r="E1203">
        <v>3</v>
      </c>
      <c r="F1203" s="20">
        <v>8.3333333333333329E-2</v>
      </c>
      <c r="G1203" s="21">
        <f t="shared" si="199"/>
        <v>3</v>
      </c>
      <c r="H1203" s="19">
        <v>2.25</v>
      </c>
      <c r="I1203" s="18">
        <v>308.7453322478957</v>
      </c>
      <c r="J1203" s="18">
        <v>330.16909384151558</v>
      </c>
      <c r="K1203" s="18">
        <f t="shared" si="210"/>
        <v>463.87845485521274</v>
      </c>
      <c r="L1203" s="18">
        <f t="shared" si="211"/>
        <v>496.06686513134116</v>
      </c>
      <c r="M1203" s="18">
        <f t="shared" si="212"/>
        <v>416.73015288632229</v>
      </c>
      <c r="N1203" s="18">
        <f t="shared" si="213"/>
        <v>445.6469542491393</v>
      </c>
    </row>
    <row r="1204" spans="1:14" ht="15" x14ac:dyDescent="0.25">
      <c r="A1204" s="17" t="s">
        <v>265</v>
      </c>
      <c r="B1204" s="16" t="s">
        <v>35</v>
      </c>
      <c r="C1204" t="s">
        <v>266</v>
      </c>
      <c r="D1204" s="16" t="s">
        <v>264</v>
      </c>
      <c r="E1204">
        <v>4</v>
      </c>
      <c r="F1204" s="20">
        <v>8.3333333333333329E-2</v>
      </c>
      <c r="G1204" s="21">
        <f t="shared" si="199"/>
        <v>4</v>
      </c>
      <c r="H1204" s="19">
        <v>2.25</v>
      </c>
      <c r="I1204" s="18">
        <v>308.7453322478957</v>
      </c>
      <c r="J1204" s="18">
        <v>330.16909384151558</v>
      </c>
      <c r="K1204" s="18">
        <f t="shared" si="210"/>
        <v>463.87845485521274</v>
      </c>
      <c r="L1204" s="18">
        <f t="shared" si="211"/>
        <v>496.06686513134116</v>
      </c>
      <c r="M1204" s="18">
        <f t="shared" si="212"/>
        <v>416.73015288632229</v>
      </c>
      <c r="N1204" s="18">
        <f t="shared" si="213"/>
        <v>445.6469542491393</v>
      </c>
    </row>
    <row r="1205" spans="1:14" ht="15" x14ac:dyDescent="0.25">
      <c r="A1205" s="17" t="s">
        <v>265</v>
      </c>
      <c r="B1205" s="16" t="s">
        <v>35</v>
      </c>
      <c r="C1205" t="s">
        <v>266</v>
      </c>
      <c r="D1205" s="16" t="s">
        <v>264</v>
      </c>
      <c r="E1205">
        <v>5</v>
      </c>
      <c r="F1205" s="20">
        <v>8.3333333333333329E-2</v>
      </c>
      <c r="G1205" s="21">
        <f t="shared" si="199"/>
        <v>5</v>
      </c>
      <c r="H1205" s="19">
        <v>2.25</v>
      </c>
      <c r="I1205" s="18">
        <v>308.7453322478957</v>
      </c>
      <c r="J1205" s="18">
        <v>330.16909384151558</v>
      </c>
      <c r="K1205" s="18">
        <f t="shared" si="210"/>
        <v>463.87845485521274</v>
      </c>
      <c r="L1205" s="18">
        <f t="shared" si="211"/>
        <v>496.06686513134116</v>
      </c>
      <c r="M1205" s="18">
        <f t="shared" si="212"/>
        <v>416.73015288632229</v>
      </c>
      <c r="N1205" s="18">
        <f t="shared" si="213"/>
        <v>445.6469542491393</v>
      </c>
    </row>
    <row r="1206" spans="1:14" ht="15" x14ac:dyDescent="0.25">
      <c r="A1206" s="17" t="s">
        <v>265</v>
      </c>
      <c r="B1206" s="16" t="s">
        <v>35</v>
      </c>
      <c r="C1206" t="s">
        <v>266</v>
      </c>
      <c r="D1206" s="16" t="s">
        <v>264</v>
      </c>
      <c r="E1206">
        <v>6</v>
      </c>
      <c r="F1206" s="20">
        <v>8.3333333333333329E-2</v>
      </c>
      <c r="G1206" s="21">
        <f t="shared" si="199"/>
        <v>6</v>
      </c>
      <c r="H1206" s="19">
        <v>2.25</v>
      </c>
      <c r="I1206" s="18">
        <v>308.7453322478957</v>
      </c>
      <c r="J1206" s="18">
        <v>330.16909384151558</v>
      </c>
      <c r="K1206" s="18">
        <f t="shared" si="210"/>
        <v>463.87845485521274</v>
      </c>
      <c r="L1206" s="18">
        <f t="shared" si="211"/>
        <v>496.06686513134116</v>
      </c>
      <c r="M1206" s="18">
        <f t="shared" si="212"/>
        <v>416.73015288632229</v>
      </c>
      <c r="N1206" s="18">
        <f t="shared" si="213"/>
        <v>445.6469542491393</v>
      </c>
    </row>
    <row r="1207" spans="1:14" ht="15" x14ac:dyDescent="0.25">
      <c r="A1207" s="17" t="s">
        <v>265</v>
      </c>
      <c r="B1207" s="16" t="s">
        <v>35</v>
      </c>
      <c r="C1207" t="s">
        <v>266</v>
      </c>
      <c r="D1207" s="16" t="s">
        <v>264</v>
      </c>
      <c r="E1207">
        <v>7</v>
      </c>
      <c r="F1207" s="20">
        <v>8.3333333333333329E-2</v>
      </c>
      <c r="G1207" s="21">
        <f t="shared" si="199"/>
        <v>7</v>
      </c>
      <c r="H1207" s="19">
        <v>2.25</v>
      </c>
      <c r="I1207" s="18">
        <v>308.7453322478957</v>
      </c>
      <c r="J1207" s="18">
        <v>330.16909384151558</v>
      </c>
      <c r="K1207" s="18">
        <f t="shared" si="210"/>
        <v>463.87845485521274</v>
      </c>
      <c r="L1207" s="18">
        <f t="shared" si="211"/>
        <v>496.06686513134116</v>
      </c>
      <c r="M1207" s="18">
        <f t="shared" si="212"/>
        <v>416.73015288632229</v>
      </c>
      <c r="N1207" s="18">
        <f t="shared" si="213"/>
        <v>445.6469542491393</v>
      </c>
    </row>
    <row r="1208" spans="1:14" ht="15" x14ac:dyDescent="0.25">
      <c r="A1208" s="17" t="s">
        <v>265</v>
      </c>
      <c r="B1208" s="16" t="s">
        <v>35</v>
      </c>
      <c r="C1208" t="s">
        <v>266</v>
      </c>
      <c r="D1208" s="16" t="s">
        <v>430</v>
      </c>
      <c r="E1208">
        <v>1</v>
      </c>
      <c r="F1208" s="20">
        <v>4.25</v>
      </c>
      <c r="G1208" s="21">
        <f t="shared" si="199"/>
        <v>1</v>
      </c>
      <c r="H1208" s="19">
        <v>6.416666666666667</v>
      </c>
      <c r="I1208" s="18">
        <v>308.7453322478957</v>
      </c>
      <c r="J1208" s="18">
        <v>330.16909384151558</v>
      </c>
      <c r="K1208" s="18">
        <f t="shared" si="210"/>
        <v>463.87845485521274</v>
      </c>
      <c r="L1208" s="18">
        <f t="shared" si="211"/>
        <v>496.06686513134116</v>
      </c>
      <c r="M1208" s="18">
        <f t="shared" si="212"/>
        <v>416.73015288632229</v>
      </c>
      <c r="N1208" s="18">
        <f t="shared" si="213"/>
        <v>445.6469542491393</v>
      </c>
    </row>
    <row r="1209" spans="1:14" ht="15" x14ac:dyDescent="0.25">
      <c r="A1209" s="17" t="s">
        <v>265</v>
      </c>
      <c r="B1209" s="16" t="s">
        <v>35</v>
      </c>
      <c r="C1209" t="s">
        <v>266</v>
      </c>
      <c r="D1209" s="16" t="s">
        <v>430</v>
      </c>
      <c r="E1209">
        <v>2</v>
      </c>
      <c r="F1209" s="20">
        <v>5.083333333333333</v>
      </c>
      <c r="G1209" s="21">
        <f t="shared" si="199"/>
        <v>2</v>
      </c>
      <c r="H1209" s="19">
        <v>7.25</v>
      </c>
      <c r="I1209" s="18">
        <v>308.7453322478957</v>
      </c>
      <c r="J1209" s="18">
        <v>330.16909384151558</v>
      </c>
      <c r="K1209" s="18">
        <f t="shared" si="210"/>
        <v>463.87845485521274</v>
      </c>
      <c r="L1209" s="18">
        <f t="shared" si="211"/>
        <v>496.06686513134116</v>
      </c>
      <c r="M1209" s="18">
        <f t="shared" si="212"/>
        <v>416.73015288632229</v>
      </c>
      <c r="N1209" s="18">
        <f t="shared" si="213"/>
        <v>445.6469542491393</v>
      </c>
    </row>
    <row r="1210" spans="1:14" ht="15" x14ac:dyDescent="0.25">
      <c r="A1210" s="17" t="s">
        <v>265</v>
      </c>
      <c r="B1210" s="16" t="s">
        <v>35</v>
      </c>
      <c r="C1210" t="s">
        <v>266</v>
      </c>
      <c r="D1210" s="16" t="s">
        <v>430</v>
      </c>
      <c r="E1210">
        <v>3</v>
      </c>
      <c r="F1210" s="20">
        <v>4.25</v>
      </c>
      <c r="G1210" s="21">
        <f t="shared" si="199"/>
        <v>3</v>
      </c>
      <c r="H1210" s="19">
        <v>6.416666666666667</v>
      </c>
      <c r="I1210" s="18">
        <v>308.7453322478957</v>
      </c>
      <c r="J1210" s="18">
        <v>330.16909384151558</v>
      </c>
      <c r="K1210" s="18">
        <f t="shared" si="210"/>
        <v>463.87845485521274</v>
      </c>
      <c r="L1210" s="18">
        <f t="shared" si="211"/>
        <v>496.06686513134116</v>
      </c>
      <c r="M1210" s="18">
        <f t="shared" si="212"/>
        <v>416.73015288632229</v>
      </c>
      <c r="N1210" s="18">
        <f t="shared" si="213"/>
        <v>445.6469542491393</v>
      </c>
    </row>
    <row r="1211" spans="1:14" ht="15" x14ac:dyDescent="0.25">
      <c r="A1211" s="17" t="s">
        <v>265</v>
      </c>
      <c r="B1211" s="16" t="s">
        <v>35</v>
      </c>
      <c r="C1211" t="s">
        <v>266</v>
      </c>
      <c r="D1211" s="16" t="s">
        <v>430</v>
      </c>
      <c r="E1211">
        <v>4</v>
      </c>
      <c r="F1211" s="20">
        <v>4.25</v>
      </c>
      <c r="G1211" s="21">
        <f t="shared" si="199"/>
        <v>4</v>
      </c>
      <c r="H1211" s="19">
        <v>6.416666666666667</v>
      </c>
      <c r="I1211" s="18">
        <v>308.7453322478957</v>
      </c>
      <c r="J1211" s="18">
        <v>330.16909384151558</v>
      </c>
      <c r="K1211" s="18">
        <f t="shared" si="210"/>
        <v>463.87845485521274</v>
      </c>
      <c r="L1211" s="18">
        <f t="shared" si="211"/>
        <v>496.06686513134116</v>
      </c>
      <c r="M1211" s="18">
        <f t="shared" si="212"/>
        <v>416.73015288632229</v>
      </c>
      <c r="N1211" s="18">
        <f t="shared" si="213"/>
        <v>445.6469542491393</v>
      </c>
    </row>
    <row r="1212" spans="1:14" ht="15" x14ac:dyDescent="0.25">
      <c r="A1212" s="17" t="s">
        <v>265</v>
      </c>
      <c r="B1212" s="16" t="s">
        <v>35</v>
      </c>
      <c r="C1212" t="s">
        <v>266</v>
      </c>
      <c r="D1212" s="16" t="s">
        <v>430</v>
      </c>
      <c r="E1212">
        <v>5</v>
      </c>
      <c r="F1212" s="20">
        <v>4.25</v>
      </c>
      <c r="G1212" s="21">
        <f t="shared" si="199"/>
        <v>5</v>
      </c>
      <c r="H1212" s="19">
        <v>6.416666666666667</v>
      </c>
      <c r="I1212" s="18">
        <v>308.7453322478957</v>
      </c>
      <c r="J1212" s="18">
        <v>330.16909384151558</v>
      </c>
      <c r="K1212" s="18">
        <f t="shared" si="210"/>
        <v>463.87845485521274</v>
      </c>
      <c r="L1212" s="18">
        <f t="shared" si="211"/>
        <v>496.06686513134116</v>
      </c>
      <c r="M1212" s="18">
        <f t="shared" si="212"/>
        <v>416.73015288632229</v>
      </c>
      <c r="N1212" s="18">
        <f t="shared" si="213"/>
        <v>445.6469542491393</v>
      </c>
    </row>
    <row r="1213" spans="1:14" ht="15" x14ac:dyDescent="0.25">
      <c r="A1213" s="17" t="s">
        <v>265</v>
      </c>
      <c r="B1213" s="16" t="s">
        <v>35</v>
      </c>
      <c r="C1213" t="s">
        <v>266</v>
      </c>
      <c r="D1213" s="16" t="s">
        <v>430</v>
      </c>
      <c r="E1213">
        <v>6</v>
      </c>
      <c r="F1213" s="20">
        <v>4.25</v>
      </c>
      <c r="G1213" s="21">
        <f t="shared" si="199"/>
        <v>6</v>
      </c>
      <c r="H1213" s="19">
        <v>6.416666666666667</v>
      </c>
      <c r="I1213" s="18">
        <v>308.7453322478957</v>
      </c>
      <c r="J1213" s="18">
        <v>330.16909384151558</v>
      </c>
      <c r="K1213" s="18">
        <f t="shared" si="210"/>
        <v>463.87845485521274</v>
      </c>
      <c r="L1213" s="18">
        <f t="shared" si="211"/>
        <v>496.06686513134116</v>
      </c>
      <c r="M1213" s="18">
        <f t="shared" si="212"/>
        <v>416.73015288632229</v>
      </c>
      <c r="N1213" s="18">
        <f t="shared" si="213"/>
        <v>445.6469542491393</v>
      </c>
    </row>
    <row r="1214" spans="1:14" ht="15" x14ac:dyDescent="0.25">
      <c r="A1214" s="17" t="s">
        <v>265</v>
      </c>
      <c r="B1214" s="16" t="s">
        <v>35</v>
      </c>
      <c r="C1214" t="s">
        <v>266</v>
      </c>
      <c r="D1214" s="16" t="s">
        <v>430</v>
      </c>
      <c r="E1214">
        <v>7</v>
      </c>
      <c r="F1214" s="20">
        <v>4.583333333333333</v>
      </c>
      <c r="G1214" s="21">
        <f t="shared" si="199"/>
        <v>7</v>
      </c>
      <c r="H1214" s="19">
        <v>6.75</v>
      </c>
      <c r="I1214" s="18">
        <v>308.7453322478957</v>
      </c>
      <c r="J1214" s="18">
        <v>330.16909384151558</v>
      </c>
      <c r="K1214" s="18">
        <f t="shared" si="210"/>
        <v>463.87845485521274</v>
      </c>
      <c r="L1214" s="18">
        <f t="shared" si="211"/>
        <v>496.06686513134116</v>
      </c>
      <c r="M1214" s="18">
        <f t="shared" si="212"/>
        <v>416.73015288632229</v>
      </c>
      <c r="N1214" s="18">
        <f t="shared" si="213"/>
        <v>445.6469542491393</v>
      </c>
    </row>
    <row r="1215" spans="1:14" ht="15" x14ac:dyDescent="0.25">
      <c r="A1215" s="17" t="s">
        <v>265</v>
      </c>
      <c r="B1215" s="16" t="s">
        <v>35</v>
      </c>
      <c r="C1215" t="s">
        <v>266</v>
      </c>
      <c r="D1215" s="16" t="s">
        <v>431</v>
      </c>
      <c r="E1215">
        <v>1</v>
      </c>
      <c r="F1215" s="20">
        <v>11.833333333333334</v>
      </c>
      <c r="G1215" s="21">
        <f t="shared" si="199"/>
        <v>1</v>
      </c>
      <c r="H1215" s="19">
        <v>14</v>
      </c>
      <c r="I1215" s="18">
        <v>308.7453322478957</v>
      </c>
      <c r="J1215" s="18">
        <v>330.16909384151558</v>
      </c>
      <c r="K1215" s="18">
        <f t="shared" si="210"/>
        <v>463.87845485521274</v>
      </c>
      <c r="L1215" s="18">
        <f t="shared" si="211"/>
        <v>496.06686513134116</v>
      </c>
      <c r="M1215" s="18">
        <f t="shared" si="212"/>
        <v>416.73015288632229</v>
      </c>
      <c r="N1215" s="18">
        <f t="shared" si="213"/>
        <v>445.6469542491393</v>
      </c>
    </row>
    <row r="1216" spans="1:14" ht="15" x14ac:dyDescent="0.25">
      <c r="A1216" s="17" t="s">
        <v>265</v>
      </c>
      <c r="B1216" s="16" t="s">
        <v>35</v>
      </c>
      <c r="C1216" t="s">
        <v>266</v>
      </c>
      <c r="D1216" s="16" t="s">
        <v>431</v>
      </c>
      <c r="E1216">
        <v>2</v>
      </c>
      <c r="F1216" s="20">
        <v>11.833333333333334</v>
      </c>
      <c r="G1216" s="21">
        <f t="shared" si="199"/>
        <v>2</v>
      </c>
      <c r="H1216" s="19">
        <v>14</v>
      </c>
      <c r="I1216" s="18">
        <v>308.7453322478957</v>
      </c>
      <c r="J1216" s="18">
        <v>330.16909384151558</v>
      </c>
      <c r="K1216" s="18">
        <f t="shared" si="210"/>
        <v>463.87845485521274</v>
      </c>
      <c r="L1216" s="18">
        <f t="shared" si="211"/>
        <v>496.06686513134116</v>
      </c>
      <c r="M1216" s="18">
        <f t="shared" si="212"/>
        <v>416.73015288632229</v>
      </c>
      <c r="N1216" s="18">
        <f t="shared" si="213"/>
        <v>445.6469542491393</v>
      </c>
    </row>
    <row r="1217" spans="1:14" ht="15" x14ac:dyDescent="0.25">
      <c r="A1217" s="17" t="s">
        <v>265</v>
      </c>
      <c r="B1217" s="16" t="s">
        <v>35</v>
      </c>
      <c r="C1217" t="s">
        <v>266</v>
      </c>
      <c r="D1217" s="16" t="s">
        <v>431</v>
      </c>
      <c r="E1217">
        <v>3</v>
      </c>
      <c r="F1217" s="20">
        <v>11.916666666666666</v>
      </c>
      <c r="G1217" s="21">
        <f t="shared" si="199"/>
        <v>3</v>
      </c>
      <c r="H1217" s="19">
        <v>14.083333333333334</v>
      </c>
      <c r="I1217" s="18">
        <v>308.7453322478957</v>
      </c>
      <c r="J1217" s="18">
        <v>330.16909384151558</v>
      </c>
      <c r="K1217" s="18">
        <f t="shared" si="210"/>
        <v>463.87845485521274</v>
      </c>
      <c r="L1217" s="18">
        <f t="shared" si="211"/>
        <v>496.06686513134116</v>
      </c>
      <c r="M1217" s="18">
        <f t="shared" si="212"/>
        <v>416.73015288632229</v>
      </c>
      <c r="N1217" s="18">
        <f t="shared" si="213"/>
        <v>445.6469542491393</v>
      </c>
    </row>
    <row r="1218" spans="1:14" ht="15" x14ac:dyDescent="0.25">
      <c r="A1218" s="17" t="s">
        <v>265</v>
      </c>
      <c r="B1218" s="16" t="s">
        <v>35</v>
      </c>
      <c r="C1218" t="s">
        <v>266</v>
      </c>
      <c r="D1218" s="16" t="s">
        <v>431</v>
      </c>
      <c r="E1218">
        <v>4</v>
      </c>
      <c r="F1218" s="20">
        <v>12.083333333333334</v>
      </c>
      <c r="G1218" s="21">
        <f t="shared" si="199"/>
        <v>4</v>
      </c>
      <c r="H1218" s="19">
        <v>14.25</v>
      </c>
      <c r="I1218" s="18">
        <v>308.7453322478957</v>
      </c>
      <c r="J1218" s="18">
        <v>330.16909384151558</v>
      </c>
      <c r="K1218" s="18">
        <f t="shared" si="210"/>
        <v>463.87845485521274</v>
      </c>
      <c r="L1218" s="18">
        <f t="shared" si="211"/>
        <v>496.06686513134116</v>
      </c>
      <c r="M1218" s="18">
        <f t="shared" si="212"/>
        <v>416.73015288632229</v>
      </c>
      <c r="N1218" s="18">
        <f t="shared" si="213"/>
        <v>445.6469542491393</v>
      </c>
    </row>
    <row r="1219" spans="1:14" ht="15" x14ac:dyDescent="0.25">
      <c r="A1219" s="17" t="s">
        <v>265</v>
      </c>
      <c r="B1219" s="16" t="s">
        <v>35</v>
      </c>
      <c r="C1219" t="s">
        <v>266</v>
      </c>
      <c r="D1219" s="16" t="s">
        <v>431</v>
      </c>
      <c r="E1219">
        <v>5</v>
      </c>
      <c r="F1219" s="20">
        <v>11.833333333333334</v>
      </c>
      <c r="G1219" s="21">
        <f t="shared" si="199"/>
        <v>5</v>
      </c>
      <c r="H1219" s="19">
        <v>14</v>
      </c>
      <c r="I1219" s="18">
        <v>308.7453322478957</v>
      </c>
      <c r="J1219" s="18">
        <v>330.16909384151558</v>
      </c>
      <c r="K1219" s="18">
        <f t="shared" si="210"/>
        <v>463.87845485521274</v>
      </c>
      <c r="L1219" s="18">
        <f t="shared" si="211"/>
        <v>496.06686513134116</v>
      </c>
      <c r="M1219" s="18">
        <f t="shared" si="212"/>
        <v>416.73015288632229</v>
      </c>
      <c r="N1219" s="18">
        <f t="shared" si="213"/>
        <v>445.6469542491393</v>
      </c>
    </row>
    <row r="1220" spans="1:14" ht="15" x14ac:dyDescent="0.25">
      <c r="A1220" s="17" t="s">
        <v>265</v>
      </c>
      <c r="B1220" s="16" t="s">
        <v>35</v>
      </c>
      <c r="C1220" t="s">
        <v>266</v>
      </c>
      <c r="D1220" s="16" t="s">
        <v>431</v>
      </c>
      <c r="E1220">
        <v>6</v>
      </c>
      <c r="F1220" s="20">
        <v>12</v>
      </c>
      <c r="G1220" s="21">
        <f t="shared" si="199"/>
        <v>6</v>
      </c>
      <c r="H1220" s="19">
        <v>14.166666666666666</v>
      </c>
      <c r="I1220" s="18">
        <v>308.7453322478957</v>
      </c>
      <c r="J1220" s="18">
        <v>330.16909384151558</v>
      </c>
      <c r="K1220" s="18">
        <f t="shared" si="210"/>
        <v>463.87845485521274</v>
      </c>
      <c r="L1220" s="18">
        <f t="shared" si="211"/>
        <v>496.06686513134116</v>
      </c>
      <c r="M1220" s="18">
        <f t="shared" si="212"/>
        <v>416.73015288632229</v>
      </c>
      <c r="N1220" s="18">
        <f t="shared" si="213"/>
        <v>445.6469542491393</v>
      </c>
    </row>
    <row r="1221" spans="1:14" ht="15" x14ac:dyDescent="0.25">
      <c r="A1221" s="15" t="s">
        <v>265</v>
      </c>
      <c r="B1221" s="16" t="s">
        <v>35</v>
      </c>
      <c r="C1221" t="s">
        <v>266</v>
      </c>
      <c r="D1221" s="16" t="s">
        <v>431</v>
      </c>
      <c r="E1221">
        <v>7</v>
      </c>
      <c r="F1221" s="20">
        <v>11.833333333333334</v>
      </c>
      <c r="G1221" s="21">
        <f t="shared" ref="G1221:G1284" si="214">IF(AND(E1221=7,H1221&lt;F1221),1,IF(H1221&lt;F1221,E1221+1,E1221))</f>
        <v>7</v>
      </c>
      <c r="H1221" s="19">
        <v>14</v>
      </c>
      <c r="I1221" s="18">
        <v>308.7453322478957</v>
      </c>
      <c r="J1221" s="18">
        <v>330.16909384151558</v>
      </c>
      <c r="K1221" s="18">
        <f t="shared" si="210"/>
        <v>463.87845485521274</v>
      </c>
      <c r="L1221" s="18">
        <f t="shared" si="211"/>
        <v>496.06686513134116</v>
      </c>
      <c r="M1221" s="18">
        <f t="shared" si="212"/>
        <v>416.73015288632229</v>
      </c>
      <c r="N1221" s="18">
        <f t="shared" si="213"/>
        <v>445.6469542491393</v>
      </c>
    </row>
    <row r="1222" spans="1:14" ht="15" x14ac:dyDescent="0.25">
      <c r="A1222" s="17" t="s">
        <v>106</v>
      </c>
      <c r="B1222" s="16" t="s">
        <v>35</v>
      </c>
      <c r="C1222" t="s">
        <v>107</v>
      </c>
      <c r="D1222" s="16" t="s">
        <v>105</v>
      </c>
      <c r="E1222">
        <v>1</v>
      </c>
      <c r="F1222" s="20">
        <v>23.75</v>
      </c>
      <c r="G1222" s="21">
        <f t="shared" si="214"/>
        <v>2</v>
      </c>
      <c r="H1222" s="19">
        <v>1.25</v>
      </c>
      <c r="I1222" s="18">
        <v>144.22284421048835</v>
      </c>
      <c r="J1222" s="18">
        <v>208.66190231342807</v>
      </c>
      <c r="K1222" s="18">
        <f t="shared" si="210"/>
        <v>216.68949499605392</v>
      </c>
      <c r="L1222" s="18">
        <f t="shared" si="211"/>
        <v>313.50679904234272</v>
      </c>
      <c r="M1222" s="18">
        <f t="shared" si="212"/>
        <v>194.66531681612713</v>
      </c>
      <c r="N1222" s="18">
        <f t="shared" si="213"/>
        <v>281.64217356590785</v>
      </c>
    </row>
    <row r="1223" spans="1:14" ht="15" x14ac:dyDescent="0.25">
      <c r="A1223" s="17" t="s">
        <v>106</v>
      </c>
      <c r="B1223" s="16" t="s">
        <v>35</v>
      </c>
      <c r="C1223" t="s">
        <v>107</v>
      </c>
      <c r="D1223" s="16" t="s">
        <v>105</v>
      </c>
      <c r="E1223">
        <v>2</v>
      </c>
      <c r="F1223" s="20">
        <v>23.75</v>
      </c>
      <c r="G1223" s="21">
        <f t="shared" si="214"/>
        <v>3</v>
      </c>
      <c r="H1223" s="19">
        <v>1.25</v>
      </c>
      <c r="I1223" s="18">
        <v>144.22284421048835</v>
      </c>
      <c r="J1223" s="18">
        <v>208.66190231342807</v>
      </c>
      <c r="K1223" s="18">
        <f t="shared" si="210"/>
        <v>216.68949499605392</v>
      </c>
      <c r="L1223" s="18">
        <f t="shared" si="211"/>
        <v>313.50679904234272</v>
      </c>
      <c r="M1223" s="18">
        <f t="shared" si="212"/>
        <v>194.66531681612713</v>
      </c>
      <c r="N1223" s="18">
        <f t="shared" si="213"/>
        <v>281.64217356590785</v>
      </c>
    </row>
    <row r="1224" spans="1:14" ht="15" x14ac:dyDescent="0.25">
      <c r="A1224" s="17" t="s">
        <v>106</v>
      </c>
      <c r="B1224" s="16" t="s">
        <v>35</v>
      </c>
      <c r="C1224" t="s">
        <v>107</v>
      </c>
      <c r="D1224" s="16" t="s">
        <v>105</v>
      </c>
      <c r="E1224">
        <v>3</v>
      </c>
      <c r="F1224" s="20">
        <v>23.75</v>
      </c>
      <c r="G1224" s="21">
        <f t="shared" si="214"/>
        <v>4</v>
      </c>
      <c r="H1224" s="19">
        <v>1.25</v>
      </c>
      <c r="I1224" s="18">
        <v>144.22284421048835</v>
      </c>
      <c r="J1224" s="18">
        <v>208.66190231342807</v>
      </c>
      <c r="K1224" s="18">
        <f t="shared" si="210"/>
        <v>216.68949499605392</v>
      </c>
      <c r="L1224" s="18">
        <f t="shared" si="211"/>
        <v>313.50679904234272</v>
      </c>
      <c r="M1224" s="18">
        <f t="shared" si="212"/>
        <v>194.66531681612713</v>
      </c>
      <c r="N1224" s="18">
        <f t="shared" si="213"/>
        <v>281.64217356590785</v>
      </c>
    </row>
    <row r="1225" spans="1:14" ht="15" x14ac:dyDescent="0.25">
      <c r="A1225" s="17" t="s">
        <v>106</v>
      </c>
      <c r="B1225" s="16" t="s">
        <v>35</v>
      </c>
      <c r="C1225" t="s">
        <v>107</v>
      </c>
      <c r="D1225" s="16" t="s">
        <v>105</v>
      </c>
      <c r="E1225">
        <v>4</v>
      </c>
      <c r="F1225" s="20">
        <v>23.75</v>
      </c>
      <c r="G1225" s="21">
        <f t="shared" si="214"/>
        <v>5</v>
      </c>
      <c r="H1225" s="19">
        <v>1.25</v>
      </c>
      <c r="I1225" s="18">
        <v>144.22284421048835</v>
      </c>
      <c r="J1225" s="18">
        <v>208.66190231342807</v>
      </c>
      <c r="K1225" s="18">
        <f t="shared" si="210"/>
        <v>216.68949499605392</v>
      </c>
      <c r="L1225" s="18">
        <f t="shared" si="211"/>
        <v>313.50679904234272</v>
      </c>
      <c r="M1225" s="18">
        <f t="shared" si="212"/>
        <v>194.66531681612713</v>
      </c>
      <c r="N1225" s="18">
        <f t="shared" si="213"/>
        <v>281.64217356590785</v>
      </c>
    </row>
    <row r="1226" spans="1:14" ht="15" x14ac:dyDescent="0.25">
      <c r="A1226" s="17" t="s">
        <v>106</v>
      </c>
      <c r="B1226" s="16" t="s">
        <v>35</v>
      </c>
      <c r="C1226" t="s">
        <v>107</v>
      </c>
      <c r="D1226" s="16" t="s">
        <v>105</v>
      </c>
      <c r="E1226">
        <v>5</v>
      </c>
      <c r="F1226" s="20">
        <v>23.75</v>
      </c>
      <c r="G1226" s="21">
        <f t="shared" si="214"/>
        <v>6</v>
      </c>
      <c r="H1226" s="19">
        <v>1.25</v>
      </c>
      <c r="I1226" s="18">
        <v>144.22284421048835</v>
      </c>
      <c r="J1226" s="18">
        <v>208.66190231342807</v>
      </c>
      <c r="K1226" s="18">
        <f t="shared" si="210"/>
        <v>216.68949499605392</v>
      </c>
      <c r="L1226" s="18">
        <f t="shared" si="211"/>
        <v>313.50679904234272</v>
      </c>
      <c r="M1226" s="18">
        <f t="shared" si="212"/>
        <v>194.66531681612713</v>
      </c>
      <c r="N1226" s="18">
        <f t="shared" si="213"/>
        <v>281.64217356590785</v>
      </c>
    </row>
    <row r="1227" spans="1:14" ht="15" x14ac:dyDescent="0.25">
      <c r="A1227" s="17" t="s">
        <v>106</v>
      </c>
      <c r="B1227" s="16" t="s">
        <v>35</v>
      </c>
      <c r="C1227" t="s">
        <v>107</v>
      </c>
      <c r="D1227" s="16" t="s">
        <v>105</v>
      </c>
      <c r="E1227">
        <v>6</v>
      </c>
      <c r="F1227" s="20">
        <v>23.75</v>
      </c>
      <c r="G1227" s="21">
        <f t="shared" si="214"/>
        <v>7</v>
      </c>
      <c r="H1227" s="19">
        <v>1.25</v>
      </c>
      <c r="I1227" s="18">
        <v>144.22284421048835</v>
      </c>
      <c r="J1227" s="18">
        <v>208.66190231342807</v>
      </c>
      <c r="K1227" s="18">
        <f t="shared" si="210"/>
        <v>216.68949499605392</v>
      </c>
      <c r="L1227" s="18">
        <f t="shared" si="211"/>
        <v>313.50679904234272</v>
      </c>
      <c r="M1227" s="18">
        <f t="shared" si="212"/>
        <v>194.66531681612713</v>
      </c>
      <c r="N1227" s="18">
        <f t="shared" si="213"/>
        <v>281.64217356590785</v>
      </c>
    </row>
    <row r="1228" spans="1:14" ht="15" x14ac:dyDescent="0.25">
      <c r="A1228" s="15" t="s">
        <v>106</v>
      </c>
      <c r="B1228" s="16" t="s">
        <v>35</v>
      </c>
      <c r="C1228" t="s">
        <v>107</v>
      </c>
      <c r="D1228" s="16" t="s">
        <v>105</v>
      </c>
      <c r="E1228">
        <v>7</v>
      </c>
      <c r="F1228" s="20">
        <v>23.75</v>
      </c>
      <c r="G1228" s="21">
        <f t="shared" si="214"/>
        <v>1</v>
      </c>
      <c r="H1228" s="19">
        <v>1.25</v>
      </c>
      <c r="I1228" s="18">
        <v>144.22284421048835</v>
      </c>
      <c r="J1228" s="18">
        <v>208.66190231342807</v>
      </c>
      <c r="K1228" s="18">
        <f t="shared" si="210"/>
        <v>216.68949499605392</v>
      </c>
      <c r="L1228" s="18">
        <f t="shared" si="211"/>
        <v>313.50679904234272</v>
      </c>
      <c r="M1228" s="18">
        <f t="shared" si="212"/>
        <v>194.66531681612713</v>
      </c>
      <c r="N1228" s="18">
        <f t="shared" si="213"/>
        <v>281.64217356590785</v>
      </c>
    </row>
    <row r="1229" spans="1:14" ht="15" x14ac:dyDescent="0.25">
      <c r="A1229" s="17" t="s">
        <v>39</v>
      </c>
      <c r="B1229" s="16" t="s">
        <v>35</v>
      </c>
      <c r="C1229" t="s">
        <v>40</v>
      </c>
      <c r="D1229" s="16" t="s">
        <v>38</v>
      </c>
      <c r="E1229">
        <v>1</v>
      </c>
      <c r="F1229" s="20">
        <v>23</v>
      </c>
      <c r="G1229" s="21">
        <f t="shared" si="214"/>
        <v>2</v>
      </c>
      <c r="H1229" s="19">
        <v>0.16666666666666666</v>
      </c>
      <c r="I1229" s="18">
        <v>150.8755916056586</v>
      </c>
      <c r="J1229" s="18">
        <v>147.53581749835828</v>
      </c>
      <c r="K1229" s="18">
        <f t="shared" si="210"/>
        <v>226.68500216613731</v>
      </c>
      <c r="L1229" s="18">
        <f t="shared" si="211"/>
        <v>221.66711496058755</v>
      </c>
      <c r="M1229" s="18">
        <f t="shared" si="212"/>
        <v>203.64488719187418</v>
      </c>
      <c r="N1229" s="18">
        <f t="shared" si="213"/>
        <v>199.13701475147866</v>
      </c>
    </row>
    <row r="1230" spans="1:14" ht="15" x14ac:dyDescent="0.25">
      <c r="A1230" s="17" t="s">
        <v>39</v>
      </c>
      <c r="B1230" s="16" t="s">
        <v>35</v>
      </c>
      <c r="C1230" t="s">
        <v>40</v>
      </c>
      <c r="D1230" s="16" t="s">
        <v>38</v>
      </c>
      <c r="E1230">
        <v>2</v>
      </c>
      <c r="F1230" s="20">
        <v>23</v>
      </c>
      <c r="G1230" s="21">
        <f t="shared" si="214"/>
        <v>3</v>
      </c>
      <c r="H1230" s="19">
        <v>0.16666666666666666</v>
      </c>
      <c r="I1230" s="18">
        <v>150.8755916056586</v>
      </c>
      <c r="J1230" s="18">
        <v>147.53581749835828</v>
      </c>
      <c r="K1230" s="18">
        <f t="shared" si="210"/>
        <v>226.68500216613731</v>
      </c>
      <c r="L1230" s="18">
        <f t="shared" si="211"/>
        <v>221.66711496058755</v>
      </c>
      <c r="M1230" s="18">
        <f t="shared" si="212"/>
        <v>203.64488719187418</v>
      </c>
      <c r="N1230" s="18">
        <f t="shared" si="213"/>
        <v>199.13701475147866</v>
      </c>
    </row>
    <row r="1231" spans="1:14" ht="15" x14ac:dyDescent="0.25">
      <c r="A1231" s="17" t="s">
        <v>39</v>
      </c>
      <c r="B1231" s="16" t="s">
        <v>35</v>
      </c>
      <c r="C1231" t="s">
        <v>40</v>
      </c>
      <c r="D1231" s="16" t="s">
        <v>38</v>
      </c>
      <c r="E1231">
        <v>3</v>
      </c>
      <c r="F1231" s="20">
        <v>23</v>
      </c>
      <c r="G1231" s="21">
        <f t="shared" si="214"/>
        <v>4</v>
      </c>
      <c r="H1231" s="19">
        <v>0.16666666666666666</v>
      </c>
      <c r="I1231" s="18">
        <v>150.8755916056586</v>
      </c>
      <c r="J1231" s="18">
        <v>147.53581749835828</v>
      </c>
      <c r="K1231" s="18">
        <f t="shared" si="210"/>
        <v>226.68500216613731</v>
      </c>
      <c r="L1231" s="18">
        <f t="shared" si="211"/>
        <v>221.66711496058755</v>
      </c>
      <c r="M1231" s="18">
        <f t="shared" si="212"/>
        <v>203.64488719187418</v>
      </c>
      <c r="N1231" s="18">
        <f t="shared" si="213"/>
        <v>199.13701475147866</v>
      </c>
    </row>
    <row r="1232" spans="1:14" ht="15" x14ac:dyDescent="0.25">
      <c r="A1232" s="17" t="s">
        <v>39</v>
      </c>
      <c r="B1232" s="16" t="s">
        <v>35</v>
      </c>
      <c r="C1232" t="s">
        <v>40</v>
      </c>
      <c r="D1232" s="16" t="s">
        <v>38</v>
      </c>
      <c r="E1232">
        <v>4</v>
      </c>
      <c r="F1232" s="20">
        <v>23</v>
      </c>
      <c r="G1232" s="21">
        <f t="shared" si="214"/>
        <v>5</v>
      </c>
      <c r="H1232" s="19">
        <v>0.16666666666666666</v>
      </c>
      <c r="I1232" s="18">
        <v>150.8755916056586</v>
      </c>
      <c r="J1232" s="18">
        <v>147.53581749835828</v>
      </c>
      <c r="K1232" s="18">
        <f t="shared" si="210"/>
        <v>226.68500216613731</v>
      </c>
      <c r="L1232" s="18">
        <f t="shared" si="211"/>
        <v>221.66711496058755</v>
      </c>
      <c r="M1232" s="18">
        <f t="shared" si="212"/>
        <v>203.64488719187418</v>
      </c>
      <c r="N1232" s="18">
        <f t="shared" si="213"/>
        <v>199.13701475147866</v>
      </c>
    </row>
    <row r="1233" spans="1:14" ht="15" x14ac:dyDescent="0.25">
      <c r="A1233" s="17" t="s">
        <v>39</v>
      </c>
      <c r="B1233" s="16" t="s">
        <v>35</v>
      </c>
      <c r="C1233" t="s">
        <v>40</v>
      </c>
      <c r="D1233" s="16" t="s">
        <v>38</v>
      </c>
      <c r="E1233">
        <v>5</v>
      </c>
      <c r="F1233" s="20">
        <v>23</v>
      </c>
      <c r="G1233" s="21">
        <f t="shared" si="214"/>
        <v>6</v>
      </c>
      <c r="H1233" s="19">
        <v>0.16666666666666666</v>
      </c>
      <c r="I1233" s="18">
        <v>150.8755916056586</v>
      </c>
      <c r="J1233" s="18">
        <v>147.53581749835828</v>
      </c>
      <c r="K1233" s="18">
        <f t="shared" si="210"/>
        <v>226.68500216613731</v>
      </c>
      <c r="L1233" s="18">
        <f t="shared" si="211"/>
        <v>221.66711496058755</v>
      </c>
      <c r="M1233" s="18">
        <f t="shared" si="212"/>
        <v>203.64488719187418</v>
      </c>
      <c r="N1233" s="18">
        <f t="shared" si="213"/>
        <v>199.13701475147866</v>
      </c>
    </row>
    <row r="1234" spans="1:14" ht="15" x14ac:dyDescent="0.25">
      <c r="A1234" s="17" t="s">
        <v>39</v>
      </c>
      <c r="B1234" s="16" t="s">
        <v>35</v>
      </c>
      <c r="C1234" t="s">
        <v>40</v>
      </c>
      <c r="D1234" s="16" t="s">
        <v>38</v>
      </c>
      <c r="E1234">
        <v>6</v>
      </c>
      <c r="F1234" s="20">
        <v>23</v>
      </c>
      <c r="G1234" s="21">
        <f t="shared" si="214"/>
        <v>7</v>
      </c>
      <c r="H1234" s="19">
        <v>0.16666666666666666</v>
      </c>
      <c r="I1234" s="18">
        <v>150.8755916056586</v>
      </c>
      <c r="J1234" s="18">
        <v>147.53581749835828</v>
      </c>
      <c r="K1234" s="18">
        <f t="shared" si="210"/>
        <v>226.68500216613731</v>
      </c>
      <c r="L1234" s="18">
        <f t="shared" si="211"/>
        <v>221.66711496058755</v>
      </c>
      <c r="M1234" s="18">
        <f t="shared" si="212"/>
        <v>203.64488719187418</v>
      </c>
      <c r="N1234" s="18">
        <f t="shared" si="213"/>
        <v>199.13701475147866</v>
      </c>
    </row>
    <row r="1235" spans="1:14" ht="15" x14ac:dyDescent="0.25">
      <c r="A1235" s="15" t="s">
        <v>39</v>
      </c>
      <c r="B1235" s="16" t="s">
        <v>35</v>
      </c>
      <c r="C1235" t="s">
        <v>40</v>
      </c>
      <c r="D1235" s="16" t="s">
        <v>38</v>
      </c>
      <c r="E1235">
        <v>7</v>
      </c>
      <c r="F1235" s="20">
        <v>23</v>
      </c>
      <c r="G1235" s="21">
        <f t="shared" si="214"/>
        <v>1</v>
      </c>
      <c r="H1235" s="19">
        <v>0.16666666666666666</v>
      </c>
      <c r="I1235" s="18">
        <v>150.8755916056586</v>
      </c>
      <c r="J1235" s="18">
        <v>147.53581749835828</v>
      </c>
      <c r="K1235" s="18">
        <f t="shared" si="210"/>
        <v>226.68500216613731</v>
      </c>
      <c r="L1235" s="18">
        <f t="shared" si="211"/>
        <v>221.66711496058755</v>
      </c>
      <c r="M1235" s="18">
        <f t="shared" si="212"/>
        <v>203.64488719187418</v>
      </c>
      <c r="N1235" s="18">
        <f t="shared" si="213"/>
        <v>199.13701475147866</v>
      </c>
    </row>
    <row r="1236" spans="1:14" ht="15" x14ac:dyDescent="0.25">
      <c r="A1236" s="17" t="s">
        <v>152</v>
      </c>
      <c r="B1236" s="16" t="s">
        <v>35</v>
      </c>
      <c r="C1236" t="s">
        <v>153</v>
      </c>
      <c r="D1236" s="16" t="s">
        <v>351</v>
      </c>
      <c r="E1236">
        <v>1</v>
      </c>
      <c r="F1236" s="20">
        <v>7.5</v>
      </c>
      <c r="G1236" s="21">
        <f t="shared" si="214"/>
        <v>1</v>
      </c>
      <c r="H1236" s="19">
        <v>8.3333333333333339</v>
      </c>
      <c r="I1236" s="18">
        <v>120.60036818801788</v>
      </c>
      <c r="J1236" s="18">
        <v>128.91356356400408</v>
      </c>
      <c r="K1236" s="18">
        <f t="shared" si="210"/>
        <v>181.19759752386923</v>
      </c>
      <c r="L1236" s="18">
        <f t="shared" si="211"/>
        <v>193.68786643852829</v>
      </c>
      <c r="M1236" s="18">
        <f t="shared" si="212"/>
        <v>162.78079252963991</v>
      </c>
      <c r="N1236" s="18">
        <f t="shared" si="213"/>
        <v>174.00155870215329</v>
      </c>
    </row>
    <row r="1237" spans="1:14" ht="15" x14ac:dyDescent="0.25">
      <c r="A1237" s="17" t="s">
        <v>152</v>
      </c>
      <c r="B1237" s="16" t="s">
        <v>35</v>
      </c>
      <c r="C1237" t="s">
        <v>153</v>
      </c>
      <c r="D1237" s="16" t="s">
        <v>351</v>
      </c>
      <c r="E1237">
        <v>2</v>
      </c>
      <c r="F1237" s="20">
        <v>7.916666666666667</v>
      </c>
      <c r="G1237" s="21">
        <f t="shared" si="214"/>
        <v>2</v>
      </c>
      <c r="H1237" s="19">
        <v>8.75</v>
      </c>
      <c r="I1237" s="18">
        <v>120.60036818801788</v>
      </c>
      <c r="J1237" s="18">
        <v>128.91356356400408</v>
      </c>
      <c r="K1237" s="18">
        <f t="shared" si="210"/>
        <v>181.19759752386923</v>
      </c>
      <c r="L1237" s="18">
        <f t="shared" si="211"/>
        <v>193.68786643852829</v>
      </c>
      <c r="M1237" s="18">
        <f t="shared" si="212"/>
        <v>162.78079252963991</v>
      </c>
      <c r="N1237" s="18">
        <f t="shared" si="213"/>
        <v>174.00155870215329</v>
      </c>
    </row>
    <row r="1238" spans="1:14" ht="15" x14ac:dyDescent="0.25">
      <c r="A1238" s="17" t="s">
        <v>152</v>
      </c>
      <c r="B1238" s="16" t="s">
        <v>35</v>
      </c>
      <c r="C1238" t="s">
        <v>153</v>
      </c>
      <c r="D1238" s="16" t="s">
        <v>351</v>
      </c>
      <c r="E1238">
        <v>3</v>
      </c>
      <c r="F1238" s="20">
        <v>7.916666666666667</v>
      </c>
      <c r="G1238" s="21">
        <f t="shared" si="214"/>
        <v>3</v>
      </c>
      <c r="H1238" s="19">
        <v>8.75</v>
      </c>
      <c r="I1238" s="18">
        <v>120.60036818801788</v>
      </c>
      <c r="J1238" s="18">
        <v>128.91356356400408</v>
      </c>
      <c r="K1238" s="18">
        <f t="shared" ref="K1238:K1263" si="215">I1238/203*305</f>
        <v>181.19759752386923</v>
      </c>
      <c r="L1238" s="18">
        <f t="shared" ref="L1238:L1263" si="216">J1238/203*305</f>
        <v>193.68786643852829</v>
      </c>
      <c r="M1238" s="18">
        <f t="shared" ref="M1238:M1262" si="217">I1238/203*274</f>
        <v>162.78079252963991</v>
      </c>
      <c r="N1238" s="18">
        <f t="shared" ref="N1238:N1263" si="218">J1238/203*274</f>
        <v>174.00155870215329</v>
      </c>
    </row>
    <row r="1239" spans="1:14" ht="15" x14ac:dyDescent="0.25">
      <c r="A1239" s="17" t="s">
        <v>152</v>
      </c>
      <c r="B1239" s="16" t="s">
        <v>35</v>
      </c>
      <c r="C1239" t="s">
        <v>153</v>
      </c>
      <c r="D1239" s="16" t="s">
        <v>351</v>
      </c>
      <c r="E1239">
        <v>4</v>
      </c>
      <c r="F1239" s="20">
        <v>8</v>
      </c>
      <c r="G1239" s="21">
        <f t="shared" si="214"/>
        <v>4</v>
      </c>
      <c r="H1239" s="19">
        <v>8.8333333333333339</v>
      </c>
      <c r="I1239" s="18">
        <v>120.60036818801788</v>
      </c>
      <c r="J1239" s="18">
        <v>128.91356356400408</v>
      </c>
      <c r="K1239" s="18">
        <f t="shared" si="215"/>
        <v>181.19759752386923</v>
      </c>
      <c r="L1239" s="18">
        <f t="shared" si="216"/>
        <v>193.68786643852829</v>
      </c>
      <c r="M1239" s="18">
        <f t="shared" si="217"/>
        <v>162.78079252963991</v>
      </c>
      <c r="N1239" s="18">
        <f t="shared" si="218"/>
        <v>174.00155870215329</v>
      </c>
    </row>
    <row r="1240" spans="1:14" ht="15" x14ac:dyDescent="0.25">
      <c r="A1240" s="17" t="s">
        <v>152</v>
      </c>
      <c r="B1240" s="16" t="s">
        <v>35</v>
      </c>
      <c r="C1240" t="s">
        <v>153</v>
      </c>
      <c r="D1240" s="16" t="s">
        <v>351</v>
      </c>
      <c r="E1240">
        <v>5</v>
      </c>
      <c r="F1240" s="20">
        <v>8</v>
      </c>
      <c r="G1240" s="21">
        <f t="shared" si="214"/>
        <v>5</v>
      </c>
      <c r="H1240" s="19">
        <v>8.8333333333333339</v>
      </c>
      <c r="I1240" s="18">
        <v>120.60036818801788</v>
      </c>
      <c r="J1240" s="18">
        <v>128.91356356400408</v>
      </c>
      <c r="K1240" s="18">
        <f t="shared" si="215"/>
        <v>181.19759752386923</v>
      </c>
      <c r="L1240" s="18">
        <f t="shared" si="216"/>
        <v>193.68786643852829</v>
      </c>
      <c r="M1240" s="18">
        <f t="shared" si="217"/>
        <v>162.78079252963991</v>
      </c>
      <c r="N1240" s="18">
        <f t="shared" si="218"/>
        <v>174.00155870215329</v>
      </c>
    </row>
    <row r="1241" spans="1:14" ht="15" x14ac:dyDescent="0.25">
      <c r="A1241" s="17" t="s">
        <v>152</v>
      </c>
      <c r="B1241" s="16" t="s">
        <v>35</v>
      </c>
      <c r="C1241" t="s">
        <v>153</v>
      </c>
      <c r="D1241" s="16" t="s">
        <v>351</v>
      </c>
      <c r="E1241">
        <v>6</v>
      </c>
      <c r="F1241" s="20">
        <v>8</v>
      </c>
      <c r="G1241" s="21">
        <f t="shared" si="214"/>
        <v>6</v>
      </c>
      <c r="H1241" s="19">
        <v>8.8333333333333339</v>
      </c>
      <c r="I1241" s="18">
        <v>120.60036818801788</v>
      </c>
      <c r="J1241" s="18">
        <v>128.91356356400408</v>
      </c>
      <c r="K1241" s="18">
        <f t="shared" si="215"/>
        <v>181.19759752386923</v>
      </c>
      <c r="L1241" s="18">
        <f t="shared" si="216"/>
        <v>193.68786643852829</v>
      </c>
      <c r="M1241" s="18">
        <f t="shared" si="217"/>
        <v>162.78079252963991</v>
      </c>
      <c r="N1241" s="18">
        <f t="shared" si="218"/>
        <v>174.00155870215329</v>
      </c>
    </row>
    <row r="1242" spans="1:14" ht="15" x14ac:dyDescent="0.25">
      <c r="A1242" s="17" t="s">
        <v>152</v>
      </c>
      <c r="B1242" s="16" t="s">
        <v>35</v>
      </c>
      <c r="C1242" t="s">
        <v>153</v>
      </c>
      <c r="D1242" s="16" t="s">
        <v>351</v>
      </c>
      <c r="E1242">
        <v>7</v>
      </c>
      <c r="F1242" s="20">
        <v>7.5</v>
      </c>
      <c r="G1242" s="21">
        <f t="shared" si="214"/>
        <v>7</v>
      </c>
      <c r="H1242" s="19">
        <v>8.3333333333333339</v>
      </c>
      <c r="I1242" s="18">
        <v>120.60036818801788</v>
      </c>
      <c r="J1242" s="18">
        <v>128.91356356400408</v>
      </c>
      <c r="K1242" s="18">
        <f t="shared" si="215"/>
        <v>181.19759752386923</v>
      </c>
      <c r="L1242" s="18">
        <f t="shared" si="216"/>
        <v>193.68786643852829</v>
      </c>
      <c r="M1242" s="18">
        <f t="shared" si="217"/>
        <v>162.78079252963991</v>
      </c>
      <c r="N1242" s="18">
        <f t="shared" si="218"/>
        <v>174.00155870215329</v>
      </c>
    </row>
    <row r="1243" spans="1:14" ht="15" x14ac:dyDescent="0.25">
      <c r="A1243" s="17" t="s">
        <v>152</v>
      </c>
      <c r="B1243" s="16" t="s">
        <v>35</v>
      </c>
      <c r="C1243" t="s">
        <v>153</v>
      </c>
      <c r="D1243" s="16" t="s">
        <v>151</v>
      </c>
      <c r="E1243">
        <v>1</v>
      </c>
      <c r="F1243" s="20">
        <v>11</v>
      </c>
      <c r="G1243" s="21">
        <f t="shared" si="214"/>
        <v>1</v>
      </c>
      <c r="H1243" s="19">
        <v>11.833333333333334</v>
      </c>
      <c r="I1243" s="18">
        <v>120.60036818801788</v>
      </c>
      <c r="J1243" s="18">
        <v>128.91356356400408</v>
      </c>
      <c r="K1243" s="18">
        <f t="shared" si="215"/>
        <v>181.19759752386923</v>
      </c>
      <c r="L1243" s="18">
        <f t="shared" si="216"/>
        <v>193.68786643852829</v>
      </c>
      <c r="M1243" s="18">
        <f t="shared" si="217"/>
        <v>162.78079252963991</v>
      </c>
      <c r="N1243" s="18">
        <f t="shared" si="218"/>
        <v>174.00155870215329</v>
      </c>
    </row>
    <row r="1244" spans="1:14" ht="15" x14ac:dyDescent="0.25">
      <c r="A1244" s="17" t="s">
        <v>152</v>
      </c>
      <c r="B1244" s="16" t="s">
        <v>35</v>
      </c>
      <c r="C1244" t="s">
        <v>153</v>
      </c>
      <c r="D1244" s="16" t="s">
        <v>151</v>
      </c>
      <c r="E1244">
        <v>2</v>
      </c>
      <c r="F1244" s="20">
        <v>11.25</v>
      </c>
      <c r="G1244" s="21">
        <f t="shared" si="214"/>
        <v>2</v>
      </c>
      <c r="H1244" s="19">
        <v>12.083333333333334</v>
      </c>
      <c r="I1244" s="18">
        <v>120.60036818801788</v>
      </c>
      <c r="J1244" s="18">
        <v>128.91356356400408</v>
      </c>
      <c r="K1244" s="18">
        <f t="shared" si="215"/>
        <v>181.19759752386923</v>
      </c>
      <c r="L1244" s="18">
        <f t="shared" si="216"/>
        <v>193.68786643852829</v>
      </c>
      <c r="M1244" s="18">
        <f t="shared" si="217"/>
        <v>162.78079252963991</v>
      </c>
      <c r="N1244" s="18">
        <f t="shared" si="218"/>
        <v>174.00155870215329</v>
      </c>
    </row>
    <row r="1245" spans="1:14" ht="15" x14ac:dyDescent="0.25">
      <c r="A1245" s="17" t="s">
        <v>152</v>
      </c>
      <c r="B1245" s="16" t="s">
        <v>35</v>
      </c>
      <c r="C1245" t="s">
        <v>153</v>
      </c>
      <c r="D1245" s="16" t="s">
        <v>151</v>
      </c>
      <c r="E1245">
        <v>3</v>
      </c>
      <c r="F1245" s="20">
        <v>11</v>
      </c>
      <c r="G1245" s="21">
        <f t="shared" si="214"/>
        <v>3</v>
      </c>
      <c r="H1245" s="19">
        <v>11.833333333333334</v>
      </c>
      <c r="I1245" s="18">
        <v>120.60036818801788</v>
      </c>
      <c r="J1245" s="18">
        <v>128.91356356400408</v>
      </c>
      <c r="K1245" s="18">
        <f t="shared" si="215"/>
        <v>181.19759752386923</v>
      </c>
      <c r="L1245" s="18">
        <f t="shared" si="216"/>
        <v>193.68786643852829</v>
      </c>
      <c r="M1245" s="18">
        <f t="shared" si="217"/>
        <v>162.78079252963991</v>
      </c>
      <c r="N1245" s="18">
        <f t="shared" si="218"/>
        <v>174.00155870215329</v>
      </c>
    </row>
    <row r="1246" spans="1:14" ht="15" x14ac:dyDescent="0.25">
      <c r="A1246" s="17" t="s">
        <v>152</v>
      </c>
      <c r="B1246" s="16" t="s">
        <v>35</v>
      </c>
      <c r="C1246" t="s">
        <v>153</v>
      </c>
      <c r="D1246" s="16" t="s">
        <v>151</v>
      </c>
      <c r="E1246">
        <v>4</v>
      </c>
      <c r="F1246" s="20">
        <v>11.5</v>
      </c>
      <c r="G1246" s="21">
        <f t="shared" si="214"/>
        <v>4</v>
      </c>
      <c r="H1246" s="19">
        <v>12.333333333333334</v>
      </c>
      <c r="I1246" s="18">
        <v>120.60036818801788</v>
      </c>
      <c r="J1246" s="18">
        <v>128.91356356400408</v>
      </c>
      <c r="K1246" s="18">
        <f t="shared" si="215"/>
        <v>181.19759752386923</v>
      </c>
      <c r="L1246" s="18">
        <f t="shared" si="216"/>
        <v>193.68786643852829</v>
      </c>
      <c r="M1246" s="18">
        <f t="shared" si="217"/>
        <v>162.78079252963991</v>
      </c>
      <c r="N1246" s="18">
        <f t="shared" si="218"/>
        <v>174.00155870215329</v>
      </c>
    </row>
    <row r="1247" spans="1:14" ht="15" x14ac:dyDescent="0.25">
      <c r="A1247" s="17" t="s">
        <v>152</v>
      </c>
      <c r="B1247" s="16" t="s">
        <v>35</v>
      </c>
      <c r="C1247" t="s">
        <v>153</v>
      </c>
      <c r="D1247" s="16" t="s">
        <v>151</v>
      </c>
      <c r="E1247">
        <v>5</v>
      </c>
      <c r="F1247" s="20">
        <v>11</v>
      </c>
      <c r="G1247" s="21">
        <f t="shared" si="214"/>
        <v>5</v>
      </c>
      <c r="H1247" s="19">
        <v>11.833333333333334</v>
      </c>
      <c r="I1247" s="18">
        <v>120.60036818801788</v>
      </c>
      <c r="J1247" s="18">
        <v>128.91356356400408</v>
      </c>
      <c r="K1247" s="18">
        <f t="shared" si="215"/>
        <v>181.19759752386923</v>
      </c>
      <c r="L1247" s="18">
        <f t="shared" si="216"/>
        <v>193.68786643852829</v>
      </c>
      <c r="M1247" s="18">
        <f t="shared" si="217"/>
        <v>162.78079252963991</v>
      </c>
      <c r="N1247" s="18">
        <f t="shared" si="218"/>
        <v>174.00155870215329</v>
      </c>
    </row>
    <row r="1248" spans="1:14" ht="15" x14ac:dyDescent="0.25">
      <c r="A1248" s="17" t="s">
        <v>152</v>
      </c>
      <c r="B1248" s="16" t="s">
        <v>35</v>
      </c>
      <c r="C1248" t="s">
        <v>153</v>
      </c>
      <c r="D1248" s="16" t="s">
        <v>151</v>
      </c>
      <c r="E1248">
        <v>6</v>
      </c>
      <c r="F1248" s="20">
        <v>11.083333333333334</v>
      </c>
      <c r="G1248" s="21">
        <f t="shared" si="214"/>
        <v>6</v>
      </c>
      <c r="H1248" s="19">
        <v>11.916666666666666</v>
      </c>
      <c r="I1248" s="18">
        <v>120.60036818801788</v>
      </c>
      <c r="J1248" s="18">
        <v>128.91356356400408</v>
      </c>
      <c r="K1248" s="18">
        <f t="shared" si="215"/>
        <v>181.19759752386923</v>
      </c>
      <c r="L1248" s="18">
        <f t="shared" si="216"/>
        <v>193.68786643852829</v>
      </c>
      <c r="M1248" s="18">
        <f t="shared" si="217"/>
        <v>162.78079252963991</v>
      </c>
      <c r="N1248" s="18">
        <f t="shared" si="218"/>
        <v>174.00155870215329</v>
      </c>
    </row>
    <row r="1249" spans="1:14" ht="15" x14ac:dyDescent="0.25">
      <c r="A1249" s="15" t="s">
        <v>152</v>
      </c>
      <c r="B1249" s="16" t="s">
        <v>35</v>
      </c>
      <c r="C1249" t="s">
        <v>153</v>
      </c>
      <c r="D1249" s="16" t="s">
        <v>151</v>
      </c>
      <c r="E1249">
        <v>7</v>
      </c>
      <c r="F1249" s="20">
        <v>11.416666666666666</v>
      </c>
      <c r="G1249" s="21">
        <f t="shared" si="214"/>
        <v>7</v>
      </c>
      <c r="H1249" s="19">
        <v>12.25</v>
      </c>
      <c r="I1249" s="18">
        <v>120.60036818801788</v>
      </c>
      <c r="J1249" s="18">
        <v>128.91356356400408</v>
      </c>
      <c r="K1249" s="18">
        <f t="shared" si="215"/>
        <v>181.19759752386923</v>
      </c>
      <c r="L1249" s="18">
        <f t="shared" si="216"/>
        <v>193.68786643852829</v>
      </c>
      <c r="M1249" s="18">
        <f t="shared" si="217"/>
        <v>162.78079252963991</v>
      </c>
      <c r="N1249" s="18">
        <f t="shared" si="218"/>
        <v>174.00155870215329</v>
      </c>
    </row>
    <row r="1250" spans="1:14" ht="15" x14ac:dyDescent="0.25">
      <c r="A1250" s="17" t="s">
        <v>63</v>
      </c>
      <c r="B1250" s="16" t="s">
        <v>35</v>
      </c>
      <c r="C1250" t="s">
        <v>52</v>
      </c>
      <c r="D1250" s="16" t="s">
        <v>454</v>
      </c>
      <c r="E1250">
        <v>1</v>
      </c>
      <c r="F1250" s="20">
        <v>3.25</v>
      </c>
      <c r="G1250" s="21">
        <f t="shared" si="214"/>
        <v>1</v>
      </c>
      <c r="H1250" s="19">
        <v>4.583333333333333</v>
      </c>
      <c r="I1250" s="18">
        <v>282.10893508131221</v>
      </c>
      <c r="J1250" s="18">
        <v>241.11187743395101</v>
      </c>
      <c r="K1250" s="18">
        <f t="shared" si="215"/>
        <v>423.85825221576465</v>
      </c>
      <c r="L1250" s="18">
        <f t="shared" si="216"/>
        <v>362.26168777022195</v>
      </c>
      <c r="M1250" s="18">
        <f t="shared" si="217"/>
        <v>380.77757740039186</v>
      </c>
      <c r="N1250" s="18">
        <f t="shared" si="218"/>
        <v>325.44164737390435</v>
      </c>
    </row>
    <row r="1251" spans="1:14" ht="15" x14ac:dyDescent="0.25">
      <c r="A1251" s="17" t="s">
        <v>63</v>
      </c>
      <c r="B1251" s="16" t="s">
        <v>35</v>
      </c>
      <c r="C1251" t="s">
        <v>52</v>
      </c>
      <c r="D1251" s="16" t="s">
        <v>454</v>
      </c>
      <c r="E1251">
        <v>2</v>
      </c>
      <c r="F1251" s="20">
        <v>3.0833333333333335</v>
      </c>
      <c r="G1251" s="21">
        <f t="shared" si="214"/>
        <v>2</v>
      </c>
      <c r="H1251" s="19">
        <v>4.416666666666667</v>
      </c>
      <c r="I1251" s="18">
        <v>282.10893508131221</v>
      </c>
      <c r="J1251" s="18">
        <v>241.11187743395101</v>
      </c>
      <c r="K1251" s="18">
        <f t="shared" si="215"/>
        <v>423.85825221576465</v>
      </c>
      <c r="L1251" s="18">
        <f t="shared" si="216"/>
        <v>362.26168777022195</v>
      </c>
      <c r="M1251" s="18">
        <f t="shared" si="217"/>
        <v>380.77757740039186</v>
      </c>
      <c r="N1251" s="18">
        <f t="shared" si="218"/>
        <v>325.44164737390435</v>
      </c>
    </row>
    <row r="1252" spans="1:14" ht="15" x14ac:dyDescent="0.25">
      <c r="A1252" s="17" t="s">
        <v>63</v>
      </c>
      <c r="B1252" s="16" t="s">
        <v>35</v>
      </c>
      <c r="C1252" t="s">
        <v>52</v>
      </c>
      <c r="D1252" s="16" t="s">
        <v>454</v>
      </c>
      <c r="E1252">
        <v>3</v>
      </c>
      <c r="F1252" s="20">
        <v>3.0833333333333335</v>
      </c>
      <c r="G1252" s="21">
        <f t="shared" si="214"/>
        <v>3</v>
      </c>
      <c r="H1252" s="19">
        <v>4.416666666666667</v>
      </c>
      <c r="I1252" s="18">
        <v>282.10893508131221</v>
      </c>
      <c r="J1252" s="18">
        <v>241.11187743395101</v>
      </c>
      <c r="K1252" s="18">
        <f t="shared" si="215"/>
        <v>423.85825221576465</v>
      </c>
      <c r="L1252" s="18">
        <f t="shared" si="216"/>
        <v>362.26168777022195</v>
      </c>
      <c r="M1252" s="18">
        <f t="shared" si="217"/>
        <v>380.77757740039186</v>
      </c>
      <c r="N1252" s="18">
        <f t="shared" si="218"/>
        <v>325.44164737390435</v>
      </c>
    </row>
    <row r="1253" spans="1:14" ht="15" x14ac:dyDescent="0.25">
      <c r="A1253" s="17" t="s">
        <v>63</v>
      </c>
      <c r="B1253" s="16" t="s">
        <v>35</v>
      </c>
      <c r="C1253" t="s">
        <v>52</v>
      </c>
      <c r="D1253" s="16" t="s">
        <v>454</v>
      </c>
      <c r="E1253">
        <v>4</v>
      </c>
      <c r="F1253" s="20">
        <v>3.25</v>
      </c>
      <c r="G1253" s="21">
        <f t="shared" si="214"/>
        <v>4</v>
      </c>
      <c r="H1253" s="19">
        <v>4.416666666666667</v>
      </c>
      <c r="I1253" s="18">
        <v>282.10893508131221</v>
      </c>
      <c r="J1253" s="18">
        <v>241.11187743395101</v>
      </c>
      <c r="K1253" s="18">
        <f t="shared" si="215"/>
        <v>423.85825221576465</v>
      </c>
      <c r="L1253" s="18">
        <f t="shared" si="216"/>
        <v>362.26168777022195</v>
      </c>
      <c r="M1253" s="18">
        <f t="shared" si="217"/>
        <v>380.77757740039186</v>
      </c>
      <c r="N1253" s="18">
        <f t="shared" si="218"/>
        <v>325.44164737390435</v>
      </c>
    </row>
    <row r="1254" spans="1:14" ht="15" x14ac:dyDescent="0.25">
      <c r="A1254" s="17" t="s">
        <v>63</v>
      </c>
      <c r="B1254" s="16" t="s">
        <v>35</v>
      </c>
      <c r="C1254" t="s">
        <v>52</v>
      </c>
      <c r="D1254" s="16" t="s">
        <v>454</v>
      </c>
      <c r="E1254">
        <v>5</v>
      </c>
      <c r="F1254" s="20">
        <v>3.25</v>
      </c>
      <c r="G1254" s="21">
        <f t="shared" si="214"/>
        <v>5</v>
      </c>
      <c r="H1254" s="19">
        <v>4.416666666666667</v>
      </c>
      <c r="I1254" s="18">
        <v>282.10893508131221</v>
      </c>
      <c r="J1254" s="18">
        <v>241.11187743395101</v>
      </c>
      <c r="K1254" s="18">
        <f t="shared" si="215"/>
        <v>423.85825221576465</v>
      </c>
      <c r="L1254" s="18">
        <f t="shared" si="216"/>
        <v>362.26168777022195</v>
      </c>
      <c r="M1254" s="18">
        <f t="shared" si="217"/>
        <v>380.77757740039186</v>
      </c>
      <c r="N1254" s="18">
        <f t="shared" si="218"/>
        <v>325.44164737390435</v>
      </c>
    </row>
    <row r="1255" spans="1:14" ht="15" x14ac:dyDescent="0.25">
      <c r="A1255" s="17" t="s">
        <v>63</v>
      </c>
      <c r="B1255" s="16" t="s">
        <v>35</v>
      </c>
      <c r="C1255" t="s">
        <v>52</v>
      </c>
      <c r="D1255" s="16" t="s">
        <v>454</v>
      </c>
      <c r="E1255">
        <v>6</v>
      </c>
      <c r="F1255" s="20">
        <v>3.25</v>
      </c>
      <c r="G1255" s="21">
        <f t="shared" si="214"/>
        <v>6</v>
      </c>
      <c r="H1255" s="19">
        <v>4.416666666666667</v>
      </c>
      <c r="I1255" s="18">
        <v>282.10893508131221</v>
      </c>
      <c r="J1255" s="18">
        <v>241.11187743395101</v>
      </c>
      <c r="K1255" s="18">
        <f t="shared" si="215"/>
        <v>423.85825221576465</v>
      </c>
      <c r="L1255" s="18">
        <f t="shared" si="216"/>
        <v>362.26168777022195</v>
      </c>
      <c r="M1255" s="18">
        <f t="shared" si="217"/>
        <v>380.77757740039186</v>
      </c>
      <c r="N1255" s="18">
        <f t="shared" si="218"/>
        <v>325.44164737390435</v>
      </c>
    </row>
    <row r="1256" spans="1:14" ht="15" x14ac:dyDescent="0.25">
      <c r="A1256" s="15" t="s">
        <v>63</v>
      </c>
      <c r="B1256" s="16" t="s">
        <v>35</v>
      </c>
      <c r="C1256" t="s">
        <v>52</v>
      </c>
      <c r="D1256" s="16" t="s">
        <v>454</v>
      </c>
      <c r="E1256">
        <v>7</v>
      </c>
      <c r="F1256" s="20">
        <v>3.25</v>
      </c>
      <c r="G1256" s="21">
        <f t="shared" si="214"/>
        <v>7</v>
      </c>
      <c r="H1256" s="19">
        <v>4.416666666666667</v>
      </c>
      <c r="I1256" s="18">
        <v>282.10893508131221</v>
      </c>
      <c r="J1256" s="18">
        <v>241.11187743395101</v>
      </c>
      <c r="K1256" s="18">
        <f t="shared" si="215"/>
        <v>423.85825221576465</v>
      </c>
      <c r="L1256" s="18">
        <f t="shared" si="216"/>
        <v>362.26168777022195</v>
      </c>
      <c r="M1256" s="18">
        <f t="shared" si="217"/>
        <v>380.77757740039186</v>
      </c>
      <c r="N1256" s="18">
        <f t="shared" si="218"/>
        <v>325.44164737390435</v>
      </c>
    </row>
    <row r="1257" spans="1:14" ht="15" x14ac:dyDescent="0.25">
      <c r="A1257" s="17" t="s">
        <v>434</v>
      </c>
      <c r="B1257" s="16" t="s">
        <v>35</v>
      </c>
      <c r="C1257" t="s">
        <v>435</v>
      </c>
      <c r="D1257" s="16" t="s">
        <v>433</v>
      </c>
      <c r="E1257">
        <v>1</v>
      </c>
      <c r="F1257" s="20">
        <v>3.4166666666666665</v>
      </c>
      <c r="G1257" s="21">
        <f t="shared" si="214"/>
        <v>1</v>
      </c>
      <c r="H1257" s="19">
        <v>5.5</v>
      </c>
      <c r="I1257" s="18">
        <v>397.98739173850277</v>
      </c>
      <c r="J1257" s="18">
        <v>395.83148533631299</v>
      </c>
      <c r="K1257" s="18">
        <f t="shared" si="215"/>
        <v>597.96135211942533</v>
      </c>
      <c r="L1257" s="18">
        <f t="shared" si="216"/>
        <v>594.72218240184952</v>
      </c>
      <c r="M1257" s="18">
        <f t="shared" si="217"/>
        <v>537.18495239581159</v>
      </c>
      <c r="N1257" s="18">
        <f t="shared" si="218"/>
        <v>534.2750097642845</v>
      </c>
    </row>
    <row r="1258" spans="1:14" ht="15" x14ac:dyDescent="0.25">
      <c r="A1258" s="17" t="s">
        <v>434</v>
      </c>
      <c r="B1258" s="16" t="s">
        <v>35</v>
      </c>
      <c r="C1258" t="s">
        <v>435</v>
      </c>
      <c r="D1258" s="16" t="s">
        <v>433</v>
      </c>
      <c r="E1258">
        <v>2</v>
      </c>
      <c r="F1258" s="20">
        <v>3.4166666666666665</v>
      </c>
      <c r="G1258" s="21">
        <f t="shared" si="214"/>
        <v>2</v>
      </c>
      <c r="H1258" s="19">
        <v>5.5</v>
      </c>
      <c r="I1258" s="18">
        <v>397.98739173850277</v>
      </c>
      <c r="J1258" s="18">
        <v>395.83148533631299</v>
      </c>
      <c r="K1258" s="18">
        <f t="shared" si="215"/>
        <v>597.96135211942533</v>
      </c>
      <c r="L1258" s="18">
        <f t="shared" si="216"/>
        <v>594.72218240184952</v>
      </c>
      <c r="M1258" s="18">
        <f t="shared" si="217"/>
        <v>537.18495239581159</v>
      </c>
      <c r="N1258" s="18">
        <f t="shared" si="218"/>
        <v>534.2750097642845</v>
      </c>
    </row>
    <row r="1259" spans="1:14" ht="15" x14ac:dyDescent="0.25">
      <c r="A1259" s="17" t="s">
        <v>434</v>
      </c>
      <c r="B1259" s="16" t="s">
        <v>35</v>
      </c>
      <c r="C1259" t="s">
        <v>435</v>
      </c>
      <c r="D1259" s="16" t="s">
        <v>433</v>
      </c>
      <c r="E1259">
        <v>3</v>
      </c>
      <c r="F1259" s="20">
        <v>3.8333333333333335</v>
      </c>
      <c r="G1259" s="21">
        <f t="shared" si="214"/>
        <v>3</v>
      </c>
      <c r="H1259" s="19">
        <v>5.916666666666667</v>
      </c>
      <c r="I1259" s="18">
        <v>397.98739173850277</v>
      </c>
      <c r="J1259" s="18">
        <v>395.83148533631299</v>
      </c>
      <c r="K1259" s="18">
        <f t="shared" si="215"/>
        <v>597.96135211942533</v>
      </c>
      <c r="L1259" s="18">
        <f t="shared" si="216"/>
        <v>594.72218240184952</v>
      </c>
      <c r="M1259" s="18">
        <f t="shared" si="217"/>
        <v>537.18495239581159</v>
      </c>
      <c r="N1259" s="18">
        <f t="shared" si="218"/>
        <v>534.2750097642845</v>
      </c>
    </row>
    <row r="1260" spans="1:14" ht="15" x14ac:dyDescent="0.25">
      <c r="A1260" s="17" t="s">
        <v>434</v>
      </c>
      <c r="B1260" s="16" t="s">
        <v>35</v>
      </c>
      <c r="C1260" t="s">
        <v>435</v>
      </c>
      <c r="D1260" s="16" t="s">
        <v>433</v>
      </c>
      <c r="E1260">
        <v>4</v>
      </c>
      <c r="F1260" s="20">
        <v>4.083333333333333</v>
      </c>
      <c r="G1260" s="21">
        <f t="shared" si="214"/>
        <v>4</v>
      </c>
      <c r="H1260" s="19">
        <v>6.166666666666667</v>
      </c>
      <c r="I1260" s="18">
        <v>397.98739173850277</v>
      </c>
      <c r="J1260" s="18">
        <v>395.83148533631299</v>
      </c>
      <c r="K1260" s="18">
        <f t="shared" si="215"/>
        <v>597.96135211942533</v>
      </c>
      <c r="L1260" s="18">
        <f t="shared" si="216"/>
        <v>594.72218240184952</v>
      </c>
      <c r="M1260" s="18">
        <f t="shared" si="217"/>
        <v>537.18495239581159</v>
      </c>
      <c r="N1260" s="18">
        <f t="shared" si="218"/>
        <v>534.2750097642845</v>
      </c>
    </row>
    <row r="1261" spans="1:14" ht="15" x14ac:dyDescent="0.25">
      <c r="A1261" s="17" t="s">
        <v>434</v>
      </c>
      <c r="B1261" s="16" t="s">
        <v>35</v>
      </c>
      <c r="C1261" t="s">
        <v>435</v>
      </c>
      <c r="D1261" s="16" t="s">
        <v>433</v>
      </c>
      <c r="E1261">
        <v>5</v>
      </c>
      <c r="F1261" s="20">
        <v>3.4166666666666665</v>
      </c>
      <c r="G1261" s="21">
        <f t="shared" si="214"/>
        <v>5</v>
      </c>
      <c r="H1261" s="19">
        <v>5.5</v>
      </c>
      <c r="I1261" s="18">
        <v>397.98739173850277</v>
      </c>
      <c r="J1261" s="18">
        <v>395.83148533631299</v>
      </c>
      <c r="K1261" s="18">
        <f t="shared" si="215"/>
        <v>597.96135211942533</v>
      </c>
      <c r="L1261" s="18">
        <f t="shared" si="216"/>
        <v>594.72218240184952</v>
      </c>
      <c r="M1261" s="18">
        <f t="shared" si="217"/>
        <v>537.18495239581159</v>
      </c>
      <c r="N1261" s="18">
        <f t="shared" si="218"/>
        <v>534.2750097642845</v>
      </c>
    </row>
    <row r="1262" spans="1:14" ht="15" x14ac:dyDescent="0.25">
      <c r="A1262" s="17" t="s">
        <v>434</v>
      </c>
      <c r="B1262" s="16" t="s">
        <v>35</v>
      </c>
      <c r="C1262" t="s">
        <v>435</v>
      </c>
      <c r="D1262" s="16" t="s">
        <v>433</v>
      </c>
      <c r="E1262">
        <v>6</v>
      </c>
      <c r="F1262" s="20">
        <v>3.4166666666666665</v>
      </c>
      <c r="G1262" s="21">
        <f t="shared" si="214"/>
        <v>6</v>
      </c>
      <c r="H1262" s="19">
        <v>5.5</v>
      </c>
      <c r="I1262" s="18">
        <v>397.98739173850277</v>
      </c>
      <c r="J1262" s="18">
        <v>395.83148533631299</v>
      </c>
      <c r="K1262" s="18">
        <f t="shared" si="215"/>
        <v>597.96135211942533</v>
      </c>
      <c r="L1262" s="18">
        <f t="shared" si="216"/>
        <v>594.72218240184952</v>
      </c>
      <c r="M1262" s="18">
        <f t="shared" si="217"/>
        <v>537.18495239581159</v>
      </c>
      <c r="N1262" s="18">
        <f t="shared" si="218"/>
        <v>534.2750097642845</v>
      </c>
    </row>
    <row r="1263" spans="1:14" ht="15" x14ac:dyDescent="0.25">
      <c r="A1263" s="15" t="s">
        <v>434</v>
      </c>
      <c r="B1263" s="16" t="s">
        <v>35</v>
      </c>
      <c r="C1263" t="s">
        <v>435</v>
      </c>
      <c r="D1263" s="16" t="s">
        <v>433</v>
      </c>
      <c r="E1263">
        <v>7</v>
      </c>
      <c r="F1263" s="20">
        <v>3.4166666666666665</v>
      </c>
      <c r="G1263" s="21">
        <f t="shared" si="214"/>
        <v>7</v>
      </c>
      <c r="H1263" s="19">
        <v>5.5</v>
      </c>
      <c r="I1263" s="18">
        <v>397.98739173850277</v>
      </c>
      <c r="J1263" s="18">
        <v>395.83148533631299</v>
      </c>
      <c r="K1263" s="18">
        <f t="shared" si="215"/>
        <v>597.96135211942533</v>
      </c>
      <c r="L1263" s="18">
        <f t="shared" si="216"/>
        <v>594.72218240184952</v>
      </c>
      <c r="M1263" s="18">
        <f>I1263/203*274</f>
        <v>537.18495239581159</v>
      </c>
      <c r="N1263" s="18">
        <f t="shared" si="218"/>
        <v>534.2750097642845</v>
      </c>
    </row>
    <row r="1264" spans="1:14" ht="15" x14ac:dyDescent="0.25">
      <c r="A1264" s="17" t="s">
        <v>606</v>
      </c>
      <c r="B1264" s="16" t="s">
        <v>35</v>
      </c>
      <c r="C1264" t="s">
        <v>607</v>
      </c>
      <c r="D1264" s="16" t="s">
        <v>605</v>
      </c>
      <c r="E1264">
        <v>1</v>
      </c>
      <c r="F1264" s="20">
        <v>1.1666666666666667</v>
      </c>
      <c r="G1264" s="21">
        <f t="shared" si="214"/>
        <v>1</v>
      </c>
      <c r="H1264" s="19">
        <v>6.083333333333333</v>
      </c>
      <c r="I1264" s="18">
        <f>K1264/305*203</f>
        <v>1203.4277494154126</v>
      </c>
      <c r="J1264" s="18">
        <f>L1264/305*203</f>
        <v>1118.4327190986812</v>
      </c>
      <c r="K1264" s="18">
        <v>1808.1057318802998</v>
      </c>
      <c r="L1264" s="18">
        <v>1680.4038390398905</v>
      </c>
      <c r="M1264" s="18">
        <f>K1264/305*274</f>
        <v>1624.331050935089</v>
      </c>
      <c r="N1264" s="18">
        <f>L1264/305*274</f>
        <v>1509.6086947440328</v>
      </c>
    </row>
    <row r="1265" spans="1:14" ht="15" x14ac:dyDescent="0.25">
      <c r="A1265" s="17" t="s">
        <v>606</v>
      </c>
      <c r="B1265" s="16" t="s">
        <v>35</v>
      </c>
      <c r="C1265" t="s">
        <v>607</v>
      </c>
      <c r="D1265" s="16" t="s">
        <v>605</v>
      </c>
      <c r="E1265">
        <v>2</v>
      </c>
      <c r="F1265" s="20">
        <v>1.1666666666666667</v>
      </c>
      <c r="G1265" s="21">
        <f t="shared" si="214"/>
        <v>2</v>
      </c>
      <c r="H1265" s="19">
        <v>6.083333333333333</v>
      </c>
      <c r="I1265" s="18">
        <f t="shared" ref="I1265:I1270" si="219">K1265/305*203</f>
        <v>1203.4277494154126</v>
      </c>
      <c r="J1265" s="18">
        <f t="shared" ref="J1265:J1270" si="220">L1265/305*203</f>
        <v>1118.4327190986812</v>
      </c>
      <c r="K1265" s="18">
        <v>1808.1057318802998</v>
      </c>
      <c r="L1265" s="18">
        <v>1680.4038390398905</v>
      </c>
      <c r="M1265" s="18">
        <f t="shared" ref="M1265:M1270" si="221">K1265/305*274</f>
        <v>1624.331050935089</v>
      </c>
      <c r="N1265" s="18">
        <f t="shared" ref="N1265:N1270" si="222">L1265/305*274</f>
        <v>1509.6086947440328</v>
      </c>
    </row>
    <row r="1266" spans="1:14" ht="15" x14ac:dyDescent="0.25">
      <c r="A1266" s="17" t="s">
        <v>606</v>
      </c>
      <c r="B1266" s="16" t="s">
        <v>35</v>
      </c>
      <c r="C1266" t="s">
        <v>607</v>
      </c>
      <c r="D1266" s="16" t="s">
        <v>605</v>
      </c>
      <c r="E1266">
        <v>3</v>
      </c>
      <c r="F1266" s="20">
        <v>1.1666666666666667</v>
      </c>
      <c r="G1266" s="21">
        <f t="shared" si="214"/>
        <v>3</v>
      </c>
      <c r="H1266" s="19">
        <v>6.083333333333333</v>
      </c>
      <c r="I1266" s="18">
        <f t="shared" si="219"/>
        <v>1203.4277494154126</v>
      </c>
      <c r="J1266" s="18">
        <f t="shared" si="220"/>
        <v>1118.4327190986812</v>
      </c>
      <c r="K1266" s="18">
        <v>1808.1057318802998</v>
      </c>
      <c r="L1266" s="18">
        <v>1680.4038390398905</v>
      </c>
      <c r="M1266" s="18">
        <f t="shared" si="221"/>
        <v>1624.331050935089</v>
      </c>
      <c r="N1266" s="18">
        <f t="shared" si="222"/>
        <v>1509.6086947440328</v>
      </c>
    </row>
    <row r="1267" spans="1:14" ht="15" x14ac:dyDescent="0.25">
      <c r="A1267" s="17" t="s">
        <v>606</v>
      </c>
      <c r="B1267" s="16" t="s">
        <v>35</v>
      </c>
      <c r="C1267" t="s">
        <v>607</v>
      </c>
      <c r="D1267" s="16" t="s">
        <v>605</v>
      </c>
      <c r="E1267">
        <v>4</v>
      </c>
      <c r="F1267" s="20">
        <v>1.1666666666666667</v>
      </c>
      <c r="G1267" s="21">
        <f t="shared" si="214"/>
        <v>4</v>
      </c>
      <c r="H1267" s="19">
        <v>6.083333333333333</v>
      </c>
      <c r="I1267" s="18">
        <f t="shared" si="219"/>
        <v>1203.4277494154126</v>
      </c>
      <c r="J1267" s="18">
        <f t="shared" si="220"/>
        <v>1118.4327190986812</v>
      </c>
      <c r="K1267" s="18">
        <v>1808.1057318802998</v>
      </c>
      <c r="L1267" s="18">
        <v>1680.4038390398905</v>
      </c>
      <c r="M1267" s="18">
        <f t="shared" si="221"/>
        <v>1624.331050935089</v>
      </c>
      <c r="N1267" s="18">
        <f t="shared" si="222"/>
        <v>1509.6086947440328</v>
      </c>
    </row>
    <row r="1268" spans="1:14" ht="15" x14ac:dyDescent="0.25">
      <c r="A1268" s="17" t="s">
        <v>606</v>
      </c>
      <c r="B1268" s="16" t="s">
        <v>35</v>
      </c>
      <c r="C1268" t="s">
        <v>607</v>
      </c>
      <c r="D1268" s="16" t="s">
        <v>605</v>
      </c>
      <c r="E1268">
        <v>5</v>
      </c>
      <c r="F1268" s="20">
        <v>1.1666666666666667</v>
      </c>
      <c r="G1268" s="21">
        <f t="shared" si="214"/>
        <v>5</v>
      </c>
      <c r="H1268" s="19">
        <v>6.083333333333333</v>
      </c>
      <c r="I1268" s="18">
        <f t="shared" si="219"/>
        <v>1203.4277494154126</v>
      </c>
      <c r="J1268" s="18">
        <f t="shared" si="220"/>
        <v>1118.4327190986812</v>
      </c>
      <c r="K1268" s="18">
        <v>1808.1057318802998</v>
      </c>
      <c r="L1268" s="18">
        <v>1680.4038390398905</v>
      </c>
      <c r="M1268" s="18">
        <f t="shared" si="221"/>
        <v>1624.331050935089</v>
      </c>
      <c r="N1268" s="18">
        <f t="shared" si="222"/>
        <v>1509.6086947440328</v>
      </c>
    </row>
    <row r="1269" spans="1:14" ht="15" x14ac:dyDescent="0.25">
      <c r="A1269" s="17" t="s">
        <v>606</v>
      </c>
      <c r="B1269" s="16" t="s">
        <v>35</v>
      </c>
      <c r="C1269" t="s">
        <v>607</v>
      </c>
      <c r="D1269" s="16" t="s">
        <v>605</v>
      </c>
      <c r="E1269">
        <v>6</v>
      </c>
      <c r="F1269" s="20">
        <v>1.1666666666666667</v>
      </c>
      <c r="G1269" s="21">
        <f t="shared" si="214"/>
        <v>6</v>
      </c>
      <c r="H1269" s="19">
        <v>6.083333333333333</v>
      </c>
      <c r="I1269" s="18">
        <f t="shared" si="219"/>
        <v>1203.4277494154126</v>
      </c>
      <c r="J1269" s="18">
        <f t="shared" si="220"/>
        <v>1118.4327190986812</v>
      </c>
      <c r="K1269" s="18">
        <v>1808.1057318802998</v>
      </c>
      <c r="L1269" s="18">
        <v>1680.4038390398905</v>
      </c>
      <c r="M1269" s="18">
        <f t="shared" si="221"/>
        <v>1624.331050935089</v>
      </c>
      <c r="N1269" s="18">
        <f t="shared" si="222"/>
        <v>1509.6086947440328</v>
      </c>
    </row>
    <row r="1270" spans="1:14" ht="15" x14ac:dyDescent="0.25">
      <c r="A1270" s="15" t="s">
        <v>606</v>
      </c>
      <c r="B1270" s="16" t="s">
        <v>35</v>
      </c>
      <c r="C1270" t="s">
        <v>607</v>
      </c>
      <c r="D1270" s="16" t="s">
        <v>605</v>
      </c>
      <c r="E1270">
        <v>7</v>
      </c>
      <c r="F1270" s="20">
        <v>1.1666666666666667</v>
      </c>
      <c r="G1270" s="21">
        <f t="shared" si="214"/>
        <v>7</v>
      </c>
      <c r="H1270" s="19">
        <v>6.083333333333333</v>
      </c>
      <c r="I1270" s="18">
        <f t="shared" si="219"/>
        <v>1203.4277494154126</v>
      </c>
      <c r="J1270" s="18">
        <f t="shared" si="220"/>
        <v>1118.4327190986812</v>
      </c>
      <c r="K1270" s="18">
        <v>1808.1057318802998</v>
      </c>
      <c r="L1270" s="18">
        <v>1680.4038390398905</v>
      </c>
      <c r="M1270" s="18">
        <f t="shared" si="221"/>
        <v>1624.331050935089</v>
      </c>
      <c r="N1270" s="18">
        <f t="shared" si="222"/>
        <v>1509.6086947440328</v>
      </c>
    </row>
    <row r="1271" spans="1:14" ht="15" x14ac:dyDescent="0.25">
      <c r="A1271" s="17" t="s">
        <v>284</v>
      </c>
      <c r="B1271" s="16" t="s">
        <v>35</v>
      </c>
      <c r="C1271" t="s">
        <v>119</v>
      </c>
      <c r="D1271" s="16" t="s">
        <v>390</v>
      </c>
      <c r="E1271">
        <v>1</v>
      </c>
      <c r="F1271" s="20">
        <v>1.5</v>
      </c>
      <c r="G1271" s="21">
        <f t="shared" si="214"/>
        <v>1</v>
      </c>
      <c r="H1271" s="19">
        <v>2.75</v>
      </c>
      <c r="I1271" s="18">
        <v>233.52231346639445</v>
      </c>
      <c r="J1271" s="18">
        <v>188.23299562906084</v>
      </c>
      <c r="K1271" s="18">
        <f t="shared" ref="K1271" si="223">I1271/203*305</f>
        <v>350.85864831157784</v>
      </c>
      <c r="L1271" s="18">
        <f t="shared" ref="L1271" si="224">J1271/203*305</f>
        <v>282.81312151164315</v>
      </c>
      <c r="M1271" s="18">
        <f>I1271/203*274</f>
        <v>315.19760536843387</v>
      </c>
      <c r="N1271" s="18">
        <f t="shared" ref="N1271" si="225">J1271/203*274</f>
        <v>254.06818129242697</v>
      </c>
    </row>
    <row r="1272" spans="1:14" ht="15" x14ac:dyDescent="0.25">
      <c r="A1272" s="17" t="s">
        <v>284</v>
      </c>
      <c r="B1272" s="16" t="s">
        <v>35</v>
      </c>
      <c r="C1272" t="s">
        <v>119</v>
      </c>
      <c r="D1272" s="16" t="s">
        <v>390</v>
      </c>
      <c r="E1272">
        <v>2</v>
      </c>
      <c r="F1272" s="20">
        <v>1.5</v>
      </c>
      <c r="G1272" s="21">
        <f t="shared" si="214"/>
        <v>2</v>
      </c>
      <c r="H1272" s="19">
        <v>2.75</v>
      </c>
      <c r="I1272" s="18">
        <v>233.52231346639445</v>
      </c>
      <c r="J1272" s="18">
        <v>188.23299562906084</v>
      </c>
      <c r="K1272" s="18">
        <f t="shared" ref="K1272:K1312" si="226">I1272/203*305</f>
        <v>350.85864831157784</v>
      </c>
      <c r="L1272" s="18">
        <f t="shared" ref="L1272:L1312" si="227">J1272/203*305</f>
        <v>282.81312151164315</v>
      </c>
      <c r="M1272" s="18">
        <f t="shared" ref="M1272:M1312" si="228">I1272/203*274</f>
        <v>315.19760536843387</v>
      </c>
      <c r="N1272" s="18">
        <f t="shared" ref="N1272:N1312" si="229">J1272/203*274</f>
        <v>254.06818129242697</v>
      </c>
    </row>
    <row r="1273" spans="1:14" ht="15" x14ac:dyDescent="0.25">
      <c r="A1273" s="17" t="s">
        <v>284</v>
      </c>
      <c r="B1273" s="16" t="s">
        <v>35</v>
      </c>
      <c r="C1273" t="s">
        <v>119</v>
      </c>
      <c r="D1273" s="16" t="s">
        <v>390</v>
      </c>
      <c r="E1273">
        <v>3</v>
      </c>
      <c r="F1273" s="20">
        <v>1.5</v>
      </c>
      <c r="G1273" s="21">
        <f t="shared" si="214"/>
        <v>3</v>
      </c>
      <c r="H1273" s="19">
        <v>2.75</v>
      </c>
      <c r="I1273" s="18">
        <v>233.52231346639445</v>
      </c>
      <c r="J1273" s="18">
        <v>188.23299562906084</v>
      </c>
      <c r="K1273" s="18">
        <f t="shared" si="226"/>
        <v>350.85864831157784</v>
      </c>
      <c r="L1273" s="18">
        <f t="shared" si="227"/>
        <v>282.81312151164315</v>
      </c>
      <c r="M1273" s="18">
        <f t="shared" si="228"/>
        <v>315.19760536843387</v>
      </c>
      <c r="N1273" s="18">
        <f t="shared" si="229"/>
        <v>254.06818129242697</v>
      </c>
    </row>
    <row r="1274" spans="1:14" ht="15" x14ac:dyDescent="0.25">
      <c r="A1274" s="17" t="s">
        <v>284</v>
      </c>
      <c r="B1274" s="16" t="s">
        <v>35</v>
      </c>
      <c r="C1274" t="s">
        <v>119</v>
      </c>
      <c r="D1274" s="16" t="s">
        <v>390</v>
      </c>
      <c r="E1274">
        <v>4</v>
      </c>
      <c r="F1274" s="20">
        <v>1.5</v>
      </c>
      <c r="G1274" s="21">
        <f t="shared" si="214"/>
        <v>4</v>
      </c>
      <c r="H1274" s="19">
        <v>2.75</v>
      </c>
      <c r="I1274" s="18">
        <v>233.52231346639445</v>
      </c>
      <c r="J1274" s="18">
        <v>188.23299562906084</v>
      </c>
      <c r="K1274" s="18">
        <f t="shared" si="226"/>
        <v>350.85864831157784</v>
      </c>
      <c r="L1274" s="18">
        <f t="shared" si="227"/>
        <v>282.81312151164315</v>
      </c>
      <c r="M1274" s="18">
        <f t="shared" si="228"/>
        <v>315.19760536843387</v>
      </c>
      <c r="N1274" s="18">
        <f t="shared" si="229"/>
        <v>254.06818129242697</v>
      </c>
    </row>
    <row r="1275" spans="1:14" ht="15" x14ac:dyDescent="0.25">
      <c r="A1275" s="17" t="s">
        <v>284</v>
      </c>
      <c r="B1275" s="16" t="s">
        <v>35</v>
      </c>
      <c r="C1275" t="s">
        <v>119</v>
      </c>
      <c r="D1275" s="16" t="s">
        <v>390</v>
      </c>
      <c r="E1275">
        <v>5</v>
      </c>
      <c r="F1275" s="20">
        <v>1.5</v>
      </c>
      <c r="G1275" s="21">
        <f t="shared" si="214"/>
        <v>5</v>
      </c>
      <c r="H1275" s="19">
        <v>2.75</v>
      </c>
      <c r="I1275" s="18">
        <v>233.52231346639445</v>
      </c>
      <c r="J1275" s="18">
        <v>188.23299562906084</v>
      </c>
      <c r="K1275" s="18">
        <f t="shared" si="226"/>
        <v>350.85864831157784</v>
      </c>
      <c r="L1275" s="18">
        <f t="shared" si="227"/>
        <v>282.81312151164315</v>
      </c>
      <c r="M1275" s="18">
        <f t="shared" si="228"/>
        <v>315.19760536843387</v>
      </c>
      <c r="N1275" s="18">
        <f t="shared" si="229"/>
        <v>254.06818129242697</v>
      </c>
    </row>
    <row r="1276" spans="1:14" ht="15" x14ac:dyDescent="0.25">
      <c r="A1276" s="17" t="s">
        <v>284</v>
      </c>
      <c r="B1276" s="16" t="s">
        <v>35</v>
      </c>
      <c r="C1276" t="s">
        <v>119</v>
      </c>
      <c r="D1276" s="16" t="s">
        <v>390</v>
      </c>
      <c r="E1276">
        <v>6</v>
      </c>
      <c r="F1276" s="20">
        <v>1.5</v>
      </c>
      <c r="G1276" s="21">
        <f t="shared" si="214"/>
        <v>6</v>
      </c>
      <c r="H1276" s="19">
        <v>2.75</v>
      </c>
      <c r="I1276" s="18">
        <v>233.52231346639445</v>
      </c>
      <c r="J1276" s="18">
        <v>188.23299562906084</v>
      </c>
      <c r="K1276" s="18">
        <f t="shared" si="226"/>
        <v>350.85864831157784</v>
      </c>
      <c r="L1276" s="18">
        <f t="shared" si="227"/>
        <v>282.81312151164315</v>
      </c>
      <c r="M1276" s="18">
        <f t="shared" si="228"/>
        <v>315.19760536843387</v>
      </c>
      <c r="N1276" s="18">
        <f t="shared" si="229"/>
        <v>254.06818129242697</v>
      </c>
    </row>
    <row r="1277" spans="1:14" ht="15" x14ac:dyDescent="0.25">
      <c r="A1277" s="17" t="s">
        <v>284</v>
      </c>
      <c r="B1277" s="16" t="s">
        <v>35</v>
      </c>
      <c r="C1277" t="s">
        <v>119</v>
      </c>
      <c r="D1277" s="16" t="s">
        <v>390</v>
      </c>
      <c r="E1277">
        <v>7</v>
      </c>
      <c r="F1277" s="20">
        <v>1.5</v>
      </c>
      <c r="G1277" s="21">
        <f t="shared" si="214"/>
        <v>7</v>
      </c>
      <c r="H1277" s="19">
        <v>2.75</v>
      </c>
      <c r="I1277" s="18">
        <v>233.52231346639445</v>
      </c>
      <c r="J1277" s="18">
        <v>188.23299562906084</v>
      </c>
      <c r="K1277" s="18">
        <f t="shared" si="226"/>
        <v>350.85864831157784</v>
      </c>
      <c r="L1277" s="18">
        <f t="shared" si="227"/>
        <v>282.81312151164315</v>
      </c>
      <c r="M1277" s="18">
        <f t="shared" si="228"/>
        <v>315.19760536843387</v>
      </c>
      <c r="N1277" s="18">
        <f t="shared" si="229"/>
        <v>254.06818129242697</v>
      </c>
    </row>
    <row r="1278" spans="1:14" ht="15" x14ac:dyDescent="0.25">
      <c r="A1278" s="17" t="s">
        <v>284</v>
      </c>
      <c r="B1278" s="16" t="s">
        <v>35</v>
      </c>
      <c r="C1278" t="s">
        <v>119</v>
      </c>
      <c r="D1278" s="16" t="s">
        <v>283</v>
      </c>
      <c r="E1278">
        <v>1</v>
      </c>
      <c r="F1278" s="20">
        <v>7.333333333333333</v>
      </c>
      <c r="G1278" s="21">
        <f t="shared" si="214"/>
        <v>1</v>
      </c>
      <c r="H1278" s="19">
        <v>8.5833333333333339</v>
      </c>
      <c r="I1278" s="18">
        <v>233.52231346639445</v>
      </c>
      <c r="J1278" s="18">
        <v>188.23299562906084</v>
      </c>
      <c r="K1278" s="18">
        <f t="shared" si="226"/>
        <v>350.85864831157784</v>
      </c>
      <c r="L1278" s="18">
        <f t="shared" si="227"/>
        <v>282.81312151164315</v>
      </c>
      <c r="M1278" s="18">
        <f t="shared" si="228"/>
        <v>315.19760536843387</v>
      </c>
      <c r="N1278" s="18">
        <f t="shared" si="229"/>
        <v>254.06818129242697</v>
      </c>
    </row>
    <row r="1279" spans="1:14" ht="15" x14ac:dyDescent="0.25">
      <c r="A1279" s="17" t="s">
        <v>284</v>
      </c>
      <c r="B1279" s="16" t="s">
        <v>35</v>
      </c>
      <c r="C1279" t="s">
        <v>119</v>
      </c>
      <c r="D1279" s="16" t="s">
        <v>283</v>
      </c>
      <c r="E1279">
        <v>2</v>
      </c>
      <c r="F1279" s="20">
        <v>7.666666666666667</v>
      </c>
      <c r="G1279" s="21">
        <f t="shared" si="214"/>
        <v>2</v>
      </c>
      <c r="H1279" s="19">
        <v>8.9166666666666661</v>
      </c>
      <c r="I1279" s="18">
        <v>233.52231346639445</v>
      </c>
      <c r="J1279" s="18">
        <v>188.23299562906084</v>
      </c>
      <c r="K1279" s="18">
        <f t="shared" si="226"/>
        <v>350.85864831157784</v>
      </c>
      <c r="L1279" s="18">
        <f t="shared" si="227"/>
        <v>282.81312151164315</v>
      </c>
      <c r="M1279" s="18">
        <f t="shared" si="228"/>
        <v>315.19760536843387</v>
      </c>
      <c r="N1279" s="18">
        <f t="shared" si="229"/>
        <v>254.06818129242697</v>
      </c>
    </row>
    <row r="1280" spans="1:14" ht="15" x14ac:dyDescent="0.25">
      <c r="A1280" s="17" t="s">
        <v>284</v>
      </c>
      <c r="B1280" s="16" t="s">
        <v>35</v>
      </c>
      <c r="C1280" t="s">
        <v>119</v>
      </c>
      <c r="D1280" s="16" t="s">
        <v>283</v>
      </c>
      <c r="E1280">
        <v>4</v>
      </c>
      <c r="F1280" s="20">
        <v>7.666666666666667</v>
      </c>
      <c r="G1280" s="21">
        <f t="shared" si="214"/>
        <v>4</v>
      </c>
      <c r="H1280" s="19">
        <v>8.9166666666666661</v>
      </c>
      <c r="I1280" s="18">
        <v>233.52231346639445</v>
      </c>
      <c r="J1280" s="18">
        <v>188.23299562906084</v>
      </c>
      <c r="K1280" s="18">
        <f t="shared" si="226"/>
        <v>350.85864831157784</v>
      </c>
      <c r="L1280" s="18">
        <f t="shared" si="227"/>
        <v>282.81312151164315</v>
      </c>
      <c r="M1280" s="18">
        <f t="shared" si="228"/>
        <v>315.19760536843387</v>
      </c>
      <c r="N1280" s="18">
        <f t="shared" si="229"/>
        <v>254.06818129242697</v>
      </c>
    </row>
    <row r="1281" spans="1:14" ht="15" x14ac:dyDescent="0.25">
      <c r="A1281" s="17" t="s">
        <v>284</v>
      </c>
      <c r="B1281" s="16" t="s">
        <v>35</v>
      </c>
      <c r="C1281" t="s">
        <v>119</v>
      </c>
      <c r="D1281" s="16" t="s">
        <v>283</v>
      </c>
      <c r="E1281">
        <v>5</v>
      </c>
      <c r="F1281" s="20">
        <v>7.666666666666667</v>
      </c>
      <c r="G1281" s="21">
        <f t="shared" si="214"/>
        <v>5</v>
      </c>
      <c r="H1281" s="19">
        <v>8.9166666666666661</v>
      </c>
      <c r="I1281" s="18">
        <v>233.52231346639445</v>
      </c>
      <c r="J1281" s="18">
        <v>188.23299562906084</v>
      </c>
      <c r="K1281" s="18">
        <f t="shared" si="226"/>
        <v>350.85864831157784</v>
      </c>
      <c r="L1281" s="18">
        <f t="shared" si="227"/>
        <v>282.81312151164315</v>
      </c>
      <c r="M1281" s="18">
        <f t="shared" si="228"/>
        <v>315.19760536843387</v>
      </c>
      <c r="N1281" s="18">
        <f t="shared" si="229"/>
        <v>254.06818129242697</v>
      </c>
    </row>
    <row r="1282" spans="1:14" ht="15" x14ac:dyDescent="0.25">
      <c r="A1282" s="17" t="s">
        <v>284</v>
      </c>
      <c r="B1282" s="16" t="s">
        <v>35</v>
      </c>
      <c r="C1282" t="s">
        <v>119</v>
      </c>
      <c r="D1282" s="16" t="s">
        <v>283</v>
      </c>
      <c r="E1282">
        <v>6</v>
      </c>
      <c r="F1282" s="20">
        <v>7.75</v>
      </c>
      <c r="G1282" s="21">
        <f t="shared" si="214"/>
        <v>6</v>
      </c>
      <c r="H1282" s="19">
        <v>9</v>
      </c>
      <c r="I1282" s="18">
        <v>233.52231346639445</v>
      </c>
      <c r="J1282" s="18">
        <v>188.23299562906084</v>
      </c>
      <c r="K1282" s="18">
        <f t="shared" si="226"/>
        <v>350.85864831157784</v>
      </c>
      <c r="L1282" s="18">
        <f t="shared" si="227"/>
        <v>282.81312151164315</v>
      </c>
      <c r="M1282" s="18">
        <f t="shared" si="228"/>
        <v>315.19760536843387</v>
      </c>
      <c r="N1282" s="18">
        <f t="shared" si="229"/>
        <v>254.06818129242697</v>
      </c>
    </row>
    <row r="1283" spans="1:14" ht="15" x14ac:dyDescent="0.25">
      <c r="A1283" s="17" t="s">
        <v>284</v>
      </c>
      <c r="B1283" s="16" t="s">
        <v>35</v>
      </c>
      <c r="C1283" t="s">
        <v>119</v>
      </c>
      <c r="D1283" s="16" t="s">
        <v>283</v>
      </c>
      <c r="E1283">
        <v>7</v>
      </c>
      <c r="F1283" s="20">
        <v>9</v>
      </c>
      <c r="G1283" s="21">
        <f t="shared" si="214"/>
        <v>7</v>
      </c>
      <c r="H1283" s="19">
        <v>10.25</v>
      </c>
      <c r="I1283" s="18">
        <v>233.52231346639445</v>
      </c>
      <c r="J1283" s="18">
        <v>188.23299562906084</v>
      </c>
      <c r="K1283" s="18">
        <f t="shared" si="226"/>
        <v>350.85864831157784</v>
      </c>
      <c r="L1283" s="18">
        <f t="shared" si="227"/>
        <v>282.81312151164315</v>
      </c>
      <c r="M1283" s="18">
        <f t="shared" si="228"/>
        <v>315.19760536843387</v>
      </c>
      <c r="N1283" s="18">
        <f t="shared" si="229"/>
        <v>254.06818129242697</v>
      </c>
    </row>
    <row r="1284" spans="1:14" ht="15" x14ac:dyDescent="0.25">
      <c r="A1284" s="17" t="s">
        <v>284</v>
      </c>
      <c r="B1284" s="16" t="s">
        <v>35</v>
      </c>
      <c r="C1284" t="s">
        <v>119</v>
      </c>
      <c r="D1284" s="16" t="s">
        <v>461</v>
      </c>
      <c r="E1284">
        <v>1</v>
      </c>
      <c r="F1284" s="20">
        <v>12</v>
      </c>
      <c r="G1284" s="21">
        <f t="shared" si="214"/>
        <v>1</v>
      </c>
      <c r="H1284" s="19">
        <v>13.25</v>
      </c>
      <c r="I1284" s="18">
        <v>233.52231346639445</v>
      </c>
      <c r="J1284" s="18">
        <v>188.23299562906084</v>
      </c>
      <c r="K1284" s="18">
        <f t="shared" si="226"/>
        <v>350.85864831157784</v>
      </c>
      <c r="L1284" s="18">
        <f t="shared" si="227"/>
        <v>282.81312151164315</v>
      </c>
      <c r="M1284" s="18">
        <f t="shared" si="228"/>
        <v>315.19760536843387</v>
      </c>
      <c r="N1284" s="18">
        <f t="shared" si="229"/>
        <v>254.06818129242697</v>
      </c>
    </row>
    <row r="1285" spans="1:14" ht="15" x14ac:dyDescent="0.25">
      <c r="A1285" s="17" t="s">
        <v>284</v>
      </c>
      <c r="B1285" s="16" t="s">
        <v>35</v>
      </c>
      <c r="C1285" t="s">
        <v>119</v>
      </c>
      <c r="D1285" s="16" t="s">
        <v>461</v>
      </c>
      <c r="E1285">
        <v>2</v>
      </c>
      <c r="F1285" s="20">
        <v>12</v>
      </c>
      <c r="G1285" s="21">
        <f t="shared" ref="G1285:G1348" si="230">IF(AND(E1285=7,H1285&lt;F1285),1,IF(H1285&lt;F1285,E1285+1,E1285))</f>
        <v>2</v>
      </c>
      <c r="H1285" s="19">
        <v>13.25</v>
      </c>
      <c r="I1285" s="18">
        <v>233.52231346639445</v>
      </c>
      <c r="J1285" s="18">
        <v>188.23299562906084</v>
      </c>
      <c r="K1285" s="18">
        <f t="shared" si="226"/>
        <v>350.85864831157784</v>
      </c>
      <c r="L1285" s="18">
        <f t="shared" si="227"/>
        <v>282.81312151164315</v>
      </c>
      <c r="M1285" s="18">
        <f t="shared" si="228"/>
        <v>315.19760536843387</v>
      </c>
      <c r="N1285" s="18">
        <f t="shared" si="229"/>
        <v>254.06818129242697</v>
      </c>
    </row>
    <row r="1286" spans="1:14" ht="15" x14ac:dyDescent="0.25">
      <c r="A1286" s="17" t="s">
        <v>284</v>
      </c>
      <c r="B1286" s="16" t="s">
        <v>35</v>
      </c>
      <c r="C1286" t="s">
        <v>119</v>
      </c>
      <c r="D1286" s="16" t="s">
        <v>461</v>
      </c>
      <c r="E1286">
        <v>3</v>
      </c>
      <c r="F1286" s="20">
        <v>12</v>
      </c>
      <c r="G1286" s="21">
        <f t="shared" si="230"/>
        <v>3</v>
      </c>
      <c r="H1286" s="19">
        <v>13.25</v>
      </c>
      <c r="I1286" s="18">
        <v>233.52231346639445</v>
      </c>
      <c r="J1286" s="18">
        <v>188.23299562906084</v>
      </c>
      <c r="K1286" s="18">
        <f t="shared" si="226"/>
        <v>350.85864831157784</v>
      </c>
      <c r="L1286" s="18">
        <f t="shared" si="227"/>
        <v>282.81312151164315</v>
      </c>
      <c r="M1286" s="18">
        <f t="shared" si="228"/>
        <v>315.19760536843387</v>
      </c>
      <c r="N1286" s="18">
        <f t="shared" si="229"/>
        <v>254.06818129242697</v>
      </c>
    </row>
    <row r="1287" spans="1:14" ht="15" x14ac:dyDescent="0.25">
      <c r="A1287" s="17" t="s">
        <v>284</v>
      </c>
      <c r="B1287" s="16" t="s">
        <v>35</v>
      </c>
      <c r="C1287" t="s">
        <v>119</v>
      </c>
      <c r="D1287" s="16" t="s">
        <v>461</v>
      </c>
      <c r="E1287">
        <v>4</v>
      </c>
      <c r="F1287" s="20">
        <v>12.333333333333334</v>
      </c>
      <c r="G1287" s="21">
        <f t="shared" si="230"/>
        <v>4</v>
      </c>
      <c r="H1287" s="19">
        <v>13.583333333333334</v>
      </c>
      <c r="I1287" s="18">
        <v>233.52231346639445</v>
      </c>
      <c r="J1287" s="18">
        <v>188.23299562906084</v>
      </c>
      <c r="K1287" s="18">
        <f t="shared" si="226"/>
        <v>350.85864831157784</v>
      </c>
      <c r="L1287" s="18">
        <f t="shared" si="227"/>
        <v>282.81312151164315</v>
      </c>
      <c r="M1287" s="18">
        <f t="shared" si="228"/>
        <v>315.19760536843387</v>
      </c>
      <c r="N1287" s="18">
        <f t="shared" si="229"/>
        <v>254.06818129242697</v>
      </c>
    </row>
    <row r="1288" spans="1:14" ht="15" x14ac:dyDescent="0.25">
      <c r="A1288" s="17" t="s">
        <v>284</v>
      </c>
      <c r="B1288" s="16" t="s">
        <v>35</v>
      </c>
      <c r="C1288" t="s">
        <v>119</v>
      </c>
      <c r="D1288" s="16" t="s">
        <v>461</v>
      </c>
      <c r="E1288">
        <v>5</v>
      </c>
      <c r="F1288" s="20">
        <v>12</v>
      </c>
      <c r="G1288" s="21">
        <f t="shared" si="230"/>
        <v>5</v>
      </c>
      <c r="H1288" s="19">
        <v>13.25</v>
      </c>
      <c r="I1288" s="18">
        <v>233.52231346639445</v>
      </c>
      <c r="J1288" s="18">
        <v>188.23299562906084</v>
      </c>
      <c r="K1288" s="18">
        <f t="shared" si="226"/>
        <v>350.85864831157784</v>
      </c>
      <c r="L1288" s="18">
        <f t="shared" si="227"/>
        <v>282.81312151164315</v>
      </c>
      <c r="M1288" s="18">
        <f t="shared" si="228"/>
        <v>315.19760536843387</v>
      </c>
      <c r="N1288" s="18">
        <f t="shared" si="229"/>
        <v>254.06818129242697</v>
      </c>
    </row>
    <row r="1289" spans="1:14" ht="15" x14ac:dyDescent="0.25">
      <c r="A1289" s="17" t="s">
        <v>284</v>
      </c>
      <c r="B1289" s="16" t="s">
        <v>35</v>
      </c>
      <c r="C1289" t="s">
        <v>119</v>
      </c>
      <c r="D1289" s="16" t="s">
        <v>461</v>
      </c>
      <c r="E1289">
        <v>6</v>
      </c>
      <c r="F1289" s="20">
        <v>12</v>
      </c>
      <c r="G1289" s="21">
        <f t="shared" si="230"/>
        <v>6</v>
      </c>
      <c r="H1289" s="19">
        <v>13.25</v>
      </c>
      <c r="I1289" s="18">
        <v>233.52231346639445</v>
      </c>
      <c r="J1289" s="18">
        <v>188.23299562906084</v>
      </c>
      <c r="K1289" s="18">
        <f t="shared" si="226"/>
        <v>350.85864831157784</v>
      </c>
      <c r="L1289" s="18">
        <f t="shared" si="227"/>
        <v>282.81312151164315</v>
      </c>
      <c r="M1289" s="18">
        <f t="shared" si="228"/>
        <v>315.19760536843387</v>
      </c>
      <c r="N1289" s="18">
        <f t="shared" si="229"/>
        <v>254.06818129242697</v>
      </c>
    </row>
    <row r="1290" spans="1:14" ht="15" x14ac:dyDescent="0.25">
      <c r="A1290" s="15" t="s">
        <v>284</v>
      </c>
      <c r="B1290" s="16" t="s">
        <v>35</v>
      </c>
      <c r="C1290" t="s">
        <v>119</v>
      </c>
      <c r="D1290" s="16" t="s">
        <v>461</v>
      </c>
      <c r="E1290">
        <v>7</v>
      </c>
      <c r="F1290" s="20">
        <v>12</v>
      </c>
      <c r="G1290" s="21">
        <f t="shared" si="230"/>
        <v>7</v>
      </c>
      <c r="H1290" s="19">
        <v>13.25</v>
      </c>
      <c r="I1290" s="18">
        <v>233.52231346639445</v>
      </c>
      <c r="J1290" s="18">
        <v>188.23299562906084</v>
      </c>
      <c r="K1290" s="18">
        <f t="shared" si="226"/>
        <v>350.85864831157784</v>
      </c>
      <c r="L1290" s="18">
        <f t="shared" si="227"/>
        <v>282.81312151164315</v>
      </c>
      <c r="M1290" s="18">
        <f t="shared" si="228"/>
        <v>315.19760536843387</v>
      </c>
      <c r="N1290" s="18">
        <f t="shared" si="229"/>
        <v>254.06818129242697</v>
      </c>
    </row>
    <row r="1291" spans="1:14" ht="15" x14ac:dyDescent="0.25">
      <c r="A1291" s="15" t="s">
        <v>792</v>
      </c>
      <c r="B1291" s="16" t="s">
        <v>790</v>
      </c>
      <c r="C1291" t="s">
        <v>66</v>
      </c>
      <c r="D1291" s="16" t="s">
        <v>791</v>
      </c>
      <c r="E1291">
        <v>5</v>
      </c>
      <c r="F1291" s="20">
        <v>13</v>
      </c>
      <c r="G1291" s="21">
        <f t="shared" si="230"/>
        <v>5</v>
      </c>
      <c r="H1291" s="19">
        <v>17.916666666666668</v>
      </c>
      <c r="I1291" s="18">
        <v>673.61348966722653</v>
      </c>
      <c r="J1291" s="18">
        <v>570.3828973438508</v>
      </c>
      <c r="K1291" s="18">
        <f t="shared" si="226"/>
        <v>1012.0793810271136</v>
      </c>
      <c r="L1291" s="18">
        <f t="shared" si="227"/>
        <v>856.97922999938169</v>
      </c>
      <c r="M1291" s="18">
        <f t="shared" si="228"/>
        <v>909.21229639812839</v>
      </c>
      <c r="N1291" s="18">
        <f t="shared" si="229"/>
        <v>769.87642301583799</v>
      </c>
    </row>
    <row r="1292" spans="1:14" ht="15" x14ac:dyDescent="0.25">
      <c r="A1292" s="17" t="s">
        <v>517</v>
      </c>
      <c r="B1292" s="16" t="s">
        <v>513</v>
      </c>
      <c r="C1292" t="s">
        <v>34</v>
      </c>
      <c r="D1292" s="16" t="s">
        <v>516</v>
      </c>
      <c r="E1292">
        <v>1</v>
      </c>
      <c r="F1292" s="20">
        <v>13.333333333333334</v>
      </c>
      <c r="G1292" s="21">
        <f t="shared" si="230"/>
        <v>1</v>
      </c>
      <c r="H1292" s="19">
        <v>16.583333333333332</v>
      </c>
      <c r="I1292" s="18">
        <v>533.54121624017307</v>
      </c>
      <c r="J1292" s="18">
        <v>543.60109131758395</v>
      </c>
      <c r="K1292" s="18">
        <f t="shared" si="226"/>
        <v>801.62596528695963</v>
      </c>
      <c r="L1292" s="18">
        <f t="shared" si="227"/>
        <v>816.74055592050797</v>
      </c>
      <c r="M1292" s="18">
        <f t="shared" si="228"/>
        <v>720.14922783156373</v>
      </c>
      <c r="N1292" s="18">
        <f t="shared" si="229"/>
        <v>733.72758138432516</v>
      </c>
    </row>
    <row r="1293" spans="1:14" ht="15" x14ac:dyDescent="0.25">
      <c r="A1293" s="17" t="s">
        <v>517</v>
      </c>
      <c r="B1293" s="16" t="s">
        <v>513</v>
      </c>
      <c r="C1293" t="s">
        <v>34</v>
      </c>
      <c r="D1293" s="16" t="s">
        <v>516</v>
      </c>
      <c r="E1293">
        <v>4</v>
      </c>
      <c r="F1293" s="20">
        <v>14.25</v>
      </c>
      <c r="G1293" s="21">
        <f t="shared" si="230"/>
        <v>4</v>
      </c>
      <c r="H1293" s="19">
        <v>17.5</v>
      </c>
      <c r="I1293" s="18">
        <v>533.54121624017307</v>
      </c>
      <c r="J1293" s="18">
        <v>543.60109131758395</v>
      </c>
      <c r="K1293" s="18">
        <f t="shared" si="226"/>
        <v>801.62596528695963</v>
      </c>
      <c r="L1293" s="18">
        <f t="shared" si="227"/>
        <v>816.74055592050797</v>
      </c>
      <c r="M1293" s="18">
        <f t="shared" si="228"/>
        <v>720.14922783156373</v>
      </c>
      <c r="N1293" s="18">
        <f t="shared" si="229"/>
        <v>733.72758138432516</v>
      </c>
    </row>
    <row r="1294" spans="1:14" ht="15" x14ac:dyDescent="0.25">
      <c r="A1294" s="17" t="s">
        <v>517</v>
      </c>
      <c r="B1294" s="16" t="s">
        <v>513</v>
      </c>
      <c r="C1294" t="s">
        <v>34</v>
      </c>
      <c r="D1294" s="16" t="s">
        <v>516</v>
      </c>
      <c r="E1294">
        <v>5</v>
      </c>
      <c r="F1294" s="20">
        <v>13.333333333333334</v>
      </c>
      <c r="G1294" s="21">
        <f t="shared" si="230"/>
        <v>5</v>
      </c>
      <c r="H1294" s="19">
        <v>16.583333333333332</v>
      </c>
      <c r="I1294" s="18">
        <v>533.54121624017307</v>
      </c>
      <c r="J1294" s="18">
        <v>543.60109131758395</v>
      </c>
      <c r="K1294" s="18">
        <f t="shared" si="226"/>
        <v>801.62596528695963</v>
      </c>
      <c r="L1294" s="18">
        <f t="shared" si="227"/>
        <v>816.74055592050797</v>
      </c>
      <c r="M1294" s="18">
        <f t="shared" si="228"/>
        <v>720.14922783156373</v>
      </c>
      <c r="N1294" s="18">
        <f t="shared" si="229"/>
        <v>733.72758138432516</v>
      </c>
    </row>
    <row r="1295" spans="1:14" ht="15" x14ac:dyDescent="0.25">
      <c r="A1295" s="15" t="s">
        <v>517</v>
      </c>
      <c r="B1295" s="16" t="s">
        <v>513</v>
      </c>
      <c r="C1295" t="s">
        <v>34</v>
      </c>
      <c r="D1295" s="16" t="s">
        <v>516</v>
      </c>
      <c r="E1295">
        <v>7</v>
      </c>
      <c r="F1295" s="20">
        <v>13.333333333333334</v>
      </c>
      <c r="G1295" s="21">
        <f t="shared" si="230"/>
        <v>7</v>
      </c>
      <c r="H1295" s="19">
        <v>16.583333333333332</v>
      </c>
      <c r="I1295" s="18">
        <v>533.54121624017307</v>
      </c>
      <c r="J1295" s="18">
        <v>543.60109131758395</v>
      </c>
      <c r="K1295" s="18">
        <f t="shared" si="226"/>
        <v>801.62596528695963</v>
      </c>
      <c r="L1295" s="18">
        <f t="shared" si="227"/>
        <v>816.74055592050797</v>
      </c>
      <c r="M1295" s="18">
        <f t="shared" si="228"/>
        <v>720.14922783156373</v>
      </c>
      <c r="N1295" s="18">
        <f t="shared" si="229"/>
        <v>733.72758138432516</v>
      </c>
    </row>
    <row r="1296" spans="1:14" ht="15" x14ac:dyDescent="0.25">
      <c r="A1296" s="17" t="s">
        <v>442</v>
      </c>
      <c r="B1296" s="16" t="s">
        <v>435</v>
      </c>
      <c r="C1296" t="s">
        <v>35</v>
      </c>
      <c r="D1296" s="16" t="s">
        <v>441</v>
      </c>
      <c r="E1296">
        <v>1</v>
      </c>
      <c r="F1296" s="20">
        <v>6.5</v>
      </c>
      <c r="G1296" s="21">
        <f t="shared" si="230"/>
        <v>1</v>
      </c>
      <c r="H1296" s="19">
        <v>8.8333333333333339</v>
      </c>
      <c r="I1296" s="18">
        <v>397.98739173850277</v>
      </c>
      <c r="J1296" s="18">
        <v>395.83148533631299</v>
      </c>
      <c r="K1296" s="18">
        <f t="shared" si="226"/>
        <v>597.96135211942533</v>
      </c>
      <c r="L1296" s="18">
        <f t="shared" si="227"/>
        <v>594.72218240184952</v>
      </c>
      <c r="M1296" s="18">
        <f t="shared" si="228"/>
        <v>537.18495239581159</v>
      </c>
      <c r="N1296" s="18">
        <f t="shared" si="229"/>
        <v>534.2750097642845</v>
      </c>
    </row>
    <row r="1297" spans="1:14" ht="15" x14ac:dyDescent="0.25">
      <c r="A1297" s="17" t="s">
        <v>442</v>
      </c>
      <c r="B1297" s="16" t="s">
        <v>435</v>
      </c>
      <c r="C1297" t="s">
        <v>35</v>
      </c>
      <c r="D1297" s="16" t="s">
        <v>441</v>
      </c>
      <c r="E1297">
        <v>2</v>
      </c>
      <c r="F1297" s="20">
        <v>6.5</v>
      </c>
      <c r="G1297" s="21">
        <f t="shared" si="230"/>
        <v>2</v>
      </c>
      <c r="H1297" s="19">
        <v>8.8333333333333339</v>
      </c>
      <c r="I1297" s="18">
        <v>397.98739173850277</v>
      </c>
      <c r="J1297" s="18">
        <v>395.83148533631299</v>
      </c>
      <c r="K1297" s="18">
        <f t="shared" si="226"/>
        <v>597.96135211942533</v>
      </c>
      <c r="L1297" s="18">
        <f t="shared" si="227"/>
        <v>594.72218240184952</v>
      </c>
      <c r="M1297" s="18">
        <f t="shared" si="228"/>
        <v>537.18495239581159</v>
      </c>
      <c r="N1297" s="18">
        <f t="shared" si="229"/>
        <v>534.2750097642845</v>
      </c>
    </row>
    <row r="1298" spans="1:14" ht="15" x14ac:dyDescent="0.25">
      <c r="A1298" s="17" t="s">
        <v>442</v>
      </c>
      <c r="B1298" s="16" t="s">
        <v>435</v>
      </c>
      <c r="C1298" t="s">
        <v>35</v>
      </c>
      <c r="D1298" s="16" t="s">
        <v>441</v>
      </c>
      <c r="E1298">
        <v>3</v>
      </c>
      <c r="F1298" s="20">
        <v>6.916666666666667</v>
      </c>
      <c r="G1298" s="21">
        <f t="shared" si="230"/>
        <v>3</v>
      </c>
      <c r="H1298" s="19">
        <v>9.25</v>
      </c>
      <c r="I1298" s="18">
        <v>397.98739173850277</v>
      </c>
      <c r="J1298" s="18">
        <v>395.83148533631299</v>
      </c>
      <c r="K1298" s="18">
        <f t="shared" si="226"/>
        <v>597.96135211942533</v>
      </c>
      <c r="L1298" s="18">
        <f t="shared" si="227"/>
        <v>594.72218240184952</v>
      </c>
      <c r="M1298" s="18">
        <f t="shared" si="228"/>
        <v>537.18495239581159</v>
      </c>
      <c r="N1298" s="18">
        <f t="shared" si="229"/>
        <v>534.2750097642845</v>
      </c>
    </row>
    <row r="1299" spans="1:14" ht="15" x14ac:dyDescent="0.25">
      <c r="A1299" s="17" t="s">
        <v>442</v>
      </c>
      <c r="B1299" s="16" t="s">
        <v>435</v>
      </c>
      <c r="C1299" t="s">
        <v>35</v>
      </c>
      <c r="D1299" s="16" t="s">
        <v>441</v>
      </c>
      <c r="E1299">
        <v>4</v>
      </c>
      <c r="F1299" s="20">
        <v>8.5</v>
      </c>
      <c r="G1299" s="21">
        <f t="shared" si="230"/>
        <v>4</v>
      </c>
      <c r="H1299" s="19">
        <v>10.666666666666666</v>
      </c>
      <c r="I1299" s="18">
        <v>397.98739173850277</v>
      </c>
      <c r="J1299" s="18">
        <v>395.83148533631299</v>
      </c>
      <c r="K1299" s="18">
        <f t="shared" si="226"/>
        <v>597.96135211942533</v>
      </c>
      <c r="L1299" s="18">
        <f t="shared" si="227"/>
        <v>594.72218240184952</v>
      </c>
      <c r="M1299" s="18">
        <f t="shared" si="228"/>
        <v>537.18495239581159</v>
      </c>
      <c r="N1299" s="18">
        <f t="shared" si="229"/>
        <v>534.2750097642845</v>
      </c>
    </row>
    <row r="1300" spans="1:14" ht="15" x14ac:dyDescent="0.25">
      <c r="A1300" s="17" t="s">
        <v>442</v>
      </c>
      <c r="B1300" s="16" t="s">
        <v>435</v>
      </c>
      <c r="C1300" t="s">
        <v>35</v>
      </c>
      <c r="D1300" s="16" t="s">
        <v>441</v>
      </c>
      <c r="E1300">
        <v>5</v>
      </c>
      <c r="F1300" s="20">
        <v>6.5</v>
      </c>
      <c r="G1300" s="21">
        <f t="shared" si="230"/>
        <v>5</v>
      </c>
      <c r="H1300" s="19">
        <v>8.6666666666666661</v>
      </c>
      <c r="I1300" s="18">
        <v>397.98739173850277</v>
      </c>
      <c r="J1300" s="18">
        <v>395.83148533631299</v>
      </c>
      <c r="K1300" s="18">
        <f t="shared" si="226"/>
        <v>597.96135211942533</v>
      </c>
      <c r="L1300" s="18">
        <f t="shared" si="227"/>
        <v>594.72218240184952</v>
      </c>
      <c r="M1300" s="18">
        <f t="shared" si="228"/>
        <v>537.18495239581159</v>
      </c>
      <c r="N1300" s="18">
        <f t="shared" si="229"/>
        <v>534.2750097642845</v>
      </c>
    </row>
    <row r="1301" spans="1:14" ht="15" x14ac:dyDescent="0.25">
      <c r="A1301" s="17" t="s">
        <v>442</v>
      </c>
      <c r="B1301" s="16" t="s">
        <v>435</v>
      </c>
      <c r="C1301" t="s">
        <v>35</v>
      </c>
      <c r="D1301" s="16" t="s">
        <v>441</v>
      </c>
      <c r="E1301">
        <v>6</v>
      </c>
      <c r="F1301" s="20">
        <v>6.5</v>
      </c>
      <c r="G1301" s="21">
        <f t="shared" si="230"/>
        <v>6</v>
      </c>
      <c r="H1301" s="19">
        <v>8.6666666666666661</v>
      </c>
      <c r="I1301" s="18">
        <v>397.98739173850277</v>
      </c>
      <c r="J1301" s="18">
        <v>395.83148533631299</v>
      </c>
      <c r="K1301" s="18">
        <f t="shared" si="226"/>
        <v>597.96135211942533</v>
      </c>
      <c r="L1301" s="18">
        <f t="shared" si="227"/>
        <v>594.72218240184952</v>
      </c>
      <c r="M1301" s="18">
        <f t="shared" si="228"/>
        <v>537.18495239581159</v>
      </c>
      <c r="N1301" s="18">
        <f t="shared" si="229"/>
        <v>534.2750097642845</v>
      </c>
    </row>
    <row r="1302" spans="1:14" ht="15" x14ac:dyDescent="0.25">
      <c r="A1302" s="15" t="s">
        <v>442</v>
      </c>
      <c r="B1302" s="16" t="s">
        <v>435</v>
      </c>
      <c r="C1302" t="s">
        <v>35</v>
      </c>
      <c r="D1302" s="16" t="s">
        <v>441</v>
      </c>
      <c r="E1302">
        <v>7</v>
      </c>
      <c r="F1302" s="20">
        <v>6.5</v>
      </c>
      <c r="G1302" s="21">
        <f t="shared" si="230"/>
        <v>7</v>
      </c>
      <c r="H1302" s="19">
        <v>8.6666666666666661</v>
      </c>
      <c r="I1302" s="18">
        <v>397.98739173850277</v>
      </c>
      <c r="J1302" s="18">
        <v>395.83148533631299</v>
      </c>
      <c r="K1302" s="18">
        <f t="shared" si="226"/>
        <v>597.96135211942533</v>
      </c>
      <c r="L1302" s="18">
        <f t="shared" si="227"/>
        <v>594.72218240184952</v>
      </c>
      <c r="M1302" s="18">
        <f t="shared" si="228"/>
        <v>537.18495239581159</v>
      </c>
      <c r="N1302" s="18">
        <f t="shared" si="229"/>
        <v>534.2750097642845</v>
      </c>
    </row>
    <row r="1303" spans="1:14" ht="15" x14ac:dyDescent="0.25">
      <c r="A1303" s="17" t="s">
        <v>481</v>
      </c>
      <c r="B1303" s="16" t="s">
        <v>435</v>
      </c>
      <c r="C1303" t="s">
        <v>27</v>
      </c>
      <c r="D1303" s="16" t="s">
        <v>480</v>
      </c>
      <c r="E1303">
        <v>1</v>
      </c>
      <c r="F1303" s="20">
        <v>7.333333333333333</v>
      </c>
      <c r="G1303" s="21">
        <f t="shared" si="230"/>
        <v>1</v>
      </c>
      <c r="H1303" s="19">
        <v>10.166666666666666</v>
      </c>
      <c r="I1303" s="18">
        <v>423.5973318768896</v>
      </c>
      <c r="J1303" s="18">
        <v>491.6516648738675</v>
      </c>
      <c r="K1303" s="18">
        <f t="shared" si="226"/>
        <v>636.43934099729722</v>
      </c>
      <c r="L1303" s="18">
        <f t="shared" si="227"/>
        <v>738.68846200260884</v>
      </c>
      <c r="M1303" s="18">
        <f t="shared" si="228"/>
        <v>571.75206371560466</v>
      </c>
      <c r="N1303" s="18">
        <f t="shared" si="229"/>
        <v>663.60865111054034</v>
      </c>
    </row>
    <row r="1304" spans="1:14" ht="15" x14ac:dyDescent="0.25">
      <c r="A1304" s="17" t="s">
        <v>481</v>
      </c>
      <c r="B1304" s="16" t="s">
        <v>435</v>
      </c>
      <c r="C1304" t="s">
        <v>27</v>
      </c>
      <c r="D1304" s="16" t="s">
        <v>480</v>
      </c>
      <c r="E1304">
        <v>2</v>
      </c>
      <c r="F1304" s="20">
        <v>7.333333333333333</v>
      </c>
      <c r="G1304" s="21">
        <f t="shared" si="230"/>
        <v>2</v>
      </c>
      <c r="H1304" s="19">
        <v>10.166666666666666</v>
      </c>
      <c r="I1304" s="18">
        <v>423.5973318768896</v>
      </c>
      <c r="J1304" s="18">
        <v>491.6516648738675</v>
      </c>
      <c r="K1304" s="18">
        <f t="shared" si="226"/>
        <v>636.43934099729722</v>
      </c>
      <c r="L1304" s="18">
        <f t="shared" si="227"/>
        <v>738.68846200260884</v>
      </c>
      <c r="M1304" s="18">
        <f t="shared" si="228"/>
        <v>571.75206371560466</v>
      </c>
      <c r="N1304" s="18">
        <f t="shared" si="229"/>
        <v>663.60865111054034</v>
      </c>
    </row>
    <row r="1305" spans="1:14" ht="15" x14ac:dyDescent="0.25">
      <c r="A1305" s="17" t="s">
        <v>481</v>
      </c>
      <c r="B1305" s="16" t="s">
        <v>435</v>
      </c>
      <c r="C1305" t="s">
        <v>27</v>
      </c>
      <c r="D1305" s="16" t="s">
        <v>480</v>
      </c>
      <c r="E1305">
        <v>3</v>
      </c>
      <c r="F1305" s="20">
        <v>7.333333333333333</v>
      </c>
      <c r="G1305" s="21">
        <f t="shared" si="230"/>
        <v>3</v>
      </c>
      <c r="H1305" s="19">
        <v>10.166666666666666</v>
      </c>
      <c r="I1305" s="18">
        <v>423.5973318768896</v>
      </c>
      <c r="J1305" s="18">
        <v>491.6516648738675</v>
      </c>
      <c r="K1305" s="18">
        <f t="shared" si="226"/>
        <v>636.43934099729722</v>
      </c>
      <c r="L1305" s="18">
        <f t="shared" si="227"/>
        <v>738.68846200260884</v>
      </c>
      <c r="M1305" s="18">
        <f t="shared" si="228"/>
        <v>571.75206371560466</v>
      </c>
      <c r="N1305" s="18">
        <f t="shared" si="229"/>
        <v>663.60865111054034</v>
      </c>
    </row>
    <row r="1306" spans="1:14" ht="15" x14ac:dyDescent="0.25">
      <c r="A1306" s="17" t="s">
        <v>481</v>
      </c>
      <c r="B1306" s="16" t="s">
        <v>435</v>
      </c>
      <c r="C1306" t="s">
        <v>27</v>
      </c>
      <c r="D1306" s="16" t="s">
        <v>480</v>
      </c>
      <c r="E1306">
        <v>4</v>
      </c>
      <c r="F1306" s="20">
        <v>8.75</v>
      </c>
      <c r="G1306" s="21">
        <f t="shared" si="230"/>
        <v>4</v>
      </c>
      <c r="H1306" s="19">
        <v>11.416666666666666</v>
      </c>
      <c r="I1306" s="18">
        <v>423.5973318768896</v>
      </c>
      <c r="J1306" s="18">
        <v>491.6516648738675</v>
      </c>
      <c r="K1306" s="18">
        <f t="shared" si="226"/>
        <v>636.43934099729722</v>
      </c>
      <c r="L1306" s="18">
        <f t="shared" si="227"/>
        <v>738.68846200260884</v>
      </c>
      <c r="M1306" s="18">
        <f t="shared" si="228"/>
        <v>571.75206371560466</v>
      </c>
      <c r="N1306" s="18">
        <f t="shared" si="229"/>
        <v>663.60865111054034</v>
      </c>
    </row>
    <row r="1307" spans="1:14" ht="15" x14ac:dyDescent="0.25">
      <c r="A1307" s="17" t="s">
        <v>481</v>
      </c>
      <c r="B1307" s="16" t="s">
        <v>435</v>
      </c>
      <c r="C1307" t="s">
        <v>27</v>
      </c>
      <c r="D1307" s="16" t="s">
        <v>480</v>
      </c>
      <c r="E1307">
        <v>5</v>
      </c>
      <c r="F1307" s="20">
        <v>7.333333333333333</v>
      </c>
      <c r="G1307" s="21">
        <f t="shared" si="230"/>
        <v>5</v>
      </c>
      <c r="H1307" s="19">
        <v>10</v>
      </c>
      <c r="I1307" s="18">
        <v>423.5973318768896</v>
      </c>
      <c r="J1307" s="18">
        <v>491.6516648738675</v>
      </c>
      <c r="K1307" s="18">
        <f t="shared" si="226"/>
        <v>636.43934099729722</v>
      </c>
      <c r="L1307" s="18">
        <f t="shared" si="227"/>
        <v>738.68846200260884</v>
      </c>
      <c r="M1307" s="18">
        <f t="shared" si="228"/>
        <v>571.75206371560466</v>
      </c>
      <c r="N1307" s="18">
        <f t="shared" si="229"/>
        <v>663.60865111054034</v>
      </c>
    </row>
    <row r="1308" spans="1:14" ht="15" x14ac:dyDescent="0.25">
      <c r="A1308" s="17" t="s">
        <v>481</v>
      </c>
      <c r="B1308" s="16" t="s">
        <v>435</v>
      </c>
      <c r="C1308" t="s">
        <v>27</v>
      </c>
      <c r="D1308" s="16" t="s">
        <v>480</v>
      </c>
      <c r="E1308">
        <v>6</v>
      </c>
      <c r="F1308" s="20">
        <v>8.3333333333333339</v>
      </c>
      <c r="G1308" s="21">
        <f t="shared" si="230"/>
        <v>6</v>
      </c>
      <c r="H1308" s="19">
        <v>11</v>
      </c>
      <c r="I1308" s="18">
        <v>423.5973318768896</v>
      </c>
      <c r="J1308" s="18">
        <v>491.6516648738675</v>
      </c>
      <c r="K1308" s="18">
        <f t="shared" si="226"/>
        <v>636.43934099729722</v>
      </c>
      <c r="L1308" s="18">
        <f t="shared" si="227"/>
        <v>738.68846200260884</v>
      </c>
      <c r="M1308" s="18">
        <f t="shared" si="228"/>
        <v>571.75206371560466</v>
      </c>
      <c r="N1308" s="18">
        <f t="shared" si="229"/>
        <v>663.60865111054034</v>
      </c>
    </row>
    <row r="1309" spans="1:14" ht="15" x14ac:dyDescent="0.25">
      <c r="A1309" s="17" t="s">
        <v>481</v>
      </c>
      <c r="B1309" s="16" t="s">
        <v>435</v>
      </c>
      <c r="C1309" t="s">
        <v>27</v>
      </c>
      <c r="D1309" s="16" t="s">
        <v>480</v>
      </c>
      <c r="E1309">
        <v>7</v>
      </c>
      <c r="F1309" s="20">
        <v>7.333333333333333</v>
      </c>
      <c r="G1309" s="21">
        <f t="shared" si="230"/>
        <v>7</v>
      </c>
      <c r="H1309" s="19">
        <v>10</v>
      </c>
      <c r="I1309" s="18">
        <v>423.5973318768896</v>
      </c>
      <c r="J1309" s="18">
        <v>491.6516648738675</v>
      </c>
      <c r="K1309" s="18">
        <f t="shared" si="226"/>
        <v>636.43934099729722</v>
      </c>
      <c r="L1309" s="18">
        <f t="shared" si="227"/>
        <v>738.68846200260884</v>
      </c>
      <c r="M1309" s="18">
        <f t="shared" si="228"/>
        <v>571.75206371560466</v>
      </c>
      <c r="N1309" s="18">
        <f t="shared" si="229"/>
        <v>663.60865111054034</v>
      </c>
    </row>
    <row r="1310" spans="1:14" ht="15" x14ac:dyDescent="0.25">
      <c r="A1310" s="17" t="s">
        <v>481</v>
      </c>
      <c r="B1310" s="16" t="s">
        <v>435</v>
      </c>
      <c r="C1310" t="s">
        <v>27</v>
      </c>
      <c r="D1310" s="16" t="s">
        <v>654</v>
      </c>
      <c r="E1310">
        <v>2</v>
      </c>
      <c r="F1310" s="20">
        <v>23.916666666666668</v>
      </c>
      <c r="G1310" s="21">
        <f t="shared" si="230"/>
        <v>3</v>
      </c>
      <c r="H1310" s="19">
        <v>2.5833333333333335</v>
      </c>
      <c r="I1310" s="18">
        <v>423.5973318768896</v>
      </c>
      <c r="J1310" s="18">
        <v>491.6516648738675</v>
      </c>
      <c r="K1310" s="18">
        <f t="shared" si="226"/>
        <v>636.43934099729722</v>
      </c>
      <c r="L1310" s="18">
        <f t="shared" si="227"/>
        <v>738.68846200260884</v>
      </c>
      <c r="M1310" s="18">
        <f t="shared" si="228"/>
        <v>571.75206371560466</v>
      </c>
      <c r="N1310" s="18">
        <f t="shared" si="229"/>
        <v>663.60865111054034</v>
      </c>
    </row>
    <row r="1311" spans="1:14" ht="15" x14ac:dyDescent="0.25">
      <c r="A1311" s="17" t="s">
        <v>481</v>
      </c>
      <c r="B1311" s="16" t="s">
        <v>435</v>
      </c>
      <c r="C1311" t="s">
        <v>27</v>
      </c>
      <c r="D1311" s="16" t="s">
        <v>654</v>
      </c>
      <c r="E1311">
        <v>4</v>
      </c>
      <c r="F1311" s="20">
        <v>23.916666666666668</v>
      </c>
      <c r="G1311" s="21">
        <f t="shared" si="230"/>
        <v>5</v>
      </c>
      <c r="H1311" s="19">
        <v>2.5833333333333335</v>
      </c>
      <c r="I1311" s="18">
        <v>423.5973318768896</v>
      </c>
      <c r="J1311" s="18">
        <v>491.6516648738675</v>
      </c>
      <c r="K1311" s="18">
        <f t="shared" si="226"/>
        <v>636.43934099729722</v>
      </c>
      <c r="L1311" s="18">
        <f t="shared" si="227"/>
        <v>738.68846200260884</v>
      </c>
      <c r="M1311" s="18">
        <f t="shared" si="228"/>
        <v>571.75206371560466</v>
      </c>
      <c r="N1311" s="18">
        <f t="shared" si="229"/>
        <v>663.60865111054034</v>
      </c>
    </row>
    <row r="1312" spans="1:14" ht="15" x14ac:dyDescent="0.25">
      <c r="A1312" s="15" t="s">
        <v>481</v>
      </c>
      <c r="B1312" s="16" t="s">
        <v>435</v>
      </c>
      <c r="C1312" t="s">
        <v>27</v>
      </c>
      <c r="D1312" s="16" t="s">
        <v>654</v>
      </c>
      <c r="E1312">
        <v>7</v>
      </c>
      <c r="F1312" s="20">
        <v>23.916666666666668</v>
      </c>
      <c r="G1312" s="21">
        <f t="shared" si="230"/>
        <v>1</v>
      </c>
      <c r="H1312" s="19">
        <v>2.5833333333333335</v>
      </c>
      <c r="I1312" s="18">
        <v>423.5973318768896</v>
      </c>
      <c r="J1312" s="18">
        <v>491.6516648738675</v>
      </c>
      <c r="K1312" s="18">
        <f t="shared" si="226"/>
        <v>636.43934099729722</v>
      </c>
      <c r="L1312" s="18">
        <f t="shared" si="227"/>
        <v>738.68846200260884</v>
      </c>
      <c r="M1312" s="18">
        <f t="shared" si="228"/>
        <v>571.75206371560466</v>
      </c>
      <c r="N1312" s="18">
        <f t="shared" si="229"/>
        <v>663.60865111054034</v>
      </c>
    </row>
    <row r="1313" spans="1:14" ht="15" x14ac:dyDescent="0.25">
      <c r="A1313" s="17" t="s">
        <v>610</v>
      </c>
      <c r="B1313" s="16" t="s">
        <v>607</v>
      </c>
      <c r="C1313" t="s">
        <v>35</v>
      </c>
      <c r="D1313" s="16" t="s">
        <v>609</v>
      </c>
      <c r="E1313">
        <v>1</v>
      </c>
      <c r="F1313" s="20">
        <v>7.583333333333333</v>
      </c>
      <c r="G1313" s="21">
        <f t="shared" si="230"/>
        <v>1</v>
      </c>
      <c r="H1313" s="19">
        <v>13.583333333333334</v>
      </c>
      <c r="I1313" s="18">
        <f>K1313/305*203</f>
        <v>1203.4277494154126</v>
      </c>
      <c r="J1313" s="18">
        <f>L1313/305*203</f>
        <v>1118.4327190986812</v>
      </c>
      <c r="K1313" s="18">
        <v>1808.1057318802998</v>
      </c>
      <c r="L1313" s="18">
        <v>1680.4038390398905</v>
      </c>
      <c r="M1313" s="18">
        <f>K1313/305*274</f>
        <v>1624.331050935089</v>
      </c>
      <c r="N1313" s="18">
        <f>L1313/305*274</f>
        <v>1509.6086947440328</v>
      </c>
    </row>
    <row r="1314" spans="1:14" ht="15" x14ac:dyDescent="0.25">
      <c r="A1314" s="17" t="s">
        <v>610</v>
      </c>
      <c r="B1314" s="16" t="s">
        <v>607</v>
      </c>
      <c r="C1314" t="s">
        <v>35</v>
      </c>
      <c r="D1314" s="16" t="s">
        <v>609</v>
      </c>
      <c r="E1314">
        <v>2</v>
      </c>
      <c r="F1314" s="20">
        <v>7.583333333333333</v>
      </c>
      <c r="G1314" s="21">
        <f t="shared" si="230"/>
        <v>2</v>
      </c>
      <c r="H1314" s="19">
        <v>13.583333333333334</v>
      </c>
      <c r="I1314" s="18">
        <f t="shared" ref="I1314:I1319" si="231">K1314/305*203</f>
        <v>1203.4277494154126</v>
      </c>
      <c r="J1314" s="18">
        <f t="shared" ref="J1314:J1319" si="232">L1314/305*203</f>
        <v>1118.4327190986812</v>
      </c>
      <c r="K1314" s="18">
        <v>1808.1057318802998</v>
      </c>
      <c r="L1314" s="18">
        <v>1680.4038390398905</v>
      </c>
      <c r="M1314" s="18">
        <f t="shared" ref="M1314:M1319" si="233">K1314/305*274</f>
        <v>1624.331050935089</v>
      </c>
      <c r="N1314" s="18">
        <f t="shared" ref="N1314:N1319" si="234">L1314/305*274</f>
        <v>1509.6086947440328</v>
      </c>
    </row>
    <row r="1315" spans="1:14" ht="15" x14ac:dyDescent="0.25">
      <c r="A1315" s="17" t="s">
        <v>610</v>
      </c>
      <c r="B1315" s="16" t="s">
        <v>607</v>
      </c>
      <c r="C1315" t="s">
        <v>35</v>
      </c>
      <c r="D1315" s="16" t="s">
        <v>609</v>
      </c>
      <c r="E1315">
        <v>3</v>
      </c>
      <c r="F1315" s="20">
        <v>7.583333333333333</v>
      </c>
      <c r="G1315" s="21">
        <f t="shared" si="230"/>
        <v>3</v>
      </c>
      <c r="H1315" s="19">
        <v>13.583333333333334</v>
      </c>
      <c r="I1315" s="18">
        <f t="shared" si="231"/>
        <v>1203.4277494154126</v>
      </c>
      <c r="J1315" s="18">
        <f t="shared" si="232"/>
        <v>1118.4327190986812</v>
      </c>
      <c r="K1315" s="18">
        <v>1808.1057318802998</v>
      </c>
      <c r="L1315" s="18">
        <v>1680.4038390398905</v>
      </c>
      <c r="M1315" s="18">
        <f t="shared" si="233"/>
        <v>1624.331050935089</v>
      </c>
      <c r="N1315" s="18">
        <f t="shared" si="234"/>
        <v>1509.6086947440328</v>
      </c>
    </row>
    <row r="1316" spans="1:14" ht="15" x14ac:dyDescent="0.25">
      <c r="A1316" s="17" t="s">
        <v>610</v>
      </c>
      <c r="B1316" s="16" t="s">
        <v>607</v>
      </c>
      <c r="C1316" t="s">
        <v>35</v>
      </c>
      <c r="D1316" s="16" t="s">
        <v>609</v>
      </c>
      <c r="E1316">
        <v>4</v>
      </c>
      <c r="F1316" s="20">
        <v>7.583333333333333</v>
      </c>
      <c r="G1316" s="21">
        <f t="shared" si="230"/>
        <v>4</v>
      </c>
      <c r="H1316" s="19">
        <v>13.583333333333334</v>
      </c>
      <c r="I1316" s="18">
        <f t="shared" si="231"/>
        <v>1203.4277494154126</v>
      </c>
      <c r="J1316" s="18">
        <f t="shared" si="232"/>
        <v>1118.4327190986812</v>
      </c>
      <c r="K1316" s="18">
        <v>1808.1057318802998</v>
      </c>
      <c r="L1316" s="18">
        <v>1680.4038390398905</v>
      </c>
      <c r="M1316" s="18">
        <f t="shared" si="233"/>
        <v>1624.331050935089</v>
      </c>
      <c r="N1316" s="18">
        <f t="shared" si="234"/>
        <v>1509.6086947440328</v>
      </c>
    </row>
    <row r="1317" spans="1:14" ht="15" x14ac:dyDescent="0.25">
      <c r="A1317" s="17" t="s">
        <v>610</v>
      </c>
      <c r="B1317" s="16" t="s">
        <v>607</v>
      </c>
      <c r="C1317" t="s">
        <v>35</v>
      </c>
      <c r="D1317" s="16" t="s">
        <v>609</v>
      </c>
      <c r="E1317">
        <v>5</v>
      </c>
      <c r="F1317" s="20">
        <v>7.583333333333333</v>
      </c>
      <c r="G1317" s="21">
        <f t="shared" si="230"/>
        <v>5</v>
      </c>
      <c r="H1317" s="19">
        <v>13.583333333333334</v>
      </c>
      <c r="I1317" s="18">
        <f t="shared" si="231"/>
        <v>1203.4277494154126</v>
      </c>
      <c r="J1317" s="18">
        <f t="shared" si="232"/>
        <v>1118.4327190986812</v>
      </c>
      <c r="K1317" s="18">
        <v>1808.1057318802998</v>
      </c>
      <c r="L1317" s="18">
        <v>1680.4038390398905</v>
      </c>
      <c r="M1317" s="18">
        <f t="shared" si="233"/>
        <v>1624.331050935089</v>
      </c>
      <c r="N1317" s="18">
        <f t="shared" si="234"/>
        <v>1509.6086947440328</v>
      </c>
    </row>
    <row r="1318" spans="1:14" ht="15" x14ac:dyDescent="0.25">
      <c r="A1318" s="17" t="s">
        <v>610</v>
      </c>
      <c r="B1318" s="16" t="s">
        <v>607</v>
      </c>
      <c r="C1318" t="s">
        <v>35</v>
      </c>
      <c r="D1318" s="16" t="s">
        <v>609</v>
      </c>
      <c r="E1318">
        <v>6</v>
      </c>
      <c r="F1318" s="20">
        <v>7.583333333333333</v>
      </c>
      <c r="G1318" s="21">
        <f t="shared" si="230"/>
        <v>6</v>
      </c>
      <c r="H1318" s="19">
        <v>13.583333333333334</v>
      </c>
      <c r="I1318" s="18">
        <f t="shared" si="231"/>
        <v>1203.4277494154126</v>
      </c>
      <c r="J1318" s="18">
        <f t="shared" si="232"/>
        <v>1118.4327190986812</v>
      </c>
      <c r="K1318" s="18">
        <v>1808.1057318802998</v>
      </c>
      <c r="L1318" s="18">
        <v>1680.4038390398905</v>
      </c>
      <c r="M1318" s="18">
        <f t="shared" si="233"/>
        <v>1624.331050935089</v>
      </c>
      <c r="N1318" s="18">
        <f t="shared" si="234"/>
        <v>1509.6086947440328</v>
      </c>
    </row>
    <row r="1319" spans="1:14" ht="15" x14ac:dyDescent="0.25">
      <c r="A1319" s="15" t="s">
        <v>610</v>
      </c>
      <c r="B1319" s="16" t="s">
        <v>607</v>
      </c>
      <c r="C1319" t="s">
        <v>35</v>
      </c>
      <c r="D1319" s="16" t="s">
        <v>609</v>
      </c>
      <c r="E1319">
        <v>7</v>
      </c>
      <c r="F1319" s="20">
        <v>7.583333333333333</v>
      </c>
      <c r="G1319" s="21">
        <f t="shared" si="230"/>
        <v>7</v>
      </c>
      <c r="H1319" s="19">
        <v>13.583333333333334</v>
      </c>
      <c r="I1319" s="18">
        <f t="shared" si="231"/>
        <v>1203.4277494154126</v>
      </c>
      <c r="J1319" s="18">
        <f t="shared" si="232"/>
        <v>1118.4327190986812</v>
      </c>
      <c r="K1319" s="18">
        <v>1808.1057318802998</v>
      </c>
      <c r="L1319" s="18">
        <v>1680.4038390398905</v>
      </c>
      <c r="M1319" s="18">
        <f t="shared" si="233"/>
        <v>1624.331050935089</v>
      </c>
      <c r="N1319" s="18">
        <f t="shared" si="234"/>
        <v>1509.6086947440328</v>
      </c>
    </row>
    <row r="1320" spans="1:14" ht="15" x14ac:dyDescent="0.25">
      <c r="A1320" s="17" t="s">
        <v>530</v>
      </c>
      <c r="B1320" s="16" t="s">
        <v>124</v>
      </c>
      <c r="C1320" t="s">
        <v>34</v>
      </c>
      <c r="D1320" s="16" t="s">
        <v>529</v>
      </c>
      <c r="E1320">
        <v>1</v>
      </c>
      <c r="F1320" s="20">
        <v>7</v>
      </c>
      <c r="G1320" s="21">
        <f t="shared" si="230"/>
        <v>1</v>
      </c>
      <c r="H1320" s="19">
        <v>8.25</v>
      </c>
      <c r="I1320" s="18">
        <v>156.26131566413531</v>
      </c>
      <c r="J1320" s="18">
        <v>181.64206266468781</v>
      </c>
      <c r="K1320" s="18">
        <f t="shared" ref="K1320:K1321" si="235">I1320/203*305</f>
        <v>234.77685358404565</v>
      </c>
      <c r="L1320" s="18">
        <f t="shared" ref="L1320:L1321" si="236">J1320/203*305</f>
        <v>272.91048824004821</v>
      </c>
      <c r="M1320" s="18">
        <f t="shared" ref="M1320:M1321" si="237">I1320/203*274</f>
        <v>210.91428813779839</v>
      </c>
      <c r="N1320" s="18">
        <f t="shared" ref="N1320:N1321" si="238">J1320/203*274</f>
        <v>245.1720451730269</v>
      </c>
    </row>
    <row r="1321" spans="1:14" ht="15" x14ac:dyDescent="0.25">
      <c r="A1321" s="17" t="s">
        <v>530</v>
      </c>
      <c r="B1321" s="16" t="s">
        <v>124</v>
      </c>
      <c r="C1321" t="s">
        <v>34</v>
      </c>
      <c r="D1321" s="16" t="s">
        <v>529</v>
      </c>
      <c r="E1321">
        <v>2</v>
      </c>
      <c r="F1321" s="20">
        <v>7</v>
      </c>
      <c r="G1321" s="21">
        <f t="shared" si="230"/>
        <v>2</v>
      </c>
      <c r="H1321" s="19">
        <v>8.25</v>
      </c>
      <c r="I1321" s="18">
        <v>156.26131566413531</v>
      </c>
      <c r="J1321" s="18">
        <v>181.64206266468781</v>
      </c>
      <c r="K1321" s="18">
        <f t="shared" si="235"/>
        <v>234.77685358404565</v>
      </c>
      <c r="L1321" s="18">
        <f t="shared" si="236"/>
        <v>272.91048824004821</v>
      </c>
      <c r="M1321" s="18">
        <f t="shared" si="237"/>
        <v>210.91428813779839</v>
      </c>
      <c r="N1321" s="18">
        <f t="shared" si="238"/>
        <v>245.1720451730269</v>
      </c>
    </row>
    <row r="1322" spans="1:14" ht="15" x14ac:dyDescent="0.25">
      <c r="A1322" s="17" t="s">
        <v>530</v>
      </c>
      <c r="B1322" s="16" t="s">
        <v>124</v>
      </c>
      <c r="C1322" t="s">
        <v>34</v>
      </c>
      <c r="D1322" s="16" t="s">
        <v>529</v>
      </c>
      <c r="E1322">
        <v>3</v>
      </c>
      <c r="F1322" s="20">
        <v>7.5</v>
      </c>
      <c r="G1322" s="21">
        <f t="shared" si="230"/>
        <v>3</v>
      </c>
      <c r="H1322" s="19">
        <v>8.75</v>
      </c>
      <c r="I1322" s="18">
        <v>156.26131566413531</v>
      </c>
      <c r="J1322" s="18">
        <v>181.64206266468781</v>
      </c>
      <c r="K1322" s="18">
        <f t="shared" ref="K1322:K1385" si="239">I1322/203*305</f>
        <v>234.77685358404565</v>
      </c>
      <c r="L1322" s="18">
        <f t="shared" ref="L1322:L1385" si="240">J1322/203*305</f>
        <v>272.91048824004821</v>
      </c>
      <c r="M1322" s="18">
        <f t="shared" ref="M1322:M1385" si="241">I1322/203*274</f>
        <v>210.91428813779839</v>
      </c>
      <c r="N1322" s="18">
        <f t="shared" ref="N1322:N1385" si="242">J1322/203*274</f>
        <v>245.1720451730269</v>
      </c>
    </row>
    <row r="1323" spans="1:14" ht="15" x14ac:dyDescent="0.25">
      <c r="A1323" s="17" t="s">
        <v>530</v>
      </c>
      <c r="B1323" s="16" t="s">
        <v>124</v>
      </c>
      <c r="C1323" t="s">
        <v>34</v>
      </c>
      <c r="D1323" s="16" t="s">
        <v>529</v>
      </c>
      <c r="E1323">
        <v>4</v>
      </c>
      <c r="F1323" s="20">
        <v>7.166666666666667</v>
      </c>
      <c r="G1323" s="21">
        <f t="shared" si="230"/>
        <v>4</v>
      </c>
      <c r="H1323" s="19">
        <v>8.4166666666666661</v>
      </c>
      <c r="I1323" s="18">
        <v>156.26131566413531</v>
      </c>
      <c r="J1323" s="18">
        <v>181.64206266468781</v>
      </c>
      <c r="K1323" s="18">
        <f t="shared" si="239"/>
        <v>234.77685358404565</v>
      </c>
      <c r="L1323" s="18">
        <f t="shared" si="240"/>
        <v>272.91048824004821</v>
      </c>
      <c r="M1323" s="18">
        <f t="shared" si="241"/>
        <v>210.91428813779839</v>
      </c>
      <c r="N1323" s="18">
        <f t="shared" si="242"/>
        <v>245.1720451730269</v>
      </c>
    </row>
    <row r="1324" spans="1:14" ht="15" x14ac:dyDescent="0.25">
      <c r="A1324" s="17" t="s">
        <v>530</v>
      </c>
      <c r="B1324" s="16" t="s">
        <v>124</v>
      </c>
      <c r="C1324" t="s">
        <v>34</v>
      </c>
      <c r="D1324" s="16" t="s">
        <v>529</v>
      </c>
      <c r="E1324">
        <v>5</v>
      </c>
      <c r="F1324" s="20">
        <v>7.166666666666667</v>
      </c>
      <c r="G1324" s="21">
        <f t="shared" si="230"/>
        <v>5</v>
      </c>
      <c r="H1324" s="19">
        <v>8.4166666666666661</v>
      </c>
      <c r="I1324" s="18">
        <v>156.26131566413531</v>
      </c>
      <c r="J1324" s="18">
        <v>181.64206266468781</v>
      </c>
      <c r="K1324" s="18">
        <f t="shared" si="239"/>
        <v>234.77685358404565</v>
      </c>
      <c r="L1324" s="18">
        <f t="shared" si="240"/>
        <v>272.91048824004821</v>
      </c>
      <c r="M1324" s="18">
        <f t="shared" si="241"/>
        <v>210.91428813779839</v>
      </c>
      <c r="N1324" s="18">
        <f t="shared" si="242"/>
        <v>245.1720451730269</v>
      </c>
    </row>
    <row r="1325" spans="1:14" ht="15" x14ac:dyDescent="0.25">
      <c r="A1325" s="17" t="s">
        <v>530</v>
      </c>
      <c r="B1325" s="16" t="s">
        <v>124</v>
      </c>
      <c r="C1325" t="s">
        <v>34</v>
      </c>
      <c r="D1325" s="16" t="s">
        <v>529</v>
      </c>
      <c r="E1325">
        <v>6</v>
      </c>
      <c r="F1325" s="20">
        <v>7</v>
      </c>
      <c r="G1325" s="21">
        <f t="shared" si="230"/>
        <v>6</v>
      </c>
      <c r="H1325" s="19">
        <v>8.25</v>
      </c>
      <c r="I1325" s="18">
        <v>156.26131566413531</v>
      </c>
      <c r="J1325" s="18">
        <v>181.64206266468781</v>
      </c>
      <c r="K1325" s="18">
        <f t="shared" si="239"/>
        <v>234.77685358404565</v>
      </c>
      <c r="L1325" s="18">
        <f t="shared" si="240"/>
        <v>272.91048824004821</v>
      </c>
      <c r="M1325" s="18">
        <f t="shared" si="241"/>
        <v>210.91428813779839</v>
      </c>
      <c r="N1325" s="18">
        <f t="shared" si="242"/>
        <v>245.1720451730269</v>
      </c>
    </row>
    <row r="1326" spans="1:14" ht="15" x14ac:dyDescent="0.25">
      <c r="A1326" s="15" t="s">
        <v>530</v>
      </c>
      <c r="B1326" s="16" t="s">
        <v>124</v>
      </c>
      <c r="C1326" t="s">
        <v>34</v>
      </c>
      <c r="D1326" s="16" t="s">
        <v>529</v>
      </c>
      <c r="E1326">
        <v>7</v>
      </c>
      <c r="F1326" s="20">
        <v>7</v>
      </c>
      <c r="G1326" s="21">
        <f t="shared" si="230"/>
        <v>7</v>
      </c>
      <c r="H1326" s="19">
        <v>8.25</v>
      </c>
      <c r="I1326" s="18">
        <v>156.26131566413531</v>
      </c>
      <c r="J1326" s="18">
        <v>181.64206266468781</v>
      </c>
      <c r="K1326" s="18">
        <f t="shared" si="239"/>
        <v>234.77685358404565</v>
      </c>
      <c r="L1326" s="18">
        <f t="shared" si="240"/>
        <v>272.91048824004821</v>
      </c>
      <c r="M1326" s="18">
        <f t="shared" si="241"/>
        <v>210.91428813779839</v>
      </c>
      <c r="N1326" s="18">
        <f t="shared" si="242"/>
        <v>245.1720451730269</v>
      </c>
    </row>
    <row r="1327" spans="1:14" ht="15" x14ac:dyDescent="0.25">
      <c r="A1327" s="17" t="s">
        <v>159</v>
      </c>
      <c r="B1327" s="16" t="s">
        <v>124</v>
      </c>
      <c r="C1327" t="s">
        <v>27</v>
      </c>
      <c r="D1327" s="16" t="s">
        <v>372</v>
      </c>
      <c r="E1327">
        <v>1</v>
      </c>
      <c r="F1327" s="20">
        <v>1.8333333333333335</v>
      </c>
      <c r="G1327" s="21">
        <f t="shared" si="230"/>
        <v>1</v>
      </c>
      <c r="H1327" s="19">
        <v>3.9166666666666665</v>
      </c>
      <c r="I1327" s="18">
        <v>284.2128245548555</v>
      </c>
      <c r="J1327" s="18">
        <v>306.08961374632247</v>
      </c>
      <c r="K1327" s="18">
        <f t="shared" si="239"/>
        <v>427.01926841985676</v>
      </c>
      <c r="L1327" s="18">
        <f t="shared" si="240"/>
        <v>459.88833592427756</v>
      </c>
      <c r="M1327" s="18">
        <f t="shared" si="241"/>
        <v>383.61730999029754</v>
      </c>
      <c r="N1327" s="18">
        <f t="shared" si="242"/>
        <v>413.14558702705591</v>
      </c>
    </row>
    <row r="1328" spans="1:14" ht="15" x14ac:dyDescent="0.25">
      <c r="A1328" s="17" t="s">
        <v>159</v>
      </c>
      <c r="B1328" s="16" t="s">
        <v>124</v>
      </c>
      <c r="C1328" t="s">
        <v>27</v>
      </c>
      <c r="D1328" s="16" t="s">
        <v>372</v>
      </c>
      <c r="E1328">
        <v>2</v>
      </c>
      <c r="F1328" s="20">
        <v>1.8333333333333335</v>
      </c>
      <c r="G1328" s="21">
        <f t="shared" si="230"/>
        <v>2</v>
      </c>
      <c r="H1328" s="19">
        <v>3.9166666666666665</v>
      </c>
      <c r="I1328" s="18">
        <v>284.2128245548555</v>
      </c>
      <c r="J1328" s="18">
        <v>306.08961374632247</v>
      </c>
      <c r="K1328" s="18">
        <f t="shared" si="239"/>
        <v>427.01926841985676</v>
      </c>
      <c r="L1328" s="18">
        <f t="shared" si="240"/>
        <v>459.88833592427756</v>
      </c>
      <c r="M1328" s="18">
        <f t="shared" si="241"/>
        <v>383.61730999029754</v>
      </c>
      <c r="N1328" s="18">
        <f t="shared" si="242"/>
        <v>413.14558702705591</v>
      </c>
    </row>
    <row r="1329" spans="1:14" ht="15" x14ac:dyDescent="0.25">
      <c r="A1329" s="17" t="s">
        <v>159</v>
      </c>
      <c r="B1329" s="16" t="s">
        <v>124</v>
      </c>
      <c r="C1329" t="s">
        <v>27</v>
      </c>
      <c r="D1329" s="16" t="s">
        <v>372</v>
      </c>
      <c r="E1329">
        <v>3</v>
      </c>
      <c r="F1329" s="20">
        <v>1.8333333333333335</v>
      </c>
      <c r="G1329" s="21">
        <f t="shared" si="230"/>
        <v>3</v>
      </c>
      <c r="H1329" s="19">
        <v>3.9166666666666665</v>
      </c>
      <c r="I1329" s="18">
        <v>284.2128245548555</v>
      </c>
      <c r="J1329" s="18">
        <v>306.08961374632247</v>
      </c>
      <c r="K1329" s="18">
        <f t="shared" si="239"/>
        <v>427.01926841985676</v>
      </c>
      <c r="L1329" s="18">
        <f t="shared" si="240"/>
        <v>459.88833592427756</v>
      </c>
      <c r="M1329" s="18">
        <f t="shared" si="241"/>
        <v>383.61730999029754</v>
      </c>
      <c r="N1329" s="18">
        <f t="shared" si="242"/>
        <v>413.14558702705591</v>
      </c>
    </row>
    <row r="1330" spans="1:14" ht="15" x14ac:dyDescent="0.25">
      <c r="A1330" s="17" t="s">
        <v>159</v>
      </c>
      <c r="B1330" s="16" t="s">
        <v>124</v>
      </c>
      <c r="C1330" t="s">
        <v>27</v>
      </c>
      <c r="D1330" s="16" t="s">
        <v>372</v>
      </c>
      <c r="E1330">
        <v>4</v>
      </c>
      <c r="F1330" s="20">
        <v>1.6666666666666665</v>
      </c>
      <c r="G1330" s="21">
        <f t="shared" si="230"/>
        <v>4</v>
      </c>
      <c r="H1330" s="19">
        <v>3.75</v>
      </c>
      <c r="I1330" s="18">
        <v>284.2128245548555</v>
      </c>
      <c r="J1330" s="18">
        <v>306.08961374632247</v>
      </c>
      <c r="K1330" s="18">
        <f t="shared" si="239"/>
        <v>427.01926841985676</v>
      </c>
      <c r="L1330" s="18">
        <f t="shared" si="240"/>
        <v>459.88833592427756</v>
      </c>
      <c r="M1330" s="18">
        <f t="shared" si="241"/>
        <v>383.61730999029754</v>
      </c>
      <c r="N1330" s="18">
        <f t="shared" si="242"/>
        <v>413.14558702705591</v>
      </c>
    </row>
    <row r="1331" spans="1:14" ht="15" x14ac:dyDescent="0.25">
      <c r="A1331" s="17" t="s">
        <v>159</v>
      </c>
      <c r="B1331" s="16" t="s">
        <v>124</v>
      </c>
      <c r="C1331" t="s">
        <v>27</v>
      </c>
      <c r="D1331" s="16" t="s">
        <v>372</v>
      </c>
      <c r="E1331">
        <v>5</v>
      </c>
      <c r="F1331" s="20">
        <v>1.6666666666666665</v>
      </c>
      <c r="G1331" s="21">
        <f t="shared" si="230"/>
        <v>5</v>
      </c>
      <c r="H1331" s="19">
        <v>3.75</v>
      </c>
      <c r="I1331" s="18">
        <v>284.2128245548555</v>
      </c>
      <c r="J1331" s="18">
        <v>306.08961374632247</v>
      </c>
      <c r="K1331" s="18">
        <f t="shared" si="239"/>
        <v>427.01926841985676</v>
      </c>
      <c r="L1331" s="18">
        <f t="shared" si="240"/>
        <v>459.88833592427756</v>
      </c>
      <c r="M1331" s="18">
        <f t="shared" si="241"/>
        <v>383.61730999029754</v>
      </c>
      <c r="N1331" s="18">
        <f t="shared" si="242"/>
        <v>413.14558702705591</v>
      </c>
    </row>
    <row r="1332" spans="1:14" ht="15" x14ac:dyDescent="0.25">
      <c r="A1332" s="17" t="s">
        <v>159</v>
      </c>
      <c r="B1332" s="16" t="s">
        <v>124</v>
      </c>
      <c r="C1332" t="s">
        <v>27</v>
      </c>
      <c r="D1332" s="16" t="s">
        <v>372</v>
      </c>
      <c r="E1332">
        <v>6</v>
      </c>
      <c r="F1332" s="20">
        <v>1.6666666666666665</v>
      </c>
      <c r="G1332" s="21">
        <f t="shared" si="230"/>
        <v>6</v>
      </c>
      <c r="H1332" s="19">
        <v>3.75</v>
      </c>
      <c r="I1332" s="18">
        <v>284.2128245548555</v>
      </c>
      <c r="J1332" s="18">
        <v>306.08961374632247</v>
      </c>
      <c r="K1332" s="18">
        <f t="shared" si="239"/>
        <v>427.01926841985676</v>
      </c>
      <c r="L1332" s="18">
        <f t="shared" si="240"/>
        <v>459.88833592427756</v>
      </c>
      <c r="M1332" s="18">
        <f t="shared" si="241"/>
        <v>383.61730999029754</v>
      </c>
      <c r="N1332" s="18">
        <f t="shared" si="242"/>
        <v>413.14558702705591</v>
      </c>
    </row>
    <row r="1333" spans="1:14" ht="15" x14ac:dyDescent="0.25">
      <c r="A1333" s="17" t="s">
        <v>159</v>
      </c>
      <c r="B1333" s="16" t="s">
        <v>124</v>
      </c>
      <c r="C1333" t="s">
        <v>27</v>
      </c>
      <c r="D1333" s="16" t="s">
        <v>372</v>
      </c>
      <c r="E1333">
        <v>7</v>
      </c>
      <c r="F1333" s="20">
        <v>2</v>
      </c>
      <c r="G1333" s="21">
        <f t="shared" si="230"/>
        <v>7</v>
      </c>
      <c r="H1333" s="19">
        <v>4.083333333333333</v>
      </c>
      <c r="I1333" s="18">
        <v>284.2128245548555</v>
      </c>
      <c r="J1333" s="18">
        <v>306.08961374632247</v>
      </c>
      <c r="K1333" s="18">
        <f t="shared" si="239"/>
        <v>427.01926841985676</v>
      </c>
      <c r="L1333" s="18">
        <f t="shared" si="240"/>
        <v>459.88833592427756</v>
      </c>
      <c r="M1333" s="18">
        <f t="shared" si="241"/>
        <v>383.61730999029754</v>
      </c>
      <c r="N1333" s="18">
        <f t="shared" si="242"/>
        <v>413.14558702705591</v>
      </c>
    </row>
    <row r="1334" spans="1:14" ht="15" x14ac:dyDescent="0.25">
      <c r="A1334" s="17" t="s">
        <v>159</v>
      </c>
      <c r="B1334" s="16" t="s">
        <v>124</v>
      </c>
      <c r="C1334" t="s">
        <v>27</v>
      </c>
      <c r="D1334" s="16" t="s">
        <v>158</v>
      </c>
      <c r="E1334">
        <v>1</v>
      </c>
      <c r="F1334" s="20">
        <v>6.333333333333333</v>
      </c>
      <c r="G1334" s="21">
        <f t="shared" si="230"/>
        <v>1</v>
      </c>
      <c r="H1334" s="19">
        <v>8.4166666666666661</v>
      </c>
      <c r="I1334" s="18">
        <v>284.2128245548555</v>
      </c>
      <c r="J1334" s="18">
        <v>306.08961374632247</v>
      </c>
      <c r="K1334" s="18">
        <f t="shared" si="239"/>
        <v>427.01926841985676</v>
      </c>
      <c r="L1334" s="18">
        <f t="shared" si="240"/>
        <v>459.88833592427756</v>
      </c>
      <c r="M1334" s="18">
        <f t="shared" si="241"/>
        <v>383.61730999029754</v>
      </c>
      <c r="N1334" s="18">
        <f t="shared" si="242"/>
        <v>413.14558702705591</v>
      </c>
    </row>
    <row r="1335" spans="1:14" ht="15" x14ac:dyDescent="0.25">
      <c r="A1335" s="17" t="s">
        <v>159</v>
      </c>
      <c r="B1335" s="16" t="s">
        <v>124</v>
      </c>
      <c r="C1335" t="s">
        <v>27</v>
      </c>
      <c r="D1335" s="16" t="s">
        <v>158</v>
      </c>
      <c r="E1335">
        <v>2</v>
      </c>
      <c r="F1335" s="20">
        <v>6.333333333333333</v>
      </c>
      <c r="G1335" s="21">
        <f t="shared" si="230"/>
        <v>2</v>
      </c>
      <c r="H1335" s="19">
        <v>8.4166666666666661</v>
      </c>
      <c r="I1335" s="18">
        <v>284.2128245548555</v>
      </c>
      <c r="J1335" s="18">
        <v>306.08961374632247</v>
      </c>
      <c r="K1335" s="18">
        <f t="shared" si="239"/>
        <v>427.01926841985676</v>
      </c>
      <c r="L1335" s="18">
        <f t="shared" si="240"/>
        <v>459.88833592427756</v>
      </c>
      <c r="M1335" s="18">
        <f t="shared" si="241"/>
        <v>383.61730999029754</v>
      </c>
      <c r="N1335" s="18">
        <f t="shared" si="242"/>
        <v>413.14558702705591</v>
      </c>
    </row>
    <row r="1336" spans="1:14" ht="15" x14ac:dyDescent="0.25">
      <c r="A1336" s="17" t="s">
        <v>159</v>
      </c>
      <c r="B1336" s="16" t="s">
        <v>124</v>
      </c>
      <c r="C1336" t="s">
        <v>27</v>
      </c>
      <c r="D1336" s="16" t="s">
        <v>158</v>
      </c>
      <c r="E1336">
        <v>3</v>
      </c>
      <c r="F1336" s="20">
        <v>6.75</v>
      </c>
      <c r="G1336" s="21">
        <f t="shared" si="230"/>
        <v>3</v>
      </c>
      <c r="H1336" s="19">
        <v>8.8333333333333339</v>
      </c>
      <c r="I1336" s="18">
        <v>284.2128245548555</v>
      </c>
      <c r="J1336" s="18">
        <v>306.08961374632247</v>
      </c>
      <c r="K1336" s="18">
        <f t="shared" si="239"/>
        <v>427.01926841985676</v>
      </c>
      <c r="L1336" s="18">
        <f t="shared" si="240"/>
        <v>459.88833592427756</v>
      </c>
      <c r="M1336" s="18">
        <f t="shared" si="241"/>
        <v>383.61730999029754</v>
      </c>
      <c r="N1336" s="18">
        <f t="shared" si="242"/>
        <v>413.14558702705591</v>
      </c>
    </row>
    <row r="1337" spans="1:14" ht="15" x14ac:dyDescent="0.25">
      <c r="A1337" s="17" t="s">
        <v>159</v>
      </c>
      <c r="B1337" s="16" t="s">
        <v>124</v>
      </c>
      <c r="C1337" t="s">
        <v>27</v>
      </c>
      <c r="D1337" s="16" t="s">
        <v>158</v>
      </c>
      <c r="E1337">
        <v>4</v>
      </c>
      <c r="F1337" s="20">
        <v>6.75</v>
      </c>
      <c r="G1337" s="21">
        <f t="shared" si="230"/>
        <v>4</v>
      </c>
      <c r="H1337" s="19">
        <v>8.8333333333333339</v>
      </c>
      <c r="I1337" s="18">
        <v>284.2128245548555</v>
      </c>
      <c r="J1337" s="18">
        <v>306.08961374632247</v>
      </c>
      <c r="K1337" s="18">
        <f t="shared" si="239"/>
        <v>427.01926841985676</v>
      </c>
      <c r="L1337" s="18">
        <f t="shared" si="240"/>
        <v>459.88833592427756</v>
      </c>
      <c r="M1337" s="18">
        <f t="shared" si="241"/>
        <v>383.61730999029754</v>
      </c>
      <c r="N1337" s="18">
        <f t="shared" si="242"/>
        <v>413.14558702705591</v>
      </c>
    </row>
    <row r="1338" spans="1:14" ht="15" x14ac:dyDescent="0.25">
      <c r="A1338" s="17" t="s">
        <v>159</v>
      </c>
      <c r="B1338" s="16" t="s">
        <v>124</v>
      </c>
      <c r="C1338" t="s">
        <v>27</v>
      </c>
      <c r="D1338" s="16" t="s">
        <v>158</v>
      </c>
      <c r="E1338">
        <v>5</v>
      </c>
      <c r="F1338" s="20">
        <v>6.166666666666667</v>
      </c>
      <c r="G1338" s="21">
        <f t="shared" si="230"/>
        <v>5</v>
      </c>
      <c r="H1338" s="19">
        <v>8.25</v>
      </c>
      <c r="I1338" s="18">
        <v>284.2128245548555</v>
      </c>
      <c r="J1338" s="18">
        <v>306.08961374632247</v>
      </c>
      <c r="K1338" s="18">
        <f t="shared" si="239"/>
        <v>427.01926841985676</v>
      </c>
      <c r="L1338" s="18">
        <f t="shared" si="240"/>
        <v>459.88833592427756</v>
      </c>
      <c r="M1338" s="18">
        <f t="shared" si="241"/>
        <v>383.61730999029754</v>
      </c>
      <c r="N1338" s="18">
        <f t="shared" si="242"/>
        <v>413.14558702705591</v>
      </c>
    </row>
    <row r="1339" spans="1:14" ht="15" x14ac:dyDescent="0.25">
      <c r="A1339" s="17" t="s">
        <v>159</v>
      </c>
      <c r="B1339" s="16" t="s">
        <v>124</v>
      </c>
      <c r="C1339" t="s">
        <v>27</v>
      </c>
      <c r="D1339" s="16" t="s">
        <v>158</v>
      </c>
      <c r="E1339">
        <v>6</v>
      </c>
      <c r="F1339" s="20">
        <v>6.166666666666667</v>
      </c>
      <c r="G1339" s="21">
        <f t="shared" si="230"/>
        <v>6</v>
      </c>
      <c r="H1339" s="19">
        <v>8.25</v>
      </c>
      <c r="I1339" s="18">
        <v>284.2128245548555</v>
      </c>
      <c r="J1339" s="18">
        <v>306.08961374632247</v>
      </c>
      <c r="K1339" s="18">
        <f t="shared" si="239"/>
        <v>427.01926841985676</v>
      </c>
      <c r="L1339" s="18">
        <f t="shared" si="240"/>
        <v>459.88833592427756</v>
      </c>
      <c r="M1339" s="18">
        <f t="shared" si="241"/>
        <v>383.61730999029754</v>
      </c>
      <c r="N1339" s="18">
        <f t="shared" si="242"/>
        <v>413.14558702705591</v>
      </c>
    </row>
    <row r="1340" spans="1:14" ht="15" x14ac:dyDescent="0.25">
      <c r="A1340" s="17" t="s">
        <v>159</v>
      </c>
      <c r="B1340" s="16" t="s">
        <v>124</v>
      </c>
      <c r="C1340" t="s">
        <v>27</v>
      </c>
      <c r="D1340" s="16" t="s">
        <v>158</v>
      </c>
      <c r="E1340">
        <v>7</v>
      </c>
      <c r="F1340" s="20">
        <v>6.416666666666667</v>
      </c>
      <c r="G1340" s="21">
        <f t="shared" si="230"/>
        <v>7</v>
      </c>
      <c r="H1340" s="19">
        <v>8.75</v>
      </c>
      <c r="I1340" s="18">
        <v>284.2128245548555</v>
      </c>
      <c r="J1340" s="18">
        <v>306.08961374632247</v>
      </c>
      <c r="K1340" s="18">
        <f t="shared" si="239"/>
        <v>427.01926841985676</v>
      </c>
      <c r="L1340" s="18">
        <f t="shared" si="240"/>
        <v>459.88833592427756</v>
      </c>
      <c r="M1340" s="18">
        <f t="shared" si="241"/>
        <v>383.61730999029754</v>
      </c>
      <c r="N1340" s="18">
        <f t="shared" si="242"/>
        <v>413.14558702705591</v>
      </c>
    </row>
    <row r="1341" spans="1:14" ht="15" x14ac:dyDescent="0.25">
      <c r="A1341" s="17" t="s">
        <v>159</v>
      </c>
      <c r="B1341" s="16" t="s">
        <v>124</v>
      </c>
      <c r="C1341" t="s">
        <v>27</v>
      </c>
      <c r="D1341" s="16" t="s">
        <v>382</v>
      </c>
      <c r="E1341">
        <v>1</v>
      </c>
      <c r="F1341" s="20">
        <v>9.8333333333333339</v>
      </c>
      <c r="G1341" s="21">
        <f t="shared" si="230"/>
        <v>1</v>
      </c>
      <c r="H1341" s="19">
        <v>11.916666666666666</v>
      </c>
      <c r="I1341" s="18">
        <v>284.2128245548555</v>
      </c>
      <c r="J1341" s="18">
        <v>306.08961374632247</v>
      </c>
      <c r="K1341" s="18">
        <f t="shared" si="239"/>
        <v>427.01926841985676</v>
      </c>
      <c r="L1341" s="18">
        <f t="shared" si="240"/>
        <v>459.88833592427756</v>
      </c>
      <c r="M1341" s="18">
        <f t="shared" si="241"/>
        <v>383.61730999029754</v>
      </c>
      <c r="N1341" s="18">
        <f t="shared" si="242"/>
        <v>413.14558702705591</v>
      </c>
    </row>
    <row r="1342" spans="1:14" ht="15" x14ac:dyDescent="0.25">
      <c r="A1342" s="17" t="s">
        <v>159</v>
      </c>
      <c r="B1342" s="16" t="s">
        <v>124</v>
      </c>
      <c r="C1342" t="s">
        <v>27</v>
      </c>
      <c r="D1342" s="16" t="s">
        <v>382</v>
      </c>
      <c r="E1342">
        <v>2</v>
      </c>
      <c r="F1342" s="20">
        <v>9.8333333333333339</v>
      </c>
      <c r="G1342" s="21">
        <f t="shared" si="230"/>
        <v>2</v>
      </c>
      <c r="H1342" s="19">
        <v>11.916666666666666</v>
      </c>
      <c r="I1342" s="18">
        <v>284.2128245548555</v>
      </c>
      <c r="J1342" s="18">
        <v>306.08961374632247</v>
      </c>
      <c r="K1342" s="18">
        <f t="shared" si="239"/>
        <v>427.01926841985676</v>
      </c>
      <c r="L1342" s="18">
        <f t="shared" si="240"/>
        <v>459.88833592427756</v>
      </c>
      <c r="M1342" s="18">
        <f t="shared" si="241"/>
        <v>383.61730999029754</v>
      </c>
      <c r="N1342" s="18">
        <f t="shared" si="242"/>
        <v>413.14558702705591</v>
      </c>
    </row>
    <row r="1343" spans="1:14" ht="15" x14ac:dyDescent="0.25">
      <c r="A1343" s="17" t="s">
        <v>159</v>
      </c>
      <c r="B1343" s="16" t="s">
        <v>124</v>
      </c>
      <c r="C1343" t="s">
        <v>27</v>
      </c>
      <c r="D1343" s="16" t="s">
        <v>382</v>
      </c>
      <c r="E1343">
        <v>3</v>
      </c>
      <c r="F1343" s="20">
        <v>9.8333333333333339</v>
      </c>
      <c r="G1343" s="21">
        <f t="shared" si="230"/>
        <v>3</v>
      </c>
      <c r="H1343" s="19">
        <v>11.916666666666666</v>
      </c>
      <c r="I1343" s="18">
        <v>284.2128245548555</v>
      </c>
      <c r="J1343" s="18">
        <v>306.08961374632247</v>
      </c>
      <c r="K1343" s="18">
        <f t="shared" si="239"/>
        <v>427.01926841985676</v>
      </c>
      <c r="L1343" s="18">
        <f t="shared" si="240"/>
        <v>459.88833592427756</v>
      </c>
      <c r="M1343" s="18">
        <f t="shared" si="241"/>
        <v>383.61730999029754</v>
      </c>
      <c r="N1343" s="18">
        <f t="shared" si="242"/>
        <v>413.14558702705591</v>
      </c>
    </row>
    <row r="1344" spans="1:14" ht="15" x14ac:dyDescent="0.25">
      <c r="A1344" s="17" t="s">
        <v>159</v>
      </c>
      <c r="B1344" s="16" t="s">
        <v>124</v>
      </c>
      <c r="C1344" t="s">
        <v>27</v>
      </c>
      <c r="D1344" s="16" t="s">
        <v>382</v>
      </c>
      <c r="E1344">
        <v>4</v>
      </c>
      <c r="F1344" s="20">
        <v>9.75</v>
      </c>
      <c r="G1344" s="21">
        <f t="shared" si="230"/>
        <v>4</v>
      </c>
      <c r="H1344" s="19">
        <v>11.833333333333334</v>
      </c>
      <c r="I1344" s="18">
        <v>284.2128245548555</v>
      </c>
      <c r="J1344" s="18">
        <v>306.08961374632247</v>
      </c>
      <c r="K1344" s="18">
        <f t="shared" si="239"/>
        <v>427.01926841985676</v>
      </c>
      <c r="L1344" s="18">
        <f t="shared" si="240"/>
        <v>459.88833592427756</v>
      </c>
      <c r="M1344" s="18">
        <f t="shared" si="241"/>
        <v>383.61730999029754</v>
      </c>
      <c r="N1344" s="18">
        <f t="shared" si="242"/>
        <v>413.14558702705591</v>
      </c>
    </row>
    <row r="1345" spans="1:14" ht="15" x14ac:dyDescent="0.25">
      <c r="A1345" s="17" t="s">
        <v>159</v>
      </c>
      <c r="B1345" s="16" t="s">
        <v>124</v>
      </c>
      <c r="C1345" t="s">
        <v>27</v>
      </c>
      <c r="D1345" s="16" t="s">
        <v>382</v>
      </c>
      <c r="E1345">
        <v>5</v>
      </c>
      <c r="F1345" s="20">
        <v>9.9166666666666661</v>
      </c>
      <c r="G1345" s="21">
        <f t="shared" si="230"/>
        <v>5</v>
      </c>
      <c r="H1345" s="19">
        <v>12</v>
      </c>
      <c r="I1345" s="18">
        <v>284.2128245548555</v>
      </c>
      <c r="J1345" s="18">
        <v>306.08961374632247</v>
      </c>
      <c r="K1345" s="18">
        <f t="shared" si="239"/>
        <v>427.01926841985676</v>
      </c>
      <c r="L1345" s="18">
        <f t="shared" si="240"/>
        <v>459.88833592427756</v>
      </c>
      <c r="M1345" s="18">
        <f t="shared" si="241"/>
        <v>383.61730999029754</v>
      </c>
      <c r="N1345" s="18">
        <f t="shared" si="242"/>
        <v>413.14558702705591</v>
      </c>
    </row>
    <row r="1346" spans="1:14" ht="15" x14ac:dyDescent="0.25">
      <c r="A1346" s="17" t="s">
        <v>159</v>
      </c>
      <c r="B1346" s="16" t="s">
        <v>124</v>
      </c>
      <c r="C1346" t="s">
        <v>27</v>
      </c>
      <c r="D1346" s="16" t="s">
        <v>382</v>
      </c>
      <c r="E1346">
        <v>6</v>
      </c>
      <c r="F1346" s="20">
        <v>10.333333333333334</v>
      </c>
      <c r="G1346" s="21">
        <f t="shared" si="230"/>
        <v>6</v>
      </c>
      <c r="H1346" s="19">
        <v>12.416666666666666</v>
      </c>
      <c r="I1346" s="18">
        <v>284.2128245548555</v>
      </c>
      <c r="J1346" s="18">
        <v>306.08961374632247</v>
      </c>
      <c r="K1346" s="18">
        <f t="shared" si="239"/>
        <v>427.01926841985676</v>
      </c>
      <c r="L1346" s="18">
        <f t="shared" si="240"/>
        <v>459.88833592427756</v>
      </c>
      <c r="M1346" s="18">
        <f t="shared" si="241"/>
        <v>383.61730999029754</v>
      </c>
      <c r="N1346" s="18">
        <f t="shared" si="242"/>
        <v>413.14558702705591</v>
      </c>
    </row>
    <row r="1347" spans="1:14" ht="15" x14ac:dyDescent="0.25">
      <c r="A1347" s="17" t="s">
        <v>159</v>
      </c>
      <c r="B1347" s="16" t="s">
        <v>124</v>
      </c>
      <c r="C1347" t="s">
        <v>27</v>
      </c>
      <c r="D1347" s="16" t="s">
        <v>382</v>
      </c>
      <c r="E1347">
        <v>7</v>
      </c>
      <c r="F1347" s="20">
        <v>10.25</v>
      </c>
      <c r="G1347" s="21">
        <f t="shared" si="230"/>
        <v>7</v>
      </c>
      <c r="H1347" s="19">
        <v>12.333333333333334</v>
      </c>
      <c r="I1347" s="18">
        <v>284.2128245548555</v>
      </c>
      <c r="J1347" s="18">
        <v>306.08961374632247</v>
      </c>
      <c r="K1347" s="18">
        <f t="shared" si="239"/>
        <v>427.01926841985676</v>
      </c>
      <c r="L1347" s="18">
        <f t="shared" si="240"/>
        <v>459.88833592427756</v>
      </c>
      <c r="M1347" s="18">
        <f t="shared" si="241"/>
        <v>383.61730999029754</v>
      </c>
      <c r="N1347" s="18">
        <f t="shared" si="242"/>
        <v>413.14558702705591</v>
      </c>
    </row>
    <row r="1348" spans="1:14" ht="15" x14ac:dyDescent="0.25">
      <c r="A1348" s="17" t="s">
        <v>159</v>
      </c>
      <c r="B1348" s="16" t="s">
        <v>124</v>
      </c>
      <c r="C1348" t="s">
        <v>27</v>
      </c>
      <c r="D1348" s="16" t="s">
        <v>492</v>
      </c>
      <c r="E1348">
        <v>1</v>
      </c>
      <c r="F1348" s="20">
        <v>13.75</v>
      </c>
      <c r="G1348" s="21">
        <f t="shared" si="230"/>
        <v>1</v>
      </c>
      <c r="H1348" s="19">
        <v>15.833333333333334</v>
      </c>
      <c r="I1348" s="18">
        <v>284.2128245548555</v>
      </c>
      <c r="J1348" s="18">
        <v>306.08961374632247</v>
      </c>
      <c r="K1348" s="18">
        <f t="shared" si="239"/>
        <v>427.01926841985676</v>
      </c>
      <c r="L1348" s="18">
        <f t="shared" si="240"/>
        <v>459.88833592427756</v>
      </c>
      <c r="M1348" s="18">
        <f t="shared" si="241"/>
        <v>383.61730999029754</v>
      </c>
      <c r="N1348" s="18">
        <f t="shared" si="242"/>
        <v>413.14558702705591</v>
      </c>
    </row>
    <row r="1349" spans="1:14" ht="15" x14ac:dyDescent="0.25">
      <c r="A1349" s="17" t="s">
        <v>159</v>
      </c>
      <c r="B1349" s="16" t="s">
        <v>124</v>
      </c>
      <c r="C1349" t="s">
        <v>27</v>
      </c>
      <c r="D1349" s="16" t="s">
        <v>492</v>
      </c>
      <c r="E1349">
        <v>2</v>
      </c>
      <c r="F1349" s="20">
        <v>13.75</v>
      </c>
      <c r="G1349" s="21">
        <f t="shared" ref="G1349:G1412" si="243">IF(AND(E1349=7,H1349&lt;F1349),1,IF(H1349&lt;F1349,E1349+1,E1349))</f>
        <v>2</v>
      </c>
      <c r="H1349" s="19">
        <v>15.833333333333334</v>
      </c>
      <c r="I1349" s="18">
        <v>284.2128245548555</v>
      </c>
      <c r="J1349" s="18">
        <v>306.08961374632247</v>
      </c>
      <c r="K1349" s="18">
        <f t="shared" si="239"/>
        <v>427.01926841985676</v>
      </c>
      <c r="L1349" s="18">
        <f t="shared" si="240"/>
        <v>459.88833592427756</v>
      </c>
      <c r="M1349" s="18">
        <f t="shared" si="241"/>
        <v>383.61730999029754</v>
      </c>
      <c r="N1349" s="18">
        <f t="shared" si="242"/>
        <v>413.14558702705591</v>
      </c>
    </row>
    <row r="1350" spans="1:14" ht="15" x14ac:dyDescent="0.25">
      <c r="A1350" s="17" t="s">
        <v>159</v>
      </c>
      <c r="B1350" s="16" t="s">
        <v>124</v>
      </c>
      <c r="C1350" t="s">
        <v>27</v>
      </c>
      <c r="D1350" s="16" t="s">
        <v>492</v>
      </c>
      <c r="E1350">
        <v>3</v>
      </c>
      <c r="F1350" s="20">
        <v>13.916666666666666</v>
      </c>
      <c r="G1350" s="21">
        <f t="shared" si="243"/>
        <v>3</v>
      </c>
      <c r="H1350" s="19">
        <v>16</v>
      </c>
      <c r="I1350" s="18">
        <v>284.2128245548555</v>
      </c>
      <c r="J1350" s="18">
        <v>306.08961374632247</v>
      </c>
      <c r="K1350" s="18">
        <f t="shared" si="239"/>
        <v>427.01926841985676</v>
      </c>
      <c r="L1350" s="18">
        <f t="shared" si="240"/>
        <v>459.88833592427756</v>
      </c>
      <c r="M1350" s="18">
        <f t="shared" si="241"/>
        <v>383.61730999029754</v>
      </c>
      <c r="N1350" s="18">
        <f t="shared" si="242"/>
        <v>413.14558702705591</v>
      </c>
    </row>
    <row r="1351" spans="1:14" ht="15" x14ac:dyDescent="0.25">
      <c r="A1351" s="17" t="s">
        <v>159</v>
      </c>
      <c r="B1351" s="16" t="s">
        <v>124</v>
      </c>
      <c r="C1351" t="s">
        <v>27</v>
      </c>
      <c r="D1351" s="16" t="s">
        <v>492</v>
      </c>
      <c r="E1351">
        <v>4</v>
      </c>
      <c r="F1351" s="20">
        <v>14.083333333333334</v>
      </c>
      <c r="G1351" s="21">
        <f t="shared" si="243"/>
        <v>4</v>
      </c>
      <c r="H1351" s="19">
        <v>16.166666666666668</v>
      </c>
      <c r="I1351" s="18">
        <v>284.2128245548555</v>
      </c>
      <c r="J1351" s="18">
        <v>306.08961374632247</v>
      </c>
      <c r="K1351" s="18">
        <f t="shared" si="239"/>
        <v>427.01926841985676</v>
      </c>
      <c r="L1351" s="18">
        <f t="shared" si="240"/>
        <v>459.88833592427756</v>
      </c>
      <c r="M1351" s="18">
        <f t="shared" si="241"/>
        <v>383.61730999029754</v>
      </c>
      <c r="N1351" s="18">
        <f t="shared" si="242"/>
        <v>413.14558702705591</v>
      </c>
    </row>
    <row r="1352" spans="1:14" ht="15" x14ac:dyDescent="0.25">
      <c r="A1352" s="17" t="s">
        <v>159</v>
      </c>
      <c r="B1352" s="16" t="s">
        <v>124</v>
      </c>
      <c r="C1352" t="s">
        <v>27</v>
      </c>
      <c r="D1352" s="16" t="s">
        <v>492</v>
      </c>
      <c r="E1352">
        <v>5</v>
      </c>
      <c r="F1352" s="20">
        <v>14.166666666666666</v>
      </c>
      <c r="G1352" s="21">
        <f t="shared" si="243"/>
        <v>5</v>
      </c>
      <c r="H1352" s="19">
        <v>16.25</v>
      </c>
      <c r="I1352" s="18">
        <v>284.2128245548555</v>
      </c>
      <c r="J1352" s="18">
        <v>306.08961374632247</v>
      </c>
      <c r="K1352" s="18">
        <f t="shared" si="239"/>
        <v>427.01926841985676</v>
      </c>
      <c r="L1352" s="18">
        <f t="shared" si="240"/>
        <v>459.88833592427756</v>
      </c>
      <c r="M1352" s="18">
        <f t="shared" si="241"/>
        <v>383.61730999029754</v>
      </c>
      <c r="N1352" s="18">
        <f t="shared" si="242"/>
        <v>413.14558702705591</v>
      </c>
    </row>
    <row r="1353" spans="1:14" ht="15" x14ac:dyDescent="0.25">
      <c r="A1353" s="17" t="s">
        <v>159</v>
      </c>
      <c r="B1353" s="16" t="s">
        <v>124</v>
      </c>
      <c r="C1353" t="s">
        <v>27</v>
      </c>
      <c r="D1353" s="16" t="s">
        <v>492</v>
      </c>
      <c r="E1353">
        <v>6</v>
      </c>
      <c r="F1353" s="20">
        <v>14.666666666666666</v>
      </c>
      <c r="G1353" s="21">
        <f t="shared" si="243"/>
        <v>6</v>
      </c>
      <c r="H1353" s="19">
        <v>16.75</v>
      </c>
      <c r="I1353" s="18">
        <v>284.2128245548555</v>
      </c>
      <c r="J1353" s="18">
        <v>306.08961374632247</v>
      </c>
      <c r="K1353" s="18">
        <f t="shared" si="239"/>
        <v>427.01926841985676</v>
      </c>
      <c r="L1353" s="18">
        <f t="shared" si="240"/>
        <v>459.88833592427756</v>
      </c>
      <c r="M1353" s="18">
        <f t="shared" si="241"/>
        <v>383.61730999029754</v>
      </c>
      <c r="N1353" s="18">
        <f t="shared" si="242"/>
        <v>413.14558702705591</v>
      </c>
    </row>
    <row r="1354" spans="1:14" ht="15" x14ac:dyDescent="0.25">
      <c r="A1354" s="15" t="s">
        <v>159</v>
      </c>
      <c r="B1354" s="16" t="s">
        <v>124</v>
      </c>
      <c r="C1354" t="s">
        <v>27</v>
      </c>
      <c r="D1354" s="16" t="s">
        <v>492</v>
      </c>
      <c r="E1354">
        <v>7</v>
      </c>
      <c r="F1354" s="20">
        <v>14.666666666666666</v>
      </c>
      <c r="G1354" s="21">
        <f t="shared" si="243"/>
        <v>7</v>
      </c>
      <c r="H1354" s="19">
        <v>16.75</v>
      </c>
      <c r="I1354" s="18">
        <v>284.2128245548555</v>
      </c>
      <c r="J1354" s="18">
        <v>306.08961374632247</v>
      </c>
      <c r="K1354" s="18">
        <f t="shared" si="239"/>
        <v>427.01926841985676</v>
      </c>
      <c r="L1354" s="18">
        <f t="shared" si="240"/>
        <v>459.88833592427756</v>
      </c>
      <c r="M1354" s="18">
        <f t="shared" si="241"/>
        <v>383.61730999029754</v>
      </c>
      <c r="N1354" s="18">
        <f t="shared" si="242"/>
        <v>413.14558702705591</v>
      </c>
    </row>
    <row r="1355" spans="1:14" ht="15" x14ac:dyDescent="0.25">
      <c r="A1355" s="15" t="s">
        <v>695</v>
      </c>
      <c r="B1355" s="16" t="s">
        <v>693</v>
      </c>
      <c r="C1355" t="s">
        <v>66</v>
      </c>
      <c r="D1355" s="16" t="s">
        <v>694</v>
      </c>
      <c r="E1355">
        <v>2</v>
      </c>
      <c r="F1355" s="20">
        <v>15.166666666666666</v>
      </c>
      <c r="G1355" s="21">
        <f t="shared" si="243"/>
        <v>2</v>
      </c>
      <c r="H1355" s="19">
        <v>20.666666666666668</v>
      </c>
      <c r="I1355" s="18">
        <v>782.89905310666666</v>
      </c>
      <c r="J1355" s="18">
        <v>673.04650458879189</v>
      </c>
      <c r="K1355" s="18">
        <f t="shared" si="239"/>
        <v>1176.276902450903</v>
      </c>
      <c r="L1355" s="18">
        <f t="shared" si="240"/>
        <v>1011.2275068944903</v>
      </c>
      <c r="M1355" s="18">
        <f t="shared" si="241"/>
        <v>1056.7208894149096</v>
      </c>
      <c r="N1355" s="18">
        <f t="shared" si="242"/>
        <v>908.44700619373873</v>
      </c>
    </row>
    <row r="1356" spans="1:14" ht="15" x14ac:dyDescent="0.25">
      <c r="A1356" s="17" t="s">
        <v>286</v>
      </c>
      <c r="B1356" s="16" t="s">
        <v>119</v>
      </c>
      <c r="C1356" t="s">
        <v>35</v>
      </c>
      <c r="D1356" s="16" t="s">
        <v>391</v>
      </c>
      <c r="E1356">
        <v>1</v>
      </c>
      <c r="F1356" s="20">
        <v>3.4166666666666665</v>
      </c>
      <c r="G1356" s="21">
        <f t="shared" si="243"/>
        <v>1</v>
      </c>
      <c r="H1356" s="19">
        <v>4.666666666666667</v>
      </c>
      <c r="I1356" s="18">
        <v>233.52231346639445</v>
      </c>
      <c r="J1356" s="18">
        <v>188.23299562906084</v>
      </c>
      <c r="K1356" s="18">
        <f t="shared" si="239"/>
        <v>350.85864831157784</v>
      </c>
      <c r="L1356" s="18">
        <f t="shared" si="240"/>
        <v>282.81312151164315</v>
      </c>
      <c r="M1356" s="18">
        <f t="shared" si="241"/>
        <v>315.19760536843387</v>
      </c>
      <c r="N1356" s="18">
        <f t="shared" si="242"/>
        <v>254.06818129242697</v>
      </c>
    </row>
    <row r="1357" spans="1:14" ht="15" x14ac:dyDescent="0.25">
      <c r="A1357" s="17" t="s">
        <v>286</v>
      </c>
      <c r="B1357" s="16" t="s">
        <v>119</v>
      </c>
      <c r="C1357" t="s">
        <v>35</v>
      </c>
      <c r="D1357" s="16" t="s">
        <v>391</v>
      </c>
      <c r="E1357">
        <v>2</v>
      </c>
      <c r="F1357" s="20">
        <v>3.4166666666666665</v>
      </c>
      <c r="G1357" s="21">
        <f t="shared" si="243"/>
        <v>2</v>
      </c>
      <c r="H1357" s="19">
        <v>4.666666666666667</v>
      </c>
      <c r="I1357" s="18">
        <v>233.52231346639445</v>
      </c>
      <c r="J1357" s="18">
        <v>188.23299562906084</v>
      </c>
      <c r="K1357" s="18">
        <f t="shared" si="239"/>
        <v>350.85864831157784</v>
      </c>
      <c r="L1357" s="18">
        <f t="shared" si="240"/>
        <v>282.81312151164315</v>
      </c>
      <c r="M1357" s="18">
        <f t="shared" si="241"/>
        <v>315.19760536843387</v>
      </c>
      <c r="N1357" s="18">
        <f t="shared" si="242"/>
        <v>254.06818129242697</v>
      </c>
    </row>
    <row r="1358" spans="1:14" ht="15" x14ac:dyDescent="0.25">
      <c r="A1358" s="17" t="s">
        <v>286</v>
      </c>
      <c r="B1358" s="16" t="s">
        <v>119</v>
      </c>
      <c r="C1358" t="s">
        <v>35</v>
      </c>
      <c r="D1358" s="16" t="s">
        <v>391</v>
      </c>
      <c r="E1358">
        <v>3</v>
      </c>
      <c r="F1358" s="20">
        <v>3.4166666666666665</v>
      </c>
      <c r="G1358" s="21">
        <f t="shared" si="243"/>
        <v>3</v>
      </c>
      <c r="H1358" s="19">
        <v>4.666666666666667</v>
      </c>
      <c r="I1358" s="18">
        <v>233.52231346639445</v>
      </c>
      <c r="J1358" s="18">
        <v>188.23299562906084</v>
      </c>
      <c r="K1358" s="18">
        <f t="shared" si="239"/>
        <v>350.85864831157784</v>
      </c>
      <c r="L1358" s="18">
        <f t="shared" si="240"/>
        <v>282.81312151164315</v>
      </c>
      <c r="M1358" s="18">
        <f t="shared" si="241"/>
        <v>315.19760536843387</v>
      </c>
      <c r="N1358" s="18">
        <f t="shared" si="242"/>
        <v>254.06818129242697</v>
      </c>
    </row>
    <row r="1359" spans="1:14" ht="15" x14ac:dyDescent="0.25">
      <c r="A1359" s="17" t="s">
        <v>286</v>
      </c>
      <c r="B1359" s="16" t="s">
        <v>119</v>
      </c>
      <c r="C1359" t="s">
        <v>35</v>
      </c>
      <c r="D1359" s="16" t="s">
        <v>391</v>
      </c>
      <c r="E1359">
        <v>4</v>
      </c>
      <c r="F1359" s="20">
        <v>3.4166666666666665</v>
      </c>
      <c r="G1359" s="21">
        <f t="shared" si="243"/>
        <v>4</v>
      </c>
      <c r="H1359" s="19">
        <v>4.666666666666667</v>
      </c>
      <c r="I1359" s="18">
        <v>233.52231346639445</v>
      </c>
      <c r="J1359" s="18">
        <v>188.23299562906084</v>
      </c>
      <c r="K1359" s="18">
        <f t="shared" si="239"/>
        <v>350.85864831157784</v>
      </c>
      <c r="L1359" s="18">
        <f t="shared" si="240"/>
        <v>282.81312151164315</v>
      </c>
      <c r="M1359" s="18">
        <f t="shared" si="241"/>
        <v>315.19760536843387</v>
      </c>
      <c r="N1359" s="18">
        <f t="shared" si="242"/>
        <v>254.06818129242697</v>
      </c>
    </row>
    <row r="1360" spans="1:14" ht="15" x14ac:dyDescent="0.25">
      <c r="A1360" s="17" t="s">
        <v>286</v>
      </c>
      <c r="B1360" s="16" t="s">
        <v>119</v>
      </c>
      <c r="C1360" t="s">
        <v>35</v>
      </c>
      <c r="D1360" s="16" t="s">
        <v>391</v>
      </c>
      <c r="E1360">
        <v>5</v>
      </c>
      <c r="F1360" s="20">
        <v>3.4166666666666665</v>
      </c>
      <c r="G1360" s="21">
        <f t="shared" si="243"/>
        <v>5</v>
      </c>
      <c r="H1360" s="19">
        <v>4.666666666666667</v>
      </c>
      <c r="I1360" s="18">
        <v>233.52231346639445</v>
      </c>
      <c r="J1360" s="18">
        <v>188.23299562906084</v>
      </c>
      <c r="K1360" s="18">
        <f t="shared" si="239"/>
        <v>350.85864831157784</v>
      </c>
      <c r="L1360" s="18">
        <f t="shared" si="240"/>
        <v>282.81312151164315</v>
      </c>
      <c r="M1360" s="18">
        <f t="shared" si="241"/>
        <v>315.19760536843387</v>
      </c>
      <c r="N1360" s="18">
        <f t="shared" si="242"/>
        <v>254.06818129242697</v>
      </c>
    </row>
    <row r="1361" spans="1:14" ht="15" x14ac:dyDescent="0.25">
      <c r="A1361" s="17" t="s">
        <v>286</v>
      </c>
      <c r="B1361" s="16" t="s">
        <v>119</v>
      </c>
      <c r="C1361" t="s">
        <v>35</v>
      </c>
      <c r="D1361" s="16" t="s">
        <v>391</v>
      </c>
      <c r="E1361">
        <v>6</v>
      </c>
      <c r="F1361" s="20">
        <v>3.4166666666666665</v>
      </c>
      <c r="G1361" s="21">
        <f t="shared" si="243"/>
        <v>6</v>
      </c>
      <c r="H1361" s="19">
        <v>4.666666666666667</v>
      </c>
      <c r="I1361" s="18">
        <v>233.52231346639445</v>
      </c>
      <c r="J1361" s="18">
        <v>188.23299562906084</v>
      </c>
      <c r="K1361" s="18">
        <f t="shared" si="239"/>
        <v>350.85864831157784</v>
      </c>
      <c r="L1361" s="18">
        <f t="shared" si="240"/>
        <v>282.81312151164315</v>
      </c>
      <c r="M1361" s="18">
        <f t="shared" si="241"/>
        <v>315.19760536843387</v>
      </c>
      <c r="N1361" s="18">
        <f t="shared" si="242"/>
        <v>254.06818129242697</v>
      </c>
    </row>
    <row r="1362" spans="1:14" ht="15" x14ac:dyDescent="0.25">
      <c r="A1362" s="17" t="s">
        <v>286</v>
      </c>
      <c r="B1362" s="16" t="s">
        <v>119</v>
      </c>
      <c r="C1362" t="s">
        <v>35</v>
      </c>
      <c r="D1362" s="16" t="s">
        <v>391</v>
      </c>
      <c r="E1362">
        <v>7</v>
      </c>
      <c r="F1362" s="20">
        <v>3.4166666666666665</v>
      </c>
      <c r="G1362" s="21">
        <f t="shared" si="243"/>
        <v>7</v>
      </c>
      <c r="H1362" s="19">
        <v>4.666666666666667</v>
      </c>
      <c r="I1362" s="18">
        <v>233.52231346639445</v>
      </c>
      <c r="J1362" s="18">
        <v>188.23299562906084</v>
      </c>
      <c r="K1362" s="18">
        <f t="shared" si="239"/>
        <v>350.85864831157784</v>
      </c>
      <c r="L1362" s="18">
        <f t="shared" si="240"/>
        <v>282.81312151164315</v>
      </c>
      <c r="M1362" s="18">
        <f t="shared" si="241"/>
        <v>315.19760536843387</v>
      </c>
      <c r="N1362" s="18">
        <f t="shared" si="242"/>
        <v>254.06818129242697</v>
      </c>
    </row>
    <row r="1363" spans="1:14" ht="15" x14ac:dyDescent="0.25">
      <c r="A1363" s="17" t="s">
        <v>286</v>
      </c>
      <c r="B1363" s="16" t="s">
        <v>119</v>
      </c>
      <c r="C1363" t="s">
        <v>35</v>
      </c>
      <c r="D1363" s="16" t="s">
        <v>285</v>
      </c>
      <c r="E1363">
        <v>1</v>
      </c>
      <c r="F1363" s="20">
        <v>9.25</v>
      </c>
      <c r="G1363" s="21">
        <f t="shared" si="243"/>
        <v>1</v>
      </c>
      <c r="H1363" s="19">
        <v>10.5</v>
      </c>
      <c r="I1363" s="18">
        <v>233.52231346639445</v>
      </c>
      <c r="J1363" s="18">
        <v>188.23299562906084</v>
      </c>
      <c r="K1363" s="18">
        <f t="shared" si="239"/>
        <v>350.85864831157784</v>
      </c>
      <c r="L1363" s="18">
        <f t="shared" si="240"/>
        <v>282.81312151164315</v>
      </c>
      <c r="M1363" s="18">
        <f t="shared" si="241"/>
        <v>315.19760536843387</v>
      </c>
      <c r="N1363" s="18">
        <f t="shared" si="242"/>
        <v>254.06818129242697</v>
      </c>
    </row>
    <row r="1364" spans="1:14" ht="15" x14ac:dyDescent="0.25">
      <c r="A1364" s="17" t="s">
        <v>286</v>
      </c>
      <c r="B1364" s="16" t="s">
        <v>119</v>
      </c>
      <c r="C1364" t="s">
        <v>35</v>
      </c>
      <c r="D1364" s="16" t="s">
        <v>285</v>
      </c>
      <c r="E1364">
        <v>2</v>
      </c>
      <c r="F1364" s="20">
        <v>9.75</v>
      </c>
      <c r="G1364" s="21">
        <f t="shared" si="243"/>
        <v>2</v>
      </c>
      <c r="H1364" s="19">
        <v>11</v>
      </c>
      <c r="I1364" s="18">
        <v>233.52231346639445</v>
      </c>
      <c r="J1364" s="18">
        <v>188.23299562906084</v>
      </c>
      <c r="K1364" s="18">
        <f t="shared" si="239"/>
        <v>350.85864831157784</v>
      </c>
      <c r="L1364" s="18">
        <f t="shared" si="240"/>
        <v>282.81312151164315</v>
      </c>
      <c r="M1364" s="18">
        <f t="shared" si="241"/>
        <v>315.19760536843387</v>
      </c>
      <c r="N1364" s="18">
        <f t="shared" si="242"/>
        <v>254.06818129242697</v>
      </c>
    </row>
    <row r="1365" spans="1:14" ht="15" x14ac:dyDescent="0.25">
      <c r="A1365" s="17" t="s">
        <v>286</v>
      </c>
      <c r="B1365" s="16" t="s">
        <v>119</v>
      </c>
      <c r="C1365" t="s">
        <v>35</v>
      </c>
      <c r="D1365" s="16" t="s">
        <v>285</v>
      </c>
      <c r="E1365">
        <v>4</v>
      </c>
      <c r="F1365" s="20">
        <v>9.5833333333333339</v>
      </c>
      <c r="G1365" s="21">
        <f t="shared" si="243"/>
        <v>4</v>
      </c>
      <c r="H1365" s="19">
        <v>10.833333333333334</v>
      </c>
      <c r="I1365" s="18">
        <v>233.52231346639445</v>
      </c>
      <c r="J1365" s="18">
        <v>188.23299562906084</v>
      </c>
      <c r="K1365" s="18">
        <f t="shared" si="239"/>
        <v>350.85864831157784</v>
      </c>
      <c r="L1365" s="18">
        <f t="shared" si="240"/>
        <v>282.81312151164315</v>
      </c>
      <c r="M1365" s="18">
        <f t="shared" si="241"/>
        <v>315.19760536843387</v>
      </c>
      <c r="N1365" s="18">
        <f t="shared" si="242"/>
        <v>254.06818129242697</v>
      </c>
    </row>
    <row r="1366" spans="1:14" ht="15" x14ac:dyDescent="0.25">
      <c r="A1366" s="17" t="s">
        <v>286</v>
      </c>
      <c r="B1366" s="16" t="s">
        <v>119</v>
      </c>
      <c r="C1366" t="s">
        <v>35</v>
      </c>
      <c r="D1366" s="16" t="s">
        <v>285</v>
      </c>
      <c r="E1366">
        <v>5</v>
      </c>
      <c r="F1366" s="20">
        <v>9.5833333333333339</v>
      </c>
      <c r="G1366" s="21">
        <f t="shared" si="243"/>
        <v>5</v>
      </c>
      <c r="H1366" s="19">
        <v>10.833333333333334</v>
      </c>
      <c r="I1366" s="18">
        <v>233.52231346639445</v>
      </c>
      <c r="J1366" s="18">
        <v>188.23299562906084</v>
      </c>
      <c r="K1366" s="18">
        <f t="shared" si="239"/>
        <v>350.85864831157784</v>
      </c>
      <c r="L1366" s="18">
        <f t="shared" si="240"/>
        <v>282.81312151164315</v>
      </c>
      <c r="M1366" s="18">
        <f t="shared" si="241"/>
        <v>315.19760536843387</v>
      </c>
      <c r="N1366" s="18">
        <f t="shared" si="242"/>
        <v>254.06818129242697</v>
      </c>
    </row>
    <row r="1367" spans="1:14" ht="15" x14ac:dyDescent="0.25">
      <c r="A1367" s="17" t="s">
        <v>286</v>
      </c>
      <c r="B1367" s="16" t="s">
        <v>119</v>
      </c>
      <c r="C1367" t="s">
        <v>35</v>
      </c>
      <c r="D1367" s="16" t="s">
        <v>285</v>
      </c>
      <c r="E1367">
        <v>6</v>
      </c>
      <c r="F1367" s="20">
        <v>9.6666666666666661</v>
      </c>
      <c r="G1367" s="21">
        <f t="shared" si="243"/>
        <v>6</v>
      </c>
      <c r="H1367" s="19">
        <v>10.916666666666666</v>
      </c>
      <c r="I1367" s="18">
        <v>233.52231346639445</v>
      </c>
      <c r="J1367" s="18">
        <v>188.23299562906084</v>
      </c>
      <c r="K1367" s="18">
        <f t="shared" si="239"/>
        <v>350.85864831157784</v>
      </c>
      <c r="L1367" s="18">
        <f t="shared" si="240"/>
        <v>282.81312151164315</v>
      </c>
      <c r="M1367" s="18">
        <f t="shared" si="241"/>
        <v>315.19760536843387</v>
      </c>
      <c r="N1367" s="18">
        <f t="shared" si="242"/>
        <v>254.06818129242697</v>
      </c>
    </row>
    <row r="1368" spans="1:14" ht="15" x14ac:dyDescent="0.25">
      <c r="A1368" s="17" t="s">
        <v>286</v>
      </c>
      <c r="B1368" s="16" t="s">
        <v>119</v>
      </c>
      <c r="C1368" t="s">
        <v>35</v>
      </c>
      <c r="D1368" s="16" t="s">
        <v>285</v>
      </c>
      <c r="E1368">
        <v>7</v>
      </c>
      <c r="F1368" s="20">
        <v>10.916666666666666</v>
      </c>
      <c r="G1368" s="21">
        <f t="shared" si="243"/>
        <v>7</v>
      </c>
      <c r="H1368" s="19">
        <v>12.166666666666666</v>
      </c>
      <c r="I1368" s="18">
        <v>233.52231346639445</v>
      </c>
      <c r="J1368" s="18">
        <v>188.23299562906084</v>
      </c>
      <c r="K1368" s="18">
        <f t="shared" si="239"/>
        <v>350.85864831157784</v>
      </c>
      <c r="L1368" s="18">
        <f t="shared" si="240"/>
        <v>282.81312151164315</v>
      </c>
      <c r="M1368" s="18">
        <f t="shared" si="241"/>
        <v>315.19760536843387</v>
      </c>
      <c r="N1368" s="18">
        <f t="shared" si="242"/>
        <v>254.06818129242697</v>
      </c>
    </row>
    <row r="1369" spans="1:14" ht="15" x14ac:dyDescent="0.25">
      <c r="A1369" s="17" t="s">
        <v>286</v>
      </c>
      <c r="B1369" s="16" t="s">
        <v>119</v>
      </c>
      <c r="C1369" t="s">
        <v>35</v>
      </c>
      <c r="D1369" s="16" t="s">
        <v>464</v>
      </c>
      <c r="E1369">
        <v>1</v>
      </c>
      <c r="F1369" s="20">
        <v>13.916666666666666</v>
      </c>
      <c r="G1369" s="21">
        <f t="shared" si="243"/>
        <v>1</v>
      </c>
      <c r="H1369" s="19">
        <v>15.166666666666666</v>
      </c>
      <c r="I1369" s="18">
        <v>233.52231346639445</v>
      </c>
      <c r="J1369" s="18">
        <v>188.23299562906084</v>
      </c>
      <c r="K1369" s="18">
        <f t="shared" si="239"/>
        <v>350.85864831157784</v>
      </c>
      <c r="L1369" s="18">
        <f t="shared" si="240"/>
        <v>282.81312151164315</v>
      </c>
      <c r="M1369" s="18">
        <f t="shared" si="241"/>
        <v>315.19760536843387</v>
      </c>
      <c r="N1369" s="18">
        <f t="shared" si="242"/>
        <v>254.06818129242697</v>
      </c>
    </row>
    <row r="1370" spans="1:14" ht="15" x14ac:dyDescent="0.25">
      <c r="A1370" s="17" t="s">
        <v>286</v>
      </c>
      <c r="B1370" s="16" t="s">
        <v>119</v>
      </c>
      <c r="C1370" t="s">
        <v>35</v>
      </c>
      <c r="D1370" s="16" t="s">
        <v>464</v>
      </c>
      <c r="E1370">
        <v>2</v>
      </c>
      <c r="F1370" s="20">
        <v>13.916666666666666</v>
      </c>
      <c r="G1370" s="21">
        <f t="shared" si="243"/>
        <v>2</v>
      </c>
      <c r="H1370" s="19">
        <v>15.166666666666666</v>
      </c>
      <c r="I1370" s="18">
        <v>233.52231346639445</v>
      </c>
      <c r="J1370" s="18">
        <v>188.23299562906084</v>
      </c>
      <c r="K1370" s="18">
        <f t="shared" si="239"/>
        <v>350.85864831157784</v>
      </c>
      <c r="L1370" s="18">
        <f t="shared" si="240"/>
        <v>282.81312151164315</v>
      </c>
      <c r="M1370" s="18">
        <f t="shared" si="241"/>
        <v>315.19760536843387</v>
      </c>
      <c r="N1370" s="18">
        <f t="shared" si="242"/>
        <v>254.06818129242697</v>
      </c>
    </row>
    <row r="1371" spans="1:14" ht="15" x14ac:dyDescent="0.25">
      <c r="A1371" s="17" t="s">
        <v>286</v>
      </c>
      <c r="B1371" s="16" t="s">
        <v>119</v>
      </c>
      <c r="C1371" t="s">
        <v>35</v>
      </c>
      <c r="D1371" s="16" t="s">
        <v>464</v>
      </c>
      <c r="E1371">
        <v>3</v>
      </c>
      <c r="F1371" s="20">
        <v>13.916666666666666</v>
      </c>
      <c r="G1371" s="21">
        <f t="shared" si="243"/>
        <v>3</v>
      </c>
      <c r="H1371" s="19">
        <v>15.166666666666666</v>
      </c>
      <c r="I1371" s="18">
        <v>233.52231346639445</v>
      </c>
      <c r="J1371" s="18">
        <v>188.23299562906084</v>
      </c>
      <c r="K1371" s="18">
        <f t="shared" si="239"/>
        <v>350.85864831157784</v>
      </c>
      <c r="L1371" s="18">
        <f t="shared" si="240"/>
        <v>282.81312151164315</v>
      </c>
      <c r="M1371" s="18">
        <f t="shared" si="241"/>
        <v>315.19760536843387</v>
      </c>
      <c r="N1371" s="18">
        <f t="shared" si="242"/>
        <v>254.06818129242697</v>
      </c>
    </row>
    <row r="1372" spans="1:14" ht="15" x14ac:dyDescent="0.25">
      <c r="A1372" s="17" t="s">
        <v>286</v>
      </c>
      <c r="B1372" s="16" t="s">
        <v>119</v>
      </c>
      <c r="C1372" t="s">
        <v>35</v>
      </c>
      <c r="D1372" s="16" t="s">
        <v>464</v>
      </c>
      <c r="E1372">
        <v>4</v>
      </c>
      <c r="F1372" s="20">
        <v>14.25</v>
      </c>
      <c r="G1372" s="21">
        <f t="shared" si="243"/>
        <v>4</v>
      </c>
      <c r="H1372" s="19">
        <v>15.5</v>
      </c>
      <c r="I1372" s="18">
        <v>233.52231346639445</v>
      </c>
      <c r="J1372" s="18">
        <v>188.23299562906084</v>
      </c>
      <c r="K1372" s="18">
        <f t="shared" si="239"/>
        <v>350.85864831157784</v>
      </c>
      <c r="L1372" s="18">
        <f t="shared" si="240"/>
        <v>282.81312151164315</v>
      </c>
      <c r="M1372" s="18">
        <f t="shared" si="241"/>
        <v>315.19760536843387</v>
      </c>
      <c r="N1372" s="18">
        <f t="shared" si="242"/>
        <v>254.06818129242697</v>
      </c>
    </row>
    <row r="1373" spans="1:14" ht="15" x14ac:dyDescent="0.25">
      <c r="A1373" s="17" t="s">
        <v>286</v>
      </c>
      <c r="B1373" s="16" t="s">
        <v>119</v>
      </c>
      <c r="C1373" t="s">
        <v>35</v>
      </c>
      <c r="D1373" s="16" t="s">
        <v>464</v>
      </c>
      <c r="E1373">
        <v>5</v>
      </c>
      <c r="F1373" s="20">
        <v>13.916666666666666</v>
      </c>
      <c r="G1373" s="21">
        <f t="shared" si="243"/>
        <v>5</v>
      </c>
      <c r="H1373" s="19">
        <v>15.166666666666666</v>
      </c>
      <c r="I1373" s="18">
        <v>233.52231346639445</v>
      </c>
      <c r="J1373" s="18">
        <v>188.23299562906084</v>
      </c>
      <c r="K1373" s="18">
        <f t="shared" si="239"/>
        <v>350.85864831157784</v>
      </c>
      <c r="L1373" s="18">
        <f t="shared" si="240"/>
        <v>282.81312151164315</v>
      </c>
      <c r="M1373" s="18">
        <f t="shared" si="241"/>
        <v>315.19760536843387</v>
      </c>
      <c r="N1373" s="18">
        <f t="shared" si="242"/>
        <v>254.06818129242697</v>
      </c>
    </row>
    <row r="1374" spans="1:14" ht="15" x14ac:dyDescent="0.25">
      <c r="A1374" s="17" t="s">
        <v>286</v>
      </c>
      <c r="B1374" s="16" t="s">
        <v>119</v>
      </c>
      <c r="C1374" t="s">
        <v>35</v>
      </c>
      <c r="D1374" s="16" t="s">
        <v>464</v>
      </c>
      <c r="E1374">
        <v>6</v>
      </c>
      <c r="F1374" s="20">
        <v>13.916666666666666</v>
      </c>
      <c r="G1374" s="21">
        <f t="shared" si="243"/>
        <v>6</v>
      </c>
      <c r="H1374" s="19">
        <v>15.166666666666666</v>
      </c>
      <c r="I1374" s="18">
        <v>233.52231346639445</v>
      </c>
      <c r="J1374" s="18">
        <v>188.23299562906084</v>
      </c>
      <c r="K1374" s="18">
        <f t="shared" si="239"/>
        <v>350.85864831157784</v>
      </c>
      <c r="L1374" s="18">
        <f t="shared" si="240"/>
        <v>282.81312151164315</v>
      </c>
      <c r="M1374" s="18">
        <f t="shared" si="241"/>
        <v>315.19760536843387</v>
      </c>
      <c r="N1374" s="18">
        <f t="shared" si="242"/>
        <v>254.06818129242697</v>
      </c>
    </row>
    <row r="1375" spans="1:14" ht="15" x14ac:dyDescent="0.25">
      <c r="A1375" s="15" t="s">
        <v>286</v>
      </c>
      <c r="B1375" s="16" t="s">
        <v>119</v>
      </c>
      <c r="C1375" t="s">
        <v>35</v>
      </c>
      <c r="D1375" s="16" t="s">
        <v>464</v>
      </c>
      <c r="E1375">
        <v>7</v>
      </c>
      <c r="F1375" s="20">
        <v>13.916666666666666</v>
      </c>
      <c r="G1375" s="21">
        <f t="shared" si="243"/>
        <v>7</v>
      </c>
      <c r="H1375" s="19">
        <v>15.166666666666666</v>
      </c>
      <c r="I1375" s="18">
        <v>233.52231346639445</v>
      </c>
      <c r="J1375" s="18">
        <v>188.23299562906084</v>
      </c>
      <c r="K1375" s="18">
        <f t="shared" si="239"/>
        <v>350.85864831157784</v>
      </c>
      <c r="L1375" s="18">
        <f t="shared" si="240"/>
        <v>282.81312151164315</v>
      </c>
      <c r="M1375" s="18">
        <f t="shared" si="241"/>
        <v>315.19760536843387</v>
      </c>
      <c r="N1375" s="18">
        <f t="shared" si="242"/>
        <v>254.06818129242697</v>
      </c>
    </row>
    <row r="1376" spans="1:14" ht="15" x14ac:dyDescent="0.25">
      <c r="A1376" s="17" t="s">
        <v>118</v>
      </c>
      <c r="B1376" s="16" t="s">
        <v>119</v>
      </c>
      <c r="C1376" t="s">
        <v>27</v>
      </c>
      <c r="D1376" s="16" t="s">
        <v>160</v>
      </c>
      <c r="E1376">
        <v>1</v>
      </c>
      <c r="F1376" s="20">
        <v>1.3333333333333333</v>
      </c>
      <c r="G1376" s="21">
        <f t="shared" si="243"/>
        <v>1</v>
      </c>
      <c r="H1376" s="19">
        <v>2.8333333333333335</v>
      </c>
      <c r="I1376" s="18">
        <v>214.88804221212081</v>
      </c>
      <c r="J1376" s="18">
        <v>213.88072353634405</v>
      </c>
      <c r="K1376" s="18">
        <f t="shared" si="239"/>
        <v>322.86134421032932</v>
      </c>
      <c r="L1376" s="18">
        <f t="shared" si="240"/>
        <v>321.347885116182</v>
      </c>
      <c r="M1376" s="18">
        <f t="shared" si="241"/>
        <v>290.04592889714831</v>
      </c>
      <c r="N1376" s="18">
        <f t="shared" si="242"/>
        <v>288.68629679289791</v>
      </c>
    </row>
    <row r="1377" spans="1:14" ht="15" x14ac:dyDescent="0.25">
      <c r="A1377" s="17" t="s">
        <v>118</v>
      </c>
      <c r="B1377" s="16" t="s">
        <v>119</v>
      </c>
      <c r="C1377" t="s">
        <v>27</v>
      </c>
      <c r="D1377" s="16" t="s">
        <v>160</v>
      </c>
      <c r="E1377">
        <v>2</v>
      </c>
      <c r="F1377" s="20">
        <v>1.5</v>
      </c>
      <c r="G1377" s="21">
        <f t="shared" si="243"/>
        <v>2</v>
      </c>
      <c r="H1377" s="19">
        <v>3</v>
      </c>
      <c r="I1377" s="18">
        <v>214.88804221212081</v>
      </c>
      <c r="J1377" s="18">
        <v>213.88072353634405</v>
      </c>
      <c r="K1377" s="18">
        <f t="shared" si="239"/>
        <v>322.86134421032932</v>
      </c>
      <c r="L1377" s="18">
        <f t="shared" si="240"/>
        <v>321.347885116182</v>
      </c>
      <c r="M1377" s="18">
        <f t="shared" si="241"/>
        <v>290.04592889714831</v>
      </c>
      <c r="N1377" s="18">
        <f t="shared" si="242"/>
        <v>288.68629679289791</v>
      </c>
    </row>
    <row r="1378" spans="1:14" ht="15" x14ac:dyDescent="0.25">
      <c r="A1378" s="17" t="s">
        <v>118</v>
      </c>
      <c r="B1378" s="16" t="s">
        <v>119</v>
      </c>
      <c r="C1378" t="s">
        <v>27</v>
      </c>
      <c r="D1378" s="16" t="s">
        <v>160</v>
      </c>
      <c r="E1378">
        <v>3</v>
      </c>
      <c r="F1378" s="20">
        <v>1.5</v>
      </c>
      <c r="G1378" s="21">
        <f t="shared" si="243"/>
        <v>3</v>
      </c>
      <c r="H1378" s="19">
        <v>3</v>
      </c>
      <c r="I1378" s="18">
        <v>214.88804221212081</v>
      </c>
      <c r="J1378" s="18">
        <v>213.88072353634405</v>
      </c>
      <c r="K1378" s="18">
        <f t="shared" si="239"/>
        <v>322.86134421032932</v>
      </c>
      <c r="L1378" s="18">
        <f t="shared" si="240"/>
        <v>321.347885116182</v>
      </c>
      <c r="M1378" s="18">
        <f t="shared" si="241"/>
        <v>290.04592889714831</v>
      </c>
      <c r="N1378" s="18">
        <f t="shared" si="242"/>
        <v>288.68629679289791</v>
      </c>
    </row>
    <row r="1379" spans="1:14" ht="15" x14ac:dyDescent="0.25">
      <c r="A1379" s="17" t="s">
        <v>118</v>
      </c>
      <c r="B1379" s="16" t="s">
        <v>119</v>
      </c>
      <c r="C1379" t="s">
        <v>27</v>
      </c>
      <c r="D1379" s="16" t="s">
        <v>160</v>
      </c>
      <c r="E1379">
        <v>4</v>
      </c>
      <c r="F1379" s="20">
        <v>1.3333333333333333</v>
      </c>
      <c r="G1379" s="21">
        <f t="shared" si="243"/>
        <v>4</v>
      </c>
      <c r="H1379" s="19">
        <v>2.8333333333333335</v>
      </c>
      <c r="I1379" s="18">
        <v>214.88804221212081</v>
      </c>
      <c r="J1379" s="18">
        <v>213.88072353634405</v>
      </c>
      <c r="K1379" s="18">
        <f t="shared" si="239"/>
        <v>322.86134421032932</v>
      </c>
      <c r="L1379" s="18">
        <f t="shared" si="240"/>
        <v>321.347885116182</v>
      </c>
      <c r="M1379" s="18">
        <f t="shared" si="241"/>
        <v>290.04592889714831</v>
      </c>
      <c r="N1379" s="18">
        <f t="shared" si="242"/>
        <v>288.68629679289791</v>
      </c>
    </row>
    <row r="1380" spans="1:14" ht="15" x14ac:dyDescent="0.25">
      <c r="A1380" s="17" t="s">
        <v>118</v>
      </c>
      <c r="B1380" s="16" t="s">
        <v>119</v>
      </c>
      <c r="C1380" t="s">
        <v>27</v>
      </c>
      <c r="D1380" s="16" t="s">
        <v>160</v>
      </c>
      <c r="E1380">
        <v>5</v>
      </c>
      <c r="F1380" s="20">
        <v>1.3333333333333333</v>
      </c>
      <c r="G1380" s="21">
        <f t="shared" si="243"/>
        <v>5</v>
      </c>
      <c r="H1380" s="19">
        <v>2.8333333333333335</v>
      </c>
      <c r="I1380" s="18">
        <v>214.88804221212081</v>
      </c>
      <c r="J1380" s="18">
        <v>213.88072353634405</v>
      </c>
      <c r="K1380" s="18">
        <f t="shared" si="239"/>
        <v>322.86134421032932</v>
      </c>
      <c r="L1380" s="18">
        <f t="shared" si="240"/>
        <v>321.347885116182</v>
      </c>
      <c r="M1380" s="18">
        <f t="shared" si="241"/>
        <v>290.04592889714831</v>
      </c>
      <c r="N1380" s="18">
        <f t="shared" si="242"/>
        <v>288.68629679289791</v>
      </c>
    </row>
    <row r="1381" spans="1:14" ht="15" x14ac:dyDescent="0.25">
      <c r="A1381" s="17" t="s">
        <v>118</v>
      </c>
      <c r="B1381" s="16" t="s">
        <v>119</v>
      </c>
      <c r="C1381" t="s">
        <v>27</v>
      </c>
      <c r="D1381" s="16" t="s">
        <v>160</v>
      </c>
      <c r="E1381">
        <v>6</v>
      </c>
      <c r="F1381" s="20">
        <v>1.3333333333333333</v>
      </c>
      <c r="G1381" s="21">
        <f t="shared" si="243"/>
        <v>6</v>
      </c>
      <c r="H1381" s="19">
        <v>2.8333333333333335</v>
      </c>
      <c r="I1381" s="18">
        <v>214.88804221212081</v>
      </c>
      <c r="J1381" s="18">
        <v>213.88072353634405</v>
      </c>
      <c r="K1381" s="18">
        <f t="shared" si="239"/>
        <v>322.86134421032932</v>
      </c>
      <c r="L1381" s="18">
        <f t="shared" si="240"/>
        <v>321.347885116182</v>
      </c>
      <c r="M1381" s="18">
        <f t="shared" si="241"/>
        <v>290.04592889714831</v>
      </c>
      <c r="N1381" s="18">
        <f t="shared" si="242"/>
        <v>288.68629679289791</v>
      </c>
    </row>
    <row r="1382" spans="1:14" ht="15" x14ac:dyDescent="0.25">
      <c r="A1382" s="17" t="s">
        <v>118</v>
      </c>
      <c r="B1382" s="16" t="s">
        <v>119</v>
      </c>
      <c r="C1382" t="s">
        <v>27</v>
      </c>
      <c r="D1382" s="16" t="s">
        <v>160</v>
      </c>
      <c r="E1382">
        <v>7</v>
      </c>
      <c r="F1382" s="20">
        <v>1.3333333333333333</v>
      </c>
      <c r="G1382" s="21">
        <f t="shared" si="243"/>
        <v>7</v>
      </c>
      <c r="H1382" s="19">
        <v>2.8333333333333335</v>
      </c>
      <c r="I1382" s="18">
        <v>214.88804221212081</v>
      </c>
      <c r="J1382" s="18">
        <v>213.88072353634405</v>
      </c>
      <c r="K1382" s="18">
        <f t="shared" si="239"/>
        <v>322.86134421032932</v>
      </c>
      <c r="L1382" s="18">
        <f t="shared" si="240"/>
        <v>321.347885116182</v>
      </c>
      <c r="M1382" s="18">
        <f t="shared" si="241"/>
        <v>290.04592889714831</v>
      </c>
      <c r="N1382" s="18">
        <f t="shared" si="242"/>
        <v>288.68629679289791</v>
      </c>
    </row>
    <row r="1383" spans="1:14" ht="15" x14ac:dyDescent="0.25">
      <c r="A1383" s="17" t="s">
        <v>118</v>
      </c>
      <c r="B1383" s="16" t="s">
        <v>119</v>
      </c>
      <c r="C1383" t="s">
        <v>27</v>
      </c>
      <c r="D1383" s="16" t="s">
        <v>639</v>
      </c>
      <c r="E1383">
        <v>1</v>
      </c>
      <c r="F1383" s="20">
        <v>6.25</v>
      </c>
      <c r="G1383" s="21">
        <f t="shared" si="243"/>
        <v>1</v>
      </c>
      <c r="H1383" s="19">
        <v>7.75</v>
      </c>
      <c r="I1383" s="18">
        <v>214.88804221212081</v>
      </c>
      <c r="J1383" s="18">
        <v>213.88072353634405</v>
      </c>
      <c r="K1383" s="18">
        <f t="shared" si="239"/>
        <v>322.86134421032932</v>
      </c>
      <c r="L1383" s="18">
        <f t="shared" si="240"/>
        <v>321.347885116182</v>
      </c>
      <c r="M1383" s="18">
        <f t="shared" si="241"/>
        <v>290.04592889714831</v>
      </c>
      <c r="N1383" s="18">
        <f t="shared" si="242"/>
        <v>288.68629679289791</v>
      </c>
    </row>
    <row r="1384" spans="1:14" ht="15" x14ac:dyDescent="0.25">
      <c r="A1384" s="17" t="s">
        <v>118</v>
      </c>
      <c r="B1384" s="16" t="s">
        <v>119</v>
      </c>
      <c r="C1384" t="s">
        <v>27</v>
      </c>
      <c r="D1384" s="16" t="s">
        <v>639</v>
      </c>
      <c r="E1384">
        <v>2</v>
      </c>
      <c r="F1384" s="20">
        <v>6.25</v>
      </c>
      <c r="G1384" s="21">
        <f t="shared" si="243"/>
        <v>2</v>
      </c>
      <c r="H1384" s="19">
        <v>7.75</v>
      </c>
      <c r="I1384" s="18">
        <v>214.88804221212081</v>
      </c>
      <c r="J1384" s="18">
        <v>213.88072353634405</v>
      </c>
      <c r="K1384" s="18">
        <f t="shared" si="239"/>
        <v>322.86134421032932</v>
      </c>
      <c r="L1384" s="18">
        <f t="shared" si="240"/>
        <v>321.347885116182</v>
      </c>
      <c r="M1384" s="18">
        <f t="shared" si="241"/>
        <v>290.04592889714831</v>
      </c>
      <c r="N1384" s="18">
        <f t="shared" si="242"/>
        <v>288.68629679289791</v>
      </c>
    </row>
    <row r="1385" spans="1:14" ht="15" x14ac:dyDescent="0.25">
      <c r="A1385" s="17" t="s">
        <v>118</v>
      </c>
      <c r="B1385" s="16" t="s">
        <v>119</v>
      </c>
      <c r="C1385" t="s">
        <v>27</v>
      </c>
      <c r="D1385" s="16" t="s">
        <v>639</v>
      </c>
      <c r="E1385">
        <v>3</v>
      </c>
      <c r="F1385" s="20">
        <v>6.25</v>
      </c>
      <c r="G1385" s="21">
        <f t="shared" si="243"/>
        <v>3</v>
      </c>
      <c r="H1385" s="19">
        <v>7.75</v>
      </c>
      <c r="I1385" s="18">
        <v>214.88804221212081</v>
      </c>
      <c r="J1385" s="18">
        <v>213.88072353634405</v>
      </c>
      <c r="K1385" s="18">
        <f t="shared" si="239"/>
        <v>322.86134421032932</v>
      </c>
      <c r="L1385" s="18">
        <f t="shared" si="240"/>
        <v>321.347885116182</v>
      </c>
      <c r="M1385" s="18">
        <f t="shared" si="241"/>
        <v>290.04592889714831</v>
      </c>
      <c r="N1385" s="18">
        <f t="shared" si="242"/>
        <v>288.68629679289791</v>
      </c>
    </row>
    <row r="1386" spans="1:14" ht="15" x14ac:dyDescent="0.25">
      <c r="A1386" s="17" t="s">
        <v>118</v>
      </c>
      <c r="B1386" s="16" t="s">
        <v>119</v>
      </c>
      <c r="C1386" t="s">
        <v>27</v>
      </c>
      <c r="D1386" s="16" t="s">
        <v>639</v>
      </c>
      <c r="E1386">
        <v>4</v>
      </c>
      <c r="F1386" s="20">
        <v>6.25</v>
      </c>
      <c r="G1386" s="21">
        <f t="shared" si="243"/>
        <v>4</v>
      </c>
      <c r="H1386" s="19">
        <v>7.75</v>
      </c>
      <c r="I1386" s="18">
        <v>214.88804221212081</v>
      </c>
      <c r="J1386" s="18">
        <v>213.88072353634405</v>
      </c>
      <c r="K1386" s="18">
        <f t="shared" ref="K1386:K1424" si="244">I1386/203*305</f>
        <v>322.86134421032932</v>
      </c>
      <c r="L1386" s="18">
        <f t="shared" ref="L1386:L1424" si="245">J1386/203*305</f>
        <v>321.347885116182</v>
      </c>
      <c r="M1386" s="18">
        <f t="shared" ref="M1386:M1424" si="246">I1386/203*274</f>
        <v>290.04592889714831</v>
      </c>
      <c r="N1386" s="18">
        <f t="shared" ref="N1386:N1424" si="247">J1386/203*274</f>
        <v>288.68629679289791</v>
      </c>
    </row>
    <row r="1387" spans="1:14" ht="15" x14ac:dyDescent="0.25">
      <c r="A1387" s="17" t="s">
        <v>118</v>
      </c>
      <c r="B1387" s="16" t="s">
        <v>119</v>
      </c>
      <c r="C1387" t="s">
        <v>27</v>
      </c>
      <c r="D1387" s="16" t="s">
        <v>639</v>
      </c>
      <c r="E1387">
        <v>5</v>
      </c>
      <c r="F1387" s="20">
        <v>6.25</v>
      </c>
      <c r="G1387" s="21">
        <f t="shared" si="243"/>
        <v>5</v>
      </c>
      <c r="H1387" s="19">
        <v>7.75</v>
      </c>
      <c r="I1387" s="18">
        <v>214.88804221212081</v>
      </c>
      <c r="J1387" s="18">
        <v>213.88072353634405</v>
      </c>
      <c r="K1387" s="18">
        <f t="shared" si="244"/>
        <v>322.86134421032932</v>
      </c>
      <c r="L1387" s="18">
        <f t="shared" si="245"/>
        <v>321.347885116182</v>
      </c>
      <c r="M1387" s="18">
        <f t="shared" si="246"/>
        <v>290.04592889714831</v>
      </c>
      <c r="N1387" s="18">
        <f t="shared" si="247"/>
        <v>288.68629679289791</v>
      </c>
    </row>
    <row r="1388" spans="1:14" ht="15" x14ac:dyDescent="0.25">
      <c r="A1388" s="17" t="s">
        <v>118</v>
      </c>
      <c r="B1388" s="16" t="s">
        <v>119</v>
      </c>
      <c r="C1388" t="s">
        <v>27</v>
      </c>
      <c r="D1388" s="16" t="s">
        <v>639</v>
      </c>
      <c r="E1388">
        <v>6</v>
      </c>
      <c r="F1388" s="20">
        <v>6.25</v>
      </c>
      <c r="G1388" s="21">
        <f t="shared" si="243"/>
        <v>6</v>
      </c>
      <c r="H1388" s="19">
        <v>7.75</v>
      </c>
      <c r="I1388" s="18">
        <v>214.88804221212081</v>
      </c>
      <c r="J1388" s="18">
        <v>213.88072353634405</v>
      </c>
      <c r="K1388" s="18">
        <f t="shared" si="244"/>
        <v>322.86134421032932</v>
      </c>
      <c r="L1388" s="18">
        <f t="shared" si="245"/>
        <v>321.347885116182</v>
      </c>
      <c r="M1388" s="18">
        <f t="shared" si="246"/>
        <v>290.04592889714831</v>
      </c>
      <c r="N1388" s="18">
        <f t="shared" si="247"/>
        <v>288.68629679289791</v>
      </c>
    </row>
    <row r="1389" spans="1:14" ht="15" x14ac:dyDescent="0.25">
      <c r="A1389" s="17" t="s">
        <v>118</v>
      </c>
      <c r="B1389" s="16" t="s">
        <v>119</v>
      </c>
      <c r="C1389" t="s">
        <v>27</v>
      </c>
      <c r="D1389" s="16" t="s">
        <v>639</v>
      </c>
      <c r="E1389">
        <v>7</v>
      </c>
      <c r="F1389" s="20">
        <v>6.25</v>
      </c>
      <c r="G1389" s="21">
        <f t="shared" si="243"/>
        <v>7</v>
      </c>
      <c r="H1389" s="19">
        <v>7.75</v>
      </c>
      <c r="I1389" s="18">
        <v>214.88804221212081</v>
      </c>
      <c r="J1389" s="18">
        <v>213.88072353634405</v>
      </c>
      <c r="K1389" s="18">
        <f t="shared" si="244"/>
        <v>322.86134421032932</v>
      </c>
      <c r="L1389" s="18">
        <f t="shared" si="245"/>
        <v>321.347885116182</v>
      </c>
      <c r="M1389" s="18">
        <f t="shared" si="246"/>
        <v>290.04592889714831</v>
      </c>
      <c r="N1389" s="18">
        <f t="shared" si="247"/>
        <v>288.68629679289791</v>
      </c>
    </row>
    <row r="1390" spans="1:14" ht="15" x14ac:dyDescent="0.25">
      <c r="A1390" s="17" t="s">
        <v>118</v>
      </c>
      <c r="B1390" s="16" t="s">
        <v>119</v>
      </c>
      <c r="C1390" t="s">
        <v>27</v>
      </c>
      <c r="D1390" s="16" t="s">
        <v>117</v>
      </c>
      <c r="E1390">
        <v>1</v>
      </c>
      <c r="F1390" s="20">
        <v>12.5</v>
      </c>
      <c r="G1390" s="21">
        <f t="shared" si="243"/>
        <v>1</v>
      </c>
      <c r="H1390" s="19">
        <v>14</v>
      </c>
      <c r="I1390" s="18">
        <v>214.88804221212081</v>
      </c>
      <c r="J1390" s="18">
        <v>213.88072353634405</v>
      </c>
      <c r="K1390" s="18">
        <f t="shared" si="244"/>
        <v>322.86134421032932</v>
      </c>
      <c r="L1390" s="18">
        <f t="shared" si="245"/>
        <v>321.347885116182</v>
      </c>
      <c r="M1390" s="18">
        <f t="shared" si="246"/>
        <v>290.04592889714831</v>
      </c>
      <c r="N1390" s="18">
        <f t="shared" si="247"/>
        <v>288.68629679289791</v>
      </c>
    </row>
    <row r="1391" spans="1:14" ht="15" x14ac:dyDescent="0.25">
      <c r="A1391" s="17" t="s">
        <v>118</v>
      </c>
      <c r="B1391" s="16" t="s">
        <v>119</v>
      </c>
      <c r="C1391" t="s">
        <v>27</v>
      </c>
      <c r="D1391" s="16" t="s">
        <v>117</v>
      </c>
      <c r="E1391">
        <v>2</v>
      </c>
      <c r="F1391" s="20">
        <v>12.5</v>
      </c>
      <c r="G1391" s="21">
        <f t="shared" si="243"/>
        <v>2</v>
      </c>
      <c r="H1391" s="19">
        <v>14</v>
      </c>
      <c r="I1391" s="18">
        <v>214.88804221212081</v>
      </c>
      <c r="J1391" s="18">
        <v>213.88072353634405</v>
      </c>
      <c r="K1391" s="18">
        <f t="shared" si="244"/>
        <v>322.86134421032932</v>
      </c>
      <c r="L1391" s="18">
        <f t="shared" si="245"/>
        <v>321.347885116182</v>
      </c>
      <c r="M1391" s="18">
        <f t="shared" si="246"/>
        <v>290.04592889714831</v>
      </c>
      <c r="N1391" s="18">
        <f t="shared" si="247"/>
        <v>288.68629679289791</v>
      </c>
    </row>
    <row r="1392" spans="1:14" ht="15" x14ac:dyDescent="0.25">
      <c r="A1392" s="17" t="s">
        <v>118</v>
      </c>
      <c r="B1392" s="16" t="s">
        <v>119</v>
      </c>
      <c r="C1392" t="s">
        <v>27</v>
      </c>
      <c r="D1392" s="16" t="s">
        <v>117</v>
      </c>
      <c r="E1392">
        <v>3</v>
      </c>
      <c r="F1392" s="20">
        <v>12.583333333333334</v>
      </c>
      <c r="G1392" s="21">
        <f t="shared" si="243"/>
        <v>3</v>
      </c>
      <c r="H1392" s="19">
        <v>14.083333333333334</v>
      </c>
      <c r="I1392" s="18">
        <v>214.88804221212081</v>
      </c>
      <c r="J1392" s="18">
        <v>213.88072353634405</v>
      </c>
      <c r="K1392" s="18">
        <f t="shared" si="244"/>
        <v>322.86134421032932</v>
      </c>
      <c r="L1392" s="18">
        <f t="shared" si="245"/>
        <v>321.347885116182</v>
      </c>
      <c r="M1392" s="18">
        <f t="shared" si="246"/>
        <v>290.04592889714831</v>
      </c>
      <c r="N1392" s="18">
        <f t="shared" si="247"/>
        <v>288.68629679289791</v>
      </c>
    </row>
    <row r="1393" spans="1:14" ht="15" x14ac:dyDescent="0.25">
      <c r="A1393" s="17" t="s">
        <v>118</v>
      </c>
      <c r="B1393" s="16" t="s">
        <v>119</v>
      </c>
      <c r="C1393" t="s">
        <v>27</v>
      </c>
      <c r="D1393" s="16" t="s">
        <v>117</v>
      </c>
      <c r="E1393">
        <v>4</v>
      </c>
      <c r="F1393" s="20">
        <v>12.666666666666666</v>
      </c>
      <c r="G1393" s="21">
        <f t="shared" si="243"/>
        <v>4</v>
      </c>
      <c r="H1393" s="19">
        <v>14.166666666666666</v>
      </c>
      <c r="I1393" s="18">
        <v>214.88804221212081</v>
      </c>
      <c r="J1393" s="18">
        <v>213.88072353634405</v>
      </c>
      <c r="K1393" s="18">
        <f t="shared" si="244"/>
        <v>322.86134421032932</v>
      </c>
      <c r="L1393" s="18">
        <f t="shared" si="245"/>
        <v>321.347885116182</v>
      </c>
      <c r="M1393" s="18">
        <f t="shared" si="246"/>
        <v>290.04592889714831</v>
      </c>
      <c r="N1393" s="18">
        <f t="shared" si="247"/>
        <v>288.68629679289791</v>
      </c>
    </row>
    <row r="1394" spans="1:14" ht="15" x14ac:dyDescent="0.25">
      <c r="A1394" s="17" t="s">
        <v>118</v>
      </c>
      <c r="B1394" s="16" t="s">
        <v>119</v>
      </c>
      <c r="C1394" t="s">
        <v>27</v>
      </c>
      <c r="D1394" s="16" t="s">
        <v>117</v>
      </c>
      <c r="E1394">
        <v>5</v>
      </c>
      <c r="F1394" s="20">
        <v>13.666666666666666</v>
      </c>
      <c r="G1394" s="21">
        <f t="shared" si="243"/>
        <v>5</v>
      </c>
      <c r="H1394" s="19">
        <v>15.166666666666666</v>
      </c>
      <c r="I1394" s="18">
        <v>214.88804221212081</v>
      </c>
      <c r="J1394" s="18">
        <v>213.88072353634405</v>
      </c>
      <c r="K1394" s="18">
        <f t="shared" si="244"/>
        <v>322.86134421032932</v>
      </c>
      <c r="L1394" s="18">
        <f t="shared" si="245"/>
        <v>321.347885116182</v>
      </c>
      <c r="M1394" s="18">
        <f t="shared" si="246"/>
        <v>290.04592889714831</v>
      </c>
      <c r="N1394" s="18">
        <f t="shared" si="247"/>
        <v>288.68629679289791</v>
      </c>
    </row>
    <row r="1395" spans="1:14" ht="15" x14ac:dyDescent="0.25">
      <c r="A1395" s="17" t="s">
        <v>118</v>
      </c>
      <c r="B1395" s="16" t="s">
        <v>119</v>
      </c>
      <c r="C1395" t="s">
        <v>27</v>
      </c>
      <c r="D1395" s="16" t="s">
        <v>117</v>
      </c>
      <c r="E1395">
        <v>6</v>
      </c>
      <c r="F1395" s="20">
        <v>13</v>
      </c>
      <c r="G1395" s="21">
        <f t="shared" si="243"/>
        <v>6</v>
      </c>
      <c r="H1395" s="19">
        <v>14.5</v>
      </c>
      <c r="I1395" s="18">
        <v>214.88804221212081</v>
      </c>
      <c r="J1395" s="18">
        <v>213.88072353634405</v>
      </c>
      <c r="K1395" s="18">
        <f t="shared" si="244"/>
        <v>322.86134421032932</v>
      </c>
      <c r="L1395" s="18">
        <f t="shared" si="245"/>
        <v>321.347885116182</v>
      </c>
      <c r="M1395" s="18">
        <f t="shared" si="246"/>
        <v>290.04592889714831</v>
      </c>
      <c r="N1395" s="18">
        <f t="shared" si="247"/>
        <v>288.68629679289791</v>
      </c>
    </row>
    <row r="1396" spans="1:14" ht="15" x14ac:dyDescent="0.25">
      <c r="A1396" s="17" t="s">
        <v>118</v>
      </c>
      <c r="B1396" s="16" t="s">
        <v>119</v>
      </c>
      <c r="C1396" t="s">
        <v>27</v>
      </c>
      <c r="D1396" s="16" t="s">
        <v>117</v>
      </c>
      <c r="E1396">
        <v>7</v>
      </c>
      <c r="F1396" s="20">
        <v>12.5</v>
      </c>
      <c r="G1396" s="21">
        <f t="shared" si="243"/>
        <v>7</v>
      </c>
      <c r="H1396" s="19">
        <v>14</v>
      </c>
      <c r="I1396" s="18">
        <v>214.88804221212081</v>
      </c>
      <c r="J1396" s="18">
        <v>213.88072353634405</v>
      </c>
      <c r="K1396" s="18">
        <f t="shared" si="244"/>
        <v>322.86134421032932</v>
      </c>
      <c r="L1396" s="18">
        <f t="shared" si="245"/>
        <v>321.347885116182</v>
      </c>
      <c r="M1396" s="18">
        <f t="shared" si="246"/>
        <v>290.04592889714831</v>
      </c>
      <c r="N1396" s="18">
        <f t="shared" si="247"/>
        <v>288.68629679289791</v>
      </c>
    </row>
    <row r="1397" spans="1:14" ht="15" x14ac:dyDescent="0.25">
      <c r="A1397" s="17" t="s">
        <v>118</v>
      </c>
      <c r="B1397" s="16" t="s">
        <v>119</v>
      </c>
      <c r="C1397" t="s">
        <v>27</v>
      </c>
      <c r="D1397" s="16" t="s">
        <v>419</v>
      </c>
      <c r="E1397">
        <v>1</v>
      </c>
      <c r="F1397" s="20">
        <v>13.5</v>
      </c>
      <c r="G1397" s="21">
        <f t="shared" si="243"/>
        <v>1</v>
      </c>
      <c r="H1397" s="19">
        <v>15</v>
      </c>
      <c r="I1397" s="18">
        <v>214.88804221212081</v>
      </c>
      <c r="J1397" s="18">
        <v>213.88072353634405</v>
      </c>
      <c r="K1397" s="18">
        <f t="shared" si="244"/>
        <v>322.86134421032932</v>
      </c>
      <c r="L1397" s="18">
        <f t="shared" si="245"/>
        <v>321.347885116182</v>
      </c>
      <c r="M1397" s="18">
        <f t="shared" si="246"/>
        <v>290.04592889714831</v>
      </c>
      <c r="N1397" s="18">
        <f t="shared" si="247"/>
        <v>288.68629679289791</v>
      </c>
    </row>
    <row r="1398" spans="1:14" ht="15" x14ac:dyDescent="0.25">
      <c r="A1398" s="17" t="s">
        <v>118</v>
      </c>
      <c r="B1398" s="16" t="s">
        <v>119</v>
      </c>
      <c r="C1398" t="s">
        <v>27</v>
      </c>
      <c r="D1398" s="16" t="s">
        <v>419</v>
      </c>
      <c r="E1398">
        <v>2</v>
      </c>
      <c r="F1398" s="20">
        <v>13.416666666666666</v>
      </c>
      <c r="G1398" s="21">
        <f t="shared" si="243"/>
        <v>2</v>
      </c>
      <c r="H1398" s="19">
        <v>14.916666666666666</v>
      </c>
      <c r="I1398" s="18">
        <v>214.88804221212081</v>
      </c>
      <c r="J1398" s="18">
        <v>213.88072353634405</v>
      </c>
      <c r="K1398" s="18">
        <f t="shared" si="244"/>
        <v>322.86134421032932</v>
      </c>
      <c r="L1398" s="18">
        <f t="shared" si="245"/>
        <v>321.347885116182</v>
      </c>
      <c r="M1398" s="18">
        <f t="shared" si="246"/>
        <v>290.04592889714831</v>
      </c>
      <c r="N1398" s="18">
        <f t="shared" si="247"/>
        <v>288.68629679289791</v>
      </c>
    </row>
    <row r="1399" spans="1:14" ht="15" x14ac:dyDescent="0.25">
      <c r="A1399" s="17" t="s">
        <v>118</v>
      </c>
      <c r="B1399" s="16" t="s">
        <v>119</v>
      </c>
      <c r="C1399" t="s">
        <v>27</v>
      </c>
      <c r="D1399" s="16" t="s">
        <v>419</v>
      </c>
      <c r="E1399">
        <v>3</v>
      </c>
      <c r="F1399" s="20">
        <v>13.416666666666666</v>
      </c>
      <c r="G1399" s="21">
        <f t="shared" si="243"/>
        <v>3</v>
      </c>
      <c r="H1399" s="19">
        <v>14.916666666666666</v>
      </c>
      <c r="I1399" s="18">
        <v>214.88804221212081</v>
      </c>
      <c r="J1399" s="18">
        <v>213.88072353634405</v>
      </c>
      <c r="K1399" s="18">
        <f t="shared" si="244"/>
        <v>322.86134421032932</v>
      </c>
      <c r="L1399" s="18">
        <f t="shared" si="245"/>
        <v>321.347885116182</v>
      </c>
      <c r="M1399" s="18">
        <f t="shared" si="246"/>
        <v>290.04592889714831</v>
      </c>
      <c r="N1399" s="18">
        <f t="shared" si="247"/>
        <v>288.68629679289791</v>
      </c>
    </row>
    <row r="1400" spans="1:14" ht="15" x14ac:dyDescent="0.25">
      <c r="A1400" s="17" t="s">
        <v>118</v>
      </c>
      <c r="B1400" s="16" t="s">
        <v>119</v>
      </c>
      <c r="C1400" t="s">
        <v>27</v>
      </c>
      <c r="D1400" s="16" t="s">
        <v>419</v>
      </c>
      <c r="E1400">
        <v>4</v>
      </c>
      <c r="F1400" s="20">
        <v>13.25</v>
      </c>
      <c r="G1400" s="21">
        <f t="shared" si="243"/>
        <v>4</v>
      </c>
      <c r="H1400" s="19">
        <v>14.75</v>
      </c>
      <c r="I1400" s="18">
        <v>214.88804221212081</v>
      </c>
      <c r="J1400" s="18">
        <v>213.88072353634405</v>
      </c>
      <c r="K1400" s="18">
        <f t="shared" si="244"/>
        <v>322.86134421032932</v>
      </c>
      <c r="L1400" s="18">
        <f t="shared" si="245"/>
        <v>321.347885116182</v>
      </c>
      <c r="M1400" s="18">
        <f t="shared" si="246"/>
        <v>290.04592889714831</v>
      </c>
      <c r="N1400" s="18">
        <f t="shared" si="247"/>
        <v>288.68629679289791</v>
      </c>
    </row>
    <row r="1401" spans="1:14" ht="15" x14ac:dyDescent="0.25">
      <c r="A1401" s="17" t="s">
        <v>118</v>
      </c>
      <c r="B1401" s="16" t="s">
        <v>119</v>
      </c>
      <c r="C1401" t="s">
        <v>27</v>
      </c>
      <c r="D1401" s="16" t="s">
        <v>419</v>
      </c>
      <c r="E1401">
        <v>5</v>
      </c>
      <c r="F1401" s="20">
        <v>13.833333333333334</v>
      </c>
      <c r="G1401" s="21">
        <f t="shared" si="243"/>
        <v>5</v>
      </c>
      <c r="H1401" s="19">
        <v>15.333333333333334</v>
      </c>
      <c r="I1401" s="18">
        <v>214.88804221212081</v>
      </c>
      <c r="J1401" s="18">
        <v>213.88072353634405</v>
      </c>
      <c r="K1401" s="18">
        <f t="shared" si="244"/>
        <v>322.86134421032932</v>
      </c>
      <c r="L1401" s="18">
        <f t="shared" si="245"/>
        <v>321.347885116182</v>
      </c>
      <c r="M1401" s="18">
        <f t="shared" si="246"/>
        <v>290.04592889714831</v>
      </c>
      <c r="N1401" s="18">
        <f t="shared" si="247"/>
        <v>288.68629679289791</v>
      </c>
    </row>
    <row r="1402" spans="1:14" ht="15" x14ac:dyDescent="0.25">
      <c r="A1402" s="17" t="s">
        <v>118</v>
      </c>
      <c r="B1402" s="16" t="s">
        <v>119</v>
      </c>
      <c r="C1402" t="s">
        <v>27</v>
      </c>
      <c r="D1402" s="16" t="s">
        <v>419</v>
      </c>
      <c r="E1402">
        <v>6</v>
      </c>
      <c r="F1402" s="20">
        <v>14.333333333333334</v>
      </c>
      <c r="G1402" s="21">
        <f t="shared" si="243"/>
        <v>6</v>
      </c>
      <c r="H1402" s="19">
        <v>15.833333333333334</v>
      </c>
      <c r="I1402" s="18">
        <v>214.88804221212081</v>
      </c>
      <c r="J1402" s="18">
        <v>213.88072353634405</v>
      </c>
      <c r="K1402" s="18">
        <f t="shared" si="244"/>
        <v>322.86134421032932</v>
      </c>
      <c r="L1402" s="18">
        <f t="shared" si="245"/>
        <v>321.347885116182</v>
      </c>
      <c r="M1402" s="18">
        <f t="shared" si="246"/>
        <v>290.04592889714831</v>
      </c>
      <c r="N1402" s="18">
        <f t="shared" si="247"/>
        <v>288.68629679289791</v>
      </c>
    </row>
    <row r="1403" spans="1:14" ht="15" x14ac:dyDescent="0.25">
      <c r="A1403" s="15" t="s">
        <v>118</v>
      </c>
      <c r="B1403" s="16" t="s">
        <v>119</v>
      </c>
      <c r="C1403" t="s">
        <v>27</v>
      </c>
      <c r="D1403" s="16" t="s">
        <v>419</v>
      </c>
      <c r="E1403">
        <v>7</v>
      </c>
      <c r="F1403" s="20">
        <v>13.916666666666666</v>
      </c>
      <c r="G1403" s="21">
        <f t="shared" si="243"/>
        <v>7</v>
      </c>
      <c r="H1403" s="19">
        <v>15.416666666666666</v>
      </c>
      <c r="I1403" s="18">
        <v>214.88804221212081</v>
      </c>
      <c r="J1403" s="18">
        <v>213.88072353634405</v>
      </c>
      <c r="K1403" s="18">
        <f t="shared" si="244"/>
        <v>322.86134421032932</v>
      </c>
      <c r="L1403" s="18">
        <f t="shared" si="245"/>
        <v>321.347885116182</v>
      </c>
      <c r="M1403" s="18">
        <f t="shared" si="246"/>
        <v>290.04592889714831</v>
      </c>
      <c r="N1403" s="18">
        <f t="shared" si="247"/>
        <v>288.68629679289791</v>
      </c>
    </row>
    <row r="1404" spans="1:14" ht="15" x14ac:dyDescent="0.25">
      <c r="A1404" s="17" t="s">
        <v>268</v>
      </c>
      <c r="B1404" s="16" t="s">
        <v>262</v>
      </c>
      <c r="C1404" t="s">
        <v>66</v>
      </c>
      <c r="D1404" s="16" t="s">
        <v>267</v>
      </c>
      <c r="E1404">
        <v>1</v>
      </c>
      <c r="F1404" s="20">
        <v>21.333333333333332</v>
      </c>
      <c r="G1404" s="21">
        <f t="shared" si="243"/>
        <v>2</v>
      </c>
      <c r="H1404" s="19">
        <v>2.25</v>
      </c>
      <c r="I1404" s="18">
        <v>628.37086910167432</v>
      </c>
      <c r="J1404" s="18">
        <v>800.94786178298557</v>
      </c>
      <c r="K1404" s="18">
        <f t="shared" si="244"/>
        <v>944.10401515276192</v>
      </c>
      <c r="L1404" s="18">
        <f t="shared" si="245"/>
        <v>1203.3945706591655</v>
      </c>
      <c r="M1404" s="18">
        <f t="shared" si="246"/>
        <v>848.14590213723534</v>
      </c>
      <c r="N1404" s="18">
        <f t="shared" si="247"/>
        <v>1081.0823356085618</v>
      </c>
    </row>
    <row r="1405" spans="1:14" ht="15" x14ac:dyDescent="0.25">
      <c r="A1405" s="17" t="s">
        <v>268</v>
      </c>
      <c r="B1405" s="16" t="s">
        <v>262</v>
      </c>
      <c r="C1405" t="s">
        <v>66</v>
      </c>
      <c r="D1405" s="16" t="s">
        <v>267</v>
      </c>
      <c r="E1405">
        <v>2</v>
      </c>
      <c r="F1405" s="20">
        <v>21.916666666666668</v>
      </c>
      <c r="G1405" s="21">
        <f t="shared" si="243"/>
        <v>3</v>
      </c>
      <c r="H1405" s="19">
        <v>2.8333333333333335</v>
      </c>
      <c r="I1405" s="18">
        <v>628.37086910167432</v>
      </c>
      <c r="J1405" s="18">
        <v>800.94786178298557</v>
      </c>
      <c r="K1405" s="18">
        <f t="shared" si="244"/>
        <v>944.10401515276192</v>
      </c>
      <c r="L1405" s="18">
        <f t="shared" si="245"/>
        <v>1203.3945706591655</v>
      </c>
      <c r="M1405" s="18">
        <f t="shared" si="246"/>
        <v>848.14590213723534</v>
      </c>
      <c r="N1405" s="18">
        <f t="shared" si="247"/>
        <v>1081.0823356085618</v>
      </c>
    </row>
    <row r="1406" spans="1:14" ht="15" x14ac:dyDescent="0.25">
      <c r="A1406" s="17" t="s">
        <v>268</v>
      </c>
      <c r="B1406" s="16" t="s">
        <v>262</v>
      </c>
      <c r="C1406" t="s">
        <v>66</v>
      </c>
      <c r="D1406" s="16" t="s">
        <v>267</v>
      </c>
      <c r="E1406">
        <v>3</v>
      </c>
      <c r="F1406" s="20">
        <v>21.333333333333332</v>
      </c>
      <c r="G1406" s="21">
        <f t="shared" si="243"/>
        <v>4</v>
      </c>
      <c r="H1406" s="19">
        <v>2.25</v>
      </c>
      <c r="I1406" s="18">
        <v>628.37086910167432</v>
      </c>
      <c r="J1406" s="18">
        <v>800.94786178298557</v>
      </c>
      <c r="K1406" s="18">
        <f t="shared" si="244"/>
        <v>944.10401515276192</v>
      </c>
      <c r="L1406" s="18">
        <f t="shared" si="245"/>
        <v>1203.3945706591655</v>
      </c>
      <c r="M1406" s="18">
        <f t="shared" si="246"/>
        <v>848.14590213723534</v>
      </c>
      <c r="N1406" s="18">
        <f t="shared" si="247"/>
        <v>1081.0823356085618</v>
      </c>
    </row>
    <row r="1407" spans="1:14" ht="15" x14ac:dyDescent="0.25">
      <c r="A1407" s="17" t="s">
        <v>268</v>
      </c>
      <c r="B1407" s="16" t="s">
        <v>262</v>
      </c>
      <c r="C1407" t="s">
        <v>66</v>
      </c>
      <c r="D1407" s="16" t="s">
        <v>267</v>
      </c>
      <c r="E1407">
        <v>4</v>
      </c>
      <c r="F1407" s="20">
        <v>21.333333333333332</v>
      </c>
      <c r="G1407" s="21">
        <f t="shared" si="243"/>
        <v>5</v>
      </c>
      <c r="H1407" s="19">
        <v>2.25</v>
      </c>
      <c r="I1407" s="18">
        <v>628.37086910167432</v>
      </c>
      <c r="J1407" s="18">
        <v>800.94786178298557</v>
      </c>
      <c r="K1407" s="18">
        <f t="shared" si="244"/>
        <v>944.10401515276192</v>
      </c>
      <c r="L1407" s="18">
        <f t="shared" si="245"/>
        <v>1203.3945706591655</v>
      </c>
      <c r="M1407" s="18">
        <f t="shared" si="246"/>
        <v>848.14590213723534</v>
      </c>
      <c r="N1407" s="18">
        <f t="shared" si="247"/>
        <v>1081.0823356085618</v>
      </c>
    </row>
    <row r="1408" spans="1:14" ht="15" x14ac:dyDescent="0.25">
      <c r="A1408" s="17" t="s">
        <v>268</v>
      </c>
      <c r="B1408" s="16" t="s">
        <v>262</v>
      </c>
      <c r="C1408" t="s">
        <v>66</v>
      </c>
      <c r="D1408" s="16" t="s">
        <v>267</v>
      </c>
      <c r="E1408">
        <v>5</v>
      </c>
      <c r="F1408" s="20">
        <v>21.333333333333332</v>
      </c>
      <c r="G1408" s="21">
        <f t="shared" si="243"/>
        <v>6</v>
      </c>
      <c r="H1408" s="19">
        <v>2.25</v>
      </c>
      <c r="I1408" s="18">
        <v>628.37086910167432</v>
      </c>
      <c r="J1408" s="18">
        <v>800.94786178298557</v>
      </c>
      <c r="K1408" s="18">
        <f t="shared" si="244"/>
        <v>944.10401515276192</v>
      </c>
      <c r="L1408" s="18">
        <f t="shared" si="245"/>
        <v>1203.3945706591655</v>
      </c>
      <c r="M1408" s="18">
        <f t="shared" si="246"/>
        <v>848.14590213723534</v>
      </c>
      <c r="N1408" s="18">
        <f t="shared" si="247"/>
        <v>1081.0823356085618</v>
      </c>
    </row>
    <row r="1409" spans="1:14" ht="15" x14ac:dyDescent="0.25">
      <c r="A1409" s="17" t="s">
        <v>268</v>
      </c>
      <c r="B1409" s="16" t="s">
        <v>262</v>
      </c>
      <c r="C1409" t="s">
        <v>66</v>
      </c>
      <c r="D1409" s="16" t="s">
        <v>267</v>
      </c>
      <c r="E1409">
        <v>6</v>
      </c>
      <c r="F1409" s="20">
        <v>22</v>
      </c>
      <c r="G1409" s="21">
        <f t="shared" si="243"/>
        <v>7</v>
      </c>
      <c r="H1409" s="19">
        <v>2.9166666666666665</v>
      </c>
      <c r="I1409" s="18">
        <v>628.37086910167432</v>
      </c>
      <c r="J1409" s="18">
        <v>800.94786178298557</v>
      </c>
      <c r="K1409" s="18">
        <f t="shared" si="244"/>
        <v>944.10401515276192</v>
      </c>
      <c r="L1409" s="18">
        <f t="shared" si="245"/>
        <v>1203.3945706591655</v>
      </c>
      <c r="M1409" s="18">
        <f t="shared" si="246"/>
        <v>848.14590213723534</v>
      </c>
      <c r="N1409" s="18">
        <f t="shared" si="247"/>
        <v>1081.0823356085618</v>
      </c>
    </row>
    <row r="1410" spans="1:14" ht="15" x14ac:dyDescent="0.25">
      <c r="A1410" s="15" t="s">
        <v>268</v>
      </c>
      <c r="B1410" s="16" t="s">
        <v>262</v>
      </c>
      <c r="C1410" t="s">
        <v>66</v>
      </c>
      <c r="D1410" s="16" t="s">
        <v>267</v>
      </c>
      <c r="E1410">
        <v>7</v>
      </c>
      <c r="F1410" s="20">
        <v>21.333333333333332</v>
      </c>
      <c r="G1410" s="21">
        <f t="shared" si="243"/>
        <v>1</v>
      </c>
      <c r="H1410" s="19">
        <v>2.25</v>
      </c>
      <c r="I1410" s="18">
        <v>628.37086910167432</v>
      </c>
      <c r="J1410" s="18">
        <v>800.94786178298557</v>
      </c>
      <c r="K1410" s="18">
        <f t="shared" si="244"/>
        <v>944.10401515276192</v>
      </c>
      <c r="L1410" s="18">
        <f t="shared" si="245"/>
        <v>1203.3945706591655</v>
      </c>
      <c r="M1410" s="18">
        <f t="shared" si="246"/>
        <v>848.14590213723534</v>
      </c>
      <c r="N1410" s="18">
        <f t="shared" si="247"/>
        <v>1081.0823356085618</v>
      </c>
    </row>
    <row r="1411" spans="1:14" ht="15" x14ac:dyDescent="0.25">
      <c r="A1411" s="17" t="s">
        <v>309</v>
      </c>
      <c r="B1411" s="16" t="s">
        <v>262</v>
      </c>
      <c r="C1411" t="s">
        <v>34</v>
      </c>
      <c r="D1411" s="16" t="s">
        <v>308</v>
      </c>
      <c r="E1411">
        <v>1</v>
      </c>
      <c r="F1411" s="20">
        <v>2.3333333333333335</v>
      </c>
      <c r="G1411" s="21">
        <f t="shared" si="243"/>
        <v>1</v>
      </c>
      <c r="H1411" s="19">
        <v>7.25</v>
      </c>
      <c r="I1411" s="18">
        <v>594.66907759363221</v>
      </c>
      <c r="J1411" s="18">
        <v>745.27952176507517</v>
      </c>
      <c r="K1411" s="18">
        <f t="shared" si="244"/>
        <v>893.46831855200901</v>
      </c>
      <c r="L1411" s="18">
        <f t="shared" si="245"/>
        <v>1119.7549464943247</v>
      </c>
      <c r="M1411" s="18">
        <f t="shared" si="246"/>
        <v>802.65678453524743</v>
      </c>
      <c r="N1411" s="18">
        <f t="shared" si="247"/>
        <v>1005.9437879981804</v>
      </c>
    </row>
    <row r="1412" spans="1:14" ht="15" x14ac:dyDescent="0.25">
      <c r="A1412" s="17" t="s">
        <v>309</v>
      </c>
      <c r="B1412" s="16" t="s">
        <v>262</v>
      </c>
      <c r="C1412" t="s">
        <v>34</v>
      </c>
      <c r="D1412" s="16" t="s">
        <v>308</v>
      </c>
      <c r="E1412">
        <v>2</v>
      </c>
      <c r="F1412" s="20">
        <v>2.3333333333333335</v>
      </c>
      <c r="G1412" s="21">
        <f t="shared" si="243"/>
        <v>2</v>
      </c>
      <c r="H1412" s="19">
        <v>7.25</v>
      </c>
      <c r="I1412" s="18">
        <v>594.66907759363221</v>
      </c>
      <c r="J1412" s="18">
        <v>745.27952176507517</v>
      </c>
      <c r="K1412" s="18">
        <f t="shared" si="244"/>
        <v>893.46831855200901</v>
      </c>
      <c r="L1412" s="18">
        <f t="shared" si="245"/>
        <v>1119.7549464943247</v>
      </c>
      <c r="M1412" s="18">
        <f t="shared" si="246"/>
        <v>802.65678453524743</v>
      </c>
      <c r="N1412" s="18">
        <f t="shared" si="247"/>
        <v>1005.9437879981804</v>
      </c>
    </row>
    <row r="1413" spans="1:14" ht="15" x14ac:dyDescent="0.25">
      <c r="A1413" s="17" t="s">
        <v>309</v>
      </c>
      <c r="B1413" s="16" t="s">
        <v>262</v>
      </c>
      <c r="C1413" t="s">
        <v>34</v>
      </c>
      <c r="D1413" s="16" t="s">
        <v>308</v>
      </c>
      <c r="E1413">
        <v>3</v>
      </c>
      <c r="F1413" s="20">
        <v>2.3333333333333335</v>
      </c>
      <c r="G1413" s="21">
        <f t="shared" ref="G1413:G1476" si="248">IF(AND(E1413=7,H1413&lt;F1413),1,IF(H1413&lt;F1413,E1413+1,E1413))</f>
        <v>3</v>
      </c>
      <c r="H1413" s="19">
        <v>7.25</v>
      </c>
      <c r="I1413" s="18">
        <v>594.66907759363221</v>
      </c>
      <c r="J1413" s="18">
        <v>745.27952176507517</v>
      </c>
      <c r="K1413" s="18">
        <f t="shared" si="244"/>
        <v>893.46831855200901</v>
      </c>
      <c r="L1413" s="18">
        <f t="shared" si="245"/>
        <v>1119.7549464943247</v>
      </c>
      <c r="M1413" s="18">
        <f t="shared" si="246"/>
        <v>802.65678453524743</v>
      </c>
      <c r="N1413" s="18">
        <f t="shared" si="247"/>
        <v>1005.9437879981804</v>
      </c>
    </row>
    <row r="1414" spans="1:14" ht="15" x14ac:dyDescent="0.25">
      <c r="A1414" s="17" t="s">
        <v>309</v>
      </c>
      <c r="B1414" s="16" t="s">
        <v>262</v>
      </c>
      <c r="C1414" t="s">
        <v>34</v>
      </c>
      <c r="D1414" s="16" t="s">
        <v>308</v>
      </c>
      <c r="E1414">
        <v>4</v>
      </c>
      <c r="F1414" s="20">
        <v>2.3333333333333335</v>
      </c>
      <c r="G1414" s="21">
        <f t="shared" si="248"/>
        <v>4</v>
      </c>
      <c r="H1414" s="19">
        <v>7.25</v>
      </c>
      <c r="I1414" s="18">
        <v>594.66907759363221</v>
      </c>
      <c r="J1414" s="18">
        <v>745.27952176507517</v>
      </c>
      <c r="K1414" s="18">
        <f t="shared" si="244"/>
        <v>893.46831855200901</v>
      </c>
      <c r="L1414" s="18">
        <f t="shared" si="245"/>
        <v>1119.7549464943247</v>
      </c>
      <c r="M1414" s="18">
        <f t="shared" si="246"/>
        <v>802.65678453524743</v>
      </c>
      <c r="N1414" s="18">
        <f t="shared" si="247"/>
        <v>1005.9437879981804</v>
      </c>
    </row>
    <row r="1415" spans="1:14" ht="15" x14ac:dyDescent="0.25">
      <c r="A1415" s="17" t="s">
        <v>309</v>
      </c>
      <c r="B1415" s="16" t="s">
        <v>262</v>
      </c>
      <c r="C1415" t="s">
        <v>34</v>
      </c>
      <c r="D1415" s="16" t="s">
        <v>308</v>
      </c>
      <c r="E1415">
        <v>5</v>
      </c>
      <c r="F1415" s="20">
        <v>2.3333333333333335</v>
      </c>
      <c r="G1415" s="21">
        <f t="shared" si="248"/>
        <v>5</v>
      </c>
      <c r="H1415" s="19">
        <v>7.25</v>
      </c>
      <c r="I1415" s="18">
        <v>594.66907759363221</v>
      </c>
      <c r="J1415" s="18">
        <v>745.27952176507517</v>
      </c>
      <c r="K1415" s="18">
        <f t="shared" si="244"/>
        <v>893.46831855200901</v>
      </c>
      <c r="L1415" s="18">
        <f t="shared" si="245"/>
        <v>1119.7549464943247</v>
      </c>
      <c r="M1415" s="18">
        <f t="shared" si="246"/>
        <v>802.65678453524743</v>
      </c>
      <c r="N1415" s="18">
        <f t="shared" si="247"/>
        <v>1005.9437879981804</v>
      </c>
    </row>
    <row r="1416" spans="1:14" ht="15" x14ac:dyDescent="0.25">
      <c r="A1416" s="17" t="s">
        <v>309</v>
      </c>
      <c r="B1416" s="16" t="s">
        <v>262</v>
      </c>
      <c r="C1416" t="s">
        <v>34</v>
      </c>
      <c r="D1416" s="16" t="s">
        <v>308</v>
      </c>
      <c r="E1416">
        <v>6</v>
      </c>
      <c r="F1416" s="20">
        <v>2.3333333333333335</v>
      </c>
      <c r="G1416" s="21">
        <f t="shared" si="248"/>
        <v>6</v>
      </c>
      <c r="H1416" s="19">
        <v>7.25</v>
      </c>
      <c r="I1416" s="18">
        <v>594.66907759363221</v>
      </c>
      <c r="J1416" s="18">
        <v>745.27952176507517</v>
      </c>
      <c r="K1416" s="18">
        <f t="shared" si="244"/>
        <v>893.46831855200901</v>
      </c>
      <c r="L1416" s="18">
        <f t="shared" si="245"/>
        <v>1119.7549464943247</v>
      </c>
      <c r="M1416" s="18">
        <f t="shared" si="246"/>
        <v>802.65678453524743</v>
      </c>
      <c r="N1416" s="18">
        <f t="shared" si="247"/>
        <v>1005.9437879981804</v>
      </c>
    </row>
    <row r="1417" spans="1:14" ht="15" x14ac:dyDescent="0.25">
      <c r="A1417" s="15" t="s">
        <v>309</v>
      </c>
      <c r="B1417" s="16" t="s">
        <v>262</v>
      </c>
      <c r="C1417" t="s">
        <v>34</v>
      </c>
      <c r="D1417" s="16" t="s">
        <v>308</v>
      </c>
      <c r="E1417">
        <v>7</v>
      </c>
      <c r="F1417" s="20">
        <v>2.3333333333333335</v>
      </c>
      <c r="G1417" s="21">
        <f t="shared" si="248"/>
        <v>7</v>
      </c>
      <c r="H1417" s="19">
        <v>7.25</v>
      </c>
      <c r="I1417" s="18">
        <v>594.66907759363221</v>
      </c>
      <c r="J1417" s="18">
        <v>745.27952176507517</v>
      </c>
      <c r="K1417" s="18">
        <f t="shared" si="244"/>
        <v>893.46831855200901</v>
      </c>
      <c r="L1417" s="18">
        <f t="shared" si="245"/>
        <v>1119.7549464943247</v>
      </c>
      <c r="M1417" s="18">
        <f t="shared" si="246"/>
        <v>802.65678453524743</v>
      </c>
      <c r="N1417" s="18">
        <f t="shared" si="247"/>
        <v>1005.9437879981804</v>
      </c>
    </row>
    <row r="1418" spans="1:14" ht="15" x14ac:dyDescent="0.25">
      <c r="A1418" s="17" t="s">
        <v>321</v>
      </c>
      <c r="B1418" s="16" t="s">
        <v>262</v>
      </c>
      <c r="C1418" t="s">
        <v>27</v>
      </c>
      <c r="D1418" s="16" t="s">
        <v>320</v>
      </c>
      <c r="E1418">
        <v>1</v>
      </c>
      <c r="F1418" s="20">
        <v>8.9166666666666661</v>
      </c>
      <c r="G1418" s="21">
        <f t="shared" si="248"/>
        <v>1</v>
      </c>
      <c r="H1418" s="19">
        <v>14.333333333333334</v>
      </c>
      <c r="I1418" s="18">
        <v>820.43278345708859</v>
      </c>
      <c r="J1418" s="18">
        <v>858.33376596507389</v>
      </c>
      <c r="K1418" s="18">
        <f>I1418/203*305</f>
        <v>1232.6699455882367</v>
      </c>
      <c r="L1418" s="18">
        <f t="shared" si="245"/>
        <v>1289.6147715238797</v>
      </c>
      <c r="M1418" s="18">
        <f t="shared" si="246"/>
        <v>1107.3821806268093</v>
      </c>
      <c r="N1418" s="18">
        <f t="shared" si="247"/>
        <v>1158.539171795223</v>
      </c>
    </row>
    <row r="1419" spans="1:14" ht="15" x14ac:dyDescent="0.25">
      <c r="A1419" s="17" t="s">
        <v>321</v>
      </c>
      <c r="B1419" s="16" t="s">
        <v>262</v>
      </c>
      <c r="C1419" t="s">
        <v>27</v>
      </c>
      <c r="D1419" s="16" t="s">
        <v>320</v>
      </c>
      <c r="E1419">
        <v>2</v>
      </c>
      <c r="F1419" s="20">
        <v>8.9166666666666661</v>
      </c>
      <c r="G1419" s="21">
        <f t="shared" si="248"/>
        <v>2</v>
      </c>
      <c r="H1419" s="19">
        <v>14.333333333333334</v>
      </c>
      <c r="I1419" s="18">
        <v>820.43278345708859</v>
      </c>
      <c r="J1419" s="18">
        <v>858.33376596507389</v>
      </c>
      <c r="K1419" s="18">
        <f t="shared" si="244"/>
        <v>1232.6699455882367</v>
      </c>
      <c r="L1419" s="18">
        <f t="shared" si="245"/>
        <v>1289.6147715238797</v>
      </c>
      <c r="M1419" s="18">
        <f t="shared" si="246"/>
        <v>1107.3821806268093</v>
      </c>
      <c r="N1419" s="18">
        <f t="shared" si="247"/>
        <v>1158.539171795223</v>
      </c>
    </row>
    <row r="1420" spans="1:14" ht="15" x14ac:dyDescent="0.25">
      <c r="A1420" s="17" t="s">
        <v>321</v>
      </c>
      <c r="B1420" s="16" t="s">
        <v>262</v>
      </c>
      <c r="C1420" t="s">
        <v>27</v>
      </c>
      <c r="D1420" s="16" t="s">
        <v>320</v>
      </c>
      <c r="E1420">
        <v>3</v>
      </c>
      <c r="F1420" s="20">
        <v>8.9166666666666661</v>
      </c>
      <c r="G1420" s="21">
        <f t="shared" si="248"/>
        <v>3</v>
      </c>
      <c r="H1420" s="19">
        <v>14.333333333333334</v>
      </c>
      <c r="I1420" s="18">
        <v>820.43278345708859</v>
      </c>
      <c r="J1420" s="18">
        <v>858.33376596507389</v>
      </c>
      <c r="K1420" s="18">
        <f t="shared" si="244"/>
        <v>1232.6699455882367</v>
      </c>
      <c r="L1420" s="18">
        <f t="shared" si="245"/>
        <v>1289.6147715238797</v>
      </c>
      <c r="M1420" s="18">
        <f t="shared" si="246"/>
        <v>1107.3821806268093</v>
      </c>
      <c r="N1420" s="18">
        <f t="shared" si="247"/>
        <v>1158.539171795223</v>
      </c>
    </row>
    <row r="1421" spans="1:14" ht="15" x14ac:dyDescent="0.25">
      <c r="A1421" s="17" t="s">
        <v>321</v>
      </c>
      <c r="B1421" s="16" t="s">
        <v>262</v>
      </c>
      <c r="C1421" t="s">
        <v>27</v>
      </c>
      <c r="D1421" s="16" t="s">
        <v>320</v>
      </c>
      <c r="E1421">
        <v>4</v>
      </c>
      <c r="F1421" s="20">
        <v>8.9166666666666661</v>
      </c>
      <c r="G1421" s="21">
        <f t="shared" si="248"/>
        <v>4</v>
      </c>
      <c r="H1421" s="19">
        <v>14.333333333333334</v>
      </c>
      <c r="I1421" s="18">
        <v>820.43278345708859</v>
      </c>
      <c r="J1421" s="18">
        <v>858.33376596507389</v>
      </c>
      <c r="K1421" s="18">
        <f t="shared" si="244"/>
        <v>1232.6699455882367</v>
      </c>
      <c r="L1421" s="18">
        <f t="shared" si="245"/>
        <v>1289.6147715238797</v>
      </c>
      <c r="M1421" s="18">
        <f t="shared" si="246"/>
        <v>1107.3821806268093</v>
      </c>
      <c r="N1421" s="18">
        <f t="shared" si="247"/>
        <v>1158.539171795223</v>
      </c>
    </row>
    <row r="1422" spans="1:14" ht="15" x14ac:dyDescent="0.25">
      <c r="A1422" s="17" t="s">
        <v>321</v>
      </c>
      <c r="B1422" s="16" t="s">
        <v>262</v>
      </c>
      <c r="C1422" t="s">
        <v>27</v>
      </c>
      <c r="D1422" s="16" t="s">
        <v>320</v>
      </c>
      <c r="E1422">
        <v>6</v>
      </c>
      <c r="F1422" s="20">
        <v>8.9166666666666661</v>
      </c>
      <c r="G1422" s="21">
        <f t="shared" si="248"/>
        <v>6</v>
      </c>
      <c r="H1422" s="19">
        <v>14.333333333333334</v>
      </c>
      <c r="I1422" s="18">
        <v>820.43278345708859</v>
      </c>
      <c r="J1422" s="18">
        <v>858.33376596507389</v>
      </c>
      <c r="K1422" s="18">
        <f t="shared" si="244"/>
        <v>1232.6699455882367</v>
      </c>
      <c r="L1422" s="18">
        <f t="shared" si="245"/>
        <v>1289.6147715238797</v>
      </c>
      <c r="M1422" s="18">
        <f t="shared" si="246"/>
        <v>1107.3821806268093</v>
      </c>
      <c r="N1422" s="18">
        <f t="shared" si="247"/>
        <v>1158.539171795223</v>
      </c>
    </row>
    <row r="1423" spans="1:14" ht="15" x14ac:dyDescent="0.25">
      <c r="A1423" s="17" t="s">
        <v>321</v>
      </c>
      <c r="B1423" s="16" t="s">
        <v>262</v>
      </c>
      <c r="C1423" t="s">
        <v>27</v>
      </c>
      <c r="D1423" s="16" t="s">
        <v>796</v>
      </c>
      <c r="E1423">
        <v>5</v>
      </c>
      <c r="F1423" s="20">
        <v>14.916666666666666</v>
      </c>
      <c r="G1423" s="21">
        <f t="shared" si="248"/>
        <v>5</v>
      </c>
      <c r="H1423" s="19">
        <v>20.333333333333332</v>
      </c>
      <c r="I1423" s="18">
        <v>820.43278345708859</v>
      </c>
      <c r="J1423" s="18">
        <v>858.33376596507389</v>
      </c>
      <c r="K1423" s="18">
        <f t="shared" si="244"/>
        <v>1232.6699455882367</v>
      </c>
      <c r="L1423" s="18">
        <f t="shared" si="245"/>
        <v>1289.6147715238797</v>
      </c>
      <c r="M1423" s="18">
        <f t="shared" si="246"/>
        <v>1107.3821806268093</v>
      </c>
      <c r="N1423" s="18">
        <f t="shared" si="247"/>
        <v>1158.539171795223</v>
      </c>
    </row>
    <row r="1424" spans="1:14" ht="15" x14ac:dyDescent="0.25">
      <c r="A1424" s="17" t="s">
        <v>321</v>
      </c>
      <c r="B1424" s="16" t="s">
        <v>262</v>
      </c>
      <c r="C1424" t="s">
        <v>27</v>
      </c>
      <c r="D1424" s="16" t="s">
        <v>796</v>
      </c>
      <c r="E1424">
        <v>7</v>
      </c>
      <c r="F1424" s="20">
        <v>15.083333333333334</v>
      </c>
      <c r="G1424" s="21">
        <f t="shared" si="248"/>
        <v>7</v>
      </c>
      <c r="H1424" s="19">
        <v>20.5</v>
      </c>
      <c r="I1424" s="18">
        <v>820.43278345708859</v>
      </c>
      <c r="J1424" s="18">
        <v>858.33376596507389</v>
      </c>
      <c r="K1424" s="18">
        <f t="shared" si="244"/>
        <v>1232.6699455882367</v>
      </c>
      <c r="L1424" s="18">
        <f t="shared" si="245"/>
        <v>1289.6147715238797</v>
      </c>
      <c r="M1424" s="18">
        <f t="shared" si="246"/>
        <v>1107.3821806268093</v>
      </c>
      <c r="N1424" s="18">
        <f t="shared" si="247"/>
        <v>1158.539171795223</v>
      </c>
    </row>
    <row r="1425" spans="1:14" ht="15" x14ac:dyDescent="0.25">
      <c r="A1425" s="17" t="s">
        <v>321</v>
      </c>
      <c r="B1425" s="16" t="s">
        <v>262</v>
      </c>
      <c r="C1425" t="s">
        <v>27</v>
      </c>
      <c r="D1425" s="16" t="s">
        <v>587</v>
      </c>
      <c r="E1425">
        <v>1</v>
      </c>
      <c r="F1425" s="20">
        <v>1.25</v>
      </c>
      <c r="G1425" s="21">
        <f t="shared" si="248"/>
        <v>1</v>
      </c>
      <c r="H1425" s="19">
        <v>6.5</v>
      </c>
      <c r="I1425" s="18">
        <f>I1424</f>
        <v>820.43278345708859</v>
      </c>
      <c r="J1425" s="18">
        <f>J1424</f>
        <v>858.33376596507389</v>
      </c>
      <c r="K1425" s="18">
        <f t="shared" ref="K1425:K1431" si="249">I1425/203*305</f>
        <v>1232.6699455882367</v>
      </c>
      <c r="L1425" s="18">
        <f t="shared" ref="L1425:L1431" si="250">J1425/203*305</f>
        <v>1289.6147715238797</v>
      </c>
      <c r="M1425" s="18">
        <f t="shared" ref="M1425:M1431" si="251">I1425/203*274</f>
        <v>1107.3821806268093</v>
      </c>
      <c r="N1425" s="18">
        <f t="shared" ref="N1425:N1431" si="252">J1425/203*274</f>
        <v>1158.539171795223</v>
      </c>
    </row>
    <row r="1426" spans="1:14" ht="15" x14ac:dyDescent="0.25">
      <c r="A1426" s="17" t="s">
        <v>321</v>
      </c>
      <c r="B1426" s="16" t="s">
        <v>262</v>
      </c>
      <c r="C1426" t="s">
        <v>27</v>
      </c>
      <c r="D1426" s="16" t="s">
        <v>587</v>
      </c>
      <c r="E1426">
        <v>2</v>
      </c>
      <c r="F1426" s="20">
        <v>1.25</v>
      </c>
      <c r="G1426" s="21">
        <f t="shared" si="248"/>
        <v>2</v>
      </c>
      <c r="H1426" s="19">
        <v>6.5</v>
      </c>
      <c r="I1426" s="18">
        <f t="shared" ref="I1426:I1431" si="253">I1425</f>
        <v>820.43278345708859</v>
      </c>
      <c r="J1426" s="18">
        <f t="shared" ref="J1426:J1431" si="254">J1425</f>
        <v>858.33376596507389</v>
      </c>
      <c r="K1426" s="18">
        <f t="shared" si="249"/>
        <v>1232.6699455882367</v>
      </c>
      <c r="L1426" s="18">
        <f t="shared" si="250"/>
        <v>1289.6147715238797</v>
      </c>
      <c r="M1426" s="18">
        <f t="shared" si="251"/>
        <v>1107.3821806268093</v>
      </c>
      <c r="N1426" s="18">
        <f t="shared" si="252"/>
        <v>1158.539171795223</v>
      </c>
    </row>
    <row r="1427" spans="1:14" ht="15" x14ac:dyDescent="0.25">
      <c r="A1427" s="17" t="s">
        <v>321</v>
      </c>
      <c r="B1427" s="16" t="s">
        <v>262</v>
      </c>
      <c r="C1427" t="s">
        <v>27</v>
      </c>
      <c r="D1427" s="16" t="s">
        <v>587</v>
      </c>
      <c r="E1427">
        <v>3</v>
      </c>
      <c r="F1427" s="20">
        <v>1.25</v>
      </c>
      <c r="G1427" s="21">
        <f t="shared" si="248"/>
        <v>3</v>
      </c>
      <c r="H1427" s="19">
        <v>6.5</v>
      </c>
      <c r="I1427" s="18">
        <f t="shared" si="253"/>
        <v>820.43278345708859</v>
      </c>
      <c r="J1427" s="18">
        <f t="shared" si="254"/>
        <v>858.33376596507389</v>
      </c>
      <c r="K1427" s="18">
        <f t="shared" si="249"/>
        <v>1232.6699455882367</v>
      </c>
      <c r="L1427" s="18">
        <f t="shared" si="250"/>
        <v>1289.6147715238797</v>
      </c>
      <c r="M1427" s="18">
        <f t="shared" si="251"/>
        <v>1107.3821806268093</v>
      </c>
      <c r="N1427" s="18">
        <f t="shared" si="252"/>
        <v>1158.539171795223</v>
      </c>
    </row>
    <row r="1428" spans="1:14" ht="15" x14ac:dyDescent="0.25">
      <c r="A1428" s="17" t="s">
        <v>321</v>
      </c>
      <c r="B1428" s="16" t="s">
        <v>262</v>
      </c>
      <c r="C1428" t="s">
        <v>27</v>
      </c>
      <c r="D1428" s="16" t="s">
        <v>587</v>
      </c>
      <c r="E1428">
        <v>4</v>
      </c>
      <c r="F1428" s="20">
        <v>1.25</v>
      </c>
      <c r="G1428" s="21">
        <f t="shared" si="248"/>
        <v>4</v>
      </c>
      <c r="H1428" s="19">
        <v>6.5</v>
      </c>
      <c r="I1428" s="18">
        <f t="shared" si="253"/>
        <v>820.43278345708859</v>
      </c>
      <c r="J1428" s="18">
        <f t="shared" si="254"/>
        <v>858.33376596507389</v>
      </c>
      <c r="K1428" s="18">
        <f t="shared" si="249"/>
        <v>1232.6699455882367</v>
      </c>
      <c r="L1428" s="18">
        <f t="shared" si="250"/>
        <v>1289.6147715238797</v>
      </c>
      <c r="M1428" s="18">
        <f t="shared" si="251"/>
        <v>1107.3821806268093</v>
      </c>
      <c r="N1428" s="18">
        <f t="shared" si="252"/>
        <v>1158.539171795223</v>
      </c>
    </row>
    <row r="1429" spans="1:14" ht="15" x14ac:dyDescent="0.25">
      <c r="A1429" s="17" t="s">
        <v>321</v>
      </c>
      <c r="B1429" s="16" t="s">
        <v>262</v>
      </c>
      <c r="C1429" t="s">
        <v>27</v>
      </c>
      <c r="D1429" s="16" t="s">
        <v>587</v>
      </c>
      <c r="E1429">
        <v>5</v>
      </c>
      <c r="F1429" s="20">
        <v>1.25</v>
      </c>
      <c r="G1429" s="21">
        <f t="shared" si="248"/>
        <v>5</v>
      </c>
      <c r="H1429" s="19">
        <v>6.5</v>
      </c>
      <c r="I1429" s="18">
        <f t="shared" si="253"/>
        <v>820.43278345708859</v>
      </c>
      <c r="J1429" s="18">
        <f t="shared" si="254"/>
        <v>858.33376596507389</v>
      </c>
      <c r="K1429" s="18">
        <f t="shared" si="249"/>
        <v>1232.6699455882367</v>
      </c>
      <c r="L1429" s="18">
        <f t="shared" si="250"/>
        <v>1289.6147715238797</v>
      </c>
      <c r="M1429" s="18">
        <f t="shared" si="251"/>
        <v>1107.3821806268093</v>
      </c>
      <c r="N1429" s="18">
        <f t="shared" si="252"/>
        <v>1158.539171795223</v>
      </c>
    </row>
    <row r="1430" spans="1:14" ht="15" x14ac:dyDescent="0.25">
      <c r="A1430" s="17" t="s">
        <v>321</v>
      </c>
      <c r="B1430" s="16" t="s">
        <v>262</v>
      </c>
      <c r="C1430" t="s">
        <v>27</v>
      </c>
      <c r="D1430" s="16" t="s">
        <v>587</v>
      </c>
      <c r="E1430">
        <v>6</v>
      </c>
      <c r="F1430" s="20">
        <v>1.25</v>
      </c>
      <c r="G1430" s="21">
        <f t="shared" si="248"/>
        <v>6</v>
      </c>
      <c r="H1430" s="19">
        <v>6.5</v>
      </c>
      <c r="I1430" s="18">
        <f t="shared" si="253"/>
        <v>820.43278345708859</v>
      </c>
      <c r="J1430" s="18">
        <f t="shared" si="254"/>
        <v>858.33376596507389</v>
      </c>
      <c r="K1430" s="18">
        <f t="shared" si="249"/>
        <v>1232.6699455882367</v>
      </c>
      <c r="L1430" s="18">
        <f t="shared" si="250"/>
        <v>1289.6147715238797</v>
      </c>
      <c r="M1430" s="18">
        <f t="shared" si="251"/>
        <v>1107.3821806268093</v>
      </c>
      <c r="N1430" s="18">
        <f t="shared" si="252"/>
        <v>1158.539171795223</v>
      </c>
    </row>
    <row r="1431" spans="1:14" ht="15" x14ac:dyDescent="0.25">
      <c r="A1431" s="15" t="s">
        <v>321</v>
      </c>
      <c r="B1431" s="16" t="s">
        <v>262</v>
      </c>
      <c r="C1431" t="s">
        <v>27</v>
      </c>
      <c r="D1431" s="16" t="s">
        <v>587</v>
      </c>
      <c r="E1431">
        <v>7</v>
      </c>
      <c r="F1431" s="20">
        <v>1.25</v>
      </c>
      <c r="G1431" s="21">
        <f t="shared" si="248"/>
        <v>7</v>
      </c>
      <c r="H1431" s="19">
        <v>6.5</v>
      </c>
      <c r="I1431" s="18">
        <f t="shared" si="253"/>
        <v>820.43278345708859</v>
      </c>
      <c r="J1431" s="18">
        <f t="shared" si="254"/>
        <v>858.33376596507389</v>
      </c>
      <c r="K1431" s="18">
        <f t="shared" si="249"/>
        <v>1232.6699455882367</v>
      </c>
      <c r="L1431" s="18">
        <f t="shared" si="250"/>
        <v>1289.6147715238797</v>
      </c>
      <c r="M1431" s="18">
        <f t="shared" si="251"/>
        <v>1107.3821806268093</v>
      </c>
      <c r="N1431" s="18">
        <f t="shared" si="252"/>
        <v>1158.539171795223</v>
      </c>
    </row>
    <row r="1432" spans="1:14" ht="15" x14ac:dyDescent="0.25">
      <c r="A1432" s="17" t="s">
        <v>550</v>
      </c>
      <c r="B1432" s="16" t="s">
        <v>262</v>
      </c>
      <c r="C1432" t="s">
        <v>35</v>
      </c>
      <c r="D1432" s="16" t="s">
        <v>549</v>
      </c>
      <c r="E1432">
        <v>1</v>
      </c>
      <c r="F1432" s="20">
        <v>9.0833333333333339</v>
      </c>
      <c r="G1432" s="21">
        <f t="shared" si="248"/>
        <v>1</v>
      </c>
      <c r="H1432" s="19">
        <v>13.75</v>
      </c>
      <c r="I1432" s="18">
        <f>K1432/305*203</f>
        <v>497.48034228317175</v>
      </c>
      <c r="J1432" s="18">
        <f>L1432/305*203</f>
        <v>470.33404092873928</v>
      </c>
      <c r="K1432" s="18">
        <f>M1432</f>
        <v>747.44583446486399</v>
      </c>
      <c r="L1432" s="18">
        <f>N1432</f>
        <v>706.65951962199745</v>
      </c>
      <c r="M1432" s="18">
        <v>747.44583446486399</v>
      </c>
      <c r="N1432" s="18">
        <v>706.65951962199745</v>
      </c>
    </row>
    <row r="1433" spans="1:14" ht="15" x14ac:dyDescent="0.25">
      <c r="A1433" s="17" t="s">
        <v>550</v>
      </c>
      <c r="B1433" s="16" t="s">
        <v>262</v>
      </c>
      <c r="C1433" t="s">
        <v>35</v>
      </c>
      <c r="D1433" s="16" t="s">
        <v>549</v>
      </c>
      <c r="E1433">
        <v>2</v>
      </c>
      <c r="F1433" s="20">
        <v>9.0833333333333339</v>
      </c>
      <c r="G1433" s="21">
        <f t="shared" si="248"/>
        <v>2</v>
      </c>
      <c r="H1433" s="19">
        <v>13.75</v>
      </c>
      <c r="I1433" s="18">
        <f t="shared" ref="I1433:I1445" si="255">K1433/305*203</f>
        <v>497.48034228317175</v>
      </c>
      <c r="J1433" s="18">
        <f t="shared" ref="J1433:J1445" si="256">L1433/305*203</f>
        <v>470.33404092873928</v>
      </c>
      <c r="K1433" s="18">
        <f t="shared" ref="K1433:K1438" si="257">M1433</f>
        <v>747.44583446486399</v>
      </c>
      <c r="L1433" s="18">
        <f t="shared" ref="L1433:L1438" si="258">N1433</f>
        <v>706.65951962199745</v>
      </c>
      <c r="M1433" s="18">
        <v>747.44583446486399</v>
      </c>
      <c r="N1433" s="18">
        <v>706.65951962199745</v>
      </c>
    </row>
    <row r="1434" spans="1:14" ht="15" x14ac:dyDescent="0.25">
      <c r="A1434" s="17" t="s">
        <v>550</v>
      </c>
      <c r="B1434" s="16" t="s">
        <v>262</v>
      </c>
      <c r="C1434" t="s">
        <v>35</v>
      </c>
      <c r="D1434" s="16" t="s">
        <v>549</v>
      </c>
      <c r="E1434">
        <v>3</v>
      </c>
      <c r="F1434" s="20">
        <v>9.0833333333333339</v>
      </c>
      <c r="G1434" s="21">
        <f t="shared" si="248"/>
        <v>3</v>
      </c>
      <c r="H1434" s="19">
        <v>13.75</v>
      </c>
      <c r="I1434" s="18">
        <f t="shared" si="255"/>
        <v>497.48034228317175</v>
      </c>
      <c r="J1434" s="18">
        <f t="shared" si="256"/>
        <v>470.33404092873928</v>
      </c>
      <c r="K1434" s="18">
        <f t="shared" si="257"/>
        <v>747.44583446486399</v>
      </c>
      <c r="L1434" s="18">
        <f t="shared" si="258"/>
        <v>706.65951962199745</v>
      </c>
      <c r="M1434" s="18">
        <v>747.44583446486399</v>
      </c>
      <c r="N1434" s="18">
        <v>706.65951962199745</v>
      </c>
    </row>
    <row r="1435" spans="1:14" ht="15" x14ac:dyDescent="0.25">
      <c r="A1435" s="17" t="s">
        <v>550</v>
      </c>
      <c r="B1435" s="16" t="s">
        <v>262</v>
      </c>
      <c r="C1435" t="s">
        <v>35</v>
      </c>
      <c r="D1435" s="16" t="s">
        <v>549</v>
      </c>
      <c r="E1435">
        <v>4</v>
      </c>
      <c r="F1435" s="20">
        <v>9.0833333333333339</v>
      </c>
      <c r="G1435" s="21">
        <f t="shared" si="248"/>
        <v>4</v>
      </c>
      <c r="H1435" s="19">
        <v>13.75</v>
      </c>
      <c r="I1435" s="18">
        <f t="shared" si="255"/>
        <v>497.48034228317175</v>
      </c>
      <c r="J1435" s="18">
        <f t="shared" si="256"/>
        <v>470.33404092873928</v>
      </c>
      <c r="K1435" s="18">
        <f t="shared" si="257"/>
        <v>747.44583446486399</v>
      </c>
      <c r="L1435" s="18">
        <f t="shared" si="258"/>
        <v>706.65951962199745</v>
      </c>
      <c r="M1435" s="18">
        <v>747.44583446486399</v>
      </c>
      <c r="N1435" s="18">
        <v>706.65951962199745</v>
      </c>
    </row>
    <row r="1436" spans="1:14" ht="15" x14ac:dyDescent="0.25">
      <c r="A1436" s="17" t="s">
        <v>550</v>
      </c>
      <c r="B1436" s="16" t="s">
        <v>262</v>
      </c>
      <c r="C1436" t="s">
        <v>35</v>
      </c>
      <c r="D1436" s="16" t="s">
        <v>549</v>
      </c>
      <c r="E1436">
        <v>5</v>
      </c>
      <c r="F1436" s="20">
        <v>9.0833333333333339</v>
      </c>
      <c r="G1436" s="21">
        <f t="shared" si="248"/>
        <v>5</v>
      </c>
      <c r="H1436" s="19">
        <v>13.75</v>
      </c>
      <c r="I1436" s="18">
        <f t="shared" si="255"/>
        <v>497.48034228317175</v>
      </c>
      <c r="J1436" s="18">
        <f t="shared" si="256"/>
        <v>470.33404092873928</v>
      </c>
      <c r="K1436" s="18">
        <f t="shared" si="257"/>
        <v>747.44583446486399</v>
      </c>
      <c r="L1436" s="18">
        <f t="shared" si="258"/>
        <v>706.65951962199745</v>
      </c>
      <c r="M1436" s="18">
        <v>747.44583446486399</v>
      </c>
      <c r="N1436" s="18">
        <v>706.65951962199745</v>
      </c>
    </row>
    <row r="1437" spans="1:14" ht="15" x14ac:dyDescent="0.25">
      <c r="A1437" s="17" t="s">
        <v>550</v>
      </c>
      <c r="B1437" s="16" t="s">
        <v>262</v>
      </c>
      <c r="C1437" t="s">
        <v>35</v>
      </c>
      <c r="D1437" s="16" t="s">
        <v>549</v>
      </c>
      <c r="E1437">
        <v>6</v>
      </c>
      <c r="F1437" s="20">
        <v>9.0833333333333339</v>
      </c>
      <c r="G1437" s="21">
        <f t="shared" si="248"/>
        <v>6</v>
      </c>
      <c r="H1437" s="19">
        <v>13.75</v>
      </c>
      <c r="I1437" s="18">
        <f t="shared" si="255"/>
        <v>497.48034228317175</v>
      </c>
      <c r="J1437" s="18">
        <f t="shared" si="256"/>
        <v>470.33404092873928</v>
      </c>
      <c r="K1437" s="18">
        <f t="shared" si="257"/>
        <v>747.44583446486399</v>
      </c>
      <c r="L1437" s="18">
        <f t="shared" si="258"/>
        <v>706.65951962199745</v>
      </c>
      <c r="M1437" s="18">
        <v>747.44583446486399</v>
      </c>
      <c r="N1437" s="18">
        <v>706.65951962199745</v>
      </c>
    </row>
    <row r="1438" spans="1:14" ht="15" x14ac:dyDescent="0.25">
      <c r="A1438" s="17" t="s">
        <v>550</v>
      </c>
      <c r="B1438" s="16" t="s">
        <v>262</v>
      </c>
      <c r="C1438" t="s">
        <v>35</v>
      </c>
      <c r="D1438" s="16" t="s">
        <v>549</v>
      </c>
      <c r="E1438">
        <v>7</v>
      </c>
      <c r="F1438" s="20">
        <v>9.0833333333333339</v>
      </c>
      <c r="G1438" s="21">
        <f t="shared" si="248"/>
        <v>7</v>
      </c>
      <c r="H1438" s="19">
        <v>13.75</v>
      </c>
      <c r="I1438" s="18">
        <f t="shared" si="255"/>
        <v>497.48034228317175</v>
      </c>
      <c r="J1438" s="18">
        <f t="shared" si="256"/>
        <v>470.33404092873928</v>
      </c>
      <c r="K1438" s="18">
        <f t="shared" si="257"/>
        <v>747.44583446486399</v>
      </c>
      <c r="L1438" s="18">
        <f t="shared" si="258"/>
        <v>706.65951962199745</v>
      </c>
      <c r="M1438" s="18">
        <v>747.44583446486399</v>
      </c>
      <c r="N1438" s="18">
        <v>706.65951962199745</v>
      </c>
    </row>
    <row r="1439" spans="1:14" ht="15" x14ac:dyDescent="0.25">
      <c r="A1439" s="17" t="s">
        <v>550</v>
      </c>
      <c r="B1439" s="16" t="s">
        <v>262</v>
      </c>
      <c r="C1439" t="s">
        <v>35</v>
      </c>
      <c r="D1439" s="16" t="s">
        <v>584</v>
      </c>
      <c r="E1439">
        <v>1</v>
      </c>
      <c r="F1439" s="20">
        <v>1.0833333333333333</v>
      </c>
      <c r="G1439" s="21">
        <f t="shared" si="248"/>
        <v>1</v>
      </c>
      <c r="H1439" s="19">
        <v>5.75</v>
      </c>
      <c r="I1439" s="18">
        <f t="shared" si="255"/>
        <v>497.48034228317175</v>
      </c>
      <c r="J1439" s="18">
        <f t="shared" si="256"/>
        <v>470.33404092873928</v>
      </c>
      <c r="K1439" s="18">
        <v>747.44583446486399</v>
      </c>
      <c r="L1439" s="18">
        <v>706.65951962199745</v>
      </c>
      <c r="M1439" s="18">
        <f>M1438</f>
        <v>747.44583446486399</v>
      </c>
      <c r="N1439" s="18">
        <f>N1438</f>
        <v>706.65951962199745</v>
      </c>
    </row>
    <row r="1440" spans="1:14" ht="15" x14ac:dyDescent="0.25">
      <c r="A1440" s="17" t="s">
        <v>550</v>
      </c>
      <c r="B1440" s="16" t="s">
        <v>262</v>
      </c>
      <c r="C1440" t="s">
        <v>35</v>
      </c>
      <c r="D1440" s="16" t="s">
        <v>584</v>
      </c>
      <c r="E1440">
        <v>2</v>
      </c>
      <c r="F1440" s="20">
        <v>1.0833333333333333</v>
      </c>
      <c r="G1440" s="21">
        <f t="shared" si="248"/>
        <v>2</v>
      </c>
      <c r="H1440" s="19">
        <v>5.75</v>
      </c>
      <c r="I1440" s="18">
        <f t="shared" si="255"/>
        <v>497.48034228317175</v>
      </c>
      <c r="J1440" s="18">
        <f t="shared" si="256"/>
        <v>470.33404092873928</v>
      </c>
      <c r="K1440" s="18">
        <v>747.44583446486399</v>
      </c>
      <c r="L1440" s="18">
        <v>706.65951962199745</v>
      </c>
      <c r="M1440" s="18">
        <f t="shared" ref="M1440:M1445" si="259">M1439</f>
        <v>747.44583446486399</v>
      </c>
      <c r="N1440" s="18">
        <f t="shared" ref="N1440:N1445" si="260">N1439</f>
        <v>706.65951962199745</v>
      </c>
    </row>
    <row r="1441" spans="1:14" ht="15" x14ac:dyDescent="0.25">
      <c r="A1441" s="17" t="s">
        <v>550</v>
      </c>
      <c r="B1441" s="16" t="s">
        <v>262</v>
      </c>
      <c r="C1441" t="s">
        <v>35</v>
      </c>
      <c r="D1441" s="16" t="s">
        <v>584</v>
      </c>
      <c r="E1441">
        <v>3</v>
      </c>
      <c r="F1441" s="20">
        <v>1.0833333333333333</v>
      </c>
      <c r="G1441" s="21">
        <f t="shared" si="248"/>
        <v>3</v>
      </c>
      <c r="H1441" s="19">
        <v>5.75</v>
      </c>
      <c r="I1441" s="18">
        <f t="shared" si="255"/>
        <v>497.48034228317175</v>
      </c>
      <c r="J1441" s="18">
        <f t="shared" si="256"/>
        <v>470.33404092873928</v>
      </c>
      <c r="K1441" s="18">
        <v>747.44583446486399</v>
      </c>
      <c r="L1441" s="18">
        <v>706.65951962199745</v>
      </c>
      <c r="M1441" s="18">
        <f t="shared" si="259"/>
        <v>747.44583446486399</v>
      </c>
      <c r="N1441" s="18">
        <f t="shared" si="260"/>
        <v>706.65951962199745</v>
      </c>
    </row>
    <row r="1442" spans="1:14" ht="15" x14ac:dyDescent="0.25">
      <c r="A1442" s="17" t="s">
        <v>550</v>
      </c>
      <c r="B1442" s="16" t="s">
        <v>262</v>
      </c>
      <c r="C1442" t="s">
        <v>35</v>
      </c>
      <c r="D1442" s="16" t="s">
        <v>584</v>
      </c>
      <c r="E1442">
        <v>4</v>
      </c>
      <c r="F1442" s="20">
        <v>1.0833333333333333</v>
      </c>
      <c r="G1442" s="21">
        <f t="shared" si="248"/>
        <v>4</v>
      </c>
      <c r="H1442" s="19">
        <v>5.5</v>
      </c>
      <c r="I1442" s="18">
        <f t="shared" si="255"/>
        <v>497.48034228317175</v>
      </c>
      <c r="J1442" s="18">
        <f t="shared" si="256"/>
        <v>470.33404092873928</v>
      </c>
      <c r="K1442" s="18">
        <v>747.44583446486399</v>
      </c>
      <c r="L1442" s="18">
        <v>706.65951962199745</v>
      </c>
      <c r="M1442" s="18">
        <f t="shared" si="259"/>
        <v>747.44583446486399</v>
      </c>
      <c r="N1442" s="18">
        <f t="shared" si="260"/>
        <v>706.65951962199745</v>
      </c>
    </row>
    <row r="1443" spans="1:14" ht="15" x14ac:dyDescent="0.25">
      <c r="A1443" s="17" t="s">
        <v>550</v>
      </c>
      <c r="B1443" s="16" t="s">
        <v>262</v>
      </c>
      <c r="C1443" t="s">
        <v>35</v>
      </c>
      <c r="D1443" s="16" t="s">
        <v>584</v>
      </c>
      <c r="E1443">
        <v>5</v>
      </c>
      <c r="F1443" s="20">
        <v>1.0833333333333333</v>
      </c>
      <c r="G1443" s="21">
        <f t="shared" si="248"/>
        <v>5</v>
      </c>
      <c r="H1443" s="19">
        <v>5.75</v>
      </c>
      <c r="I1443" s="18">
        <f t="shared" si="255"/>
        <v>497.48034228317175</v>
      </c>
      <c r="J1443" s="18">
        <f t="shared" si="256"/>
        <v>470.33404092873928</v>
      </c>
      <c r="K1443" s="18">
        <v>747.44583446486399</v>
      </c>
      <c r="L1443" s="18">
        <v>706.65951962199745</v>
      </c>
      <c r="M1443" s="18">
        <f t="shared" si="259"/>
        <v>747.44583446486399</v>
      </c>
      <c r="N1443" s="18">
        <f t="shared" si="260"/>
        <v>706.65951962199745</v>
      </c>
    </row>
    <row r="1444" spans="1:14" ht="15" x14ac:dyDescent="0.25">
      <c r="A1444" s="17" t="s">
        <v>550</v>
      </c>
      <c r="B1444" s="16" t="s">
        <v>262</v>
      </c>
      <c r="C1444" t="s">
        <v>35</v>
      </c>
      <c r="D1444" s="16" t="s">
        <v>584</v>
      </c>
      <c r="E1444">
        <v>6</v>
      </c>
      <c r="F1444" s="20">
        <v>1.0833333333333333</v>
      </c>
      <c r="G1444" s="21">
        <f t="shared" si="248"/>
        <v>6</v>
      </c>
      <c r="H1444" s="19">
        <v>5.75</v>
      </c>
      <c r="I1444" s="18">
        <f t="shared" si="255"/>
        <v>497.48034228317175</v>
      </c>
      <c r="J1444" s="18">
        <f t="shared" si="256"/>
        <v>470.33404092873928</v>
      </c>
      <c r="K1444" s="18">
        <v>747.44583446486399</v>
      </c>
      <c r="L1444" s="18">
        <v>706.65951962199745</v>
      </c>
      <c r="M1444" s="18">
        <f t="shared" si="259"/>
        <v>747.44583446486399</v>
      </c>
      <c r="N1444" s="18">
        <f t="shared" si="260"/>
        <v>706.65951962199745</v>
      </c>
    </row>
    <row r="1445" spans="1:14" ht="15" x14ac:dyDescent="0.25">
      <c r="A1445" s="15" t="s">
        <v>550</v>
      </c>
      <c r="B1445" s="16" t="s">
        <v>262</v>
      </c>
      <c r="C1445" t="s">
        <v>35</v>
      </c>
      <c r="D1445" s="16" t="s">
        <v>584</v>
      </c>
      <c r="E1445">
        <v>7</v>
      </c>
      <c r="F1445" s="20">
        <v>1.0833333333333333</v>
      </c>
      <c r="G1445" s="21">
        <f t="shared" si="248"/>
        <v>7</v>
      </c>
      <c r="H1445" s="19">
        <v>5.75</v>
      </c>
      <c r="I1445" s="18">
        <f t="shared" si="255"/>
        <v>497.48034228317175</v>
      </c>
      <c r="J1445" s="18">
        <f t="shared" si="256"/>
        <v>470.33404092873928</v>
      </c>
      <c r="K1445" s="18">
        <v>747.44583446486399</v>
      </c>
      <c r="L1445" s="18">
        <v>706.65951962199745</v>
      </c>
      <c r="M1445" s="18">
        <f t="shared" si="259"/>
        <v>747.44583446486399</v>
      </c>
      <c r="N1445" s="18">
        <f t="shared" si="260"/>
        <v>706.65951962199745</v>
      </c>
    </row>
    <row r="1446" spans="1:14" ht="15" x14ac:dyDescent="0.25">
      <c r="A1446" s="17" t="s">
        <v>666</v>
      </c>
      <c r="B1446" s="16" t="s">
        <v>664</v>
      </c>
      <c r="C1446" t="s">
        <v>66</v>
      </c>
      <c r="D1446" s="16" t="s">
        <v>665</v>
      </c>
      <c r="E1446">
        <v>2</v>
      </c>
      <c r="F1446" s="20">
        <v>12.5</v>
      </c>
      <c r="G1446" s="21">
        <f t="shared" si="248"/>
        <v>2</v>
      </c>
      <c r="H1446" s="19">
        <v>15.166666666666666</v>
      </c>
      <c r="I1446" s="18">
        <v>386.03917098878026</v>
      </c>
      <c r="J1446" s="18">
        <v>347.34241221794906</v>
      </c>
      <c r="K1446" s="18">
        <f t="shared" ref="K1446" si="261">I1446/203*305</f>
        <v>580.00959187969454</v>
      </c>
      <c r="L1446" s="18">
        <f t="shared" ref="L1446" si="262">J1446/203*305</f>
        <v>521.86914150972643</v>
      </c>
      <c r="M1446" s="18">
        <f t="shared" ref="M1446" si="263">I1446/203*274</f>
        <v>521.057797295201</v>
      </c>
      <c r="N1446" s="18">
        <f t="shared" ref="N1446" si="264">J1446/203*274</f>
        <v>468.82670417595097</v>
      </c>
    </row>
    <row r="1447" spans="1:14" ht="15" x14ac:dyDescent="0.25">
      <c r="A1447" s="17" t="s">
        <v>666</v>
      </c>
      <c r="B1447" s="16" t="s">
        <v>664</v>
      </c>
      <c r="C1447" t="s">
        <v>66</v>
      </c>
      <c r="D1447" s="16" t="s">
        <v>665</v>
      </c>
      <c r="E1447">
        <v>4</v>
      </c>
      <c r="F1447" s="20">
        <v>12.5</v>
      </c>
      <c r="G1447" s="21">
        <f t="shared" si="248"/>
        <v>4</v>
      </c>
      <c r="H1447" s="19">
        <v>15.166666666666666</v>
      </c>
      <c r="I1447" s="18">
        <v>386.03917098878026</v>
      </c>
      <c r="J1447" s="18">
        <v>347.34241221794906</v>
      </c>
      <c r="K1447" s="18">
        <f t="shared" ref="K1447:K1455" si="265">I1447/203*305</f>
        <v>580.00959187969454</v>
      </c>
      <c r="L1447" s="18">
        <f t="shared" ref="L1447:L1455" si="266">J1447/203*305</f>
        <v>521.86914150972643</v>
      </c>
      <c r="M1447" s="18">
        <f t="shared" ref="M1447:M1455" si="267">I1447/203*274</f>
        <v>521.057797295201</v>
      </c>
      <c r="N1447" s="18">
        <f t="shared" ref="N1447:N1455" si="268">J1447/203*274</f>
        <v>468.82670417595097</v>
      </c>
    </row>
    <row r="1448" spans="1:14" ht="15" x14ac:dyDescent="0.25">
      <c r="A1448" s="15" t="s">
        <v>666</v>
      </c>
      <c r="B1448" s="16" t="s">
        <v>664</v>
      </c>
      <c r="C1448" t="s">
        <v>66</v>
      </c>
      <c r="D1448" s="16" t="s">
        <v>665</v>
      </c>
      <c r="E1448">
        <v>6</v>
      </c>
      <c r="F1448" s="20">
        <v>12.5</v>
      </c>
      <c r="G1448" s="21">
        <f t="shared" si="248"/>
        <v>6</v>
      </c>
      <c r="H1448" s="19">
        <v>15.166666666666666</v>
      </c>
      <c r="I1448" s="18">
        <v>386.03917098878026</v>
      </c>
      <c r="J1448" s="18">
        <v>347.34241221794906</v>
      </c>
      <c r="K1448" s="18">
        <f t="shared" si="265"/>
        <v>580.00959187969454</v>
      </c>
      <c r="L1448" s="18">
        <f t="shared" si="266"/>
        <v>521.86914150972643</v>
      </c>
      <c r="M1448" s="18">
        <f t="shared" si="267"/>
        <v>521.057797295201</v>
      </c>
      <c r="N1448" s="18">
        <f t="shared" si="268"/>
        <v>468.82670417595097</v>
      </c>
    </row>
    <row r="1449" spans="1:14" ht="15" x14ac:dyDescent="0.25">
      <c r="A1449" s="17" t="s">
        <v>379</v>
      </c>
      <c r="B1449" s="16" t="s">
        <v>144</v>
      </c>
      <c r="C1449" t="s">
        <v>34</v>
      </c>
      <c r="D1449" s="16" t="s">
        <v>378</v>
      </c>
      <c r="E1449">
        <v>1</v>
      </c>
      <c r="F1449" s="20">
        <v>0.5</v>
      </c>
      <c r="G1449" s="21">
        <f t="shared" si="248"/>
        <v>1</v>
      </c>
      <c r="H1449" s="19">
        <v>5.916666666666667</v>
      </c>
      <c r="I1449" s="18">
        <v>690.92257570788865</v>
      </c>
      <c r="J1449" s="18">
        <v>868.84541076659445</v>
      </c>
      <c r="K1449" s="18">
        <f t="shared" si="265"/>
        <v>1038.085643304956</v>
      </c>
      <c r="L1449" s="18">
        <f t="shared" si="266"/>
        <v>1305.408129476903</v>
      </c>
      <c r="M1449" s="18">
        <f t="shared" si="267"/>
        <v>932.57529923133745</v>
      </c>
      <c r="N1449" s="18">
        <f t="shared" si="268"/>
        <v>1172.7273032022015</v>
      </c>
    </row>
    <row r="1450" spans="1:14" ht="15" x14ac:dyDescent="0.25">
      <c r="A1450" s="17" t="s">
        <v>379</v>
      </c>
      <c r="B1450" s="16" t="s">
        <v>144</v>
      </c>
      <c r="C1450" t="s">
        <v>34</v>
      </c>
      <c r="D1450" s="16" t="s">
        <v>378</v>
      </c>
      <c r="E1450">
        <v>2</v>
      </c>
      <c r="F1450" s="20">
        <v>0.5</v>
      </c>
      <c r="G1450" s="21">
        <f t="shared" si="248"/>
        <v>2</v>
      </c>
      <c r="H1450" s="19">
        <v>5.916666666666667</v>
      </c>
      <c r="I1450" s="18">
        <v>690.92257570788865</v>
      </c>
      <c r="J1450" s="18">
        <v>868.84541076659445</v>
      </c>
      <c r="K1450" s="18">
        <f t="shared" si="265"/>
        <v>1038.085643304956</v>
      </c>
      <c r="L1450" s="18">
        <f t="shared" si="266"/>
        <v>1305.408129476903</v>
      </c>
      <c r="M1450" s="18">
        <f t="shared" si="267"/>
        <v>932.57529923133745</v>
      </c>
      <c r="N1450" s="18">
        <f t="shared" si="268"/>
        <v>1172.7273032022015</v>
      </c>
    </row>
    <row r="1451" spans="1:14" ht="15" x14ac:dyDescent="0.25">
      <c r="A1451" s="17" t="s">
        <v>379</v>
      </c>
      <c r="B1451" s="16" t="s">
        <v>144</v>
      </c>
      <c r="C1451" t="s">
        <v>34</v>
      </c>
      <c r="D1451" s="16" t="s">
        <v>378</v>
      </c>
      <c r="E1451">
        <v>3</v>
      </c>
      <c r="F1451" s="20">
        <v>0.5</v>
      </c>
      <c r="G1451" s="21">
        <f t="shared" si="248"/>
        <v>3</v>
      </c>
      <c r="H1451" s="19">
        <v>5.916666666666667</v>
      </c>
      <c r="I1451" s="18">
        <v>690.92257570788865</v>
      </c>
      <c r="J1451" s="18">
        <v>868.84541076659445</v>
      </c>
      <c r="K1451" s="18">
        <f t="shared" si="265"/>
        <v>1038.085643304956</v>
      </c>
      <c r="L1451" s="18">
        <f t="shared" si="266"/>
        <v>1305.408129476903</v>
      </c>
      <c r="M1451" s="18">
        <f t="shared" si="267"/>
        <v>932.57529923133745</v>
      </c>
      <c r="N1451" s="18">
        <f t="shared" si="268"/>
        <v>1172.7273032022015</v>
      </c>
    </row>
    <row r="1452" spans="1:14" ht="15" x14ac:dyDescent="0.25">
      <c r="A1452" s="17" t="s">
        <v>379</v>
      </c>
      <c r="B1452" s="16" t="s">
        <v>144</v>
      </c>
      <c r="C1452" t="s">
        <v>34</v>
      </c>
      <c r="D1452" s="16" t="s">
        <v>378</v>
      </c>
      <c r="E1452">
        <v>4</v>
      </c>
      <c r="F1452" s="20">
        <v>0.5</v>
      </c>
      <c r="G1452" s="21">
        <f t="shared" si="248"/>
        <v>4</v>
      </c>
      <c r="H1452" s="19">
        <v>5.916666666666667</v>
      </c>
      <c r="I1452" s="18">
        <v>690.92257570788865</v>
      </c>
      <c r="J1452" s="18">
        <v>868.84541076659445</v>
      </c>
      <c r="K1452" s="18">
        <f t="shared" si="265"/>
        <v>1038.085643304956</v>
      </c>
      <c r="L1452" s="18">
        <f t="shared" si="266"/>
        <v>1305.408129476903</v>
      </c>
      <c r="M1452" s="18">
        <f t="shared" si="267"/>
        <v>932.57529923133745</v>
      </c>
      <c r="N1452" s="18">
        <f t="shared" si="268"/>
        <v>1172.7273032022015</v>
      </c>
    </row>
    <row r="1453" spans="1:14" ht="15" x14ac:dyDescent="0.25">
      <c r="A1453" s="17" t="s">
        <v>379</v>
      </c>
      <c r="B1453" s="16" t="s">
        <v>144</v>
      </c>
      <c r="C1453" t="s">
        <v>34</v>
      </c>
      <c r="D1453" s="16" t="s">
        <v>378</v>
      </c>
      <c r="E1453">
        <v>5</v>
      </c>
      <c r="F1453" s="20">
        <v>0.5</v>
      </c>
      <c r="G1453" s="21">
        <f t="shared" si="248"/>
        <v>5</v>
      </c>
      <c r="H1453" s="19">
        <v>5.916666666666667</v>
      </c>
      <c r="I1453" s="18">
        <v>690.92257570788865</v>
      </c>
      <c r="J1453" s="18">
        <v>868.84541076659445</v>
      </c>
      <c r="K1453" s="18">
        <f t="shared" si="265"/>
        <v>1038.085643304956</v>
      </c>
      <c r="L1453" s="18">
        <f t="shared" si="266"/>
        <v>1305.408129476903</v>
      </c>
      <c r="M1453" s="18">
        <f t="shared" si="267"/>
        <v>932.57529923133745</v>
      </c>
      <c r="N1453" s="18">
        <f t="shared" si="268"/>
        <v>1172.7273032022015</v>
      </c>
    </row>
    <row r="1454" spans="1:14" ht="15" x14ac:dyDescent="0.25">
      <c r="A1454" s="17" t="s">
        <v>379</v>
      </c>
      <c r="B1454" s="16" t="s">
        <v>144</v>
      </c>
      <c r="C1454" t="s">
        <v>34</v>
      </c>
      <c r="D1454" s="16" t="s">
        <v>378</v>
      </c>
      <c r="E1454">
        <v>6</v>
      </c>
      <c r="F1454" s="20">
        <v>0.5</v>
      </c>
      <c r="G1454" s="21">
        <f t="shared" si="248"/>
        <v>6</v>
      </c>
      <c r="H1454" s="19">
        <v>5.916666666666667</v>
      </c>
      <c r="I1454" s="18">
        <v>690.92257570788865</v>
      </c>
      <c r="J1454" s="18">
        <v>868.84541076659445</v>
      </c>
      <c r="K1454" s="18">
        <f t="shared" si="265"/>
        <v>1038.085643304956</v>
      </c>
      <c r="L1454" s="18">
        <f t="shared" si="266"/>
        <v>1305.408129476903</v>
      </c>
      <c r="M1454" s="18">
        <f t="shared" si="267"/>
        <v>932.57529923133745</v>
      </c>
      <c r="N1454" s="18">
        <f t="shared" si="268"/>
        <v>1172.7273032022015</v>
      </c>
    </row>
    <row r="1455" spans="1:14" ht="15" x14ac:dyDescent="0.25">
      <c r="A1455" s="15" t="s">
        <v>379</v>
      </c>
      <c r="B1455" s="16" t="s">
        <v>144</v>
      </c>
      <c r="C1455" t="s">
        <v>34</v>
      </c>
      <c r="D1455" s="16" t="s">
        <v>378</v>
      </c>
      <c r="E1455">
        <v>7</v>
      </c>
      <c r="F1455" s="20">
        <v>0.5</v>
      </c>
      <c r="G1455" s="21">
        <f t="shared" si="248"/>
        <v>7</v>
      </c>
      <c r="H1455" s="19">
        <v>5.916666666666667</v>
      </c>
      <c r="I1455" s="18">
        <v>690.92257570788865</v>
      </c>
      <c r="J1455" s="18">
        <v>868.84541076659445</v>
      </c>
      <c r="K1455" s="18">
        <f t="shared" si="265"/>
        <v>1038.085643304956</v>
      </c>
      <c r="L1455" s="18">
        <f t="shared" si="266"/>
        <v>1305.408129476903</v>
      </c>
      <c r="M1455" s="18">
        <f t="shared" si="267"/>
        <v>932.57529923133745</v>
      </c>
      <c r="N1455" s="18">
        <f t="shared" si="268"/>
        <v>1172.7273032022015</v>
      </c>
    </row>
    <row r="1456" spans="1:14" ht="15" x14ac:dyDescent="0.25">
      <c r="A1456" s="17" t="s">
        <v>568</v>
      </c>
      <c r="B1456" s="16" t="s">
        <v>144</v>
      </c>
      <c r="C1456" t="s">
        <v>35</v>
      </c>
      <c r="D1456" s="16" t="s">
        <v>567</v>
      </c>
      <c r="E1456">
        <v>1</v>
      </c>
      <c r="F1456" s="20">
        <v>1.5</v>
      </c>
      <c r="G1456" s="21">
        <f t="shared" si="248"/>
        <v>1</v>
      </c>
      <c r="H1456" s="19">
        <v>6.666666666666667</v>
      </c>
      <c r="I1456" s="18">
        <f>M1456/274*203</f>
        <v>864.73845130839413</v>
      </c>
      <c r="J1456" s="18">
        <f>N1456/274*203</f>
        <v>541.06739393213775</v>
      </c>
      <c r="K1456" s="18">
        <f>M1456/274*305</f>
        <v>1299.2375746259124</v>
      </c>
      <c r="L1456" s="18">
        <f>N1456/274*305</f>
        <v>812.93376920838432</v>
      </c>
      <c r="M1456" s="18">
        <v>1167.1839195</v>
      </c>
      <c r="N1456" s="18">
        <v>730.30771397736817</v>
      </c>
    </row>
    <row r="1457" spans="1:14" ht="15" x14ac:dyDescent="0.25">
      <c r="A1457" s="17" t="s">
        <v>568</v>
      </c>
      <c r="B1457" s="16" t="s">
        <v>144</v>
      </c>
      <c r="C1457" t="s">
        <v>35</v>
      </c>
      <c r="D1457" s="16" t="s">
        <v>567</v>
      </c>
      <c r="E1457">
        <v>2</v>
      </c>
      <c r="F1457" s="20">
        <v>1.5</v>
      </c>
      <c r="G1457" s="21">
        <f t="shared" si="248"/>
        <v>2</v>
      </c>
      <c r="H1457" s="19">
        <v>6.666666666666667</v>
      </c>
      <c r="I1457" s="18">
        <f t="shared" ref="I1457:I1469" si="269">M1457/274*203</f>
        <v>864.73845130839413</v>
      </c>
      <c r="J1457" s="18">
        <f t="shared" ref="J1457:J1469" si="270">N1457/274*203</f>
        <v>541.06739393213775</v>
      </c>
      <c r="K1457" s="18">
        <f t="shared" ref="K1457:K1469" si="271">M1457/274*305</f>
        <v>1299.2375746259124</v>
      </c>
      <c r="L1457" s="18">
        <f t="shared" ref="L1457:L1469" si="272">N1457/274*305</f>
        <v>812.93376920838432</v>
      </c>
      <c r="M1457" s="18">
        <v>1167.1839195</v>
      </c>
      <c r="N1457" s="18">
        <v>730.30771397736817</v>
      </c>
    </row>
    <row r="1458" spans="1:14" ht="15" x14ac:dyDescent="0.25">
      <c r="A1458" s="17" t="s">
        <v>568</v>
      </c>
      <c r="B1458" s="16" t="s">
        <v>144</v>
      </c>
      <c r="C1458" t="s">
        <v>35</v>
      </c>
      <c r="D1458" s="16" t="s">
        <v>567</v>
      </c>
      <c r="E1458">
        <v>3</v>
      </c>
      <c r="F1458" s="20">
        <v>1.5</v>
      </c>
      <c r="G1458" s="21">
        <f t="shared" si="248"/>
        <v>3</v>
      </c>
      <c r="H1458" s="19">
        <v>6.666666666666667</v>
      </c>
      <c r="I1458" s="18">
        <f t="shared" si="269"/>
        <v>864.73845130839413</v>
      </c>
      <c r="J1458" s="18">
        <f t="shared" si="270"/>
        <v>541.06739393213775</v>
      </c>
      <c r="K1458" s="18">
        <f t="shared" si="271"/>
        <v>1299.2375746259124</v>
      </c>
      <c r="L1458" s="18">
        <f t="shared" si="272"/>
        <v>812.93376920838432</v>
      </c>
      <c r="M1458" s="18">
        <v>1167.1839195</v>
      </c>
      <c r="N1458" s="18">
        <v>730.30771397736817</v>
      </c>
    </row>
    <row r="1459" spans="1:14" ht="15" x14ac:dyDescent="0.25">
      <c r="A1459" s="17" t="s">
        <v>568</v>
      </c>
      <c r="B1459" s="16" t="s">
        <v>144</v>
      </c>
      <c r="C1459" t="s">
        <v>35</v>
      </c>
      <c r="D1459" s="16" t="s">
        <v>567</v>
      </c>
      <c r="E1459">
        <v>4</v>
      </c>
      <c r="F1459" s="20">
        <v>1.5</v>
      </c>
      <c r="G1459" s="21">
        <f t="shared" si="248"/>
        <v>4</v>
      </c>
      <c r="H1459" s="19">
        <v>6.416666666666667</v>
      </c>
      <c r="I1459" s="18">
        <f t="shared" si="269"/>
        <v>864.73845130839413</v>
      </c>
      <c r="J1459" s="18">
        <f t="shared" si="270"/>
        <v>541.06739393213775</v>
      </c>
      <c r="K1459" s="18">
        <f t="shared" si="271"/>
        <v>1299.2375746259124</v>
      </c>
      <c r="L1459" s="18">
        <f t="shared" si="272"/>
        <v>812.93376920838432</v>
      </c>
      <c r="M1459" s="18">
        <v>1167.1839195</v>
      </c>
      <c r="N1459" s="18">
        <v>730.30771397736817</v>
      </c>
    </row>
    <row r="1460" spans="1:14" ht="15" x14ac:dyDescent="0.25">
      <c r="A1460" s="17" t="s">
        <v>568</v>
      </c>
      <c r="B1460" s="16" t="s">
        <v>144</v>
      </c>
      <c r="C1460" t="s">
        <v>35</v>
      </c>
      <c r="D1460" s="16" t="s">
        <v>567</v>
      </c>
      <c r="E1460">
        <v>5</v>
      </c>
      <c r="F1460" s="20">
        <v>1.5</v>
      </c>
      <c r="G1460" s="21">
        <f t="shared" si="248"/>
        <v>5</v>
      </c>
      <c r="H1460" s="19">
        <v>6.666666666666667</v>
      </c>
      <c r="I1460" s="18">
        <f t="shared" si="269"/>
        <v>864.73845130839413</v>
      </c>
      <c r="J1460" s="18">
        <f t="shared" si="270"/>
        <v>541.06739393213775</v>
      </c>
      <c r="K1460" s="18">
        <f t="shared" si="271"/>
        <v>1299.2375746259124</v>
      </c>
      <c r="L1460" s="18">
        <f t="shared" si="272"/>
        <v>812.93376920838432</v>
      </c>
      <c r="M1460" s="18">
        <v>1167.1839195</v>
      </c>
      <c r="N1460" s="18">
        <v>730.30771397736817</v>
      </c>
    </row>
    <row r="1461" spans="1:14" ht="15" x14ac:dyDescent="0.25">
      <c r="A1461" s="17" t="s">
        <v>568</v>
      </c>
      <c r="B1461" s="16" t="s">
        <v>144</v>
      </c>
      <c r="C1461" t="s">
        <v>35</v>
      </c>
      <c r="D1461" s="16" t="s">
        <v>567</v>
      </c>
      <c r="E1461">
        <v>6</v>
      </c>
      <c r="F1461" s="20">
        <v>1.5</v>
      </c>
      <c r="G1461" s="21">
        <f t="shared" si="248"/>
        <v>6</v>
      </c>
      <c r="H1461" s="19">
        <v>6.666666666666667</v>
      </c>
      <c r="I1461" s="18">
        <f t="shared" si="269"/>
        <v>864.73845130839413</v>
      </c>
      <c r="J1461" s="18">
        <f t="shared" si="270"/>
        <v>541.06739393213775</v>
      </c>
      <c r="K1461" s="18">
        <f t="shared" si="271"/>
        <v>1299.2375746259124</v>
      </c>
      <c r="L1461" s="18">
        <f t="shared" si="272"/>
        <v>812.93376920838432</v>
      </c>
      <c r="M1461" s="18">
        <v>1167.1839195</v>
      </c>
      <c r="N1461" s="18">
        <v>730.30771397736817</v>
      </c>
    </row>
    <row r="1462" spans="1:14" ht="15" x14ac:dyDescent="0.25">
      <c r="A1462" s="15" t="s">
        <v>568</v>
      </c>
      <c r="B1462" s="16" t="s">
        <v>144</v>
      </c>
      <c r="C1462" t="s">
        <v>35</v>
      </c>
      <c r="D1462" s="16" t="s">
        <v>567</v>
      </c>
      <c r="E1462">
        <v>7</v>
      </c>
      <c r="F1462" s="20">
        <v>1.5</v>
      </c>
      <c r="G1462" s="21">
        <f t="shared" si="248"/>
        <v>7</v>
      </c>
      <c r="H1462" s="19">
        <v>6.666666666666667</v>
      </c>
      <c r="I1462" s="18">
        <f t="shared" si="269"/>
        <v>864.73845130839413</v>
      </c>
      <c r="J1462" s="18">
        <f t="shared" si="270"/>
        <v>541.06739393213775</v>
      </c>
      <c r="K1462" s="18">
        <f t="shared" si="271"/>
        <v>1299.2375746259124</v>
      </c>
      <c r="L1462" s="18">
        <f t="shared" si="272"/>
        <v>812.93376920838432</v>
      </c>
      <c r="M1462" s="18">
        <v>1167.1839195</v>
      </c>
      <c r="N1462" s="18">
        <v>730.30771397736817</v>
      </c>
    </row>
    <row r="1463" spans="1:14" ht="15" x14ac:dyDescent="0.25">
      <c r="A1463" s="17" t="s">
        <v>571</v>
      </c>
      <c r="B1463" s="16" t="s">
        <v>144</v>
      </c>
      <c r="C1463" t="s">
        <v>27</v>
      </c>
      <c r="D1463" s="16" t="s">
        <v>570</v>
      </c>
      <c r="E1463">
        <v>1</v>
      </c>
      <c r="F1463" s="20">
        <v>1.5</v>
      </c>
      <c r="G1463" s="21">
        <f t="shared" si="248"/>
        <v>1</v>
      </c>
      <c r="H1463" s="19">
        <v>7.25</v>
      </c>
      <c r="I1463" s="18">
        <f t="shared" si="269"/>
        <v>935.63671381326185</v>
      </c>
      <c r="J1463" s="18">
        <f t="shared" si="270"/>
        <v>557.04771662742746</v>
      </c>
      <c r="K1463" s="18">
        <f t="shared" si="271"/>
        <v>1405.7595946455413</v>
      </c>
      <c r="L1463" s="18">
        <f t="shared" si="272"/>
        <v>836.94361365204611</v>
      </c>
      <c r="M1463" s="18">
        <v>1262.8791112553388</v>
      </c>
      <c r="N1463" s="18">
        <v>751.87721357593648</v>
      </c>
    </row>
    <row r="1464" spans="1:14" ht="15" x14ac:dyDescent="0.25">
      <c r="A1464" s="17" t="s">
        <v>571</v>
      </c>
      <c r="B1464" s="16" t="s">
        <v>144</v>
      </c>
      <c r="C1464" t="s">
        <v>27</v>
      </c>
      <c r="D1464" s="16" t="s">
        <v>570</v>
      </c>
      <c r="E1464">
        <v>2</v>
      </c>
      <c r="F1464" s="20">
        <v>1.5</v>
      </c>
      <c r="G1464" s="21">
        <f t="shared" si="248"/>
        <v>2</v>
      </c>
      <c r="H1464" s="19">
        <v>7.25</v>
      </c>
      <c r="I1464" s="18">
        <f t="shared" si="269"/>
        <v>935.63671381326185</v>
      </c>
      <c r="J1464" s="18">
        <f t="shared" si="270"/>
        <v>557.04771662742746</v>
      </c>
      <c r="K1464" s="18">
        <f t="shared" si="271"/>
        <v>1405.7595946455413</v>
      </c>
      <c r="L1464" s="18">
        <f t="shared" si="272"/>
        <v>836.94361365204611</v>
      </c>
      <c r="M1464" s="18">
        <v>1262.8791112553388</v>
      </c>
      <c r="N1464" s="18">
        <v>751.87721357593648</v>
      </c>
    </row>
    <row r="1465" spans="1:14" ht="15" x14ac:dyDescent="0.25">
      <c r="A1465" s="17" t="s">
        <v>571</v>
      </c>
      <c r="B1465" s="16" t="s">
        <v>144</v>
      </c>
      <c r="C1465" t="s">
        <v>27</v>
      </c>
      <c r="D1465" s="16" t="s">
        <v>570</v>
      </c>
      <c r="E1465">
        <v>3</v>
      </c>
      <c r="F1465" s="20">
        <v>1.5</v>
      </c>
      <c r="G1465" s="21">
        <f t="shared" si="248"/>
        <v>3</v>
      </c>
      <c r="H1465" s="19">
        <v>7.25</v>
      </c>
      <c r="I1465" s="18">
        <f t="shared" si="269"/>
        <v>935.63671381326185</v>
      </c>
      <c r="J1465" s="18">
        <f t="shared" si="270"/>
        <v>557.04771662742746</v>
      </c>
      <c r="K1465" s="18">
        <f t="shared" si="271"/>
        <v>1405.7595946455413</v>
      </c>
      <c r="L1465" s="18">
        <f t="shared" si="272"/>
        <v>836.94361365204611</v>
      </c>
      <c r="M1465" s="18">
        <v>1262.8791112553388</v>
      </c>
      <c r="N1465" s="18">
        <v>751.87721357593648</v>
      </c>
    </row>
    <row r="1466" spans="1:14" ht="15" x14ac:dyDescent="0.25">
      <c r="A1466" s="17" t="s">
        <v>571</v>
      </c>
      <c r="B1466" s="16" t="s">
        <v>144</v>
      </c>
      <c r="C1466" t="s">
        <v>27</v>
      </c>
      <c r="D1466" s="16" t="s">
        <v>570</v>
      </c>
      <c r="E1466">
        <v>4</v>
      </c>
      <c r="F1466" s="20">
        <v>1.5</v>
      </c>
      <c r="G1466" s="21">
        <f t="shared" si="248"/>
        <v>4</v>
      </c>
      <c r="H1466" s="19">
        <v>6.916666666666667</v>
      </c>
      <c r="I1466" s="18">
        <f t="shared" si="269"/>
        <v>935.63671381326185</v>
      </c>
      <c r="J1466" s="18">
        <f t="shared" si="270"/>
        <v>557.04771662742746</v>
      </c>
      <c r="K1466" s="18">
        <f t="shared" si="271"/>
        <v>1405.7595946455413</v>
      </c>
      <c r="L1466" s="18">
        <f t="shared" si="272"/>
        <v>836.94361365204611</v>
      </c>
      <c r="M1466" s="18">
        <v>1262.8791112553388</v>
      </c>
      <c r="N1466" s="18">
        <v>751.87721357593648</v>
      </c>
    </row>
    <row r="1467" spans="1:14" ht="15" x14ac:dyDescent="0.25">
      <c r="A1467" s="17" t="s">
        <v>571</v>
      </c>
      <c r="B1467" s="16" t="s">
        <v>144</v>
      </c>
      <c r="C1467" t="s">
        <v>27</v>
      </c>
      <c r="D1467" s="16" t="s">
        <v>570</v>
      </c>
      <c r="E1467">
        <v>5</v>
      </c>
      <c r="F1467" s="20">
        <v>1.5</v>
      </c>
      <c r="G1467" s="21">
        <f t="shared" si="248"/>
        <v>5</v>
      </c>
      <c r="H1467" s="19">
        <v>7.25</v>
      </c>
      <c r="I1467" s="18">
        <f t="shared" si="269"/>
        <v>935.63671381326185</v>
      </c>
      <c r="J1467" s="18">
        <f t="shared" si="270"/>
        <v>557.04771662742746</v>
      </c>
      <c r="K1467" s="18">
        <f t="shared" si="271"/>
        <v>1405.7595946455413</v>
      </c>
      <c r="L1467" s="18">
        <f t="shared" si="272"/>
        <v>836.94361365204611</v>
      </c>
      <c r="M1467" s="18">
        <v>1262.8791112553388</v>
      </c>
      <c r="N1467" s="18">
        <v>751.87721357593648</v>
      </c>
    </row>
    <row r="1468" spans="1:14" ht="15" x14ac:dyDescent="0.25">
      <c r="A1468" s="17" t="s">
        <v>571</v>
      </c>
      <c r="B1468" s="16" t="s">
        <v>144</v>
      </c>
      <c r="C1468" t="s">
        <v>27</v>
      </c>
      <c r="D1468" s="16" t="s">
        <v>570</v>
      </c>
      <c r="E1468">
        <v>6</v>
      </c>
      <c r="F1468" s="20">
        <v>1.5</v>
      </c>
      <c r="G1468" s="21">
        <f t="shared" si="248"/>
        <v>6</v>
      </c>
      <c r="H1468" s="19">
        <v>7.25</v>
      </c>
      <c r="I1468" s="18">
        <f t="shared" si="269"/>
        <v>935.63671381326185</v>
      </c>
      <c r="J1468" s="18">
        <f t="shared" si="270"/>
        <v>557.04771662742746</v>
      </c>
      <c r="K1468" s="18">
        <f t="shared" si="271"/>
        <v>1405.7595946455413</v>
      </c>
      <c r="L1468" s="18">
        <f t="shared" si="272"/>
        <v>836.94361365204611</v>
      </c>
      <c r="M1468" s="18">
        <v>1262.8791112553388</v>
      </c>
      <c r="N1468" s="18">
        <v>751.87721357593648</v>
      </c>
    </row>
    <row r="1469" spans="1:14" ht="15" x14ac:dyDescent="0.25">
      <c r="A1469" s="15" t="s">
        <v>571</v>
      </c>
      <c r="B1469" s="16" t="s">
        <v>144</v>
      </c>
      <c r="C1469" t="s">
        <v>27</v>
      </c>
      <c r="D1469" s="16" t="s">
        <v>570</v>
      </c>
      <c r="E1469">
        <v>7</v>
      </c>
      <c r="F1469" s="20">
        <v>1.5</v>
      </c>
      <c r="G1469" s="21">
        <f t="shared" si="248"/>
        <v>7</v>
      </c>
      <c r="H1469" s="19">
        <v>7.25</v>
      </c>
      <c r="I1469" s="18">
        <f t="shared" si="269"/>
        <v>935.63671381326185</v>
      </c>
      <c r="J1469" s="18">
        <f t="shared" si="270"/>
        <v>557.04771662742746</v>
      </c>
      <c r="K1469" s="18">
        <f t="shared" si="271"/>
        <v>1405.7595946455413</v>
      </c>
      <c r="L1469" s="18">
        <f t="shared" si="272"/>
        <v>836.94361365204611</v>
      </c>
      <c r="M1469" s="18">
        <v>1262.8791112553388</v>
      </c>
      <c r="N1469" s="18">
        <v>751.87721357593648</v>
      </c>
    </row>
    <row r="1470" spans="1:14" ht="15" x14ac:dyDescent="0.25">
      <c r="A1470" s="17" t="s">
        <v>704</v>
      </c>
      <c r="B1470" s="16" t="s">
        <v>702</v>
      </c>
      <c r="C1470" t="s">
        <v>66</v>
      </c>
      <c r="D1470" s="16" t="s">
        <v>703</v>
      </c>
      <c r="E1470">
        <v>2</v>
      </c>
      <c r="F1470" s="20">
        <v>19.083333333333332</v>
      </c>
      <c r="G1470" s="21">
        <f t="shared" si="248"/>
        <v>2</v>
      </c>
      <c r="H1470" s="19">
        <v>21.75</v>
      </c>
      <c r="I1470" s="18">
        <v>377.83719868916279</v>
      </c>
      <c r="J1470" s="18">
        <v>331.20985771466917</v>
      </c>
      <c r="K1470" s="18">
        <f t="shared" ref="K1470:K1479" si="273">I1470/203*305</f>
        <v>567.68643152805248</v>
      </c>
      <c r="L1470" s="18">
        <f t="shared" ref="L1470:L1479" si="274">J1470/203*305</f>
        <v>497.63057439888712</v>
      </c>
      <c r="M1470" s="18">
        <f t="shared" ref="M1470:M1479" si="275">I1470/203*274</f>
        <v>509.98715488093893</v>
      </c>
      <c r="N1470" s="18">
        <f t="shared" ref="N1470:N1479" si="276">J1470/203*274</f>
        <v>447.05172913211499</v>
      </c>
    </row>
    <row r="1471" spans="1:14" ht="15" x14ac:dyDescent="0.25">
      <c r="A1471" s="17" t="s">
        <v>704</v>
      </c>
      <c r="B1471" s="16" t="s">
        <v>702</v>
      </c>
      <c r="C1471" t="s">
        <v>66</v>
      </c>
      <c r="D1471" s="16" t="s">
        <v>703</v>
      </c>
      <c r="E1471">
        <v>4</v>
      </c>
      <c r="F1471" s="20">
        <v>18.083333333333332</v>
      </c>
      <c r="G1471" s="21">
        <f t="shared" si="248"/>
        <v>4</v>
      </c>
      <c r="H1471" s="19">
        <v>20.75</v>
      </c>
      <c r="I1471" s="18">
        <v>377.83719868916279</v>
      </c>
      <c r="J1471" s="18">
        <v>331.20985771466917</v>
      </c>
      <c r="K1471" s="18">
        <f t="shared" si="273"/>
        <v>567.68643152805248</v>
      </c>
      <c r="L1471" s="18">
        <f t="shared" si="274"/>
        <v>497.63057439888712</v>
      </c>
      <c r="M1471" s="18">
        <f t="shared" si="275"/>
        <v>509.98715488093893</v>
      </c>
      <c r="N1471" s="18">
        <f t="shared" si="276"/>
        <v>447.05172913211499</v>
      </c>
    </row>
    <row r="1472" spans="1:14" ht="15" x14ac:dyDescent="0.25">
      <c r="A1472" s="15" t="s">
        <v>704</v>
      </c>
      <c r="B1472" s="16" t="s">
        <v>702</v>
      </c>
      <c r="C1472" t="s">
        <v>66</v>
      </c>
      <c r="D1472" s="16" t="s">
        <v>703</v>
      </c>
      <c r="E1472">
        <v>6</v>
      </c>
      <c r="F1472" s="20">
        <v>18.083333333333332</v>
      </c>
      <c r="G1472" s="21">
        <f t="shared" si="248"/>
        <v>6</v>
      </c>
      <c r="H1472" s="19">
        <v>20.75</v>
      </c>
      <c r="I1472" s="18">
        <v>377.83719868916279</v>
      </c>
      <c r="J1472" s="18">
        <v>331.20985771466917</v>
      </c>
      <c r="K1472" s="18">
        <f t="shared" si="273"/>
        <v>567.68643152805248</v>
      </c>
      <c r="L1472" s="18">
        <f t="shared" si="274"/>
        <v>497.63057439888712</v>
      </c>
      <c r="M1472" s="18">
        <f t="shared" si="275"/>
        <v>509.98715488093893</v>
      </c>
      <c r="N1472" s="18">
        <f t="shared" si="276"/>
        <v>447.05172913211499</v>
      </c>
    </row>
    <row r="1473" spans="1:14" ht="15" x14ac:dyDescent="0.25">
      <c r="A1473" s="17" t="s">
        <v>274</v>
      </c>
      <c r="B1473" s="16" t="s">
        <v>71</v>
      </c>
      <c r="C1473" t="s">
        <v>35</v>
      </c>
      <c r="D1473" s="16" t="s">
        <v>273</v>
      </c>
      <c r="E1473">
        <v>1</v>
      </c>
      <c r="F1473" s="20">
        <v>11.333333333333334</v>
      </c>
      <c r="G1473" s="21">
        <f t="shared" si="248"/>
        <v>1</v>
      </c>
      <c r="H1473" s="19">
        <v>14.583333333333334</v>
      </c>
      <c r="I1473" s="18">
        <v>351.14307895297088</v>
      </c>
      <c r="J1473" s="18">
        <v>523.63526717694549</v>
      </c>
      <c r="K1473" s="18">
        <f t="shared" si="273"/>
        <v>527.57950286037499</v>
      </c>
      <c r="L1473" s="18">
        <f t="shared" si="274"/>
        <v>786.74264280279988</v>
      </c>
      <c r="M1473" s="18">
        <f t="shared" si="275"/>
        <v>473.95666814341882</v>
      </c>
      <c r="N1473" s="18">
        <f t="shared" si="276"/>
        <v>706.77863648513824</v>
      </c>
    </row>
    <row r="1474" spans="1:14" ht="15" x14ac:dyDescent="0.25">
      <c r="A1474" s="17" t="s">
        <v>274</v>
      </c>
      <c r="B1474" s="16" t="s">
        <v>71</v>
      </c>
      <c r="C1474" t="s">
        <v>35</v>
      </c>
      <c r="D1474" s="16" t="s">
        <v>273</v>
      </c>
      <c r="E1474">
        <v>2</v>
      </c>
      <c r="F1474" s="20">
        <v>11.333333333333334</v>
      </c>
      <c r="G1474" s="21">
        <f t="shared" si="248"/>
        <v>2</v>
      </c>
      <c r="H1474" s="19">
        <v>14.583333333333334</v>
      </c>
      <c r="I1474" s="18">
        <v>351.14307895297088</v>
      </c>
      <c r="J1474" s="18">
        <v>523.63526717694549</v>
      </c>
      <c r="K1474" s="18">
        <f t="shared" si="273"/>
        <v>527.57950286037499</v>
      </c>
      <c r="L1474" s="18">
        <f t="shared" si="274"/>
        <v>786.74264280279988</v>
      </c>
      <c r="M1474" s="18">
        <f t="shared" si="275"/>
        <v>473.95666814341882</v>
      </c>
      <c r="N1474" s="18">
        <f t="shared" si="276"/>
        <v>706.77863648513824</v>
      </c>
    </row>
    <row r="1475" spans="1:14" ht="15" x14ac:dyDescent="0.25">
      <c r="A1475" s="17" t="s">
        <v>274</v>
      </c>
      <c r="B1475" s="16" t="s">
        <v>71</v>
      </c>
      <c r="C1475" t="s">
        <v>35</v>
      </c>
      <c r="D1475" s="16" t="s">
        <v>273</v>
      </c>
      <c r="E1475">
        <v>3</v>
      </c>
      <c r="F1475" s="20">
        <v>11.333333333333334</v>
      </c>
      <c r="G1475" s="21">
        <f t="shared" si="248"/>
        <v>3</v>
      </c>
      <c r="H1475" s="19">
        <v>14.583333333333334</v>
      </c>
      <c r="I1475" s="18">
        <v>351.14307895297088</v>
      </c>
      <c r="J1475" s="18">
        <v>523.63526717694549</v>
      </c>
      <c r="K1475" s="18">
        <f t="shared" si="273"/>
        <v>527.57950286037499</v>
      </c>
      <c r="L1475" s="18">
        <f t="shared" si="274"/>
        <v>786.74264280279988</v>
      </c>
      <c r="M1475" s="18">
        <f t="shared" si="275"/>
        <v>473.95666814341882</v>
      </c>
      <c r="N1475" s="18">
        <f t="shared" si="276"/>
        <v>706.77863648513824</v>
      </c>
    </row>
    <row r="1476" spans="1:14" ht="15" x14ac:dyDescent="0.25">
      <c r="A1476" s="17" t="s">
        <v>274</v>
      </c>
      <c r="B1476" s="16" t="s">
        <v>71</v>
      </c>
      <c r="C1476" t="s">
        <v>35</v>
      </c>
      <c r="D1476" s="16" t="s">
        <v>273</v>
      </c>
      <c r="E1476">
        <v>4</v>
      </c>
      <c r="F1476" s="20">
        <v>11.333333333333334</v>
      </c>
      <c r="G1476" s="21">
        <f t="shared" si="248"/>
        <v>4</v>
      </c>
      <c r="H1476" s="19">
        <v>14.583333333333334</v>
      </c>
      <c r="I1476" s="18">
        <v>351.14307895297088</v>
      </c>
      <c r="J1476" s="18">
        <v>523.63526717694549</v>
      </c>
      <c r="K1476" s="18">
        <f t="shared" si="273"/>
        <v>527.57950286037499</v>
      </c>
      <c r="L1476" s="18">
        <f t="shared" si="274"/>
        <v>786.74264280279988</v>
      </c>
      <c r="M1476" s="18">
        <f t="shared" si="275"/>
        <v>473.95666814341882</v>
      </c>
      <c r="N1476" s="18">
        <f t="shared" si="276"/>
        <v>706.77863648513824</v>
      </c>
    </row>
    <row r="1477" spans="1:14" ht="15" x14ac:dyDescent="0.25">
      <c r="A1477" s="17" t="s">
        <v>274</v>
      </c>
      <c r="B1477" s="16" t="s">
        <v>71</v>
      </c>
      <c r="C1477" t="s">
        <v>35</v>
      </c>
      <c r="D1477" s="16" t="s">
        <v>273</v>
      </c>
      <c r="E1477">
        <v>5</v>
      </c>
      <c r="F1477" s="20">
        <v>11.333333333333334</v>
      </c>
      <c r="G1477" s="21">
        <f t="shared" ref="G1477:G1540" si="277">IF(AND(E1477=7,H1477&lt;F1477),1,IF(H1477&lt;F1477,E1477+1,E1477))</f>
        <v>5</v>
      </c>
      <c r="H1477" s="19">
        <v>14.583333333333334</v>
      </c>
      <c r="I1477" s="18">
        <v>351.14307895297088</v>
      </c>
      <c r="J1477" s="18">
        <v>523.63526717694549</v>
      </c>
      <c r="K1477" s="18">
        <f t="shared" si="273"/>
        <v>527.57950286037499</v>
      </c>
      <c r="L1477" s="18">
        <f t="shared" si="274"/>
        <v>786.74264280279988</v>
      </c>
      <c r="M1477" s="18">
        <f t="shared" si="275"/>
        <v>473.95666814341882</v>
      </c>
      <c r="N1477" s="18">
        <f t="shared" si="276"/>
        <v>706.77863648513824</v>
      </c>
    </row>
    <row r="1478" spans="1:14" ht="15" x14ac:dyDescent="0.25">
      <c r="A1478" s="17" t="s">
        <v>274</v>
      </c>
      <c r="B1478" s="16" t="s">
        <v>71</v>
      </c>
      <c r="C1478" t="s">
        <v>35</v>
      </c>
      <c r="D1478" s="16" t="s">
        <v>273</v>
      </c>
      <c r="E1478">
        <v>6</v>
      </c>
      <c r="F1478" s="20">
        <v>11.333333333333334</v>
      </c>
      <c r="G1478" s="21">
        <f t="shared" si="277"/>
        <v>6</v>
      </c>
      <c r="H1478" s="19">
        <v>14.583333333333334</v>
      </c>
      <c r="I1478" s="18">
        <v>351.14307895297088</v>
      </c>
      <c r="J1478" s="18">
        <v>523.63526717694549</v>
      </c>
      <c r="K1478" s="18">
        <f t="shared" si="273"/>
        <v>527.57950286037499</v>
      </c>
      <c r="L1478" s="18">
        <f t="shared" si="274"/>
        <v>786.74264280279988</v>
      </c>
      <c r="M1478" s="18">
        <f t="shared" si="275"/>
        <v>473.95666814341882</v>
      </c>
      <c r="N1478" s="18">
        <f t="shared" si="276"/>
        <v>706.77863648513824</v>
      </c>
    </row>
    <row r="1479" spans="1:14" ht="15" x14ac:dyDescent="0.25">
      <c r="A1479" s="15" t="s">
        <v>274</v>
      </c>
      <c r="B1479" s="16" t="s">
        <v>71</v>
      </c>
      <c r="C1479" t="s">
        <v>35</v>
      </c>
      <c r="D1479" s="16" t="s">
        <v>273</v>
      </c>
      <c r="E1479">
        <v>7</v>
      </c>
      <c r="F1479" s="20">
        <v>11.333333333333334</v>
      </c>
      <c r="G1479" s="21">
        <f t="shared" si="277"/>
        <v>7</v>
      </c>
      <c r="H1479" s="19">
        <v>14.583333333333334</v>
      </c>
      <c r="I1479" s="18">
        <v>351.14307895297088</v>
      </c>
      <c r="J1479" s="18">
        <v>523.63526717694549</v>
      </c>
      <c r="K1479" s="18">
        <f t="shared" si="273"/>
        <v>527.57950286037499</v>
      </c>
      <c r="L1479" s="18">
        <f t="shared" si="274"/>
        <v>786.74264280279988</v>
      </c>
      <c r="M1479" s="18">
        <f t="shared" si="275"/>
        <v>473.95666814341882</v>
      </c>
      <c r="N1479" s="18">
        <f t="shared" si="276"/>
        <v>706.77863648513824</v>
      </c>
    </row>
    <row r="1480" spans="1:14" ht="15" x14ac:dyDescent="0.25">
      <c r="A1480" s="17" t="s">
        <v>74</v>
      </c>
      <c r="B1480" s="16" t="s">
        <v>71</v>
      </c>
      <c r="C1480" t="s">
        <v>27</v>
      </c>
      <c r="D1480" s="16" t="s">
        <v>73</v>
      </c>
      <c r="E1480">
        <v>1</v>
      </c>
      <c r="F1480" s="20">
        <v>12</v>
      </c>
      <c r="G1480" s="21">
        <f t="shared" si="277"/>
        <v>1</v>
      </c>
      <c r="H1480" s="19">
        <v>14</v>
      </c>
      <c r="I1480" s="18">
        <v>282.37915814123511</v>
      </c>
      <c r="J1480" s="18">
        <v>330.61128297374086</v>
      </c>
      <c r="K1480" s="18">
        <f t="shared" ref="K1480:K1503" si="278">I1480/203*305</f>
        <v>424.26425237968823</v>
      </c>
      <c r="L1480" s="18">
        <f t="shared" ref="L1480:L1503" si="279">J1480/203*305</f>
        <v>496.73123796547276</v>
      </c>
      <c r="M1480" s="18">
        <f t="shared" ref="M1480:M1503" si="280">I1480/203*274</f>
        <v>381.14231197388386</v>
      </c>
      <c r="N1480" s="18">
        <f t="shared" ref="N1480:N1503" si="281">J1480/203*274</f>
        <v>446.24380066406405</v>
      </c>
    </row>
    <row r="1481" spans="1:14" ht="15" x14ac:dyDescent="0.25">
      <c r="A1481" s="17" t="s">
        <v>74</v>
      </c>
      <c r="B1481" s="16" t="s">
        <v>71</v>
      </c>
      <c r="C1481" t="s">
        <v>27</v>
      </c>
      <c r="D1481" s="16" t="s">
        <v>73</v>
      </c>
      <c r="E1481">
        <v>2</v>
      </c>
      <c r="F1481" s="20">
        <v>12</v>
      </c>
      <c r="G1481" s="21">
        <f t="shared" si="277"/>
        <v>2</v>
      </c>
      <c r="H1481" s="19">
        <v>14</v>
      </c>
      <c r="I1481" s="18">
        <v>282.37915814123511</v>
      </c>
      <c r="J1481" s="18">
        <v>330.61128297374086</v>
      </c>
      <c r="K1481" s="18">
        <f t="shared" si="278"/>
        <v>424.26425237968823</v>
      </c>
      <c r="L1481" s="18">
        <f t="shared" si="279"/>
        <v>496.73123796547276</v>
      </c>
      <c r="M1481" s="18">
        <f t="shared" si="280"/>
        <v>381.14231197388386</v>
      </c>
      <c r="N1481" s="18">
        <f t="shared" si="281"/>
        <v>446.24380066406405</v>
      </c>
    </row>
    <row r="1482" spans="1:14" ht="15" x14ac:dyDescent="0.25">
      <c r="A1482" s="17" t="s">
        <v>74</v>
      </c>
      <c r="B1482" s="16" t="s">
        <v>71</v>
      </c>
      <c r="C1482" t="s">
        <v>27</v>
      </c>
      <c r="D1482" s="16" t="s">
        <v>73</v>
      </c>
      <c r="E1482">
        <v>3</v>
      </c>
      <c r="F1482" s="20">
        <v>12</v>
      </c>
      <c r="G1482" s="21">
        <f t="shared" si="277"/>
        <v>3</v>
      </c>
      <c r="H1482" s="19">
        <v>14</v>
      </c>
      <c r="I1482" s="18">
        <v>282.37915814123511</v>
      </c>
      <c r="J1482" s="18">
        <v>330.61128297374086</v>
      </c>
      <c r="K1482" s="18">
        <f t="shared" si="278"/>
        <v>424.26425237968823</v>
      </c>
      <c r="L1482" s="18">
        <f t="shared" si="279"/>
        <v>496.73123796547276</v>
      </c>
      <c r="M1482" s="18">
        <f t="shared" si="280"/>
        <v>381.14231197388386</v>
      </c>
      <c r="N1482" s="18">
        <f t="shared" si="281"/>
        <v>446.24380066406405</v>
      </c>
    </row>
    <row r="1483" spans="1:14" ht="15" x14ac:dyDescent="0.25">
      <c r="A1483" s="17" t="s">
        <v>74</v>
      </c>
      <c r="B1483" s="16" t="s">
        <v>71</v>
      </c>
      <c r="C1483" t="s">
        <v>27</v>
      </c>
      <c r="D1483" s="16" t="s">
        <v>73</v>
      </c>
      <c r="E1483">
        <v>4</v>
      </c>
      <c r="F1483" s="20">
        <v>12</v>
      </c>
      <c r="G1483" s="21">
        <f t="shared" si="277"/>
        <v>4</v>
      </c>
      <c r="H1483" s="19">
        <v>14</v>
      </c>
      <c r="I1483" s="18">
        <v>282.37915814123511</v>
      </c>
      <c r="J1483" s="18">
        <v>330.61128297374086</v>
      </c>
      <c r="K1483" s="18">
        <f t="shared" si="278"/>
        <v>424.26425237968823</v>
      </c>
      <c r="L1483" s="18">
        <f t="shared" si="279"/>
        <v>496.73123796547276</v>
      </c>
      <c r="M1483" s="18">
        <f t="shared" si="280"/>
        <v>381.14231197388386</v>
      </c>
      <c r="N1483" s="18">
        <f t="shared" si="281"/>
        <v>446.24380066406405</v>
      </c>
    </row>
    <row r="1484" spans="1:14" ht="15" x14ac:dyDescent="0.25">
      <c r="A1484" s="17" t="s">
        <v>74</v>
      </c>
      <c r="B1484" s="16" t="s">
        <v>71</v>
      </c>
      <c r="C1484" t="s">
        <v>27</v>
      </c>
      <c r="D1484" s="16" t="s">
        <v>73</v>
      </c>
      <c r="E1484">
        <v>5</v>
      </c>
      <c r="F1484" s="20">
        <v>12</v>
      </c>
      <c r="G1484" s="21">
        <f t="shared" si="277"/>
        <v>5</v>
      </c>
      <c r="H1484" s="19">
        <v>14</v>
      </c>
      <c r="I1484" s="18">
        <v>282.37915814123511</v>
      </c>
      <c r="J1484" s="18">
        <v>330.61128297374086</v>
      </c>
      <c r="K1484" s="18">
        <f t="shared" si="278"/>
        <v>424.26425237968823</v>
      </c>
      <c r="L1484" s="18">
        <f t="shared" si="279"/>
        <v>496.73123796547276</v>
      </c>
      <c r="M1484" s="18">
        <f t="shared" si="280"/>
        <v>381.14231197388386</v>
      </c>
      <c r="N1484" s="18">
        <f t="shared" si="281"/>
        <v>446.24380066406405</v>
      </c>
    </row>
    <row r="1485" spans="1:14" ht="15" x14ac:dyDescent="0.25">
      <c r="A1485" s="17" t="s">
        <v>74</v>
      </c>
      <c r="B1485" s="16" t="s">
        <v>71</v>
      </c>
      <c r="C1485" t="s">
        <v>27</v>
      </c>
      <c r="D1485" s="16" t="s">
        <v>73</v>
      </c>
      <c r="E1485">
        <v>6</v>
      </c>
      <c r="F1485" s="20">
        <v>12</v>
      </c>
      <c r="G1485" s="21">
        <f t="shared" si="277"/>
        <v>6</v>
      </c>
      <c r="H1485" s="19">
        <v>14</v>
      </c>
      <c r="I1485" s="18">
        <v>282.37915814123511</v>
      </c>
      <c r="J1485" s="18">
        <v>330.61128297374086</v>
      </c>
      <c r="K1485" s="18">
        <f t="shared" si="278"/>
        <v>424.26425237968823</v>
      </c>
      <c r="L1485" s="18">
        <f t="shared" si="279"/>
        <v>496.73123796547276</v>
      </c>
      <c r="M1485" s="18">
        <f t="shared" si="280"/>
        <v>381.14231197388386</v>
      </c>
      <c r="N1485" s="18">
        <f t="shared" si="281"/>
        <v>446.24380066406405</v>
      </c>
    </row>
    <row r="1486" spans="1:14" ht="15" x14ac:dyDescent="0.25">
      <c r="A1486" s="15" t="s">
        <v>74</v>
      </c>
      <c r="B1486" s="16" t="s">
        <v>71</v>
      </c>
      <c r="C1486" t="s">
        <v>27</v>
      </c>
      <c r="D1486" s="16" t="s">
        <v>73</v>
      </c>
      <c r="E1486">
        <v>7</v>
      </c>
      <c r="F1486" s="20">
        <v>12</v>
      </c>
      <c r="G1486" s="21">
        <f t="shared" si="277"/>
        <v>7</v>
      </c>
      <c r="H1486" s="19">
        <v>14</v>
      </c>
      <c r="I1486" s="18">
        <v>282.37915814123511</v>
      </c>
      <c r="J1486" s="18">
        <v>330.61128297374086</v>
      </c>
      <c r="K1486" s="18">
        <f t="shared" si="278"/>
        <v>424.26425237968823</v>
      </c>
      <c r="L1486" s="18">
        <f t="shared" si="279"/>
        <v>496.73123796547276</v>
      </c>
      <c r="M1486" s="18">
        <f t="shared" si="280"/>
        <v>381.14231197388386</v>
      </c>
      <c r="N1486" s="18">
        <f t="shared" si="281"/>
        <v>446.24380066406405</v>
      </c>
    </row>
    <row r="1487" spans="1:14" ht="15" x14ac:dyDescent="0.25">
      <c r="A1487" s="17" t="s">
        <v>509</v>
      </c>
      <c r="B1487" s="16" t="s">
        <v>173</v>
      </c>
      <c r="C1487" t="s">
        <v>35</v>
      </c>
      <c r="D1487" s="16" t="s">
        <v>508</v>
      </c>
      <c r="E1487">
        <v>1</v>
      </c>
      <c r="F1487" s="20">
        <v>0.66666666666666663</v>
      </c>
      <c r="G1487" s="21">
        <f t="shared" si="277"/>
        <v>1</v>
      </c>
      <c r="H1487" s="19">
        <v>3.25</v>
      </c>
      <c r="I1487" s="18">
        <v>524.34786512385949</v>
      </c>
      <c r="J1487" s="18">
        <v>478.47904156320539</v>
      </c>
      <c r="K1487" s="18">
        <f t="shared" si="278"/>
        <v>787.8132948905278</v>
      </c>
      <c r="L1487" s="18">
        <f t="shared" si="279"/>
        <v>718.89708215161397</v>
      </c>
      <c r="M1487" s="18">
        <f t="shared" si="280"/>
        <v>707.74046819673651</v>
      </c>
      <c r="N1487" s="18">
        <f t="shared" si="281"/>
        <v>645.82885412964663</v>
      </c>
    </row>
    <row r="1488" spans="1:14" ht="15" x14ac:dyDescent="0.25">
      <c r="A1488" s="17" t="s">
        <v>509</v>
      </c>
      <c r="B1488" s="16" t="s">
        <v>173</v>
      </c>
      <c r="C1488" t="s">
        <v>35</v>
      </c>
      <c r="D1488" s="16" t="s">
        <v>508</v>
      </c>
      <c r="E1488">
        <v>2</v>
      </c>
      <c r="F1488" s="20">
        <v>0.66666666666666663</v>
      </c>
      <c r="G1488" s="21">
        <f t="shared" si="277"/>
        <v>2</v>
      </c>
      <c r="H1488" s="19">
        <v>3.25</v>
      </c>
      <c r="I1488" s="18">
        <v>524.34786512385949</v>
      </c>
      <c r="J1488" s="18">
        <v>478.47904156320539</v>
      </c>
      <c r="K1488" s="18">
        <f t="shared" si="278"/>
        <v>787.8132948905278</v>
      </c>
      <c r="L1488" s="18">
        <f t="shared" si="279"/>
        <v>718.89708215161397</v>
      </c>
      <c r="M1488" s="18">
        <f t="shared" si="280"/>
        <v>707.74046819673651</v>
      </c>
      <c r="N1488" s="18">
        <f t="shared" si="281"/>
        <v>645.82885412964663</v>
      </c>
    </row>
    <row r="1489" spans="1:14" ht="15" x14ac:dyDescent="0.25">
      <c r="A1489" s="17" t="s">
        <v>509</v>
      </c>
      <c r="B1489" s="16" t="s">
        <v>173</v>
      </c>
      <c r="C1489" t="s">
        <v>35</v>
      </c>
      <c r="D1489" s="16" t="s">
        <v>508</v>
      </c>
      <c r="E1489">
        <v>3</v>
      </c>
      <c r="F1489" s="20">
        <v>0.66666666666666663</v>
      </c>
      <c r="G1489" s="21">
        <f t="shared" si="277"/>
        <v>3</v>
      </c>
      <c r="H1489" s="19">
        <v>3.25</v>
      </c>
      <c r="I1489" s="18">
        <v>524.34786512385949</v>
      </c>
      <c r="J1489" s="18">
        <v>478.47904156320539</v>
      </c>
      <c r="K1489" s="18">
        <f t="shared" si="278"/>
        <v>787.8132948905278</v>
      </c>
      <c r="L1489" s="18">
        <f t="shared" si="279"/>
        <v>718.89708215161397</v>
      </c>
      <c r="M1489" s="18">
        <f t="shared" si="280"/>
        <v>707.74046819673651</v>
      </c>
      <c r="N1489" s="18">
        <f t="shared" si="281"/>
        <v>645.82885412964663</v>
      </c>
    </row>
    <row r="1490" spans="1:14" ht="15" x14ac:dyDescent="0.25">
      <c r="A1490" s="17" t="s">
        <v>509</v>
      </c>
      <c r="B1490" s="16" t="s">
        <v>173</v>
      </c>
      <c r="C1490" t="s">
        <v>35</v>
      </c>
      <c r="D1490" s="16" t="s">
        <v>508</v>
      </c>
      <c r="E1490">
        <v>4</v>
      </c>
      <c r="F1490" s="20">
        <v>0.66666666666666663</v>
      </c>
      <c r="G1490" s="21">
        <f t="shared" si="277"/>
        <v>4</v>
      </c>
      <c r="H1490" s="19">
        <v>3.25</v>
      </c>
      <c r="I1490" s="18">
        <v>524.34786512385949</v>
      </c>
      <c r="J1490" s="18">
        <v>478.47904156320539</v>
      </c>
      <c r="K1490" s="18">
        <f t="shared" si="278"/>
        <v>787.8132948905278</v>
      </c>
      <c r="L1490" s="18">
        <f t="shared" si="279"/>
        <v>718.89708215161397</v>
      </c>
      <c r="M1490" s="18">
        <f t="shared" si="280"/>
        <v>707.74046819673651</v>
      </c>
      <c r="N1490" s="18">
        <f t="shared" si="281"/>
        <v>645.82885412964663</v>
      </c>
    </row>
    <row r="1491" spans="1:14" ht="15" x14ac:dyDescent="0.25">
      <c r="A1491" s="17" t="s">
        <v>509</v>
      </c>
      <c r="B1491" s="16" t="s">
        <v>173</v>
      </c>
      <c r="C1491" t="s">
        <v>35</v>
      </c>
      <c r="D1491" s="16" t="s">
        <v>508</v>
      </c>
      <c r="E1491">
        <v>5</v>
      </c>
      <c r="F1491" s="20">
        <v>0.66666666666666663</v>
      </c>
      <c r="G1491" s="21">
        <f t="shared" si="277"/>
        <v>5</v>
      </c>
      <c r="H1491" s="19">
        <v>3.3333333333333335</v>
      </c>
      <c r="I1491" s="18">
        <v>524.34786512385949</v>
      </c>
      <c r="J1491" s="18">
        <v>478.47904156320539</v>
      </c>
      <c r="K1491" s="18">
        <f t="shared" si="278"/>
        <v>787.8132948905278</v>
      </c>
      <c r="L1491" s="18">
        <f t="shared" si="279"/>
        <v>718.89708215161397</v>
      </c>
      <c r="M1491" s="18">
        <f t="shared" si="280"/>
        <v>707.74046819673651</v>
      </c>
      <c r="N1491" s="18">
        <f t="shared" si="281"/>
        <v>645.82885412964663</v>
      </c>
    </row>
    <row r="1492" spans="1:14" ht="15" x14ac:dyDescent="0.25">
      <c r="A1492" s="17" t="s">
        <v>509</v>
      </c>
      <c r="B1492" s="16" t="s">
        <v>173</v>
      </c>
      <c r="C1492" t="s">
        <v>35</v>
      </c>
      <c r="D1492" s="16" t="s">
        <v>508</v>
      </c>
      <c r="E1492">
        <v>6</v>
      </c>
      <c r="F1492" s="20">
        <v>0.66666666666666663</v>
      </c>
      <c r="G1492" s="21">
        <f t="shared" si="277"/>
        <v>6</v>
      </c>
      <c r="H1492" s="19">
        <v>3.3333333333333335</v>
      </c>
      <c r="I1492" s="18">
        <v>524.34786512385949</v>
      </c>
      <c r="J1492" s="18">
        <v>478.47904156320539</v>
      </c>
      <c r="K1492" s="18">
        <f t="shared" si="278"/>
        <v>787.8132948905278</v>
      </c>
      <c r="L1492" s="18">
        <f t="shared" si="279"/>
        <v>718.89708215161397</v>
      </c>
      <c r="M1492" s="18">
        <f t="shared" si="280"/>
        <v>707.74046819673651</v>
      </c>
      <c r="N1492" s="18">
        <f t="shared" si="281"/>
        <v>645.82885412964663</v>
      </c>
    </row>
    <row r="1493" spans="1:14" ht="15" x14ac:dyDescent="0.25">
      <c r="A1493" s="15" t="s">
        <v>509</v>
      </c>
      <c r="B1493" s="16" t="s">
        <v>173</v>
      </c>
      <c r="C1493" t="s">
        <v>35</v>
      </c>
      <c r="D1493" s="16" t="s">
        <v>508</v>
      </c>
      <c r="E1493">
        <v>7</v>
      </c>
      <c r="F1493" s="20">
        <v>0.66666666666666663</v>
      </c>
      <c r="G1493" s="21">
        <f t="shared" si="277"/>
        <v>7</v>
      </c>
      <c r="H1493" s="19">
        <v>3.3333333333333335</v>
      </c>
      <c r="I1493" s="18">
        <v>524.34786512385949</v>
      </c>
      <c r="J1493" s="18">
        <v>478.47904156320539</v>
      </c>
      <c r="K1493" s="18">
        <f t="shared" si="278"/>
        <v>787.8132948905278</v>
      </c>
      <c r="L1493" s="18">
        <f t="shared" si="279"/>
        <v>718.89708215161397</v>
      </c>
      <c r="M1493" s="18">
        <f t="shared" si="280"/>
        <v>707.74046819673651</v>
      </c>
      <c r="N1493" s="18">
        <f t="shared" si="281"/>
        <v>645.82885412964663</v>
      </c>
    </row>
    <row r="1494" spans="1:14" ht="15" x14ac:dyDescent="0.25">
      <c r="A1494" s="17" t="s">
        <v>172</v>
      </c>
      <c r="B1494" s="16" t="s">
        <v>173</v>
      </c>
      <c r="C1494" t="s">
        <v>27</v>
      </c>
      <c r="D1494" s="16" t="s">
        <v>171</v>
      </c>
      <c r="E1494">
        <v>1</v>
      </c>
      <c r="F1494" s="20">
        <v>23.5</v>
      </c>
      <c r="G1494" s="21">
        <f t="shared" si="277"/>
        <v>2</v>
      </c>
      <c r="H1494" s="19">
        <v>2.5</v>
      </c>
      <c r="I1494" s="18">
        <v>466.02059075220279</v>
      </c>
      <c r="J1494" s="18">
        <v>527.19233148560897</v>
      </c>
      <c r="K1494" s="18">
        <f t="shared" si="278"/>
        <v>700.17872009567407</v>
      </c>
      <c r="L1494" s="18">
        <f t="shared" si="279"/>
        <v>792.0870005079347</v>
      </c>
      <c r="M1494" s="18">
        <f t="shared" si="280"/>
        <v>629.01301411873681</v>
      </c>
      <c r="N1494" s="18">
        <f t="shared" si="281"/>
        <v>711.57979717761998</v>
      </c>
    </row>
    <row r="1495" spans="1:14" ht="15" x14ac:dyDescent="0.25">
      <c r="A1495" s="17" t="s">
        <v>172</v>
      </c>
      <c r="B1495" s="16" t="s">
        <v>173</v>
      </c>
      <c r="C1495" t="s">
        <v>27</v>
      </c>
      <c r="D1495" s="16" t="s">
        <v>171</v>
      </c>
      <c r="E1495">
        <v>2</v>
      </c>
      <c r="F1495" s="20">
        <v>23.5</v>
      </c>
      <c r="G1495" s="21">
        <f t="shared" si="277"/>
        <v>3</v>
      </c>
      <c r="H1495" s="19">
        <v>2.5</v>
      </c>
      <c r="I1495" s="18">
        <v>466.02059075220279</v>
      </c>
      <c r="J1495" s="18">
        <v>527.19233148560897</v>
      </c>
      <c r="K1495" s="18">
        <f t="shared" si="278"/>
        <v>700.17872009567407</v>
      </c>
      <c r="L1495" s="18">
        <f t="shared" si="279"/>
        <v>792.0870005079347</v>
      </c>
      <c r="M1495" s="18">
        <f t="shared" si="280"/>
        <v>629.01301411873681</v>
      </c>
      <c r="N1495" s="18">
        <f t="shared" si="281"/>
        <v>711.57979717761998</v>
      </c>
    </row>
    <row r="1496" spans="1:14" ht="15" x14ac:dyDescent="0.25">
      <c r="A1496" s="17" t="s">
        <v>172</v>
      </c>
      <c r="B1496" s="16" t="s">
        <v>173</v>
      </c>
      <c r="C1496" t="s">
        <v>27</v>
      </c>
      <c r="D1496" s="16" t="s">
        <v>171</v>
      </c>
      <c r="E1496">
        <v>3</v>
      </c>
      <c r="F1496" s="20">
        <v>23.5</v>
      </c>
      <c r="G1496" s="21">
        <f t="shared" si="277"/>
        <v>4</v>
      </c>
      <c r="H1496" s="19">
        <v>2.5</v>
      </c>
      <c r="I1496" s="18">
        <v>466.02059075220279</v>
      </c>
      <c r="J1496" s="18">
        <v>527.19233148560897</v>
      </c>
      <c r="K1496" s="18">
        <f t="shared" si="278"/>
        <v>700.17872009567407</v>
      </c>
      <c r="L1496" s="18">
        <f t="shared" si="279"/>
        <v>792.0870005079347</v>
      </c>
      <c r="M1496" s="18">
        <f t="shared" si="280"/>
        <v>629.01301411873681</v>
      </c>
      <c r="N1496" s="18">
        <f t="shared" si="281"/>
        <v>711.57979717761998</v>
      </c>
    </row>
    <row r="1497" spans="1:14" ht="15" x14ac:dyDescent="0.25">
      <c r="A1497" s="17" t="s">
        <v>172</v>
      </c>
      <c r="B1497" s="16" t="s">
        <v>173</v>
      </c>
      <c r="C1497" t="s">
        <v>27</v>
      </c>
      <c r="D1497" s="16" t="s">
        <v>171</v>
      </c>
      <c r="E1497">
        <v>4</v>
      </c>
      <c r="F1497" s="20">
        <v>23.5</v>
      </c>
      <c r="G1497" s="21">
        <f t="shared" si="277"/>
        <v>5</v>
      </c>
      <c r="H1497" s="19">
        <v>2.5</v>
      </c>
      <c r="I1497" s="18">
        <v>466.02059075220279</v>
      </c>
      <c r="J1497" s="18">
        <v>527.19233148560897</v>
      </c>
      <c r="K1497" s="18">
        <f t="shared" si="278"/>
        <v>700.17872009567407</v>
      </c>
      <c r="L1497" s="18">
        <f t="shared" si="279"/>
        <v>792.0870005079347</v>
      </c>
      <c r="M1497" s="18">
        <f t="shared" si="280"/>
        <v>629.01301411873681</v>
      </c>
      <c r="N1497" s="18">
        <f t="shared" si="281"/>
        <v>711.57979717761998</v>
      </c>
    </row>
    <row r="1498" spans="1:14" ht="15" x14ac:dyDescent="0.25">
      <c r="A1498" s="17" t="s">
        <v>172</v>
      </c>
      <c r="B1498" s="16" t="s">
        <v>173</v>
      </c>
      <c r="C1498" t="s">
        <v>27</v>
      </c>
      <c r="D1498" s="16" t="s">
        <v>171</v>
      </c>
      <c r="E1498">
        <v>5</v>
      </c>
      <c r="F1498" s="20">
        <v>23.5</v>
      </c>
      <c r="G1498" s="21">
        <f t="shared" si="277"/>
        <v>6</v>
      </c>
      <c r="H1498" s="19">
        <v>2.5</v>
      </c>
      <c r="I1498" s="18">
        <v>466.02059075220279</v>
      </c>
      <c r="J1498" s="18">
        <v>527.19233148560897</v>
      </c>
      <c r="K1498" s="18">
        <f t="shared" si="278"/>
        <v>700.17872009567407</v>
      </c>
      <c r="L1498" s="18">
        <f t="shared" si="279"/>
        <v>792.0870005079347</v>
      </c>
      <c r="M1498" s="18">
        <f t="shared" si="280"/>
        <v>629.01301411873681</v>
      </c>
      <c r="N1498" s="18">
        <f t="shared" si="281"/>
        <v>711.57979717761998</v>
      </c>
    </row>
    <row r="1499" spans="1:14" ht="15" x14ac:dyDescent="0.25">
      <c r="A1499" s="17" t="s">
        <v>172</v>
      </c>
      <c r="B1499" s="16" t="s">
        <v>173</v>
      </c>
      <c r="C1499" t="s">
        <v>27</v>
      </c>
      <c r="D1499" s="16" t="s">
        <v>171</v>
      </c>
      <c r="E1499">
        <v>6</v>
      </c>
      <c r="F1499" s="20">
        <v>23.5</v>
      </c>
      <c r="G1499" s="21">
        <f t="shared" si="277"/>
        <v>7</v>
      </c>
      <c r="H1499" s="19">
        <v>2.5</v>
      </c>
      <c r="I1499" s="18">
        <v>466.02059075220279</v>
      </c>
      <c r="J1499" s="18">
        <v>527.19233148560897</v>
      </c>
      <c r="K1499" s="18">
        <f t="shared" si="278"/>
        <v>700.17872009567407</v>
      </c>
      <c r="L1499" s="18">
        <f t="shared" si="279"/>
        <v>792.0870005079347</v>
      </c>
      <c r="M1499" s="18">
        <f t="shared" si="280"/>
        <v>629.01301411873681</v>
      </c>
      <c r="N1499" s="18">
        <f t="shared" si="281"/>
        <v>711.57979717761998</v>
      </c>
    </row>
    <row r="1500" spans="1:14" ht="15" x14ac:dyDescent="0.25">
      <c r="A1500" s="17" t="s">
        <v>172</v>
      </c>
      <c r="B1500" s="16" t="s">
        <v>173</v>
      </c>
      <c r="C1500" t="s">
        <v>27</v>
      </c>
      <c r="D1500" s="16" t="s">
        <v>171</v>
      </c>
      <c r="E1500">
        <v>7</v>
      </c>
      <c r="F1500" s="20">
        <v>23.5</v>
      </c>
      <c r="G1500" s="21">
        <f t="shared" si="277"/>
        <v>1</v>
      </c>
      <c r="H1500" s="19">
        <v>2.5</v>
      </c>
      <c r="I1500" s="18">
        <v>466.02059075220279</v>
      </c>
      <c r="J1500" s="18">
        <v>527.19233148560897</v>
      </c>
      <c r="K1500" s="18">
        <f t="shared" si="278"/>
        <v>700.17872009567407</v>
      </c>
      <c r="L1500" s="18">
        <f t="shared" si="279"/>
        <v>792.0870005079347</v>
      </c>
      <c r="M1500" s="18">
        <f t="shared" si="280"/>
        <v>629.01301411873681</v>
      </c>
      <c r="N1500" s="18">
        <f t="shared" si="281"/>
        <v>711.57979717761998</v>
      </c>
    </row>
    <row r="1501" spans="1:14" ht="15" x14ac:dyDescent="0.25">
      <c r="A1501" s="17" t="s">
        <v>172</v>
      </c>
      <c r="B1501" s="16" t="s">
        <v>173</v>
      </c>
      <c r="C1501" t="s">
        <v>27</v>
      </c>
      <c r="D1501" s="16" t="s">
        <v>683</v>
      </c>
      <c r="E1501">
        <v>2</v>
      </c>
      <c r="F1501" s="20">
        <v>6.833333333333333</v>
      </c>
      <c r="G1501" s="21">
        <f t="shared" si="277"/>
        <v>2</v>
      </c>
      <c r="H1501" s="19">
        <v>9.8333333333333339</v>
      </c>
      <c r="I1501" s="18">
        <v>466.02059075220279</v>
      </c>
      <c r="J1501" s="18">
        <v>527.19233148560897</v>
      </c>
      <c r="K1501" s="18">
        <f t="shared" si="278"/>
        <v>700.17872009567407</v>
      </c>
      <c r="L1501" s="18">
        <f t="shared" si="279"/>
        <v>792.0870005079347</v>
      </c>
      <c r="M1501" s="18">
        <f t="shared" si="280"/>
        <v>629.01301411873681</v>
      </c>
      <c r="N1501" s="18">
        <f t="shared" si="281"/>
        <v>711.57979717761998</v>
      </c>
    </row>
    <row r="1502" spans="1:14" ht="15" x14ac:dyDescent="0.25">
      <c r="A1502" s="17" t="s">
        <v>172</v>
      </c>
      <c r="B1502" s="16" t="s">
        <v>173</v>
      </c>
      <c r="C1502" t="s">
        <v>27</v>
      </c>
      <c r="D1502" s="16" t="s">
        <v>683</v>
      </c>
      <c r="E1502">
        <v>5</v>
      </c>
      <c r="F1502" s="20">
        <v>6.833333333333333</v>
      </c>
      <c r="G1502" s="21">
        <f t="shared" si="277"/>
        <v>5</v>
      </c>
      <c r="H1502" s="19">
        <v>9.8333333333333339</v>
      </c>
      <c r="I1502" s="18">
        <v>466.02059075220279</v>
      </c>
      <c r="J1502" s="18">
        <v>527.19233148560897</v>
      </c>
      <c r="K1502" s="18">
        <f t="shared" si="278"/>
        <v>700.17872009567407</v>
      </c>
      <c r="L1502" s="18">
        <f t="shared" si="279"/>
        <v>792.0870005079347</v>
      </c>
      <c r="M1502" s="18">
        <f t="shared" si="280"/>
        <v>629.01301411873681</v>
      </c>
      <c r="N1502" s="18">
        <f t="shared" si="281"/>
        <v>711.57979717761998</v>
      </c>
    </row>
    <row r="1503" spans="1:14" ht="15" x14ac:dyDescent="0.25">
      <c r="A1503" s="15" t="s">
        <v>172</v>
      </c>
      <c r="B1503" s="16" t="s">
        <v>173</v>
      </c>
      <c r="C1503" t="s">
        <v>27</v>
      </c>
      <c r="D1503" s="16" t="s">
        <v>683</v>
      </c>
      <c r="E1503">
        <v>7</v>
      </c>
      <c r="F1503" s="20">
        <v>7.333333333333333</v>
      </c>
      <c r="G1503" s="21">
        <f t="shared" si="277"/>
        <v>7</v>
      </c>
      <c r="H1503" s="19">
        <v>10.333333333333334</v>
      </c>
      <c r="I1503" s="18">
        <v>466.02059075220279</v>
      </c>
      <c r="J1503" s="18">
        <v>527.19233148560897</v>
      </c>
      <c r="K1503" s="18">
        <f t="shared" si="278"/>
        <v>700.17872009567407</v>
      </c>
      <c r="L1503" s="18">
        <f t="shared" si="279"/>
        <v>792.0870005079347</v>
      </c>
      <c r="M1503" s="18">
        <f t="shared" si="280"/>
        <v>629.01301411873681</v>
      </c>
      <c r="N1503" s="18">
        <f t="shared" si="281"/>
        <v>711.57979717761998</v>
      </c>
    </row>
    <row r="1504" spans="1:14" ht="15" x14ac:dyDescent="0.25">
      <c r="A1504" s="17" t="s">
        <v>707</v>
      </c>
      <c r="B1504" s="16" t="s">
        <v>547</v>
      </c>
      <c r="C1504" t="s">
        <v>35</v>
      </c>
      <c r="D1504" s="16" t="s">
        <v>706</v>
      </c>
      <c r="E1504">
        <v>2</v>
      </c>
      <c r="F1504" s="20">
        <v>10.166666666666666</v>
      </c>
      <c r="G1504" s="21">
        <f t="shared" si="277"/>
        <v>2</v>
      </c>
      <c r="H1504" s="19">
        <v>22</v>
      </c>
      <c r="I1504" s="18">
        <f t="shared" ref="I1504" si="282">M1504/274*203</f>
        <v>2069.4622712708119</v>
      </c>
      <c r="J1504" s="18">
        <f t="shared" ref="J1504" si="283">N1504/274*203</f>
        <v>2339.9639097760642</v>
      </c>
      <c r="K1504" s="18">
        <f t="shared" ref="K1504" si="284">M1504/274*305</f>
        <v>3109.2906046187077</v>
      </c>
      <c r="L1504" s="18">
        <f t="shared" ref="L1504" si="285">N1504/274*305</f>
        <v>3515.7093225699482</v>
      </c>
      <c r="M1504" s="18">
        <v>2793.2643464443472</v>
      </c>
      <c r="N1504" s="18">
        <v>3158.3749324071009</v>
      </c>
    </row>
    <row r="1505" spans="1:14" ht="15" x14ac:dyDescent="0.25">
      <c r="A1505" s="17" t="s">
        <v>707</v>
      </c>
      <c r="B1505" s="16" t="s">
        <v>547</v>
      </c>
      <c r="C1505" t="s">
        <v>35</v>
      </c>
      <c r="D1505" s="16" t="s">
        <v>706</v>
      </c>
      <c r="E1505">
        <v>4</v>
      </c>
      <c r="F1505" s="20">
        <v>10.166666666666666</v>
      </c>
      <c r="G1505" s="21">
        <f t="shared" si="277"/>
        <v>4</v>
      </c>
      <c r="H1505" s="19">
        <v>22</v>
      </c>
      <c r="I1505" s="18">
        <f t="shared" ref="I1505:I1509" si="286">M1505/274*203</f>
        <v>2069.4622712708119</v>
      </c>
      <c r="J1505" s="18">
        <f t="shared" ref="J1505:J1509" si="287">N1505/274*203</f>
        <v>2339.9639097760642</v>
      </c>
      <c r="K1505" s="18">
        <f t="shared" ref="K1505:K1509" si="288">M1505/274*305</f>
        <v>3109.2906046187077</v>
      </c>
      <c r="L1505" s="18">
        <f t="shared" ref="L1505:L1509" si="289">N1505/274*305</f>
        <v>3515.7093225699482</v>
      </c>
      <c r="M1505" s="18">
        <v>2793.2643464443472</v>
      </c>
      <c r="N1505" s="18">
        <v>3158.3749324071009</v>
      </c>
    </row>
    <row r="1506" spans="1:14" ht="15" x14ac:dyDescent="0.25">
      <c r="A1506" s="17" t="s">
        <v>707</v>
      </c>
      <c r="B1506" s="16" t="s">
        <v>547</v>
      </c>
      <c r="C1506" t="s">
        <v>35</v>
      </c>
      <c r="D1506" s="16" t="s">
        <v>706</v>
      </c>
      <c r="E1506">
        <v>5</v>
      </c>
      <c r="F1506" s="20">
        <v>10.166666666666666</v>
      </c>
      <c r="G1506" s="21">
        <f t="shared" si="277"/>
        <v>5</v>
      </c>
      <c r="H1506" s="19">
        <v>22</v>
      </c>
      <c r="I1506" s="18">
        <f t="shared" si="286"/>
        <v>2069.4622712708119</v>
      </c>
      <c r="J1506" s="18">
        <f t="shared" si="287"/>
        <v>2339.9639097760642</v>
      </c>
      <c r="K1506" s="18">
        <f t="shared" si="288"/>
        <v>3109.2906046187077</v>
      </c>
      <c r="L1506" s="18">
        <f t="shared" si="289"/>
        <v>3515.7093225699482</v>
      </c>
      <c r="M1506" s="18">
        <v>2793.2643464443472</v>
      </c>
      <c r="N1506" s="18">
        <v>3158.3749324071009</v>
      </c>
    </row>
    <row r="1507" spans="1:14" ht="15" x14ac:dyDescent="0.25">
      <c r="A1507" s="15" t="s">
        <v>707</v>
      </c>
      <c r="B1507" s="16" t="s">
        <v>547</v>
      </c>
      <c r="C1507" t="s">
        <v>35</v>
      </c>
      <c r="D1507" s="16" t="s">
        <v>706</v>
      </c>
      <c r="E1507">
        <v>7</v>
      </c>
      <c r="F1507" s="20">
        <v>10.166666666666666</v>
      </c>
      <c r="G1507" s="21">
        <f t="shared" si="277"/>
        <v>7</v>
      </c>
      <c r="H1507" s="19">
        <v>22</v>
      </c>
      <c r="I1507" s="18">
        <f t="shared" si="286"/>
        <v>2069.4622712708119</v>
      </c>
      <c r="J1507" s="18">
        <f t="shared" si="287"/>
        <v>2339.9639097760642</v>
      </c>
      <c r="K1507" s="18">
        <f t="shared" si="288"/>
        <v>3109.2906046187077</v>
      </c>
      <c r="L1507" s="18">
        <f t="shared" si="289"/>
        <v>3515.7093225699482</v>
      </c>
      <c r="M1507" s="18">
        <v>2793.2643464443472</v>
      </c>
      <c r="N1507" s="18">
        <v>3158.3749324071009</v>
      </c>
    </row>
    <row r="1508" spans="1:14" ht="15" x14ac:dyDescent="0.25">
      <c r="A1508" s="17" t="s">
        <v>759</v>
      </c>
      <c r="B1508" s="16" t="s">
        <v>547</v>
      </c>
      <c r="C1508" t="s">
        <v>27</v>
      </c>
      <c r="D1508" s="16" t="s">
        <v>758</v>
      </c>
      <c r="E1508">
        <v>3</v>
      </c>
      <c r="F1508" s="20">
        <v>10.166666666666666</v>
      </c>
      <c r="G1508" s="21">
        <f t="shared" si="277"/>
        <v>3</v>
      </c>
      <c r="H1508" s="19">
        <v>23.583333333333332</v>
      </c>
      <c r="I1508" s="18">
        <f t="shared" si="286"/>
        <v>2120.9993568289865</v>
      </c>
      <c r="J1508" s="18">
        <f t="shared" si="287"/>
        <v>2454.3810478437131</v>
      </c>
      <c r="K1508" s="18">
        <f t="shared" si="288"/>
        <v>3186.7231715903495</v>
      </c>
      <c r="L1508" s="18">
        <f t="shared" si="289"/>
        <v>3687.6168452824263</v>
      </c>
      <c r="M1508" s="18">
        <v>2862.826718084445</v>
      </c>
      <c r="N1508" s="18">
        <v>3312.8098872373275</v>
      </c>
    </row>
    <row r="1509" spans="1:14" ht="15" x14ac:dyDescent="0.25">
      <c r="A1509" s="15" t="s">
        <v>759</v>
      </c>
      <c r="B1509" s="16" t="s">
        <v>547</v>
      </c>
      <c r="C1509" t="s">
        <v>27</v>
      </c>
      <c r="D1509" s="16" t="s">
        <v>758</v>
      </c>
      <c r="E1509">
        <v>6</v>
      </c>
      <c r="F1509" s="20">
        <v>10.166666666666666</v>
      </c>
      <c r="G1509" s="21">
        <f t="shared" si="277"/>
        <v>6</v>
      </c>
      <c r="H1509" s="19">
        <v>23.583333333333332</v>
      </c>
      <c r="I1509" s="18">
        <f t="shared" si="286"/>
        <v>2120.9993568289865</v>
      </c>
      <c r="J1509" s="18">
        <f t="shared" si="287"/>
        <v>2454.3810478437131</v>
      </c>
      <c r="K1509" s="18">
        <f t="shared" si="288"/>
        <v>3186.7231715903495</v>
      </c>
      <c r="L1509" s="18">
        <f t="shared" si="289"/>
        <v>3687.6168452824263</v>
      </c>
      <c r="M1509" s="18">
        <v>2862.826718084445</v>
      </c>
      <c r="N1509" s="18">
        <v>3312.8098872373275</v>
      </c>
    </row>
    <row r="1510" spans="1:14" ht="15" x14ac:dyDescent="0.25">
      <c r="A1510" s="17" t="s">
        <v>85</v>
      </c>
      <c r="B1510" s="16" t="s">
        <v>79</v>
      </c>
      <c r="C1510" t="s">
        <v>35</v>
      </c>
      <c r="D1510" s="16" t="s">
        <v>84</v>
      </c>
      <c r="E1510">
        <v>1</v>
      </c>
      <c r="F1510" s="20">
        <v>12.166666666666666</v>
      </c>
      <c r="G1510" s="21">
        <f t="shared" si="277"/>
        <v>1</v>
      </c>
      <c r="H1510" s="19">
        <v>13.166666666666666</v>
      </c>
      <c r="I1510" s="18">
        <v>190.31165162889286</v>
      </c>
      <c r="J1510" s="18">
        <v>200.37237573602405</v>
      </c>
      <c r="K1510" s="18">
        <f t="shared" ref="K1510:K1512" si="290">I1510/203*305</f>
        <v>285.93622535375528</v>
      </c>
      <c r="L1510" s="18">
        <f t="shared" ref="L1510:L1512" si="291">J1510/203*305</f>
        <v>301.05209162309029</v>
      </c>
      <c r="M1510" s="18">
        <f t="shared" ref="M1510:M1512" si="292">I1510/203*274</f>
        <v>256.87385490796379</v>
      </c>
      <c r="N1510" s="18">
        <f t="shared" ref="N1510:N1512" si="293">J1510/203*274</f>
        <v>270.45335444172702</v>
      </c>
    </row>
    <row r="1511" spans="1:14" ht="15" x14ac:dyDescent="0.25">
      <c r="A1511" s="17" t="s">
        <v>85</v>
      </c>
      <c r="B1511" s="16" t="s">
        <v>79</v>
      </c>
      <c r="C1511" t="s">
        <v>35</v>
      </c>
      <c r="D1511" s="16" t="s">
        <v>84</v>
      </c>
      <c r="E1511">
        <v>4</v>
      </c>
      <c r="F1511" s="20">
        <v>12.166666666666666</v>
      </c>
      <c r="G1511" s="21">
        <f t="shared" si="277"/>
        <v>4</v>
      </c>
      <c r="H1511" s="19">
        <v>13.166666666666666</v>
      </c>
      <c r="I1511" s="18">
        <v>190.31165162889286</v>
      </c>
      <c r="J1511" s="18">
        <v>200.37237573602405</v>
      </c>
      <c r="K1511" s="18">
        <f t="shared" si="290"/>
        <v>285.93622535375528</v>
      </c>
      <c r="L1511" s="18">
        <f t="shared" si="291"/>
        <v>301.05209162309029</v>
      </c>
      <c r="M1511" s="18">
        <f t="shared" si="292"/>
        <v>256.87385490796379</v>
      </c>
      <c r="N1511" s="18">
        <f t="shared" si="293"/>
        <v>270.45335444172702</v>
      </c>
    </row>
    <row r="1512" spans="1:14" ht="15" x14ac:dyDescent="0.25">
      <c r="A1512" s="17" t="s">
        <v>85</v>
      </c>
      <c r="B1512" s="16" t="s">
        <v>79</v>
      </c>
      <c r="C1512" t="s">
        <v>35</v>
      </c>
      <c r="D1512" s="16" t="s">
        <v>84</v>
      </c>
      <c r="E1512">
        <v>5</v>
      </c>
      <c r="F1512" s="20">
        <v>12.25</v>
      </c>
      <c r="G1512" s="21">
        <f t="shared" si="277"/>
        <v>5</v>
      </c>
      <c r="H1512" s="19">
        <v>13.25</v>
      </c>
      <c r="I1512" s="18">
        <v>190.31165162889286</v>
      </c>
      <c r="J1512" s="18">
        <v>200.37237573602405</v>
      </c>
      <c r="K1512" s="18">
        <f t="shared" si="290"/>
        <v>285.93622535375528</v>
      </c>
      <c r="L1512" s="18">
        <f t="shared" si="291"/>
        <v>301.05209162309029</v>
      </c>
      <c r="M1512" s="18">
        <f t="shared" si="292"/>
        <v>256.87385490796379</v>
      </c>
      <c r="N1512" s="18">
        <f t="shared" si="293"/>
        <v>270.45335444172702</v>
      </c>
    </row>
    <row r="1513" spans="1:14" ht="15" x14ac:dyDescent="0.25">
      <c r="A1513" s="15" t="s">
        <v>85</v>
      </c>
      <c r="B1513" s="16" t="s">
        <v>79</v>
      </c>
      <c r="C1513" t="s">
        <v>35</v>
      </c>
      <c r="D1513" s="16" t="s">
        <v>84</v>
      </c>
      <c r="E1513">
        <v>6</v>
      </c>
      <c r="F1513" s="20">
        <v>12.166666666666666</v>
      </c>
      <c r="G1513" s="21">
        <f t="shared" si="277"/>
        <v>6</v>
      </c>
      <c r="H1513" s="19">
        <v>13.166666666666666</v>
      </c>
      <c r="I1513" s="18">
        <v>190.31165162889286</v>
      </c>
      <c r="J1513" s="18">
        <v>200.37237573602405</v>
      </c>
      <c r="K1513" s="18">
        <f t="shared" ref="K1513:K1517" si="294">I1513/203*305</f>
        <v>285.93622535375528</v>
      </c>
      <c r="L1513" s="18">
        <f t="shared" ref="L1513:L1517" si="295">J1513/203*305</f>
        <v>301.05209162309029</v>
      </c>
      <c r="M1513" s="18">
        <f t="shared" ref="M1513:M1517" si="296">I1513/203*274</f>
        <v>256.87385490796379</v>
      </c>
      <c r="N1513" s="18">
        <f t="shared" ref="N1513:N1517" si="297">J1513/203*274</f>
        <v>270.45335444172702</v>
      </c>
    </row>
    <row r="1514" spans="1:14" ht="15" x14ac:dyDescent="0.25">
      <c r="A1514" s="17" t="s">
        <v>86</v>
      </c>
      <c r="B1514" s="16" t="s">
        <v>79</v>
      </c>
      <c r="C1514" t="s">
        <v>87</v>
      </c>
      <c r="D1514" s="16" t="s">
        <v>77</v>
      </c>
      <c r="E1514">
        <v>1</v>
      </c>
      <c r="F1514" s="20">
        <v>7.583333333333333</v>
      </c>
      <c r="G1514" s="21">
        <f t="shared" si="277"/>
        <v>1</v>
      </c>
      <c r="H1514" s="19">
        <v>9.0833333333333339</v>
      </c>
      <c r="I1514" s="18">
        <v>173.3849209743251</v>
      </c>
      <c r="J1514" s="18">
        <v>293.22470683851418</v>
      </c>
      <c r="K1514" s="18">
        <f t="shared" si="294"/>
        <v>260.50443791708943</v>
      </c>
      <c r="L1514" s="18">
        <f t="shared" si="295"/>
        <v>440.55928859973801</v>
      </c>
      <c r="M1514" s="18">
        <f t="shared" si="296"/>
        <v>234.0269376697787</v>
      </c>
      <c r="N1514" s="18">
        <f t="shared" si="297"/>
        <v>395.78113139779742</v>
      </c>
    </row>
    <row r="1515" spans="1:14" ht="15" x14ac:dyDescent="0.25">
      <c r="A1515" s="17" t="s">
        <v>86</v>
      </c>
      <c r="B1515" s="16" t="s">
        <v>79</v>
      </c>
      <c r="C1515" t="s">
        <v>87</v>
      </c>
      <c r="D1515" s="16" t="s">
        <v>77</v>
      </c>
      <c r="E1515">
        <v>4</v>
      </c>
      <c r="F1515" s="20">
        <v>7.583333333333333</v>
      </c>
      <c r="G1515" s="21">
        <f t="shared" si="277"/>
        <v>4</v>
      </c>
      <c r="H1515" s="19">
        <v>9.0833333333333339</v>
      </c>
      <c r="I1515" s="18">
        <v>173.3849209743251</v>
      </c>
      <c r="J1515" s="18">
        <v>293.22470683851418</v>
      </c>
      <c r="K1515" s="18">
        <f t="shared" si="294"/>
        <v>260.50443791708943</v>
      </c>
      <c r="L1515" s="18">
        <f t="shared" si="295"/>
        <v>440.55928859973801</v>
      </c>
      <c r="M1515" s="18">
        <f t="shared" si="296"/>
        <v>234.0269376697787</v>
      </c>
      <c r="N1515" s="18">
        <f t="shared" si="297"/>
        <v>395.78113139779742</v>
      </c>
    </row>
    <row r="1516" spans="1:14" ht="15" x14ac:dyDescent="0.25">
      <c r="A1516" s="17" t="s">
        <v>86</v>
      </c>
      <c r="B1516" s="16" t="s">
        <v>79</v>
      </c>
      <c r="C1516" t="s">
        <v>87</v>
      </c>
      <c r="D1516" s="16" t="s">
        <v>77</v>
      </c>
      <c r="E1516">
        <v>5</v>
      </c>
      <c r="F1516" s="20">
        <v>7.666666666666667</v>
      </c>
      <c r="G1516" s="21">
        <f t="shared" si="277"/>
        <v>5</v>
      </c>
      <c r="H1516" s="19">
        <v>9.1666666666666661</v>
      </c>
      <c r="I1516" s="18">
        <v>173.3849209743251</v>
      </c>
      <c r="J1516" s="18">
        <v>293.22470683851418</v>
      </c>
      <c r="K1516" s="18">
        <f t="shared" si="294"/>
        <v>260.50443791708943</v>
      </c>
      <c r="L1516" s="18">
        <f t="shared" si="295"/>
        <v>440.55928859973801</v>
      </c>
      <c r="M1516" s="18">
        <f t="shared" si="296"/>
        <v>234.0269376697787</v>
      </c>
      <c r="N1516" s="18">
        <f t="shared" si="297"/>
        <v>395.78113139779742</v>
      </c>
    </row>
    <row r="1517" spans="1:14" ht="15" x14ac:dyDescent="0.25">
      <c r="A1517" s="15" t="s">
        <v>86</v>
      </c>
      <c r="B1517" s="16" t="s">
        <v>79</v>
      </c>
      <c r="C1517" t="s">
        <v>87</v>
      </c>
      <c r="D1517" s="16" t="s">
        <v>77</v>
      </c>
      <c r="E1517">
        <v>6</v>
      </c>
      <c r="F1517" s="20">
        <v>7.583333333333333</v>
      </c>
      <c r="G1517" s="21">
        <f t="shared" si="277"/>
        <v>6</v>
      </c>
      <c r="H1517" s="19">
        <v>9.0833333333333339</v>
      </c>
      <c r="I1517" s="18">
        <v>173.3849209743251</v>
      </c>
      <c r="J1517" s="18">
        <v>293.22470683851418</v>
      </c>
      <c r="K1517" s="18">
        <f t="shared" si="294"/>
        <v>260.50443791708943</v>
      </c>
      <c r="L1517" s="18">
        <f t="shared" si="295"/>
        <v>440.55928859973801</v>
      </c>
      <c r="M1517" s="18">
        <f t="shared" si="296"/>
        <v>234.0269376697787</v>
      </c>
      <c r="N1517" s="18">
        <f t="shared" si="297"/>
        <v>395.78113139779742</v>
      </c>
    </row>
    <row r="1518" spans="1:14" ht="15" x14ac:dyDescent="0.25">
      <c r="A1518" s="17" t="s">
        <v>617</v>
      </c>
      <c r="B1518" s="16" t="s">
        <v>618</v>
      </c>
      <c r="C1518" t="s">
        <v>27</v>
      </c>
      <c r="D1518" s="16" t="s">
        <v>616</v>
      </c>
      <c r="E1518">
        <v>1</v>
      </c>
      <c r="F1518" s="20">
        <v>0.58333333333333337</v>
      </c>
      <c r="G1518" s="21">
        <f t="shared" si="277"/>
        <v>1</v>
      </c>
      <c r="H1518" s="19">
        <v>9.3333333333333339</v>
      </c>
      <c r="I1518" s="18">
        <f>K1518/305*203</f>
        <v>1634.626568164218</v>
      </c>
      <c r="J1518" s="18">
        <f>L1518/305*203</f>
        <v>1652.7779245748698</v>
      </c>
      <c r="K1518" s="18">
        <v>2455.9660260595392</v>
      </c>
      <c r="L1518" s="18">
        <v>2483.2377684499274</v>
      </c>
      <c r="M1518" s="18">
        <f>K1518/305*274</f>
        <v>2206.343249640373</v>
      </c>
      <c r="N1518" s="18">
        <f>L1518/305*274</f>
        <v>2230.843110017312</v>
      </c>
    </row>
    <row r="1519" spans="1:14" ht="15" x14ac:dyDescent="0.25">
      <c r="A1519" s="17" t="s">
        <v>617</v>
      </c>
      <c r="B1519" s="16" t="s">
        <v>618</v>
      </c>
      <c r="C1519" t="s">
        <v>27</v>
      </c>
      <c r="D1519" s="16" t="s">
        <v>616</v>
      </c>
      <c r="E1519">
        <v>2</v>
      </c>
      <c r="F1519" s="20">
        <v>0.58333333333333337</v>
      </c>
      <c r="G1519" s="21">
        <f t="shared" si="277"/>
        <v>2</v>
      </c>
      <c r="H1519" s="19">
        <v>9.3333333333333339</v>
      </c>
      <c r="I1519" s="18">
        <f t="shared" ref="I1519:I1524" si="298">K1519/305*203</f>
        <v>1634.626568164218</v>
      </c>
      <c r="J1519" s="18">
        <f t="shared" ref="J1519:J1524" si="299">L1519/305*203</f>
        <v>1652.7779245748698</v>
      </c>
      <c r="K1519" s="18">
        <v>2455.9660260595392</v>
      </c>
      <c r="L1519" s="18">
        <v>2483.2377684499274</v>
      </c>
      <c r="M1519" s="18">
        <f t="shared" ref="M1519:M1524" si="300">K1519/305*274</f>
        <v>2206.343249640373</v>
      </c>
      <c r="N1519" s="18">
        <f t="shared" ref="N1519:N1524" si="301">L1519/305*274</f>
        <v>2230.843110017312</v>
      </c>
    </row>
    <row r="1520" spans="1:14" ht="15" x14ac:dyDescent="0.25">
      <c r="A1520" s="17" t="s">
        <v>617</v>
      </c>
      <c r="B1520" s="16" t="s">
        <v>618</v>
      </c>
      <c r="C1520" t="s">
        <v>27</v>
      </c>
      <c r="D1520" s="16" t="s">
        <v>616</v>
      </c>
      <c r="E1520">
        <v>3</v>
      </c>
      <c r="F1520" s="20">
        <v>0.58333333333333337</v>
      </c>
      <c r="G1520" s="21">
        <f t="shared" si="277"/>
        <v>3</v>
      </c>
      <c r="H1520" s="19">
        <v>9.3333333333333339</v>
      </c>
      <c r="I1520" s="18">
        <f t="shared" si="298"/>
        <v>1634.626568164218</v>
      </c>
      <c r="J1520" s="18">
        <f t="shared" si="299"/>
        <v>1652.7779245748698</v>
      </c>
      <c r="K1520" s="18">
        <v>2455.9660260595392</v>
      </c>
      <c r="L1520" s="18">
        <v>2483.2377684499274</v>
      </c>
      <c r="M1520" s="18">
        <f t="shared" si="300"/>
        <v>2206.343249640373</v>
      </c>
      <c r="N1520" s="18">
        <f t="shared" si="301"/>
        <v>2230.843110017312</v>
      </c>
    </row>
    <row r="1521" spans="1:14" ht="15" x14ac:dyDescent="0.25">
      <c r="A1521" s="17" t="s">
        <v>617</v>
      </c>
      <c r="B1521" s="16" t="s">
        <v>618</v>
      </c>
      <c r="C1521" t="s">
        <v>27</v>
      </c>
      <c r="D1521" s="16" t="s">
        <v>616</v>
      </c>
      <c r="E1521">
        <v>4</v>
      </c>
      <c r="F1521" s="20">
        <v>0.58333333333333337</v>
      </c>
      <c r="G1521" s="21">
        <f t="shared" si="277"/>
        <v>4</v>
      </c>
      <c r="H1521" s="19">
        <v>9.3333333333333339</v>
      </c>
      <c r="I1521" s="18">
        <f t="shared" si="298"/>
        <v>1634.626568164218</v>
      </c>
      <c r="J1521" s="18">
        <f t="shared" si="299"/>
        <v>1652.7779245748698</v>
      </c>
      <c r="K1521" s="18">
        <v>2455.9660260595392</v>
      </c>
      <c r="L1521" s="18">
        <v>2483.2377684499274</v>
      </c>
      <c r="M1521" s="18">
        <f t="shared" si="300"/>
        <v>2206.343249640373</v>
      </c>
      <c r="N1521" s="18">
        <f t="shared" si="301"/>
        <v>2230.843110017312</v>
      </c>
    </row>
    <row r="1522" spans="1:14" ht="15" x14ac:dyDescent="0.25">
      <c r="A1522" s="17" t="s">
        <v>617</v>
      </c>
      <c r="B1522" s="16" t="s">
        <v>618</v>
      </c>
      <c r="C1522" t="s">
        <v>27</v>
      </c>
      <c r="D1522" s="16" t="s">
        <v>616</v>
      </c>
      <c r="E1522">
        <v>5</v>
      </c>
      <c r="F1522" s="20">
        <v>0.58333333333333337</v>
      </c>
      <c r="G1522" s="21">
        <f t="shared" si="277"/>
        <v>5</v>
      </c>
      <c r="H1522" s="19">
        <v>9.3333333333333339</v>
      </c>
      <c r="I1522" s="18">
        <f t="shared" si="298"/>
        <v>1634.626568164218</v>
      </c>
      <c r="J1522" s="18">
        <f t="shared" si="299"/>
        <v>1652.7779245748698</v>
      </c>
      <c r="K1522" s="18">
        <v>2455.9660260595392</v>
      </c>
      <c r="L1522" s="18">
        <v>2483.2377684499274</v>
      </c>
      <c r="M1522" s="18">
        <f t="shared" si="300"/>
        <v>2206.343249640373</v>
      </c>
      <c r="N1522" s="18">
        <f t="shared" si="301"/>
        <v>2230.843110017312</v>
      </c>
    </row>
    <row r="1523" spans="1:14" ht="15" x14ac:dyDescent="0.25">
      <c r="A1523" s="17" t="s">
        <v>617</v>
      </c>
      <c r="B1523" s="16" t="s">
        <v>618</v>
      </c>
      <c r="C1523" t="s">
        <v>27</v>
      </c>
      <c r="D1523" s="16" t="s">
        <v>616</v>
      </c>
      <c r="E1523">
        <v>6</v>
      </c>
      <c r="F1523" s="20">
        <v>0.58333333333333337</v>
      </c>
      <c r="G1523" s="21">
        <f t="shared" si="277"/>
        <v>6</v>
      </c>
      <c r="H1523" s="19">
        <v>9.3333333333333339</v>
      </c>
      <c r="I1523" s="18">
        <f t="shared" si="298"/>
        <v>1634.626568164218</v>
      </c>
      <c r="J1523" s="18">
        <f t="shared" si="299"/>
        <v>1652.7779245748698</v>
      </c>
      <c r="K1523" s="18">
        <v>2455.9660260595392</v>
      </c>
      <c r="L1523" s="18">
        <v>2483.2377684499274</v>
      </c>
      <c r="M1523" s="18">
        <f t="shared" si="300"/>
        <v>2206.343249640373</v>
      </c>
      <c r="N1523" s="18">
        <f t="shared" si="301"/>
        <v>2230.843110017312</v>
      </c>
    </row>
    <row r="1524" spans="1:14" ht="15" x14ac:dyDescent="0.25">
      <c r="A1524" s="15" t="s">
        <v>617</v>
      </c>
      <c r="B1524" s="16" t="s">
        <v>618</v>
      </c>
      <c r="C1524" t="s">
        <v>27</v>
      </c>
      <c r="D1524" s="16" t="s">
        <v>616</v>
      </c>
      <c r="E1524">
        <v>7</v>
      </c>
      <c r="F1524" s="20">
        <v>0.58333333333333337</v>
      </c>
      <c r="G1524" s="21">
        <f t="shared" si="277"/>
        <v>7</v>
      </c>
      <c r="H1524" s="19">
        <v>9.3333333333333339</v>
      </c>
      <c r="I1524" s="18">
        <f t="shared" si="298"/>
        <v>1634.626568164218</v>
      </c>
      <c r="J1524" s="18">
        <f t="shared" si="299"/>
        <v>1652.7779245748698</v>
      </c>
      <c r="K1524" s="18">
        <v>2455.9660260595392</v>
      </c>
      <c r="L1524" s="18">
        <v>2483.2377684499274</v>
      </c>
      <c r="M1524" s="18">
        <f t="shared" si="300"/>
        <v>2206.343249640373</v>
      </c>
      <c r="N1524" s="18">
        <f t="shared" si="301"/>
        <v>2230.843110017312</v>
      </c>
    </row>
    <row r="1525" spans="1:14" ht="15" x14ac:dyDescent="0.25">
      <c r="A1525" s="17" t="s">
        <v>688</v>
      </c>
      <c r="B1525" s="16" t="s">
        <v>350</v>
      </c>
      <c r="C1525" t="s">
        <v>34</v>
      </c>
      <c r="D1525" s="16" t="s">
        <v>687</v>
      </c>
      <c r="E1525">
        <v>2</v>
      </c>
      <c r="F1525" s="20">
        <v>0.83333333333333337</v>
      </c>
      <c r="G1525" s="21">
        <f t="shared" si="277"/>
        <v>2</v>
      </c>
      <c r="H1525" s="19">
        <v>5.25</v>
      </c>
      <c r="I1525" s="18">
        <v>622.37329191214451</v>
      </c>
      <c r="J1525" s="18">
        <v>499.56100039203494</v>
      </c>
      <c r="K1525" s="18">
        <f t="shared" ref="K1525:K1526" si="302">I1525/203*305</f>
        <v>935.09287701085748</v>
      </c>
      <c r="L1525" s="18">
        <f t="shared" ref="L1525:L1526" si="303">J1525/203*305</f>
        <v>750.57194640182593</v>
      </c>
      <c r="M1525" s="18">
        <f t="shared" ref="M1525:M1526" si="304">I1525/203*274</f>
        <v>840.05065016713093</v>
      </c>
      <c r="N1525" s="18">
        <f t="shared" ref="N1525:N1526" si="305">J1525/203*274</f>
        <v>674.28430594786983</v>
      </c>
    </row>
    <row r="1526" spans="1:14" ht="15" x14ac:dyDescent="0.25">
      <c r="A1526" s="15" t="s">
        <v>688</v>
      </c>
      <c r="B1526" s="16" t="s">
        <v>350</v>
      </c>
      <c r="C1526" t="s">
        <v>34</v>
      </c>
      <c r="D1526" s="16" t="s">
        <v>687</v>
      </c>
      <c r="E1526">
        <v>5</v>
      </c>
      <c r="F1526" s="20">
        <v>12.416666666666666</v>
      </c>
      <c r="G1526" s="21">
        <f t="shared" si="277"/>
        <v>5</v>
      </c>
      <c r="H1526" s="19">
        <v>16.833333333333332</v>
      </c>
      <c r="I1526" s="18">
        <v>622.37329191214451</v>
      </c>
      <c r="J1526" s="18">
        <v>499.56100039203494</v>
      </c>
      <c r="K1526" s="18">
        <f t="shared" si="302"/>
        <v>935.09287701085748</v>
      </c>
      <c r="L1526" s="18">
        <f t="shared" si="303"/>
        <v>750.57194640182593</v>
      </c>
      <c r="M1526" s="18">
        <f t="shared" si="304"/>
        <v>840.05065016713093</v>
      </c>
      <c r="N1526" s="18">
        <f t="shared" si="305"/>
        <v>674.28430594786983</v>
      </c>
    </row>
    <row r="1527" spans="1:14" ht="15" x14ac:dyDescent="0.25">
      <c r="A1527" s="17" t="s">
        <v>670</v>
      </c>
      <c r="B1527" s="16" t="s">
        <v>671</v>
      </c>
      <c r="C1527" t="s">
        <v>66</v>
      </c>
      <c r="D1527" s="16" t="s">
        <v>669</v>
      </c>
      <c r="E1527">
        <v>2</v>
      </c>
      <c r="F1527" s="20">
        <v>17.583333333333332</v>
      </c>
      <c r="G1527" s="21">
        <f t="shared" si="277"/>
        <v>2</v>
      </c>
      <c r="H1527" s="19">
        <v>21.583333333333332</v>
      </c>
      <c r="I1527" s="18">
        <v>522.79356744230779</v>
      </c>
      <c r="J1527" s="18">
        <v>426.57848523298344</v>
      </c>
      <c r="K1527" s="18">
        <f t="shared" ref="K1527:K1538" si="306">I1527/203*305</f>
        <v>785.47802004878758</v>
      </c>
      <c r="L1527" s="18">
        <f t="shared" ref="L1527:L1538" si="307">J1527/203*305</f>
        <v>640.9184137736944</v>
      </c>
      <c r="M1527" s="18">
        <f t="shared" ref="M1527:M1538" si="308">I1527/203*274</f>
        <v>705.64254915858294</v>
      </c>
      <c r="N1527" s="18">
        <f t="shared" ref="N1527:N1538" si="309">J1527/203*274</f>
        <v>575.77588647210575</v>
      </c>
    </row>
    <row r="1528" spans="1:14" ht="15" x14ac:dyDescent="0.25">
      <c r="A1528" s="15" t="s">
        <v>670</v>
      </c>
      <c r="B1528" s="16" t="s">
        <v>671</v>
      </c>
      <c r="C1528" t="s">
        <v>66</v>
      </c>
      <c r="D1528" s="16" t="s">
        <v>669</v>
      </c>
      <c r="E1528">
        <v>6</v>
      </c>
      <c r="F1528" s="20">
        <v>16.25</v>
      </c>
      <c r="G1528" s="21">
        <f t="shared" si="277"/>
        <v>6</v>
      </c>
      <c r="H1528" s="19">
        <v>20.25</v>
      </c>
      <c r="I1528" s="18">
        <v>522.79356744230779</v>
      </c>
      <c r="J1528" s="18">
        <v>426.57848523298344</v>
      </c>
      <c r="K1528" s="18">
        <f t="shared" si="306"/>
        <v>785.47802004878758</v>
      </c>
      <c r="L1528" s="18">
        <f t="shared" si="307"/>
        <v>640.9184137736944</v>
      </c>
      <c r="M1528" s="18">
        <f t="shared" si="308"/>
        <v>705.64254915858294</v>
      </c>
      <c r="N1528" s="18">
        <f t="shared" si="309"/>
        <v>575.77588647210575</v>
      </c>
    </row>
    <row r="1529" spans="1:14" ht="15" x14ac:dyDescent="0.25">
      <c r="A1529" s="17" t="s">
        <v>224</v>
      </c>
      <c r="B1529" s="16" t="s">
        <v>219</v>
      </c>
      <c r="C1529" t="s">
        <v>66</v>
      </c>
      <c r="D1529" s="16" t="s">
        <v>223</v>
      </c>
      <c r="E1529">
        <v>1</v>
      </c>
      <c r="F1529" s="20">
        <v>13</v>
      </c>
      <c r="G1529" s="21">
        <f t="shared" si="277"/>
        <v>1</v>
      </c>
      <c r="H1529" s="19">
        <v>15.333333333333334</v>
      </c>
      <c r="I1529" s="18">
        <v>325.82316026504782</v>
      </c>
      <c r="J1529" s="18">
        <v>295.27678687126377</v>
      </c>
      <c r="K1529" s="18">
        <f t="shared" si="306"/>
        <v>489.53726049674674</v>
      </c>
      <c r="L1529" s="18">
        <f t="shared" si="307"/>
        <v>443.64246303317952</v>
      </c>
      <c r="M1529" s="18">
        <f t="shared" si="308"/>
        <v>439.7810143478971</v>
      </c>
      <c r="N1529" s="18">
        <f t="shared" si="309"/>
        <v>398.55093400357771</v>
      </c>
    </row>
    <row r="1530" spans="1:14" ht="15" x14ac:dyDescent="0.25">
      <c r="A1530" s="17" t="s">
        <v>224</v>
      </c>
      <c r="B1530" s="16" t="s">
        <v>219</v>
      </c>
      <c r="C1530" t="s">
        <v>66</v>
      </c>
      <c r="D1530" s="16" t="s">
        <v>223</v>
      </c>
      <c r="E1530">
        <v>3</v>
      </c>
      <c r="F1530" s="20">
        <v>16.333333333333332</v>
      </c>
      <c r="G1530" s="21">
        <f t="shared" si="277"/>
        <v>3</v>
      </c>
      <c r="H1530" s="19">
        <v>18.666666666666668</v>
      </c>
      <c r="I1530" s="18">
        <v>325.82316026504782</v>
      </c>
      <c r="J1530" s="18">
        <v>295.27678687126377</v>
      </c>
      <c r="K1530" s="18">
        <f t="shared" si="306"/>
        <v>489.53726049674674</v>
      </c>
      <c r="L1530" s="18">
        <f t="shared" si="307"/>
        <v>443.64246303317952</v>
      </c>
      <c r="M1530" s="18">
        <f t="shared" si="308"/>
        <v>439.7810143478971</v>
      </c>
      <c r="N1530" s="18">
        <f t="shared" si="309"/>
        <v>398.55093400357771</v>
      </c>
    </row>
    <row r="1531" spans="1:14" ht="15" x14ac:dyDescent="0.25">
      <c r="A1531" s="15" t="s">
        <v>224</v>
      </c>
      <c r="B1531" s="16" t="s">
        <v>219</v>
      </c>
      <c r="C1531" t="s">
        <v>66</v>
      </c>
      <c r="D1531" s="16" t="s">
        <v>223</v>
      </c>
      <c r="E1531">
        <v>5</v>
      </c>
      <c r="F1531" s="20">
        <v>13</v>
      </c>
      <c r="G1531" s="21">
        <f t="shared" si="277"/>
        <v>5</v>
      </c>
      <c r="H1531" s="19">
        <v>15.333333333333334</v>
      </c>
      <c r="I1531" s="18">
        <v>325.82316026504782</v>
      </c>
      <c r="J1531" s="18">
        <v>295.27678687126377</v>
      </c>
      <c r="K1531" s="18">
        <f t="shared" si="306"/>
        <v>489.53726049674674</v>
      </c>
      <c r="L1531" s="18">
        <f t="shared" si="307"/>
        <v>443.64246303317952</v>
      </c>
      <c r="M1531" s="18">
        <f t="shared" si="308"/>
        <v>439.7810143478971</v>
      </c>
      <c r="N1531" s="18">
        <f t="shared" si="309"/>
        <v>398.55093400357771</v>
      </c>
    </row>
    <row r="1532" spans="1:14" ht="15" x14ac:dyDescent="0.25">
      <c r="A1532" s="17" t="s">
        <v>451</v>
      </c>
      <c r="B1532" s="16" t="s">
        <v>448</v>
      </c>
      <c r="C1532" t="s">
        <v>34</v>
      </c>
      <c r="D1532" s="16" t="s">
        <v>450</v>
      </c>
      <c r="E1532">
        <v>1</v>
      </c>
      <c r="F1532" s="20">
        <v>1</v>
      </c>
      <c r="G1532" s="21">
        <f t="shared" si="277"/>
        <v>1</v>
      </c>
      <c r="H1532" s="19">
        <v>7.166666666666667</v>
      </c>
      <c r="I1532" s="18">
        <v>1024.2214068484163</v>
      </c>
      <c r="J1532" s="18">
        <v>974.79236364466658</v>
      </c>
      <c r="K1532" s="18">
        <f t="shared" si="306"/>
        <v>1538.8548230973745</v>
      </c>
      <c r="L1532" s="18">
        <f t="shared" si="307"/>
        <v>1464.5895118799178</v>
      </c>
      <c r="M1532" s="18">
        <f t="shared" si="308"/>
        <v>1382.4466279628871</v>
      </c>
      <c r="N1532" s="18">
        <f t="shared" si="309"/>
        <v>1315.7295942790081</v>
      </c>
    </row>
    <row r="1533" spans="1:14" ht="15" x14ac:dyDescent="0.25">
      <c r="A1533" s="17" t="s">
        <v>451</v>
      </c>
      <c r="B1533" s="16" t="s">
        <v>448</v>
      </c>
      <c r="C1533" t="s">
        <v>34</v>
      </c>
      <c r="D1533" s="16" t="s">
        <v>450</v>
      </c>
      <c r="E1533">
        <v>2</v>
      </c>
      <c r="F1533" s="20">
        <v>1</v>
      </c>
      <c r="G1533" s="21">
        <f t="shared" si="277"/>
        <v>2</v>
      </c>
      <c r="H1533" s="19">
        <v>7.166666666666667</v>
      </c>
      <c r="I1533" s="18">
        <v>1024.2214068484163</v>
      </c>
      <c r="J1533" s="18">
        <v>974.79236364466658</v>
      </c>
      <c r="K1533" s="18">
        <f t="shared" si="306"/>
        <v>1538.8548230973745</v>
      </c>
      <c r="L1533" s="18">
        <f t="shared" si="307"/>
        <v>1464.5895118799178</v>
      </c>
      <c r="M1533" s="18">
        <f t="shared" si="308"/>
        <v>1382.4466279628871</v>
      </c>
      <c r="N1533" s="18">
        <f t="shared" si="309"/>
        <v>1315.7295942790081</v>
      </c>
    </row>
    <row r="1534" spans="1:14" ht="15" x14ac:dyDescent="0.25">
      <c r="A1534" s="17" t="s">
        <v>451</v>
      </c>
      <c r="B1534" s="16" t="s">
        <v>448</v>
      </c>
      <c r="C1534" t="s">
        <v>34</v>
      </c>
      <c r="D1534" s="16" t="s">
        <v>450</v>
      </c>
      <c r="E1534">
        <v>3</v>
      </c>
      <c r="F1534" s="20">
        <v>1</v>
      </c>
      <c r="G1534" s="21">
        <f t="shared" si="277"/>
        <v>3</v>
      </c>
      <c r="H1534" s="19">
        <v>7.166666666666667</v>
      </c>
      <c r="I1534" s="18">
        <v>1024.2214068484163</v>
      </c>
      <c r="J1534" s="18">
        <v>974.79236364466658</v>
      </c>
      <c r="K1534" s="18">
        <f t="shared" si="306"/>
        <v>1538.8548230973745</v>
      </c>
      <c r="L1534" s="18">
        <f t="shared" si="307"/>
        <v>1464.5895118799178</v>
      </c>
      <c r="M1534" s="18">
        <f t="shared" si="308"/>
        <v>1382.4466279628871</v>
      </c>
      <c r="N1534" s="18">
        <f t="shared" si="309"/>
        <v>1315.7295942790081</v>
      </c>
    </row>
    <row r="1535" spans="1:14" ht="15" x14ac:dyDescent="0.25">
      <c r="A1535" s="17" t="s">
        <v>451</v>
      </c>
      <c r="B1535" s="16" t="s">
        <v>448</v>
      </c>
      <c r="C1535" t="s">
        <v>34</v>
      </c>
      <c r="D1535" s="16" t="s">
        <v>450</v>
      </c>
      <c r="E1535">
        <v>4</v>
      </c>
      <c r="F1535" s="20">
        <v>1</v>
      </c>
      <c r="G1535" s="21">
        <f t="shared" si="277"/>
        <v>4</v>
      </c>
      <c r="H1535" s="19">
        <v>7.166666666666667</v>
      </c>
      <c r="I1535" s="18">
        <v>1024.2214068484163</v>
      </c>
      <c r="J1535" s="18">
        <v>974.79236364466658</v>
      </c>
      <c r="K1535" s="18">
        <f t="shared" si="306"/>
        <v>1538.8548230973745</v>
      </c>
      <c r="L1535" s="18">
        <f t="shared" si="307"/>
        <v>1464.5895118799178</v>
      </c>
      <c r="M1535" s="18">
        <f t="shared" si="308"/>
        <v>1382.4466279628871</v>
      </c>
      <c r="N1535" s="18">
        <f t="shared" si="309"/>
        <v>1315.7295942790081</v>
      </c>
    </row>
    <row r="1536" spans="1:14" ht="15" x14ac:dyDescent="0.25">
      <c r="A1536" s="17" t="s">
        <v>451</v>
      </c>
      <c r="B1536" s="16" t="s">
        <v>448</v>
      </c>
      <c r="C1536" t="s">
        <v>34</v>
      </c>
      <c r="D1536" s="16" t="s">
        <v>450</v>
      </c>
      <c r="E1536">
        <v>5</v>
      </c>
      <c r="F1536" s="20">
        <v>1</v>
      </c>
      <c r="G1536" s="21">
        <f t="shared" si="277"/>
        <v>5</v>
      </c>
      <c r="H1536" s="19">
        <v>7.166666666666667</v>
      </c>
      <c r="I1536" s="18">
        <v>1024.2214068484163</v>
      </c>
      <c r="J1536" s="18">
        <v>974.79236364466658</v>
      </c>
      <c r="K1536" s="18">
        <f t="shared" si="306"/>
        <v>1538.8548230973745</v>
      </c>
      <c r="L1536" s="18">
        <f t="shared" si="307"/>
        <v>1464.5895118799178</v>
      </c>
      <c r="M1536" s="18">
        <f t="shared" si="308"/>
        <v>1382.4466279628871</v>
      </c>
      <c r="N1536" s="18">
        <f t="shared" si="309"/>
        <v>1315.7295942790081</v>
      </c>
    </row>
    <row r="1537" spans="1:14" ht="15" x14ac:dyDescent="0.25">
      <c r="A1537" s="17" t="s">
        <v>451</v>
      </c>
      <c r="B1537" s="16" t="s">
        <v>448</v>
      </c>
      <c r="C1537" t="s">
        <v>34</v>
      </c>
      <c r="D1537" s="16" t="s">
        <v>450</v>
      </c>
      <c r="E1537">
        <v>6</v>
      </c>
      <c r="F1537" s="20">
        <v>1</v>
      </c>
      <c r="G1537" s="21">
        <f t="shared" si="277"/>
        <v>6</v>
      </c>
      <c r="H1537" s="19">
        <v>7.166666666666667</v>
      </c>
      <c r="I1537" s="18">
        <v>1024.2214068484163</v>
      </c>
      <c r="J1537" s="18">
        <v>974.79236364466658</v>
      </c>
      <c r="K1537" s="18">
        <f t="shared" si="306"/>
        <v>1538.8548230973745</v>
      </c>
      <c r="L1537" s="18">
        <f t="shared" si="307"/>
        <v>1464.5895118799178</v>
      </c>
      <c r="M1537" s="18">
        <f t="shared" si="308"/>
        <v>1382.4466279628871</v>
      </c>
      <c r="N1537" s="18">
        <f t="shared" si="309"/>
        <v>1315.7295942790081</v>
      </c>
    </row>
    <row r="1538" spans="1:14" ht="15" x14ac:dyDescent="0.25">
      <c r="A1538" s="15" t="s">
        <v>451</v>
      </c>
      <c r="B1538" s="16" t="s">
        <v>448</v>
      </c>
      <c r="C1538" t="s">
        <v>34</v>
      </c>
      <c r="D1538" s="16" t="s">
        <v>450</v>
      </c>
      <c r="E1538">
        <v>7</v>
      </c>
      <c r="F1538" s="20">
        <v>1</v>
      </c>
      <c r="G1538" s="21">
        <f t="shared" si="277"/>
        <v>7</v>
      </c>
      <c r="H1538" s="19">
        <v>7.166666666666667</v>
      </c>
      <c r="I1538" s="18">
        <v>1024.2214068484163</v>
      </c>
      <c r="J1538" s="18">
        <v>974.79236364466658</v>
      </c>
      <c r="K1538" s="18">
        <f t="shared" si="306"/>
        <v>1538.8548230973745</v>
      </c>
      <c r="L1538" s="18">
        <f t="shared" si="307"/>
        <v>1464.5895118799178</v>
      </c>
      <c r="M1538" s="18">
        <f t="shared" si="308"/>
        <v>1382.4466279628871</v>
      </c>
      <c r="N1538" s="18">
        <f t="shared" si="309"/>
        <v>1315.7295942790081</v>
      </c>
    </row>
    <row r="1539" spans="1:14" ht="15" x14ac:dyDescent="0.25">
      <c r="A1539" s="17" t="s">
        <v>630</v>
      </c>
      <c r="B1539" s="16" t="s">
        <v>448</v>
      </c>
      <c r="C1539" t="s">
        <v>27</v>
      </c>
      <c r="D1539" s="16" t="s">
        <v>637</v>
      </c>
      <c r="E1539">
        <v>1</v>
      </c>
      <c r="F1539" s="20">
        <v>0.5</v>
      </c>
      <c r="G1539" s="21">
        <f t="shared" si="277"/>
        <v>1</v>
      </c>
      <c r="H1539" s="19">
        <v>6.5</v>
      </c>
      <c r="I1539" s="18">
        <f>K1539/305*203</f>
        <v>768.23396011839111</v>
      </c>
      <c r="J1539" s="18">
        <f>L1539/305*203</f>
        <v>622.04572436515321</v>
      </c>
      <c r="K1539" s="18">
        <v>1154.2431420497994</v>
      </c>
      <c r="L1539" s="18">
        <v>934.60071887375227</v>
      </c>
      <c r="M1539" s="18">
        <f>K1539/305*274</f>
        <v>1036.9266259726066</v>
      </c>
      <c r="N1539" s="18">
        <f>L1539/305*274</f>
        <v>839.60851466035456</v>
      </c>
    </row>
    <row r="1540" spans="1:14" ht="15" x14ac:dyDescent="0.25">
      <c r="A1540" s="17" t="s">
        <v>630</v>
      </c>
      <c r="B1540" s="16" t="s">
        <v>448</v>
      </c>
      <c r="C1540" t="s">
        <v>27</v>
      </c>
      <c r="D1540" s="16" t="s">
        <v>637</v>
      </c>
      <c r="E1540">
        <v>2</v>
      </c>
      <c r="F1540" s="20">
        <v>0.5</v>
      </c>
      <c r="G1540" s="21">
        <f t="shared" si="277"/>
        <v>2</v>
      </c>
      <c r="H1540" s="19">
        <v>6.5</v>
      </c>
      <c r="I1540" s="18">
        <f t="shared" ref="I1540:I1546" si="310">K1540/305*203</f>
        <v>768.23396011839111</v>
      </c>
      <c r="J1540" s="18">
        <f t="shared" ref="J1540:J1546" si="311">L1540/305*203</f>
        <v>622.04572436515321</v>
      </c>
      <c r="K1540" s="18">
        <v>1154.2431420497994</v>
      </c>
      <c r="L1540" s="18">
        <v>934.60071887375227</v>
      </c>
      <c r="M1540" s="18">
        <f t="shared" ref="M1540:M1566" si="312">K1540/305*274</f>
        <v>1036.9266259726066</v>
      </c>
      <c r="N1540" s="18">
        <f t="shared" ref="N1540:N1566" si="313">L1540/305*274</f>
        <v>839.60851466035456</v>
      </c>
    </row>
    <row r="1541" spans="1:14" ht="15" x14ac:dyDescent="0.25">
      <c r="A1541" s="17" t="s">
        <v>630</v>
      </c>
      <c r="B1541" s="16" t="s">
        <v>448</v>
      </c>
      <c r="C1541" t="s">
        <v>27</v>
      </c>
      <c r="D1541" s="16" t="s">
        <v>637</v>
      </c>
      <c r="E1541">
        <v>3</v>
      </c>
      <c r="F1541" s="20">
        <v>0.5</v>
      </c>
      <c r="G1541" s="21">
        <f t="shared" ref="G1541:G1604" si="314">IF(AND(E1541=7,H1541&lt;F1541),1,IF(H1541&lt;F1541,E1541+1,E1541))</f>
        <v>3</v>
      </c>
      <c r="H1541" s="19">
        <v>6.5</v>
      </c>
      <c r="I1541" s="18">
        <f t="shared" si="310"/>
        <v>768.23396011839111</v>
      </c>
      <c r="J1541" s="18">
        <f t="shared" si="311"/>
        <v>622.04572436515321</v>
      </c>
      <c r="K1541" s="18">
        <v>1154.2431420497994</v>
      </c>
      <c r="L1541" s="18">
        <v>934.60071887375227</v>
      </c>
      <c r="M1541" s="18">
        <f t="shared" si="312"/>
        <v>1036.9266259726066</v>
      </c>
      <c r="N1541" s="18">
        <f t="shared" si="313"/>
        <v>839.60851466035456</v>
      </c>
    </row>
    <row r="1542" spans="1:14" ht="15" x14ac:dyDescent="0.25">
      <c r="A1542" s="17" t="s">
        <v>630</v>
      </c>
      <c r="B1542" s="16" t="s">
        <v>448</v>
      </c>
      <c r="C1542" t="s">
        <v>27</v>
      </c>
      <c r="D1542" s="16" t="s">
        <v>637</v>
      </c>
      <c r="E1542">
        <v>4</v>
      </c>
      <c r="F1542" s="20">
        <v>0.5</v>
      </c>
      <c r="G1542" s="21">
        <f t="shared" si="314"/>
        <v>4</v>
      </c>
      <c r="H1542" s="19">
        <v>6.5</v>
      </c>
      <c r="I1542" s="18">
        <f t="shared" si="310"/>
        <v>768.23396011839111</v>
      </c>
      <c r="J1542" s="18">
        <f t="shared" si="311"/>
        <v>622.04572436515321</v>
      </c>
      <c r="K1542" s="18">
        <v>1154.2431420497994</v>
      </c>
      <c r="L1542" s="18">
        <v>934.60071887375227</v>
      </c>
      <c r="M1542" s="18">
        <f t="shared" si="312"/>
        <v>1036.9266259726066</v>
      </c>
      <c r="N1542" s="18">
        <f t="shared" si="313"/>
        <v>839.60851466035456</v>
      </c>
    </row>
    <row r="1543" spans="1:14" ht="15" x14ac:dyDescent="0.25">
      <c r="A1543" s="17" t="s">
        <v>630</v>
      </c>
      <c r="B1543" s="16" t="s">
        <v>448</v>
      </c>
      <c r="C1543" t="s">
        <v>27</v>
      </c>
      <c r="D1543" s="16" t="s">
        <v>637</v>
      </c>
      <c r="E1543">
        <v>5</v>
      </c>
      <c r="F1543" s="20">
        <v>0.5</v>
      </c>
      <c r="G1543" s="21">
        <f t="shared" si="314"/>
        <v>5</v>
      </c>
      <c r="H1543" s="19">
        <v>6.5</v>
      </c>
      <c r="I1543" s="18">
        <f t="shared" si="310"/>
        <v>768.23396011839111</v>
      </c>
      <c r="J1543" s="18">
        <f t="shared" si="311"/>
        <v>622.04572436515321</v>
      </c>
      <c r="K1543" s="18">
        <v>1154.2431420497994</v>
      </c>
      <c r="L1543" s="18">
        <v>934.60071887375227</v>
      </c>
      <c r="M1543" s="18">
        <f t="shared" si="312"/>
        <v>1036.9266259726066</v>
      </c>
      <c r="N1543" s="18">
        <f t="shared" si="313"/>
        <v>839.60851466035456</v>
      </c>
    </row>
    <row r="1544" spans="1:14" ht="15" x14ac:dyDescent="0.25">
      <c r="A1544" s="17" t="s">
        <v>630</v>
      </c>
      <c r="B1544" s="16" t="s">
        <v>448</v>
      </c>
      <c r="C1544" t="s">
        <v>27</v>
      </c>
      <c r="D1544" s="16" t="s">
        <v>637</v>
      </c>
      <c r="E1544">
        <v>6</v>
      </c>
      <c r="F1544" s="20">
        <v>0.5</v>
      </c>
      <c r="G1544" s="21">
        <f t="shared" si="314"/>
        <v>6</v>
      </c>
      <c r="H1544" s="19">
        <v>6.5</v>
      </c>
      <c r="I1544" s="18">
        <f t="shared" si="310"/>
        <v>768.23396011839111</v>
      </c>
      <c r="J1544" s="18">
        <f t="shared" si="311"/>
        <v>622.04572436515321</v>
      </c>
      <c r="K1544" s="18">
        <v>1154.2431420497994</v>
      </c>
      <c r="L1544" s="18">
        <v>934.60071887375227</v>
      </c>
      <c r="M1544" s="18">
        <f t="shared" si="312"/>
        <v>1036.9266259726066</v>
      </c>
      <c r="N1544" s="18">
        <f t="shared" si="313"/>
        <v>839.60851466035456</v>
      </c>
    </row>
    <row r="1545" spans="1:14" ht="15" x14ac:dyDescent="0.25">
      <c r="A1545" s="17" t="s">
        <v>630</v>
      </c>
      <c r="B1545" s="16" t="s">
        <v>448</v>
      </c>
      <c r="C1545" t="s">
        <v>27</v>
      </c>
      <c r="D1545" s="16" t="s">
        <v>637</v>
      </c>
      <c r="E1545">
        <v>7</v>
      </c>
      <c r="F1545" s="20">
        <v>0.5</v>
      </c>
      <c r="G1545" s="21">
        <f t="shared" si="314"/>
        <v>7</v>
      </c>
      <c r="H1545" s="19">
        <v>6.5</v>
      </c>
      <c r="I1545" s="18">
        <f t="shared" si="310"/>
        <v>768.23396011839111</v>
      </c>
      <c r="J1545" s="18">
        <f t="shared" si="311"/>
        <v>622.04572436515321</v>
      </c>
      <c r="K1545" s="18">
        <v>1154.2431420497994</v>
      </c>
      <c r="L1545" s="18">
        <v>934.60071887375227</v>
      </c>
      <c r="M1545" s="18">
        <f t="shared" si="312"/>
        <v>1036.9266259726066</v>
      </c>
      <c r="N1545" s="18">
        <f t="shared" si="313"/>
        <v>839.60851466035456</v>
      </c>
    </row>
    <row r="1546" spans="1:14" ht="15" x14ac:dyDescent="0.25">
      <c r="A1546" s="17" t="s">
        <v>630</v>
      </c>
      <c r="B1546" s="16" t="s">
        <v>448</v>
      </c>
      <c r="C1546" t="s">
        <v>27</v>
      </c>
      <c r="D1546" s="16" t="s">
        <v>629</v>
      </c>
      <c r="E1546">
        <v>1</v>
      </c>
      <c r="F1546" s="20">
        <v>6.416666666666667</v>
      </c>
      <c r="G1546" s="21">
        <f t="shared" si="314"/>
        <v>1</v>
      </c>
      <c r="H1546" s="19">
        <v>12.416666666666666</v>
      </c>
      <c r="I1546" s="18">
        <f t="shared" si="310"/>
        <v>768.23396011839111</v>
      </c>
      <c r="J1546" s="18">
        <f t="shared" si="311"/>
        <v>622.04572436515321</v>
      </c>
      <c r="K1546" s="18">
        <v>1154.2431420497994</v>
      </c>
      <c r="L1546" s="18">
        <v>934.60071887375227</v>
      </c>
      <c r="M1546" s="18">
        <f t="shared" si="312"/>
        <v>1036.9266259726066</v>
      </c>
      <c r="N1546" s="18">
        <f t="shared" si="313"/>
        <v>839.60851466035456</v>
      </c>
    </row>
    <row r="1547" spans="1:14" ht="15" x14ac:dyDescent="0.25">
      <c r="A1547" s="17" t="s">
        <v>630</v>
      </c>
      <c r="B1547" s="16" t="s">
        <v>448</v>
      </c>
      <c r="C1547" t="s">
        <v>27</v>
      </c>
      <c r="D1547" s="16" t="s">
        <v>629</v>
      </c>
      <c r="E1547">
        <v>2</v>
      </c>
      <c r="F1547" s="20">
        <v>6.416666666666667</v>
      </c>
      <c r="G1547" s="21">
        <f t="shared" si="314"/>
        <v>2</v>
      </c>
      <c r="H1547" s="19">
        <v>12.416666666666666</v>
      </c>
      <c r="I1547" s="18">
        <f t="shared" ref="I1547:I1566" si="315">K1547/305*203</f>
        <v>768.23396011839111</v>
      </c>
      <c r="J1547" s="18">
        <f t="shared" ref="J1547:J1566" si="316">L1547/305*203</f>
        <v>622.04572436515321</v>
      </c>
      <c r="K1547" s="18">
        <v>1154.2431420497994</v>
      </c>
      <c r="L1547" s="18">
        <v>934.60071887375227</v>
      </c>
      <c r="M1547" s="18">
        <f t="shared" si="312"/>
        <v>1036.9266259726066</v>
      </c>
      <c r="N1547" s="18">
        <f t="shared" si="313"/>
        <v>839.60851466035456</v>
      </c>
    </row>
    <row r="1548" spans="1:14" ht="15" x14ac:dyDescent="0.25">
      <c r="A1548" s="17" t="s">
        <v>630</v>
      </c>
      <c r="B1548" s="16" t="s">
        <v>448</v>
      </c>
      <c r="C1548" t="s">
        <v>27</v>
      </c>
      <c r="D1548" s="16" t="s">
        <v>629</v>
      </c>
      <c r="E1548">
        <v>3</v>
      </c>
      <c r="F1548" s="20">
        <v>6.416666666666667</v>
      </c>
      <c r="G1548" s="21">
        <f t="shared" si="314"/>
        <v>3</v>
      </c>
      <c r="H1548" s="19">
        <v>12.416666666666666</v>
      </c>
      <c r="I1548" s="18">
        <f t="shared" si="315"/>
        <v>768.23396011839111</v>
      </c>
      <c r="J1548" s="18">
        <f t="shared" si="316"/>
        <v>622.04572436515321</v>
      </c>
      <c r="K1548" s="18">
        <v>1154.2431420497994</v>
      </c>
      <c r="L1548" s="18">
        <v>934.60071887375227</v>
      </c>
      <c r="M1548" s="18">
        <f t="shared" si="312"/>
        <v>1036.9266259726066</v>
      </c>
      <c r="N1548" s="18">
        <f t="shared" si="313"/>
        <v>839.60851466035456</v>
      </c>
    </row>
    <row r="1549" spans="1:14" ht="15" x14ac:dyDescent="0.25">
      <c r="A1549" s="17" t="s">
        <v>630</v>
      </c>
      <c r="B1549" s="16" t="s">
        <v>448</v>
      </c>
      <c r="C1549" t="s">
        <v>27</v>
      </c>
      <c r="D1549" s="16" t="s">
        <v>629</v>
      </c>
      <c r="E1549">
        <v>4</v>
      </c>
      <c r="F1549" s="20">
        <v>6.416666666666667</v>
      </c>
      <c r="G1549" s="21">
        <f t="shared" si="314"/>
        <v>4</v>
      </c>
      <c r="H1549" s="19">
        <v>12.416666666666666</v>
      </c>
      <c r="I1549" s="18">
        <f t="shared" si="315"/>
        <v>768.23396011839111</v>
      </c>
      <c r="J1549" s="18">
        <f t="shared" si="316"/>
        <v>622.04572436515321</v>
      </c>
      <c r="K1549" s="18">
        <v>1154.2431420497994</v>
      </c>
      <c r="L1549" s="18">
        <v>934.60071887375227</v>
      </c>
      <c r="M1549" s="18">
        <f t="shared" si="312"/>
        <v>1036.9266259726066</v>
      </c>
      <c r="N1549" s="18">
        <f t="shared" si="313"/>
        <v>839.60851466035456</v>
      </c>
    </row>
    <row r="1550" spans="1:14" ht="15" x14ac:dyDescent="0.25">
      <c r="A1550" s="17" t="s">
        <v>630</v>
      </c>
      <c r="B1550" s="16" t="s">
        <v>448</v>
      </c>
      <c r="C1550" t="s">
        <v>27</v>
      </c>
      <c r="D1550" s="16" t="s">
        <v>629</v>
      </c>
      <c r="E1550">
        <v>5</v>
      </c>
      <c r="F1550" s="20">
        <v>6.416666666666667</v>
      </c>
      <c r="G1550" s="21">
        <f t="shared" si="314"/>
        <v>5</v>
      </c>
      <c r="H1550" s="19">
        <v>12.416666666666666</v>
      </c>
      <c r="I1550" s="18">
        <f t="shared" si="315"/>
        <v>768.23396011839111</v>
      </c>
      <c r="J1550" s="18">
        <f t="shared" si="316"/>
        <v>622.04572436515321</v>
      </c>
      <c r="K1550" s="18">
        <v>1154.2431420497994</v>
      </c>
      <c r="L1550" s="18">
        <v>934.60071887375227</v>
      </c>
      <c r="M1550" s="18">
        <f t="shared" si="312"/>
        <v>1036.9266259726066</v>
      </c>
      <c r="N1550" s="18">
        <f t="shared" si="313"/>
        <v>839.60851466035456</v>
      </c>
    </row>
    <row r="1551" spans="1:14" ht="15" x14ac:dyDescent="0.25">
      <c r="A1551" s="17" t="s">
        <v>630</v>
      </c>
      <c r="B1551" s="16" t="s">
        <v>448</v>
      </c>
      <c r="C1551" t="s">
        <v>27</v>
      </c>
      <c r="D1551" s="16" t="s">
        <v>629</v>
      </c>
      <c r="E1551">
        <v>6</v>
      </c>
      <c r="F1551" s="20">
        <v>6.416666666666667</v>
      </c>
      <c r="G1551" s="21">
        <f t="shared" si="314"/>
        <v>6</v>
      </c>
      <c r="H1551" s="19">
        <v>12.416666666666666</v>
      </c>
      <c r="I1551" s="18">
        <f t="shared" si="315"/>
        <v>768.23396011839111</v>
      </c>
      <c r="J1551" s="18">
        <f t="shared" si="316"/>
        <v>622.04572436515321</v>
      </c>
      <c r="K1551" s="18">
        <v>1154.2431420497994</v>
      </c>
      <c r="L1551" s="18">
        <v>934.60071887375227</v>
      </c>
      <c r="M1551" s="18">
        <f t="shared" si="312"/>
        <v>1036.9266259726066</v>
      </c>
      <c r="N1551" s="18">
        <f t="shared" si="313"/>
        <v>839.60851466035456</v>
      </c>
    </row>
    <row r="1552" spans="1:14" ht="15" x14ac:dyDescent="0.25">
      <c r="A1552" s="15" t="s">
        <v>630</v>
      </c>
      <c r="B1552" s="16" t="s">
        <v>448</v>
      </c>
      <c r="C1552" t="s">
        <v>27</v>
      </c>
      <c r="D1552" s="16" t="s">
        <v>629</v>
      </c>
      <c r="E1552">
        <v>7</v>
      </c>
      <c r="F1552" s="20">
        <v>6.416666666666667</v>
      </c>
      <c r="G1552" s="21">
        <f t="shared" si="314"/>
        <v>7</v>
      </c>
      <c r="H1552" s="19">
        <v>12.416666666666666</v>
      </c>
      <c r="I1552" s="18">
        <f t="shared" si="315"/>
        <v>768.23396011839111</v>
      </c>
      <c r="J1552" s="18">
        <f t="shared" si="316"/>
        <v>622.04572436515321</v>
      </c>
      <c r="K1552" s="18">
        <v>1154.2431420497994</v>
      </c>
      <c r="L1552" s="18">
        <v>934.60071887375227</v>
      </c>
      <c r="M1552" s="18">
        <f t="shared" si="312"/>
        <v>1036.9266259726066</v>
      </c>
      <c r="N1552" s="18">
        <f t="shared" si="313"/>
        <v>839.60851466035456</v>
      </c>
    </row>
    <row r="1553" spans="1:14" ht="15" x14ac:dyDescent="0.25">
      <c r="A1553" s="17" t="s">
        <v>624</v>
      </c>
      <c r="B1553" s="16" t="s">
        <v>448</v>
      </c>
      <c r="C1553" t="s">
        <v>35</v>
      </c>
      <c r="D1553" s="16" t="s">
        <v>623</v>
      </c>
      <c r="E1553">
        <v>1</v>
      </c>
      <c r="F1553" s="20">
        <v>1</v>
      </c>
      <c r="G1553" s="21">
        <f t="shared" si="314"/>
        <v>1</v>
      </c>
      <c r="H1553" s="19">
        <v>6.833333333333333</v>
      </c>
      <c r="I1553" s="18">
        <f t="shared" si="315"/>
        <v>738.13780572459029</v>
      </c>
      <c r="J1553" s="18">
        <f t="shared" si="316"/>
        <v>573.44569874390913</v>
      </c>
      <c r="K1553" s="18">
        <v>1109.0247820000002</v>
      </c>
      <c r="L1553" s="18">
        <v>861.58097594528226</v>
      </c>
      <c r="M1553" s="18">
        <f t="shared" si="312"/>
        <v>996.30423038688548</v>
      </c>
      <c r="N1553" s="18">
        <f t="shared" si="313"/>
        <v>774.01045052133554</v>
      </c>
    </row>
    <row r="1554" spans="1:14" ht="15" x14ac:dyDescent="0.25">
      <c r="A1554" s="17" t="s">
        <v>624</v>
      </c>
      <c r="B1554" s="16" t="s">
        <v>448</v>
      </c>
      <c r="C1554" t="s">
        <v>35</v>
      </c>
      <c r="D1554" s="16" t="s">
        <v>623</v>
      </c>
      <c r="E1554">
        <v>2</v>
      </c>
      <c r="F1554" s="20">
        <v>1</v>
      </c>
      <c r="G1554" s="21">
        <f t="shared" si="314"/>
        <v>2</v>
      </c>
      <c r="H1554" s="19">
        <v>6.833333333333333</v>
      </c>
      <c r="I1554" s="18">
        <f t="shared" si="315"/>
        <v>738.13780572459029</v>
      </c>
      <c r="J1554" s="18">
        <f t="shared" si="316"/>
        <v>573.44569874390913</v>
      </c>
      <c r="K1554" s="18">
        <v>1109.0247820000002</v>
      </c>
      <c r="L1554" s="18">
        <v>861.58097594528226</v>
      </c>
      <c r="M1554" s="18">
        <f t="shared" si="312"/>
        <v>996.30423038688548</v>
      </c>
      <c r="N1554" s="18">
        <f t="shared" si="313"/>
        <v>774.01045052133554</v>
      </c>
    </row>
    <row r="1555" spans="1:14" ht="15" x14ac:dyDescent="0.25">
      <c r="A1555" s="17" t="s">
        <v>624</v>
      </c>
      <c r="B1555" s="16" t="s">
        <v>448</v>
      </c>
      <c r="C1555" t="s">
        <v>35</v>
      </c>
      <c r="D1555" s="16" t="s">
        <v>623</v>
      </c>
      <c r="E1555">
        <v>3</v>
      </c>
      <c r="F1555" s="20">
        <v>1</v>
      </c>
      <c r="G1555" s="21">
        <f t="shared" si="314"/>
        <v>3</v>
      </c>
      <c r="H1555" s="19">
        <v>6.833333333333333</v>
      </c>
      <c r="I1555" s="18">
        <f t="shared" si="315"/>
        <v>738.13780572459029</v>
      </c>
      <c r="J1555" s="18">
        <f t="shared" si="316"/>
        <v>573.44569874390913</v>
      </c>
      <c r="K1555" s="18">
        <v>1109.0247820000002</v>
      </c>
      <c r="L1555" s="18">
        <v>861.58097594528226</v>
      </c>
      <c r="M1555" s="18">
        <f t="shared" si="312"/>
        <v>996.30423038688548</v>
      </c>
      <c r="N1555" s="18">
        <f t="shared" si="313"/>
        <v>774.01045052133554</v>
      </c>
    </row>
    <row r="1556" spans="1:14" ht="15" x14ac:dyDescent="0.25">
      <c r="A1556" s="17" t="s">
        <v>624</v>
      </c>
      <c r="B1556" s="16" t="s">
        <v>448</v>
      </c>
      <c r="C1556" t="s">
        <v>35</v>
      </c>
      <c r="D1556" s="16" t="s">
        <v>623</v>
      </c>
      <c r="E1556">
        <v>4</v>
      </c>
      <c r="F1556" s="20">
        <v>1</v>
      </c>
      <c r="G1556" s="21">
        <f t="shared" si="314"/>
        <v>4</v>
      </c>
      <c r="H1556" s="19">
        <v>6.583333333333333</v>
      </c>
      <c r="I1556" s="18">
        <f t="shared" si="315"/>
        <v>738.13780572459029</v>
      </c>
      <c r="J1556" s="18">
        <f t="shared" si="316"/>
        <v>573.44569874390913</v>
      </c>
      <c r="K1556" s="18">
        <v>1109.0247820000002</v>
      </c>
      <c r="L1556" s="18">
        <v>861.58097594528226</v>
      </c>
      <c r="M1556" s="18">
        <f t="shared" si="312"/>
        <v>996.30423038688548</v>
      </c>
      <c r="N1556" s="18">
        <f t="shared" si="313"/>
        <v>774.01045052133554</v>
      </c>
    </row>
    <row r="1557" spans="1:14" ht="15" x14ac:dyDescent="0.25">
      <c r="A1557" s="17" t="s">
        <v>624</v>
      </c>
      <c r="B1557" s="16" t="s">
        <v>448</v>
      </c>
      <c r="C1557" t="s">
        <v>35</v>
      </c>
      <c r="D1557" s="16" t="s">
        <v>623</v>
      </c>
      <c r="E1557">
        <v>5</v>
      </c>
      <c r="F1557" s="20">
        <v>1</v>
      </c>
      <c r="G1557" s="21">
        <f t="shared" si="314"/>
        <v>5</v>
      </c>
      <c r="H1557" s="19">
        <v>6.833333333333333</v>
      </c>
      <c r="I1557" s="18">
        <f t="shared" si="315"/>
        <v>738.13780572459029</v>
      </c>
      <c r="J1557" s="18">
        <f t="shared" si="316"/>
        <v>573.44569874390913</v>
      </c>
      <c r="K1557" s="18">
        <v>1109.0247820000002</v>
      </c>
      <c r="L1557" s="18">
        <v>861.58097594528226</v>
      </c>
      <c r="M1557" s="18">
        <f t="shared" si="312"/>
        <v>996.30423038688548</v>
      </c>
      <c r="N1557" s="18">
        <f t="shared" si="313"/>
        <v>774.01045052133554</v>
      </c>
    </row>
    <row r="1558" spans="1:14" ht="15" x14ac:dyDescent="0.25">
      <c r="A1558" s="17" t="s">
        <v>624</v>
      </c>
      <c r="B1558" s="16" t="s">
        <v>448</v>
      </c>
      <c r="C1558" t="s">
        <v>35</v>
      </c>
      <c r="D1558" s="16" t="s">
        <v>623</v>
      </c>
      <c r="E1558">
        <v>6</v>
      </c>
      <c r="F1558" s="20">
        <v>1</v>
      </c>
      <c r="G1558" s="21">
        <f t="shared" si="314"/>
        <v>6</v>
      </c>
      <c r="H1558" s="19">
        <v>6.833333333333333</v>
      </c>
      <c r="I1558" s="18">
        <f t="shared" si="315"/>
        <v>738.13780572459029</v>
      </c>
      <c r="J1558" s="18">
        <f t="shared" si="316"/>
        <v>573.44569874390913</v>
      </c>
      <c r="K1558" s="18">
        <v>1109.0247820000002</v>
      </c>
      <c r="L1558" s="18">
        <v>861.58097594528226</v>
      </c>
      <c r="M1558" s="18">
        <f t="shared" si="312"/>
        <v>996.30423038688548</v>
      </c>
      <c r="N1558" s="18">
        <f t="shared" si="313"/>
        <v>774.01045052133554</v>
      </c>
    </row>
    <row r="1559" spans="1:14" ht="15" x14ac:dyDescent="0.25">
      <c r="A1559" s="15" t="s">
        <v>624</v>
      </c>
      <c r="B1559" s="16" t="s">
        <v>448</v>
      </c>
      <c r="C1559" t="s">
        <v>35</v>
      </c>
      <c r="D1559" s="16" t="s">
        <v>623</v>
      </c>
      <c r="E1559">
        <v>7</v>
      </c>
      <c r="F1559" s="20">
        <v>1</v>
      </c>
      <c r="G1559" s="21">
        <f t="shared" si="314"/>
        <v>7</v>
      </c>
      <c r="H1559" s="19">
        <v>6.833333333333333</v>
      </c>
      <c r="I1559" s="18">
        <f t="shared" si="315"/>
        <v>738.13780572459029</v>
      </c>
      <c r="J1559" s="18">
        <f t="shared" si="316"/>
        <v>573.44569874390913</v>
      </c>
      <c r="K1559" s="18">
        <v>1109.0247820000002</v>
      </c>
      <c r="L1559" s="18">
        <v>861.58097594528226</v>
      </c>
      <c r="M1559" s="18">
        <f t="shared" si="312"/>
        <v>996.30423038688548</v>
      </c>
      <c r="N1559" s="18">
        <f t="shared" si="313"/>
        <v>774.01045052133554</v>
      </c>
    </row>
    <row r="1560" spans="1:14" ht="15" x14ac:dyDescent="0.25">
      <c r="A1560" s="17" t="s">
        <v>602</v>
      </c>
      <c r="B1560" s="16" t="s">
        <v>165</v>
      </c>
      <c r="C1560" t="s">
        <v>35</v>
      </c>
      <c r="D1560" s="16" t="s">
        <v>601</v>
      </c>
      <c r="E1560">
        <v>1</v>
      </c>
      <c r="F1560" s="20">
        <v>1.25</v>
      </c>
      <c r="G1560" s="21">
        <f t="shared" si="314"/>
        <v>1</v>
      </c>
      <c r="H1560" s="19">
        <v>6.666666666666667</v>
      </c>
      <c r="I1560" s="18">
        <f t="shared" si="315"/>
        <v>710.58104315338107</v>
      </c>
      <c r="J1560" s="18">
        <f t="shared" si="316"/>
        <v>616.82180008687726</v>
      </c>
      <c r="K1560" s="18">
        <v>1067.6217643437499</v>
      </c>
      <c r="L1560" s="18">
        <v>926.75196564777127</v>
      </c>
      <c r="M1560" s="18">
        <f t="shared" si="312"/>
        <v>959.10938829569659</v>
      </c>
      <c r="N1560" s="18">
        <f t="shared" si="313"/>
        <v>832.5575035655387</v>
      </c>
    </row>
    <row r="1561" spans="1:14" ht="15" x14ac:dyDescent="0.25">
      <c r="A1561" s="17" t="s">
        <v>602</v>
      </c>
      <c r="B1561" s="16" t="s">
        <v>165</v>
      </c>
      <c r="C1561" t="s">
        <v>35</v>
      </c>
      <c r="D1561" s="16" t="s">
        <v>601</v>
      </c>
      <c r="E1561">
        <v>2</v>
      </c>
      <c r="F1561" s="20">
        <v>1.25</v>
      </c>
      <c r="G1561" s="21">
        <f t="shared" si="314"/>
        <v>2</v>
      </c>
      <c r="H1561" s="19">
        <v>6.666666666666667</v>
      </c>
      <c r="I1561" s="18">
        <f t="shared" si="315"/>
        <v>710.58104315338107</v>
      </c>
      <c r="J1561" s="18">
        <f t="shared" si="316"/>
        <v>616.82180008687726</v>
      </c>
      <c r="K1561" s="18">
        <v>1067.6217643437499</v>
      </c>
      <c r="L1561" s="18">
        <v>926.75196564777127</v>
      </c>
      <c r="M1561" s="18">
        <f t="shared" si="312"/>
        <v>959.10938829569659</v>
      </c>
      <c r="N1561" s="18">
        <f t="shared" si="313"/>
        <v>832.5575035655387</v>
      </c>
    </row>
    <row r="1562" spans="1:14" ht="15" x14ac:dyDescent="0.25">
      <c r="A1562" s="17" t="s">
        <v>602</v>
      </c>
      <c r="B1562" s="16" t="s">
        <v>165</v>
      </c>
      <c r="C1562" t="s">
        <v>35</v>
      </c>
      <c r="D1562" s="16" t="s">
        <v>601</v>
      </c>
      <c r="E1562">
        <v>3</v>
      </c>
      <c r="F1562" s="20">
        <v>1.25</v>
      </c>
      <c r="G1562" s="21">
        <f t="shared" si="314"/>
        <v>3</v>
      </c>
      <c r="H1562" s="19">
        <v>6.666666666666667</v>
      </c>
      <c r="I1562" s="18">
        <f t="shared" si="315"/>
        <v>710.58104315338107</v>
      </c>
      <c r="J1562" s="18">
        <f t="shared" si="316"/>
        <v>616.82180008687726</v>
      </c>
      <c r="K1562" s="18">
        <v>1067.6217643437499</v>
      </c>
      <c r="L1562" s="18">
        <v>926.75196564777127</v>
      </c>
      <c r="M1562" s="18">
        <f t="shared" si="312"/>
        <v>959.10938829569659</v>
      </c>
      <c r="N1562" s="18">
        <f t="shared" si="313"/>
        <v>832.5575035655387</v>
      </c>
    </row>
    <row r="1563" spans="1:14" ht="15" x14ac:dyDescent="0.25">
      <c r="A1563" s="17" t="s">
        <v>602</v>
      </c>
      <c r="B1563" s="16" t="s">
        <v>165</v>
      </c>
      <c r="C1563" t="s">
        <v>35</v>
      </c>
      <c r="D1563" s="16" t="s">
        <v>601</v>
      </c>
      <c r="E1563">
        <v>4</v>
      </c>
      <c r="F1563" s="20">
        <v>1.25</v>
      </c>
      <c r="G1563" s="21">
        <f t="shared" si="314"/>
        <v>4</v>
      </c>
      <c r="H1563" s="19">
        <v>6.666666666666667</v>
      </c>
      <c r="I1563" s="18">
        <f t="shared" si="315"/>
        <v>710.58104315338107</v>
      </c>
      <c r="J1563" s="18">
        <f t="shared" si="316"/>
        <v>616.82180008687726</v>
      </c>
      <c r="K1563" s="18">
        <v>1067.6217643437499</v>
      </c>
      <c r="L1563" s="18">
        <v>926.75196564777127</v>
      </c>
      <c r="M1563" s="18">
        <f t="shared" si="312"/>
        <v>959.10938829569659</v>
      </c>
      <c r="N1563" s="18">
        <f t="shared" si="313"/>
        <v>832.5575035655387</v>
      </c>
    </row>
    <row r="1564" spans="1:14" ht="15" x14ac:dyDescent="0.25">
      <c r="A1564" s="17" t="s">
        <v>602</v>
      </c>
      <c r="B1564" s="16" t="s">
        <v>165</v>
      </c>
      <c r="C1564" t="s">
        <v>35</v>
      </c>
      <c r="D1564" s="16" t="s">
        <v>601</v>
      </c>
      <c r="E1564">
        <v>5</v>
      </c>
      <c r="F1564" s="20">
        <v>1.25</v>
      </c>
      <c r="G1564" s="21">
        <f t="shared" si="314"/>
        <v>5</v>
      </c>
      <c r="H1564" s="19">
        <v>6.666666666666667</v>
      </c>
      <c r="I1564" s="18">
        <f t="shared" si="315"/>
        <v>710.58104315338107</v>
      </c>
      <c r="J1564" s="18">
        <f t="shared" si="316"/>
        <v>616.82180008687726</v>
      </c>
      <c r="K1564" s="18">
        <v>1067.6217643437499</v>
      </c>
      <c r="L1564" s="18">
        <v>926.75196564777127</v>
      </c>
      <c r="M1564" s="18">
        <f t="shared" si="312"/>
        <v>959.10938829569659</v>
      </c>
      <c r="N1564" s="18">
        <f t="shared" si="313"/>
        <v>832.5575035655387</v>
      </c>
    </row>
    <row r="1565" spans="1:14" ht="15" x14ac:dyDescent="0.25">
      <c r="A1565" s="17" t="s">
        <v>602</v>
      </c>
      <c r="B1565" s="16" t="s">
        <v>165</v>
      </c>
      <c r="C1565" t="s">
        <v>35</v>
      </c>
      <c r="D1565" s="16" t="s">
        <v>601</v>
      </c>
      <c r="E1565">
        <v>6</v>
      </c>
      <c r="F1565" s="20">
        <v>1.25</v>
      </c>
      <c r="G1565" s="21">
        <f t="shared" si="314"/>
        <v>6</v>
      </c>
      <c r="H1565" s="19">
        <v>6.666666666666667</v>
      </c>
      <c r="I1565" s="18">
        <f t="shared" si="315"/>
        <v>710.58104315338107</v>
      </c>
      <c r="J1565" s="18">
        <f t="shared" si="316"/>
        <v>616.82180008687726</v>
      </c>
      <c r="K1565" s="18">
        <v>1067.6217643437499</v>
      </c>
      <c r="L1565" s="18">
        <v>926.75196564777127</v>
      </c>
      <c r="M1565" s="18">
        <f t="shared" si="312"/>
        <v>959.10938829569659</v>
      </c>
      <c r="N1565" s="18">
        <f t="shared" si="313"/>
        <v>832.5575035655387</v>
      </c>
    </row>
    <row r="1566" spans="1:14" ht="15" x14ac:dyDescent="0.25">
      <c r="A1566" s="15" t="s">
        <v>602</v>
      </c>
      <c r="B1566" s="16" t="s">
        <v>165</v>
      </c>
      <c r="C1566" t="s">
        <v>35</v>
      </c>
      <c r="D1566" s="16" t="s">
        <v>601</v>
      </c>
      <c r="E1566">
        <v>7</v>
      </c>
      <c r="F1566" s="20">
        <v>1.25</v>
      </c>
      <c r="G1566" s="21">
        <f t="shared" si="314"/>
        <v>7</v>
      </c>
      <c r="H1566" s="19">
        <v>6.666666666666667</v>
      </c>
      <c r="I1566" s="18">
        <f t="shared" si="315"/>
        <v>710.58104315338107</v>
      </c>
      <c r="J1566" s="18">
        <f t="shared" si="316"/>
        <v>616.82180008687726</v>
      </c>
      <c r="K1566" s="18">
        <v>1067.6217643437499</v>
      </c>
      <c r="L1566" s="18">
        <v>926.75196564777127</v>
      </c>
      <c r="M1566" s="18">
        <f t="shared" si="312"/>
        <v>959.10938829569659</v>
      </c>
      <c r="N1566" s="18">
        <f t="shared" si="313"/>
        <v>832.5575035655387</v>
      </c>
    </row>
    <row r="1567" spans="1:14" ht="15" x14ac:dyDescent="0.25">
      <c r="A1567" s="17" t="s">
        <v>424</v>
      </c>
      <c r="B1567" s="16" t="s">
        <v>165</v>
      </c>
      <c r="C1567" t="s">
        <v>27</v>
      </c>
      <c r="D1567" s="16" t="s">
        <v>423</v>
      </c>
      <c r="E1567">
        <v>1</v>
      </c>
      <c r="F1567" s="20">
        <v>1</v>
      </c>
      <c r="G1567" s="21">
        <f t="shared" si="314"/>
        <v>1</v>
      </c>
      <c r="H1567" s="19">
        <v>7.083333333333333</v>
      </c>
      <c r="I1567" s="18">
        <v>894.83087303101706</v>
      </c>
      <c r="J1567" s="18">
        <v>993.76215651856978</v>
      </c>
      <c r="K1567" s="18">
        <f t="shared" ref="K1567:K1568" si="317">I1567/203*305</f>
        <v>1344.4503264751734</v>
      </c>
      <c r="L1567" s="18">
        <f t="shared" ref="L1567:L1568" si="318">J1567/203*305</f>
        <v>1493.0909248185408</v>
      </c>
      <c r="M1567" s="18">
        <f t="shared" ref="M1567:M1568" si="319">I1567/203*274</f>
        <v>1207.8012768990081</v>
      </c>
      <c r="N1567" s="18">
        <f t="shared" ref="N1567:N1568" si="320">J1567/203*274</f>
        <v>1341.3341422960004</v>
      </c>
    </row>
    <row r="1568" spans="1:14" ht="15" x14ac:dyDescent="0.25">
      <c r="A1568" s="17" t="s">
        <v>424</v>
      </c>
      <c r="B1568" s="16" t="s">
        <v>165</v>
      </c>
      <c r="C1568" t="s">
        <v>27</v>
      </c>
      <c r="D1568" s="16" t="s">
        <v>423</v>
      </c>
      <c r="E1568">
        <v>2</v>
      </c>
      <c r="F1568" s="20">
        <v>1</v>
      </c>
      <c r="G1568" s="21">
        <f t="shared" si="314"/>
        <v>2</v>
      </c>
      <c r="H1568" s="19">
        <v>7.083333333333333</v>
      </c>
      <c r="I1568" s="18">
        <v>894.83087303101706</v>
      </c>
      <c r="J1568" s="18">
        <v>993.76215651856978</v>
      </c>
      <c r="K1568" s="18">
        <f t="shared" si="317"/>
        <v>1344.4503264751734</v>
      </c>
      <c r="L1568" s="18">
        <f t="shared" si="318"/>
        <v>1493.0909248185408</v>
      </c>
      <c r="M1568" s="18">
        <f t="shared" si="319"/>
        <v>1207.8012768990081</v>
      </c>
      <c r="N1568" s="18">
        <f t="shared" si="320"/>
        <v>1341.3341422960004</v>
      </c>
    </row>
    <row r="1569" spans="1:14" ht="15" x14ac:dyDescent="0.25">
      <c r="A1569" s="17" t="s">
        <v>424</v>
      </c>
      <c r="B1569" s="16" t="s">
        <v>165</v>
      </c>
      <c r="C1569" t="s">
        <v>27</v>
      </c>
      <c r="D1569" s="16" t="s">
        <v>423</v>
      </c>
      <c r="E1569">
        <v>3</v>
      </c>
      <c r="F1569" s="20">
        <v>1</v>
      </c>
      <c r="G1569" s="21">
        <f t="shared" si="314"/>
        <v>3</v>
      </c>
      <c r="H1569" s="19">
        <v>7.083333333333333</v>
      </c>
      <c r="I1569" s="18">
        <v>894.83087303101706</v>
      </c>
      <c r="J1569" s="18">
        <v>993.76215651856978</v>
      </c>
      <c r="K1569" s="18">
        <f t="shared" ref="K1569:K1576" si="321">I1569/203*305</f>
        <v>1344.4503264751734</v>
      </c>
      <c r="L1569" s="18">
        <f t="shared" ref="L1569:L1576" si="322">J1569/203*305</f>
        <v>1493.0909248185408</v>
      </c>
      <c r="M1569" s="18">
        <f t="shared" ref="M1569:M1576" si="323">I1569/203*274</f>
        <v>1207.8012768990081</v>
      </c>
      <c r="N1569" s="18">
        <f t="shared" ref="N1569:N1576" si="324">J1569/203*274</f>
        <v>1341.3341422960004</v>
      </c>
    </row>
    <row r="1570" spans="1:14" ht="15" x14ac:dyDescent="0.25">
      <c r="A1570" s="17" t="s">
        <v>424</v>
      </c>
      <c r="B1570" s="16" t="s">
        <v>165</v>
      </c>
      <c r="C1570" t="s">
        <v>27</v>
      </c>
      <c r="D1570" s="16" t="s">
        <v>423</v>
      </c>
      <c r="E1570">
        <v>4</v>
      </c>
      <c r="F1570" s="20">
        <v>1</v>
      </c>
      <c r="G1570" s="21">
        <f t="shared" si="314"/>
        <v>4</v>
      </c>
      <c r="H1570" s="19">
        <v>6.833333333333333</v>
      </c>
      <c r="I1570" s="18">
        <v>894.83087303101706</v>
      </c>
      <c r="J1570" s="18">
        <v>993.76215651856978</v>
      </c>
      <c r="K1570" s="18">
        <f t="shared" si="321"/>
        <v>1344.4503264751734</v>
      </c>
      <c r="L1570" s="18">
        <f t="shared" si="322"/>
        <v>1493.0909248185408</v>
      </c>
      <c r="M1570" s="18">
        <f t="shared" si="323"/>
        <v>1207.8012768990081</v>
      </c>
      <c r="N1570" s="18">
        <f t="shared" si="324"/>
        <v>1341.3341422960004</v>
      </c>
    </row>
    <row r="1571" spans="1:14" ht="15" x14ac:dyDescent="0.25">
      <c r="A1571" s="17" t="s">
        <v>424</v>
      </c>
      <c r="B1571" s="16" t="s">
        <v>165</v>
      </c>
      <c r="C1571" t="s">
        <v>27</v>
      </c>
      <c r="D1571" s="16" t="s">
        <v>423</v>
      </c>
      <c r="E1571">
        <v>5</v>
      </c>
      <c r="F1571" s="20">
        <v>1</v>
      </c>
      <c r="G1571" s="21">
        <f t="shared" si="314"/>
        <v>5</v>
      </c>
      <c r="H1571" s="19">
        <v>7.083333333333333</v>
      </c>
      <c r="I1571" s="18">
        <v>894.83087303101706</v>
      </c>
      <c r="J1571" s="18">
        <v>993.76215651856978</v>
      </c>
      <c r="K1571" s="18">
        <f t="shared" si="321"/>
        <v>1344.4503264751734</v>
      </c>
      <c r="L1571" s="18">
        <f t="shared" si="322"/>
        <v>1493.0909248185408</v>
      </c>
      <c r="M1571" s="18">
        <f t="shared" si="323"/>
        <v>1207.8012768990081</v>
      </c>
      <c r="N1571" s="18">
        <f t="shared" si="324"/>
        <v>1341.3341422960004</v>
      </c>
    </row>
    <row r="1572" spans="1:14" ht="15" x14ac:dyDescent="0.25">
      <c r="A1572" s="17" t="s">
        <v>424</v>
      </c>
      <c r="B1572" s="16" t="s">
        <v>165</v>
      </c>
      <c r="C1572" t="s">
        <v>27</v>
      </c>
      <c r="D1572" s="16" t="s">
        <v>423</v>
      </c>
      <c r="E1572">
        <v>6</v>
      </c>
      <c r="F1572" s="20">
        <v>1</v>
      </c>
      <c r="G1572" s="21">
        <f t="shared" si="314"/>
        <v>6</v>
      </c>
      <c r="H1572" s="19">
        <v>7.083333333333333</v>
      </c>
      <c r="I1572" s="18">
        <v>894.83087303101706</v>
      </c>
      <c r="J1572" s="18">
        <v>993.76215651856978</v>
      </c>
      <c r="K1572" s="18">
        <f t="shared" si="321"/>
        <v>1344.4503264751734</v>
      </c>
      <c r="L1572" s="18">
        <f t="shared" si="322"/>
        <v>1493.0909248185408</v>
      </c>
      <c r="M1572" s="18">
        <f t="shared" si="323"/>
        <v>1207.8012768990081</v>
      </c>
      <c r="N1572" s="18">
        <f t="shared" si="324"/>
        <v>1341.3341422960004</v>
      </c>
    </row>
    <row r="1573" spans="1:14" ht="15" x14ac:dyDescent="0.25">
      <c r="A1573" s="15" t="s">
        <v>424</v>
      </c>
      <c r="B1573" s="16" t="s">
        <v>165</v>
      </c>
      <c r="C1573" t="s">
        <v>27</v>
      </c>
      <c r="D1573" s="16" t="s">
        <v>423</v>
      </c>
      <c r="E1573">
        <v>7</v>
      </c>
      <c r="F1573" s="20">
        <v>1</v>
      </c>
      <c r="G1573" s="21">
        <f t="shared" si="314"/>
        <v>7</v>
      </c>
      <c r="H1573" s="19">
        <v>7.083333333333333</v>
      </c>
      <c r="I1573" s="18">
        <v>894.83087303101706</v>
      </c>
      <c r="J1573" s="18">
        <v>993.76215651856978</v>
      </c>
      <c r="K1573" s="18">
        <f t="shared" si="321"/>
        <v>1344.4503264751734</v>
      </c>
      <c r="L1573" s="18">
        <f t="shared" si="322"/>
        <v>1493.0909248185408</v>
      </c>
      <c r="M1573" s="18">
        <f t="shared" si="323"/>
        <v>1207.8012768990081</v>
      </c>
      <c r="N1573" s="18">
        <f t="shared" si="324"/>
        <v>1341.3341422960004</v>
      </c>
    </row>
    <row r="1574" spans="1:14" ht="15" x14ac:dyDescent="0.25">
      <c r="A1574" s="17" t="s">
        <v>241</v>
      </c>
      <c r="B1574" s="16" t="s">
        <v>239</v>
      </c>
      <c r="C1574" t="s">
        <v>66</v>
      </c>
      <c r="D1574" s="16" t="s">
        <v>240</v>
      </c>
      <c r="E1574">
        <v>1</v>
      </c>
      <c r="F1574" s="20">
        <v>18.083333333333332</v>
      </c>
      <c r="G1574" s="21">
        <f t="shared" si="314"/>
        <v>1</v>
      </c>
      <c r="H1574" s="19">
        <v>23.25</v>
      </c>
      <c r="I1574" s="18">
        <v>675.16023476973703</v>
      </c>
      <c r="J1574" s="18">
        <v>572.56880930841339</v>
      </c>
      <c r="K1574" s="18">
        <f t="shared" si="321"/>
        <v>1014.4033083978807</v>
      </c>
      <c r="L1574" s="18">
        <f t="shared" si="322"/>
        <v>860.26348196584274</v>
      </c>
      <c r="M1574" s="18">
        <f t="shared" si="323"/>
        <v>911.3000213148174</v>
      </c>
      <c r="N1574" s="18">
        <f t="shared" si="324"/>
        <v>772.82686576603578</v>
      </c>
    </row>
    <row r="1575" spans="1:14" ht="15" x14ac:dyDescent="0.25">
      <c r="A1575" s="17" t="s">
        <v>241</v>
      </c>
      <c r="B1575" s="16" t="s">
        <v>239</v>
      </c>
      <c r="C1575" t="s">
        <v>66</v>
      </c>
      <c r="D1575" s="16" t="s">
        <v>240</v>
      </c>
      <c r="E1575">
        <v>3</v>
      </c>
      <c r="F1575" s="20">
        <v>19.75</v>
      </c>
      <c r="G1575" s="21">
        <f t="shared" si="314"/>
        <v>4</v>
      </c>
      <c r="H1575" s="19">
        <v>0.91666666666666663</v>
      </c>
      <c r="I1575" s="18">
        <v>675.16023476973703</v>
      </c>
      <c r="J1575" s="18">
        <v>572.56880930841339</v>
      </c>
      <c r="K1575" s="18">
        <f t="shared" si="321"/>
        <v>1014.4033083978807</v>
      </c>
      <c r="L1575" s="18">
        <f t="shared" si="322"/>
        <v>860.26348196584274</v>
      </c>
      <c r="M1575" s="18">
        <f t="shared" si="323"/>
        <v>911.3000213148174</v>
      </c>
      <c r="N1575" s="18">
        <f t="shared" si="324"/>
        <v>772.82686576603578</v>
      </c>
    </row>
    <row r="1576" spans="1:14" ht="15" x14ac:dyDescent="0.25">
      <c r="A1576" s="15" t="s">
        <v>241</v>
      </c>
      <c r="B1576" s="16" t="s">
        <v>239</v>
      </c>
      <c r="C1576" t="s">
        <v>66</v>
      </c>
      <c r="D1576" s="16" t="s">
        <v>240</v>
      </c>
      <c r="E1576">
        <v>5</v>
      </c>
      <c r="F1576" s="20">
        <v>18.083333333333332</v>
      </c>
      <c r="G1576" s="21">
        <f t="shared" si="314"/>
        <v>5</v>
      </c>
      <c r="H1576" s="19">
        <v>23.25</v>
      </c>
      <c r="I1576" s="18">
        <v>675.16023476973703</v>
      </c>
      <c r="J1576" s="18">
        <v>572.56880930841339</v>
      </c>
      <c r="K1576" s="18">
        <f t="shared" si="321"/>
        <v>1014.4033083978807</v>
      </c>
      <c r="L1576" s="18">
        <f t="shared" si="322"/>
        <v>860.26348196584274</v>
      </c>
      <c r="M1576" s="18">
        <f t="shared" si="323"/>
        <v>911.3000213148174</v>
      </c>
      <c r="N1576" s="18">
        <f t="shared" si="324"/>
        <v>772.82686576603578</v>
      </c>
    </row>
    <row r="1577" spans="1:14" ht="15" x14ac:dyDescent="0.25">
      <c r="A1577" s="17" t="s">
        <v>712</v>
      </c>
      <c r="B1577" s="16" t="s">
        <v>239</v>
      </c>
      <c r="C1577" t="s">
        <v>35</v>
      </c>
      <c r="D1577" s="16" t="s">
        <v>711</v>
      </c>
      <c r="E1577">
        <v>2</v>
      </c>
      <c r="F1577" s="20">
        <v>7.75</v>
      </c>
      <c r="G1577" s="21">
        <f t="shared" si="314"/>
        <v>2</v>
      </c>
      <c r="H1577" s="19">
        <v>11.5</v>
      </c>
      <c r="I1577" s="18">
        <f t="shared" ref="I1577" si="325">M1577/274*203</f>
        <v>450.09724386500307</v>
      </c>
      <c r="J1577" s="18">
        <f t="shared" ref="J1577" si="326">N1577/274*203</f>
        <v>453.05154830217072</v>
      </c>
      <c r="K1577" s="18">
        <f t="shared" ref="K1577" si="327">M1577/274*305</f>
        <v>676.2544796986499</v>
      </c>
      <c r="L1577" s="18">
        <f t="shared" ref="L1577" si="328">N1577/274*305</f>
        <v>680.69321296631563</v>
      </c>
      <c r="M1577" s="18">
        <v>607.52041782763956</v>
      </c>
      <c r="N1577" s="18">
        <v>611.50800115662446</v>
      </c>
    </row>
    <row r="1578" spans="1:14" ht="15" x14ac:dyDescent="0.25">
      <c r="A1578" s="17" t="s">
        <v>712</v>
      </c>
      <c r="B1578" s="16" t="s">
        <v>239</v>
      </c>
      <c r="C1578" t="s">
        <v>35</v>
      </c>
      <c r="D1578" s="16" t="s">
        <v>711</v>
      </c>
      <c r="E1578">
        <v>3</v>
      </c>
      <c r="F1578" s="20">
        <v>7.75</v>
      </c>
      <c r="G1578" s="21">
        <f t="shared" si="314"/>
        <v>3</v>
      </c>
      <c r="H1578" s="19">
        <v>11.5</v>
      </c>
      <c r="I1578" s="18">
        <f t="shared" ref="I1578:I1581" si="329">M1578/274*203</f>
        <v>450.09724386500307</v>
      </c>
      <c r="J1578" s="18">
        <f t="shared" ref="J1578:J1581" si="330">N1578/274*203</f>
        <v>453.05154830217072</v>
      </c>
      <c r="K1578" s="18">
        <f t="shared" ref="K1578:K1581" si="331">M1578/274*305</f>
        <v>676.2544796986499</v>
      </c>
      <c r="L1578" s="18">
        <f t="shared" ref="L1578:L1581" si="332">N1578/274*305</f>
        <v>680.69321296631563</v>
      </c>
      <c r="M1578" s="18">
        <v>607.52041782763956</v>
      </c>
      <c r="N1578" s="18">
        <v>611.50800115662446</v>
      </c>
    </row>
    <row r="1579" spans="1:14" ht="15" x14ac:dyDescent="0.25">
      <c r="A1579" s="17" t="s">
        <v>712</v>
      </c>
      <c r="B1579" s="16" t="s">
        <v>239</v>
      </c>
      <c r="C1579" t="s">
        <v>35</v>
      </c>
      <c r="D1579" s="16" t="s">
        <v>711</v>
      </c>
      <c r="E1579">
        <v>5</v>
      </c>
      <c r="F1579" s="20">
        <v>7.75</v>
      </c>
      <c r="G1579" s="21">
        <f t="shared" si="314"/>
        <v>5</v>
      </c>
      <c r="H1579" s="19">
        <v>11.5</v>
      </c>
      <c r="I1579" s="18">
        <f t="shared" si="329"/>
        <v>450.09724386500307</v>
      </c>
      <c r="J1579" s="18">
        <f t="shared" si="330"/>
        <v>453.05154830217072</v>
      </c>
      <c r="K1579" s="18">
        <f t="shared" si="331"/>
        <v>676.2544796986499</v>
      </c>
      <c r="L1579" s="18">
        <f t="shared" si="332"/>
        <v>680.69321296631563</v>
      </c>
      <c r="M1579" s="18">
        <v>607.52041782763956</v>
      </c>
      <c r="N1579" s="18">
        <v>611.50800115662446</v>
      </c>
    </row>
    <row r="1580" spans="1:14" ht="15" x14ac:dyDescent="0.25">
      <c r="A1580" s="17" t="s">
        <v>712</v>
      </c>
      <c r="B1580" s="16" t="s">
        <v>239</v>
      </c>
      <c r="C1580" t="s">
        <v>35</v>
      </c>
      <c r="D1580" s="16" t="s">
        <v>711</v>
      </c>
      <c r="E1580">
        <v>6</v>
      </c>
      <c r="F1580" s="20">
        <v>7.75</v>
      </c>
      <c r="G1580" s="21">
        <f t="shared" si="314"/>
        <v>6</v>
      </c>
      <c r="H1580" s="19">
        <v>11.5</v>
      </c>
      <c r="I1580" s="18">
        <f t="shared" si="329"/>
        <v>450.09724386500307</v>
      </c>
      <c r="J1580" s="18">
        <f t="shared" si="330"/>
        <v>453.05154830217072</v>
      </c>
      <c r="K1580" s="18">
        <f t="shared" si="331"/>
        <v>676.2544796986499</v>
      </c>
      <c r="L1580" s="18">
        <f t="shared" si="332"/>
        <v>680.69321296631563</v>
      </c>
      <c r="M1580" s="18">
        <v>607.52041782763956</v>
      </c>
      <c r="N1580" s="18">
        <v>611.50800115662446</v>
      </c>
    </row>
    <row r="1581" spans="1:14" ht="15" x14ac:dyDescent="0.25">
      <c r="A1581" s="15" t="s">
        <v>712</v>
      </c>
      <c r="B1581" s="16" t="s">
        <v>239</v>
      </c>
      <c r="C1581" t="s">
        <v>35</v>
      </c>
      <c r="D1581" s="16" t="s">
        <v>711</v>
      </c>
      <c r="E1581">
        <v>7</v>
      </c>
      <c r="F1581" s="20">
        <v>7.75</v>
      </c>
      <c r="G1581" s="21">
        <f t="shared" si="314"/>
        <v>7</v>
      </c>
      <c r="H1581" s="19">
        <v>11.5</v>
      </c>
      <c r="I1581" s="18">
        <f t="shared" si="329"/>
        <v>450.09724386500307</v>
      </c>
      <c r="J1581" s="18">
        <f t="shared" si="330"/>
        <v>453.05154830217072</v>
      </c>
      <c r="K1581" s="18">
        <f t="shared" si="331"/>
        <v>676.2544796986499</v>
      </c>
      <c r="L1581" s="18">
        <f t="shared" si="332"/>
        <v>680.69321296631563</v>
      </c>
      <c r="M1581" s="18">
        <v>607.52041782763956</v>
      </c>
      <c r="N1581" s="18">
        <v>611.50800115662446</v>
      </c>
    </row>
    <row r="1582" spans="1:14" ht="15" x14ac:dyDescent="0.25">
      <c r="A1582" s="17" t="s">
        <v>455</v>
      </c>
      <c r="B1582" s="16" t="s">
        <v>51</v>
      </c>
      <c r="C1582" t="s">
        <v>27</v>
      </c>
      <c r="D1582" s="16" t="s">
        <v>454</v>
      </c>
      <c r="E1582">
        <v>1</v>
      </c>
      <c r="F1582" s="20">
        <v>7.416666666666667</v>
      </c>
      <c r="G1582" s="21">
        <f t="shared" si="314"/>
        <v>1</v>
      </c>
      <c r="H1582" s="19">
        <v>8.4166666666666661</v>
      </c>
      <c r="I1582" s="18">
        <v>228.55256704229927</v>
      </c>
      <c r="J1582" s="18">
        <v>207.06918725390202</v>
      </c>
      <c r="K1582" s="18">
        <f t="shared" ref="K1582:K1583" si="333">I1582/203*305</f>
        <v>343.39178792069595</v>
      </c>
      <c r="L1582" s="18">
        <f t="shared" ref="L1582:L1583" si="334">J1582/203*305</f>
        <v>311.11380350955721</v>
      </c>
      <c r="M1582" s="18">
        <f t="shared" ref="M1582:M1583" si="335">I1582/203*274</f>
        <v>308.48967177137928</v>
      </c>
      <c r="N1582" s="18">
        <f t="shared" ref="N1582:N1583" si="336">J1582/203*274</f>
        <v>279.49240052989728</v>
      </c>
    </row>
    <row r="1583" spans="1:14" ht="15" x14ac:dyDescent="0.25">
      <c r="A1583" s="17" t="s">
        <v>455</v>
      </c>
      <c r="B1583" s="16" t="s">
        <v>51</v>
      </c>
      <c r="C1583" t="s">
        <v>27</v>
      </c>
      <c r="D1583" s="16" t="s">
        <v>454</v>
      </c>
      <c r="E1583">
        <v>2</v>
      </c>
      <c r="F1583" s="20">
        <v>7.416666666666667</v>
      </c>
      <c r="G1583" s="21">
        <f t="shared" si="314"/>
        <v>2</v>
      </c>
      <c r="H1583" s="19">
        <v>8.4166666666666661</v>
      </c>
      <c r="I1583" s="18">
        <v>228.55256704229927</v>
      </c>
      <c r="J1583" s="18">
        <v>207.06918725390202</v>
      </c>
      <c r="K1583" s="18">
        <f t="shared" si="333"/>
        <v>343.39178792069595</v>
      </c>
      <c r="L1583" s="18">
        <f t="shared" si="334"/>
        <v>311.11380350955721</v>
      </c>
      <c r="M1583" s="18">
        <f t="shared" si="335"/>
        <v>308.48967177137928</v>
      </c>
      <c r="N1583" s="18">
        <f t="shared" si="336"/>
        <v>279.49240052989728</v>
      </c>
    </row>
    <row r="1584" spans="1:14" ht="15" x14ac:dyDescent="0.25">
      <c r="A1584" s="17" t="s">
        <v>455</v>
      </c>
      <c r="B1584" s="16" t="s">
        <v>51</v>
      </c>
      <c r="C1584" t="s">
        <v>27</v>
      </c>
      <c r="D1584" s="16" t="s">
        <v>454</v>
      </c>
      <c r="E1584">
        <v>3</v>
      </c>
      <c r="F1584" s="20">
        <v>7.416666666666667</v>
      </c>
      <c r="G1584" s="21">
        <f t="shared" si="314"/>
        <v>3</v>
      </c>
      <c r="H1584" s="19">
        <v>8.4166666666666661</v>
      </c>
      <c r="I1584" s="18">
        <v>228.55256704229927</v>
      </c>
      <c r="J1584" s="18">
        <v>207.06918725390202</v>
      </c>
      <c r="K1584" s="18">
        <f t="shared" ref="K1584:K1647" si="337">I1584/203*305</f>
        <v>343.39178792069595</v>
      </c>
      <c r="L1584" s="18">
        <f t="shared" ref="L1584:L1647" si="338">J1584/203*305</f>
        <v>311.11380350955721</v>
      </c>
      <c r="M1584" s="18">
        <f t="shared" ref="M1584:M1647" si="339">I1584/203*274</f>
        <v>308.48967177137928</v>
      </c>
      <c r="N1584" s="18">
        <f t="shared" ref="N1584:N1647" si="340">J1584/203*274</f>
        <v>279.49240052989728</v>
      </c>
    </row>
    <row r="1585" spans="1:14" ht="15" x14ac:dyDescent="0.25">
      <c r="A1585" s="17" t="s">
        <v>455</v>
      </c>
      <c r="B1585" s="16" t="s">
        <v>51</v>
      </c>
      <c r="C1585" t="s">
        <v>27</v>
      </c>
      <c r="D1585" s="16" t="s">
        <v>454</v>
      </c>
      <c r="E1585">
        <v>4</v>
      </c>
      <c r="F1585" s="20">
        <v>7.416666666666667</v>
      </c>
      <c r="G1585" s="21">
        <f t="shared" si="314"/>
        <v>4</v>
      </c>
      <c r="H1585" s="19">
        <v>8.25</v>
      </c>
      <c r="I1585" s="18">
        <v>228.55256704229927</v>
      </c>
      <c r="J1585" s="18">
        <v>207.06918725390202</v>
      </c>
      <c r="K1585" s="18">
        <f t="shared" si="337"/>
        <v>343.39178792069595</v>
      </c>
      <c r="L1585" s="18">
        <f t="shared" si="338"/>
        <v>311.11380350955721</v>
      </c>
      <c r="M1585" s="18">
        <f t="shared" si="339"/>
        <v>308.48967177137928</v>
      </c>
      <c r="N1585" s="18">
        <f t="shared" si="340"/>
        <v>279.49240052989728</v>
      </c>
    </row>
    <row r="1586" spans="1:14" ht="15" x14ac:dyDescent="0.25">
      <c r="A1586" s="17" t="s">
        <v>455</v>
      </c>
      <c r="B1586" s="16" t="s">
        <v>51</v>
      </c>
      <c r="C1586" t="s">
        <v>27</v>
      </c>
      <c r="D1586" s="16" t="s">
        <v>454</v>
      </c>
      <c r="E1586">
        <v>5</v>
      </c>
      <c r="F1586" s="20">
        <v>7.416666666666667</v>
      </c>
      <c r="G1586" s="21">
        <f t="shared" si="314"/>
        <v>5</v>
      </c>
      <c r="H1586" s="19">
        <v>8.25</v>
      </c>
      <c r="I1586" s="18">
        <v>228.55256704229927</v>
      </c>
      <c r="J1586" s="18">
        <v>207.06918725390202</v>
      </c>
      <c r="K1586" s="18">
        <f t="shared" si="337"/>
        <v>343.39178792069595</v>
      </c>
      <c r="L1586" s="18">
        <f t="shared" si="338"/>
        <v>311.11380350955721</v>
      </c>
      <c r="M1586" s="18">
        <f t="shared" si="339"/>
        <v>308.48967177137928</v>
      </c>
      <c r="N1586" s="18">
        <f t="shared" si="340"/>
        <v>279.49240052989728</v>
      </c>
    </row>
    <row r="1587" spans="1:14" ht="15" x14ac:dyDescent="0.25">
      <c r="A1587" s="17" t="s">
        <v>455</v>
      </c>
      <c r="B1587" s="16" t="s">
        <v>51</v>
      </c>
      <c r="C1587" t="s">
        <v>27</v>
      </c>
      <c r="D1587" s="16" t="s">
        <v>454</v>
      </c>
      <c r="E1587">
        <v>6</v>
      </c>
      <c r="F1587" s="20">
        <v>7.416666666666667</v>
      </c>
      <c r="G1587" s="21">
        <f t="shared" si="314"/>
        <v>6</v>
      </c>
      <c r="H1587" s="19">
        <v>8.25</v>
      </c>
      <c r="I1587" s="18">
        <v>228.55256704229927</v>
      </c>
      <c r="J1587" s="18">
        <v>207.06918725390202</v>
      </c>
      <c r="K1587" s="18">
        <f t="shared" si="337"/>
        <v>343.39178792069595</v>
      </c>
      <c r="L1587" s="18">
        <f t="shared" si="338"/>
        <v>311.11380350955721</v>
      </c>
      <c r="M1587" s="18">
        <f t="shared" si="339"/>
        <v>308.48967177137928</v>
      </c>
      <c r="N1587" s="18">
        <f t="shared" si="340"/>
        <v>279.49240052989728</v>
      </c>
    </row>
    <row r="1588" spans="1:14" ht="15" x14ac:dyDescent="0.25">
      <c r="A1588" s="15" t="s">
        <v>455</v>
      </c>
      <c r="B1588" s="16" t="s">
        <v>51</v>
      </c>
      <c r="C1588" t="s">
        <v>27</v>
      </c>
      <c r="D1588" s="16" t="s">
        <v>454</v>
      </c>
      <c r="E1588">
        <v>7</v>
      </c>
      <c r="F1588" s="20">
        <v>7.75</v>
      </c>
      <c r="G1588" s="21">
        <f t="shared" si="314"/>
        <v>7</v>
      </c>
      <c r="H1588" s="19">
        <v>8.5833333333333339</v>
      </c>
      <c r="I1588" s="18">
        <v>228.55256704229927</v>
      </c>
      <c r="J1588" s="18">
        <v>207.06918725390202</v>
      </c>
      <c r="K1588" s="18">
        <f t="shared" si="337"/>
        <v>343.39178792069595</v>
      </c>
      <c r="L1588" s="18">
        <f t="shared" si="338"/>
        <v>311.11380350955721</v>
      </c>
      <c r="M1588" s="18">
        <f t="shared" si="339"/>
        <v>308.48967177137928</v>
      </c>
      <c r="N1588" s="18">
        <f t="shared" si="340"/>
        <v>279.49240052989728</v>
      </c>
    </row>
    <row r="1589" spans="1:14" ht="15" x14ac:dyDescent="0.25">
      <c r="A1589" s="17" t="s">
        <v>50</v>
      </c>
      <c r="B1589" s="16" t="s">
        <v>51</v>
      </c>
      <c r="C1589" t="s">
        <v>52</v>
      </c>
      <c r="D1589" s="16" t="s">
        <v>49</v>
      </c>
      <c r="E1589">
        <v>1</v>
      </c>
      <c r="F1589" s="20">
        <v>10.75</v>
      </c>
      <c r="G1589" s="21">
        <f t="shared" si="314"/>
        <v>1</v>
      </c>
      <c r="H1589" s="19">
        <v>12.083333333333334</v>
      </c>
      <c r="I1589" s="18">
        <v>396.67583025133774</v>
      </c>
      <c r="J1589" s="18">
        <v>330.06021437826928</v>
      </c>
      <c r="K1589" s="18">
        <f t="shared" si="337"/>
        <v>595.99077944166504</v>
      </c>
      <c r="L1589" s="18">
        <f t="shared" si="338"/>
        <v>495.90327776045382</v>
      </c>
      <c r="M1589" s="18">
        <f t="shared" si="339"/>
        <v>535.41466743284013</v>
      </c>
      <c r="N1589" s="18">
        <f t="shared" si="340"/>
        <v>445.49999379135852</v>
      </c>
    </row>
    <row r="1590" spans="1:14" ht="15" x14ac:dyDescent="0.25">
      <c r="A1590" s="17" t="s">
        <v>50</v>
      </c>
      <c r="B1590" s="16" t="s">
        <v>51</v>
      </c>
      <c r="C1590" t="s">
        <v>52</v>
      </c>
      <c r="D1590" s="16" t="s">
        <v>49</v>
      </c>
      <c r="E1590">
        <v>2</v>
      </c>
      <c r="F1590" s="20">
        <v>10.75</v>
      </c>
      <c r="G1590" s="21">
        <f t="shared" si="314"/>
        <v>2</v>
      </c>
      <c r="H1590" s="19">
        <v>12.083333333333334</v>
      </c>
      <c r="I1590" s="18">
        <v>396.67583025133774</v>
      </c>
      <c r="J1590" s="18">
        <v>330.06021437826928</v>
      </c>
      <c r="K1590" s="18">
        <f t="shared" si="337"/>
        <v>595.99077944166504</v>
      </c>
      <c r="L1590" s="18">
        <f t="shared" si="338"/>
        <v>495.90327776045382</v>
      </c>
      <c r="M1590" s="18">
        <f t="shared" si="339"/>
        <v>535.41466743284013</v>
      </c>
      <c r="N1590" s="18">
        <f t="shared" si="340"/>
        <v>445.49999379135852</v>
      </c>
    </row>
    <row r="1591" spans="1:14" ht="15" x14ac:dyDescent="0.25">
      <c r="A1591" s="17" t="s">
        <v>50</v>
      </c>
      <c r="B1591" s="16" t="s">
        <v>51</v>
      </c>
      <c r="C1591" t="s">
        <v>52</v>
      </c>
      <c r="D1591" s="16" t="s">
        <v>49</v>
      </c>
      <c r="E1591">
        <v>3</v>
      </c>
      <c r="F1591" s="20">
        <v>10.75</v>
      </c>
      <c r="G1591" s="21">
        <f t="shared" si="314"/>
        <v>3</v>
      </c>
      <c r="H1591" s="19">
        <v>12.083333333333334</v>
      </c>
      <c r="I1591" s="18">
        <v>396.67583025133774</v>
      </c>
      <c r="J1591" s="18">
        <v>330.06021437826928</v>
      </c>
      <c r="K1591" s="18">
        <f t="shared" si="337"/>
        <v>595.99077944166504</v>
      </c>
      <c r="L1591" s="18">
        <f t="shared" si="338"/>
        <v>495.90327776045382</v>
      </c>
      <c r="M1591" s="18">
        <f t="shared" si="339"/>
        <v>535.41466743284013</v>
      </c>
      <c r="N1591" s="18">
        <f t="shared" si="340"/>
        <v>445.49999379135852</v>
      </c>
    </row>
    <row r="1592" spans="1:14" ht="15" x14ac:dyDescent="0.25">
      <c r="A1592" s="17" t="s">
        <v>50</v>
      </c>
      <c r="B1592" s="16" t="s">
        <v>51</v>
      </c>
      <c r="C1592" t="s">
        <v>52</v>
      </c>
      <c r="D1592" s="16" t="s">
        <v>49</v>
      </c>
      <c r="E1592">
        <v>4</v>
      </c>
      <c r="F1592" s="20">
        <v>10.75</v>
      </c>
      <c r="G1592" s="21">
        <f t="shared" si="314"/>
        <v>4</v>
      </c>
      <c r="H1592" s="19">
        <v>12.083333333333334</v>
      </c>
      <c r="I1592" s="18">
        <v>396.67583025133774</v>
      </c>
      <c r="J1592" s="18">
        <v>330.06021437826928</v>
      </c>
      <c r="K1592" s="18">
        <f t="shared" si="337"/>
        <v>595.99077944166504</v>
      </c>
      <c r="L1592" s="18">
        <f t="shared" si="338"/>
        <v>495.90327776045382</v>
      </c>
      <c r="M1592" s="18">
        <f t="shared" si="339"/>
        <v>535.41466743284013</v>
      </c>
      <c r="N1592" s="18">
        <f t="shared" si="340"/>
        <v>445.49999379135852</v>
      </c>
    </row>
    <row r="1593" spans="1:14" ht="15" x14ac:dyDescent="0.25">
      <c r="A1593" s="17" t="s">
        <v>50</v>
      </c>
      <c r="B1593" s="16" t="s">
        <v>51</v>
      </c>
      <c r="C1593" t="s">
        <v>52</v>
      </c>
      <c r="D1593" s="16" t="s">
        <v>49</v>
      </c>
      <c r="E1593">
        <v>5</v>
      </c>
      <c r="F1593" s="20">
        <v>10.75</v>
      </c>
      <c r="G1593" s="21">
        <f t="shared" si="314"/>
        <v>5</v>
      </c>
      <c r="H1593" s="19">
        <v>12.083333333333334</v>
      </c>
      <c r="I1593" s="18">
        <v>396.67583025133774</v>
      </c>
      <c r="J1593" s="18">
        <v>330.06021437826928</v>
      </c>
      <c r="K1593" s="18">
        <f t="shared" si="337"/>
        <v>595.99077944166504</v>
      </c>
      <c r="L1593" s="18">
        <f t="shared" si="338"/>
        <v>495.90327776045382</v>
      </c>
      <c r="M1593" s="18">
        <f t="shared" si="339"/>
        <v>535.41466743284013</v>
      </c>
      <c r="N1593" s="18">
        <f t="shared" si="340"/>
        <v>445.49999379135852</v>
      </c>
    </row>
    <row r="1594" spans="1:14" ht="15" x14ac:dyDescent="0.25">
      <c r="A1594" s="17" t="s">
        <v>50</v>
      </c>
      <c r="B1594" s="16" t="s">
        <v>51</v>
      </c>
      <c r="C1594" t="s">
        <v>52</v>
      </c>
      <c r="D1594" s="16" t="s">
        <v>49</v>
      </c>
      <c r="E1594">
        <v>6</v>
      </c>
      <c r="F1594" s="20">
        <v>10.75</v>
      </c>
      <c r="G1594" s="21">
        <f t="shared" si="314"/>
        <v>6</v>
      </c>
      <c r="H1594" s="19">
        <v>12.083333333333334</v>
      </c>
      <c r="I1594" s="18">
        <v>396.67583025133774</v>
      </c>
      <c r="J1594" s="18">
        <v>330.06021437826928</v>
      </c>
      <c r="K1594" s="18">
        <f t="shared" si="337"/>
        <v>595.99077944166504</v>
      </c>
      <c r="L1594" s="18">
        <f t="shared" si="338"/>
        <v>495.90327776045382</v>
      </c>
      <c r="M1594" s="18">
        <f t="shared" si="339"/>
        <v>535.41466743284013</v>
      </c>
      <c r="N1594" s="18">
        <f t="shared" si="340"/>
        <v>445.49999379135852</v>
      </c>
    </row>
    <row r="1595" spans="1:14" ht="15" x14ac:dyDescent="0.25">
      <c r="A1595" s="15" t="s">
        <v>50</v>
      </c>
      <c r="B1595" s="16" t="s">
        <v>51</v>
      </c>
      <c r="C1595" t="s">
        <v>52</v>
      </c>
      <c r="D1595" s="16" t="s">
        <v>49</v>
      </c>
      <c r="E1595">
        <v>7</v>
      </c>
      <c r="F1595" s="20">
        <v>10.75</v>
      </c>
      <c r="G1595" s="21">
        <f t="shared" si="314"/>
        <v>7</v>
      </c>
      <c r="H1595" s="19">
        <v>12.083333333333334</v>
      </c>
      <c r="I1595" s="18">
        <v>396.67583025133774</v>
      </c>
      <c r="J1595" s="18">
        <v>330.06021437826928</v>
      </c>
      <c r="K1595" s="18">
        <f t="shared" si="337"/>
        <v>595.99077944166504</v>
      </c>
      <c r="L1595" s="18">
        <f t="shared" si="338"/>
        <v>495.90327776045382</v>
      </c>
      <c r="M1595" s="18">
        <f t="shared" si="339"/>
        <v>535.41466743284013</v>
      </c>
      <c r="N1595" s="18">
        <f t="shared" si="340"/>
        <v>445.49999379135852</v>
      </c>
    </row>
    <row r="1596" spans="1:14" ht="15" x14ac:dyDescent="0.25">
      <c r="A1596" s="17" t="s">
        <v>176</v>
      </c>
      <c r="B1596" s="16" t="s">
        <v>177</v>
      </c>
      <c r="C1596" t="s">
        <v>27</v>
      </c>
      <c r="D1596" s="16" t="s">
        <v>493</v>
      </c>
      <c r="E1596">
        <v>1</v>
      </c>
      <c r="F1596" s="20">
        <v>7.333333333333333</v>
      </c>
      <c r="G1596" s="21">
        <f t="shared" si="314"/>
        <v>1</v>
      </c>
      <c r="H1596" s="19">
        <v>8.4166666666666661</v>
      </c>
      <c r="I1596" s="18">
        <v>187.46363998635809</v>
      </c>
      <c r="J1596" s="18">
        <v>145.81561859013829</v>
      </c>
      <c r="K1596" s="18">
        <f t="shared" si="337"/>
        <v>281.65719308295184</v>
      </c>
      <c r="L1596" s="18">
        <f t="shared" si="338"/>
        <v>219.08257965513388</v>
      </c>
      <c r="M1596" s="18">
        <f t="shared" si="339"/>
        <v>253.02974067124197</v>
      </c>
      <c r="N1596" s="18">
        <f t="shared" si="340"/>
        <v>196.81516991969403</v>
      </c>
    </row>
    <row r="1597" spans="1:14" ht="15" x14ac:dyDescent="0.25">
      <c r="A1597" s="17" t="s">
        <v>176</v>
      </c>
      <c r="B1597" s="16" t="s">
        <v>177</v>
      </c>
      <c r="C1597" t="s">
        <v>27</v>
      </c>
      <c r="D1597" s="16" t="s">
        <v>493</v>
      </c>
      <c r="E1597">
        <v>2</v>
      </c>
      <c r="F1597" s="20">
        <v>6.75</v>
      </c>
      <c r="G1597" s="21">
        <f t="shared" si="314"/>
        <v>2</v>
      </c>
      <c r="H1597" s="19">
        <v>7.833333333333333</v>
      </c>
      <c r="I1597" s="18">
        <v>187.46363998635809</v>
      </c>
      <c r="J1597" s="18">
        <v>145.81561859013829</v>
      </c>
      <c r="K1597" s="18">
        <f t="shared" si="337"/>
        <v>281.65719308295184</v>
      </c>
      <c r="L1597" s="18">
        <f t="shared" si="338"/>
        <v>219.08257965513388</v>
      </c>
      <c r="M1597" s="18">
        <f t="shared" si="339"/>
        <v>253.02974067124197</v>
      </c>
      <c r="N1597" s="18">
        <f t="shared" si="340"/>
        <v>196.81516991969403</v>
      </c>
    </row>
    <row r="1598" spans="1:14" ht="15" x14ac:dyDescent="0.25">
      <c r="A1598" s="17" t="s">
        <v>176</v>
      </c>
      <c r="B1598" s="16" t="s">
        <v>177</v>
      </c>
      <c r="C1598" t="s">
        <v>27</v>
      </c>
      <c r="D1598" s="16" t="s">
        <v>493</v>
      </c>
      <c r="E1598">
        <v>3</v>
      </c>
      <c r="F1598" s="20">
        <v>7.25</v>
      </c>
      <c r="G1598" s="21">
        <f t="shared" si="314"/>
        <v>3</v>
      </c>
      <c r="H1598" s="19">
        <v>8.3333333333333339</v>
      </c>
      <c r="I1598" s="18">
        <v>187.46363998635809</v>
      </c>
      <c r="J1598" s="18">
        <v>145.81561859013829</v>
      </c>
      <c r="K1598" s="18">
        <f t="shared" si="337"/>
        <v>281.65719308295184</v>
      </c>
      <c r="L1598" s="18">
        <f t="shared" si="338"/>
        <v>219.08257965513388</v>
      </c>
      <c r="M1598" s="18">
        <f t="shared" si="339"/>
        <v>253.02974067124197</v>
      </c>
      <c r="N1598" s="18">
        <f t="shared" si="340"/>
        <v>196.81516991969403</v>
      </c>
    </row>
    <row r="1599" spans="1:14" ht="15" x14ac:dyDescent="0.25">
      <c r="A1599" s="17" t="s">
        <v>176</v>
      </c>
      <c r="B1599" s="16" t="s">
        <v>177</v>
      </c>
      <c r="C1599" t="s">
        <v>27</v>
      </c>
      <c r="D1599" s="16" t="s">
        <v>493</v>
      </c>
      <c r="E1599">
        <v>4</v>
      </c>
      <c r="F1599" s="20">
        <v>6.75</v>
      </c>
      <c r="G1599" s="21">
        <f t="shared" si="314"/>
        <v>4</v>
      </c>
      <c r="H1599" s="19">
        <v>7.833333333333333</v>
      </c>
      <c r="I1599" s="18">
        <v>187.46363998635809</v>
      </c>
      <c r="J1599" s="18">
        <v>145.81561859013829</v>
      </c>
      <c r="K1599" s="18">
        <f t="shared" si="337"/>
        <v>281.65719308295184</v>
      </c>
      <c r="L1599" s="18">
        <f t="shared" si="338"/>
        <v>219.08257965513388</v>
      </c>
      <c r="M1599" s="18">
        <f t="shared" si="339"/>
        <v>253.02974067124197</v>
      </c>
      <c r="N1599" s="18">
        <f t="shared" si="340"/>
        <v>196.81516991969403</v>
      </c>
    </row>
    <row r="1600" spans="1:14" ht="15" x14ac:dyDescent="0.25">
      <c r="A1600" s="17" t="s">
        <v>176</v>
      </c>
      <c r="B1600" s="16" t="s">
        <v>177</v>
      </c>
      <c r="C1600" t="s">
        <v>27</v>
      </c>
      <c r="D1600" s="16" t="s">
        <v>493</v>
      </c>
      <c r="E1600">
        <v>5</v>
      </c>
      <c r="F1600" s="20">
        <v>7.333333333333333</v>
      </c>
      <c r="G1600" s="21">
        <f t="shared" si="314"/>
        <v>5</v>
      </c>
      <c r="H1600" s="19">
        <v>8.4166666666666661</v>
      </c>
      <c r="I1600" s="18">
        <v>187.46363998635809</v>
      </c>
      <c r="J1600" s="18">
        <v>145.81561859013829</v>
      </c>
      <c r="K1600" s="18">
        <f t="shared" si="337"/>
        <v>281.65719308295184</v>
      </c>
      <c r="L1600" s="18">
        <f t="shared" si="338"/>
        <v>219.08257965513388</v>
      </c>
      <c r="M1600" s="18">
        <f t="shared" si="339"/>
        <v>253.02974067124197</v>
      </c>
      <c r="N1600" s="18">
        <f t="shared" si="340"/>
        <v>196.81516991969403</v>
      </c>
    </row>
    <row r="1601" spans="1:14" ht="15" x14ac:dyDescent="0.25">
      <c r="A1601" s="17" t="s">
        <v>176</v>
      </c>
      <c r="B1601" s="16" t="s">
        <v>177</v>
      </c>
      <c r="C1601" t="s">
        <v>27</v>
      </c>
      <c r="D1601" s="16" t="s">
        <v>493</v>
      </c>
      <c r="E1601">
        <v>6</v>
      </c>
      <c r="F1601" s="20">
        <v>6.75</v>
      </c>
      <c r="G1601" s="21">
        <f t="shared" si="314"/>
        <v>6</v>
      </c>
      <c r="H1601" s="19">
        <v>7.833333333333333</v>
      </c>
      <c r="I1601" s="18">
        <v>187.46363998635809</v>
      </c>
      <c r="J1601" s="18">
        <v>145.81561859013829</v>
      </c>
      <c r="K1601" s="18">
        <f t="shared" si="337"/>
        <v>281.65719308295184</v>
      </c>
      <c r="L1601" s="18">
        <f t="shared" si="338"/>
        <v>219.08257965513388</v>
      </c>
      <c r="M1601" s="18">
        <f t="shared" si="339"/>
        <v>253.02974067124197</v>
      </c>
      <c r="N1601" s="18">
        <f t="shared" si="340"/>
        <v>196.81516991969403</v>
      </c>
    </row>
    <row r="1602" spans="1:14" ht="15" x14ac:dyDescent="0.25">
      <c r="A1602" s="17" t="s">
        <v>176</v>
      </c>
      <c r="B1602" s="16" t="s">
        <v>177</v>
      </c>
      <c r="C1602" t="s">
        <v>27</v>
      </c>
      <c r="D1602" s="16" t="s">
        <v>493</v>
      </c>
      <c r="E1602">
        <v>7</v>
      </c>
      <c r="F1602" s="20">
        <v>6.75</v>
      </c>
      <c r="G1602" s="21">
        <f t="shared" si="314"/>
        <v>7</v>
      </c>
      <c r="H1602" s="19">
        <v>7.833333333333333</v>
      </c>
      <c r="I1602" s="18">
        <v>187.46363998635809</v>
      </c>
      <c r="J1602" s="18">
        <v>145.81561859013829</v>
      </c>
      <c r="K1602" s="18">
        <f t="shared" si="337"/>
        <v>281.65719308295184</v>
      </c>
      <c r="L1602" s="18">
        <f t="shared" si="338"/>
        <v>219.08257965513388</v>
      </c>
      <c r="M1602" s="18">
        <f t="shared" si="339"/>
        <v>253.02974067124197</v>
      </c>
      <c r="N1602" s="18">
        <f t="shared" si="340"/>
        <v>196.81516991969403</v>
      </c>
    </row>
    <row r="1603" spans="1:14" ht="15" x14ac:dyDescent="0.25">
      <c r="A1603" s="17" t="s">
        <v>176</v>
      </c>
      <c r="B1603" s="16" t="s">
        <v>177</v>
      </c>
      <c r="C1603" t="s">
        <v>27</v>
      </c>
      <c r="D1603" s="16" t="s">
        <v>383</v>
      </c>
      <c r="E1603">
        <v>1</v>
      </c>
      <c r="F1603" s="20">
        <v>0.91666666666666663</v>
      </c>
      <c r="G1603" s="21">
        <f t="shared" si="314"/>
        <v>1</v>
      </c>
      <c r="H1603" s="19">
        <v>2</v>
      </c>
      <c r="I1603" s="18">
        <v>187.46363998635809</v>
      </c>
      <c r="J1603" s="18">
        <v>145.81561859013829</v>
      </c>
      <c r="K1603" s="18">
        <f t="shared" si="337"/>
        <v>281.65719308295184</v>
      </c>
      <c r="L1603" s="18">
        <f t="shared" si="338"/>
        <v>219.08257965513388</v>
      </c>
      <c r="M1603" s="18">
        <f t="shared" si="339"/>
        <v>253.02974067124197</v>
      </c>
      <c r="N1603" s="18">
        <f t="shared" si="340"/>
        <v>196.81516991969403</v>
      </c>
    </row>
    <row r="1604" spans="1:14" ht="15" x14ac:dyDescent="0.25">
      <c r="A1604" s="17" t="s">
        <v>176</v>
      </c>
      <c r="B1604" s="16" t="s">
        <v>177</v>
      </c>
      <c r="C1604" t="s">
        <v>27</v>
      </c>
      <c r="D1604" s="16" t="s">
        <v>383</v>
      </c>
      <c r="E1604">
        <v>4</v>
      </c>
      <c r="F1604" s="20">
        <v>0.91666666666666663</v>
      </c>
      <c r="G1604" s="21">
        <f t="shared" si="314"/>
        <v>4</v>
      </c>
      <c r="H1604" s="19">
        <v>2</v>
      </c>
      <c r="I1604" s="18">
        <v>187.46363998635809</v>
      </c>
      <c r="J1604" s="18">
        <v>145.81561859013829</v>
      </c>
      <c r="K1604" s="18">
        <f t="shared" si="337"/>
        <v>281.65719308295184</v>
      </c>
      <c r="L1604" s="18">
        <f t="shared" si="338"/>
        <v>219.08257965513388</v>
      </c>
      <c r="M1604" s="18">
        <f t="shared" si="339"/>
        <v>253.02974067124197</v>
      </c>
      <c r="N1604" s="18">
        <f t="shared" si="340"/>
        <v>196.81516991969403</v>
      </c>
    </row>
    <row r="1605" spans="1:14" ht="15" x14ac:dyDescent="0.25">
      <c r="A1605" s="17" t="s">
        <v>176</v>
      </c>
      <c r="B1605" s="16" t="s">
        <v>177</v>
      </c>
      <c r="C1605" t="s">
        <v>27</v>
      </c>
      <c r="D1605" s="16" t="s">
        <v>383</v>
      </c>
      <c r="E1605">
        <v>5</v>
      </c>
      <c r="F1605" s="20">
        <v>0.91666666666666663</v>
      </c>
      <c r="G1605" s="21">
        <f t="shared" ref="G1605:G1668" si="341">IF(AND(E1605=7,H1605&lt;F1605),1,IF(H1605&lt;F1605,E1605+1,E1605))</f>
        <v>5</v>
      </c>
      <c r="H1605" s="19">
        <v>2</v>
      </c>
      <c r="I1605" s="18">
        <v>187.46363998635809</v>
      </c>
      <c r="J1605" s="18">
        <v>145.81561859013829</v>
      </c>
      <c r="K1605" s="18">
        <f t="shared" si="337"/>
        <v>281.65719308295184</v>
      </c>
      <c r="L1605" s="18">
        <f t="shared" si="338"/>
        <v>219.08257965513388</v>
      </c>
      <c r="M1605" s="18">
        <f t="shared" si="339"/>
        <v>253.02974067124197</v>
      </c>
      <c r="N1605" s="18">
        <f t="shared" si="340"/>
        <v>196.81516991969403</v>
      </c>
    </row>
    <row r="1606" spans="1:14" ht="15" x14ac:dyDescent="0.25">
      <c r="A1606" s="17" t="s">
        <v>176</v>
      </c>
      <c r="B1606" s="16" t="s">
        <v>177</v>
      </c>
      <c r="C1606" t="s">
        <v>27</v>
      </c>
      <c r="D1606" s="16" t="s">
        <v>383</v>
      </c>
      <c r="E1606">
        <v>6</v>
      </c>
      <c r="F1606" s="20">
        <v>0.91666666666666663</v>
      </c>
      <c r="G1606" s="21">
        <f t="shared" si="341"/>
        <v>6</v>
      </c>
      <c r="H1606" s="19">
        <v>2</v>
      </c>
      <c r="I1606" s="18">
        <v>187.46363998635809</v>
      </c>
      <c r="J1606" s="18">
        <v>145.81561859013829</v>
      </c>
      <c r="K1606" s="18">
        <f t="shared" si="337"/>
        <v>281.65719308295184</v>
      </c>
      <c r="L1606" s="18">
        <f t="shared" si="338"/>
        <v>219.08257965513388</v>
      </c>
      <c r="M1606" s="18">
        <f t="shared" si="339"/>
        <v>253.02974067124197</v>
      </c>
      <c r="N1606" s="18">
        <f t="shared" si="340"/>
        <v>196.81516991969403</v>
      </c>
    </row>
    <row r="1607" spans="1:14" ht="15" x14ac:dyDescent="0.25">
      <c r="A1607" s="17" t="s">
        <v>176</v>
      </c>
      <c r="B1607" s="16" t="s">
        <v>177</v>
      </c>
      <c r="C1607" t="s">
        <v>27</v>
      </c>
      <c r="D1607" s="16" t="s">
        <v>383</v>
      </c>
      <c r="E1607">
        <v>7</v>
      </c>
      <c r="F1607" s="20">
        <v>0.91666666666666663</v>
      </c>
      <c r="G1607" s="21">
        <f t="shared" si="341"/>
        <v>7</v>
      </c>
      <c r="H1607" s="19">
        <v>2</v>
      </c>
      <c r="I1607" s="18">
        <v>187.46363998635809</v>
      </c>
      <c r="J1607" s="18">
        <v>145.81561859013829</v>
      </c>
      <c r="K1607" s="18">
        <f t="shared" si="337"/>
        <v>281.65719308295184</v>
      </c>
      <c r="L1607" s="18">
        <f t="shared" si="338"/>
        <v>219.08257965513388</v>
      </c>
      <c r="M1607" s="18">
        <f t="shared" si="339"/>
        <v>253.02974067124197</v>
      </c>
      <c r="N1607" s="18">
        <f t="shared" si="340"/>
        <v>196.81516991969403</v>
      </c>
    </row>
    <row r="1608" spans="1:14" ht="15" x14ac:dyDescent="0.25">
      <c r="A1608" s="17" t="s">
        <v>176</v>
      </c>
      <c r="B1608" s="16" t="s">
        <v>177</v>
      </c>
      <c r="C1608" t="s">
        <v>27</v>
      </c>
      <c r="D1608" s="16" t="s">
        <v>243</v>
      </c>
      <c r="E1608">
        <v>1</v>
      </c>
      <c r="F1608" s="20">
        <v>3.8333333333333335</v>
      </c>
      <c r="G1608" s="21">
        <f t="shared" si="341"/>
        <v>1</v>
      </c>
      <c r="H1608" s="19">
        <v>4.916666666666667</v>
      </c>
      <c r="I1608" s="18">
        <v>187.46363998635809</v>
      </c>
      <c r="J1608" s="18">
        <v>145.81561859013829</v>
      </c>
      <c r="K1608" s="18">
        <f t="shared" si="337"/>
        <v>281.65719308295184</v>
      </c>
      <c r="L1608" s="18">
        <f t="shared" si="338"/>
        <v>219.08257965513388</v>
      </c>
      <c r="M1608" s="18">
        <f t="shared" si="339"/>
        <v>253.02974067124197</v>
      </c>
      <c r="N1608" s="18">
        <f t="shared" si="340"/>
        <v>196.81516991969403</v>
      </c>
    </row>
    <row r="1609" spans="1:14" ht="15" x14ac:dyDescent="0.25">
      <c r="A1609" s="17" t="s">
        <v>176</v>
      </c>
      <c r="B1609" s="16" t="s">
        <v>177</v>
      </c>
      <c r="C1609" t="s">
        <v>27</v>
      </c>
      <c r="D1609" s="16" t="s">
        <v>243</v>
      </c>
      <c r="E1609">
        <v>2</v>
      </c>
      <c r="F1609" s="20">
        <v>3.8333333333333335</v>
      </c>
      <c r="G1609" s="21">
        <f t="shared" si="341"/>
        <v>2</v>
      </c>
      <c r="H1609" s="19">
        <v>4.916666666666667</v>
      </c>
      <c r="I1609" s="18">
        <v>187.46363998635809</v>
      </c>
      <c r="J1609" s="18">
        <v>145.81561859013829</v>
      </c>
      <c r="K1609" s="18">
        <f t="shared" si="337"/>
        <v>281.65719308295184</v>
      </c>
      <c r="L1609" s="18">
        <f t="shared" si="338"/>
        <v>219.08257965513388</v>
      </c>
      <c r="M1609" s="18">
        <f t="shared" si="339"/>
        <v>253.02974067124197</v>
      </c>
      <c r="N1609" s="18">
        <f t="shared" si="340"/>
        <v>196.81516991969403</v>
      </c>
    </row>
    <row r="1610" spans="1:14" ht="15" x14ac:dyDescent="0.25">
      <c r="A1610" s="17" t="s">
        <v>176</v>
      </c>
      <c r="B1610" s="16" t="s">
        <v>177</v>
      </c>
      <c r="C1610" t="s">
        <v>27</v>
      </c>
      <c r="D1610" s="16" t="s">
        <v>243</v>
      </c>
      <c r="E1610">
        <v>3</v>
      </c>
      <c r="F1610" s="20">
        <v>3.8333333333333335</v>
      </c>
      <c r="G1610" s="21">
        <f t="shared" si="341"/>
        <v>3</v>
      </c>
      <c r="H1610" s="19">
        <v>4.916666666666667</v>
      </c>
      <c r="I1610" s="18">
        <v>187.46363998635809</v>
      </c>
      <c r="J1610" s="18">
        <v>145.81561859013829</v>
      </c>
      <c r="K1610" s="18">
        <f t="shared" si="337"/>
        <v>281.65719308295184</v>
      </c>
      <c r="L1610" s="18">
        <f t="shared" si="338"/>
        <v>219.08257965513388</v>
      </c>
      <c r="M1610" s="18">
        <f t="shared" si="339"/>
        <v>253.02974067124197</v>
      </c>
      <c r="N1610" s="18">
        <f t="shared" si="340"/>
        <v>196.81516991969403</v>
      </c>
    </row>
    <row r="1611" spans="1:14" ht="15" x14ac:dyDescent="0.25">
      <c r="A1611" s="17" t="s">
        <v>176</v>
      </c>
      <c r="B1611" s="16" t="s">
        <v>177</v>
      </c>
      <c r="C1611" t="s">
        <v>27</v>
      </c>
      <c r="D1611" s="16" t="s">
        <v>243</v>
      </c>
      <c r="E1611">
        <v>4</v>
      </c>
      <c r="F1611" s="20">
        <v>4.166666666666667</v>
      </c>
      <c r="G1611" s="21">
        <f t="shared" si="341"/>
        <v>4</v>
      </c>
      <c r="H1611" s="19">
        <v>5.25</v>
      </c>
      <c r="I1611" s="18">
        <v>187.46363998635809</v>
      </c>
      <c r="J1611" s="18">
        <v>145.81561859013829</v>
      </c>
      <c r="K1611" s="18">
        <f t="shared" si="337"/>
        <v>281.65719308295184</v>
      </c>
      <c r="L1611" s="18">
        <f t="shared" si="338"/>
        <v>219.08257965513388</v>
      </c>
      <c r="M1611" s="18">
        <f t="shared" si="339"/>
        <v>253.02974067124197</v>
      </c>
      <c r="N1611" s="18">
        <f t="shared" si="340"/>
        <v>196.81516991969403</v>
      </c>
    </row>
    <row r="1612" spans="1:14" ht="15" x14ac:dyDescent="0.25">
      <c r="A1612" s="17" t="s">
        <v>176</v>
      </c>
      <c r="B1612" s="16" t="s">
        <v>177</v>
      </c>
      <c r="C1612" t="s">
        <v>27</v>
      </c>
      <c r="D1612" s="16" t="s">
        <v>243</v>
      </c>
      <c r="E1612">
        <v>5</v>
      </c>
      <c r="F1612" s="20">
        <v>3.8333333333333335</v>
      </c>
      <c r="G1612" s="21">
        <f t="shared" si="341"/>
        <v>5</v>
      </c>
      <c r="H1612" s="19">
        <v>4.916666666666667</v>
      </c>
      <c r="I1612" s="18">
        <v>187.46363998635809</v>
      </c>
      <c r="J1612" s="18">
        <v>145.81561859013829</v>
      </c>
      <c r="K1612" s="18">
        <f t="shared" si="337"/>
        <v>281.65719308295184</v>
      </c>
      <c r="L1612" s="18">
        <f t="shared" si="338"/>
        <v>219.08257965513388</v>
      </c>
      <c r="M1612" s="18">
        <f t="shared" si="339"/>
        <v>253.02974067124197</v>
      </c>
      <c r="N1612" s="18">
        <f t="shared" si="340"/>
        <v>196.81516991969403</v>
      </c>
    </row>
    <row r="1613" spans="1:14" ht="15" x14ac:dyDescent="0.25">
      <c r="A1613" s="17" t="s">
        <v>176</v>
      </c>
      <c r="B1613" s="16" t="s">
        <v>177</v>
      </c>
      <c r="C1613" t="s">
        <v>27</v>
      </c>
      <c r="D1613" s="16" t="s">
        <v>243</v>
      </c>
      <c r="E1613">
        <v>6</v>
      </c>
      <c r="F1613" s="20">
        <v>3.8333333333333335</v>
      </c>
      <c r="G1613" s="21">
        <f t="shared" si="341"/>
        <v>6</v>
      </c>
      <c r="H1613" s="19">
        <v>4.916666666666667</v>
      </c>
      <c r="I1613" s="18">
        <v>187.46363998635809</v>
      </c>
      <c r="J1613" s="18">
        <v>145.81561859013829</v>
      </c>
      <c r="K1613" s="18">
        <f t="shared" si="337"/>
        <v>281.65719308295184</v>
      </c>
      <c r="L1613" s="18">
        <f t="shared" si="338"/>
        <v>219.08257965513388</v>
      </c>
      <c r="M1613" s="18">
        <f t="shared" si="339"/>
        <v>253.02974067124197</v>
      </c>
      <c r="N1613" s="18">
        <f t="shared" si="340"/>
        <v>196.81516991969403</v>
      </c>
    </row>
    <row r="1614" spans="1:14" ht="15" x14ac:dyDescent="0.25">
      <c r="A1614" s="17" t="s">
        <v>176</v>
      </c>
      <c r="B1614" s="16" t="s">
        <v>177</v>
      </c>
      <c r="C1614" t="s">
        <v>27</v>
      </c>
      <c r="D1614" s="16" t="s">
        <v>243</v>
      </c>
      <c r="E1614">
        <v>7</v>
      </c>
      <c r="F1614" s="20">
        <v>3.8333333333333335</v>
      </c>
      <c r="G1614" s="21">
        <f t="shared" si="341"/>
        <v>7</v>
      </c>
      <c r="H1614" s="19">
        <v>4.916666666666667</v>
      </c>
      <c r="I1614" s="18">
        <v>187.46363998635809</v>
      </c>
      <c r="J1614" s="18">
        <v>145.81561859013829</v>
      </c>
      <c r="K1614" s="18">
        <f t="shared" si="337"/>
        <v>281.65719308295184</v>
      </c>
      <c r="L1614" s="18">
        <f t="shared" si="338"/>
        <v>219.08257965513388</v>
      </c>
      <c r="M1614" s="18">
        <f t="shared" si="339"/>
        <v>253.02974067124197</v>
      </c>
      <c r="N1614" s="18">
        <f t="shared" si="340"/>
        <v>196.81516991969403</v>
      </c>
    </row>
    <row r="1615" spans="1:14" ht="15" x14ac:dyDescent="0.25">
      <c r="A1615" s="17" t="s">
        <v>176</v>
      </c>
      <c r="B1615" s="16" t="s">
        <v>177</v>
      </c>
      <c r="C1615" t="s">
        <v>27</v>
      </c>
      <c r="D1615" s="16" t="s">
        <v>175</v>
      </c>
      <c r="E1615">
        <v>1</v>
      </c>
      <c r="F1615" s="20">
        <v>8.5</v>
      </c>
      <c r="G1615" s="21">
        <f t="shared" si="341"/>
        <v>1</v>
      </c>
      <c r="H1615" s="19">
        <v>9.5833333333333339</v>
      </c>
      <c r="I1615" s="18">
        <v>187.46363998635809</v>
      </c>
      <c r="J1615" s="18">
        <v>145.81561859013829</v>
      </c>
      <c r="K1615" s="18">
        <f t="shared" si="337"/>
        <v>281.65719308295184</v>
      </c>
      <c r="L1615" s="18">
        <f t="shared" si="338"/>
        <v>219.08257965513388</v>
      </c>
      <c r="M1615" s="18">
        <f t="shared" si="339"/>
        <v>253.02974067124197</v>
      </c>
      <c r="N1615" s="18">
        <f t="shared" si="340"/>
        <v>196.81516991969403</v>
      </c>
    </row>
    <row r="1616" spans="1:14" ht="15" x14ac:dyDescent="0.25">
      <c r="A1616" s="17" t="s">
        <v>176</v>
      </c>
      <c r="B1616" s="16" t="s">
        <v>177</v>
      </c>
      <c r="C1616" t="s">
        <v>27</v>
      </c>
      <c r="D1616" s="16" t="s">
        <v>175</v>
      </c>
      <c r="E1616">
        <v>2</v>
      </c>
      <c r="F1616" s="20">
        <v>8.25</v>
      </c>
      <c r="G1616" s="21">
        <f t="shared" si="341"/>
        <v>2</v>
      </c>
      <c r="H1616" s="19">
        <v>9.3333333333333339</v>
      </c>
      <c r="I1616" s="18">
        <v>187.46363998635809</v>
      </c>
      <c r="J1616" s="18">
        <v>145.81561859013829</v>
      </c>
      <c r="K1616" s="18">
        <f t="shared" si="337"/>
        <v>281.65719308295184</v>
      </c>
      <c r="L1616" s="18">
        <f t="shared" si="338"/>
        <v>219.08257965513388</v>
      </c>
      <c r="M1616" s="18">
        <f t="shared" si="339"/>
        <v>253.02974067124197</v>
      </c>
      <c r="N1616" s="18">
        <f t="shared" si="340"/>
        <v>196.81516991969403</v>
      </c>
    </row>
    <row r="1617" spans="1:14" ht="15" x14ac:dyDescent="0.25">
      <c r="A1617" s="17" t="s">
        <v>176</v>
      </c>
      <c r="B1617" s="16" t="s">
        <v>177</v>
      </c>
      <c r="C1617" t="s">
        <v>27</v>
      </c>
      <c r="D1617" s="16" t="s">
        <v>175</v>
      </c>
      <c r="E1617">
        <v>3</v>
      </c>
      <c r="F1617" s="20">
        <v>8.5833333333333339</v>
      </c>
      <c r="G1617" s="21">
        <f t="shared" si="341"/>
        <v>3</v>
      </c>
      <c r="H1617" s="19">
        <v>9.6666666666666661</v>
      </c>
      <c r="I1617" s="18">
        <v>187.46363998635809</v>
      </c>
      <c r="J1617" s="18">
        <v>145.81561859013829</v>
      </c>
      <c r="K1617" s="18">
        <f t="shared" si="337"/>
        <v>281.65719308295184</v>
      </c>
      <c r="L1617" s="18">
        <f t="shared" si="338"/>
        <v>219.08257965513388</v>
      </c>
      <c r="M1617" s="18">
        <f t="shared" si="339"/>
        <v>253.02974067124197</v>
      </c>
      <c r="N1617" s="18">
        <f t="shared" si="340"/>
        <v>196.81516991969403</v>
      </c>
    </row>
    <row r="1618" spans="1:14" ht="15" x14ac:dyDescent="0.25">
      <c r="A1618" s="17" t="s">
        <v>176</v>
      </c>
      <c r="B1618" s="16" t="s">
        <v>177</v>
      </c>
      <c r="C1618" t="s">
        <v>27</v>
      </c>
      <c r="D1618" s="16" t="s">
        <v>175</v>
      </c>
      <c r="E1618">
        <v>4</v>
      </c>
      <c r="F1618" s="20">
        <v>8.5</v>
      </c>
      <c r="G1618" s="21">
        <f t="shared" si="341"/>
        <v>4</v>
      </c>
      <c r="H1618" s="19">
        <v>9.5833333333333339</v>
      </c>
      <c r="I1618" s="18">
        <v>187.46363998635809</v>
      </c>
      <c r="J1618" s="18">
        <v>145.81561859013829</v>
      </c>
      <c r="K1618" s="18">
        <f t="shared" si="337"/>
        <v>281.65719308295184</v>
      </c>
      <c r="L1618" s="18">
        <f t="shared" si="338"/>
        <v>219.08257965513388</v>
      </c>
      <c r="M1618" s="18">
        <f t="shared" si="339"/>
        <v>253.02974067124197</v>
      </c>
      <c r="N1618" s="18">
        <f t="shared" si="340"/>
        <v>196.81516991969403</v>
      </c>
    </row>
    <row r="1619" spans="1:14" ht="15" x14ac:dyDescent="0.25">
      <c r="A1619" s="17" t="s">
        <v>176</v>
      </c>
      <c r="B1619" s="16" t="s">
        <v>177</v>
      </c>
      <c r="C1619" t="s">
        <v>27</v>
      </c>
      <c r="D1619" s="16" t="s">
        <v>175</v>
      </c>
      <c r="E1619">
        <v>5</v>
      </c>
      <c r="F1619" s="20">
        <v>8.4166666666666661</v>
      </c>
      <c r="G1619" s="21">
        <f t="shared" si="341"/>
        <v>5</v>
      </c>
      <c r="H1619" s="19">
        <v>9.5</v>
      </c>
      <c r="I1619" s="18">
        <v>187.46363998635809</v>
      </c>
      <c r="J1619" s="18">
        <v>145.81561859013829</v>
      </c>
      <c r="K1619" s="18">
        <f t="shared" si="337"/>
        <v>281.65719308295184</v>
      </c>
      <c r="L1619" s="18">
        <f t="shared" si="338"/>
        <v>219.08257965513388</v>
      </c>
      <c r="M1619" s="18">
        <f t="shared" si="339"/>
        <v>253.02974067124197</v>
      </c>
      <c r="N1619" s="18">
        <f t="shared" si="340"/>
        <v>196.81516991969403</v>
      </c>
    </row>
    <row r="1620" spans="1:14" ht="15" x14ac:dyDescent="0.25">
      <c r="A1620" s="17" t="s">
        <v>176</v>
      </c>
      <c r="B1620" s="16" t="s">
        <v>177</v>
      </c>
      <c r="C1620" t="s">
        <v>27</v>
      </c>
      <c r="D1620" s="16" t="s">
        <v>175</v>
      </c>
      <c r="E1620">
        <v>6</v>
      </c>
      <c r="F1620" s="20">
        <v>9.6666666666666661</v>
      </c>
      <c r="G1620" s="21">
        <f t="shared" si="341"/>
        <v>6</v>
      </c>
      <c r="H1620" s="19">
        <v>10.75</v>
      </c>
      <c r="I1620" s="18">
        <v>187.46363998635809</v>
      </c>
      <c r="J1620" s="18">
        <v>145.81561859013829</v>
      </c>
      <c r="K1620" s="18">
        <f t="shared" si="337"/>
        <v>281.65719308295184</v>
      </c>
      <c r="L1620" s="18">
        <f t="shared" si="338"/>
        <v>219.08257965513388</v>
      </c>
      <c r="M1620" s="18">
        <f t="shared" si="339"/>
        <v>253.02974067124197</v>
      </c>
      <c r="N1620" s="18">
        <f t="shared" si="340"/>
        <v>196.81516991969403</v>
      </c>
    </row>
    <row r="1621" spans="1:14" ht="15" x14ac:dyDescent="0.25">
      <c r="A1621" s="17" t="s">
        <v>176</v>
      </c>
      <c r="B1621" s="16" t="s">
        <v>177</v>
      </c>
      <c r="C1621" t="s">
        <v>27</v>
      </c>
      <c r="D1621" s="16" t="s">
        <v>175</v>
      </c>
      <c r="E1621">
        <v>7</v>
      </c>
      <c r="F1621" s="20">
        <v>8.25</v>
      </c>
      <c r="G1621" s="21">
        <f t="shared" si="341"/>
        <v>7</v>
      </c>
      <c r="H1621" s="19">
        <v>9.3333333333333339</v>
      </c>
      <c r="I1621" s="18">
        <v>187.46363998635809</v>
      </c>
      <c r="J1621" s="18">
        <v>145.81561859013829</v>
      </c>
      <c r="K1621" s="18">
        <f t="shared" si="337"/>
        <v>281.65719308295184</v>
      </c>
      <c r="L1621" s="18">
        <f t="shared" si="338"/>
        <v>219.08257965513388</v>
      </c>
      <c r="M1621" s="18">
        <f t="shared" si="339"/>
        <v>253.02974067124197</v>
      </c>
      <c r="N1621" s="18">
        <f t="shared" si="340"/>
        <v>196.81516991969403</v>
      </c>
    </row>
    <row r="1622" spans="1:14" ht="15" x14ac:dyDescent="0.25">
      <c r="A1622" s="17" t="s">
        <v>176</v>
      </c>
      <c r="B1622" s="16" t="s">
        <v>177</v>
      </c>
      <c r="C1622" t="s">
        <v>27</v>
      </c>
      <c r="D1622" s="16" t="s">
        <v>640</v>
      </c>
      <c r="E1622">
        <v>1</v>
      </c>
      <c r="F1622" s="20">
        <v>10.333333333333334</v>
      </c>
      <c r="G1622" s="21">
        <f t="shared" si="341"/>
        <v>1</v>
      </c>
      <c r="H1622" s="19">
        <v>11.416666666666666</v>
      </c>
      <c r="I1622" s="18">
        <v>187.46363998635809</v>
      </c>
      <c r="J1622" s="18">
        <v>145.81561859013829</v>
      </c>
      <c r="K1622" s="18">
        <f t="shared" si="337"/>
        <v>281.65719308295184</v>
      </c>
      <c r="L1622" s="18">
        <f t="shared" si="338"/>
        <v>219.08257965513388</v>
      </c>
      <c r="M1622" s="18">
        <f t="shared" si="339"/>
        <v>253.02974067124197</v>
      </c>
      <c r="N1622" s="18">
        <f t="shared" si="340"/>
        <v>196.81516991969403</v>
      </c>
    </row>
    <row r="1623" spans="1:14" ht="15" x14ac:dyDescent="0.25">
      <c r="A1623" s="17" t="s">
        <v>176</v>
      </c>
      <c r="B1623" s="16" t="s">
        <v>177</v>
      </c>
      <c r="C1623" t="s">
        <v>27</v>
      </c>
      <c r="D1623" s="16" t="s">
        <v>640</v>
      </c>
      <c r="E1623">
        <v>2</v>
      </c>
      <c r="F1623" s="20">
        <v>10.333333333333334</v>
      </c>
      <c r="G1623" s="21">
        <f t="shared" si="341"/>
        <v>2</v>
      </c>
      <c r="H1623" s="19">
        <v>11.416666666666666</v>
      </c>
      <c r="I1623" s="18">
        <v>187.46363998635809</v>
      </c>
      <c r="J1623" s="18">
        <v>145.81561859013829</v>
      </c>
      <c r="K1623" s="18">
        <f t="shared" si="337"/>
        <v>281.65719308295184</v>
      </c>
      <c r="L1623" s="18">
        <f t="shared" si="338"/>
        <v>219.08257965513388</v>
      </c>
      <c r="M1623" s="18">
        <f t="shared" si="339"/>
        <v>253.02974067124197</v>
      </c>
      <c r="N1623" s="18">
        <f t="shared" si="340"/>
        <v>196.81516991969403</v>
      </c>
    </row>
    <row r="1624" spans="1:14" ht="15" x14ac:dyDescent="0.25">
      <c r="A1624" s="17" t="s">
        <v>176</v>
      </c>
      <c r="B1624" s="16" t="s">
        <v>177</v>
      </c>
      <c r="C1624" t="s">
        <v>27</v>
      </c>
      <c r="D1624" s="16" t="s">
        <v>640</v>
      </c>
      <c r="E1624">
        <v>4</v>
      </c>
      <c r="F1624" s="20">
        <v>10.666666666666666</v>
      </c>
      <c r="G1624" s="21">
        <f t="shared" si="341"/>
        <v>4</v>
      </c>
      <c r="H1624" s="19">
        <v>11.75</v>
      </c>
      <c r="I1624" s="18">
        <v>187.46363998635809</v>
      </c>
      <c r="J1624" s="18">
        <v>145.81561859013829</v>
      </c>
      <c r="K1624" s="18">
        <f t="shared" si="337"/>
        <v>281.65719308295184</v>
      </c>
      <c r="L1624" s="18">
        <f t="shared" si="338"/>
        <v>219.08257965513388</v>
      </c>
      <c r="M1624" s="18">
        <f t="shared" si="339"/>
        <v>253.02974067124197</v>
      </c>
      <c r="N1624" s="18">
        <f t="shared" si="340"/>
        <v>196.81516991969403</v>
      </c>
    </row>
    <row r="1625" spans="1:14" ht="15" x14ac:dyDescent="0.25">
      <c r="A1625" s="17" t="s">
        <v>176</v>
      </c>
      <c r="B1625" s="16" t="s">
        <v>177</v>
      </c>
      <c r="C1625" t="s">
        <v>27</v>
      </c>
      <c r="D1625" s="16" t="s">
        <v>640</v>
      </c>
      <c r="E1625">
        <v>5</v>
      </c>
      <c r="F1625" s="20">
        <v>10.333333333333334</v>
      </c>
      <c r="G1625" s="21">
        <f t="shared" si="341"/>
        <v>5</v>
      </c>
      <c r="H1625" s="19">
        <v>11.416666666666666</v>
      </c>
      <c r="I1625" s="18">
        <v>187.46363998635809</v>
      </c>
      <c r="J1625" s="18">
        <v>145.81561859013829</v>
      </c>
      <c r="K1625" s="18">
        <f t="shared" si="337"/>
        <v>281.65719308295184</v>
      </c>
      <c r="L1625" s="18">
        <f t="shared" si="338"/>
        <v>219.08257965513388</v>
      </c>
      <c r="M1625" s="18">
        <f t="shared" si="339"/>
        <v>253.02974067124197</v>
      </c>
      <c r="N1625" s="18">
        <f t="shared" si="340"/>
        <v>196.81516991969403</v>
      </c>
    </row>
    <row r="1626" spans="1:14" ht="15" x14ac:dyDescent="0.25">
      <c r="A1626" s="17" t="s">
        <v>176</v>
      </c>
      <c r="B1626" s="16" t="s">
        <v>177</v>
      </c>
      <c r="C1626" t="s">
        <v>27</v>
      </c>
      <c r="D1626" s="16" t="s">
        <v>640</v>
      </c>
      <c r="E1626">
        <v>6</v>
      </c>
      <c r="F1626" s="20">
        <v>10.333333333333334</v>
      </c>
      <c r="G1626" s="21">
        <f t="shared" si="341"/>
        <v>6</v>
      </c>
      <c r="H1626" s="19">
        <v>11.416666666666666</v>
      </c>
      <c r="I1626" s="18">
        <v>187.46363998635809</v>
      </c>
      <c r="J1626" s="18">
        <v>145.81561859013829</v>
      </c>
      <c r="K1626" s="18">
        <f t="shared" si="337"/>
        <v>281.65719308295184</v>
      </c>
      <c r="L1626" s="18">
        <f t="shared" si="338"/>
        <v>219.08257965513388</v>
      </c>
      <c r="M1626" s="18">
        <f t="shared" si="339"/>
        <v>253.02974067124197</v>
      </c>
      <c r="N1626" s="18">
        <f t="shared" si="340"/>
        <v>196.81516991969403</v>
      </c>
    </row>
    <row r="1627" spans="1:14" ht="15" x14ac:dyDescent="0.25">
      <c r="A1627" s="17" t="s">
        <v>176</v>
      </c>
      <c r="B1627" s="16" t="s">
        <v>177</v>
      </c>
      <c r="C1627" t="s">
        <v>27</v>
      </c>
      <c r="D1627" s="16" t="s">
        <v>640</v>
      </c>
      <c r="E1627">
        <v>7</v>
      </c>
      <c r="F1627" s="20">
        <v>10.333333333333334</v>
      </c>
      <c r="G1627" s="21">
        <f t="shared" si="341"/>
        <v>7</v>
      </c>
      <c r="H1627" s="19">
        <v>11.416666666666666</v>
      </c>
      <c r="I1627" s="18">
        <v>187.46363998635809</v>
      </c>
      <c r="J1627" s="18">
        <v>145.81561859013829</v>
      </c>
      <c r="K1627" s="18">
        <f t="shared" si="337"/>
        <v>281.65719308295184</v>
      </c>
      <c r="L1627" s="18">
        <f t="shared" si="338"/>
        <v>219.08257965513388</v>
      </c>
      <c r="M1627" s="18">
        <f t="shared" si="339"/>
        <v>253.02974067124197</v>
      </c>
      <c r="N1627" s="18">
        <f t="shared" si="340"/>
        <v>196.81516991969403</v>
      </c>
    </row>
    <row r="1628" spans="1:14" ht="15" x14ac:dyDescent="0.25">
      <c r="A1628" s="17" t="s">
        <v>176</v>
      </c>
      <c r="B1628" s="16" t="s">
        <v>177</v>
      </c>
      <c r="C1628" t="s">
        <v>27</v>
      </c>
      <c r="D1628" s="16" t="s">
        <v>311</v>
      </c>
      <c r="E1628">
        <v>1</v>
      </c>
      <c r="F1628" s="20">
        <v>12.666666666666666</v>
      </c>
      <c r="G1628" s="21">
        <f t="shared" si="341"/>
        <v>1</v>
      </c>
      <c r="H1628" s="19">
        <v>13.75</v>
      </c>
      <c r="I1628" s="18">
        <v>187.46363998635809</v>
      </c>
      <c r="J1628" s="18">
        <v>145.81561859013829</v>
      </c>
      <c r="K1628" s="18">
        <f t="shared" si="337"/>
        <v>281.65719308295184</v>
      </c>
      <c r="L1628" s="18">
        <f t="shared" si="338"/>
        <v>219.08257965513388</v>
      </c>
      <c r="M1628" s="18">
        <f t="shared" si="339"/>
        <v>253.02974067124197</v>
      </c>
      <c r="N1628" s="18">
        <f t="shared" si="340"/>
        <v>196.81516991969403</v>
      </c>
    </row>
    <row r="1629" spans="1:14" ht="15" x14ac:dyDescent="0.25">
      <c r="A1629" s="17" t="s">
        <v>176</v>
      </c>
      <c r="B1629" s="16" t="s">
        <v>177</v>
      </c>
      <c r="C1629" t="s">
        <v>27</v>
      </c>
      <c r="D1629" s="16" t="s">
        <v>311</v>
      </c>
      <c r="E1629">
        <v>2</v>
      </c>
      <c r="F1629" s="20">
        <v>12.666666666666666</v>
      </c>
      <c r="G1629" s="21">
        <f t="shared" si="341"/>
        <v>2</v>
      </c>
      <c r="H1629" s="19">
        <v>13.75</v>
      </c>
      <c r="I1629" s="18">
        <v>187.46363998635809</v>
      </c>
      <c r="J1629" s="18">
        <v>145.81561859013829</v>
      </c>
      <c r="K1629" s="18">
        <f t="shared" si="337"/>
        <v>281.65719308295184</v>
      </c>
      <c r="L1629" s="18">
        <f t="shared" si="338"/>
        <v>219.08257965513388</v>
      </c>
      <c r="M1629" s="18">
        <f t="shared" si="339"/>
        <v>253.02974067124197</v>
      </c>
      <c r="N1629" s="18">
        <f t="shared" si="340"/>
        <v>196.81516991969403</v>
      </c>
    </row>
    <row r="1630" spans="1:14" ht="15" x14ac:dyDescent="0.25">
      <c r="A1630" s="17" t="s">
        <v>176</v>
      </c>
      <c r="B1630" s="16" t="s">
        <v>177</v>
      </c>
      <c r="C1630" t="s">
        <v>27</v>
      </c>
      <c r="D1630" s="16" t="s">
        <v>311</v>
      </c>
      <c r="E1630">
        <v>3</v>
      </c>
      <c r="F1630" s="20">
        <v>12.666666666666666</v>
      </c>
      <c r="G1630" s="21">
        <f t="shared" si="341"/>
        <v>3</v>
      </c>
      <c r="H1630" s="19">
        <v>13.75</v>
      </c>
      <c r="I1630" s="18">
        <v>187.46363998635809</v>
      </c>
      <c r="J1630" s="18">
        <v>145.81561859013829</v>
      </c>
      <c r="K1630" s="18">
        <f t="shared" si="337"/>
        <v>281.65719308295184</v>
      </c>
      <c r="L1630" s="18">
        <f t="shared" si="338"/>
        <v>219.08257965513388</v>
      </c>
      <c r="M1630" s="18">
        <f t="shared" si="339"/>
        <v>253.02974067124197</v>
      </c>
      <c r="N1630" s="18">
        <f t="shared" si="340"/>
        <v>196.81516991969403</v>
      </c>
    </row>
    <row r="1631" spans="1:14" ht="15" x14ac:dyDescent="0.25">
      <c r="A1631" s="17" t="s">
        <v>176</v>
      </c>
      <c r="B1631" s="16" t="s">
        <v>177</v>
      </c>
      <c r="C1631" t="s">
        <v>27</v>
      </c>
      <c r="D1631" s="16" t="s">
        <v>311</v>
      </c>
      <c r="E1631">
        <v>4</v>
      </c>
      <c r="F1631" s="20">
        <v>13.166666666666666</v>
      </c>
      <c r="G1631" s="21">
        <f t="shared" si="341"/>
        <v>4</v>
      </c>
      <c r="H1631" s="19">
        <v>14.25</v>
      </c>
      <c r="I1631" s="18">
        <v>187.46363998635809</v>
      </c>
      <c r="J1631" s="18">
        <v>145.81561859013829</v>
      </c>
      <c r="K1631" s="18">
        <f t="shared" si="337"/>
        <v>281.65719308295184</v>
      </c>
      <c r="L1631" s="18">
        <f t="shared" si="338"/>
        <v>219.08257965513388</v>
      </c>
      <c r="M1631" s="18">
        <f t="shared" si="339"/>
        <v>253.02974067124197</v>
      </c>
      <c r="N1631" s="18">
        <f t="shared" si="340"/>
        <v>196.81516991969403</v>
      </c>
    </row>
    <row r="1632" spans="1:14" ht="15" x14ac:dyDescent="0.25">
      <c r="A1632" s="17" t="s">
        <v>176</v>
      </c>
      <c r="B1632" s="16" t="s">
        <v>177</v>
      </c>
      <c r="C1632" t="s">
        <v>27</v>
      </c>
      <c r="D1632" s="16" t="s">
        <v>311</v>
      </c>
      <c r="E1632">
        <v>5</v>
      </c>
      <c r="F1632" s="20">
        <v>12.666666666666666</v>
      </c>
      <c r="G1632" s="21">
        <f t="shared" si="341"/>
        <v>5</v>
      </c>
      <c r="H1632" s="19">
        <v>13.75</v>
      </c>
      <c r="I1632" s="18">
        <v>187.46363998635809</v>
      </c>
      <c r="J1632" s="18">
        <v>145.81561859013829</v>
      </c>
      <c r="K1632" s="18">
        <f t="shared" si="337"/>
        <v>281.65719308295184</v>
      </c>
      <c r="L1632" s="18">
        <f t="shared" si="338"/>
        <v>219.08257965513388</v>
      </c>
      <c r="M1632" s="18">
        <f t="shared" si="339"/>
        <v>253.02974067124197</v>
      </c>
      <c r="N1632" s="18">
        <f t="shared" si="340"/>
        <v>196.81516991969403</v>
      </c>
    </row>
    <row r="1633" spans="1:14" ht="15" x14ac:dyDescent="0.25">
      <c r="A1633" s="17" t="s">
        <v>176</v>
      </c>
      <c r="B1633" s="16" t="s">
        <v>177</v>
      </c>
      <c r="C1633" t="s">
        <v>27</v>
      </c>
      <c r="D1633" s="16" t="s">
        <v>311</v>
      </c>
      <c r="E1633">
        <v>6</v>
      </c>
      <c r="F1633" s="20">
        <v>12.666666666666666</v>
      </c>
      <c r="G1633" s="21">
        <f t="shared" si="341"/>
        <v>6</v>
      </c>
      <c r="H1633" s="19">
        <v>13.75</v>
      </c>
      <c r="I1633" s="18">
        <v>187.46363998635809</v>
      </c>
      <c r="J1633" s="18">
        <v>145.81561859013829</v>
      </c>
      <c r="K1633" s="18">
        <f t="shared" si="337"/>
        <v>281.65719308295184</v>
      </c>
      <c r="L1633" s="18">
        <f t="shared" si="338"/>
        <v>219.08257965513388</v>
      </c>
      <c r="M1633" s="18">
        <f t="shared" si="339"/>
        <v>253.02974067124197</v>
      </c>
      <c r="N1633" s="18">
        <f t="shared" si="340"/>
        <v>196.81516991969403</v>
      </c>
    </row>
    <row r="1634" spans="1:14" ht="15" x14ac:dyDescent="0.25">
      <c r="A1634" s="17" t="s">
        <v>176</v>
      </c>
      <c r="B1634" s="16" t="s">
        <v>177</v>
      </c>
      <c r="C1634" t="s">
        <v>27</v>
      </c>
      <c r="D1634" s="16" t="s">
        <v>311</v>
      </c>
      <c r="E1634">
        <v>7</v>
      </c>
      <c r="F1634" s="20">
        <v>13.833333333333334</v>
      </c>
      <c r="G1634" s="21">
        <f t="shared" si="341"/>
        <v>7</v>
      </c>
      <c r="H1634" s="19">
        <v>14.916666666666666</v>
      </c>
      <c r="I1634" s="18">
        <v>187.46363998635809</v>
      </c>
      <c r="J1634" s="18">
        <v>145.81561859013829</v>
      </c>
      <c r="K1634" s="18">
        <f t="shared" si="337"/>
        <v>281.65719308295184</v>
      </c>
      <c r="L1634" s="18">
        <f t="shared" si="338"/>
        <v>219.08257965513388</v>
      </c>
      <c r="M1634" s="18">
        <f t="shared" si="339"/>
        <v>253.02974067124197</v>
      </c>
      <c r="N1634" s="18">
        <f t="shared" si="340"/>
        <v>196.81516991969403</v>
      </c>
    </row>
    <row r="1635" spans="1:14" ht="15" x14ac:dyDescent="0.25">
      <c r="A1635" s="17" t="s">
        <v>176</v>
      </c>
      <c r="B1635" s="16" t="s">
        <v>177</v>
      </c>
      <c r="C1635" t="s">
        <v>27</v>
      </c>
      <c r="D1635" s="16" t="s">
        <v>807</v>
      </c>
      <c r="E1635">
        <v>6</v>
      </c>
      <c r="F1635" s="20">
        <v>13.916666666666666</v>
      </c>
      <c r="G1635" s="21">
        <f t="shared" si="341"/>
        <v>6</v>
      </c>
      <c r="H1635" s="19">
        <v>14.916666666666666</v>
      </c>
      <c r="I1635" s="18">
        <v>187.46363998635809</v>
      </c>
      <c r="J1635" s="18">
        <v>145.81561859013829</v>
      </c>
      <c r="K1635" s="18">
        <f t="shared" si="337"/>
        <v>281.65719308295184</v>
      </c>
      <c r="L1635" s="18">
        <f t="shared" si="338"/>
        <v>219.08257965513388</v>
      </c>
      <c r="M1635" s="18">
        <f t="shared" si="339"/>
        <v>253.02974067124197</v>
      </c>
      <c r="N1635" s="18">
        <f t="shared" si="340"/>
        <v>196.81516991969403</v>
      </c>
    </row>
    <row r="1636" spans="1:14" ht="15" x14ac:dyDescent="0.25">
      <c r="A1636" s="17" t="s">
        <v>176</v>
      </c>
      <c r="B1636" s="16" t="s">
        <v>177</v>
      </c>
      <c r="C1636" t="s">
        <v>27</v>
      </c>
      <c r="D1636" s="16" t="s">
        <v>807</v>
      </c>
      <c r="E1636">
        <v>7</v>
      </c>
      <c r="F1636" s="20">
        <v>15.333333333333334</v>
      </c>
      <c r="G1636" s="21">
        <f t="shared" si="341"/>
        <v>7</v>
      </c>
      <c r="H1636" s="19">
        <v>16.333333333333332</v>
      </c>
      <c r="I1636" s="18">
        <v>187.46363998635809</v>
      </c>
      <c r="J1636" s="18">
        <v>145.81561859013829</v>
      </c>
      <c r="K1636" s="18">
        <f t="shared" si="337"/>
        <v>281.65719308295184</v>
      </c>
      <c r="L1636" s="18">
        <f t="shared" si="338"/>
        <v>219.08257965513388</v>
      </c>
      <c r="M1636" s="18">
        <f t="shared" si="339"/>
        <v>253.02974067124197</v>
      </c>
      <c r="N1636" s="18">
        <f t="shared" si="340"/>
        <v>196.81516991969403</v>
      </c>
    </row>
    <row r="1637" spans="1:14" ht="15" x14ac:dyDescent="0.25">
      <c r="A1637" s="17" t="s">
        <v>176</v>
      </c>
      <c r="B1637" s="16" t="s">
        <v>177</v>
      </c>
      <c r="C1637" t="s">
        <v>27</v>
      </c>
      <c r="D1637" s="16" t="s">
        <v>697</v>
      </c>
      <c r="E1637">
        <v>2</v>
      </c>
      <c r="F1637" s="20">
        <v>1.25</v>
      </c>
      <c r="G1637" s="21">
        <f t="shared" si="341"/>
        <v>2</v>
      </c>
      <c r="H1637" s="19">
        <v>2.3333333333333335</v>
      </c>
      <c r="I1637" s="18">
        <v>187.46363998635809</v>
      </c>
      <c r="J1637" s="18">
        <v>145.81561859013829</v>
      </c>
      <c r="K1637" s="18">
        <f t="shared" si="337"/>
        <v>281.65719308295184</v>
      </c>
      <c r="L1637" s="18">
        <f t="shared" si="338"/>
        <v>219.08257965513388</v>
      </c>
      <c r="M1637" s="18">
        <f t="shared" si="339"/>
        <v>253.02974067124197</v>
      </c>
      <c r="N1637" s="18">
        <f t="shared" si="340"/>
        <v>196.81516991969403</v>
      </c>
    </row>
    <row r="1638" spans="1:14" ht="15" x14ac:dyDescent="0.25">
      <c r="A1638" s="17" t="s">
        <v>176</v>
      </c>
      <c r="B1638" s="16" t="s">
        <v>177</v>
      </c>
      <c r="C1638" t="s">
        <v>27</v>
      </c>
      <c r="D1638" s="16" t="s">
        <v>697</v>
      </c>
      <c r="E1638">
        <v>3</v>
      </c>
      <c r="F1638" s="20">
        <v>1.25</v>
      </c>
      <c r="G1638" s="21">
        <f t="shared" si="341"/>
        <v>3</v>
      </c>
      <c r="H1638" s="19">
        <v>2.3333333333333335</v>
      </c>
      <c r="I1638" s="18">
        <v>187.46363998635809</v>
      </c>
      <c r="J1638" s="18">
        <v>145.81561859013829</v>
      </c>
      <c r="K1638" s="18">
        <f t="shared" si="337"/>
        <v>281.65719308295184</v>
      </c>
      <c r="L1638" s="18">
        <f t="shared" si="338"/>
        <v>219.08257965513388</v>
      </c>
      <c r="M1638" s="18">
        <f t="shared" si="339"/>
        <v>253.02974067124197</v>
      </c>
      <c r="N1638" s="18">
        <f t="shared" si="340"/>
        <v>196.81516991969403</v>
      </c>
    </row>
    <row r="1639" spans="1:14" ht="15" x14ac:dyDescent="0.25">
      <c r="A1639" s="17" t="s">
        <v>176</v>
      </c>
      <c r="B1639" s="16" t="s">
        <v>177</v>
      </c>
      <c r="C1639" t="s">
        <v>27</v>
      </c>
      <c r="D1639" s="16" t="s">
        <v>697</v>
      </c>
      <c r="E1639">
        <v>6</v>
      </c>
      <c r="F1639" s="20">
        <v>1.25</v>
      </c>
      <c r="G1639" s="21">
        <f t="shared" si="341"/>
        <v>6</v>
      </c>
      <c r="H1639" s="19">
        <v>2.3333333333333335</v>
      </c>
      <c r="I1639" s="18">
        <v>187.46363998635809</v>
      </c>
      <c r="J1639" s="18">
        <v>145.81561859013829</v>
      </c>
      <c r="K1639" s="18">
        <f t="shared" si="337"/>
        <v>281.65719308295184</v>
      </c>
      <c r="L1639" s="18">
        <f t="shared" si="338"/>
        <v>219.08257965513388</v>
      </c>
      <c r="M1639" s="18">
        <f t="shared" si="339"/>
        <v>253.02974067124197</v>
      </c>
      <c r="N1639" s="18">
        <f t="shared" si="340"/>
        <v>196.81516991969403</v>
      </c>
    </row>
    <row r="1640" spans="1:14" ht="15" x14ac:dyDescent="0.25">
      <c r="A1640" s="17" t="s">
        <v>176</v>
      </c>
      <c r="B1640" s="16" t="s">
        <v>177</v>
      </c>
      <c r="C1640" t="s">
        <v>27</v>
      </c>
      <c r="D1640" s="16" t="s">
        <v>697</v>
      </c>
      <c r="E1640">
        <v>7</v>
      </c>
      <c r="F1640" s="20">
        <v>1.25</v>
      </c>
      <c r="G1640" s="21">
        <f t="shared" si="341"/>
        <v>7</v>
      </c>
      <c r="H1640" s="19">
        <v>2.3333333333333335</v>
      </c>
      <c r="I1640" s="18">
        <v>187.46363998635809</v>
      </c>
      <c r="J1640" s="18">
        <v>145.81561859013829</v>
      </c>
      <c r="K1640" s="18">
        <f t="shared" si="337"/>
        <v>281.65719308295184</v>
      </c>
      <c r="L1640" s="18">
        <f t="shared" si="338"/>
        <v>219.08257965513388</v>
      </c>
      <c r="M1640" s="18">
        <f t="shared" si="339"/>
        <v>253.02974067124197</v>
      </c>
      <c r="N1640" s="18">
        <f t="shared" si="340"/>
        <v>196.81516991969403</v>
      </c>
    </row>
    <row r="1641" spans="1:14" ht="15" x14ac:dyDescent="0.25">
      <c r="A1641" s="17" t="s">
        <v>176</v>
      </c>
      <c r="B1641" s="16" t="s">
        <v>177</v>
      </c>
      <c r="C1641" t="s">
        <v>27</v>
      </c>
      <c r="D1641" s="16" t="s">
        <v>453</v>
      </c>
      <c r="E1641">
        <v>1</v>
      </c>
      <c r="F1641" s="20">
        <v>10.666666666666666</v>
      </c>
      <c r="G1641" s="21">
        <f t="shared" si="341"/>
        <v>1</v>
      </c>
      <c r="H1641" s="19">
        <v>11.75</v>
      </c>
      <c r="I1641" s="18">
        <v>187.46363998635809</v>
      </c>
      <c r="J1641" s="18">
        <v>145.81561859013829</v>
      </c>
      <c r="K1641" s="18">
        <f t="shared" si="337"/>
        <v>281.65719308295184</v>
      </c>
      <c r="L1641" s="18">
        <f t="shared" si="338"/>
        <v>219.08257965513388</v>
      </c>
      <c r="M1641" s="18">
        <f t="shared" si="339"/>
        <v>253.02974067124197</v>
      </c>
      <c r="N1641" s="18">
        <f t="shared" si="340"/>
        <v>196.81516991969403</v>
      </c>
    </row>
    <row r="1642" spans="1:14" ht="15" x14ac:dyDescent="0.25">
      <c r="A1642" s="17" t="s">
        <v>176</v>
      </c>
      <c r="B1642" s="16" t="s">
        <v>177</v>
      </c>
      <c r="C1642" t="s">
        <v>27</v>
      </c>
      <c r="D1642" s="16" t="s">
        <v>453</v>
      </c>
      <c r="E1642">
        <v>2</v>
      </c>
      <c r="F1642" s="20">
        <v>12.333333333333334</v>
      </c>
      <c r="G1642" s="21">
        <f t="shared" si="341"/>
        <v>2</v>
      </c>
      <c r="H1642" s="19">
        <v>13.333333333333334</v>
      </c>
      <c r="I1642" s="18">
        <v>187.46363998635809</v>
      </c>
      <c r="J1642" s="18">
        <v>145.81561859013829</v>
      </c>
      <c r="K1642" s="18">
        <f t="shared" si="337"/>
        <v>281.65719308295184</v>
      </c>
      <c r="L1642" s="18">
        <f t="shared" si="338"/>
        <v>219.08257965513388</v>
      </c>
      <c r="M1642" s="18">
        <f t="shared" si="339"/>
        <v>253.02974067124197</v>
      </c>
      <c r="N1642" s="18">
        <f t="shared" si="340"/>
        <v>196.81516991969403</v>
      </c>
    </row>
    <row r="1643" spans="1:14" ht="15" x14ac:dyDescent="0.25">
      <c r="A1643" s="17" t="s">
        <v>176</v>
      </c>
      <c r="B1643" s="16" t="s">
        <v>177</v>
      </c>
      <c r="C1643" t="s">
        <v>27</v>
      </c>
      <c r="D1643" s="16" t="s">
        <v>453</v>
      </c>
      <c r="E1643">
        <v>3</v>
      </c>
      <c r="F1643" s="20">
        <v>10.666666666666666</v>
      </c>
      <c r="G1643" s="21">
        <f t="shared" si="341"/>
        <v>3</v>
      </c>
      <c r="H1643" s="19">
        <v>11.75</v>
      </c>
      <c r="I1643" s="18">
        <v>187.46363998635809</v>
      </c>
      <c r="J1643" s="18">
        <v>145.81561859013829</v>
      </c>
      <c r="K1643" s="18">
        <f t="shared" si="337"/>
        <v>281.65719308295184</v>
      </c>
      <c r="L1643" s="18">
        <f t="shared" si="338"/>
        <v>219.08257965513388</v>
      </c>
      <c r="M1643" s="18">
        <f t="shared" si="339"/>
        <v>253.02974067124197</v>
      </c>
      <c r="N1643" s="18">
        <f t="shared" si="340"/>
        <v>196.81516991969403</v>
      </c>
    </row>
    <row r="1644" spans="1:14" ht="15" x14ac:dyDescent="0.25">
      <c r="A1644" s="17" t="s">
        <v>176</v>
      </c>
      <c r="B1644" s="16" t="s">
        <v>177</v>
      </c>
      <c r="C1644" t="s">
        <v>27</v>
      </c>
      <c r="D1644" s="16" t="s">
        <v>453</v>
      </c>
      <c r="E1644">
        <v>4</v>
      </c>
      <c r="F1644" s="20">
        <v>10.666666666666666</v>
      </c>
      <c r="G1644" s="21">
        <f t="shared" si="341"/>
        <v>4</v>
      </c>
      <c r="H1644" s="19">
        <v>11.75</v>
      </c>
      <c r="I1644" s="18">
        <v>187.46363998635809</v>
      </c>
      <c r="J1644" s="18">
        <v>145.81561859013829</v>
      </c>
      <c r="K1644" s="18">
        <f t="shared" si="337"/>
        <v>281.65719308295184</v>
      </c>
      <c r="L1644" s="18">
        <f t="shared" si="338"/>
        <v>219.08257965513388</v>
      </c>
      <c r="M1644" s="18">
        <f t="shared" si="339"/>
        <v>253.02974067124197</v>
      </c>
      <c r="N1644" s="18">
        <f t="shared" si="340"/>
        <v>196.81516991969403</v>
      </c>
    </row>
    <row r="1645" spans="1:14" ht="15" x14ac:dyDescent="0.25">
      <c r="A1645" s="17" t="s">
        <v>176</v>
      </c>
      <c r="B1645" s="16" t="s">
        <v>177</v>
      </c>
      <c r="C1645" t="s">
        <v>27</v>
      </c>
      <c r="D1645" s="16" t="s">
        <v>453</v>
      </c>
      <c r="E1645">
        <v>5</v>
      </c>
      <c r="F1645" s="20">
        <v>11.916666666666666</v>
      </c>
      <c r="G1645" s="21">
        <f t="shared" si="341"/>
        <v>5</v>
      </c>
      <c r="H1645" s="19">
        <v>13</v>
      </c>
      <c r="I1645" s="18">
        <v>187.46363998635809</v>
      </c>
      <c r="J1645" s="18">
        <v>145.81561859013829</v>
      </c>
      <c r="K1645" s="18">
        <f t="shared" si="337"/>
        <v>281.65719308295184</v>
      </c>
      <c r="L1645" s="18">
        <f t="shared" si="338"/>
        <v>219.08257965513388</v>
      </c>
      <c r="M1645" s="18">
        <f t="shared" si="339"/>
        <v>253.02974067124197</v>
      </c>
      <c r="N1645" s="18">
        <f t="shared" si="340"/>
        <v>196.81516991969403</v>
      </c>
    </row>
    <row r="1646" spans="1:14" ht="15" x14ac:dyDescent="0.25">
      <c r="A1646" s="17" t="s">
        <v>176</v>
      </c>
      <c r="B1646" s="16" t="s">
        <v>177</v>
      </c>
      <c r="C1646" t="s">
        <v>27</v>
      </c>
      <c r="D1646" s="16" t="s">
        <v>453</v>
      </c>
      <c r="E1646">
        <v>6</v>
      </c>
      <c r="F1646" s="20">
        <v>11.416666666666666</v>
      </c>
      <c r="G1646" s="21">
        <f t="shared" si="341"/>
        <v>6</v>
      </c>
      <c r="H1646" s="19">
        <v>12.5</v>
      </c>
      <c r="I1646" s="18">
        <v>187.46363998635809</v>
      </c>
      <c r="J1646" s="18">
        <v>145.81561859013829</v>
      </c>
      <c r="K1646" s="18">
        <f t="shared" si="337"/>
        <v>281.65719308295184</v>
      </c>
      <c r="L1646" s="18">
        <f t="shared" si="338"/>
        <v>219.08257965513388</v>
      </c>
      <c r="M1646" s="18">
        <f t="shared" si="339"/>
        <v>253.02974067124197</v>
      </c>
      <c r="N1646" s="18">
        <f t="shared" si="340"/>
        <v>196.81516991969403</v>
      </c>
    </row>
    <row r="1647" spans="1:14" ht="15" x14ac:dyDescent="0.25">
      <c r="A1647" s="15" t="s">
        <v>176</v>
      </c>
      <c r="B1647" s="16" t="s">
        <v>177</v>
      </c>
      <c r="C1647" t="s">
        <v>27</v>
      </c>
      <c r="D1647" s="16" t="s">
        <v>453</v>
      </c>
      <c r="E1647">
        <v>7</v>
      </c>
      <c r="F1647" s="20">
        <v>11.25</v>
      </c>
      <c r="G1647" s="21">
        <f t="shared" si="341"/>
        <v>7</v>
      </c>
      <c r="H1647" s="19">
        <v>12.333333333333334</v>
      </c>
      <c r="I1647" s="18">
        <v>187.46363998635809</v>
      </c>
      <c r="J1647" s="18">
        <v>145.81561859013829</v>
      </c>
      <c r="K1647" s="18">
        <f t="shared" si="337"/>
        <v>281.65719308295184</v>
      </c>
      <c r="L1647" s="18">
        <f t="shared" si="338"/>
        <v>219.08257965513388</v>
      </c>
      <c r="M1647" s="18">
        <f t="shared" si="339"/>
        <v>253.02974067124197</v>
      </c>
      <c r="N1647" s="18">
        <f t="shared" si="340"/>
        <v>196.81516991969403</v>
      </c>
    </row>
    <row r="1648" spans="1:14" ht="15" x14ac:dyDescent="0.25">
      <c r="A1648" s="17" t="s">
        <v>304</v>
      </c>
      <c r="B1648" s="16" t="s">
        <v>177</v>
      </c>
      <c r="C1648" t="s">
        <v>35</v>
      </c>
      <c r="D1648" s="16" t="s">
        <v>505</v>
      </c>
      <c r="E1648">
        <v>1</v>
      </c>
      <c r="F1648" s="20">
        <v>5.583333333333333</v>
      </c>
      <c r="G1648" s="21">
        <f t="shared" si="341"/>
        <v>1</v>
      </c>
      <c r="H1648" s="19">
        <v>7.75</v>
      </c>
      <c r="I1648" s="18">
        <v>293.23396399985552</v>
      </c>
      <c r="J1648" s="18">
        <v>332.36525256500209</v>
      </c>
      <c r="K1648" s="18">
        <f t="shared" ref="K1648:K1673" si="342">I1648/203*305</f>
        <v>440.57319714264008</v>
      </c>
      <c r="L1648" s="18">
        <f t="shared" ref="L1648:L1673" si="343">J1648/203*305</f>
        <v>499.3665124745105</v>
      </c>
      <c r="M1648" s="18">
        <f t="shared" ref="M1648:M1673" si="344">I1648/203*274</f>
        <v>395.79362628551928</v>
      </c>
      <c r="N1648" s="18">
        <f t="shared" ref="N1648:N1673" si="345">J1648/203*274</f>
        <v>448.61122760005208</v>
      </c>
    </row>
    <row r="1649" spans="1:14" ht="15" x14ac:dyDescent="0.25">
      <c r="A1649" s="17" t="s">
        <v>304</v>
      </c>
      <c r="B1649" s="16" t="s">
        <v>177</v>
      </c>
      <c r="C1649" t="s">
        <v>35</v>
      </c>
      <c r="D1649" s="16" t="s">
        <v>505</v>
      </c>
      <c r="E1649">
        <v>2</v>
      </c>
      <c r="F1649" s="20">
        <v>5.583333333333333</v>
      </c>
      <c r="G1649" s="21">
        <f t="shared" si="341"/>
        <v>2</v>
      </c>
      <c r="H1649" s="19">
        <v>7.75</v>
      </c>
      <c r="I1649" s="18">
        <v>293.23396399985552</v>
      </c>
      <c r="J1649" s="18">
        <v>332.36525256500209</v>
      </c>
      <c r="K1649" s="18">
        <f t="shared" si="342"/>
        <v>440.57319714264008</v>
      </c>
      <c r="L1649" s="18">
        <f t="shared" si="343"/>
        <v>499.3665124745105</v>
      </c>
      <c r="M1649" s="18">
        <f t="shared" si="344"/>
        <v>395.79362628551928</v>
      </c>
      <c r="N1649" s="18">
        <f t="shared" si="345"/>
        <v>448.61122760005208</v>
      </c>
    </row>
    <row r="1650" spans="1:14" ht="15" x14ac:dyDescent="0.25">
      <c r="A1650" s="17" t="s">
        <v>304</v>
      </c>
      <c r="B1650" s="16" t="s">
        <v>177</v>
      </c>
      <c r="C1650" t="s">
        <v>35</v>
      </c>
      <c r="D1650" s="16" t="s">
        <v>505</v>
      </c>
      <c r="E1650">
        <v>3</v>
      </c>
      <c r="F1650" s="20">
        <v>5.583333333333333</v>
      </c>
      <c r="G1650" s="21">
        <f t="shared" si="341"/>
        <v>3</v>
      </c>
      <c r="H1650" s="19">
        <v>7.75</v>
      </c>
      <c r="I1650" s="18">
        <v>293.23396399985552</v>
      </c>
      <c r="J1650" s="18">
        <v>332.36525256500209</v>
      </c>
      <c r="K1650" s="18">
        <f t="shared" si="342"/>
        <v>440.57319714264008</v>
      </c>
      <c r="L1650" s="18">
        <f t="shared" si="343"/>
        <v>499.3665124745105</v>
      </c>
      <c r="M1650" s="18">
        <f t="shared" si="344"/>
        <v>395.79362628551928</v>
      </c>
      <c r="N1650" s="18">
        <f t="shared" si="345"/>
        <v>448.61122760005208</v>
      </c>
    </row>
    <row r="1651" spans="1:14" ht="15" x14ac:dyDescent="0.25">
      <c r="A1651" s="17" t="s">
        <v>304</v>
      </c>
      <c r="B1651" s="16" t="s">
        <v>177</v>
      </c>
      <c r="C1651" t="s">
        <v>35</v>
      </c>
      <c r="D1651" s="16" t="s">
        <v>505</v>
      </c>
      <c r="E1651">
        <v>4</v>
      </c>
      <c r="F1651" s="20">
        <v>5.583333333333333</v>
      </c>
      <c r="G1651" s="21">
        <f t="shared" si="341"/>
        <v>4</v>
      </c>
      <c r="H1651" s="19">
        <v>7.75</v>
      </c>
      <c r="I1651" s="18">
        <v>293.23396399985552</v>
      </c>
      <c r="J1651" s="18">
        <v>332.36525256500209</v>
      </c>
      <c r="K1651" s="18">
        <f t="shared" si="342"/>
        <v>440.57319714264008</v>
      </c>
      <c r="L1651" s="18">
        <f t="shared" si="343"/>
        <v>499.3665124745105</v>
      </c>
      <c r="M1651" s="18">
        <f t="shared" si="344"/>
        <v>395.79362628551928</v>
      </c>
      <c r="N1651" s="18">
        <f t="shared" si="345"/>
        <v>448.61122760005208</v>
      </c>
    </row>
    <row r="1652" spans="1:14" ht="15" x14ac:dyDescent="0.25">
      <c r="A1652" s="17" t="s">
        <v>304</v>
      </c>
      <c r="B1652" s="16" t="s">
        <v>177</v>
      </c>
      <c r="C1652" t="s">
        <v>35</v>
      </c>
      <c r="D1652" s="16" t="s">
        <v>505</v>
      </c>
      <c r="E1652">
        <v>5</v>
      </c>
      <c r="F1652" s="20">
        <v>5.583333333333333</v>
      </c>
      <c r="G1652" s="21">
        <f t="shared" si="341"/>
        <v>5</v>
      </c>
      <c r="H1652" s="19">
        <v>7.75</v>
      </c>
      <c r="I1652" s="18">
        <v>293.23396399985552</v>
      </c>
      <c r="J1652" s="18">
        <v>332.36525256500209</v>
      </c>
      <c r="K1652" s="18">
        <f t="shared" si="342"/>
        <v>440.57319714264008</v>
      </c>
      <c r="L1652" s="18">
        <f t="shared" si="343"/>
        <v>499.3665124745105</v>
      </c>
      <c r="M1652" s="18">
        <f t="shared" si="344"/>
        <v>395.79362628551928</v>
      </c>
      <c r="N1652" s="18">
        <f t="shared" si="345"/>
        <v>448.61122760005208</v>
      </c>
    </row>
    <row r="1653" spans="1:14" ht="15" x14ac:dyDescent="0.25">
      <c r="A1653" s="17" t="s">
        <v>304</v>
      </c>
      <c r="B1653" s="16" t="s">
        <v>177</v>
      </c>
      <c r="C1653" t="s">
        <v>35</v>
      </c>
      <c r="D1653" s="16" t="s">
        <v>505</v>
      </c>
      <c r="E1653">
        <v>6</v>
      </c>
      <c r="F1653" s="20">
        <v>5.583333333333333</v>
      </c>
      <c r="G1653" s="21">
        <f t="shared" si="341"/>
        <v>6</v>
      </c>
      <c r="H1653" s="19">
        <v>7.75</v>
      </c>
      <c r="I1653" s="18">
        <v>293.23396399985552</v>
      </c>
      <c r="J1653" s="18">
        <v>332.36525256500209</v>
      </c>
      <c r="K1653" s="18">
        <f t="shared" si="342"/>
        <v>440.57319714264008</v>
      </c>
      <c r="L1653" s="18">
        <f t="shared" si="343"/>
        <v>499.3665124745105</v>
      </c>
      <c r="M1653" s="18">
        <f t="shared" si="344"/>
        <v>395.79362628551928</v>
      </c>
      <c r="N1653" s="18">
        <f t="shared" si="345"/>
        <v>448.61122760005208</v>
      </c>
    </row>
    <row r="1654" spans="1:14" ht="15" x14ac:dyDescent="0.25">
      <c r="A1654" s="17" t="s">
        <v>304</v>
      </c>
      <c r="B1654" s="16" t="s">
        <v>177</v>
      </c>
      <c r="C1654" t="s">
        <v>35</v>
      </c>
      <c r="D1654" s="16" t="s">
        <v>505</v>
      </c>
      <c r="E1654">
        <v>7</v>
      </c>
      <c r="F1654" s="20">
        <v>5.583333333333333</v>
      </c>
      <c r="G1654" s="21">
        <f t="shared" si="341"/>
        <v>7</v>
      </c>
      <c r="H1654" s="19">
        <v>7.75</v>
      </c>
      <c r="I1654" s="18">
        <v>293.23396399985552</v>
      </c>
      <c r="J1654" s="18">
        <v>332.36525256500209</v>
      </c>
      <c r="K1654" s="18">
        <f t="shared" si="342"/>
        <v>440.57319714264008</v>
      </c>
      <c r="L1654" s="18">
        <f t="shared" si="343"/>
        <v>499.3665124745105</v>
      </c>
      <c r="M1654" s="18">
        <f t="shared" si="344"/>
        <v>395.79362628551928</v>
      </c>
      <c r="N1654" s="18">
        <f t="shared" si="345"/>
        <v>448.61122760005208</v>
      </c>
    </row>
    <row r="1655" spans="1:14" ht="15" x14ac:dyDescent="0.25">
      <c r="A1655" s="17" t="s">
        <v>304</v>
      </c>
      <c r="B1655" s="16" t="s">
        <v>177</v>
      </c>
      <c r="C1655" t="s">
        <v>35</v>
      </c>
      <c r="D1655" s="16" t="s">
        <v>303</v>
      </c>
      <c r="E1655">
        <v>1</v>
      </c>
      <c r="F1655" s="20">
        <v>7.333333333333333</v>
      </c>
      <c r="G1655" s="21">
        <f t="shared" si="341"/>
        <v>1</v>
      </c>
      <c r="H1655" s="19">
        <v>9.5</v>
      </c>
      <c r="I1655" s="18">
        <v>293.23396399985552</v>
      </c>
      <c r="J1655" s="18">
        <v>332.36525256500209</v>
      </c>
      <c r="K1655" s="18">
        <f t="shared" si="342"/>
        <v>440.57319714264008</v>
      </c>
      <c r="L1655" s="18">
        <f t="shared" si="343"/>
        <v>499.3665124745105</v>
      </c>
      <c r="M1655" s="18">
        <f t="shared" si="344"/>
        <v>395.79362628551928</v>
      </c>
      <c r="N1655" s="18">
        <f t="shared" si="345"/>
        <v>448.61122760005208</v>
      </c>
    </row>
    <row r="1656" spans="1:14" ht="15" x14ac:dyDescent="0.25">
      <c r="A1656" s="17" t="s">
        <v>304</v>
      </c>
      <c r="B1656" s="16" t="s">
        <v>177</v>
      </c>
      <c r="C1656" t="s">
        <v>35</v>
      </c>
      <c r="D1656" s="16" t="s">
        <v>303</v>
      </c>
      <c r="E1656">
        <v>2</v>
      </c>
      <c r="F1656" s="20">
        <v>7.333333333333333</v>
      </c>
      <c r="G1656" s="21">
        <f t="shared" si="341"/>
        <v>2</v>
      </c>
      <c r="H1656" s="19">
        <v>9.5</v>
      </c>
      <c r="I1656" s="18">
        <v>293.23396399985552</v>
      </c>
      <c r="J1656" s="18">
        <v>332.36525256500209</v>
      </c>
      <c r="K1656" s="18">
        <f t="shared" si="342"/>
        <v>440.57319714264008</v>
      </c>
      <c r="L1656" s="18">
        <f t="shared" si="343"/>
        <v>499.3665124745105</v>
      </c>
      <c r="M1656" s="18">
        <f t="shared" si="344"/>
        <v>395.79362628551928</v>
      </c>
      <c r="N1656" s="18">
        <f t="shared" si="345"/>
        <v>448.61122760005208</v>
      </c>
    </row>
    <row r="1657" spans="1:14" ht="15" x14ac:dyDescent="0.25">
      <c r="A1657" s="17" t="s">
        <v>304</v>
      </c>
      <c r="B1657" s="16" t="s">
        <v>177</v>
      </c>
      <c r="C1657" t="s">
        <v>35</v>
      </c>
      <c r="D1657" s="16" t="s">
        <v>303</v>
      </c>
      <c r="E1657">
        <v>3</v>
      </c>
      <c r="F1657" s="20">
        <v>7.333333333333333</v>
      </c>
      <c r="G1657" s="21">
        <f t="shared" si="341"/>
        <v>3</v>
      </c>
      <c r="H1657" s="19">
        <v>9.5</v>
      </c>
      <c r="I1657" s="18">
        <v>293.23396399985552</v>
      </c>
      <c r="J1657" s="18">
        <v>332.36525256500209</v>
      </c>
      <c r="K1657" s="18">
        <f t="shared" si="342"/>
        <v>440.57319714264008</v>
      </c>
      <c r="L1657" s="18">
        <f t="shared" si="343"/>
        <v>499.3665124745105</v>
      </c>
      <c r="M1657" s="18">
        <f t="shared" si="344"/>
        <v>395.79362628551928</v>
      </c>
      <c r="N1657" s="18">
        <f t="shared" si="345"/>
        <v>448.61122760005208</v>
      </c>
    </row>
    <row r="1658" spans="1:14" ht="15" x14ac:dyDescent="0.25">
      <c r="A1658" s="17" t="s">
        <v>304</v>
      </c>
      <c r="B1658" s="16" t="s">
        <v>177</v>
      </c>
      <c r="C1658" t="s">
        <v>35</v>
      </c>
      <c r="D1658" s="16" t="s">
        <v>303</v>
      </c>
      <c r="E1658">
        <v>4</v>
      </c>
      <c r="F1658" s="20">
        <v>7.333333333333333</v>
      </c>
      <c r="G1658" s="21">
        <f t="shared" si="341"/>
        <v>4</v>
      </c>
      <c r="H1658" s="19">
        <v>9.5</v>
      </c>
      <c r="I1658" s="18">
        <v>293.23396399985552</v>
      </c>
      <c r="J1658" s="18">
        <v>332.36525256500209</v>
      </c>
      <c r="K1658" s="18">
        <f t="shared" si="342"/>
        <v>440.57319714264008</v>
      </c>
      <c r="L1658" s="18">
        <f t="shared" si="343"/>
        <v>499.3665124745105</v>
      </c>
      <c r="M1658" s="18">
        <f t="shared" si="344"/>
        <v>395.79362628551928</v>
      </c>
      <c r="N1658" s="18">
        <f t="shared" si="345"/>
        <v>448.61122760005208</v>
      </c>
    </row>
    <row r="1659" spans="1:14" ht="15" x14ac:dyDescent="0.25">
      <c r="A1659" s="17" t="s">
        <v>304</v>
      </c>
      <c r="B1659" s="16" t="s">
        <v>177</v>
      </c>
      <c r="C1659" t="s">
        <v>35</v>
      </c>
      <c r="D1659" s="16" t="s">
        <v>303</v>
      </c>
      <c r="E1659">
        <v>5</v>
      </c>
      <c r="F1659" s="20">
        <v>7.333333333333333</v>
      </c>
      <c r="G1659" s="21">
        <f t="shared" si="341"/>
        <v>5</v>
      </c>
      <c r="H1659" s="19">
        <v>9.5</v>
      </c>
      <c r="I1659" s="18">
        <v>293.23396399985552</v>
      </c>
      <c r="J1659" s="18">
        <v>332.36525256500209</v>
      </c>
      <c r="K1659" s="18">
        <f t="shared" si="342"/>
        <v>440.57319714264008</v>
      </c>
      <c r="L1659" s="18">
        <f t="shared" si="343"/>
        <v>499.3665124745105</v>
      </c>
      <c r="M1659" s="18">
        <f t="shared" si="344"/>
        <v>395.79362628551928</v>
      </c>
      <c r="N1659" s="18">
        <f t="shared" si="345"/>
        <v>448.61122760005208</v>
      </c>
    </row>
    <row r="1660" spans="1:14" ht="15" x14ac:dyDescent="0.25">
      <c r="A1660" s="17" t="s">
        <v>304</v>
      </c>
      <c r="B1660" s="16" t="s">
        <v>177</v>
      </c>
      <c r="C1660" t="s">
        <v>35</v>
      </c>
      <c r="D1660" s="16" t="s">
        <v>303</v>
      </c>
      <c r="E1660">
        <v>6</v>
      </c>
      <c r="F1660" s="20">
        <v>7.416666666666667</v>
      </c>
      <c r="G1660" s="21">
        <f t="shared" si="341"/>
        <v>6</v>
      </c>
      <c r="H1660" s="19">
        <v>9.5833333333333339</v>
      </c>
      <c r="I1660" s="18">
        <v>293.23396399985552</v>
      </c>
      <c r="J1660" s="18">
        <v>332.36525256500209</v>
      </c>
      <c r="K1660" s="18">
        <f t="shared" si="342"/>
        <v>440.57319714264008</v>
      </c>
      <c r="L1660" s="18">
        <f t="shared" si="343"/>
        <v>499.3665124745105</v>
      </c>
      <c r="M1660" s="18">
        <f t="shared" si="344"/>
        <v>395.79362628551928</v>
      </c>
      <c r="N1660" s="18">
        <f t="shared" si="345"/>
        <v>448.61122760005208</v>
      </c>
    </row>
    <row r="1661" spans="1:14" ht="15" x14ac:dyDescent="0.25">
      <c r="A1661" s="17" t="s">
        <v>304</v>
      </c>
      <c r="B1661" s="16" t="s">
        <v>177</v>
      </c>
      <c r="C1661" t="s">
        <v>35</v>
      </c>
      <c r="D1661" s="16" t="s">
        <v>303</v>
      </c>
      <c r="E1661">
        <v>7</v>
      </c>
      <c r="F1661" s="20">
        <v>7.666666666666667</v>
      </c>
      <c r="G1661" s="21">
        <f t="shared" si="341"/>
        <v>7</v>
      </c>
      <c r="H1661" s="19">
        <v>9.8333333333333339</v>
      </c>
      <c r="I1661" s="18">
        <v>293.23396399985552</v>
      </c>
      <c r="J1661" s="18">
        <v>332.36525256500209</v>
      </c>
      <c r="K1661" s="18">
        <f t="shared" si="342"/>
        <v>440.57319714264008</v>
      </c>
      <c r="L1661" s="18">
        <f t="shared" si="343"/>
        <v>499.3665124745105</v>
      </c>
      <c r="M1661" s="18">
        <f t="shared" si="344"/>
        <v>395.79362628551928</v>
      </c>
      <c r="N1661" s="18">
        <f t="shared" si="345"/>
        <v>448.61122760005208</v>
      </c>
    </row>
    <row r="1662" spans="1:14" ht="15" x14ac:dyDescent="0.25">
      <c r="A1662" s="17" t="s">
        <v>304</v>
      </c>
      <c r="B1662" s="16" t="s">
        <v>177</v>
      </c>
      <c r="C1662" t="s">
        <v>35</v>
      </c>
      <c r="D1662" s="16" t="s">
        <v>395</v>
      </c>
      <c r="E1662">
        <v>1</v>
      </c>
      <c r="F1662" s="20">
        <v>12.5</v>
      </c>
      <c r="G1662" s="21">
        <f t="shared" si="341"/>
        <v>1</v>
      </c>
      <c r="H1662" s="19">
        <v>14.666666666666666</v>
      </c>
      <c r="I1662" s="18">
        <v>293.23396399985552</v>
      </c>
      <c r="J1662" s="18">
        <v>332.36525256500209</v>
      </c>
      <c r="K1662" s="18">
        <f t="shared" si="342"/>
        <v>440.57319714264008</v>
      </c>
      <c r="L1662" s="18">
        <f t="shared" si="343"/>
        <v>499.3665124745105</v>
      </c>
      <c r="M1662" s="18">
        <f t="shared" si="344"/>
        <v>395.79362628551928</v>
      </c>
      <c r="N1662" s="18">
        <f t="shared" si="345"/>
        <v>448.61122760005208</v>
      </c>
    </row>
    <row r="1663" spans="1:14" ht="15" x14ac:dyDescent="0.25">
      <c r="A1663" s="17" t="s">
        <v>304</v>
      </c>
      <c r="B1663" s="16" t="s">
        <v>177</v>
      </c>
      <c r="C1663" t="s">
        <v>35</v>
      </c>
      <c r="D1663" s="16" t="s">
        <v>395</v>
      </c>
      <c r="E1663">
        <v>2</v>
      </c>
      <c r="F1663" s="20">
        <v>13</v>
      </c>
      <c r="G1663" s="21">
        <f t="shared" si="341"/>
        <v>2</v>
      </c>
      <c r="H1663" s="19">
        <v>15.166666666666666</v>
      </c>
      <c r="I1663" s="18">
        <v>293.23396399985552</v>
      </c>
      <c r="J1663" s="18">
        <v>332.36525256500209</v>
      </c>
      <c r="K1663" s="18">
        <f t="shared" si="342"/>
        <v>440.57319714264008</v>
      </c>
      <c r="L1663" s="18">
        <f t="shared" si="343"/>
        <v>499.3665124745105</v>
      </c>
      <c r="M1663" s="18">
        <f t="shared" si="344"/>
        <v>395.79362628551928</v>
      </c>
      <c r="N1663" s="18">
        <f t="shared" si="345"/>
        <v>448.61122760005208</v>
      </c>
    </row>
    <row r="1664" spans="1:14" ht="15" x14ac:dyDescent="0.25">
      <c r="A1664" s="17" t="s">
        <v>304</v>
      </c>
      <c r="B1664" s="16" t="s">
        <v>177</v>
      </c>
      <c r="C1664" t="s">
        <v>35</v>
      </c>
      <c r="D1664" s="16" t="s">
        <v>395</v>
      </c>
      <c r="E1664">
        <v>3</v>
      </c>
      <c r="F1664" s="20">
        <v>12.5</v>
      </c>
      <c r="G1664" s="21">
        <f t="shared" si="341"/>
        <v>3</v>
      </c>
      <c r="H1664" s="19">
        <v>14.666666666666666</v>
      </c>
      <c r="I1664" s="18">
        <v>293.23396399985552</v>
      </c>
      <c r="J1664" s="18">
        <v>332.36525256500209</v>
      </c>
      <c r="K1664" s="18">
        <f t="shared" si="342"/>
        <v>440.57319714264008</v>
      </c>
      <c r="L1664" s="18">
        <f t="shared" si="343"/>
        <v>499.3665124745105</v>
      </c>
      <c r="M1664" s="18">
        <f t="shared" si="344"/>
        <v>395.79362628551928</v>
      </c>
      <c r="N1664" s="18">
        <f t="shared" si="345"/>
        <v>448.61122760005208</v>
      </c>
    </row>
    <row r="1665" spans="1:14" ht="15" x14ac:dyDescent="0.25">
      <c r="A1665" s="17" t="s">
        <v>304</v>
      </c>
      <c r="B1665" s="16" t="s">
        <v>177</v>
      </c>
      <c r="C1665" t="s">
        <v>35</v>
      </c>
      <c r="D1665" s="16" t="s">
        <v>395</v>
      </c>
      <c r="E1665">
        <v>4</v>
      </c>
      <c r="F1665" s="20">
        <v>13</v>
      </c>
      <c r="G1665" s="21">
        <f t="shared" si="341"/>
        <v>4</v>
      </c>
      <c r="H1665" s="19">
        <v>15.166666666666666</v>
      </c>
      <c r="I1665" s="18">
        <v>293.23396399985552</v>
      </c>
      <c r="J1665" s="18">
        <v>332.36525256500209</v>
      </c>
      <c r="K1665" s="18">
        <f t="shared" si="342"/>
        <v>440.57319714264008</v>
      </c>
      <c r="L1665" s="18">
        <f t="shared" si="343"/>
        <v>499.3665124745105</v>
      </c>
      <c r="M1665" s="18">
        <f t="shared" si="344"/>
        <v>395.79362628551928</v>
      </c>
      <c r="N1665" s="18">
        <f t="shared" si="345"/>
        <v>448.61122760005208</v>
      </c>
    </row>
    <row r="1666" spans="1:14" ht="15" x14ac:dyDescent="0.25">
      <c r="A1666" s="17" t="s">
        <v>304</v>
      </c>
      <c r="B1666" s="16" t="s">
        <v>177</v>
      </c>
      <c r="C1666" t="s">
        <v>35</v>
      </c>
      <c r="D1666" s="16" t="s">
        <v>395</v>
      </c>
      <c r="E1666">
        <v>5</v>
      </c>
      <c r="F1666" s="20">
        <v>12.5</v>
      </c>
      <c r="G1666" s="21">
        <f t="shared" si="341"/>
        <v>5</v>
      </c>
      <c r="H1666" s="19">
        <v>14.666666666666666</v>
      </c>
      <c r="I1666" s="18">
        <v>293.23396399985552</v>
      </c>
      <c r="J1666" s="18">
        <v>332.36525256500209</v>
      </c>
      <c r="K1666" s="18">
        <f t="shared" si="342"/>
        <v>440.57319714264008</v>
      </c>
      <c r="L1666" s="18">
        <f t="shared" si="343"/>
        <v>499.3665124745105</v>
      </c>
      <c r="M1666" s="18">
        <f t="shared" si="344"/>
        <v>395.79362628551928</v>
      </c>
      <c r="N1666" s="18">
        <f t="shared" si="345"/>
        <v>448.61122760005208</v>
      </c>
    </row>
    <row r="1667" spans="1:14" ht="15" x14ac:dyDescent="0.25">
      <c r="A1667" s="17" t="s">
        <v>304</v>
      </c>
      <c r="B1667" s="16" t="s">
        <v>177</v>
      </c>
      <c r="C1667" t="s">
        <v>35</v>
      </c>
      <c r="D1667" s="16" t="s">
        <v>395</v>
      </c>
      <c r="E1667">
        <v>6</v>
      </c>
      <c r="F1667" s="20">
        <v>13</v>
      </c>
      <c r="G1667" s="21">
        <f t="shared" si="341"/>
        <v>6</v>
      </c>
      <c r="H1667" s="19">
        <v>15.166666666666666</v>
      </c>
      <c r="I1667" s="18">
        <v>293.23396399985552</v>
      </c>
      <c r="J1667" s="18">
        <v>332.36525256500209</v>
      </c>
      <c r="K1667" s="18">
        <f t="shared" si="342"/>
        <v>440.57319714264008</v>
      </c>
      <c r="L1667" s="18">
        <f t="shared" si="343"/>
        <v>499.3665124745105</v>
      </c>
      <c r="M1667" s="18">
        <f t="shared" si="344"/>
        <v>395.79362628551928</v>
      </c>
      <c r="N1667" s="18">
        <f t="shared" si="345"/>
        <v>448.61122760005208</v>
      </c>
    </row>
    <row r="1668" spans="1:14" ht="15" x14ac:dyDescent="0.25">
      <c r="A1668" s="17" t="s">
        <v>304</v>
      </c>
      <c r="B1668" s="16" t="s">
        <v>177</v>
      </c>
      <c r="C1668" t="s">
        <v>35</v>
      </c>
      <c r="D1668" s="16" t="s">
        <v>395</v>
      </c>
      <c r="E1668">
        <v>7</v>
      </c>
      <c r="F1668" s="20">
        <v>12.833333333333334</v>
      </c>
      <c r="G1668" s="21">
        <f t="shared" si="341"/>
        <v>7</v>
      </c>
      <c r="H1668" s="19">
        <v>15</v>
      </c>
      <c r="I1668" s="18">
        <v>293.23396399985552</v>
      </c>
      <c r="J1668" s="18">
        <v>332.36525256500209</v>
      </c>
      <c r="K1668" s="18">
        <f t="shared" si="342"/>
        <v>440.57319714264008</v>
      </c>
      <c r="L1668" s="18">
        <f t="shared" si="343"/>
        <v>499.3665124745105</v>
      </c>
      <c r="M1668" s="18">
        <f t="shared" si="344"/>
        <v>395.79362628551928</v>
      </c>
      <c r="N1668" s="18">
        <f t="shared" si="345"/>
        <v>448.61122760005208</v>
      </c>
    </row>
    <row r="1669" spans="1:14" ht="15" x14ac:dyDescent="0.25">
      <c r="A1669" s="17" t="s">
        <v>304</v>
      </c>
      <c r="B1669" s="16" t="s">
        <v>177</v>
      </c>
      <c r="C1669" t="s">
        <v>35</v>
      </c>
      <c r="D1669" s="16" t="s">
        <v>402</v>
      </c>
      <c r="E1669">
        <v>1</v>
      </c>
      <c r="F1669" s="20">
        <v>9.5</v>
      </c>
      <c r="G1669" s="21">
        <f t="shared" ref="G1669:G1732" si="346">IF(AND(E1669=7,H1669&lt;F1669),1,IF(H1669&lt;F1669,E1669+1,E1669))</f>
        <v>1</v>
      </c>
      <c r="H1669" s="19">
        <v>11.666666666666666</v>
      </c>
      <c r="I1669" s="18">
        <v>293.23396399985552</v>
      </c>
      <c r="J1669" s="18">
        <v>332.36525256500209</v>
      </c>
      <c r="K1669" s="18">
        <f t="shared" si="342"/>
        <v>440.57319714264008</v>
      </c>
      <c r="L1669" s="18">
        <f t="shared" si="343"/>
        <v>499.3665124745105</v>
      </c>
      <c r="M1669" s="18">
        <f t="shared" si="344"/>
        <v>395.79362628551928</v>
      </c>
      <c r="N1669" s="18">
        <f t="shared" si="345"/>
        <v>448.61122760005208</v>
      </c>
    </row>
    <row r="1670" spans="1:14" ht="15" x14ac:dyDescent="0.25">
      <c r="A1670" s="17" t="s">
        <v>304</v>
      </c>
      <c r="B1670" s="16" t="s">
        <v>177</v>
      </c>
      <c r="C1670" t="s">
        <v>35</v>
      </c>
      <c r="D1670" s="16" t="s">
        <v>402</v>
      </c>
      <c r="E1670">
        <v>3</v>
      </c>
      <c r="F1670" s="20">
        <v>9.5</v>
      </c>
      <c r="G1670" s="21">
        <f t="shared" si="346"/>
        <v>3</v>
      </c>
      <c r="H1670" s="19">
        <v>11.666666666666666</v>
      </c>
      <c r="I1670" s="18">
        <v>293.23396399985552</v>
      </c>
      <c r="J1670" s="18">
        <v>332.36525256500209</v>
      </c>
      <c r="K1670" s="18">
        <f t="shared" si="342"/>
        <v>440.57319714264008</v>
      </c>
      <c r="L1670" s="18">
        <f t="shared" si="343"/>
        <v>499.3665124745105</v>
      </c>
      <c r="M1670" s="18">
        <f t="shared" si="344"/>
        <v>395.79362628551928</v>
      </c>
      <c r="N1670" s="18">
        <f t="shared" si="345"/>
        <v>448.61122760005208</v>
      </c>
    </row>
    <row r="1671" spans="1:14" ht="15" x14ac:dyDescent="0.25">
      <c r="A1671" s="17" t="s">
        <v>304</v>
      </c>
      <c r="B1671" s="16" t="s">
        <v>177</v>
      </c>
      <c r="C1671" t="s">
        <v>35</v>
      </c>
      <c r="D1671" s="16" t="s">
        <v>402</v>
      </c>
      <c r="E1671">
        <v>5</v>
      </c>
      <c r="F1671" s="20">
        <v>9.5</v>
      </c>
      <c r="G1671" s="21">
        <f t="shared" si="346"/>
        <v>5</v>
      </c>
      <c r="H1671" s="19">
        <v>11.666666666666666</v>
      </c>
      <c r="I1671" s="18">
        <v>293.23396399985552</v>
      </c>
      <c r="J1671" s="18">
        <v>332.36525256500209</v>
      </c>
      <c r="K1671" s="18">
        <f t="shared" si="342"/>
        <v>440.57319714264008</v>
      </c>
      <c r="L1671" s="18">
        <f t="shared" si="343"/>
        <v>499.3665124745105</v>
      </c>
      <c r="M1671" s="18">
        <f t="shared" si="344"/>
        <v>395.79362628551928</v>
      </c>
      <c r="N1671" s="18">
        <f t="shared" si="345"/>
        <v>448.61122760005208</v>
      </c>
    </row>
    <row r="1672" spans="1:14" ht="15" x14ac:dyDescent="0.25">
      <c r="A1672" s="15" t="s">
        <v>304</v>
      </c>
      <c r="B1672" s="16" t="s">
        <v>177</v>
      </c>
      <c r="C1672" t="s">
        <v>35</v>
      </c>
      <c r="D1672" s="16" t="s">
        <v>402</v>
      </c>
      <c r="E1672">
        <v>6</v>
      </c>
      <c r="F1672" s="20">
        <v>10</v>
      </c>
      <c r="G1672" s="21">
        <f t="shared" si="346"/>
        <v>6</v>
      </c>
      <c r="H1672" s="19">
        <v>12.166666666666666</v>
      </c>
      <c r="I1672" s="18">
        <v>293.23396399985552</v>
      </c>
      <c r="J1672" s="18">
        <v>332.36525256500209</v>
      </c>
      <c r="K1672" s="18">
        <f t="shared" si="342"/>
        <v>440.57319714264008</v>
      </c>
      <c r="L1672" s="18">
        <f t="shared" si="343"/>
        <v>499.3665124745105</v>
      </c>
      <c r="M1672" s="18">
        <f t="shared" si="344"/>
        <v>395.79362628551928</v>
      </c>
      <c r="N1672" s="18">
        <f t="shared" si="345"/>
        <v>448.61122760005208</v>
      </c>
    </row>
    <row r="1673" spans="1:14" ht="15" x14ac:dyDescent="0.25">
      <c r="A1673" s="15" t="s">
        <v>330</v>
      </c>
      <c r="B1673" s="16" t="s">
        <v>327</v>
      </c>
      <c r="C1673" t="s">
        <v>35</v>
      </c>
      <c r="D1673" s="16" t="s">
        <v>329</v>
      </c>
      <c r="E1673">
        <v>4</v>
      </c>
      <c r="F1673" s="20">
        <v>1.5</v>
      </c>
      <c r="G1673" s="21">
        <f t="shared" si="346"/>
        <v>4</v>
      </c>
      <c r="H1673" s="19">
        <v>6.166666666666667</v>
      </c>
      <c r="I1673" s="18">
        <v>682.54250289370759</v>
      </c>
      <c r="J1673" s="18">
        <v>837.46855827335276</v>
      </c>
      <c r="K1673" s="18">
        <f t="shared" si="342"/>
        <v>1025.4948935102504</v>
      </c>
      <c r="L1673" s="18">
        <f t="shared" si="343"/>
        <v>1258.265567849126</v>
      </c>
      <c r="M1673" s="18">
        <f t="shared" si="344"/>
        <v>921.2642649895364</v>
      </c>
      <c r="N1673" s="18">
        <f t="shared" si="345"/>
        <v>1130.3762806251166</v>
      </c>
    </row>
    <row r="1674" spans="1:14" ht="15" x14ac:dyDescent="0.25">
      <c r="A1674" s="17" t="s">
        <v>591</v>
      </c>
      <c r="B1674" s="16" t="s">
        <v>327</v>
      </c>
      <c r="C1674" t="s">
        <v>27</v>
      </c>
      <c r="D1674" s="16" t="s">
        <v>590</v>
      </c>
      <c r="E1674">
        <v>1</v>
      </c>
      <c r="F1674" s="20">
        <v>1</v>
      </c>
      <c r="G1674" s="21">
        <f t="shared" si="346"/>
        <v>1</v>
      </c>
      <c r="H1674" s="19">
        <v>6.416666666666667</v>
      </c>
      <c r="I1674" s="18">
        <f t="shared" ref="I1674" si="347">K1674/305*203</f>
        <v>491.38664271475415</v>
      </c>
      <c r="J1674" s="18">
        <f t="shared" ref="J1674" si="348">L1674/305*203</f>
        <v>593.96401509820214</v>
      </c>
      <c r="K1674" s="18">
        <v>738.29027600000006</v>
      </c>
      <c r="L1674" s="18">
        <v>892.40898820173231</v>
      </c>
      <c r="M1674" s="18">
        <f>K1674/305*274</f>
        <v>663.25093647213123</v>
      </c>
      <c r="N1674" s="18">
        <f>L1674/305*274</f>
        <v>801.70512382713002</v>
      </c>
    </row>
    <row r="1675" spans="1:14" ht="15" x14ac:dyDescent="0.25">
      <c r="A1675" s="17" t="s">
        <v>591</v>
      </c>
      <c r="B1675" s="16" t="s">
        <v>327</v>
      </c>
      <c r="C1675" t="s">
        <v>27</v>
      </c>
      <c r="D1675" s="16" t="s">
        <v>590</v>
      </c>
      <c r="E1675">
        <v>2</v>
      </c>
      <c r="F1675" s="20">
        <v>1</v>
      </c>
      <c r="G1675" s="21">
        <f t="shared" si="346"/>
        <v>2</v>
      </c>
      <c r="H1675" s="19">
        <v>6.416666666666667</v>
      </c>
      <c r="I1675" s="18">
        <f t="shared" ref="I1675:I1680" si="349">K1675/305*203</f>
        <v>491.38664271475415</v>
      </c>
      <c r="J1675" s="18">
        <f t="shared" ref="J1675:J1680" si="350">L1675/305*203</f>
        <v>593.96401509820214</v>
      </c>
      <c r="K1675" s="18">
        <v>738.29027600000006</v>
      </c>
      <c r="L1675" s="18">
        <v>892.40898820173231</v>
      </c>
      <c r="M1675" s="18">
        <f t="shared" ref="M1675:M1680" si="351">K1675/305*274</f>
        <v>663.25093647213123</v>
      </c>
      <c r="N1675" s="18">
        <f t="shared" ref="N1675:N1680" si="352">L1675/305*274</f>
        <v>801.70512382713002</v>
      </c>
    </row>
    <row r="1676" spans="1:14" ht="15" x14ac:dyDescent="0.25">
      <c r="A1676" s="17" t="s">
        <v>591</v>
      </c>
      <c r="B1676" s="16" t="s">
        <v>327</v>
      </c>
      <c r="C1676" t="s">
        <v>27</v>
      </c>
      <c r="D1676" s="16" t="s">
        <v>590</v>
      </c>
      <c r="E1676">
        <v>3</v>
      </c>
      <c r="F1676" s="20">
        <v>1</v>
      </c>
      <c r="G1676" s="21">
        <f t="shared" si="346"/>
        <v>3</v>
      </c>
      <c r="H1676" s="19">
        <v>6.416666666666667</v>
      </c>
      <c r="I1676" s="18">
        <f t="shared" si="349"/>
        <v>491.38664271475415</v>
      </c>
      <c r="J1676" s="18">
        <f t="shared" si="350"/>
        <v>593.96401509820214</v>
      </c>
      <c r="K1676" s="18">
        <v>738.29027600000006</v>
      </c>
      <c r="L1676" s="18">
        <v>892.40898820173231</v>
      </c>
      <c r="M1676" s="18">
        <f t="shared" si="351"/>
        <v>663.25093647213123</v>
      </c>
      <c r="N1676" s="18">
        <f t="shared" si="352"/>
        <v>801.70512382713002</v>
      </c>
    </row>
    <row r="1677" spans="1:14" ht="15" x14ac:dyDescent="0.25">
      <c r="A1677" s="17" t="s">
        <v>591</v>
      </c>
      <c r="B1677" s="16" t="s">
        <v>327</v>
      </c>
      <c r="C1677" t="s">
        <v>27</v>
      </c>
      <c r="D1677" s="16" t="s">
        <v>590</v>
      </c>
      <c r="E1677">
        <v>4</v>
      </c>
      <c r="F1677" s="20">
        <v>1</v>
      </c>
      <c r="G1677" s="21">
        <f t="shared" si="346"/>
        <v>4</v>
      </c>
      <c r="H1677" s="19">
        <v>6.416666666666667</v>
      </c>
      <c r="I1677" s="18">
        <f t="shared" si="349"/>
        <v>491.38664271475415</v>
      </c>
      <c r="J1677" s="18">
        <f t="shared" si="350"/>
        <v>593.96401509820214</v>
      </c>
      <c r="K1677" s="18">
        <v>738.29027600000006</v>
      </c>
      <c r="L1677" s="18">
        <v>892.40898820173231</v>
      </c>
      <c r="M1677" s="18">
        <f t="shared" si="351"/>
        <v>663.25093647213123</v>
      </c>
      <c r="N1677" s="18">
        <f t="shared" si="352"/>
        <v>801.70512382713002</v>
      </c>
    </row>
    <row r="1678" spans="1:14" ht="15" x14ac:dyDescent="0.25">
      <c r="A1678" s="17" t="s">
        <v>591</v>
      </c>
      <c r="B1678" s="16" t="s">
        <v>327</v>
      </c>
      <c r="C1678" t="s">
        <v>27</v>
      </c>
      <c r="D1678" s="16" t="s">
        <v>590</v>
      </c>
      <c r="E1678">
        <v>5</v>
      </c>
      <c r="F1678" s="20">
        <v>1</v>
      </c>
      <c r="G1678" s="21">
        <f t="shared" si="346"/>
        <v>5</v>
      </c>
      <c r="H1678" s="19">
        <v>6.416666666666667</v>
      </c>
      <c r="I1678" s="18">
        <f t="shared" si="349"/>
        <v>491.38664271475415</v>
      </c>
      <c r="J1678" s="18">
        <f t="shared" si="350"/>
        <v>593.96401509820214</v>
      </c>
      <c r="K1678" s="18">
        <v>738.29027600000006</v>
      </c>
      <c r="L1678" s="18">
        <v>892.40898820173231</v>
      </c>
      <c r="M1678" s="18">
        <f t="shared" si="351"/>
        <v>663.25093647213123</v>
      </c>
      <c r="N1678" s="18">
        <f t="shared" si="352"/>
        <v>801.70512382713002</v>
      </c>
    </row>
    <row r="1679" spans="1:14" ht="15" x14ac:dyDescent="0.25">
      <c r="A1679" s="17" t="s">
        <v>591</v>
      </c>
      <c r="B1679" s="16" t="s">
        <v>327</v>
      </c>
      <c r="C1679" t="s">
        <v>27</v>
      </c>
      <c r="D1679" s="16" t="s">
        <v>590</v>
      </c>
      <c r="E1679">
        <v>6</v>
      </c>
      <c r="F1679" s="20">
        <v>1</v>
      </c>
      <c r="G1679" s="21">
        <f t="shared" si="346"/>
        <v>6</v>
      </c>
      <c r="H1679" s="19">
        <v>6.416666666666667</v>
      </c>
      <c r="I1679" s="18">
        <f t="shared" si="349"/>
        <v>491.38664271475415</v>
      </c>
      <c r="J1679" s="18">
        <f t="shared" si="350"/>
        <v>593.96401509820214</v>
      </c>
      <c r="K1679" s="18">
        <v>738.29027600000006</v>
      </c>
      <c r="L1679" s="18">
        <v>892.40898820173231</v>
      </c>
      <c r="M1679" s="18">
        <f t="shared" si="351"/>
        <v>663.25093647213123</v>
      </c>
      <c r="N1679" s="18">
        <f t="shared" si="352"/>
        <v>801.70512382713002</v>
      </c>
    </row>
    <row r="1680" spans="1:14" ht="15" x14ac:dyDescent="0.25">
      <c r="A1680" s="15" t="s">
        <v>591</v>
      </c>
      <c r="B1680" s="16" t="s">
        <v>327</v>
      </c>
      <c r="C1680" t="s">
        <v>27</v>
      </c>
      <c r="D1680" s="16" t="s">
        <v>590</v>
      </c>
      <c r="E1680">
        <v>7</v>
      </c>
      <c r="F1680" s="20">
        <v>1</v>
      </c>
      <c r="G1680" s="21">
        <f t="shared" si="346"/>
        <v>7</v>
      </c>
      <c r="H1680" s="19">
        <v>6.416666666666667</v>
      </c>
      <c r="I1680" s="18">
        <f t="shared" si="349"/>
        <v>491.38664271475415</v>
      </c>
      <c r="J1680" s="18">
        <f t="shared" si="350"/>
        <v>593.96401509820214</v>
      </c>
      <c r="K1680" s="18">
        <v>738.29027600000006</v>
      </c>
      <c r="L1680" s="18">
        <v>892.40898820173231</v>
      </c>
      <c r="M1680" s="18">
        <f t="shared" si="351"/>
        <v>663.25093647213123</v>
      </c>
      <c r="N1680" s="18">
        <f t="shared" si="352"/>
        <v>801.70512382713002</v>
      </c>
    </row>
    <row r="1681" spans="1:14" ht="15" x14ac:dyDescent="0.25">
      <c r="A1681" s="17" t="s">
        <v>471</v>
      </c>
      <c r="B1681" s="16" t="s">
        <v>469</v>
      </c>
      <c r="C1681" t="s">
        <v>66</v>
      </c>
      <c r="D1681" s="16" t="s">
        <v>470</v>
      </c>
      <c r="E1681">
        <v>1</v>
      </c>
      <c r="F1681" s="20">
        <v>16.833333333333332</v>
      </c>
      <c r="G1681" s="21">
        <f t="shared" si="346"/>
        <v>1</v>
      </c>
      <c r="H1681" s="19">
        <v>20.833333333333332</v>
      </c>
      <c r="I1681" s="18">
        <v>578.68727208930932</v>
      </c>
      <c r="J1681" s="18">
        <v>440.84129460618277</v>
      </c>
      <c r="K1681" s="18">
        <f t="shared" ref="K1681:K1683" si="353">I1681/203*305</f>
        <v>869.45624624255834</v>
      </c>
      <c r="L1681" s="18">
        <f t="shared" ref="L1681:L1683" si="354">J1681/203*305</f>
        <v>662.34775790584115</v>
      </c>
      <c r="M1681" s="18">
        <f t="shared" ref="M1681:M1683" si="355">I1681/203*274</f>
        <v>781.08528350970812</v>
      </c>
      <c r="N1681" s="18">
        <f t="shared" ref="N1681:N1683" si="356">J1681/203*274</f>
        <v>595.02716611869005</v>
      </c>
    </row>
    <row r="1682" spans="1:14" ht="15" x14ac:dyDescent="0.25">
      <c r="A1682" s="17" t="s">
        <v>471</v>
      </c>
      <c r="B1682" s="16" t="s">
        <v>469</v>
      </c>
      <c r="C1682" t="s">
        <v>66</v>
      </c>
      <c r="D1682" s="16" t="s">
        <v>470</v>
      </c>
      <c r="E1682">
        <v>3</v>
      </c>
      <c r="F1682" s="20">
        <v>17.833333333333332</v>
      </c>
      <c r="G1682" s="21">
        <f t="shared" si="346"/>
        <v>3</v>
      </c>
      <c r="H1682" s="19">
        <v>21.833333333333332</v>
      </c>
      <c r="I1682" s="18">
        <v>578.68727208930932</v>
      </c>
      <c r="J1682" s="18">
        <v>440.84129460618277</v>
      </c>
      <c r="K1682" s="18">
        <f t="shared" si="353"/>
        <v>869.45624624255834</v>
      </c>
      <c r="L1682" s="18">
        <f t="shared" si="354"/>
        <v>662.34775790584115</v>
      </c>
      <c r="M1682" s="18">
        <f t="shared" si="355"/>
        <v>781.08528350970812</v>
      </c>
      <c r="N1682" s="18">
        <f t="shared" si="356"/>
        <v>595.02716611869005</v>
      </c>
    </row>
    <row r="1683" spans="1:14" ht="15" x14ac:dyDescent="0.25">
      <c r="A1683" s="15" t="s">
        <v>471</v>
      </c>
      <c r="B1683" s="16" t="s">
        <v>469</v>
      </c>
      <c r="C1683" t="s">
        <v>66</v>
      </c>
      <c r="D1683" s="16" t="s">
        <v>470</v>
      </c>
      <c r="E1683">
        <v>5</v>
      </c>
      <c r="F1683" s="20">
        <v>16.666666666666668</v>
      </c>
      <c r="G1683" s="21">
        <f t="shared" si="346"/>
        <v>5</v>
      </c>
      <c r="H1683" s="19">
        <v>20.666666666666668</v>
      </c>
      <c r="I1683" s="18">
        <v>578.68727208930932</v>
      </c>
      <c r="J1683" s="18">
        <v>440.84129460618277</v>
      </c>
      <c r="K1683" s="18">
        <f t="shared" si="353"/>
        <v>869.45624624255834</v>
      </c>
      <c r="L1683" s="18">
        <f t="shared" si="354"/>
        <v>662.34775790584115</v>
      </c>
      <c r="M1683" s="18">
        <f t="shared" si="355"/>
        <v>781.08528350970812</v>
      </c>
      <c r="N1683" s="18">
        <f t="shared" si="356"/>
        <v>595.02716611869005</v>
      </c>
    </row>
    <row r="1684" spans="1:14" ht="15" x14ac:dyDescent="0.25">
      <c r="A1684" s="17" t="s">
        <v>781</v>
      </c>
      <c r="B1684" s="16" t="s">
        <v>469</v>
      </c>
      <c r="C1684" t="s">
        <v>34</v>
      </c>
      <c r="D1684" s="16" t="s">
        <v>780</v>
      </c>
      <c r="E1684">
        <v>4</v>
      </c>
      <c r="F1684" s="20">
        <v>12.416666666666666</v>
      </c>
      <c r="G1684" s="21">
        <f t="shared" si="346"/>
        <v>4</v>
      </c>
      <c r="H1684" s="19">
        <v>16.333333333333332</v>
      </c>
      <c r="I1684" s="18">
        <v>511.86483333667746</v>
      </c>
      <c r="J1684" s="18">
        <v>418.1259142351671</v>
      </c>
      <c r="K1684" s="18">
        <f t="shared" ref="K1684:K1685" si="357">I1684/203*305</f>
        <v>769.05800082604253</v>
      </c>
      <c r="L1684" s="18">
        <f t="shared" ref="L1684:L1685" si="358">J1684/203*305</f>
        <v>628.21873813658112</v>
      </c>
      <c r="M1684" s="18">
        <f t="shared" ref="M1684:M1685" si="359">I1684/203*274</f>
        <v>690.89144992241199</v>
      </c>
      <c r="N1684" s="18">
        <f t="shared" ref="N1684:N1685" si="360">J1684/203*274</f>
        <v>564.36699753909261</v>
      </c>
    </row>
    <row r="1685" spans="1:14" ht="15" x14ac:dyDescent="0.25">
      <c r="A1685" s="15" t="s">
        <v>781</v>
      </c>
      <c r="B1685" s="16" t="s">
        <v>469</v>
      </c>
      <c r="C1685" t="s">
        <v>34</v>
      </c>
      <c r="D1685" s="16" t="s">
        <v>780</v>
      </c>
      <c r="E1685">
        <v>7</v>
      </c>
      <c r="F1685" s="20">
        <v>12.416666666666666</v>
      </c>
      <c r="G1685" s="21">
        <f t="shared" si="346"/>
        <v>7</v>
      </c>
      <c r="H1685" s="19">
        <v>16.333333333333332</v>
      </c>
      <c r="I1685" s="18">
        <v>511.86483333667746</v>
      </c>
      <c r="J1685" s="18">
        <v>418.1259142351671</v>
      </c>
      <c r="K1685" s="18">
        <f t="shared" si="357"/>
        <v>769.05800082604253</v>
      </c>
      <c r="L1685" s="18">
        <f t="shared" si="358"/>
        <v>628.21873813658112</v>
      </c>
      <c r="M1685" s="18">
        <f t="shared" si="359"/>
        <v>690.89144992241199</v>
      </c>
      <c r="N1685" s="18">
        <f t="shared" si="360"/>
        <v>564.36699753909261</v>
      </c>
    </row>
    <row r="1686" spans="1:14" ht="15" x14ac:dyDescent="0.25">
      <c r="A1686" s="17" t="s">
        <v>615</v>
      </c>
      <c r="B1686" s="16" t="s">
        <v>469</v>
      </c>
      <c r="C1686" t="s">
        <v>35</v>
      </c>
      <c r="D1686" s="16" t="s">
        <v>614</v>
      </c>
      <c r="E1686">
        <v>1</v>
      </c>
      <c r="F1686" s="20">
        <v>7.833333333333333</v>
      </c>
      <c r="G1686" s="21">
        <f t="shared" si="346"/>
        <v>1</v>
      </c>
      <c r="H1686" s="19">
        <v>11.583333333333334</v>
      </c>
      <c r="I1686" s="18">
        <f t="shared" ref="I1686:I1692" si="361">K1686/305*203</f>
        <v>572.56928581706632</v>
      </c>
      <c r="J1686" s="18">
        <f t="shared" ref="J1686:J1692" si="362">L1686/305*203</f>
        <v>377.0694749934413</v>
      </c>
      <c r="K1686" s="18">
        <v>860.26419790248883</v>
      </c>
      <c r="L1686" s="18">
        <v>566.53295503940694</v>
      </c>
      <c r="M1686" s="18">
        <f>K1686/305*274</f>
        <v>772.82750893535058</v>
      </c>
      <c r="N1686" s="18">
        <f>L1686/305*274</f>
        <v>508.95091698622133</v>
      </c>
    </row>
    <row r="1687" spans="1:14" ht="15" x14ac:dyDescent="0.25">
      <c r="A1687" s="17" t="s">
        <v>615</v>
      </c>
      <c r="B1687" s="16" t="s">
        <v>469</v>
      </c>
      <c r="C1687" t="s">
        <v>35</v>
      </c>
      <c r="D1687" s="16" t="s">
        <v>614</v>
      </c>
      <c r="E1687">
        <v>2</v>
      </c>
      <c r="F1687" s="20">
        <v>7.833333333333333</v>
      </c>
      <c r="G1687" s="21">
        <f t="shared" si="346"/>
        <v>2</v>
      </c>
      <c r="H1687" s="19">
        <v>11.583333333333334</v>
      </c>
      <c r="I1687" s="18">
        <f t="shared" si="361"/>
        <v>572.56928581706632</v>
      </c>
      <c r="J1687" s="18">
        <f t="shared" si="362"/>
        <v>377.0694749934413</v>
      </c>
      <c r="K1687" s="18">
        <v>860.26419790248883</v>
      </c>
      <c r="L1687" s="18">
        <v>566.53295503940694</v>
      </c>
      <c r="M1687" s="18">
        <f t="shared" ref="M1687:M1694" si="363">K1687/305*274</f>
        <v>772.82750893535058</v>
      </c>
      <c r="N1687" s="18">
        <f t="shared" ref="N1687:N1694" si="364">L1687/305*274</f>
        <v>508.95091698622133</v>
      </c>
    </row>
    <row r="1688" spans="1:14" ht="15" x14ac:dyDescent="0.25">
      <c r="A1688" s="17" t="s">
        <v>615</v>
      </c>
      <c r="B1688" s="16" t="s">
        <v>469</v>
      </c>
      <c r="C1688" t="s">
        <v>35</v>
      </c>
      <c r="D1688" s="16" t="s">
        <v>614</v>
      </c>
      <c r="E1688">
        <v>3</v>
      </c>
      <c r="F1688" s="20">
        <v>7.833333333333333</v>
      </c>
      <c r="G1688" s="21">
        <f t="shared" si="346"/>
        <v>3</v>
      </c>
      <c r="H1688" s="19">
        <v>11.583333333333334</v>
      </c>
      <c r="I1688" s="18">
        <f t="shared" si="361"/>
        <v>572.56928581706632</v>
      </c>
      <c r="J1688" s="18">
        <f t="shared" si="362"/>
        <v>377.0694749934413</v>
      </c>
      <c r="K1688" s="18">
        <v>860.26419790248883</v>
      </c>
      <c r="L1688" s="18">
        <v>566.53295503940694</v>
      </c>
      <c r="M1688" s="18">
        <f t="shared" si="363"/>
        <v>772.82750893535058</v>
      </c>
      <c r="N1688" s="18">
        <f t="shared" si="364"/>
        <v>508.95091698622133</v>
      </c>
    </row>
    <row r="1689" spans="1:14" ht="15" x14ac:dyDescent="0.25">
      <c r="A1689" s="17" t="s">
        <v>615</v>
      </c>
      <c r="B1689" s="16" t="s">
        <v>469</v>
      </c>
      <c r="C1689" t="s">
        <v>35</v>
      </c>
      <c r="D1689" s="16" t="s">
        <v>614</v>
      </c>
      <c r="E1689">
        <v>4</v>
      </c>
      <c r="F1689" s="20">
        <v>7.833333333333333</v>
      </c>
      <c r="G1689" s="21">
        <f t="shared" si="346"/>
        <v>4</v>
      </c>
      <c r="H1689" s="19">
        <v>11.416666666666666</v>
      </c>
      <c r="I1689" s="18">
        <f t="shared" si="361"/>
        <v>572.56928581706632</v>
      </c>
      <c r="J1689" s="18">
        <f t="shared" si="362"/>
        <v>377.0694749934413</v>
      </c>
      <c r="K1689" s="18">
        <v>860.26419790248883</v>
      </c>
      <c r="L1689" s="18">
        <v>566.53295503940694</v>
      </c>
      <c r="M1689" s="18">
        <f t="shared" si="363"/>
        <v>772.82750893535058</v>
      </c>
      <c r="N1689" s="18">
        <f t="shared" si="364"/>
        <v>508.95091698622133</v>
      </c>
    </row>
    <row r="1690" spans="1:14" ht="15" x14ac:dyDescent="0.25">
      <c r="A1690" s="17" t="s">
        <v>615</v>
      </c>
      <c r="B1690" s="16" t="s">
        <v>469</v>
      </c>
      <c r="C1690" t="s">
        <v>35</v>
      </c>
      <c r="D1690" s="16" t="s">
        <v>614</v>
      </c>
      <c r="E1690">
        <v>5</v>
      </c>
      <c r="F1690" s="20">
        <v>7.833333333333333</v>
      </c>
      <c r="G1690" s="21">
        <f t="shared" si="346"/>
        <v>5</v>
      </c>
      <c r="H1690" s="19">
        <v>11.583333333333334</v>
      </c>
      <c r="I1690" s="18">
        <f t="shared" si="361"/>
        <v>572.56928581706632</v>
      </c>
      <c r="J1690" s="18">
        <f t="shared" si="362"/>
        <v>377.0694749934413</v>
      </c>
      <c r="K1690" s="18">
        <v>860.26419790248883</v>
      </c>
      <c r="L1690" s="18">
        <v>566.53295503940694</v>
      </c>
      <c r="M1690" s="18">
        <f t="shared" si="363"/>
        <v>772.82750893535058</v>
      </c>
      <c r="N1690" s="18">
        <f t="shared" si="364"/>
        <v>508.95091698622133</v>
      </c>
    </row>
    <row r="1691" spans="1:14" ht="15" x14ac:dyDescent="0.25">
      <c r="A1691" s="17" t="s">
        <v>615</v>
      </c>
      <c r="B1691" s="16" t="s">
        <v>469</v>
      </c>
      <c r="C1691" t="s">
        <v>35</v>
      </c>
      <c r="D1691" s="16" t="s">
        <v>614</v>
      </c>
      <c r="E1691">
        <v>6</v>
      </c>
      <c r="F1691" s="20">
        <v>7.833333333333333</v>
      </c>
      <c r="G1691" s="21">
        <f t="shared" si="346"/>
        <v>6</v>
      </c>
      <c r="H1691" s="19">
        <v>11.583333333333334</v>
      </c>
      <c r="I1691" s="18">
        <f t="shared" si="361"/>
        <v>572.56928581706632</v>
      </c>
      <c r="J1691" s="18">
        <f t="shared" si="362"/>
        <v>377.0694749934413</v>
      </c>
      <c r="K1691" s="18">
        <v>860.26419790248883</v>
      </c>
      <c r="L1691" s="18">
        <v>566.53295503940694</v>
      </c>
      <c r="M1691" s="18">
        <f t="shared" si="363"/>
        <v>772.82750893535058</v>
      </c>
      <c r="N1691" s="18">
        <f t="shared" si="364"/>
        <v>508.95091698622133</v>
      </c>
    </row>
    <row r="1692" spans="1:14" ht="15" x14ac:dyDescent="0.25">
      <c r="A1692" s="15" t="s">
        <v>615</v>
      </c>
      <c r="B1692" s="16" t="s">
        <v>469</v>
      </c>
      <c r="C1692" t="s">
        <v>35</v>
      </c>
      <c r="D1692" s="16" t="s">
        <v>614</v>
      </c>
      <c r="E1692">
        <v>7</v>
      </c>
      <c r="F1692" s="20">
        <v>7.833333333333333</v>
      </c>
      <c r="G1692" s="21">
        <f t="shared" si="346"/>
        <v>7</v>
      </c>
      <c r="H1692" s="19">
        <v>11.583333333333334</v>
      </c>
      <c r="I1692" s="18">
        <f t="shared" si="361"/>
        <v>572.56928581706632</v>
      </c>
      <c r="J1692" s="18">
        <f t="shared" si="362"/>
        <v>377.0694749934413</v>
      </c>
      <c r="K1692" s="18">
        <v>860.26419790248883</v>
      </c>
      <c r="L1692" s="18">
        <v>566.53295503940694</v>
      </c>
      <c r="M1692" s="18">
        <f t="shared" si="363"/>
        <v>772.82750893535058</v>
      </c>
      <c r="N1692" s="18">
        <f t="shared" si="364"/>
        <v>508.95091698622133</v>
      </c>
    </row>
    <row r="1693" spans="1:14" ht="15" x14ac:dyDescent="0.25">
      <c r="A1693" s="17" t="s">
        <v>633</v>
      </c>
      <c r="B1693" s="16" t="s">
        <v>469</v>
      </c>
      <c r="C1693" t="s">
        <v>27</v>
      </c>
      <c r="D1693" s="16" t="s">
        <v>632</v>
      </c>
      <c r="E1693">
        <v>1</v>
      </c>
      <c r="F1693" s="20">
        <v>8</v>
      </c>
      <c r="G1693" s="21">
        <f t="shared" si="346"/>
        <v>1</v>
      </c>
      <c r="H1693" s="19">
        <v>12.666666666666666</v>
      </c>
      <c r="I1693" s="18">
        <f t="shared" ref="I1693:I1694" si="365">K1693/305*203</f>
        <v>512.16783232520731</v>
      </c>
      <c r="J1693" s="18">
        <f t="shared" ref="J1693:J1694" si="366">L1693/305*203</f>
        <v>469.86315653966813</v>
      </c>
      <c r="K1693" s="18">
        <v>769.51324561176466</v>
      </c>
      <c r="L1693" s="18">
        <v>705.95203322462453</v>
      </c>
      <c r="M1693" s="18">
        <f t="shared" si="363"/>
        <v>691.30042392663449</v>
      </c>
      <c r="N1693" s="18">
        <f t="shared" si="364"/>
        <v>634.19953148703974</v>
      </c>
    </row>
    <row r="1694" spans="1:14" ht="15" x14ac:dyDescent="0.25">
      <c r="A1694" s="17" t="s">
        <v>633</v>
      </c>
      <c r="B1694" s="16" t="s">
        <v>469</v>
      </c>
      <c r="C1694" t="s">
        <v>27</v>
      </c>
      <c r="D1694" s="16" t="s">
        <v>632</v>
      </c>
      <c r="E1694">
        <v>2</v>
      </c>
      <c r="F1694" s="20">
        <v>7.166666666666667</v>
      </c>
      <c r="G1694" s="21">
        <f t="shared" si="346"/>
        <v>2</v>
      </c>
      <c r="H1694" s="19">
        <v>11.833333333333334</v>
      </c>
      <c r="I1694" s="18">
        <f t="shared" si="365"/>
        <v>512.16783232520731</v>
      </c>
      <c r="J1694" s="18">
        <f t="shared" si="366"/>
        <v>469.86315653966813</v>
      </c>
      <c r="K1694" s="18">
        <v>769.51324561176466</v>
      </c>
      <c r="L1694" s="18">
        <v>705.95203322462453</v>
      </c>
      <c r="M1694" s="18">
        <f t="shared" si="363"/>
        <v>691.30042392663449</v>
      </c>
      <c r="N1694" s="18">
        <f t="shared" si="364"/>
        <v>634.19953148703974</v>
      </c>
    </row>
    <row r="1695" spans="1:14" ht="15" x14ac:dyDescent="0.25">
      <c r="A1695" s="17" t="s">
        <v>633</v>
      </c>
      <c r="B1695" s="16" t="s">
        <v>469</v>
      </c>
      <c r="C1695" t="s">
        <v>27</v>
      </c>
      <c r="D1695" s="16" t="s">
        <v>632</v>
      </c>
      <c r="E1695">
        <v>3</v>
      </c>
      <c r="F1695" s="20">
        <v>7.166666666666667</v>
      </c>
      <c r="G1695" s="21">
        <f t="shared" si="346"/>
        <v>3</v>
      </c>
      <c r="H1695" s="19">
        <v>11.833333333333334</v>
      </c>
      <c r="I1695" s="18">
        <v>769.51324561176466</v>
      </c>
      <c r="J1695" s="18">
        <v>705.95203322462453</v>
      </c>
      <c r="K1695" s="18">
        <f t="shared" ref="K1695" si="367">I1695/203*305</f>
        <v>1156.1652212393508</v>
      </c>
      <c r="L1695" s="18">
        <f t="shared" ref="L1695" si="368">J1695/203*305</f>
        <v>1060.6668479483274</v>
      </c>
      <c r="M1695" s="18">
        <f t="shared" ref="M1695" si="369">I1695/203*274</f>
        <v>1038.6533462937118</v>
      </c>
      <c r="N1695" s="18">
        <f t="shared" ref="N1695" si="370">J1695/203*274</f>
        <v>952.86136504210401</v>
      </c>
    </row>
    <row r="1696" spans="1:14" ht="15" x14ac:dyDescent="0.25">
      <c r="A1696" s="17" t="s">
        <v>633</v>
      </c>
      <c r="B1696" s="16" t="s">
        <v>469</v>
      </c>
      <c r="C1696" t="s">
        <v>27</v>
      </c>
      <c r="D1696" s="16" t="s">
        <v>632</v>
      </c>
      <c r="E1696">
        <v>4</v>
      </c>
      <c r="F1696" s="20">
        <v>7.166666666666667</v>
      </c>
      <c r="G1696" s="21">
        <f t="shared" si="346"/>
        <v>4</v>
      </c>
      <c r="H1696" s="19">
        <v>11.416666666666666</v>
      </c>
      <c r="I1696" s="18">
        <f t="shared" ref="I1696" si="371">K1696/305*203</f>
        <v>512.16783232520731</v>
      </c>
      <c r="J1696" s="18">
        <f t="shared" ref="J1696" si="372">L1696/305*203</f>
        <v>469.86315653966813</v>
      </c>
      <c r="K1696" s="18">
        <v>769.51324561176466</v>
      </c>
      <c r="L1696" s="18">
        <v>705.95203322462453</v>
      </c>
      <c r="M1696" s="18">
        <f>K1696/305*274</f>
        <v>691.30042392663449</v>
      </c>
      <c r="N1696" s="18">
        <f>L1696/305*274</f>
        <v>634.19953148703974</v>
      </c>
    </row>
    <row r="1697" spans="1:14" ht="15" x14ac:dyDescent="0.25">
      <c r="A1697" s="17" t="s">
        <v>633</v>
      </c>
      <c r="B1697" s="16" t="s">
        <v>469</v>
      </c>
      <c r="C1697" t="s">
        <v>27</v>
      </c>
      <c r="D1697" s="16" t="s">
        <v>632</v>
      </c>
      <c r="E1697">
        <v>5</v>
      </c>
      <c r="F1697" s="20">
        <v>7.166666666666667</v>
      </c>
      <c r="G1697" s="21">
        <f t="shared" si="346"/>
        <v>5</v>
      </c>
      <c r="H1697" s="19">
        <v>11.833333333333334</v>
      </c>
      <c r="I1697" s="18">
        <v>769.51324561176466</v>
      </c>
      <c r="J1697" s="18">
        <v>705.95203322462453</v>
      </c>
      <c r="K1697" s="18">
        <f t="shared" ref="K1697" si="373">I1697/203*305</f>
        <v>1156.1652212393508</v>
      </c>
      <c r="L1697" s="18">
        <f t="shared" ref="L1697" si="374">J1697/203*305</f>
        <v>1060.6668479483274</v>
      </c>
      <c r="M1697" s="18">
        <f t="shared" ref="M1697" si="375">I1697/203*274</f>
        <v>1038.6533462937118</v>
      </c>
      <c r="N1697" s="18">
        <f t="shared" ref="N1697" si="376">J1697/203*274</f>
        <v>952.86136504210401</v>
      </c>
    </row>
    <row r="1698" spans="1:14" ht="15" x14ac:dyDescent="0.25">
      <c r="A1698" s="17" t="s">
        <v>633</v>
      </c>
      <c r="B1698" s="16" t="s">
        <v>469</v>
      </c>
      <c r="C1698" t="s">
        <v>27</v>
      </c>
      <c r="D1698" s="16" t="s">
        <v>632</v>
      </c>
      <c r="E1698">
        <v>6</v>
      </c>
      <c r="F1698" s="20">
        <v>7.166666666666667</v>
      </c>
      <c r="G1698" s="21">
        <f t="shared" si="346"/>
        <v>6</v>
      </c>
      <c r="H1698" s="19">
        <v>11.833333333333334</v>
      </c>
      <c r="I1698" s="18">
        <f t="shared" ref="I1698" si="377">K1698/305*203</f>
        <v>512.16783232520731</v>
      </c>
      <c r="J1698" s="18">
        <f t="shared" ref="J1698" si="378">L1698/305*203</f>
        <v>469.86315653966813</v>
      </c>
      <c r="K1698" s="18">
        <v>769.51324561176466</v>
      </c>
      <c r="L1698" s="18">
        <v>705.95203322462453</v>
      </c>
      <c r="M1698" s="18">
        <f>K1698/305*274</f>
        <v>691.30042392663449</v>
      </c>
      <c r="N1698" s="18">
        <f>L1698/305*274</f>
        <v>634.19953148703974</v>
      </c>
    </row>
    <row r="1699" spans="1:14" ht="15" x14ac:dyDescent="0.25">
      <c r="A1699" s="15" t="s">
        <v>633</v>
      </c>
      <c r="B1699" s="16" t="s">
        <v>469</v>
      </c>
      <c r="C1699" t="s">
        <v>27</v>
      </c>
      <c r="D1699" s="16" t="s">
        <v>632</v>
      </c>
      <c r="E1699">
        <v>7</v>
      </c>
      <c r="F1699" s="20">
        <v>7.166666666666667</v>
      </c>
      <c r="G1699" s="21">
        <f t="shared" si="346"/>
        <v>7</v>
      </c>
      <c r="H1699" s="19">
        <v>11.833333333333334</v>
      </c>
      <c r="I1699" s="18">
        <f t="shared" ref="I1699" si="379">K1699/305*203</f>
        <v>512.16783232520731</v>
      </c>
      <c r="J1699" s="18">
        <f t="shared" ref="J1699" si="380">L1699/305*203</f>
        <v>469.86315653966813</v>
      </c>
      <c r="K1699" s="18">
        <v>769.51324561176466</v>
      </c>
      <c r="L1699" s="18">
        <v>705.95203322462453</v>
      </c>
      <c r="M1699" s="18">
        <f>K1699/305*274</f>
        <v>691.30042392663449</v>
      </c>
      <c r="N1699" s="18">
        <f>L1699/305*274</f>
        <v>634.19953148703974</v>
      </c>
    </row>
    <row r="1700" spans="1:14" ht="15" x14ac:dyDescent="0.25">
      <c r="A1700" s="17" t="s">
        <v>466</v>
      </c>
      <c r="B1700" s="16" t="s">
        <v>246</v>
      </c>
      <c r="C1700" t="s">
        <v>35</v>
      </c>
      <c r="D1700" s="16" t="s">
        <v>465</v>
      </c>
      <c r="E1700">
        <v>1</v>
      </c>
      <c r="F1700" s="20">
        <v>9.1666666666666661</v>
      </c>
      <c r="G1700" s="21">
        <f t="shared" si="346"/>
        <v>1</v>
      </c>
      <c r="H1700" s="19">
        <v>10.75</v>
      </c>
      <c r="I1700" s="18">
        <v>181.04859609757057</v>
      </c>
      <c r="J1700" s="18">
        <v>235.01371483693978</v>
      </c>
      <c r="K1700" s="18">
        <f t="shared" ref="K1700" si="381">I1700/203*305</f>
        <v>272.01882664905924</v>
      </c>
      <c r="L1700" s="18">
        <f t="shared" ref="L1700" si="382">J1700/203*305</f>
        <v>353.09942376978643</v>
      </c>
      <c r="M1700" s="18">
        <f t="shared" ref="M1700" si="383">I1700/203*274</f>
        <v>244.37101148144993</v>
      </c>
      <c r="N1700" s="18">
        <f t="shared" ref="N1700" si="384">J1700/203*274</f>
        <v>317.21062987843106</v>
      </c>
    </row>
    <row r="1701" spans="1:14" ht="15" x14ac:dyDescent="0.25">
      <c r="A1701" s="17" t="s">
        <v>466</v>
      </c>
      <c r="B1701" s="16" t="s">
        <v>246</v>
      </c>
      <c r="C1701" t="s">
        <v>35</v>
      </c>
      <c r="D1701" s="16" t="s">
        <v>465</v>
      </c>
      <c r="E1701">
        <v>2</v>
      </c>
      <c r="F1701" s="20">
        <v>9.4166666666666661</v>
      </c>
      <c r="G1701" s="21">
        <f t="shared" si="346"/>
        <v>2</v>
      </c>
      <c r="H1701" s="19">
        <v>11</v>
      </c>
      <c r="I1701" s="18">
        <v>181.04859609757057</v>
      </c>
      <c r="J1701" s="18">
        <v>235.01371483693978</v>
      </c>
      <c r="K1701" s="18">
        <f t="shared" ref="K1701:K1763" si="385">I1701/203*305</f>
        <v>272.01882664905924</v>
      </c>
      <c r="L1701" s="18">
        <f t="shared" ref="L1701:L1763" si="386">J1701/203*305</f>
        <v>353.09942376978643</v>
      </c>
      <c r="M1701" s="18">
        <f t="shared" ref="M1701:M1763" si="387">I1701/203*274</f>
        <v>244.37101148144993</v>
      </c>
      <c r="N1701" s="18">
        <f t="shared" ref="N1701:N1763" si="388">J1701/203*274</f>
        <v>317.21062987843106</v>
      </c>
    </row>
    <row r="1702" spans="1:14" ht="15" x14ac:dyDescent="0.25">
      <c r="A1702" s="17" t="s">
        <v>466</v>
      </c>
      <c r="B1702" s="16" t="s">
        <v>246</v>
      </c>
      <c r="C1702" t="s">
        <v>35</v>
      </c>
      <c r="D1702" s="16" t="s">
        <v>465</v>
      </c>
      <c r="E1702">
        <v>3</v>
      </c>
      <c r="F1702" s="20">
        <v>13.833333333333334</v>
      </c>
      <c r="G1702" s="21">
        <f t="shared" si="346"/>
        <v>3</v>
      </c>
      <c r="H1702" s="19">
        <v>15.416666666666666</v>
      </c>
      <c r="I1702" s="18">
        <v>181.04859609757057</v>
      </c>
      <c r="J1702" s="18">
        <v>235.01371483693978</v>
      </c>
      <c r="K1702" s="18">
        <f t="shared" si="385"/>
        <v>272.01882664905924</v>
      </c>
      <c r="L1702" s="18">
        <f t="shared" si="386"/>
        <v>353.09942376978643</v>
      </c>
      <c r="M1702" s="18">
        <f t="shared" si="387"/>
        <v>244.37101148144993</v>
      </c>
      <c r="N1702" s="18">
        <f t="shared" si="388"/>
        <v>317.21062987843106</v>
      </c>
    </row>
    <row r="1703" spans="1:14" ht="15" x14ac:dyDescent="0.25">
      <c r="A1703" s="17" t="s">
        <v>466</v>
      </c>
      <c r="B1703" s="16" t="s">
        <v>246</v>
      </c>
      <c r="C1703" t="s">
        <v>35</v>
      </c>
      <c r="D1703" s="16" t="s">
        <v>465</v>
      </c>
      <c r="E1703">
        <v>4</v>
      </c>
      <c r="F1703" s="20">
        <v>9.3333333333333339</v>
      </c>
      <c r="G1703" s="21">
        <f t="shared" si="346"/>
        <v>4</v>
      </c>
      <c r="H1703" s="19">
        <v>10.916666666666666</v>
      </c>
      <c r="I1703" s="18">
        <v>181.04859609757057</v>
      </c>
      <c r="J1703" s="18">
        <v>235.01371483693978</v>
      </c>
      <c r="K1703" s="18">
        <f t="shared" si="385"/>
        <v>272.01882664905924</v>
      </c>
      <c r="L1703" s="18">
        <f t="shared" si="386"/>
        <v>353.09942376978643</v>
      </c>
      <c r="M1703" s="18">
        <f t="shared" si="387"/>
        <v>244.37101148144993</v>
      </c>
      <c r="N1703" s="18">
        <f t="shared" si="388"/>
        <v>317.21062987843106</v>
      </c>
    </row>
    <row r="1704" spans="1:14" ht="15" x14ac:dyDescent="0.25">
      <c r="A1704" s="17" t="s">
        <v>466</v>
      </c>
      <c r="B1704" s="16" t="s">
        <v>246</v>
      </c>
      <c r="C1704" t="s">
        <v>35</v>
      </c>
      <c r="D1704" s="16" t="s">
        <v>465</v>
      </c>
      <c r="E1704">
        <v>5</v>
      </c>
      <c r="F1704" s="20">
        <v>13.75</v>
      </c>
      <c r="G1704" s="21">
        <f t="shared" si="346"/>
        <v>5</v>
      </c>
      <c r="H1704" s="19">
        <v>15.333333333333334</v>
      </c>
      <c r="I1704" s="18">
        <v>181.04859609757057</v>
      </c>
      <c r="J1704" s="18">
        <v>235.01371483693978</v>
      </c>
      <c r="K1704" s="18">
        <f t="shared" si="385"/>
        <v>272.01882664905924</v>
      </c>
      <c r="L1704" s="18">
        <f t="shared" si="386"/>
        <v>353.09942376978643</v>
      </c>
      <c r="M1704" s="18">
        <f t="shared" si="387"/>
        <v>244.37101148144993</v>
      </c>
      <c r="N1704" s="18">
        <f t="shared" si="388"/>
        <v>317.21062987843106</v>
      </c>
    </row>
    <row r="1705" spans="1:14" ht="15" x14ac:dyDescent="0.25">
      <c r="A1705" s="17" t="s">
        <v>466</v>
      </c>
      <c r="B1705" s="16" t="s">
        <v>246</v>
      </c>
      <c r="C1705" t="s">
        <v>35</v>
      </c>
      <c r="D1705" s="16" t="s">
        <v>465</v>
      </c>
      <c r="E1705">
        <v>6</v>
      </c>
      <c r="F1705" s="20">
        <v>8.75</v>
      </c>
      <c r="G1705" s="21">
        <f t="shared" si="346"/>
        <v>6</v>
      </c>
      <c r="H1705" s="19">
        <v>10.333333333333334</v>
      </c>
      <c r="I1705" s="18">
        <v>181.04859609757057</v>
      </c>
      <c r="J1705" s="18">
        <v>235.01371483693978</v>
      </c>
      <c r="K1705" s="18">
        <f t="shared" si="385"/>
        <v>272.01882664905924</v>
      </c>
      <c r="L1705" s="18">
        <f t="shared" si="386"/>
        <v>353.09942376978643</v>
      </c>
      <c r="M1705" s="18">
        <f t="shared" si="387"/>
        <v>244.37101148144993</v>
      </c>
      <c r="N1705" s="18">
        <f t="shared" si="388"/>
        <v>317.21062987843106</v>
      </c>
    </row>
    <row r="1706" spans="1:14" ht="15" x14ac:dyDescent="0.25">
      <c r="A1706" s="15" t="s">
        <v>466</v>
      </c>
      <c r="B1706" s="16" t="s">
        <v>246</v>
      </c>
      <c r="C1706" t="s">
        <v>35</v>
      </c>
      <c r="D1706" s="16" t="s">
        <v>465</v>
      </c>
      <c r="E1706">
        <v>7</v>
      </c>
      <c r="F1706" s="20">
        <v>9.1666666666666661</v>
      </c>
      <c r="G1706" s="21">
        <f t="shared" si="346"/>
        <v>7</v>
      </c>
      <c r="H1706" s="19">
        <v>10.75</v>
      </c>
      <c r="I1706" s="18">
        <v>181.04859609757057</v>
      </c>
      <c r="J1706" s="18">
        <v>235.01371483693978</v>
      </c>
      <c r="K1706" s="18">
        <f t="shared" si="385"/>
        <v>272.01882664905924</v>
      </c>
      <c r="L1706" s="18">
        <f t="shared" si="386"/>
        <v>353.09942376978643</v>
      </c>
      <c r="M1706" s="18">
        <f t="shared" si="387"/>
        <v>244.37101148144993</v>
      </c>
      <c r="N1706" s="18">
        <f t="shared" si="388"/>
        <v>317.21062987843106</v>
      </c>
    </row>
    <row r="1707" spans="1:14" ht="15" x14ac:dyDescent="0.25">
      <c r="A1707" s="17" t="s">
        <v>245</v>
      </c>
      <c r="B1707" s="16" t="s">
        <v>246</v>
      </c>
      <c r="C1707" t="s">
        <v>27</v>
      </c>
      <c r="D1707" s="16" t="s">
        <v>244</v>
      </c>
      <c r="E1707">
        <v>1</v>
      </c>
      <c r="F1707" s="20">
        <v>7.416666666666667</v>
      </c>
      <c r="G1707" s="21">
        <f t="shared" si="346"/>
        <v>1</v>
      </c>
      <c r="H1707" s="19">
        <v>8.5</v>
      </c>
      <c r="I1707" s="18">
        <v>159.31349741767471</v>
      </c>
      <c r="J1707" s="18">
        <v>161.80118112969026</v>
      </c>
      <c r="K1707" s="18">
        <f t="shared" si="385"/>
        <v>239.36264390340287</v>
      </c>
      <c r="L1707" s="18">
        <f t="shared" si="386"/>
        <v>243.10029677120951</v>
      </c>
      <c r="M1707" s="18">
        <f t="shared" si="387"/>
        <v>215.03398173617177</v>
      </c>
      <c r="N1707" s="18">
        <f t="shared" si="388"/>
        <v>218.39174201741446</v>
      </c>
    </row>
    <row r="1708" spans="1:14" ht="15" x14ac:dyDescent="0.25">
      <c r="A1708" s="17" t="s">
        <v>245</v>
      </c>
      <c r="B1708" s="16" t="s">
        <v>246</v>
      </c>
      <c r="C1708" t="s">
        <v>27</v>
      </c>
      <c r="D1708" s="16" t="s">
        <v>244</v>
      </c>
      <c r="E1708">
        <v>2</v>
      </c>
      <c r="F1708" s="20">
        <v>7.5</v>
      </c>
      <c r="G1708" s="21">
        <f t="shared" si="346"/>
        <v>2</v>
      </c>
      <c r="H1708" s="19">
        <v>8.5833333333333339</v>
      </c>
      <c r="I1708" s="18">
        <v>159.31349741767471</v>
      </c>
      <c r="J1708" s="18">
        <v>161.80118112969026</v>
      </c>
      <c r="K1708" s="18">
        <f t="shared" si="385"/>
        <v>239.36264390340287</v>
      </c>
      <c r="L1708" s="18">
        <f t="shared" si="386"/>
        <v>243.10029677120951</v>
      </c>
      <c r="M1708" s="18">
        <f t="shared" si="387"/>
        <v>215.03398173617177</v>
      </c>
      <c r="N1708" s="18">
        <f t="shared" si="388"/>
        <v>218.39174201741446</v>
      </c>
    </row>
    <row r="1709" spans="1:14" ht="15" x14ac:dyDescent="0.25">
      <c r="A1709" s="17" t="s">
        <v>245</v>
      </c>
      <c r="B1709" s="16" t="s">
        <v>246</v>
      </c>
      <c r="C1709" t="s">
        <v>27</v>
      </c>
      <c r="D1709" s="16" t="s">
        <v>244</v>
      </c>
      <c r="E1709">
        <v>3</v>
      </c>
      <c r="F1709" s="20">
        <v>7.5</v>
      </c>
      <c r="G1709" s="21">
        <f t="shared" si="346"/>
        <v>3</v>
      </c>
      <c r="H1709" s="19">
        <v>8.5833333333333339</v>
      </c>
      <c r="I1709" s="18">
        <v>159.31349741767471</v>
      </c>
      <c r="J1709" s="18">
        <v>161.80118112969026</v>
      </c>
      <c r="K1709" s="18">
        <f t="shared" si="385"/>
        <v>239.36264390340287</v>
      </c>
      <c r="L1709" s="18">
        <f t="shared" si="386"/>
        <v>243.10029677120951</v>
      </c>
      <c r="M1709" s="18">
        <f t="shared" si="387"/>
        <v>215.03398173617177</v>
      </c>
      <c r="N1709" s="18">
        <f t="shared" si="388"/>
        <v>218.39174201741446</v>
      </c>
    </row>
    <row r="1710" spans="1:14" ht="15" x14ac:dyDescent="0.25">
      <c r="A1710" s="17" t="s">
        <v>245</v>
      </c>
      <c r="B1710" s="16" t="s">
        <v>246</v>
      </c>
      <c r="C1710" t="s">
        <v>27</v>
      </c>
      <c r="D1710" s="16" t="s">
        <v>244</v>
      </c>
      <c r="E1710">
        <v>4</v>
      </c>
      <c r="F1710" s="20">
        <v>7.916666666666667</v>
      </c>
      <c r="G1710" s="21">
        <f t="shared" si="346"/>
        <v>4</v>
      </c>
      <c r="H1710" s="19">
        <v>9</v>
      </c>
      <c r="I1710" s="18">
        <v>159.31349741767471</v>
      </c>
      <c r="J1710" s="18">
        <v>161.80118112969026</v>
      </c>
      <c r="K1710" s="18">
        <f t="shared" si="385"/>
        <v>239.36264390340287</v>
      </c>
      <c r="L1710" s="18">
        <f t="shared" si="386"/>
        <v>243.10029677120951</v>
      </c>
      <c r="M1710" s="18">
        <f t="shared" si="387"/>
        <v>215.03398173617177</v>
      </c>
      <c r="N1710" s="18">
        <f t="shared" si="388"/>
        <v>218.39174201741446</v>
      </c>
    </row>
    <row r="1711" spans="1:14" ht="15" x14ac:dyDescent="0.25">
      <c r="A1711" s="17" t="s">
        <v>245</v>
      </c>
      <c r="B1711" s="16" t="s">
        <v>246</v>
      </c>
      <c r="C1711" t="s">
        <v>27</v>
      </c>
      <c r="D1711" s="16" t="s">
        <v>244</v>
      </c>
      <c r="E1711">
        <v>5</v>
      </c>
      <c r="F1711" s="20">
        <v>7.416666666666667</v>
      </c>
      <c r="G1711" s="21">
        <f t="shared" si="346"/>
        <v>5</v>
      </c>
      <c r="H1711" s="19">
        <v>8.5</v>
      </c>
      <c r="I1711" s="18">
        <v>159.31349741767471</v>
      </c>
      <c r="J1711" s="18">
        <v>161.80118112969026</v>
      </c>
      <c r="K1711" s="18">
        <f t="shared" si="385"/>
        <v>239.36264390340287</v>
      </c>
      <c r="L1711" s="18">
        <f t="shared" si="386"/>
        <v>243.10029677120951</v>
      </c>
      <c r="M1711" s="18">
        <f t="shared" si="387"/>
        <v>215.03398173617177</v>
      </c>
      <c r="N1711" s="18">
        <f t="shared" si="388"/>
        <v>218.39174201741446</v>
      </c>
    </row>
    <row r="1712" spans="1:14" ht="15" x14ac:dyDescent="0.25">
      <c r="A1712" s="17" t="s">
        <v>245</v>
      </c>
      <c r="B1712" s="16" t="s">
        <v>246</v>
      </c>
      <c r="C1712" t="s">
        <v>27</v>
      </c>
      <c r="D1712" s="16" t="s">
        <v>244</v>
      </c>
      <c r="E1712">
        <v>6</v>
      </c>
      <c r="F1712" s="20">
        <v>9.25</v>
      </c>
      <c r="G1712" s="21">
        <f t="shared" si="346"/>
        <v>6</v>
      </c>
      <c r="H1712" s="19">
        <v>10.333333333333334</v>
      </c>
      <c r="I1712" s="18">
        <v>159.31349741767471</v>
      </c>
      <c r="J1712" s="18">
        <v>161.80118112969026</v>
      </c>
      <c r="K1712" s="18">
        <f t="shared" si="385"/>
        <v>239.36264390340287</v>
      </c>
      <c r="L1712" s="18">
        <f t="shared" si="386"/>
        <v>243.10029677120951</v>
      </c>
      <c r="M1712" s="18">
        <f t="shared" si="387"/>
        <v>215.03398173617177</v>
      </c>
      <c r="N1712" s="18">
        <f t="shared" si="388"/>
        <v>218.39174201741446</v>
      </c>
    </row>
    <row r="1713" spans="1:14" ht="15" x14ac:dyDescent="0.25">
      <c r="A1713" s="15" t="s">
        <v>245</v>
      </c>
      <c r="B1713" s="16" t="s">
        <v>246</v>
      </c>
      <c r="C1713" t="s">
        <v>27</v>
      </c>
      <c r="D1713" s="16" t="s">
        <v>244</v>
      </c>
      <c r="E1713">
        <v>7</v>
      </c>
      <c r="F1713" s="20">
        <v>7.416666666666667</v>
      </c>
      <c r="G1713" s="21">
        <f t="shared" si="346"/>
        <v>7</v>
      </c>
      <c r="H1713" s="19">
        <v>8.5</v>
      </c>
      <c r="I1713" s="18">
        <v>159.31349741767471</v>
      </c>
      <c r="J1713" s="18">
        <v>161.80118112969026</v>
      </c>
      <c r="K1713" s="18">
        <f t="shared" si="385"/>
        <v>239.36264390340287</v>
      </c>
      <c r="L1713" s="18">
        <f t="shared" si="386"/>
        <v>243.10029677120951</v>
      </c>
      <c r="M1713" s="18">
        <f t="shared" si="387"/>
        <v>215.03398173617177</v>
      </c>
      <c r="N1713" s="18">
        <f t="shared" si="388"/>
        <v>218.39174201741446</v>
      </c>
    </row>
    <row r="1714" spans="1:14" ht="15" x14ac:dyDescent="0.25">
      <c r="A1714" s="17" t="s">
        <v>88</v>
      </c>
      <c r="B1714" s="16" t="s">
        <v>87</v>
      </c>
      <c r="C1714" t="s">
        <v>79</v>
      </c>
      <c r="D1714" s="16" t="s">
        <v>84</v>
      </c>
      <c r="E1714">
        <v>1</v>
      </c>
      <c r="F1714" s="20">
        <v>9.9166666666666661</v>
      </c>
      <c r="G1714" s="21">
        <f t="shared" si="346"/>
        <v>1</v>
      </c>
      <c r="H1714" s="19">
        <v>11.416666666666666</v>
      </c>
      <c r="I1714" s="18">
        <v>173.3849209743251</v>
      </c>
      <c r="J1714" s="18">
        <v>293.22470683851418</v>
      </c>
      <c r="K1714" s="18">
        <f t="shared" si="385"/>
        <v>260.50443791708943</v>
      </c>
      <c r="L1714" s="18">
        <f t="shared" si="386"/>
        <v>440.55928859973801</v>
      </c>
      <c r="M1714" s="18">
        <f t="shared" si="387"/>
        <v>234.0269376697787</v>
      </c>
      <c r="N1714" s="18">
        <f t="shared" si="388"/>
        <v>395.78113139779742</v>
      </c>
    </row>
    <row r="1715" spans="1:14" ht="15" x14ac:dyDescent="0.25">
      <c r="A1715" s="17" t="s">
        <v>88</v>
      </c>
      <c r="B1715" s="16" t="s">
        <v>87</v>
      </c>
      <c r="C1715" t="s">
        <v>79</v>
      </c>
      <c r="D1715" s="16" t="s">
        <v>84</v>
      </c>
      <c r="E1715">
        <v>4</v>
      </c>
      <c r="F1715" s="20">
        <v>9.9166666666666661</v>
      </c>
      <c r="G1715" s="21">
        <f t="shared" si="346"/>
        <v>4</v>
      </c>
      <c r="H1715" s="19">
        <v>11.416666666666666</v>
      </c>
      <c r="I1715" s="18">
        <v>173.3849209743251</v>
      </c>
      <c r="J1715" s="18">
        <v>293.22470683851418</v>
      </c>
      <c r="K1715" s="18">
        <f t="shared" si="385"/>
        <v>260.50443791708943</v>
      </c>
      <c r="L1715" s="18">
        <f t="shared" si="386"/>
        <v>440.55928859973801</v>
      </c>
      <c r="M1715" s="18">
        <f t="shared" si="387"/>
        <v>234.0269376697787</v>
      </c>
      <c r="N1715" s="18">
        <f t="shared" si="388"/>
        <v>395.78113139779742</v>
      </c>
    </row>
    <row r="1716" spans="1:14" ht="15" x14ac:dyDescent="0.25">
      <c r="A1716" s="17" t="s">
        <v>88</v>
      </c>
      <c r="B1716" s="16" t="s">
        <v>87</v>
      </c>
      <c r="C1716" t="s">
        <v>79</v>
      </c>
      <c r="D1716" s="16" t="s">
        <v>84</v>
      </c>
      <c r="E1716">
        <v>5</v>
      </c>
      <c r="F1716" s="20">
        <v>10</v>
      </c>
      <c r="G1716" s="21">
        <f t="shared" si="346"/>
        <v>5</v>
      </c>
      <c r="H1716" s="19">
        <v>11.5</v>
      </c>
      <c r="I1716" s="18">
        <v>173.3849209743251</v>
      </c>
      <c r="J1716" s="18">
        <v>293.22470683851418</v>
      </c>
      <c r="K1716" s="18">
        <f t="shared" si="385"/>
        <v>260.50443791708943</v>
      </c>
      <c r="L1716" s="18">
        <f t="shared" si="386"/>
        <v>440.55928859973801</v>
      </c>
      <c r="M1716" s="18">
        <f t="shared" si="387"/>
        <v>234.0269376697787</v>
      </c>
      <c r="N1716" s="18">
        <f t="shared" si="388"/>
        <v>395.78113139779742</v>
      </c>
    </row>
    <row r="1717" spans="1:14" ht="15" x14ac:dyDescent="0.25">
      <c r="A1717" s="15" t="s">
        <v>88</v>
      </c>
      <c r="B1717" s="16" t="s">
        <v>87</v>
      </c>
      <c r="C1717" t="s">
        <v>79</v>
      </c>
      <c r="D1717" s="16" t="s">
        <v>84</v>
      </c>
      <c r="E1717">
        <v>6</v>
      </c>
      <c r="F1717" s="20">
        <v>9.9166666666666661</v>
      </c>
      <c r="G1717" s="21">
        <f t="shared" si="346"/>
        <v>6</v>
      </c>
      <c r="H1717" s="19">
        <v>11.416666666666666</v>
      </c>
      <c r="I1717" s="18">
        <v>173.3849209743251</v>
      </c>
      <c r="J1717" s="18">
        <v>293.22470683851418</v>
      </c>
      <c r="K1717" s="18">
        <f t="shared" si="385"/>
        <v>260.50443791708943</v>
      </c>
      <c r="L1717" s="18">
        <f t="shared" si="386"/>
        <v>440.55928859973801</v>
      </c>
      <c r="M1717" s="18">
        <f t="shared" si="387"/>
        <v>234.0269376697787</v>
      </c>
      <c r="N1717" s="18">
        <f t="shared" si="388"/>
        <v>395.78113139779742</v>
      </c>
    </row>
    <row r="1718" spans="1:14" ht="15" x14ac:dyDescent="0.25">
      <c r="A1718" s="17" t="s">
        <v>642</v>
      </c>
      <c r="B1718" s="16" t="s">
        <v>87</v>
      </c>
      <c r="C1718" t="s">
        <v>27</v>
      </c>
      <c r="D1718" s="16" t="s">
        <v>747</v>
      </c>
      <c r="E1718">
        <v>3</v>
      </c>
      <c r="F1718" s="20">
        <v>11.333333333333334</v>
      </c>
      <c r="G1718" s="21">
        <f t="shared" si="346"/>
        <v>3</v>
      </c>
      <c r="H1718" s="19">
        <v>12.583333333333334</v>
      </c>
      <c r="I1718" s="18">
        <v>236.48215406547158</v>
      </c>
      <c r="J1718" s="18">
        <v>229.41986961622271</v>
      </c>
      <c r="K1718" s="18">
        <f t="shared" si="385"/>
        <v>355.30569945797453</v>
      </c>
      <c r="L1718" s="18">
        <f t="shared" si="386"/>
        <v>344.69487799481738</v>
      </c>
      <c r="M1718" s="18">
        <f t="shared" si="387"/>
        <v>319.19266115240993</v>
      </c>
      <c r="N1718" s="18">
        <f t="shared" si="388"/>
        <v>309.66031662485233</v>
      </c>
    </row>
    <row r="1719" spans="1:14" ht="15" x14ac:dyDescent="0.25">
      <c r="A1719" s="17" t="s">
        <v>642</v>
      </c>
      <c r="B1719" s="16" t="s">
        <v>87</v>
      </c>
      <c r="C1719" t="s">
        <v>27</v>
      </c>
      <c r="D1719" s="16" t="s">
        <v>747</v>
      </c>
      <c r="E1719">
        <v>4</v>
      </c>
      <c r="F1719" s="20">
        <v>11.333333333333334</v>
      </c>
      <c r="G1719" s="21">
        <f t="shared" si="346"/>
        <v>4</v>
      </c>
      <c r="H1719" s="19">
        <v>12.583333333333334</v>
      </c>
      <c r="I1719" s="18">
        <v>236.48215406547158</v>
      </c>
      <c r="J1719" s="18">
        <v>229.41986961622271</v>
      </c>
      <c r="K1719" s="18">
        <f t="shared" si="385"/>
        <v>355.30569945797453</v>
      </c>
      <c r="L1719" s="18">
        <f t="shared" si="386"/>
        <v>344.69487799481738</v>
      </c>
      <c r="M1719" s="18">
        <f t="shared" si="387"/>
        <v>319.19266115240993</v>
      </c>
      <c r="N1719" s="18">
        <f t="shared" si="388"/>
        <v>309.66031662485233</v>
      </c>
    </row>
    <row r="1720" spans="1:14" ht="15" x14ac:dyDescent="0.25">
      <c r="A1720" s="17" t="s">
        <v>642</v>
      </c>
      <c r="B1720" s="16" t="s">
        <v>87</v>
      </c>
      <c r="C1720" t="s">
        <v>27</v>
      </c>
      <c r="D1720" s="16" t="s">
        <v>747</v>
      </c>
      <c r="E1720">
        <v>5</v>
      </c>
      <c r="F1720" s="20">
        <v>11.333333333333334</v>
      </c>
      <c r="G1720" s="21">
        <f t="shared" si="346"/>
        <v>5</v>
      </c>
      <c r="H1720" s="19">
        <v>12.583333333333334</v>
      </c>
      <c r="I1720" s="18">
        <v>236.48215406547158</v>
      </c>
      <c r="J1720" s="18">
        <v>229.41986961622271</v>
      </c>
      <c r="K1720" s="18">
        <f t="shared" si="385"/>
        <v>355.30569945797453</v>
      </c>
      <c r="L1720" s="18">
        <f t="shared" si="386"/>
        <v>344.69487799481738</v>
      </c>
      <c r="M1720" s="18">
        <f t="shared" si="387"/>
        <v>319.19266115240993</v>
      </c>
      <c r="N1720" s="18">
        <f t="shared" si="388"/>
        <v>309.66031662485233</v>
      </c>
    </row>
    <row r="1721" spans="1:14" ht="15" x14ac:dyDescent="0.25">
      <c r="A1721" s="17" t="s">
        <v>642</v>
      </c>
      <c r="B1721" s="16" t="s">
        <v>87</v>
      </c>
      <c r="C1721" t="s">
        <v>27</v>
      </c>
      <c r="D1721" s="16" t="s">
        <v>747</v>
      </c>
      <c r="E1721">
        <v>6</v>
      </c>
      <c r="F1721" s="20">
        <v>11.333333333333334</v>
      </c>
      <c r="G1721" s="21">
        <f t="shared" si="346"/>
        <v>6</v>
      </c>
      <c r="H1721" s="19">
        <v>12.583333333333334</v>
      </c>
      <c r="I1721" s="18">
        <v>236.48215406547158</v>
      </c>
      <c r="J1721" s="18">
        <v>229.41986961622271</v>
      </c>
      <c r="K1721" s="18">
        <f t="shared" si="385"/>
        <v>355.30569945797453</v>
      </c>
      <c r="L1721" s="18">
        <f t="shared" si="386"/>
        <v>344.69487799481738</v>
      </c>
      <c r="M1721" s="18">
        <f t="shared" si="387"/>
        <v>319.19266115240993</v>
      </c>
      <c r="N1721" s="18">
        <f t="shared" si="388"/>
        <v>309.66031662485233</v>
      </c>
    </row>
    <row r="1722" spans="1:14" ht="15" x14ac:dyDescent="0.25">
      <c r="A1722" s="17" t="s">
        <v>642</v>
      </c>
      <c r="B1722" s="16" t="s">
        <v>87</v>
      </c>
      <c r="C1722" t="s">
        <v>27</v>
      </c>
      <c r="D1722" s="16" t="s">
        <v>747</v>
      </c>
      <c r="E1722">
        <v>7</v>
      </c>
      <c r="F1722" s="20">
        <v>11.333333333333334</v>
      </c>
      <c r="G1722" s="21">
        <f t="shared" si="346"/>
        <v>7</v>
      </c>
      <c r="H1722" s="19">
        <v>12.583333333333334</v>
      </c>
      <c r="I1722" s="18">
        <v>236.48215406547158</v>
      </c>
      <c r="J1722" s="18">
        <v>229.41986961622271</v>
      </c>
      <c r="K1722" s="18">
        <f t="shared" si="385"/>
        <v>355.30569945797453</v>
      </c>
      <c r="L1722" s="18">
        <f t="shared" si="386"/>
        <v>344.69487799481738</v>
      </c>
      <c r="M1722" s="18">
        <f t="shared" si="387"/>
        <v>319.19266115240993</v>
      </c>
      <c r="N1722" s="18">
        <f t="shared" si="388"/>
        <v>309.66031662485233</v>
      </c>
    </row>
    <row r="1723" spans="1:14" ht="15" x14ac:dyDescent="0.25">
      <c r="A1723" s="17" t="s">
        <v>642</v>
      </c>
      <c r="B1723" s="16" t="s">
        <v>87</v>
      </c>
      <c r="C1723" t="s">
        <v>27</v>
      </c>
      <c r="D1723" s="16" t="s">
        <v>641</v>
      </c>
      <c r="E1723">
        <v>1</v>
      </c>
      <c r="F1723" s="20">
        <v>14.583333333333334</v>
      </c>
      <c r="G1723" s="21">
        <f t="shared" si="346"/>
        <v>1</v>
      </c>
      <c r="H1723" s="19">
        <v>15.833333333333334</v>
      </c>
      <c r="I1723" s="18">
        <v>236.48215406547158</v>
      </c>
      <c r="J1723" s="18">
        <v>229.41986961622271</v>
      </c>
      <c r="K1723" s="18">
        <f t="shared" si="385"/>
        <v>355.30569945797453</v>
      </c>
      <c r="L1723" s="18">
        <f t="shared" si="386"/>
        <v>344.69487799481738</v>
      </c>
      <c r="M1723" s="18">
        <f t="shared" si="387"/>
        <v>319.19266115240993</v>
      </c>
      <c r="N1723" s="18">
        <f t="shared" si="388"/>
        <v>309.66031662485233</v>
      </c>
    </row>
    <row r="1724" spans="1:14" ht="15" x14ac:dyDescent="0.25">
      <c r="A1724" s="17" t="s">
        <v>642</v>
      </c>
      <c r="B1724" s="16" t="s">
        <v>87</v>
      </c>
      <c r="C1724" t="s">
        <v>27</v>
      </c>
      <c r="D1724" s="16" t="s">
        <v>641</v>
      </c>
      <c r="E1724">
        <v>2</v>
      </c>
      <c r="F1724" s="20">
        <v>14.583333333333334</v>
      </c>
      <c r="G1724" s="21">
        <f t="shared" si="346"/>
        <v>2</v>
      </c>
      <c r="H1724" s="19">
        <v>15.833333333333334</v>
      </c>
      <c r="I1724" s="18">
        <v>236.48215406547158</v>
      </c>
      <c r="J1724" s="18">
        <v>229.41986961622271</v>
      </c>
      <c r="K1724" s="18">
        <f t="shared" si="385"/>
        <v>355.30569945797453</v>
      </c>
      <c r="L1724" s="18">
        <f t="shared" si="386"/>
        <v>344.69487799481738</v>
      </c>
      <c r="M1724" s="18">
        <f t="shared" si="387"/>
        <v>319.19266115240993</v>
      </c>
      <c r="N1724" s="18">
        <f t="shared" si="388"/>
        <v>309.66031662485233</v>
      </c>
    </row>
    <row r="1725" spans="1:14" ht="15" x14ac:dyDescent="0.25">
      <c r="A1725" s="17" t="s">
        <v>642</v>
      </c>
      <c r="B1725" s="16" t="s">
        <v>87</v>
      </c>
      <c r="C1725" t="s">
        <v>27</v>
      </c>
      <c r="D1725" s="16" t="s">
        <v>641</v>
      </c>
      <c r="E1725">
        <v>4</v>
      </c>
      <c r="F1725" s="20">
        <v>14.583333333333334</v>
      </c>
      <c r="G1725" s="21">
        <f t="shared" si="346"/>
        <v>4</v>
      </c>
      <c r="H1725" s="19">
        <v>15.833333333333334</v>
      </c>
      <c r="I1725" s="18">
        <v>236.48215406547158</v>
      </c>
      <c r="J1725" s="18">
        <v>229.41986961622271</v>
      </c>
      <c r="K1725" s="18">
        <f t="shared" si="385"/>
        <v>355.30569945797453</v>
      </c>
      <c r="L1725" s="18">
        <f t="shared" si="386"/>
        <v>344.69487799481738</v>
      </c>
      <c r="M1725" s="18">
        <f t="shared" si="387"/>
        <v>319.19266115240993</v>
      </c>
      <c r="N1725" s="18">
        <f t="shared" si="388"/>
        <v>309.66031662485233</v>
      </c>
    </row>
    <row r="1726" spans="1:14" ht="15" x14ac:dyDescent="0.25">
      <c r="A1726" s="15" t="s">
        <v>642</v>
      </c>
      <c r="B1726" s="16" t="s">
        <v>87</v>
      </c>
      <c r="C1726" t="s">
        <v>27</v>
      </c>
      <c r="D1726" s="16" t="s">
        <v>641</v>
      </c>
      <c r="E1726">
        <v>5</v>
      </c>
      <c r="F1726" s="20">
        <v>14.583333333333334</v>
      </c>
      <c r="G1726" s="21">
        <f t="shared" si="346"/>
        <v>5</v>
      </c>
      <c r="H1726" s="19">
        <v>15.833333333333334</v>
      </c>
      <c r="I1726" s="18">
        <v>236.48215406547158</v>
      </c>
      <c r="J1726" s="18">
        <v>229.41986961622271</v>
      </c>
      <c r="K1726" s="18">
        <f t="shared" si="385"/>
        <v>355.30569945797453</v>
      </c>
      <c r="L1726" s="18">
        <f t="shared" si="386"/>
        <v>344.69487799481738</v>
      </c>
      <c r="M1726" s="18">
        <f t="shared" si="387"/>
        <v>319.19266115240993</v>
      </c>
      <c r="N1726" s="18">
        <f t="shared" si="388"/>
        <v>309.66031662485233</v>
      </c>
    </row>
    <row r="1727" spans="1:14" ht="15" x14ac:dyDescent="0.25">
      <c r="A1727" s="17" t="s">
        <v>299</v>
      </c>
      <c r="B1727" s="16" t="s">
        <v>87</v>
      </c>
      <c r="C1727" t="s">
        <v>35</v>
      </c>
      <c r="D1727" s="16" t="s">
        <v>298</v>
      </c>
      <c r="E1727">
        <v>1</v>
      </c>
      <c r="F1727" s="20">
        <v>11.083333333333334</v>
      </c>
      <c r="G1727" s="21">
        <f t="shared" si="346"/>
        <v>1</v>
      </c>
      <c r="H1727" s="19">
        <v>12.833333333333334</v>
      </c>
      <c r="I1727" s="18">
        <v>290.63822696430168</v>
      </c>
      <c r="J1727" s="18">
        <v>331.16011625361529</v>
      </c>
      <c r="K1727" s="18">
        <f t="shared" si="385"/>
        <v>436.67319814833502</v>
      </c>
      <c r="L1727" s="18">
        <f t="shared" si="386"/>
        <v>497.55583969139241</v>
      </c>
      <c r="M1727" s="18">
        <f t="shared" si="387"/>
        <v>392.29002063161897</v>
      </c>
      <c r="N1727" s="18">
        <f t="shared" si="388"/>
        <v>446.9845904112837</v>
      </c>
    </row>
    <row r="1728" spans="1:14" ht="15" x14ac:dyDescent="0.25">
      <c r="A1728" s="17" t="s">
        <v>299</v>
      </c>
      <c r="B1728" s="16" t="s">
        <v>87</v>
      </c>
      <c r="C1728" t="s">
        <v>35</v>
      </c>
      <c r="D1728" s="16" t="s">
        <v>298</v>
      </c>
      <c r="E1728">
        <v>2</v>
      </c>
      <c r="F1728" s="20">
        <v>11.083333333333334</v>
      </c>
      <c r="G1728" s="21">
        <f t="shared" si="346"/>
        <v>2</v>
      </c>
      <c r="H1728" s="19">
        <v>12.833333333333334</v>
      </c>
      <c r="I1728" s="18">
        <v>290.63822696430168</v>
      </c>
      <c r="J1728" s="18">
        <v>331.16011625361529</v>
      </c>
      <c r="K1728" s="18">
        <f t="shared" si="385"/>
        <v>436.67319814833502</v>
      </c>
      <c r="L1728" s="18">
        <f t="shared" si="386"/>
        <v>497.55583969139241</v>
      </c>
      <c r="M1728" s="18">
        <f t="shared" si="387"/>
        <v>392.29002063161897</v>
      </c>
      <c r="N1728" s="18">
        <f t="shared" si="388"/>
        <v>446.9845904112837</v>
      </c>
    </row>
    <row r="1729" spans="1:14" ht="15" x14ac:dyDescent="0.25">
      <c r="A1729" s="17" t="s">
        <v>299</v>
      </c>
      <c r="B1729" s="16" t="s">
        <v>87</v>
      </c>
      <c r="C1729" t="s">
        <v>35</v>
      </c>
      <c r="D1729" s="16" t="s">
        <v>298</v>
      </c>
      <c r="E1729">
        <v>4</v>
      </c>
      <c r="F1729" s="20">
        <v>11.083333333333334</v>
      </c>
      <c r="G1729" s="21">
        <f t="shared" si="346"/>
        <v>4</v>
      </c>
      <c r="H1729" s="19">
        <v>12.833333333333334</v>
      </c>
      <c r="I1729" s="18">
        <v>290.63822696430168</v>
      </c>
      <c r="J1729" s="18">
        <v>331.16011625361529</v>
      </c>
      <c r="K1729" s="18">
        <f t="shared" si="385"/>
        <v>436.67319814833502</v>
      </c>
      <c r="L1729" s="18">
        <f t="shared" si="386"/>
        <v>497.55583969139241</v>
      </c>
      <c r="M1729" s="18">
        <f t="shared" si="387"/>
        <v>392.29002063161897</v>
      </c>
      <c r="N1729" s="18">
        <f t="shared" si="388"/>
        <v>446.9845904112837</v>
      </c>
    </row>
    <row r="1730" spans="1:14" ht="15" x14ac:dyDescent="0.25">
      <c r="A1730" s="17" t="s">
        <v>299</v>
      </c>
      <c r="B1730" s="16" t="s">
        <v>87</v>
      </c>
      <c r="C1730" t="s">
        <v>35</v>
      </c>
      <c r="D1730" s="16" t="s">
        <v>298</v>
      </c>
      <c r="E1730">
        <v>5</v>
      </c>
      <c r="F1730" s="20">
        <v>11.083333333333334</v>
      </c>
      <c r="G1730" s="21">
        <f t="shared" si="346"/>
        <v>5</v>
      </c>
      <c r="H1730" s="19">
        <v>12.833333333333334</v>
      </c>
      <c r="I1730" s="18">
        <v>290.63822696430168</v>
      </c>
      <c r="J1730" s="18">
        <v>331.16011625361529</v>
      </c>
      <c r="K1730" s="18">
        <f t="shared" si="385"/>
        <v>436.67319814833502</v>
      </c>
      <c r="L1730" s="18">
        <f t="shared" si="386"/>
        <v>497.55583969139241</v>
      </c>
      <c r="M1730" s="18">
        <f t="shared" si="387"/>
        <v>392.29002063161897</v>
      </c>
      <c r="N1730" s="18">
        <f t="shared" si="388"/>
        <v>446.9845904112837</v>
      </c>
    </row>
    <row r="1731" spans="1:14" ht="15" x14ac:dyDescent="0.25">
      <c r="A1731" s="17" t="s">
        <v>299</v>
      </c>
      <c r="B1731" s="16" t="s">
        <v>87</v>
      </c>
      <c r="C1731" t="s">
        <v>35</v>
      </c>
      <c r="D1731" s="16" t="s">
        <v>298</v>
      </c>
      <c r="E1731">
        <v>6</v>
      </c>
      <c r="F1731" s="20">
        <v>11.083333333333334</v>
      </c>
      <c r="G1731" s="21">
        <f t="shared" si="346"/>
        <v>6</v>
      </c>
      <c r="H1731" s="19">
        <v>12.833333333333334</v>
      </c>
      <c r="I1731" s="18">
        <v>290.63822696430168</v>
      </c>
      <c r="J1731" s="18">
        <v>331.16011625361529</v>
      </c>
      <c r="K1731" s="18">
        <f t="shared" si="385"/>
        <v>436.67319814833502</v>
      </c>
      <c r="L1731" s="18">
        <f t="shared" si="386"/>
        <v>497.55583969139241</v>
      </c>
      <c r="M1731" s="18">
        <f t="shared" si="387"/>
        <v>392.29002063161897</v>
      </c>
      <c r="N1731" s="18">
        <f t="shared" si="388"/>
        <v>446.9845904112837</v>
      </c>
    </row>
    <row r="1732" spans="1:14" ht="15" x14ac:dyDescent="0.25">
      <c r="A1732" s="17" t="s">
        <v>299</v>
      </c>
      <c r="B1732" s="16" t="s">
        <v>87</v>
      </c>
      <c r="C1732" t="s">
        <v>35</v>
      </c>
      <c r="D1732" s="16" t="s">
        <v>298</v>
      </c>
      <c r="E1732">
        <v>7</v>
      </c>
      <c r="F1732" s="20">
        <v>11.083333333333334</v>
      </c>
      <c r="G1732" s="21">
        <f t="shared" si="346"/>
        <v>7</v>
      </c>
      <c r="H1732" s="19">
        <v>12.833333333333334</v>
      </c>
      <c r="I1732" s="18">
        <v>290.63822696430168</v>
      </c>
      <c r="J1732" s="18">
        <v>331.16011625361529</v>
      </c>
      <c r="K1732" s="18">
        <f t="shared" si="385"/>
        <v>436.67319814833502</v>
      </c>
      <c r="L1732" s="18">
        <f t="shared" si="386"/>
        <v>497.55583969139241</v>
      </c>
      <c r="M1732" s="18">
        <f t="shared" si="387"/>
        <v>392.29002063161897</v>
      </c>
      <c r="N1732" s="18">
        <f t="shared" si="388"/>
        <v>446.9845904112837</v>
      </c>
    </row>
    <row r="1733" spans="1:14" ht="15" x14ac:dyDescent="0.25">
      <c r="A1733" s="17" t="s">
        <v>299</v>
      </c>
      <c r="B1733" s="16" t="s">
        <v>87</v>
      </c>
      <c r="C1733" t="s">
        <v>35</v>
      </c>
      <c r="D1733" s="16" t="s">
        <v>305</v>
      </c>
      <c r="E1733">
        <v>1</v>
      </c>
      <c r="F1733" s="20">
        <v>13.75</v>
      </c>
      <c r="G1733" s="21">
        <f t="shared" ref="G1733:G1796" si="389">IF(AND(E1733=7,H1733&lt;F1733),1,IF(H1733&lt;F1733,E1733+1,E1733))</f>
        <v>1</v>
      </c>
      <c r="H1733" s="19">
        <v>15.5</v>
      </c>
      <c r="I1733" s="18">
        <v>290.63822696430168</v>
      </c>
      <c r="J1733" s="18">
        <v>331.16011625361529</v>
      </c>
      <c r="K1733" s="18">
        <f t="shared" si="385"/>
        <v>436.67319814833502</v>
      </c>
      <c r="L1733" s="18">
        <f t="shared" si="386"/>
        <v>497.55583969139241</v>
      </c>
      <c r="M1733" s="18">
        <f t="shared" si="387"/>
        <v>392.29002063161897</v>
      </c>
      <c r="N1733" s="18">
        <f t="shared" si="388"/>
        <v>446.9845904112837</v>
      </c>
    </row>
    <row r="1734" spans="1:14" ht="15" x14ac:dyDescent="0.25">
      <c r="A1734" s="17" t="s">
        <v>299</v>
      </c>
      <c r="B1734" s="16" t="s">
        <v>87</v>
      </c>
      <c r="C1734" t="s">
        <v>35</v>
      </c>
      <c r="D1734" s="16" t="s">
        <v>305</v>
      </c>
      <c r="E1734">
        <v>3</v>
      </c>
      <c r="F1734" s="20">
        <v>14</v>
      </c>
      <c r="G1734" s="21">
        <f t="shared" si="389"/>
        <v>3</v>
      </c>
      <c r="H1734" s="19">
        <v>15.75</v>
      </c>
      <c r="I1734" s="18">
        <v>290.63822696430168</v>
      </c>
      <c r="J1734" s="18">
        <v>331.16011625361529</v>
      </c>
      <c r="K1734" s="18">
        <f t="shared" si="385"/>
        <v>436.67319814833502</v>
      </c>
      <c r="L1734" s="18">
        <f t="shared" si="386"/>
        <v>497.55583969139241</v>
      </c>
      <c r="M1734" s="18">
        <f t="shared" si="387"/>
        <v>392.29002063161897</v>
      </c>
      <c r="N1734" s="18">
        <f t="shared" si="388"/>
        <v>446.9845904112837</v>
      </c>
    </row>
    <row r="1735" spans="1:14" ht="15" x14ac:dyDescent="0.25">
      <c r="A1735" s="17" t="s">
        <v>299</v>
      </c>
      <c r="B1735" s="16" t="s">
        <v>87</v>
      </c>
      <c r="C1735" t="s">
        <v>35</v>
      </c>
      <c r="D1735" s="16" t="s">
        <v>305</v>
      </c>
      <c r="E1735">
        <v>5</v>
      </c>
      <c r="F1735" s="20">
        <v>14.333333333333334</v>
      </c>
      <c r="G1735" s="21">
        <f t="shared" si="389"/>
        <v>5</v>
      </c>
      <c r="H1735" s="19">
        <v>16.083333333333332</v>
      </c>
      <c r="I1735" s="18">
        <v>290.63822696430168</v>
      </c>
      <c r="J1735" s="18">
        <v>331.16011625361529</v>
      </c>
      <c r="K1735" s="18">
        <f t="shared" si="385"/>
        <v>436.67319814833502</v>
      </c>
      <c r="L1735" s="18">
        <f t="shared" si="386"/>
        <v>497.55583969139241</v>
      </c>
      <c r="M1735" s="18">
        <f t="shared" si="387"/>
        <v>392.29002063161897</v>
      </c>
      <c r="N1735" s="18">
        <f t="shared" si="388"/>
        <v>446.9845904112837</v>
      </c>
    </row>
    <row r="1736" spans="1:14" ht="15" x14ac:dyDescent="0.25">
      <c r="A1736" s="17" t="s">
        <v>299</v>
      </c>
      <c r="B1736" s="16" t="s">
        <v>87</v>
      </c>
      <c r="C1736" t="s">
        <v>35</v>
      </c>
      <c r="D1736" s="16" t="s">
        <v>305</v>
      </c>
      <c r="E1736">
        <v>6</v>
      </c>
      <c r="F1736" s="20">
        <v>13.75</v>
      </c>
      <c r="G1736" s="21">
        <f t="shared" si="389"/>
        <v>6</v>
      </c>
      <c r="H1736" s="19">
        <v>15.5</v>
      </c>
      <c r="I1736" s="18">
        <v>290.63822696430168</v>
      </c>
      <c r="J1736" s="18">
        <v>331.16011625361529</v>
      </c>
      <c r="K1736" s="18">
        <f t="shared" si="385"/>
        <v>436.67319814833502</v>
      </c>
      <c r="L1736" s="18">
        <f t="shared" si="386"/>
        <v>497.55583969139241</v>
      </c>
      <c r="M1736" s="18">
        <f t="shared" si="387"/>
        <v>392.29002063161897</v>
      </c>
      <c r="N1736" s="18">
        <f t="shared" si="388"/>
        <v>446.9845904112837</v>
      </c>
    </row>
    <row r="1737" spans="1:14" ht="15" x14ac:dyDescent="0.25">
      <c r="A1737" s="15" t="s">
        <v>299</v>
      </c>
      <c r="B1737" s="16" t="s">
        <v>87</v>
      </c>
      <c r="C1737" t="s">
        <v>35</v>
      </c>
      <c r="D1737" s="16" t="s">
        <v>305</v>
      </c>
      <c r="E1737">
        <v>7</v>
      </c>
      <c r="F1737" s="20">
        <v>14.75</v>
      </c>
      <c r="G1737" s="21">
        <f t="shared" si="389"/>
        <v>7</v>
      </c>
      <c r="H1737" s="19">
        <v>16.5</v>
      </c>
      <c r="I1737" s="18">
        <v>290.63822696430168</v>
      </c>
      <c r="J1737" s="18">
        <v>331.16011625361529</v>
      </c>
      <c r="K1737" s="18">
        <f t="shared" si="385"/>
        <v>436.67319814833502</v>
      </c>
      <c r="L1737" s="18">
        <f t="shared" si="386"/>
        <v>497.55583969139241</v>
      </c>
      <c r="M1737" s="18">
        <f t="shared" si="387"/>
        <v>392.29002063161897</v>
      </c>
      <c r="N1737" s="18">
        <f t="shared" si="388"/>
        <v>446.9845904112837</v>
      </c>
    </row>
    <row r="1738" spans="1:14" ht="15" x14ac:dyDescent="0.25">
      <c r="A1738" s="17" t="s">
        <v>474</v>
      </c>
      <c r="B1738" s="16" t="s">
        <v>439</v>
      </c>
      <c r="C1738" t="s">
        <v>27</v>
      </c>
      <c r="D1738" s="16" t="s">
        <v>473</v>
      </c>
      <c r="E1738">
        <v>1</v>
      </c>
      <c r="F1738" s="20">
        <v>5.666666666666667</v>
      </c>
      <c r="G1738" s="21">
        <f t="shared" si="389"/>
        <v>1</v>
      </c>
      <c r="H1738" s="19">
        <v>8.0833333333333339</v>
      </c>
      <c r="I1738" s="18">
        <v>390.22697421270959</v>
      </c>
      <c r="J1738" s="18">
        <v>402.95988068001799</v>
      </c>
      <c r="K1738" s="18">
        <f t="shared" si="385"/>
        <v>586.30161150185438</v>
      </c>
      <c r="L1738" s="18">
        <f t="shared" si="386"/>
        <v>605.43233304140631</v>
      </c>
      <c r="M1738" s="18">
        <f t="shared" si="387"/>
        <v>526.71030016887903</v>
      </c>
      <c r="N1738" s="18">
        <f t="shared" si="388"/>
        <v>543.89658771588631</v>
      </c>
    </row>
    <row r="1739" spans="1:14" ht="15" x14ac:dyDescent="0.25">
      <c r="A1739" s="17" t="s">
        <v>474</v>
      </c>
      <c r="B1739" s="16" t="s">
        <v>439</v>
      </c>
      <c r="C1739" t="s">
        <v>27</v>
      </c>
      <c r="D1739" s="16" t="s">
        <v>473</v>
      </c>
      <c r="E1739">
        <v>3</v>
      </c>
      <c r="F1739" s="20">
        <v>5.666666666666667</v>
      </c>
      <c r="G1739" s="21">
        <f t="shared" si="389"/>
        <v>3</v>
      </c>
      <c r="H1739" s="19">
        <v>8.0833333333333339</v>
      </c>
      <c r="I1739" s="18">
        <v>390.22697421270959</v>
      </c>
      <c r="J1739" s="18">
        <v>402.95988068001799</v>
      </c>
      <c r="K1739" s="18">
        <f t="shared" si="385"/>
        <v>586.30161150185438</v>
      </c>
      <c r="L1739" s="18">
        <f t="shared" si="386"/>
        <v>605.43233304140631</v>
      </c>
      <c r="M1739" s="18">
        <f t="shared" si="387"/>
        <v>526.71030016887903</v>
      </c>
      <c r="N1739" s="18">
        <f t="shared" si="388"/>
        <v>543.89658771588631</v>
      </c>
    </row>
    <row r="1740" spans="1:14" ht="15" x14ac:dyDescent="0.25">
      <c r="A1740" s="17" t="s">
        <v>474</v>
      </c>
      <c r="B1740" s="16" t="s">
        <v>439</v>
      </c>
      <c r="C1740" t="s">
        <v>27</v>
      </c>
      <c r="D1740" s="16" t="s">
        <v>473</v>
      </c>
      <c r="E1740">
        <v>4</v>
      </c>
      <c r="F1740" s="20">
        <v>5.666666666666667</v>
      </c>
      <c r="G1740" s="21">
        <f t="shared" si="389"/>
        <v>4</v>
      </c>
      <c r="H1740" s="19">
        <v>8.0833333333333339</v>
      </c>
      <c r="I1740" s="18">
        <v>390.22697421270959</v>
      </c>
      <c r="J1740" s="18">
        <v>402.95988068001799</v>
      </c>
      <c r="K1740" s="18">
        <f t="shared" si="385"/>
        <v>586.30161150185438</v>
      </c>
      <c r="L1740" s="18">
        <f t="shared" si="386"/>
        <v>605.43233304140631</v>
      </c>
      <c r="M1740" s="18">
        <f t="shared" si="387"/>
        <v>526.71030016887903</v>
      </c>
      <c r="N1740" s="18">
        <f t="shared" si="388"/>
        <v>543.89658771588631</v>
      </c>
    </row>
    <row r="1741" spans="1:14" ht="15" x14ac:dyDescent="0.25">
      <c r="A1741" s="17" t="s">
        <v>474</v>
      </c>
      <c r="B1741" s="16" t="s">
        <v>439</v>
      </c>
      <c r="C1741" t="s">
        <v>27</v>
      </c>
      <c r="D1741" s="16" t="s">
        <v>473</v>
      </c>
      <c r="E1741">
        <v>5</v>
      </c>
      <c r="F1741" s="20">
        <v>5.666666666666667</v>
      </c>
      <c r="G1741" s="21">
        <f t="shared" si="389"/>
        <v>5</v>
      </c>
      <c r="H1741" s="19">
        <v>8.0833333333333339</v>
      </c>
      <c r="I1741" s="18">
        <v>390.22697421270959</v>
      </c>
      <c r="J1741" s="18">
        <v>402.95988068001799</v>
      </c>
      <c r="K1741" s="18">
        <f t="shared" si="385"/>
        <v>586.30161150185438</v>
      </c>
      <c r="L1741" s="18">
        <f t="shared" si="386"/>
        <v>605.43233304140631</v>
      </c>
      <c r="M1741" s="18">
        <f t="shared" si="387"/>
        <v>526.71030016887903</v>
      </c>
      <c r="N1741" s="18">
        <f t="shared" si="388"/>
        <v>543.89658771588631</v>
      </c>
    </row>
    <row r="1742" spans="1:14" ht="15" x14ac:dyDescent="0.25">
      <c r="A1742" s="15" t="s">
        <v>474</v>
      </c>
      <c r="B1742" s="16" t="s">
        <v>439</v>
      </c>
      <c r="C1742" t="s">
        <v>27</v>
      </c>
      <c r="D1742" s="16" t="s">
        <v>473</v>
      </c>
      <c r="E1742">
        <v>7</v>
      </c>
      <c r="F1742" s="20">
        <v>5.666666666666667</v>
      </c>
      <c r="G1742" s="21">
        <f t="shared" si="389"/>
        <v>7</v>
      </c>
      <c r="H1742" s="19">
        <v>8.0833333333333339</v>
      </c>
      <c r="I1742" s="18">
        <v>390.22697421270959</v>
      </c>
      <c r="J1742" s="18">
        <v>402.95988068001799</v>
      </c>
      <c r="K1742" s="18">
        <f t="shared" si="385"/>
        <v>586.30161150185438</v>
      </c>
      <c r="L1742" s="18">
        <f t="shared" si="386"/>
        <v>605.43233304140631</v>
      </c>
      <c r="M1742" s="18">
        <f t="shared" si="387"/>
        <v>526.71030016887903</v>
      </c>
      <c r="N1742" s="18">
        <f t="shared" si="388"/>
        <v>543.89658771588631</v>
      </c>
    </row>
    <row r="1743" spans="1:14" ht="15" x14ac:dyDescent="0.25">
      <c r="A1743" s="17" t="s">
        <v>444</v>
      </c>
      <c r="B1743" s="16" t="s">
        <v>439</v>
      </c>
      <c r="C1743" t="s">
        <v>35</v>
      </c>
      <c r="D1743" s="16" t="s">
        <v>443</v>
      </c>
      <c r="E1743">
        <v>1</v>
      </c>
      <c r="F1743" s="20">
        <v>12.75</v>
      </c>
      <c r="G1743" s="21">
        <f t="shared" si="389"/>
        <v>1</v>
      </c>
      <c r="H1743" s="19">
        <v>14.75</v>
      </c>
      <c r="I1743" s="18">
        <v>352.0849431463634</v>
      </c>
      <c r="J1743" s="18">
        <v>364.1167200111874</v>
      </c>
      <c r="K1743" s="18">
        <f t="shared" si="385"/>
        <v>528.99461901300901</v>
      </c>
      <c r="L1743" s="18">
        <f t="shared" si="386"/>
        <v>547.07191922863137</v>
      </c>
      <c r="M1743" s="18">
        <f t="shared" si="387"/>
        <v>475.22795281824415</v>
      </c>
      <c r="N1743" s="18">
        <f t="shared" si="388"/>
        <v>491.46788809391796</v>
      </c>
    </row>
    <row r="1744" spans="1:14" ht="15" x14ac:dyDescent="0.25">
      <c r="A1744" s="17" t="s">
        <v>444</v>
      </c>
      <c r="B1744" s="16" t="s">
        <v>439</v>
      </c>
      <c r="C1744" t="s">
        <v>35</v>
      </c>
      <c r="D1744" s="16" t="s">
        <v>443</v>
      </c>
      <c r="E1744">
        <v>2</v>
      </c>
      <c r="F1744" s="20">
        <v>12.5</v>
      </c>
      <c r="G1744" s="21">
        <f t="shared" si="389"/>
        <v>2</v>
      </c>
      <c r="H1744" s="19">
        <v>14.5</v>
      </c>
      <c r="I1744" s="18">
        <v>352.0849431463634</v>
      </c>
      <c r="J1744" s="18">
        <v>364.1167200111874</v>
      </c>
      <c r="K1744" s="18">
        <f t="shared" si="385"/>
        <v>528.99461901300901</v>
      </c>
      <c r="L1744" s="18">
        <f t="shared" si="386"/>
        <v>547.07191922863137</v>
      </c>
      <c r="M1744" s="18">
        <f t="shared" si="387"/>
        <v>475.22795281824415</v>
      </c>
      <c r="N1744" s="18">
        <f t="shared" si="388"/>
        <v>491.46788809391796</v>
      </c>
    </row>
    <row r="1745" spans="1:14" ht="15" x14ac:dyDescent="0.25">
      <c r="A1745" s="17" t="s">
        <v>444</v>
      </c>
      <c r="B1745" s="16" t="s">
        <v>439</v>
      </c>
      <c r="C1745" t="s">
        <v>35</v>
      </c>
      <c r="D1745" s="16" t="s">
        <v>443</v>
      </c>
      <c r="E1745">
        <v>3</v>
      </c>
      <c r="F1745" s="20">
        <v>12.5</v>
      </c>
      <c r="G1745" s="21">
        <f t="shared" si="389"/>
        <v>3</v>
      </c>
      <c r="H1745" s="19">
        <v>14.5</v>
      </c>
      <c r="I1745" s="18">
        <v>352.0849431463634</v>
      </c>
      <c r="J1745" s="18">
        <v>364.1167200111874</v>
      </c>
      <c r="K1745" s="18">
        <f t="shared" si="385"/>
        <v>528.99461901300901</v>
      </c>
      <c r="L1745" s="18">
        <f t="shared" si="386"/>
        <v>547.07191922863137</v>
      </c>
      <c r="M1745" s="18">
        <f t="shared" si="387"/>
        <v>475.22795281824415</v>
      </c>
      <c r="N1745" s="18">
        <f t="shared" si="388"/>
        <v>491.46788809391796</v>
      </c>
    </row>
    <row r="1746" spans="1:14" ht="15" x14ac:dyDescent="0.25">
      <c r="A1746" s="17" t="s">
        <v>444</v>
      </c>
      <c r="B1746" s="16" t="s">
        <v>439</v>
      </c>
      <c r="C1746" t="s">
        <v>35</v>
      </c>
      <c r="D1746" s="16" t="s">
        <v>443</v>
      </c>
      <c r="E1746">
        <v>4</v>
      </c>
      <c r="F1746" s="20">
        <v>12.5</v>
      </c>
      <c r="G1746" s="21">
        <f t="shared" si="389"/>
        <v>4</v>
      </c>
      <c r="H1746" s="19">
        <v>14.5</v>
      </c>
      <c r="I1746" s="18">
        <v>352.0849431463634</v>
      </c>
      <c r="J1746" s="18">
        <v>364.1167200111874</v>
      </c>
      <c r="K1746" s="18">
        <f t="shared" si="385"/>
        <v>528.99461901300901</v>
      </c>
      <c r="L1746" s="18">
        <f t="shared" si="386"/>
        <v>547.07191922863137</v>
      </c>
      <c r="M1746" s="18">
        <f t="shared" si="387"/>
        <v>475.22795281824415</v>
      </c>
      <c r="N1746" s="18">
        <f t="shared" si="388"/>
        <v>491.46788809391796</v>
      </c>
    </row>
    <row r="1747" spans="1:14" ht="15" x14ac:dyDescent="0.25">
      <c r="A1747" s="17" t="s">
        <v>444</v>
      </c>
      <c r="B1747" s="16" t="s">
        <v>439</v>
      </c>
      <c r="C1747" t="s">
        <v>35</v>
      </c>
      <c r="D1747" s="16" t="s">
        <v>443</v>
      </c>
      <c r="E1747">
        <v>5</v>
      </c>
      <c r="F1747" s="20">
        <v>12.5</v>
      </c>
      <c r="G1747" s="21">
        <f t="shared" si="389"/>
        <v>5</v>
      </c>
      <c r="H1747" s="19">
        <v>14.5</v>
      </c>
      <c r="I1747" s="18">
        <v>352.0849431463634</v>
      </c>
      <c r="J1747" s="18">
        <v>364.1167200111874</v>
      </c>
      <c r="K1747" s="18">
        <f t="shared" si="385"/>
        <v>528.99461901300901</v>
      </c>
      <c r="L1747" s="18">
        <f t="shared" si="386"/>
        <v>547.07191922863137</v>
      </c>
      <c r="M1747" s="18">
        <f t="shared" si="387"/>
        <v>475.22795281824415</v>
      </c>
      <c r="N1747" s="18">
        <f t="shared" si="388"/>
        <v>491.46788809391796</v>
      </c>
    </row>
    <row r="1748" spans="1:14" ht="15" x14ac:dyDescent="0.25">
      <c r="A1748" s="17" t="s">
        <v>444</v>
      </c>
      <c r="B1748" s="16" t="s">
        <v>439</v>
      </c>
      <c r="C1748" t="s">
        <v>35</v>
      </c>
      <c r="D1748" s="16" t="s">
        <v>443</v>
      </c>
      <c r="E1748">
        <v>6</v>
      </c>
      <c r="F1748" s="20">
        <v>12.5</v>
      </c>
      <c r="G1748" s="21">
        <f t="shared" si="389"/>
        <v>6</v>
      </c>
      <c r="H1748" s="19">
        <v>14.5</v>
      </c>
      <c r="I1748" s="18">
        <v>352.0849431463634</v>
      </c>
      <c r="J1748" s="18">
        <v>364.1167200111874</v>
      </c>
      <c r="K1748" s="18">
        <f t="shared" si="385"/>
        <v>528.99461901300901</v>
      </c>
      <c r="L1748" s="18">
        <f t="shared" si="386"/>
        <v>547.07191922863137</v>
      </c>
      <c r="M1748" s="18">
        <f t="shared" si="387"/>
        <v>475.22795281824415</v>
      </c>
      <c r="N1748" s="18">
        <f t="shared" si="388"/>
        <v>491.46788809391796</v>
      </c>
    </row>
    <row r="1749" spans="1:14" ht="15" x14ac:dyDescent="0.25">
      <c r="A1749" s="15" t="s">
        <v>444</v>
      </c>
      <c r="B1749" s="16" t="s">
        <v>439</v>
      </c>
      <c r="C1749" t="s">
        <v>35</v>
      </c>
      <c r="D1749" s="16" t="s">
        <v>443</v>
      </c>
      <c r="E1749">
        <v>7</v>
      </c>
      <c r="F1749" s="20">
        <v>8.9166666666666661</v>
      </c>
      <c r="G1749" s="21">
        <f t="shared" si="389"/>
        <v>7</v>
      </c>
      <c r="H1749" s="19">
        <v>10.916666666666666</v>
      </c>
      <c r="I1749" s="18">
        <v>352.0849431463634</v>
      </c>
      <c r="J1749" s="18">
        <v>364.1167200111874</v>
      </c>
      <c r="K1749" s="18">
        <f t="shared" si="385"/>
        <v>528.99461901300901</v>
      </c>
      <c r="L1749" s="18">
        <f t="shared" si="386"/>
        <v>547.07191922863137</v>
      </c>
      <c r="M1749" s="18">
        <f t="shared" si="387"/>
        <v>475.22795281824415</v>
      </c>
      <c r="N1749" s="18">
        <f t="shared" si="388"/>
        <v>491.46788809391796</v>
      </c>
    </row>
    <row r="1750" spans="1:14" ht="15" x14ac:dyDescent="0.25">
      <c r="A1750" s="17" t="s">
        <v>169</v>
      </c>
      <c r="B1750" s="16" t="s">
        <v>27</v>
      </c>
      <c r="C1750" t="s">
        <v>168</v>
      </c>
      <c r="D1750" s="16" t="s">
        <v>179</v>
      </c>
      <c r="E1750">
        <v>1</v>
      </c>
      <c r="F1750" s="20">
        <v>1.6666666666666665</v>
      </c>
      <c r="G1750" s="21">
        <f t="shared" si="389"/>
        <v>1</v>
      </c>
      <c r="H1750" s="19">
        <v>3.3333333333333335</v>
      </c>
      <c r="I1750" s="18">
        <v>349.088066164243</v>
      </c>
      <c r="J1750" s="18">
        <v>290.5657880138603</v>
      </c>
      <c r="K1750" s="18">
        <f t="shared" si="385"/>
        <v>524.49192206942917</v>
      </c>
      <c r="L1750" s="18">
        <f t="shared" si="386"/>
        <v>436.56436130161279</v>
      </c>
      <c r="M1750" s="18">
        <f t="shared" si="387"/>
        <v>471.18290703942159</v>
      </c>
      <c r="N1750" s="18">
        <f t="shared" si="388"/>
        <v>392.19224589062918</v>
      </c>
    </row>
    <row r="1751" spans="1:14" ht="15" x14ac:dyDescent="0.25">
      <c r="A1751" s="17" t="s">
        <v>169</v>
      </c>
      <c r="B1751" s="16" t="s">
        <v>27</v>
      </c>
      <c r="C1751" t="s">
        <v>168</v>
      </c>
      <c r="D1751" s="16" t="s">
        <v>179</v>
      </c>
      <c r="E1751">
        <v>2</v>
      </c>
      <c r="F1751" s="20">
        <v>1.6666666666666665</v>
      </c>
      <c r="G1751" s="21">
        <f t="shared" si="389"/>
        <v>2</v>
      </c>
      <c r="H1751" s="19">
        <v>3.3333333333333335</v>
      </c>
      <c r="I1751" s="18">
        <v>349.088066164243</v>
      </c>
      <c r="J1751" s="18">
        <v>290.5657880138603</v>
      </c>
      <c r="K1751" s="18">
        <f t="shared" si="385"/>
        <v>524.49192206942917</v>
      </c>
      <c r="L1751" s="18">
        <f t="shared" si="386"/>
        <v>436.56436130161279</v>
      </c>
      <c r="M1751" s="18">
        <f t="shared" si="387"/>
        <v>471.18290703942159</v>
      </c>
      <c r="N1751" s="18">
        <f t="shared" si="388"/>
        <v>392.19224589062918</v>
      </c>
    </row>
    <row r="1752" spans="1:14" ht="15" x14ac:dyDescent="0.25">
      <c r="A1752" s="17" t="s">
        <v>169</v>
      </c>
      <c r="B1752" s="16" t="s">
        <v>27</v>
      </c>
      <c r="C1752" t="s">
        <v>168</v>
      </c>
      <c r="D1752" s="16" t="s">
        <v>179</v>
      </c>
      <c r="E1752">
        <v>3</v>
      </c>
      <c r="F1752" s="20">
        <v>1.6666666666666665</v>
      </c>
      <c r="G1752" s="21">
        <f t="shared" si="389"/>
        <v>3</v>
      </c>
      <c r="H1752" s="19">
        <v>3.3333333333333335</v>
      </c>
      <c r="I1752" s="18">
        <v>349.088066164243</v>
      </c>
      <c r="J1752" s="18">
        <v>290.5657880138603</v>
      </c>
      <c r="K1752" s="18">
        <f t="shared" si="385"/>
        <v>524.49192206942917</v>
      </c>
      <c r="L1752" s="18">
        <f t="shared" si="386"/>
        <v>436.56436130161279</v>
      </c>
      <c r="M1752" s="18">
        <f t="shared" si="387"/>
        <v>471.18290703942159</v>
      </c>
      <c r="N1752" s="18">
        <f t="shared" si="388"/>
        <v>392.19224589062918</v>
      </c>
    </row>
    <row r="1753" spans="1:14" ht="15" x14ac:dyDescent="0.25">
      <c r="A1753" s="17" t="s">
        <v>169</v>
      </c>
      <c r="B1753" s="16" t="s">
        <v>27</v>
      </c>
      <c r="C1753" t="s">
        <v>168</v>
      </c>
      <c r="D1753" s="16" t="s">
        <v>179</v>
      </c>
      <c r="E1753">
        <v>4</v>
      </c>
      <c r="F1753" s="20">
        <v>1.6666666666666665</v>
      </c>
      <c r="G1753" s="21">
        <f t="shared" si="389"/>
        <v>4</v>
      </c>
      <c r="H1753" s="19">
        <v>3.3333333333333335</v>
      </c>
      <c r="I1753" s="18">
        <v>349.088066164243</v>
      </c>
      <c r="J1753" s="18">
        <v>290.5657880138603</v>
      </c>
      <c r="K1753" s="18">
        <f t="shared" si="385"/>
        <v>524.49192206942917</v>
      </c>
      <c r="L1753" s="18">
        <f t="shared" si="386"/>
        <v>436.56436130161279</v>
      </c>
      <c r="M1753" s="18">
        <f t="shared" si="387"/>
        <v>471.18290703942159</v>
      </c>
      <c r="N1753" s="18">
        <f t="shared" si="388"/>
        <v>392.19224589062918</v>
      </c>
    </row>
    <row r="1754" spans="1:14" ht="15" x14ac:dyDescent="0.25">
      <c r="A1754" s="17" t="s">
        <v>169</v>
      </c>
      <c r="B1754" s="16" t="s">
        <v>27</v>
      </c>
      <c r="C1754" t="s">
        <v>168</v>
      </c>
      <c r="D1754" s="16" t="s">
        <v>179</v>
      </c>
      <c r="E1754">
        <v>5</v>
      </c>
      <c r="F1754" s="20">
        <v>1.6666666666666665</v>
      </c>
      <c r="G1754" s="21">
        <f t="shared" si="389"/>
        <v>5</v>
      </c>
      <c r="H1754" s="19">
        <v>3.3333333333333335</v>
      </c>
      <c r="I1754" s="18">
        <v>349.088066164243</v>
      </c>
      <c r="J1754" s="18">
        <v>290.5657880138603</v>
      </c>
      <c r="K1754" s="18">
        <f t="shared" si="385"/>
        <v>524.49192206942917</v>
      </c>
      <c r="L1754" s="18">
        <f t="shared" si="386"/>
        <v>436.56436130161279</v>
      </c>
      <c r="M1754" s="18">
        <f t="shared" si="387"/>
        <v>471.18290703942159</v>
      </c>
      <c r="N1754" s="18">
        <f t="shared" si="388"/>
        <v>392.19224589062918</v>
      </c>
    </row>
    <row r="1755" spans="1:14" ht="15" x14ac:dyDescent="0.25">
      <c r="A1755" s="17" t="s">
        <v>169</v>
      </c>
      <c r="B1755" s="16" t="s">
        <v>27</v>
      </c>
      <c r="C1755" t="s">
        <v>168</v>
      </c>
      <c r="D1755" s="16" t="s">
        <v>179</v>
      </c>
      <c r="E1755">
        <v>6</v>
      </c>
      <c r="F1755" s="20">
        <v>1.6666666666666665</v>
      </c>
      <c r="G1755" s="21">
        <f t="shared" si="389"/>
        <v>6</v>
      </c>
      <c r="H1755" s="19">
        <v>3.3333333333333335</v>
      </c>
      <c r="I1755" s="18">
        <v>349.088066164243</v>
      </c>
      <c r="J1755" s="18">
        <v>290.5657880138603</v>
      </c>
      <c r="K1755" s="18">
        <f t="shared" si="385"/>
        <v>524.49192206942917</v>
      </c>
      <c r="L1755" s="18">
        <f t="shared" si="386"/>
        <v>436.56436130161279</v>
      </c>
      <c r="M1755" s="18">
        <f t="shared" si="387"/>
        <v>471.18290703942159</v>
      </c>
      <c r="N1755" s="18">
        <f t="shared" si="388"/>
        <v>392.19224589062918</v>
      </c>
    </row>
    <row r="1756" spans="1:14" ht="15" x14ac:dyDescent="0.25">
      <c r="A1756" s="17" t="s">
        <v>169</v>
      </c>
      <c r="B1756" s="16" t="s">
        <v>27</v>
      </c>
      <c r="C1756" t="s">
        <v>168</v>
      </c>
      <c r="D1756" s="16" t="s">
        <v>179</v>
      </c>
      <c r="E1756">
        <v>7</v>
      </c>
      <c r="F1756" s="20">
        <v>1.6666666666666665</v>
      </c>
      <c r="G1756" s="21">
        <f t="shared" si="389"/>
        <v>7</v>
      </c>
      <c r="H1756" s="19">
        <v>3.3333333333333335</v>
      </c>
      <c r="I1756" s="18">
        <v>349.088066164243</v>
      </c>
      <c r="J1756" s="18">
        <v>290.5657880138603</v>
      </c>
      <c r="K1756" s="18">
        <f t="shared" si="385"/>
        <v>524.49192206942917</v>
      </c>
      <c r="L1756" s="18">
        <f t="shared" si="386"/>
        <v>436.56436130161279</v>
      </c>
      <c r="M1756" s="18">
        <f t="shared" si="387"/>
        <v>471.18290703942159</v>
      </c>
      <c r="N1756" s="18">
        <f t="shared" si="388"/>
        <v>392.19224589062918</v>
      </c>
    </row>
    <row r="1757" spans="1:14" ht="15" x14ac:dyDescent="0.25">
      <c r="A1757" s="17" t="s">
        <v>169</v>
      </c>
      <c r="B1757" s="16" t="s">
        <v>27</v>
      </c>
      <c r="C1757" t="s">
        <v>168</v>
      </c>
      <c r="D1757" s="16" t="s">
        <v>398</v>
      </c>
      <c r="E1757">
        <v>1</v>
      </c>
      <c r="F1757" s="20">
        <v>4.5</v>
      </c>
      <c r="G1757" s="21">
        <f t="shared" si="389"/>
        <v>1</v>
      </c>
      <c r="H1757" s="19">
        <v>6.166666666666667</v>
      </c>
      <c r="I1757" s="18">
        <v>349.088066164243</v>
      </c>
      <c r="J1757" s="18">
        <v>290.5657880138603</v>
      </c>
      <c r="K1757" s="18">
        <f t="shared" si="385"/>
        <v>524.49192206942917</v>
      </c>
      <c r="L1757" s="18">
        <f t="shared" si="386"/>
        <v>436.56436130161279</v>
      </c>
      <c r="M1757" s="18">
        <f t="shared" si="387"/>
        <v>471.18290703942159</v>
      </c>
      <c r="N1757" s="18">
        <f t="shared" si="388"/>
        <v>392.19224589062918</v>
      </c>
    </row>
    <row r="1758" spans="1:14" ht="15" x14ac:dyDescent="0.25">
      <c r="A1758" s="17" t="s">
        <v>169</v>
      </c>
      <c r="B1758" s="16" t="s">
        <v>27</v>
      </c>
      <c r="C1758" t="s">
        <v>168</v>
      </c>
      <c r="D1758" s="16" t="s">
        <v>398</v>
      </c>
      <c r="E1758">
        <v>2</v>
      </c>
      <c r="F1758" s="20">
        <v>4.5</v>
      </c>
      <c r="G1758" s="21">
        <f t="shared" si="389"/>
        <v>2</v>
      </c>
      <c r="H1758" s="19">
        <v>6.166666666666667</v>
      </c>
      <c r="I1758" s="18">
        <v>349.088066164243</v>
      </c>
      <c r="J1758" s="18">
        <v>290.5657880138603</v>
      </c>
      <c r="K1758" s="18">
        <f t="shared" si="385"/>
        <v>524.49192206942917</v>
      </c>
      <c r="L1758" s="18">
        <f t="shared" si="386"/>
        <v>436.56436130161279</v>
      </c>
      <c r="M1758" s="18">
        <f t="shared" si="387"/>
        <v>471.18290703942159</v>
      </c>
      <c r="N1758" s="18">
        <f t="shared" si="388"/>
        <v>392.19224589062918</v>
      </c>
    </row>
    <row r="1759" spans="1:14" ht="15" x14ac:dyDescent="0.25">
      <c r="A1759" s="17" t="s">
        <v>169</v>
      </c>
      <c r="B1759" s="16" t="s">
        <v>27</v>
      </c>
      <c r="C1759" t="s">
        <v>168</v>
      </c>
      <c r="D1759" s="16" t="s">
        <v>398</v>
      </c>
      <c r="E1759">
        <v>3</v>
      </c>
      <c r="F1759" s="20">
        <v>4.5</v>
      </c>
      <c r="G1759" s="21">
        <f t="shared" si="389"/>
        <v>3</v>
      </c>
      <c r="H1759" s="19">
        <v>6.166666666666667</v>
      </c>
      <c r="I1759" s="18">
        <v>349.088066164243</v>
      </c>
      <c r="J1759" s="18">
        <v>290.5657880138603</v>
      </c>
      <c r="K1759" s="18">
        <f t="shared" si="385"/>
        <v>524.49192206942917</v>
      </c>
      <c r="L1759" s="18">
        <f t="shared" si="386"/>
        <v>436.56436130161279</v>
      </c>
      <c r="M1759" s="18">
        <f t="shared" si="387"/>
        <v>471.18290703942159</v>
      </c>
      <c r="N1759" s="18">
        <f t="shared" si="388"/>
        <v>392.19224589062918</v>
      </c>
    </row>
    <row r="1760" spans="1:14" ht="15" x14ac:dyDescent="0.25">
      <c r="A1760" s="17" t="s">
        <v>169</v>
      </c>
      <c r="B1760" s="16" t="s">
        <v>27</v>
      </c>
      <c r="C1760" t="s">
        <v>168</v>
      </c>
      <c r="D1760" s="16" t="s">
        <v>398</v>
      </c>
      <c r="E1760">
        <v>4</v>
      </c>
      <c r="F1760" s="20">
        <v>4.5</v>
      </c>
      <c r="G1760" s="21">
        <f t="shared" si="389"/>
        <v>4</v>
      </c>
      <c r="H1760" s="19">
        <v>6.166666666666667</v>
      </c>
      <c r="I1760" s="18">
        <v>349.088066164243</v>
      </c>
      <c r="J1760" s="18">
        <v>290.5657880138603</v>
      </c>
      <c r="K1760" s="18">
        <f t="shared" si="385"/>
        <v>524.49192206942917</v>
      </c>
      <c r="L1760" s="18">
        <f t="shared" si="386"/>
        <v>436.56436130161279</v>
      </c>
      <c r="M1760" s="18">
        <f t="shared" si="387"/>
        <v>471.18290703942159</v>
      </c>
      <c r="N1760" s="18">
        <f t="shared" si="388"/>
        <v>392.19224589062918</v>
      </c>
    </row>
    <row r="1761" spans="1:14" ht="15" x14ac:dyDescent="0.25">
      <c r="A1761" s="17" t="s">
        <v>169</v>
      </c>
      <c r="B1761" s="16" t="s">
        <v>27</v>
      </c>
      <c r="C1761" t="s">
        <v>168</v>
      </c>
      <c r="D1761" s="16" t="s">
        <v>398</v>
      </c>
      <c r="E1761">
        <v>5</v>
      </c>
      <c r="F1761" s="20">
        <v>4.5</v>
      </c>
      <c r="G1761" s="21">
        <f t="shared" si="389"/>
        <v>5</v>
      </c>
      <c r="H1761" s="19">
        <v>6.166666666666667</v>
      </c>
      <c r="I1761" s="18">
        <v>349.088066164243</v>
      </c>
      <c r="J1761" s="18">
        <v>290.5657880138603</v>
      </c>
      <c r="K1761" s="18">
        <f t="shared" si="385"/>
        <v>524.49192206942917</v>
      </c>
      <c r="L1761" s="18">
        <f t="shared" si="386"/>
        <v>436.56436130161279</v>
      </c>
      <c r="M1761" s="18">
        <f t="shared" si="387"/>
        <v>471.18290703942159</v>
      </c>
      <c r="N1761" s="18">
        <f t="shared" si="388"/>
        <v>392.19224589062918</v>
      </c>
    </row>
    <row r="1762" spans="1:14" ht="15" x14ac:dyDescent="0.25">
      <c r="A1762" s="17" t="s">
        <v>169</v>
      </c>
      <c r="B1762" s="16" t="s">
        <v>27</v>
      </c>
      <c r="C1762" t="s">
        <v>168</v>
      </c>
      <c r="D1762" s="16" t="s">
        <v>398</v>
      </c>
      <c r="E1762">
        <v>6</v>
      </c>
      <c r="F1762" s="20">
        <v>4.5</v>
      </c>
      <c r="G1762" s="21">
        <f t="shared" si="389"/>
        <v>6</v>
      </c>
      <c r="H1762" s="19">
        <v>6.166666666666667</v>
      </c>
      <c r="I1762" s="18">
        <v>349.088066164243</v>
      </c>
      <c r="J1762" s="18">
        <v>290.5657880138603</v>
      </c>
      <c r="K1762" s="18">
        <f t="shared" si="385"/>
        <v>524.49192206942917</v>
      </c>
      <c r="L1762" s="18">
        <f t="shared" si="386"/>
        <v>436.56436130161279</v>
      </c>
      <c r="M1762" s="18">
        <f t="shared" si="387"/>
        <v>471.18290703942159</v>
      </c>
      <c r="N1762" s="18">
        <f t="shared" si="388"/>
        <v>392.19224589062918</v>
      </c>
    </row>
    <row r="1763" spans="1:14" ht="15" x14ac:dyDescent="0.25">
      <c r="A1763" s="17" t="s">
        <v>169</v>
      </c>
      <c r="B1763" s="16" t="s">
        <v>27</v>
      </c>
      <c r="C1763" t="s">
        <v>168</v>
      </c>
      <c r="D1763" s="16" t="s">
        <v>398</v>
      </c>
      <c r="E1763">
        <v>7</v>
      </c>
      <c r="F1763" s="20">
        <v>4.5</v>
      </c>
      <c r="G1763" s="21">
        <f t="shared" si="389"/>
        <v>7</v>
      </c>
      <c r="H1763" s="19">
        <v>6.166666666666667</v>
      </c>
      <c r="I1763" s="18">
        <v>349.088066164243</v>
      </c>
      <c r="J1763" s="18">
        <v>290.5657880138603</v>
      </c>
      <c r="K1763" s="18">
        <f t="shared" si="385"/>
        <v>524.49192206942917</v>
      </c>
      <c r="L1763" s="18">
        <f t="shared" si="386"/>
        <v>436.56436130161279</v>
      </c>
      <c r="M1763" s="18">
        <f t="shared" si="387"/>
        <v>471.18290703942159</v>
      </c>
      <c r="N1763" s="18">
        <f t="shared" si="388"/>
        <v>392.19224589062918</v>
      </c>
    </row>
    <row r="1764" spans="1:14" ht="15" x14ac:dyDescent="0.25">
      <c r="A1764" s="17" t="s">
        <v>169</v>
      </c>
      <c r="B1764" s="16" t="s">
        <v>27</v>
      </c>
      <c r="C1764" t="s">
        <v>168</v>
      </c>
      <c r="D1764" s="16" t="s">
        <v>555</v>
      </c>
      <c r="E1764">
        <v>1</v>
      </c>
      <c r="F1764" s="20">
        <v>10.333333333333334</v>
      </c>
      <c r="G1764" s="21">
        <f t="shared" si="389"/>
        <v>1</v>
      </c>
      <c r="H1764" s="19">
        <v>12</v>
      </c>
      <c r="I1764" s="18">
        <f t="shared" ref="I1764" si="390">M1764/274*203</f>
        <v>258.63093953044279</v>
      </c>
      <c r="J1764" s="18">
        <f t="shared" ref="J1764" si="391">N1764/274*203</f>
        <v>215.27319330953881</v>
      </c>
      <c r="K1764" s="18">
        <f t="shared" ref="K1764" si="392">M1764/274*305</f>
        <v>388.58343131421208</v>
      </c>
      <c r="L1764" s="18">
        <f t="shared" ref="L1764" si="393">N1764/274*305</f>
        <v>323.44001950447949</v>
      </c>
      <c r="M1764" s="18">
        <v>349.088066164243</v>
      </c>
      <c r="N1764" s="18">
        <v>290.5657880138603</v>
      </c>
    </row>
    <row r="1765" spans="1:14" ht="15" x14ac:dyDescent="0.25">
      <c r="A1765" s="17" t="s">
        <v>169</v>
      </c>
      <c r="B1765" s="16" t="s">
        <v>27</v>
      </c>
      <c r="C1765" t="s">
        <v>168</v>
      </c>
      <c r="D1765" s="16" t="s">
        <v>555</v>
      </c>
      <c r="E1765">
        <v>2</v>
      </c>
      <c r="F1765" s="20">
        <v>10.333333333333334</v>
      </c>
      <c r="G1765" s="21">
        <f t="shared" si="389"/>
        <v>2</v>
      </c>
      <c r="H1765" s="19">
        <v>12</v>
      </c>
      <c r="I1765" s="18">
        <f t="shared" ref="I1765:I1770" si="394">M1765/274*203</f>
        <v>258.63093953044279</v>
      </c>
      <c r="J1765" s="18">
        <f t="shared" ref="J1765:J1770" si="395">N1765/274*203</f>
        <v>215.27319330953881</v>
      </c>
      <c r="K1765" s="18">
        <f t="shared" ref="K1765:K1770" si="396">M1765/274*305</f>
        <v>388.58343131421208</v>
      </c>
      <c r="L1765" s="18">
        <f t="shared" ref="L1765:L1770" si="397">N1765/274*305</f>
        <v>323.44001950447949</v>
      </c>
      <c r="M1765" s="18">
        <v>349.088066164243</v>
      </c>
      <c r="N1765" s="18">
        <v>290.5657880138603</v>
      </c>
    </row>
    <row r="1766" spans="1:14" ht="15" x14ac:dyDescent="0.25">
      <c r="A1766" s="17" t="s">
        <v>169</v>
      </c>
      <c r="B1766" s="16" t="s">
        <v>27</v>
      </c>
      <c r="C1766" t="s">
        <v>168</v>
      </c>
      <c r="D1766" s="16" t="s">
        <v>555</v>
      </c>
      <c r="E1766">
        <v>3</v>
      </c>
      <c r="F1766" s="20">
        <v>10.75</v>
      </c>
      <c r="G1766" s="21">
        <f t="shared" si="389"/>
        <v>3</v>
      </c>
      <c r="H1766" s="19">
        <v>12.416666666666666</v>
      </c>
      <c r="I1766" s="18">
        <f t="shared" si="394"/>
        <v>258.63093953044279</v>
      </c>
      <c r="J1766" s="18">
        <f t="shared" si="395"/>
        <v>215.27319330953881</v>
      </c>
      <c r="K1766" s="18">
        <f t="shared" si="396"/>
        <v>388.58343131421208</v>
      </c>
      <c r="L1766" s="18">
        <f t="shared" si="397"/>
        <v>323.44001950447949</v>
      </c>
      <c r="M1766" s="18">
        <v>349.088066164243</v>
      </c>
      <c r="N1766" s="18">
        <v>290.5657880138603</v>
      </c>
    </row>
    <row r="1767" spans="1:14" ht="15" x14ac:dyDescent="0.25">
      <c r="A1767" s="17" t="s">
        <v>169</v>
      </c>
      <c r="B1767" s="16" t="s">
        <v>27</v>
      </c>
      <c r="C1767" t="s">
        <v>168</v>
      </c>
      <c r="D1767" s="16" t="s">
        <v>555</v>
      </c>
      <c r="E1767">
        <v>4</v>
      </c>
      <c r="F1767" s="20">
        <v>10.666666666666666</v>
      </c>
      <c r="G1767" s="21">
        <f t="shared" si="389"/>
        <v>4</v>
      </c>
      <c r="H1767" s="19">
        <v>12.333333333333334</v>
      </c>
      <c r="I1767" s="18">
        <f t="shared" si="394"/>
        <v>258.63093953044279</v>
      </c>
      <c r="J1767" s="18">
        <f t="shared" si="395"/>
        <v>215.27319330953881</v>
      </c>
      <c r="K1767" s="18">
        <f t="shared" si="396"/>
        <v>388.58343131421208</v>
      </c>
      <c r="L1767" s="18">
        <f t="shared" si="397"/>
        <v>323.44001950447949</v>
      </c>
      <c r="M1767" s="18">
        <v>349.088066164243</v>
      </c>
      <c r="N1767" s="18">
        <v>290.5657880138603</v>
      </c>
    </row>
    <row r="1768" spans="1:14" ht="15" x14ac:dyDescent="0.25">
      <c r="A1768" s="17" t="s">
        <v>169</v>
      </c>
      <c r="B1768" s="16" t="s">
        <v>27</v>
      </c>
      <c r="C1768" t="s">
        <v>168</v>
      </c>
      <c r="D1768" s="16" t="s">
        <v>555</v>
      </c>
      <c r="E1768">
        <v>5</v>
      </c>
      <c r="F1768" s="20">
        <v>9.8333333333333339</v>
      </c>
      <c r="G1768" s="21">
        <f t="shared" si="389"/>
        <v>5</v>
      </c>
      <c r="H1768" s="19">
        <v>11.5</v>
      </c>
      <c r="I1768" s="18">
        <f t="shared" si="394"/>
        <v>258.63093953044279</v>
      </c>
      <c r="J1768" s="18">
        <f t="shared" si="395"/>
        <v>215.27319330953881</v>
      </c>
      <c r="K1768" s="18">
        <f t="shared" si="396"/>
        <v>388.58343131421208</v>
      </c>
      <c r="L1768" s="18">
        <f t="shared" si="397"/>
        <v>323.44001950447949</v>
      </c>
      <c r="M1768" s="18">
        <v>349.088066164243</v>
      </c>
      <c r="N1768" s="18">
        <v>290.5657880138603</v>
      </c>
    </row>
    <row r="1769" spans="1:14" ht="15" x14ac:dyDescent="0.25">
      <c r="A1769" s="17" t="s">
        <v>169</v>
      </c>
      <c r="B1769" s="16" t="s">
        <v>27</v>
      </c>
      <c r="C1769" t="s">
        <v>168</v>
      </c>
      <c r="D1769" s="16" t="s">
        <v>555</v>
      </c>
      <c r="E1769">
        <v>6</v>
      </c>
      <c r="F1769" s="20">
        <v>10.333333333333334</v>
      </c>
      <c r="G1769" s="21">
        <f t="shared" si="389"/>
        <v>6</v>
      </c>
      <c r="H1769" s="19">
        <v>12</v>
      </c>
      <c r="I1769" s="18">
        <f t="shared" si="394"/>
        <v>258.63093953044279</v>
      </c>
      <c r="J1769" s="18">
        <f t="shared" si="395"/>
        <v>215.27319330953881</v>
      </c>
      <c r="K1769" s="18">
        <f t="shared" si="396"/>
        <v>388.58343131421208</v>
      </c>
      <c r="L1769" s="18">
        <f t="shared" si="397"/>
        <v>323.44001950447949</v>
      </c>
      <c r="M1769" s="18">
        <v>349.088066164243</v>
      </c>
      <c r="N1769" s="18">
        <v>290.5657880138603</v>
      </c>
    </row>
    <row r="1770" spans="1:14" ht="15" x14ac:dyDescent="0.25">
      <c r="A1770" s="15" t="s">
        <v>169</v>
      </c>
      <c r="B1770" s="16" t="s">
        <v>27</v>
      </c>
      <c r="C1770" t="s">
        <v>168</v>
      </c>
      <c r="D1770" s="16" t="s">
        <v>555</v>
      </c>
      <c r="E1770">
        <v>7</v>
      </c>
      <c r="F1770" s="20">
        <v>9.8333333333333339</v>
      </c>
      <c r="G1770" s="21">
        <f t="shared" si="389"/>
        <v>7</v>
      </c>
      <c r="H1770" s="19">
        <v>11.5</v>
      </c>
      <c r="I1770" s="18">
        <f t="shared" si="394"/>
        <v>258.63093953044279</v>
      </c>
      <c r="J1770" s="18">
        <f t="shared" si="395"/>
        <v>215.27319330953881</v>
      </c>
      <c r="K1770" s="18">
        <f t="shared" si="396"/>
        <v>388.58343131421208</v>
      </c>
      <c r="L1770" s="18">
        <f t="shared" si="397"/>
        <v>323.44001950447949</v>
      </c>
      <c r="M1770" s="18">
        <v>349.088066164243</v>
      </c>
      <c r="N1770" s="18">
        <v>290.5657880138603</v>
      </c>
    </row>
    <row r="1771" spans="1:14" ht="15" x14ac:dyDescent="0.25">
      <c r="A1771" s="17" t="s">
        <v>109</v>
      </c>
      <c r="B1771" s="16" t="s">
        <v>27</v>
      </c>
      <c r="C1771" t="s">
        <v>99</v>
      </c>
      <c r="D1771" s="16" t="s">
        <v>108</v>
      </c>
      <c r="E1771">
        <v>1</v>
      </c>
      <c r="F1771" s="20">
        <v>0.91666666666666663</v>
      </c>
      <c r="G1771" s="21">
        <f t="shared" si="389"/>
        <v>1</v>
      </c>
      <c r="H1771" s="19">
        <v>1.9166666666666665</v>
      </c>
      <c r="I1771" s="18">
        <v>142.82837478473851</v>
      </c>
      <c r="J1771" s="18">
        <v>131.67374266664146</v>
      </c>
      <c r="K1771" s="18">
        <f t="shared" ref="K1771:K1772" si="398">I1771/203*305</f>
        <v>214.59435620367117</v>
      </c>
      <c r="L1771" s="18">
        <f t="shared" ref="L1771:L1772" si="399">J1771/203*305</f>
        <v>197.83493356318053</v>
      </c>
      <c r="M1771" s="18">
        <f t="shared" ref="M1771:M1772" si="400">I1771/203*274</f>
        <v>192.78312655674065</v>
      </c>
      <c r="N1771" s="18">
        <f t="shared" ref="N1771:N1772" si="401">J1771/203*274</f>
        <v>177.72712064364413</v>
      </c>
    </row>
    <row r="1772" spans="1:14" ht="15" x14ac:dyDescent="0.25">
      <c r="A1772" s="17" t="s">
        <v>109</v>
      </c>
      <c r="B1772" s="16" t="s">
        <v>27</v>
      </c>
      <c r="C1772" t="s">
        <v>99</v>
      </c>
      <c r="D1772" s="16" t="s">
        <v>108</v>
      </c>
      <c r="E1772">
        <v>2</v>
      </c>
      <c r="F1772" s="20">
        <v>0.91666666666666663</v>
      </c>
      <c r="G1772" s="21">
        <f t="shared" si="389"/>
        <v>2</v>
      </c>
      <c r="H1772" s="19">
        <v>1.9166666666666665</v>
      </c>
      <c r="I1772" s="18">
        <v>142.82837478473851</v>
      </c>
      <c r="J1772" s="18">
        <v>131.67374266664146</v>
      </c>
      <c r="K1772" s="18">
        <f t="shared" si="398"/>
        <v>214.59435620367117</v>
      </c>
      <c r="L1772" s="18">
        <f t="shared" si="399"/>
        <v>197.83493356318053</v>
      </c>
      <c r="M1772" s="18">
        <f t="shared" si="400"/>
        <v>192.78312655674065</v>
      </c>
      <c r="N1772" s="18">
        <f t="shared" si="401"/>
        <v>177.72712064364413</v>
      </c>
    </row>
    <row r="1773" spans="1:14" ht="15" x14ac:dyDescent="0.25">
      <c r="A1773" s="17" t="s">
        <v>109</v>
      </c>
      <c r="B1773" s="16" t="s">
        <v>27</v>
      </c>
      <c r="C1773" t="s">
        <v>99</v>
      </c>
      <c r="D1773" s="16" t="s">
        <v>108</v>
      </c>
      <c r="E1773">
        <v>3</v>
      </c>
      <c r="F1773" s="20">
        <v>0.91666666666666663</v>
      </c>
      <c r="G1773" s="21">
        <f t="shared" si="389"/>
        <v>3</v>
      </c>
      <c r="H1773" s="19">
        <v>1.9166666666666665</v>
      </c>
      <c r="I1773" s="18">
        <v>142.82837478473851</v>
      </c>
      <c r="J1773" s="18">
        <v>131.67374266664146</v>
      </c>
      <c r="K1773" s="18">
        <f t="shared" ref="K1773:K1784" si="402">I1773/203*305</f>
        <v>214.59435620367117</v>
      </c>
      <c r="L1773" s="18">
        <f t="shared" ref="L1773:L1784" si="403">J1773/203*305</f>
        <v>197.83493356318053</v>
      </c>
      <c r="M1773" s="18">
        <f t="shared" ref="M1773:M1784" si="404">I1773/203*274</f>
        <v>192.78312655674065</v>
      </c>
      <c r="N1773" s="18">
        <f t="shared" ref="N1773:N1784" si="405">J1773/203*274</f>
        <v>177.72712064364413</v>
      </c>
    </row>
    <row r="1774" spans="1:14" ht="15" x14ac:dyDescent="0.25">
      <c r="A1774" s="17" t="s">
        <v>109</v>
      </c>
      <c r="B1774" s="16" t="s">
        <v>27</v>
      </c>
      <c r="C1774" t="s">
        <v>99</v>
      </c>
      <c r="D1774" s="16" t="s">
        <v>108</v>
      </c>
      <c r="E1774">
        <v>4</v>
      </c>
      <c r="F1774" s="20">
        <v>0.91666666666666663</v>
      </c>
      <c r="G1774" s="21">
        <f t="shared" si="389"/>
        <v>4</v>
      </c>
      <c r="H1774" s="19">
        <v>1.9166666666666665</v>
      </c>
      <c r="I1774" s="18">
        <v>142.82837478473851</v>
      </c>
      <c r="J1774" s="18">
        <v>131.67374266664146</v>
      </c>
      <c r="K1774" s="18">
        <f t="shared" si="402"/>
        <v>214.59435620367117</v>
      </c>
      <c r="L1774" s="18">
        <f t="shared" si="403"/>
        <v>197.83493356318053</v>
      </c>
      <c r="M1774" s="18">
        <f t="shared" si="404"/>
        <v>192.78312655674065</v>
      </c>
      <c r="N1774" s="18">
        <f t="shared" si="405"/>
        <v>177.72712064364413</v>
      </c>
    </row>
    <row r="1775" spans="1:14" ht="15" x14ac:dyDescent="0.25">
      <c r="A1775" s="17" t="s">
        <v>109</v>
      </c>
      <c r="B1775" s="16" t="s">
        <v>27</v>
      </c>
      <c r="C1775" t="s">
        <v>99</v>
      </c>
      <c r="D1775" s="16" t="s">
        <v>108</v>
      </c>
      <c r="E1775">
        <v>5</v>
      </c>
      <c r="F1775" s="20">
        <v>0.91666666666666663</v>
      </c>
      <c r="G1775" s="21">
        <f t="shared" si="389"/>
        <v>5</v>
      </c>
      <c r="H1775" s="19">
        <v>1.9166666666666665</v>
      </c>
      <c r="I1775" s="18">
        <v>142.82837478473851</v>
      </c>
      <c r="J1775" s="18">
        <v>131.67374266664146</v>
      </c>
      <c r="K1775" s="18">
        <f t="shared" si="402"/>
        <v>214.59435620367117</v>
      </c>
      <c r="L1775" s="18">
        <f t="shared" si="403"/>
        <v>197.83493356318053</v>
      </c>
      <c r="M1775" s="18">
        <f t="shared" si="404"/>
        <v>192.78312655674065</v>
      </c>
      <c r="N1775" s="18">
        <f t="shared" si="405"/>
        <v>177.72712064364413</v>
      </c>
    </row>
    <row r="1776" spans="1:14" ht="15" x14ac:dyDescent="0.25">
      <c r="A1776" s="17" t="s">
        <v>109</v>
      </c>
      <c r="B1776" s="16" t="s">
        <v>27</v>
      </c>
      <c r="C1776" t="s">
        <v>99</v>
      </c>
      <c r="D1776" s="16" t="s">
        <v>108</v>
      </c>
      <c r="E1776">
        <v>6</v>
      </c>
      <c r="F1776" s="20">
        <v>0.91666666666666663</v>
      </c>
      <c r="G1776" s="21">
        <f t="shared" si="389"/>
        <v>6</v>
      </c>
      <c r="H1776" s="19">
        <v>1.9166666666666665</v>
      </c>
      <c r="I1776" s="18">
        <v>142.82837478473851</v>
      </c>
      <c r="J1776" s="18">
        <v>131.67374266664146</v>
      </c>
      <c r="K1776" s="18">
        <f t="shared" si="402"/>
        <v>214.59435620367117</v>
      </c>
      <c r="L1776" s="18">
        <f t="shared" si="403"/>
        <v>197.83493356318053</v>
      </c>
      <c r="M1776" s="18">
        <f t="shared" si="404"/>
        <v>192.78312655674065</v>
      </c>
      <c r="N1776" s="18">
        <f t="shared" si="405"/>
        <v>177.72712064364413</v>
      </c>
    </row>
    <row r="1777" spans="1:14" ht="15" x14ac:dyDescent="0.25">
      <c r="A1777" s="15" t="s">
        <v>109</v>
      </c>
      <c r="B1777" s="16" t="s">
        <v>27</v>
      </c>
      <c r="C1777" t="s">
        <v>99</v>
      </c>
      <c r="D1777" s="16" t="s">
        <v>108</v>
      </c>
      <c r="E1777">
        <v>7</v>
      </c>
      <c r="F1777" s="20">
        <v>0.91666666666666663</v>
      </c>
      <c r="G1777" s="21">
        <f t="shared" si="389"/>
        <v>7</v>
      </c>
      <c r="H1777" s="19">
        <v>1.9166666666666665</v>
      </c>
      <c r="I1777" s="18">
        <v>142.82837478473851</v>
      </c>
      <c r="J1777" s="18">
        <v>131.67374266664146</v>
      </c>
      <c r="K1777" s="18">
        <f t="shared" si="402"/>
        <v>214.59435620367117</v>
      </c>
      <c r="L1777" s="18">
        <f t="shared" si="403"/>
        <v>197.83493356318053</v>
      </c>
      <c r="M1777" s="18">
        <f t="shared" si="404"/>
        <v>192.78312655674065</v>
      </c>
      <c r="N1777" s="18">
        <f t="shared" si="405"/>
        <v>177.72712064364413</v>
      </c>
    </row>
    <row r="1778" spans="1:14" ht="15" x14ac:dyDescent="0.25">
      <c r="A1778" s="17" t="s">
        <v>196</v>
      </c>
      <c r="B1778" s="16" t="s">
        <v>27</v>
      </c>
      <c r="C1778" t="s">
        <v>195</v>
      </c>
      <c r="D1778" s="16" t="s">
        <v>199</v>
      </c>
      <c r="E1778">
        <v>1</v>
      </c>
      <c r="F1778" s="20">
        <v>3.0833333333333335</v>
      </c>
      <c r="G1778" s="21">
        <f t="shared" si="389"/>
        <v>1</v>
      </c>
      <c r="H1778" s="19">
        <v>6.166666666666667</v>
      </c>
      <c r="I1778" s="18">
        <v>547.42184353136531</v>
      </c>
      <c r="J1778" s="18">
        <v>479.39020299358214</v>
      </c>
      <c r="K1778" s="18">
        <f t="shared" si="402"/>
        <v>822.48109496091831</v>
      </c>
      <c r="L1778" s="18">
        <f t="shared" si="403"/>
        <v>720.26606853715543</v>
      </c>
      <c r="M1778" s="18">
        <f t="shared" si="404"/>
        <v>738.88465580095612</v>
      </c>
      <c r="N1778" s="18">
        <f t="shared" si="405"/>
        <v>647.05869763665771</v>
      </c>
    </row>
    <row r="1779" spans="1:14" ht="15" x14ac:dyDescent="0.25">
      <c r="A1779" s="17" t="s">
        <v>196</v>
      </c>
      <c r="B1779" s="16" t="s">
        <v>27</v>
      </c>
      <c r="C1779" t="s">
        <v>195</v>
      </c>
      <c r="D1779" s="16" t="s">
        <v>199</v>
      </c>
      <c r="E1779">
        <v>2</v>
      </c>
      <c r="F1779" s="20">
        <v>3.0833333333333335</v>
      </c>
      <c r="G1779" s="21">
        <f t="shared" si="389"/>
        <v>2</v>
      </c>
      <c r="H1779" s="19">
        <v>6.166666666666667</v>
      </c>
      <c r="I1779" s="18">
        <v>547.42184353136531</v>
      </c>
      <c r="J1779" s="18">
        <v>479.39020299358214</v>
      </c>
      <c r="K1779" s="18">
        <f t="shared" si="402"/>
        <v>822.48109496091831</v>
      </c>
      <c r="L1779" s="18">
        <f t="shared" si="403"/>
        <v>720.26606853715543</v>
      </c>
      <c r="M1779" s="18">
        <f t="shared" si="404"/>
        <v>738.88465580095612</v>
      </c>
      <c r="N1779" s="18">
        <f t="shared" si="405"/>
        <v>647.05869763665771</v>
      </c>
    </row>
    <row r="1780" spans="1:14" ht="15" x14ac:dyDescent="0.25">
      <c r="A1780" s="17" t="s">
        <v>196</v>
      </c>
      <c r="B1780" s="16" t="s">
        <v>27</v>
      </c>
      <c r="C1780" t="s">
        <v>195</v>
      </c>
      <c r="D1780" s="16" t="s">
        <v>199</v>
      </c>
      <c r="E1780">
        <v>3</v>
      </c>
      <c r="F1780" s="20">
        <v>3.0833333333333335</v>
      </c>
      <c r="G1780" s="21">
        <f t="shared" si="389"/>
        <v>3</v>
      </c>
      <c r="H1780" s="19">
        <v>6.166666666666667</v>
      </c>
      <c r="I1780" s="18">
        <v>547.42184353136531</v>
      </c>
      <c r="J1780" s="18">
        <v>479.39020299358214</v>
      </c>
      <c r="K1780" s="18">
        <f t="shared" si="402"/>
        <v>822.48109496091831</v>
      </c>
      <c r="L1780" s="18">
        <f t="shared" si="403"/>
        <v>720.26606853715543</v>
      </c>
      <c r="M1780" s="18">
        <f t="shared" si="404"/>
        <v>738.88465580095612</v>
      </c>
      <c r="N1780" s="18">
        <f t="shared" si="405"/>
        <v>647.05869763665771</v>
      </c>
    </row>
    <row r="1781" spans="1:14" ht="15" x14ac:dyDescent="0.25">
      <c r="A1781" s="17" t="s">
        <v>196</v>
      </c>
      <c r="B1781" s="16" t="s">
        <v>27</v>
      </c>
      <c r="C1781" t="s">
        <v>195</v>
      </c>
      <c r="D1781" s="16" t="s">
        <v>199</v>
      </c>
      <c r="E1781">
        <v>4</v>
      </c>
      <c r="F1781" s="20">
        <v>3.0833333333333335</v>
      </c>
      <c r="G1781" s="21">
        <f t="shared" si="389"/>
        <v>4</v>
      </c>
      <c r="H1781" s="19">
        <v>6.166666666666667</v>
      </c>
      <c r="I1781" s="18">
        <v>547.42184353136531</v>
      </c>
      <c r="J1781" s="18">
        <v>479.39020299358214</v>
      </c>
      <c r="K1781" s="18">
        <f t="shared" si="402"/>
        <v>822.48109496091831</v>
      </c>
      <c r="L1781" s="18">
        <f t="shared" si="403"/>
        <v>720.26606853715543</v>
      </c>
      <c r="M1781" s="18">
        <f t="shared" si="404"/>
        <v>738.88465580095612</v>
      </c>
      <c r="N1781" s="18">
        <f t="shared" si="405"/>
        <v>647.05869763665771</v>
      </c>
    </row>
    <row r="1782" spans="1:14" ht="15" x14ac:dyDescent="0.25">
      <c r="A1782" s="17" t="s">
        <v>196</v>
      </c>
      <c r="B1782" s="16" t="s">
        <v>27</v>
      </c>
      <c r="C1782" t="s">
        <v>195</v>
      </c>
      <c r="D1782" s="16" t="s">
        <v>199</v>
      </c>
      <c r="E1782">
        <v>5</v>
      </c>
      <c r="F1782" s="20">
        <v>3.0833333333333335</v>
      </c>
      <c r="G1782" s="21">
        <f t="shared" si="389"/>
        <v>5</v>
      </c>
      <c r="H1782" s="19">
        <v>6.166666666666667</v>
      </c>
      <c r="I1782" s="18">
        <v>547.42184353136531</v>
      </c>
      <c r="J1782" s="18">
        <v>479.39020299358214</v>
      </c>
      <c r="K1782" s="18">
        <f t="shared" si="402"/>
        <v>822.48109496091831</v>
      </c>
      <c r="L1782" s="18">
        <f t="shared" si="403"/>
        <v>720.26606853715543</v>
      </c>
      <c r="M1782" s="18">
        <f t="shared" si="404"/>
        <v>738.88465580095612</v>
      </c>
      <c r="N1782" s="18">
        <f t="shared" si="405"/>
        <v>647.05869763665771</v>
      </c>
    </row>
    <row r="1783" spans="1:14" ht="15" x14ac:dyDescent="0.25">
      <c r="A1783" s="17" t="s">
        <v>196</v>
      </c>
      <c r="B1783" s="16" t="s">
        <v>27</v>
      </c>
      <c r="C1783" t="s">
        <v>195</v>
      </c>
      <c r="D1783" s="16" t="s">
        <v>199</v>
      </c>
      <c r="E1783">
        <v>6</v>
      </c>
      <c r="F1783" s="20">
        <v>3.0833333333333335</v>
      </c>
      <c r="G1783" s="21">
        <f t="shared" si="389"/>
        <v>6</v>
      </c>
      <c r="H1783" s="19">
        <v>6.166666666666667</v>
      </c>
      <c r="I1783" s="18">
        <v>547.42184353136531</v>
      </c>
      <c r="J1783" s="18">
        <v>479.39020299358214</v>
      </c>
      <c r="K1783" s="18">
        <f t="shared" si="402"/>
        <v>822.48109496091831</v>
      </c>
      <c r="L1783" s="18">
        <f t="shared" si="403"/>
        <v>720.26606853715543</v>
      </c>
      <c r="M1783" s="18">
        <f t="shared" si="404"/>
        <v>738.88465580095612</v>
      </c>
      <c r="N1783" s="18">
        <f t="shared" si="405"/>
        <v>647.05869763665771</v>
      </c>
    </row>
    <row r="1784" spans="1:14" ht="15" x14ac:dyDescent="0.25">
      <c r="A1784" s="15" t="s">
        <v>196</v>
      </c>
      <c r="B1784" s="16" t="s">
        <v>27</v>
      </c>
      <c r="C1784" t="s">
        <v>195</v>
      </c>
      <c r="D1784" s="16" t="s">
        <v>199</v>
      </c>
      <c r="E1784">
        <v>7</v>
      </c>
      <c r="F1784" s="20">
        <v>3.3333333333333335</v>
      </c>
      <c r="G1784" s="21">
        <f t="shared" si="389"/>
        <v>7</v>
      </c>
      <c r="H1784" s="19">
        <v>6.416666666666667</v>
      </c>
      <c r="I1784" s="18">
        <v>547.42184353136531</v>
      </c>
      <c r="J1784" s="18">
        <v>479.39020299358214</v>
      </c>
      <c r="K1784" s="18">
        <f t="shared" si="402"/>
        <v>822.48109496091831</v>
      </c>
      <c r="L1784" s="18">
        <f t="shared" si="403"/>
        <v>720.26606853715543</v>
      </c>
      <c r="M1784" s="18">
        <f t="shared" si="404"/>
        <v>738.88465580095612</v>
      </c>
      <c r="N1784" s="18">
        <f t="shared" si="405"/>
        <v>647.05869763665771</v>
      </c>
    </row>
    <row r="1785" spans="1:14" ht="15" x14ac:dyDescent="0.25">
      <c r="A1785" s="17" t="s">
        <v>728</v>
      </c>
      <c r="B1785" s="16" t="s">
        <v>27</v>
      </c>
      <c r="C1785" t="s">
        <v>597</v>
      </c>
      <c r="D1785" s="16" t="s">
        <v>727</v>
      </c>
      <c r="E1785">
        <v>2</v>
      </c>
      <c r="F1785" s="20">
        <v>14.75</v>
      </c>
      <c r="G1785" s="21">
        <f t="shared" si="389"/>
        <v>3</v>
      </c>
      <c r="H1785" s="19">
        <v>4.5</v>
      </c>
      <c r="I1785" s="18">
        <f t="shared" ref="I1785" si="406">K1785/305*203</f>
        <v>2270.3183086389731</v>
      </c>
      <c r="J1785" s="18">
        <f t="shared" ref="J1785" si="407">L1785/305*203</f>
        <v>2695.1871333621179</v>
      </c>
      <c r="K1785" s="18">
        <v>3411.0693799748119</v>
      </c>
      <c r="L1785" s="18">
        <v>4049.4190919972707</v>
      </c>
      <c r="M1785" s="18">
        <f>K1785/305*274</f>
        <v>3064.3705249609784</v>
      </c>
      <c r="N1785" s="18">
        <f>L1785/305*274</f>
        <v>3637.8387908434497</v>
      </c>
    </row>
    <row r="1786" spans="1:14" ht="15" x14ac:dyDescent="0.25">
      <c r="A1786" s="17" t="s">
        <v>728</v>
      </c>
      <c r="B1786" s="16" t="s">
        <v>27</v>
      </c>
      <c r="C1786" t="s">
        <v>597</v>
      </c>
      <c r="D1786" s="16" t="s">
        <v>727</v>
      </c>
      <c r="E1786">
        <v>4</v>
      </c>
      <c r="F1786" s="20">
        <v>14.75</v>
      </c>
      <c r="G1786" s="21">
        <f t="shared" si="389"/>
        <v>5</v>
      </c>
      <c r="H1786" s="19">
        <v>4.5</v>
      </c>
      <c r="I1786" s="18">
        <f t="shared" ref="I1786:I1787" si="408">K1786/305*203</f>
        <v>2270.3183086389731</v>
      </c>
      <c r="J1786" s="18">
        <f t="shared" ref="J1786:J1787" si="409">L1786/305*203</f>
        <v>2695.1871333621179</v>
      </c>
      <c r="K1786" s="18">
        <v>3411.0693799748119</v>
      </c>
      <c r="L1786" s="18">
        <v>4049.4190919972707</v>
      </c>
      <c r="M1786" s="18">
        <f t="shared" ref="M1786:M1787" si="410">K1786/305*274</f>
        <v>3064.3705249609784</v>
      </c>
      <c r="N1786" s="18">
        <f t="shared" ref="N1786:N1787" si="411">L1786/305*274</f>
        <v>3637.8387908434497</v>
      </c>
    </row>
    <row r="1787" spans="1:14" ht="15" x14ac:dyDescent="0.25">
      <c r="A1787" s="15" t="s">
        <v>728</v>
      </c>
      <c r="B1787" s="16" t="s">
        <v>27</v>
      </c>
      <c r="C1787" t="s">
        <v>597</v>
      </c>
      <c r="D1787" s="16" t="s">
        <v>727</v>
      </c>
      <c r="E1787">
        <v>6</v>
      </c>
      <c r="F1787" s="20">
        <v>14.75</v>
      </c>
      <c r="G1787" s="21">
        <f t="shared" si="389"/>
        <v>7</v>
      </c>
      <c r="H1787" s="19">
        <v>4.5</v>
      </c>
      <c r="I1787" s="18">
        <f t="shared" si="408"/>
        <v>2270.3183086389731</v>
      </c>
      <c r="J1787" s="18">
        <f t="shared" si="409"/>
        <v>2695.1871333621179</v>
      </c>
      <c r="K1787" s="18">
        <v>3411.0693799748119</v>
      </c>
      <c r="L1787" s="18">
        <v>4049.4190919972707</v>
      </c>
      <c r="M1787" s="18">
        <f t="shared" si="410"/>
        <v>3064.3705249609784</v>
      </c>
      <c r="N1787" s="18">
        <f t="shared" si="411"/>
        <v>3637.8387908434497</v>
      </c>
    </row>
    <row r="1788" spans="1:14" ht="15" x14ac:dyDescent="0.25">
      <c r="A1788" s="17" t="s">
        <v>416</v>
      </c>
      <c r="B1788" s="16" t="s">
        <v>27</v>
      </c>
      <c r="C1788" t="s">
        <v>415</v>
      </c>
      <c r="D1788" s="16" t="s">
        <v>420</v>
      </c>
      <c r="E1788">
        <v>1</v>
      </c>
      <c r="F1788" s="20">
        <v>2.8333333333333335</v>
      </c>
      <c r="G1788" s="21">
        <f t="shared" si="389"/>
        <v>1</v>
      </c>
      <c r="H1788" s="19">
        <v>6</v>
      </c>
      <c r="I1788" s="18">
        <v>627.67149707474209</v>
      </c>
      <c r="J1788" s="18">
        <v>512.32182352111056</v>
      </c>
      <c r="K1788" s="18">
        <f t="shared" ref="K1788:K1789" si="412">I1788/203*305</f>
        <v>943.05323452116431</v>
      </c>
      <c r="L1788" s="18">
        <f t="shared" ref="L1788:L1789" si="413">J1788/203*305</f>
        <v>769.74461169427946</v>
      </c>
      <c r="M1788" s="18">
        <f t="shared" ref="M1788:M1789" si="414">I1788/203*274</f>
        <v>847.2019221599968</v>
      </c>
      <c r="N1788" s="18">
        <f t="shared" ref="N1788:N1789" si="415">J1788/203*274</f>
        <v>691.50827411223793</v>
      </c>
    </row>
    <row r="1789" spans="1:14" ht="15" x14ac:dyDescent="0.25">
      <c r="A1789" s="17" t="s">
        <v>416</v>
      </c>
      <c r="B1789" s="16" t="s">
        <v>27</v>
      </c>
      <c r="C1789" t="s">
        <v>415</v>
      </c>
      <c r="D1789" s="16" t="s">
        <v>420</v>
      </c>
      <c r="E1789">
        <v>2</v>
      </c>
      <c r="F1789" s="20">
        <v>2.8333333333333335</v>
      </c>
      <c r="G1789" s="21">
        <f t="shared" si="389"/>
        <v>2</v>
      </c>
      <c r="H1789" s="19">
        <v>6</v>
      </c>
      <c r="I1789" s="18">
        <v>627.67149707474209</v>
      </c>
      <c r="J1789" s="18">
        <v>512.32182352111056</v>
      </c>
      <c r="K1789" s="18">
        <f t="shared" si="412"/>
        <v>943.05323452116431</v>
      </c>
      <c r="L1789" s="18">
        <f t="shared" si="413"/>
        <v>769.74461169427946</v>
      </c>
      <c r="M1789" s="18">
        <f t="shared" si="414"/>
        <v>847.2019221599968</v>
      </c>
      <c r="N1789" s="18">
        <f t="shared" si="415"/>
        <v>691.50827411223793</v>
      </c>
    </row>
    <row r="1790" spans="1:14" ht="15" x14ac:dyDescent="0.25">
      <c r="A1790" s="17" t="s">
        <v>416</v>
      </c>
      <c r="B1790" s="16" t="s">
        <v>27</v>
      </c>
      <c r="C1790" t="s">
        <v>415</v>
      </c>
      <c r="D1790" s="16" t="s">
        <v>420</v>
      </c>
      <c r="E1790">
        <v>3</v>
      </c>
      <c r="F1790" s="20">
        <v>3.0833333333333335</v>
      </c>
      <c r="G1790" s="21">
        <f t="shared" si="389"/>
        <v>3</v>
      </c>
      <c r="H1790" s="19">
        <v>6.25</v>
      </c>
      <c r="I1790" s="18">
        <v>627.67149707474209</v>
      </c>
      <c r="J1790" s="18">
        <v>512.32182352111056</v>
      </c>
      <c r="K1790" s="18">
        <f t="shared" ref="K1790:K1853" si="416">I1790/203*305</f>
        <v>943.05323452116431</v>
      </c>
      <c r="L1790" s="18">
        <f t="shared" ref="L1790:L1853" si="417">J1790/203*305</f>
        <v>769.74461169427946</v>
      </c>
      <c r="M1790" s="18">
        <f t="shared" ref="M1790:M1853" si="418">I1790/203*274</f>
        <v>847.2019221599968</v>
      </c>
      <c r="N1790" s="18">
        <f t="shared" ref="N1790:N1853" si="419">J1790/203*274</f>
        <v>691.50827411223793</v>
      </c>
    </row>
    <row r="1791" spans="1:14" ht="15" x14ac:dyDescent="0.25">
      <c r="A1791" s="17" t="s">
        <v>416</v>
      </c>
      <c r="B1791" s="16" t="s">
        <v>27</v>
      </c>
      <c r="C1791" t="s">
        <v>415</v>
      </c>
      <c r="D1791" s="16" t="s">
        <v>420</v>
      </c>
      <c r="E1791">
        <v>4</v>
      </c>
      <c r="F1791" s="20">
        <v>2.8333333333333335</v>
      </c>
      <c r="G1791" s="21">
        <f t="shared" si="389"/>
        <v>4</v>
      </c>
      <c r="H1791" s="19">
        <v>6</v>
      </c>
      <c r="I1791" s="18">
        <v>627.67149707474209</v>
      </c>
      <c r="J1791" s="18">
        <v>512.32182352111056</v>
      </c>
      <c r="K1791" s="18">
        <f t="shared" si="416"/>
        <v>943.05323452116431</v>
      </c>
      <c r="L1791" s="18">
        <f t="shared" si="417"/>
        <v>769.74461169427946</v>
      </c>
      <c r="M1791" s="18">
        <f t="shared" si="418"/>
        <v>847.2019221599968</v>
      </c>
      <c r="N1791" s="18">
        <f t="shared" si="419"/>
        <v>691.50827411223793</v>
      </c>
    </row>
    <row r="1792" spans="1:14" ht="15" x14ac:dyDescent="0.25">
      <c r="A1792" s="17" t="s">
        <v>416</v>
      </c>
      <c r="B1792" s="16" t="s">
        <v>27</v>
      </c>
      <c r="C1792" t="s">
        <v>415</v>
      </c>
      <c r="D1792" s="16" t="s">
        <v>420</v>
      </c>
      <c r="E1792">
        <v>5</v>
      </c>
      <c r="F1792" s="20">
        <v>3.1666666666666665</v>
      </c>
      <c r="G1792" s="21">
        <f t="shared" si="389"/>
        <v>5</v>
      </c>
      <c r="H1792" s="19">
        <v>6.333333333333333</v>
      </c>
      <c r="I1792" s="18">
        <v>627.67149707474209</v>
      </c>
      <c r="J1792" s="18">
        <v>512.32182352111056</v>
      </c>
      <c r="K1792" s="18">
        <f t="shared" si="416"/>
        <v>943.05323452116431</v>
      </c>
      <c r="L1792" s="18">
        <f t="shared" si="417"/>
        <v>769.74461169427946</v>
      </c>
      <c r="M1792" s="18">
        <f t="shared" si="418"/>
        <v>847.2019221599968</v>
      </c>
      <c r="N1792" s="18">
        <f t="shared" si="419"/>
        <v>691.50827411223793</v>
      </c>
    </row>
    <row r="1793" spans="1:14" ht="15" x14ac:dyDescent="0.25">
      <c r="A1793" s="17" t="s">
        <v>416</v>
      </c>
      <c r="B1793" s="16" t="s">
        <v>27</v>
      </c>
      <c r="C1793" t="s">
        <v>415</v>
      </c>
      <c r="D1793" s="16" t="s">
        <v>420</v>
      </c>
      <c r="E1793">
        <v>6</v>
      </c>
      <c r="F1793" s="20">
        <v>2.8333333333333335</v>
      </c>
      <c r="G1793" s="21">
        <f t="shared" si="389"/>
        <v>6</v>
      </c>
      <c r="H1793" s="19">
        <v>6</v>
      </c>
      <c r="I1793" s="18">
        <v>627.67149707474209</v>
      </c>
      <c r="J1793" s="18">
        <v>512.32182352111056</v>
      </c>
      <c r="K1793" s="18">
        <f t="shared" si="416"/>
        <v>943.05323452116431</v>
      </c>
      <c r="L1793" s="18">
        <f t="shared" si="417"/>
        <v>769.74461169427946</v>
      </c>
      <c r="M1793" s="18">
        <f t="shared" si="418"/>
        <v>847.2019221599968</v>
      </c>
      <c r="N1793" s="18">
        <f t="shared" si="419"/>
        <v>691.50827411223793</v>
      </c>
    </row>
    <row r="1794" spans="1:14" ht="15" x14ac:dyDescent="0.25">
      <c r="A1794" s="15" t="s">
        <v>416</v>
      </c>
      <c r="B1794" s="16" t="s">
        <v>27</v>
      </c>
      <c r="C1794" t="s">
        <v>415</v>
      </c>
      <c r="D1794" s="16" t="s">
        <v>420</v>
      </c>
      <c r="E1794">
        <v>7</v>
      </c>
      <c r="F1794" s="20">
        <v>2.8333333333333335</v>
      </c>
      <c r="G1794" s="21">
        <f t="shared" si="389"/>
        <v>7</v>
      </c>
      <c r="H1794" s="19">
        <v>6</v>
      </c>
      <c r="I1794" s="18">
        <v>627.67149707474209</v>
      </c>
      <c r="J1794" s="18">
        <v>512.32182352111056</v>
      </c>
      <c r="K1794" s="18">
        <f t="shared" si="416"/>
        <v>943.05323452116431</v>
      </c>
      <c r="L1794" s="18">
        <f t="shared" si="417"/>
        <v>769.74461169427946</v>
      </c>
      <c r="M1794" s="18">
        <f t="shared" si="418"/>
        <v>847.2019221599968</v>
      </c>
      <c r="N1794" s="18">
        <f t="shared" si="419"/>
        <v>691.50827411223793</v>
      </c>
    </row>
    <row r="1795" spans="1:14" ht="15" x14ac:dyDescent="0.25">
      <c r="A1795" s="17" t="s">
        <v>184</v>
      </c>
      <c r="B1795" s="16" t="s">
        <v>27</v>
      </c>
      <c r="C1795" t="s">
        <v>66</v>
      </c>
      <c r="D1795" s="16" t="s">
        <v>456</v>
      </c>
      <c r="E1795">
        <v>1</v>
      </c>
      <c r="F1795" s="20">
        <v>23.75</v>
      </c>
      <c r="G1795" s="21">
        <f t="shared" si="389"/>
        <v>2</v>
      </c>
      <c r="H1795" s="19">
        <v>0.91666666666666663</v>
      </c>
      <c r="I1795" s="18">
        <v>184.25871592968858</v>
      </c>
      <c r="J1795" s="18">
        <v>154.07262794368225</v>
      </c>
      <c r="K1795" s="18">
        <f t="shared" si="416"/>
        <v>276.84191309633013</v>
      </c>
      <c r="L1795" s="18">
        <f t="shared" si="417"/>
        <v>231.48843114691175</v>
      </c>
      <c r="M1795" s="18">
        <f t="shared" si="418"/>
        <v>248.70388258489984</v>
      </c>
      <c r="N1795" s="18">
        <f t="shared" si="419"/>
        <v>207.96009880083218</v>
      </c>
    </row>
    <row r="1796" spans="1:14" ht="15" x14ac:dyDescent="0.25">
      <c r="A1796" s="17" t="s">
        <v>184</v>
      </c>
      <c r="B1796" s="16" t="s">
        <v>27</v>
      </c>
      <c r="C1796" t="s">
        <v>66</v>
      </c>
      <c r="D1796" s="16" t="s">
        <v>456</v>
      </c>
      <c r="E1796">
        <v>2</v>
      </c>
      <c r="F1796" s="20">
        <v>23.75</v>
      </c>
      <c r="G1796" s="21">
        <f t="shared" si="389"/>
        <v>3</v>
      </c>
      <c r="H1796" s="19">
        <v>0.91666666666666663</v>
      </c>
      <c r="I1796" s="18">
        <v>184.25871592968858</v>
      </c>
      <c r="J1796" s="18">
        <v>154.07262794368225</v>
      </c>
      <c r="K1796" s="18">
        <f t="shared" si="416"/>
        <v>276.84191309633013</v>
      </c>
      <c r="L1796" s="18">
        <f t="shared" si="417"/>
        <v>231.48843114691175</v>
      </c>
      <c r="M1796" s="18">
        <f t="shared" si="418"/>
        <v>248.70388258489984</v>
      </c>
      <c r="N1796" s="18">
        <f t="shared" si="419"/>
        <v>207.96009880083218</v>
      </c>
    </row>
    <row r="1797" spans="1:14" ht="15" x14ac:dyDescent="0.25">
      <c r="A1797" s="17" t="s">
        <v>184</v>
      </c>
      <c r="B1797" s="16" t="s">
        <v>27</v>
      </c>
      <c r="C1797" t="s">
        <v>66</v>
      </c>
      <c r="D1797" s="16" t="s">
        <v>456</v>
      </c>
      <c r="E1797">
        <v>3</v>
      </c>
      <c r="F1797" s="20">
        <v>23.75</v>
      </c>
      <c r="G1797" s="21">
        <f t="shared" ref="G1797:G1860" si="420">IF(AND(E1797=7,H1797&lt;F1797),1,IF(H1797&lt;F1797,E1797+1,E1797))</f>
        <v>4</v>
      </c>
      <c r="H1797" s="19">
        <v>0.91666666666666663</v>
      </c>
      <c r="I1797" s="18">
        <v>184.25871592968858</v>
      </c>
      <c r="J1797" s="18">
        <v>154.07262794368225</v>
      </c>
      <c r="K1797" s="18">
        <f t="shared" si="416"/>
        <v>276.84191309633013</v>
      </c>
      <c r="L1797" s="18">
        <f t="shared" si="417"/>
        <v>231.48843114691175</v>
      </c>
      <c r="M1797" s="18">
        <f t="shared" si="418"/>
        <v>248.70388258489984</v>
      </c>
      <c r="N1797" s="18">
        <f t="shared" si="419"/>
        <v>207.96009880083218</v>
      </c>
    </row>
    <row r="1798" spans="1:14" ht="15" x14ac:dyDescent="0.25">
      <c r="A1798" s="17" t="s">
        <v>184</v>
      </c>
      <c r="B1798" s="16" t="s">
        <v>27</v>
      </c>
      <c r="C1798" t="s">
        <v>66</v>
      </c>
      <c r="D1798" s="16" t="s">
        <v>456</v>
      </c>
      <c r="E1798">
        <v>4</v>
      </c>
      <c r="F1798" s="20">
        <v>23.75</v>
      </c>
      <c r="G1798" s="21">
        <f t="shared" si="420"/>
        <v>5</v>
      </c>
      <c r="H1798" s="19">
        <v>0.91666666666666663</v>
      </c>
      <c r="I1798" s="18">
        <v>184.25871592968858</v>
      </c>
      <c r="J1798" s="18">
        <v>154.07262794368225</v>
      </c>
      <c r="K1798" s="18">
        <f t="shared" si="416"/>
        <v>276.84191309633013</v>
      </c>
      <c r="L1798" s="18">
        <f t="shared" si="417"/>
        <v>231.48843114691175</v>
      </c>
      <c r="M1798" s="18">
        <f t="shared" si="418"/>
        <v>248.70388258489984</v>
      </c>
      <c r="N1798" s="18">
        <f t="shared" si="419"/>
        <v>207.96009880083218</v>
      </c>
    </row>
    <row r="1799" spans="1:14" ht="15" x14ac:dyDescent="0.25">
      <c r="A1799" s="17" t="s">
        <v>184</v>
      </c>
      <c r="B1799" s="16" t="s">
        <v>27</v>
      </c>
      <c r="C1799" t="s">
        <v>66</v>
      </c>
      <c r="D1799" s="16" t="s">
        <v>456</v>
      </c>
      <c r="E1799">
        <v>5</v>
      </c>
      <c r="F1799" s="20">
        <v>23.75</v>
      </c>
      <c r="G1799" s="21">
        <f t="shared" si="420"/>
        <v>6</v>
      </c>
      <c r="H1799" s="19">
        <v>0.91666666666666663</v>
      </c>
      <c r="I1799" s="18">
        <v>184.25871592968858</v>
      </c>
      <c r="J1799" s="18">
        <v>154.07262794368225</v>
      </c>
      <c r="K1799" s="18">
        <f t="shared" si="416"/>
        <v>276.84191309633013</v>
      </c>
      <c r="L1799" s="18">
        <f t="shared" si="417"/>
        <v>231.48843114691175</v>
      </c>
      <c r="M1799" s="18">
        <f t="shared" si="418"/>
        <v>248.70388258489984</v>
      </c>
      <c r="N1799" s="18">
        <f t="shared" si="419"/>
        <v>207.96009880083218</v>
      </c>
    </row>
    <row r="1800" spans="1:14" ht="15" x14ac:dyDescent="0.25">
      <c r="A1800" s="17" t="s">
        <v>184</v>
      </c>
      <c r="B1800" s="16" t="s">
        <v>27</v>
      </c>
      <c r="C1800" t="s">
        <v>66</v>
      </c>
      <c r="D1800" s="16" t="s">
        <v>456</v>
      </c>
      <c r="E1800">
        <v>6</v>
      </c>
      <c r="F1800" s="20">
        <v>23.75</v>
      </c>
      <c r="G1800" s="21">
        <f t="shared" si="420"/>
        <v>7</v>
      </c>
      <c r="H1800" s="19">
        <v>0.91666666666666663</v>
      </c>
      <c r="I1800" s="18">
        <v>184.25871592968858</v>
      </c>
      <c r="J1800" s="18">
        <v>154.07262794368225</v>
      </c>
      <c r="K1800" s="18">
        <f t="shared" si="416"/>
        <v>276.84191309633013</v>
      </c>
      <c r="L1800" s="18">
        <f t="shared" si="417"/>
        <v>231.48843114691175</v>
      </c>
      <c r="M1800" s="18">
        <f t="shared" si="418"/>
        <v>248.70388258489984</v>
      </c>
      <c r="N1800" s="18">
        <f t="shared" si="419"/>
        <v>207.96009880083218</v>
      </c>
    </row>
    <row r="1801" spans="1:14" ht="15" x14ac:dyDescent="0.25">
      <c r="A1801" s="17" t="s">
        <v>184</v>
      </c>
      <c r="B1801" s="16" t="s">
        <v>27</v>
      </c>
      <c r="C1801" t="s">
        <v>66</v>
      </c>
      <c r="D1801" s="16" t="s">
        <v>456</v>
      </c>
      <c r="E1801">
        <v>7</v>
      </c>
      <c r="F1801" s="20">
        <v>23.75</v>
      </c>
      <c r="G1801" s="21">
        <f t="shared" si="420"/>
        <v>1</v>
      </c>
      <c r="H1801" s="19">
        <v>0.91666666666666663</v>
      </c>
      <c r="I1801" s="18">
        <v>184.25871592968858</v>
      </c>
      <c r="J1801" s="18">
        <v>154.07262794368225</v>
      </c>
      <c r="K1801" s="18">
        <f t="shared" si="416"/>
        <v>276.84191309633013</v>
      </c>
      <c r="L1801" s="18">
        <f t="shared" si="417"/>
        <v>231.48843114691175</v>
      </c>
      <c r="M1801" s="18">
        <f t="shared" si="418"/>
        <v>248.70388258489984</v>
      </c>
      <c r="N1801" s="18">
        <f t="shared" si="419"/>
        <v>207.96009880083218</v>
      </c>
    </row>
    <row r="1802" spans="1:14" ht="15" x14ac:dyDescent="0.25">
      <c r="A1802" s="17" t="s">
        <v>184</v>
      </c>
      <c r="B1802" s="16" t="s">
        <v>27</v>
      </c>
      <c r="C1802" t="s">
        <v>66</v>
      </c>
      <c r="D1802" s="16" t="s">
        <v>411</v>
      </c>
      <c r="E1802">
        <v>1</v>
      </c>
      <c r="F1802" s="20">
        <v>2.0833333333333335</v>
      </c>
      <c r="G1802" s="21">
        <f t="shared" si="420"/>
        <v>1</v>
      </c>
      <c r="H1802" s="19">
        <v>3.25</v>
      </c>
      <c r="I1802" s="18">
        <v>184.25871592968858</v>
      </c>
      <c r="J1802" s="18">
        <v>154.07262794368225</v>
      </c>
      <c r="K1802" s="18">
        <f t="shared" si="416"/>
        <v>276.84191309633013</v>
      </c>
      <c r="L1802" s="18">
        <f t="shared" si="417"/>
        <v>231.48843114691175</v>
      </c>
      <c r="M1802" s="18">
        <f t="shared" si="418"/>
        <v>248.70388258489984</v>
      </c>
      <c r="N1802" s="18">
        <f t="shared" si="419"/>
        <v>207.96009880083218</v>
      </c>
    </row>
    <row r="1803" spans="1:14" ht="15" x14ac:dyDescent="0.25">
      <c r="A1803" s="17" t="s">
        <v>184</v>
      </c>
      <c r="B1803" s="16" t="s">
        <v>27</v>
      </c>
      <c r="C1803" t="s">
        <v>66</v>
      </c>
      <c r="D1803" s="16" t="s">
        <v>411</v>
      </c>
      <c r="E1803">
        <v>2</v>
      </c>
      <c r="F1803" s="20">
        <v>2.0833333333333335</v>
      </c>
      <c r="G1803" s="21">
        <f t="shared" si="420"/>
        <v>2</v>
      </c>
      <c r="H1803" s="19">
        <v>3.25</v>
      </c>
      <c r="I1803" s="18">
        <v>184.25871592968858</v>
      </c>
      <c r="J1803" s="18">
        <v>154.07262794368225</v>
      </c>
      <c r="K1803" s="18">
        <f t="shared" si="416"/>
        <v>276.84191309633013</v>
      </c>
      <c r="L1803" s="18">
        <f t="shared" si="417"/>
        <v>231.48843114691175</v>
      </c>
      <c r="M1803" s="18">
        <f t="shared" si="418"/>
        <v>248.70388258489984</v>
      </c>
      <c r="N1803" s="18">
        <f t="shared" si="419"/>
        <v>207.96009880083218</v>
      </c>
    </row>
    <row r="1804" spans="1:14" ht="15" x14ac:dyDescent="0.25">
      <c r="A1804" s="17" t="s">
        <v>184</v>
      </c>
      <c r="B1804" s="16" t="s">
        <v>27</v>
      </c>
      <c r="C1804" t="s">
        <v>66</v>
      </c>
      <c r="D1804" s="16" t="s">
        <v>411</v>
      </c>
      <c r="E1804">
        <v>3</v>
      </c>
      <c r="F1804" s="20">
        <v>2.0833333333333335</v>
      </c>
      <c r="G1804" s="21">
        <f t="shared" si="420"/>
        <v>3</v>
      </c>
      <c r="H1804" s="19">
        <v>3.25</v>
      </c>
      <c r="I1804" s="18">
        <v>184.25871592968858</v>
      </c>
      <c r="J1804" s="18">
        <v>154.07262794368225</v>
      </c>
      <c r="K1804" s="18">
        <f t="shared" si="416"/>
        <v>276.84191309633013</v>
      </c>
      <c r="L1804" s="18">
        <f t="shared" si="417"/>
        <v>231.48843114691175</v>
      </c>
      <c r="M1804" s="18">
        <f t="shared" si="418"/>
        <v>248.70388258489984</v>
      </c>
      <c r="N1804" s="18">
        <f t="shared" si="419"/>
        <v>207.96009880083218</v>
      </c>
    </row>
    <row r="1805" spans="1:14" ht="15" x14ac:dyDescent="0.25">
      <c r="A1805" s="17" t="s">
        <v>184</v>
      </c>
      <c r="B1805" s="16" t="s">
        <v>27</v>
      </c>
      <c r="C1805" t="s">
        <v>66</v>
      </c>
      <c r="D1805" s="16" t="s">
        <v>411</v>
      </c>
      <c r="E1805">
        <v>4</v>
      </c>
      <c r="F1805" s="20">
        <v>2.0833333333333335</v>
      </c>
      <c r="G1805" s="21">
        <f t="shared" si="420"/>
        <v>4</v>
      </c>
      <c r="H1805" s="19">
        <v>3.25</v>
      </c>
      <c r="I1805" s="18">
        <v>184.25871592968858</v>
      </c>
      <c r="J1805" s="18">
        <v>154.07262794368225</v>
      </c>
      <c r="K1805" s="18">
        <f t="shared" si="416"/>
        <v>276.84191309633013</v>
      </c>
      <c r="L1805" s="18">
        <f t="shared" si="417"/>
        <v>231.48843114691175</v>
      </c>
      <c r="M1805" s="18">
        <f t="shared" si="418"/>
        <v>248.70388258489984</v>
      </c>
      <c r="N1805" s="18">
        <f t="shared" si="419"/>
        <v>207.96009880083218</v>
      </c>
    </row>
    <row r="1806" spans="1:14" ht="15" x14ac:dyDescent="0.25">
      <c r="A1806" s="17" t="s">
        <v>184</v>
      </c>
      <c r="B1806" s="16" t="s">
        <v>27</v>
      </c>
      <c r="C1806" t="s">
        <v>66</v>
      </c>
      <c r="D1806" s="16" t="s">
        <v>411</v>
      </c>
      <c r="E1806">
        <v>5</v>
      </c>
      <c r="F1806" s="20">
        <v>2.0833333333333335</v>
      </c>
      <c r="G1806" s="21">
        <f t="shared" si="420"/>
        <v>5</v>
      </c>
      <c r="H1806" s="19">
        <v>3.25</v>
      </c>
      <c r="I1806" s="18">
        <v>184.25871592968858</v>
      </c>
      <c r="J1806" s="18">
        <v>154.07262794368225</v>
      </c>
      <c r="K1806" s="18">
        <f t="shared" si="416"/>
        <v>276.84191309633013</v>
      </c>
      <c r="L1806" s="18">
        <f t="shared" si="417"/>
        <v>231.48843114691175</v>
      </c>
      <c r="M1806" s="18">
        <f t="shared" si="418"/>
        <v>248.70388258489984</v>
      </c>
      <c r="N1806" s="18">
        <f t="shared" si="419"/>
        <v>207.96009880083218</v>
      </c>
    </row>
    <row r="1807" spans="1:14" ht="15" x14ac:dyDescent="0.25">
      <c r="A1807" s="17" t="s">
        <v>184</v>
      </c>
      <c r="B1807" s="16" t="s">
        <v>27</v>
      </c>
      <c r="C1807" t="s">
        <v>66</v>
      </c>
      <c r="D1807" s="16" t="s">
        <v>411</v>
      </c>
      <c r="E1807">
        <v>6</v>
      </c>
      <c r="F1807" s="20">
        <v>2.0833333333333335</v>
      </c>
      <c r="G1807" s="21">
        <f t="shared" si="420"/>
        <v>6</v>
      </c>
      <c r="H1807" s="19">
        <v>3.25</v>
      </c>
      <c r="I1807" s="18">
        <v>184.25871592968858</v>
      </c>
      <c r="J1807" s="18">
        <v>154.07262794368225</v>
      </c>
      <c r="K1807" s="18">
        <f t="shared" si="416"/>
        <v>276.84191309633013</v>
      </c>
      <c r="L1807" s="18">
        <f t="shared" si="417"/>
        <v>231.48843114691175</v>
      </c>
      <c r="M1807" s="18">
        <f t="shared" si="418"/>
        <v>248.70388258489984</v>
      </c>
      <c r="N1807" s="18">
        <f t="shared" si="419"/>
        <v>207.96009880083218</v>
      </c>
    </row>
    <row r="1808" spans="1:14" ht="15" x14ac:dyDescent="0.25">
      <c r="A1808" s="17" t="s">
        <v>184</v>
      </c>
      <c r="B1808" s="16" t="s">
        <v>27</v>
      </c>
      <c r="C1808" t="s">
        <v>66</v>
      </c>
      <c r="D1808" s="16" t="s">
        <v>411</v>
      </c>
      <c r="E1808">
        <v>7</v>
      </c>
      <c r="F1808" s="20">
        <v>2.1666666666666665</v>
      </c>
      <c r="G1808" s="21">
        <f t="shared" si="420"/>
        <v>7</v>
      </c>
      <c r="H1808" s="19">
        <v>3.3333333333333335</v>
      </c>
      <c r="I1808" s="18">
        <v>184.25871592968858</v>
      </c>
      <c r="J1808" s="18">
        <v>154.07262794368225</v>
      </c>
      <c r="K1808" s="18">
        <f t="shared" si="416"/>
        <v>276.84191309633013</v>
      </c>
      <c r="L1808" s="18">
        <f t="shared" si="417"/>
        <v>231.48843114691175</v>
      </c>
      <c r="M1808" s="18">
        <f t="shared" si="418"/>
        <v>248.70388258489984</v>
      </c>
      <c r="N1808" s="18">
        <f t="shared" si="419"/>
        <v>207.96009880083218</v>
      </c>
    </row>
    <row r="1809" spans="1:14" ht="15" x14ac:dyDescent="0.25">
      <c r="A1809" s="17" t="s">
        <v>184</v>
      </c>
      <c r="B1809" s="16" t="s">
        <v>27</v>
      </c>
      <c r="C1809" t="s">
        <v>66</v>
      </c>
      <c r="D1809" s="16" t="s">
        <v>188</v>
      </c>
      <c r="E1809">
        <v>1</v>
      </c>
      <c r="F1809" s="20">
        <v>5.666666666666667</v>
      </c>
      <c r="G1809" s="21">
        <f t="shared" si="420"/>
        <v>1</v>
      </c>
      <c r="H1809" s="19">
        <v>6.833333333333333</v>
      </c>
      <c r="I1809" s="18">
        <v>184.25871592968858</v>
      </c>
      <c r="J1809" s="18">
        <v>154.07262794368225</v>
      </c>
      <c r="K1809" s="18">
        <f t="shared" si="416"/>
        <v>276.84191309633013</v>
      </c>
      <c r="L1809" s="18">
        <f t="shared" si="417"/>
        <v>231.48843114691175</v>
      </c>
      <c r="M1809" s="18">
        <f t="shared" si="418"/>
        <v>248.70388258489984</v>
      </c>
      <c r="N1809" s="18">
        <f t="shared" si="419"/>
        <v>207.96009880083218</v>
      </c>
    </row>
    <row r="1810" spans="1:14" ht="15" x14ac:dyDescent="0.25">
      <c r="A1810" s="17" t="s">
        <v>184</v>
      </c>
      <c r="B1810" s="16" t="s">
        <v>27</v>
      </c>
      <c r="C1810" t="s">
        <v>66</v>
      </c>
      <c r="D1810" s="16" t="s">
        <v>188</v>
      </c>
      <c r="E1810">
        <v>2</v>
      </c>
      <c r="F1810" s="20">
        <v>5.666666666666667</v>
      </c>
      <c r="G1810" s="21">
        <f t="shared" si="420"/>
        <v>2</v>
      </c>
      <c r="H1810" s="19">
        <v>6.833333333333333</v>
      </c>
      <c r="I1810" s="18">
        <v>184.25871592968858</v>
      </c>
      <c r="J1810" s="18">
        <v>154.07262794368225</v>
      </c>
      <c r="K1810" s="18">
        <f t="shared" si="416"/>
        <v>276.84191309633013</v>
      </c>
      <c r="L1810" s="18">
        <f t="shared" si="417"/>
        <v>231.48843114691175</v>
      </c>
      <c r="M1810" s="18">
        <f t="shared" si="418"/>
        <v>248.70388258489984</v>
      </c>
      <c r="N1810" s="18">
        <f t="shared" si="419"/>
        <v>207.96009880083218</v>
      </c>
    </row>
    <row r="1811" spans="1:14" ht="15" x14ac:dyDescent="0.25">
      <c r="A1811" s="17" t="s">
        <v>184</v>
      </c>
      <c r="B1811" s="16" t="s">
        <v>27</v>
      </c>
      <c r="C1811" t="s">
        <v>66</v>
      </c>
      <c r="D1811" s="16" t="s">
        <v>188</v>
      </c>
      <c r="E1811">
        <v>3</v>
      </c>
      <c r="F1811" s="20">
        <v>5.666666666666667</v>
      </c>
      <c r="G1811" s="21">
        <f t="shared" si="420"/>
        <v>3</v>
      </c>
      <c r="H1811" s="19">
        <v>6.833333333333333</v>
      </c>
      <c r="I1811" s="18">
        <v>184.25871592968858</v>
      </c>
      <c r="J1811" s="18">
        <v>154.07262794368225</v>
      </c>
      <c r="K1811" s="18">
        <f t="shared" si="416"/>
        <v>276.84191309633013</v>
      </c>
      <c r="L1811" s="18">
        <f t="shared" si="417"/>
        <v>231.48843114691175</v>
      </c>
      <c r="M1811" s="18">
        <f t="shared" si="418"/>
        <v>248.70388258489984</v>
      </c>
      <c r="N1811" s="18">
        <f t="shared" si="419"/>
        <v>207.96009880083218</v>
      </c>
    </row>
    <row r="1812" spans="1:14" ht="15" x14ac:dyDescent="0.25">
      <c r="A1812" s="17" t="s">
        <v>184</v>
      </c>
      <c r="B1812" s="16" t="s">
        <v>27</v>
      </c>
      <c r="C1812" t="s">
        <v>66</v>
      </c>
      <c r="D1812" s="16" t="s">
        <v>188</v>
      </c>
      <c r="E1812">
        <v>4</v>
      </c>
      <c r="F1812" s="20">
        <v>5.5</v>
      </c>
      <c r="G1812" s="21">
        <f t="shared" si="420"/>
        <v>4</v>
      </c>
      <c r="H1812" s="19">
        <v>6.666666666666667</v>
      </c>
      <c r="I1812" s="18">
        <v>184.25871592968858</v>
      </c>
      <c r="J1812" s="18">
        <v>154.07262794368225</v>
      </c>
      <c r="K1812" s="18">
        <f t="shared" si="416"/>
        <v>276.84191309633013</v>
      </c>
      <c r="L1812" s="18">
        <f t="shared" si="417"/>
        <v>231.48843114691175</v>
      </c>
      <c r="M1812" s="18">
        <f t="shared" si="418"/>
        <v>248.70388258489984</v>
      </c>
      <c r="N1812" s="18">
        <f t="shared" si="419"/>
        <v>207.96009880083218</v>
      </c>
    </row>
    <row r="1813" spans="1:14" ht="15" x14ac:dyDescent="0.25">
      <c r="A1813" s="17" t="s">
        <v>184</v>
      </c>
      <c r="B1813" s="16" t="s">
        <v>27</v>
      </c>
      <c r="C1813" t="s">
        <v>66</v>
      </c>
      <c r="D1813" s="16" t="s">
        <v>188</v>
      </c>
      <c r="E1813">
        <v>5</v>
      </c>
      <c r="F1813" s="20">
        <v>5.666666666666667</v>
      </c>
      <c r="G1813" s="21">
        <f t="shared" si="420"/>
        <v>5</v>
      </c>
      <c r="H1813" s="19">
        <v>6.833333333333333</v>
      </c>
      <c r="I1813" s="18">
        <v>184.25871592968858</v>
      </c>
      <c r="J1813" s="18">
        <v>154.07262794368225</v>
      </c>
      <c r="K1813" s="18">
        <f t="shared" si="416"/>
        <v>276.84191309633013</v>
      </c>
      <c r="L1813" s="18">
        <f t="shared" si="417"/>
        <v>231.48843114691175</v>
      </c>
      <c r="M1813" s="18">
        <f t="shared" si="418"/>
        <v>248.70388258489984</v>
      </c>
      <c r="N1813" s="18">
        <f t="shared" si="419"/>
        <v>207.96009880083218</v>
      </c>
    </row>
    <row r="1814" spans="1:14" ht="15" x14ac:dyDescent="0.25">
      <c r="A1814" s="17" t="s">
        <v>184</v>
      </c>
      <c r="B1814" s="16" t="s">
        <v>27</v>
      </c>
      <c r="C1814" t="s">
        <v>66</v>
      </c>
      <c r="D1814" s="16" t="s">
        <v>188</v>
      </c>
      <c r="E1814">
        <v>6</v>
      </c>
      <c r="F1814" s="20">
        <v>5.666666666666667</v>
      </c>
      <c r="G1814" s="21">
        <f t="shared" si="420"/>
        <v>6</v>
      </c>
      <c r="H1814" s="19">
        <v>6.833333333333333</v>
      </c>
      <c r="I1814" s="18">
        <v>184.25871592968858</v>
      </c>
      <c r="J1814" s="18">
        <v>154.07262794368225</v>
      </c>
      <c r="K1814" s="18">
        <f t="shared" si="416"/>
        <v>276.84191309633013</v>
      </c>
      <c r="L1814" s="18">
        <f t="shared" si="417"/>
        <v>231.48843114691175</v>
      </c>
      <c r="M1814" s="18">
        <f t="shared" si="418"/>
        <v>248.70388258489984</v>
      </c>
      <c r="N1814" s="18">
        <f t="shared" si="419"/>
        <v>207.96009880083218</v>
      </c>
    </row>
    <row r="1815" spans="1:14" ht="15" x14ac:dyDescent="0.25">
      <c r="A1815" s="17" t="s">
        <v>184</v>
      </c>
      <c r="B1815" s="16" t="s">
        <v>27</v>
      </c>
      <c r="C1815" t="s">
        <v>66</v>
      </c>
      <c r="D1815" s="16" t="s">
        <v>188</v>
      </c>
      <c r="E1815">
        <v>7</v>
      </c>
      <c r="F1815" s="20">
        <v>5.666666666666667</v>
      </c>
      <c r="G1815" s="21">
        <f t="shared" si="420"/>
        <v>7</v>
      </c>
      <c r="H1815" s="19">
        <v>6.833333333333333</v>
      </c>
      <c r="I1815" s="18">
        <v>184.25871592968858</v>
      </c>
      <c r="J1815" s="18">
        <v>154.07262794368225</v>
      </c>
      <c r="K1815" s="18">
        <f t="shared" si="416"/>
        <v>276.84191309633013</v>
      </c>
      <c r="L1815" s="18">
        <f t="shared" si="417"/>
        <v>231.48843114691175</v>
      </c>
      <c r="M1815" s="18">
        <f t="shared" si="418"/>
        <v>248.70388258489984</v>
      </c>
      <c r="N1815" s="18">
        <f t="shared" si="419"/>
        <v>207.96009880083218</v>
      </c>
    </row>
    <row r="1816" spans="1:14" ht="15" x14ac:dyDescent="0.25">
      <c r="A1816" s="17" t="s">
        <v>184</v>
      </c>
      <c r="B1816" s="16" t="s">
        <v>27</v>
      </c>
      <c r="C1816" t="s">
        <v>66</v>
      </c>
      <c r="D1816" s="16" t="s">
        <v>476</v>
      </c>
      <c r="E1816">
        <v>1</v>
      </c>
      <c r="F1816" s="20">
        <v>9.5</v>
      </c>
      <c r="G1816" s="21">
        <f t="shared" si="420"/>
        <v>1</v>
      </c>
      <c r="H1816" s="19">
        <v>10.666666666666666</v>
      </c>
      <c r="I1816" s="18">
        <v>184.25871592968858</v>
      </c>
      <c r="J1816" s="18">
        <v>154.07262794368225</v>
      </c>
      <c r="K1816" s="18">
        <f t="shared" si="416"/>
        <v>276.84191309633013</v>
      </c>
      <c r="L1816" s="18">
        <f t="shared" si="417"/>
        <v>231.48843114691175</v>
      </c>
      <c r="M1816" s="18">
        <f t="shared" si="418"/>
        <v>248.70388258489984</v>
      </c>
      <c r="N1816" s="18">
        <f t="shared" si="419"/>
        <v>207.96009880083218</v>
      </c>
    </row>
    <row r="1817" spans="1:14" ht="15" x14ac:dyDescent="0.25">
      <c r="A1817" s="17" t="s">
        <v>184</v>
      </c>
      <c r="B1817" s="16" t="s">
        <v>27</v>
      </c>
      <c r="C1817" t="s">
        <v>66</v>
      </c>
      <c r="D1817" s="16" t="s">
        <v>476</v>
      </c>
      <c r="E1817">
        <v>2</v>
      </c>
      <c r="F1817" s="20">
        <v>11.833333333333334</v>
      </c>
      <c r="G1817" s="21">
        <f t="shared" si="420"/>
        <v>2</v>
      </c>
      <c r="H1817" s="19">
        <v>13</v>
      </c>
      <c r="I1817" s="18">
        <v>184.25871592968858</v>
      </c>
      <c r="J1817" s="18">
        <v>154.07262794368225</v>
      </c>
      <c r="K1817" s="18">
        <f t="shared" si="416"/>
        <v>276.84191309633013</v>
      </c>
      <c r="L1817" s="18">
        <f t="shared" si="417"/>
        <v>231.48843114691175</v>
      </c>
      <c r="M1817" s="18">
        <f t="shared" si="418"/>
        <v>248.70388258489984</v>
      </c>
      <c r="N1817" s="18">
        <f t="shared" si="419"/>
        <v>207.96009880083218</v>
      </c>
    </row>
    <row r="1818" spans="1:14" ht="15" x14ac:dyDescent="0.25">
      <c r="A1818" s="17" t="s">
        <v>184</v>
      </c>
      <c r="B1818" s="16" t="s">
        <v>27</v>
      </c>
      <c r="C1818" t="s">
        <v>66</v>
      </c>
      <c r="D1818" s="16" t="s">
        <v>476</v>
      </c>
      <c r="E1818">
        <v>3</v>
      </c>
      <c r="F1818" s="20">
        <v>11.666666666666666</v>
      </c>
      <c r="G1818" s="21">
        <f t="shared" si="420"/>
        <v>3</v>
      </c>
      <c r="H1818" s="19">
        <v>12.833333333333334</v>
      </c>
      <c r="I1818" s="18">
        <v>184.25871592968858</v>
      </c>
      <c r="J1818" s="18">
        <v>154.07262794368225</v>
      </c>
      <c r="K1818" s="18">
        <f t="shared" si="416"/>
        <v>276.84191309633013</v>
      </c>
      <c r="L1818" s="18">
        <f t="shared" si="417"/>
        <v>231.48843114691175</v>
      </c>
      <c r="M1818" s="18">
        <f t="shared" si="418"/>
        <v>248.70388258489984</v>
      </c>
      <c r="N1818" s="18">
        <f t="shared" si="419"/>
        <v>207.96009880083218</v>
      </c>
    </row>
    <row r="1819" spans="1:14" ht="15" x14ac:dyDescent="0.25">
      <c r="A1819" s="17" t="s">
        <v>184</v>
      </c>
      <c r="B1819" s="16" t="s">
        <v>27</v>
      </c>
      <c r="C1819" t="s">
        <v>66</v>
      </c>
      <c r="D1819" s="16" t="s">
        <v>476</v>
      </c>
      <c r="E1819">
        <v>4</v>
      </c>
      <c r="F1819" s="20">
        <v>9.5</v>
      </c>
      <c r="G1819" s="21">
        <f t="shared" si="420"/>
        <v>4</v>
      </c>
      <c r="H1819" s="19">
        <v>10.666666666666666</v>
      </c>
      <c r="I1819" s="18">
        <v>184.25871592968858</v>
      </c>
      <c r="J1819" s="18">
        <v>154.07262794368225</v>
      </c>
      <c r="K1819" s="18">
        <f t="shared" si="416"/>
        <v>276.84191309633013</v>
      </c>
      <c r="L1819" s="18">
        <f t="shared" si="417"/>
        <v>231.48843114691175</v>
      </c>
      <c r="M1819" s="18">
        <f t="shared" si="418"/>
        <v>248.70388258489984</v>
      </c>
      <c r="N1819" s="18">
        <f t="shared" si="419"/>
        <v>207.96009880083218</v>
      </c>
    </row>
    <row r="1820" spans="1:14" ht="15" x14ac:dyDescent="0.25">
      <c r="A1820" s="17" t="s">
        <v>184</v>
      </c>
      <c r="B1820" s="16" t="s">
        <v>27</v>
      </c>
      <c r="C1820" t="s">
        <v>66</v>
      </c>
      <c r="D1820" s="16" t="s">
        <v>476</v>
      </c>
      <c r="E1820">
        <v>5</v>
      </c>
      <c r="F1820" s="20">
        <v>9.5</v>
      </c>
      <c r="G1820" s="21">
        <f t="shared" si="420"/>
        <v>5</v>
      </c>
      <c r="H1820" s="19">
        <v>10.666666666666666</v>
      </c>
      <c r="I1820" s="18">
        <v>184.25871592968858</v>
      </c>
      <c r="J1820" s="18">
        <v>154.07262794368225</v>
      </c>
      <c r="K1820" s="18">
        <f t="shared" si="416"/>
        <v>276.84191309633013</v>
      </c>
      <c r="L1820" s="18">
        <f t="shared" si="417"/>
        <v>231.48843114691175</v>
      </c>
      <c r="M1820" s="18">
        <f t="shared" si="418"/>
        <v>248.70388258489984</v>
      </c>
      <c r="N1820" s="18">
        <f t="shared" si="419"/>
        <v>207.96009880083218</v>
      </c>
    </row>
    <row r="1821" spans="1:14" ht="15" x14ac:dyDescent="0.25">
      <c r="A1821" s="17" t="s">
        <v>184</v>
      </c>
      <c r="B1821" s="16" t="s">
        <v>27</v>
      </c>
      <c r="C1821" t="s">
        <v>66</v>
      </c>
      <c r="D1821" s="16" t="s">
        <v>476</v>
      </c>
      <c r="E1821">
        <v>6</v>
      </c>
      <c r="F1821" s="20">
        <v>9.1666666666666661</v>
      </c>
      <c r="G1821" s="21">
        <f t="shared" si="420"/>
        <v>6</v>
      </c>
      <c r="H1821" s="19">
        <v>10.333333333333334</v>
      </c>
      <c r="I1821" s="18">
        <v>184.25871592968858</v>
      </c>
      <c r="J1821" s="18">
        <v>154.07262794368225</v>
      </c>
      <c r="K1821" s="18">
        <f t="shared" si="416"/>
        <v>276.84191309633013</v>
      </c>
      <c r="L1821" s="18">
        <f t="shared" si="417"/>
        <v>231.48843114691175</v>
      </c>
      <c r="M1821" s="18">
        <f t="shared" si="418"/>
        <v>248.70388258489984</v>
      </c>
      <c r="N1821" s="18">
        <f t="shared" si="419"/>
        <v>207.96009880083218</v>
      </c>
    </row>
    <row r="1822" spans="1:14" ht="15" x14ac:dyDescent="0.25">
      <c r="A1822" s="17" t="s">
        <v>184</v>
      </c>
      <c r="B1822" s="16" t="s">
        <v>27</v>
      </c>
      <c r="C1822" t="s">
        <v>66</v>
      </c>
      <c r="D1822" s="16" t="s">
        <v>476</v>
      </c>
      <c r="E1822">
        <v>7</v>
      </c>
      <c r="F1822" s="20">
        <v>9.5</v>
      </c>
      <c r="G1822" s="21">
        <f t="shared" si="420"/>
        <v>7</v>
      </c>
      <c r="H1822" s="19">
        <v>10.666666666666666</v>
      </c>
      <c r="I1822" s="18">
        <v>184.25871592968858</v>
      </c>
      <c r="J1822" s="18">
        <v>154.07262794368225</v>
      </c>
      <c r="K1822" s="18">
        <f t="shared" si="416"/>
        <v>276.84191309633013</v>
      </c>
      <c r="L1822" s="18">
        <f t="shared" si="417"/>
        <v>231.48843114691175</v>
      </c>
      <c r="M1822" s="18">
        <f t="shared" si="418"/>
        <v>248.70388258489984</v>
      </c>
      <c r="N1822" s="18">
        <f t="shared" si="419"/>
        <v>207.96009880083218</v>
      </c>
    </row>
    <row r="1823" spans="1:14" ht="15" x14ac:dyDescent="0.25">
      <c r="A1823" s="17" t="s">
        <v>184</v>
      </c>
      <c r="B1823" s="16" t="s">
        <v>27</v>
      </c>
      <c r="C1823" t="s">
        <v>66</v>
      </c>
      <c r="D1823" s="16" t="s">
        <v>425</v>
      </c>
      <c r="E1823">
        <v>1</v>
      </c>
      <c r="F1823" s="20">
        <v>11.583333333333334</v>
      </c>
      <c r="G1823" s="21">
        <f t="shared" si="420"/>
        <v>1</v>
      </c>
      <c r="H1823" s="19">
        <v>12.75</v>
      </c>
      <c r="I1823" s="18">
        <v>184.25871592968858</v>
      </c>
      <c r="J1823" s="18">
        <v>154.07262794368225</v>
      </c>
      <c r="K1823" s="18">
        <f t="shared" si="416"/>
        <v>276.84191309633013</v>
      </c>
      <c r="L1823" s="18">
        <f t="shared" si="417"/>
        <v>231.48843114691175</v>
      </c>
      <c r="M1823" s="18">
        <f t="shared" si="418"/>
        <v>248.70388258489984</v>
      </c>
      <c r="N1823" s="18">
        <f t="shared" si="419"/>
        <v>207.96009880083218</v>
      </c>
    </row>
    <row r="1824" spans="1:14" ht="15" x14ac:dyDescent="0.25">
      <c r="A1824" s="17" t="s">
        <v>184</v>
      </c>
      <c r="B1824" s="16" t="s">
        <v>27</v>
      </c>
      <c r="C1824" t="s">
        <v>66</v>
      </c>
      <c r="D1824" s="16" t="s">
        <v>425</v>
      </c>
      <c r="E1824">
        <v>2</v>
      </c>
      <c r="F1824" s="20">
        <v>13.5</v>
      </c>
      <c r="G1824" s="21">
        <f t="shared" si="420"/>
        <v>2</v>
      </c>
      <c r="H1824" s="19">
        <v>14.666666666666666</v>
      </c>
      <c r="I1824" s="18">
        <v>184.25871592968858</v>
      </c>
      <c r="J1824" s="18">
        <v>154.07262794368225</v>
      </c>
      <c r="K1824" s="18">
        <f t="shared" si="416"/>
        <v>276.84191309633013</v>
      </c>
      <c r="L1824" s="18">
        <f t="shared" si="417"/>
        <v>231.48843114691175</v>
      </c>
      <c r="M1824" s="18">
        <f t="shared" si="418"/>
        <v>248.70388258489984</v>
      </c>
      <c r="N1824" s="18">
        <f t="shared" si="419"/>
        <v>207.96009880083218</v>
      </c>
    </row>
    <row r="1825" spans="1:14" ht="15" x14ac:dyDescent="0.25">
      <c r="A1825" s="17" t="s">
        <v>184</v>
      </c>
      <c r="B1825" s="16" t="s">
        <v>27</v>
      </c>
      <c r="C1825" t="s">
        <v>66</v>
      </c>
      <c r="D1825" s="16" t="s">
        <v>425</v>
      </c>
      <c r="E1825">
        <v>3</v>
      </c>
      <c r="F1825" s="20">
        <v>12</v>
      </c>
      <c r="G1825" s="21">
        <f t="shared" si="420"/>
        <v>3</v>
      </c>
      <c r="H1825" s="19">
        <v>13.166666666666666</v>
      </c>
      <c r="I1825" s="18">
        <v>184.25871592968858</v>
      </c>
      <c r="J1825" s="18">
        <v>154.07262794368225</v>
      </c>
      <c r="K1825" s="18">
        <f t="shared" si="416"/>
        <v>276.84191309633013</v>
      </c>
      <c r="L1825" s="18">
        <f t="shared" si="417"/>
        <v>231.48843114691175</v>
      </c>
      <c r="M1825" s="18">
        <f t="shared" si="418"/>
        <v>248.70388258489984</v>
      </c>
      <c r="N1825" s="18">
        <f t="shared" si="419"/>
        <v>207.96009880083218</v>
      </c>
    </row>
    <row r="1826" spans="1:14" ht="15" x14ac:dyDescent="0.25">
      <c r="A1826" s="17" t="s">
        <v>184</v>
      </c>
      <c r="B1826" s="16" t="s">
        <v>27</v>
      </c>
      <c r="C1826" t="s">
        <v>66</v>
      </c>
      <c r="D1826" s="16" t="s">
        <v>425</v>
      </c>
      <c r="E1826">
        <v>4</v>
      </c>
      <c r="F1826" s="20">
        <v>11.5</v>
      </c>
      <c r="G1826" s="21">
        <f t="shared" si="420"/>
        <v>4</v>
      </c>
      <c r="H1826" s="19">
        <v>12.666666666666666</v>
      </c>
      <c r="I1826" s="18">
        <v>184.25871592968858</v>
      </c>
      <c r="J1826" s="18">
        <v>154.07262794368225</v>
      </c>
      <c r="K1826" s="18">
        <f t="shared" si="416"/>
        <v>276.84191309633013</v>
      </c>
      <c r="L1826" s="18">
        <f t="shared" si="417"/>
        <v>231.48843114691175</v>
      </c>
      <c r="M1826" s="18">
        <f t="shared" si="418"/>
        <v>248.70388258489984</v>
      </c>
      <c r="N1826" s="18">
        <f t="shared" si="419"/>
        <v>207.96009880083218</v>
      </c>
    </row>
    <row r="1827" spans="1:14" ht="15" x14ac:dyDescent="0.25">
      <c r="A1827" s="17" t="s">
        <v>184</v>
      </c>
      <c r="B1827" s="16" t="s">
        <v>27</v>
      </c>
      <c r="C1827" t="s">
        <v>66</v>
      </c>
      <c r="D1827" s="16" t="s">
        <v>425</v>
      </c>
      <c r="E1827">
        <v>5</v>
      </c>
      <c r="F1827" s="20">
        <v>13.25</v>
      </c>
      <c r="G1827" s="21">
        <f t="shared" si="420"/>
        <v>5</v>
      </c>
      <c r="H1827" s="19">
        <v>14.416666666666666</v>
      </c>
      <c r="I1827" s="18">
        <v>184.25871592968858</v>
      </c>
      <c r="J1827" s="18">
        <v>154.07262794368225</v>
      </c>
      <c r="K1827" s="18">
        <f t="shared" si="416"/>
        <v>276.84191309633013</v>
      </c>
      <c r="L1827" s="18">
        <f t="shared" si="417"/>
        <v>231.48843114691175</v>
      </c>
      <c r="M1827" s="18">
        <f t="shared" si="418"/>
        <v>248.70388258489984</v>
      </c>
      <c r="N1827" s="18">
        <f t="shared" si="419"/>
        <v>207.96009880083218</v>
      </c>
    </row>
    <row r="1828" spans="1:14" ht="15" x14ac:dyDescent="0.25">
      <c r="A1828" s="17" t="s">
        <v>184</v>
      </c>
      <c r="B1828" s="16" t="s">
        <v>27</v>
      </c>
      <c r="C1828" t="s">
        <v>66</v>
      </c>
      <c r="D1828" s="16" t="s">
        <v>425</v>
      </c>
      <c r="E1828">
        <v>6</v>
      </c>
      <c r="F1828" s="20">
        <v>11.75</v>
      </c>
      <c r="G1828" s="21">
        <f t="shared" si="420"/>
        <v>6</v>
      </c>
      <c r="H1828" s="19">
        <v>12.916666666666666</v>
      </c>
      <c r="I1828" s="18">
        <v>184.25871592968858</v>
      </c>
      <c r="J1828" s="18">
        <v>154.07262794368225</v>
      </c>
      <c r="K1828" s="18">
        <f t="shared" si="416"/>
        <v>276.84191309633013</v>
      </c>
      <c r="L1828" s="18">
        <f t="shared" si="417"/>
        <v>231.48843114691175</v>
      </c>
      <c r="M1828" s="18">
        <f t="shared" si="418"/>
        <v>248.70388258489984</v>
      </c>
      <c r="N1828" s="18">
        <f t="shared" si="419"/>
        <v>207.96009880083218</v>
      </c>
    </row>
    <row r="1829" spans="1:14" ht="15" x14ac:dyDescent="0.25">
      <c r="A1829" s="17" t="s">
        <v>184</v>
      </c>
      <c r="B1829" s="16" t="s">
        <v>27</v>
      </c>
      <c r="C1829" t="s">
        <v>66</v>
      </c>
      <c r="D1829" s="16" t="s">
        <v>425</v>
      </c>
      <c r="E1829">
        <v>7</v>
      </c>
      <c r="F1829" s="20">
        <v>11.75</v>
      </c>
      <c r="G1829" s="21">
        <f t="shared" si="420"/>
        <v>7</v>
      </c>
      <c r="H1829" s="19">
        <v>12.916666666666666</v>
      </c>
      <c r="I1829" s="18">
        <v>184.25871592968858</v>
      </c>
      <c r="J1829" s="18">
        <v>154.07262794368225</v>
      </c>
      <c r="K1829" s="18">
        <f t="shared" si="416"/>
        <v>276.84191309633013</v>
      </c>
      <c r="L1829" s="18">
        <f t="shared" si="417"/>
        <v>231.48843114691175</v>
      </c>
      <c r="M1829" s="18">
        <f t="shared" si="418"/>
        <v>248.70388258489984</v>
      </c>
      <c r="N1829" s="18">
        <f t="shared" si="419"/>
        <v>207.96009880083218</v>
      </c>
    </row>
    <row r="1830" spans="1:14" ht="15" x14ac:dyDescent="0.25">
      <c r="A1830" s="17" t="s">
        <v>184</v>
      </c>
      <c r="B1830" s="16" t="s">
        <v>27</v>
      </c>
      <c r="C1830" t="s">
        <v>66</v>
      </c>
      <c r="D1830" s="16" t="s">
        <v>819</v>
      </c>
      <c r="E1830">
        <v>7</v>
      </c>
      <c r="F1830" s="20">
        <v>12.25</v>
      </c>
      <c r="G1830" s="21">
        <f t="shared" si="420"/>
        <v>7</v>
      </c>
      <c r="H1830" s="19">
        <v>13.333333333333334</v>
      </c>
      <c r="I1830" s="18">
        <v>184.25871592968858</v>
      </c>
      <c r="J1830" s="18">
        <v>154.07262794368225</v>
      </c>
      <c r="K1830" s="18">
        <f t="shared" si="416"/>
        <v>276.84191309633013</v>
      </c>
      <c r="L1830" s="18">
        <f t="shared" si="417"/>
        <v>231.48843114691175</v>
      </c>
      <c r="M1830" s="18">
        <f t="shared" si="418"/>
        <v>248.70388258489984</v>
      </c>
      <c r="N1830" s="18">
        <f t="shared" si="419"/>
        <v>207.96009880083218</v>
      </c>
    </row>
    <row r="1831" spans="1:14" ht="15" x14ac:dyDescent="0.25">
      <c r="A1831" s="17" t="s">
        <v>184</v>
      </c>
      <c r="B1831" s="16" t="s">
        <v>27</v>
      </c>
      <c r="C1831" t="s">
        <v>66</v>
      </c>
      <c r="D1831" s="16" t="s">
        <v>785</v>
      </c>
      <c r="E1831">
        <v>5</v>
      </c>
      <c r="F1831" s="20">
        <v>13.416666666666666</v>
      </c>
      <c r="G1831" s="21">
        <f t="shared" si="420"/>
        <v>5</v>
      </c>
      <c r="H1831" s="19">
        <v>14.583333333333334</v>
      </c>
      <c r="I1831" s="18">
        <v>184.25871592968858</v>
      </c>
      <c r="J1831" s="18">
        <v>154.07262794368225</v>
      </c>
      <c r="K1831" s="18">
        <f t="shared" si="416"/>
        <v>276.84191309633013</v>
      </c>
      <c r="L1831" s="18">
        <f t="shared" si="417"/>
        <v>231.48843114691175</v>
      </c>
      <c r="M1831" s="18">
        <f t="shared" si="418"/>
        <v>248.70388258489984</v>
      </c>
      <c r="N1831" s="18">
        <f t="shared" si="419"/>
        <v>207.96009880083218</v>
      </c>
    </row>
    <row r="1832" spans="1:14" ht="15" x14ac:dyDescent="0.25">
      <c r="A1832" s="17" t="s">
        <v>184</v>
      </c>
      <c r="B1832" s="16" t="s">
        <v>27</v>
      </c>
      <c r="C1832" t="s">
        <v>66</v>
      </c>
      <c r="D1832" s="16" t="s">
        <v>737</v>
      </c>
      <c r="E1832">
        <v>3</v>
      </c>
      <c r="F1832" s="20">
        <v>12.333333333333334</v>
      </c>
      <c r="G1832" s="21">
        <f t="shared" si="420"/>
        <v>3</v>
      </c>
      <c r="H1832" s="19">
        <v>13.5</v>
      </c>
      <c r="I1832" s="18">
        <v>184.25871592968858</v>
      </c>
      <c r="J1832" s="18">
        <v>154.07262794368225</v>
      </c>
      <c r="K1832" s="18">
        <f t="shared" si="416"/>
        <v>276.84191309633013</v>
      </c>
      <c r="L1832" s="18">
        <f t="shared" si="417"/>
        <v>231.48843114691175</v>
      </c>
      <c r="M1832" s="18">
        <f t="shared" si="418"/>
        <v>248.70388258489984</v>
      </c>
      <c r="N1832" s="18">
        <f t="shared" si="419"/>
        <v>207.96009880083218</v>
      </c>
    </row>
    <row r="1833" spans="1:14" ht="15" x14ac:dyDescent="0.25">
      <c r="A1833" s="17" t="s">
        <v>184</v>
      </c>
      <c r="B1833" s="16" t="s">
        <v>27</v>
      </c>
      <c r="C1833" t="s">
        <v>66</v>
      </c>
      <c r="D1833" s="16" t="s">
        <v>250</v>
      </c>
      <c r="E1833">
        <v>1</v>
      </c>
      <c r="F1833" s="20">
        <v>9.1666666666666661</v>
      </c>
      <c r="G1833" s="21">
        <f t="shared" si="420"/>
        <v>1</v>
      </c>
      <c r="H1833" s="19">
        <v>10.333333333333334</v>
      </c>
      <c r="I1833" s="18">
        <v>184.25871592968858</v>
      </c>
      <c r="J1833" s="18">
        <v>154.07262794368225</v>
      </c>
      <c r="K1833" s="18">
        <f t="shared" si="416"/>
        <v>276.84191309633013</v>
      </c>
      <c r="L1833" s="18">
        <f t="shared" si="417"/>
        <v>231.48843114691175</v>
      </c>
      <c r="M1833" s="18">
        <f t="shared" si="418"/>
        <v>248.70388258489984</v>
      </c>
      <c r="N1833" s="18">
        <f t="shared" si="419"/>
        <v>207.96009880083218</v>
      </c>
    </row>
    <row r="1834" spans="1:14" ht="15" x14ac:dyDescent="0.25">
      <c r="A1834" s="17" t="s">
        <v>184</v>
      </c>
      <c r="B1834" s="16" t="s">
        <v>27</v>
      </c>
      <c r="C1834" t="s">
        <v>66</v>
      </c>
      <c r="D1834" s="16" t="s">
        <v>793</v>
      </c>
      <c r="E1834">
        <v>5</v>
      </c>
      <c r="F1834" s="20">
        <v>12.333333333333334</v>
      </c>
      <c r="G1834" s="21">
        <f t="shared" si="420"/>
        <v>5</v>
      </c>
      <c r="H1834" s="19">
        <v>13.5</v>
      </c>
      <c r="I1834" s="18">
        <v>184.25871592968858</v>
      </c>
      <c r="J1834" s="18">
        <v>154.07262794368225</v>
      </c>
      <c r="K1834" s="18">
        <f t="shared" si="416"/>
        <v>276.84191309633013</v>
      </c>
      <c r="L1834" s="18">
        <f t="shared" si="417"/>
        <v>231.48843114691175</v>
      </c>
      <c r="M1834" s="18">
        <f t="shared" si="418"/>
        <v>248.70388258489984</v>
      </c>
      <c r="N1834" s="18">
        <f t="shared" si="419"/>
        <v>207.96009880083218</v>
      </c>
    </row>
    <row r="1835" spans="1:14" ht="15" x14ac:dyDescent="0.25">
      <c r="A1835" s="17" t="s">
        <v>184</v>
      </c>
      <c r="B1835" s="16" t="s">
        <v>27</v>
      </c>
      <c r="C1835" t="s">
        <v>66</v>
      </c>
      <c r="D1835" s="16" t="s">
        <v>696</v>
      </c>
      <c r="E1835">
        <v>2</v>
      </c>
      <c r="F1835" s="20">
        <v>6.5</v>
      </c>
      <c r="G1835" s="21">
        <f t="shared" si="420"/>
        <v>2</v>
      </c>
      <c r="H1835" s="19">
        <v>7.666666666666667</v>
      </c>
      <c r="I1835" s="18">
        <v>184.25871592968858</v>
      </c>
      <c r="J1835" s="18">
        <v>154.07262794368225</v>
      </c>
      <c r="K1835" s="18">
        <f t="shared" si="416"/>
        <v>276.84191309633013</v>
      </c>
      <c r="L1835" s="18">
        <f t="shared" si="417"/>
        <v>231.48843114691175</v>
      </c>
      <c r="M1835" s="18">
        <f t="shared" si="418"/>
        <v>248.70388258489984</v>
      </c>
      <c r="N1835" s="18">
        <f t="shared" si="419"/>
        <v>207.96009880083218</v>
      </c>
    </row>
    <row r="1836" spans="1:14" ht="15" x14ac:dyDescent="0.25">
      <c r="A1836" s="15" t="s">
        <v>184</v>
      </c>
      <c r="B1836" s="16" t="s">
        <v>27</v>
      </c>
      <c r="C1836" t="s">
        <v>66</v>
      </c>
      <c r="D1836" s="16" t="s">
        <v>705</v>
      </c>
      <c r="E1836">
        <v>2</v>
      </c>
      <c r="F1836" s="20">
        <v>11.75</v>
      </c>
      <c r="G1836" s="21">
        <f t="shared" si="420"/>
        <v>2</v>
      </c>
      <c r="H1836" s="19">
        <v>12.916666666666666</v>
      </c>
      <c r="I1836" s="18">
        <v>184.25871592968858</v>
      </c>
      <c r="J1836" s="18">
        <v>154.07262794368225</v>
      </c>
      <c r="K1836" s="18">
        <f t="shared" si="416"/>
        <v>276.84191309633013</v>
      </c>
      <c r="L1836" s="18">
        <f t="shared" si="417"/>
        <v>231.48843114691175</v>
      </c>
      <c r="M1836" s="18">
        <f t="shared" si="418"/>
        <v>248.70388258489984</v>
      </c>
      <c r="N1836" s="18">
        <f t="shared" si="419"/>
        <v>207.96009880083218</v>
      </c>
    </row>
    <row r="1837" spans="1:14" ht="15" x14ac:dyDescent="0.25">
      <c r="A1837" s="17" t="s">
        <v>129</v>
      </c>
      <c r="B1837" s="16" t="s">
        <v>27</v>
      </c>
      <c r="C1837" t="s">
        <v>34</v>
      </c>
      <c r="D1837" s="16" t="s">
        <v>341</v>
      </c>
      <c r="E1837">
        <v>1</v>
      </c>
      <c r="F1837" s="20">
        <v>23</v>
      </c>
      <c r="G1837" s="21">
        <f t="shared" si="420"/>
        <v>2</v>
      </c>
      <c r="H1837" s="19">
        <v>0.33333333333333331</v>
      </c>
      <c r="I1837" s="18">
        <v>239.31340170869245</v>
      </c>
      <c r="J1837" s="18">
        <v>208.92363712533773</v>
      </c>
      <c r="K1837" s="18">
        <f t="shared" si="416"/>
        <v>359.55954443916846</v>
      </c>
      <c r="L1837" s="18">
        <f t="shared" si="417"/>
        <v>313.90004592723159</v>
      </c>
      <c r="M1837" s="18">
        <f t="shared" si="418"/>
        <v>323.01414811912184</v>
      </c>
      <c r="N1837" s="18">
        <f t="shared" si="419"/>
        <v>281.99545109528344</v>
      </c>
    </row>
    <row r="1838" spans="1:14" ht="15" x14ac:dyDescent="0.25">
      <c r="A1838" s="17" t="s">
        <v>129</v>
      </c>
      <c r="B1838" s="16" t="s">
        <v>27</v>
      </c>
      <c r="C1838" t="s">
        <v>34</v>
      </c>
      <c r="D1838" s="16" t="s">
        <v>341</v>
      </c>
      <c r="E1838">
        <v>2</v>
      </c>
      <c r="F1838" s="20">
        <v>23</v>
      </c>
      <c r="G1838" s="21">
        <f t="shared" si="420"/>
        <v>3</v>
      </c>
      <c r="H1838" s="19">
        <v>0.33333333333333331</v>
      </c>
      <c r="I1838" s="18">
        <v>239.31340170869245</v>
      </c>
      <c r="J1838" s="18">
        <v>208.92363712533773</v>
      </c>
      <c r="K1838" s="18">
        <f t="shared" si="416"/>
        <v>359.55954443916846</v>
      </c>
      <c r="L1838" s="18">
        <f t="shared" si="417"/>
        <v>313.90004592723159</v>
      </c>
      <c r="M1838" s="18">
        <f t="shared" si="418"/>
        <v>323.01414811912184</v>
      </c>
      <c r="N1838" s="18">
        <f t="shared" si="419"/>
        <v>281.99545109528344</v>
      </c>
    </row>
    <row r="1839" spans="1:14" ht="15" x14ac:dyDescent="0.25">
      <c r="A1839" s="17" t="s">
        <v>129</v>
      </c>
      <c r="B1839" s="16" t="s">
        <v>27</v>
      </c>
      <c r="C1839" t="s">
        <v>34</v>
      </c>
      <c r="D1839" s="16" t="s">
        <v>341</v>
      </c>
      <c r="E1839">
        <v>3</v>
      </c>
      <c r="F1839" s="20">
        <v>23</v>
      </c>
      <c r="G1839" s="21">
        <f t="shared" si="420"/>
        <v>4</v>
      </c>
      <c r="H1839" s="19">
        <v>0.33333333333333331</v>
      </c>
      <c r="I1839" s="18">
        <v>239.31340170869245</v>
      </c>
      <c r="J1839" s="18">
        <v>208.92363712533773</v>
      </c>
      <c r="K1839" s="18">
        <f t="shared" si="416"/>
        <v>359.55954443916846</v>
      </c>
      <c r="L1839" s="18">
        <f t="shared" si="417"/>
        <v>313.90004592723159</v>
      </c>
      <c r="M1839" s="18">
        <f t="shared" si="418"/>
        <v>323.01414811912184</v>
      </c>
      <c r="N1839" s="18">
        <f t="shared" si="419"/>
        <v>281.99545109528344</v>
      </c>
    </row>
    <row r="1840" spans="1:14" ht="15" x14ac:dyDescent="0.25">
      <c r="A1840" s="17" t="s">
        <v>129</v>
      </c>
      <c r="B1840" s="16" t="s">
        <v>27</v>
      </c>
      <c r="C1840" t="s">
        <v>34</v>
      </c>
      <c r="D1840" s="16" t="s">
        <v>341</v>
      </c>
      <c r="E1840">
        <v>4</v>
      </c>
      <c r="F1840" s="20">
        <v>23</v>
      </c>
      <c r="G1840" s="21">
        <f t="shared" si="420"/>
        <v>5</v>
      </c>
      <c r="H1840" s="19">
        <v>0.33333333333333331</v>
      </c>
      <c r="I1840" s="18">
        <v>239.31340170869245</v>
      </c>
      <c r="J1840" s="18">
        <v>208.92363712533773</v>
      </c>
      <c r="K1840" s="18">
        <f t="shared" si="416"/>
        <v>359.55954443916846</v>
      </c>
      <c r="L1840" s="18">
        <f t="shared" si="417"/>
        <v>313.90004592723159</v>
      </c>
      <c r="M1840" s="18">
        <f t="shared" si="418"/>
        <v>323.01414811912184</v>
      </c>
      <c r="N1840" s="18">
        <f t="shared" si="419"/>
        <v>281.99545109528344</v>
      </c>
    </row>
    <row r="1841" spans="1:14" ht="15" x14ac:dyDescent="0.25">
      <c r="A1841" s="17" t="s">
        <v>129</v>
      </c>
      <c r="B1841" s="16" t="s">
        <v>27</v>
      </c>
      <c r="C1841" t="s">
        <v>34</v>
      </c>
      <c r="D1841" s="16" t="s">
        <v>341</v>
      </c>
      <c r="E1841">
        <v>5</v>
      </c>
      <c r="F1841" s="20">
        <v>23</v>
      </c>
      <c r="G1841" s="21">
        <f t="shared" si="420"/>
        <v>6</v>
      </c>
      <c r="H1841" s="19">
        <v>0.33333333333333331</v>
      </c>
      <c r="I1841" s="18">
        <v>239.31340170869245</v>
      </c>
      <c r="J1841" s="18">
        <v>208.92363712533773</v>
      </c>
      <c r="K1841" s="18">
        <f t="shared" si="416"/>
        <v>359.55954443916846</v>
      </c>
      <c r="L1841" s="18">
        <f t="shared" si="417"/>
        <v>313.90004592723159</v>
      </c>
      <c r="M1841" s="18">
        <f t="shared" si="418"/>
        <v>323.01414811912184</v>
      </c>
      <c r="N1841" s="18">
        <f t="shared" si="419"/>
        <v>281.99545109528344</v>
      </c>
    </row>
    <row r="1842" spans="1:14" ht="15" x14ac:dyDescent="0.25">
      <c r="A1842" s="17" t="s">
        <v>129</v>
      </c>
      <c r="B1842" s="16" t="s">
        <v>27</v>
      </c>
      <c r="C1842" t="s">
        <v>34</v>
      </c>
      <c r="D1842" s="16" t="s">
        <v>341</v>
      </c>
      <c r="E1842">
        <v>6</v>
      </c>
      <c r="F1842" s="20">
        <v>23</v>
      </c>
      <c r="G1842" s="21">
        <f t="shared" si="420"/>
        <v>7</v>
      </c>
      <c r="H1842" s="19">
        <v>0.33333333333333331</v>
      </c>
      <c r="I1842" s="18">
        <v>239.31340170869245</v>
      </c>
      <c r="J1842" s="18">
        <v>208.92363712533773</v>
      </c>
      <c r="K1842" s="18">
        <f t="shared" si="416"/>
        <v>359.55954443916846</v>
      </c>
      <c r="L1842" s="18">
        <f t="shared" si="417"/>
        <v>313.90004592723159</v>
      </c>
      <c r="M1842" s="18">
        <f t="shared" si="418"/>
        <v>323.01414811912184</v>
      </c>
      <c r="N1842" s="18">
        <f t="shared" si="419"/>
        <v>281.99545109528344</v>
      </c>
    </row>
    <row r="1843" spans="1:14" ht="15" x14ac:dyDescent="0.25">
      <c r="A1843" s="17" t="s">
        <v>129</v>
      </c>
      <c r="B1843" s="16" t="s">
        <v>27</v>
      </c>
      <c r="C1843" t="s">
        <v>34</v>
      </c>
      <c r="D1843" s="16" t="s">
        <v>341</v>
      </c>
      <c r="E1843">
        <v>7</v>
      </c>
      <c r="F1843" s="20">
        <v>23</v>
      </c>
      <c r="G1843" s="21">
        <f t="shared" si="420"/>
        <v>1</v>
      </c>
      <c r="H1843" s="19">
        <v>0.33333333333333331</v>
      </c>
      <c r="I1843" s="18">
        <v>239.31340170869245</v>
      </c>
      <c r="J1843" s="18">
        <v>208.92363712533773</v>
      </c>
      <c r="K1843" s="18">
        <f t="shared" si="416"/>
        <v>359.55954443916846</v>
      </c>
      <c r="L1843" s="18">
        <f t="shared" si="417"/>
        <v>313.90004592723159</v>
      </c>
      <c r="M1843" s="18">
        <f t="shared" si="418"/>
        <v>323.01414811912184</v>
      </c>
      <c r="N1843" s="18">
        <f t="shared" si="419"/>
        <v>281.99545109528344</v>
      </c>
    </row>
    <row r="1844" spans="1:14" ht="15" x14ac:dyDescent="0.25">
      <c r="A1844" s="17" t="s">
        <v>129</v>
      </c>
      <c r="B1844" s="16" t="s">
        <v>27</v>
      </c>
      <c r="C1844" t="s">
        <v>34</v>
      </c>
      <c r="D1844" s="16" t="s">
        <v>491</v>
      </c>
      <c r="E1844">
        <v>1</v>
      </c>
      <c r="F1844" s="20">
        <v>1</v>
      </c>
      <c r="G1844" s="21">
        <f t="shared" si="420"/>
        <v>1</v>
      </c>
      <c r="H1844" s="19">
        <v>2.3333333333333335</v>
      </c>
      <c r="I1844" s="18">
        <v>239.31340170869245</v>
      </c>
      <c r="J1844" s="18">
        <v>208.92363712533773</v>
      </c>
      <c r="K1844" s="18">
        <f t="shared" si="416"/>
        <v>359.55954443916846</v>
      </c>
      <c r="L1844" s="18">
        <f t="shared" si="417"/>
        <v>313.90004592723159</v>
      </c>
      <c r="M1844" s="18">
        <f t="shared" si="418"/>
        <v>323.01414811912184</v>
      </c>
      <c r="N1844" s="18">
        <f t="shared" si="419"/>
        <v>281.99545109528344</v>
      </c>
    </row>
    <row r="1845" spans="1:14" ht="15" x14ac:dyDescent="0.25">
      <c r="A1845" s="17" t="s">
        <v>129</v>
      </c>
      <c r="B1845" s="16" t="s">
        <v>27</v>
      </c>
      <c r="C1845" t="s">
        <v>34</v>
      </c>
      <c r="D1845" s="16" t="s">
        <v>491</v>
      </c>
      <c r="E1845">
        <v>2</v>
      </c>
      <c r="F1845" s="20">
        <v>1</v>
      </c>
      <c r="G1845" s="21">
        <f t="shared" si="420"/>
        <v>2</v>
      </c>
      <c r="H1845" s="19">
        <v>2.3333333333333335</v>
      </c>
      <c r="I1845" s="18">
        <v>239.31340170869245</v>
      </c>
      <c r="J1845" s="18">
        <v>208.92363712533773</v>
      </c>
      <c r="K1845" s="18">
        <f t="shared" si="416"/>
        <v>359.55954443916846</v>
      </c>
      <c r="L1845" s="18">
        <f t="shared" si="417"/>
        <v>313.90004592723159</v>
      </c>
      <c r="M1845" s="18">
        <f t="shared" si="418"/>
        <v>323.01414811912184</v>
      </c>
      <c r="N1845" s="18">
        <f t="shared" si="419"/>
        <v>281.99545109528344</v>
      </c>
    </row>
    <row r="1846" spans="1:14" ht="15" x14ac:dyDescent="0.25">
      <c r="A1846" s="17" t="s">
        <v>129</v>
      </c>
      <c r="B1846" s="16" t="s">
        <v>27</v>
      </c>
      <c r="C1846" t="s">
        <v>34</v>
      </c>
      <c r="D1846" s="16" t="s">
        <v>491</v>
      </c>
      <c r="E1846">
        <v>3</v>
      </c>
      <c r="F1846" s="20">
        <v>1</v>
      </c>
      <c r="G1846" s="21">
        <f t="shared" si="420"/>
        <v>3</v>
      </c>
      <c r="H1846" s="19">
        <v>2.3333333333333335</v>
      </c>
      <c r="I1846" s="18">
        <v>239.31340170869245</v>
      </c>
      <c r="J1846" s="18">
        <v>208.92363712533773</v>
      </c>
      <c r="K1846" s="18">
        <f t="shared" si="416"/>
        <v>359.55954443916846</v>
      </c>
      <c r="L1846" s="18">
        <f t="shared" si="417"/>
        <v>313.90004592723159</v>
      </c>
      <c r="M1846" s="18">
        <f t="shared" si="418"/>
        <v>323.01414811912184</v>
      </c>
      <c r="N1846" s="18">
        <f t="shared" si="419"/>
        <v>281.99545109528344</v>
      </c>
    </row>
    <row r="1847" spans="1:14" ht="15" x14ac:dyDescent="0.25">
      <c r="A1847" s="17" t="s">
        <v>129</v>
      </c>
      <c r="B1847" s="16" t="s">
        <v>27</v>
      </c>
      <c r="C1847" t="s">
        <v>34</v>
      </c>
      <c r="D1847" s="16" t="s">
        <v>491</v>
      </c>
      <c r="E1847">
        <v>4</v>
      </c>
      <c r="F1847" s="20">
        <v>1</v>
      </c>
      <c r="G1847" s="21">
        <f t="shared" si="420"/>
        <v>4</v>
      </c>
      <c r="H1847" s="19">
        <v>2.3333333333333335</v>
      </c>
      <c r="I1847" s="18">
        <v>239.31340170869245</v>
      </c>
      <c r="J1847" s="18">
        <v>208.92363712533773</v>
      </c>
      <c r="K1847" s="18">
        <f t="shared" si="416"/>
        <v>359.55954443916846</v>
      </c>
      <c r="L1847" s="18">
        <f t="shared" si="417"/>
        <v>313.90004592723159</v>
      </c>
      <c r="M1847" s="18">
        <f t="shared" si="418"/>
        <v>323.01414811912184</v>
      </c>
      <c r="N1847" s="18">
        <f t="shared" si="419"/>
        <v>281.99545109528344</v>
      </c>
    </row>
    <row r="1848" spans="1:14" ht="15" x14ac:dyDescent="0.25">
      <c r="A1848" s="17" t="s">
        <v>129</v>
      </c>
      <c r="B1848" s="16" t="s">
        <v>27</v>
      </c>
      <c r="C1848" t="s">
        <v>34</v>
      </c>
      <c r="D1848" s="16" t="s">
        <v>491</v>
      </c>
      <c r="E1848">
        <v>5</v>
      </c>
      <c r="F1848" s="20">
        <v>1</v>
      </c>
      <c r="G1848" s="21">
        <f t="shared" si="420"/>
        <v>5</v>
      </c>
      <c r="H1848" s="19">
        <v>2.3333333333333335</v>
      </c>
      <c r="I1848" s="18">
        <v>239.31340170869245</v>
      </c>
      <c r="J1848" s="18">
        <v>208.92363712533773</v>
      </c>
      <c r="K1848" s="18">
        <f t="shared" si="416"/>
        <v>359.55954443916846</v>
      </c>
      <c r="L1848" s="18">
        <f t="shared" si="417"/>
        <v>313.90004592723159</v>
      </c>
      <c r="M1848" s="18">
        <f t="shared" si="418"/>
        <v>323.01414811912184</v>
      </c>
      <c r="N1848" s="18">
        <f t="shared" si="419"/>
        <v>281.99545109528344</v>
      </c>
    </row>
    <row r="1849" spans="1:14" ht="15" x14ac:dyDescent="0.25">
      <c r="A1849" s="17" t="s">
        <v>129</v>
      </c>
      <c r="B1849" s="16" t="s">
        <v>27</v>
      </c>
      <c r="C1849" t="s">
        <v>34</v>
      </c>
      <c r="D1849" s="16" t="s">
        <v>491</v>
      </c>
      <c r="E1849">
        <v>6</v>
      </c>
      <c r="F1849" s="20">
        <v>1.0833333333333333</v>
      </c>
      <c r="G1849" s="21">
        <f t="shared" si="420"/>
        <v>6</v>
      </c>
      <c r="H1849" s="19">
        <v>2.4166666666666665</v>
      </c>
      <c r="I1849" s="18">
        <v>239.31340170869245</v>
      </c>
      <c r="J1849" s="18">
        <v>208.92363712533773</v>
      </c>
      <c r="K1849" s="18">
        <f t="shared" si="416"/>
        <v>359.55954443916846</v>
      </c>
      <c r="L1849" s="18">
        <f t="shared" si="417"/>
        <v>313.90004592723159</v>
      </c>
      <c r="M1849" s="18">
        <f t="shared" si="418"/>
        <v>323.01414811912184</v>
      </c>
      <c r="N1849" s="18">
        <f t="shared" si="419"/>
        <v>281.99545109528344</v>
      </c>
    </row>
    <row r="1850" spans="1:14" ht="15" x14ac:dyDescent="0.25">
      <c r="A1850" s="17" t="s">
        <v>129</v>
      </c>
      <c r="B1850" s="16" t="s">
        <v>27</v>
      </c>
      <c r="C1850" t="s">
        <v>34</v>
      </c>
      <c r="D1850" s="16" t="s">
        <v>491</v>
      </c>
      <c r="E1850">
        <v>7</v>
      </c>
      <c r="F1850" s="20">
        <v>1</v>
      </c>
      <c r="G1850" s="21">
        <f t="shared" si="420"/>
        <v>7</v>
      </c>
      <c r="H1850" s="19">
        <v>2.3333333333333335</v>
      </c>
      <c r="I1850" s="18">
        <v>239.31340170869245</v>
      </c>
      <c r="J1850" s="18">
        <v>208.92363712533773</v>
      </c>
      <c r="K1850" s="18">
        <f t="shared" si="416"/>
        <v>359.55954443916846</v>
      </c>
      <c r="L1850" s="18">
        <f t="shared" si="417"/>
        <v>313.90004592723159</v>
      </c>
      <c r="M1850" s="18">
        <f t="shared" si="418"/>
        <v>323.01414811912184</v>
      </c>
      <c r="N1850" s="18">
        <f t="shared" si="419"/>
        <v>281.99545109528344</v>
      </c>
    </row>
    <row r="1851" spans="1:14" ht="15" x14ac:dyDescent="0.25">
      <c r="A1851" s="17" t="s">
        <v>129</v>
      </c>
      <c r="B1851" s="16" t="s">
        <v>27</v>
      </c>
      <c r="C1851" t="s">
        <v>34</v>
      </c>
      <c r="D1851" s="16" t="s">
        <v>748</v>
      </c>
      <c r="E1851">
        <v>3</v>
      </c>
      <c r="F1851" s="20">
        <v>1.5</v>
      </c>
      <c r="G1851" s="21">
        <f t="shared" si="420"/>
        <v>3</v>
      </c>
      <c r="H1851" s="19">
        <v>2.8333333333333335</v>
      </c>
      <c r="I1851" s="18">
        <v>239.31340170869245</v>
      </c>
      <c r="J1851" s="18">
        <v>208.92363712533773</v>
      </c>
      <c r="K1851" s="18">
        <f t="shared" si="416"/>
        <v>359.55954443916846</v>
      </c>
      <c r="L1851" s="18">
        <f t="shared" si="417"/>
        <v>313.90004592723159</v>
      </c>
      <c r="M1851" s="18">
        <f t="shared" si="418"/>
        <v>323.01414811912184</v>
      </c>
      <c r="N1851" s="18">
        <f t="shared" si="419"/>
        <v>281.99545109528344</v>
      </c>
    </row>
    <row r="1852" spans="1:14" ht="15" x14ac:dyDescent="0.25">
      <c r="A1852" s="17" t="s">
        <v>129</v>
      </c>
      <c r="B1852" s="16" t="s">
        <v>27</v>
      </c>
      <c r="C1852" t="s">
        <v>34</v>
      </c>
      <c r="D1852" s="16" t="s">
        <v>748</v>
      </c>
      <c r="E1852">
        <v>5</v>
      </c>
      <c r="F1852" s="20">
        <v>1.5</v>
      </c>
      <c r="G1852" s="21">
        <f t="shared" si="420"/>
        <v>5</v>
      </c>
      <c r="H1852" s="19">
        <v>2.8333333333333335</v>
      </c>
      <c r="I1852" s="18">
        <v>239.31340170869245</v>
      </c>
      <c r="J1852" s="18">
        <v>208.92363712533773</v>
      </c>
      <c r="K1852" s="18">
        <f t="shared" si="416"/>
        <v>359.55954443916846</v>
      </c>
      <c r="L1852" s="18">
        <f t="shared" si="417"/>
        <v>313.90004592723159</v>
      </c>
      <c r="M1852" s="18">
        <f t="shared" si="418"/>
        <v>323.01414811912184</v>
      </c>
      <c r="N1852" s="18">
        <f t="shared" si="419"/>
        <v>281.99545109528344</v>
      </c>
    </row>
    <row r="1853" spans="1:14" ht="15" x14ac:dyDescent="0.25">
      <c r="A1853" s="17" t="s">
        <v>129</v>
      </c>
      <c r="B1853" s="16" t="s">
        <v>27</v>
      </c>
      <c r="C1853" t="s">
        <v>34</v>
      </c>
      <c r="D1853" s="16" t="s">
        <v>748</v>
      </c>
      <c r="E1853">
        <v>6</v>
      </c>
      <c r="F1853" s="20">
        <v>1.5</v>
      </c>
      <c r="G1853" s="21">
        <f t="shared" si="420"/>
        <v>6</v>
      </c>
      <c r="H1853" s="19">
        <v>2.8333333333333335</v>
      </c>
      <c r="I1853" s="18">
        <v>239.31340170869245</v>
      </c>
      <c r="J1853" s="18">
        <v>208.92363712533773</v>
      </c>
      <c r="K1853" s="18">
        <f t="shared" si="416"/>
        <v>359.55954443916846</v>
      </c>
      <c r="L1853" s="18">
        <f t="shared" si="417"/>
        <v>313.90004592723159</v>
      </c>
      <c r="M1853" s="18">
        <f t="shared" si="418"/>
        <v>323.01414811912184</v>
      </c>
      <c r="N1853" s="18">
        <f t="shared" si="419"/>
        <v>281.99545109528344</v>
      </c>
    </row>
    <row r="1854" spans="1:14" ht="15" x14ac:dyDescent="0.25">
      <c r="A1854" s="17" t="s">
        <v>129</v>
      </c>
      <c r="B1854" s="16" t="s">
        <v>27</v>
      </c>
      <c r="C1854" t="s">
        <v>34</v>
      </c>
      <c r="D1854" s="16" t="s">
        <v>748</v>
      </c>
      <c r="E1854">
        <v>7</v>
      </c>
      <c r="F1854" s="20">
        <v>1.5</v>
      </c>
      <c r="G1854" s="21">
        <f t="shared" si="420"/>
        <v>7</v>
      </c>
      <c r="H1854" s="19">
        <v>2.8333333333333335</v>
      </c>
      <c r="I1854" s="18">
        <v>239.31340170869245</v>
      </c>
      <c r="J1854" s="18">
        <v>208.92363712533773</v>
      </c>
      <c r="K1854" s="18">
        <f t="shared" ref="K1854:K1917" si="421">I1854/203*305</f>
        <v>359.55954443916846</v>
      </c>
      <c r="L1854" s="18">
        <f t="shared" ref="L1854:L1917" si="422">J1854/203*305</f>
        <v>313.90004592723159</v>
      </c>
      <c r="M1854" s="18">
        <f t="shared" ref="M1854:M1917" si="423">I1854/203*274</f>
        <v>323.01414811912184</v>
      </c>
      <c r="N1854" s="18">
        <f t="shared" ref="N1854:N1917" si="424">J1854/203*274</f>
        <v>281.99545109528344</v>
      </c>
    </row>
    <row r="1855" spans="1:14" ht="15" x14ac:dyDescent="0.25">
      <c r="A1855" s="17" t="s">
        <v>129</v>
      </c>
      <c r="B1855" s="16" t="s">
        <v>27</v>
      </c>
      <c r="C1855" t="s">
        <v>34</v>
      </c>
      <c r="D1855" s="16" t="s">
        <v>518</v>
      </c>
      <c r="E1855">
        <v>1</v>
      </c>
      <c r="F1855" s="20">
        <v>2</v>
      </c>
      <c r="G1855" s="21">
        <f t="shared" si="420"/>
        <v>1</v>
      </c>
      <c r="H1855" s="19">
        <v>3.3333333333333335</v>
      </c>
      <c r="I1855" s="18">
        <v>239.31340170869245</v>
      </c>
      <c r="J1855" s="18">
        <v>208.92363712533773</v>
      </c>
      <c r="K1855" s="18">
        <f t="shared" si="421"/>
        <v>359.55954443916846</v>
      </c>
      <c r="L1855" s="18">
        <f t="shared" si="422"/>
        <v>313.90004592723159</v>
      </c>
      <c r="M1855" s="18">
        <f t="shared" si="423"/>
        <v>323.01414811912184</v>
      </c>
      <c r="N1855" s="18">
        <f t="shared" si="424"/>
        <v>281.99545109528344</v>
      </c>
    </row>
    <row r="1856" spans="1:14" ht="15" x14ac:dyDescent="0.25">
      <c r="A1856" s="17" t="s">
        <v>129</v>
      </c>
      <c r="B1856" s="16" t="s">
        <v>27</v>
      </c>
      <c r="C1856" t="s">
        <v>34</v>
      </c>
      <c r="D1856" s="16" t="s">
        <v>518</v>
      </c>
      <c r="E1856">
        <v>2</v>
      </c>
      <c r="F1856" s="20">
        <v>2</v>
      </c>
      <c r="G1856" s="21">
        <f t="shared" si="420"/>
        <v>2</v>
      </c>
      <c r="H1856" s="19">
        <v>3.3333333333333335</v>
      </c>
      <c r="I1856" s="18">
        <v>239.31340170869245</v>
      </c>
      <c r="J1856" s="18">
        <v>208.92363712533773</v>
      </c>
      <c r="K1856" s="18">
        <f t="shared" si="421"/>
        <v>359.55954443916846</v>
      </c>
      <c r="L1856" s="18">
        <f t="shared" si="422"/>
        <v>313.90004592723159</v>
      </c>
      <c r="M1856" s="18">
        <f t="shared" si="423"/>
        <v>323.01414811912184</v>
      </c>
      <c r="N1856" s="18">
        <f t="shared" si="424"/>
        <v>281.99545109528344</v>
      </c>
    </row>
    <row r="1857" spans="1:14" ht="15" x14ac:dyDescent="0.25">
      <c r="A1857" s="17" t="s">
        <v>129</v>
      </c>
      <c r="B1857" s="16" t="s">
        <v>27</v>
      </c>
      <c r="C1857" t="s">
        <v>34</v>
      </c>
      <c r="D1857" s="16" t="s">
        <v>518</v>
      </c>
      <c r="E1857">
        <v>3</v>
      </c>
      <c r="F1857" s="20">
        <v>1.8333333333333335</v>
      </c>
      <c r="G1857" s="21">
        <f t="shared" si="420"/>
        <v>3</v>
      </c>
      <c r="H1857" s="19">
        <v>3.1666666666666665</v>
      </c>
      <c r="I1857" s="18">
        <v>239.31340170869245</v>
      </c>
      <c r="J1857" s="18">
        <v>208.92363712533773</v>
      </c>
      <c r="K1857" s="18">
        <f t="shared" si="421"/>
        <v>359.55954443916846</v>
      </c>
      <c r="L1857" s="18">
        <f t="shared" si="422"/>
        <v>313.90004592723159</v>
      </c>
      <c r="M1857" s="18">
        <f t="shared" si="423"/>
        <v>323.01414811912184</v>
      </c>
      <c r="N1857" s="18">
        <f t="shared" si="424"/>
        <v>281.99545109528344</v>
      </c>
    </row>
    <row r="1858" spans="1:14" ht="15" x14ac:dyDescent="0.25">
      <c r="A1858" s="17" t="s">
        <v>129</v>
      </c>
      <c r="B1858" s="16" t="s">
        <v>27</v>
      </c>
      <c r="C1858" t="s">
        <v>34</v>
      </c>
      <c r="D1858" s="16" t="s">
        <v>518</v>
      </c>
      <c r="E1858">
        <v>4</v>
      </c>
      <c r="F1858" s="20">
        <v>2</v>
      </c>
      <c r="G1858" s="21">
        <f t="shared" si="420"/>
        <v>4</v>
      </c>
      <c r="H1858" s="19">
        <v>3.3333333333333335</v>
      </c>
      <c r="I1858" s="18">
        <v>239.31340170869245</v>
      </c>
      <c r="J1858" s="18">
        <v>208.92363712533773</v>
      </c>
      <c r="K1858" s="18">
        <f t="shared" si="421"/>
        <v>359.55954443916846</v>
      </c>
      <c r="L1858" s="18">
        <f t="shared" si="422"/>
        <v>313.90004592723159</v>
      </c>
      <c r="M1858" s="18">
        <f t="shared" si="423"/>
        <v>323.01414811912184</v>
      </c>
      <c r="N1858" s="18">
        <f t="shared" si="424"/>
        <v>281.99545109528344</v>
      </c>
    </row>
    <row r="1859" spans="1:14" ht="15" x14ac:dyDescent="0.25">
      <c r="A1859" s="17" t="s">
        <v>129</v>
      </c>
      <c r="B1859" s="16" t="s">
        <v>27</v>
      </c>
      <c r="C1859" t="s">
        <v>34</v>
      </c>
      <c r="D1859" s="16" t="s">
        <v>518</v>
      </c>
      <c r="E1859">
        <v>5</v>
      </c>
      <c r="F1859" s="20">
        <v>1.75</v>
      </c>
      <c r="G1859" s="21">
        <f t="shared" si="420"/>
        <v>5</v>
      </c>
      <c r="H1859" s="19">
        <v>3.0833333333333335</v>
      </c>
      <c r="I1859" s="18">
        <v>239.31340170869245</v>
      </c>
      <c r="J1859" s="18">
        <v>208.92363712533773</v>
      </c>
      <c r="K1859" s="18">
        <f t="shared" si="421"/>
        <v>359.55954443916846</v>
      </c>
      <c r="L1859" s="18">
        <f t="shared" si="422"/>
        <v>313.90004592723159</v>
      </c>
      <c r="M1859" s="18">
        <f t="shared" si="423"/>
        <v>323.01414811912184</v>
      </c>
      <c r="N1859" s="18">
        <f t="shared" si="424"/>
        <v>281.99545109528344</v>
      </c>
    </row>
    <row r="1860" spans="1:14" ht="15" x14ac:dyDescent="0.25">
      <c r="A1860" s="17" t="s">
        <v>129</v>
      </c>
      <c r="B1860" s="16" t="s">
        <v>27</v>
      </c>
      <c r="C1860" t="s">
        <v>34</v>
      </c>
      <c r="D1860" s="16" t="s">
        <v>518</v>
      </c>
      <c r="E1860">
        <v>6</v>
      </c>
      <c r="F1860" s="20">
        <v>2</v>
      </c>
      <c r="G1860" s="21">
        <f t="shared" si="420"/>
        <v>6</v>
      </c>
      <c r="H1860" s="19">
        <v>3.3333333333333335</v>
      </c>
      <c r="I1860" s="18">
        <v>239.31340170869245</v>
      </c>
      <c r="J1860" s="18">
        <v>208.92363712533773</v>
      </c>
      <c r="K1860" s="18">
        <f t="shared" si="421"/>
        <v>359.55954443916846</v>
      </c>
      <c r="L1860" s="18">
        <f t="shared" si="422"/>
        <v>313.90004592723159</v>
      </c>
      <c r="M1860" s="18">
        <f t="shared" si="423"/>
        <v>323.01414811912184</v>
      </c>
      <c r="N1860" s="18">
        <f t="shared" si="424"/>
        <v>281.99545109528344</v>
      </c>
    </row>
    <row r="1861" spans="1:14" ht="15" x14ac:dyDescent="0.25">
      <c r="A1861" s="17" t="s">
        <v>129</v>
      </c>
      <c r="B1861" s="16" t="s">
        <v>27</v>
      </c>
      <c r="C1861" t="s">
        <v>34</v>
      </c>
      <c r="D1861" s="16" t="s">
        <v>518</v>
      </c>
      <c r="E1861">
        <v>7</v>
      </c>
      <c r="F1861" s="20">
        <v>2.6666666666666665</v>
      </c>
      <c r="G1861" s="21">
        <f t="shared" ref="G1861:G1924" si="425">IF(AND(E1861=7,H1861&lt;F1861),1,IF(H1861&lt;F1861,E1861+1,E1861))</f>
        <v>7</v>
      </c>
      <c r="H1861" s="19">
        <v>4</v>
      </c>
      <c r="I1861" s="18">
        <v>239.31340170869245</v>
      </c>
      <c r="J1861" s="18">
        <v>208.92363712533773</v>
      </c>
      <c r="K1861" s="18">
        <f t="shared" si="421"/>
        <v>359.55954443916846</v>
      </c>
      <c r="L1861" s="18">
        <f t="shared" si="422"/>
        <v>313.90004592723159</v>
      </c>
      <c r="M1861" s="18">
        <f t="shared" si="423"/>
        <v>323.01414811912184</v>
      </c>
      <c r="N1861" s="18">
        <f t="shared" si="424"/>
        <v>281.99545109528344</v>
      </c>
    </row>
    <row r="1862" spans="1:14" ht="15" x14ac:dyDescent="0.25">
      <c r="A1862" s="17" t="s">
        <v>129</v>
      </c>
      <c r="B1862" s="16" t="s">
        <v>27</v>
      </c>
      <c r="C1862" t="s">
        <v>34</v>
      </c>
      <c r="D1862" s="16" t="s">
        <v>384</v>
      </c>
      <c r="E1862">
        <v>1</v>
      </c>
      <c r="F1862" s="20">
        <v>2.8333333333333335</v>
      </c>
      <c r="G1862" s="21">
        <f t="shared" si="425"/>
        <v>1</v>
      </c>
      <c r="H1862" s="19">
        <v>4.166666666666667</v>
      </c>
      <c r="I1862" s="18">
        <v>239.31340170869245</v>
      </c>
      <c r="J1862" s="18">
        <v>208.92363712533773</v>
      </c>
      <c r="K1862" s="18">
        <f t="shared" si="421"/>
        <v>359.55954443916846</v>
      </c>
      <c r="L1862" s="18">
        <f t="shared" si="422"/>
        <v>313.90004592723159</v>
      </c>
      <c r="M1862" s="18">
        <f t="shared" si="423"/>
        <v>323.01414811912184</v>
      </c>
      <c r="N1862" s="18">
        <f t="shared" si="424"/>
        <v>281.99545109528344</v>
      </c>
    </row>
    <row r="1863" spans="1:14" ht="15" x14ac:dyDescent="0.25">
      <c r="A1863" s="17" t="s">
        <v>129</v>
      </c>
      <c r="B1863" s="16" t="s">
        <v>27</v>
      </c>
      <c r="C1863" t="s">
        <v>34</v>
      </c>
      <c r="D1863" s="16" t="s">
        <v>384</v>
      </c>
      <c r="E1863">
        <v>2</v>
      </c>
      <c r="F1863" s="20">
        <v>3</v>
      </c>
      <c r="G1863" s="21">
        <f t="shared" si="425"/>
        <v>2</v>
      </c>
      <c r="H1863" s="19">
        <v>4.333333333333333</v>
      </c>
      <c r="I1863" s="18">
        <v>239.31340170869245</v>
      </c>
      <c r="J1863" s="18">
        <v>208.92363712533773</v>
      </c>
      <c r="K1863" s="18">
        <f t="shared" si="421"/>
        <v>359.55954443916846</v>
      </c>
      <c r="L1863" s="18">
        <f t="shared" si="422"/>
        <v>313.90004592723159</v>
      </c>
      <c r="M1863" s="18">
        <f t="shared" si="423"/>
        <v>323.01414811912184</v>
      </c>
      <c r="N1863" s="18">
        <f t="shared" si="424"/>
        <v>281.99545109528344</v>
      </c>
    </row>
    <row r="1864" spans="1:14" ht="15" x14ac:dyDescent="0.25">
      <c r="A1864" s="17" t="s">
        <v>129</v>
      </c>
      <c r="B1864" s="16" t="s">
        <v>27</v>
      </c>
      <c r="C1864" t="s">
        <v>34</v>
      </c>
      <c r="D1864" s="16" t="s">
        <v>384</v>
      </c>
      <c r="E1864">
        <v>3</v>
      </c>
      <c r="F1864" s="20">
        <v>3</v>
      </c>
      <c r="G1864" s="21">
        <f t="shared" si="425"/>
        <v>3</v>
      </c>
      <c r="H1864" s="19">
        <v>4.333333333333333</v>
      </c>
      <c r="I1864" s="18">
        <v>239.31340170869245</v>
      </c>
      <c r="J1864" s="18">
        <v>208.92363712533773</v>
      </c>
      <c r="K1864" s="18">
        <f t="shared" si="421"/>
        <v>359.55954443916846</v>
      </c>
      <c r="L1864" s="18">
        <f t="shared" si="422"/>
        <v>313.90004592723159</v>
      </c>
      <c r="M1864" s="18">
        <f t="shared" si="423"/>
        <v>323.01414811912184</v>
      </c>
      <c r="N1864" s="18">
        <f t="shared" si="424"/>
        <v>281.99545109528344</v>
      </c>
    </row>
    <row r="1865" spans="1:14" ht="15" x14ac:dyDescent="0.25">
      <c r="A1865" s="17" t="s">
        <v>129</v>
      </c>
      <c r="B1865" s="16" t="s">
        <v>27</v>
      </c>
      <c r="C1865" t="s">
        <v>34</v>
      </c>
      <c r="D1865" s="16" t="s">
        <v>384</v>
      </c>
      <c r="E1865">
        <v>4</v>
      </c>
      <c r="F1865" s="20">
        <v>3</v>
      </c>
      <c r="G1865" s="21">
        <f t="shared" si="425"/>
        <v>4</v>
      </c>
      <c r="H1865" s="19">
        <v>4.333333333333333</v>
      </c>
      <c r="I1865" s="18">
        <v>239.31340170869245</v>
      </c>
      <c r="J1865" s="18">
        <v>208.92363712533773</v>
      </c>
      <c r="K1865" s="18">
        <f t="shared" si="421"/>
        <v>359.55954443916846</v>
      </c>
      <c r="L1865" s="18">
        <f t="shared" si="422"/>
        <v>313.90004592723159</v>
      </c>
      <c r="M1865" s="18">
        <f t="shared" si="423"/>
        <v>323.01414811912184</v>
      </c>
      <c r="N1865" s="18">
        <f t="shared" si="424"/>
        <v>281.99545109528344</v>
      </c>
    </row>
    <row r="1866" spans="1:14" ht="15" x14ac:dyDescent="0.25">
      <c r="A1866" s="17" t="s">
        <v>129</v>
      </c>
      <c r="B1866" s="16" t="s">
        <v>27</v>
      </c>
      <c r="C1866" t="s">
        <v>34</v>
      </c>
      <c r="D1866" s="16" t="s">
        <v>384</v>
      </c>
      <c r="E1866">
        <v>5</v>
      </c>
      <c r="F1866" s="20">
        <v>3</v>
      </c>
      <c r="G1866" s="21">
        <f t="shared" si="425"/>
        <v>5</v>
      </c>
      <c r="H1866" s="19">
        <v>4.333333333333333</v>
      </c>
      <c r="I1866" s="18">
        <v>239.31340170869245</v>
      </c>
      <c r="J1866" s="18">
        <v>208.92363712533773</v>
      </c>
      <c r="K1866" s="18">
        <f t="shared" si="421"/>
        <v>359.55954443916846</v>
      </c>
      <c r="L1866" s="18">
        <f t="shared" si="422"/>
        <v>313.90004592723159</v>
      </c>
      <c r="M1866" s="18">
        <f t="shared" si="423"/>
        <v>323.01414811912184</v>
      </c>
      <c r="N1866" s="18">
        <f t="shared" si="424"/>
        <v>281.99545109528344</v>
      </c>
    </row>
    <row r="1867" spans="1:14" ht="15" x14ac:dyDescent="0.25">
      <c r="A1867" s="17" t="s">
        <v>129</v>
      </c>
      <c r="B1867" s="16" t="s">
        <v>27</v>
      </c>
      <c r="C1867" t="s">
        <v>34</v>
      </c>
      <c r="D1867" s="16" t="s">
        <v>384</v>
      </c>
      <c r="E1867">
        <v>6</v>
      </c>
      <c r="F1867" s="20">
        <v>3</v>
      </c>
      <c r="G1867" s="21">
        <f t="shared" si="425"/>
        <v>6</v>
      </c>
      <c r="H1867" s="19">
        <v>4.333333333333333</v>
      </c>
      <c r="I1867" s="18">
        <v>239.31340170869245</v>
      </c>
      <c r="J1867" s="18">
        <v>208.92363712533773</v>
      </c>
      <c r="K1867" s="18">
        <f t="shared" si="421"/>
        <v>359.55954443916846</v>
      </c>
      <c r="L1867" s="18">
        <f t="shared" si="422"/>
        <v>313.90004592723159</v>
      </c>
      <c r="M1867" s="18">
        <f t="shared" si="423"/>
        <v>323.01414811912184</v>
      </c>
      <c r="N1867" s="18">
        <f t="shared" si="424"/>
        <v>281.99545109528344</v>
      </c>
    </row>
    <row r="1868" spans="1:14" ht="15" x14ac:dyDescent="0.25">
      <c r="A1868" s="17" t="s">
        <v>129</v>
      </c>
      <c r="B1868" s="16" t="s">
        <v>27</v>
      </c>
      <c r="C1868" t="s">
        <v>34</v>
      </c>
      <c r="D1868" s="16" t="s">
        <v>384</v>
      </c>
      <c r="E1868">
        <v>7</v>
      </c>
      <c r="F1868" s="20">
        <v>3</v>
      </c>
      <c r="G1868" s="21">
        <f t="shared" si="425"/>
        <v>7</v>
      </c>
      <c r="H1868" s="19">
        <v>4.333333333333333</v>
      </c>
      <c r="I1868" s="18">
        <v>239.31340170869245</v>
      </c>
      <c r="J1868" s="18">
        <v>208.92363712533773</v>
      </c>
      <c r="K1868" s="18">
        <f t="shared" si="421"/>
        <v>359.55954443916846</v>
      </c>
      <c r="L1868" s="18">
        <f t="shared" si="422"/>
        <v>313.90004592723159</v>
      </c>
      <c r="M1868" s="18">
        <f t="shared" si="423"/>
        <v>323.01414811912184</v>
      </c>
      <c r="N1868" s="18">
        <f t="shared" si="424"/>
        <v>281.99545109528344</v>
      </c>
    </row>
    <row r="1869" spans="1:14" ht="15" x14ac:dyDescent="0.25">
      <c r="A1869" s="17" t="s">
        <v>129</v>
      </c>
      <c r="B1869" s="16" t="s">
        <v>27</v>
      </c>
      <c r="C1869" t="s">
        <v>34</v>
      </c>
      <c r="D1869" s="16" t="s">
        <v>275</v>
      </c>
      <c r="E1869">
        <v>1</v>
      </c>
      <c r="F1869" s="20">
        <v>4</v>
      </c>
      <c r="G1869" s="21">
        <f t="shared" si="425"/>
        <v>1</v>
      </c>
      <c r="H1869" s="19">
        <v>5.333333333333333</v>
      </c>
      <c r="I1869" s="18">
        <v>239.31340170869245</v>
      </c>
      <c r="J1869" s="18">
        <v>208.92363712533773</v>
      </c>
      <c r="K1869" s="18">
        <f t="shared" si="421"/>
        <v>359.55954443916846</v>
      </c>
      <c r="L1869" s="18">
        <f t="shared" si="422"/>
        <v>313.90004592723159</v>
      </c>
      <c r="M1869" s="18">
        <f t="shared" si="423"/>
        <v>323.01414811912184</v>
      </c>
      <c r="N1869" s="18">
        <f t="shared" si="424"/>
        <v>281.99545109528344</v>
      </c>
    </row>
    <row r="1870" spans="1:14" ht="15" x14ac:dyDescent="0.25">
      <c r="A1870" s="17" t="s">
        <v>129</v>
      </c>
      <c r="B1870" s="16" t="s">
        <v>27</v>
      </c>
      <c r="C1870" t="s">
        <v>34</v>
      </c>
      <c r="D1870" s="16" t="s">
        <v>275</v>
      </c>
      <c r="E1870">
        <v>2</v>
      </c>
      <c r="F1870" s="20">
        <v>4.166666666666667</v>
      </c>
      <c r="G1870" s="21">
        <f t="shared" si="425"/>
        <v>2</v>
      </c>
      <c r="H1870" s="19">
        <v>5.5</v>
      </c>
      <c r="I1870" s="18">
        <v>239.31340170869245</v>
      </c>
      <c r="J1870" s="18">
        <v>208.92363712533773</v>
      </c>
      <c r="K1870" s="18">
        <f t="shared" si="421"/>
        <v>359.55954443916846</v>
      </c>
      <c r="L1870" s="18">
        <f t="shared" si="422"/>
        <v>313.90004592723159</v>
      </c>
      <c r="M1870" s="18">
        <f t="shared" si="423"/>
        <v>323.01414811912184</v>
      </c>
      <c r="N1870" s="18">
        <f t="shared" si="424"/>
        <v>281.99545109528344</v>
      </c>
    </row>
    <row r="1871" spans="1:14" ht="15" x14ac:dyDescent="0.25">
      <c r="A1871" s="17" t="s">
        <v>129</v>
      </c>
      <c r="B1871" s="16" t="s">
        <v>27</v>
      </c>
      <c r="C1871" t="s">
        <v>34</v>
      </c>
      <c r="D1871" s="16" t="s">
        <v>275</v>
      </c>
      <c r="E1871">
        <v>3</v>
      </c>
      <c r="F1871" s="20">
        <v>4</v>
      </c>
      <c r="G1871" s="21">
        <f t="shared" si="425"/>
        <v>3</v>
      </c>
      <c r="H1871" s="19">
        <v>5.333333333333333</v>
      </c>
      <c r="I1871" s="18">
        <v>239.31340170869245</v>
      </c>
      <c r="J1871" s="18">
        <v>208.92363712533773</v>
      </c>
      <c r="K1871" s="18">
        <f t="shared" si="421"/>
        <v>359.55954443916846</v>
      </c>
      <c r="L1871" s="18">
        <f t="shared" si="422"/>
        <v>313.90004592723159</v>
      </c>
      <c r="M1871" s="18">
        <f t="shared" si="423"/>
        <v>323.01414811912184</v>
      </c>
      <c r="N1871" s="18">
        <f t="shared" si="424"/>
        <v>281.99545109528344</v>
      </c>
    </row>
    <row r="1872" spans="1:14" ht="15" x14ac:dyDescent="0.25">
      <c r="A1872" s="17" t="s">
        <v>129</v>
      </c>
      <c r="B1872" s="16" t="s">
        <v>27</v>
      </c>
      <c r="C1872" t="s">
        <v>34</v>
      </c>
      <c r="D1872" s="16" t="s">
        <v>275</v>
      </c>
      <c r="E1872">
        <v>4</v>
      </c>
      <c r="F1872" s="20">
        <v>4</v>
      </c>
      <c r="G1872" s="21">
        <f t="shared" si="425"/>
        <v>4</v>
      </c>
      <c r="H1872" s="19">
        <v>5.333333333333333</v>
      </c>
      <c r="I1872" s="18">
        <v>239.31340170869245</v>
      </c>
      <c r="J1872" s="18">
        <v>208.92363712533773</v>
      </c>
      <c r="K1872" s="18">
        <f t="shared" si="421"/>
        <v>359.55954443916846</v>
      </c>
      <c r="L1872" s="18">
        <f t="shared" si="422"/>
        <v>313.90004592723159</v>
      </c>
      <c r="M1872" s="18">
        <f t="shared" si="423"/>
        <v>323.01414811912184</v>
      </c>
      <c r="N1872" s="18">
        <f t="shared" si="424"/>
        <v>281.99545109528344</v>
      </c>
    </row>
    <row r="1873" spans="1:14" ht="15" x14ac:dyDescent="0.25">
      <c r="A1873" s="17" t="s">
        <v>129</v>
      </c>
      <c r="B1873" s="16" t="s">
        <v>27</v>
      </c>
      <c r="C1873" t="s">
        <v>34</v>
      </c>
      <c r="D1873" s="16" t="s">
        <v>275</v>
      </c>
      <c r="E1873">
        <v>5</v>
      </c>
      <c r="F1873" s="20">
        <v>4</v>
      </c>
      <c r="G1873" s="21">
        <f t="shared" si="425"/>
        <v>5</v>
      </c>
      <c r="H1873" s="19">
        <v>5.333333333333333</v>
      </c>
      <c r="I1873" s="18">
        <v>239.31340170869245</v>
      </c>
      <c r="J1873" s="18">
        <v>208.92363712533773</v>
      </c>
      <c r="K1873" s="18">
        <f t="shared" si="421"/>
        <v>359.55954443916846</v>
      </c>
      <c r="L1873" s="18">
        <f t="shared" si="422"/>
        <v>313.90004592723159</v>
      </c>
      <c r="M1873" s="18">
        <f t="shared" si="423"/>
        <v>323.01414811912184</v>
      </c>
      <c r="N1873" s="18">
        <f t="shared" si="424"/>
        <v>281.99545109528344</v>
      </c>
    </row>
    <row r="1874" spans="1:14" ht="15" x14ac:dyDescent="0.25">
      <c r="A1874" s="17" t="s">
        <v>129</v>
      </c>
      <c r="B1874" s="16" t="s">
        <v>27</v>
      </c>
      <c r="C1874" t="s">
        <v>34</v>
      </c>
      <c r="D1874" s="16" t="s">
        <v>275</v>
      </c>
      <c r="E1874">
        <v>6</v>
      </c>
      <c r="F1874" s="20">
        <v>4</v>
      </c>
      <c r="G1874" s="21">
        <f t="shared" si="425"/>
        <v>6</v>
      </c>
      <c r="H1874" s="19">
        <v>5.333333333333333</v>
      </c>
      <c r="I1874" s="18">
        <v>239.31340170869245</v>
      </c>
      <c r="J1874" s="18">
        <v>208.92363712533773</v>
      </c>
      <c r="K1874" s="18">
        <f t="shared" si="421"/>
        <v>359.55954443916846</v>
      </c>
      <c r="L1874" s="18">
        <f t="shared" si="422"/>
        <v>313.90004592723159</v>
      </c>
      <c r="M1874" s="18">
        <f t="shared" si="423"/>
        <v>323.01414811912184</v>
      </c>
      <c r="N1874" s="18">
        <f t="shared" si="424"/>
        <v>281.99545109528344</v>
      </c>
    </row>
    <row r="1875" spans="1:14" ht="15" x14ac:dyDescent="0.25">
      <c r="A1875" s="17" t="s">
        <v>129</v>
      </c>
      <c r="B1875" s="16" t="s">
        <v>27</v>
      </c>
      <c r="C1875" t="s">
        <v>34</v>
      </c>
      <c r="D1875" s="16" t="s">
        <v>275</v>
      </c>
      <c r="E1875">
        <v>7</v>
      </c>
      <c r="F1875" s="20">
        <v>4</v>
      </c>
      <c r="G1875" s="21">
        <f t="shared" si="425"/>
        <v>7</v>
      </c>
      <c r="H1875" s="19">
        <v>5.333333333333333</v>
      </c>
      <c r="I1875" s="18">
        <v>239.31340170869245</v>
      </c>
      <c r="J1875" s="18">
        <v>208.92363712533773</v>
      </c>
      <c r="K1875" s="18">
        <f t="shared" si="421"/>
        <v>359.55954443916846</v>
      </c>
      <c r="L1875" s="18">
        <f t="shared" si="422"/>
        <v>313.90004592723159</v>
      </c>
      <c r="M1875" s="18">
        <f t="shared" si="423"/>
        <v>323.01414811912184</v>
      </c>
      <c r="N1875" s="18">
        <f t="shared" si="424"/>
        <v>281.99545109528344</v>
      </c>
    </row>
    <row r="1876" spans="1:14" ht="15" x14ac:dyDescent="0.25">
      <c r="A1876" s="17" t="s">
        <v>129</v>
      </c>
      <c r="B1876" s="16" t="s">
        <v>27</v>
      </c>
      <c r="C1876" t="s">
        <v>34</v>
      </c>
      <c r="D1876" s="16" t="s">
        <v>131</v>
      </c>
      <c r="E1876">
        <v>1</v>
      </c>
      <c r="F1876" s="20">
        <v>5</v>
      </c>
      <c r="G1876" s="21">
        <f t="shared" si="425"/>
        <v>1</v>
      </c>
      <c r="H1876" s="19">
        <v>6.333333333333333</v>
      </c>
      <c r="I1876" s="18">
        <v>239.31340170869245</v>
      </c>
      <c r="J1876" s="18">
        <v>208.92363712533773</v>
      </c>
      <c r="K1876" s="18">
        <f t="shared" si="421"/>
        <v>359.55954443916846</v>
      </c>
      <c r="L1876" s="18">
        <f t="shared" si="422"/>
        <v>313.90004592723159</v>
      </c>
      <c r="M1876" s="18">
        <f t="shared" si="423"/>
        <v>323.01414811912184</v>
      </c>
      <c r="N1876" s="18">
        <f t="shared" si="424"/>
        <v>281.99545109528344</v>
      </c>
    </row>
    <row r="1877" spans="1:14" ht="15" x14ac:dyDescent="0.25">
      <c r="A1877" s="17" t="s">
        <v>129</v>
      </c>
      <c r="B1877" s="16" t="s">
        <v>27</v>
      </c>
      <c r="C1877" t="s">
        <v>34</v>
      </c>
      <c r="D1877" s="16" t="s">
        <v>131</v>
      </c>
      <c r="E1877">
        <v>2</v>
      </c>
      <c r="F1877" s="20">
        <v>5</v>
      </c>
      <c r="G1877" s="21">
        <f t="shared" si="425"/>
        <v>2</v>
      </c>
      <c r="H1877" s="19">
        <v>6.333333333333333</v>
      </c>
      <c r="I1877" s="18">
        <v>239.31340170869245</v>
      </c>
      <c r="J1877" s="18">
        <v>208.92363712533773</v>
      </c>
      <c r="K1877" s="18">
        <f t="shared" si="421"/>
        <v>359.55954443916846</v>
      </c>
      <c r="L1877" s="18">
        <f t="shared" si="422"/>
        <v>313.90004592723159</v>
      </c>
      <c r="M1877" s="18">
        <f t="shared" si="423"/>
        <v>323.01414811912184</v>
      </c>
      <c r="N1877" s="18">
        <f t="shared" si="424"/>
        <v>281.99545109528344</v>
      </c>
    </row>
    <row r="1878" spans="1:14" ht="15" x14ac:dyDescent="0.25">
      <c r="A1878" s="17" t="s">
        <v>129</v>
      </c>
      <c r="B1878" s="16" t="s">
        <v>27</v>
      </c>
      <c r="C1878" t="s">
        <v>34</v>
      </c>
      <c r="D1878" s="16" t="s">
        <v>131</v>
      </c>
      <c r="E1878">
        <v>3</v>
      </c>
      <c r="F1878" s="20">
        <v>4.916666666666667</v>
      </c>
      <c r="G1878" s="21">
        <f t="shared" si="425"/>
        <v>3</v>
      </c>
      <c r="H1878" s="19">
        <v>6.25</v>
      </c>
      <c r="I1878" s="18">
        <v>239.31340170869245</v>
      </c>
      <c r="J1878" s="18">
        <v>208.92363712533773</v>
      </c>
      <c r="K1878" s="18">
        <f t="shared" si="421"/>
        <v>359.55954443916846</v>
      </c>
      <c r="L1878" s="18">
        <f t="shared" si="422"/>
        <v>313.90004592723159</v>
      </c>
      <c r="M1878" s="18">
        <f t="shared" si="423"/>
        <v>323.01414811912184</v>
      </c>
      <c r="N1878" s="18">
        <f t="shared" si="424"/>
        <v>281.99545109528344</v>
      </c>
    </row>
    <row r="1879" spans="1:14" ht="15" x14ac:dyDescent="0.25">
      <c r="A1879" s="17" t="s">
        <v>129</v>
      </c>
      <c r="B1879" s="16" t="s">
        <v>27</v>
      </c>
      <c r="C1879" t="s">
        <v>34</v>
      </c>
      <c r="D1879" s="16" t="s">
        <v>131</v>
      </c>
      <c r="E1879">
        <v>4</v>
      </c>
      <c r="F1879" s="20">
        <v>5</v>
      </c>
      <c r="G1879" s="21">
        <f t="shared" si="425"/>
        <v>4</v>
      </c>
      <c r="H1879" s="19">
        <v>6.333333333333333</v>
      </c>
      <c r="I1879" s="18">
        <v>239.31340170869245</v>
      </c>
      <c r="J1879" s="18">
        <v>208.92363712533773</v>
      </c>
      <c r="K1879" s="18">
        <f t="shared" si="421"/>
        <v>359.55954443916846</v>
      </c>
      <c r="L1879" s="18">
        <f t="shared" si="422"/>
        <v>313.90004592723159</v>
      </c>
      <c r="M1879" s="18">
        <f t="shared" si="423"/>
        <v>323.01414811912184</v>
      </c>
      <c r="N1879" s="18">
        <f t="shared" si="424"/>
        <v>281.99545109528344</v>
      </c>
    </row>
    <row r="1880" spans="1:14" ht="15" x14ac:dyDescent="0.25">
      <c r="A1880" s="17" t="s">
        <v>129</v>
      </c>
      <c r="B1880" s="16" t="s">
        <v>27</v>
      </c>
      <c r="C1880" t="s">
        <v>34</v>
      </c>
      <c r="D1880" s="16" t="s">
        <v>131</v>
      </c>
      <c r="E1880">
        <v>5</v>
      </c>
      <c r="F1880" s="20">
        <v>5.583333333333333</v>
      </c>
      <c r="G1880" s="21">
        <f t="shared" si="425"/>
        <v>5</v>
      </c>
      <c r="H1880" s="19">
        <v>6.916666666666667</v>
      </c>
      <c r="I1880" s="18">
        <v>239.31340170869245</v>
      </c>
      <c r="J1880" s="18">
        <v>208.92363712533773</v>
      </c>
      <c r="K1880" s="18">
        <f t="shared" si="421"/>
        <v>359.55954443916846</v>
      </c>
      <c r="L1880" s="18">
        <f t="shared" si="422"/>
        <v>313.90004592723159</v>
      </c>
      <c r="M1880" s="18">
        <f t="shared" si="423"/>
        <v>323.01414811912184</v>
      </c>
      <c r="N1880" s="18">
        <f t="shared" si="424"/>
        <v>281.99545109528344</v>
      </c>
    </row>
    <row r="1881" spans="1:14" ht="15" x14ac:dyDescent="0.25">
      <c r="A1881" s="17" t="s">
        <v>129</v>
      </c>
      <c r="B1881" s="16" t="s">
        <v>27</v>
      </c>
      <c r="C1881" t="s">
        <v>34</v>
      </c>
      <c r="D1881" s="16" t="s">
        <v>131</v>
      </c>
      <c r="E1881">
        <v>6</v>
      </c>
      <c r="F1881" s="20">
        <v>5.833333333333333</v>
      </c>
      <c r="G1881" s="21">
        <f t="shared" si="425"/>
        <v>6</v>
      </c>
      <c r="H1881" s="19">
        <v>7.166666666666667</v>
      </c>
      <c r="I1881" s="18">
        <v>239.31340170869245</v>
      </c>
      <c r="J1881" s="18">
        <v>208.92363712533773</v>
      </c>
      <c r="K1881" s="18">
        <f t="shared" si="421"/>
        <v>359.55954443916846</v>
      </c>
      <c r="L1881" s="18">
        <f t="shared" si="422"/>
        <v>313.90004592723159</v>
      </c>
      <c r="M1881" s="18">
        <f t="shared" si="423"/>
        <v>323.01414811912184</v>
      </c>
      <c r="N1881" s="18">
        <f t="shared" si="424"/>
        <v>281.99545109528344</v>
      </c>
    </row>
    <row r="1882" spans="1:14" ht="15" x14ac:dyDescent="0.25">
      <c r="A1882" s="17" t="s">
        <v>129</v>
      </c>
      <c r="B1882" s="16" t="s">
        <v>27</v>
      </c>
      <c r="C1882" t="s">
        <v>34</v>
      </c>
      <c r="D1882" s="16" t="s">
        <v>131</v>
      </c>
      <c r="E1882">
        <v>7</v>
      </c>
      <c r="F1882" s="20">
        <v>5</v>
      </c>
      <c r="G1882" s="21">
        <f t="shared" si="425"/>
        <v>7</v>
      </c>
      <c r="H1882" s="19">
        <v>6.333333333333333</v>
      </c>
      <c r="I1882" s="18">
        <v>239.31340170869245</v>
      </c>
      <c r="J1882" s="18">
        <v>208.92363712533773</v>
      </c>
      <c r="K1882" s="18">
        <f t="shared" si="421"/>
        <v>359.55954443916846</v>
      </c>
      <c r="L1882" s="18">
        <f t="shared" si="422"/>
        <v>313.90004592723159</v>
      </c>
      <c r="M1882" s="18">
        <f t="shared" si="423"/>
        <v>323.01414811912184</v>
      </c>
      <c r="N1882" s="18">
        <f t="shared" si="424"/>
        <v>281.99545109528344</v>
      </c>
    </row>
    <row r="1883" spans="1:14" ht="15" x14ac:dyDescent="0.25">
      <c r="A1883" s="17" t="s">
        <v>129</v>
      </c>
      <c r="B1883" s="16" t="s">
        <v>27</v>
      </c>
      <c r="C1883" t="s">
        <v>34</v>
      </c>
      <c r="D1883" s="16" t="s">
        <v>412</v>
      </c>
      <c r="E1883">
        <v>1</v>
      </c>
      <c r="F1883" s="20">
        <v>6</v>
      </c>
      <c r="G1883" s="21">
        <f t="shared" si="425"/>
        <v>1</v>
      </c>
      <c r="H1883" s="19">
        <v>7.333333333333333</v>
      </c>
      <c r="I1883" s="18">
        <v>239.31340170869245</v>
      </c>
      <c r="J1883" s="18">
        <v>208.92363712533773</v>
      </c>
      <c r="K1883" s="18">
        <f t="shared" si="421"/>
        <v>359.55954443916846</v>
      </c>
      <c r="L1883" s="18">
        <f t="shared" si="422"/>
        <v>313.90004592723159</v>
      </c>
      <c r="M1883" s="18">
        <f t="shared" si="423"/>
        <v>323.01414811912184</v>
      </c>
      <c r="N1883" s="18">
        <f t="shared" si="424"/>
        <v>281.99545109528344</v>
      </c>
    </row>
    <row r="1884" spans="1:14" ht="15" x14ac:dyDescent="0.25">
      <c r="A1884" s="17" t="s">
        <v>129</v>
      </c>
      <c r="B1884" s="16" t="s">
        <v>27</v>
      </c>
      <c r="C1884" t="s">
        <v>34</v>
      </c>
      <c r="D1884" s="16" t="s">
        <v>412</v>
      </c>
      <c r="E1884">
        <v>2</v>
      </c>
      <c r="F1884" s="20">
        <v>3.5833333333333335</v>
      </c>
      <c r="G1884" s="21">
        <f t="shared" si="425"/>
        <v>2</v>
      </c>
      <c r="H1884" s="19">
        <v>4.916666666666667</v>
      </c>
      <c r="I1884" s="18">
        <v>239.31340170869245</v>
      </c>
      <c r="J1884" s="18">
        <v>208.92363712533773</v>
      </c>
      <c r="K1884" s="18">
        <f t="shared" si="421"/>
        <v>359.55954443916846</v>
      </c>
      <c r="L1884" s="18">
        <f t="shared" si="422"/>
        <v>313.90004592723159</v>
      </c>
      <c r="M1884" s="18">
        <f t="shared" si="423"/>
        <v>323.01414811912184</v>
      </c>
      <c r="N1884" s="18">
        <f t="shared" si="424"/>
        <v>281.99545109528344</v>
      </c>
    </row>
    <row r="1885" spans="1:14" ht="15" x14ac:dyDescent="0.25">
      <c r="A1885" s="17" t="s">
        <v>129</v>
      </c>
      <c r="B1885" s="16" t="s">
        <v>27</v>
      </c>
      <c r="C1885" t="s">
        <v>34</v>
      </c>
      <c r="D1885" s="16" t="s">
        <v>412</v>
      </c>
      <c r="E1885">
        <v>3</v>
      </c>
      <c r="F1885" s="20">
        <v>6</v>
      </c>
      <c r="G1885" s="21">
        <f t="shared" si="425"/>
        <v>3</v>
      </c>
      <c r="H1885" s="19">
        <v>7.333333333333333</v>
      </c>
      <c r="I1885" s="18">
        <v>239.31340170869245</v>
      </c>
      <c r="J1885" s="18">
        <v>208.92363712533773</v>
      </c>
      <c r="K1885" s="18">
        <f t="shared" si="421"/>
        <v>359.55954443916846</v>
      </c>
      <c r="L1885" s="18">
        <f t="shared" si="422"/>
        <v>313.90004592723159</v>
      </c>
      <c r="M1885" s="18">
        <f t="shared" si="423"/>
        <v>323.01414811912184</v>
      </c>
      <c r="N1885" s="18">
        <f t="shared" si="424"/>
        <v>281.99545109528344</v>
      </c>
    </row>
    <row r="1886" spans="1:14" ht="15" x14ac:dyDescent="0.25">
      <c r="A1886" s="17" t="s">
        <v>129</v>
      </c>
      <c r="B1886" s="16" t="s">
        <v>27</v>
      </c>
      <c r="C1886" t="s">
        <v>34</v>
      </c>
      <c r="D1886" s="16" t="s">
        <v>412</v>
      </c>
      <c r="E1886">
        <v>4</v>
      </c>
      <c r="F1886" s="20">
        <v>6</v>
      </c>
      <c r="G1886" s="21">
        <f t="shared" si="425"/>
        <v>4</v>
      </c>
      <c r="H1886" s="19">
        <v>7.333333333333333</v>
      </c>
      <c r="I1886" s="18">
        <v>239.31340170869245</v>
      </c>
      <c r="J1886" s="18">
        <v>208.92363712533773</v>
      </c>
      <c r="K1886" s="18">
        <f t="shared" si="421"/>
        <v>359.55954443916846</v>
      </c>
      <c r="L1886" s="18">
        <f t="shared" si="422"/>
        <v>313.90004592723159</v>
      </c>
      <c r="M1886" s="18">
        <f t="shared" si="423"/>
        <v>323.01414811912184</v>
      </c>
      <c r="N1886" s="18">
        <f t="shared" si="424"/>
        <v>281.99545109528344</v>
      </c>
    </row>
    <row r="1887" spans="1:14" ht="15" x14ac:dyDescent="0.25">
      <c r="A1887" s="17" t="s">
        <v>129</v>
      </c>
      <c r="B1887" s="16" t="s">
        <v>27</v>
      </c>
      <c r="C1887" t="s">
        <v>34</v>
      </c>
      <c r="D1887" s="16" t="s">
        <v>412</v>
      </c>
      <c r="E1887">
        <v>5</v>
      </c>
      <c r="F1887" s="20">
        <v>6</v>
      </c>
      <c r="G1887" s="21">
        <f t="shared" si="425"/>
        <v>5</v>
      </c>
      <c r="H1887" s="19">
        <v>7.333333333333333</v>
      </c>
      <c r="I1887" s="18">
        <v>239.31340170869245</v>
      </c>
      <c r="J1887" s="18">
        <v>208.92363712533773</v>
      </c>
      <c r="K1887" s="18">
        <f t="shared" si="421"/>
        <v>359.55954443916846</v>
      </c>
      <c r="L1887" s="18">
        <f t="shared" si="422"/>
        <v>313.90004592723159</v>
      </c>
      <c r="M1887" s="18">
        <f t="shared" si="423"/>
        <v>323.01414811912184</v>
      </c>
      <c r="N1887" s="18">
        <f t="shared" si="424"/>
        <v>281.99545109528344</v>
      </c>
    </row>
    <row r="1888" spans="1:14" ht="15" x14ac:dyDescent="0.25">
      <c r="A1888" s="17" t="s">
        <v>129</v>
      </c>
      <c r="B1888" s="16" t="s">
        <v>27</v>
      </c>
      <c r="C1888" t="s">
        <v>34</v>
      </c>
      <c r="D1888" s="16" t="s">
        <v>412</v>
      </c>
      <c r="E1888">
        <v>6</v>
      </c>
      <c r="F1888" s="20">
        <v>6.5</v>
      </c>
      <c r="G1888" s="21">
        <f t="shared" si="425"/>
        <v>6</v>
      </c>
      <c r="H1888" s="19">
        <v>7.833333333333333</v>
      </c>
      <c r="I1888" s="18">
        <v>239.31340170869245</v>
      </c>
      <c r="J1888" s="18">
        <v>208.92363712533773</v>
      </c>
      <c r="K1888" s="18">
        <f t="shared" si="421"/>
        <v>359.55954443916846</v>
      </c>
      <c r="L1888" s="18">
        <f t="shared" si="422"/>
        <v>313.90004592723159</v>
      </c>
      <c r="M1888" s="18">
        <f t="shared" si="423"/>
        <v>323.01414811912184</v>
      </c>
      <c r="N1888" s="18">
        <f t="shared" si="424"/>
        <v>281.99545109528344</v>
      </c>
    </row>
    <row r="1889" spans="1:14" ht="15" x14ac:dyDescent="0.25">
      <c r="A1889" s="17" t="s">
        <v>129</v>
      </c>
      <c r="B1889" s="16" t="s">
        <v>27</v>
      </c>
      <c r="C1889" t="s">
        <v>34</v>
      </c>
      <c r="D1889" s="16" t="s">
        <v>412</v>
      </c>
      <c r="E1889">
        <v>7</v>
      </c>
      <c r="F1889" s="20">
        <v>6</v>
      </c>
      <c r="G1889" s="21">
        <f t="shared" si="425"/>
        <v>7</v>
      </c>
      <c r="H1889" s="19">
        <v>7.333333333333333</v>
      </c>
      <c r="I1889" s="18">
        <v>239.31340170869245</v>
      </c>
      <c r="J1889" s="18">
        <v>208.92363712533773</v>
      </c>
      <c r="K1889" s="18">
        <f t="shared" si="421"/>
        <v>359.55954443916846</v>
      </c>
      <c r="L1889" s="18">
        <f t="shared" si="422"/>
        <v>313.90004592723159</v>
      </c>
      <c r="M1889" s="18">
        <f t="shared" si="423"/>
        <v>323.01414811912184</v>
      </c>
      <c r="N1889" s="18">
        <f t="shared" si="424"/>
        <v>281.99545109528344</v>
      </c>
    </row>
    <row r="1890" spans="1:14" ht="15" x14ac:dyDescent="0.25">
      <c r="A1890" s="17" t="s">
        <v>129</v>
      </c>
      <c r="B1890" s="16" t="s">
        <v>27</v>
      </c>
      <c r="C1890" t="s">
        <v>34</v>
      </c>
      <c r="D1890" s="16" t="s">
        <v>519</v>
      </c>
      <c r="E1890">
        <v>1</v>
      </c>
      <c r="F1890" s="20">
        <v>7</v>
      </c>
      <c r="G1890" s="21">
        <f t="shared" si="425"/>
        <v>1</v>
      </c>
      <c r="H1890" s="19">
        <v>8.3333333333333339</v>
      </c>
      <c r="I1890" s="18">
        <v>239.31340170869245</v>
      </c>
      <c r="J1890" s="18">
        <v>208.92363712533773</v>
      </c>
      <c r="K1890" s="18">
        <f t="shared" si="421"/>
        <v>359.55954443916846</v>
      </c>
      <c r="L1890" s="18">
        <f t="shared" si="422"/>
        <v>313.90004592723159</v>
      </c>
      <c r="M1890" s="18">
        <f t="shared" si="423"/>
        <v>323.01414811912184</v>
      </c>
      <c r="N1890" s="18">
        <f t="shared" si="424"/>
        <v>281.99545109528344</v>
      </c>
    </row>
    <row r="1891" spans="1:14" ht="15" x14ac:dyDescent="0.25">
      <c r="A1891" s="17" t="s">
        <v>129</v>
      </c>
      <c r="B1891" s="16" t="s">
        <v>27</v>
      </c>
      <c r="C1891" t="s">
        <v>34</v>
      </c>
      <c r="D1891" s="16" t="s">
        <v>519</v>
      </c>
      <c r="E1891">
        <v>2</v>
      </c>
      <c r="F1891" s="20">
        <v>7.166666666666667</v>
      </c>
      <c r="G1891" s="21">
        <f t="shared" si="425"/>
        <v>2</v>
      </c>
      <c r="H1891" s="19">
        <v>8.5</v>
      </c>
      <c r="I1891" s="18">
        <v>239.31340170869245</v>
      </c>
      <c r="J1891" s="18">
        <v>208.92363712533773</v>
      </c>
      <c r="K1891" s="18">
        <f t="shared" si="421"/>
        <v>359.55954443916846</v>
      </c>
      <c r="L1891" s="18">
        <f t="shared" si="422"/>
        <v>313.90004592723159</v>
      </c>
      <c r="M1891" s="18">
        <f t="shared" si="423"/>
        <v>323.01414811912184</v>
      </c>
      <c r="N1891" s="18">
        <f t="shared" si="424"/>
        <v>281.99545109528344</v>
      </c>
    </row>
    <row r="1892" spans="1:14" ht="15" x14ac:dyDescent="0.25">
      <c r="A1892" s="17" t="s">
        <v>129</v>
      </c>
      <c r="B1892" s="16" t="s">
        <v>27</v>
      </c>
      <c r="C1892" t="s">
        <v>34</v>
      </c>
      <c r="D1892" s="16" t="s">
        <v>519</v>
      </c>
      <c r="E1892">
        <v>3</v>
      </c>
      <c r="F1892" s="20">
        <v>7.916666666666667</v>
      </c>
      <c r="G1892" s="21">
        <f t="shared" si="425"/>
        <v>3</v>
      </c>
      <c r="H1892" s="19">
        <v>9.25</v>
      </c>
      <c r="I1892" s="18">
        <v>239.31340170869245</v>
      </c>
      <c r="J1892" s="18">
        <v>208.92363712533773</v>
      </c>
      <c r="K1892" s="18">
        <f t="shared" si="421"/>
        <v>359.55954443916846</v>
      </c>
      <c r="L1892" s="18">
        <f t="shared" si="422"/>
        <v>313.90004592723159</v>
      </c>
      <c r="M1892" s="18">
        <f t="shared" si="423"/>
        <v>323.01414811912184</v>
      </c>
      <c r="N1892" s="18">
        <f t="shared" si="424"/>
        <v>281.99545109528344</v>
      </c>
    </row>
    <row r="1893" spans="1:14" ht="15" x14ac:dyDescent="0.25">
      <c r="A1893" s="17" t="s">
        <v>129</v>
      </c>
      <c r="B1893" s="16" t="s">
        <v>27</v>
      </c>
      <c r="C1893" t="s">
        <v>34</v>
      </c>
      <c r="D1893" s="16" t="s">
        <v>519</v>
      </c>
      <c r="E1893">
        <v>4</v>
      </c>
      <c r="F1893" s="20">
        <v>7</v>
      </c>
      <c r="G1893" s="21">
        <f t="shared" si="425"/>
        <v>4</v>
      </c>
      <c r="H1893" s="19">
        <v>8.3333333333333339</v>
      </c>
      <c r="I1893" s="18">
        <v>239.31340170869245</v>
      </c>
      <c r="J1893" s="18">
        <v>208.92363712533773</v>
      </c>
      <c r="K1893" s="18">
        <f t="shared" si="421"/>
        <v>359.55954443916846</v>
      </c>
      <c r="L1893" s="18">
        <f t="shared" si="422"/>
        <v>313.90004592723159</v>
      </c>
      <c r="M1893" s="18">
        <f t="shared" si="423"/>
        <v>323.01414811912184</v>
      </c>
      <c r="N1893" s="18">
        <f t="shared" si="424"/>
        <v>281.99545109528344</v>
      </c>
    </row>
    <row r="1894" spans="1:14" ht="15" x14ac:dyDescent="0.25">
      <c r="A1894" s="17" t="s">
        <v>129</v>
      </c>
      <c r="B1894" s="16" t="s">
        <v>27</v>
      </c>
      <c r="C1894" t="s">
        <v>34</v>
      </c>
      <c r="D1894" s="16" t="s">
        <v>519</v>
      </c>
      <c r="E1894">
        <v>5</v>
      </c>
      <c r="F1894" s="20">
        <v>7</v>
      </c>
      <c r="G1894" s="21">
        <f t="shared" si="425"/>
        <v>5</v>
      </c>
      <c r="H1894" s="19">
        <v>8.3333333333333339</v>
      </c>
      <c r="I1894" s="18">
        <v>239.31340170869245</v>
      </c>
      <c r="J1894" s="18">
        <v>208.92363712533773</v>
      </c>
      <c r="K1894" s="18">
        <f t="shared" si="421"/>
        <v>359.55954443916846</v>
      </c>
      <c r="L1894" s="18">
        <f t="shared" si="422"/>
        <v>313.90004592723159</v>
      </c>
      <c r="M1894" s="18">
        <f t="shared" si="423"/>
        <v>323.01414811912184</v>
      </c>
      <c r="N1894" s="18">
        <f t="shared" si="424"/>
        <v>281.99545109528344</v>
      </c>
    </row>
    <row r="1895" spans="1:14" ht="15" x14ac:dyDescent="0.25">
      <c r="A1895" s="17" t="s">
        <v>129</v>
      </c>
      <c r="B1895" s="16" t="s">
        <v>27</v>
      </c>
      <c r="C1895" t="s">
        <v>34</v>
      </c>
      <c r="D1895" s="16" t="s">
        <v>519</v>
      </c>
      <c r="E1895">
        <v>6</v>
      </c>
      <c r="F1895" s="20">
        <v>7</v>
      </c>
      <c r="G1895" s="21">
        <f t="shared" si="425"/>
        <v>6</v>
      </c>
      <c r="H1895" s="19">
        <v>8.3333333333333339</v>
      </c>
      <c r="I1895" s="18">
        <v>239.31340170869245</v>
      </c>
      <c r="J1895" s="18">
        <v>208.92363712533773</v>
      </c>
      <c r="K1895" s="18">
        <f t="shared" si="421"/>
        <v>359.55954443916846</v>
      </c>
      <c r="L1895" s="18">
        <f t="shared" si="422"/>
        <v>313.90004592723159</v>
      </c>
      <c r="M1895" s="18">
        <f t="shared" si="423"/>
        <v>323.01414811912184</v>
      </c>
      <c r="N1895" s="18">
        <f t="shared" si="424"/>
        <v>281.99545109528344</v>
      </c>
    </row>
    <row r="1896" spans="1:14" ht="15" x14ac:dyDescent="0.25">
      <c r="A1896" s="17" t="s">
        <v>129</v>
      </c>
      <c r="B1896" s="16" t="s">
        <v>27</v>
      </c>
      <c r="C1896" t="s">
        <v>34</v>
      </c>
      <c r="D1896" s="16" t="s">
        <v>519</v>
      </c>
      <c r="E1896">
        <v>7</v>
      </c>
      <c r="F1896" s="20">
        <v>7.166666666666667</v>
      </c>
      <c r="G1896" s="21">
        <f t="shared" si="425"/>
        <v>7</v>
      </c>
      <c r="H1896" s="19">
        <v>8.5</v>
      </c>
      <c r="I1896" s="18">
        <v>239.31340170869245</v>
      </c>
      <c r="J1896" s="18">
        <v>208.92363712533773</v>
      </c>
      <c r="K1896" s="18">
        <f t="shared" si="421"/>
        <v>359.55954443916846</v>
      </c>
      <c r="L1896" s="18">
        <f t="shared" si="422"/>
        <v>313.90004592723159</v>
      </c>
      <c r="M1896" s="18">
        <f t="shared" si="423"/>
        <v>323.01414811912184</v>
      </c>
      <c r="N1896" s="18">
        <f t="shared" si="424"/>
        <v>281.99545109528344</v>
      </c>
    </row>
    <row r="1897" spans="1:14" ht="15" x14ac:dyDescent="0.25">
      <c r="A1897" s="17" t="s">
        <v>129</v>
      </c>
      <c r="B1897" s="16" t="s">
        <v>27</v>
      </c>
      <c r="C1897" t="s">
        <v>34</v>
      </c>
      <c r="D1897" s="16" t="s">
        <v>208</v>
      </c>
      <c r="E1897">
        <v>1</v>
      </c>
      <c r="F1897" s="20">
        <v>8.0833333333333339</v>
      </c>
      <c r="G1897" s="21">
        <f t="shared" si="425"/>
        <v>1</v>
      </c>
      <c r="H1897" s="19">
        <v>9.4166666666666661</v>
      </c>
      <c r="I1897" s="18">
        <v>239.31340170869245</v>
      </c>
      <c r="J1897" s="18">
        <v>208.92363712533773</v>
      </c>
      <c r="K1897" s="18">
        <f t="shared" si="421"/>
        <v>359.55954443916846</v>
      </c>
      <c r="L1897" s="18">
        <f t="shared" si="422"/>
        <v>313.90004592723159</v>
      </c>
      <c r="M1897" s="18">
        <f t="shared" si="423"/>
        <v>323.01414811912184</v>
      </c>
      <c r="N1897" s="18">
        <f t="shared" si="424"/>
        <v>281.99545109528344</v>
      </c>
    </row>
    <row r="1898" spans="1:14" ht="15" x14ac:dyDescent="0.25">
      <c r="A1898" s="17" t="s">
        <v>129</v>
      </c>
      <c r="B1898" s="16" t="s">
        <v>27</v>
      </c>
      <c r="C1898" t="s">
        <v>34</v>
      </c>
      <c r="D1898" s="16" t="s">
        <v>208</v>
      </c>
      <c r="E1898">
        <v>2</v>
      </c>
      <c r="F1898" s="20">
        <v>6.916666666666667</v>
      </c>
      <c r="G1898" s="21">
        <f t="shared" si="425"/>
        <v>2</v>
      </c>
      <c r="H1898" s="19">
        <v>8.25</v>
      </c>
      <c r="I1898" s="18">
        <v>239.31340170869245</v>
      </c>
      <c r="J1898" s="18">
        <v>208.92363712533773</v>
      </c>
      <c r="K1898" s="18">
        <f t="shared" si="421"/>
        <v>359.55954443916846</v>
      </c>
      <c r="L1898" s="18">
        <f t="shared" si="422"/>
        <v>313.90004592723159</v>
      </c>
      <c r="M1898" s="18">
        <f t="shared" si="423"/>
        <v>323.01414811912184</v>
      </c>
      <c r="N1898" s="18">
        <f t="shared" si="424"/>
        <v>281.99545109528344</v>
      </c>
    </row>
    <row r="1899" spans="1:14" ht="15" x14ac:dyDescent="0.25">
      <c r="A1899" s="17" t="s">
        <v>129</v>
      </c>
      <c r="B1899" s="16" t="s">
        <v>27</v>
      </c>
      <c r="C1899" t="s">
        <v>34</v>
      </c>
      <c r="D1899" s="16" t="s">
        <v>208</v>
      </c>
      <c r="E1899">
        <v>5</v>
      </c>
      <c r="F1899" s="20">
        <v>8.3333333333333339</v>
      </c>
      <c r="G1899" s="21">
        <f t="shared" si="425"/>
        <v>5</v>
      </c>
      <c r="H1899" s="19">
        <v>9.6666666666666661</v>
      </c>
      <c r="I1899" s="18">
        <v>239.31340170869245</v>
      </c>
      <c r="J1899" s="18">
        <v>208.92363712533773</v>
      </c>
      <c r="K1899" s="18">
        <f t="shared" si="421"/>
        <v>359.55954443916846</v>
      </c>
      <c r="L1899" s="18">
        <f t="shared" si="422"/>
        <v>313.90004592723159</v>
      </c>
      <c r="M1899" s="18">
        <f t="shared" si="423"/>
        <v>323.01414811912184</v>
      </c>
      <c r="N1899" s="18">
        <f t="shared" si="424"/>
        <v>281.99545109528344</v>
      </c>
    </row>
    <row r="1900" spans="1:14" ht="15" x14ac:dyDescent="0.25">
      <c r="A1900" s="17" t="s">
        <v>129</v>
      </c>
      <c r="B1900" s="16" t="s">
        <v>27</v>
      </c>
      <c r="C1900" t="s">
        <v>34</v>
      </c>
      <c r="D1900" s="16" t="s">
        <v>208</v>
      </c>
      <c r="E1900">
        <v>7</v>
      </c>
      <c r="F1900" s="20">
        <v>8</v>
      </c>
      <c r="G1900" s="21">
        <f t="shared" si="425"/>
        <v>7</v>
      </c>
      <c r="H1900" s="19">
        <v>9.3333333333333339</v>
      </c>
      <c r="I1900" s="18">
        <v>239.31340170869245</v>
      </c>
      <c r="J1900" s="18">
        <v>208.92363712533773</v>
      </c>
      <c r="K1900" s="18">
        <f t="shared" si="421"/>
        <v>359.55954443916846</v>
      </c>
      <c r="L1900" s="18">
        <f t="shared" si="422"/>
        <v>313.90004592723159</v>
      </c>
      <c r="M1900" s="18">
        <f t="shared" si="423"/>
        <v>323.01414811912184</v>
      </c>
      <c r="N1900" s="18">
        <f t="shared" si="424"/>
        <v>281.99545109528344</v>
      </c>
    </row>
    <row r="1901" spans="1:14" ht="15" x14ac:dyDescent="0.25">
      <c r="A1901" s="17" t="s">
        <v>129</v>
      </c>
      <c r="B1901" s="16" t="s">
        <v>27</v>
      </c>
      <c r="C1901" t="s">
        <v>34</v>
      </c>
      <c r="D1901" s="16" t="s">
        <v>686</v>
      </c>
      <c r="E1901">
        <v>2</v>
      </c>
      <c r="F1901" s="20">
        <v>8.5</v>
      </c>
      <c r="G1901" s="21">
        <f t="shared" si="425"/>
        <v>2</v>
      </c>
      <c r="H1901" s="19">
        <v>9.8333333333333339</v>
      </c>
      <c r="I1901" s="18">
        <v>239.31340170869245</v>
      </c>
      <c r="J1901" s="18">
        <v>208.92363712533773</v>
      </c>
      <c r="K1901" s="18">
        <f t="shared" si="421"/>
        <v>359.55954443916846</v>
      </c>
      <c r="L1901" s="18">
        <f t="shared" si="422"/>
        <v>313.90004592723159</v>
      </c>
      <c r="M1901" s="18">
        <f t="shared" si="423"/>
        <v>323.01414811912184</v>
      </c>
      <c r="N1901" s="18">
        <f t="shared" si="424"/>
        <v>281.99545109528344</v>
      </c>
    </row>
    <row r="1902" spans="1:14" ht="15" x14ac:dyDescent="0.25">
      <c r="A1902" s="17" t="s">
        <v>129</v>
      </c>
      <c r="B1902" s="16" t="s">
        <v>27</v>
      </c>
      <c r="C1902" t="s">
        <v>34</v>
      </c>
      <c r="D1902" s="16" t="s">
        <v>686</v>
      </c>
      <c r="E1902">
        <v>3</v>
      </c>
      <c r="F1902" s="20">
        <v>8.1666666666666661</v>
      </c>
      <c r="G1902" s="21">
        <f t="shared" si="425"/>
        <v>3</v>
      </c>
      <c r="H1902" s="19">
        <v>9.5</v>
      </c>
      <c r="I1902" s="18">
        <v>239.31340170869245</v>
      </c>
      <c r="J1902" s="18">
        <v>208.92363712533773</v>
      </c>
      <c r="K1902" s="18">
        <f t="shared" si="421"/>
        <v>359.55954443916846</v>
      </c>
      <c r="L1902" s="18">
        <f t="shared" si="422"/>
        <v>313.90004592723159</v>
      </c>
      <c r="M1902" s="18">
        <f t="shared" si="423"/>
        <v>323.01414811912184</v>
      </c>
      <c r="N1902" s="18">
        <f t="shared" si="424"/>
        <v>281.99545109528344</v>
      </c>
    </row>
    <row r="1903" spans="1:14" ht="15" x14ac:dyDescent="0.25">
      <c r="A1903" s="17" t="s">
        <v>129</v>
      </c>
      <c r="B1903" s="16" t="s">
        <v>27</v>
      </c>
      <c r="C1903" t="s">
        <v>34</v>
      </c>
      <c r="D1903" s="16" t="s">
        <v>686</v>
      </c>
      <c r="E1903">
        <v>4</v>
      </c>
      <c r="F1903" s="20">
        <v>8</v>
      </c>
      <c r="G1903" s="21">
        <f t="shared" si="425"/>
        <v>4</v>
      </c>
      <c r="H1903" s="19">
        <v>9.3333333333333339</v>
      </c>
      <c r="I1903" s="18">
        <v>239.31340170869245</v>
      </c>
      <c r="J1903" s="18">
        <v>208.92363712533773</v>
      </c>
      <c r="K1903" s="18">
        <f t="shared" si="421"/>
        <v>359.55954443916846</v>
      </c>
      <c r="L1903" s="18">
        <f t="shared" si="422"/>
        <v>313.90004592723159</v>
      </c>
      <c r="M1903" s="18">
        <f t="shared" si="423"/>
        <v>323.01414811912184</v>
      </c>
      <c r="N1903" s="18">
        <f t="shared" si="424"/>
        <v>281.99545109528344</v>
      </c>
    </row>
    <row r="1904" spans="1:14" ht="15" x14ac:dyDescent="0.25">
      <c r="A1904" s="17" t="s">
        <v>129</v>
      </c>
      <c r="B1904" s="16" t="s">
        <v>27</v>
      </c>
      <c r="C1904" t="s">
        <v>34</v>
      </c>
      <c r="D1904" s="16" t="s">
        <v>686</v>
      </c>
      <c r="E1904">
        <v>5</v>
      </c>
      <c r="F1904" s="20">
        <v>8.5</v>
      </c>
      <c r="G1904" s="21">
        <f t="shared" si="425"/>
        <v>5</v>
      </c>
      <c r="H1904" s="19">
        <v>9.8333333333333339</v>
      </c>
      <c r="I1904" s="18">
        <v>239.31340170869245</v>
      </c>
      <c r="J1904" s="18">
        <v>208.92363712533773</v>
      </c>
      <c r="K1904" s="18">
        <f t="shared" si="421"/>
        <v>359.55954443916846</v>
      </c>
      <c r="L1904" s="18">
        <f t="shared" si="422"/>
        <v>313.90004592723159</v>
      </c>
      <c r="M1904" s="18">
        <f t="shared" si="423"/>
        <v>323.01414811912184</v>
      </c>
      <c r="N1904" s="18">
        <f t="shared" si="424"/>
        <v>281.99545109528344</v>
      </c>
    </row>
    <row r="1905" spans="1:14" ht="15" x14ac:dyDescent="0.25">
      <c r="A1905" s="17" t="s">
        <v>129</v>
      </c>
      <c r="B1905" s="16" t="s">
        <v>27</v>
      </c>
      <c r="C1905" t="s">
        <v>34</v>
      </c>
      <c r="D1905" s="16" t="s">
        <v>686</v>
      </c>
      <c r="E1905">
        <v>6</v>
      </c>
      <c r="F1905" s="20">
        <v>8.5</v>
      </c>
      <c r="G1905" s="21">
        <f t="shared" si="425"/>
        <v>6</v>
      </c>
      <c r="H1905" s="19">
        <v>9.8333333333333339</v>
      </c>
      <c r="I1905" s="18">
        <v>239.31340170869245</v>
      </c>
      <c r="J1905" s="18">
        <v>208.92363712533773</v>
      </c>
      <c r="K1905" s="18">
        <f t="shared" si="421"/>
        <v>359.55954443916846</v>
      </c>
      <c r="L1905" s="18">
        <f t="shared" si="422"/>
        <v>313.90004592723159</v>
      </c>
      <c r="M1905" s="18">
        <f t="shared" si="423"/>
        <v>323.01414811912184</v>
      </c>
      <c r="N1905" s="18">
        <f t="shared" si="424"/>
        <v>281.99545109528344</v>
      </c>
    </row>
    <row r="1906" spans="1:14" ht="15" x14ac:dyDescent="0.25">
      <c r="A1906" s="17" t="s">
        <v>129</v>
      </c>
      <c r="B1906" s="16" t="s">
        <v>27</v>
      </c>
      <c r="C1906" t="s">
        <v>34</v>
      </c>
      <c r="D1906" s="16" t="s">
        <v>686</v>
      </c>
      <c r="E1906">
        <v>7</v>
      </c>
      <c r="F1906" s="20">
        <v>8.5</v>
      </c>
      <c r="G1906" s="21">
        <f t="shared" si="425"/>
        <v>7</v>
      </c>
      <c r="H1906" s="19">
        <v>9.8333333333333339</v>
      </c>
      <c r="I1906" s="18">
        <v>239.31340170869245</v>
      </c>
      <c r="J1906" s="18">
        <v>208.92363712533773</v>
      </c>
      <c r="K1906" s="18">
        <f t="shared" si="421"/>
        <v>359.55954443916846</v>
      </c>
      <c r="L1906" s="18">
        <f t="shared" si="422"/>
        <v>313.90004592723159</v>
      </c>
      <c r="M1906" s="18">
        <f t="shared" si="423"/>
        <v>323.01414811912184</v>
      </c>
      <c r="N1906" s="18">
        <f t="shared" si="424"/>
        <v>281.99545109528344</v>
      </c>
    </row>
    <row r="1907" spans="1:14" ht="15" x14ac:dyDescent="0.25">
      <c r="A1907" s="17" t="s">
        <v>129</v>
      </c>
      <c r="B1907" s="16" t="s">
        <v>27</v>
      </c>
      <c r="C1907" t="s">
        <v>34</v>
      </c>
      <c r="D1907" s="16" t="s">
        <v>189</v>
      </c>
      <c r="E1907">
        <v>1</v>
      </c>
      <c r="F1907" s="20">
        <v>9.25</v>
      </c>
      <c r="G1907" s="21">
        <f t="shared" si="425"/>
        <v>1</v>
      </c>
      <c r="H1907" s="19">
        <v>10.583333333333334</v>
      </c>
      <c r="I1907" s="18">
        <v>239.31340170869245</v>
      </c>
      <c r="J1907" s="18">
        <v>208.92363712533773</v>
      </c>
      <c r="K1907" s="18">
        <f t="shared" si="421"/>
        <v>359.55954443916846</v>
      </c>
      <c r="L1907" s="18">
        <f t="shared" si="422"/>
        <v>313.90004592723159</v>
      </c>
      <c r="M1907" s="18">
        <f t="shared" si="423"/>
        <v>323.01414811912184</v>
      </c>
      <c r="N1907" s="18">
        <f t="shared" si="424"/>
        <v>281.99545109528344</v>
      </c>
    </row>
    <row r="1908" spans="1:14" ht="15" x14ac:dyDescent="0.25">
      <c r="A1908" s="17" t="s">
        <v>129</v>
      </c>
      <c r="B1908" s="16" t="s">
        <v>27</v>
      </c>
      <c r="C1908" t="s">
        <v>34</v>
      </c>
      <c r="D1908" s="16" t="s">
        <v>189</v>
      </c>
      <c r="E1908">
        <v>2</v>
      </c>
      <c r="F1908" s="20">
        <v>9</v>
      </c>
      <c r="G1908" s="21">
        <f t="shared" si="425"/>
        <v>2</v>
      </c>
      <c r="H1908" s="19">
        <v>10.333333333333334</v>
      </c>
      <c r="I1908" s="18">
        <v>239.31340170869245</v>
      </c>
      <c r="J1908" s="18">
        <v>208.92363712533773</v>
      </c>
      <c r="K1908" s="18">
        <f t="shared" si="421"/>
        <v>359.55954443916846</v>
      </c>
      <c r="L1908" s="18">
        <f t="shared" si="422"/>
        <v>313.90004592723159</v>
      </c>
      <c r="M1908" s="18">
        <f t="shared" si="423"/>
        <v>323.01414811912184</v>
      </c>
      <c r="N1908" s="18">
        <f t="shared" si="424"/>
        <v>281.99545109528344</v>
      </c>
    </row>
    <row r="1909" spans="1:14" ht="15" x14ac:dyDescent="0.25">
      <c r="A1909" s="17" t="s">
        <v>129</v>
      </c>
      <c r="B1909" s="16" t="s">
        <v>27</v>
      </c>
      <c r="C1909" t="s">
        <v>34</v>
      </c>
      <c r="D1909" s="16" t="s">
        <v>189</v>
      </c>
      <c r="E1909">
        <v>3</v>
      </c>
      <c r="F1909" s="20">
        <v>9.6666666666666661</v>
      </c>
      <c r="G1909" s="21">
        <f t="shared" si="425"/>
        <v>3</v>
      </c>
      <c r="H1909" s="19">
        <v>11</v>
      </c>
      <c r="I1909" s="18">
        <v>239.31340170869245</v>
      </c>
      <c r="J1909" s="18">
        <v>208.92363712533773</v>
      </c>
      <c r="K1909" s="18">
        <f t="shared" si="421"/>
        <v>359.55954443916846</v>
      </c>
      <c r="L1909" s="18">
        <f t="shared" si="422"/>
        <v>313.90004592723159</v>
      </c>
      <c r="M1909" s="18">
        <f t="shared" si="423"/>
        <v>323.01414811912184</v>
      </c>
      <c r="N1909" s="18">
        <f t="shared" si="424"/>
        <v>281.99545109528344</v>
      </c>
    </row>
    <row r="1910" spans="1:14" ht="15" x14ac:dyDescent="0.25">
      <c r="A1910" s="17" t="s">
        <v>129</v>
      </c>
      <c r="B1910" s="16" t="s">
        <v>27</v>
      </c>
      <c r="C1910" t="s">
        <v>34</v>
      </c>
      <c r="D1910" s="16" t="s">
        <v>189</v>
      </c>
      <c r="E1910">
        <v>4</v>
      </c>
      <c r="F1910" s="20">
        <v>9.75</v>
      </c>
      <c r="G1910" s="21">
        <f t="shared" si="425"/>
        <v>4</v>
      </c>
      <c r="H1910" s="19">
        <v>11.083333333333334</v>
      </c>
      <c r="I1910" s="18">
        <v>239.31340170869245</v>
      </c>
      <c r="J1910" s="18">
        <v>208.92363712533773</v>
      </c>
      <c r="K1910" s="18">
        <f t="shared" si="421"/>
        <v>359.55954443916846</v>
      </c>
      <c r="L1910" s="18">
        <f t="shared" si="422"/>
        <v>313.90004592723159</v>
      </c>
      <c r="M1910" s="18">
        <f t="shared" si="423"/>
        <v>323.01414811912184</v>
      </c>
      <c r="N1910" s="18">
        <f t="shared" si="424"/>
        <v>281.99545109528344</v>
      </c>
    </row>
    <row r="1911" spans="1:14" ht="15" x14ac:dyDescent="0.25">
      <c r="A1911" s="17" t="s">
        <v>129</v>
      </c>
      <c r="B1911" s="16" t="s">
        <v>27</v>
      </c>
      <c r="C1911" t="s">
        <v>34</v>
      </c>
      <c r="D1911" s="16" t="s">
        <v>189</v>
      </c>
      <c r="E1911">
        <v>5</v>
      </c>
      <c r="F1911" s="20">
        <v>9</v>
      </c>
      <c r="G1911" s="21">
        <f t="shared" si="425"/>
        <v>5</v>
      </c>
      <c r="H1911" s="19">
        <v>10.333333333333334</v>
      </c>
      <c r="I1911" s="18">
        <v>239.31340170869245</v>
      </c>
      <c r="J1911" s="18">
        <v>208.92363712533773</v>
      </c>
      <c r="K1911" s="18">
        <f t="shared" si="421"/>
        <v>359.55954443916846</v>
      </c>
      <c r="L1911" s="18">
        <f t="shared" si="422"/>
        <v>313.90004592723159</v>
      </c>
      <c r="M1911" s="18">
        <f t="shared" si="423"/>
        <v>323.01414811912184</v>
      </c>
      <c r="N1911" s="18">
        <f t="shared" si="424"/>
        <v>281.99545109528344</v>
      </c>
    </row>
    <row r="1912" spans="1:14" ht="15" x14ac:dyDescent="0.25">
      <c r="A1912" s="17" t="s">
        <v>129</v>
      </c>
      <c r="B1912" s="16" t="s">
        <v>27</v>
      </c>
      <c r="C1912" t="s">
        <v>34</v>
      </c>
      <c r="D1912" s="16" t="s">
        <v>189</v>
      </c>
      <c r="E1912">
        <v>6</v>
      </c>
      <c r="F1912" s="20">
        <v>9.25</v>
      </c>
      <c r="G1912" s="21">
        <f t="shared" si="425"/>
        <v>6</v>
      </c>
      <c r="H1912" s="19">
        <v>10.583333333333334</v>
      </c>
      <c r="I1912" s="18">
        <v>239.31340170869245</v>
      </c>
      <c r="J1912" s="18">
        <v>208.92363712533773</v>
      </c>
      <c r="K1912" s="18">
        <f t="shared" si="421"/>
        <v>359.55954443916846</v>
      </c>
      <c r="L1912" s="18">
        <f t="shared" si="422"/>
        <v>313.90004592723159</v>
      </c>
      <c r="M1912" s="18">
        <f t="shared" si="423"/>
        <v>323.01414811912184</v>
      </c>
      <c r="N1912" s="18">
        <f t="shared" si="424"/>
        <v>281.99545109528344</v>
      </c>
    </row>
    <row r="1913" spans="1:14" ht="15" x14ac:dyDescent="0.25">
      <c r="A1913" s="17" t="s">
        <v>129</v>
      </c>
      <c r="B1913" s="16" t="s">
        <v>27</v>
      </c>
      <c r="C1913" t="s">
        <v>34</v>
      </c>
      <c r="D1913" s="16" t="s">
        <v>189</v>
      </c>
      <c r="E1913">
        <v>7</v>
      </c>
      <c r="F1913" s="20">
        <v>9</v>
      </c>
      <c r="G1913" s="21">
        <f t="shared" si="425"/>
        <v>7</v>
      </c>
      <c r="H1913" s="19">
        <v>10.333333333333334</v>
      </c>
      <c r="I1913" s="18">
        <v>239.31340170869245</v>
      </c>
      <c r="J1913" s="18">
        <v>208.92363712533773</v>
      </c>
      <c r="K1913" s="18">
        <f t="shared" si="421"/>
        <v>359.55954443916846</v>
      </c>
      <c r="L1913" s="18">
        <f t="shared" si="422"/>
        <v>313.90004592723159</v>
      </c>
      <c r="M1913" s="18">
        <f t="shared" si="423"/>
        <v>323.01414811912184</v>
      </c>
      <c r="N1913" s="18">
        <f t="shared" si="424"/>
        <v>281.99545109528344</v>
      </c>
    </row>
    <row r="1914" spans="1:14" ht="15" x14ac:dyDescent="0.25">
      <c r="A1914" s="17" t="s">
        <v>129</v>
      </c>
      <c r="B1914" s="16" t="s">
        <v>27</v>
      </c>
      <c r="C1914" t="s">
        <v>34</v>
      </c>
      <c r="D1914" s="16" t="s">
        <v>361</v>
      </c>
      <c r="E1914">
        <v>1</v>
      </c>
      <c r="F1914" s="20">
        <v>10</v>
      </c>
      <c r="G1914" s="21">
        <f t="shared" si="425"/>
        <v>1</v>
      </c>
      <c r="H1914" s="19">
        <v>11.333333333333334</v>
      </c>
      <c r="I1914" s="18">
        <v>239.31340170869245</v>
      </c>
      <c r="J1914" s="18">
        <v>208.92363712533773</v>
      </c>
      <c r="K1914" s="18">
        <f t="shared" si="421"/>
        <v>359.55954443916846</v>
      </c>
      <c r="L1914" s="18">
        <f t="shared" si="422"/>
        <v>313.90004592723159</v>
      </c>
      <c r="M1914" s="18">
        <f t="shared" si="423"/>
        <v>323.01414811912184</v>
      </c>
      <c r="N1914" s="18">
        <f t="shared" si="424"/>
        <v>281.99545109528344</v>
      </c>
    </row>
    <row r="1915" spans="1:14" ht="15" x14ac:dyDescent="0.25">
      <c r="A1915" s="17" t="s">
        <v>129</v>
      </c>
      <c r="B1915" s="16" t="s">
        <v>27</v>
      </c>
      <c r="C1915" t="s">
        <v>34</v>
      </c>
      <c r="D1915" s="16" t="s">
        <v>361</v>
      </c>
      <c r="E1915">
        <v>2</v>
      </c>
      <c r="F1915" s="20">
        <v>10</v>
      </c>
      <c r="G1915" s="21">
        <f t="shared" si="425"/>
        <v>2</v>
      </c>
      <c r="H1915" s="19">
        <v>11.333333333333334</v>
      </c>
      <c r="I1915" s="18">
        <v>239.31340170869245</v>
      </c>
      <c r="J1915" s="18">
        <v>208.92363712533773</v>
      </c>
      <c r="K1915" s="18">
        <f t="shared" si="421"/>
        <v>359.55954443916846</v>
      </c>
      <c r="L1915" s="18">
        <f t="shared" si="422"/>
        <v>313.90004592723159</v>
      </c>
      <c r="M1915" s="18">
        <f t="shared" si="423"/>
        <v>323.01414811912184</v>
      </c>
      <c r="N1915" s="18">
        <f t="shared" si="424"/>
        <v>281.99545109528344</v>
      </c>
    </row>
    <row r="1916" spans="1:14" ht="15" x14ac:dyDescent="0.25">
      <c r="A1916" s="17" t="s">
        <v>129</v>
      </c>
      <c r="B1916" s="16" t="s">
        <v>27</v>
      </c>
      <c r="C1916" t="s">
        <v>34</v>
      </c>
      <c r="D1916" s="16" t="s">
        <v>361</v>
      </c>
      <c r="E1916">
        <v>3</v>
      </c>
      <c r="F1916" s="20">
        <v>10</v>
      </c>
      <c r="G1916" s="21">
        <f t="shared" si="425"/>
        <v>3</v>
      </c>
      <c r="H1916" s="19">
        <v>11.333333333333334</v>
      </c>
      <c r="I1916" s="18">
        <v>239.31340170869245</v>
      </c>
      <c r="J1916" s="18">
        <v>208.92363712533773</v>
      </c>
      <c r="K1916" s="18">
        <f t="shared" si="421"/>
        <v>359.55954443916846</v>
      </c>
      <c r="L1916" s="18">
        <f t="shared" si="422"/>
        <v>313.90004592723159</v>
      </c>
      <c r="M1916" s="18">
        <f t="shared" si="423"/>
        <v>323.01414811912184</v>
      </c>
      <c r="N1916" s="18">
        <f t="shared" si="424"/>
        <v>281.99545109528344</v>
      </c>
    </row>
    <row r="1917" spans="1:14" ht="15" x14ac:dyDescent="0.25">
      <c r="A1917" s="17" t="s">
        <v>129</v>
      </c>
      <c r="B1917" s="16" t="s">
        <v>27</v>
      </c>
      <c r="C1917" t="s">
        <v>34</v>
      </c>
      <c r="D1917" s="16" t="s">
        <v>361</v>
      </c>
      <c r="E1917">
        <v>4</v>
      </c>
      <c r="F1917" s="20">
        <v>10</v>
      </c>
      <c r="G1917" s="21">
        <f t="shared" si="425"/>
        <v>4</v>
      </c>
      <c r="H1917" s="19">
        <v>11.333333333333334</v>
      </c>
      <c r="I1917" s="18">
        <v>239.31340170869245</v>
      </c>
      <c r="J1917" s="18">
        <v>208.92363712533773</v>
      </c>
      <c r="K1917" s="18">
        <f t="shared" si="421"/>
        <v>359.55954443916846</v>
      </c>
      <c r="L1917" s="18">
        <f t="shared" si="422"/>
        <v>313.90004592723159</v>
      </c>
      <c r="M1917" s="18">
        <f t="shared" si="423"/>
        <v>323.01414811912184</v>
      </c>
      <c r="N1917" s="18">
        <f t="shared" si="424"/>
        <v>281.99545109528344</v>
      </c>
    </row>
    <row r="1918" spans="1:14" ht="15" x14ac:dyDescent="0.25">
      <c r="A1918" s="17" t="s">
        <v>129</v>
      </c>
      <c r="B1918" s="16" t="s">
        <v>27</v>
      </c>
      <c r="C1918" t="s">
        <v>34</v>
      </c>
      <c r="D1918" s="16" t="s">
        <v>361</v>
      </c>
      <c r="E1918">
        <v>5</v>
      </c>
      <c r="F1918" s="20">
        <v>10.5</v>
      </c>
      <c r="G1918" s="21">
        <f t="shared" si="425"/>
        <v>5</v>
      </c>
      <c r="H1918" s="19">
        <v>11.833333333333334</v>
      </c>
      <c r="I1918" s="18">
        <v>239.31340170869245</v>
      </c>
      <c r="J1918" s="18">
        <v>208.92363712533773</v>
      </c>
      <c r="K1918" s="18">
        <f t="shared" ref="K1918:K1969" si="426">I1918/203*305</f>
        <v>359.55954443916846</v>
      </c>
      <c r="L1918" s="18">
        <f t="shared" ref="L1918:L1969" si="427">J1918/203*305</f>
        <v>313.90004592723159</v>
      </c>
      <c r="M1918" s="18">
        <f t="shared" ref="M1918:M1969" si="428">I1918/203*274</f>
        <v>323.01414811912184</v>
      </c>
      <c r="N1918" s="18">
        <f t="shared" ref="N1918:N1969" si="429">J1918/203*274</f>
        <v>281.99545109528344</v>
      </c>
    </row>
    <row r="1919" spans="1:14" ht="15" x14ac:dyDescent="0.25">
      <c r="A1919" s="17" t="s">
        <v>129</v>
      </c>
      <c r="B1919" s="16" t="s">
        <v>27</v>
      </c>
      <c r="C1919" t="s">
        <v>34</v>
      </c>
      <c r="D1919" s="16" t="s">
        <v>361</v>
      </c>
      <c r="E1919">
        <v>6</v>
      </c>
      <c r="F1919" s="20">
        <v>11.25</v>
      </c>
      <c r="G1919" s="21">
        <f t="shared" si="425"/>
        <v>6</v>
      </c>
      <c r="H1919" s="19">
        <v>12.583333333333334</v>
      </c>
      <c r="I1919" s="18">
        <v>239.31340170869245</v>
      </c>
      <c r="J1919" s="18">
        <v>208.92363712533773</v>
      </c>
      <c r="K1919" s="18">
        <f t="shared" si="426"/>
        <v>359.55954443916846</v>
      </c>
      <c r="L1919" s="18">
        <f t="shared" si="427"/>
        <v>313.90004592723159</v>
      </c>
      <c r="M1919" s="18">
        <f t="shared" si="428"/>
        <v>323.01414811912184</v>
      </c>
      <c r="N1919" s="18">
        <f t="shared" si="429"/>
        <v>281.99545109528344</v>
      </c>
    </row>
    <row r="1920" spans="1:14" ht="15" x14ac:dyDescent="0.25">
      <c r="A1920" s="17" t="s">
        <v>129</v>
      </c>
      <c r="B1920" s="16" t="s">
        <v>27</v>
      </c>
      <c r="C1920" t="s">
        <v>34</v>
      </c>
      <c r="D1920" s="16" t="s">
        <v>361</v>
      </c>
      <c r="E1920">
        <v>7</v>
      </c>
      <c r="F1920" s="20">
        <v>10</v>
      </c>
      <c r="G1920" s="21">
        <f t="shared" si="425"/>
        <v>7</v>
      </c>
      <c r="H1920" s="19">
        <v>11.333333333333334</v>
      </c>
      <c r="I1920" s="18">
        <v>239.31340170869245</v>
      </c>
      <c r="J1920" s="18">
        <v>208.92363712533773</v>
      </c>
      <c r="K1920" s="18">
        <f t="shared" si="426"/>
        <v>359.55954443916846</v>
      </c>
      <c r="L1920" s="18">
        <f t="shared" si="427"/>
        <v>313.90004592723159</v>
      </c>
      <c r="M1920" s="18">
        <f t="shared" si="428"/>
        <v>323.01414811912184</v>
      </c>
      <c r="N1920" s="18">
        <f t="shared" si="429"/>
        <v>281.99545109528344</v>
      </c>
    </row>
    <row r="1921" spans="1:14" ht="15" x14ac:dyDescent="0.25">
      <c r="A1921" s="17" t="s">
        <v>129</v>
      </c>
      <c r="B1921" s="16" t="s">
        <v>27</v>
      </c>
      <c r="C1921" t="s">
        <v>34</v>
      </c>
      <c r="D1921" s="16" t="s">
        <v>399</v>
      </c>
      <c r="E1921">
        <v>1</v>
      </c>
      <c r="F1921" s="20">
        <v>11</v>
      </c>
      <c r="G1921" s="21">
        <f t="shared" si="425"/>
        <v>1</v>
      </c>
      <c r="H1921" s="19">
        <v>12.333333333333334</v>
      </c>
      <c r="I1921" s="18">
        <v>239.31340170869245</v>
      </c>
      <c r="J1921" s="18">
        <v>208.92363712533773</v>
      </c>
      <c r="K1921" s="18">
        <f t="shared" si="426"/>
        <v>359.55954443916846</v>
      </c>
      <c r="L1921" s="18">
        <f t="shared" si="427"/>
        <v>313.90004592723159</v>
      </c>
      <c r="M1921" s="18">
        <f t="shared" si="428"/>
        <v>323.01414811912184</v>
      </c>
      <c r="N1921" s="18">
        <f t="shared" si="429"/>
        <v>281.99545109528344</v>
      </c>
    </row>
    <row r="1922" spans="1:14" ht="15" x14ac:dyDescent="0.25">
      <c r="A1922" s="17" t="s">
        <v>129</v>
      </c>
      <c r="B1922" s="16" t="s">
        <v>27</v>
      </c>
      <c r="C1922" t="s">
        <v>34</v>
      </c>
      <c r="D1922" s="16" t="s">
        <v>399</v>
      </c>
      <c r="E1922">
        <v>2</v>
      </c>
      <c r="F1922" s="20">
        <v>11</v>
      </c>
      <c r="G1922" s="21">
        <f t="shared" si="425"/>
        <v>2</v>
      </c>
      <c r="H1922" s="19">
        <v>12.333333333333334</v>
      </c>
      <c r="I1922" s="18">
        <v>239.31340170869245</v>
      </c>
      <c r="J1922" s="18">
        <v>208.92363712533773</v>
      </c>
      <c r="K1922" s="18">
        <f t="shared" si="426"/>
        <v>359.55954443916846</v>
      </c>
      <c r="L1922" s="18">
        <f t="shared" si="427"/>
        <v>313.90004592723159</v>
      </c>
      <c r="M1922" s="18">
        <f t="shared" si="428"/>
        <v>323.01414811912184</v>
      </c>
      <c r="N1922" s="18">
        <f t="shared" si="429"/>
        <v>281.99545109528344</v>
      </c>
    </row>
    <row r="1923" spans="1:14" ht="15" x14ac:dyDescent="0.25">
      <c r="A1923" s="17" t="s">
        <v>129</v>
      </c>
      <c r="B1923" s="16" t="s">
        <v>27</v>
      </c>
      <c r="C1923" t="s">
        <v>34</v>
      </c>
      <c r="D1923" s="16" t="s">
        <v>399</v>
      </c>
      <c r="E1923">
        <v>4</v>
      </c>
      <c r="F1923" s="20">
        <v>11</v>
      </c>
      <c r="G1923" s="21">
        <f t="shared" si="425"/>
        <v>4</v>
      </c>
      <c r="H1923" s="19">
        <v>12.333333333333334</v>
      </c>
      <c r="I1923" s="18">
        <v>239.31340170869245</v>
      </c>
      <c r="J1923" s="18">
        <v>208.92363712533773</v>
      </c>
      <c r="K1923" s="18">
        <f t="shared" si="426"/>
        <v>359.55954443916846</v>
      </c>
      <c r="L1923" s="18">
        <f t="shared" si="427"/>
        <v>313.90004592723159</v>
      </c>
      <c r="M1923" s="18">
        <f t="shared" si="428"/>
        <v>323.01414811912184</v>
      </c>
      <c r="N1923" s="18">
        <f t="shared" si="429"/>
        <v>281.99545109528344</v>
      </c>
    </row>
    <row r="1924" spans="1:14" ht="15" x14ac:dyDescent="0.25">
      <c r="A1924" s="17" t="s">
        <v>129</v>
      </c>
      <c r="B1924" s="16" t="s">
        <v>27</v>
      </c>
      <c r="C1924" t="s">
        <v>34</v>
      </c>
      <c r="D1924" s="16" t="s">
        <v>399</v>
      </c>
      <c r="E1924">
        <v>5</v>
      </c>
      <c r="F1924" s="20">
        <v>11</v>
      </c>
      <c r="G1924" s="21">
        <f t="shared" si="425"/>
        <v>5</v>
      </c>
      <c r="H1924" s="19">
        <v>12.333333333333334</v>
      </c>
      <c r="I1924" s="18">
        <v>239.31340170869245</v>
      </c>
      <c r="J1924" s="18">
        <v>208.92363712533773</v>
      </c>
      <c r="K1924" s="18">
        <f t="shared" si="426"/>
        <v>359.55954443916846</v>
      </c>
      <c r="L1924" s="18">
        <f t="shared" si="427"/>
        <v>313.90004592723159</v>
      </c>
      <c r="M1924" s="18">
        <f t="shared" si="428"/>
        <v>323.01414811912184</v>
      </c>
      <c r="N1924" s="18">
        <f t="shared" si="429"/>
        <v>281.99545109528344</v>
      </c>
    </row>
    <row r="1925" spans="1:14" ht="15" x14ac:dyDescent="0.25">
      <c r="A1925" s="17" t="s">
        <v>129</v>
      </c>
      <c r="B1925" s="16" t="s">
        <v>27</v>
      </c>
      <c r="C1925" t="s">
        <v>34</v>
      </c>
      <c r="D1925" s="16" t="s">
        <v>399</v>
      </c>
      <c r="E1925">
        <v>6</v>
      </c>
      <c r="F1925" s="20">
        <v>11.75</v>
      </c>
      <c r="G1925" s="21">
        <f t="shared" ref="G1925:G1988" si="430">IF(AND(E1925=7,H1925&lt;F1925),1,IF(H1925&lt;F1925,E1925+1,E1925))</f>
        <v>6</v>
      </c>
      <c r="H1925" s="19">
        <v>13.083333333333334</v>
      </c>
      <c r="I1925" s="18">
        <v>239.31340170869245</v>
      </c>
      <c r="J1925" s="18">
        <v>208.92363712533773</v>
      </c>
      <c r="K1925" s="18">
        <f t="shared" si="426"/>
        <v>359.55954443916846</v>
      </c>
      <c r="L1925" s="18">
        <f t="shared" si="427"/>
        <v>313.90004592723159</v>
      </c>
      <c r="M1925" s="18">
        <f t="shared" si="428"/>
        <v>323.01414811912184</v>
      </c>
      <c r="N1925" s="18">
        <f t="shared" si="429"/>
        <v>281.99545109528344</v>
      </c>
    </row>
    <row r="1926" spans="1:14" ht="15" x14ac:dyDescent="0.25">
      <c r="A1926" s="17" t="s">
        <v>129</v>
      </c>
      <c r="B1926" s="16" t="s">
        <v>27</v>
      </c>
      <c r="C1926" t="s">
        <v>34</v>
      </c>
      <c r="D1926" s="16" t="s">
        <v>399</v>
      </c>
      <c r="E1926">
        <v>7</v>
      </c>
      <c r="F1926" s="20">
        <v>11</v>
      </c>
      <c r="G1926" s="21">
        <f t="shared" si="430"/>
        <v>7</v>
      </c>
      <c r="H1926" s="19">
        <v>12.333333333333334</v>
      </c>
      <c r="I1926" s="18">
        <v>239.31340170869245</v>
      </c>
      <c r="J1926" s="18">
        <v>208.92363712533773</v>
      </c>
      <c r="K1926" s="18">
        <f t="shared" si="426"/>
        <v>359.55954443916846</v>
      </c>
      <c r="L1926" s="18">
        <f t="shared" si="427"/>
        <v>313.90004592723159</v>
      </c>
      <c r="M1926" s="18">
        <f t="shared" si="428"/>
        <v>323.01414811912184</v>
      </c>
      <c r="N1926" s="18">
        <f t="shared" si="429"/>
        <v>281.99545109528344</v>
      </c>
    </row>
    <row r="1927" spans="1:14" ht="15" x14ac:dyDescent="0.25">
      <c r="A1927" s="17" t="s">
        <v>129</v>
      </c>
      <c r="B1927" s="16" t="s">
        <v>27</v>
      </c>
      <c r="C1927" t="s">
        <v>34</v>
      </c>
      <c r="D1927" s="16" t="s">
        <v>347</v>
      </c>
      <c r="E1927">
        <v>1</v>
      </c>
      <c r="F1927" s="20">
        <v>12</v>
      </c>
      <c r="G1927" s="21">
        <f t="shared" si="430"/>
        <v>1</v>
      </c>
      <c r="H1927" s="19">
        <v>13.333333333333334</v>
      </c>
      <c r="I1927" s="18">
        <v>239.31340170869245</v>
      </c>
      <c r="J1927" s="18">
        <v>208.92363712533773</v>
      </c>
      <c r="K1927" s="18">
        <f t="shared" si="426"/>
        <v>359.55954443916846</v>
      </c>
      <c r="L1927" s="18">
        <f t="shared" si="427"/>
        <v>313.90004592723159</v>
      </c>
      <c r="M1927" s="18">
        <f t="shared" si="428"/>
        <v>323.01414811912184</v>
      </c>
      <c r="N1927" s="18">
        <f t="shared" si="429"/>
        <v>281.99545109528344</v>
      </c>
    </row>
    <row r="1928" spans="1:14" ht="15" x14ac:dyDescent="0.25">
      <c r="A1928" s="17" t="s">
        <v>129</v>
      </c>
      <c r="B1928" s="16" t="s">
        <v>27</v>
      </c>
      <c r="C1928" t="s">
        <v>34</v>
      </c>
      <c r="D1928" s="16" t="s">
        <v>347</v>
      </c>
      <c r="E1928">
        <v>2</v>
      </c>
      <c r="F1928" s="20">
        <v>12.166666666666666</v>
      </c>
      <c r="G1928" s="21">
        <f t="shared" si="430"/>
        <v>2</v>
      </c>
      <c r="H1928" s="19">
        <v>13.5</v>
      </c>
      <c r="I1928" s="18">
        <v>239.31340170869245</v>
      </c>
      <c r="J1928" s="18">
        <v>208.92363712533773</v>
      </c>
      <c r="K1928" s="18">
        <f t="shared" si="426"/>
        <v>359.55954443916846</v>
      </c>
      <c r="L1928" s="18">
        <f t="shared" si="427"/>
        <v>313.90004592723159</v>
      </c>
      <c r="M1928" s="18">
        <f t="shared" si="428"/>
        <v>323.01414811912184</v>
      </c>
      <c r="N1928" s="18">
        <f t="shared" si="429"/>
        <v>281.99545109528344</v>
      </c>
    </row>
    <row r="1929" spans="1:14" ht="15" x14ac:dyDescent="0.25">
      <c r="A1929" s="17" t="s">
        <v>129</v>
      </c>
      <c r="B1929" s="16" t="s">
        <v>27</v>
      </c>
      <c r="C1929" t="s">
        <v>34</v>
      </c>
      <c r="D1929" s="16" t="s">
        <v>347</v>
      </c>
      <c r="E1929">
        <v>3</v>
      </c>
      <c r="F1929" s="20">
        <v>12</v>
      </c>
      <c r="G1929" s="21">
        <f t="shared" si="430"/>
        <v>3</v>
      </c>
      <c r="H1929" s="19">
        <v>13.333333333333334</v>
      </c>
      <c r="I1929" s="18">
        <v>239.31340170869245</v>
      </c>
      <c r="J1929" s="18">
        <v>208.92363712533773</v>
      </c>
      <c r="K1929" s="18">
        <f t="shared" si="426"/>
        <v>359.55954443916846</v>
      </c>
      <c r="L1929" s="18">
        <f t="shared" si="427"/>
        <v>313.90004592723159</v>
      </c>
      <c r="M1929" s="18">
        <f t="shared" si="428"/>
        <v>323.01414811912184</v>
      </c>
      <c r="N1929" s="18">
        <f t="shared" si="429"/>
        <v>281.99545109528344</v>
      </c>
    </row>
    <row r="1930" spans="1:14" ht="15" x14ac:dyDescent="0.25">
      <c r="A1930" s="17" t="s">
        <v>129</v>
      </c>
      <c r="B1930" s="16" t="s">
        <v>27</v>
      </c>
      <c r="C1930" t="s">
        <v>34</v>
      </c>
      <c r="D1930" s="16" t="s">
        <v>347</v>
      </c>
      <c r="E1930">
        <v>4</v>
      </c>
      <c r="F1930" s="20">
        <v>12</v>
      </c>
      <c r="G1930" s="21">
        <f t="shared" si="430"/>
        <v>4</v>
      </c>
      <c r="H1930" s="19">
        <v>13.333333333333334</v>
      </c>
      <c r="I1930" s="18">
        <v>239.31340170869245</v>
      </c>
      <c r="J1930" s="18">
        <v>208.92363712533773</v>
      </c>
      <c r="K1930" s="18">
        <f t="shared" si="426"/>
        <v>359.55954443916846</v>
      </c>
      <c r="L1930" s="18">
        <f t="shared" si="427"/>
        <v>313.90004592723159</v>
      </c>
      <c r="M1930" s="18">
        <f t="shared" si="428"/>
        <v>323.01414811912184</v>
      </c>
      <c r="N1930" s="18">
        <f t="shared" si="429"/>
        <v>281.99545109528344</v>
      </c>
    </row>
    <row r="1931" spans="1:14" ht="15" x14ac:dyDescent="0.25">
      <c r="A1931" s="17" t="s">
        <v>129</v>
      </c>
      <c r="B1931" s="16" t="s">
        <v>27</v>
      </c>
      <c r="C1931" t="s">
        <v>34</v>
      </c>
      <c r="D1931" s="16" t="s">
        <v>347</v>
      </c>
      <c r="E1931">
        <v>5</v>
      </c>
      <c r="F1931" s="20">
        <v>12.666666666666666</v>
      </c>
      <c r="G1931" s="21">
        <f t="shared" si="430"/>
        <v>5</v>
      </c>
      <c r="H1931" s="19">
        <v>14</v>
      </c>
      <c r="I1931" s="18">
        <v>239.31340170869245</v>
      </c>
      <c r="J1931" s="18">
        <v>208.92363712533773</v>
      </c>
      <c r="K1931" s="18">
        <f t="shared" si="426"/>
        <v>359.55954443916846</v>
      </c>
      <c r="L1931" s="18">
        <f t="shared" si="427"/>
        <v>313.90004592723159</v>
      </c>
      <c r="M1931" s="18">
        <f t="shared" si="428"/>
        <v>323.01414811912184</v>
      </c>
      <c r="N1931" s="18">
        <f t="shared" si="429"/>
        <v>281.99545109528344</v>
      </c>
    </row>
    <row r="1932" spans="1:14" ht="15" x14ac:dyDescent="0.25">
      <c r="A1932" s="17" t="s">
        <v>129</v>
      </c>
      <c r="B1932" s="16" t="s">
        <v>27</v>
      </c>
      <c r="C1932" t="s">
        <v>34</v>
      </c>
      <c r="D1932" s="16" t="s">
        <v>452</v>
      </c>
      <c r="E1932">
        <v>1</v>
      </c>
      <c r="F1932" s="20">
        <v>13</v>
      </c>
      <c r="G1932" s="21">
        <f t="shared" si="430"/>
        <v>1</v>
      </c>
      <c r="H1932" s="19">
        <v>14.333333333333334</v>
      </c>
      <c r="I1932" s="18">
        <v>239.31340170869245</v>
      </c>
      <c r="J1932" s="18">
        <v>208.92363712533773</v>
      </c>
      <c r="K1932" s="18">
        <f t="shared" si="426"/>
        <v>359.55954443916846</v>
      </c>
      <c r="L1932" s="18">
        <f t="shared" si="427"/>
        <v>313.90004592723159</v>
      </c>
      <c r="M1932" s="18">
        <f t="shared" si="428"/>
        <v>323.01414811912184</v>
      </c>
      <c r="N1932" s="18">
        <f t="shared" si="429"/>
        <v>281.99545109528344</v>
      </c>
    </row>
    <row r="1933" spans="1:14" ht="15" x14ac:dyDescent="0.25">
      <c r="A1933" s="17" t="s">
        <v>129</v>
      </c>
      <c r="B1933" s="16" t="s">
        <v>27</v>
      </c>
      <c r="C1933" t="s">
        <v>34</v>
      </c>
      <c r="D1933" s="16" t="s">
        <v>452</v>
      </c>
      <c r="E1933">
        <v>2</v>
      </c>
      <c r="F1933" s="20">
        <v>13</v>
      </c>
      <c r="G1933" s="21">
        <f t="shared" si="430"/>
        <v>2</v>
      </c>
      <c r="H1933" s="19">
        <v>14.333333333333334</v>
      </c>
      <c r="I1933" s="18">
        <v>239.31340170869245</v>
      </c>
      <c r="J1933" s="18">
        <v>208.92363712533773</v>
      </c>
      <c r="K1933" s="18">
        <f t="shared" si="426"/>
        <v>359.55954443916846</v>
      </c>
      <c r="L1933" s="18">
        <f t="shared" si="427"/>
        <v>313.90004592723159</v>
      </c>
      <c r="M1933" s="18">
        <f t="shared" si="428"/>
        <v>323.01414811912184</v>
      </c>
      <c r="N1933" s="18">
        <f t="shared" si="429"/>
        <v>281.99545109528344</v>
      </c>
    </row>
    <row r="1934" spans="1:14" ht="15" x14ac:dyDescent="0.25">
      <c r="A1934" s="17" t="s">
        <v>129</v>
      </c>
      <c r="B1934" s="16" t="s">
        <v>27</v>
      </c>
      <c r="C1934" t="s">
        <v>34</v>
      </c>
      <c r="D1934" s="16" t="s">
        <v>452</v>
      </c>
      <c r="E1934">
        <v>3</v>
      </c>
      <c r="F1934" s="20">
        <v>13</v>
      </c>
      <c r="G1934" s="21">
        <f t="shared" si="430"/>
        <v>3</v>
      </c>
      <c r="H1934" s="19">
        <v>14.333333333333334</v>
      </c>
      <c r="I1934" s="18">
        <v>239.31340170869245</v>
      </c>
      <c r="J1934" s="18">
        <v>208.92363712533773</v>
      </c>
      <c r="K1934" s="18">
        <f t="shared" si="426"/>
        <v>359.55954443916846</v>
      </c>
      <c r="L1934" s="18">
        <f t="shared" si="427"/>
        <v>313.90004592723159</v>
      </c>
      <c r="M1934" s="18">
        <f t="shared" si="428"/>
        <v>323.01414811912184</v>
      </c>
      <c r="N1934" s="18">
        <f t="shared" si="429"/>
        <v>281.99545109528344</v>
      </c>
    </row>
    <row r="1935" spans="1:14" ht="15" x14ac:dyDescent="0.25">
      <c r="A1935" s="17" t="s">
        <v>129</v>
      </c>
      <c r="B1935" s="16" t="s">
        <v>27</v>
      </c>
      <c r="C1935" t="s">
        <v>34</v>
      </c>
      <c r="D1935" s="16" t="s">
        <v>452</v>
      </c>
      <c r="E1935">
        <v>4</v>
      </c>
      <c r="F1935" s="20">
        <v>13.25</v>
      </c>
      <c r="G1935" s="21">
        <f t="shared" si="430"/>
        <v>4</v>
      </c>
      <c r="H1935" s="19">
        <v>14.583333333333334</v>
      </c>
      <c r="I1935" s="18">
        <v>239.31340170869245</v>
      </c>
      <c r="J1935" s="18">
        <v>208.92363712533773</v>
      </c>
      <c r="K1935" s="18">
        <f t="shared" si="426"/>
        <v>359.55954443916846</v>
      </c>
      <c r="L1935" s="18">
        <f t="shared" si="427"/>
        <v>313.90004592723159</v>
      </c>
      <c r="M1935" s="18">
        <f t="shared" si="428"/>
        <v>323.01414811912184</v>
      </c>
      <c r="N1935" s="18">
        <f t="shared" si="429"/>
        <v>281.99545109528344</v>
      </c>
    </row>
    <row r="1936" spans="1:14" ht="15" x14ac:dyDescent="0.25">
      <c r="A1936" s="17" t="s">
        <v>129</v>
      </c>
      <c r="B1936" s="16" t="s">
        <v>27</v>
      </c>
      <c r="C1936" t="s">
        <v>34</v>
      </c>
      <c r="D1936" s="16" t="s">
        <v>452</v>
      </c>
      <c r="E1936">
        <v>5</v>
      </c>
      <c r="F1936" s="20">
        <v>13</v>
      </c>
      <c r="G1936" s="21">
        <f t="shared" si="430"/>
        <v>5</v>
      </c>
      <c r="H1936" s="19">
        <v>14.333333333333334</v>
      </c>
      <c r="I1936" s="18">
        <v>239.31340170869245</v>
      </c>
      <c r="J1936" s="18">
        <v>208.92363712533773</v>
      </c>
      <c r="K1936" s="18">
        <f t="shared" si="426"/>
        <v>359.55954443916846</v>
      </c>
      <c r="L1936" s="18">
        <f t="shared" si="427"/>
        <v>313.90004592723159</v>
      </c>
      <c r="M1936" s="18">
        <f t="shared" si="428"/>
        <v>323.01414811912184</v>
      </c>
      <c r="N1936" s="18">
        <f t="shared" si="429"/>
        <v>281.99545109528344</v>
      </c>
    </row>
    <row r="1937" spans="1:14" ht="15" x14ac:dyDescent="0.25">
      <c r="A1937" s="17" t="s">
        <v>129</v>
      </c>
      <c r="B1937" s="16" t="s">
        <v>27</v>
      </c>
      <c r="C1937" t="s">
        <v>34</v>
      </c>
      <c r="D1937" s="16" t="s">
        <v>452</v>
      </c>
      <c r="E1937">
        <v>6</v>
      </c>
      <c r="F1937" s="20">
        <v>13</v>
      </c>
      <c r="G1937" s="21">
        <f t="shared" si="430"/>
        <v>6</v>
      </c>
      <c r="H1937" s="19">
        <v>14.333333333333334</v>
      </c>
      <c r="I1937" s="18">
        <v>239.31340170869245</v>
      </c>
      <c r="J1937" s="18">
        <v>208.92363712533773</v>
      </c>
      <c r="K1937" s="18">
        <f t="shared" si="426"/>
        <v>359.55954443916846</v>
      </c>
      <c r="L1937" s="18">
        <f t="shared" si="427"/>
        <v>313.90004592723159</v>
      </c>
      <c r="M1937" s="18">
        <f t="shared" si="428"/>
        <v>323.01414811912184</v>
      </c>
      <c r="N1937" s="18">
        <f t="shared" si="429"/>
        <v>281.99545109528344</v>
      </c>
    </row>
    <row r="1938" spans="1:14" ht="15" x14ac:dyDescent="0.25">
      <c r="A1938" s="17" t="s">
        <v>129</v>
      </c>
      <c r="B1938" s="16" t="s">
        <v>27</v>
      </c>
      <c r="C1938" t="s">
        <v>34</v>
      </c>
      <c r="D1938" s="16" t="s">
        <v>452</v>
      </c>
      <c r="E1938">
        <v>7</v>
      </c>
      <c r="F1938" s="20">
        <v>13</v>
      </c>
      <c r="G1938" s="21">
        <f t="shared" si="430"/>
        <v>7</v>
      </c>
      <c r="H1938" s="19">
        <v>14.333333333333334</v>
      </c>
      <c r="I1938" s="18">
        <v>239.31340170869245</v>
      </c>
      <c r="J1938" s="18">
        <v>208.92363712533773</v>
      </c>
      <c r="K1938" s="18">
        <f t="shared" si="426"/>
        <v>359.55954443916846</v>
      </c>
      <c r="L1938" s="18">
        <f t="shared" si="427"/>
        <v>313.90004592723159</v>
      </c>
      <c r="M1938" s="18">
        <f t="shared" si="428"/>
        <v>323.01414811912184</v>
      </c>
      <c r="N1938" s="18">
        <f t="shared" si="429"/>
        <v>281.99545109528344</v>
      </c>
    </row>
    <row r="1939" spans="1:14" ht="15" x14ac:dyDescent="0.25">
      <c r="A1939" s="17" t="s">
        <v>129</v>
      </c>
      <c r="B1939" s="16" t="s">
        <v>27</v>
      </c>
      <c r="C1939" t="s">
        <v>34</v>
      </c>
      <c r="D1939" s="16" t="s">
        <v>827</v>
      </c>
      <c r="E1939">
        <v>7</v>
      </c>
      <c r="F1939" s="20">
        <v>0.5</v>
      </c>
      <c r="G1939" s="21">
        <f t="shared" si="430"/>
        <v>7</v>
      </c>
      <c r="H1939" s="19">
        <v>1.8333333333333335</v>
      </c>
      <c r="I1939" s="18">
        <v>239.31340170869245</v>
      </c>
      <c r="J1939" s="18">
        <v>208.92363712533773</v>
      </c>
      <c r="K1939" s="18">
        <f t="shared" si="426"/>
        <v>359.55954443916846</v>
      </c>
      <c r="L1939" s="18">
        <f t="shared" si="427"/>
        <v>313.90004592723159</v>
      </c>
      <c r="M1939" s="18">
        <f t="shared" si="428"/>
        <v>323.01414811912184</v>
      </c>
      <c r="N1939" s="18">
        <f t="shared" si="429"/>
        <v>281.99545109528344</v>
      </c>
    </row>
    <row r="1940" spans="1:14" ht="15" x14ac:dyDescent="0.25">
      <c r="A1940" s="17" t="s">
        <v>129</v>
      </c>
      <c r="B1940" s="16" t="s">
        <v>27</v>
      </c>
      <c r="C1940" t="s">
        <v>34</v>
      </c>
      <c r="D1940" s="16" t="s">
        <v>822</v>
      </c>
      <c r="E1940">
        <v>7</v>
      </c>
      <c r="F1940" s="20">
        <v>0</v>
      </c>
      <c r="G1940" s="21">
        <f t="shared" si="430"/>
        <v>7</v>
      </c>
      <c r="H1940" s="19">
        <v>1.3333333333333333</v>
      </c>
      <c r="I1940" s="18">
        <v>239.31340170869245</v>
      </c>
      <c r="J1940" s="18">
        <v>208.92363712533773</v>
      </c>
      <c r="K1940" s="18">
        <f t="shared" si="426"/>
        <v>359.55954443916846</v>
      </c>
      <c r="L1940" s="18">
        <f t="shared" si="427"/>
        <v>313.90004592723159</v>
      </c>
      <c r="M1940" s="18">
        <f t="shared" si="428"/>
        <v>323.01414811912184</v>
      </c>
      <c r="N1940" s="18">
        <f t="shared" si="429"/>
        <v>281.99545109528344</v>
      </c>
    </row>
    <row r="1941" spans="1:14" ht="15" x14ac:dyDescent="0.25">
      <c r="A1941" s="17" t="s">
        <v>129</v>
      </c>
      <c r="B1941" s="16" t="s">
        <v>27</v>
      </c>
      <c r="C1941" t="s">
        <v>34</v>
      </c>
      <c r="D1941" s="16" t="s">
        <v>685</v>
      </c>
      <c r="E1941">
        <v>2</v>
      </c>
      <c r="F1941" s="20">
        <v>12.166666666666666</v>
      </c>
      <c r="G1941" s="21">
        <f t="shared" si="430"/>
        <v>2</v>
      </c>
      <c r="H1941" s="19">
        <v>13.5</v>
      </c>
      <c r="I1941" s="18">
        <v>239.31340170869245</v>
      </c>
      <c r="J1941" s="18">
        <v>208.92363712533773</v>
      </c>
      <c r="K1941" s="18">
        <f t="shared" si="426"/>
        <v>359.55954443916846</v>
      </c>
      <c r="L1941" s="18">
        <f t="shared" si="427"/>
        <v>313.90004592723159</v>
      </c>
      <c r="M1941" s="18">
        <f t="shared" si="428"/>
        <v>323.01414811912184</v>
      </c>
      <c r="N1941" s="18">
        <f t="shared" si="429"/>
        <v>281.99545109528344</v>
      </c>
    </row>
    <row r="1942" spans="1:14" ht="15" x14ac:dyDescent="0.25">
      <c r="A1942" s="17" t="s">
        <v>129</v>
      </c>
      <c r="B1942" s="16" t="s">
        <v>27</v>
      </c>
      <c r="C1942" t="s">
        <v>34</v>
      </c>
      <c r="D1942" s="16" t="s">
        <v>833</v>
      </c>
      <c r="E1942">
        <v>7</v>
      </c>
      <c r="F1942" s="20">
        <v>12.5</v>
      </c>
      <c r="G1942" s="21">
        <f t="shared" si="430"/>
        <v>7</v>
      </c>
      <c r="H1942" s="19">
        <v>13.833333333333334</v>
      </c>
      <c r="I1942" s="18">
        <v>239.31340170869245</v>
      </c>
      <c r="J1942" s="18">
        <v>208.92363712533773</v>
      </c>
      <c r="K1942" s="18">
        <f t="shared" si="426"/>
        <v>359.55954443916846</v>
      </c>
      <c r="L1942" s="18">
        <f t="shared" si="427"/>
        <v>313.90004592723159</v>
      </c>
      <c r="M1942" s="18">
        <f t="shared" si="428"/>
        <v>323.01414811912184</v>
      </c>
      <c r="N1942" s="18">
        <f t="shared" si="429"/>
        <v>281.99545109528344</v>
      </c>
    </row>
    <row r="1943" spans="1:14" ht="15" x14ac:dyDescent="0.25">
      <c r="A1943" s="17" t="s">
        <v>129</v>
      </c>
      <c r="B1943" s="16" t="s">
        <v>27</v>
      </c>
      <c r="C1943" t="s">
        <v>34</v>
      </c>
      <c r="D1943" s="16" t="s">
        <v>353</v>
      </c>
      <c r="E1943">
        <v>1</v>
      </c>
      <c r="F1943" s="20">
        <v>14.833333333333334</v>
      </c>
      <c r="G1943" s="21">
        <f t="shared" si="430"/>
        <v>1</v>
      </c>
      <c r="H1943" s="19">
        <v>16.166666666666668</v>
      </c>
      <c r="I1943" s="18">
        <v>239.31340170869245</v>
      </c>
      <c r="J1943" s="18">
        <v>208.92363712533773</v>
      </c>
      <c r="K1943" s="18">
        <f t="shared" si="426"/>
        <v>359.55954443916846</v>
      </c>
      <c r="L1943" s="18">
        <f t="shared" si="427"/>
        <v>313.90004592723159</v>
      </c>
      <c r="M1943" s="18">
        <f t="shared" si="428"/>
        <v>323.01414811912184</v>
      </c>
      <c r="N1943" s="18">
        <f t="shared" si="429"/>
        <v>281.99545109528344</v>
      </c>
    </row>
    <row r="1944" spans="1:14" ht="15" x14ac:dyDescent="0.25">
      <c r="A1944" s="17" t="s">
        <v>129</v>
      </c>
      <c r="B1944" s="16" t="s">
        <v>27</v>
      </c>
      <c r="C1944" t="s">
        <v>34</v>
      </c>
      <c r="D1944" s="16" t="s">
        <v>353</v>
      </c>
      <c r="E1944">
        <v>3</v>
      </c>
      <c r="F1944" s="20">
        <v>13.416666666666666</v>
      </c>
      <c r="G1944" s="21">
        <f t="shared" si="430"/>
        <v>3</v>
      </c>
      <c r="H1944" s="19">
        <v>14.75</v>
      </c>
      <c r="I1944" s="18">
        <v>239.31340170869245</v>
      </c>
      <c r="J1944" s="18">
        <v>208.92363712533773</v>
      </c>
      <c r="K1944" s="18">
        <f t="shared" si="426"/>
        <v>359.55954443916846</v>
      </c>
      <c r="L1944" s="18">
        <f t="shared" si="427"/>
        <v>313.90004592723159</v>
      </c>
      <c r="M1944" s="18">
        <f t="shared" si="428"/>
        <v>323.01414811912184</v>
      </c>
      <c r="N1944" s="18">
        <f t="shared" si="429"/>
        <v>281.99545109528344</v>
      </c>
    </row>
    <row r="1945" spans="1:14" ht="15" x14ac:dyDescent="0.25">
      <c r="A1945" s="17" t="s">
        <v>129</v>
      </c>
      <c r="B1945" s="16" t="s">
        <v>27</v>
      </c>
      <c r="C1945" t="s">
        <v>34</v>
      </c>
      <c r="D1945" s="16" t="s">
        <v>353</v>
      </c>
      <c r="E1945">
        <v>7</v>
      </c>
      <c r="F1945" s="20">
        <v>6.5</v>
      </c>
      <c r="G1945" s="21">
        <f t="shared" si="430"/>
        <v>7</v>
      </c>
      <c r="H1945" s="19">
        <v>7.833333333333333</v>
      </c>
      <c r="I1945" s="18">
        <v>239.31340170869245</v>
      </c>
      <c r="J1945" s="18">
        <v>208.92363712533773</v>
      </c>
      <c r="K1945" s="18">
        <f t="shared" si="426"/>
        <v>359.55954443916846</v>
      </c>
      <c r="L1945" s="18">
        <f t="shared" si="427"/>
        <v>313.90004592723159</v>
      </c>
      <c r="M1945" s="18">
        <f t="shared" si="428"/>
        <v>323.01414811912184</v>
      </c>
      <c r="N1945" s="18">
        <f t="shared" si="429"/>
        <v>281.99545109528344</v>
      </c>
    </row>
    <row r="1946" spans="1:14" ht="15" x14ac:dyDescent="0.25">
      <c r="A1946" s="15" t="s">
        <v>129</v>
      </c>
      <c r="B1946" s="16" t="s">
        <v>27</v>
      </c>
      <c r="C1946" t="s">
        <v>34</v>
      </c>
      <c r="D1946" s="16" t="s">
        <v>823</v>
      </c>
      <c r="E1946">
        <v>7</v>
      </c>
      <c r="F1946" s="20">
        <v>11.5</v>
      </c>
      <c r="G1946" s="21">
        <f t="shared" si="430"/>
        <v>7</v>
      </c>
      <c r="H1946" s="19">
        <v>12.833333333333334</v>
      </c>
      <c r="I1946" s="18">
        <v>239.31340170869245</v>
      </c>
      <c r="J1946" s="18">
        <v>208.92363712533773</v>
      </c>
      <c r="K1946" s="18">
        <f t="shared" si="426"/>
        <v>359.55954443916846</v>
      </c>
      <c r="L1946" s="18">
        <f t="shared" si="427"/>
        <v>313.90004592723159</v>
      </c>
      <c r="M1946" s="18">
        <f t="shared" si="428"/>
        <v>323.01414811912184</v>
      </c>
      <c r="N1946" s="18">
        <f t="shared" si="429"/>
        <v>281.99545109528344</v>
      </c>
    </row>
    <row r="1947" spans="1:14" ht="15" x14ac:dyDescent="0.25">
      <c r="A1947" s="17" t="s">
        <v>28</v>
      </c>
      <c r="B1947" s="16" t="s">
        <v>27</v>
      </c>
      <c r="C1947" t="s">
        <v>19</v>
      </c>
      <c r="D1947" s="16" t="s">
        <v>121</v>
      </c>
      <c r="E1947">
        <v>1</v>
      </c>
      <c r="F1947" s="20">
        <v>0</v>
      </c>
      <c r="G1947" s="21">
        <f t="shared" si="430"/>
        <v>1</v>
      </c>
      <c r="H1947" s="19">
        <v>0.83333333333333337</v>
      </c>
      <c r="I1947" s="18">
        <v>152.0752852438888</v>
      </c>
      <c r="J1947" s="18">
        <v>122.84237101537613</v>
      </c>
      <c r="K1947" s="18">
        <f t="shared" si="426"/>
        <v>228.48749753392158</v>
      </c>
      <c r="L1947" s="18">
        <f t="shared" si="427"/>
        <v>184.56612393935822</v>
      </c>
      <c r="M1947" s="18">
        <f t="shared" si="428"/>
        <v>205.26417811244102</v>
      </c>
      <c r="N1947" s="18">
        <f t="shared" si="429"/>
        <v>165.80694412912837</v>
      </c>
    </row>
    <row r="1948" spans="1:14" ht="15" x14ac:dyDescent="0.25">
      <c r="A1948" s="17" t="s">
        <v>28</v>
      </c>
      <c r="B1948" s="16" t="s">
        <v>27</v>
      </c>
      <c r="C1948" t="s">
        <v>19</v>
      </c>
      <c r="D1948" s="16" t="s">
        <v>121</v>
      </c>
      <c r="E1948">
        <v>2</v>
      </c>
      <c r="F1948" s="20">
        <v>0</v>
      </c>
      <c r="G1948" s="21">
        <f t="shared" si="430"/>
        <v>2</v>
      </c>
      <c r="H1948" s="19">
        <v>0.83333333333333337</v>
      </c>
      <c r="I1948" s="18">
        <v>152.0752852438888</v>
      </c>
      <c r="J1948" s="18">
        <v>122.84237101537613</v>
      </c>
      <c r="K1948" s="18">
        <f t="shared" si="426"/>
        <v>228.48749753392158</v>
      </c>
      <c r="L1948" s="18">
        <f t="shared" si="427"/>
        <v>184.56612393935822</v>
      </c>
      <c r="M1948" s="18">
        <f t="shared" si="428"/>
        <v>205.26417811244102</v>
      </c>
      <c r="N1948" s="18">
        <f t="shared" si="429"/>
        <v>165.80694412912837</v>
      </c>
    </row>
    <row r="1949" spans="1:14" ht="15" x14ac:dyDescent="0.25">
      <c r="A1949" s="17" t="s">
        <v>28</v>
      </c>
      <c r="B1949" s="16" t="s">
        <v>27</v>
      </c>
      <c r="C1949" t="s">
        <v>19</v>
      </c>
      <c r="D1949" s="16" t="s">
        <v>121</v>
      </c>
      <c r="E1949">
        <v>3</v>
      </c>
      <c r="F1949" s="20">
        <v>0</v>
      </c>
      <c r="G1949" s="21">
        <f t="shared" si="430"/>
        <v>3</v>
      </c>
      <c r="H1949" s="19">
        <v>0.83333333333333337</v>
      </c>
      <c r="I1949" s="18">
        <v>152.0752852438888</v>
      </c>
      <c r="J1949" s="18">
        <v>122.84237101537613</v>
      </c>
      <c r="K1949" s="18">
        <f t="shared" si="426"/>
        <v>228.48749753392158</v>
      </c>
      <c r="L1949" s="18">
        <f t="shared" si="427"/>
        <v>184.56612393935822</v>
      </c>
      <c r="M1949" s="18">
        <f t="shared" si="428"/>
        <v>205.26417811244102</v>
      </c>
      <c r="N1949" s="18">
        <f t="shared" si="429"/>
        <v>165.80694412912837</v>
      </c>
    </row>
    <row r="1950" spans="1:14" ht="15" x14ac:dyDescent="0.25">
      <c r="A1950" s="17" t="s">
        <v>28</v>
      </c>
      <c r="B1950" s="16" t="s">
        <v>27</v>
      </c>
      <c r="C1950" t="s">
        <v>19</v>
      </c>
      <c r="D1950" s="16" t="s">
        <v>121</v>
      </c>
      <c r="E1950">
        <v>4</v>
      </c>
      <c r="F1950" s="20">
        <v>0</v>
      </c>
      <c r="G1950" s="21">
        <f t="shared" si="430"/>
        <v>4</v>
      </c>
      <c r="H1950" s="19">
        <v>0.83333333333333337</v>
      </c>
      <c r="I1950" s="18">
        <v>152.0752852438888</v>
      </c>
      <c r="J1950" s="18">
        <v>122.84237101537613</v>
      </c>
      <c r="K1950" s="18">
        <f t="shared" si="426"/>
        <v>228.48749753392158</v>
      </c>
      <c r="L1950" s="18">
        <f t="shared" si="427"/>
        <v>184.56612393935822</v>
      </c>
      <c r="M1950" s="18">
        <f t="shared" si="428"/>
        <v>205.26417811244102</v>
      </c>
      <c r="N1950" s="18">
        <f t="shared" si="429"/>
        <v>165.80694412912837</v>
      </c>
    </row>
    <row r="1951" spans="1:14" ht="15" x14ac:dyDescent="0.25">
      <c r="A1951" s="17" t="s">
        <v>28</v>
      </c>
      <c r="B1951" s="16" t="s">
        <v>27</v>
      </c>
      <c r="C1951" t="s">
        <v>19</v>
      </c>
      <c r="D1951" s="16" t="s">
        <v>121</v>
      </c>
      <c r="E1951">
        <v>5</v>
      </c>
      <c r="F1951" s="20">
        <v>0</v>
      </c>
      <c r="G1951" s="21">
        <f t="shared" si="430"/>
        <v>5</v>
      </c>
      <c r="H1951" s="19">
        <v>0.83333333333333337</v>
      </c>
      <c r="I1951" s="18">
        <v>152.0752852438888</v>
      </c>
      <c r="J1951" s="18">
        <v>122.84237101537613</v>
      </c>
      <c r="K1951" s="18">
        <f t="shared" si="426"/>
        <v>228.48749753392158</v>
      </c>
      <c r="L1951" s="18">
        <f t="shared" si="427"/>
        <v>184.56612393935822</v>
      </c>
      <c r="M1951" s="18">
        <f t="shared" si="428"/>
        <v>205.26417811244102</v>
      </c>
      <c r="N1951" s="18">
        <f t="shared" si="429"/>
        <v>165.80694412912837</v>
      </c>
    </row>
    <row r="1952" spans="1:14" ht="15" x14ac:dyDescent="0.25">
      <c r="A1952" s="17" t="s">
        <v>28</v>
      </c>
      <c r="B1952" s="16" t="s">
        <v>27</v>
      </c>
      <c r="C1952" t="s">
        <v>19</v>
      </c>
      <c r="D1952" s="16" t="s">
        <v>121</v>
      </c>
      <c r="E1952">
        <v>6</v>
      </c>
      <c r="F1952" s="20">
        <v>0</v>
      </c>
      <c r="G1952" s="21">
        <f t="shared" si="430"/>
        <v>6</v>
      </c>
      <c r="H1952" s="19">
        <v>0.83333333333333337</v>
      </c>
      <c r="I1952" s="18">
        <v>152.0752852438888</v>
      </c>
      <c r="J1952" s="18">
        <v>122.84237101537613</v>
      </c>
      <c r="K1952" s="18">
        <f t="shared" si="426"/>
        <v>228.48749753392158</v>
      </c>
      <c r="L1952" s="18">
        <f t="shared" si="427"/>
        <v>184.56612393935822</v>
      </c>
      <c r="M1952" s="18">
        <f t="shared" si="428"/>
        <v>205.26417811244102</v>
      </c>
      <c r="N1952" s="18">
        <f t="shared" si="429"/>
        <v>165.80694412912837</v>
      </c>
    </row>
    <row r="1953" spans="1:14" ht="15" x14ac:dyDescent="0.25">
      <c r="A1953" s="17" t="s">
        <v>28</v>
      </c>
      <c r="B1953" s="16" t="s">
        <v>27</v>
      </c>
      <c r="C1953" t="s">
        <v>19</v>
      </c>
      <c r="D1953" s="16" t="s">
        <v>121</v>
      </c>
      <c r="E1953">
        <v>7</v>
      </c>
      <c r="F1953" s="20">
        <v>0</v>
      </c>
      <c r="G1953" s="21">
        <f t="shared" si="430"/>
        <v>7</v>
      </c>
      <c r="H1953" s="19">
        <v>0.83333333333333337</v>
      </c>
      <c r="I1953" s="18">
        <v>152.0752852438888</v>
      </c>
      <c r="J1953" s="18">
        <v>122.84237101537613</v>
      </c>
      <c r="K1953" s="18">
        <f t="shared" si="426"/>
        <v>228.48749753392158</v>
      </c>
      <c r="L1953" s="18">
        <f t="shared" si="427"/>
        <v>184.56612393935822</v>
      </c>
      <c r="M1953" s="18">
        <f t="shared" si="428"/>
        <v>205.26417811244102</v>
      </c>
      <c r="N1953" s="18">
        <f t="shared" si="429"/>
        <v>165.80694412912837</v>
      </c>
    </row>
    <row r="1954" spans="1:14" ht="15" x14ac:dyDescent="0.25">
      <c r="A1954" s="17" t="s">
        <v>28</v>
      </c>
      <c r="B1954" s="16" t="s">
        <v>27</v>
      </c>
      <c r="C1954" t="s">
        <v>19</v>
      </c>
      <c r="D1954" s="16" t="s">
        <v>161</v>
      </c>
      <c r="E1954">
        <v>1</v>
      </c>
      <c r="F1954" s="20">
        <v>9.0833333333333339</v>
      </c>
      <c r="G1954" s="21">
        <f t="shared" si="430"/>
        <v>1</v>
      </c>
      <c r="H1954" s="19">
        <v>9.9166666666666661</v>
      </c>
      <c r="I1954" s="18">
        <v>152.0752852438888</v>
      </c>
      <c r="J1954" s="18">
        <v>122.84237101537613</v>
      </c>
      <c r="K1954" s="18">
        <f t="shared" si="426"/>
        <v>228.48749753392158</v>
      </c>
      <c r="L1954" s="18">
        <f t="shared" si="427"/>
        <v>184.56612393935822</v>
      </c>
      <c r="M1954" s="18">
        <f t="shared" si="428"/>
        <v>205.26417811244102</v>
      </c>
      <c r="N1954" s="18">
        <f t="shared" si="429"/>
        <v>165.80694412912837</v>
      </c>
    </row>
    <row r="1955" spans="1:14" ht="15" x14ac:dyDescent="0.25">
      <c r="A1955" s="17" t="s">
        <v>28</v>
      </c>
      <c r="B1955" s="16" t="s">
        <v>27</v>
      </c>
      <c r="C1955" t="s">
        <v>19</v>
      </c>
      <c r="D1955" s="16" t="s">
        <v>161</v>
      </c>
      <c r="E1955">
        <v>2</v>
      </c>
      <c r="F1955" s="20">
        <v>9.1666666666666661</v>
      </c>
      <c r="G1955" s="21">
        <f t="shared" si="430"/>
        <v>2</v>
      </c>
      <c r="H1955" s="19">
        <v>10</v>
      </c>
      <c r="I1955" s="18">
        <v>152.0752852438888</v>
      </c>
      <c r="J1955" s="18">
        <v>122.84237101537613</v>
      </c>
      <c r="K1955" s="18">
        <f t="shared" si="426"/>
        <v>228.48749753392158</v>
      </c>
      <c r="L1955" s="18">
        <f t="shared" si="427"/>
        <v>184.56612393935822</v>
      </c>
      <c r="M1955" s="18">
        <f t="shared" si="428"/>
        <v>205.26417811244102</v>
      </c>
      <c r="N1955" s="18">
        <f t="shared" si="429"/>
        <v>165.80694412912837</v>
      </c>
    </row>
    <row r="1956" spans="1:14" ht="15" x14ac:dyDescent="0.25">
      <c r="A1956" s="17" t="s">
        <v>28</v>
      </c>
      <c r="B1956" s="16" t="s">
        <v>27</v>
      </c>
      <c r="C1956" t="s">
        <v>19</v>
      </c>
      <c r="D1956" s="16" t="s">
        <v>161</v>
      </c>
      <c r="E1956">
        <v>3</v>
      </c>
      <c r="F1956" s="20">
        <v>9</v>
      </c>
      <c r="G1956" s="21">
        <f t="shared" si="430"/>
        <v>3</v>
      </c>
      <c r="H1956" s="19">
        <v>9.8333333333333339</v>
      </c>
      <c r="I1956" s="18">
        <v>152.0752852438888</v>
      </c>
      <c r="J1956" s="18">
        <v>122.84237101537613</v>
      </c>
      <c r="K1956" s="18">
        <f t="shared" si="426"/>
        <v>228.48749753392158</v>
      </c>
      <c r="L1956" s="18">
        <f t="shared" si="427"/>
        <v>184.56612393935822</v>
      </c>
      <c r="M1956" s="18">
        <f t="shared" si="428"/>
        <v>205.26417811244102</v>
      </c>
      <c r="N1956" s="18">
        <f t="shared" si="429"/>
        <v>165.80694412912837</v>
      </c>
    </row>
    <row r="1957" spans="1:14" ht="15" x14ac:dyDescent="0.25">
      <c r="A1957" s="17" t="s">
        <v>28</v>
      </c>
      <c r="B1957" s="16" t="s">
        <v>27</v>
      </c>
      <c r="C1957" t="s">
        <v>19</v>
      </c>
      <c r="D1957" s="16" t="s">
        <v>161</v>
      </c>
      <c r="E1957">
        <v>4</v>
      </c>
      <c r="F1957" s="20">
        <v>9.25</v>
      </c>
      <c r="G1957" s="21">
        <f t="shared" si="430"/>
        <v>4</v>
      </c>
      <c r="H1957" s="19">
        <v>10.083333333333334</v>
      </c>
      <c r="I1957" s="18">
        <v>152.0752852438888</v>
      </c>
      <c r="J1957" s="18">
        <v>122.84237101537613</v>
      </c>
      <c r="K1957" s="18">
        <f t="shared" si="426"/>
        <v>228.48749753392158</v>
      </c>
      <c r="L1957" s="18">
        <f t="shared" si="427"/>
        <v>184.56612393935822</v>
      </c>
      <c r="M1957" s="18">
        <f t="shared" si="428"/>
        <v>205.26417811244102</v>
      </c>
      <c r="N1957" s="18">
        <f t="shared" si="429"/>
        <v>165.80694412912837</v>
      </c>
    </row>
    <row r="1958" spans="1:14" ht="15" x14ac:dyDescent="0.25">
      <c r="A1958" s="17" t="s">
        <v>28</v>
      </c>
      <c r="B1958" s="16" t="s">
        <v>27</v>
      </c>
      <c r="C1958" t="s">
        <v>19</v>
      </c>
      <c r="D1958" s="16" t="s">
        <v>161</v>
      </c>
      <c r="E1958">
        <v>5</v>
      </c>
      <c r="F1958" s="20">
        <v>9.75</v>
      </c>
      <c r="G1958" s="21">
        <f t="shared" si="430"/>
        <v>5</v>
      </c>
      <c r="H1958" s="19">
        <v>10.583333333333334</v>
      </c>
      <c r="I1958" s="18">
        <v>152.0752852438888</v>
      </c>
      <c r="J1958" s="18">
        <v>122.84237101537613</v>
      </c>
      <c r="K1958" s="18">
        <f t="shared" si="426"/>
        <v>228.48749753392158</v>
      </c>
      <c r="L1958" s="18">
        <f t="shared" si="427"/>
        <v>184.56612393935822</v>
      </c>
      <c r="M1958" s="18">
        <f t="shared" si="428"/>
        <v>205.26417811244102</v>
      </c>
      <c r="N1958" s="18">
        <f t="shared" si="429"/>
        <v>165.80694412912837</v>
      </c>
    </row>
    <row r="1959" spans="1:14" ht="15" x14ac:dyDescent="0.25">
      <c r="A1959" s="17" t="s">
        <v>28</v>
      </c>
      <c r="B1959" s="16" t="s">
        <v>27</v>
      </c>
      <c r="C1959" t="s">
        <v>19</v>
      </c>
      <c r="D1959" s="16" t="s">
        <v>161</v>
      </c>
      <c r="E1959">
        <v>6</v>
      </c>
      <c r="F1959" s="20">
        <v>9.75</v>
      </c>
      <c r="G1959" s="21">
        <f t="shared" si="430"/>
        <v>6</v>
      </c>
      <c r="H1959" s="19">
        <v>10.583333333333334</v>
      </c>
      <c r="I1959" s="18">
        <v>152.0752852438888</v>
      </c>
      <c r="J1959" s="18">
        <v>122.84237101537613</v>
      </c>
      <c r="K1959" s="18">
        <f t="shared" si="426"/>
        <v>228.48749753392158</v>
      </c>
      <c r="L1959" s="18">
        <f t="shared" si="427"/>
        <v>184.56612393935822</v>
      </c>
      <c r="M1959" s="18">
        <f t="shared" si="428"/>
        <v>205.26417811244102</v>
      </c>
      <c r="N1959" s="18">
        <f t="shared" si="429"/>
        <v>165.80694412912837</v>
      </c>
    </row>
    <row r="1960" spans="1:14" ht="15" x14ac:dyDescent="0.25">
      <c r="A1960" s="17" t="s">
        <v>28</v>
      </c>
      <c r="B1960" s="16" t="s">
        <v>27</v>
      </c>
      <c r="C1960" t="s">
        <v>19</v>
      </c>
      <c r="D1960" s="16" t="s">
        <v>161</v>
      </c>
      <c r="E1960">
        <v>7</v>
      </c>
      <c r="F1960" s="20">
        <v>9.75</v>
      </c>
      <c r="G1960" s="21">
        <f t="shared" si="430"/>
        <v>7</v>
      </c>
      <c r="H1960" s="19">
        <v>10.583333333333334</v>
      </c>
      <c r="I1960" s="18">
        <v>152.0752852438888</v>
      </c>
      <c r="J1960" s="18">
        <v>122.84237101537613</v>
      </c>
      <c r="K1960" s="18">
        <f t="shared" si="426"/>
        <v>228.48749753392158</v>
      </c>
      <c r="L1960" s="18">
        <f t="shared" si="427"/>
        <v>184.56612393935822</v>
      </c>
      <c r="M1960" s="18">
        <f t="shared" si="428"/>
        <v>205.26417811244102</v>
      </c>
      <c r="N1960" s="18">
        <f t="shared" si="429"/>
        <v>165.80694412912837</v>
      </c>
    </row>
    <row r="1961" spans="1:14" ht="15" x14ac:dyDescent="0.25">
      <c r="A1961" s="17" t="s">
        <v>28</v>
      </c>
      <c r="B1961" s="16" t="s">
        <v>27</v>
      </c>
      <c r="C1961" t="s">
        <v>19</v>
      </c>
      <c r="D1961" s="16" t="s">
        <v>799</v>
      </c>
      <c r="E1961">
        <v>5</v>
      </c>
      <c r="F1961" s="20">
        <v>3.0833333333333335</v>
      </c>
      <c r="G1961" s="21">
        <f t="shared" si="430"/>
        <v>5</v>
      </c>
      <c r="H1961" s="19">
        <v>3.9166666666666665</v>
      </c>
      <c r="I1961" s="18">
        <v>152.0752852438888</v>
      </c>
      <c r="J1961" s="18">
        <v>122.84237101537613</v>
      </c>
      <c r="K1961" s="18">
        <f t="shared" si="426"/>
        <v>228.48749753392158</v>
      </c>
      <c r="L1961" s="18">
        <f t="shared" si="427"/>
        <v>184.56612393935822</v>
      </c>
      <c r="M1961" s="18">
        <f t="shared" si="428"/>
        <v>205.26417811244102</v>
      </c>
      <c r="N1961" s="18">
        <f t="shared" si="429"/>
        <v>165.80694412912837</v>
      </c>
    </row>
    <row r="1962" spans="1:14" ht="15" x14ac:dyDescent="0.25">
      <c r="A1962" s="17" t="s">
        <v>28</v>
      </c>
      <c r="B1962" s="16" t="s">
        <v>27</v>
      </c>
      <c r="C1962" t="s">
        <v>19</v>
      </c>
      <c r="D1962" s="16" t="s">
        <v>799</v>
      </c>
      <c r="E1962">
        <v>7</v>
      </c>
      <c r="F1962" s="20">
        <v>3.3333333333333335</v>
      </c>
      <c r="G1962" s="21">
        <f t="shared" si="430"/>
        <v>7</v>
      </c>
      <c r="H1962" s="19">
        <v>4.166666666666667</v>
      </c>
      <c r="I1962" s="18">
        <v>152.0752852438888</v>
      </c>
      <c r="J1962" s="18">
        <v>122.84237101537613</v>
      </c>
      <c r="K1962" s="18">
        <f t="shared" si="426"/>
        <v>228.48749753392158</v>
      </c>
      <c r="L1962" s="18">
        <f t="shared" si="427"/>
        <v>184.56612393935822</v>
      </c>
      <c r="M1962" s="18">
        <f t="shared" si="428"/>
        <v>205.26417811244102</v>
      </c>
      <c r="N1962" s="18">
        <f t="shared" si="429"/>
        <v>165.80694412912837</v>
      </c>
    </row>
    <row r="1963" spans="1:14" ht="15" x14ac:dyDescent="0.25">
      <c r="A1963" s="17" t="s">
        <v>28</v>
      </c>
      <c r="B1963" s="16" t="s">
        <v>27</v>
      </c>
      <c r="C1963" t="s">
        <v>19</v>
      </c>
      <c r="D1963" s="16" t="s">
        <v>111</v>
      </c>
      <c r="E1963">
        <v>1</v>
      </c>
      <c r="F1963" s="20">
        <v>3</v>
      </c>
      <c r="G1963" s="21">
        <f t="shared" si="430"/>
        <v>1</v>
      </c>
      <c r="H1963" s="19">
        <v>3.8333333333333335</v>
      </c>
      <c r="I1963" s="18">
        <v>152.0752852438888</v>
      </c>
      <c r="J1963" s="18">
        <v>122.84237101537613</v>
      </c>
      <c r="K1963" s="18">
        <f t="shared" si="426"/>
        <v>228.48749753392158</v>
      </c>
      <c r="L1963" s="18">
        <f t="shared" si="427"/>
        <v>184.56612393935822</v>
      </c>
      <c r="M1963" s="18">
        <f t="shared" si="428"/>
        <v>205.26417811244102</v>
      </c>
      <c r="N1963" s="18">
        <f t="shared" si="429"/>
        <v>165.80694412912837</v>
      </c>
    </row>
    <row r="1964" spans="1:14" ht="15" x14ac:dyDescent="0.25">
      <c r="A1964" s="17" t="s">
        <v>28</v>
      </c>
      <c r="B1964" s="16" t="s">
        <v>27</v>
      </c>
      <c r="C1964" t="s">
        <v>19</v>
      </c>
      <c r="D1964" s="16" t="s">
        <v>111</v>
      </c>
      <c r="E1964">
        <v>2</v>
      </c>
      <c r="F1964" s="20">
        <v>3</v>
      </c>
      <c r="G1964" s="21">
        <f t="shared" si="430"/>
        <v>2</v>
      </c>
      <c r="H1964" s="19">
        <v>3.8333333333333335</v>
      </c>
      <c r="I1964" s="18">
        <v>152.0752852438888</v>
      </c>
      <c r="J1964" s="18">
        <v>122.84237101537613</v>
      </c>
      <c r="K1964" s="18">
        <f t="shared" si="426"/>
        <v>228.48749753392158</v>
      </c>
      <c r="L1964" s="18">
        <f t="shared" si="427"/>
        <v>184.56612393935822</v>
      </c>
      <c r="M1964" s="18">
        <f t="shared" si="428"/>
        <v>205.26417811244102</v>
      </c>
      <c r="N1964" s="18">
        <f t="shared" si="429"/>
        <v>165.80694412912837</v>
      </c>
    </row>
    <row r="1965" spans="1:14" ht="15" x14ac:dyDescent="0.25">
      <c r="A1965" s="17" t="s">
        <v>28</v>
      </c>
      <c r="B1965" s="16" t="s">
        <v>27</v>
      </c>
      <c r="C1965" t="s">
        <v>19</v>
      </c>
      <c r="D1965" s="16" t="s">
        <v>111</v>
      </c>
      <c r="E1965">
        <v>3</v>
      </c>
      <c r="F1965" s="20">
        <v>3.3333333333333335</v>
      </c>
      <c r="G1965" s="21">
        <f t="shared" si="430"/>
        <v>3</v>
      </c>
      <c r="H1965" s="19">
        <v>4.166666666666667</v>
      </c>
      <c r="I1965" s="18">
        <v>152.0752852438888</v>
      </c>
      <c r="J1965" s="18">
        <v>122.84237101537613</v>
      </c>
      <c r="K1965" s="18">
        <f t="shared" si="426"/>
        <v>228.48749753392158</v>
      </c>
      <c r="L1965" s="18">
        <f t="shared" si="427"/>
        <v>184.56612393935822</v>
      </c>
      <c r="M1965" s="18">
        <f t="shared" si="428"/>
        <v>205.26417811244102</v>
      </c>
      <c r="N1965" s="18">
        <f t="shared" si="429"/>
        <v>165.80694412912837</v>
      </c>
    </row>
    <row r="1966" spans="1:14" ht="15" x14ac:dyDescent="0.25">
      <c r="A1966" s="17" t="s">
        <v>28</v>
      </c>
      <c r="B1966" s="16" t="s">
        <v>27</v>
      </c>
      <c r="C1966" t="s">
        <v>19</v>
      </c>
      <c r="D1966" s="16" t="s">
        <v>111</v>
      </c>
      <c r="E1966">
        <v>4</v>
      </c>
      <c r="F1966" s="20">
        <v>3</v>
      </c>
      <c r="G1966" s="21">
        <f t="shared" si="430"/>
        <v>4</v>
      </c>
      <c r="H1966" s="19">
        <v>3.8333333333333335</v>
      </c>
      <c r="I1966" s="18">
        <v>152.0752852438888</v>
      </c>
      <c r="J1966" s="18">
        <v>122.84237101537613</v>
      </c>
      <c r="K1966" s="18">
        <f t="shared" si="426"/>
        <v>228.48749753392158</v>
      </c>
      <c r="L1966" s="18">
        <f t="shared" si="427"/>
        <v>184.56612393935822</v>
      </c>
      <c r="M1966" s="18">
        <f t="shared" si="428"/>
        <v>205.26417811244102</v>
      </c>
      <c r="N1966" s="18">
        <f t="shared" si="429"/>
        <v>165.80694412912837</v>
      </c>
    </row>
    <row r="1967" spans="1:14" ht="15" x14ac:dyDescent="0.25">
      <c r="A1967" s="17" t="s">
        <v>28</v>
      </c>
      <c r="B1967" s="16" t="s">
        <v>27</v>
      </c>
      <c r="C1967" t="s">
        <v>19</v>
      </c>
      <c r="D1967" s="16" t="s">
        <v>111</v>
      </c>
      <c r="E1967">
        <v>5</v>
      </c>
      <c r="F1967" s="20">
        <v>3</v>
      </c>
      <c r="G1967" s="21">
        <f t="shared" si="430"/>
        <v>5</v>
      </c>
      <c r="H1967" s="19">
        <v>3.8333333333333335</v>
      </c>
      <c r="I1967" s="18">
        <v>152.0752852438888</v>
      </c>
      <c r="J1967" s="18">
        <v>122.84237101537613</v>
      </c>
      <c r="K1967" s="18">
        <f t="shared" si="426"/>
        <v>228.48749753392158</v>
      </c>
      <c r="L1967" s="18">
        <f t="shared" si="427"/>
        <v>184.56612393935822</v>
      </c>
      <c r="M1967" s="18">
        <f t="shared" si="428"/>
        <v>205.26417811244102</v>
      </c>
      <c r="N1967" s="18">
        <f t="shared" si="429"/>
        <v>165.80694412912837</v>
      </c>
    </row>
    <row r="1968" spans="1:14" ht="15" x14ac:dyDescent="0.25">
      <c r="A1968" s="17" t="s">
        <v>28</v>
      </c>
      <c r="B1968" s="16" t="s">
        <v>27</v>
      </c>
      <c r="C1968" t="s">
        <v>19</v>
      </c>
      <c r="D1968" s="16" t="s">
        <v>111</v>
      </c>
      <c r="E1968">
        <v>6</v>
      </c>
      <c r="F1968" s="20">
        <v>3</v>
      </c>
      <c r="G1968" s="21">
        <f t="shared" si="430"/>
        <v>6</v>
      </c>
      <c r="H1968" s="19">
        <v>3.8333333333333335</v>
      </c>
      <c r="I1968" s="18">
        <v>152.0752852438888</v>
      </c>
      <c r="J1968" s="18">
        <v>122.84237101537613</v>
      </c>
      <c r="K1968" s="18">
        <f t="shared" si="426"/>
        <v>228.48749753392158</v>
      </c>
      <c r="L1968" s="18">
        <f t="shared" si="427"/>
        <v>184.56612393935822</v>
      </c>
      <c r="M1968" s="18">
        <f t="shared" si="428"/>
        <v>205.26417811244102</v>
      </c>
      <c r="N1968" s="18">
        <f t="shared" si="429"/>
        <v>165.80694412912837</v>
      </c>
    </row>
    <row r="1969" spans="1:14" ht="15" x14ac:dyDescent="0.25">
      <c r="A1969" s="15" t="s">
        <v>28</v>
      </c>
      <c r="B1969" s="16" t="s">
        <v>27</v>
      </c>
      <c r="C1969" t="s">
        <v>19</v>
      </c>
      <c r="D1969" s="16" t="s">
        <v>111</v>
      </c>
      <c r="E1969">
        <v>7</v>
      </c>
      <c r="F1969" s="20">
        <v>3</v>
      </c>
      <c r="G1969" s="21">
        <f t="shared" si="430"/>
        <v>7</v>
      </c>
      <c r="H1969" s="19">
        <v>3.8333333333333335</v>
      </c>
      <c r="I1969" s="18">
        <v>152.0752852438888</v>
      </c>
      <c r="J1969" s="18">
        <v>122.84237101537613</v>
      </c>
      <c r="K1969" s="18">
        <f t="shared" si="426"/>
        <v>228.48749753392158</v>
      </c>
      <c r="L1969" s="18">
        <f t="shared" si="427"/>
        <v>184.56612393935822</v>
      </c>
      <c r="M1969" s="18">
        <f t="shared" si="428"/>
        <v>205.26417811244102</v>
      </c>
      <c r="N1969" s="18">
        <f t="shared" si="429"/>
        <v>165.80694412912837</v>
      </c>
    </row>
    <row r="1970" spans="1:14" ht="15" x14ac:dyDescent="0.25">
      <c r="A1970" s="17" t="s">
        <v>579</v>
      </c>
      <c r="B1970" s="16" t="s">
        <v>27</v>
      </c>
      <c r="C1970" t="s">
        <v>534</v>
      </c>
      <c r="D1970" s="16" t="s">
        <v>713</v>
      </c>
      <c r="E1970">
        <v>2</v>
      </c>
      <c r="F1970" s="20">
        <v>15.333333333333334</v>
      </c>
      <c r="G1970" s="21">
        <f t="shared" si="430"/>
        <v>3</v>
      </c>
      <c r="H1970" s="19">
        <v>4.5</v>
      </c>
      <c r="I1970" s="18">
        <f t="shared" ref="I1970" si="431">M1970/274*203</f>
        <v>2139.6301543958639</v>
      </c>
      <c r="J1970" s="18">
        <f t="shared" ref="J1970" si="432">N1970/274*203</f>
        <v>2729.2856351036135</v>
      </c>
      <c r="K1970" s="18">
        <f t="shared" ref="K1970" si="433">M1970/274*305</f>
        <v>3214.7152566046229</v>
      </c>
      <c r="L1970" s="18">
        <f t="shared" ref="L1970" si="434">N1970/274*305</f>
        <v>4100.6508310670051</v>
      </c>
      <c r="M1970" s="18">
        <v>2887.9737059333333</v>
      </c>
      <c r="N1970" s="18">
        <v>3683.8633695487197</v>
      </c>
    </row>
    <row r="1971" spans="1:14" ht="15" x14ac:dyDescent="0.25">
      <c r="A1971" s="17" t="s">
        <v>579</v>
      </c>
      <c r="B1971" s="16" t="s">
        <v>27</v>
      </c>
      <c r="C1971" t="s">
        <v>534</v>
      </c>
      <c r="D1971" s="16" t="s">
        <v>713</v>
      </c>
      <c r="E1971">
        <v>3</v>
      </c>
      <c r="F1971" s="20">
        <v>15.5</v>
      </c>
      <c r="G1971" s="21">
        <f t="shared" si="430"/>
        <v>4</v>
      </c>
      <c r="H1971" s="19">
        <v>4.666666666666667</v>
      </c>
      <c r="I1971" s="18">
        <f t="shared" ref="I1971:I1973" si="435">M1971/274*203</f>
        <v>2139.6301543958639</v>
      </c>
      <c r="J1971" s="18">
        <f t="shared" ref="J1971:J1973" si="436">N1971/274*203</f>
        <v>2729.2856351036135</v>
      </c>
      <c r="K1971" s="18">
        <f t="shared" ref="K1971:K1973" si="437">M1971/274*305</f>
        <v>3214.7152566046229</v>
      </c>
      <c r="L1971" s="18">
        <f t="shared" ref="L1971:L1973" si="438">N1971/274*305</f>
        <v>4100.6508310670051</v>
      </c>
      <c r="M1971" s="18">
        <v>2887.9737059333333</v>
      </c>
      <c r="N1971" s="18">
        <v>3683.8633695487197</v>
      </c>
    </row>
    <row r="1972" spans="1:14" ht="15" x14ac:dyDescent="0.25">
      <c r="A1972" s="17" t="s">
        <v>579</v>
      </c>
      <c r="B1972" s="16" t="s">
        <v>27</v>
      </c>
      <c r="C1972" t="s">
        <v>534</v>
      </c>
      <c r="D1972" s="16" t="s">
        <v>713</v>
      </c>
      <c r="E1972">
        <v>5</v>
      </c>
      <c r="F1972" s="20">
        <v>15.333333333333334</v>
      </c>
      <c r="G1972" s="21">
        <f t="shared" si="430"/>
        <v>6</v>
      </c>
      <c r="H1972" s="19">
        <v>4.5</v>
      </c>
      <c r="I1972" s="18">
        <f t="shared" si="435"/>
        <v>2139.6301543958639</v>
      </c>
      <c r="J1972" s="18">
        <f t="shared" si="436"/>
        <v>2729.2856351036135</v>
      </c>
      <c r="K1972" s="18">
        <f t="shared" si="437"/>
        <v>3214.7152566046229</v>
      </c>
      <c r="L1972" s="18">
        <f t="shared" si="438"/>
        <v>4100.6508310670051</v>
      </c>
      <c r="M1972" s="18">
        <v>2887.9737059333333</v>
      </c>
      <c r="N1972" s="18">
        <v>3683.8633695487197</v>
      </c>
    </row>
    <row r="1973" spans="1:14" ht="15" x14ac:dyDescent="0.25">
      <c r="A1973" s="15" t="s">
        <v>579</v>
      </c>
      <c r="B1973" s="16" t="s">
        <v>27</v>
      </c>
      <c r="C1973" t="s">
        <v>534</v>
      </c>
      <c r="D1973" s="16" t="s">
        <v>713</v>
      </c>
      <c r="E1973">
        <v>7</v>
      </c>
      <c r="F1973" s="20">
        <v>15.333333333333334</v>
      </c>
      <c r="G1973" s="21">
        <f t="shared" si="430"/>
        <v>1</v>
      </c>
      <c r="H1973" s="19">
        <v>4.5</v>
      </c>
      <c r="I1973" s="18">
        <f t="shared" si="435"/>
        <v>2139.6301543958639</v>
      </c>
      <c r="J1973" s="18">
        <f t="shared" si="436"/>
        <v>2729.2856351036135</v>
      </c>
      <c r="K1973" s="18">
        <f t="shared" si="437"/>
        <v>3214.7152566046229</v>
      </c>
      <c r="L1973" s="18">
        <f t="shared" si="438"/>
        <v>4100.6508310670051</v>
      </c>
      <c r="M1973" s="18">
        <v>2887.9737059333333</v>
      </c>
      <c r="N1973" s="18">
        <v>3683.8633695487197</v>
      </c>
    </row>
    <row r="1974" spans="1:14" ht="15" x14ac:dyDescent="0.25">
      <c r="A1974" s="17" t="s">
        <v>335</v>
      </c>
      <c r="B1974" s="16" t="s">
        <v>27</v>
      </c>
      <c r="C1974" t="s">
        <v>291</v>
      </c>
      <c r="D1974" s="16" t="s">
        <v>649</v>
      </c>
      <c r="E1974">
        <v>2</v>
      </c>
      <c r="F1974" s="20">
        <v>17.083333333333332</v>
      </c>
      <c r="G1974" s="21">
        <f t="shared" si="430"/>
        <v>2</v>
      </c>
      <c r="H1974" s="19">
        <v>22</v>
      </c>
      <c r="I1974" s="18">
        <v>635.3524330753927</v>
      </c>
      <c r="J1974" s="18">
        <v>901.53404980758273</v>
      </c>
      <c r="K1974" s="18">
        <f t="shared" ref="K1974:K1975" si="439">I1974/203*305</f>
        <v>954.59355708371811</v>
      </c>
      <c r="L1974" s="18">
        <f t="shared" ref="L1974:L1975" si="440">J1974/203*305</f>
        <v>1354.5216019276488</v>
      </c>
      <c r="M1974" s="18">
        <f t="shared" ref="M1974:M1975" si="441">I1974/203*274</f>
        <v>857.56929390471726</v>
      </c>
      <c r="N1974" s="18">
        <f t="shared" ref="N1974:N1975" si="442">J1974/203*274</f>
        <v>1216.848914518609</v>
      </c>
    </row>
    <row r="1975" spans="1:14" ht="15" x14ac:dyDescent="0.25">
      <c r="A1975" s="17" t="s">
        <v>335</v>
      </c>
      <c r="B1975" s="16" t="s">
        <v>27</v>
      </c>
      <c r="C1975" t="s">
        <v>291</v>
      </c>
      <c r="D1975" s="16" t="s">
        <v>649</v>
      </c>
      <c r="E1975">
        <v>3</v>
      </c>
      <c r="F1975" s="20">
        <v>17.333333333333332</v>
      </c>
      <c r="G1975" s="21">
        <f t="shared" si="430"/>
        <v>3</v>
      </c>
      <c r="H1975" s="19">
        <v>22.333333333333332</v>
      </c>
      <c r="I1975" s="18">
        <v>635.3524330753927</v>
      </c>
      <c r="J1975" s="18">
        <v>901.53404980758273</v>
      </c>
      <c r="K1975" s="18">
        <f t="shared" si="439"/>
        <v>954.59355708371811</v>
      </c>
      <c r="L1975" s="18">
        <f t="shared" si="440"/>
        <v>1354.5216019276488</v>
      </c>
      <c r="M1975" s="18">
        <f t="shared" si="441"/>
        <v>857.56929390471726</v>
      </c>
      <c r="N1975" s="18">
        <f t="shared" si="442"/>
        <v>1216.848914518609</v>
      </c>
    </row>
    <row r="1976" spans="1:14" ht="15" x14ac:dyDescent="0.25">
      <c r="A1976" s="17" t="s">
        <v>335</v>
      </c>
      <c r="B1976" s="16" t="s">
        <v>27</v>
      </c>
      <c r="C1976" t="s">
        <v>291</v>
      </c>
      <c r="D1976" s="16" t="s">
        <v>649</v>
      </c>
      <c r="E1976">
        <v>6</v>
      </c>
      <c r="F1976" s="20">
        <v>17.083333333333332</v>
      </c>
      <c r="G1976" s="21">
        <f t="shared" si="430"/>
        <v>6</v>
      </c>
      <c r="H1976" s="19">
        <v>22</v>
      </c>
      <c r="I1976" s="18">
        <v>635.3524330753927</v>
      </c>
      <c r="J1976" s="18">
        <v>901.53404980758273</v>
      </c>
      <c r="K1976" s="18">
        <f t="shared" ref="K1976:K1984" si="443">I1976/203*305</f>
        <v>954.59355708371811</v>
      </c>
      <c r="L1976" s="18">
        <f t="shared" ref="L1976:L1984" si="444">J1976/203*305</f>
        <v>1354.5216019276488</v>
      </c>
      <c r="M1976" s="18">
        <f t="shared" ref="M1976:M1984" si="445">I1976/203*274</f>
        <v>857.56929390471726</v>
      </c>
      <c r="N1976" s="18">
        <f t="shared" ref="N1976:N1984" si="446">J1976/203*274</f>
        <v>1216.848914518609</v>
      </c>
    </row>
    <row r="1977" spans="1:14" ht="15" x14ac:dyDescent="0.25">
      <c r="A1977" s="15" t="s">
        <v>335</v>
      </c>
      <c r="B1977" s="16" t="s">
        <v>27</v>
      </c>
      <c r="C1977" t="s">
        <v>291</v>
      </c>
      <c r="D1977" s="16" t="s">
        <v>649</v>
      </c>
      <c r="E1977">
        <v>7</v>
      </c>
      <c r="F1977" s="20">
        <v>18.583333333333332</v>
      </c>
      <c r="G1977" s="21">
        <f t="shared" si="430"/>
        <v>7</v>
      </c>
      <c r="H1977" s="19">
        <v>23.5</v>
      </c>
      <c r="I1977" s="18">
        <v>635.3524330753927</v>
      </c>
      <c r="J1977" s="18">
        <v>901.53404980758273</v>
      </c>
      <c r="K1977" s="18">
        <f t="shared" si="443"/>
        <v>954.59355708371811</v>
      </c>
      <c r="L1977" s="18">
        <f t="shared" si="444"/>
        <v>1354.5216019276488</v>
      </c>
      <c r="M1977" s="18">
        <f t="shared" si="445"/>
        <v>857.56929390471726</v>
      </c>
      <c r="N1977" s="18">
        <f t="shared" si="446"/>
        <v>1216.848914518609</v>
      </c>
    </row>
    <row r="1978" spans="1:14" ht="15" x14ac:dyDescent="0.25">
      <c r="A1978" s="17" t="s">
        <v>322</v>
      </c>
      <c r="B1978" s="16" t="s">
        <v>27</v>
      </c>
      <c r="C1978" t="s">
        <v>262</v>
      </c>
      <c r="D1978" s="16" t="s">
        <v>323</v>
      </c>
      <c r="E1978">
        <v>1</v>
      </c>
      <c r="F1978" s="20">
        <v>2</v>
      </c>
      <c r="G1978" s="21">
        <f t="shared" si="430"/>
        <v>1</v>
      </c>
      <c r="H1978" s="19">
        <v>7.416666666666667</v>
      </c>
      <c r="I1978" s="18">
        <v>820.43278345708859</v>
      </c>
      <c r="J1978" s="18">
        <v>858.33376596507389</v>
      </c>
      <c r="K1978" s="18">
        <f t="shared" si="443"/>
        <v>1232.6699455882367</v>
      </c>
      <c r="L1978" s="18">
        <f t="shared" si="444"/>
        <v>1289.6147715238797</v>
      </c>
      <c r="M1978" s="18">
        <f t="shared" si="445"/>
        <v>1107.3821806268093</v>
      </c>
      <c r="N1978" s="18">
        <f t="shared" si="446"/>
        <v>1158.539171795223</v>
      </c>
    </row>
    <row r="1979" spans="1:14" ht="15" x14ac:dyDescent="0.25">
      <c r="A1979" s="17" t="s">
        <v>322</v>
      </c>
      <c r="B1979" s="16" t="s">
        <v>27</v>
      </c>
      <c r="C1979" t="s">
        <v>262</v>
      </c>
      <c r="D1979" s="16" t="s">
        <v>323</v>
      </c>
      <c r="E1979">
        <v>2</v>
      </c>
      <c r="F1979" s="20">
        <v>2</v>
      </c>
      <c r="G1979" s="21">
        <f t="shared" si="430"/>
        <v>2</v>
      </c>
      <c r="H1979" s="19">
        <v>7.416666666666667</v>
      </c>
      <c r="I1979" s="18">
        <v>820.43278345708859</v>
      </c>
      <c r="J1979" s="18">
        <v>858.33376596507389</v>
      </c>
      <c r="K1979" s="18">
        <f t="shared" si="443"/>
        <v>1232.6699455882367</v>
      </c>
      <c r="L1979" s="18">
        <f t="shared" si="444"/>
        <v>1289.6147715238797</v>
      </c>
      <c r="M1979" s="18">
        <f t="shared" si="445"/>
        <v>1107.3821806268093</v>
      </c>
      <c r="N1979" s="18">
        <f t="shared" si="446"/>
        <v>1158.539171795223</v>
      </c>
    </row>
    <row r="1980" spans="1:14" ht="15" x14ac:dyDescent="0.25">
      <c r="A1980" s="17" t="s">
        <v>322</v>
      </c>
      <c r="B1980" s="16" t="s">
        <v>27</v>
      </c>
      <c r="C1980" t="s">
        <v>262</v>
      </c>
      <c r="D1980" s="16" t="s">
        <v>323</v>
      </c>
      <c r="E1980">
        <v>3</v>
      </c>
      <c r="F1980" s="20">
        <v>2</v>
      </c>
      <c r="G1980" s="21">
        <f t="shared" si="430"/>
        <v>3</v>
      </c>
      <c r="H1980" s="19">
        <v>7.416666666666667</v>
      </c>
      <c r="I1980" s="18">
        <v>820.43278345708859</v>
      </c>
      <c r="J1980" s="18">
        <v>858.33376596507389</v>
      </c>
      <c r="K1980" s="18">
        <f t="shared" si="443"/>
        <v>1232.6699455882367</v>
      </c>
      <c r="L1980" s="18">
        <f t="shared" si="444"/>
        <v>1289.6147715238797</v>
      </c>
      <c r="M1980" s="18">
        <f t="shared" si="445"/>
        <v>1107.3821806268093</v>
      </c>
      <c r="N1980" s="18">
        <f t="shared" si="446"/>
        <v>1158.539171795223</v>
      </c>
    </row>
    <row r="1981" spans="1:14" ht="15" x14ac:dyDescent="0.25">
      <c r="A1981" s="17" t="s">
        <v>322</v>
      </c>
      <c r="B1981" s="16" t="s">
        <v>27</v>
      </c>
      <c r="C1981" t="s">
        <v>262</v>
      </c>
      <c r="D1981" s="16" t="s">
        <v>323</v>
      </c>
      <c r="E1981">
        <v>4</v>
      </c>
      <c r="F1981" s="20">
        <v>2</v>
      </c>
      <c r="G1981" s="21">
        <f t="shared" si="430"/>
        <v>4</v>
      </c>
      <c r="H1981" s="19">
        <v>7.416666666666667</v>
      </c>
      <c r="I1981" s="18">
        <v>820.43278345708859</v>
      </c>
      <c r="J1981" s="18">
        <v>858.33376596507389</v>
      </c>
      <c r="K1981" s="18">
        <f t="shared" si="443"/>
        <v>1232.6699455882367</v>
      </c>
      <c r="L1981" s="18">
        <f t="shared" si="444"/>
        <v>1289.6147715238797</v>
      </c>
      <c r="M1981" s="18">
        <f t="shared" si="445"/>
        <v>1107.3821806268093</v>
      </c>
      <c r="N1981" s="18">
        <f t="shared" si="446"/>
        <v>1158.539171795223</v>
      </c>
    </row>
    <row r="1982" spans="1:14" ht="15" x14ac:dyDescent="0.25">
      <c r="A1982" s="17" t="s">
        <v>322</v>
      </c>
      <c r="B1982" s="16" t="s">
        <v>27</v>
      </c>
      <c r="C1982" t="s">
        <v>262</v>
      </c>
      <c r="D1982" s="16" t="s">
        <v>323</v>
      </c>
      <c r="E1982">
        <v>6</v>
      </c>
      <c r="F1982" s="20">
        <v>2</v>
      </c>
      <c r="G1982" s="21">
        <f t="shared" si="430"/>
        <v>6</v>
      </c>
      <c r="H1982" s="19">
        <v>7.416666666666667</v>
      </c>
      <c r="I1982" s="18">
        <v>820.43278345708859</v>
      </c>
      <c r="J1982" s="18">
        <v>858.33376596507389</v>
      </c>
      <c r="K1982" s="18">
        <f t="shared" si="443"/>
        <v>1232.6699455882367</v>
      </c>
      <c r="L1982" s="18">
        <f t="shared" si="444"/>
        <v>1289.6147715238797</v>
      </c>
      <c r="M1982" s="18">
        <f t="shared" si="445"/>
        <v>1107.3821806268093</v>
      </c>
      <c r="N1982" s="18">
        <f t="shared" si="446"/>
        <v>1158.539171795223</v>
      </c>
    </row>
    <row r="1983" spans="1:14" ht="15" x14ac:dyDescent="0.25">
      <c r="A1983" s="17" t="s">
        <v>322</v>
      </c>
      <c r="B1983" s="16" t="s">
        <v>27</v>
      </c>
      <c r="C1983" t="s">
        <v>262</v>
      </c>
      <c r="D1983" s="16" t="s">
        <v>797</v>
      </c>
      <c r="E1983">
        <v>5</v>
      </c>
      <c r="F1983" s="20">
        <v>8.25</v>
      </c>
      <c r="G1983" s="21">
        <f t="shared" si="430"/>
        <v>5</v>
      </c>
      <c r="H1983" s="19">
        <v>13.666666666666666</v>
      </c>
      <c r="I1983" s="18">
        <v>820.43278345708859</v>
      </c>
      <c r="J1983" s="18">
        <v>858.33376596507389</v>
      </c>
      <c r="K1983" s="18">
        <f t="shared" si="443"/>
        <v>1232.6699455882367</v>
      </c>
      <c r="L1983" s="18">
        <f t="shared" si="444"/>
        <v>1289.6147715238797</v>
      </c>
      <c r="M1983" s="18">
        <f t="shared" si="445"/>
        <v>1107.3821806268093</v>
      </c>
      <c r="N1983" s="18">
        <f t="shared" si="446"/>
        <v>1158.539171795223</v>
      </c>
    </row>
    <row r="1984" spans="1:14" ht="15" x14ac:dyDescent="0.25">
      <c r="A1984" s="17" t="s">
        <v>322</v>
      </c>
      <c r="B1984" s="16" t="s">
        <v>27</v>
      </c>
      <c r="C1984" t="s">
        <v>262</v>
      </c>
      <c r="D1984" s="16" t="s">
        <v>797</v>
      </c>
      <c r="E1984">
        <v>7</v>
      </c>
      <c r="F1984" s="20">
        <v>8.4166666666666661</v>
      </c>
      <c r="G1984" s="21">
        <f t="shared" si="430"/>
        <v>7</v>
      </c>
      <c r="H1984" s="19">
        <v>13.833333333333334</v>
      </c>
      <c r="I1984" s="18">
        <v>820.43278345708859</v>
      </c>
      <c r="J1984" s="18">
        <v>858.33376596507389</v>
      </c>
      <c r="K1984" s="18">
        <f t="shared" si="443"/>
        <v>1232.6699455882367</v>
      </c>
      <c r="L1984" s="18">
        <f t="shared" si="444"/>
        <v>1289.6147715238797</v>
      </c>
      <c r="M1984" s="18">
        <f t="shared" si="445"/>
        <v>1107.3821806268093</v>
      </c>
      <c r="N1984" s="18">
        <f t="shared" si="446"/>
        <v>1158.539171795223</v>
      </c>
    </row>
    <row r="1985" spans="1:14" ht="15" x14ac:dyDescent="0.25">
      <c r="A1985" s="17" t="s">
        <v>322</v>
      </c>
      <c r="B1985" s="16" t="s">
        <v>27</v>
      </c>
      <c r="C1985" t="s">
        <v>262</v>
      </c>
      <c r="D1985" s="16" t="s">
        <v>589</v>
      </c>
      <c r="E1985">
        <v>1</v>
      </c>
      <c r="F1985" s="20">
        <v>16.666666666666668</v>
      </c>
      <c r="G1985" s="21">
        <f t="shared" si="430"/>
        <v>1</v>
      </c>
      <c r="H1985" s="19">
        <v>21.666666666666668</v>
      </c>
      <c r="I1985" s="18">
        <f t="shared" ref="I1985:I1987" si="447">K1985/305*203</f>
        <v>546.05854112061957</v>
      </c>
      <c r="J1985" s="18">
        <f t="shared" ref="J1985:J1987" si="448">L1985/305*203</f>
        <v>571.28444095380326</v>
      </c>
      <c r="K1985" s="18">
        <v>820.43278345708859</v>
      </c>
      <c r="L1985" s="18">
        <v>858.33376596507389</v>
      </c>
      <c r="M1985" s="18">
        <f>K1985/305*274</f>
        <v>737.04453333522054</v>
      </c>
      <c r="N1985" s="18">
        <f>L1985/305*274</f>
        <v>771.09328483419756</v>
      </c>
    </row>
    <row r="1986" spans="1:14" ht="15" x14ac:dyDescent="0.25">
      <c r="A1986" s="17" t="s">
        <v>322</v>
      </c>
      <c r="B1986" s="16" t="s">
        <v>27</v>
      </c>
      <c r="C1986" t="s">
        <v>262</v>
      </c>
      <c r="D1986" s="16" t="s">
        <v>589</v>
      </c>
      <c r="E1986">
        <v>2</v>
      </c>
      <c r="F1986" s="20">
        <v>16.666666666666668</v>
      </c>
      <c r="G1986" s="21">
        <f t="shared" si="430"/>
        <v>2</v>
      </c>
      <c r="H1986" s="19">
        <v>21.666666666666668</v>
      </c>
      <c r="I1986" s="18">
        <f t="shared" si="447"/>
        <v>546.05854112061957</v>
      </c>
      <c r="J1986" s="18">
        <f t="shared" si="448"/>
        <v>571.28444095380326</v>
      </c>
      <c r="K1986" s="18">
        <v>820.43278345708859</v>
      </c>
      <c r="L1986" s="18">
        <v>858.33376596507389</v>
      </c>
      <c r="M1986" s="18">
        <f t="shared" ref="M1986:M1991" si="449">K1986/305*274</f>
        <v>737.04453333522054</v>
      </c>
      <c r="N1986" s="18">
        <f t="shared" ref="N1986:N1991" si="450">L1986/305*274</f>
        <v>771.09328483419756</v>
      </c>
    </row>
    <row r="1987" spans="1:14" ht="15" x14ac:dyDescent="0.25">
      <c r="A1987" s="17" t="s">
        <v>322</v>
      </c>
      <c r="B1987" s="16" t="s">
        <v>27</v>
      </c>
      <c r="C1987" t="s">
        <v>262</v>
      </c>
      <c r="D1987" s="16" t="s">
        <v>589</v>
      </c>
      <c r="E1987">
        <v>3</v>
      </c>
      <c r="F1987" s="20">
        <v>16.666666666666668</v>
      </c>
      <c r="G1987" s="21">
        <f t="shared" si="430"/>
        <v>3</v>
      </c>
      <c r="H1987" s="19">
        <v>21.666666666666668</v>
      </c>
      <c r="I1987" s="18">
        <f t="shared" si="447"/>
        <v>546.05854112061957</v>
      </c>
      <c r="J1987" s="18">
        <f t="shared" si="448"/>
        <v>571.28444095380326</v>
      </c>
      <c r="K1987" s="18">
        <v>820.43278345708859</v>
      </c>
      <c r="L1987" s="18">
        <v>858.33376596507389</v>
      </c>
      <c r="M1987" s="18">
        <f t="shared" si="449"/>
        <v>737.04453333522054</v>
      </c>
      <c r="N1987" s="18">
        <f t="shared" si="450"/>
        <v>771.09328483419756</v>
      </c>
    </row>
    <row r="1988" spans="1:14" ht="15" x14ac:dyDescent="0.25">
      <c r="A1988" s="17" t="s">
        <v>322</v>
      </c>
      <c r="B1988" s="16" t="s">
        <v>27</v>
      </c>
      <c r="C1988" t="s">
        <v>262</v>
      </c>
      <c r="D1988" s="16" t="s">
        <v>589</v>
      </c>
      <c r="E1988">
        <v>4</v>
      </c>
      <c r="F1988" s="20">
        <v>16.666666666666668</v>
      </c>
      <c r="G1988" s="21">
        <f t="shared" si="430"/>
        <v>4</v>
      </c>
      <c r="H1988" s="19">
        <v>21.666666666666668</v>
      </c>
      <c r="I1988" s="18">
        <f t="shared" ref="I1988:I1991" si="451">K1988/305*203</f>
        <v>546.05854112061957</v>
      </c>
      <c r="J1988" s="18">
        <f t="shared" ref="J1988:J1991" si="452">L1988/305*203</f>
        <v>571.28444095380326</v>
      </c>
      <c r="K1988" s="18">
        <v>820.43278345708859</v>
      </c>
      <c r="L1988" s="18">
        <v>858.33376596507389</v>
      </c>
      <c r="M1988" s="18">
        <f t="shared" si="449"/>
        <v>737.04453333522054</v>
      </c>
      <c r="N1988" s="18">
        <f t="shared" si="450"/>
        <v>771.09328483419756</v>
      </c>
    </row>
    <row r="1989" spans="1:14" ht="15" x14ac:dyDescent="0.25">
      <c r="A1989" s="17" t="s">
        <v>322</v>
      </c>
      <c r="B1989" s="16" t="s">
        <v>27</v>
      </c>
      <c r="C1989" t="s">
        <v>262</v>
      </c>
      <c r="D1989" s="16" t="s">
        <v>589</v>
      </c>
      <c r="E1989">
        <v>5</v>
      </c>
      <c r="F1989" s="20">
        <v>16.666666666666668</v>
      </c>
      <c r="G1989" s="21">
        <f t="shared" ref="G1989:G2052" si="453">IF(AND(E1989=7,H1989&lt;F1989),1,IF(H1989&lt;F1989,E1989+1,E1989))</f>
        <v>5</v>
      </c>
      <c r="H1989" s="19">
        <v>21.666666666666668</v>
      </c>
      <c r="I1989" s="18">
        <f t="shared" si="451"/>
        <v>546.05854112061957</v>
      </c>
      <c r="J1989" s="18">
        <f t="shared" si="452"/>
        <v>571.28444095380326</v>
      </c>
      <c r="K1989" s="18">
        <v>820.43278345708859</v>
      </c>
      <c r="L1989" s="18">
        <v>858.33376596507389</v>
      </c>
      <c r="M1989" s="18">
        <f t="shared" si="449"/>
        <v>737.04453333522054</v>
      </c>
      <c r="N1989" s="18">
        <f t="shared" si="450"/>
        <v>771.09328483419756</v>
      </c>
    </row>
    <row r="1990" spans="1:14" ht="15" x14ac:dyDescent="0.25">
      <c r="A1990" s="17" t="s">
        <v>322</v>
      </c>
      <c r="B1990" s="16" t="s">
        <v>27</v>
      </c>
      <c r="C1990" t="s">
        <v>262</v>
      </c>
      <c r="D1990" s="16" t="s">
        <v>589</v>
      </c>
      <c r="E1990">
        <v>6</v>
      </c>
      <c r="F1990" s="20">
        <v>16.666666666666668</v>
      </c>
      <c r="G1990" s="21">
        <f t="shared" si="453"/>
        <v>6</v>
      </c>
      <c r="H1990" s="19">
        <v>21.666666666666668</v>
      </c>
      <c r="I1990" s="18">
        <f t="shared" si="451"/>
        <v>546.05854112061957</v>
      </c>
      <c r="J1990" s="18">
        <f t="shared" si="452"/>
        <v>571.28444095380326</v>
      </c>
      <c r="K1990" s="18">
        <v>820.43278345708859</v>
      </c>
      <c r="L1990" s="18">
        <v>858.33376596507389</v>
      </c>
      <c r="M1990" s="18">
        <f t="shared" si="449"/>
        <v>737.04453333522054</v>
      </c>
      <c r="N1990" s="18">
        <f t="shared" si="450"/>
        <v>771.09328483419756</v>
      </c>
    </row>
    <row r="1991" spans="1:14" ht="15" x14ac:dyDescent="0.25">
      <c r="A1991" s="15" t="s">
        <v>322</v>
      </c>
      <c r="B1991" s="16" t="s">
        <v>27</v>
      </c>
      <c r="C1991" t="s">
        <v>262</v>
      </c>
      <c r="D1991" s="16" t="s">
        <v>589</v>
      </c>
      <c r="E1991">
        <v>7</v>
      </c>
      <c r="F1991" s="20">
        <v>16.666666666666668</v>
      </c>
      <c r="G1991" s="21">
        <f t="shared" si="453"/>
        <v>7</v>
      </c>
      <c r="H1991" s="19">
        <v>21.666666666666668</v>
      </c>
      <c r="I1991" s="18">
        <f t="shared" si="451"/>
        <v>546.05854112061957</v>
      </c>
      <c r="J1991" s="18">
        <f t="shared" si="452"/>
        <v>571.28444095380326</v>
      </c>
      <c r="K1991" s="18">
        <v>820.43278345708859</v>
      </c>
      <c r="L1991" s="18">
        <v>858.33376596507389</v>
      </c>
      <c r="M1991" s="18">
        <f t="shared" si="449"/>
        <v>737.04453333522054</v>
      </c>
      <c r="N1991" s="18">
        <f t="shared" si="450"/>
        <v>771.09328483419756</v>
      </c>
    </row>
    <row r="1992" spans="1:14" ht="15" x14ac:dyDescent="0.25">
      <c r="A1992" s="17" t="s">
        <v>557</v>
      </c>
      <c r="B1992" s="16" t="s">
        <v>27</v>
      </c>
      <c r="C1992" t="s">
        <v>144</v>
      </c>
      <c r="D1992" s="16" t="s">
        <v>556</v>
      </c>
      <c r="E1992">
        <v>1</v>
      </c>
      <c r="F1992" s="20">
        <v>17.25</v>
      </c>
      <c r="G1992" s="21">
        <f t="shared" si="453"/>
        <v>1</v>
      </c>
      <c r="H1992" s="19">
        <v>22.333333333333332</v>
      </c>
      <c r="I1992" s="18">
        <f t="shared" ref="I1992:I1996" si="454">M1992/274*203</f>
        <v>935.63671381326185</v>
      </c>
      <c r="J1992" s="18">
        <f t="shared" ref="J1992:J1996" si="455">N1992/274*203</f>
        <v>557.04771662742746</v>
      </c>
      <c r="K1992" s="18">
        <f t="shared" ref="K1992:K1996" si="456">M1992/274*305</f>
        <v>1405.7595946455413</v>
      </c>
      <c r="L1992" s="18">
        <f t="shared" ref="L1992:L1996" si="457">N1992/274*305</f>
        <v>836.94361365204611</v>
      </c>
      <c r="M1992" s="18">
        <v>1262.8791112553388</v>
      </c>
      <c r="N1992" s="18">
        <v>751.87721357593648</v>
      </c>
    </row>
    <row r="1993" spans="1:14" ht="15" x14ac:dyDescent="0.25">
      <c r="A1993" s="17" t="s">
        <v>557</v>
      </c>
      <c r="B1993" s="16" t="s">
        <v>27</v>
      </c>
      <c r="C1993" t="s">
        <v>144</v>
      </c>
      <c r="D1993" s="16" t="s">
        <v>556</v>
      </c>
      <c r="E1993">
        <v>2</v>
      </c>
      <c r="F1993" s="20">
        <v>17.833333333333332</v>
      </c>
      <c r="G1993" s="21">
        <f t="shared" si="453"/>
        <v>2</v>
      </c>
      <c r="H1993" s="19">
        <v>22.916666666666668</v>
      </c>
      <c r="I1993" s="18">
        <f t="shared" si="454"/>
        <v>935.63671381326185</v>
      </c>
      <c r="J1993" s="18">
        <f t="shared" si="455"/>
        <v>557.04771662742746</v>
      </c>
      <c r="K1993" s="18">
        <f t="shared" si="456"/>
        <v>1405.7595946455413</v>
      </c>
      <c r="L1993" s="18">
        <f t="shared" si="457"/>
        <v>836.94361365204611</v>
      </c>
      <c r="M1993" s="18">
        <v>1262.8791112553388</v>
      </c>
      <c r="N1993" s="18">
        <v>751.87721357593648</v>
      </c>
    </row>
    <row r="1994" spans="1:14" ht="15" x14ac:dyDescent="0.25">
      <c r="A1994" s="17" t="s">
        <v>557</v>
      </c>
      <c r="B1994" s="16" t="s">
        <v>27</v>
      </c>
      <c r="C1994" t="s">
        <v>144</v>
      </c>
      <c r="D1994" s="16" t="s">
        <v>556</v>
      </c>
      <c r="E1994">
        <v>3</v>
      </c>
      <c r="F1994" s="20">
        <v>17.25</v>
      </c>
      <c r="G1994" s="21">
        <f t="shared" si="453"/>
        <v>3</v>
      </c>
      <c r="H1994" s="19">
        <v>22.333333333333332</v>
      </c>
      <c r="I1994" s="18">
        <f t="shared" si="454"/>
        <v>935.63671381326185</v>
      </c>
      <c r="J1994" s="18">
        <f t="shared" si="455"/>
        <v>557.04771662742746</v>
      </c>
      <c r="K1994" s="18">
        <f t="shared" si="456"/>
        <v>1405.7595946455413</v>
      </c>
      <c r="L1994" s="18">
        <f t="shared" si="457"/>
        <v>836.94361365204611</v>
      </c>
      <c r="M1994" s="18">
        <v>1262.8791112553388</v>
      </c>
      <c r="N1994" s="18">
        <v>751.87721357593648</v>
      </c>
    </row>
    <row r="1995" spans="1:14" ht="15" x14ac:dyDescent="0.25">
      <c r="A1995" s="17" t="s">
        <v>557</v>
      </c>
      <c r="B1995" s="16" t="s">
        <v>27</v>
      </c>
      <c r="C1995" t="s">
        <v>144</v>
      </c>
      <c r="D1995" s="16" t="s">
        <v>556</v>
      </c>
      <c r="E1995">
        <v>4</v>
      </c>
      <c r="F1995" s="20">
        <v>17.25</v>
      </c>
      <c r="G1995" s="21">
        <f t="shared" si="453"/>
        <v>4</v>
      </c>
      <c r="H1995" s="19">
        <v>22.333333333333332</v>
      </c>
      <c r="I1995" s="18">
        <f t="shared" si="454"/>
        <v>935.63671381326185</v>
      </c>
      <c r="J1995" s="18">
        <f t="shared" si="455"/>
        <v>557.04771662742746</v>
      </c>
      <c r="K1995" s="18">
        <f t="shared" si="456"/>
        <v>1405.7595946455413</v>
      </c>
      <c r="L1995" s="18">
        <f t="shared" si="457"/>
        <v>836.94361365204611</v>
      </c>
      <c r="M1995" s="18">
        <v>1262.8791112553388</v>
      </c>
      <c r="N1995" s="18">
        <v>751.87721357593648</v>
      </c>
    </row>
    <row r="1996" spans="1:14" ht="15" x14ac:dyDescent="0.25">
      <c r="A1996" s="17" t="s">
        <v>557</v>
      </c>
      <c r="B1996" s="16" t="s">
        <v>27</v>
      </c>
      <c r="C1996" t="s">
        <v>144</v>
      </c>
      <c r="D1996" s="16" t="s">
        <v>556</v>
      </c>
      <c r="E1996">
        <v>5</v>
      </c>
      <c r="F1996" s="20">
        <v>17.25</v>
      </c>
      <c r="G1996" s="21">
        <f t="shared" si="453"/>
        <v>5</v>
      </c>
      <c r="H1996" s="19">
        <v>22.333333333333332</v>
      </c>
      <c r="I1996" s="18">
        <f t="shared" si="454"/>
        <v>935.63671381326185</v>
      </c>
      <c r="J1996" s="18">
        <f t="shared" si="455"/>
        <v>557.04771662742746</v>
      </c>
      <c r="K1996" s="18">
        <f t="shared" si="456"/>
        <v>1405.7595946455413</v>
      </c>
      <c r="L1996" s="18">
        <f t="shared" si="457"/>
        <v>836.94361365204611</v>
      </c>
      <c r="M1996" s="18">
        <v>1262.8791112553388</v>
      </c>
      <c r="N1996" s="18">
        <v>751.87721357593648</v>
      </c>
    </row>
    <row r="1997" spans="1:14" ht="15" x14ac:dyDescent="0.25">
      <c r="A1997" s="17" t="s">
        <v>557</v>
      </c>
      <c r="B1997" s="16" t="s">
        <v>27</v>
      </c>
      <c r="C1997" t="s">
        <v>144</v>
      </c>
      <c r="D1997" s="16" t="s">
        <v>556</v>
      </c>
      <c r="E1997">
        <v>6</v>
      </c>
      <c r="F1997" s="20">
        <v>17.25</v>
      </c>
      <c r="G1997" s="21">
        <f t="shared" si="453"/>
        <v>6</v>
      </c>
      <c r="H1997" s="19">
        <v>22.333333333333332</v>
      </c>
      <c r="I1997" s="18">
        <f t="shared" ref="I1997:I1998" si="458">M1997/274*203</f>
        <v>935.63671381326185</v>
      </c>
      <c r="J1997" s="18">
        <f t="shared" ref="J1997:J1998" si="459">N1997/274*203</f>
        <v>557.04771662742746</v>
      </c>
      <c r="K1997" s="18">
        <f t="shared" ref="K1997:K1998" si="460">M1997/274*305</f>
        <v>1405.7595946455413</v>
      </c>
      <c r="L1997" s="18">
        <f t="shared" ref="L1997:L1998" si="461">N1997/274*305</f>
        <v>836.94361365204611</v>
      </c>
      <c r="M1997" s="18">
        <v>1262.8791112553388</v>
      </c>
      <c r="N1997" s="18">
        <v>751.87721357593648</v>
      </c>
    </row>
    <row r="1998" spans="1:14" ht="15" x14ac:dyDescent="0.25">
      <c r="A1998" s="15" t="s">
        <v>557</v>
      </c>
      <c r="B1998" s="16" t="s">
        <v>27</v>
      </c>
      <c r="C1998" t="s">
        <v>144</v>
      </c>
      <c r="D1998" s="16" t="s">
        <v>556</v>
      </c>
      <c r="E1998">
        <v>7</v>
      </c>
      <c r="F1998" s="20">
        <v>17.25</v>
      </c>
      <c r="G1998" s="21">
        <f t="shared" si="453"/>
        <v>7</v>
      </c>
      <c r="H1998" s="19">
        <v>22.333333333333332</v>
      </c>
      <c r="I1998" s="18">
        <f t="shared" si="458"/>
        <v>935.63671381326185</v>
      </c>
      <c r="J1998" s="18">
        <f t="shared" si="459"/>
        <v>557.04771662742746</v>
      </c>
      <c r="K1998" s="18">
        <f t="shared" si="460"/>
        <v>1405.7595946455413</v>
      </c>
      <c r="L1998" s="18">
        <f t="shared" si="461"/>
        <v>836.94361365204611</v>
      </c>
      <c r="M1998" s="18">
        <v>1262.8791112553388</v>
      </c>
      <c r="N1998" s="18">
        <v>751.87721357593648</v>
      </c>
    </row>
    <row r="1999" spans="1:14" ht="15" x14ac:dyDescent="0.25">
      <c r="A1999" s="17" t="s">
        <v>75</v>
      </c>
      <c r="B1999" s="16" t="s">
        <v>27</v>
      </c>
      <c r="C1999" t="s">
        <v>71</v>
      </c>
      <c r="D1999" s="16" t="s">
        <v>276</v>
      </c>
      <c r="E1999">
        <v>1</v>
      </c>
      <c r="F1999" s="20">
        <v>8.25</v>
      </c>
      <c r="G1999" s="21">
        <f t="shared" si="453"/>
        <v>1</v>
      </c>
      <c r="H1999" s="19">
        <v>10.25</v>
      </c>
      <c r="I1999" s="18">
        <v>282.37915814123511</v>
      </c>
      <c r="J1999" s="18">
        <v>330.61128297374086</v>
      </c>
      <c r="K1999" s="18">
        <f t="shared" ref="K1999:K2000" si="462">I1999/203*305</f>
        <v>424.26425237968823</v>
      </c>
      <c r="L1999" s="18">
        <f t="shared" ref="L1999:L2000" si="463">J1999/203*305</f>
        <v>496.73123796547276</v>
      </c>
      <c r="M1999" s="18">
        <f t="shared" ref="M1999:M2000" si="464">I1999/203*274</f>
        <v>381.14231197388386</v>
      </c>
      <c r="N1999" s="18">
        <f t="shared" ref="N1999:N2000" si="465">J1999/203*274</f>
        <v>446.24380066406405</v>
      </c>
    </row>
    <row r="2000" spans="1:14" ht="15" x14ac:dyDescent="0.25">
      <c r="A2000" s="17" t="s">
        <v>75</v>
      </c>
      <c r="B2000" s="16" t="s">
        <v>27</v>
      </c>
      <c r="C2000" t="s">
        <v>71</v>
      </c>
      <c r="D2000" s="16" t="s">
        <v>276</v>
      </c>
      <c r="E2000">
        <v>2</v>
      </c>
      <c r="F2000" s="20">
        <v>8.25</v>
      </c>
      <c r="G2000" s="21">
        <f t="shared" si="453"/>
        <v>2</v>
      </c>
      <c r="H2000" s="19">
        <v>10.25</v>
      </c>
      <c r="I2000" s="18">
        <v>282.37915814123511</v>
      </c>
      <c r="J2000" s="18">
        <v>330.61128297374086</v>
      </c>
      <c r="K2000" s="18">
        <f t="shared" si="462"/>
        <v>424.26425237968823</v>
      </c>
      <c r="L2000" s="18">
        <f t="shared" si="463"/>
        <v>496.73123796547276</v>
      </c>
      <c r="M2000" s="18">
        <f t="shared" si="464"/>
        <v>381.14231197388386</v>
      </c>
      <c r="N2000" s="18">
        <f t="shared" si="465"/>
        <v>446.24380066406405</v>
      </c>
    </row>
    <row r="2001" spans="1:14" ht="15" x14ac:dyDescent="0.25">
      <c r="A2001" s="17" t="s">
        <v>75</v>
      </c>
      <c r="B2001" s="16" t="s">
        <v>27</v>
      </c>
      <c r="C2001" t="s">
        <v>71</v>
      </c>
      <c r="D2001" s="16" t="s">
        <v>276</v>
      </c>
      <c r="E2001">
        <v>3</v>
      </c>
      <c r="F2001" s="20">
        <v>8.25</v>
      </c>
      <c r="G2001" s="21">
        <f t="shared" si="453"/>
        <v>3</v>
      </c>
      <c r="H2001" s="19">
        <v>10.25</v>
      </c>
      <c r="I2001" s="18">
        <v>282.37915814123511</v>
      </c>
      <c r="J2001" s="18">
        <v>330.61128297374086</v>
      </c>
      <c r="K2001" s="18">
        <f t="shared" ref="K2001:K2015" si="466">I2001/203*305</f>
        <v>424.26425237968823</v>
      </c>
      <c r="L2001" s="18">
        <f t="shared" ref="L2001:L2015" si="467">J2001/203*305</f>
        <v>496.73123796547276</v>
      </c>
      <c r="M2001" s="18">
        <f t="shared" ref="M2001:M2015" si="468">I2001/203*274</f>
        <v>381.14231197388386</v>
      </c>
      <c r="N2001" s="18">
        <f t="shared" ref="N2001:N2015" si="469">J2001/203*274</f>
        <v>446.24380066406405</v>
      </c>
    </row>
    <row r="2002" spans="1:14" ht="15" x14ac:dyDescent="0.25">
      <c r="A2002" s="17" t="s">
        <v>75</v>
      </c>
      <c r="B2002" s="16" t="s">
        <v>27</v>
      </c>
      <c r="C2002" t="s">
        <v>71</v>
      </c>
      <c r="D2002" s="16" t="s">
        <v>276</v>
      </c>
      <c r="E2002">
        <v>4</v>
      </c>
      <c r="F2002" s="20">
        <v>8.25</v>
      </c>
      <c r="G2002" s="21">
        <f t="shared" si="453"/>
        <v>4</v>
      </c>
      <c r="H2002" s="19">
        <v>10.25</v>
      </c>
      <c r="I2002" s="18">
        <v>282.37915814123511</v>
      </c>
      <c r="J2002" s="18">
        <v>330.61128297374086</v>
      </c>
      <c r="K2002" s="18">
        <f t="shared" si="466"/>
        <v>424.26425237968823</v>
      </c>
      <c r="L2002" s="18">
        <f t="shared" si="467"/>
        <v>496.73123796547276</v>
      </c>
      <c r="M2002" s="18">
        <f t="shared" si="468"/>
        <v>381.14231197388386</v>
      </c>
      <c r="N2002" s="18">
        <f t="shared" si="469"/>
        <v>446.24380066406405</v>
      </c>
    </row>
    <row r="2003" spans="1:14" ht="15" x14ac:dyDescent="0.25">
      <c r="A2003" s="17" t="s">
        <v>75</v>
      </c>
      <c r="B2003" s="16" t="s">
        <v>27</v>
      </c>
      <c r="C2003" t="s">
        <v>71</v>
      </c>
      <c r="D2003" s="16" t="s">
        <v>276</v>
      </c>
      <c r="E2003">
        <v>5</v>
      </c>
      <c r="F2003" s="20">
        <v>8.25</v>
      </c>
      <c r="G2003" s="21">
        <f t="shared" si="453"/>
        <v>5</v>
      </c>
      <c r="H2003" s="19">
        <v>10.25</v>
      </c>
      <c r="I2003" s="18">
        <v>282.37915814123511</v>
      </c>
      <c r="J2003" s="18">
        <v>330.61128297374086</v>
      </c>
      <c r="K2003" s="18">
        <f t="shared" si="466"/>
        <v>424.26425237968823</v>
      </c>
      <c r="L2003" s="18">
        <f t="shared" si="467"/>
        <v>496.73123796547276</v>
      </c>
      <c r="M2003" s="18">
        <f t="shared" si="468"/>
        <v>381.14231197388386</v>
      </c>
      <c r="N2003" s="18">
        <f t="shared" si="469"/>
        <v>446.24380066406405</v>
      </c>
    </row>
    <row r="2004" spans="1:14" ht="15" x14ac:dyDescent="0.25">
      <c r="A2004" s="17" t="s">
        <v>75</v>
      </c>
      <c r="B2004" s="16" t="s">
        <v>27</v>
      </c>
      <c r="C2004" t="s">
        <v>71</v>
      </c>
      <c r="D2004" s="16" t="s">
        <v>276</v>
      </c>
      <c r="E2004">
        <v>6</v>
      </c>
      <c r="F2004" s="20">
        <v>8.25</v>
      </c>
      <c r="G2004" s="21">
        <f t="shared" si="453"/>
        <v>6</v>
      </c>
      <c r="H2004" s="19">
        <v>10.25</v>
      </c>
      <c r="I2004" s="18">
        <v>282.37915814123511</v>
      </c>
      <c r="J2004" s="18">
        <v>330.61128297374086</v>
      </c>
      <c r="K2004" s="18">
        <f t="shared" si="466"/>
        <v>424.26425237968823</v>
      </c>
      <c r="L2004" s="18">
        <f t="shared" si="467"/>
        <v>496.73123796547276</v>
      </c>
      <c r="M2004" s="18">
        <f t="shared" si="468"/>
        <v>381.14231197388386</v>
      </c>
      <c r="N2004" s="18">
        <f t="shared" si="469"/>
        <v>446.24380066406405</v>
      </c>
    </row>
    <row r="2005" spans="1:14" ht="15" x14ac:dyDescent="0.25">
      <c r="A2005" s="15" t="s">
        <v>75</v>
      </c>
      <c r="B2005" s="16" t="s">
        <v>27</v>
      </c>
      <c r="C2005" t="s">
        <v>71</v>
      </c>
      <c r="D2005" s="16" t="s">
        <v>276</v>
      </c>
      <c r="E2005">
        <v>7</v>
      </c>
      <c r="F2005" s="20">
        <v>8.25</v>
      </c>
      <c r="G2005" s="21">
        <f t="shared" si="453"/>
        <v>7</v>
      </c>
      <c r="H2005" s="19">
        <v>10.25</v>
      </c>
      <c r="I2005" s="18">
        <v>282.37915814123511</v>
      </c>
      <c r="J2005" s="18">
        <v>330.61128297374086</v>
      </c>
      <c r="K2005" s="18">
        <f t="shared" si="466"/>
        <v>424.26425237968823</v>
      </c>
      <c r="L2005" s="18">
        <f t="shared" si="467"/>
        <v>496.73123796547276</v>
      </c>
      <c r="M2005" s="18">
        <f t="shared" si="468"/>
        <v>381.14231197388386</v>
      </c>
      <c r="N2005" s="18">
        <f t="shared" si="469"/>
        <v>446.24380066406405</v>
      </c>
    </row>
    <row r="2006" spans="1:14" ht="15" x14ac:dyDescent="0.25">
      <c r="A2006" s="17" t="s">
        <v>174</v>
      </c>
      <c r="B2006" s="16" t="s">
        <v>27</v>
      </c>
      <c r="C2006" t="s">
        <v>173</v>
      </c>
      <c r="D2006" s="16" t="s">
        <v>180</v>
      </c>
      <c r="E2006">
        <v>1</v>
      </c>
      <c r="F2006" s="20">
        <v>10.416666666666666</v>
      </c>
      <c r="G2006" s="21">
        <f t="shared" si="453"/>
        <v>1</v>
      </c>
      <c r="H2006" s="19">
        <v>13.833333333333334</v>
      </c>
      <c r="I2006" s="18">
        <v>466.02059075220279</v>
      </c>
      <c r="J2006" s="18">
        <v>527.19233148560897</v>
      </c>
      <c r="K2006" s="18">
        <f t="shared" si="466"/>
        <v>700.17872009567407</v>
      </c>
      <c r="L2006" s="18">
        <f t="shared" si="467"/>
        <v>792.0870005079347</v>
      </c>
      <c r="M2006" s="18">
        <f t="shared" si="468"/>
        <v>629.01301411873681</v>
      </c>
      <c r="N2006" s="18">
        <f t="shared" si="469"/>
        <v>711.57979717761998</v>
      </c>
    </row>
    <row r="2007" spans="1:14" ht="15" x14ac:dyDescent="0.25">
      <c r="A2007" s="17" t="s">
        <v>174</v>
      </c>
      <c r="B2007" s="16" t="s">
        <v>27</v>
      </c>
      <c r="C2007" t="s">
        <v>173</v>
      </c>
      <c r="D2007" s="16" t="s">
        <v>180</v>
      </c>
      <c r="E2007">
        <v>2</v>
      </c>
      <c r="F2007" s="20">
        <v>10.416666666666666</v>
      </c>
      <c r="G2007" s="21">
        <f t="shared" si="453"/>
        <v>2</v>
      </c>
      <c r="H2007" s="19">
        <v>13.833333333333334</v>
      </c>
      <c r="I2007" s="18">
        <v>466.02059075220279</v>
      </c>
      <c r="J2007" s="18">
        <v>527.19233148560897</v>
      </c>
      <c r="K2007" s="18">
        <f t="shared" si="466"/>
        <v>700.17872009567407</v>
      </c>
      <c r="L2007" s="18">
        <f t="shared" si="467"/>
        <v>792.0870005079347</v>
      </c>
      <c r="M2007" s="18">
        <f t="shared" si="468"/>
        <v>629.01301411873681</v>
      </c>
      <c r="N2007" s="18">
        <f t="shared" si="469"/>
        <v>711.57979717761998</v>
      </c>
    </row>
    <row r="2008" spans="1:14" ht="15" x14ac:dyDescent="0.25">
      <c r="A2008" s="17" t="s">
        <v>174</v>
      </c>
      <c r="B2008" s="16" t="s">
        <v>27</v>
      </c>
      <c r="C2008" t="s">
        <v>173</v>
      </c>
      <c r="D2008" s="16" t="s">
        <v>180</v>
      </c>
      <c r="E2008">
        <v>3</v>
      </c>
      <c r="F2008" s="20">
        <v>10.416666666666666</v>
      </c>
      <c r="G2008" s="21">
        <f t="shared" si="453"/>
        <v>3</v>
      </c>
      <c r="H2008" s="19">
        <v>13.833333333333334</v>
      </c>
      <c r="I2008" s="18">
        <v>466.02059075220279</v>
      </c>
      <c r="J2008" s="18">
        <v>527.19233148560897</v>
      </c>
      <c r="K2008" s="18">
        <f t="shared" si="466"/>
        <v>700.17872009567407</v>
      </c>
      <c r="L2008" s="18">
        <f t="shared" si="467"/>
        <v>792.0870005079347</v>
      </c>
      <c r="M2008" s="18">
        <f t="shared" si="468"/>
        <v>629.01301411873681</v>
      </c>
      <c r="N2008" s="18">
        <f t="shared" si="469"/>
        <v>711.57979717761998</v>
      </c>
    </row>
    <row r="2009" spans="1:14" ht="15" x14ac:dyDescent="0.25">
      <c r="A2009" s="17" t="s">
        <v>174</v>
      </c>
      <c r="B2009" s="16" t="s">
        <v>27</v>
      </c>
      <c r="C2009" t="s">
        <v>173</v>
      </c>
      <c r="D2009" s="16" t="s">
        <v>180</v>
      </c>
      <c r="E2009">
        <v>4</v>
      </c>
      <c r="F2009" s="20">
        <v>10.833333333333334</v>
      </c>
      <c r="G2009" s="21">
        <f t="shared" si="453"/>
        <v>4</v>
      </c>
      <c r="H2009" s="19">
        <v>13.833333333333334</v>
      </c>
      <c r="I2009" s="18">
        <v>466.02059075220279</v>
      </c>
      <c r="J2009" s="18">
        <v>527.19233148560897</v>
      </c>
      <c r="K2009" s="18">
        <f t="shared" si="466"/>
        <v>700.17872009567407</v>
      </c>
      <c r="L2009" s="18">
        <f t="shared" si="467"/>
        <v>792.0870005079347</v>
      </c>
      <c r="M2009" s="18">
        <f t="shared" si="468"/>
        <v>629.01301411873681</v>
      </c>
      <c r="N2009" s="18">
        <f t="shared" si="469"/>
        <v>711.57979717761998</v>
      </c>
    </row>
    <row r="2010" spans="1:14" ht="15" x14ac:dyDescent="0.25">
      <c r="A2010" s="17" t="s">
        <v>174</v>
      </c>
      <c r="B2010" s="16" t="s">
        <v>27</v>
      </c>
      <c r="C2010" t="s">
        <v>173</v>
      </c>
      <c r="D2010" s="16" t="s">
        <v>180</v>
      </c>
      <c r="E2010">
        <v>5</v>
      </c>
      <c r="F2010" s="20">
        <v>10.75</v>
      </c>
      <c r="G2010" s="21">
        <f t="shared" si="453"/>
        <v>5</v>
      </c>
      <c r="H2010" s="19">
        <v>13.833333333333334</v>
      </c>
      <c r="I2010" s="18">
        <v>466.02059075220279</v>
      </c>
      <c r="J2010" s="18">
        <v>527.19233148560897</v>
      </c>
      <c r="K2010" s="18">
        <f t="shared" si="466"/>
        <v>700.17872009567407</v>
      </c>
      <c r="L2010" s="18">
        <f t="shared" si="467"/>
        <v>792.0870005079347</v>
      </c>
      <c r="M2010" s="18">
        <f t="shared" si="468"/>
        <v>629.01301411873681</v>
      </c>
      <c r="N2010" s="18">
        <f t="shared" si="469"/>
        <v>711.57979717761998</v>
      </c>
    </row>
    <row r="2011" spans="1:14" ht="15" x14ac:dyDescent="0.25">
      <c r="A2011" s="17" t="s">
        <v>174</v>
      </c>
      <c r="B2011" s="16" t="s">
        <v>27</v>
      </c>
      <c r="C2011" t="s">
        <v>173</v>
      </c>
      <c r="D2011" s="16" t="s">
        <v>180</v>
      </c>
      <c r="E2011">
        <v>6</v>
      </c>
      <c r="F2011" s="20">
        <v>10.75</v>
      </c>
      <c r="G2011" s="21">
        <f t="shared" si="453"/>
        <v>6</v>
      </c>
      <c r="H2011" s="19">
        <v>13.833333333333334</v>
      </c>
      <c r="I2011" s="18">
        <v>466.02059075220279</v>
      </c>
      <c r="J2011" s="18">
        <v>527.19233148560897</v>
      </c>
      <c r="K2011" s="18">
        <f t="shared" si="466"/>
        <v>700.17872009567407</v>
      </c>
      <c r="L2011" s="18">
        <f t="shared" si="467"/>
        <v>792.0870005079347</v>
      </c>
      <c r="M2011" s="18">
        <f t="shared" si="468"/>
        <v>629.01301411873681</v>
      </c>
      <c r="N2011" s="18">
        <f t="shared" si="469"/>
        <v>711.57979717761998</v>
      </c>
    </row>
    <row r="2012" spans="1:14" ht="15" x14ac:dyDescent="0.25">
      <c r="A2012" s="17" t="s">
        <v>174</v>
      </c>
      <c r="B2012" s="16" t="s">
        <v>27</v>
      </c>
      <c r="C2012" t="s">
        <v>173</v>
      </c>
      <c r="D2012" s="16" t="s">
        <v>180</v>
      </c>
      <c r="E2012">
        <v>7</v>
      </c>
      <c r="F2012" s="20">
        <v>10.75</v>
      </c>
      <c r="G2012" s="21">
        <f t="shared" si="453"/>
        <v>7</v>
      </c>
      <c r="H2012" s="19">
        <v>13.833333333333334</v>
      </c>
      <c r="I2012" s="18">
        <v>466.02059075220279</v>
      </c>
      <c r="J2012" s="18">
        <v>527.19233148560897</v>
      </c>
      <c r="K2012" s="18">
        <f t="shared" si="466"/>
        <v>700.17872009567407</v>
      </c>
      <c r="L2012" s="18">
        <f t="shared" si="467"/>
        <v>792.0870005079347</v>
      </c>
      <c r="M2012" s="18">
        <f t="shared" si="468"/>
        <v>629.01301411873681</v>
      </c>
      <c r="N2012" s="18">
        <f t="shared" si="469"/>
        <v>711.57979717761998</v>
      </c>
    </row>
    <row r="2013" spans="1:14" ht="15" x14ac:dyDescent="0.25">
      <c r="A2013" s="17" t="s">
        <v>174</v>
      </c>
      <c r="B2013" s="16" t="s">
        <v>27</v>
      </c>
      <c r="C2013" t="s">
        <v>173</v>
      </c>
      <c r="D2013" s="16" t="s">
        <v>684</v>
      </c>
      <c r="E2013">
        <v>2</v>
      </c>
      <c r="F2013" s="20">
        <v>2.4166666666666665</v>
      </c>
      <c r="G2013" s="21">
        <f t="shared" si="453"/>
        <v>2</v>
      </c>
      <c r="H2013" s="19">
        <v>5.833333333333333</v>
      </c>
      <c r="I2013" s="18">
        <v>466.02059075220279</v>
      </c>
      <c r="J2013" s="18">
        <v>527.19233148560897</v>
      </c>
      <c r="K2013" s="18">
        <f t="shared" si="466"/>
        <v>700.17872009567407</v>
      </c>
      <c r="L2013" s="18">
        <f t="shared" si="467"/>
        <v>792.0870005079347</v>
      </c>
      <c r="M2013" s="18">
        <f t="shared" si="468"/>
        <v>629.01301411873681</v>
      </c>
      <c r="N2013" s="18">
        <f t="shared" si="469"/>
        <v>711.57979717761998</v>
      </c>
    </row>
    <row r="2014" spans="1:14" ht="15" x14ac:dyDescent="0.25">
      <c r="A2014" s="17" t="s">
        <v>174</v>
      </c>
      <c r="B2014" s="16" t="s">
        <v>27</v>
      </c>
      <c r="C2014" t="s">
        <v>173</v>
      </c>
      <c r="D2014" s="16" t="s">
        <v>684</v>
      </c>
      <c r="E2014">
        <v>5</v>
      </c>
      <c r="F2014" s="20">
        <v>2.75</v>
      </c>
      <c r="G2014" s="21">
        <f t="shared" si="453"/>
        <v>5</v>
      </c>
      <c r="H2014" s="19">
        <v>5.833333333333333</v>
      </c>
      <c r="I2014" s="18">
        <v>466.02059075220279</v>
      </c>
      <c r="J2014" s="18">
        <v>527.19233148560897</v>
      </c>
      <c r="K2014" s="18">
        <f t="shared" si="466"/>
        <v>700.17872009567407</v>
      </c>
      <c r="L2014" s="18">
        <f t="shared" si="467"/>
        <v>792.0870005079347</v>
      </c>
      <c r="M2014" s="18">
        <f t="shared" si="468"/>
        <v>629.01301411873681</v>
      </c>
      <c r="N2014" s="18">
        <f t="shared" si="469"/>
        <v>711.57979717761998</v>
      </c>
    </row>
    <row r="2015" spans="1:14" ht="15" x14ac:dyDescent="0.25">
      <c r="A2015" s="15" t="s">
        <v>174</v>
      </c>
      <c r="B2015" s="16" t="s">
        <v>27</v>
      </c>
      <c r="C2015" t="s">
        <v>173</v>
      </c>
      <c r="D2015" s="16" t="s">
        <v>684</v>
      </c>
      <c r="E2015">
        <v>7</v>
      </c>
      <c r="F2015" s="20">
        <v>2.75</v>
      </c>
      <c r="G2015" s="21">
        <f t="shared" si="453"/>
        <v>7</v>
      </c>
      <c r="H2015" s="19">
        <v>5.833333333333333</v>
      </c>
      <c r="I2015" s="18">
        <v>466.02059075220279</v>
      </c>
      <c r="J2015" s="18">
        <v>527.19233148560897</v>
      </c>
      <c r="K2015" s="18">
        <f t="shared" si="466"/>
        <v>700.17872009567407</v>
      </c>
      <c r="L2015" s="18">
        <f t="shared" si="467"/>
        <v>792.0870005079347</v>
      </c>
      <c r="M2015" s="18">
        <f t="shared" si="468"/>
        <v>629.01301411873681</v>
      </c>
      <c r="N2015" s="18">
        <f t="shared" si="469"/>
        <v>711.57979717761998</v>
      </c>
    </row>
    <row r="2016" spans="1:14" ht="15" x14ac:dyDescent="0.25">
      <c r="A2016" s="17" t="s">
        <v>722</v>
      </c>
      <c r="B2016" s="16" t="s">
        <v>27</v>
      </c>
      <c r="C2016" t="s">
        <v>547</v>
      </c>
      <c r="D2016" s="16" t="s">
        <v>721</v>
      </c>
      <c r="E2016">
        <v>2</v>
      </c>
      <c r="F2016" s="20">
        <v>17.666666666666668</v>
      </c>
      <c r="G2016" s="21">
        <f t="shared" si="453"/>
        <v>3</v>
      </c>
      <c r="H2016" s="19">
        <v>7.25</v>
      </c>
      <c r="I2016" s="18">
        <f t="shared" ref="I2016:I2017" si="470">M2016/274*203</f>
        <v>2120.9993568289865</v>
      </c>
      <c r="J2016" s="18">
        <f t="shared" ref="J2016:J2017" si="471">N2016/274*203</f>
        <v>2454.3810478437131</v>
      </c>
      <c r="K2016" s="18">
        <f t="shared" ref="K2016:K2017" si="472">M2016/274*305</f>
        <v>3186.7231715903495</v>
      </c>
      <c r="L2016" s="18">
        <f t="shared" ref="L2016:L2017" si="473">N2016/274*305</f>
        <v>3687.6168452824263</v>
      </c>
      <c r="M2016" s="18">
        <v>2862.826718084445</v>
      </c>
      <c r="N2016" s="18">
        <v>3312.8098872373275</v>
      </c>
    </row>
    <row r="2017" spans="1:14" ht="15" x14ac:dyDescent="0.25">
      <c r="A2017" s="17" t="s">
        <v>722</v>
      </c>
      <c r="B2017" s="16" t="s">
        <v>27</v>
      </c>
      <c r="C2017" t="s">
        <v>547</v>
      </c>
      <c r="D2017" s="16" t="s">
        <v>721</v>
      </c>
      <c r="E2017">
        <v>5</v>
      </c>
      <c r="F2017" s="20">
        <v>17.333333333333332</v>
      </c>
      <c r="G2017" s="21">
        <f t="shared" si="453"/>
        <v>6</v>
      </c>
      <c r="H2017" s="19">
        <v>6.916666666666667</v>
      </c>
      <c r="I2017" s="18">
        <f t="shared" si="470"/>
        <v>2120.9993568289865</v>
      </c>
      <c r="J2017" s="18">
        <f t="shared" si="471"/>
        <v>2454.3810478437131</v>
      </c>
      <c r="K2017" s="18">
        <f t="shared" si="472"/>
        <v>3186.7231715903495</v>
      </c>
      <c r="L2017" s="18">
        <f t="shared" si="473"/>
        <v>3687.6168452824263</v>
      </c>
      <c r="M2017" s="18">
        <v>2862.826718084445</v>
      </c>
      <c r="N2017" s="18">
        <v>3312.8098872373275</v>
      </c>
    </row>
    <row r="2018" spans="1:14" ht="15" x14ac:dyDescent="0.25">
      <c r="A2018" s="15" t="s">
        <v>722</v>
      </c>
      <c r="B2018" s="16" t="s">
        <v>27</v>
      </c>
      <c r="C2018" t="s">
        <v>547</v>
      </c>
      <c r="D2018" s="16" t="s">
        <v>721</v>
      </c>
      <c r="E2018">
        <v>7</v>
      </c>
      <c r="F2018" s="20">
        <v>17.083333333333332</v>
      </c>
      <c r="G2018" s="21">
        <f t="shared" si="453"/>
        <v>1</v>
      </c>
      <c r="H2018" s="19">
        <v>6.666666666666667</v>
      </c>
      <c r="I2018" s="18">
        <f t="shared" ref="I2018" si="474">M2018/274*203</f>
        <v>2120.9993568289865</v>
      </c>
      <c r="J2018" s="18">
        <f t="shared" ref="J2018" si="475">N2018/274*203</f>
        <v>2454.3810478437131</v>
      </c>
      <c r="K2018" s="18">
        <f t="shared" ref="K2018" si="476">M2018/274*305</f>
        <v>3186.7231715903495</v>
      </c>
      <c r="L2018" s="18">
        <f t="shared" ref="L2018" si="477">N2018/274*305</f>
        <v>3687.6168452824263</v>
      </c>
      <c r="M2018" s="18">
        <v>2862.826718084445</v>
      </c>
      <c r="N2018" s="18">
        <v>3312.8098872373275</v>
      </c>
    </row>
    <row r="2019" spans="1:14" ht="15" x14ac:dyDescent="0.25">
      <c r="A2019" s="17" t="s">
        <v>619</v>
      </c>
      <c r="B2019" s="16" t="s">
        <v>27</v>
      </c>
      <c r="C2019" t="s">
        <v>618</v>
      </c>
      <c r="D2019" s="16" t="s">
        <v>628</v>
      </c>
      <c r="E2019">
        <v>1</v>
      </c>
      <c r="F2019" s="20">
        <v>14.083333333333334</v>
      </c>
      <c r="G2019" s="21">
        <f t="shared" si="453"/>
        <v>1</v>
      </c>
      <c r="H2019" s="19">
        <v>22.583333333333332</v>
      </c>
      <c r="I2019" s="18">
        <f t="shared" ref="I2019:I2025" si="478">K2019/305*203</f>
        <v>1634.626568164218</v>
      </c>
      <c r="J2019" s="18">
        <f t="shared" ref="J2019:J2025" si="479">L2019/305*203</f>
        <v>1652.7779245748698</v>
      </c>
      <c r="K2019" s="18">
        <v>2455.9660260595392</v>
      </c>
      <c r="L2019" s="18">
        <v>2483.2377684499274</v>
      </c>
      <c r="M2019" s="18">
        <f>K2019/305*274</f>
        <v>2206.343249640373</v>
      </c>
      <c r="N2019" s="18">
        <f>L2019/305*274</f>
        <v>2230.843110017312</v>
      </c>
    </row>
    <row r="2020" spans="1:14" ht="15" x14ac:dyDescent="0.25">
      <c r="A2020" s="17" t="s">
        <v>619</v>
      </c>
      <c r="B2020" s="16" t="s">
        <v>27</v>
      </c>
      <c r="C2020" t="s">
        <v>618</v>
      </c>
      <c r="D2020" s="16" t="s">
        <v>628</v>
      </c>
      <c r="E2020">
        <v>2</v>
      </c>
      <c r="F2020" s="20">
        <v>14.083333333333334</v>
      </c>
      <c r="G2020" s="21">
        <f t="shared" si="453"/>
        <v>2</v>
      </c>
      <c r="H2020" s="19">
        <v>22.583333333333332</v>
      </c>
      <c r="I2020" s="18">
        <f t="shared" si="478"/>
        <v>1634.626568164218</v>
      </c>
      <c r="J2020" s="18">
        <f t="shared" si="479"/>
        <v>1652.7779245748698</v>
      </c>
      <c r="K2020" s="18">
        <v>2455.9660260595392</v>
      </c>
      <c r="L2020" s="18">
        <v>2483.2377684499274</v>
      </c>
      <c r="M2020" s="18">
        <f t="shared" ref="M2020:M2039" si="480">K2020/305*274</f>
        <v>2206.343249640373</v>
      </c>
      <c r="N2020" s="18">
        <f t="shared" ref="N2020:N2039" si="481">L2020/305*274</f>
        <v>2230.843110017312</v>
      </c>
    </row>
    <row r="2021" spans="1:14" ht="15" x14ac:dyDescent="0.25">
      <c r="A2021" s="17" t="s">
        <v>619</v>
      </c>
      <c r="B2021" s="16" t="s">
        <v>27</v>
      </c>
      <c r="C2021" t="s">
        <v>618</v>
      </c>
      <c r="D2021" s="16" t="s">
        <v>628</v>
      </c>
      <c r="E2021">
        <v>3</v>
      </c>
      <c r="F2021" s="20">
        <v>14.083333333333334</v>
      </c>
      <c r="G2021" s="21">
        <f t="shared" si="453"/>
        <v>3</v>
      </c>
      <c r="H2021" s="19">
        <v>22.583333333333332</v>
      </c>
      <c r="I2021" s="18">
        <f t="shared" si="478"/>
        <v>1634.626568164218</v>
      </c>
      <c r="J2021" s="18">
        <f t="shared" si="479"/>
        <v>1652.7779245748698</v>
      </c>
      <c r="K2021" s="18">
        <v>2455.9660260595392</v>
      </c>
      <c r="L2021" s="18">
        <v>2483.2377684499274</v>
      </c>
      <c r="M2021" s="18">
        <f t="shared" si="480"/>
        <v>2206.343249640373</v>
      </c>
      <c r="N2021" s="18">
        <f t="shared" si="481"/>
        <v>2230.843110017312</v>
      </c>
    </row>
    <row r="2022" spans="1:14" ht="15" x14ac:dyDescent="0.25">
      <c r="A2022" s="17" t="s">
        <v>619</v>
      </c>
      <c r="B2022" s="16" t="s">
        <v>27</v>
      </c>
      <c r="C2022" t="s">
        <v>618</v>
      </c>
      <c r="D2022" s="16" t="s">
        <v>628</v>
      </c>
      <c r="E2022">
        <v>4</v>
      </c>
      <c r="F2022" s="20">
        <v>14.083333333333334</v>
      </c>
      <c r="G2022" s="21">
        <f t="shared" si="453"/>
        <v>4</v>
      </c>
      <c r="H2022" s="19">
        <v>22.583333333333332</v>
      </c>
      <c r="I2022" s="18">
        <f t="shared" si="478"/>
        <v>1634.626568164218</v>
      </c>
      <c r="J2022" s="18">
        <f t="shared" si="479"/>
        <v>1652.7779245748698</v>
      </c>
      <c r="K2022" s="18">
        <v>2455.9660260595392</v>
      </c>
      <c r="L2022" s="18">
        <v>2483.2377684499274</v>
      </c>
      <c r="M2022" s="18">
        <f t="shared" si="480"/>
        <v>2206.343249640373</v>
      </c>
      <c r="N2022" s="18">
        <f t="shared" si="481"/>
        <v>2230.843110017312</v>
      </c>
    </row>
    <row r="2023" spans="1:14" ht="15" x14ac:dyDescent="0.25">
      <c r="A2023" s="17" t="s">
        <v>619</v>
      </c>
      <c r="B2023" s="16" t="s">
        <v>27</v>
      </c>
      <c r="C2023" t="s">
        <v>618</v>
      </c>
      <c r="D2023" s="16" t="s">
        <v>628</v>
      </c>
      <c r="E2023">
        <v>5</v>
      </c>
      <c r="F2023" s="20">
        <v>14.083333333333334</v>
      </c>
      <c r="G2023" s="21">
        <f t="shared" si="453"/>
        <v>5</v>
      </c>
      <c r="H2023" s="19">
        <v>22.583333333333332</v>
      </c>
      <c r="I2023" s="18">
        <f t="shared" si="478"/>
        <v>1634.626568164218</v>
      </c>
      <c r="J2023" s="18">
        <f t="shared" si="479"/>
        <v>1652.7779245748698</v>
      </c>
      <c r="K2023" s="18">
        <v>2455.9660260595392</v>
      </c>
      <c r="L2023" s="18">
        <v>2483.2377684499274</v>
      </c>
      <c r="M2023" s="18">
        <f t="shared" si="480"/>
        <v>2206.343249640373</v>
      </c>
      <c r="N2023" s="18">
        <f t="shared" si="481"/>
        <v>2230.843110017312</v>
      </c>
    </row>
    <row r="2024" spans="1:14" ht="15" x14ac:dyDescent="0.25">
      <c r="A2024" s="17" t="s">
        <v>619</v>
      </c>
      <c r="B2024" s="16" t="s">
        <v>27</v>
      </c>
      <c r="C2024" t="s">
        <v>618</v>
      </c>
      <c r="D2024" s="16" t="s">
        <v>628</v>
      </c>
      <c r="E2024">
        <v>6</v>
      </c>
      <c r="F2024" s="20">
        <v>14.083333333333334</v>
      </c>
      <c r="G2024" s="21">
        <f t="shared" si="453"/>
        <v>6</v>
      </c>
      <c r="H2024" s="19">
        <v>22.583333333333332</v>
      </c>
      <c r="I2024" s="18">
        <f t="shared" si="478"/>
        <v>1634.626568164218</v>
      </c>
      <c r="J2024" s="18">
        <f t="shared" si="479"/>
        <v>1652.7779245748698</v>
      </c>
      <c r="K2024" s="18">
        <v>2455.9660260595392</v>
      </c>
      <c r="L2024" s="18">
        <v>2483.2377684499274</v>
      </c>
      <c r="M2024" s="18">
        <f t="shared" si="480"/>
        <v>2206.343249640373</v>
      </c>
      <c r="N2024" s="18">
        <f t="shared" si="481"/>
        <v>2230.843110017312</v>
      </c>
    </row>
    <row r="2025" spans="1:14" ht="15" x14ac:dyDescent="0.25">
      <c r="A2025" s="15" t="s">
        <v>619</v>
      </c>
      <c r="B2025" s="16" t="s">
        <v>27</v>
      </c>
      <c r="C2025" t="s">
        <v>618</v>
      </c>
      <c r="D2025" s="16" t="s">
        <v>628</v>
      </c>
      <c r="E2025">
        <v>7</v>
      </c>
      <c r="F2025" s="20">
        <v>14.083333333333334</v>
      </c>
      <c r="G2025" s="21">
        <f t="shared" si="453"/>
        <v>7</v>
      </c>
      <c r="H2025" s="19">
        <v>22.583333333333332</v>
      </c>
      <c r="I2025" s="18">
        <f t="shared" si="478"/>
        <v>1634.626568164218</v>
      </c>
      <c r="J2025" s="18">
        <f t="shared" si="479"/>
        <v>1652.7779245748698</v>
      </c>
      <c r="K2025" s="18">
        <v>2455.9660260595392</v>
      </c>
      <c r="L2025" s="18">
        <v>2483.2377684499274</v>
      </c>
      <c r="M2025" s="18">
        <f t="shared" si="480"/>
        <v>2206.343249640373</v>
      </c>
      <c r="N2025" s="18">
        <f t="shared" si="481"/>
        <v>2230.843110017312</v>
      </c>
    </row>
    <row r="2026" spans="1:14" ht="15" x14ac:dyDescent="0.25">
      <c r="A2026" s="17" t="s">
        <v>621</v>
      </c>
      <c r="B2026" s="16" t="s">
        <v>27</v>
      </c>
      <c r="C2026" t="s">
        <v>448</v>
      </c>
      <c r="D2026" s="16" t="s">
        <v>620</v>
      </c>
      <c r="E2026">
        <v>1</v>
      </c>
      <c r="F2026" s="20">
        <v>17.083333333333332</v>
      </c>
      <c r="G2026" s="21">
        <f t="shared" si="453"/>
        <v>1</v>
      </c>
      <c r="H2026" s="19">
        <v>23</v>
      </c>
      <c r="I2026" s="18">
        <f t="shared" ref="I2026:I2039" si="482">K2026/305*203</f>
        <v>768.23396011839111</v>
      </c>
      <c r="J2026" s="18">
        <f t="shared" ref="J2026:J2039" si="483">L2026/305*203</f>
        <v>622.04572436515321</v>
      </c>
      <c r="K2026" s="18">
        <v>1154.2431420497994</v>
      </c>
      <c r="L2026" s="18">
        <v>934.60071887375227</v>
      </c>
      <c r="M2026" s="18">
        <f t="shared" si="480"/>
        <v>1036.9266259726066</v>
      </c>
      <c r="N2026" s="18">
        <f t="shared" si="481"/>
        <v>839.60851466035456</v>
      </c>
    </row>
    <row r="2027" spans="1:14" ht="15" x14ac:dyDescent="0.25">
      <c r="A2027" s="17" t="s">
        <v>621</v>
      </c>
      <c r="B2027" s="16" t="s">
        <v>27</v>
      </c>
      <c r="C2027" t="s">
        <v>448</v>
      </c>
      <c r="D2027" s="16" t="s">
        <v>620</v>
      </c>
      <c r="E2027">
        <v>2</v>
      </c>
      <c r="F2027" s="20">
        <v>17.083333333333332</v>
      </c>
      <c r="G2027" s="21">
        <f t="shared" si="453"/>
        <v>2</v>
      </c>
      <c r="H2027" s="19">
        <v>23</v>
      </c>
      <c r="I2027" s="18">
        <f t="shared" si="482"/>
        <v>768.23396011839111</v>
      </c>
      <c r="J2027" s="18">
        <f t="shared" si="483"/>
        <v>622.04572436515321</v>
      </c>
      <c r="K2027" s="18">
        <v>1154.2431420497994</v>
      </c>
      <c r="L2027" s="18">
        <v>934.60071887375227</v>
      </c>
      <c r="M2027" s="18">
        <f t="shared" si="480"/>
        <v>1036.9266259726066</v>
      </c>
      <c r="N2027" s="18">
        <f t="shared" si="481"/>
        <v>839.60851466035456</v>
      </c>
    </row>
    <row r="2028" spans="1:14" ht="15" x14ac:dyDescent="0.25">
      <c r="A2028" s="17" t="s">
        <v>621</v>
      </c>
      <c r="B2028" s="16" t="s">
        <v>27</v>
      </c>
      <c r="C2028" t="s">
        <v>448</v>
      </c>
      <c r="D2028" s="16" t="s">
        <v>620</v>
      </c>
      <c r="E2028">
        <v>3</v>
      </c>
      <c r="F2028" s="20">
        <v>17.083333333333332</v>
      </c>
      <c r="G2028" s="21">
        <f t="shared" si="453"/>
        <v>3</v>
      </c>
      <c r="H2028" s="19">
        <v>23</v>
      </c>
      <c r="I2028" s="18">
        <f t="shared" si="482"/>
        <v>768.23396011839111</v>
      </c>
      <c r="J2028" s="18">
        <f t="shared" si="483"/>
        <v>622.04572436515321</v>
      </c>
      <c r="K2028" s="18">
        <v>1154.2431420497994</v>
      </c>
      <c r="L2028" s="18">
        <v>934.60071887375227</v>
      </c>
      <c r="M2028" s="18">
        <f t="shared" si="480"/>
        <v>1036.9266259726066</v>
      </c>
      <c r="N2028" s="18">
        <f t="shared" si="481"/>
        <v>839.60851466035456</v>
      </c>
    </row>
    <row r="2029" spans="1:14" ht="15" x14ac:dyDescent="0.25">
      <c r="A2029" s="17" t="s">
        <v>621</v>
      </c>
      <c r="B2029" s="16" t="s">
        <v>27</v>
      </c>
      <c r="C2029" t="s">
        <v>448</v>
      </c>
      <c r="D2029" s="16" t="s">
        <v>620</v>
      </c>
      <c r="E2029">
        <v>4</v>
      </c>
      <c r="F2029" s="20">
        <v>17.083333333333332</v>
      </c>
      <c r="G2029" s="21">
        <f t="shared" si="453"/>
        <v>4</v>
      </c>
      <c r="H2029" s="19">
        <v>23</v>
      </c>
      <c r="I2029" s="18">
        <f t="shared" si="482"/>
        <v>768.23396011839111</v>
      </c>
      <c r="J2029" s="18">
        <f t="shared" si="483"/>
        <v>622.04572436515321</v>
      </c>
      <c r="K2029" s="18">
        <v>1154.2431420497994</v>
      </c>
      <c r="L2029" s="18">
        <v>934.60071887375227</v>
      </c>
      <c r="M2029" s="18">
        <f t="shared" si="480"/>
        <v>1036.9266259726066</v>
      </c>
      <c r="N2029" s="18">
        <f t="shared" si="481"/>
        <v>839.60851466035456</v>
      </c>
    </row>
    <row r="2030" spans="1:14" ht="15" x14ac:dyDescent="0.25">
      <c r="A2030" s="17" t="s">
        <v>621</v>
      </c>
      <c r="B2030" s="16" t="s">
        <v>27</v>
      </c>
      <c r="C2030" t="s">
        <v>448</v>
      </c>
      <c r="D2030" s="16" t="s">
        <v>620</v>
      </c>
      <c r="E2030">
        <v>5</v>
      </c>
      <c r="F2030" s="20">
        <v>17.333333333333332</v>
      </c>
      <c r="G2030" s="21">
        <f t="shared" si="453"/>
        <v>5</v>
      </c>
      <c r="H2030" s="19">
        <v>23.25</v>
      </c>
      <c r="I2030" s="18">
        <f t="shared" si="482"/>
        <v>768.23396011839111</v>
      </c>
      <c r="J2030" s="18">
        <f t="shared" si="483"/>
        <v>622.04572436515321</v>
      </c>
      <c r="K2030" s="18">
        <v>1154.2431420497994</v>
      </c>
      <c r="L2030" s="18">
        <v>934.60071887375227</v>
      </c>
      <c r="M2030" s="18">
        <f t="shared" si="480"/>
        <v>1036.9266259726066</v>
      </c>
      <c r="N2030" s="18">
        <f t="shared" si="481"/>
        <v>839.60851466035456</v>
      </c>
    </row>
    <row r="2031" spans="1:14" ht="15" x14ac:dyDescent="0.25">
      <c r="A2031" s="17" t="s">
        <v>621</v>
      </c>
      <c r="B2031" s="16" t="s">
        <v>27</v>
      </c>
      <c r="C2031" t="s">
        <v>448</v>
      </c>
      <c r="D2031" s="16" t="s">
        <v>620</v>
      </c>
      <c r="E2031">
        <v>6</v>
      </c>
      <c r="F2031" s="20">
        <v>17.083333333333332</v>
      </c>
      <c r="G2031" s="21">
        <f t="shared" si="453"/>
        <v>6</v>
      </c>
      <c r="H2031" s="19">
        <v>23</v>
      </c>
      <c r="I2031" s="18">
        <f t="shared" si="482"/>
        <v>768.23396011839111</v>
      </c>
      <c r="J2031" s="18">
        <f t="shared" si="483"/>
        <v>622.04572436515321</v>
      </c>
      <c r="K2031" s="18">
        <v>1154.2431420497994</v>
      </c>
      <c r="L2031" s="18">
        <v>934.60071887375227</v>
      </c>
      <c r="M2031" s="18">
        <f t="shared" si="480"/>
        <v>1036.9266259726066</v>
      </c>
      <c r="N2031" s="18">
        <f t="shared" si="481"/>
        <v>839.60851466035456</v>
      </c>
    </row>
    <row r="2032" spans="1:14" ht="15" x14ac:dyDescent="0.25">
      <c r="A2032" s="17" t="s">
        <v>621</v>
      </c>
      <c r="B2032" s="16" t="s">
        <v>27</v>
      </c>
      <c r="C2032" t="s">
        <v>448</v>
      </c>
      <c r="D2032" s="16" t="s">
        <v>620</v>
      </c>
      <c r="E2032">
        <v>7</v>
      </c>
      <c r="F2032" s="20">
        <v>17.083333333333332</v>
      </c>
      <c r="G2032" s="21">
        <f t="shared" si="453"/>
        <v>7</v>
      </c>
      <c r="H2032" s="19">
        <v>23</v>
      </c>
      <c r="I2032" s="18">
        <f t="shared" si="482"/>
        <v>768.23396011839111</v>
      </c>
      <c r="J2032" s="18">
        <f t="shared" si="483"/>
        <v>622.04572436515321</v>
      </c>
      <c r="K2032" s="18">
        <v>1154.2431420497994</v>
      </c>
      <c r="L2032" s="18">
        <v>934.60071887375227</v>
      </c>
      <c r="M2032" s="18">
        <f t="shared" si="480"/>
        <v>1036.9266259726066</v>
      </c>
      <c r="N2032" s="18">
        <f t="shared" si="481"/>
        <v>839.60851466035456</v>
      </c>
    </row>
    <row r="2033" spans="1:14" ht="15" x14ac:dyDescent="0.25">
      <c r="A2033" s="17" t="s">
        <v>621</v>
      </c>
      <c r="B2033" s="16" t="s">
        <v>27</v>
      </c>
      <c r="C2033" t="s">
        <v>448</v>
      </c>
      <c r="D2033" s="16" t="s">
        <v>625</v>
      </c>
      <c r="E2033">
        <v>1</v>
      </c>
      <c r="F2033" s="20">
        <v>23.083333333333332</v>
      </c>
      <c r="G2033" s="21">
        <f t="shared" si="453"/>
        <v>2</v>
      </c>
      <c r="H2033" s="19">
        <v>5</v>
      </c>
      <c r="I2033" s="18">
        <f t="shared" si="482"/>
        <v>768.23396011839111</v>
      </c>
      <c r="J2033" s="18">
        <f t="shared" si="483"/>
        <v>622.04572436515321</v>
      </c>
      <c r="K2033" s="18">
        <v>1154.2431420497994</v>
      </c>
      <c r="L2033" s="18">
        <v>934.60071887375227</v>
      </c>
      <c r="M2033" s="18">
        <f t="shared" si="480"/>
        <v>1036.9266259726066</v>
      </c>
      <c r="N2033" s="18">
        <f t="shared" si="481"/>
        <v>839.60851466035456</v>
      </c>
    </row>
    <row r="2034" spans="1:14" ht="15" x14ac:dyDescent="0.25">
      <c r="A2034" s="17" t="s">
        <v>621</v>
      </c>
      <c r="B2034" s="16" t="s">
        <v>27</v>
      </c>
      <c r="C2034" t="s">
        <v>448</v>
      </c>
      <c r="D2034" s="16" t="s">
        <v>625</v>
      </c>
      <c r="E2034">
        <v>2</v>
      </c>
      <c r="F2034" s="20">
        <v>23.083333333333332</v>
      </c>
      <c r="G2034" s="21">
        <f t="shared" si="453"/>
        <v>3</v>
      </c>
      <c r="H2034" s="19">
        <v>5</v>
      </c>
      <c r="I2034" s="18">
        <f t="shared" si="482"/>
        <v>768.23396011839111</v>
      </c>
      <c r="J2034" s="18">
        <f t="shared" si="483"/>
        <v>622.04572436515321</v>
      </c>
      <c r="K2034" s="18">
        <v>1154.2431420497994</v>
      </c>
      <c r="L2034" s="18">
        <v>934.60071887375227</v>
      </c>
      <c r="M2034" s="18">
        <f t="shared" si="480"/>
        <v>1036.9266259726066</v>
      </c>
      <c r="N2034" s="18">
        <f t="shared" si="481"/>
        <v>839.60851466035456</v>
      </c>
    </row>
    <row r="2035" spans="1:14" ht="15" x14ac:dyDescent="0.25">
      <c r="A2035" s="17" t="s">
        <v>621</v>
      </c>
      <c r="B2035" s="16" t="s">
        <v>27</v>
      </c>
      <c r="C2035" t="s">
        <v>448</v>
      </c>
      <c r="D2035" s="16" t="s">
        <v>625</v>
      </c>
      <c r="E2035">
        <v>3</v>
      </c>
      <c r="F2035" s="20">
        <v>23.083333333333332</v>
      </c>
      <c r="G2035" s="21">
        <f t="shared" si="453"/>
        <v>4</v>
      </c>
      <c r="H2035" s="19">
        <v>5</v>
      </c>
      <c r="I2035" s="18">
        <f t="shared" si="482"/>
        <v>768.23396011839111</v>
      </c>
      <c r="J2035" s="18">
        <f t="shared" si="483"/>
        <v>622.04572436515321</v>
      </c>
      <c r="K2035" s="18">
        <v>1154.2431420497994</v>
      </c>
      <c r="L2035" s="18">
        <v>934.60071887375227</v>
      </c>
      <c r="M2035" s="18">
        <f t="shared" si="480"/>
        <v>1036.9266259726066</v>
      </c>
      <c r="N2035" s="18">
        <f t="shared" si="481"/>
        <v>839.60851466035456</v>
      </c>
    </row>
    <row r="2036" spans="1:14" ht="15" x14ac:dyDescent="0.25">
      <c r="A2036" s="17" t="s">
        <v>621</v>
      </c>
      <c r="B2036" s="16" t="s">
        <v>27</v>
      </c>
      <c r="C2036" t="s">
        <v>448</v>
      </c>
      <c r="D2036" s="16" t="s">
        <v>625</v>
      </c>
      <c r="E2036">
        <v>4</v>
      </c>
      <c r="F2036" s="20">
        <v>23.083333333333332</v>
      </c>
      <c r="G2036" s="21">
        <f t="shared" si="453"/>
        <v>5</v>
      </c>
      <c r="H2036" s="19">
        <v>5</v>
      </c>
      <c r="I2036" s="18">
        <f t="shared" si="482"/>
        <v>768.23396011839111</v>
      </c>
      <c r="J2036" s="18">
        <f t="shared" si="483"/>
        <v>622.04572436515321</v>
      </c>
      <c r="K2036" s="18">
        <v>1154.2431420497994</v>
      </c>
      <c r="L2036" s="18">
        <v>934.60071887375227</v>
      </c>
      <c r="M2036" s="18">
        <f t="shared" si="480"/>
        <v>1036.9266259726066</v>
      </c>
      <c r="N2036" s="18">
        <f t="shared" si="481"/>
        <v>839.60851466035456</v>
      </c>
    </row>
    <row r="2037" spans="1:14" ht="15" x14ac:dyDescent="0.25">
      <c r="A2037" s="17" t="s">
        <v>621</v>
      </c>
      <c r="B2037" s="16" t="s">
        <v>27</v>
      </c>
      <c r="C2037" t="s">
        <v>448</v>
      </c>
      <c r="D2037" s="16" t="s">
        <v>625</v>
      </c>
      <c r="E2037">
        <v>5</v>
      </c>
      <c r="F2037" s="20">
        <v>23.083333333333332</v>
      </c>
      <c r="G2037" s="21">
        <f t="shared" si="453"/>
        <v>6</v>
      </c>
      <c r="H2037" s="19">
        <v>5</v>
      </c>
      <c r="I2037" s="18">
        <f t="shared" si="482"/>
        <v>768.23396011839111</v>
      </c>
      <c r="J2037" s="18">
        <f t="shared" si="483"/>
        <v>622.04572436515321</v>
      </c>
      <c r="K2037" s="18">
        <v>1154.2431420497994</v>
      </c>
      <c r="L2037" s="18">
        <v>934.60071887375227</v>
      </c>
      <c r="M2037" s="18">
        <f t="shared" si="480"/>
        <v>1036.9266259726066</v>
      </c>
      <c r="N2037" s="18">
        <f t="shared" si="481"/>
        <v>839.60851466035456</v>
      </c>
    </row>
    <row r="2038" spans="1:14" ht="15" x14ac:dyDescent="0.25">
      <c r="A2038" s="17" t="s">
        <v>621</v>
      </c>
      <c r="B2038" s="16" t="s">
        <v>27</v>
      </c>
      <c r="C2038" t="s">
        <v>448</v>
      </c>
      <c r="D2038" s="16" t="s">
        <v>625</v>
      </c>
      <c r="E2038">
        <v>6</v>
      </c>
      <c r="F2038" s="20">
        <v>23.083333333333332</v>
      </c>
      <c r="G2038" s="21">
        <f t="shared" si="453"/>
        <v>7</v>
      </c>
      <c r="H2038" s="19">
        <v>5</v>
      </c>
      <c r="I2038" s="18">
        <f t="shared" si="482"/>
        <v>768.23396011839111</v>
      </c>
      <c r="J2038" s="18">
        <f t="shared" si="483"/>
        <v>622.04572436515321</v>
      </c>
      <c r="K2038" s="18">
        <v>1154.2431420497994</v>
      </c>
      <c r="L2038" s="18">
        <v>934.60071887375227</v>
      </c>
      <c r="M2038" s="18">
        <f t="shared" si="480"/>
        <v>1036.9266259726066</v>
      </c>
      <c r="N2038" s="18">
        <f t="shared" si="481"/>
        <v>839.60851466035456</v>
      </c>
    </row>
    <row r="2039" spans="1:14" ht="15" x14ac:dyDescent="0.25">
      <c r="A2039" s="15" t="s">
        <v>621</v>
      </c>
      <c r="B2039" s="16" t="s">
        <v>27</v>
      </c>
      <c r="C2039" t="s">
        <v>448</v>
      </c>
      <c r="D2039" s="16" t="s">
        <v>625</v>
      </c>
      <c r="E2039">
        <v>7</v>
      </c>
      <c r="F2039" s="20">
        <v>23.083333333333332</v>
      </c>
      <c r="G2039" s="21">
        <f t="shared" si="453"/>
        <v>1</v>
      </c>
      <c r="H2039" s="19">
        <v>5</v>
      </c>
      <c r="I2039" s="18">
        <f t="shared" si="482"/>
        <v>768.23396011839111</v>
      </c>
      <c r="J2039" s="18">
        <f t="shared" si="483"/>
        <v>622.04572436515321</v>
      </c>
      <c r="K2039" s="18">
        <v>1154.2431420497994</v>
      </c>
      <c r="L2039" s="18">
        <v>934.60071887375227</v>
      </c>
      <c r="M2039" s="18">
        <f t="shared" si="480"/>
        <v>1036.9266259726066</v>
      </c>
      <c r="N2039" s="18">
        <f t="shared" si="481"/>
        <v>839.60851466035456</v>
      </c>
    </row>
    <row r="2040" spans="1:14" ht="15" x14ac:dyDescent="0.25">
      <c r="A2040" s="17" t="s">
        <v>164</v>
      </c>
      <c r="B2040" s="16" t="s">
        <v>27</v>
      </c>
      <c r="C2040" t="s">
        <v>165</v>
      </c>
      <c r="D2040" s="16" t="s">
        <v>163</v>
      </c>
      <c r="E2040">
        <v>1</v>
      </c>
      <c r="F2040" s="20">
        <v>17.083333333333332</v>
      </c>
      <c r="G2040" s="21">
        <f t="shared" si="453"/>
        <v>1</v>
      </c>
      <c r="H2040" s="19">
        <v>22.5</v>
      </c>
      <c r="I2040" s="18">
        <v>894.83087303101706</v>
      </c>
      <c r="J2040" s="18">
        <v>993.76215651856978</v>
      </c>
      <c r="K2040" s="18">
        <f t="shared" ref="K2040:K2041" si="484">I2040/203*305</f>
        <v>1344.4503264751734</v>
      </c>
      <c r="L2040" s="18">
        <f t="shared" ref="L2040:L2041" si="485">J2040/203*305</f>
        <v>1493.0909248185408</v>
      </c>
      <c r="M2040" s="18">
        <f t="shared" ref="M2040:M2041" si="486">I2040/203*274</f>
        <v>1207.8012768990081</v>
      </c>
      <c r="N2040" s="18">
        <f t="shared" ref="N2040:N2041" si="487">J2040/203*274</f>
        <v>1341.3341422960004</v>
      </c>
    </row>
    <row r="2041" spans="1:14" ht="15" x14ac:dyDescent="0.25">
      <c r="A2041" s="17" t="s">
        <v>164</v>
      </c>
      <c r="B2041" s="16" t="s">
        <v>27</v>
      </c>
      <c r="C2041" t="s">
        <v>165</v>
      </c>
      <c r="D2041" s="16" t="s">
        <v>163</v>
      </c>
      <c r="E2041">
        <v>2</v>
      </c>
      <c r="F2041" s="20">
        <v>17.083333333333332</v>
      </c>
      <c r="G2041" s="21">
        <f t="shared" si="453"/>
        <v>2</v>
      </c>
      <c r="H2041" s="19">
        <v>22.5</v>
      </c>
      <c r="I2041" s="18">
        <v>894.83087303101706</v>
      </c>
      <c r="J2041" s="18">
        <v>993.76215651856978</v>
      </c>
      <c r="K2041" s="18">
        <f t="shared" si="484"/>
        <v>1344.4503264751734</v>
      </c>
      <c r="L2041" s="18">
        <f t="shared" si="485"/>
        <v>1493.0909248185408</v>
      </c>
      <c r="M2041" s="18">
        <f t="shared" si="486"/>
        <v>1207.8012768990081</v>
      </c>
      <c r="N2041" s="18">
        <f t="shared" si="487"/>
        <v>1341.3341422960004</v>
      </c>
    </row>
    <row r="2042" spans="1:14" ht="15" x14ac:dyDescent="0.25">
      <c r="A2042" s="17" t="s">
        <v>164</v>
      </c>
      <c r="B2042" s="16" t="s">
        <v>27</v>
      </c>
      <c r="C2042" t="s">
        <v>165</v>
      </c>
      <c r="D2042" s="16" t="s">
        <v>163</v>
      </c>
      <c r="E2042">
        <v>3</v>
      </c>
      <c r="F2042" s="20">
        <v>17.083333333333332</v>
      </c>
      <c r="G2042" s="21">
        <f t="shared" si="453"/>
        <v>3</v>
      </c>
      <c r="H2042" s="19">
        <v>22.5</v>
      </c>
      <c r="I2042" s="18">
        <v>894.83087303101706</v>
      </c>
      <c r="J2042" s="18">
        <v>993.76215651856978</v>
      </c>
      <c r="K2042" s="18">
        <f t="shared" ref="K2042:K2105" si="488">I2042/203*305</f>
        <v>1344.4503264751734</v>
      </c>
      <c r="L2042" s="18">
        <f t="shared" ref="L2042:L2105" si="489">J2042/203*305</f>
        <v>1493.0909248185408</v>
      </c>
      <c r="M2042" s="18">
        <f t="shared" ref="M2042:M2105" si="490">I2042/203*274</f>
        <v>1207.8012768990081</v>
      </c>
      <c r="N2042" s="18">
        <f t="shared" ref="N2042:N2105" si="491">J2042/203*274</f>
        <v>1341.3341422960004</v>
      </c>
    </row>
    <row r="2043" spans="1:14" ht="15" x14ac:dyDescent="0.25">
      <c r="A2043" s="17" t="s">
        <v>164</v>
      </c>
      <c r="B2043" s="16" t="s">
        <v>27</v>
      </c>
      <c r="C2043" t="s">
        <v>165</v>
      </c>
      <c r="D2043" s="16" t="s">
        <v>163</v>
      </c>
      <c r="E2043">
        <v>4</v>
      </c>
      <c r="F2043" s="20">
        <v>17.083333333333332</v>
      </c>
      <c r="G2043" s="21">
        <f t="shared" si="453"/>
        <v>4</v>
      </c>
      <c r="H2043" s="19">
        <v>22.5</v>
      </c>
      <c r="I2043" s="18">
        <v>894.83087303101706</v>
      </c>
      <c r="J2043" s="18">
        <v>993.76215651856978</v>
      </c>
      <c r="K2043" s="18">
        <f t="shared" si="488"/>
        <v>1344.4503264751734</v>
      </c>
      <c r="L2043" s="18">
        <f t="shared" si="489"/>
        <v>1493.0909248185408</v>
      </c>
      <c r="M2043" s="18">
        <f t="shared" si="490"/>
        <v>1207.8012768990081</v>
      </c>
      <c r="N2043" s="18">
        <f t="shared" si="491"/>
        <v>1341.3341422960004</v>
      </c>
    </row>
    <row r="2044" spans="1:14" ht="15" x14ac:dyDescent="0.25">
      <c r="A2044" s="17" t="s">
        <v>164</v>
      </c>
      <c r="B2044" s="16" t="s">
        <v>27</v>
      </c>
      <c r="C2044" t="s">
        <v>165</v>
      </c>
      <c r="D2044" s="16" t="s">
        <v>163</v>
      </c>
      <c r="E2044">
        <v>5</v>
      </c>
      <c r="F2044" s="20">
        <v>17.083333333333332</v>
      </c>
      <c r="G2044" s="21">
        <f t="shared" si="453"/>
        <v>5</v>
      </c>
      <c r="H2044" s="19">
        <v>22.5</v>
      </c>
      <c r="I2044" s="18">
        <v>894.83087303101706</v>
      </c>
      <c r="J2044" s="18">
        <v>993.76215651856978</v>
      </c>
      <c r="K2044" s="18">
        <f t="shared" si="488"/>
        <v>1344.4503264751734</v>
      </c>
      <c r="L2044" s="18">
        <f t="shared" si="489"/>
        <v>1493.0909248185408</v>
      </c>
      <c r="M2044" s="18">
        <f t="shared" si="490"/>
        <v>1207.8012768990081</v>
      </c>
      <c r="N2044" s="18">
        <f t="shared" si="491"/>
        <v>1341.3341422960004</v>
      </c>
    </row>
    <row r="2045" spans="1:14" ht="15" x14ac:dyDescent="0.25">
      <c r="A2045" s="17" t="s">
        <v>164</v>
      </c>
      <c r="B2045" s="16" t="s">
        <v>27</v>
      </c>
      <c r="C2045" t="s">
        <v>165</v>
      </c>
      <c r="D2045" s="16" t="s">
        <v>163</v>
      </c>
      <c r="E2045">
        <v>6</v>
      </c>
      <c r="F2045" s="20">
        <v>17.083333333333332</v>
      </c>
      <c r="G2045" s="21">
        <f t="shared" si="453"/>
        <v>6</v>
      </c>
      <c r="H2045" s="19">
        <v>22.5</v>
      </c>
      <c r="I2045" s="18">
        <v>894.83087303101706</v>
      </c>
      <c r="J2045" s="18">
        <v>993.76215651856978</v>
      </c>
      <c r="K2045" s="18">
        <f t="shared" si="488"/>
        <v>1344.4503264751734</v>
      </c>
      <c r="L2045" s="18">
        <f t="shared" si="489"/>
        <v>1493.0909248185408</v>
      </c>
      <c r="M2045" s="18">
        <f t="shared" si="490"/>
        <v>1207.8012768990081</v>
      </c>
      <c r="N2045" s="18">
        <f t="shared" si="491"/>
        <v>1341.3341422960004</v>
      </c>
    </row>
    <row r="2046" spans="1:14" ht="15" x14ac:dyDescent="0.25">
      <c r="A2046" s="15" t="s">
        <v>164</v>
      </c>
      <c r="B2046" s="16" t="s">
        <v>27</v>
      </c>
      <c r="C2046" t="s">
        <v>165</v>
      </c>
      <c r="D2046" s="16" t="s">
        <v>163</v>
      </c>
      <c r="E2046">
        <v>7</v>
      </c>
      <c r="F2046" s="20">
        <v>17.083333333333332</v>
      </c>
      <c r="G2046" s="21">
        <f t="shared" si="453"/>
        <v>7</v>
      </c>
      <c r="H2046" s="19">
        <v>22.5</v>
      </c>
      <c r="I2046" s="18">
        <v>894.83087303101706</v>
      </c>
      <c r="J2046" s="18">
        <v>993.76215651856978</v>
      </c>
      <c r="K2046" s="18">
        <f t="shared" si="488"/>
        <v>1344.4503264751734</v>
      </c>
      <c r="L2046" s="18">
        <f t="shared" si="489"/>
        <v>1493.0909248185408</v>
      </c>
      <c r="M2046" s="18">
        <f t="shared" si="490"/>
        <v>1207.8012768990081</v>
      </c>
      <c r="N2046" s="18">
        <f t="shared" si="491"/>
        <v>1341.3341422960004</v>
      </c>
    </row>
    <row r="2047" spans="1:14" ht="15" x14ac:dyDescent="0.25">
      <c r="A2047" s="17" t="s">
        <v>57</v>
      </c>
      <c r="B2047" s="16" t="s">
        <v>27</v>
      </c>
      <c r="C2047" t="s">
        <v>51</v>
      </c>
      <c r="D2047" s="16" t="s">
        <v>49</v>
      </c>
      <c r="E2047">
        <v>1</v>
      </c>
      <c r="F2047" s="20">
        <v>8.8333333333333339</v>
      </c>
      <c r="G2047" s="21">
        <f t="shared" si="453"/>
        <v>1</v>
      </c>
      <c r="H2047" s="19">
        <v>9.9166666666666661</v>
      </c>
      <c r="I2047" s="18">
        <v>228.55256704229927</v>
      </c>
      <c r="J2047" s="18">
        <v>207.06918725390202</v>
      </c>
      <c r="K2047" s="18">
        <f t="shared" si="488"/>
        <v>343.39178792069595</v>
      </c>
      <c r="L2047" s="18">
        <f t="shared" si="489"/>
        <v>311.11380350955721</v>
      </c>
      <c r="M2047" s="18">
        <f t="shared" si="490"/>
        <v>308.48967177137928</v>
      </c>
      <c r="N2047" s="18">
        <f t="shared" si="491"/>
        <v>279.49240052989728</v>
      </c>
    </row>
    <row r="2048" spans="1:14" ht="15" x14ac:dyDescent="0.25">
      <c r="A2048" s="17" t="s">
        <v>57</v>
      </c>
      <c r="B2048" s="16" t="s">
        <v>27</v>
      </c>
      <c r="C2048" t="s">
        <v>51</v>
      </c>
      <c r="D2048" s="16" t="s">
        <v>49</v>
      </c>
      <c r="E2048">
        <v>2</v>
      </c>
      <c r="F2048" s="20">
        <v>8.8333333333333339</v>
      </c>
      <c r="G2048" s="21">
        <f t="shared" si="453"/>
        <v>2</v>
      </c>
      <c r="H2048" s="19">
        <v>9.9166666666666661</v>
      </c>
      <c r="I2048" s="18">
        <v>228.55256704229927</v>
      </c>
      <c r="J2048" s="18">
        <v>207.06918725390202</v>
      </c>
      <c r="K2048" s="18">
        <f t="shared" si="488"/>
        <v>343.39178792069595</v>
      </c>
      <c r="L2048" s="18">
        <f t="shared" si="489"/>
        <v>311.11380350955721</v>
      </c>
      <c r="M2048" s="18">
        <f t="shared" si="490"/>
        <v>308.48967177137928</v>
      </c>
      <c r="N2048" s="18">
        <f t="shared" si="491"/>
        <v>279.49240052989728</v>
      </c>
    </row>
    <row r="2049" spans="1:14" ht="15" x14ac:dyDescent="0.25">
      <c r="A2049" s="17" t="s">
        <v>57</v>
      </c>
      <c r="B2049" s="16" t="s">
        <v>27</v>
      </c>
      <c r="C2049" t="s">
        <v>51</v>
      </c>
      <c r="D2049" s="16" t="s">
        <v>49</v>
      </c>
      <c r="E2049">
        <v>3</v>
      </c>
      <c r="F2049" s="20">
        <v>8.8333333333333339</v>
      </c>
      <c r="G2049" s="21">
        <f t="shared" si="453"/>
        <v>3</v>
      </c>
      <c r="H2049" s="19">
        <v>9.9166666666666661</v>
      </c>
      <c r="I2049" s="18">
        <v>228.55256704229927</v>
      </c>
      <c r="J2049" s="18">
        <v>207.06918725390202</v>
      </c>
      <c r="K2049" s="18">
        <f t="shared" si="488"/>
        <v>343.39178792069595</v>
      </c>
      <c r="L2049" s="18">
        <f t="shared" si="489"/>
        <v>311.11380350955721</v>
      </c>
      <c r="M2049" s="18">
        <f t="shared" si="490"/>
        <v>308.48967177137928</v>
      </c>
      <c r="N2049" s="18">
        <f t="shared" si="491"/>
        <v>279.49240052989728</v>
      </c>
    </row>
    <row r="2050" spans="1:14" ht="15" x14ac:dyDescent="0.25">
      <c r="A2050" s="17" t="s">
        <v>57</v>
      </c>
      <c r="B2050" s="16" t="s">
        <v>27</v>
      </c>
      <c r="C2050" t="s">
        <v>51</v>
      </c>
      <c r="D2050" s="16" t="s">
        <v>49</v>
      </c>
      <c r="E2050">
        <v>4</v>
      </c>
      <c r="F2050" s="20">
        <v>9</v>
      </c>
      <c r="G2050" s="21">
        <f t="shared" si="453"/>
        <v>4</v>
      </c>
      <c r="H2050" s="19">
        <v>9.9166666666666661</v>
      </c>
      <c r="I2050" s="18">
        <v>228.55256704229927</v>
      </c>
      <c r="J2050" s="18">
        <v>207.06918725390202</v>
      </c>
      <c r="K2050" s="18">
        <f t="shared" si="488"/>
        <v>343.39178792069595</v>
      </c>
      <c r="L2050" s="18">
        <f t="shared" si="489"/>
        <v>311.11380350955721</v>
      </c>
      <c r="M2050" s="18">
        <f t="shared" si="490"/>
        <v>308.48967177137928</v>
      </c>
      <c r="N2050" s="18">
        <f t="shared" si="491"/>
        <v>279.49240052989728</v>
      </c>
    </row>
    <row r="2051" spans="1:14" ht="15" x14ac:dyDescent="0.25">
      <c r="A2051" s="17" t="s">
        <v>57</v>
      </c>
      <c r="B2051" s="16" t="s">
        <v>27</v>
      </c>
      <c r="C2051" t="s">
        <v>51</v>
      </c>
      <c r="D2051" s="16" t="s">
        <v>49</v>
      </c>
      <c r="E2051">
        <v>5</v>
      </c>
      <c r="F2051" s="20">
        <v>9</v>
      </c>
      <c r="G2051" s="21">
        <f t="shared" si="453"/>
        <v>5</v>
      </c>
      <c r="H2051" s="19">
        <v>9.9166666666666661</v>
      </c>
      <c r="I2051" s="18">
        <v>228.55256704229927</v>
      </c>
      <c r="J2051" s="18">
        <v>207.06918725390202</v>
      </c>
      <c r="K2051" s="18">
        <f t="shared" si="488"/>
        <v>343.39178792069595</v>
      </c>
      <c r="L2051" s="18">
        <f t="shared" si="489"/>
        <v>311.11380350955721</v>
      </c>
      <c r="M2051" s="18">
        <f t="shared" si="490"/>
        <v>308.48967177137928</v>
      </c>
      <c r="N2051" s="18">
        <f t="shared" si="491"/>
        <v>279.49240052989728</v>
      </c>
    </row>
    <row r="2052" spans="1:14" ht="15" x14ac:dyDescent="0.25">
      <c r="A2052" s="17" t="s">
        <v>57</v>
      </c>
      <c r="B2052" s="16" t="s">
        <v>27</v>
      </c>
      <c r="C2052" t="s">
        <v>51</v>
      </c>
      <c r="D2052" s="16" t="s">
        <v>49</v>
      </c>
      <c r="E2052">
        <v>6</v>
      </c>
      <c r="F2052" s="20">
        <v>9</v>
      </c>
      <c r="G2052" s="21">
        <f t="shared" si="453"/>
        <v>6</v>
      </c>
      <c r="H2052" s="19">
        <v>9.9166666666666661</v>
      </c>
      <c r="I2052" s="18">
        <v>228.55256704229927</v>
      </c>
      <c r="J2052" s="18">
        <v>207.06918725390202</v>
      </c>
      <c r="K2052" s="18">
        <f t="shared" si="488"/>
        <v>343.39178792069595</v>
      </c>
      <c r="L2052" s="18">
        <f t="shared" si="489"/>
        <v>311.11380350955721</v>
      </c>
      <c r="M2052" s="18">
        <f t="shared" si="490"/>
        <v>308.48967177137928</v>
      </c>
      <c r="N2052" s="18">
        <f t="shared" si="491"/>
        <v>279.49240052989728</v>
      </c>
    </row>
    <row r="2053" spans="1:14" ht="15" x14ac:dyDescent="0.25">
      <c r="A2053" s="15" t="s">
        <v>57</v>
      </c>
      <c r="B2053" s="16" t="s">
        <v>27</v>
      </c>
      <c r="C2053" t="s">
        <v>51</v>
      </c>
      <c r="D2053" s="16" t="s">
        <v>49</v>
      </c>
      <c r="E2053">
        <v>7</v>
      </c>
      <c r="F2053" s="20">
        <v>9</v>
      </c>
      <c r="G2053" s="21">
        <f t="shared" ref="G2053:G2116" si="492">IF(AND(E2053=7,H2053&lt;F2053),1,IF(H2053&lt;F2053,E2053+1,E2053))</f>
        <v>7</v>
      </c>
      <c r="H2053" s="19">
        <v>9.9166666666666661</v>
      </c>
      <c r="I2053" s="18">
        <v>228.55256704229927</v>
      </c>
      <c r="J2053" s="18">
        <v>207.06918725390202</v>
      </c>
      <c r="K2053" s="18">
        <f t="shared" si="488"/>
        <v>343.39178792069595</v>
      </c>
      <c r="L2053" s="18">
        <f t="shared" si="489"/>
        <v>311.11380350955721</v>
      </c>
      <c r="M2053" s="18">
        <f t="shared" si="490"/>
        <v>308.48967177137928</v>
      </c>
      <c r="N2053" s="18">
        <f t="shared" si="491"/>
        <v>279.49240052989728</v>
      </c>
    </row>
    <row r="2054" spans="1:14" ht="15" x14ac:dyDescent="0.25">
      <c r="A2054" s="17" t="s">
        <v>178</v>
      </c>
      <c r="B2054" s="16" t="s">
        <v>27</v>
      </c>
      <c r="C2054" t="s">
        <v>177</v>
      </c>
      <c r="D2054" s="16" t="s">
        <v>495</v>
      </c>
      <c r="E2054">
        <v>1</v>
      </c>
      <c r="F2054" s="20">
        <v>5.666666666666667</v>
      </c>
      <c r="G2054" s="21">
        <f t="shared" si="492"/>
        <v>1</v>
      </c>
      <c r="H2054" s="19">
        <v>6.666666666666667</v>
      </c>
      <c r="I2054" s="18">
        <v>187.46363998635809</v>
      </c>
      <c r="J2054" s="18">
        <v>145.81561859013829</v>
      </c>
      <c r="K2054" s="18">
        <f t="shared" si="488"/>
        <v>281.65719308295184</v>
      </c>
      <c r="L2054" s="18">
        <f t="shared" si="489"/>
        <v>219.08257965513388</v>
      </c>
      <c r="M2054" s="18">
        <f t="shared" si="490"/>
        <v>253.02974067124197</v>
      </c>
      <c r="N2054" s="18">
        <f t="shared" si="491"/>
        <v>196.81516991969403</v>
      </c>
    </row>
    <row r="2055" spans="1:14" ht="15" x14ac:dyDescent="0.25">
      <c r="A2055" s="17" t="s">
        <v>178</v>
      </c>
      <c r="B2055" s="16" t="s">
        <v>27</v>
      </c>
      <c r="C2055" t="s">
        <v>177</v>
      </c>
      <c r="D2055" s="16" t="s">
        <v>495</v>
      </c>
      <c r="E2055">
        <v>2</v>
      </c>
      <c r="F2055" s="20">
        <v>5.083333333333333</v>
      </c>
      <c r="G2055" s="21">
        <f t="shared" si="492"/>
        <v>2</v>
      </c>
      <c r="H2055" s="19">
        <v>6.083333333333333</v>
      </c>
      <c r="I2055" s="18">
        <v>187.46363998635809</v>
      </c>
      <c r="J2055" s="18">
        <v>145.81561859013829</v>
      </c>
      <c r="K2055" s="18">
        <f t="shared" si="488"/>
        <v>281.65719308295184</v>
      </c>
      <c r="L2055" s="18">
        <f t="shared" si="489"/>
        <v>219.08257965513388</v>
      </c>
      <c r="M2055" s="18">
        <f t="shared" si="490"/>
        <v>253.02974067124197</v>
      </c>
      <c r="N2055" s="18">
        <f t="shared" si="491"/>
        <v>196.81516991969403</v>
      </c>
    </row>
    <row r="2056" spans="1:14" ht="15" x14ac:dyDescent="0.25">
      <c r="A2056" s="17" t="s">
        <v>178</v>
      </c>
      <c r="B2056" s="16" t="s">
        <v>27</v>
      </c>
      <c r="C2056" t="s">
        <v>177</v>
      </c>
      <c r="D2056" s="16" t="s">
        <v>495</v>
      </c>
      <c r="E2056">
        <v>3</v>
      </c>
      <c r="F2056" s="20">
        <v>5.583333333333333</v>
      </c>
      <c r="G2056" s="21">
        <f t="shared" si="492"/>
        <v>3</v>
      </c>
      <c r="H2056" s="19">
        <v>6.583333333333333</v>
      </c>
      <c r="I2056" s="18">
        <v>187.46363998635809</v>
      </c>
      <c r="J2056" s="18">
        <v>145.81561859013829</v>
      </c>
      <c r="K2056" s="18">
        <f t="shared" si="488"/>
        <v>281.65719308295184</v>
      </c>
      <c r="L2056" s="18">
        <f t="shared" si="489"/>
        <v>219.08257965513388</v>
      </c>
      <c r="M2056" s="18">
        <f t="shared" si="490"/>
        <v>253.02974067124197</v>
      </c>
      <c r="N2056" s="18">
        <f t="shared" si="491"/>
        <v>196.81516991969403</v>
      </c>
    </row>
    <row r="2057" spans="1:14" ht="15" x14ac:dyDescent="0.25">
      <c r="A2057" s="17" t="s">
        <v>178</v>
      </c>
      <c r="B2057" s="16" t="s">
        <v>27</v>
      </c>
      <c r="C2057" t="s">
        <v>177</v>
      </c>
      <c r="D2057" s="16" t="s">
        <v>495</v>
      </c>
      <c r="E2057">
        <v>4</v>
      </c>
      <c r="F2057" s="20">
        <v>5.083333333333333</v>
      </c>
      <c r="G2057" s="21">
        <f t="shared" si="492"/>
        <v>4</v>
      </c>
      <c r="H2057" s="19">
        <v>6.083333333333333</v>
      </c>
      <c r="I2057" s="18">
        <v>187.46363998635809</v>
      </c>
      <c r="J2057" s="18">
        <v>145.81561859013829</v>
      </c>
      <c r="K2057" s="18">
        <f t="shared" si="488"/>
        <v>281.65719308295184</v>
      </c>
      <c r="L2057" s="18">
        <f t="shared" si="489"/>
        <v>219.08257965513388</v>
      </c>
      <c r="M2057" s="18">
        <f t="shared" si="490"/>
        <v>253.02974067124197</v>
      </c>
      <c r="N2057" s="18">
        <f t="shared" si="491"/>
        <v>196.81516991969403</v>
      </c>
    </row>
    <row r="2058" spans="1:14" ht="15" x14ac:dyDescent="0.25">
      <c r="A2058" s="17" t="s">
        <v>178</v>
      </c>
      <c r="B2058" s="16" t="s">
        <v>27</v>
      </c>
      <c r="C2058" t="s">
        <v>177</v>
      </c>
      <c r="D2058" s="16" t="s">
        <v>495</v>
      </c>
      <c r="E2058">
        <v>5</v>
      </c>
      <c r="F2058" s="20">
        <v>5.666666666666667</v>
      </c>
      <c r="G2058" s="21">
        <f t="shared" si="492"/>
        <v>5</v>
      </c>
      <c r="H2058" s="19">
        <v>6.666666666666667</v>
      </c>
      <c r="I2058" s="18">
        <v>187.46363998635809</v>
      </c>
      <c r="J2058" s="18">
        <v>145.81561859013829</v>
      </c>
      <c r="K2058" s="18">
        <f t="shared" si="488"/>
        <v>281.65719308295184</v>
      </c>
      <c r="L2058" s="18">
        <f t="shared" si="489"/>
        <v>219.08257965513388</v>
      </c>
      <c r="M2058" s="18">
        <f t="shared" si="490"/>
        <v>253.02974067124197</v>
      </c>
      <c r="N2058" s="18">
        <f t="shared" si="491"/>
        <v>196.81516991969403</v>
      </c>
    </row>
    <row r="2059" spans="1:14" ht="15" x14ac:dyDescent="0.25">
      <c r="A2059" s="17" t="s">
        <v>178</v>
      </c>
      <c r="B2059" s="16" t="s">
        <v>27</v>
      </c>
      <c r="C2059" t="s">
        <v>177</v>
      </c>
      <c r="D2059" s="16" t="s">
        <v>495</v>
      </c>
      <c r="E2059">
        <v>6</v>
      </c>
      <c r="F2059" s="20">
        <v>5.083333333333333</v>
      </c>
      <c r="G2059" s="21">
        <f t="shared" si="492"/>
        <v>6</v>
      </c>
      <c r="H2059" s="19">
        <v>6.083333333333333</v>
      </c>
      <c r="I2059" s="18">
        <v>187.46363998635809</v>
      </c>
      <c r="J2059" s="18">
        <v>145.81561859013829</v>
      </c>
      <c r="K2059" s="18">
        <f t="shared" si="488"/>
        <v>281.65719308295184</v>
      </c>
      <c r="L2059" s="18">
        <f t="shared" si="489"/>
        <v>219.08257965513388</v>
      </c>
      <c r="M2059" s="18">
        <f t="shared" si="490"/>
        <v>253.02974067124197</v>
      </c>
      <c r="N2059" s="18">
        <f t="shared" si="491"/>
        <v>196.81516991969403</v>
      </c>
    </row>
    <row r="2060" spans="1:14" ht="15" x14ac:dyDescent="0.25">
      <c r="A2060" s="17" t="s">
        <v>178</v>
      </c>
      <c r="B2060" s="16" t="s">
        <v>27</v>
      </c>
      <c r="C2060" t="s">
        <v>177</v>
      </c>
      <c r="D2060" s="16" t="s">
        <v>495</v>
      </c>
      <c r="E2060">
        <v>7</v>
      </c>
      <c r="F2060" s="20">
        <v>5.083333333333333</v>
      </c>
      <c r="G2060" s="21">
        <f t="shared" si="492"/>
        <v>7</v>
      </c>
      <c r="H2060" s="19">
        <v>6.083333333333333</v>
      </c>
      <c r="I2060" s="18">
        <v>187.46363998635809</v>
      </c>
      <c r="J2060" s="18">
        <v>145.81561859013829</v>
      </c>
      <c r="K2060" s="18">
        <f t="shared" si="488"/>
        <v>281.65719308295184</v>
      </c>
      <c r="L2060" s="18">
        <f t="shared" si="489"/>
        <v>219.08257965513388</v>
      </c>
      <c r="M2060" s="18">
        <f t="shared" si="490"/>
        <v>253.02974067124197</v>
      </c>
      <c r="N2060" s="18">
        <f t="shared" si="491"/>
        <v>196.81516991969403</v>
      </c>
    </row>
    <row r="2061" spans="1:14" ht="15" x14ac:dyDescent="0.25">
      <c r="A2061" s="17" t="s">
        <v>178</v>
      </c>
      <c r="B2061" s="16" t="s">
        <v>27</v>
      </c>
      <c r="C2061" t="s">
        <v>177</v>
      </c>
      <c r="D2061" s="16" t="s">
        <v>763</v>
      </c>
      <c r="E2061">
        <v>3</v>
      </c>
      <c r="F2061" s="20">
        <v>23.25</v>
      </c>
      <c r="G2061" s="21">
        <f t="shared" si="492"/>
        <v>4</v>
      </c>
      <c r="H2061" s="19">
        <v>0.25</v>
      </c>
      <c r="I2061" s="18">
        <v>187.46363998635809</v>
      </c>
      <c r="J2061" s="18">
        <v>145.81561859013829</v>
      </c>
      <c r="K2061" s="18">
        <f t="shared" si="488"/>
        <v>281.65719308295184</v>
      </c>
      <c r="L2061" s="18">
        <f t="shared" si="489"/>
        <v>219.08257965513388</v>
      </c>
      <c r="M2061" s="18">
        <f t="shared" si="490"/>
        <v>253.02974067124197</v>
      </c>
      <c r="N2061" s="18">
        <f t="shared" si="491"/>
        <v>196.81516991969403</v>
      </c>
    </row>
    <row r="2062" spans="1:14" ht="15" x14ac:dyDescent="0.25">
      <c r="A2062" s="17" t="s">
        <v>178</v>
      </c>
      <c r="B2062" s="16" t="s">
        <v>27</v>
      </c>
      <c r="C2062" t="s">
        <v>177</v>
      </c>
      <c r="D2062" s="16" t="s">
        <v>763</v>
      </c>
      <c r="E2062">
        <v>4</v>
      </c>
      <c r="F2062" s="20">
        <v>23.25</v>
      </c>
      <c r="G2062" s="21">
        <f t="shared" si="492"/>
        <v>5</v>
      </c>
      <c r="H2062" s="19">
        <v>0.25</v>
      </c>
      <c r="I2062" s="18">
        <v>187.46363998635809</v>
      </c>
      <c r="J2062" s="18">
        <v>145.81561859013829</v>
      </c>
      <c r="K2062" s="18">
        <f t="shared" si="488"/>
        <v>281.65719308295184</v>
      </c>
      <c r="L2062" s="18">
        <f t="shared" si="489"/>
        <v>219.08257965513388</v>
      </c>
      <c r="M2062" s="18">
        <f t="shared" si="490"/>
        <v>253.02974067124197</v>
      </c>
      <c r="N2062" s="18">
        <f t="shared" si="491"/>
        <v>196.81516991969403</v>
      </c>
    </row>
    <row r="2063" spans="1:14" ht="15" x14ac:dyDescent="0.25">
      <c r="A2063" s="17" t="s">
        <v>178</v>
      </c>
      <c r="B2063" s="16" t="s">
        <v>27</v>
      </c>
      <c r="C2063" t="s">
        <v>177</v>
      </c>
      <c r="D2063" s="16" t="s">
        <v>763</v>
      </c>
      <c r="E2063">
        <v>5</v>
      </c>
      <c r="F2063" s="20">
        <v>23.25</v>
      </c>
      <c r="G2063" s="21">
        <f t="shared" si="492"/>
        <v>6</v>
      </c>
      <c r="H2063" s="19">
        <v>0.25</v>
      </c>
      <c r="I2063" s="18">
        <v>187.46363998635809</v>
      </c>
      <c r="J2063" s="18">
        <v>145.81561859013829</v>
      </c>
      <c r="K2063" s="18">
        <f t="shared" si="488"/>
        <v>281.65719308295184</v>
      </c>
      <c r="L2063" s="18">
        <f t="shared" si="489"/>
        <v>219.08257965513388</v>
      </c>
      <c r="M2063" s="18">
        <f t="shared" si="490"/>
        <v>253.02974067124197</v>
      </c>
      <c r="N2063" s="18">
        <f t="shared" si="491"/>
        <v>196.81516991969403</v>
      </c>
    </row>
    <row r="2064" spans="1:14" ht="15" x14ac:dyDescent="0.25">
      <c r="A2064" s="17" t="s">
        <v>178</v>
      </c>
      <c r="B2064" s="16" t="s">
        <v>27</v>
      </c>
      <c r="C2064" t="s">
        <v>177</v>
      </c>
      <c r="D2064" s="16" t="s">
        <v>763</v>
      </c>
      <c r="E2064">
        <v>6</v>
      </c>
      <c r="F2064" s="20">
        <v>23.25</v>
      </c>
      <c r="G2064" s="21">
        <f t="shared" si="492"/>
        <v>7</v>
      </c>
      <c r="H2064" s="19">
        <v>0.25</v>
      </c>
      <c r="I2064" s="18">
        <v>187.46363998635809</v>
      </c>
      <c r="J2064" s="18">
        <v>145.81561859013829</v>
      </c>
      <c r="K2064" s="18">
        <f t="shared" si="488"/>
        <v>281.65719308295184</v>
      </c>
      <c r="L2064" s="18">
        <f t="shared" si="489"/>
        <v>219.08257965513388</v>
      </c>
      <c r="M2064" s="18">
        <f t="shared" si="490"/>
        <v>253.02974067124197</v>
      </c>
      <c r="N2064" s="18">
        <f t="shared" si="491"/>
        <v>196.81516991969403</v>
      </c>
    </row>
    <row r="2065" spans="1:14" ht="15" x14ac:dyDescent="0.25">
      <c r="A2065" s="17" t="s">
        <v>178</v>
      </c>
      <c r="B2065" s="16" t="s">
        <v>27</v>
      </c>
      <c r="C2065" t="s">
        <v>177</v>
      </c>
      <c r="D2065" s="16" t="s">
        <v>763</v>
      </c>
      <c r="E2065">
        <v>7</v>
      </c>
      <c r="F2065" s="20">
        <v>23.25</v>
      </c>
      <c r="G2065" s="21">
        <f t="shared" si="492"/>
        <v>1</v>
      </c>
      <c r="H2065" s="19">
        <v>0.25</v>
      </c>
      <c r="I2065" s="18">
        <v>187.46363998635809</v>
      </c>
      <c r="J2065" s="18">
        <v>145.81561859013829</v>
      </c>
      <c r="K2065" s="18">
        <f t="shared" si="488"/>
        <v>281.65719308295184</v>
      </c>
      <c r="L2065" s="18">
        <f t="shared" si="489"/>
        <v>219.08257965513388</v>
      </c>
      <c r="M2065" s="18">
        <f t="shared" si="490"/>
        <v>253.02974067124197</v>
      </c>
      <c r="N2065" s="18">
        <f t="shared" si="491"/>
        <v>196.81516991969403</v>
      </c>
    </row>
    <row r="2066" spans="1:14" ht="15" x14ac:dyDescent="0.25">
      <c r="A2066" s="17" t="s">
        <v>178</v>
      </c>
      <c r="B2066" s="16" t="s">
        <v>27</v>
      </c>
      <c r="C2066" t="s">
        <v>177</v>
      </c>
      <c r="D2066" s="16" t="s">
        <v>248</v>
      </c>
      <c r="E2066">
        <v>1</v>
      </c>
      <c r="F2066" s="20">
        <v>2.1666666666666665</v>
      </c>
      <c r="G2066" s="21">
        <f t="shared" si="492"/>
        <v>1</v>
      </c>
      <c r="H2066" s="19">
        <v>3.1666666666666665</v>
      </c>
      <c r="I2066" s="18">
        <v>187.46363998635809</v>
      </c>
      <c r="J2066" s="18">
        <v>145.81561859013829</v>
      </c>
      <c r="K2066" s="18">
        <f t="shared" si="488"/>
        <v>281.65719308295184</v>
      </c>
      <c r="L2066" s="18">
        <f t="shared" si="489"/>
        <v>219.08257965513388</v>
      </c>
      <c r="M2066" s="18">
        <f t="shared" si="490"/>
        <v>253.02974067124197</v>
      </c>
      <c r="N2066" s="18">
        <f t="shared" si="491"/>
        <v>196.81516991969403</v>
      </c>
    </row>
    <row r="2067" spans="1:14" ht="15" x14ac:dyDescent="0.25">
      <c r="A2067" s="17" t="s">
        <v>178</v>
      </c>
      <c r="B2067" s="16" t="s">
        <v>27</v>
      </c>
      <c r="C2067" t="s">
        <v>177</v>
      </c>
      <c r="D2067" s="16" t="s">
        <v>248</v>
      </c>
      <c r="E2067">
        <v>2</v>
      </c>
      <c r="F2067" s="20">
        <v>2.1666666666666665</v>
      </c>
      <c r="G2067" s="21">
        <f t="shared" si="492"/>
        <v>2</v>
      </c>
      <c r="H2067" s="19">
        <v>3.1666666666666665</v>
      </c>
      <c r="I2067" s="18">
        <v>187.46363998635809</v>
      </c>
      <c r="J2067" s="18">
        <v>145.81561859013829</v>
      </c>
      <c r="K2067" s="18">
        <f t="shared" si="488"/>
        <v>281.65719308295184</v>
      </c>
      <c r="L2067" s="18">
        <f t="shared" si="489"/>
        <v>219.08257965513388</v>
      </c>
      <c r="M2067" s="18">
        <f t="shared" si="490"/>
        <v>253.02974067124197</v>
      </c>
      <c r="N2067" s="18">
        <f t="shared" si="491"/>
        <v>196.81516991969403</v>
      </c>
    </row>
    <row r="2068" spans="1:14" ht="15" x14ac:dyDescent="0.25">
      <c r="A2068" s="17" t="s">
        <v>178</v>
      </c>
      <c r="B2068" s="16" t="s">
        <v>27</v>
      </c>
      <c r="C2068" t="s">
        <v>177</v>
      </c>
      <c r="D2068" s="16" t="s">
        <v>248</v>
      </c>
      <c r="E2068">
        <v>3</v>
      </c>
      <c r="F2068" s="20">
        <v>2.1666666666666665</v>
      </c>
      <c r="G2068" s="21">
        <f t="shared" si="492"/>
        <v>3</v>
      </c>
      <c r="H2068" s="19">
        <v>3.1666666666666665</v>
      </c>
      <c r="I2068" s="18">
        <v>187.46363998635809</v>
      </c>
      <c r="J2068" s="18">
        <v>145.81561859013829</v>
      </c>
      <c r="K2068" s="18">
        <f t="shared" si="488"/>
        <v>281.65719308295184</v>
      </c>
      <c r="L2068" s="18">
        <f t="shared" si="489"/>
        <v>219.08257965513388</v>
      </c>
      <c r="M2068" s="18">
        <f t="shared" si="490"/>
        <v>253.02974067124197</v>
      </c>
      <c r="N2068" s="18">
        <f t="shared" si="491"/>
        <v>196.81516991969403</v>
      </c>
    </row>
    <row r="2069" spans="1:14" ht="15" x14ac:dyDescent="0.25">
      <c r="A2069" s="17" t="s">
        <v>178</v>
      </c>
      <c r="B2069" s="16" t="s">
        <v>27</v>
      </c>
      <c r="C2069" t="s">
        <v>177</v>
      </c>
      <c r="D2069" s="16" t="s">
        <v>248</v>
      </c>
      <c r="E2069">
        <v>4</v>
      </c>
      <c r="F2069" s="20">
        <v>2.1666666666666665</v>
      </c>
      <c r="G2069" s="21">
        <f t="shared" si="492"/>
        <v>4</v>
      </c>
      <c r="H2069" s="19">
        <v>3.1666666666666665</v>
      </c>
      <c r="I2069" s="18">
        <v>187.46363998635809</v>
      </c>
      <c r="J2069" s="18">
        <v>145.81561859013829</v>
      </c>
      <c r="K2069" s="18">
        <f t="shared" si="488"/>
        <v>281.65719308295184</v>
      </c>
      <c r="L2069" s="18">
        <f t="shared" si="489"/>
        <v>219.08257965513388</v>
      </c>
      <c r="M2069" s="18">
        <f t="shared" si="490"/>
        <v>253.02974067124197</v>
      </c>
      <c r="N2069" s="18">
        <f t="shared" si="491"/>
        <v>196.81516991969403</v>
      </c>
    </row>
    <row r="2070" spans="1:14" ht="15" x14ac:dyDescent="0.25">
      <c r="A2070" s="17" t="s">
        <v>178</v>
      </c>
      <c r="B2070" s="16" t="s">
        <v>27</v>
      </c>
      <c r="C2070" t="s">
        <v>177</v>
      </c>
      <c r="D2070" s="16" t="s">
        <v>248</v>
      </c>
      <c r="E2070">
        <v>5</v>
      </c>
      <c r="F2070" s="20">
        <v>2.1666666666666665</v>
      </c>
      <c r="G2070" s="21">
        <f t="shared" si="492"/>
        <v>5</v>
      </c>
      <c r="H2070" s="19">
        <v>3.1666666666666665</v>
      </c>
      <c r="I2070" s="18">
        <v>187.46363998635809</v>
      </c>
      <c r="J2070" s="18">
        <v>145.81561859013829</v>
      </c>
      <c r="K2070" s="18">
        <f t="shared" si="488"/>
        <v>281.65719308295184</v>
      </c>
      <c r="L2070" s="18">
        <f t="shared" si="489"/>
        <v>219.08257965513388</v>
      </c>
      <c r="M2070" s="18">
        <f t="shared" si="490"/>
        <v>253.02974067124197</v>
      </c>
      <c r="N2070" s="18">
        <f t="shared" si="491"/>
        <v>196.81516991969403</v>
      </c>
    </row>
    <row r="2071" spans="1:14" ht="15" x14ac:dyDescent="0.25">
      <c r="A2071" s="17" t="s">
        <v>178</v>
      </c>
      <c r="B2071" s="16" t="s">
        <v>27</v>
      </c>
      <c r="C2071" t="s">
        <v>177</v>
      </c>
      <c r="D2071" s="16" t="s">
        <v>248</v>
      </c>
      <c r="E2071">
        <v>6</v>
      </c>
      <c r="F2071" s="20">
        <v>2.1666666666666665</v>
      </c>
      <c r="G2071" s="21">
        <f t="shared" si="492"/>
        <v>6</v>
      </c>
      <c r="H2071" s="19">
        <v>3.1666666666666665</v>
      </c>
      <c r="I2071" s="18">
        <v>187.46363998635809</v>
      </c>
      <c r="J2071" s="18">
        <v>145.81561859013829</v>
      </c>
      <c r="K2071" s="18">
        <f t="shared" si="488"/>
        <v>281.65719308295184</v>
      </c>
      <c r="L2071" s="18">
        <f t="shared" si="489"/>
        <v>219.08257965513388</v>
      </c>
      <c r="M2071" s="18">
        <f t="shared" si="490"/>
        <v>253.02974067124197</v>
      </c>
      <c r="N2071" s="18">
        <f t="shared" si="491"/>
        <v>196.81516991969403</v>
      </c>
    </row>
    <row r="2072" spans="1:14" ht="15" x14ac:dyDescent="0.25">
      <c r="A2072" s="17" t="s">
        <v>178</v>
      </c>
      <c r="B2072" s="16" t="s">
        <v>27</v>
      </c>
      <c r="C2072" t="s">
        <v>177</v>
      </c>
      <c r="D2072" s="16" t="s">
        <v>248</v>
      </c>
      <c r="E2072">
        <v>7</v>
      </c>
      <c r="F2072" s="20">
        <v>2.1666666666666665</v>
      </c>
      <c r="G2072" s="21">
        <f t="shared" si="492"/>
        <v>7</v>
      </c>
      <c r="H2072" s="19">
        <v>3.1666666666666665</v>
      </c>
      <c r="I2072" s="18">
        <v>187.46363998635809</v>
      </c>
      <c r="J2072" s="18">
        <v>145.81561859013829</v>
      </c>
      <c r="K2072" s="18">
        <f t="shared" si="488"/>
        <v>281.65719308295184</v>
      </c>
      <c r="L2072" s="18">
        <f t="shared" si="489"/>
        <v>219.08257965513388</v>
      </c>
      <c r="M2072" s="18">
        <f t="shared" si="490"/>
        <v>253.02974067124197</v>
      </c>
      <c r="N2072" s="18">
        <f t="shared" si="491"/>
        <v>196.81516991969403</v>
      </c>
    </row>
    <row r="2073" spans="1:14" ht="15" x14ac:dyDescent="0.25">
      <c r="A2073" s="17" t="s">
        <v>178</v>
      </c>
      <c r="B2073" s="16" t="s">
        <v>27</v>
      </c>
      <c r="C2073" t="s">
        <v>177</v>
      </c>
      <c r="D2073" s="16" t="s">
        <v>181</v>
      </c>
      <c r="E2073">
        <v>1</v>
      </c>
      <c r="F2073" s="20">
        <v>6.833333333333333</v>
      </c>
      <c r="G2073" s="21">
        <f t="shared" si="492"/>
        <v>1</v>
      </c>
      <c r="H2073" s="19">
        <v>7.833333333333333</v>
      </c>
      <c r="I2073" s="18">
        <v>187.46363998635809</v>
      </c>
      <c r="J2073" s="18">
        <v>145.81561859013829</v>
      </c>
      <c r="K2073" s="18">
        <f t="shared" si="488"/>
        <v>281.65719308295184</v>
      </c>
      <c r="L2073" s="18">
        <f t="shared" si="489"/>
        <v>219.08257965513388</v>
      </c>
      <c r="M2073" s="18">
        <f t="shared" si="490"/>
        <v>253.02974067124197</v>
      </c>
      <c r="N2073" s="18">
        <f t="shared" si="491"/>
        <v>196.81516991969403</v>
      </c>
    </row>
    <row r="2074" spans="1:14" ht="15" x14ac:dyDescent="0.25">
      <c r="A2074" s="17" t="s">
        <v>178</v>
      </c>
      <c r="B2074" s="16" t="s">
        <v>27</v>
      </c>
      <c r="C2074" t="s">
        <v>177</v>
      </c>
      <c r="D2074" s="16" t="s">
        <v>181</v>
      </c>
      <c r="E2074">
        <v>2</v>
      </c>
      <c r="F2074" s="20">
        <v>6.583333333333333</v>
      </c>
      <c r="G2074" s="21">
        <f t="shared" si="492"/>
        <v>2</v>
      </c>
      <c r="H2074" s="19">
        <v>7.583333333333333</v>
      </c>
      <c r="I2074" s="18">
        <v>187.46363998635809</v>
      </c>
      <c r="J2074" s="18">
        <v>145.81561859013829</v>
      </c>
      <c r="K2074" s="18">
        <f t="shared" si="488"/>
        <v>281.65719308295184</v>
      </c>
      <c r="L2074" s="18">
        <f t="shared" si="489"/>
        <v>219.08257965513388</v>
      </c>
      <c r="M2074" s="18">
        <f t="shared" si="490"/>
        <v>253.02974067124197</v>
      </c>
      <c r="N2074" s="18">
        <f t="shared" si="491"/>
        <v>196.81516991969403</v>
      </c>
    </row>
    <row r="2075" spans="1:14" ht="15" x14ac:dyDescent="0.25">
      <c r="A2075" s="17" t="s">
        <v>178</v>
      </c>
      <c r="B2075" s="16" t="s">
        <v>27</v>
      </c>
      <c r="C2075" t="s">
        <v>177</v>
      </c>
      <c r="D2075" s="16" t="s">
        <v>181</v>
      </c>
      <c r="E2075">
        <v>3</v>
      </c>
      <c r="F2075" s="20">
        <v>6.916666666666667</v>
      </c>
      <c r="G2075" s="21">
        <f t="shared" si="492"/>
        <v>3</v>
      </c>
      <c r="H2075" s="19">
        <v>7.916666666666667</v>
      </c>
      <c r="I2075" s="18">
        <v>187.46363998635809</v>
      </c>
      <c r="J2075" s="18">
        <v>145.81561859013829</v>
      </c>
      <c r="K2075" s="18">
        <f t="shared" si="488"/>
        <v>281.65719308295184</v>
      </c>
      <c r="L2075" s="18">
        <f t="shared" si="489"/>
        <v>219.08257965513388</v>
      </c>
      <c r="M2075" s="18">
        <f t="shared" si="490"/>
        <v>253.02974067124197</v>
      </c>
      <c r="N2075" s="18">
        <f t="shared" si="491"/>
        <v>196.81516991969403</v>
      </c>
    </row>
    <row r="2076" spans="1:14" ht="15" x14ac:dyDescent="0.25">
      <c r="A2076" s="17" t="s">
        <v>178</v>
      </c>
      <c r="B2076" s="16" t="s">
        <v>27</v>
      </c>
      <c r="C2076" t="s">
        <v>177</v>
      </c>
      <c r="D2076" s="16" t="s">
        <v>181</v>
      </c>
      <c r="E2076">
        <v>4</v>
      </c>
      <c r="F2076" s="20">
        <v>6.833333333333333</v>
      </c>
      <c r="G2076" s="21">
        <f t="shared" si="492"/>
        <v>4</v>
      </c>
      <c r="H2076" s="19">
        <v>7.833333333333333</v>
      </c>
      <c r="I2076" s="18">
        <v>187.46363998635809</v>
      </c>
      <c r="J2076" s="18">
        <v>145.81561859013829</v>
      </c>
      <c r="K2076" s="18">
        <f t="shared" si="488"/>
        <v>281.65719308295184</v>
      </c>
      <c r="L2076" s="18">
        <f t="shared" si="489"/>
        <v>219.08257965513388</v>
      </c>
      <c r="M2076" s="18">
        <f t="shared" si="490"/>
        <v>253.02974067124197</v>
      </c>
      <c r="N2076" s="18">
        <f t="shared" si="491"/>
        <v>196.81516991969403</v>
      </c>
    </row>
    <row r="2077" spans="1:14" ht="15" x14ac:dyDescent="0.25">
      <c r="A2077" s="17" t="s">
        <v>178</v>
      </c>
      <c r="B2077" s="16" t="s">
        <v>27</v>
      </c>
      <c r="C2077" t="s">
        <v>177</v>
      </c>
      <c r="D2077" s="16" t="s">
        <v>181</v>
      </c>
      <c r="E2077">
        <v>5</v>
      </c>
      <c r="F2077" s="20">
        <v>6.75</v>
      </c>
      <c r="G2077" s="21">
        <f t="shared" si="492"/>
        <v>5</v>
      </c>
      <c r="H2077" s="19">
        <v>7.75</v>
      </c>
      <c r="I2077" s="18">
        <v>187.46363998635809</v>
      </c>
      <c r="J2077" s="18">
        <v>145.81561859013829</v>
      </c>
      <c r="K2077" s="18">
        <f t="shared" si="488"/>
        <v>281.65719308295184</v>
      </c>
      <c r="L2077" s="18">
        <f t="shared" si="489"/>
        <v>219.08257965513388</v>
      </c>
      <c r="M2077" s="18">
        <f t="shared" si="490"/>
        <v>253.02974067124197</v>
      </c>
      <c r="N2077" s="18">
        <f t="shared" si="491"/>
        <v>196.81516991969403</v>
      </c>
    </row>
    <row r="2078" spans="1:14" ht="15" x14ac:dyDescent="0.25">
      <c r="A2078" s="17" t="s">
        <v>178</v>
      </c>
      <c r="B2078" s="16" t="s">
        <v>27</v>
      </c>
      <c r="C2078" t="s">
        <v>177</v>
      </c>
      <c r="D2078" s="16" t="s">
        <v>181</v>
      </c>
      <c r="E2078">
        <v>6</v>
      </c>
      <c r="F2078" s="20">
        <v>8</v>
      </c>
      <c r="G2078" s="21">
        <f t="shared" si="492"/>
        <v>6</v>
      </c>
      <c r="H2078" s="19">
        <v>9</v>
      </c>
      <c r="I2078" s="18">
        <v>187.46363998635809</v>
      </c>
      <c r="J2078" s="18">
        <v>145.81561859013829</v>
      </c>
      <c r="K2078" s="18">
        <f t="shared" si="488"/>
        <v>281.65719308295184</v>
      </c>
      <c r="L2078" s="18">
        <f t="shared" si="489"/>
        <v>219.08257965513388</v>
      </c>
      <c r="M2078" s="18">
        <f t="shared" si="490"/>
        <v>253.02974067124197</v>
      </c>
      <c r="N2078" s="18">
        <f t="shared" si="491"/>
        <v>196.81516991969403</v>
      </c>
    </row>
    <row r="2079" spans="1:14" ht="15" x14ac:dyDescent="0.25">
      <c r="A2079" s="17" t="s">
        <v>178</v>
      </c>
      <c r="B2079" s="16" t="s">
        <v>27</v>
      </c>
      <c r="C2079" t="s">
        <v>177</v>
      </c>
      <c r="D2079" s="16" t="s">
        <v>181</v>
      </c>
      <c r="E2079">
        <v>7</v>
      </c>
      <c r="F2079" s="20">
        <v>6.583333333333333</v>
      </c>
      <c r="G2079" s="21">
        <f t="shared" si="492"/>
        <v>7</v>
      </c>
      <c r="H2079" s="19">
        <v>7.583333333333333</v>
      </c>
      <c r="I2079" s="18">
        <v>187.46363998635809</v>
      </c>
      <c r="J2079" s="18">
        <v>145.81561859013829</v>
      </c>
      <c r="K2079" s="18">
        <f t="shared" si="488"/>
        <v>281.65719308295184</v>
      </c>
      <c r="L2079" s="18">
        <f t="shared" si="489"/>
        <v>219.08257965513388</v>
      </c>
      <c r="M2079" s="18">
        <f t="shared" si="490"/>
        <v>253.02974067124197</v>
      </c>
      <c r="N2079" s="18">
        <f t="shared" si="491"/>
        <v>196.81516991969403</v>
      </c>
    </row>
    <row r="2080" spans="1:14" ht="15" x14ac:dyDescent="0.25">
      <c r="A2080" s="17" t="s">
        <v>178</v>
      </c>
      <c r="B2080" s="16" t="s">
        <v>27</v>
      </c>
      <c r="C2080" t="s">
        <v>177</v>
      </c>
      <c r="D2080" s="16" t="s">
        <v>645</v>
      </c>
      <c r="E2080">
        <v>1</v>
      </c>
      <c r="F2080" s="20">
        <v>8.6666666666666661</v>
      </c>
      <c r="G2080" s="21">
        <f t="shared" si="492"/>
        <v>1</v>
      </c>
      <c r="H2080" s="19">
        <v>9.6666666666666661</v>
      </c>
      <c r="I2080" s="18">
        <v>187.46363998635809</v>
      </c>
      <c r="J2080" s="18">
        <v>145.81561859013829</v>
      </c>
      <c r="K2080" s="18">
        <f t="shared" si="488"/>
        <v>281.65719308295184</v>
      </c>
      <c r="L2080" s="18">
        <f t="shared" si="489"/>
        <v>219.08257965513388</v>
      </c>
      <c r="M2080" s="18">
        <f t="shared" si="490"/>
        <v>253.02974067124197</v>
      </c>
      <c r="N2080" s="18">
        <f t="shared" si="491"/>
        <v>196.81516991969403</v>
      </c>
    </row>
    <row r="2081" spans="1:14" ht="15" x14ac:dyDescent="0.25">
      <c r="A2081" s="17" t="s">
        <v>178</v>
      </c>
      <c r="B2081" s="16" t="s">
        <v>27</v>
      </c>
      <c r="C2081" t="s">
        <v>177</v>
      </c>
      <c r="D2081" s="16" t="s">
        <v>645</v>
      </c>
      <c r="E2081">
        <v>2</v>
      </c>
      <c r="F2081" s="20">
        <v>8.6666666666666661</v>
      </c>
      <c r="G2081" s="21">
        <f t="shared" si="492"/>
        <v>2</v>
      </c>
      <c r="H2081" s="19">
        <v>9.6666666666666661</v>
      </c>
      <c r="I2081" s="18">
        <v>187.46363998635809</v>
      </c>
      <c r="J2081" s="18">
        <v>145.81561859013829</v>
      </c>
      <c r="K2081" s="18">
        <f t="shared" si="488"/>
        <v>281.65719308295184</v>
      </c>
      <c r="L2081" s="18">
        <f t="shared" si="489"/>
        <v>219.08257965513388</v>
      </c>
      <c r="M2081" s="18">
        <f t="shared" si="490"/>
        <v>253.02974067124197</v>
      </c>
      <c r="N2081" s="18">
        <f t="shared" si="491"/>
        <v>196.81516991969403</v>
      </c>
    </row>
    <row r="2082" spans="1:14" ht="15" x14ac:dyDescent="0.25">
      <c r="A2082" s="17" t="s">
        <v>178</v>
      </c>
      <c r="B2082" s="16" t="s">
        <v>27</v>
      </c>
      <c r="C2082" t="s">
        <v>177</v>
      </c>
      <c r="D2082" s="16" t="s">
        <v>645</v>
      </c>
      <c r="E2082">
        <v>4</v>
      </c>
      <c r="F2082" s="20">
        <v>9</v>
      </c>
      <c r="G2082" s="21">
        <f t="shared" si="492"/>
        <v>4</v>
      </c>
      <c r="H2082" s="19">
        <v>10</v>
      </c>
      <c r="I2082" s="18">
        <v>187.46363998635809</v>
      </c>
      <c r="J2082" s="18">
        <v>145.81561859013829</v>
      </c>
      <c r="K2082" s="18">
        <f t="shared" si="488"/>
        <v>281.65719308295184</v>
      </c>
      <c r="L2082" s="18">
        <f t="shared" si="489"/>
        <v>219.08257965513388</v>
      </c>
      <c r="M2082" s="18">
        <f t="shared" si="490"/>
        <v>253.02974067124197</v>
      </c>
      <c r="N2082" s="18">
        <f t="shared" si="491"/>
        <v>196.81516991969403</v>
      </c>
    </row>
    <row r="2083" spans="1:14" ht="15" x14ac:dyDescent="0.25">
      <c r="A2083" s="17" t="s">
        <v>178</v>
      </c>
      <c r="B2083" s="16" t="s">
        <v>27</v>
      </c>
      <c r="C2083" t="s">
        <v>177</v>
      </c>
      <c r="D2083" s="16" t="s">
        <v>645</v>
      </c>
      <c r="E2083">
        <v>5</v>
      </c>
      <c r="F2083" s="20">
        <v>8.6666666666666661</v>
      </c>
      <c r="G2083" s="21">
        <f t="shared" si="492"/>
        <v>5</v>
      </c>
      <c r="H2083" s="19">
        <v>9.6666666666666661</v>
      </c>
      <c r="I2083" s="18">
        <v>187.46363998635809</v>
      </c>
      <c r="J2083" s="18">
        <v>145.81561859013829</v>
      </c>
      <c r="K2083" s="18">
        <f t="shared" si="488"/>
        <v>281.65719308295184</v>
      </c>
      <c r="L2083" s="18">
        <f t="shared" si="489"/>
        <v>219.08257965513388</v>
      </c>
      <c r="M2083" s="18">
        <f t="shared" si="490"/>
        <v>253.02974067124197</v>
      </c>
      <c r="N2083" s="18">
        <f t="shared" si="491"/>
        <v>196.81516991969403</v>
      </c>
    </row>
    <row r="2084" spans="1:14" ht="15" x14ac:dyDescent="0.25">
      <c r="A2084" s="17" t="s">
        <v>178</v>
      </c>
      <c r="B2084" s="16" t="s">
        <v>27</v>
      </c>
      <c r="C2084" t="s">
        <v>177</v>
      </c>
      <c r="D2084" s="16" t="s">
        <v>645</v>
      </c>
      <c r="E2084">
        <v>6</v>
      </c>
      <c r="F2084" s="20">
        <v>8.6666666666666661</v>
      </c>
      <c r="G2084" s="21">
        <f t="shared" si="492"/>
        <v>6</v>
      </c>
      <c r="H2084" s="19">
        <v>9.6666666666666661</v>
      </c>
      <c r="I2084" s="18">
        <v>187.46363998635809</v>
      </c>
      <c r="J2084" s="18">
        <v>145.81561859013829</v>
      </c>
      <c r="K2084" s="18">
        <f t="shared" si="488"/>
        <v>281.65719308295184</v>
      </c>
      <c r="L2084" s="18">
        <f t="shared" si="489"/>
        <v>219.08257965513388</v>
      </c>
      <c r="M2084" s="18">
        <f t="shared" si="490"/>
        <v>253.02974067124197</v>
      </c>
      <c r="N2084" s="18">
        <f t="shared" si="491"/>
        <v>196.81516991969403</v>
      </c>
    </row>
    <row r="2085" spans="1:14" ht="15" x14ac:dyDescent="0.25">
      <c r="A2085" s="17" t="s">
        <v>178</v>
      </c>
      <c r="B2085" s="16" t="s">
        <v>27</v>
      </c>
      <c r="C2085" t="s">
        <v>177</v>
      </c>
      <c r="D2085" s="16" t="s">
        <v>645</v>
      </c>
      <c r="E2085">
        <v>7</v>
      </c>
      <c r="F2085" s="20">
        <v>8.6666666666666661</v>
      </c>
      <c r="G2085" s="21">
        <f t="shared" si="492"/>
        <v>7</v>
      </c>
      <c r="H2085" s="19">
        <v>9.6666666666666661</v>
      </c>
      <c r="I2085" s="18">
        <v>187.46363998635809</v>
      </c>
      <c r="J2085" s="18">
        <v>145.81561859013829</v>
      </c>
      <c r="K2085" s="18">
        <f t="shared" si="488"/>
        <v>281.65719308295184</v>
      </c>
      <c r="L2085" s="18">
        <f t="shared" si="489"/>
        <v>219.08257965513388</v>
      </c>
      <c r="M2085" s="18">
        <f t="shared" si="490"/>
        <v>253.02974067124197</v>
      </c>
      <c r="N2085" s="18">
        <f t="shared" si="491"/>
        <v>196.81516991969403</v>
      </c>
    </row>
    <row r="2086" spans="1:14" ht="15" x14ac:dyDescent="0.25">
      <c r="A2086" s="17" t="s">
        <v>178</v>
      </c>
      <c r="B2086" s="16" t="s">
        <v>27</v>
      </c>
      <c r="C2086" t="s">
        <v>177</v>
      </c>
      <c r="D2086" s="16" t="s">
        <v>312</v>
      </c>
      <c r="E2086">
        <v>1</v>
      </c>
      <c r="F2086" s="20">
        <v>11</v>
      </c>
      <c r="G2086" s="21">
        <f t="shared" si="492"/>
        <v>1</v>
      </c>
      <c r="H2086" s="19">
        <v>12</v>
      </c>
      <c r="I2086" s="18">
        <v>187.46363998635809</v>
      </c>
      <c r="J2086" s="18">
        <v>145.81561859013829</v>
      </c>
      <c r="K2086" s="18">
        <f t="shared" si="488"/>
        <v>281.65719308295184</v>
      </c>
      <c r="L2086" s="18">
        <f t="shared" si="489"/>
        <v>219.08257965513388</v>
      </c>
      <c r="M2086" s="18">
        <f t="shared" si="490"/>
        <v>253.02974067124197</v>
      </c>
      <c r="N2086" s="18">
        <f t="shared" si="491"/>
        <v>196.81516991969403</v>
      </c>
    </row>
    <row r="2087" spans="1:14" ht="15" x14ac:dyDescent="0.25">
      <c r="A2087" s="17" t="s">
        <v>178</v>
      </c>
      <c r="B2087" s="16" t="s">
        <v>27</v>
      </c>
      <c r="C2087" t="s">
        <v>177</v>
      </c>
      <c r="D2087" s="16" t="s">
        <v>312</v>
      </c>
      <c r="E2087">
        <v>2</v>
      </c>
      <c r="F2087" s="20">
        <v>11</v>
      </c>
      <c r="G2087" s="21">
        <f t="shared" si="492"/>
        <v>2</v>
      </c>
      <c r="H2087" s="19">
        <v>12</v>
      </c>
      <c r="I2087" s="18">
        <v>187.46363998635809</v>
      </c>
      <c r="J2087" s="18">
        <v>145.81561859013829</v>
      </c>
      <c r="K2087" s="18">
        <f t="shared" si="488"/>
        <v>281.65719308295184</v>
      </c>
      <c r="L2087" s="18">
        <f t="shared" si="489"/>
        <v>219.08257965513388</v>
      </c>
      <c r="M2087" s="18">
        <f t="shared" si="490"/>
        <v>253.02974067124197</v>
      </c>
      <c r="N2087" s="18">
        <f t="shared" si="491"/>
        <v>196.81516991969403</v>
      </c>
    </row>
    <row r="2088" spans="1:14" ht="15" x14ac:dyDescent="0.25">
      <c r="A2088" s="17" t="s">
        <v>178</v>
      </c>
      <c r="B2088" s="16" t="s">
        <v>27</v>
      </c>
      <c r="C2088" t="s">
        <v>177</v>
      </c>
      <c r="D2088" s="16" t="s">
        <v>312</v>
      </c>
      <c r="E2088">
        <v>3</v>
      </c>
      <c r="F2088" s="20">
        <v>11</v>
      </c>
      <c r="G2088" s="21">
        <f t="shared" si="492"/>
        <v>3</v>
      </c>
      <c r="H2088" s="19">
        <v>12</v>
      </c>
      <c r="I2088" s="18">
        <v>187.46363998635809</v>
      </c>
      <c r="J2088" s="18">
        <v>145.81561859013829</v>
      </c>
      <c r="K2088" s="18">
        <f t="shared" si="488"/>
        <v>281.65719308295184</v>
      </c>
      <c r="L2088" s="18">
        <f t="shared" si="489"/>
        <v>219.08257965513388</v>
      </c>
      <c r="M2088" s="18">
        <f t="shared" si="490"/>
        <v>253.02974067124197</v>
      </c>
      <c r="N2088" s="18">
        <f t="shared" si="491"/>
        <v>196.81516991969403</v>
      </c>
    </row>
    <row r="2089" spans="1:14" ht="15" x14ac:dyDescent="0.25">
      <c r="A2089" s="17" t="s">
        <v>178</v>
      </c>
      <c r="B2089" s="16" t="s">
        <v>27</v>
      </c>
      <c r="C2089" t="s">
        <v>177</v>
      </c>
      <c r="D2089" s="16" t="s">
        <v>312</v>
      </c>
      <c r="E2089">
        <v>4</v>
      </c>
      <c r="F2089" s="20">
        <v>11.5</v>
      </c>
      <c r="G2089" s="21">
        <f t="shared" si="492"/>
        <v>4</v>
      </c>
      <c r="H2089" s="19">
        <v>12.5</v>
      </c>
      <c r="I2089" s="18">
        <v>187.46363998635809</v>
      </c>
      <c r="J2089" s="18">
        <v>145.81561859013829</v>
      </c>
      <c r="K2089" s="18">
        <f t="shared" si="488"/>
        <v>281.65719308295184</v>
      </c>
      <c r="L2089" s="18">
        <f t="shared" si="489"/>
        <v>219.08257965513388</v>
      </c>
      <c r="M2089" s="18">
        <f t="shared" si="490"/>
        <v>253.02974067124197</v>
      </c>
      <c r="N2089" s="18">
        <f t="shared" si="491"/>
        <v>196.81516991969403</v>
      </c>
    </row>
    <row r="2090" spans="1:14" ht="15" x14ac:dyDescent="0.25">
      <c r="A2090" s="17" t="s">
        <v>178</v>
      </c>
      <c r="B2090" s="16" t="s">
        <v>27</v>
      </c>
      <c r="C2090" t="s">
        <v>177</v>
      </c>
      <c r="D2090" s="16" t="s">
        <v>312</v>
      </c>
      <c r="E2090">
        <v>5</v>
      </c>
      <c r="F2090" s="20">
        <v>11</v>
      </c>
      <c r="G2090" s="21">
        <f t="shared" si="492"/>
        <v>5</v>
      </c>
      <c r="H2090" s="19">
        <v>12</v>
      </c>
      <c r="I2090" s="18">
        <v>187.46363998635809</v>
      </c>
      <c r="J2090" s="18">
        <v>145.81561859013829</v>
      </c>
      <c r="K2090" s="18">
        <f t="shared" si="488"/>
        <v>281.65719308295184</v>
      </c>
      <c r="L2090" s="18">
        <f t="shared" si="489"/>
        <v>219.08257965513388</v>
      </c>
      <c r="M2090" s="18">
        <f t="shared" si="490"/>
        <v>253.02974067124197</v>
      </c>
      <c r="N2090" s="18">
        <f t="shared" si="491"/>
        <v>196.81516991969403</v>
      </c>
    </row>
    <row r="2091" spans="1:14" ht="15" x14ac:dyDescent="0.25">
      <c r="A2091" s="17" t="s">
        <v>178</v>
      </c>
      <c r="B2091" s="16" t="s">
        <v>27</v>
      </c>
      <c r="C2091" t="s">
        <v>177</v>
      </c>
      <c r="D2091" s="16" t="s">
        <v>312</v>
      </c>
      <c r="E2091">
        <v>6</v>
      </c>
      <c r="F2091" s="20">
        <v>11</v>
      </c>
      <c r="G2091" s="21">
        <f t="shared" si="492"/>
        <v>6</v>
      </c>
      <c r="H2091" s="19">
        <v>12</v>
      </c>
      <c r="I2091" s="18">
        <v>187.46363998635809</v>
      </c>
      <c r="J2091" s="18">
        <v>145.81561859013829</v>
      </c>
      <c r="K2091" s="18">
        <f t="shared" si="488"/>
        <v>281.65719308295184</v>
      </c>
      <c r="L2091" s="18">
        <f t="shared" si="489"/>
        <v>219.08257965513388</v>
      </c>
      <c r="M2091" s="18">
        <f t="shared" si="490"/>
        <v>253.02974067124197</v>
      </c>
      <c r="N2091" s="18">
        <f t="shared" si="491"/>
        <v>196.81516991969403</v>
      </c>
    </row>
    <row r="2092" spans="1:14" ht="15" x14ac:dyDescent="0.25">
      <c r="A2092" s="17" t="s">
        <v>178</v>
      </c>
      <c r="B2092" s="16" t="s">
        <v>27</v>
      </c>
      <c r="C2092" t="s">
        <v>177</v>
      </c>
      <c r="D2092" s="16" t="s">
        <v>312</v>
      </c>
      <c r="E2092">
        <v>7</v>
      </c>
      <c r="F2092" s="20">
        <v>12.166666666666666</v>
      </c>
      <c r="G2092" s="21">
        <f t="shared" si="492"/>
        <v>7</v>
      </c>
      <c r="H2092" s="19">
        <v>13.166666666666666</v>
      </c>
      <c r="I2092" s="18">
        <v>187.46363998635809</v>
      </c>
      <c r="J2092" s="18">
        <v>145.81561859013829</v>
      </c>
      <c r="K2092" s="18">
        <f t="shared" si="488"/>
        <v>281.65719308295184</v>
      </c>
      <c r="L2092" s="18">
        <f t="shared" si="489"/>
        <v>219.08257965513388</v>
      </c>
      <c r="M2092" s="18">
        <f t="shared" si="490"/>
        <v>253.02974067124197</v>
      </c>
      <c r="N2092" s="18">
        <f t="shared" si="491"/>
        <v>196.81516991969403</v>
      </c>
    </row>
    <row r="2093" spans="1:14" ht="15" x14ac:dyDescent="0.25">
      <c r="A2093" s="17" t="s">
        <v>178</v>
      </c>
      <c r="B2093" s="16" t="s">
        <v>27</v>
      </c>
      <c r="C2093" t="s">
        <v>177</v>
      </c>
      <c r="D2093" s="16" t="s">
        <v>808</v>
      </c>
      <c r="E2093">
        <v>6</v>
      </c>
      <c r="F2093" s="20">
        <v>12.166666666666666</v>
      </c>
      <c r="G2093" s="21">
        <f t="shared" si="492"/>
        <v>6</v>
      </c>
      <c r="H2093" s="19">
        <v>13.083333333333334</v>
      </c>
      <c r="I2093" s="18">
        <v>187.46363998635809</v>
      </c>
      <c r="J2093" s="18">
        <v>145.81561859013829</v>
      </c>
      <c r="K2093" s="18">
        <f t="shared" si="488"/>
        <v>281.65719308295184</v>
      </c>
      <c r="L2093" s="18">
        <f t="shared" si="489"/>
        <v>219.08257965513388</v>
      </c>
      <c r="M2093" s="18">
        <f t="shared" si="490"/>
        <v>253.02974067124197</v>
      </c>
      <c r="N2093" s="18">
        <f t="shared" si="491"/>
        <v>196.81516991969403</v>
      </c>
    </row>
    <row r="2094" spans="1:14" ht="15" x14ac:dyDescent="0.25">
      <c r="A2094" s="17" t="s">
        <v>178</v>
      </c>
      <c r="B2094" s="16" t="s">
        <v>27</v>
      </c>
      <c r="C2094" t="s">
        <v>177</v>
      </c>
      <c r="D2094" s="16" t="s">
        <v>808</v>
      </c>
      <c r="E2094">
        <v>7</v>
      </c>
      <c r="F2094" s="20">
        <v>13.583333333333334</v>
      </c>
      <c r="G2094" s="21">
        <f t="shared" si="492"/>
        <v>7</v>
      </c>
      <c r="H2094" s="19">
        <v>14.5</v>
      </c>
      <c r="I2094" s="18">
        <v>187.46363998635809</v>
      </c>
      <c r="J2094" s="18">
        <v>145.81561859013829</v>
      </c>
      <c r="K2094" s="18">
        <f t="shared" si="488"/>
        <v>281.65719308295184</v>
      </c>
      <c r="L2094" s="18">
        <f t="shared" si="489"/>
        <v>219.08257965513388</v>
      </c>
      <c r="M2094" s="18">
        <f t="shared" si="490"/>
        <v>253.02974067124197</v>
      </c>
      <c r="N2094" s="18">
        <f t="shared" si="491"/>
        <v>196.81516991969403</v>
      </c>
    </row>
    <row r="2095" spans="1:14" ht="15" x14ac:dyDescent="0.25">
      <c r="A2095" s="17" t="s">
        <v>178</v>
      </c>
      <c r="B2095" s="16" t="s">
        <v>27</v>
      </c>
      <c r="C2095" t="s">
        <v>177</v>
      </c>
      <c r="D2095" s="16" t="s">
        <v>487</v>
      </c>
      <c r="E2095">
        <v>1</v>
      </c>
      <c r="F2095" s="20">
        <v>23.583333333333332</v>
      </c>
      <c r="G2095" s="21">
        <f t="shared" si="492"/>
        <v>2</v>
      </c>
      <c r="H2095" s="19">
        <v>0.58333333333333337</v>
      </c>
      <c r="I2095" s="18">
        <v>187.46363998635809</v>
      </c>
      <c r="J2095" s="18">
        <v>145.81561859013829</v>
      </c>
      <c r="K2095" s="18">
        <f t="shared" si="488"/>
        <v>281.65719308295184</v>
      </c>
      <c r="L2095" s="18">
        <f t="shared" si="489"/>
        <v>219.08257965513388</v>
      </c>
      <c r="M2095" s="18">
        <f t="shared" si="490"/>
        <v>253.02974067124197</v>
      </c>
      <c r="N2095" s="18">
        <f t="shared" si="491"/>
        <v>196.81516991969403</v>
      </c>
    </row>
    <row r="2096" spans="1:14" ht="15" x14ac:dyDescent="0.25">
      <c r="A2096" s="17" t="s">
        <v>178</v>
      </c>
      <c r="B2096" s="16" t="s">
        <v>27</v>
      </c>
      <c r="C2096" t="s">
        <v>177</v>
      </c>
      <c r="D2096" s="16" t="s">
        <v>487</v>
      </c>
      <c r="E2096">
        <v>2</v>
      </c>
      <c r="F2096" s="20">
        <v>23.583333333333332</v>
      </c>
      <c r="G2096" s="21">
        <f t="shared" si="492"/>
        <v>3</v>
      </c>
      <c r="H2096" s="19">
        <v>0.58333333333333337</v>
      </c>
      <c r="I2096" s="18">
        <v>187.46363998635809</v>
      </c>
      <c r="J2096" s="18">
        <v>145.81561859013829</v>
      </c>
      <c r="K2096" s="18">
        <f t="shared" si="488"/>
        <v>281.65719308295184</v>
      </c>
      <c r="L2096" s="18">
        <f t="shared" si="489"/>
        <v>219.08257965513388</v>
      </c>
      <c r="M2096" s="18">
        <f t="shared" si="490"/>
        <v>253.02974067124197</v>
      </c>
      <c r="N2096" s="18">
        <f t="shared" si="491"/>
        <v>196.81516991969403</v>
      </c>
    </row>
    <row r="2097" spans="1:14" ht="15" x14ac:dyDescent="0.25">
      <c r="A2097" s="17" t="s">
        <v>178</v>
      </c>
      <c r="B2097" s="16" t="s">
        <v>27</v>
      </c>
      <c r="C2097" t="s">
        <v>177</v>
      </c>
      <c r="D2097" s="16" t="s">
        <v>487</v>
      </c>
      <c r="E2097">
        <v>5</v>
      </c>
      <c r="F2097" s="20">
        <v>23.583333333333332</v>
      </c>
      <c r="G2097" s="21">
        <f t="shared" si="492"/>
        <v>6</v>
      </c>
      <c r="H2097" s="19">
        <v>0.58333333333333337</v>
      </c>
      <c r="I2097" s="18">
        <v>187.46363998635809</v>
      </c>
      <c r="J2097" s="18">
        <v>145.81561859013829</v>
      </c>
      <c r="K2097" s="18">
        <f t="shared" si="488"/>
        <v>281.65719308295184</v>
      </c>
      <c r="L2097" s="18">
        <f t="shared" si="489"/>
        <v>219.08257965513388</v>
      </c>
      <c r="M2097" s="18">
        <f t="shared" si="490"/>
        <v>253.02974067124197</v>
      </c>
      <c r="N2097" s="18">
        <f t="shared" si="491"/>
        <v>196.81516991969403</v>
      </c>
    </row>
    <row r="2098" spans="1:14" ht="15" x14ac:dyDescent="0.25">
      <c r="A2098" s="17" t="s">
        <v>178</v>
      </c>
      <c r="B2098" s="16" t="s">
        <v>27</v>
      </c>
      <c r="C2098" t="s">
        <v>177</v>
      </c>
      <c r="D2098" s="16" t="s">
        <v>487</v>
      </c>
      <c r="E2098">
        <v>6</v>
      </c>
      <c r="F2098" s="20">
        <v>23.583333333333332</v>
      </c>
      <c r="G2098" s="21">
        <f t="shared" si="492"/>
        <v>7</v>
      </c>
      <c r="H2098" s="19">
        <v>0.58333333333333337</v>
      </c>
      <c r="I2098" s="18">
        <v>187.46363998635809</v>
      </c>
      <c r="J2098" s="18">
        <v>145.81561859013829</v>
      </c>
      <c r="K2098" s="18">
        <f t="shared" si="488"/>
        <v>281.65719308295184</v>
      </c>
      <c r="L2098" s="18">
        <f t="shared" si="489"/>
        <v>219.08257965513388</v>
      </c>
      <c r="M2098" s="18">
        <f t="shared" si="490"/>
        <v>253.02974067124197</v>
      </c>
      <c r="N2098" s="18">
        <f t="shared" si="491"/>
        <v>196.81516991969403</v>
      </c>
    </row>
    <row r="2099" spans="1:14" ht="15" x14ac:dyDescent="0.25">
      <c r="A2099" s="17" t="s">
        <v>178</v>
      </c>
      <c r="B2099" s="16" t="s">
        <v>27</v>
      </c>
      <c r="C2099" t="s">
        <v>177</v>
      </c>
      <c r="D2099" s="16" t="s">
        <v>487</v>
      </c>
      <c r="E2099">
        <v>7</v>
      </c>
      <c r="F2099" s="20">
        <v>23.583333333333332</v>
      </c>
      <c r="G2099" s="21">
        <f t="shared" si="492"/>
        <v>1</v>
      </c>
      <c r="H2099" s="19">
        <v>0.58333333333333337</v>
      </c>
      <c r="I2099" s="18">
        <v>187.46363998635809</v>
      </c>
      <c r="J2099" s="18">
        <v>145.81561859013829</v>
      </c>
      <c r="K2099" s="18">
        <f t="shared" si="488"/>
        <v>281.65719308295184</v>
      </c>
      <c r="L2099" s="18">
        <f t="shared" si="489"/>
        <v>219.08257965513388</v>
      </c>
      <c r="M2099" s="18">
        <f t="shared" si="490"/>
        <v>253.02974067124197</v>
      </c>
      <c r="N2099" s="18">
        <f t="shared" si="491"/>
        <v>196.81516991969403</v>
      </c>
    </row>
    <row r="2100" spans="1:14" ht="15" x14ac:dyDescent="0.25">
      <c r="A2100" s="17" t="s">
        <v>178</v>
      </c>
      <c r="B2100" s="16" t="s">
        <v>27</v>
      </c>
      <c r="C2100" t="s">
        <v>177</v>
      </c>
      <c r="D2100" s="16" t="s">
        <v>458</v>
      </c>
      <c r="E2100">
        <v>1</v>
      </c>
      <c r="F2100" s="20">
        <v>9</v>
      </c>
      <c r="G2100" s="21">
        <f t="shared" si="492"/>
        <v>1</v>
      </c>
      <c r="H2100" s="19">
        <v>10</v>
      </c>
      <c r="I2100" s="18">
        <v>187.46363998635809</v>
      </c>
      <c r="J2100" s="18">
        <v>145.81561859013829</v>
      </c>
      <c r="K2100" s="18">
        <f t="shared" si="488"/>
        <v>281.65719308295184</v>
      </c>
      <c r="L2100" s="18">
        <f t="shared" si="489"/>
        <v>219.08257965513388</v>
      </c>
      <c r="M2100" s="18">
        <f t="shared" si="490"/>
        <v>253.02974067124197</v>
      </c>
      <c r="N2100" s="18">
        <f t="shared" si="491"/>
        <v>196.81516991969403</v>
      </c>
    </row>
    <row r="2101" spans="1:14" ht="15" x14ac:dyDescent="0.25">
      <c r="A2101" s="17" t="s">
        <v>178</v>
      </c>
      <c r="B2101" s="16" t="s">
        <v>27</v>
      </c>
      <c r="C2101" t="s">
        <v>177</v>
      </c>
      <c r="D2101" s="16" t="s">
        <v>458</v>
      </c>
      <c r="E2101">
        <v>2</v>
      </c>
      <c r="F2101" s="20">
        <v>10.666666666666666</v>
      </c>
      <c r="G2101" s="21">
        <f t="shared" si="492"/>
        <v>2</v>
      </c>
      <c r="H2101" s="19">
        <v>11.666666666666666</v>
      </c>
      <c r="I2101" s="18">
        <v>187.46363998635809</v>
      </c>
      <c r="J2101" s="18">
        <v>145.81561859013829</v>
      </c>
      <c r="K2101" s="18">
        <f t="shared" si="488"/>
        <v>281.65719308295184</v>
      </c>
      <c r="L2101" s="18">
        <f t="shared" si="489"/>
        <v>219.08257965513388</v>
      </c>
      <c r="M2101" s="18">
        <f t="shared" si="490"/>
        <v>253.02974067124197</v>
      </c>
      <c r="N2101" s="18">
        <f t="shared" si="491"/>
        <v>196.81516991969403</v>
      </c>
    </row>
    <row r="2102" spans="1:14" ht="15" x14ac:dyDescent="0.25">
      <c r="A2102" s="17" t="s">
        <v>178</v>
      </c>
      <c r="B2102" s="16" t="s">
        <v>27</v>
      </c>
      <c r="C2102" t="s">
        <v>177</v>
      </c>
      <c r="D2102" s="16" t="s">
        <v>458</v>
      </c>
      <c r="E2102">
        <v>3</v>
      </c>
      <c r="F2102" s="20">
        <v>9</v>
      </c>
      <c r="G2102" s="21">
        <f t="shared" si="492"/>
        <v>3</v>
      </c>
      <c r="H2102" s="19">
        <v>10</v>
      </c>
      <c r="I2102" s="18">
        <v>187.46363998635809</v>
      </c>
      <c r="J2102" s="18">
        <v>145.81561859013829</v>
      </c>
      <c r="K2102" s="18">
        <f t="shared" si="488"/>
        <v>281.65719308295184</v>
      </c>
      <c r="L2102" s="18">
        <f t="shared" si="489"/>
        <v>219.08257965513388</v>
      </c>
      <c r="M2102" s="18">
        <f t="shared" si="490"/>
        <v>253.02974067124197</v>
      </c>
      <c r="N2102" s="18">
        <f t="shared" si="491"/>
        <v>196.81516991969403</v>
      </c>
    </row>
    <row r="2103" spans="1:14" ht="15" x14ac:dyDescent="0.25">
      <c r="A2103" s="17" t="s">
        <v>178</v>
      </c>
      <c r="B2103" s="16" t="s">
        <v>27</v>
      </c>
      <c r="C2103" t="s">
        <v>177</v>
      </c>
      <c r="D2103" s="16" t="s">
        <v>458</v>
      </c>
      <c r="E2103">
        <v>4</v>
      </c>
      <c r="F2103" s="20">
        <v>9</v>
      </c>
      <c r="G2103" s="21">
        <f t="shared" si="492"/>
        <v>4</v>
      </c>
      <c r="H2103" s="19">
        <v>10</v>
      </c>
      <c r="I2103" s="18">
        <v>187.46363998635809</v>
      </c>
      <c r="J2103" s="18">
        <v>145.81561859013829</v>
      </c>
      <c r="K2103" s="18">
        <f t="shared" si="488"/>
        <v>281.65719308295184</v>
      </c>
      <c r="L2103" s="18">
        <f t="shared" si="489"/>
        <v>219.08257965513388</v>
      </c>
      <c r="M2103" s="18">
        <f t="shared" si="490"/>
        <v>253.02974067124197</v>
      </c>
      <c r="N2103" s="18">
        <f t="shared" si="491"/>
        <v>196.81516991969403</v>
      </c>
    </row>
    <row r="2104" spans="1:14" ht="15" x14ac:dyDescent="0.25">
      <c r="A2104" s="17" t="s">
        <v>178</v>
      </c>
      <c r="B2104" s="16" t="s">
        <v>27</v>
      </c>
      <c r="C2104" t="s">
        <v>177</v>
      </c>
      <c r="D2104" s="16" t="s">
        <v>458</v>
      </c>
      <c r="E2104">
        <v>5</v>
      </c>
      <c r="F2104" s="20">
        <v>9.8333333333333339</v>
      </c>
      <c r="G2104" s="21">
        <f t="shared" si="492"/>
        <v>5</v>
      </c>
      <c r="H2104" s="19">
        <v>10.833333333333334</v>
      </c>
      <c r="I2104" s="18">
        <v>187.46363998635809</v>
      </c>
      <c r="J2104" s="18">
        <v>145.81561859013829</v>
      </c>
      <c r="K2104" s="18">
        <f t="shared" si="488"/>
        <v>281.65719308295184</v>
      </c>
      <c r="L2104" s="18">
        <f t="shared" si="489"/>
        <v>219.08257965513388</v>
      </c>
      <c r="M2104" s="18">
        <f t="shared" si="490"/>
        <v>253.02974067124197</v>
      </c>
      <c r="N2104" s="18">
        <f t="shared" si="491"/>
        <v>196.81516991969403</v>
      </c>
    </row>
    <row r="2105" spans="1:14" ht="15" x14ac:dyDescent="0.25">
      <c r="A2105" s="17" t="s">
        <v>178</v>
      </c>
      <c r="B2105" s="16" t="s">
        <v>27</v>
      </c>
      <c r="C2105" t="s">
        <v>177</v>
      </c>
      <c r="D2105" s="16" t="s">
        <v>458</v>
      </c>
      <c r="E2105">
        <v>6</v>
      </c>
      <c r="F2105" s="20">
        <v>9.75</v>
      </c>
      <c r="G2105" s="21">
        <f t="shared" si="492"/>
        <v>6</v>
      </c>
      <c r="H2105" s="19">
        <v>10.75</v>
      </c>
      <c r="I2105" s="18">
        <v>187.46363998635809</v>
      </c>
      <c r="J2105" s="18">
        <v>145.81561859013829</v>
      </c>
      <c r="K2105" s="18">
        <f t="shared" si="488"/>
        <v>281.65719308295184</v>
      </c>
      <c r="L2105" s="18">
        <f t="shared" si="489"/>
        <v>219.08257965513388</v>
      </c>
      <c r="M2105" s="18">
        <f t="shared" si="490"/>
        <v>253.02974067124197</v>
      </c>
      <c r="N2105" s="18">
        <f t="shared" si="491"/>
        <v>196.81516991969403</v>
      </c>
    </row>
    <row r="2106" spans="1:14" ht="15" x14ac:dyDescent="0.25">
      <c r="A2106" s="15" t="s">
        <v>178</v>
      </c>
      <c r="B2106" s="16" t="s">
        <v>27</v>
      </c>
      <c r="C2106" t="s">
        <v>177</v>
      </c>
      <c r="D2106" s="16" t="s">
        <v>458</v>
      </c>
      <c r="E2106">
        <v>7</v>
      </c>
      <c r="F2106" s="20">
        <v>9.9166666666666661</v>
      </c>
      <c r="G2106" s="21">
        <f t="shared" si="492"/>
        <v>7</v>
      </c>
      <c r="H2106" s="19">
        <v>10.916666666666666</v>
      </c>
      <c r="I2106" s="18">
        <v>187.46363998635809</v>
      </c>
      <c r="J2106" s="18">
        <v>145.81561859013829</v>
      </c>
      <c r="K2106" s="18">
        <f t="shared" ref="K2106" si="493">I2106/203*305</f>
        <v>281.65719308295184</v>
      </c>
      <c r="L2106" s="18">
        <f t="shared" ref="L2106" si="494">J2106/203*305</f>
        <v>219.08257965513388</v>
      </c>
      <c r="M2106" s="18">
        <f t="shared" ref="M2106" si="495">I2106/203*274</f>
        <v>253.02974067124197</v>
      </c>
      <c r="N2106" s="18">
        <f t="shared" ref="N2106" si="496">J2106/203*274</f>
        <v>196.81516991969403</v>
      </c>
    </row>
    <row r="2107" spans="1:14" ht="15" x14ac:dyDescent="0.25">
      <c r="A2107" s="17" t="s">
        <v>592</v>
      </c>
      <c r="B2107" s="16" t="s">
        <v>27</v>
      </c>
      <c r="C2107" t="s">
        <v>327</v>
      </c>
      <c r="D2107" s="16" t="s">
        <v>631</v>
      </c>
      <c r="E2107">
        <v>1</v>
      </c>
      <c r="F2107" s="20">
        <v>17</v>
      </c>
      <c r="G2107" s="21">
        <f t="shared" si="492"/>
        <v>1</v>
      </c>
      <c r="H2107" s="19">
        <v>21.833333333333332</v>
      </c>
      <c r="I2107" s="18">
        <f t="shared" ref="I2107" si="497">K2107/305*203</f>
        <v>491.38664271475415</v>
      </c>
      <c r="J2107" s="18">
        <f t="shared" ref="J2107" si="498">L2107/305*203</f>
        <v>593.96401509820214</v>
      </c>
      <c r="K2107" s="18">
        <v>738.29027600000006</v>
      </c>
      <c r="L2107" s="18">
        <v>892.40898820173231</v>
      </c>
      <c r="M2107" s="18">
        <f>K2107/305*274</f>
        <v>663.25093647213123</v>
      </c>
      <c r="N2107" s="18">
        <f>L2107/305*274</f>
        <v>801.70512382713002</v>
      </c>
    </row>
    <row r="2108" spans="1:14" ht="15" x14ac:dyDescent="0.25">
      <c r="A2108" s="17" t="s">
        <v>592</v>
      </c>
      <c r="B2108" s="16" t="s">
        <v>27</v>
      </c>
      <c r="C2108" t="s">
        <v>327</v>
      </c>
      <c r="D2108" s="16" t="s">
        <v>631</v>
      </c>
      <c r="E2108">
        <v>2</v>
      </c>
      <c r="F2108" s="20">
        <v>17</v>
      </c>
      <c r="G2108" s="21">
        <f t="shared" si="492"/>
        <v>2</v>
      </c>
      <c r="H2108" s="19">
        <v>21.833333333333332</v>
      </c>
      <c r="I2108" s="18">
        <f t="shared" ref="I2108:I2115" si="499">K2108/305*203</f>
        <v>491.38664271475415</v>
      </c>
      <c r="J2108" s="18">
        <f t="shared" ref="J2108:J2115" si="500">L2108/305*203</f>
        <v>593.96401509820214</v>
      </c>
      <c r="K2108" s="18">
        <v>738.29027600000006</v>
      </c>
      <c r="L2108" s="18">
        <v>892.40898820173231</v>
      </c>
      <c r="M2108" s="18">
        <f t="shared" ref="M2108:M2115" si="501">K2108/305*274</f>
        <v>663.25093647213123</v>
      </c>
      <c r="N2108" s="18">
        <f t="shared" ref="N2108:N2115" si="502">L2108/305*274</f>
        <v>801.70512382713002</v>
      </c>
    </row>
    <row r="2109" spans="1:14" ht="15" x14ac:dyDescent="0.25">
      <c r="A2109" s="17" t="s">
        <v>592</v>
      </c>
      <c r="B2109" s="16" t="s">
        <v>27</v>
      </c>
      <c r="C2109" t="s">
        <v>327</v>
      </c>
      <c r="D2109" s="16" t="s">
        <v>631</v>
      </c>
      <c r="E2109">
        <v>3</v>
      </c>
      <c r="F2109" s="20">
        <v>17</v>
      </c>
      <c r="G2109" s="21">
        <f t="shared" si="492"/>
        <v>3</v>
      </c>
      <c r="H2109" s="19">
        <v>21.833333333333332</v>
      </c>
      <c r="I2109" s="18">
        <f t="shared" si="499"/>
        <v>491.38664271475415</v>
      </c>
      <c r="J2109" s="18">
        <f t="shared" si="500"/>
        <v>593.96401509820214</v>
      </c>
      <c r="K2109" s="18">
        <v>738.29027600000006</v>
      </c>
      <c r="L2109" s="18">
        <v>892.40898820173231</v>
      </c>
      <c r="M2109" s="18">
        <f t="shared" si="501"/>
        <v>663.25093647213123</v>
      </c>
      <c r="N2109" s="18">
        <f t="shared" si="502"/>
        <v>801.70512382713002</v>
      </c>
    </row>
    <row r="2110" spans="1:14" ht="15" x14ac:dyDescent="0.25">
      <c r="A2110" s="17" t="s">
        <v>592</v>
      </c>
      <c r="B2110" s="16" t="s">
        <v>27</v>
      </c>
      <c r="C2110" t="s">
        <v>327</v>
      </c>
      <c r="D2110" s="16" t="s">
        <v>631</v>
      </c>
      <c r="E2110">
        <v>4</v>
      </c>
      <c r="F2110" s="20">
        <v>17</v>
      </c>
      <c r="G2110" s="21">
        <f t="shared" si="492"/>
        <v>4</v>
      </c>
      <c r="H2110" s="19">
        <v>21.833333333333332</v>
      </c>
      <c r="I2110" s="18">
        <f t="shared" si="499"/>
        <v>491.38664271475415</v>
      </c>
      <c r="J2110" s="18">
        <f t="shared" si="500"/>
        <v>593.96401509820214</v>
      </c>
      <c r="K2110" s="18">
        <v>738.29027600000006</v>
      </c>
      <c r="L2110" s="18">
        <v>892.40898820173231</v>
      </c>
      <c r="M2110" s="18">
        <f t="shared" si="501"/>
        <v>663.25093647213123</v>
      </c>
      <c r="N2110" s="18">
        <f t="shared" si="502"/>
        <v>801.70512382713002</v>
      </c>
    </row>
    <row r="2111" spans="1:14" ht="15" x14ac:dyDescent="0.25">
      <c r="A2111" s="17" t="s">
        <v>592</v>
      </c>
      <c r="B2111" s="16" t="s">
        <v>27</v>
      </c>
      <c r="C2111" t="s">
        <v>327</v>
      </c>
      <c r="D2111" s="16" t="s">
        <v>631</v>
      </c>
      <c r="E2111">
        <v>5</v>
      </c>
      <c r="F2111" s="20">
        <v>17.25</v>
      </c>
      <c r="G2111" s="21">
        <f t="shared" si="492"/>
        <v>5</v>
      </c>
      <c r="H2111" s="19">
        <v>22.083333333333332</v>
      </c>
      <c r="I2111" s="18">
        <f t="shared" si="499"/>
        <v>491.38664271475415</v>
      </c>
      <c r="J2111" s="18">
        <f t="shared" si="500"/>
        <v>593.96401509820214</v>
      </c>
      <c r="K2111" s="18">
        <v>738.29027600000006</v>
      </c>
      <c r="L2111" s="18">
        <v>892.40898820173231</v>
      </c>
      <c r="M2111" s="18">
        <f t="shared" si="501"/>
        <v>663.25093647213123</v>
      </c>
      <c r="N2111" s="18">
        <f t="shared" si="502"/>
        <v>801.70512382713002</v>
      </c>
    </row>
    <row r="2112" spans="1:14" ht="15" x14ac:dyDescent="0.25">
      <c r="A2112" s="17" t="s">
        <v>592</v>
      </c>
      <c r="B2112" s="16" t="s">
        <v>27</v>
      </c>
      <c r="C2112" t="s">
        <v>327</v>
      </c>
      <c r="D2112" s="16" t="s">
        <v>631</v>
      </c>
      <c r="E2112">
        <v>6</v>
      </c>
      <c r="F2112" s="20">
        <v>17</v>
      </c>
      <c r="G2112" s="21">
        <f t="shared" si="492"/>
        <v>6</v>
      </c>
      <c r="H2112" s="19">
        <v>21.833333333333332</v>
      </c>
      <c r="I2112" s="18">
        <f t="shared" si="499"/>
        <v>491.38664271475415</v>
      </c>
      <c r="J2112" s="18">
        <f t="shared" si="500"/>
        <v>593.96401509820214</v>
      </c>
      <c r="K2112" s="18">
        <v>738.29027600000006</v>
      </c>
      <c r="L2112" s="18">
        <v>892.40898820173231</v>
      </c>
      <c r="M2112" s="18">
        <f t="shared" si="501"/>
        <v>663.25093647213123</v>
      </c>
      <c r="N2112" s="18">
        <f t="shared" si="502"/>
        <v>801.70512382713002</v>
      </c>
    </row>
    <row r="2113" spans="1:14" ht="15" x14ac:dyDescent="0.25">
      <c r="A2113" s="15" t="s">
        <v>592</v>
      </c>
      <c r="B2113" s="16" t="s">
        <v>27</v>
      </c>
      <c r="C2113" t="s">
        <v>327</v>
      </c>
      <c r="D2113" s="16" t="s">
        <v>631</v>
      </c>
      <c r="E2113">
        <v>7</v>
      </c>
      <c r="F2113" s="20">
        <v>17</v>
      </c>
      <c r="G2113" s="21">
        <f t="shared" si="492"/>
        <v>7</v>
      </c>
      <c r="H2113" s="19">
        <v>21.833333333333332</v>
      </c>
      <c r="I2113" s="18">
        <f t="shared" si="499"/>
        <v>491.38664271475415</v>
      </c>
      <c r="J2113" s="18">
        <f t="shared" si="500"/>
        <v>593.96401509820214</v>
      </c>
      <c r="K2113" s="18">
        <v>738.29027600000006</v>
      </c>
      <c r="L2113" s="18">
        <v>892.40898820173231</v>
      </c>
      <c r="M2113" s="18">
        <f t="shared" si="501"/>
        <v>663.25093647213123</v>
      </c>
      <c r="N2113" s="18">
        <f t="shared" si="502"/>
        <v>801.70512382713002</v>
      </c>
    </row>
    <row r="2114" spans="1:14" ht="15" x14ac:dyDescent="0.25">
      <c r="A2114" s="17" t="s">
        <v>634</v>
      </c>
      <c r="B2114" s="16" t="s">
        <v>27</v>
      </c>
      <c r="C2114" t="s">
        <v>469</v>
      </c>
      <c r="D2114" s="16" t="s">
        <v>635</v>
      </c>
      <c r="E2114">
        <v>1</v>
      </c>
      <c r="F2114" s="20">
        <v>3</v>
      </c>
      <c r="G2114" s="21">
        <f t="shared" si="492"/>
        <v>1</v>
      </c>
      <c r="H2114" s="19">
        <v>7.25</v>
      </c>
      <c r="I2114" s="18">
        <f t="shared" si="499"/>
        <v>512.16783232520731</v>
      </c>
      <c r="J2114" s="18">
        <f t="shared" si="500"/>
        <v>469.86315653966813</v>
      </c>
      <c r="K2114" s="18">
        <v>769.51324561176466</v>
      </c>
      <c r="L2114" s="18">
        <v>705.95203322462453</v>
      </c>
      <c r="M2114" s="18">
        <f t="shared" si="501"/>
        <v>691.30042392663449</v>
      </c>
      <c r="N2114" s="18">
        <f t="shared" si="502"/>
        <v>634.19953148703974</v>
      </c>
    </row>
    <row r="2115" spans="1:14" ht="15" x14ac:dyDescent="0.25">
      <c r="A2115" s="17" t="s">
        <v>634</v>
      </c>
      <c r="B2115" s="16" t="s">
        <v>27</v>
      </c>
      <c r="C2115" t="s">
        <v>469</v>
      </c>
      <c r="D2115" s="16" t="s">
        <v>635</v>
      </c>
      <c r="E2115">
        <v>2</v>
      </c>
      <c r="F2115" s="20">
        <v>0.41666666666666669</v>
      </c>
      <c r="G2115" s="21">
        <f t="shared" si="492"/>
        <v>2</v>
      </c>
      <c r="H2115" s="19">
        <v>4.666666666666667</v>
      </c>
      <c r="I2115" s="18">
        <f t="shared" si="499"/>
        <v>512.16783232520731</v>
      </c>
      <c r="J2115" s="18">
        <f t="shared" si="500"/>
        <v>469.86315653966813</v>
      </c>
      <c r="K2115" s="18">
        <v>769.51324561176466</v>
      </c>
      <c r="L2115" s="18">
        <v>705.95203322462453</v>
      </c>
      <c r="M2115" s="18">
        <f t="shared" si="501"/>
        <v>691.30042392663449</v>
      </c>
      <c r="N2115" s="18">
        <f t="shared" si="502"/>
        <v>634.19953148703974</v>
      </c>
    </row>
    <row r="2116" spans="1:14" ht="15" x14ac:dyDescent="0.25">
      <c r="A2116" s="17" t="s">
        <v>634</v>
      </c>
      <c r="B2116" s="16" t="s">
        <v>27</v>
      </c>
      <c r="C2116" t="s">
        <v>469</v>
      </c>
      <c r="D2116" s="16" t="s">
        <v>635</v>
      </c>
      <c r="E2116">
        <v>3</v>
      </c>
      <c r="F2116" s="20">
        <v>0.41666666666666669</v>
      </c>
      <c r="G2116" s="21">
        <f t="shared" si="492"/>
        <v>3</v>
      </c>
      <c r="H2116" s="19">
        <v>4.666666666666667</v>
      </c>
      <c r="I2116" s="18">
        <v>769.51324561176466</v>
      </c>
      <c r="J2116" s="18">
        <v>705.95203322462453</v>
      </c>
      <c r="K2116" s="18">
        <f t="shared" ref="K2116" si="503">I2116/203*305</f>
        <v>1156.1652212393508</v>
      </c>
      <c r="L2116" s="18">
        <f t="shared" ref="L2116" si="504">J2116/203*305</f>
        <v>1060.6668479483274</v>
      </c>
      <c r="M2116" s="18">
        <f t="shared" ref="M2116" si="505">I2116/203*274</f>
        <v>1038.6533462937118</v>
      </c>
      <c r="N2116" s="18">
        <f t="shared" ref="N2116" si="506">J2116/203*274</f>
        <v>952.86136504210401</v>
      </c>
    </row>
    <row r="2117" spans="1:14" ht="15" x14ac:dyDescent="0.25">
      <c r="A2117" s="17" t="s">
        <v>634</v>
      </c>
      <c r="B2117" s="16" t="s">
        <v>27</v>
      </c>
      <c r="C2117" t="s">
        <v>469</v>
      </c>
      <c r="D2117" s="16" t="s">
        <v>635</v>
      </c>
      <c r="E2117">
        <v>4</v>
      </c>
      <c r="F2117" s="20">
        <v>0.41666666666666669</v>
      </c>
      <c r="G2117" s="21">
        <f t="shared" ref="G2117:G2180" si="507">IF(AND(E2117=7,H2117&lt;F2117),1,IF(H2117&lt;F2117,E2117+1,E2117))</f>
        <v>4</v>
      </c>
      <c r="H2117" s="19">
        <v>4.666666666666667</v>
      </c>
      <c r="I2117" s="18">
        <f t="shared" ref="I2117" si="508">K2117/305*203</f>
        <v>512.16783232520731</v>
      </c>
      <c r="J2117" s="18">
        <f t="shared" ref="J2117" si="509">L2117/305*203</f>
        <v>469.86315653966813</v>
      </c>
      <c r="K2117" s="18">
        <v>769.51324561176466</v>
      </c>
      <c r="L2117" s="18">
        <v>705.95203322462453</v>
      </c>
      <c r="M2117" s="18">
        <f>K2117/305*274</f>
        <v>691.30042392663449</v>
      </c>
      <c r="N2117" s="18">
        <f>L2117/305*274</f>
        <v>634.19953148703974</v>
      </c>
    </row>
    <row r="2118" spans="1:14" ht="15" x14ac:dyDescent="0.25">
      <c r="A2118" s="17" t="s">
        <v>634</v>
      </c>
      <c r="B2118" s="16" t="s">
        <v>27</v>
      </c>
      <c r="C2118" t="s">
        <v>469</v>
      </c>
      <c r="D2118" s="16" t="s">
        <v>635</v>
      </c>
      <c r="E2118">
        <v>5</v>
      </c>
      <c r="F2118" s="20">
        <v>0.41666666666666669</v>
      </c>
      <c r="G2118" s="21">
        <f t="shared" si="507"/>
        <v>5</v>
      </c>
      <c r="H2118" s="19">
        <v>4.666666666666667</v>
      </c>
      <c r="I2118" s="18">
        <v>769.51324561176466</v>
      </c>
      <c r="J2118" s="18">
        <v>705.95203322462453</v>
      </c>
      <c r="K2118" s="18">
        <f t="shared" ref="K2118" si="510">I2118/203*305</f>
        <v>1156.1652212393508</v>
      </c>
      <c r="L2118" s="18">
        <f t="shared" ref="L2118" si="511">J2118/203*305</f>
        <v>1060.6668479483274</v>
      </c>
      <c r="M2118" s="18">
        <f t="shared" ref="M2118" si="512">I2118/203*274</f>
        <v>1038.6533462937118</v>
      </c>
      <c r="N2118" s="18">
        <f t="shared" ref="N2118" si="513">J2118/203*274</f>
        <v>952.86136504210401</v>
      </c>
    </row>
    <row r="2119" spans="1:14" ht="15" x14ac:dyDescent="0.25">
      <c r="A2119" s="17" t="s">
        <v>634</v>
      </c>
      <c r="B2119" s="16" t="s">
        <v>27</v>
      </c>
      <c r="C2119" t="s">
        <v>469</v>
      </c>
      <c r="D2119" s="16" t="s">
        <v>635</v>
      </c>
      <c r="E2119">
        <v>6</v>
      </c>
      <c r="F2119" s="20">
        <v>0.41666666666666669</v>
      </c>
      <c r="G2119" s="21">
        <f t="shared" si="507"/>
        <v>6</v>
      </c>
      <c r="H2119" s="19">
        <v>4.666666666666667</v>
      </c>
      <c r="I2119" s="18">
        <f t="shared" ref="I2119:I2120" si="514">K2119/305*203</f>
        <v>512.16783232520731</v>
      </c>
      <c r="J2119" s="18">
        <f t="shared" ref="J2119:J2120" si="515">L2119/305*203</f>
        <v>469.86315653966813</v>
      </c>
      <c r="K2119" s="18">
        <v>769.51324561176466</v>
      </c>
      <c r="L2119" s="18">
        <v>705.95203322462453</v>
      </c>
      <c r="M2119" s="18">
        <f>K2119/305*274</f>
        <v>691.30042392663449</v>
      </c>
      <c r="N2119" s="18">
        <f>L2119/305*274</f>
        <v>634.19953148703974</v>
      </c>
    </row>
    <row r="2120" spans="1:14" ht="15" x14ac:dyDescent="0.25">
      <c r="A2120" s="15" t="s">
        <v>634</v>
      </c>
      <c r="B2120" s="16" t="s">
        <v>27</v>
      </c>
      <c r="C2120" t="s">
        <v>469</v>
      </c>
      <c r="D2120" s="16" t="s">
        <v>635</v>
      </c>
      <c r="E2120">
        <v>7</v>
      </c>
      <c r="F2120" s="20">
        <v>0.41666666666666669</v>
      </c>
      <c r="G2120" s="21">
        <f t="shared" si="507"/>
        <v>7</v>
      </c>
      <c r="H2120" s="19">
        <v>4.666666666666667</v>
      </c>
      <c r="I2120" s="18">
        <f t="shared" si="514"/>
        <v>512.16783232520731</v>
      </c>
      <c r="J2120" s="18">
        <f t="shared" si="515"/>
        <v>469.86315653966813</v>
      </c>
      <c r="K2120" s="18">
        <v>769.51324561176466</v>
      </c>
      <c r="L2120" s="18">
        <v>705.95203322462453</v>
      </c>
      <c r="M2120" s="18">
        <f>K2120/305*274</f>
        <v>691.30042392663449</v>
      </c>
      <c r="N2120" s="18">
        <f>L2120/305*274</f>
        <v>634.19953148703974</v>
      </c>
    </row>
    <row r="2121" spans="1:14" ht="15" x14ac:dyDescent="0.25">
      <c r="A2121" s="17" t="s">
        <v>247</v>
      </c>
      <c r="B2121" s="16" t="s">
        <v>27</v>
      </c>
      <c r="C2121" t="s">
        <v>246</v>
      </c>
      <c r="D2121" s="16" t="s">
        <v>249</v>
      </c>
      <c r="E2121">
        <v>1</v>
      </c>
      <c r="F2121" s="20">
        <v>5.583333333333333</v>
      </c>
      <c r="G2121" s="21">
        <f t="shared" si="507"/>
        <v>1</v>
      </c>
      <c r="H2121" s="19">
        <v>6.75</v>
      </c>
      <c r="I2121" s="18">
        <v>159.31349741767471</v>
      </c>
      <c r="J2121" s="18">
        <v>161.80118112969026</v>
      </c>
      <c r="K2121" s="18">
        <f t="shared" ref="K2121" si="516">I2121/203*305</f>
        <v>239.36264390340287</v>
      </c>
      <c r="L2121" s="18">
        <f t="shared" ref="L2121" si="517">J2121/203*305</f>
        <v>243.10029677120951</v>
      </c>
      <c r="M2121" s="18">
        <f t="shared" ref="M2121" si="518">I2121/203*274</f>
        <v>215.03398173617177</v>
      </c>
      <c r="N2121" s="18">
        <f t="shared" ref="N2121" si="519">J2121/203*274</f>
        <v>218.39174201741446</v>
      </c>
    </row>
    <row r="2122" spans="1:14" ht="15" x14ac:dyDescent="0.25">
      <c r="A2122" s="17" t="s">
        <v>247</v>
      </c>
      <c r="B2122" s="16" t="s">
        <v>27</v>
      </c>
      <c r="C2122" t="s">
        <v>246</v>
      </c>
      <c r="D2122" s="16" t="s">
        <v>249</v>
      </c>
      <c r="E2122">
        <v>2</v>
      </c>
      <c r="F2122" s="20">
        <v>5.666666666666667</v>
      </c>
      <c r="G2122" s="21">
        <f t="shared" si="507"/>
        <v>2</v>
      </c>
      <c r="H2122" s="19">
        <v>6.833333333333333</v>
      </c>
      <c r="I2122" s="18">
        <v>159.31349741767471</v>
      </c>
      <c r="J2122" s="18">
        <v>161.80118112969026</v>
      </c>
      <c r="K2122" s="18">
        <f t="shared" ref="K2122:K2155" si="520">I2122/203*305</f>
        <v>239.36264390340287</v>
      </c>
      <c r="L2122" s="18">
        <f t="shared" ref="L2122:L2155" si="521">J2122/203*305</f>
        <v>243.10029677120951</v>
      </c>
      <c r="M2122" s="18">
        <f t="shared" ref="M2122:M2155" si="522">I2122/203*274</f>
        <v>215.03398173617177</v>
      </c>
      <c r="N2122" s="18">
        <f t="shared" ref="N2122:N2155" si="523">J2122/203*274</f>
        <v>218.39174201741446</v>
      </c>
    </row>
    <row r="2123" spans="1:14" ht="15" x14ac:dyDescent="0.25">
      <c r="A2123" s="17" t="s">
        <v>247</v>
      </c>
      <c r="B2123" s="16" t="s">
        <v>27</v>
      </c>
      <c r="C2123" t="s">
        <v>246</v>
      </c>
      <c r="D2123" s="16" t="s">
        <v>249</v>
      </c>
      <c r="E2123">
        <v>3</v>
      </c>
      <c r="F2123" s="20">
        <v>5.666666666666667</v>
      </c>
      <c r="G2123" s="21">
        <f t="shared" si="507"/>
        <v>3</v>
      </c>
      <c r="H2123" s="19">
        <v>6.833333333333333</v>
      </c>
      <c r="I2123" s="18">
        <v>159.31349741767471</v>
      </c>
      <c r="J2123" s="18">
        <v>161.80118112969026</v>
      </c>
      <c r="K2123" s="18">
        <f t="shared" si="520"/>
        <v>239.36264390340287</v>
      </c>
      <c r="L2123" s="18">
        <f t="shared" si="521"/>
        <v>243.10029677120951</v>
      </c>
      <c r="M2123" s="18">
        <f t="shared" si="522"/>
        <v>215.03398173617177</v>
      </c>
      <c r="N2123" s="18">
        <f t="shared" si="523"/>
        <v>218.39174201741446</v>
      </c>
    </row>
    <row r="2124" spans="1:14" ht="15" x14ac:dyDescent="0.25">
      <c r="A2124" s="17" t="s">
        <v>247</v>
      </c>
      <c r="B2124" s="16" t="s">
        <v>27</v>
      </c>
      <c r="C2124" t="s">
        <v>246</v>
      </c>
      <c r="D2124" s="16" t="s">
        <v>249</v>
      </c>
      <c r="E2124">
        <v>4</v>
      </c>
      <c r="F2124" s="20">
        <v>5.583333333333333</v>
      </c>
      <c r="G2124" s="21">
        <f t="shared" si="507"/>
        <v>4</v>
      </c>
      <c r="H2124" s="19">
        <v>6.75</v>
      </c>
      <c r="I2124" s="18">
        <v>159.31349741767471</v>
      </c>
      <c r="J2124" s="18">
        <v>161.80118112969026</v>
      </c>
      <c r="K2124" s="18">
        <f t="shared" si="520"/>
        <v>239.36264390340287</v>
      </c>
      <c r="L2124" s="18">
        <f t="shared" si="521"/>
        <v>243.10029677120951</v>
      </c>
      <c r="M2124" s="18">
        <f t="shared" si="522"/>
        <v>215.03398173617177</v>
      </c>
      <c r="N2124" s="18">
        <f t="shared" si="523"/>
        <v>218.39174201741446</v>
      </c>
    </row>
    <row r="2125" spans="1:14" ht="15" x14ac:dyDescent="0.25">
      <c r="A2125" s="17" t="s">
        <v>247</v>
      </c>
      <c r="B2125" s="16" t="s">
        <v>27</v>
      </c>
      <c r="C2125" t="s">
        <v>246</v>
      </c>
      <c r="D2125" s="16" t="s">
        <v>249</v>
      </c>
      <c r="E2125">
        <v>5</v>
      </c>
      <c r="F2125" s="20">
        <v>5.583333333333333</v>
      </c>
      <c r="G2125" s="21">
        <f t="shared" si="507"/>
        <v>5</v>
      </c>
      <c r="H2125" s="19">
        <v>6.75</v>
      </c>
      <c r="I2125" s="18">
        <v>159.31349741767471</v>
      </c>
      <c r="J2125" s="18">
        <v>161.80118112969026</v>
      </c>
      <c r="K2125" s="18">
        <f t="shared" si="520"/>
        <v>239.36264390340287</v>
      </c>
      <c r="L2125" s="18">
        <f t="shared" si="521"/>
        <v>243.10029677120951</v>
      </c>
      <c r="M2125" s="18">
        <f t="shared" si="522"/>
        <v>215.03398173617177</v>
      </c>
      <c r="N2125" s="18">
        <f t="shared" si="523"/>
        <v>218.39174201741446</v>
      </c>
    </row>
    <row r="2126" spans="1:14" ht="15" x14ac:dyDescent="0.25">
      <c r="A2126" s="17" t="s">
        <v>247</v>
      </c>
      <c r="B2126" s="16" t="s">
        <v>27</v>
      </c>
      <c r="C2126" t="s">
        <v>246</v>
      </c>
      <c r="D2126" s="16" t="s">
        <v>249</v>
      </c>
      <c r="E2126">
        <v>6</v>
      </c>
      <c r="F2126" s="20">
        <v>7.416666666666667</v>
      </c>
      <c r="G2126" s="21">
        <f t="shared" si="507"/>
        <v>6</v>
      </c>
      <c r="H2126" s="19">
        <v>8.5833333333333339</v>
      </c>
      <c r="I2126" s="18">
        <v>159.31349741767471</v>
      </c>
      <c r="J2126" s="18">
        <v>161.80118112969026</v>
      </c>
      <c r="K2126" s="18">
        <f t="shared" si="520"/>
        <v>239.36264390340287</v>
      </c>
      <c r="L2126" s="18">
        <f t="shared" si="521"/>
        <v>243.10029677120951</v>
      </c>
      <c r="M2126" s="18">
        <f t="shared" si="522"/>
        <v>215.03398173617177</v>
      </c>
      <c r="N2126" s="18">
        <f t="shared" si="523"/>
        <v>218.39174201741446</v>
      </c>
    </row>
    <row r="2127" spans="1:14" ht="15" x14ac:dyDescent="0.25">
      <c r="A2127" s="15" t="s">
        <v>247</v>
      </c>
      <c r="B2127" s="16" t="s">
        <v>27</v>
      </c>
      <c r="C2127" t="s">
        <v>246</v>
      </c>
      <c r="D2127" s="16" t="s">
        <v>249</v>
      </c>
      <c r="E2127">
        <v>7</v>
      </c>
      <c r="F2127" s="20">
        <v>5.583333333333333</v>
      </c>
      <c r="G2127" s="21">
        <f t="shared" si="507"/>
        <v>7</v>
      </c>
      <c r="H2127" s="19">
        <v>6.75</v>
      </c>
      <c r="I2127" s="18">
        <v>159.31349741767471</v>
      </c>
      <c r="J2127" s="18">
        <v>161.80118112969026</v>
      </c>
      <c r="K2127" s="18">
        <f t="shared" si="520"/>
        <v>239.36264390340287</v>
      </c>
      <c r="L2127" s="18">
        <f t="shared" si="521"/>
        <v>243.10029677120951</v>
      </c>
      <c r="M2127" s="18">
        <f t="shared" si="522"/>
        <v>215.03398173617177</v>
      </c>
      <c r="N2127" s="18">
        <f t="shared" si="523"/>
        <v>218.39174201741446</v>
      </c>
    </row>
    <row r="2128" spans="1:14" ht="15" x14ac:dyDescent="0.25">
      <c r="A2128" s="17" t="s">
        <v>643</v>
      </c>
      <c r="B2128" s="16" t="s">
        <v>27</v>
      </c>
      <c r="C2128" t="s">
        <v>87</v>
      </c>
      <c r="D2128" s="16" t="s">
        <v>749</v>
      </c>
      <c r="E2128">
        <v>3</v>
      </c>
      <c r="F2128" s="20">
        <v>9.3333333333333339</v>
      </c>
      <c r="G2128" s="21">
        <f t="shared" si="507"/>
        <v>3</v>
      </c>
      <c r="H2128" s="19">
        <v>10.5</v>
      </c>
      <c r="I2128" s="18">
        <v>236.48215406547158</v>
      </c>
      <c r="J2128" s="18">
        <v>229.41986961622271</v>
      </c>
      <c r="K2128" s="18">
        <f t="shared" si="520"/>
        <v>355.30569945797453</v>
      </c>
      <c r="L2128" s="18">
        <f t="shared" si="521"/>
        <v>344.69487799481738</v>
      </c>
      <c r="M2128" s="18">
        <f t="shared" si="522"/>
        <v>319.19266115240993</v>
      </c>
      <c r="N2128" s="18">
        <f t="shared" si="523"/>
        <v>309.66031662485233</v>
      </c>
    </row>
    <row r="2129" spans="1:14" ht="15" x14ac:dyDescent="0.25">
      <c r="A2129" s="17" t="s">
        <v>643</v>
      </c>
      <c r="B2129" s="16" t="s">
        <v>27</v>
      </c>
      <c r="C2129" t="s">
        <v>87</v>
      </c>
      <c r="D2129" s="16" t="s">
        <v>749</v>
      </c>
      <c r="E2129">
        <v>4</v>
      </c>
      <c r="F2129" s="20">
        <v>9.3333333333333339</v>
      </c>
      <c r="G2129" s="21">
        <f t="shared" si="507"/>
        <v>4</v>
      </c>
      <c r="H2129" s="19">
        <v>10.5</v>
      </c>
      <c r="I2129" s="18">
        <v>236.48215406547158</v>
      </c>
      <c r="J2129" s="18">
        <v>229.41986961622271</v>
      </c>
      <c r="K2129" s="18">
        <f t="shared" si="520"/>
        <v>355.30569945797453</v>
      </c>
      <c r="L2129" s="18">
        <f t="shared" si="521"/>
        <v>344.69487799481738</v>
      </c>
      <c r="M2129" s="18">
        <f t="shared" si="522"/>
        <v>319.19266115240993</v>
      </c>
      <c r="N2129" s="18">
        <f t="shared" si="523"/>
        <v>309.66031662485233</v>
      </c>
    </row>
    <row r="2130" spans="1:14" ht="15" x14ac:dyDescent="0.25">
      <c r="A2130" s="17" t="s">
        <v>643</v>
      </c>
      <c r="B2130" s="16" t="s">
        <v>27</v>
      </c>
      <c r="C2130" t="s">
        <v>87</v>
      </c>
      <c r="D2130" s="16" t="s">
        <v>749</v>
      </c>
      <c r="E2130">
        <v>5</v>
      </c>
      <c r="F2130" s="20">
        <v>9.3333333333333339</v>
      </c>
      <c r="G2130" s="21">
        <f t="shared" si="507"/>
        <v>5</v>
      </c>
      <c r="H2130" s="19">
        <v>10.5</v>
      </c>
      <c r="I2130" s="18">
        <v>236.48215406547158</v>
      </c>
      <c r="J2130" s="18">
        <v>229.41986961622271</v>
      </c>
      <c r="K2130" s="18">
        <f t="shared" si="520"/>
        <v>355.30569945797453</v>
      </c>
      <c r="L2130" s="18">
        <f t="shared" si="521"/>
        <v>344.69487799481738</v>
      </c>
      <c r="M2130" s="18">
        <f t="shared" si="522"/>
        <v>319.19266115240993</v>
      </c>
      <c r="N2130" s="18">
        <f t="shared" si="523"/>
        <v>309.66031662485233</v>
      </c>
    </row>
    <row r="2131" spans="1:14" ht="15" x14ac:dyDescent="0.25">
      <c r="A2131" s="17" t="s">
        <v>643</v>
      </c>
      <c r="B2131" s="16" t="s">
        <v>27</v>
      </c>
      <c r="C2131" t="s">
        <v>87</v>
      </c>
      <c r="D2131" s="16" t="s">
        <v>749</v>
      </c>
      <c r="E2131">
        <v>6</v>
      </c>
      <c r="F2131" s="20">
        <v>9.3333333333333339</v>
      </c>
      <c r="G2131" s="21">
        <f t="shared" si="507"/>
        <v>6</v>
      </c>
      <c r="H2131" s="19">
        <v>10.5</v>
      </c>
      <c r="I2131" s="18">
        <v>236.48215406547158</v>
      </c>
      <c r="J2131" s="18">
        <v>229.41986961622271</v>
      </c>
      <c r="K2131" s="18">
        <f t="shared" si="520"/>
        <v>355.30569945797453</v>
      </c>
      <c r="L2131" s="18">
        <f t="shared" si="521"/>
        <v>344.69487799481738</v>
      </c>
      <c r="M2131" s="18">
        <f t="shared" si="522"/>
        <v>319.19266115240993</v>
      </c>
      <c r="N2131" s="18">
        <f t="shared" si="523"/>
        <v>309.66031662485233</v>
      </c>
    </row>
    <row r="2132" spans="1:14" ht="15" x14ac:dyDescent="0.25">
      <c r="A2132" s="17" t="s">
        <v>643</v>
      </c>
      <c r="B2132" s="16" t="s">
        <v>27</v>
      </c>
      <c r="C2132" t="s">
        <v>87</v>
      </c>
      <c r="D2132" s="16" t="s">
        <v>749</v>
      </c>
      <c r="E2132">
        <v>7</v>
      </c>
      <c r="F2132" s="20">
        <v>9.3333333333333339</v>
      </c>
      <c r="G2132" s="21">
        <f t="shared" si="507"/>
        <v>7</v>
      </c>
      <c r="H2132" s="19">
        <v>10.5</v>
      </c>
      <c r="I2132" s="18">
        <v>236.48215406547158</v>
      </c>
      <c r="J2132" s="18">
        <v>229.41986961622271</v>
      </c>
      <c r="K2132" s="18">
        <f t="shared" si="520"/>
        <v>355.30569945797453</v>
      </c>
      <c r="L2132" s="18">
        <f t="shared" si="521"/>
        <v>344.69487799481738</v>
      </c>
      <c r="M2132" s="18">
        <f t="shared" si="522"/>
        <v>319.19266115240993</v>
      </c>
      <c r="N2132" s="18">
        <f t="shared" si="523"/>
        <v>309.66031662485233</v>
      </c>
    </row>
    <row r="2133" spans="1:14" ht="15" x14ac:dyDescent="0.25">
      <c r="A2133" s="17" t="s">
        <v>643</v>
      </c>
      <c r="B2133" s="16" t="s">
        <v>27</v>
      </c>
      <c r="C2133" t="s">
        <v>87</v>
      </c>
      <c r="D2133" s="16" t="s">
        <v>646</v>
      </c>
      <c r="E2133">
        <v>1</v>
      </c>
      <c r="F2133" s="20">
        <v>12.416666666666666</v>
      </c>
      <c r="G2133" s="21">
        <f t="shared" si="507"/>
        <v>1</v>
      </c>
      <c r="H2133" s="19">
        <v>13.583333333333334</v>
      </c>
      <c r="I2133" s="18">
        <v>236.48215406547158</v>
      </c>
      <c r="J2133" s="18">
        <v>229.41986961622271</v>
      </c>
      <c r="K2133" s="18">
        <f t="shared" si="520"/>
        <v>355.30569945797453</v>
      </c>
      <c r="L2133" s="18">
        <f t="shared" si="521"/>
        <v>344.69487799481738</v>
      </c>
      <c r="M2133" s="18">
        <f t="shared" si="522"/>
        <v>319.19266115240993</v>
      </c>
      <c r="N2133" s="18">
        <f t="shared" si="523"/>
        <v>309.66031662485233</v>
      </c>
    </row>
    <row r="2134" spans="1:14" ht="15" x14ac:dyDescent="0.25">
      <c r="A2134" s="17" t="s">
        <v>643</v>
      </c>
      <c r="B2134" s="16" t="s">
        <v>27</v>
      </c>
      <c r="C2134" t="s">
        <v>87</v>
      </c>
      <c r="D2134" s="16" t="s">
        <v>646</v>
      </c>
      <c r="E2134">
        <v>2</v>
      </c>
      <c r="F2134" s="20">
        <v>12.416666666666666</v>
      </c>
      <c r="G2134" s="21">
        <f t="shared" si="507"/>
        <v>2</v>
      </c>
      <c r="H2134" s="19">
        <v>13.583333333333334</v>
      </c>
      <c r="I2134" s="18">
        <v>236.48215406547158</v>
      </c>
      <c r="J2134" s="18">
        <v>229.41986961622271</v>
      </c>
      <c r="K2134" s="18">
        <f t="shared" si="520"/>
        <v>355.30569945797453</v>
      </c>
      <c r="L2134" s="18">
        <f t="shared" si="521"/>
        <v>344.69487799481738</v>
      </c>
      <c r="M2134" s="18">
        <f t="shared" si="522"/>
        <v>319.19266115240993</v>
      </c>
      <c r="N2134" s="18">
        <f t="shared" si="523"/>
        <v>309.66031662485233</v>
      </c>
    </row>
    <row r="2135" spans="1:14" ht="15" x14ac:dyDescent="0.25">
      <c r="A2135" s="17" t="s">
        <v>643</v>
      </c>
      <c r="B2135" s="16" t="s">
        <v>27</v>
      </c>
      <c r="C2135" t="s">
        <v>87</v>
      </c>
      <c r="D2135" s="16" t="s">
        <v>646</v>
      </c>
      <c r="E2135">
        <v>4</v>
      </c>
      <c r="F2135" s="20">
        <v>12.416666666666666</v>
      </c>
      <c r="G2135" s="21">
        <f t="shared" si="507"/>
        <v>4</v>
      </c>
      <c r="H2135" s="19">
        <v>13.583333333333334</v>
      </c>
      <c r="I2135" s="18">
        <v>236.48215406547158</v>
      </c>
      <c r="J2135" s="18">
        <v>229.41986961622271</v>
      </c>
      <c r="K2135" s="18">
        <f t="shared" si="520"/>
        <v>355.30569945797453</v>
      </c>
      <c r="L2135" s="18">
        <f t="shared" si="521"/>
        <v>344.69487799481738</v>
      </c>
      <c r="M2135" s="18">
        <f t="shared" si="522"/>
        <v>319.19266115240993</v>
      </c>
      <c r="N2135" s="18">
        <f t="shared" si="523"/>
        <v>309.66031662485233</v>
      </c>
    </row>
    <row r="2136" spans="1:14" ht="15" x14ac:dyDescent="0.25">
      <c r="A2136" s="15" t="s">
        <v>643</v>
      </c>
      <c r="B2136" s="16" t="s">
        <v>27</v>
      </c>
      <c r="C2136" t="s">
        <v>87</v>
      </c>
      <c r="D2136" s="16" t="s">
        <v>646</v>
      </c>
      <c r="E2136">
        <v>5</v>
      </c>
      <c r="F2136" s="20">
        <v>12.416666666666666</v>
      </c>
      <c r="G2136" s="21">
        <f t="shared" si="507"/>
        <v>5</v>
      </c>
      <c r="H2136" s="19">
        <v>13.583333333333334</v>
      </c>
      <c r="I2136" s="18">
        <v>236.48215406547158</v>
      </c>
      <c r="J2136" s="18">
        <v>229.41986961622271</v>
      </c>
      <c r="K2136" s="18">
        <f t="shared" si="520"/>
        <v>355.30569945797453</v>
      </c>
      <c r="L2136" s="18">
        <f t="shared" si="521"/>
        <v>344.69487799481738</v>
      </c>
      <c r="M2136" s="18">
        <f t="shared" si="522"/>
        <v>319.19266115240993</v>
      </c>
      <c r="N2136" s="18">
        <f t="shared" si="523"/>
        <v>309.66031662485233</v>
      </c>
    </row>
    <row r="2137" spans="1:14" ht="15" x14ac:dyDescent="0.25">
      <c r="A2137" s="17" t="s">
        <v>475</v>
      </c>
      <c r="B2137" s="16" t="s">
        <v>27</v>
      </c>
      <c r="C2137" t="s">
        <v>439</v>
      </c>
      <c r="D2137" s="16" t="s">
        <v>477</v>
      </c>
      <c r="E2137">
        <v>1</v>
      </c>
      <c r="F2137" s="20">
        <v>2.5</v>
      </c>
      <c r="G2137" s="21">
        <f t="shared" si="507"/>
        <v>1</v>
      </c>
      <c r="H2137" s="19">
        <v>4.583333333333333</v>
      </c>
      <c r="I2137" s="18">
        <v>390.22697421270959</v>
      </c>
      <c r="J2137" s="18">
        <v>402.95988068001799</v>
      </c>
      <c r="K2137" s="18">
        <f t="shared" si="520"/>
        <v>586.30161150185438</v>
      </c>
      <c r="L2137" s="18">
        <f t="shared" si="521"/>
        <v>605.43233304140631</v>
      </c>
      <c r="M2137" s="18">
        <f t="shared" si="522"/>
        <v>526.71030016887903</v>
      </c>
      <c r="N2137" s="18">
        <f t="shared" si="523"/>
        <v>543.89658771588631</v>
      </c>
    </row>
    <row r="2138" spans="1:14" ht="15" x14ac:dyDescent="0.25">
      <c r="A2138" s="17" t="s">
        <v>475</v>
      </c>
      <c r="B2138" s="16" t="s">
        <v>27</v>
      </c>
      <c r="C2138" t="s">
        <v>439</v>
      </c>
      <c r="D2138" s="16" t="s">
        <v>477</v>
      </c>
      <c r="E2138">
        <v>3</v>
      </c>
      <c r="F2138" s="20">
        <v>2.5</v>
      </c>
      <c r="G2138" s="21">
        <f t="shared" si="507"/>
        <v>3</v>
      </c>
      <c r="H2138" s="19">
        <v>4.583333333333333</v>
      </c>
      <c r="I2138" s="18">
        <v>390.22697421270959</v>
      </c>
      <c r="J2138" s="18">
        <v>402.95988068001799</v>
      </c>
      <c r="K2138" s="18">
        <f t="shared" si="520"/>
        <v>586.30161150185438</v>
      </c>
      <c r="L2138" s="18">
        <f t="shared" si="521"/>
        <v>605.43233304140631</v>
      </c>
      <c r="M2138" s="18">
        <f t="shared" si="522"/>
        <v>526.71030016887903</v>
      </c>
      <c r="N2138" s="18">
        <f t="shared" si="523"/>
        <v>543.89658771588631</v>
      </c>
    </row>
    <row r="2139" spans="1:14" ht="15" x14ac:dyDescent="0.25">
      <c r="A2139" s="17" t="s">
        <v>475</v>
      </c>
      <c r="B2139" s="16" t="s">
        <v>27</v>
      </c>
      <c r="C2139" t="s">
        <v>439</v>
      </c>
      <c r="D2139" s="16" t="s">
        <v>477</v>
      </c>
      <c r="E2139">
        <v>4</v>
      </c>
      <c r="F2139" s="20">
        <v>2.5</v>
      </c>
      <c r="G2139" s="21">
        <f t="shared" si="507"/>
        <v>4</v>
      </c>
      <c r="H2139" s="19">
        <v>4.583333333333333</v>
      </c>
      <c r="I2139" s="18">
        <v>390.22697421270959</v>
      </c>
      <c r="J2139" s="18">
        <v>402.95988068001799</v>
      </c>
      <c r="K2139" s="18">
        <f t="shared" si="520"/>
        <v>586.30161150185438</v>
      </c>
      <c r="L2139" s="18">
        <f t="shared" si="521"/>
        <v>605.43233304140631</v>
      </c>
      <c r="M2139" s="18">
        <f t="shared" si="522"/>
        <v>526.71030016887903</v>
      </c>
      <c r="N2139" s="18">
        <f t="shared" si="523"/>
        <v>543.89658771588631</v>
      </c>
    </row>
    <row r="2140" spans="1:14" ht="15" x14ac:dyDescent="0.25">
      <c r="A2140" s="17" t="s">
        <v>475</v>
      </c>
      <c r="B2140" s="16" t="s">
        <v>27</v>
      </c>
      <c r="C2140" t="s">
        <v>439</v>
      </c>
      <c r="D2140" s="16" t="s">
        <v>477</v>
      </c>
      <c r="E2140">
        <v>5</v>
      </c>
      <c r="F2140" s="20">
        <v>2.5</v>
      </c>
      <c r="G2140" s="21">
        <f t="shared" si="507"/>
        <v>5</v>
      </c>
      <c r="H2140" s="19">
        <v>4.583333333333333</v>
      </c>
      <c r="I2140" s="18">
        <v>390.22697421270959</v>
      </c>
      <c r="J2140" s="18">
        <v>402.95988068001799</v>
      </c>
      <c r="K2140" s="18">
        <f t="shared" si="520"/>
        <v>586.30161150185438</v>
      </c>
      <c r="L2140" s="18">
        <f t="shared" si="521"/>
        <v>605.43233304140631</v>
      </c>
      <c r="M2140" s="18">
        <f t="shared" si="522"/>
        <v>526.71030016887903</v>
      </c>
      <c r="N2140" s="18">
        <f t="shared" si="523"/>
        <v>543.89658771588631</v>
      </c>
    </row>
    <row r="2141" spans="1:14" ht="15" x14ac:dyDescent="0.25">
      <c r="A2141" s="15" t="s">
        <v>475</v>
      </c>
      <c r="B2141" s="16" t="s">
        <v>27</v>
      </c>
      <c r="C2141" t="s">
        <v>439</v>
      </c>
      <c r="D2141" s="16" t="s">
        <v>477</v>
      </c>
      <c r="E2141">
        <v>7</v>
      </c>
      <c r="F2141" s="20">
        <v>2.5</v>
      </c>
      <c r="G2141" s="21">
        <f t="shared" si="507"/>
        <v>7</v>
      </c>
      <c r="H2141" s="19">
        <v>4.583333333333333</v>
      </c>
      <c r="I2141" s="18">
        <v>390.22697421270959</v>
      </c>
      <c r="J2141" s="18">
        <v>402.95988068001799</v>
      </c>
      <c r="K2141" s="18">
        <f t="shared" si="520"/>
        <v>586.30161150185438</v>
      </c>
      <c r="L2141" s="18">
        <f t="shared" si="521"/>
        <v>605.43233304140631</v>
      </c>
      <c r="M2141" s="18">
        <f t="shared" si="522"/>
        <v>526.71030016887903</v>
      </c>
      <c r="N2141" s="18">
        <f t="shared" si="523"/>
        <v>543.89658771588631</v>
      </c>
    </row>
    <row r="2142" spans="1:14" ht="15" x14ac:dyDescent="0.25">
      <c r="A2142" s="17" t="s">
        <v>59</v>
      </c>
      <c r="B2142" s="16" t="s">
        <v>27</v>
      </c>
      <c r="C2142" t="s">
        <v>44</v>
      </c>
      <c r="D2142" s="16" t="s">
        <v>58</v>
      </c>
      <c r="E2142">
        <v>1</v>
      </c>
      <c r="F2142" s="20">
        <v>1.9166666666666665</v>
      </c>
      <c r="G2142" s="21">
        <f t="shared" si="507"/>
        <v>1</v>
      </c>
      <c r="H2142" s="19">
        <v>4.166666666666667</v>
      </c>
      <c r="I2142" s="18">
        <v>395.74921853782541</v>
      </c>
      <c r="J2142" s="18">
        <v>351.3813860279069</v>
      </c>
      <c r="K2142" s="18">
        <f t="shared" si="520"/>
        <v>594.59857957653571</v>
      </c>
      <c r="L2142" s="18">
        <f t="shared" si="521"/>
        <v>527.93755043601777</v>
      </c>
      <c r="M2142" s="18">
        <f t="shared" si="522"/>
        <v>534.16396984908454</v>
      </c>
      <c r="N2142" s="18">
        <f t="shared" si="523"/>
        <v>474.27832399825854</v>
      </c>
    </row>
    <row r="2143" spans="1:14" ht="15" x14ac:dyDescent="0.25">
      <c r="A2143" s="17" t="s">
        <v>59</v>
      </c>
      <c r="B2143" s="16" t="s">
        <v>27</v>
      </c>
      <c r="C2143" t="s">
        <v>44</v>
      </c>
      <c r="D2143" s="16" t="s">
        <v>58</v>
      </c>
      <c r="E2143">
        <v>2</v>
      </c>
      <c r="F2143" s="20">
        <v>1.9166666666666665</v>
      </c>
      <c r="G2143" s="21">
        <f t="shared" si="507"/>
        <v>2</v>
      </c>
      <c r="H2143" s="19">
        <v>4.166666666666667</v>
      </c>
      <c r="I2143" s="18">
        <v>395.74921853782541</v>
      </c>
      <c r="J2143" s="18">
        <v>351.3813860279069</v>
      </c>
      <c r="K2143" s="18">
        <f t="shared" si="520"/>
        <v>594.59857957653571</v>
      </c>
      <c r="L2143" s="18">
        <f t="shared" si="521"/>
        <v>527.93755043601777</v>
      </c>
      <c r="M2143" s="18">
        <f t="shared" si="522"/>
        <v>534.16396984908454</v>
      </c>
      <c r="N2143" s="18">
        <f t="shared" si="523"/>
        <v>474.27832399825854</v>
      </c>
    </row>
    <row r="2144" spans="1:14" ht="15" x14ac:dyDescent="0.25">
      <c r="A2144" s="17" t="s">
        <v>59</v>
      </c>
      <c r="B2144" s="16" t="s">
        <v>27</v>
      </c>
      <c r="C2144" t="s">
        <v>44</v>
      </c>
      <c r="D2144" s="16" t="s">
        <v>58</v>
      </c>
      <c r="E2144">
        <v>3</v>
      </c>
      <c r="F2144" s="20">
        <v>1.9166666666666665</v>
      </c>
      <c r="G2144" s="21">
        <f t="shared" si="507"/>
        <v>3</v>
      </c>
      <c r="H2144" s="19">
        <v>4.166666666666667</v>
      </c>
      <c r="I2144" s="18">
        <v>395.74921853782541</v>
      </c>
      <c r="J2144" s="18">
        <v>351.3813860279069</v>
      </c>
      <c r="K2144" s="18">
        <f t="shared" si="520"/>
        <v>594.59857957653571</v>
      </c>
      <c r="L2144" s="18">
        <f t="shared" si="521"/>
        <v>527.93755043601777</v>
      </c>
      <c r="M2144" s="18">
        <f t="shared" si="522"/>
        <v>534.16396984908454</v>
      </c>
      <c r="N2144" s="18">
        <f t="shared" si="523"/>
        <v>474.27832399825854</v>
      </c>
    </row>
    <row r="2145" spans="1:14" ht="15" x14ac:dyDescent="0.25">
      <c r="A2145" s="17" t="s">
        <v>59</v>
      </c>
      <c r="B2145" s="16" t="s">
        <v>27</v>
      </c>
      <c r="C2145" t="s">
        <v>44</v>
      </c>
      <c r="D2145" s="16" t="s">
        <v>58</v>
      </c>
      <c r="E2145">
        <v>4</v>
      </c>
      <c r="F2145" s="20">
        <v>2.0833333333333335</v>
      </c>
      <c r="G2145" s="21">
        <f t="shared" si="507"/>
        <v>4</v>
      </c>
      <c r="H2145" s="19">
        <v>4.166666666666667</v>
      </c>
      <c r="I2145" s="18">
        <v>395.74921853782541</v>
      </c>
      <c r="J2145" s="18">
        <v>351.3813860279069</v>
      </c>
      <c r="K2145" s="18">
        <f t="shared" si="520"/>
        <v>594.59857957653571</v>
      </c>
      <c r="L2145" s="18">
        <f t="shared" si="521"/>
        <v>527.93755043601777</v>
      </c>
      <c r="M2145" s="18">
        <f t="shared" si="522"/>
        <v>534.16396984908454</v>
      </c>
      <c r="N2145" s="18">
        <f t="shared" si="523"/>
        <v>474.27832399825854</v>
      </c>
    </row>
    <row r="2146" spans="1:14" ht="15" x14ac:dyDescent="0.25">
      <c r="A2146" s="17" t="s">
        <v>59</v>
      </c>
      <c r="B2146" s="16" t="s">
        <v>27</v>
      </c>
      <c r="C2146" t="s">
        <v>44</v>
      </c>
      <c r="D2146" s="16" t="s">
        <v>58</v>
      </c>
      <c r="E2146">
        <v>5</v>
      </c>
      <c r="F2146" s="20">
        <v>1.9166666666666665</v>
      </c>
      <c r="G2146" s="21">
        <f t="shared" si="507"/>
        <v>5</v>
      </c>
      <c r="H2146" s="19">
        <v>4.166666666666667</v>
      </c>
      <c r="I2146" s="18">
        <v>395.74921853782541</v>
      </c>
      <c r="J2146" s="18">
        <v>351.3813860279069</v>
      </c>
      <c r="K2146" s="18">
        <f t="shared" si="520"/>
        <v>594.59857957653571</v>
      </c>
      <c r="L2146" s="18">
        <f t="shared" si="521"/>
        <v>527.93755043601777</v>
      </c>
      <c r="M2146" s="18">
        <f t="shared" si="522"/>
        <v>534.16396984908454</v>
      </c>
      <c r="N2146" s="18">
        <f t="shared" si="523"/>
        <v>474.27832399825854</v>
      </c>
    </row>
    <row r="2147" spans="1:14" ht="15" x14ac:dyDescent="0.25">
      <c r="A2147" s="17" t="s">
        <v>59</v>
      </c>
      <c r="B2147" s="16" t="s">
        <v>27</v>
      </c>
      <c r="C2147" t="s">
        <v>44</v>
      </c>
      <c r="D2147" s="16" t="s">
        <v>58</v>
      </c>
      <c r="E2147">
        <v>6</v>
      </c>
      <c r="F2147" s="20">
        <v>1.9166666666666665</v>
      </c>
      <c r="G2147" s="21">
        <f t="shared" si="507"/>
        <v>6</v>
      </c>
      <c r="H2147" s="19">
        <v>4.166666666666667</v>
      </c>
      <c r="I2147" s="18">
        <v>395.74921853782541</v>
      </c>
      <c r="J2147" s="18">
        <v>351.3813860279069</v>
      </c>
      <c r="K2147" s="18">
        <f t="shared" si="520"/>
        <v>594.59857957653571</v>
      </c>
      <c r="L2147" s="18">
        <f t="shared" si="521"/>
        <v>527.93755043601777</v>
      </c>
      <c r="M2147" s="18">
        <f t="shared" si="522"/>
        <v>534.16396984908454</v>
      </c>
      <c r="N2147" s="18">
        <f t="shared" si="523"/>
        <v>474.27832399825854</v>
      </c>
    </row>
    <row r="2148" spans="1:14" ht="15" x14ac:dyDescent="0.25">
      <c r="A2148" s="17" t="s">
        <v>59</v>
      </c>
      <c r="B2148" s="16" t="s">
        <v>27</v>
      </c>
      <c r="C2148" t="s">
        <v>44</v>
      </c>
      <c r="D2148" s="16" t="s">
        <v>58</v>
      </c>
      <c r="E2148">
        <v>7</v>
      </c>
      <c r="F2148" s="20">
        <v>1.9166666666666665</v>
      </c>
      <c r="G2148" s="21">
        <f t="shared" si="507"/>
        <v>7</v>
      </c>
      <c r="H2148" s="19">
        <v>4.166666666666667</v>
      </c>
      <c r="I2148" s="18">
        <v>395.74921853782541</v>
      </c>
      <c r="J2148" s="18">
        <v>351.3813860279069</v>
      </c>
      <c r="K2148" s="18">
        <f t="shared" si="520"/>
        <v>594.59857957653571</v>
      </c>
      <c r="L2148" s="18">
        <f t="shared" si="521"/>
        <v>527.93755043601777</v>
      </c>
      <c r="M2148" s="18">
        <f t="shared" si="522"/>
        <v>534.16396984908454</v>
      </c>
      <c r="N2148" s="18">
        <f t="shared" si="523"/>
        <v>474.27832399825854</v>
      </c>
    </row>
    <row r="2149" spans="1:14" ht="15" x14ac:dyDescent="0.25">
      <c r="A2149" s="17" t="s">
        <v>59</v>
      </c>
      <c r="B2149" s="16" t="s">
        <v>27</v>
      </c>
      <c r="C2149" t="s">
        <v>44</v>
      </c>
      <c r="D2149" s="16" t="s">
        <v>95</v>
      </c>
      <c r="E2149">
        <v>1</v>
      </c>
      <c r="F2149" s="20">
        <v>7.166666666666667</v>
      </c>
      <c r="G2149" s="21">
        <f t="shared" si="507"/>
        <v>1</v>
      </c>
      <c r="H2149" s="19">
        <v>9.4166666666666661</v>
      </c>
      <c r="I2149" s="18">
        <v>395.74921853782541</v>
      </c>
      <c r="J2149" s="18">
        <v>351.3813860279069</v>
      </c>
      <c r="K2149" s="18">
        <f t="shared" si="520"/>
        <v>594.59857957653571</v>
      </c>
      <c r="L2149" s="18">
        <f t="shared" si="521"/>
        <v>527.93755043601777</v>
      </c>
      <c r="M2149" s="18">
        <f t="shared" si="522"/>
        <v>534.16396984908454</v>
      </c>
      <c r="N2149" s="18">
        <f t="shared" si="523"/>
        <v>474.27832399825854</v>
      </c>
    </row>
    <row r="2150" spans="1:14" ht="15" x14ac:dyDescent="0.25">
      <c r="A2150" s="17" t="s">
        <v>59</v>
      </c>
      <c r="B2150" s="16" t="s">
        <v>27</v>
      </c>
      <c r="C2150" t="s">
        <v>44</v>
      </c>
      <c r="D2150" s="16" t="s">
        <v>95</v>
      </c>
      <c r="E2150">
        <v>2</v>
      </c>
      <c r="F2150" s="20">
        <v>7.25</v>
      </c>
      <c r="G2150" s="21">
        <f t="shared" si="507"/>
        <v>2</v>
      </c>
      <c r="H2150" s="19">
        <v>9.5</v>
      </c>
      <c r="I2150" s="18">
        <v>395.74921853782541</v>
      </c>
      <c r="J2150" s="18">
        <v>351.3813860279069</v>
      </c>
      <c r="K2150" s="18">
        <f t="shared" si="520"/>
        <v>594.59857957653571</v>
      </c>
      <c r="L2150" s="18">
        <f t="shared" si="521"/>
        <v>527.93755043601777</v>
      </c>
      <c r="M2150" s="18">
        <f t="shared" si="522"/>
        <v>534.16396984908454</v>
      </c>
      <c r="N2150" s="18">
        <f t="shared" si="523"/>
        <v>474.27832399825854</v>
      </c>
    </row>
    <row r="2151" spans="1:14" ht="15" x14ac:dyDescent="0.25">
      <c r="A2151" s="17" t="s">
        <v>59</v>
      </c>
      <c r="B2151" s="16" t="s">
        <v>27</v>
      </c>
      <c r="C2151" t="s">
        <v>44</v>
      </c>
      <c r="D2151" s="16" t="s">
        <v>95</v>
      </c>
      <c r="E2151">
        <v>3</v>
      </c>
      <c r="F2151" s="20">
        <v>7.25</v>
      </c>
      <c r="G2151" s="21">
        <f t="shared" si="507"/>
        <v>3</v>
      </c>
      <c r="H2151" s="19">
        <v>9.5</v>
      </c>
      <c r="I2151" s="18">
        <v>395.74921853782541</v>
      </c>
      <c r="J2151" s="18">
        <v>351.3813860279069</v>
      </c>
      <c r="K2151" s="18">
        <f t="shared" si="520"/>
        <v>594.59857957653571</v>
      </c>
      <c r="L2151" s="18">
        <f t="shared" si="521"/>
        <v>527.93755043601777</v>
      </c>
      <c r="M2151" s="18">
        <f t="shared" si="522"/>
        <v>534.16396984908454</v>
      </c>
      <c r="N2151" s="18">
        <f t="shared" si="523"/>
        <v>474.27832399825854</v>
      </c>
    </row>
    <row r="2152" spans="1:14" ht="15" x14ac:dyDescent="0.25">
      <c r="A2152" s="17" t="s">
        <v>59</v>
      </c>
      <c r="B2152" s="16" t="s">
        <v>27</v>
      </c>
      <c r="C2152" t="s">
        <v>44</v>
      </c>
      <c r="D2152" s="16" t="s">
        <v>95</v>
      </c>
      <c r="E2152">
        <v>4</v>
      </c>
      <c r="F2152" s="20">
        <v>7.333333333333333</v>
      </c>
      <c r="G2152" s="21">
        <f t="shared" si="507"/>
        <v>4</v>
      </c>
      <c r="H2152" s="19">
        <v>9.4166666666666661</v>
      </c>
      <c r="I2152" s="18">
        <v>395.74921853782541</v>
      </c>
      <c r="J2152" s="18">
        <v>351.3813860279069</v>
      </c>
      <c r="K2152" s="18">
        <f t="shared" si="520"/>
        <v>594.59857957653571</v>
      </c>
      <c r="L2152" s="18">
        <f t="shared" si="521"/>
        <v>527.93755043601777</v>
      </c>
      <c r="M2152" s="18">
        <f t="shared" si="522"/>
        <v>534.16396984908454</v>
      </c>
      <c r="N2152" s="18">
        <f t="shared" si="523"/>
        <v>474.27832399825854</v>
      </c>
    </row>
    <row r="2153" spans="1:14" ht="15" x14ac:dyDescent="0.25">
      <c r="A2153" s="17" t="s">
        <v>59</v>
      </c>
      <c r="B2153" s="16" t="s">
        <v>27</v>
      </c>
      <c r="C2153" t="s">
        <v>44</v>
      </c>
      <c r="D2153" s="16" t="s">
        <v>95</v>
      </c>
      <c r="E2153">
        <v>5</v>
      </c>
      <c r="F2153" s="20">
        <v>7.166666666666667</v>
      </c>
      <c r="G2153" s="21">
        <f t="shared" si="507"/>
        <v>5</v>
      </c>
      <c r="H2153" s="19">
        <v>9.4166666666666661</v>
      </c>
      <c r="I2153" s="18">
        <v>395.74921853782541</v>
      </c>
      <c r="J2153" s="18">
        <v>351.3813860279069</v>
      </c>
      <c r="K2153" s="18">
        <f t="shared" si="520"/>
        <v>594.59857957653571</v>
      </c>
      <c r="L2153" s="18">
        <f t="shared" si="521"/>
        <v>527.93755043601777</v>
      </c>
      <c r="M2153" s="18">
        <f t="shared" si="522"/>
        <v>534.16396984908454</v>
      </c>
      <c r="N2153" s="18">
        <f t="shared" si="523"/>
        <v>474.27832399825854</v>
      </c>
    </row>
    <row r="2154" spans="1:14" ht="15" x14ac:dyDescent="0.25">
      <c r="A2154" s="17" t="s">
        <v>59</v>
      </c>
      <c r="B2154" s="16" t="s">
        <v>27</v>
      </c>
      <c r="C2154" t="s">
        <v>44</v>
      </c>
      <c r="D2154" s="16" t="s">
        <v>95</v>
      </c>
      <c r="E2154">
        <v>6</v>
      </c>
      <c r="F2154" s="20">
        <v>7.166666666666667</v>
      </c>
      <c r="G2154" s="21">
        <f t="shared" si="507"/>
        <v>6</v>
      </c>
      <c r="H2154" s="19">
        <v>9.4166666666666661</v>
      </c>
      <c r="I2154" s="18">
        <v>395.74921853782541</v>
      </c>
      <c r="J2154" s="18">
        <v>351.3813860279069</v>
      </c>
      <c r="K2154" s="18">
        <f t="shared" si="520"/>
        <v>594.59857957653571</v>
      </c>
      <c r="L2154" s="18">
        <f t="shared" si="521"/>
        <v>527.93755043601777</v>
      </c>
      <c r="M2154" s="18">
        <f t="shared" si="522"/>
        <v>534.16396984908454</v>
      </c>
      <c r="N2154" s="18">
        <f t="shared" si="523"/>
        <v>474.27832399825854</v>
      </c>
    </row>
    <row r="2155" spans="1:14" ht="15" x14ac:dyDescent="0.25">
      <c r="A2155" s="17" t="s">
        <v>59</v>
      </c>
      <c r="B2155" s="16" t="s">
        <v>27</v>
      </c>
      <c r="C2155" t="s">
        <v>44</v>
      </c>
      <c r="D2155" s="16" t="s">
        <v>95</v>
      </c>
      <c r="E2155">
        <v>7</v>
      </c>
      <c r="F2155" s="20">
        <v>7.166666666666667</v>
      </c>
      <c r="G2155" s="21">
        <f t="shared" si="507"/>
        <v>7</v>
      </c>
      <c r="H2155" s="19">
        <v>9.4166666666666661</v>
      </c>
      <c r="I2155" s="18">
        <v>395.74921853782541</v>
      </c>
      <c r="J2155" s="18">
        <v>351.3813860279069</v>
      </c>
      <c r="K2155" s="18">
        <f t="shared" si="520"/>
        <v>594.59857957653571</v>
      </c>
      <c r="L2155" s="18">
        <f t="shared" si="521"/>
        <v>527.93755043601777</v>
      </c>
      <c r="M2155" s="18">
        <f t="shared" si="522"/>
        <v>534.16396984908454</v>
      </c>
      <c r="N2155" s="18">
        <f t="shared" si="523"/>
        <v>474.27832399825854</v>
      </c>
    </row>
    <row r="2156" spans="1:14" ht="15" x14ac:dyDescent="0.25">
      <c r="A2156" s="17" t="s">
        <v>59</v>
      </c>
      <c r="B2156" s="16" t="s">
        <v>27</v>
      </c>
      <c r="C2156" t="s">
        <v>44</v>
      </c>
      <c r="D2156" s="16" t="s">
        <v>593</v>
      </c>
      <c r="E2156">
        <v>1</v>
      </c>
      <c r="F2156" s="20">
        <v>9</v>
      </c>
      <c r="G2156" s="21">
        <f t="shared" si="507"/>
        <v>1</v>
      </c>
      <c r="H2156" s="19">
        <v>11.25</v>
      </c>
      <c r="I2156" s="18">
        <f t="shared" ref="I2156" si="524">K2156/305*203</f>
        <v>263.40029955140511</v>
      </c>
      <c r="J2156" s="18">
        <f t="shared" ref="J2156" si="525">L2156/305*203</f>
        <v>233.87023397922985</v>
      </c>
      <c r="K2156" s="18">
        <v>395.74921853782541</v>
      </c>
      <c r="L2156" s="18">
        <v>351.3813860279069</v>
      </c>
      <c r="M2156" s="18">
        <f>K2156/305*274</f>
        <v>355.52552747332516</v>
      </c>
      <c r="N2156" s="18">
        <f>L2156/305*274</f>
        <v>315.66721236605406</v>
      </c>
    </row>
    <row r="2157" spans="1:14" ht="15" x14ac:dyDescent="0.25">
      <c r="A2157" s="17" t="s">
        <v>59</v>
      </c>
      <c r="B2157" s="16" t="s">
        <v>27</v>
      </c>
      <c r="C2157" t="s">
        <v>44</v>
      </c>
      <c r="D2157" s="16" t="s">
        <v>593</v>
      </c>
      <c r="E2157">
        <v>2</v>
      </c>
      <c r="F2157" s="20">
        <v>9</v>
      </c>
      <c r="G2157" s="21">
        <f t="shared" si="507"/>
        <v>2</v>
      </c>
      <c r="H2157" s="19">
        <v>11.25</v>
      </c>
      <c r="I2157" s="18">
        <f t="shared" ref="I2157:I2162" si="526">K2157/305*203</f>
        <v>263.40029955140511</v>
      </c>
      <c r="J2157" s="18">
        <f t="shared" ref="J2157:J2162" si="527">L2157/305*203</f>
        <v>233.87023397922985</v>
      </c>
      <c r="K2157" s="18">
        <v>395.74921853782541</v>
      </c>
      <c r="L2157" s="18">
        <v>351.3813860279069</v>
      </c>
      <c r="M2157" s="18">
        <f t="shared" ref="M2157:M2162" si="528">K2157/305*274</f>
        <v>355.52552747332516</v>
      </c>
      <c r="N2157" s="18">
        <f t="shared" ref="N2157:N2162" si="529">L2157/305*274</f>
        <v>315.66721236605406</v>
      </c>
    </row>
    <row r="2158" spans="1:14" ht="15" x14ac:dyDescent="0.25">
      <c r="A2158" s="17" t="s">
        <v>59</v>
      </c>
      <c r="B2158" s="16" t="s">
        <v>27</v>
      </c>
      <c r="C2158" t="s">
        <v>44</v>
      </c>
      <c r="D2158" s="16" t="s">
        <v>593</v>
      </c>
      <c r="E2158">
        <v>3</v>
      </c>
      <c r="F2158" s="20">
        <v>9</v>
      </c>
      <c r="G2158" s="21">
        <f t="shared" si="507"/>
        <v>3</v>
      </c>
      <c r="H2158" s="19">
        <v>11.25</v>
      </c>
      <c r="I2158" s="18">
        <f t="shared" si="526"/>
        <v>263.40029955140511</v>
      </c>
      <c r="J2158" s="18">
        <f t="shared" si="527"/>
        <v>233.87023397922985</v>
      </c>
      <c r="K2158" s="18">
        <v>395.74921853782541</v>
      </c>
      <c r="L2158" s="18">
        <v>351.3813860279069</v>
      </c>
      <c r="M2158" s="18">
        <f t="shared" si="528"/>
        <v>355.52552747332516</v>
      </c>
      <c r="N2158" s="18">
        <f t="shared" si="529"/>
        <v>315.66721236605406</v>
      </c>
    </row>
    <row r="2159" spans="1:14" ht="15" x14ac:dyDescent="0.25">
      <c r="A2159" s="17" t="s">
        <v>59</v>
      </c>
      <c r="B2159" s="16" t="s">
        <v>27</v>
      </c>
      <c r="C2159" t="s">
        <v>44</v>
      </c>
      <c r="D2159" s="16" t="s">
        <v>593</v>
      </c>
      <c r="E2159">
        <v>4</v>
      </c>
      <c r="F2159" s="20">
        <v>9.1666666666666661</v>
      </c>
      <c r="G2159" s="21">
        <f t="shared" si="507"/>
        <v>4</v>
      </c>
      <c r="H2159" s="19">
        <v>11.25</v>
      </c>
      <c r="I2159" s="18">
        <f t="shared" si="526"/>
        <v>263.40029955140511</v>
      </c>
      <c r="J2159" s="18">
        <f t="shared" si="527"/>
        <v>233.87023397922985</v>
      </c>
      <c r="K2159" s="18">
        <v>395.74921853782541</v>
      </c>
      <c r="L2159" s="18">
        <v>351.3813860279069</v>
      </c>
      <c r="M2159" s="18">
        <f t="shared" si="528"/>
        <v>355.52552747332516</v>
      </c>
      <c r="N2159" s="18">
        <f t="shared" si="529"/>
        <v>315.66721236605406</v>
      </c>
    </row>
    <row r="2160" spans="1:14" ht="15" x14ac:dyDescent="0.25">
      <c r="A2160" s="17" t="s">
        <v>59</v>
      </c>
      <c r="B2160" s="16" t="s">
        <v>27</v>
      </c>
      <c r="C2160" t="s">
        <v>44</v>
      </c>
      <c r="D2160" s="16" t="s">
        <v>593</v>
      </c>
      <c r="E2160">
        <v>5</v>
      </c>
      <c r="F2160" s="20">
        <v>9</v>
      </c>
      <c r="G2160" s="21">
        <f t="shared" si="507"/>
        <v>5</v>
      </c>
      <c r="H2160" s="19">
        <v>11.25</v>
      </c>
      <c r="I2160" s="18">
        <f t="shared" si="526"/>
        <v>263.40029955140511</v>
      </c>
      <c r="J2160" s="18">
        <f t="shared" si="527"/>
        <v>233.87023397922985</v>
      </c>
      <c r="K2160" s="18">
        <v>395.74921853782541</v>
      </c>
      <c r="L2160" s="18">
        <v>351.3813860279069</v>
      </c>
      <c r="M2160" s="18">
        <f t="shared" si="528"/>
        <v>355.52552747332516</v>
      </c>
      <c r="N2160" s="18">
        <f t="shared" si="529"/>
        <v>315.66721236605406</v>
      </c>
    </row>
    <row r="2161" spans="1:14" ht="15" x14ac:dyDescent="0.25">
      <c r="A2161" s="17" t="s">
        <v>59</v>
      </c>
      <c r="B2161" s="16" t="s">
        <v>27</v>
      </c>
      <c r="C2161" t="s">
        <v>44</v>
      </c>
      <c r="D2161" s="16" t="s">
        <v>593</v>
      </c>
      <c r="E2161">
        <v>6</v>
      </c>
      <c r="F2161" s="20">
        <v>9.75</v>
      </c>
      <c r="G2161" s="21">
        <f t="shared" si="507"/>
        <v>6</v>
      </c>
      <c r="H2161" s="19">
        <v>12</v>
      </c>
      <c r="I2161" s="18">
        <f t="shared" si="526"/>
        <v>263.40029955140511</v>
      </c>
      <c r="J2161" s="18">
        <f t="shared" si="527"/>
        <v>233.87023397922985</v>
      </c>
      <c r="K2161" s="18">
        <v>395.74921853782541</v>
      </c>
      <c r="L2161" s="18">
        <v>351.3813860279069</v>
      </c>
      <c r="M2161" s="18">
        <f t="shared" si="528"/>
        <v>355.52552747332516</v>
      </c>
      <c r="N2161" s="18">
        <f t="shared" si="529"/>
        <v>315.66721236605406</v>
      </c>
    </row>
    <row r="2162" spans="1:14" ht="15" x14ac:dyDescent="0.25">
      <c r="A2162" s="15" t="s">
        <v>59</v>
      </c>
      <c r="B2162" s="16" t="s">
        <v>27</v>
      </c>
      <c r="C2162" t="s">
        <v>44</v>
      </c>
      <c r="D2162" s="16" t="s">
        <v>593</v>
      </c>
      <c r="E2162">
        <v>7</v>
      </c>
      <c r="F2162" s="20">
        <v>9</v>
      </c>
      <c r="G2162" s="21">
        <f t="shared" si="507"/>
        <v>7</v>
      </c>
      <c r="H2162" s="19">
        <v>11.25</v>
      </c>
      <c r="I2162" s="18">
        <f t="shared" si="526"/>
        <v>263.40029955140511</v>
      </c>
      <c r="J2162" s="18">
        <f t="shared" si="527"/>
        <v>233.87023397922985</v>
      </c>
      <c r="K2162" s="18">
        <v>395.74921853782541</v>
      </c>
      <c r="L2162" s="18">
        <v>351.3813860279069</v>
      </c>
      <c r="M2162" s="18">
        <f t="shared" si="528"/>
        <v>355.52552747332516</v>
      </c>
      <c r="N2162" s="18">
        <f t="shared" si="529"/>
        <v>315.66721236605406</v>
      </c>
    </row>
    <row r="2163" spans="1:14" ht="15" x14ac:dyDescent="0.25">
      <c r="A2163" s="17" t="s">
        <v>560</v>
      </c>
      <c r="B2163" s="16" t="s">
        <v>27</v>
      </c>
      <c r="C2163" t="s">
        <v>539</v>
      </c>
      <c r="D2163" s="16" t="s">
        <v>576</v>
      </c>
      <c r="E2163">
        <v>1</v>
      </c>
      <c r="F2163" s="20">
        <v>13.75</v>
      </c>
      <c r="G2163" s="21">
        <f t="shared" si="507"/>
        <v>1</v>
      </c>
      <c r="H2163" s="19">
        <v>22.25</v>
      </c>
      <c r="I2163" s="18">
        <f t="shared" ref="I2163:I2168" si="530">M2163/274*203</f>
        <v>1610.7268124037221</v>
      </c>
      <c r="J2163" s="18">
        <f t="shared" ref="J2163:J2168" si="531">N2163/274*203</f>
        <v>1612.0024868650294</v>
      </c>
      <c r="K2163" s="18">
        <f t="shared" ref="K2163:K2168" si="532">M2163/274*305</f>
        <v>2420.0575260252967</v>
      </c>
      <c r="L2163" s="18">
        <f t="shared" ref="L2163:L2168" si="533">N2163/274*305</f>
        <v>2421.974179772581</v>
      </c>
      <c r="M2163" s="18">
        <v>2174.0844660030534</v>
      </c>
      <c r="N2163" s="18">
        <v>2175.806312320286</v>
      </c>
    </row>
    <row r="2164" spans="1:14" ht="15" x14ac:dyDescent="0.25">
      <c r="A2164" s="17" t="s">
        <v>560</v>
      </c>
      <c r="B2164" s="16" t="s">
        <v>27</v>
      </c>
      <c r="C2164" t="s">
        <v>539</v>
      </c>
      <c r="D2164" s="16" t="s">
        <v>576</v>
      </c>
      <c r="E2164">
        <v>2</v>
      </c>
      <c r="F2164" s="20">
        <v>13.75</v>
      </c>
      <c r="G2164" s="21">
        <f t="shared" si="507"/>
        <v>2</v>
      </c>
      <c r="H2164" s="19">
        <v>22.25</v>
      </c>
      <c r="I2164" s="18">
        <f t="shared" si="530"/>
        <v>1610.7268124037221</v>
      </c>
      <c r="J2164" s="18">
        <f t="shared" si="531"/>
        <v>1612.0024868650294</v>
      </c>
      <c r="K2164" s="18">
        <f t="shared" si="532"/>
        <v>2420.0575260252967</v>
      </c>
      <c r="L2164" s="18">
        <f t="shared" si="533"/>
        <v>2421.974179772581</v>
      </c>
      <c r="M2164" s="18">
        <v>2174.0844660030534</v>
      </c>
      <c r="N2164" s="18">
        <v>2175.806312320286</v>
      </c>
    </row>
    <row r="2165" spans="1:14" ht="15" x14ac:dyDescent="0.25">
      <c r="A2165" s="17" t="s">
        <v>560</v>
      </c>
      <c r="B2165" s="16" t="s">
        <v>27</v>
      </c>
      <c r="C2165" t="s">
        <v>539</v>
      </c>
      <c r="D2165" s="16" t="s">
        <v>576</v>
      </c>
      <c r="E2165">
        <v>3</v>
      </c>
      <c r="F2165" s="20">
        <v>13.75</v>
      </c>
      <c r="G2165" s="21">
        <f t="shared" si="507"/>
        <v>3</v>
      </c>
      <c r="H2165" s="19">
        <v>22.25</v>
      </c>
      <c r="I2165" s="18">
        <f t="shared" si="530"/>
        <v>1610.7268124037221</v>
      </c>
      <c r="J2165" s="18">
        <f t="shared" si="531"/>
        <v>1612.0024868650294</v>
      </c>
      <c r="K2165" s="18">
        <f t="shared" si="532"/>
        <v>2420.0575260252967</v>
      </c>
      <c r="L2165" s="18">
        <f t="shared" si="533"/>
        <v>2421.974179772581</v>
      </c>
      <c r="M2165" s="18">
        <v>2174.0844660030534</v>
      </c>
      <c r="N2165" s="18">
        <v>2175.806312320286</v>
      </c>
    </row>
    <row r="2166" spans="1:14" ht="15" x14ac:dyDescent="0.25">
      <c r="A2166" s="17" t="s">
        <v>560</v>
      </c>
      <c r="B2166" s="16" t="s">
        <v>27</v>
      </c>
      <c r="C2166" t="s">
        <v>539</v>
      </c>
      <c r="D2166" s="16" t="s">
        <v>576</v>
      </c>
      <c r="E2166">
        <v>4</v>
      </c>
      <c r="F2166" s="20">
        <v>14.416666666666666</v>
      </c>
      <c r="G2166" s="21">
        <f t="shared" si="507"/>
        <v>4</v>
      </c>
      <c r="H2166" s="19">
        <v>22.916666666666668</v>
      </c>
      <c r="I2166" s="18">
        <f t="shared" si="530"/>
        <v>1610.7268124037221</v>
      </c>
      <c r="J2166" s="18">
        <f t="shared" si="531"/>
        <v>1612.0024868650294</v>
      </c>
      <c r="K2166" s="18">
        <f t="shared" si="532"/>
        <v>2420.0575260252967</v>
      </c>
      <c r="L2166" s="18">
        <f t="shared" si="533"/>
        <v>2421.974179772581</v>
      </c>
      <c r="M2166" s="18">
        <v>2174.0844660030534</v>
      </c>
      <c r="N2166" s="18">
        <v>2175.806312320286</v>
      </c>
    </row>
    <row r="2167" spans="1:14" ht="15" x14ac:dyDescent="0.25">
      <c r="A2167" s="17" t="s">
        <v>560</v>
      </c>
      <c r="B2167" s="16" t="s">
        <v>27</v>
      </c>
      <c r="C2167" t="s">
        <v>539</v>
      </c>
      <c r="D2167" s="16" t="s">
        <v>576</v>
      </c>
      <c r="E2167">
        <v>5</v>
      </c>
      <c r="F2167" s="20">
        <v>13.75</v>
      </c>
      <c r="G2167" s="21">
        <f t="shared" si="507"/>
        <v>5</v>
      </c>
      <c r="H2167" s="19">
        <v>22.25</v>
      </c>
      <c r="I2167" s="18">
        <f t="shared" si="530"/>
        <v>1610.7268124037221</v>
      </c>
      <c r="J2167" s="18">
        <f t="shared" si="531"/>
        <v>1612.0024868650294</v>
      </c>
      <c r="K2167" s="18">
        <f t="shared" si="532"/>
        <v>2420.0575260252967</v>
      </c>
      <c r="L2167" s="18">
        <f t="shared" si="533"/>
        <v>2421.974179772581</v>
      </c>
      <c r="M2167" s="18">
        <v>2174.0844660030534</v>
      </c>
      <c r="N2167" s="18">
        <v>2175.806312320286</v>
      </c>
    </row>
    <row r="2168" spans="1:14" ht="15" x14ac:dyDescent="0.25">
      <c r="A2168" s="17" t="s">
        <v>560</v>
      </c>
      <c r="B2168" s="16" t="s">
        <v>27</v>
      </c>
      <c r="C2168" t="s">
        <v>539</v>
      </c>
      <c r="D2168" s="16" t="s">
        <v>576</v>
      </c>
      <c r="E2168">
        <v>6</v>
      </c>
      <c r="F2168" s="20">
        <v>15.666666666666666</v>
      </c>
      <c r="G2168" s="21">
        <f t="shared" si="507"/>
        <v>7</v>
      </c>
      <c r="H2168" s="19">
        <v>0.16666666666666666</v>
      </c>
      <c r="I2168" s="18">
        <f t="shared" si="530"/>
        <v>1610.7268124037221</v>
      </c>
      <c r="J2168" s="18">
        <f t="shared" si="531"/>
        <v>1612.0024868650294</v>
      </c>
      <c r="K2168" s="18">
        <f t="shared" si="532"/>
        <v>2420.0575260252967</v>
      </c>
      <c r="L2168" s="18">
        <f t="shared" si="533"/>
        <v>2421.974179772581</v>
      </c>
      <c r="M2168" s="18">
        <v>2174.0844660030534</v>
      </c>
      <c r="N2168" s="18">
        <v>2175.806312320286</v>
      </c>
    </row>
    <row r="2169" spans="1:14" ht="15" x14ac:dyDescent="0.25">
      <c r="A2169" s="15" t="s">
        <v>560</v>
      </c>
      <c r="B2169" s="16" t="s">
        <v>27</v>
      </c>
      <c r="C2169" t="s">
        <v>539</v>
      </c>
      <c r="D2169" s="16" t="s">
        <v>576</v>
      </c>
      <c r="E2169">
        <v>7</v>
      </c>
      <c r="F2169" s="20">
        <v>13.75</v>
      </c>
      <c r="G2169" s="21">
        <f t="shared" si="507"/>
        <v>7</v>
      </c>
      <c r="H2169" s="19">
        <v>22.25</v>
      </c>
      <c r="I2169" s="18">
        <f t="shared" ref="I2169" si="534">M2169/274*203</f>
        <v>1610.7268124037221</v>
      </c>
      <c r="J2169" s="18">
        <f t="shared" ref="J2169" si="535">N2169/274*203</f>
        <v>1612.0024868650294</v>
      </c>
      <c r="K2169" s="18">
        <f t="shared" ref="K2169" si="536">M2169/274*305</f>
        <v>2420.0575260252967</v>
      </c>
      <c r="L2169" s="18">
        <f t="shared" ref="L2169" si="537">N2169/274*305</f>
        <v>2421.974179772581</v>
      </c>
      <c r="M2169" s="18">
        <v>2174.0844660030534</v>
      </c>
      <c r="N2169" s="18">
        <v>2175.806312320286</v>
      </c>
    </row>
    <row r="2170" spans="1:14" ht="15" x14ac:dyDescent="0.25">
      <c r="A2170" s="17" t="s">
        <v>733</v>
      </c>
      <c r="B2170" s="16" t="s">
        <v>27</v>
      </c>
      <c r="C2170" t="s">
        <v>734</v>
      </c>
      <c r="D2170" s="16" t="s">
        <v>732</v>
      </c>
      <c r="E2170">
        <v>3</v>
      </c>
      <c r="F2170" s="20">
        <v>10.333333333333334</v>
      </c>
      <c r="G2170" s="21">
        <f t="shared" si="507"/>
        <v>3</v>
      </c>
      <c r="H2170" s="19">
        <v>13.833333333333334</v>
      </c>
      <c r="I2170" s="18">
        <v>552.57833325714284</v>
      </c>
      <c r="J2170" s="18">
        <v>448.80975091956486</v>
      </c>
      <c r="K2170" s="18">
        <f t="shared" ref="K2170" si="538">I2170/203*305</f>
        <v>830.2285302631949</v>
      </c>
      <c r="L2170" s="18">
        <f t="shared" ref="L2170" si="539">J2170/203*305</f>
        <v>674.32006911560234</v>
      </c>
      <c r="M2170" s="18">
        <f t="shared" ref="M2170" si="540">I2170/203*274</f>
        <v>745.84464685939474</v>
      </c>
      <c r="N2170" s="18">
        <f t="shared" ref="N2170" si="541">J2170/203*274</f>
        <v>605.78261946778707</v>
      </c>
    </row>
    <row r="2171" spans="1:14" ht="15" x14ac:dyDescent="0.25">
      <c r="A2171" s="17" t="s">
        <v>733</v>
      </c>
      <c r="B2171" s="16" t="s">
        <v>27</v>
      </c>
      <c r="C2171" t="s">
        <v>734</v>
      </c>
      <c r="D2171" s="16" t="s">
        <v>732</v>
      </c>
      <c r="E2171">
        <v>5</v>
      </c>
      <c r="F2171" s="20">
        <v>10.333333333333334</v>
      </c>
      <c r="G2171" s="21">
        <f t="shared" si="507"/>
        <v>5</v>
      </c>
      <c r="H2171" s="19">
        <v>13.833333333333334</v>
      </c>
      <c r="I2171" s="18">
        <v>552.57833325714284</v>
      </c>
      <c r="J2171" s="18">
        <v>448.80975091956486</v>
      </c>
      <c r="K2171" s="18">
        <f t="shared" ref="K2171:K2234" si="542">I2171/203*305</f>
        <v>830.2285302631949</v>
      </c>
      <c r="L2171" s="18">
        <f t="shared" ref="L2171:L2234" si="543">J2171/203*305</f>
        <v>674.32006911560234</v>
      </c>
      <c r="M2171" s="18">
        <f t="shared" ref="M2171:M2234" si="544">I2171/203*274</f>
        <v>745.84464685939474</v>
      </c>
      <c r="N2171" s="18">
        <f t="shared" ref="N2171:N2234" si="545">J2171/203*274</f>
        <v>605.78261946778707</v>
      </c>
    </row>
    <row r="2172" spans="1:14" ht="15" x14ac:dyDescent="0.25">
      <c r="A2172" s="15" t="s">
        <v>733</v>
      </c>
      <c r="B2172" s="16" t="s">
        <v>27</v>
      </c>
      <c r="C2172" t="s">
        <v>734</v>
      </c>
      <c r="D2172" s="16" t="s">
        <v>732</v>
      </c>
      <c r="E2172">
        <v>7</v>
      </c>
      <c r="F2172" s="20">
        <v>10.333333333333334</v>
      </c>
      <c r="G2172" s="21">
        <f t="shared" si="507"/>
        <v>7</v>
      </c>
      <c r="H2172" s="19">
        <v>13.833333333333334</v>
      </c>
      <c r="I2172" s="18">
        <v>552.57833325714284</v>
      </c>
      <c r="J2172" s="18">
        <v>448.80975091956486</v>
      </c>
      <c r="K2172" s="18">
        <f t="shared" si="542"/>
        <v>830.2285302631949</v>
      </c>
      <c r="L2172" s="18">
        <f t="shared" si="543"/>
        <v>674.32006911560234</v>
      </c>
      <c r="M2172" s="18">
        <f t="shared" si="544"/>
        <v>745.84464685939474</v>
      </c>
      <c r="N2172" s="18">
        <f t="shared" si="545"/>
        <v>605.78261946778707</v>
      </c>
    </row>
    <row r="2173" spans="1:14" ht="15" x14ac:dyDescent="0.25">
      <c r="A2173" s="17" t="s">
        <v>133</v>
      </c>
      <c r="B2173" s="16" t="s">
        <v>27</v>
      </c>
      <c r="C2173" t="s">
        <v>134</v>
      </c>
      <c r="D2173" s="16" t="s">
        <v>132</v>
      </c>
      <c r="E2173">
        <v>1</v>
      </c>
      <c r="F2173" s="20">
        <v>9.4166666666666661</v>
      </c>
      <c r="G2173" s="21">
        <f t="shared" si="507"/>
        <v>1</v>
      </c>
      <c r="H2173" s="19">
        <v>13.083333333333334</v>
      </c>
      <c r="I2173" s="18">
        <v>401.34366795269432</v>
      </c>
      <c r="J2173" s="18">
        <v>581.55853960552042</v>
      </c>
      <c r="K2173" s="18">
        <f t="shared" si="542"/>
        <v>603.00403313089532</v>
      </c>
      <c r="L2173" s="18">
        <f t="shared" si="543"/>
        <v>873.77021960435343</v>
      </c>
      <c r="M2173" s="18">
        <f t="shared" si="544"/>
        <v>541.71509861595189</v>
      </c>
      <c r="N2173" s="18">
        <f t="shared" si="545"/>
        <v>784.96078744784529</v>
      </c>
    </row>
    <row r="2174" spans="1:14" ht="15" x14ac:dyDescent="0.25">
      <c r="A2174" s="17" t="s">
        <v>133</v>
      </c>
      <c r="B2174" s="16" t="s">
        <v>27</v>
      </c>
      <c r="C2174" t="s">
        <v>134</v>
      </c>
      <c r="D2174" s="16" t="s">
        <v>132</v>
      </c>
      <c r="E2174">
        <v>2</v>
      </c>
      <c r="F2174" s="20">
        <v>9.4166666666666661</v>
      </c>
      <c r="G2174" s="21">
        <f t="shared" si="507"/>
        <v>2</v>
      </c>
      <c r="H2174" s="19">
        <v>13.083333333333334</v>
      </c>
      <c r="I2174" s="18">
        <v>401.34366795269432</v>
      </c>
      <c r="J2174" s="18">
        <v>581.55853960552042</v>
      </c>
      <c r="K2174" s="18">
        <f t="shared" si="542"/>
        <v>603.00403313089532</v>
      </c>
      <c r="L2174" s="18">
        <f t="shared" si="543"/>
        <v>873.77021960435343</v>
      </c>
      <c r="M2174" s="18">
        <f t="shared" si="544"/>
        <v>541.71509861595189</v>
      </c>
      <c r="N2174" s="18">
        <f t="shared" si="545"/>
        <v>784.96078744784529</v>
      </c>
    </row>
    <row r="2175" spans="1:14" ht="15" x14ac:dyDescent="0.25">
      <c r="A2175" s="17" t="s">
        <v>133</v>
      </c>
      <c r="B2175" s="16" t="s">
        <v>27</v>
      </c>
      <c r="C2175" t="s">
        <v>134</v>
      </c>
      <c r="D2175" s="16" t="s">
        <v>132</v>
      </c>
      <c r="E2175">
        <v>3</v>
      </c>
      <c r="F2175" s="20">
        <v>9.4166666666666661</v>
      </c>
      <c r="G2175" s="21">
        <f t="shared" si="507"/>
        <v>3</v>
      </c>
      <c r="H2175" s="19">
        <v>13.083333333333334</v>
      </c>
      <c r="I2175" s="18">
        <v>401.34366795269432</v>
      </c>
      <c r="J2175" s="18">
        <v>581.55853960552042</v>
      </c>
      <c r="K2175" s="18">
        <f t="shared" si="542"/>
        <v>603.00403313089532</v>
      </c>
      <c r="L2175" s="18">
        <f t="shared" si="543"/>
        <v>873.77021960435343</v>
      </c>
      <c r="M2175" s="18">
        <f t="shared" si="544"/>
        <v>541.71509861595189</v>
      </c>
      <c r="N2175" s="18">
        <f t="shared" si="545"/>
        <v>784.96078744784529</v>
      </c>
    </row>
    <row r="2176" spans="1:14" ht="15" x14ac:dyDescent="0.25">
      <c r="A2176" s="17" t="s">
        <v>133</v>
      </c>
      <c r="B2176" s="16" t="s">
        <v>27</v>
      </c>
      <c r="C2176" t="s">
        <v>134</v>
      </c>
      <c r="D2176" s="16" t="s">
        <v>132</v>
      </c>
      <c r="E2176">
        <v>4</v>
      </c>
      <c r="F2176" s="20">
        <v>9.4166666666666661</v>
      </c>
      <c r="G2176" s="21">
        <f t="shared" si="507"/>
        <v>4</v>
      </c>
      <c r="H2176" s="19">
        <v>13.083333333333334</v>
      </c>
      <c r="I2176" s="18">
        <v>401.34366795269432</v>
      </c>
      <c r="J2176" s="18">
        <v>581.55853960552042</v>
      </c>
      <c r="K2176" s="18">
        <f t="shared" si="542"/>
        <v>603.00403313089532</v>
      </c>
      <c r="L2176" s="18">
        <f t="shared" si="543"/>
        <v>873.77021960435343</v>
      </c>
      <c r="M2176" s="18">
        <f t="shared" si="544"/>
        <v>541.71509861595189</v>
      </c>
      <c r="N2176" s="18">
        <f t="shared" si="545"/>
        <v>784.96078744784529</v>
      </c>
    </row>
    <row r="2177" spans="1:14" ht="15" x14ac:dyDescent="0.25">
      <c r="A2177" s="17" t="s">
        <v>133</v>
      </c>
      <c r="B2177" s="16" t="s">
        <v>27</v>
      </c>
      <c r="C2177" t="s">
        <v>134</v>
      </c>
      <c r="D2177" s="16" t="s">
        <v>132</v>
      </c>
      <c r="E2177">
        <v>5</v>
      </c>
      <c r="F2177" s="20">
        <v>9.8333333333333339</v>
      </c>
      <c r="G2177" s="21">
        <f t="shared" si="507"/>
        <v>5</v>
      </c>
      <c r="H2177" s="19">
        <v>13.5</v>
      </c>
      <c r="I2177" s="18">
        <v>401.34366795269432</v>
      </c>
      <c r="J2177" s="18">
        <v>581.55853960552042</v>
      </c>
      <c r="K2177" s="18">
        <f t="shared" si="542"/>
        <v>603.00403313089532</v>
      </c>
      <c r="L2177" s="18">
        <f t="shared" si="543"/>
        <v>873.77021960435343</v>
      </c>
      <c r="M2177" s="18">
        <f t="shared" si="544"/>
        <v>541.71509861595189</v>
      </c>
      <c r="N2177" s="18">
        <f t="shared" si="545"/>
        <v>784.96078744784529</v>
      </c>
    </row>
    <row r="2178" spans="1:14" ht="15" x14ac:dyDescent="0.25">
      <c r="A2178" s="17" t="s">
        <v>133</v>
      </c>
      <c r="B2178" s="16" t="s">
        <v>27</v>
      </c>
      <c r="C2178" t="s">
        <v>134</v>
      </c>
      <c r="D2178" s="16" t="s">
        <v>132</v>
      </c>
      <c r="E2178">
        <v>6</v>
      </c>
      <c r="F2178" s="20">
        <v>9.4166666666666661</v>
      </c>
      <c r="G2178" s="21">
        <f t="shared" si="507"/>
        <v>6</v>
      </c>
      <c r="H2178" s="19">
        <v>13.083333333333334</v>
      </c>
      <c r="I2178" s="18">
        <v>401.34366795269432</v>
      </c>
      <c r="J2178" s="18">
        <v>581.55853960552042</v>
      </c>
      <c r="K2178" s="18">
        <f t="shared" si="542"/>
        <v>603.00403313089532</v>
      </c>
      <c r="L2178" s="18">
        <f t="shared" si="543"/>
        <v>873.77021960435343</v>
      </c>
      <c r="M2178" s="18">
        <f t="shared" si="544"/>
        <v>541.71509861595189</v>
      </c>
      <c r="N2178" s="18">
        <f t="shared" si="545"/>
        <v>784.96078744784529</v>
      </c>
    </row>
    <row r="2179" spans="1:14" ht="15" x14ac:dyDescent="0.25">
      <c r="A2179" s="17" t="s">
        <v>133</v>
      </c>
      <c r="B2179" s="16" t="s">
        <v>27</v>
      </c>
      <c r="C2179" t="s">
        <v>134</v>
      </c>
      <c r="D2179" s="16" t="s">
        <v>132</v>
      </c>
      <c r="E2179">
        <v>7</v>
      </c>
      <c r="F2179" s="20">
        <v>9.4166666666666661</v>
      </c>
      <c r="G2179" s="21">
        <f t="shared" si="507"/>
        <v>7</v>
      </c>
      <c r="H2179" s="19">
        <v>13.083333333333334</v>
      </c>
      <c r="I2179" s="18">
        <v>401.34366795269432</v>
      </c>
      <c r="J2179" s="18">
        <v>581.55853960552042</v>
      </c>
      <c r="K2179" s="18">
        <f t="shared" si="542"/>
        <v>603.00403313089532</v>
      </c>
      <c r="L2179" s="18">
        <f t="shared" si="543"/>
        <v>873.77021960435343</v>
      </c>
      <c r="M2179" s="18">
        <f t="shared" si="544"/>
        <v>541.71509861595189</v>
      </c>
      <c r="N2179" s="18">
        <f t="shared" si="545"/>
        <v>784.96078744784529</v>
      </c>
    </row>
    <row r="2180" spans="1:14" ht="15" x14ac:dyDescent="0.25">
      <c r="A2180" s="17" t="s">
        <v>133</v>
      </c>
      <c r="B2180" s="16" t="s">
        <v>27</v>
      </c>
      <c r="C2180" t="s">
        <v>134</v>
      </c>
      <c r="D2180" s="16" t="s">
        <v>365</v>
      </c>
      <c r="E2180">
        <v>1</v>
      </c>
      <c r="F2180" s="20">
        <v>19.083333333333332</v>
      </c>
      <c r="G2180" s="21">
        <f t="shared" si="507"/>
        <v>1</v>
      </c>
      <c r="H2180" s="19">
        <v>22.75</v>
      </c>
      <c r="I2180" s="18">
        <v>401.34366795269432</v>
      </c>
      <c r="J2180" s="18">
        <v>581.55853960552042</v>
      </c>
      <c r="K2180" s="18">
        <f t="shared" si="542"/>
        <v>603.00403313089532</v>
      </c>
      <c r="L2180" s="18">
        <f t="shared" si="543"/>
        <v>873.77021960435343</v>
      </c>
      <c r="M2180" s="18">
        <f t="shared" si="544"/>
        <v>541.71509861595189</v>
      </c>
      <c r="N2180" s="18">
        <f t="shared" si="545"/>
        <v>784.96078744784529</v>
      </c>
    </row>
    <row r="2181" spans="1:14" ht="15" x14ac:dyDescent="0.25">
      <c r="A2181" s="17" t="s">
        <v>133</v>
      </c>
      <c r="B2181" s="16" t="s">
        <v>27</v>
      </c>
      <c r="C2181" t="s">
        <v>134</v>
      </c>
      <c r="D2181" s="16" t="s">
        <v>365</v>
      </c>
      <c r="E2181">
        <v>3</v>
      </c>
      <c r="F2181" s="20">
        <v>19.083333333333332</v>
      </c>
      <c r="G2181" s="21">
        <f t="shared" ref="G2181:G2244" si="546">IF(AND(E2181=7,H2181&lt;F2181),1,IF(H2181&lt;F2181,E2181+1,E2181))</f>
        <v>3</v>
      </c>
      <c r="H2181" s="19">
        <v>22.75</v>
      </c>
      <c r="I2181" s="18">
        <v>401.34366795269432</v>
      </c>
      <c r="J2181" s="18">
        <v>581.55853960552042</v>
      </c>
      <c r="K2181" s="18">
        <f t="shared" si="542"/>
        <v>603.00403313089532</v>
      </c>
      <c r="L2181" s="18">
        <f t="shared" si="543"/>
        <v>873.77021960435343</v>
      </c>
      <c r="M2181" s="18">
        <f t="shared" si="544"/>
        <v>541.71509861595189</v>
      </c>
      <c r="N2181" s="18">
        <f t="shared" si="545"/>
        <v>784.96078744784529</v>
      </c>
    </row>
    <row r="2182" spans="1:14" ht="15" x14ac:dyDescent="0.25">
      <c r="A2182" s="17" t="s">
        <v>133</v>
      </c>
      <c r="B2182" s="16" t="s">
        <v>27</v>
      </c>
      <c r="C2182" t="s">
        <v>134</v>
      </c>
      <c r="D2182" s="16" t="s">
        <v>365</v>
      </c>
      <c r="E2182">
        <v>5</v>
      </c>
      <c r="F2182" s="20">
        <v>19.083333333333332</v>
      </c>
      <c r="G2182" s="21">
        <f t="shared" si="546"/>
        <v>5</v>
      </c>
      <c r="H2182" s="19">
        <v>22.75</v>
      </c>
      <c r="I2182" s="18">
        <v>401.34366795269432</v>
      </c>
      <c r="J2182" s="18">
        <v>581.55853960552042</v>
      </c>
      <c r="K2182" s="18">
        <f t="shared" si="542"/>
        <v>603.00403313089532</v>
      </c>
      <c r="L2182" s="18">
        <f t="shared" si="543"/>
        <v>873.77021960435343</v>
      </c>
      <c r="M2182" s="18">
        <f t="shared" si="544"/>
        <v>541.71509861595189</v>
      </c>
      <c r="N2182" s="18">
        <f t="shared" si="545"/>
        <v>784.96078744784529</v>
      </c>
    </row>
    <row r="2183" spans="1:14" ht="15" x14ac:dyDescent="0.25">
      <c r="A2183" s="15" t="s">
        <v>133</v>
      </c>
      <c r="B2183" s="16" t="s">
        <v>27</v>
      </c>
      <c r="C2183" t="s">
        <v>134</v>
      </c>
      <c r="D2183" s="16" t="s">
        <v>365</v>
      </c>
      <c r="E2183">
        <v>6</v>
      </c>
      <c r="F2183" s="20">
        <v>19.083333333333332</v>
      </c>
      <c r="G2183" s="21">
        <f t="shared" si="546"/>
        <v>6</v>
      </c>
      <c r="H2183" s="19">
        <v>22.75</v>
      </c>
      <c r="I2183" s="18">
        <v>401.34366795269432</v>
      </c>
      <c r="J2183" s="18">
        <v>581.55853960552042</v>
      </c>
      <c r="K2183" s="18">
        <f t="shared" si="542"/>
        <v>603.00403313089532</v>
      </c>
      <c r="L2183" s="18">
        <f t="shared" si="543"/>
        <v>873.77021960435343</v>
      </c>
      <c r="M2183" s="18">
        <f t="shared" si="544"/>
        <v>541.71509861595189</v>
      </c>
      <c r="N2183" s="18">
        <f t="shared" si="545"/>
        <v>784.96078744784529</v>
      </c>
    </row>
    <row r="2184" spans="1:14" ht="15" x14ac:dyDescent="0.25">
      <c r="A2184" s="17" t="s">
        <v>363</v>
      </c>
      <c r="B2184" s="16" t="s">
        <v>27</v>
      </c>
      <c r="C2184" t="s">
        <v>364</v>
      </c>
      <c r="D2184" s="16" t="s">
        <v>362</v>
      </c>
      <c r="E2184">
        <v>1</v>
      </c>
      <c r="F2184" s="20">
        <v>4.083333333333333</v>
      </c>
      <c r="G2184" s="21">
        <f t="shared" si="546"/>
        <v>1</v>
      </c>
      <c r="H2184" s="19">
        <v>6</v>
      </c>
      <c r="I2184" s="18">
        <v>238.35931397848131</v>
      </c>
      <c r="J2184" s="18">
        <v>296.77538414510411</v>
      </c>
      <c r="K2184" s="18">
        <f t="shared" si="542"/>
        <v>358.12606287407294</v>
      </c>
      <c r="L2184" s="18">
        <f t="shared" si="543"/>
        <v>445.89405007023032</v>
      </c>
      <c r="M2184" s="18">
        <f t="shared" si="544"/>
        <v>321.7263646803147</v>
      </c>
      <c r="N2184" s="18">
        <f t="shared" si="545"/>
        <v>400.57367121063311</v>
      </c>
    </row>
    <row r="2185" spans="1:14" ht="15" x14ac:dyDescent="0.25">
      <c r="A2185" s="17" t="s">
        <v>363</v>
      </c>
      <c r="B2185" s="16" t="s">
        <v>27</v>
      </c>
      <c r="C2185" t="s">
        <v>364</v>
      </c>
      <c r="D2185" s="16" t="s">
        <v>362</v>
      </c>
      <c r="E2185">
        <v>2</v>
      </c>
      <c r="F2185" s="20">
        <v>5.083333333333333</v>
      </c>
      <c r="G2185" s="21">
        <f t="shared" si="546"/>
        <v>2</v>
      </c>
      <c r="H2185" s="19">
        <v>7</v>
      </c>
      <c r="I2185" s="18">
        <v>238.35931397848131</v>
      </c>
      <c r="J2185" s="18">
        <v>296.77538414510411</v>
      </c>
      <c r="K2185" s="18">
        <f t="shared" si="542"/>
        <v>358.12606287407294</v>
      </c>
      <c r="L2185" s="18">
        <f t="shared" si="543"/>
        <v>445.89405007023032</v>
      </c>
      <c r="M2185" s="18">
        <f t="shared" si="544"/>
        <v>321.7263646803147</v>
      </c>
      <c r="N2185" s="18">
        <f t="shared" si="545"/>
        <v>400.57367121063311</v>
      </c>
    </row>
    <row r="2186" spans="1:14" ht="15" x14ac:dyDescent="0.25">
      <c r="A2186" s="17" t="s">
        <v>363</v>
      </c>
      <c r="B2186" s="16" t="s">
        <v>27</v>
      </c>
      <c r="C2186" t="s">
        <v>364</v>
      </c>
      <c r="D2186" s="16" t="s">
        <v>362</v>
      </c>
      <c r="E2186">
        <v>3</v>
      </c>
      <c r="F2186" s="20">
        <v>4.083333333333333</v>
      </c>
      <c r="G2186" s="21">
        <f t="shared" si="546"/>
        <v>3</v>
      </c>
      <c r="H2186" s="19">
        <v>6</v>
      </c>
      <c r="I2186" s="18">
        <v>238.35931397848131</v>
      </c>
      <c r="J2186" s="18">
        <v>296.77538414510411</v>
      </c>
      <c r="K2186" s="18">
        <f t="shared" si="542"/>
        <v>358.12606287407294</v>
      </c>
      <c r="L2186" s="18">
        <f t="shared" si="543"/>
        <v>445.89405007023032</v>
      </c>
      <c r="M2186" s="18">
        <f t="shared" si="544"/>
        <v>321.7263646803147</v>
      </c>
      <c r="N2186" s="18">
        <f t="shared" si="545"/>
        <v>400.57367121063311</v>
      </c>
    </row>
    <row r="2187" spans="1:14" ht="15" x14ac:dyDescent="0.25">
      <c r="A2187" s="17" t="s">
        <v>363</v>
      </c>
      <c r="B2187" s="16" t="s">
        <v>27</v>
      </c>
      <c r="C2187" t="s">
        <v>364</v>
      </c>
      <c r="D2187" s="16" t="s">
        <v>362</v>
      </c>
      <c r="E2187">
        <v>4</v>
      </c>
      <c r="F2187" s="20">
        <v>4.083333333333333</v>
      </c>
      <c r="G2187" s="21">
        <f t="shared" si="546"/>
        <v>4</v>
      </c>
      <c r="H2187" s="19">
        <v>6</v>
      </c>
      <c r="I2187" s="18">
        <v>238.35931397848131</v>
      </c>
      <c r="J2187" s="18">
        <v>296.77538414510411</v>
      </c>
      <c r="K2187" s="18">
        <f t="shared" si="542"/>
        <v>358.12606287407294</v>
      </c>
      <c r="L2187" s="18">
        <f t="shared" si="543"/>
        <v>445.89405007023032</v>
      </c>
      <c r="M2187" s="18">
        <f t="shared" si="544"/>
        <v>321.7263646803147</v>
      </c>
      <c r="N2187" s="18">
        <f t="shared" si="545"/>
        <v>400.57367121063311</v>
      </c>
    </row>
    <row r="2188" spans="1:14" ht="15" x14ac:dyDescent="0.25">
      <c r="A2188" s="17" t="s">
        <v>363</v>
      </c>
      <c r="B2188" s="16" t="s">
        <v>27</v>
      </c>
      <c r="C2188" t="s">
        <v>364</v>
      </c>
      <c r="D2188" s="16" t="s">
        <v>362</v>
      </c>
      <c r="E2188">
        <v>5</v>
      </c>
      <c r="F2188" s="20">
        <v>5</v>
      </c>
      <c r="G2188" s="21">
        <f t="shared" si="546"/>
        <v>5</v>
      </c>
      <c r="H2188" s="19">
        <v>6.916666666666667</v>
      </c>
      <c r="I2188" s="18">
        <v>238.35931397848131</v>
      </c>
      <c r="J2188" s="18">
        <v>296.77538414510411</v>
      </c>
      <c r="K2188" s="18">
        <f t="shared" si="542"/>
        <v>358.12606287407294</v>
      </c>
      <c r="L2188" s="18">
        <f t="shared" si="543"/>
        <v>445.89405007023032</v>
      </c>
      <c r="M2188" s="18">
        <f t="shared" si="544"/>
        <v>321.7263646803147</v>
      </c>
      <c r="N2188" s="18">
        <f t="shared" si="545"/>
        <v>400.57367121063311</v>
      </c>
    </row>
    <row r="2189" spans="1:14" ht="15" x14ac:dyDescent="0.25">
      <c r="A2189" s="17" t="s">
        <v>363</v>
      </c>
      <c r="B2189" s="16" t="s">
        <v>27</v>
      </c>
      <c r="C2189" t="s">
        <v>364</v>
      </c>
      <c r="D2189" s="16" t="s">
        <v>362</v>
      </c>
      <c r="E2189">
        <v>6</v>
      </c>
      <c r="F2189" s="20">
        <v>4.083333333333333</v>
      </c>
      <c r="G2189" s="21">
        <f t="shared" si="546"/>
        <v>6</v>
      </c>
      <c r="H2189" s="19">
        <v>6</v>
      </c>
      <c r="I2189" s="18">
        <v>238.35931397848131</v>
      </c>
      <c r="J2189" s="18">
        <v>296.77538414510411</v>
      </c>
      <c r="K2189" s="18">
        <f t="shared" si="542"/>
        <v>358.12606287407294</v>
      </c>
      <c r="L2189" s="18">
        <f t="shared" si="543"/>
        <v>445.89405007023032</v>
      </c>
      <c r="M2189" s="18">
        <f t="shared" si="544"/>
        <v>321.7263646803147</v>
      </c>
      <c r="N2189" s="18">
        <f t="shared" si="545"/>
        <v>400.57367121063311</v>
      </c>
    </row>
    <row r="2190" spans="1:14" ht="15" x14ac:dyDescent="0.25">
      <c r="A2190" s="15" t="s">
        <v>363</v>
      </c>
      <c r="B2190" s="16" t="s">
        <v>27</v>
      </c>
      <c r="C2190" t="s">
        <v>364</v>
      </c>
      <c r="D2190" s="16" t="s">
        <v>362</v>
      </c>
      <c r="E2190">
        <v>7</v>
      </c>
      <c r="F2190" s="20">
        <v>4.083333333333333</v>
      </c>
      <c r="G2190" s="21">
        <f t="shared" si="546"/>
        <v>7</v>
      </c>
      <c r="H2190" s="19">
        <v>6</v>
      </c>
      <c r="I2190" s="18">
        <v>238.35931397848131</v>
      </c>
      <c r="J2190" s="18">
        <v>296.77538414510411</v>
      </c>
      <c r="K2190" s="18">
        <f t="shared" si="542"/>
        <v>358.12606287407294</v>
      </c>
      <c r="L2190" s="18">
        <f t="shared" si="543"/>
        <v>445.89405007023032</v>
      </c>
      <c r="M2190" s="18">
        <f t="shared" si="544"/>
        <v>321.7263646803147</v>
      </c>
      <c r="N2190" s="18">
        <f t="shared" si="545"/>
        <v>400.57367121063311</v>
      </c>
    </row>
    <row r="2191" spans="1:14" ht="15" x14ac:dyDescent="0.25">
      <c r="A2191" s="17" t="s">
        <v>113</v>
      </c>
      <c r="B2191" s="16" t="s">
        <v>27</v>
      </c>
      <c r="C2191" t="s">
        <v>83</v>
      </c>
      <c r="D2191" s="16" t="s">
        <v>647</v>
      </c>
      <c r="E2191">
        <v>1</v>
      </c>
      <c r="F2191" s="20">
        <v>8.3333333333333329E-2</v>
      </c>
      <c r="G2191" s="21">
        <f t="shared" si="546"/>
        <v>1</v>
      </c>
      <c r="H2191" s="19">
        <v>1.25</v>
      </c>
      <c r="I2191" s="18">
        <v>174.57236893439588</v>
      </c>
      <c r="J2191" s="18">
        <v>168.20824934473262</v>
      </c>
      <c r="K2191" s="18">
        <f t="shared" si="542"/>
        <v>262.28853460586572</v>
      </c>
      <c r="L2191" s="18">
        <f t="shared" si="543"/>
        <v>252.72668004996774</v>
      </c>
      <c r="M2191" s="18">
        <f t="shared" si="544"/>
        <v>235.62969994100726</v>
      </c>
      <c r="N2191" s="18">
        <f t="shared" si="545"/>
        <v>227.03970601210216</v>
      </c>
    </row>
    <row r="2192" spans="1:14" ht="15" x14ac:dyDescent="0.25">
      <c r="A2192" s="17" t="s">
        <v>113</v>
      </c>
      <c r="B2192" s="16" t="s">
        <v>27</v>
      </c>
      <c r="C2192" t="s">
        <v>83</v>
      </c>
      <c r="D2192" s="16" t="s">
        <v>647</v>
      </c>
      <c r="E2192">
        <v>2</v>
      </c>
      <c r="F2192" s="20">
        <v>8.3333333333333329E-2</v>
      </c>
      <c r="G2192" s="21">
        <f t="shared" si="546"/>
        <v>2</v>
      </c>
      <c r="H2192" s="19">
        <v>1.25</v>
      </c>
      <c r="I2192" s="18">
        <v>174.57236893439588</v>
      </c>
      <c r="J2192" s="18">
        <v>168.20824934473262</v>
      </c>
      <c r="K2192" s="18">
        <f t="shared" si="542"/>
        <v>262.28853460586572</v>
      </c>
      <c r="L2192" s="18">
        <f t="shared" si="543"/>
        <v>252.72668004996774</v>
      </c>
      <c r="M2192" s="18">
        <f t="shared" si="544"/>
        <v>235.62969994100726</v>
      </c>
      <c r="N2192" s="18">
        <f t="shared" si="545"/>
        <v>227.03970601210216</v>
      </c>
    </row>
    <row r="2193" spans="1:14" ht="15" x14ac:dyDescent="0.25">
      <c r="A2193" s="17" t="s">
        <v>113</v>
      </c>
      <c r="B2193" s="16" t="s">
        <v>27</v>
      </c>
      <c r="C2193" t="s">
        <v>83</v>
      </c>
      <c r="D2193" s="16" t="s">
        <v>647</v>
      </c>
      <c r="E2193">
        <v>3</v>
      </c>
      <c r="F2193" s="20">
        <v>8.3333333333333329E-2</v>
      </c>
      <c r="G2193" s="21">
        <f t="shared" si="546"/>
        <v>3</v>
      </c>
      <c r="H2193" s="19">
        <v>1.25</v>
      </c>
      <c r="I2193" s="18">
        <v>174.57236893439588</v>
      </c>
      <c r="J2193" s="18">
        <v>168.20824934473262</v>
      </c>
      <c r="K2193" s="18">
        <f t="shared" si="542"/>
        <v>262.28853460586572</v>
      </c>
      <c r="L2193" s="18">
        <f t="shared" si="543"/>
        <v>252.72668004996774</v>
      </c>
      <c r="M2193" s="18">
        <f t="shared" si="544"/>
        <v>235.62969994100726</v>
      </c>
      <c r="N2193" s="18">
        <f t="shared" si="545"/>
        <v>227.03970601210216</v>
      </c>
    </row>
    <row r="2194" spans="1:14" ht="15" x14ac:dyDescent="0.25">
      <c r="A2194" s="17" t="s">
        <v>113</v>
      </c>
      <c r="B2194" s="16" t="s">
        <v>27</v>
      </c>
      <c r="C2194" t="s">
        <v>83</v>
      </c>
      <c r="D2194" s="16" t="s">
        <v>647</v>
      </c>
      <c r="E2194">
        <v>4</v>
      </c>
      <c r="F2194" s="20">
        <v>8.3333333333333329E-2</v>
      </c>
      <c r="G2194" s="21">
        <f t="shared" si="546"/>
        <v>4</v>
      </c>
      <c r="H2194" s="19">
        <v>1.25</v>
      </c>
      <c r="I2194" s="18">
        <v>174.57236893439588</v>
      </c>
      <c r="J2194" s="18">
        <v>168.20824934473262</v>
      </c>
      <c r="K2194" s="18">
        <f t="shared" si="542"/>
        <v>262.28853460586572</v>
      </c>
      <c r="L2194" s="18">
        <f t="shared" si="543"/>
        <v>252.72668004996774</v>
      </c>
      <c r="M2194" s="18">
        <f t="shared" si="544"/>
        <v>235.62969994100726</v>
      </c>
      <c r="N2194" s="18">
        <f t="shared" si="545"/>
        <v>227.03970601210216</v>
      </c>
    </row>
    <row r="2195" spans="1:14" ht="15" x14ac:dyDescent="0.25">
      <c r="A2195" s="17" t="s">
        <v>113</v>
      </c>
      <c r="B2195" s="16" t="s">
        <v>27</v>
      </c>
      <c r="C2195" t="s">
        <v>83</v>
      </c>
      <c r="D2195" s="16" t="s">
        <v>647</v>
      </c>
      <c r="E2195">
        <v>5</v>
      </c>
      <c r="F2195" s="20">
        <v>8.3333333333333329E-2</v>
      </c>
      <c r="G2195" s="21">
        <f t="shared" si="546"/>
        <v>5</v>
      </c>
      <c r="H2195" s="19">
        <v>1.25</v>
      </c>
      <c r="I2195" s="18">
        <v>174.57236893439588</v>
      </c>
      <c r="J2195" s="18">
        <v>168.20824934473262</v>
      </c>
      <c r="K2195" s="18">
        <f t="shared" si="542"/>
        <v>262.28853460586572</v>
      </c>
      <c r="L2195" s="18">
        <f t="shared" si="543"/>
        <v>252.72668004996774</v>
      </c>
      <c r="M2195" s="18">
        <f t="shared" si="544"/>
        <v>235.62969994100726</v>
      </c>
      <c r="N2195" s="18">
        <f t="shared" si="545"/>
        <v>227.03970601210216</v>
      </c>
    </row>
    <row r="2196" spans="1:14" ht="15" x14ac:dyDescent="0.25">
      <c r="A2196" s="17" t="s">
        <v>113</v>
      </c>
      <c r="B2196" s="16" t="s">
        <v>27</v>
      </c>
      <c r="C2196" t="s">
        <v>83</v>
      </c>
      <c r="D2196" s="16" t="s">
        <v>647</v>
      </c>
      <c r="E2196">
        <v>6</v>
      </c>
      <c r="F2196" s="20">
        <v>8.3333333333333329E-2</v>
      </c>
      <c r="G2196" s="21">
        <f t="shared" si="546"/>
        <v>6</v>
      </c>
      <c r="H2196" s="19">
        <v>1.25</v>
      </c>
      <c r="I2196" s="18">
        <v>174.57236893439588</v>
      </c>
      <c r="J2196" s="18">
        <v>168.20824934473262</v>
      </c>
      <c r="K2196" s="18">
        <f t="shared" si="542"/>
        <v>262.28853460586572</v>
      </c>
      <c r="L2196" s="18">
        <f t="shared" si="543"/>
        <v>252.72668004996774</v>
      </c>
      <c r="M2196" s="18">
        <f t="shared" si="544"/>
        <v>235.62969994100726</v>
      </c>
      <c r="N2196" s="18">
        <f t="shared" si="545"/>
        <v>227.03970601210216</v>
      </c>
    </row>
    <row r="2197" spans="1:14" ht="15" x14ac:dyDescent="0.25">
      <c r="A2197" s="17" t="s">
        <v>113</v>
      </c>
      <c r="B2197" s="16" t="s">
        <v>27</v>
      </c>
      <c r="C2197" t="s">
        <v>83</v>
      </c>
      <c r="D2197" s="16" t="s">
        <v>647</v>
      </c>
      <c r="E2197">
        <v>7</v>
      </c>
      <c r="F2197" s="20">
        <v>8.3333333333333329E-2</v>
      </c>
      <c r="G2197" s="21">
        <f t="shared" si="546"/>
        <v>7</v>
      </c>
      <c r="H2197" s="19">
        <v>1.25</v>
      </c>
      <c r="I2197" s="18">
        <v>174.57236893439588</v>
      </c>
      <c r="J2197" s="18">
        <v>168.20824934473262</v>
      </c>
      <c r="K2197" s="18">
        <f t="shared" si="542"/>
        <v>262.28853460586572</v>
      </c>
      <c r="L2197" s="18">
        <f t="shared" si="543"/>
        <v>252.72668004996774</v>
      </c>
      <c r="M2197" s="18">
        <f t="shared" si="544"/>
        <v>235.62969994100726</v>
      </c>
      <c r="N2197" s="18">
        <f t="shared" si="545"/>
        <v>227.03970601210216</v>
      </c>
    </row>
    <row r="2198" spans="1:14" ht="15" x14ac:dyDescent="0.25">
      <c r="A2198" s="17" t="s">
        <v>113</v>
      </c>
      <c r="B2198" s="16" t="s">
        <v>27</v>
      </c>
      <c r="C2198" t="s">
        <v>83</v>
      </c>
      <c r="D2198" s="16" t="s">
        <v>427</v>
      </c>
      <c r="E2198">
        <v>1</v>
      </c>
      <c r="F2198" s="20">
        <v>7.833333333333333</v>
      </c>
      <c r="G2198" s="21">
        <f t="shared" si="546"/>
        <v>1</v>
      </c>
      <c r="H2198" s="19">
        <v>9</v>
      </c>
      <c r="I2198" s="18">
        <v>174.57236893439588</v>
      </c>
      <c r="J2198" s="18">
        <v>168.20824934473262</v>
      </c>
      <c r="K2198" s="18">
        <f t="shared" si="542"/>
        <v>262.28853460586572</v>
      </c>
      <c r="L2198" s="18">
        <f t="shared" si="543"/>
        <v>252.72668004996774</v>
      </c>
      <c r="M2198" s="18">
        <f t="shared" si="544"/>
        <v>235.62969994100726</v>
      </c>
      <c r="N2198" s="18">
        <f t="shared" si="545"/>
        <v>227.03970601210216</v>
      </c>
    </row>
    <row r="2199" spans="1:14" ht="15" x14ac:dyDescent="0.25">
      <c r="A2199" s="17" t="s">
        <v>113</v>
      </c>
      <c r="B2199" s="16" t="s">
        <v>27</v>
      </c>
      <c r="C2199" t="s">
        <v>83</v>
      </c>
      <c r="D2199" s="16" t="s">
        <v>427</v>
      </c>
      <c r="E2199">
        <v>2</v>
      </c>
      <c r="F2199" s="20">
        <v>8</v>
      </c>
      <c r="G2199" s="21">
        <f t="shared" si="546"/>
        <v>2</v>
      </c>
      <c r="H2199" s="19">
        <v>9.1666666666666661</v>
      </c>
      <c r="I2199" s="18">
        <v>174.57236893439588</v>
      </c>
      <c r="J2199" s="18">
        <v>168.20824934473262</v>
      </c>
      <c r="K2199" s="18">
        <f t="shared" si="542"/>
        <v>262.28853460586572</v>
      </c>
      <c r="L2199" s="18">
        <f t="shared" si="543"/>
        <v>252.72668004996774</v>
      </c>
      <c r="M2199" s="18">
        <f t="shared" si="544"/>
        <v>235.62969994100726</v>
      </c>
      <c r="N2199" s="18">
        <f t="shared" si="545"/>
        <v>227.03970601210216</v>
      </c>
    </row>
    <row r="2200" spans="1:14" ht="15" x14ac:dyDescent="0.25">
      <c r="A2200" s="17" t="s">
        <v>113</v>
      </c>
      <c r="B2200" s="16" t="s">
        <v>27</v>
      </c>
      <c r="C2200" t="s">
        <v>83</v>
      </c>
      <c r="D2200" s="16" t="s">
        <v>427</v>
      </c>
      <c r="E2200">
        <v>3</v>
      </c>
      <c r="F2200" s="20">
        <v>8</v>
      </c>
      <c r="G2200" s="21">
        <f t="shared" si="546"/>
        <v>3</v>
      </c>
      <c r="H2200" s="19">
        <v>9.1666666666666661</v>
      </c>
      <c r="I2200" s="18">
        <v>174.57236893439588</v>
      </c>
      <c r="J2200" s="18">
        <v>168.20824934473262</v>
      </c>
      <c r="K2200" s="18">
        <f t="shared" si="542"/>
        <v>262.28853460586572</v>
      </c>
      <c r="L2200" s="18">
        <f t="shared" si="543"/>
        <v>252.72668004996774</v>
      </c>
      <c r="M2200" s="18">
        <f t="shared" si="544"/>
        <v>235.62969994100726</v>
      </c>
      <c r="N2200" s="18">
        <f t="shared" si="545"/>
        <v>227.03970601210216</v>
      </c>
    </row>
    <row r="2201" spans="1:14" ht="15" x14ac:dyDescent="0.25">
      <c r="A2201" s="17" t="s">
        <v>113</v>
      </c>
      <c r="B2201" s="16" t="s">
        <v>27</v>
      </c>
      <c r="C2201" t="s">
        <v>83</v>
      </c>
      <c r="D2201" s="16" t="s">
        <v>427</v>
      </c>
      <c r="E2201">
        <v>4</v>
      </c>
      <c r="F2201" s="20">
        <v>7.75</v>
      </c>
      <c r="G2201" s="21">
        <f t="shared" si="546"/>
        <v>4</v>
      </c>
      <c r="H2201" s="19">
        <v>8.9166666666666661</v>
      </c>
      <c r="I2201" s="18">
        <v>174.57236893439588</v>
      </c>
      <c r="J2201" s="18">
        <v>168.20824934473262</v>
      </c>
      <c r="K2201" s="18">
        <f t="shared" si="542"/>
        <v>262.28853460586572</v>
      </c>
      <c r="L2201" s="18">
        <f t="shared" si="543"/>
        <v>252.72668004996774</v>
      </c>
      <c r="M2201" s="18">
        <f t="shared" si="544"/>
        <v>235.62969994100726</v>
      </c>
      <c r="N2201" s="18">
        <f t="shared" si="545"/>
        <v>227.03970601210216</v>
      </c>
    </row>
    <row r="2202" spans="1:14" ht="15" x14ac:dyDescent="0.25">
      <c r="A2202" s="17" t="s">
        <v>113</v>
      </c>
      <c r="B2202" s="16" t="s">
        <v>27</v>
      </c>
      <c r="C2202" t="s">
        <v>83</v>
      </c>
      <c r="D2202" s="16" t="s">
        <v>427</v>
      </c>
      <c r="E2202">
        <v>5</v>
      </c>
      <c r="F2202" s="20">
        <v>8.5</v>
      </c>
      <c r="G2202" s="21">
        <f t="shared" si="546"/>
        <v>5</v>
      </c>
      <c r="H2202" s="19">
        <v>9.6666666666666661</v>
      </c>
      <c r="I2202" s="18">
        <v>174.57236893439588</v>
      </c>
      <c r="J2202" s="18">
        <v>168.20824934473262</v>
      </c>
      <c r="K2202" s="18">
        <f t="shared" si="542"/>
        <v>262.28853460586572</v>
      </c>
      <c r="L2202" s="18">
        <f t="shared" si="543"/>
        <v>252.72668004996774</v>
      </c>
      <c r="M2202" s="18">
        <f t="shared" si="544"/>
        <v>235.62969994100726</v>
      </c>
      <c r="N2202" s="18">
        <f t="shared" si="545"/>
        <v>227.03970601210216</v>
      </c>
    </row>
    <row r="2203" spans="1:14" ht="15" x14ac:dyDescent="0.25">
      <c r="A2203" s="17" t="s">
        <v>113</v>
      </c>
      <c r="B2203" s="16" t="s">
        <v>27</v>
      </c>
      <c r="C2203" t="s">
        <v>83</v>
      </c>
      <c r="D2203" s="16" t="s">
        <v>427</v>
      </c>
      <c r="E2203">
        <v>6</v>
      </c>
      <c r="F2203" s="20">
        <v>9.8333333333333339</v>
      </c>
      <c r="G2203" s="21">
        <f t="shared" si="546"/>
        <v>6</v>
      </c>
      <c r="H2203" s="19">
        <v>11</v>
      </c>
      <c r="I2203" s="18">
        <v>174.57236893439588</v>
      </c>
      <c r="J2203" s="18">
        <v>168.20824934473262</v>
      </c>
      <c r="K2203" s="18">
        <f t="shared" si="542"/>
        <v>262.28853460586572</v>
      </c>
      <c r="L2203" s="18">
        <f t="shared" si="543"/>
        <v>252.72668004996774</v>
      </c>
      <c r="M2203" s="18">
        <f t="shared" si="544"/>
        <v>235.62969994100726</v>
      </c>
      <c r="N2203" s="18">
        <f t="shared" si="545"/>
        <v>227.03970601210216</v>
      </c>
    </row>
    <row r="2204" spans="1:14" ht="15" x14ac:dyDescent="0.25">
      <c r="A2204" s="17" t="s">
        <v>113</v>
      </c>
      <c r="B2204" s="16" t="s">
        <v>27</v>
      </c>
      <c r="C2204" t="s">
        <v>83</v>
      </c>
      <c r="D2204" s="16" t="s">
        <v>427</v>
      </c>
      <c r="E2204">
        <v>7</v>
      </c>
      <c r="F2204" s="20">
        <v>8</v>
      </c>
      <c r="G2204" s="21">
        <f t="shared" si="546"/>
        <v>7</v>
      </c>
      <c r="H2204" s="19">
        <v>9.1666666666666661</v>
      </c>
      <c r="I2204" s="18">
        <v>174.57236893439588</v>
      </c>
      <c r="J2204" s="18">
        <v>168.20824934473262</v>
      </c>
      <c r="K2204" s="18">
        <f t="shared" si="542"/>
        <v>262.28853460586572</v>
      </c>
      <c r="L2204" s="18">
        <f t="shared" si="543"/>
        <v>252.72668004996774</v>
      </c>
      <c r="M2204" s="18">
        <f t="shared" si="544"/>
        <v>235.62969994100726</v>
      </c>
      <c r="N2204" s="18">
        <f t="shared" si="545"/>
        <v>227.03970601210216</v>
      </c>
    </row>
    <row r="2205" spans="1:14" ht="15" x14ac:dyDescent="0.25">
      <c r="A2205" s="17" t="s">
        <v>113</v>
      </c>
      <c r="B2205" s="16" t="s">
        <v>27</v>
      </c>
      <c r="C2205" t="s">
        <v>83</v>
      </c>
      <c r="D2205" s="16" t="s">
        <v>801</v>
      </c>
      <c r="E2205">
        <v>5</v>
      </c>
      <c r="F2205" s="20">
        <v>11</v>
      </c>
      <c r="G2205" s="21">
        <f t="shared" si="546"/>
        <v>5</v>
      </c>
      <c r="H2205" s="19">
        <v>12.166666666666666</v>
      </c>
      <c r="I2205" s="18">
        <v>174.57236893439588</v>
      </c>
      <c r="J2205" s="18">
        <v>168.20824934473262</v>
      </c>
      <c r="K2205" s="18">
        <f t="shared" si="542"/>
        <v>262.28853460586572</v>
      </c>
      <c r="L2205" s="18">
        <f t="shared" si="543"/>
        <v>252.72668004996774</v>
      </c>
      <c r="M2205" s="18">
        <f t="shared" si="544"/>
        <v>235.62969994100726</v>
      </c>
      <c r="N2205" s="18">
        <f t="shared" si="545"/>
        <v>227.03970601210216</v>
      </c>
    </row>
    <row r="2206" spans="1:14" ht="15" x14ac:dyDescent="0.25">
      <c r="A2206" s="17" t="s">
        <v>113</v>
      </c>
      <c r="B2206" s="16" t="s">
        <v>27</v>
      </c>
      <c r="C2206" t="s">
        <v>83</v>
      </c>
      <c r="D2206" s="16" t="s">
        <v>801</v>
      </c>
      <c r="E2206">
        <v>7</v>
      </c>
      <c r="F2206" s="20">
        <v>10.833333333333334</v>
      </c>
      <c r="G2206" s="21">
        <f t="shared" si="546"/>
        <v>7</v>
      </c>
      <c r="H2206" s="19">
        <v>12</v>
      </c>
      <c r="I2206" s="18">
        <v>174.57236893439588</v>
      </c>
      <c r="J2206" s="18">
        <v>168.20824934473262</v>
      </c>
      <c r="K2206" s="18">
        <f t="shared" si="542"/>
        <v>262.28853460586572</v>
      </c>
      <c r="L2206" s="18">
        <f t="shared" si="543"/>
        <v>252.72668004996774</v>
      </c>
      <c r="M2206" s="18">
        <f t="shared" si="544"/>
        <v>235.62969994100726</v>
      </c>
      <c r="N2206" s="18">
        <f t="shared" si="545"/>
        <v>227.03970601210216</v>
      </c>
    </row>
    <row r="2207" spans="1:14" ht="15" x14ac:dyDescent="0.25">
      <c r="A2207" s="17" t="s">
        <v>113</v>
      </c>
      <c r="B2207" s="16" t="s">
        <v>27</v>
      </c>
      <c r="C2207" t="s">
        <v>83</v>
      </c>
      <c r="D2207" s="16" t="s">
        <v>112</v>
      </c>
      <c r="E2207">
        <v>1</v>
      </c>
      <c r="F2207" s="20">
        <v>6.166666666666667</v>
      </c>
      <c r="G2207" s="21">
        <f t="shared" si="546"/>
        <v>1</v>
      </c>
      <c r="H2207" s="19">
        <v>7.333333333333333</v>
      </c>
      <c r="I2207" s="18">
        <v>174.57236893439588</v>
      </c>
      <c r="J2207" s="18">
        <v>168.20824934473262</v>
      </c>
      <c r="K2207" s="18">
        <f t="shared" si="542"/>
        <v>262.28853460586572</v>
      </c>
      <c r="L2207" s="18">
        <f t="shared" si="543"/>
        <v>252.72668004996774</v>
      </c>
      <c r="M2207" s="18">
        <f t="shared" si="544"/>
        <v>235.62969994100726</v>
      </c>
      <c r="N2207" s="18">
        <f t="shared" si="545"/>
        <v>227.03970601210216</v>
      </c>
    </row>
    <row r="2208" spans="1:14" ht="15" x14ac:dyDescent="0.25">
      <c r="A2208" s="17" t="s">
        <v>113</v>
      </c>
      <c r="B2208" s="16" t="s">
        <v>27</v>
      </c>
      <c r="C2208" t="s">
        <v>83</v>
      </c>
      <c r="D2208" s="16" t="s">
        <v>112</v>
      </c>
      <c r="E2208">
        <v>2</v>
      </c>
      <c r="F2208" s="20">
        <v>6</v>
      </c>
      <c r="G2208" s="21">
        <f t="shared" si="546"/>
        <v>2</v>
      </c>
      <c r="H2208" s="19">
        <v>7.166666666666667</v>
      </c>
      <c r="I2208" s="18">
        <v>174.57236893439588</v>
      </c>
      <c r="J2208" s="18">
        <v>168.20824934473262</v>
      </c>
      <c r="K2208" s="18">
        <f t="shared" si="542"/>
        <v>262.28853460586572</v>
      </c>
      <c r="L2208" s="18">
        <f t="shared" si="543"/>
        <v>252.72668004996774</v>
      </c>
      <c r="M2208" s="18">
        <f t="shared" si="544"/>
        <v>235.62969994100726</v>
      </c>
      <c r="N2208" s="18">
        <f t="shared" si="545"/>
        <v>227.03970601210216</v>
      </c>
    </row>
    <row r="2209" spans="1:14" ht="15" x14ac:dyDescent="0.25">
      <c r="A2209" s="17" t="s">
        <v>113</v>
      </c>
      <c r="B2209" s="16" t="s">
        <v>27</v>
      </c>
      <c r="C2209" t="s">
        <v>83</v>
      </c>
      <c r="D2209" s="16" t="s">
        <v>112</v>
      </c>
      <c r="E2209">
        <v>3</v>
      </c>
      <c r="F2209" s="20">
        <v>6</v>
      </c>
      <c r="G2209" s="21">
        <f t="shared" si="546"/>
        <v>3</v>
      </c>
      <c r="H2209" s="19">
        <v>7.166666666666667</v>
      </c>
      <c r="I2209" s="18">
        <v>174.57236893439588</v>
      </c>
      <c r="J2209" s="18">
        <v>168.20824934473262</v>
      </c>
      <c r="K2209" s="18">
        <f t="shared" si="542"/>
        <v>262.28853460586572</v>
      </c>
      <c r="L2209" s="18">
        <f t="shared" si="543"/>
        <v>252.72668004996774</v>
      </c>
      <c r="M2209" s="18">
        <f t="shared" si="544"/>
        <v>235.62969994100726</v>
      </c>
      <c r="N2209" s="18">
        <f t="shared" si="545"/>
        <v>227.03970601210216</v>
      </c>
    </row>
    <row r="2210" spans="1:14" ht="15" x14ac:dyDescent="0.25">
      <c r="A2210" s="17" t="s">
        <v>113</v>
      </c>
      <c r="B2210" s="16" t="s">
        <v>27</v>
      </c>
      <c r="C2210" t="s">
        <v>83</v>
      </c>
      <c r="D2210" s="16" t="s">
        <v>112</v>
      </c>
      <c r="E2210">
        <v>4</v>
      </c>
      <c r="F2210" s="20">
        <v>6</v>
      </c>
      <c r="G2210" s="21">
        <f t="shared" si="546"/>
        <v>4</v>
      </c>
      <c r="H2210" s="19">
        <v>7.166666666666667</v>
      </c>
      <c r="I2210" s="18">
        <v>174.57236893439588</v>
      </c>
      <c r="J2210" s="18">
        <v>168.20824934473262</v>
      </c>
      <c r="K2210" s="18">
        <f t="shared" si="542"/>
        <v>262.28853460586572</v>
      </c>
      <c r="L2210" s="18">
        <f t="shared" si="543"/>
        <v>252.72668004996774</v>
      </c>
      <c r="M2210" s="18">
        <f t="shared" si="544"/>
        <v>235.62969994100726</v>
      </c>
      <c r="N2210" s="18">
        <f t="shared" si="545"/>
        <v>227.03970601210216</v>
      </c>
    </row>
    <row r="2211" spans="1:14" ht="15" x14ac:dyDescent="0.25">
      <c r="A2211" s="17" t="s">
        <v>113</v>
      </c>
      <c r="B2211" s="16" t="s">
        <v>27</v>
      </c>
      <c r="C2211" t="s">
        <v>83</v>
      </c>
      <c r="D2211" s="16" t="s">
        <v>112</v>
      </c>
      <c r="E2211">
        <v>5</v>
      </c>
      <c r="F2211" s="20">
        <v>6.833333333333333</v>
      </c>
      <c r="G2211" s="21">
        <f t="shared" si="546"/>
        <v>5</v>
      </c>
      <c r="H2211" s="19">
        <v>8</v>
      </c>
      <c r="I2211" s="18">
        <v>174.57236893439588</v>
      </c>
      <c r="J2211" s="18">
        <v>168.20824934473262</v>
      </c>
      <c r="K2211" s="18">
        <f t="shared" si="542"/>
        <v>262.28853460586572</v>
      </c>
      <c r="L2211" s="18">
        <f t="shared" si="543"/>
        <v>252.72668004996774</v>
      </c>
      <c r="M2211" s="18">
        <f t="shared" si="544"/>
        <v>235.62969994100726</v>
      </c>
      <c r="N2211" s="18">
        <f t="shared" si="545"/>
        <v>227.03970601210216</v>
      </c>
    </row>
    <row r="2212" spans="1:14" ht="15" x14ac:dyDescent="0.25">
      <c r="A2212" s="17" t="s">
        <v>113</v>
      </c>
      <c r="B2212" s="16" t="s">
        <v>27</v>
      </c>
      <c r="C2212" t="s">
        <v>83</v>
      </c>
      <c r="D2212" s="16" t="s">
        <v>112</v>
      </c>
      <c r="E2212">
        <v>6</v>
      </c>
      <c r="F2212" s="20">
        <v>6</v>
      </c>
      <c r="G2212" s="21">
        <f t="shared" si="546"/>
        <v>6</v>
      </c>
      <c r="H2212" s="19">
        <v>7.166666666666667</v>
      </c>
      <c r="I2212" s="18">
        <v>174.57236893439588</v>
      </c>
      <c r="J2212" s="18">
        <v>168.20824934473262</v>
      </c>
      <c r="K2212" s="18">
        <f t="shared" si="542"/>
        <v>262.28853460586572</v>
      </c>
      <c r="L2212" s="18">
        <f t="shared" si="543"/>
        <v>252.72668004996774</v>
      </c>
      <c r="M2212" s="18">
        <f t="shared" si="544"/>
        <v>235.62969994100726</v>
      </c>
      <c r="N2212" s="18">
        <f t="shared" si="545"/>
        <v>227.03970601210216</v>
      </c>
    </row>
    <row r="2213" spans="1:14" ht="15" x14ac:dyDescent="0.25">
      <c r="A2213" s="15" t="s">
        <v>113</v>
      </c>
      <c r="B2213" s="16" t="s">
        <v>27</v>
      </c>
      <c r="C2213" t="s">
        <v>83</v>
      </c>
      <c r="D2213" s="16" t="s">
        <v>112</v>
      </c>
      <c r="E2213">
        <v>7</v>
      </c>
      <c r="F2213" s="20">
        <v>6</v>
      </c>
      <c r="G2213" s="21">
        <f t="shared" si="546"/>
        <v>7</v>
      </c>
      <c r="H2213" s="19">
        <v>7.166666666666667</v>
      </c>
      <c r="I2213" s="18">
        <v>174.57236893439588</v>
      </c>
      <c r="J2213" s="18">
        <v>168.20824934473262</v>
      </c>
      <c r="K2213" s="18">
        <f t="shared" si="542"/>
        <v>262.28853460586572</v>
      </c>
      <c r="L2213" s="18">
        <f t="shared" si="543"/>
        <v>252.72668004996774</v>
      </c>
      <c r="M2213" s="18">
        <f t="shared" si="544"/>
        <v>235.62969994100726</v>
      </c>
      <c r="N2213" s="18">
        <f t="shared" si="545"/>
        <v>227.03970601210216</v>
      </c>
    </row>
    <row r="2214" spans="1:14" ht="15" x14ac:dyDescent="0.25">
      <c r="A2214" s="15" t="s">
        <v>814</v>
      </c>
      <c r="B2214" s="16" t="s">
        <v>27</v>
      </c>
      <c r="C2214" t="s">
        <v>266</v>
      </c>
      <c r="D2214" s="16" t="s">
        <v>813</v>
      </c>
      <c r="E2214">
        <v>6</v>
      </c>
      <c r="F2214" s="20">
        <v>23</v>
      </c>
      <c r="G2214" s="21">
        <f t="shared" si="546"/>
        <v>6</v>
      </c>
      <c r="H2214" s="19">
        <v>23.666666666666668</v>
      </c>
      <c r="I2214" s="18">
        <v>13.02</v>
      </c>
      <c r="J2214" s="18">
        <v>66.634021799999999</v>
      </c>
      <c r="K2214" s="18">
        <f t="shared" si="542"/>
        <v>19.562068965517241</v>
      </c>
      <c r="L2214" s="18">
        <f t="shared" si="543"/>
        <v>100.11515590640393</v>
      </c>
      <c r="M2214" s="18">
        <f t="shared" si="544"/>
        <v>17.573793103448278</v>
      </c>
      <c r="N2214" s="18">
        <f t="shared" si="545"/>
        <v>89.939517109359599</v>
      </c>
    </row>
    <row r="2215" spans="1:14" ht="15" x14ac:dyDescent="0.25">
      <c r="A2215" s="17" t="s">
        <v>210</v>
      </c>
      <c r="B2215" s="16" t="s">
        <v>27</v>
      </c>
      <c r="C2215" t="s">
        <v>107</v>
      </c>
      <c r="D2215" s="16" t="s">
        <v>209</v>
      </c>
      <c r="E2215">
        <v>1</v>
      </c>
      <c r="F2215" s="20">
        <v>4.083333333333333</v>
      </c>
      <c r="G2215" s="21">
        <f t="shared" si="546"/>
        <v>1</v>
      </c>
      <c r="H2215" s="19">
        <v>5.416666666666667</v>
      </c>
      <c r="I2215" s="18">
        <v>154.0502166235689</v>
      </c>
      <c r="J2215" s="18">
        <v>194.29488663496403</v>
      </c>
      <c r="K2215" s="18">
        <f t="shared" si="542"/>
        <v>231.45475896644589</v>
      </c>
      <c r="L2215" s="18">
        <f t="shared" si="543"/>
        <v>291.92088878652231</v>
      </c>
      <c r="M2215" s="18">
        <f t="shared" si="544"/>
        <v>207.92984903870877</v>
      </c>
      <c r="N2215" s="18">
        <f t="shared" si="545"/>
        <v>262.2502410737938</v>
      </c>
    </row>
    <row r="2216" spans="1:14" ht="15" x14ac:dyDescent="0.25">
      <c r="A2216" s="17" t="s">
        <v>210</v>
      </c>
      <c r="B2216" s="16" t="s">
        <v>27</v>
      </c>
      <c r="C2216" t="s">
        <v>107</v>
      </c>
      <c r="D2216" s="16" t="s">
        <v>209</v>
      </c>
      <c r="E2216">
        <v>2</v>
      </c>
      <c r="F2216" s="20">
        <v>4</v>
      </c>
      <c r="G2216" s="21">
        <f t="shared" si="546"/>
        <v>2</v>
      </c>
      <c r="H2216" s="19">
        <v>5.333333333333333</v>
      </c>
      <c r="I2216" s="18">
        <v>154.0502166235689</v>
      </c>
      <c r="J2216" s="18">
        <v>194.29488663496403</v>
      </c>
      <c r="K2216" s="18">
        <f t="shared" si="542"/>
        <v>231.45475896644589</v>
      </c>
      <c r="L2216" s="18">
        <f t="shared" si="543"/>
        <v>291.92088878652231</v>
      </c>
      <c r="M2216" s="18">
        <f t="shared" si="544"/>
        <v>207.92984903870877</v>
      </c>
      <c r="N2216" s="18">
        <f t="shared" si="545"/>
        <v>262.2502410737938</v>
      </c>
    </row>
    <row r="2217" spans="1:14" ht="15" x14ac:dyDescent="0.25">
      <c r="A2217" s="17" t="s">
        <v>210</v>
      </c>
      <c r="B2217" s="16" t="s">
        <v>27</v>
      </c>
      <c r="C2217" t="s">
        <v>107</v>
      </c>
      <c r="D2217" s="16" t="s">
        <v>209</v>
      </c>
      <c r="E2217">
        <v>3</v>
      </c>
      <c r="F2217" s="20">
        <v>4</v>
      </c>
      <c r="G2217" s="21">
        <f t="shared" si="546"/>
        <v>3</v>
      </c>
      <c r="H2217" s="19">
        <v>5.333333333333333</v>
      </c>
      <c r="I2217" s="18">
        <v>154.0502166235689</v>
      </c>
      <c r="J2217" s="18">
        <v>194.29488663496403</v>
      </c>
      <c r="K2217" s="18">
        <f t="shared" si="542"/>
        <v>231.45475896644589</v>
      </c>
      <c r="L2217" s="18">
        <f t="shared" si="543"/>
        <v>291.92088878652231</v>
      </c>
      <c r="M2217" s="18">
        <f t="shared" si="544"/>
        <v>207.92984903870877</v>
      </c>
      <c r="N2217" s="18">
        <f t="shared" si="545"/>
        <v>262.2502410737938</v>
      </c>
    </row>
    <row r="2218" spans="1:14" ht="15" x14ac:dyDescent="0.25">
      <c r="A2218" s="17" t="s">
        <v>210</v>
      </c>
      <c r="B2218" s="16" t="s">
        <v>27</v>
      </c>
      <c r="C2218" t="s">
        <v>107</v>
      </c>
      <c r="D2218" s="16" t="s">
        <v>209</v>
      </c>
      <c r="E2218">
        <v>4</v>
      </c>
      <c r="F2218" s="20">
        <v>4.166666666666667</v>
      </c>
      <c r="G2218" s="21">
        <f t="shared" si="546"/>
        <v>4</v>
      </c>
      <c r="H2218" s="19">
        <v>5.5</v>
      </c>
      <c r="I2218" s="18">
        <v>154.0502166235689</v>
      </c>
      <c r="J2218" s="18">
        <v>194.29488663496403</v>
      </c>
      <c r="K2218" s="18">
        <f t="shared" si="542"/>
        <v>231.45475896644589</v>
      </c>
      <c r="L2218" s="18">
        <f t="shared" si="543"/>
        <v>291.92088878652231</v>
      </c>
      <c r="M2218" s="18">
        <f t="shared" si="544"/>
        <v>207.92984903870877</v>
      </c>
      <c r="N2218" s="18">
        <f t="shared" si="545"/>
        <v>262.2502410737938</v>
      </c>
    </row>
    <row r="2219" spans="1:14" ht="15" x14ac:dyDescent="0.25">
      <c r="A2219" s="17" t="s">
        <v>210</v>
      </c>
      <c r="B2219" s="16" t="s">
        <v>27</v>
      </c>
      <c r="C2219" t="s">
        <v>107</v>
      </c>
      <c r="D2219" s="16" t="s">
        <v>209</v>
      </c>
      <c r="E2219">
        <v>5</v>
      </c>
      <c r="F2219" s="20">
        <v>4.5</v>
      </c>
      <c r="G2219" s="21">
        <f t="shared" si="546"/>
        <v>5</v>
      </c>
      <c r="H2219" s="19">
        <v>5.833333333333333</v>
      </c>
      <c r="I2219" s="18">
        <v>154.0502166235689</v>
      </c>
      <c r="J2219" s="18">
        <v>194.29488663496403</v>
      </c>
      <c r="K2219" s="18">
        <f t="shared" si="542"/>
        <v>231.45475896644589</v>
      </c>
      <c r="L2219" s="18">
        <f t="shared" si="543"/>
        <v>291.92088878652231</v>
      </c>
      <c r="M2219" s="18">
        <f t="shared" si="544"/>
        <v>207.92984903870877</v>
      </c>
      <c r="N2219" s="18">
        <f t="shared" si="545"/>
        <v>262.2502410737938</v>
      </c>
    </row>
    <row r="2220" spans="1:14" ht="15" x14ac:dyDescent="0.25">
      <c r="A2220" s="17" t="s">
        <v>210</v>
      </c>
      <c r="B2220" s="16" t="s">
        <v>27</v>
      </c>
      <c r="C2220" t="s">
        <v>107</v>
      </c>
      <c r="D2220" s="16" t="s">
        <v>209</v>
      </c>
      <c r="E2220">
        <v>6</v>
      </c>
      <c r="F2220" s="20">
        <v>5.75</v>
      </c>
      <c r="G2220" s="21">
        <f t="shared" si="546"/>
        <v>6</v>
      </c>
      <c r="H2220" s="19">
        <v>7.083333333333333</v>
      </c>
      <c r="I2220" s="18">
        <v>154.0502166235689</v>
      </c>
      <c r="J2220" s="18">
        <v>194.29488663496403</v>
      </c>
      <c r="K2220" s="18">
        <f t="shared" si="542"/>
        <v>231.45475896644589</v>
      </c>
      <c r="L2220" s="18">
        <f t="shared" si="543"/>
        <v>291.92088878652231</v>
      </c>
      <c r="M2220" s="18">
        <f t="shared" si="544"/>
        <v>207.92984903870877</v>
      </c>
      <c r="N2220" s="18">
        <f t="shared" si="545"/>
        <v>262.2502410737938</v>
      </c>
    </row>
    <row r="2221" spans="1:14" ht="15" x14ac:dyDescent="0.25">
      <c r="A2221" s="15" t="s">
        <v>210</v>
      </c>
      <c r="B2221" s="16" t="s">
        <v>27</v>
      </c>
      <c r="C2221" t="s">
        <v>107</v>
      </c>
      <c r="D2221" s="16" t="s">
        <v>209</v>
      </c>
      <c r="E2221">
        <v>7</v>
      </c>
      <c r="F2221" s="20">
        <v>4.416666666666667</v>
      </c>
      <c r="G2221" s="21">
        <f t="shared" si="546"/>
        <v>7</v>
      </c>
      <c r="H2221" s="19">
        <v>5.75</v>
      </c>
      <c r="I2221" s="18">
        <v>154.0502166235689</v>
      </c>
      <c r="J2221" s="18">
        <v>194.29488663496403</v>
      </c>
      <c r="K2221" s="18">
        <f t="shared" si="542"/>
        <v>231.45475896644589</v>
      </c>
      <c r="L2221" s="18">
        <f t="shared" si="543"/>
        <v>291.92088878652231</v>
      </c>
      <c r="M2221" s="18">
        <f t="shared" si="544"/>
        <v>207.92984903870877</v>
      </c>
      <c r="N2221" s="18">
        <f t="shared" si="545"/>
        <v>262.2502410737938</v>
      </c>
    </row>
    <row r="2222" spans="1:14" ht="15" x14ac:dyDescent="0.25">
      <c r="A2222" s="17" t="s">
        <v>497</v>
      </c>
      <c r="B2222" s="16" t="s">
        <v>27</v>
      </c>
      <c r="C2222" t="s">
        <v>40</v>
      </c>
      <c r="D2222" s="16" t="s">
        <v>496</v>
      </c>
      <c r="E2222">
        <v>1</v>
      </c>
      <c r="F2222" s="20">
        <v>0</v>
      </c>
      <c r="G2222" s="21">
        <f t="shared" si="546"/>
        <v>1</v>
      </c>
      <c r="H2222" s="19">
        <v>1.5833333333333335</v>
      </c>
      <c r="I2222" s="18">
        <v>207.05375269337415</v>
      </c>
      <c r="J2222" s="18">
        <v>235.00797913462452</v>
      </c>
      <c r="K2222" s="18">
        <f t="shared" si="542"/>
        <v>311.09061365260646</v>
      </c>
      <c r="L2222" s="18">
        <f t="shared" si="543"/>
        <v>353.09080608896789</v>
      </c>
      <c r="M2222" s="18">
        <f t="shared" si="544"/>
        <v>279.47156767480055</v>
      </c>
      <c r="N2222" s="18">
        <f t="shared" si="545"/>
        <v>317.20288809303997</v>
      </c>
    </row>
    <row r="2223" spans="1:14" ht="15" x14ac:dyDescent="0.25">
      <c r="A2223" s="17" t="s">
        <v>497</v>
      </c>
      <c r="B2223" s="16" t="s">
        <v>27</v>
      </c>
      <c r="C2223" t="s">
        <v>40</v>
      </c>
      <c r="D2223" s="16" t="s">
        <v>496</v>
      </c>
      <c r="E2223">
        <v>2</v>
      </c>
      <c r="F2223" s="20">
        <v>0</v>
      </c>
      <c r="G2223" s="21">
        <f t="shared" si="546"/>
        <v>2</v>
      </c>
      <c r="H2223" s="19">
        <v>1.5833333333333335</v>
      </c>
      <c r="I2223" s="18">
        <v>207.05375269337415</v>
      </c>
      <c r="J2223" s="18">
        <v>235.00797913462452</v>
      </c>
      <c r="K2223" s="18">
        <f t="shared" si="542"/>
        <v>311.09061365260646</v>
      </c>
      <c r="L2223" s="18">
        <f t="shared" si="543"/>
        <v>353.09080608896789</v>
      </c>
      <c r="M2223" s="18">
        <f t="shared" si="544"/>
        <v>279.47156767480055</v>
      </c>
      <c r="N2223" s="18">
        <f t="shared" si="545"/>
        <v>317.20288809303997</v>
      </c>
    </row>
    <row r="2224" spans="1:14" ht="15" x14ac:dyDescent="0.25">
      <c r="A2224" s="17" t="s">
        <v>497</v>
      </c>
      <c r="B2224" s="16" t="s">
        <v>27</v>
      </c>
      <c r="C2224" t="s">
        <v>40</v>
      </c>
      <c r="D2224" s="16" t="s">
        <v>496</v>
      </c>
      <c r="E2224">
        <v>3</v>
      </c>
      <c r="F2224" s="20">
        <v>0</v>
      </c>
      <c r="G2224" s="21">
        <f t="shared" si="546"/>
        <v>3</v>
      </c>
      <c r="H2224" s="19">
        <v>1.5833333333333335</v>
      </c>
      <c r="I2224" s="18">
        <v>207.05375269337415</v>
      </c>
      <c r="J2224" s="18">
        <v>235.00797913462452</v>
      </c>
      <c r="K2224" s="18">
        <f t="shared" si="542"/>
        <v>311.09061365260646</v>
      </c>
      <c r="L2224" s="18">
        <f t="shared" si="543"/>
        <v>353.09080608896789</v>
      </c>
      <c r="M2224" s="18">
        <f t="shared" si="544"/>
        <v>279.47156767480055</v>
      </c>
      <c r="N2224" s="18">
        <f t="shared" si="545"/>
        <v>317.20288809303997</v>
      </c>
    </row>
    <row r="2225" spans="1:14" ht="15" x14ac:dyDescent="0.25">
      <c r="A2225" s="17" t="s">
        <v>497</v>
      </c>
      <c r="B2225" s="16" t="s">
        <v>27</v>
      </c>
      <c r="C2225" t="s">
        <v>40</v>
      </c>
      <c r="D2225" s="16" t="s">
        <v>496</v>
      </c>
      <c r="E2225">
        <v>4</v>
      </c>
      <c r="F2225" s="20">
        <v>0</v>
      </c>
      <c r="G2225" s="21">
        <f t="shared" si="546"/>
        <v>4</v>
      </c>
      <c r="H2225" s="19">
        <v>1.5833333333333335</v>
      </c>
      <c r="I2225" s="18">
        <v>207.05375269337415</v>
      </c>
      <c r="J2225" s="18">
        <v>235.00797913462452</v>
      </c>
      <c r="K2225" s="18">
        <f t="shared" si="542"/>
        <v>311.09061365260646</v>
      </c>
      <c r="L2225" s="18">
        <f t="shared" si="543"/>
        <v>353.09080608896789</v>
      </c>
      <c r="M2225" s="18">
        <f t="shared" si="544"/>
        <v>279.47156767480055</v>
      </c>
      <c r="N2225" s="18">
        <f t="shared" si="545"/>
        <v>317.20288809303997</v>
      </c>
    </row>
    <row r="2226" spans="1:14" ht="15" x14ac:dyDescent="0.25">
      <c r="A2226" s="17" t="s">
        <v>497</v>
      </c>
      <c r="B2226" s="16" t="s">
        <v>27</v>
      </c>
      <c r="C2226" t="s">
        <v>40</v>
      </c>
      <c r="D2226" s="16" t="s">
        <v>496</v>
      </c>
      <c r="E2226">
        <v>5</v>
      </c>
      <c r="F2226" s="20">
        <v>0</v>
      </c>
      <c r="G2226" s="21">
        <f t="shared" si="546"/>
        <v>5</v>
      </c>
      <c r="H2226" s="19">
        <v>1.5833333333333335</v>
      </c>
      <c r="I2226" s="18">
        <v>207.05375269337415</v>
      </c>
      <c r="J2226" s="18">
        <v>235.00797913462452</v>
      </c>
      <c r="K2226" s="18">
        <f t="shared" si="542"/>
        <v>311.09061365260646</v>
      </c>
      <c r="L2226" s="18">
        <f t="shared" si="543"/>
        <v>353.09080608896789</v>
      </c>
      <c r="M2226" s="18">
        <f t="shared" si="544"/>
        <v>279.47156767480055</v>
      </c>
      <c r="N2226" s="18">
        <f t="shared" si="545"/>
        <v>317.20288809303997</v>
      </c>
    </row>
    <row r="2227" spans="1:14" ht="15" x14ac:dyDescent="0.25">
      <c r="A2227" s="17" t="s">
        <v>497</v>
      </c>
      <c r="B2227" s="16" t="s">
        <v>27</v>
      </c>
      <c r="C2227" t="s">
        <v>40</v>
      </c>
      <c r="D2227" s="16" t="s">
        <v>496</v>
      </c>
      <c r="E2227">
        <v>6</v>
      </c>
      <c r="F2227" s="20">
        <v>0</v>
      </c>
      <c r="G2227" s="21">
        <f t="shared" si="546"/>
        <v>6</v>
      </c>
      <c r="H2227" s="19">
        <v>1.5833333333333335</v>
      </c>
      <c r="I2227" s="18">
        <v>207.05375269337415</v>
      </c>
      <c r="J2227" s="18">
        <v>235.00797913462452</v>
      </c>
      <c r="K2227" s="18">
        <f t="shared" si="542"/>
        <v>311.09061365260646</v>
      </c>
      <c r="L2227" s="18">
        <f t="shared" si="543"/>
        <v>353.09080608896789</v>
      </c>
      <c r="M2227" s="18">
        <f t="shared" si="544"/>
        <v>279.47156767480055</v>
      </c>
      <c r="N2227" s="18">
        <f t="shared" si="545"/>
        <v>317.20288809303997</v>
      </c>
    </row>
    <row r="2228" spans="1:14" ht="15" x14ac:dyDescent="0.25">
      <c r="A2228" s="15" t="s">
        <v>497</v>
      </c>
      <c r="B2228" s="16" t="s">
        <v>27</v>
      </c>
      <c r="C2228" t="s">
        <v>40</v>
      </c>
      <c r="D2228" s="16" t="s">
        <v>496</v>
      </c>
      <c r="E2228">
        <v>7</v>
      </c>
      <c r="F2228" s="20">
        <v>0</v>
      </c>
      <c r="G2228" s="21">
        <f t="shared" si="546"/>
        <v>7</v>
      </c>
      <c r="H2228" s="19">
        <v>1.5833333333333335</v>
      </c>
      <c r="I2228" s="18">
        <v>207.05375269337415</v>
      </c>
      <c r="J2228" s="18">
        <v>235.00797913462452</v>
      </c>
      <c r="K2228" s="18">
        <f t="shared" si="542"/>
        <v>311.09061365260646</v>
      </c>
      <c r="L2228" s="18">
        <f t="shared" si="543"/>
        <v>353.09080608896789</v>
      </c>
      <c r="M2228" s="18">
        <f t="shared" si="544"/>
        <v>279.47156767480055</v>
      </c>
      <c r="N2228" s="18">
        <f t="shared" si="545"/>
        <v>317.20288809303997</v>
      </c>
    </row>
    <row r="2229" spans="1:14" ht="15" x14ac:dyDescent="0.25">
      <c r="A2229" s="17" t="s">
        <v>343</v>
      </c>
      <c r="B2229" s="16" t="s">
        <v>27</v>
      </c>
      <c r="C2229" t="s">
        <v>344</v>
      </c>
      <c r="D2229" s="16" t="s">
        <v>342</v>
      </c>
      <c r="E2229">
        <v>1</v>
      </c>
      <c r="F2229" s="20">
        <v>6</v>
      </c>
      <c r="G2229" s="21">
        <f t="shared" si="546"/>
        <v>1</v>
      </c>
      <c r="H2229" s="19">
        <v>8.0833333333333339</v>
      </c>
      <c r="I2229" s="18">
        <v>172.16216193154037</v>
      </c>
      <c r="J2229" s="18">
        <v>313.60596547233263</v>
      </c>
      <c r="K2229" s="18">
        <f t="shared" si="542"/>
        <v>258.66728763113207</v>
      </c>
      <c r="L2229" s="18">
        <f t="shared" si="543"/>
        <v>471.18137669488397</v>
      </c>
      <c r="M2229" s="18">
        <f t="shared" si="544"/>
        <v>232.37651413419735</v>
      </c>
      <c r="N2229" s="18">
        <f t="shared" si="545"/>
        <v>423.29081053901052</v>
      </c>
    </row>
    <row r="2230" spans="1:14" ht="15" x14ac:dyDescent="0.25">
      <c r="A2230" s="17" t="s">
        <v>343</v>
      </c>
      <c r="B2230" s="16" t="s">
        <v>27</v>
      </c>
      <c r="C2230" t="s">
        <v>344</v>
      </c>
      <c r="D2230" s="16" t="s">
        <v>342</v>
      </c>
      <c r="E2230">
        <v>2</v>
      </c>
      <c r="F2230" s="20">
        <v>6</v>
      </c>
      <c r="G2230" s="21">
        <f t="shared" si="546"/>
        <v>2</v>
      </c>
      <c r="H2230" s="19">
        <v>8.0833333333333339</v>
      </c>
      <c r="I2230" s="18">
        <v>172.16216193154037</v>
      </c>
      <c r="J2230" s="18">
        <v>313.60596547233263</v>
      </c>
      <c r="K2230" s="18">
        <f t="shared" si="542"/>
        <v>258.66728763113207</v>
      </c>
      <c r="L2230" s="18">
        <f t="shared" si="543"/>
        <v>471.18137669488397</v>
      </c>
      <c r="M2230" s="18">
        <f t="shared" si="544"/>
        <v>232.37651413419735</v>
      </c>
      <c r="N2230" s="18">
        <f t="shared" si="545"/>
        <v>423.29081053901052</v>
      </c>
    </row>
    <row r="2231" spans="1:14" ht="15" x14ac:dyDescent="0.25">
      <c r="A2231" s="17" t="s">
        <v>343</v>
      </c>
      <c r="B2231" s="16" t="s">
        <v>27</v>
      </c>
      <c r="C2231" t="s">
        <v>344</v>
      </c>
      <c r="D2231" s="16" t="s">
        <v>342</v>
      </c>
      <c r="E2231">
        <v>3</v>
      </c>
      <c r="F2231" s="20">
        <v>6</v>
      </c>
      <c r="G2231" s="21">
        <f t="shared" si="546"/>
        <v>3</v>
      </c>
      <c r="H2231" s="19">
        <v>8.0833333333333339</v>
      </c>
      <c r="I2231" s="18">
        <v>172.16216193154037</v>
      </c>
      <c r="J2231" s="18">
        <v>313.60596547233263</v>
      </c>
      <c r="K2231" s="18">
        <f t="shared" si="542"/>
        <v>258.66728763113207</v>
      </c>
      <c r="L2231" s="18">
        <f t="shared" si="543"/>
        <v>471.18137669488397</v>
      </c>
      <c r="M2231" s="18">
        <f t="shared" si="544"/>
        <v>232.37651413419735</v>
      </c>
      <c r="N2231" s="18">
        <f t="shared" si="545"/>
        <v>423.29081053901052</v>
      </c>
    </row>
    <row r="2232" spans="1:14" ht="15" x14ac:dyDescent="0.25">
      <c r="A2232" s="17" t="s">
        <v>343</v>
      </c>
      <c r="B2232" s="16" t="s">
        <v>27</v>
      </c>
      <c r="C2232" t="s">
        <v>344</v>
      </c>
      <c r="D2232" s="16" t="s">
        <v>342</v>
      </c>
      <c r="E2232">
        <v>4</v>
      </c>
      <c r="F2232" s="20">
        <v>6</v>
      </c>
      <c r="G2232" s="21">
        <f t="shared" si="546"/>
        <v>4</v>
      </c>
      <c r="H2232" s="19">
        <v>8.0833333333333339</v>
      </c>
      <c r="I2232" s="18">
        <v>172.16216193154037</v>
      </c>
      <c r="J2232" s="18">
        <v>313.60596547233263</v>
      </c>
      <c r="K2232" s="18">
        <f t="shared" si="542"/>
        <v>258.66728763113207</v>
      </c>
      <c r="L2232" s="18">
        <f t="shared" si="543"/>
        <v>471.18137669488397</v>
      </c>
      <c r="M2232" s="18">
        <f t="shared" si="544"/>
        <v>232.37651413419735</v>
      </c>
      <c r="N2232" s="18">
        <f t="shared" si="545"/>
        <v>423.29081053901052</v>
      </c>
    </row>
    <row r="2233" spans="1:14" ht="15" x14ac:dyDescent="0.25">
      <c r="A2233" s="17" t="s">
        <v>343</v>
      </c>
      <c r="B2233" s="16" t="s">
        <v>27</v>
      </c>
      <c r="C2233" t="s">
        <v>344</v>
      </c>
      <c r="D2233" s="16" t="s">
        <v>342</v>
      </c>
      <c r="E2233">
        <v>5</v>
      </c>
      <c r="F2233" s="20">
        <v>6</v>
      </c>
      <c r="G2233" s="21">
        <f t="shared" si="546"/>
        <v>5</v>
      </c>
      <c r="H2233" s="19">
        <v>8.0833333333333339</v>
      </c>
      <c r="I2233" s="18">
        <v>172.16216193154037</v>
      </c>
      <c r="J2233" s="18">
        <v>313.60596547233263</v>
      </c>
      <c r="K2233" s="18">
        <f t="shared" si="542"/>
        <v>258.66728763113207</v>
      </c>
      <c r="L2233" s="18">
        <f t="shared" si="543"/>
        <v>471.18137669488397</v>
      </c>
      <c r="M2233" s="18">
        <f t="shared" si="544"/>
        <v>232.37651413419735</v>
      </c>
      <c r="N2233" s="18">
        <f t="shared" si="545"/>
        <v>423.29081053901052</v>
      </c>
    </row>
    <row r="2234" spans="1:14" ht="15" x14ac:dyDescent="0.25">
      <c r="A2234" s="17" t="s">
        <v>343</v>
      </c>
      <c r="B2234" s="16" t="s">
        <v>27</v>
      </c>
      <c r="C2234" t="s">
        <v>344</v>
      </c>
      <c r="D2234" s="16" t="s">
        <v>342</v>
      </c>
      <c r="E2234">
        <v>6</v>
      </c>
      <c r="F2234" s="20">
        <v>6</v>
      </c>
      <c r="G2234" s="21">
        <f t="shared" si="546"/>
        <v>6</v>
      </c>
      <c r="H2234" s="19">
        <v>8.0833333333333339</v>
      </c>
      <c r="I2234" s="18">
        <v>172.16216193154037</v>
      </c>
      <c r="J2234" s="18">
        <v>313.60596547233263</v>
      </c>
      <c r="K2234" s="18">
        <f t="shared" si="542"/>
        <v>258.66728763113207</v>
      </c>
      <c r="L2234" s="18">
        <f t="shared" si="543"/>
        <v>471.18137669488397</v>
      </c>
      <c r="M2234" s="18">
        <f t="shared" si="544"/>
        <v>232.37651413419735</v>
      </c>
      <c r="N2234" s="18">
        <f t="shared" si="545"/>
        <v>423.29081053901052</v>
      </c>
    </row>
    <row r="2235" spans="1:14" ht="15" x14ac:dyDescent="0.25">
      <c r="A2235" s="15" t="s">
        <v>343</v>
      </c>
      <c r="B2235" s="16" t="s">
        <v>27</v>
      </c>
      <c r="C2235" t="s">
        <v>344</v>
      </c>
      <c r="D2235" s="16" t="s">
        <v>342</v>
      </c>
      <c r="E2235">
        <v>7</v>
      </c>
      <c r="F2235" s="20">
        <v>6</v>
      </c>
      <c r="G2235" s="21">
        <f t="shared" si="546"/>
        <v>7</v>
      </c>
      <c r="H2235" s="19">
        <v>8.0833333333333339</v>
      </c>
      <c r="I2235" s="18">
        <v>172.16216193154037</v>
      </c>
      <c r="J2235" s="18">
        <v>313.60596547233263</v>
      </c>
      <c r="K2235" s="18">
        <f t="shared" ref="K2235:K2258" si="547">I2235/203*305</f>
        <v>258.66728763113207</v>
      </c>
      <c r="L2235" s="18">
        <f t="shared" ref="L2235:L2257" si="548">J2235/203*305</f>
        <v>471.18137669488397</v>
      </c>
      <c r="M2235" s="18">
        <f t="shared" ref="M2235:M2258" si="549">I2235/203*274</f>
        <v>232.37651413419735</v>
      </c>
      <c r="N2235" s="18">
        <f t="shared" ref="N2235:N2257" si="550">J2235/203*274</f>
        <v>423.29081053901052</v>
      </c>
    </row>
    <row r="2236" spans="1:14" ht="15" x14ac:dyDescent="0.25">
      <c r="A2236" s="17" t="s">
        <v>192</v>
      </c>
      <c r="B2236" s="16" t="s">
        <v>27</v>
      </c>
      <c r="C2236" t="s">
        <v>153</v>
      </c>
      <c r="D2236" s="16" t="s">
        <v>498</v>
      </c>
      <c r="E2236">
        <v>1</v>
      </c>
      <c r="F2236" s="20">
        <v>23.416666666666668</v>
      </c>
      <c r="G2236" s="21">
        <f t="shared" si="546"/>
        <v>2</v>
      </c>
      <c r="H2236" s="19">
        <v>1.1666666666666667</v>
      </c>
      <c r="I2236" s="18">
        <v>256.8437361537259</v>
      </c>
      <c r="J2236" s="18">
        <v>276.05114265368064</v>
      </c>
      <c r="K2236" s="18">
        <f t="shared" si="547"/>
        <v>385.89822427037637</v>
      </c>
      <c r="L2236" s="18">
        <f t="shared" si="548"/>
        <v>414.75664290331326</v>
      </c>
      <c r="M2236" s="18">
        <f t="shared" si="549"/>
        <v>346.67578180355122</v>
      </c>
      <c r="N2236" s="18">
        <f t="shared" si="550"/>
        <v>372.60104969018965</v>
      </c>
    </row>
    <row r="2237" spans="1:14" ht="15" x14ac:dyDescent="0.25">
      <c r="A2237" s="17" t="s">
        <v>192</v>
      </c>
      <c r="B2237" s="16" t="s">
        <v>27</v>
      </c>
      <c r="C2237" t="s">
        <v>153</v>
      </c>
      <c r="D2237" s="16" t="s">
        <v>498</v>
      </c>
      <c r="E2237">
        <v>2</v>
      </c>
      <c r="F2237" s="20">
        <v>23.416666666666668</v>
      </c>
      <c r="G2237" s="21">
        <f t="shared" si="546"/>
        <v>3</v>
      </c>
      <c r="H2237" s="19">
        <v>1.1666666666666667</v>
      </c>
      <c r="I2237" s="18">
        <v>256.8437361537259</v>
      </c>
      <c r="J2237" s="18">
        <v>276.05114265368064</v>
      </c>
      <c r="K2237" s="18">
        <f t="shared" si="547"/>
        <v>385.89822427037637</v>
      </c>
      <c r="L2237" s="18">
        <f t="shared" si="548"/>
        <v>414.75664290331326</v>
      </c>
      <c r="M2237" s="18">
        <f t="shared" si="549"/>
        <v>346.67578180355122</v>
      </c>
      <c r="N2237" s="18">
        <f t="shared" si="550"/>
        <v>372.60104969018965</v>
      </c>
    </row>
    <row r="2238" spans="1:14" ht="15" x14ac:dyDescent="0.25">
      <c r="A2238" s="17" t="s">
        <v>192</v>
      </c>
      <c r="B2238" s="16" t="s">
        <v>27</v>
      </c>
      <c r="C2238" t="s">
        <v>153</v>
      </c>
      <c r="D2238" s="16" t="s">
        <v>498</v>
      </c>
      <c r="E2238">
        <v>3</v>
      </c>
      <c r="F2238" s="20">
        <v>23.416666666666668</v>
      </c>
      <c r="G2238" s="21">
        <f t="shared" si="546"/>
        <v>4</v>
      </c>
      <c r="H2238" s="19">
        <v>1.1666666666666667</v>
      </c>
      <c r="I2238" s="18">
        <v>256.8437361537259</v>
      </c>
      <c r="J2238" s="18">
        <v>276.05114265368064</v>
      </c>
      <c r="K2238" s="18">
        <f t="shared" si="547"/>
        <v>385.89822427037637</v>
      </c>
      <c r="L2238" s="18">
        <f t="shared" si="548"/>
        <v>414.75664290331326</v>
      </c>
      <c r="M2238" s="18">
        <f t="shared" si="549"/>
        <v>346.67578180355122</v>
      </c>
      <c r="N2238" s="18">
        <f t="shared" si="550"/>
        <v>372.60104969018965</v>
      </c>
    </row>
    <row r="2239" spans="1:14" ht="15" x14ac:dyDescent="0.25">
      <c r="A2239" s="17" t="s">
        <v>192</v>
      </c>
      <c r="B2239" s="16" t="s">
        <v>27</v>
      </c>
      <c r="C2239" t="s">
        <v>153</v>
      </c>
      <c r="D2239" s="16" t="s">
        <v>498</v>
      </c>
      <c r="E2239">
        <v>4</v>
      </c>
      <c r="F2239" s="20">
        <v>23.333333333333332</v>
      </c>
      <c r="G2239" s="21">
        <f t="shared" si="546"/>
        <v>5</v>
      </c>
      <c r="H2239" s="19">
        <v>1.0833333333333333</v>
      </c>
      <c r="I2239" s="18">
        <v>256.8437361537259</v>
      </c>
      <c r="J2239" s="18">
        <v>276.05114265368064</v>
      </c>
      <c r="K2239" s="18">
        <f t="shared" si="547"/>
        <v>385.89822427037637</v>
      </c>
      <c r="L2239" s="18">
        <f t="shared" si="548"/>
        <v>414.75664290331326</v>
      </c>
      <c r="M2239" s="18">
        <f t="shared" si="549"/>
        <v>346.67578180355122</v>
      </c>
      <c r="N2239" s="18">
        <f t="shared" si="550"/>
        <v>372.60104969018965</v>
      </c>
    </row>
    <row r="2240" spans="1:14" ht="15" x14ac:dyDescent="0.25">
      <c r="A2240" s="17" t="s">
        <v>192</v>
      </c>
      <c r="B2240" s="16" t="s">
        <v>27</v>
      </c>
      <c r="C2240" t="s">
        <v>153</v>
      </c>
      <c r="D2240" s="16" t="s">
        <v>498</v>
      </c>
      <c r="E2240">
        <v>5</v>
      </c>
      <c r="F2240" s="20">
        <v>23.416666666666668</v>
      </c>
      <c r="G2240" s="21">
        <f t="shared" si="546"/>
        <v>6</v>
      </c>
      <c r="H2240" s="19">
        <v>1.1666666666666667</v>
      </c>
      <c r="I2240" s="18">
        <v>256.8437361537259</v>
      </c>
      <c r="J2240" s="18">
        <v>276.05114265368064</v>
      </c>
      <c r="K2240" s="18">
        <f t="shared" si="547"/>
        <v>385.89822427037637</v>
      </c>
      <c r="L2240" s="18">
        <f t="shared" si="548"/>
        <v>414.75664290331326</v>
      </c>
      <c r="M2240" s="18">
        <f t="shared" si="549"/>
        <v>346.67578180355122</v>
      </c>
      <c r="N2240" s="18">
        <f t="shared" si="550"/>
        <v>372.60104969018965</v>
      </c>
    </row>
    <row r="2241" spans="1:14" ht="15" x14ac:dyDescent="0.25">
      <c r="A2241" s="17" t="s">
        <v>192</v>
      </c>
      <c r="B2241" s="16" t="s">
        <v>27</v>
      </c>
      <c r="C2241" t="s">
        <v>153</v>
      </c>
      <c r="D2241" s="16" t="s">
        <v>498</v>
      </c>
      <c r="E2241">
        <v>6</v>
      </c>
      <c r="F2241" s="20">
        <v>23.416666666666668</v>
      </c>
      <c r="G2241" s="21">
        <f t="shared" si="546"/>
        <v>7</v>
      </c>
      <c r="H2241" s="19">
        <v>1.1666666666666667</v>
      </c>
      <c r="I2241" s="18">
        <v>256.8437361537259</v>
      </c>
      <c r="J2241" s="18">
        <v>276.05114265368064</v>
      </c>
      <c r="K2241" s="18">
        <f t="shared" si="547"/>
        <v>385.89822427037637</v>
      </c>
      <c r="L2241" s="18">
        <f t="shared" si="548"/>
        <v>414.75664290331326</v>
      </c>
      <c r="M2241" s="18">
        <f t="shared" si="549"/>
        <v>346.67578180355122</v>
      </c>
      <c r="N2241" s="18">
        <f t="shared" si="550"/>
        <v>372.60104969018965</v>
      </c>
    </row>
    <row r="2242" spans="1:14" ht="15" x14ac:dyDescent="0.25">
      <c r="A2242" s="17" t="s">
        <v>192</v>
      </c>
      <c r="B2242" s="16" t="s">
        <v>27</v>
      </c>
      <c r="C2242" t="s">
        <v>153</v>
      </c>
      <c r="D2242" s="16" t="s">
        <v>498</v>
      </c>
      <c r="E2242">
        <v>7</v>
      </c>
      <c r="F2242" s="20">
        <v>23.416666666666668</v>
      </c>
      <c r="G2242" s="21">
        <f t="shared" si="546"/>
        <v>1</v>
      </c>
      <c r="H2242" s="19">
        <v>1.1666666666666667</v>
      </c>
      <c r="I2242" s="18">
        <v>256.8437361537259</v>
      </c>
      <c r="J2242" s="18">
        <v>276.05114265368064</v>
      </c>
      <c r="K2242" s="18">
        <f t="shared" si="547"/>
        <v>385.89822427037637</v>
      </c>
      <c r="L2242" s="18">
        <f t="shared" si="548"/>
        <v>414.75664290331326</v>
      </c>
      <c r="M2242" s="18">
        <f t="shared" si="549"/>
        <v>346.67578180355122</v>
      </c>
      <c r="N2242" s="18">
        <f t="shared" si="550"/>
        <v>372.60104969018965</v>
      </c>
    </row>
    <row r="2243" spans="1:14" ht="15" x14ac:dyDescent="0.25">
      <c r="A2243" s="17" t="s">
        <v>192</v>
      </c>
      <c r="B2243" s="16" t="s">
        <v>27</v>
      </c>
      <c r="C2243" t="s">
        <v>153</v>
      </c>
      <c r="D2243" s="16" t="s">
        <v>354</v>
      </c>
      <c r="E2243">
        <v>1</v>
      </c>
      <c r="F2243" s="20">
        <v>3.5833333333333335</v>
      </c>
      <c r="G2243" s="21">
        <f t="shared" si="546"/>
        <v>1</v>
      </c>
      <c r="H2243" s="19">
        <v>5.333333333333333</v>
      </c>
      <c r="I2243" s="18">
        <v>256.8437361537259</v>
      </c>
      <c r="J2243" s="18">
        <v>276.05114265368064</v>
      </c>
      <c r="K2243" s="18">
        <f t="shared" si="547"/>
        <v>385.89822427037637</v>
      </c>
      <c r="L2243" s="18">
        <f t="shared" si="548"/>
        <v>414.75664290331326</v>
      </c>
      <c r="M2243" s="18">
        <f t="shared" si="549"/>
        <v>346.67578180355122</v>
      </c>
      <c r="N2243" s="18">
        <f t="shared" si="550"/>
        <v>372.60104969018965</v>
      </c>
    </row>
    <row r="2244" spans="1:14" ht="15" x14ac:dyDescent="0.25">
      <c r="A2244" s="17" t="s">
        <v>192</v>
      </c>
      <c r="B2244" s="16" t="s">
        <v>27</v>
      </c>
      <c r="C2244" t="s">
        <v>153</v>
      </c>
      <c r="D2244" s="16" t="s">
        <v>354</v>
      </c>
      <c r="E2244">
        <v>2</v>
      </c>
      <c r="F2244" s="20">
        <v>3.5833333333333335</v>
      </c>
      <c r="G2244" s="21">
        <f t="shared" si="546"/>
        <v>2</v>
      </c>
      <c r="H2244" s="19">
        <v>5.333333333333333</v>
      </c>
      <c r="I2244" s="18">
        <v>256.8437361537259</v>
      </c>
      <c r="J2244" s="18">
        <v>276.05114265368064</v>
      </c>
      <c r="K2244" s="18">
        <f t="shared" si="547"/>
        <v>385.89822427037637</v>
      </c>
      <c r="L2244" s="18">
        <f t="shared" si="548"/>
        <v>414.75664290331326</v>
      </c>
      <c r="M2244" s="18">
        <f t="shared" si="549"/>
        <v>346.67578180355122</v>
      </c>
      <c r="N2244" s="18">
        <f t="shared" si="550"/>
        <v>372.60104969018965</v>
      </c>
    </row>
    <row r="2245" spans="1:14" ht="15" x14ac:dyDescent="0.25">
      <c r="A2245" s="17" t="s">
        <v>192</v>
      </c>
      <c r="B2245" s="16" t="s">
        <v>27</v>
      </c>
      <c r="C2245" t="s">
        <v>153</v>
      </c>
      <c r="D2245" s="16" t="s">
        <v>354</v>
      </c>
      <c r="E2245">
        <v>3</v>
      </c>
      <c r="F2245" s="20">
        <v>3.5833333333333335</v>
      </c>
      <c r="G2245" s="21">
        <f t="shared" ref="G2245:G2308" si="551">IF(AND(E2245=7,H2245&lt;F2245),1,IF(H2245&lt;F2245,E2245+1,E2245))</f>
        <v>3</v>
      </c>
      <c r="H2245" s="19">
        <v>5.333333333333333</v>
      </c>
      <c r="I2245" s="18">
        <v>256.8437361537259</v>
      </c>
      <c r="J2245" s="18">
        <v>276.05114265368064</v>
      </c>
      <c r="K2245" s="18">
        <f t="shared" si="547"/>
        <v>385.89822427037637</v>
      </c>
      <c r="L2245" s="18">
        <f t="shared" si="548"/>
        <v>414.75664290331326</v>
      </c>
      <c r="M2245" s="18">
        <f t="shared" si="549"/>
        <v>346.67578180355122</v>
      </c>
      <c r="N2245" s="18">
        <f t="shared" si="550"/>
        <v>372.60104969018965</v>
      </c>
    </row>
    <row r="2246" spans="1:14" ht="15" x14ac:dyDescent="0.25">
      <c r="A2246" s="17" t="s">
        <v>192</v>
      </c>
      <c r="B2246" s="16" t="s">
        <v>27</v>
      </c>
      <c r="C2246" t="s">
        <v>153</v>
      </c>
      <c r="D2246" s="16" t="s">
        <v>354</v>
      </c>
      <c r="E2246">
        <v>4</v>
      </c>
      <c r="F2246" s="20">
        <v>3.5833333333333335</v>
      </c>
      <c r="G2246" s="21">
        <f t="shared" si="551"/>
        <v>4</v>
      </c>
      <c r="H2246" s="19">
        <v>5.333333333333333</v>
      </c>
      <c r="I2246" s="18">
        <v>256.8437361537259</v>
      </c>
      <c r="J2246" s="18">
        <v>276.05114265368064</v>
      </c>
      <c r="K2246" s="18">
        <f t="shared" si="547"/>
        <v>385.89822427037637</v>
      </c>
      <c r="L2246" s="18">
        <f t="shared" si="548"/>
        <v>414.75664290331326</v>
      </c>
      <c r="M2246" s="18">
        <f t="shared" si="549"/>
        <v>346.67578180355122</v>
      </c>
      <c r="N2246" s="18">
        <f t="shared" si="550"/>
        <v>372.60104969018965</v>
      </c>
    </row>
    <row r="2247" spans="1:14" ht="15" x14ac:dyDescent="0.25">
      <c r="A2247" s="17" t="s">
        <v>192</v>
      </c>
      <c r="B2247" s="16" t="s">
        <v>27</v>
      </c>
      <c r="C2247" t="s">
        <v>153</v>
      </c>
      <c r="D2247" s="16" t="s">
        <v>354</v>
      </c>
      <c r="E2247">
        <v>5</v>
      </c>
      <c r="F2247" s="20">
        <v>3.5833333333333335</v>
      </c>
      <c r="G2247" s="21">
        <f t="shared" si="551"/>
        <v>5</v>
      </c>
      <c r="H2247" s="19">
        <v>5.333333333333333</v>
      </c>
      <c r="I2247" s="18">
        <v>256.8437361537259</v>
      </c>
      <c r="J2247" s="18">
        <v>276.05114265368064</v>
      </c>
      <c r="K2247" s="18">
        <f t="shared" si="547"/>
        <v>385.89822427037637</v>
      </c>
      <c r="L2247" s="18">
        <f t="shared" si="548"/>
        <v>414.75664290331326</v>
      </c>
      <c r="M2247" s="18">
        <f t="shared" si="549"/>
        <v>346.67578180355122</v>
      </c>
      <c r="N2247" s="18">
        <f t="shared" si="550"/>
        <v>372.60104969018965</v>
      </c>
    </row>
    <row r="2248" spans="1:14" ht="15" x14ac:dyDescent="0.25">
      <c r="A2248" s="17" t="s">
        <v>192</v>
      </c>
      <c r="B2248" s="16" t="s">
        <v>27</v>
      </c>
      <c r="C2248" t="s">
        <v>153</v>
      </c>
      <c r="D2248" s="16" t="s">
        <v>354</v>
      </c>
      <c r="E2248">
        <v>6</v>
      </c>
      <c r="F2248" s="20">
        <v>3.5833333333333335</v>
      </c>
      <c r="G2248" s="21">
        <f t="shared" si="551"/>
        <v>6</v>
      </c>
      <c r="H2248" s="19">
        <v>5.333333333333333</v>
      </c>
      <c r="I2248" s="18">
        <v>256.8437361537259</v>
      </c>
      <c r="J2248" s="18">
        <v>276.05114265368064</v>
      </c>
      <c r="K2248" s="18">
        <f t="shared" si="547"/>
        <v>385.89822427037637</v>
      </c>
      <c r="L2248" s="18">
        <f t="shared" si="548"/>
        <v>414.75664290331326</v>
      </c>
      <c r="M2248" s="18">
        <f t="shared" si="549"/>
        <v>346.67578180355122</v>
      </c>
      <c r="N2248" s="18">
        <f t="shared" si="550"/>
        <v>372.60104969018965</v>
      </c>
    </row>
    <row r="2249" spans="1:14" ht="15" x14ac:dyDescent="0.25">
      <c r="A2249" s="17" t="s">
        <v>192</v>
      </c>
      <c r="B2249" s="16" t="s">
        <v>27</v>
      </c>
      <c r="C2249" t="s">
        <v>153</v>
      </c>
      <c r="D2249" s="16" t="s">
        <v>354</v>
      </c>
      <c r="E2249">
        <v>7</v>
      </c>
      <c r="F2249" s="20">
        <v>3.5833333333333335</v>
      </c>
      <c r="G2249" s="21">
        <f t="shared" si="551"/>
        <v>7</v>
      </c>
      <c r="H2249" s="19">
        <v>5.333333333333333</v>
      </c>
      <c r="I2249" s="18">
        <v>256.8437361537259</v>
      </c>
      <c r="J2249" s="18">
        <v>276.05114265368064</v>
      </c>
      <c r="K2249" s="18">
        <f t="shared" si="547"/>
        <v>385.89822427037637</v>
      </c>
      <c r="L2249" s="18">
        <f t="shared" si="548"/>
        <v>414.75664290331326</v>
      </c>
      <c r="M2249" s="18">
        <f t="shared" si="549"/>
        <v>346.67578180355122</v>
      </c>
      <c r="N2249" s="18">
        <f t="shared" si="550"/>
        <v>372.60104969018965</v>
      </c>
    </row>
    <row r="2250" spans="1:14" ht="15" x14ac:dyDescent="0.25">
      <c r="A2250" s="17" t="s">
        <v>192</v>
      </c>
      <c r="B2250" s="16" t="s">
        <v>27</v>
      </c>
      <c r="C2250" t="s">
        <v>153</v>
      </c>
      <c r="D2250" s="16" t="s">
        <v>775</v>
      </c>
      <c r="E2250">
        <v>4</v>
      </c>
      <c r="F2250" s="20">
        <v>10.083333333333334</v>
      </c>
      <c r="G2250" s="21">
        <f t="shared" si="551"/>
        <v>4</v>
      </c>
      <c r="H2250" s="19">
        <v>11.833333333333334</v>
      </c>
      <c r="I2250" s="18">
        <v>256.8437361537259</v>
      </c>
      <c r="J2250" s="18">
        <v>276.05114265368064</v>
      </c>
      <c r="K2250" s="18">
        <f t="shared" si="547"/>
        <v>385.89822427037637</v>
      </c>
      <c r="L2250" s="18">
        <f t="shared" si="548"/>
        <v>414.75664290331326</v>
      </c>
      <c r="M2250" s="18">
        <f t="shared" si="549"/>
        <v>346.67578180355122</v>
      </c>
      <c r="N2250" s="18">
        <f t="shared" si="550"/>
        <v>372.60104969018965</v>
      </c>
    </row>
    <row r="2251" spans="1:14" ht="15" x14ac:dyDescent="0.25">
      <c r="A2251" s="17" t="s">
        <v>192</v>
      </c>
      <c r="B2251" s="16" t="s">
        <v>27</v>
      </c>
      <c r="C2251" t="s">
        <v>153</v>
      </c>
      <c r="D2251" s="16" t="s">
        <v>485</v>
      </c>
      <c r="E2251">
        <v>1</v>
      </c>
      <c r="F2251" s="20">
        <v>11.5</v>
      </c>
      <c r="G2251" s="21">
        <f t="shared" si="551"/>
        <v>1</v>
      </c>
      <c r="H2251" s="19">
        <v>13.25</v>
      </c>
      <c r="I2251" s="18">
        <v>256.8437361537259</v>
      </c>
      <c r="J2251" s="18">
        <v>276.05114265368064</v>
      </c>
      <c r="K2251" s="18">
        <f t="shared" si="547"/>
        <v>385.89822427037637</v>
      </c>
      <c r="L2251" s="18">
        <f t="shared" si="548"/>
        <v>414.75664290331326</v>
      </c>
      <c r="M2251" s="18">
        <f t="shared" si="549"/>
        <v>346.67578180355122</v>
      </c>
      <c r="N2251" s="18">
        <f t="shared" si="550"/>
        <v>372.60104969018965</v>
      </c>
    </row>
    <row r="2252" spans="1:14" ht="15" x14ac:dyDescent="0.25">
      <c r="A2252" s="17" t="s">
        <v>192</v>
      </c>
      <c r="B2252" s="16" t="s">
        <v>27</v>
      </c>
      <c r="C2252" t="s">
        <v>153</v>
      </c>
      <c r="D2252" s="16" t="s">
        <v>485</v>
      </c>
      <c r="E2252">
        <v>2</v>
      </c>
      <c r="F2252" s="20">
        <v>11.5</v>
      </c>
      <c r="G2252" s="21">
        <f t="shared" si="551"/>
        <v>2</v>
      </c>
      <c r="H2252" s="19">
        <v>13.25</v>
      </c>
      <c r="I2252" s="18">
        <v>256.8437361537259</v>
      </c>
      <c r="J2252" s="18">
        <v>276.05114265368064</v>
      </c>
      <c r="K2252" s="18">
        <f t="shared" si="547"/>
        <v>385.89822427037637</v>
      </c>
      <c r="L2252" s="18">
        <f t="shared" si="548"/>
        <v>414.75664290331326</v>
      </c>
      <c r="M2252" s="18">
        <f t="shared" si="549"/>
        <v>346.67578180355122</v>
      </c>
      <c r="N2252" s="18">
        <f t="shared" si="550"/>
        <v>372.60104969018965</v>
      </c>
    </row>
    <row r="2253" spans="1:14" ht="15" x14ac:dyDescent="0.25">
      <c r="A2253" s="17" t="s">
        <v>192</v>
      </c>
      <c r="B2253" s="16" t="s">
        <v>27</v>
      </c>
      <c r="C2253" t="s">
        <v>153</v>
      </c>
      <c r="D2253" s="16" t="s">
        <v>485</v>
      </c>
      <c r="E2253">
        <v>3</v>
      </c>
      <c r="F2253" s="20">
        <v>11.5</v>
      </c>
      <c r="G2253" s="21">
        <f t="shared" si="551"/>
        <v>3</v>
      </c>
      <c r="H2253" s="19">
        <v>13.25</v>
      </c>
      <c r="I2253" s="18">
        <v>256.8437361537259</v>
      </c>
      <c r="J2253" s="18">
        <v>276.05114265368064</v>
      </c>
      <c r="K2253" s="18">
        <f t="shared" si="547"/>
        <v>385.89822427037637</v>
      </c>
      <c r="L2253" s="18">
        <f t="shared" si="548"/>
        <v>414.75664290331326</v>
      </c>
      <c r="M2253" s="18">
        <f t="shared" si="549"/>
        <v>346.67578180355122</v>
      </c>
      <c r="N2253" s="18">
        <f t="shared" si="550"/>
        <v>372.60104969018965</v>
      </c>
    </row>
    <row r="2254" spans="1:14" ht="15" x14ac:dyDescent="0.25">
      <c r="A2254" s="17" t="s">
        <v>192</v>
      </c>
      <c r="B2254" s="16" t="s">
        <v>27</v>
      </c>
      <c r="C2254" t="s">
        <v>153</v>
      </c>
      <c r="D2254" s="16" t="s">
        <v>485</v>
      </c>
      <c r="E2254">
        <v>4</v>
      </c>
      <c r="F2254" s="20">
        <v>11.5</v>
      </c>
      <c r="G2254" s="21">
        <f t="shared" si="551"/>
        <v>4</v>
      </c>
      <c r="H2254" s="19">
        <v>13.25</v>
      </c>
      <c r="I2254" s="18">
        <v>256.8437361537259</v>
      </c>
      <c r="J2254" s="18">
        <v>276.05114265368064</v>
      </c>
      <c r="K2254" s="18">
        <f t="shared" si="547"/>
        <v>385.89822427037637</v>
      </c>
      <c r="L2254" s="18">
        <f t="shared" si="548"/>
        <v>414.75664290331326</v>
      </c>
      <c r="M2254" s="18">
        <f t="shared" si="549"/>
        <v>346.67578180355122</v>
      </c>
      <c r="N2254" s="18">
        <f t="shared" si="550"/>
        <v>372.60104969018965</v>
      </c>
    </row>
    <row r="2255" spans="1:14" ht="15" x14ac:dyDescent="0.25">
      <c r="A2255" s="17" t="s">
        <v>192</v>
      </c>
      <c r="B2255" s="16" t="s">
        <v>27</v>
      </c>
      <c r="C2255" t="s">
        <v>153</v>
      </c>
      <c r="D2255" s="16" t="s">
        <v>485</v>
      </c>
      <c r="E2255">
        <v>5</v>
      </c>
      <c r="F2255" s="20">
        <v>11.5</v>
      </c>
      <c r="G2255" s="21">
        <f t="shared" si="551"/>
        <v>5</v>
      </c>
      <c r="H2255" s="19">
        <v>13.25</v>
      </c>
      <c r="I2255" s="18">
        <v>256.8437361537259</v>
      </c>
      <c r="J2255" s="18">
        <v>276.05114265368064</v>
      </c>
      <c r="K2255" s="18">
        <f t="shared" si="547"/>
        <v>385.89822427037637</v>
      </c>
      <c r="L2255" s="18">
        <f t="shared" si="548"/>
        <v>414.75664290331326</v>
      </c>
      <c r="M2255" s="18">
        <f t="shared" si="549"/>
        <v>346.67578180355122</v>
      </c>
      <c r="N2255" s="18">
        <f t="shared" si="550"/>
        <v>372.60104969018965</v>
      </c>
    </row>
    <row r="2256" spans="1:14" ht="15" x14ac:dyDescent="0.25">
      <c r="A2256" s="17" t="s">
        <v>192</v>
      </c>
      <c r="B2256" s="16" t="s">
        <v>27</v>
      </c>
      <c r="C2256" t="s">
        <v>153</v>
      </c>
      <c r="D2256" s="16" t="s">
        <v>485</v>
      </c>
      <c r="E2256">
        <v>6</v>
      </c>
      <c r="F2256" s="20">
        <v>11</v>
      </c>
      <c r="G2256" s="21">
        <f t="shared" si="551"/>
        <v>6</v>
      </c>
      <c r="H2256" s="19">
        <v>12.75</v>
      </c>
      <c r="I2256" s="18">
        <v>256.8437361537259</v>
      </c>
      <c r="J2256" s="18">
        <v>276.05114265368064</v>
      </c>
      <c r="K2256" s="18">
        <f t="shared" si="547"/>
        <v>385.89822427037637</v>
      </c>
      <c r="L2256" s="18">
        <f t="shared" si="548"/>
        <v>414.75664290331326</v>
      </c>
      <c r="M2256" s="18">
        <f t="shared" si="549"/>
        <v>346.67578180355122</v>
      </c>
      <c r="N2256" s="18">
        <f t="shared" si="550"/>
        <v>372.60104969018965</v>
      </c>
    </row>
    <row r="2257" spans="1:15" ht="15" x14ac:dyDescent="0.25">
      <c r="A2257" s="15" t="s">
        <v>192</v>
      </c>
      <c r="B2257" s="16" t="s">
        <v>27</v>
      </c>
      <c r="C2257" t="s">
        <v>153</v>
      </c>
      <c r="D2257" s="16" t="s">
        <v>485</v>
      </c>
      <c r="E2257">
        <v>7</v>
      </c>
      <c r="F2257" s="20">
        <v>11</v>
      </c>
      <c r="G2257" s="21">
        <f t="shared" si="551"/>
        <v>7</v>
      </c>
      <c r="H2257" s="19">
        <v>12.75</v>
      </c>
      <c r="I2257" s="18">
        <v>256.8437361537259</v>
      </c>
      <c r="J2257" s="18">
        <v>276.05114265368064</v>
      </c>
      <c r="K2257" s="18">
        <f t="shared" si="547"/>
        <v>385.89822427037637</v>
      </c>
      <c r="L2257" s="18">
        <f t="shared" si="548"/>
        <v>414.75664290331326</v>
      </c>
      <c r="M2257" s="18">
        <f t="shared" si="549"/>
        <v>346.67578180355122</v>
      </c>
      <c r="N2257" s="18">
        <f t="shared" si="550"/>
        <v>372.60104969018965</v>
      </c>
    </row>
    <row r="2258" spans="1:15" ht="15" x14ac:dyDescent="0.25">
      <c r="A2258" s="17" t="s">
        <v>94</v>
      </c>
      <c r="B2258" s="16" t="s">
        <v>27</v>
      </c>
      <c r="C2258" t="s">
        <v>35</v>
      </c>
      <c r="D2258" s="16" t="s">
        <v>483</v>
      </c>
      <c r="E2258">
        <v>1</v>
      </c>
      <c r="F2258" s="20">
        <v>23</v>
      </c>
      <c r="G2258" s="21">
        <f t="shared" si="551"/>
        <v>2</v>
      </c>
      <c r="H2258" s="19">
        <v>1.0833333333333333</v>
      </c>
      <c r="I2258" s="18">
        <v>381.62004815649698</v>
      </c>
      <c r="J2258" s="18">
        <v>329.70071085785668</v>
      </c>
      <c r="K2258" s="18">
        <f t="shared" si="547"/>
        <v>573.37002309227375</v>
      </c>
      <c r="L2258" s="18">
        <f>J2258/203*305+30</f>
        <v>525.36313700318374</v>
      </c>
      <c r="M2258" s="18">
        <f t="shared" si="549"/>
        <v>515.09306992551808</v>
      </c>
      <c r="N2258" s="18">
        <f>J2258/203*274+20</f>
        <v>465.01475258646667</v>
      </c>
      <c r="O2258" s="18"/>
    </row>
    <row r="2259" spans="1:15" ht="15" x14ac:dyDescent="0.25">
      <c r="A2259" s="17" t="s">
        <v>94</v>
      </c>
      <c r="B2259" s="16" t="s">
        <v>27</v>
      </c>
      <c r="C2259" t="s">
        <v>35</v>
      </c>
      <c r="D2259" s="16" t="s">
        <v>483</v>
      </c>
      <c r="E2259">
        <v>2</v>
      </c>
      <c r="F2259" s="20">
        <v>23</v>
      </c>
      <c r="G2259" s="21">
        <f t="shared" si="551"/>
        <v>3</v>
      </c>
      <c r="H2259" s="19">
        <v>1.0833333333333333</v>
      </c>
      <c r="I2259" s="18">
        <v>381.62004815649698</v>
      </c>
      <c r="J2259" s="18">
        <v>329.70071085785668</v>
      </c>
      <c r="K2259" s="18">
        <f t="shared" ref="K2259:K2322" si="552">I2259/203*305</f>
        <v>573.37002309227375</v>
      </c>
      <c r="L2259" s="18">
        <f t="shared" ref="L2259:L2322" si="553">J2259/203*305+30</f>
        <v>525.36313700318374</v>
      </c>
      <c r="M2259" s="18">
        <f t="shared" ref="M2259:M2322" si="554">I2259/203*274</f>
        <v>515.09306992551808</v>
      </c>
      <c r="N2259" s="18">
        <f t="shared" ref="N2259:N2322" si="555">J2259/203*274+20</f>
        <v>465.01475258646667</v>
      </c>
    </row>
    <row r="2260" spans="1:15" ht="15" x14ac:dyDescent="0.25">
      <c r="A2260" s="17" t="s">
        <v>94</v>
      </c>
      <c r="B2260" s="16" t="s">
        <v>27</v>
      </c>
      <c r="C2260" t="s">
        <v>35</v>
      </c>
      <c r="D2260" s="16" t="s">
        <v>483</v>
      </c>
      <c r="E2260">
        <v>3</v>
      </c>
      <c r="F2260" s="20">
        <v>23</v>
      </c>
      <c r="G2260" s="21">
        <f t="shared" si="551"/>
        <v>4</v>
      </c>
      <c r="H2260" s="19">
        <v>1.0833333333333333</v>
      </c>
      <c r="I2260" s="18">
        <v>381.62004815649698</v>
      </c>
      <c r="J2260" s="18">
        <v>329.70071085785668</v>
      </c>
      <c r="K2260" s="18">
        <f t="shared" si="552"/>
        <v>573.37002309227375</v>
      </c>
      <c r="L2260" s="18">
        <f t="shared" si="553"/>
        <v>525.36313700318374</v>
      </c>
      <c r="M2260" s="18">
        <f t="shared" si="554"/>
        <v>515.09306992551808</v>
      </c>
      <c r="N2260" s="18">
        <f t="shared" si="555"/>
        <v>465.01475258646667</v>
      </c>
    </row>
    <row r="2261" spans="1:15" ht="15" x14ac:dyDescent="0.25">
      <c r="A2261" s="17" t="s">
        <v>94</v>
      </c>
      <c r="B2261" s="16" t="s">
        <v>27</v>
      </c>
      <c r="C2261" t="s">
        <v>35</v>
      </c>
      <c r="D2261" s="16" t="s">
        <v>483</v>
      </c>
      <c r="E2261">
        <v>4</v>
      </c>
      <c r="F2261" s="20">
        <v>23</v>
      </c>
      <c r="G2261" s="21">
        <f t="shared" si="551"/>
        <v>5</v>
      </c>
      <c r="H2261" s="19">
        <v>1.0833333333333333</v>
      </c>
      <c r="I2261" s="18">
        <v>381.62004815649698</v>
      </c>
      <c r="J2261" s="18">
        <v>329.70071085785668</v>
      </c>
      <c r="K2261" s="18">
        <f t="shared" si="552"/>
        <v>573.37002309227375</v>
      </c>
      <c r="L2261" s="18">
        <f t="shared" si="553"/>
        <v>525.36313700318374</v>
      </c>
      <c r="M2261" s="18">
        <f t="shared" si="554"/>
        <v>515.09306992551808</v>
      </c>
      <c r="N2261" s="18">
        <f t="shared" si="555"/>
        <v>465.01475258646667</v>
      </c>
    </row>
    <row r="2262" spans="1:15" ht="15" x14ac:dyDescent="0.25">
      <c r="A2262" s="17" t="s">
        <v>94</v>
      </c>
      <c r="B2262" s="16" t="s">
        <v>27</v>
      </c>
      <c r="C2262" t="s">
        <v>35</v>
      </c>
      <c r="D2262" s="16" t="s">
        <v>483</v>
      </c>
      <c r="E2262">
        <v>5</v>
      </c>
      <c r="F2262" s="20">
        <v>23</v>
      </c>
      <c r="G2262" s="21">
        <f t="shared" si="551"/>
        <v>6</v>
      </c>
      <c r="H2262" s="19">
        <v>1.0833333333333333</v>
      </c>
      <c r="I2262" s="18">
        <v>381.62004815649698</v>
      </c>
      <c r="J2262" s="18">
        <v>329.70071085785668</v>
      </c>
      <c r="K2262" s="18">
        <f t="shared" si="552"/>
        <v>573.37002309227375</v>
      </c>
      <c r="L2262" s="18">
        <f t="shared" si="553"/>
        <v>525.36313700318374</v>
      </c>
      <c r="M2262" s="18">
        <f t="shared" si="554"/>
        <v>515.09306992551808</v>
      </c>
      <c r="N2262" s="18">
        <f t="shared" si="555"/>
        <v>465.01475258646667</v>
      </c>
    </row>
    <row r="2263" spans="1:15" ht="15" x14ac:dyDescent="0.25">
      <c r="A2263" s="17" t="s">
        <v>94</v>
      </c>
      <c r="B2263" s="16" t="s">
        <v>27</v>
      </c>
      <c r="C2263" t="s">
        <v>35</v>
      </c>
      <c r="D2263" s="16" t="s">
        <v>483</v>
      </c>
      <c r="E2263">
        <v>6</v>
      </c>
      <c r="F2263" s="20">
        <v>23</v>
      </c>
      <c r="G2263" s="21">
        <f t="shared" si="551"/>
        <v>7</v>
      </c>
      <c r="H2263" s="19">
        <v>1.0833333333333333</v>
      </c>
      <c r="I2263" s="18">
        <v>381.62004815649698</v>
      </c>
      <c r="J2263" s="18">
        <v>329.70071085785668</v>
      </c>
      <c r="K2263" s="18">
        <f t="shared" si="552"/>
        <v>573.37002309227375</v>
      </c>
      <c r="L2263" s="18">
        <f t="shared" si="553"/>
        <v>525.36313700318374</v>
      </c>
      <c r="M2263" s="18">
        <f t="shared" si="554"/>
        <v>515.09306992551808</v>
      </c>
      <c r="N2263" s="18">
        <f t="shared" si="555"/>
        <v>465.01475258646667</v>
      </c>
    </row>
    <row r="2264" spans="1:15" ht="15" x14ac:dyDescent="0.25">
      <c r="A2264" s="17" t="s">
        <v>94</v>
      </c>
      <c r="B2264" s="16" t="s">
        <v>27</v>
      </c>
      <c r="C2264" t="s">
        <v>35</v>
      </c>
      <c r="D2264" s="16" t="s">
        <v>483</v>
      </c>
      <c r="E2264">
        <v>7</v>
      </c>
      <c r="F2264" s="20">
        <v>23</v>
      </c>
      <c r="G2264" s="21">
        <f t="shared" si="551"/>
        <v>1</v>
      </c>
      <c r="H2264" s="19">
        <v>1.0833333333333333</v>
      </c>
      <c r="I2264" s="18">
        <v>381.62004815649698</v>
      </c>
      <c r="J2264" s="18">
        <v>329.70071085785668</v>
      </c>
      <c r="K2264" s="18">
        <f t="shared" si="552"/>
        <v>573.37002309227375</v>
      </c>
      <c r="L2264" s="18">
        <f t="shared" si="553"/>
        <v>525.36313700318374</v>
      </c>
      <c r="M2264" s="18">
        <f t="shared" si="554"/>
        <v>515.09306992551808</v>
      </c>
      <c r="N2264" s="18">
        <f t="shared" si="555"/>
        <v>465.01475258646667</v>
      </c>
    </row>
    <row r="2265" spans="1:15" ht="15" x14ac:dyDescent="0.25">
      <c r="A2265" s="17" t="s">
        <v>94</v>
      </c>
      <c r="B2265" s="16" t="s">
        <v>27</v>
      </c>
      <c r="C2265" t="s">
        <v>35</v>
      </c>
      <c r="D2265" s="16" t="s">
        <v>746</v>
      </c>
      <c r="E2265">
        <v>3</v>
      </c>
      <c r="F2265" s="20">
        <v>23.5</v>
      </c>
      <c r="G2265" s="21">
        <f t="shared" si="551"/>
        <v>4</v>
      </c>
      <c r="H2265" s="19">
        <v>1.5833333333333335</v>
      </c>
      <c r="I2265" s="18">
        <v>381.62004815649698</v>
      </c>
      <c r="J2265" s="18">
        <v>329.70071085785668</v>
      </c>
      <c r="K2265" s="18">
        <f t="shared" si="552"/>
        <v>573.37002309227375</v>
      </c>
      <c r="L2265" s="18">
        <f t="shared" si="553"/>
        <v>525.36313700318374</v>
      </c>
      <c r="M2265" s="18">
        <f t="shared" si="554"/>
        <v>515.09306992551808</v>
      </c>
      <c r="N2265" s="18">
        <f t="shared" si="555"/>
        <v>465.01475258646667</v>
      </c>
    </row>
    <row r="2266" spans="1:15" ht="15" x14ac:dyDescent="0.25">
      <c r="A2266" s="17" t="s">
        <v>94</v>
      </c>
      <c r="B2266" s="16" t="s">
        <v>27</v>
      </c>
      <c r="C2266" t="s">
        <v>35</v>
      </c>
      <c r="D2266" s="16" t="s">
        <v>746</v>
      </c>
      <c r="E2266">
        <v>4</v>
      </c>
      <c r="F2266" s="20">
        <v>23.5</v>
      </c>
      <c r="G2266" s="21">
        <f t="shared" si="551"/>
        <v>5</v>
      </c>
      <c r="H2266" s="19">
        <v>1.5833333333333335</v>
      </c>
      <c r="I2266" s="18">
        <v>381.62004815649698</v>
      </c>
      <c r="J2266" s="18">
        <v>329.70071085785668</v>
      </c>
      <c r="K2266" s="18">
        <f t="shared" si="552"/>
        <v>573.37002309227375</v>
      </c>
      <c r="L2266" s="18">
        <f t="shared" si="553"/>
        <v>525.36313700318374</v>
      </c>
      <c r="M2266" s="18">
        <f t="shared" si="554"/>
        <v>515.09306992551808</v>
      </c>
      <c r="N2266" s="18">
        <f t="shared" si="555"/>
        <v>465.01475258646667</v>
      </c>
    </row>
    <row r="2267" spans="1:15" ht="15" x14ac:dyDescent="0.25">
      <c r="A2267" s="17" t="s">
        <v>94</v>
      </c>
      <c r="B2267" s="16" t="s">
        <v>27</v>
      </c>
      <c r="C2267" t="s">
        <v>35</v>
      </c>
      <c r="D2267" s="16" t="s">
        <v>551</v>
      </c>
      <c r="E2267">
        <v>1</v>
      </c>
      <c r="F2267" s="20">
        <v>0</v>
      </c>
      <c r="G2267" s="21">
        <f t="shared" si="551"/>
        <v>1</v>
      </c>
      <c r="H2267" s="19">
        <v>2.0833333333333335</v>
      </c>
      <c r="I2267" s="18">
        <v>381.62004815649698</v>
      </c>
      <c r="J2267" s="18">
        <v>329.70071085785668</v>
      </c>
      <c r="K2267" s="18">
        <f t="shared" si="552"/>
        <v>573.37002309227375</v>
      </c>
      <c r="L2267" s="18">
        <f t="shared" si="553"/>
        <v>525.36313700318374</v>
      </c>
      <c r="M2267" s="18">
        <f t="shared" si="554"/>
        <v>515.09306992551808</v>
      </c>
      <c r="N2267" s="18">
        <f t="shared" si="555"/>
        <v>465.01475258646667</v>
      </c>
    </row>
    <row r="2268" spans="1:15" ht="15" x14ac:dyDescent="0.25">
      <c r="A2268" s="17" t="s">
        <v>94</v>
      </c>
      <c r="B2268" s="16" t="s">
        <v>27</v>
      </c>
      <c r="C2268" t="s">
        <v>35</v>
      </c>
      <c r="D2268" s="16" t="s">
        <v>551</v>
      </c>
      <c r="E2268">
        <v>2</v>
      </c>
      <c r="F2268" s="20">
        <v>0</v>
      </c>
      <c r="G2268" s="21">
        <f t="shared" si="551"/>
        <v>2</v>
      </c>
      <c r="H2268" s="19">
        <v>2.0833333333333335</v>
      </c>
      <c r="I2268" s="18">
        <v>381.62004815649698</v>
      </c>
      <c r="J2268" s="18">
        <v>329.70071085785668</v>
      </c>
      <c r="K2268" s="18">
        <f t="shared" si="552"/>
        <v>573.37002309227375</v>
      </c>
      <c r="L2268" s="18">
        <f t="shared" si="553"/>
        <v>525.36313700318374</v>
      </c>
      <c r="M2268" s="18">
        <f t="shared" si="554"/>
        <v>515.09306992551808</v>
      </c>
      <c r="N2268" s="18">
        <f t="shared" si="555"/>
        <v>465.01475258646667</v>
      </c>
    </row>
    <row r="2269" spans="1:15" ht="15" x14ac:dyDescent="0.25">
      <c r="A2269" s="17" t="s">
        <v>94</v>
      </c>
      <c r="B2269" s="16" t="s">
        <v>27</v>
      </c>
      <c r="C2269" t="s">
        <v>35</v>
      </c>
      <c r="D2269" s="16" t="s">
        <v>551</v>
      </c>
      <c r="E2269">
        <v>3</v>
      </c>
      <c r="F2269" s="20">
        <v>0</v>
      </c>
      <c r="G2269" s="21">
        <f t="shared" si="551"/>
        <v>3</v>
      </c>
      <c r="H2269" s="19">
        <v>2.0833333333333335</v>
      </c>
      <c r="I2269" s="18">
        <v>381.62004815649698</v>
      </c>
      <c r="J2269" s="18">
        <v>329.70071085785668</v>
      </c>
      <c r="K2269" s="18">
        <f t="shared" si="552"/>
        <v>573.37002309227375</v>
      </c>
      <c r="L2269" s="18">
        <f t="shared" si="553"/>
        <v>525.36313700318374</v>
      </c>
      <c r="M2269" s="18">
        <f t="shared" si="554"/>
        <v>515.09306992551808</v>
      </c>
      <c r="N2269" s="18">
        <f t="shared" si="555"/>
        <v>465.01475258646667</v>
      </c>
    </row>
    <row r="2270" spans="1:15" ht="15" x14ac:dyDescent="0.25">
      <c r="A2270" s="17" t="s">
        <v>94</v>
      </c>
      <c r="B2270" s="16" t="s">
        <v>27</v>
      </c>
      <c r="C2270" t="s">
        <v>35</v>
      </c>
      <c r="D2270" s="16" t="s">
        <v>551</v>
      </c>
      <c r="E2270">
        <v>4</v>
      </c>
      <c r="F2270" s="20">
        <v>0</v>
      </c>
      <c r="G2270" s="21">
        <f t="shared" si="551"/>
        <v>4</v>
      </c>
      <c r="H2270" s="19">
        <v>2.0833333333333335</v>
      </c>
      <c r="I2270" s="18">
        <v>381.62004815649698</v>
      </c>
      <c r="J2270" s="18">
        <v>329.70071085785668</v>
      </c>
      <c r="K2270" s="18">
        <f t="shared" si="552"/>
        <v>573.37002309227375</v>
      </c>
      <c r="L2270" s="18">
        <f t="shared" si="553"/>
        <v>525.36313700318374</v>
      </c>
      <c r="M2270" s="18">
        <f t="shared" si="554"/>
        <v>515.09306992551808</v>
      </c>
      <c r="N2270" s="18">
        <f t="shared" si="555"/>
        <v>465.01475258646667</v>
      </c>
    </row>
    <row r="2271" spans="1:15" ht="15" x14ac:dyDescent="0.25">
      <c r="A2271" s="17" t="s">
        <v>94</v>
      </c>
      <c r="B2271" s="16" t="s">
        <v>27</v>
      </c>
      <c r="C2271" t="s">
        <v>35</v>
      </c>
      <c r="D2271" s="16" t="s">
        <v>551</v>
      </c>
      <c r="E2271">
        <v>5</v>
      </c>
      <c r="F2271" s="20">
        <v>0</v>
      </c>
      <c r="G2271" s="21">
        <f t="shared" si="551"/>
        <v>5</v>
      </c>
      <c r="H2271" s="19">
        <v>2.0833333333333335</v>
      </c>
      <c r="I2271" s="18">
        <v>381.62004815649698</v>
      </c>
      <c r="J2271" s="18">
        <v>329.70071085785668</v>
      </c>
      <c r="K2271" s="18">
        <f t="shared" si="552"/>
        <v>573.37002309227375</v>
      </c>
      <c r="L2271" s="18">
        <f t="shared" si="553"/>
        <v>525.36313700318374</v>
      </c>
      <c r="M2271" s="18">
        <f t="shared" si="554"/>
        <v>515.09306992551808</v>
      </c>
      <c r="N2271" s="18">
        <f t="shared" si="555"/>
        <v>465.01475258646667</v>
      </c>
    </row>
    <row r="2272" spans="1:15" ht="15" x14ac:dyDescent="0.25">
      <c r="A2272" s="17" t="s">
        <v>94</v>
      </c>
      <c r="B2272" s="16" t="s">
        <v>27</v>
      </c>
      <c r="C2272" t="s">
        <v>35</v>
      </c>
      <c r="D2272" s="16" t="s">
        <v>551</v>
      </c>
      <c r="E2272">
        <v>6</v>
      </c>
      <c r="F2272" s="20">
        <v>0</v>
      </c>
      <c r="G2272" s="21">
        <f t="shared" si="551"/>
        <v>6</v>
      </c>
      <c r="H2272" s="19">
        <v>2.0833333333333335</v>
      </c>
      <c r="I2272" s="18">
        <v>381.62004815649698</v>
      </c>
      <c r="J2272" s="18">
        <v>329.70071085785668</v>
      </c>
      <c r="K2272" s="18">
        <f t="shared" si="552"/>
        <v>573.37002309227375</v>
      </c>
      <c r="L2272" s="18">
        <f t="shared" si="553"/>
        <v>525.36313700318374</v>
      </c>
      <c r="M2272" s="18">
        <f t="shared" si="554"/>
        <v>515.09306992551808</v>
      </c>
      <c r="N2272" s="18">
        <f t="shared" si="555"/>
        <v>465.01475258646667</v>
      </c>
    </row>
    <row r="2273" spans="1:14" ht="15" x14ac:dyDescent="0.25">
      <c r="A2273" s="17" t="s">
        <v>94</v>
      </c>
      <c r="B2273" s="16" t="s">
        <v>27</v>
      </c>
      <c r="C2273" t="s">
        <v>35</v>
      </c>
      <c r="D2273" s="16" t="s">
        <v>551</v>
      </c>
      <c r="E2273">
        <v>7</v>
      </c>
      <c r="F2273" s="20">
        <v>0</v>
      </c>
      <c r="G2273" s="21">
        <f t="shared" si="551"/>
        <v>7</v>
      </c>
      <c r="H2273" s="19">
        <v>2.0833333333333335</v>
      </c>
      <c r="I2273" s="18">
        <v>381.62004815649698</v>
      </c>
      <c r="J2273" s="18">
        <v>329.70071085785668</v>
      </c>
      <c r="K2273" s="18">
        <f t="shared" si="552"/>
        <v>573.37002309227375</v>
      </c>
      <c r="L2273" s="18">
        <f t="shared" si="553"/>
        <v>525.36313700318374</v>
      </c>
      <c r="M2273" s="18">
        <f t="shared" si="554"/>
        <v>515.09306992551808</v>
      </c>
      <c r="N2273" s="18">
        <f t="shared" si="555"/>
        <v>465.01475258646667</v>
      </c>
    </row>
    <row r="2274" spans="1:14" ht="15" x14ac:dyDescent="0.25">
      <c r="A2274" s="17" t="s">
        <v>94</v>
      </c>
      <c r="B2274" s="16" t="s">
        <v>27</v>
      </c>
      <c r="C2274" t="s">
        <v>35</v>
      </c>
      <c r="D2274" s="16" t="s">
        <v>457</v>
      </c>
      <c r="E2274">
        <v>1</v>
      </c>
      <c r="F2274" s="20">
        <v>0.5</v>
      </c>
      <c r="G2274" s="21">
        <f t="shared" si="551"/>
        <v>1</v>
      </c>
      <c r="H2274" s="19">
        <v>2.5833333333333335</v>
      </c>
      <c r="I2274" s="18">
        <v>381.62004815649698</v>
      </c>
      <c r="J2274" s="18">
        <v>329.70071085785668</v>
      </c>
      <c r="K2274" s="18">
        <f t="shared" si="552"/>
        <v>573.37002309227375</v>
      </c>
      <c r="L2274" s="18">
        <f t="shared" si="553"/>
        <v>525.36313700318374</v>
      </c>
      <c r="M2274" s="18">
        <f t="shared" si="554"/>
        <v>515.09306992551808</v>
      </c>
      <c r="N2274" s="18">
        <f t="shared" si="555"/>
        <v>465.01475258646667</v>
      </c>
    </row>
    <row r="2275" spans="1:14" ht="15" x14ac:dyDescent="0.25">
      <c r="A2275" s="17" t="s">
        <v>94</v>
      </c>
      <c r="B2275" s="16" t="s">
        <v>27</v>
      </c>
      <c r="C2275" t="s">
        <v>35</v>
      </c>
      <c r="D2275" s="16" t="s">
        <v>457</v>
      </c>
      <c r="E2275">
        <v>2</v>
      </c>
      <c r="F2275" s="20">
        <v>0.5</v>
      </c>
      <c r="G2275" s="21">
        <f t="shared" si="551"/>
        <v>2</v>
      </c>
      <c r="H2275" s="19">
        <v>2.5833333333333335</v>
      </c>
      <c r="I2275" s="18">
        <v>381.62004815649698</v>
      </c>
      <c r="J2275" s="18">
        <v>329.70071085785668</v>
      </c>
      <c r="K2275" s="18">
        <f t="shared" si="552"/>
        <v>573.37002309227375</v>
      </c>
      <c r="L2275" s="18">
        <f t="shared" si="553"/>
        <v>525.36313700318374</v>
      </c>
      <c r="M2275" s="18">
        <f t="shared" si="554"/>
        <v>515.09306992551808</v>
      </c>
      <c r="N2275" s="18">
        <f t="shared" si="555"/>
        <v>465.01475258646667</v>
      </c>
    </row>
    <row r="2276" spans="1:14" ht="15" x14ac:dyDescent="0.25">
      <c r="A2276" s="17" t="s">
        <v>94</v>
      </c>
      <c r="B2276" s="16" t="s">
        <v>27</v>
      </c>
      <c r="C2276" t="s">
        <v>35</v>
      </c>
      <c r="D2276" s="16" t="s">
        <v>457</v>
      </c>
      <c r="E2276">
        <v>3</v>
      </c>
      <c r="F2276" s="20">
        <v>0.25</v>
      </c>
      <c r="G2276" s="21">
        <f t="shared" si="551"/>
        <v>3</v>
      </c>
      <c r="H2276" s="19">
        <v>2.3333333333333335</v>
      </c>
      <c r="I2276" s="18">
        <v>381.62004815649698</v>
      </c>
      <c r="J2276" s="18">
        <v>329.70071085785668</v>
      </c>
      <c r="K2276" s="18">
        <f t="shared" si="552"/>
        <v>573.37002309227375</v>
      </c>
      <c r="L2276" s="18">
        <f t="shared" si="553"/>
        <v>525.36313700318374</v>
      </c>
      <c r="M2276" s="18">
        <f t="shared" si="554"/>
        <v>515.09306992551808</v>
      </c>
      <c r="N2276" s="18">
        <f t="shared" si="555"/>
        <v>465.01475258646667</v>
      </c>
    </row>
    <row r="2277" spans="1:14" ht="15" x14ac:dyDescent="0.25">
      <c r="A2277" s="17" t="s">
        <v>94</v>
      </c>
      <c r="B2277" s="16" t="s">
        <v>27</v>
      </c>
      <c r="C2277" t="s">
        <v>35</v>
      </c>
      <c r="D2277" s="16" t="s">
        <v>457</v>
      </c>
      <c r="E2277">
        <v>4</v>
      </c>
      <c r="F2277" s="20">
        <v>1.1666666666666667</v>
      </c>
      <c r="G2277" s="21">
        <f t="shared" si="551"/>
        <v>4</v>
      </c>
      <c r="H2277" s="19">
        <v>3.25</v>
      </c>
      <c r="I2277" s="18">
        <v>381.62004815649698</v>
      </c>
      <c r="J2277" s="18">
        <v>329.70071085785668</v>
      </c>
      <c r="K2277" s="18">
        <f t="shared" si="552"/>
        <v>573.37002309227375</v>
      </c>
      <c r="L2277" s="18">
        <f t="shared" si="553"/>
        <v>525.36313700318374</v>
      </c>
      <c r="M2277" s="18">
        <f t="shared" si="554"/>
        <v>515.09306992551808</v>
      </c>
      <c r="N2277" s="18">
        <f t="shared" si="555"/>
        <v>465.01475258646667</v>
      </c>
    </row>
    <row r="2278" spans="1:14" ht="15" x14ac:dyDescent="0.25">
      <c r="A2278" s="17" t="s">
        <v>94</v>
      </c>
      <c r="B2278" s="16" t="s">
        <v>27</v>
      </c>
      <c r="C2278" t="s">
        <v>35</v>
      </c>
      <c r="D2278" s="16" t="s">
        <v>457</v>
      </c>
      <c r="E2278">
        <v>6</v>
      </c>
      <c r="F2278" s="20">
        <v>0.5</v>
      </c>
      <c r="G2278" s="21">
        <f t="shared" si="551"/>
        <v>6</v>
      </c>
      <c r="H2278" s="19">
        <v>2.5833333333333335</v>
      </c>
      <c r="I2278" s="18">
        <v>381.62004815649698</v>
      </c>
      <c r="J2278" s="18">
        <v>329.70071085785668</v>
      </c>
      <c r="K2278" s="18">
        <f t="shared" si="552"/>
        <v>573.37002309227375</v>
      </c>
      <c r="L2278" s="18">
        <f t="shared" si="553"/>
        <v>525.36313700318374</v>
      </c>
      <c r="M2278" s="18">
        <f t="shared" si="554"/>
        <v>515.09306992551808</v>
      </c>
      <c r="N2278" s="18">
        <f t="shared" si="555"/>
        <v>465.01475258646667</v>
      </c>
    </row>
    <row r="2279" spans="1:14" ht="15" x14ac:dyDescent="0.25">
      <c r="A2279" s="17" t="s">
        <v>94</v>
      </c>
      <c r="B2279" s="16" t="s">
        <v>27</v>
      </c>
      <c r="C2279" t="s">
        <v>35</v>
      </c>
      <c r="D2279" s="16" t="s">
        <v>93</v>
      </c>
      <c r="E2279">
        <v>1</v>
      </c>
      <c r="F2279" s="20">
        <v>1</v>
      </c>
      <c r="G2279" s="21">
        <f t="shared" si="551"/>
        <v>1</v>
      </c>
      <c r="H2279" s="19">
        <v>3.0833333333333335</v>
      </c>
      <c r="I2279" s="18">
        <v>381.62004815649698</v>
      </c>
      <c r="J2279" s="18">
        <v>329.70071085785668</v>
      </c>
      <c r="K2279" s="18">
        <f t="shared" si="552"/>
        <v>573.37002309227375</v>
      </c>
      <c r="L2279" s="18">
        <f t="shared" si="553"/>
        <v>525.36313700318374</v>
      </c>
      <c r="M2279" s="18">
        <f t="shared" si="554"/>
        <v>515.09306992551808</v>
      </c>
      <c r="N2279" s="18">
        <f t="shared" si="555"/>
        <v>465.01475258646667</v>
      </c>
    </row>
    <row r="2280" spans="1:14" ht="15" x14ac:dyDescent="0.25">
      <c r="A2280" s="17" t="s">
        <v>94</v>
      </c>
      <c r="B2280" s="16" t="s">
        <v>27</v>
      </c>
      <c r="C2280" t="s">
        <v>35</v>
      </c>
      <c r="D2280" s="16" t="s">
        <v>93</v>
      </c>
      <c r="E2280">
        <v>2</v>
      </c>
      <c r="F2280" s="20">
        <v>1</v>
      </c>
      <c r="G2280" s="21">
        <f t="shared" si="551"/>
        <v>2</v>
      </c>
      <c r="H2280" s="19">
        <v>3.0833333333333335</v>
      </c>
      <c r="I2280" s="18">
        <v>381.62004815649698</v>
      </c>
      <c r="J2280" s="18">
        <v>329.70071085785668</v>
      </c>
      <c r="K2280" s="18">
        <f t="shared" si="552"/>
        <v>573.37002309227375</v>
      </c>
      <c r="L2280" s="18">
        <f t="shared" si="553"/>
        <v>525.36313700318374</v>
      </c>
      <c r="M2280" s="18">
        <f t="shared" si="554"/>
        <v>515.09306992551808</v>
      </c>
      <c r="N2280" s="18">
        <f t="shared" si="555"/>
        <v>465.01475258646667</v>
      </c>
    </row>
    <row r="2281" spans="1:14" ht="15" x14ac:dyDescent="0.25">
      <c r="A2281" s="17" t="s">
        <v>94</v>
      </c>
      <c r="B2281" s="16" t="s">
        <v>27</v>
      </c>
      <c r="C2281" t="s">
        <v>35</v>
      </c>
      <c r="D2281" s="16" t="s">
        <v>93</v>
      </c>
      <c r="E2281">
        <v>3</v>
      </c>
      <c r="F2281" s="20">
        <v>1</v>
      </c>
      <c r="G2281" s="21">
        <f t="shared" si="551"/>
        <v>3</v>
      </c>
      <c r="H2281" s="19">
        <v>3.0833333333333335</v>
      </c>
      <c r="I2281" s="18">
        <v>381.62004815649698</v>
      </c>
      <c r="J2281" s="18">
        <v>329.70071085785668</v>
      </c>
      <c r="K2281" s="18">
        <f t="shared" si="552"/>
        <v>573.37002309227375</v>
      </c>
      <c r="L2281" s="18">
        <f t="shared" si="553"/>
        <v>525.36313700318374</v>
      </c>
      <c r="M2281" s="18">
        <f t="shared" si="554"/>
        <v>515.09306992551808</v>
      </c>
      <c r="N2281" s="18">
        <f t="shared" si="555"/>
        <v>465.01475258646667</v>
      </c>
    </row>
    <row r="2282" spans="1:14" ht="15" x14ac:dyDescent="0.25">
      <c r="A2282" s="17" t="s">
        <v>94</v>
      </c>
      <c r="B2282" s="16" t="s">
        <v>27</v>
      </c>
      <c r="C2282" t="s">
        <v>35</v>
      </c>
      <c r="D2282" s="16" t="s">
        <v>93</v>
      </c>
      <c r="E2282">
        <v>4</v>
      </c>
      <c r="F2282" s="20">
        <v>1</v>
      </c>
      <c r="G2282" s="21">
        <f t="shared" si="551"/>
        <v>4</v>
      </c>
      <c r="H2282" s="19">
        <v>3.0833333333333335</v>
      </c>
      <c r="I2282" s="18">
        <v>381.62004815649698</v>
      </c>
      <c r="J2282" s="18">
        <v>329.70071085785668</v>
      </c>
      <c r="K2282" s="18">
        <f t="shared" si="552"/>
        <v>573.37002309227375</v>
      </c>
      <c r="L2282" s="18">
        <f t="shared" si="553"/>
        <v>525.36313700318374</v>
      </c>
      <c r="M2282" s="18">
        <f t="shared" si="554"/>
        <v>515.09306992551808</v>
      </c>
      <c r="N2282" s="18">
        <f t="shared" si="555"/>
        <v>465.01475258646667</v>
      </c>
    </row>
    <row r="2283" spans="1:14" ht="15" x14ac:dyDescent="0.25">
      <c r="A2283" s="17" t="s">
        <v>94</v>
      </c>
      <c r="B2283" s="16" t="s">
        <v>27</v>
      </c>
      <c r="C2283" t="s">
        <v>35</v>
      </c>
      <c r="D2283" s="16" t="s">
        <v>93</v>
      </c>
      <c r="E2283">
        <v>5</v>
      </c>
      <c r="F2283" s="20">
        <v>1</v>
      </c>
      <c r="G2283" s="21">
        <f t="shared" si="551"/>
        <v>5</v>
      </c>
      <c r="H2283" s="19">
        <v>3.0833333333333335</v>
      </c>
      <c r="I2283" s="18">
        <v>381.62004815649698</v>
      </c>
      <c r="J2283" s="18">
        <v>329.70071085785668</v>
      </c>
      <c r="K2283" s="18">
        <f t="shared" si="552"/>
        <v>573.37002309227375</v>
      </c>
      <c r="L2283" s="18">
        <f t="shared" si="553"/>
        <v>525.36313700318374</v>
      </c>
      <c r="M2283" s="18">
        <f t="shared" si="554"/>
        <v>515.09306992551808</v>
      </c>
      <c r="N2283" s="18">
        <f t="shared" si="555"/>
        <v>465.01475258646667</v>
      </c>
    </row>
    <row r="2284" spans="1:14" ht="15" x14ac:dyDescent="0.25">
      <c r="A2284" s="17" t="s">
        <v>94</v>
      </c>
      <c r="B2284" s="16" t="s">
        <v>27</v>
      </c>
      <c r="C2284" t="s">
        <v>35</v>
      </c>
      <c r="D2284" s="16" t="s">
        <v>93</v>
      </c>
      <c r="E2284">
        <v>6</v>
      </c>
      <c r="F2284" s="20">
        <v>1</v>
      </c>
      <c r="G2284" s="21">
        <f t="shared" si="551"/>
        <v>6</v>
      </c>
      <c r="H2284" s="19">
        <v>3.0833333333333335</v>
      </c>
      <c r="I2284" s="18">
        <v>381.62004815649698</v>
      </c>
      <c r="J2284" s="18">
        <v>329.70071085785668</v>
      </c>
      <c r="K2284" s="18">
        <f t="shared" si="552"/>
        <v>573.37002309227375</v>
      </c>
      <c r="L2284" s="18">
        <f t="shared" si="553"/>
        <v>525.36313700318374</v>
      </c>
      <c r="M2284" s="18">
        <f t="shared" si="554"/>
        <v>515.09306992551808</v>
      </c>
      <c r="N2284" s="18">
        <f t="shared" si="555"/>
        <v>465.01475258646667</v>
      </c>
    </row>
    <row r="2285" spans="1:14" ht="15" x14ac:dyDescent="0.25">
      <c r="A2285" s="17" t="s">
        <v>94</v>
      </c>
      <c r="B2285" s="16" t="s">
        <v>27</v>
      </c>
      <c r="C2285" t="s">
        <v>35</v>
      </c>
      <c r="D2285" s="16" t="s">
        <v>93</v>
      </c>
      <c r="E2285">
        <v>7</v>
      </c>
      <c r="F2285" s="20">
        <v>1</v>
      </c>
      <c r="G2285" s="21">
        <f t="shared" si="551"/>
        <v>7</v>
      </c>
      <c r="H2285" s="19">
        <v>3.0833333333333335</v>
      </c>
      <c r="I2285" s="18">
        <v>381.62004815649698</v>
      </c>
      <c r="J2285" s="18">
        <v>329.70071085785668</v>
      </c>
      <c r="K2285" s="18">
        <f t="shared" si="552"/>
        <v>573.37002309227375</v>
      </c>
      <c r="L2285" s="18">
        <f t="shared" si="553"/>
        <v>525.36313700318374</v>
      </c>
      <c r="M2285" s="18">
        <f t="shared" si="554"/>
        <v>515.09306992551808</v>
      </c>
      <c r="N2285" s="18">
        <f t="shared" si="555"/>
        <v>465.01475258646667</v>
      </c>
    </row>
    <row r="2286" spans="1:14" ht="15" x14ac:dyDescent="0.25">
      <c r="A2286" s="17" t="s">
        <v>94</v>
      </c>
      <c r="B2286" s="16" t="s">
        <v>27</v>
      </c>
      <c r="C2286" t="s">
        <v>35</v>
      </c>
      <c r="D2286" s="16" t="s">
        <v>627</v>
      </c>
      <c r="E2286">
        <v>1</v>
      </c>
      <c r="F2286" s="20">
        <v>1.5</v>
      </c>
      <c r="G2286" s="21">
        <f t="shared" si="551"/>
        <v>1</v>
      </c>
      <c r="H2286" s="19">
        <v>3.5833333333333335</v>
      </c>
      <c r="I2286" s="18">
        <v>381.62004815649698</v>
      </c>
      <c r="J2286" s="18">
        <v>329.70071085785668</v>
      </c>
      <c r="K2286" s="18">
        <f t="shared" si="552"/>
        <v>573.37002309227375</v>
      </c>
      <c r="L2286" s="18">
        <f t="shared" si="553"/>
        <v>525.36313700318374</v>
      </c>
      <c r="M2286" s="18">
        <f t="shared" si="554"/>
        <v>515.09306992551808</v>
      </c>
      <c r="N2286" s="18">
        <f t="shared" si="555"/>
        <v>465.01475258646667</v>
      </c>
    </row>
    <row r="2287" spans="1:14" ht="15" x14ac:dyDescent="0.25">
      <c r="A2287" s="17" t="s">
        <v>94</v>
      </c>
      <c r="B2287" s="16" t="s">
        <v>27</v>
      </c>
      <c r="C2287" t="s">
        <v>35</v>
      </c>
      <c r="D2287" s="16" t="s">
        <v>627</v>
      </c>
      <c r="E2287">
        <v>2</v>
      </c>
      <c r="F2287" s="20">
        <v>3</v>
      </c>
      <c r="G2287" s="21">
        <f t="shared" si="551"/>
        <v>2</v>
      </c>
      <c r="H2287" s="19">
        <v>5.083333333333333</v>
      </c>
      <c r="I2287" s="18">
        <v>381.62004815649698</v>
      </c>
      <c r="J2287" s="18">
        <v>329.70071085785668</v>
      </c>
      <c r="K2287" s="18">
        <f t="shared" si="552"/>
        <v>573.37002309227375</v>
      </c>
      <c r="L2287" s="18">
        <f t="shared" si="553"/>
        <v>525.36313700318374</v>
      </c>
      <c r="M2287" s="18">
        <f t="shared" si="554"/>
        <v>515.09306992551808</v>
      </c>
      <c r="N2287" s="18">
        <f t="shared" si="555"/>
        <v>465.01475258646667</v>
      </c>
    </row>
    <row r="2288" spans="1:14" ht="15" x14ac:dyDescent="0.25">
      <c r="A2288" s="17" t="s">
        <v>94</v>
      </c>
      <c r="B2288" s="16" t="s">
        <v>27</v>
      </c>
      <c r="C2288" t="s">
        <v>35</v>
      </c>
      <c r="D2288" s="16" t="s">
        <v>627</v>
      </c>
      <c r="E2288">
        <v>3</v>
      </c>
      <c r="F2288" s="20">
        <v>1.5</v>
      </c>
      <c r="G2288" s="21">
        <f t="shared" si="551"/>
        <v>3</v>
      </c>
      <c r="H2288" s="19">
        <v>3.5833333333333335</v>
      </c>
      <c r="I2288" s="18">
        <v>381.62004815649698</v>
      </c>
      <c r="J2288" s="18">
        <v>329.70071085785668</v>
      </c>
      <c r="K2288" s="18">
        <f t="shared" si="552"/>
        <v>573.37002309227375</v>
      </c>
      <c r="L2288" s="18">
        <f t="shared" si="553"/>
        <v>525.36313700318374</v>
      </c>
      <c r="M2288" s="18">
        <f t="shared" si="554"/>
        <v>515.09306992551808</v>
      </c>
      <c r="N2288" s="18">
        <f t="shared" si="555"/>
        <v>465.01475258646667</v>
      </c>
    </row>
    <row r="2289" spans="1:14" ht="15" x14ac:dyDescent="0.25">
      <c r="A2289" s="17" t="s">
        <v>94</v>
      </c>
      <c r="B2289" s="16" t="s">
        <v>27</v>
      </c>
      <c r="C2289" t="s">
        <v>35</v>
      </c>
      <c r="D2289" s="16" t="s">
        <v>627</v>
      </c>
      <c r="E2289">
        <v>4</v>
      </c>
      <c r="F2289" s="20">
        <v>1.5</v>
      </c>
      <c r="G2289" s="21">
        <f t="shared" si="551"/>
        <v>4</v>
      </c>
      <c r="H2289" s="19">
        <v>3.5833333333333335</v>
      </c>
      <c r="I2289" s="18">
        <v>381.62004815649698</v>
      </c>
      <c r="J2289" s="18">
        <v>329.70071085785668</v>
      </c>
      <c r="K2289" s="18">
        <f t="shared" si="552"/>
        <v>573.37002309227375</v>
      </c>
      <c r="L2289" s="18">
        <f t="shared" si="553"/>
        <v>525.36313700318374</v>
      </c>
      <c r="M2289" s="18">
        <f t="shared" si="554"/>
        <v>515.09306992551808</v>
      </c>
      <c r="N2289" s="18">
        <f t="shared" si="555"/>
        <v>465.01475258646667</v>
      </c>
    </row>
    <row r="2290" spans="1:14" ht="15" x14ac:dyDescent="0.25">
      <c r="A2290" s="17" t="s">
        <v>94</v>
      </c>
      <c r="B2290" s="16" t="s">
        <v>27</v>
      </c>
      <c r="C2290" t="s">
        <v>35</v>
      </c>
      <c r="D2290" s="16" t="s">
        <v>627</v>
      </c>
      <c r="E2290">
        <v>5</v>
      </c>
      <c r="F2290" s="20">
        <v>1.5</v>
      </c>
      <c r="G2290" s="21">
        <f t="shared" si="551"/>
        <v>5</v>
      </c>
      <c r="H2290" s="19">
        <v>3.5833333333333335</v>
      </c>
      <c r="I2290" s="18">
        <v>381.62004815649698</v>
      </c>
      <c r="J2290" s="18">
        <v>329.70071085785668</v>
      </c>
      <c r="K2290" s="18">
        <f t="shared" si="552"/>
        <v>573.37002309227375</v>
      </c>
      <c r="L2290" s="18">
        <f t="shared" si="553"/>
        <v>525.36313700318374</v>
      </c>
      <c r="M2290" s="18">
        <f t="shared" si="554"/>
        <v>515.09306992551808</v>
      </c>
      <c r="N2290" s="18">
        <f t="shared" si="555"/>
        <v>465.01475258646667</v>
      </c>
    </row>
    <row r="2291" spans="1:14" ht="15" x14ac:dyDescent="0.25">
      <c r="A2291" s="17" t="s">
        <v>94</v>
      </c>
      <c r="B2291" s="16" t="s">
        <v>27</v>
      </c>
      <c r="C2291" t="s">
        <v>35</v>
      </c>
      <c r="D2291" s="16" t="s">
        <v>627</v>
      </c>
      <c r="E2291">
        <v>6</v>
      </c>
      <c r="F2291" s="20">
        <v>1.5</v>
      </c>
      <c r="G2291" s="21">
        <f t="shared" si="551"/>
        <v>6</v>
      </c>
      <c r="H2291" s="19">
        <v>3.5833333333333335</v>
      </c>
      <c r="I2291" s="18">
        <v>381.62004815649698</v>
      </c>
      <c r="J2291" s="18">
        <v>329.70071085785668</v>
      </c>
      <c r="K2291" s="18">
        <f t="shared" si="552"/>
        <v>573.37002309227375</v>
      </c>
      <c r="L2291" s="18">
        <f t="shared" si="553"/>
        <v>525.36313700318374</v>
      </c>
      <c r="M2291" s="18">
        <f t="shared" si="554"/>
        <v>515.09306992551808</v>
      </c>
      <c r="N2291" s="18">
        <f t="shared" si="555"/>
        <v>465.01475258646667</v>
      </c>
    </row>
    <row r="2292" spans="1:14" ht="15" x14ac:dyDescent="0.25">
      <c r="A2292" s="17" t="s">
        <v>94</v>
      </c>
      <c r="B2292" s="16" t="s">
        <v>27</v>
      </c>
      <c r="C2292" t="s">
        <v>35</v>
      </c>
      <c r="D2292" s="16" t="s">
        <v>627</v>
      </c>
      <c r="E2292">
        <v>7</v>
      </c>
      <c r="F2292" s="20">
        <v>1.5</v>
      </c>
      <c r="G2292" s="21">
        <f t="shared" si="551"/>
        <v>7</v>
      </c>
      <c r="H2292" s="19">
        <v>3.5833333333333335</v>
      </c>
      <c r="I2292" s="18">
        <v>381.62004815649698</v>
      </c>
      <c r="J2292" s="18">
        <v>329.70071085785668</v>
      </c>
      <c r="K2292" s="18">
        <f t="shared" si="552"/>
        <v>573.37002309227375</v>
      </c>
      <c r="L2292" s="18">
        <f t="shared" si="553"/>
        <v>525.36313700318374</v>
      </c>
      <c r="M2292" s="18">
        <f t="shared" si="554"/>
        <v>515.09306992551808</v>
      </c>
      <c r="N2292" s="18">
        <f t="shared" si="555"/>
        <v>465.01475258646667</v>
      </c>
    </row>
    <row r="2293" spans="1:14" ht="15" x14ac:dyDescent="0.25">
      <c r="A2293" s="17" t="s">
        <v>94</v>
      </c>
      <c r="B2293" s="16" t="s">
        <v>27</v>
      </c>
      <c r="C2293" t="s">
        <v>35</v>
      </c>
      <c r="D2293" s="16" t="s">
        <v>319</v>
      </c>
      <c r="E2293">
        <v>1</v>
      </c>
      <c r="F2293" s="20">
        <v>2</v>
      </c>
      <c r="G2293" s="21">
        <f t="shared" si="551"/>
        <v>1</v>
      </c>
      <c r="H2293" s="19">
        <v>4.083333333333333</v>
      </c>
      <c r="I2293" s="18">
        <v>381.62004815649698</v>
      </c>
      <c r="J2293" s="18">
        <v>329.70071085785668</v>
      </c>
      <c r="K2293" s="18">
        <f t="shared" si="552"/>
        <v>573.37002309227375</v>
      </c>
      <c r="L2293" s="18">
        <f t="shared" si="553"/>
        <v>525.36313700318374</v>
      </c>
      <c r="M2293" s="18">
        <f t="shared" si="554"/>
        <v>515.09306992551808</v>
      </c>
      <c r="N2293" s="18">
        <f t="shared" si="555"/>
        <v>465.01475258646667</v>
      </c>
    </row>
    <row r="2294" spans="1:14" ht="15" x14ac:dyDescent="0.25">
      <c r="A2294" s="17" t="s">
        <v>94</v>
      </c>
      <c r="B2294" s="16" t="s">
        <v>27</v>
      </c>
      <c r="C2294" t="s">
        <v>35</v>
      </c>
      <c r="D2294" s="16" t="s">
        <v>319</v>
      </c>
      <c r="E2294">
        <v>2</v>
      </c>
      <c r="F2294" s="20">
        <v>2</v>
      </c>
      <c r="G2294" s="21">
        <f t="shared" si="551"/>
        <v>2</v>
      </c>
      <c r="H2294" s="19">
        <v>4.083333333333333</v>
      </c>
      <c r="I2294" s="18">
        <v>381.62004815649698</v>
      </c>
      <c r="J2294" s="18">
        <v>329.70071085785668</v>
      </c>
      <c r="K2294" s="18">
        <f t="shared" si="552"/>
        <v>573.37002309227375</v>
      </c>
      <c r="L2294" s="18">
        <f t="shared" si="553"/>
        <v>525.36313700318374</v>
      </c>
      <c r="M2294" s="18">
        <f t="shared" si="554"/>
        <v>515.09306992551808</v>
      </c>
      <c r="N2294" s="18">
        <f t="shared" si="555"/>
        <v>465.01475258646667</v>
      </c>
    </row>
    <row r="2295" spans="1:14" ht="15" x14ac:dyDescent="0.25">
      <c r="A2295" s="17" t="s">
        <v>94</v>
      </c>
      <c r="B2295" s="16" t="s">
        <v>27</v>
      </c>
      <c r="C2295" t="s">
        <v>35</v>
      </c>
      <c r="D2295" s="16" t="s">
        <v>319</v>
      </c>
      <c r="E2295">
        <v>3</v>
      </c>
      <c r="F2295" s="20">
        <v>2</v>
      </c>
      <c r="G2295" s="21">
        <f t="shared" si="551"/>
        <v>3</v>
      </c>
      <c r="H2295" s="19">
        <v>4.083333333333333</v>
      </c>
      <c r="I2295" s="18">
        <v>381.62004815649698</v>
      </c>
      <c r="J2295" s="18">
        <v>329.70071085785668</v>
      </c>
      <c r="K2295" s="18">
        <f t="shared" si="552"/>
        <v>573.37002309227375</v>
      </c>
      <c r="L2295" s="18">
        <f t="shared" si="553"/>
        <v>525.36313700318374</v>
      </c>
      <c r="M2295" s="18">
        <f t="shared" si="554"/>
        <v>515.09306992551808</v>
      </c>
      <c r="N2295" s="18">
        <f t="shared" si="555"/>
        <v>465.01475258646667</v>
      </c>
    </row>
    <row r="2296" spans="1:14" ht="15" x14ac:dyDescent="0.25">
      <c r="A2296" s="17" t="s">
        <v>94</v>
      </c>
      <c r="B2296" s="16" t="s">
        <v>27</v>
      </c>
      <c r="C2296" t="s">
        <v>35</v>
      </c>
      <c r="D2296" s="16" t="s">
        <v>319</v>
      </c>
      <c r="E2296">
        <v>4</v>
      </c>
      <c r="F2296" s="20">
        <v>2</v>
      </c>
      <c r="G2296" s="21">
        <f t="shared" si="551"/>
        <v>4</v>
      </c>
      <c r="H2296" s="19">
        <v>4.083333333333333</v>
      </c>
      <c r="I2296" s="18">
        <v>381.62004815649698</v>
      </c>
      <c r="J2296" s="18">
        <v>329.70071085785668</v>
      </c>
      <c r="K2296" s="18">
        <f t="shared" si="552"/>
        <v>573.37002309227375</v>
      </c>
      <c r="L2296" s="18">
        <f t="shared" si="553"/>
        <v>525.36313700318374</v>
      </c>
      <c r="M2296" s="18">
        <f t="shared" si="554"/>
        <v>515.09306992551808</v>
      </c>
      <c r="N2296" s="18">
        <f t="shared" si="555"/>
        <v>465.01475258646667</v>
      </c>
    </row>
    <row r="2297" spans="1:14" ht="15" x14ac:dyDescent="0.25">
      <c r="A2297" s="17" t="s">
        <v>94</v>
      </c>
      <c r="B2297" s="16" t="s">
        <v>27</v>
      </c>
      <c r="C2297" t="s">
        <v>35</v>
      </c>
      <c r="D2297" s="16" t="s">
        <v>319</v>
      </c>
      <c r="E2297">
        <v>5</v>
      </c>
      <c r="F2297" s="20">
        <v>2</v>
      </c>
      <c r="G2297" s="21">
        <f t="shared" si="551"/>
        <v>5</v>
      </c>
      <c r="H2297" s="19">
        <v>4.083333333333333</v>
      </c>
      <c r="I2297" s="18">
        <v>381.62004815649698</v>
      </c>
      <c r="J2297" s="18">
        <v>329.70071085785668</v>
      </c>
      <c r="K2297" s="18">
        <f t="shared" si="552"/>
        <v>573.37002309227375</v>
      </c>
      <c r="L2297" s="18">
        <f t="shared" si="553"/>
        <v>525.36313700318374</v>
      </c>
      <c r="M2297" s="18">
        <f t="shared" si="554"/>
        <v>515.09306992551808</v>
      </c>
      <c r="N2297" s="18">
        <f t="shared" si="555"/>
        <v>465.01475258646667</v>
      </c>
    </row>
    <row r="2298" spans="1:14" ht="15" x14ac:dyDescent="0.25">
      <c r="A2298" s="17" t="s">
        <v>94</v>
      </c>
      <c r="B2298" s="16" t="s">
        <v>27</v>
      </c>
      <c r="C2298" t="s">
        <v>35</v>
      </c>
      <c r="D2298" s="16" t="s">
        <v>319</v>
      </c>
      <c r="E2298">
        <v>6</v>
      </c>
      <c r="F2298" s="20">
        <v>2.3333333333333335</v>
      </c>
      <c r="G2298" s="21">
        <f t="shared" si="551"/>
        <v>6</v>
      </c>
      <c r="H2298" s="19">
        <v>4.416666666666667</v>
      </c>
      <c r="I2298" s="18">
        <v>381.62004815649698</v>
      </c>
      <c r="J2298" s="18">
        <v>329.70071085785668</v>
      </c>
      <c r="K2298" s="18">
        <f t="shared" si="552"/>
        <v>573.37002309227375</v>
      </c>
      <c r="L2298" s="18">
        <f t="shared" si="553"/>
        <v>525.36313700318374</v>
      </c>
      <c r="M2298" s="18">
        <f t="shared" si="554"/>
        <v>515.09306992551808</v>
      </c>
      <c r="N2298" s="18">
        <f t="shared" si="555"/>
        <v>465.01475258646667</v>
      </c>
    </row>
    <row r="2299" spans="1:14" ht="15" x14ac:dyDescent="0.25">
      <c r="A2299" s="17" t="s">
        <v>94</v>
      </c>
      <c r="B2299" s="16" t="s">
        <v>27</v>
      </c>
      <c r="C2299" t="s">
        <v>35</v>
      </c>
      <c r="D2299" s="16" t="s">
        <v>319</v>
      </c>
      <c r="E2299">
        <v>7</v>
      </c>
      <c r="F2299" s="20">
        <v>2</v>
      </c>
      <c r="G2299" s="21">
        <f t="shared" si="551"/>
        <v>7</v>
      </c>
      <c r="H2299" s="19">
        <v>4.083333333333333</v>
      </c>
      <c r="I2299" s="18">
        <v>381.62004815649698</v>
      </c>
      <c r="J2299" s="18">
        <v>329.70071085785668</v>
      </c>
      <c r="K2299" s="18">
        <f t="shared" si="552"/>
        <v>573.37002309227375</v>
      </c>
      <c r="L2299" s="18">
        <f t="shared" si="553"/>
        <v>525.36313700318374</v>
      </c>
      <c r="M2299" s="18">
        <f t="shared" si="554"/>
        <v>515.09306992551808</v>
      </c>
      <c r="N2299" s="18">
        <f t="shared" si="555"/>
        <v>465.01475258646667</v>
      </c>
    </row>
    <row r="2300" spans="1:14" ht="15" x14ac:dyDescent="0.25">
      <c r="A2300" s="17" t="s">
        <v>94</v>
      </c>
      <c r="B2300" s="16" t="s">
        <v>27</v>
      </c>
      <c r="C2300" t="s">
        <v>35</v>
      </c>
      <c r="D2300" s="16" t="s">
        <v>154</v>
      </c>
      <c r="E2300">
        <v>1</v>
      </c>
      <c r="F2300" s="20">
        <v>3</v>
      </c>
      <c r="G2300" s="21">
        <f t="shared" si="551"/>
        <v>1</v>
      </c>
      <c r="H2300" s="19">
        <v>5.166666666666667</v>
      </c>
      <c r="I2300" s="18">
        <v>381.62004815649698</v>
      </c>
      <c r="J2300" s="18">
        <v>329.70071085785668</v>
      </c>
      <c r="K2300" s="18">
        <f t="shared" si="552"/>
        <v>573.37002309227375</v>
      </c>
      <c r="L2300" s="18">
        <f t="shared" si="553"/>
        <v>525.36313700318374</v>
      </c>
      <c r="M2300" s="18">
        <f t="shared" si="554"/>
        <v>515.09306992551808</v>
      </c>
      <c r="N2300" s="18">
        <f t="shared" si="555"/>
        <v>465.01475258646667</v>
      </c>
    </row>
    <row r="2301" spans="1:14" ht="15" x14ac:dyDescent="0.25">
      <c r="A2301" s="17" t="s">
        <v>94</v>
      </c>
      <c r="B2301" s="16" t="s">
        <v>27</v>
      </c>
      <c r="C2301" t="s">
        <v>35</v>
      </c>
      <c r="D2301" s="16" t="s">
        <v>154</v>
      </c>
      <c r="E2301">
        <v>2</v>
      </c>
      <c r="F2301" s="20">
        <v>3</v>
      </c>
      <c r="G2301" s="21">
        <f t="shared" si="551"/>
        <v>2</v>
      </c>
      <c r="H2301" s="19">
        <v>5.166666666666667</v>
      </c>
      <c r="I2301" s="18">
        <v>381.62004815649698</v>
      </c>
      <c r="J2301" s="18">
        <v>329.70071085785668</v>
      </c>
      <c r="K2301" s="18">
        <f t="shared" si="552"/>
        <v>573.37002309227375</v>
      </c>
      <c r="L2301" s="18">
        <f t="shared" si="553"/>
        <v>525.36313700318374</v>
      </c>
      <c r="M2301" s="18">
        <f t="shared" si="554"/>
        <v>515.09306992551808</v>
      </c>
      <c r="N2301" s="18">
        <f t="shared" si="555"/>
        <v>465.01475258646667</v>
      </c>
    </row>
    <row r="2302" spans="1:14" ht="15" x14ac:dyDescent="0.25">
      <c r="A2302" s="17" t="s">
        <v>94</v>
      </c>
      <c r="B2302" s="16" t="s">
        <v>27</v>
      </c>
      <c r="C2302" t="s">
        <v>35</v>
      </c>
      <c r="D2302" s="16" t="s">
        <v>154</v>
      </c>
      <c r="E2302">
        <v>3</v>
      </c>
      <c r="F2302" s="20">
        <v>3</v>
      </c>
      <c r="G2302" s="21">
        <f t="shared" si="551"/>
        <v>3</v>
      </c>
      <c r="H2302" s="19">
        <v>5.166666666666667</v>
      </c>
      <c r="I2302" s="18">
        <v>381.62004815649698</v>
      </c>
      <c r="J2302" s="18">
        <v>329.70071085785668</v>
      </c>
      <c r="K2302" s="18">
        <f t="shared" si="552"/>
        <v>573.37002309227375</v>
      </c>
      <c r="L2302" s="18">
        <f t="shared" si="553"/>
        <v>525.36313700318374</v>
      </c>
      <c r="M2302" s="18">
        <f t="shared" si="554"/>
        <v>515.09306992551808</v>
      </c>
      <c r="N2302" s="18">
        <f t="shared" si="555"/>
        <v>465.01475258646667</v>
      </c>
    </row>
    <row r="2303" spans="1:14" ht="15" x14ac:dyDescent="0.25">
      <c r="A2303" s="17" t="s">
        <v>94</v>
      </c>
      <c r="B2303" s="16" t="s">
        <v>27</v>
      </c>
      <c r="C2303" t="s">
        <v>35</v>
      </c>
      <c r="D2303" s="16" t="s">
        <v>154</v>
      </c>
      <c r="E2303">
        <v>4</v>
      </c>
      <c r="F2303" s="20">
        <v>3</v>
      </c>
      <c r="G2303" s="21">
        <f t="shared" si="551"/>
        <v>4</v>
      </c>
      <c r="H2303" s="19">
        <v>5.166666666666667</v>
      </c>
      <c r="I2303" s="18">
        <v>381.62004815649698</v>
      </c>
      <c r="J2303" s="18">
        <v>329.70071085785668</v>
      </c>
      <c r="K2303" s="18">
        <f t="shared" si="552"/>
        <v>573.37002309227375</v>
      </c>
      <c r="L2303" s="18">
        <f t="shared" si="553"/>
        <v>525.36313700318374</v>
      </c>
      <c r="M2303" s="18">
        <f t="shared" si="554"/>
        <v>515.09306992551808</v>
      </c>
      <c r="N2303" s="18">
        <f t="shared" si="555"/>
        <v>465.01475258646667</v>
      </c>
    </row>
    <row r="2304" spans="1:14" ht="15" x14ac:dyDescent="0.25">
      <c r="A2304" s="17" t="s">
        <v>94</v>
      </c>
      <c r="B2304" s="16" t="s">
        <v>27</v>
      </c>
      <c r="C2304" t="s">
        <v>35</v>
      </c>
      <c r="D2304" s="16" t="s">
        <v>154</v>
      </c>
      <c r="E2304">
        <v>5</v>
      </c>
      <c r="F2304" s="20">
        <v>3</v>
      </c>
      <c r="G2304" s="21">
        <f t="shared" si="551"/>
        <v>5</v>
      </c>
      <c r="H2304" s="19">
        <v>5.166666666666667</v>
      </c>
      <c r="I2304" s="18">
        <v>381.62004815649698</v>
      </c>
      <c r="J2304" s="18">
        <v>329.70071085785668</v>
      </c>
      <c r="K2304" s="18">
        <f t="shared" si="552"/>
        <v>573.37002309227375</v>
      </c>
      <c r="L2304" s="18">
        <f t="shared" si="553"/>
        <v>525.36313700318374</v>
      </c>
      <c r="M2304" s="18">
        <f t="shared" si="554"/>
        <v>515.09306992551808</v>
      </c>
      <c r="N2304" s="18">
        <f t="shared" si="555"/>
        <v>465.01475258646667</v>
      </c>
    </row>
    <row r="2305" spans="1:14" ht="15" x14ac:dyDescent="0.25">
      <c r="A2305" s="17" t="s">
        <v>94</v>
      </c>
      <c r="B2305" s="16" t="s">
        <v>27</v>
      </c>
      <c r="C2305" t="s">
        <v>35</v>
      </c>
      <c r="D2305" s="16" t="s">
        <v>154</v>
      </c>
      <c r="E2305">
        <v>6</v>
      </c>
      <c r="F2305" s="20">
        <v>3</v>
      </c>
      <c r="G2305" s="21">
        <f t="shared" si="551"/>
        <v>6</v>
      </c>
      <c r="H2305" s="19">
        <v>5.166666666666667</v>
      </c>
      <c r="I2305" s="18">
        <v>381.62004815649698</v>
      </c>
      <c r="J2305" s="18">
        <v>329.70071085785668</v>
      </c>
      <c r="K2305" s="18">
        <f t="shared" si="552"/>
        <v>573.37002309227375</v>
      </c>
      <c r="L2305" s="18">
        <f t="shared" si="553"/>
        <v>525.36313700318374</v>
      </c>
      <c r="M2305" s="18">
        <f t="shared" si="554"/>
        <v>515.09306992551808</v>
      </c>
      <c r="N2305" s="18">
        <f t="shared" si="555"/>
        <v>465.01475258646667</v>
      </c>
    </row>
    <row r="2306" spans="1:14" ht="15" x14ac:dyDescent="0.25">
      <c r="A2306" s="17" t="s">
        <v>94</v>
      </c>
      <c r="B2306" s="16" t="s">
        <v>27</v>
      </c>
      <c r="C2306" t="s">
        <v>35</v>
      </c>
      <c r="D2306" s="16" t="s">
        <v>154</v>
      </c>
      <c r="E2306">
        <v>7</v>
      </c>
      <c r="F2306" s="20">
        <v>3</v>
      </c>
      <c r="G2306" s="21">
        <f t="shared" si="551"/>
        <v>7</v>
      </c>
      <c r="H2306" s="19">
        <v>5.166666666666667</v>
      </c>
      <c r="I2306" s="18">
        <v>381.62004815649698</v>
      </c>
      <c r="J2306" s="18">
        <v>329.70071085785668</v>
      </c>
      <c r="K2306" s="18">
        <f t="shared" si="552"/>
        <v>573.37002309227375</v>
      </c>
      <c r="L2306" s="18">
        <f t="shared" si="553"/>
        <v>525.36313700318374</v>
      </c>
      <c r="M2306" s="18">
        <f t="shared" si="554"/>
        <v>515.09306992551808</v>
      </c>
      <c r="N2306" s="18">
        <f t="shared" si="555"/>
        <v>465.01475258646667</v>
      </c>
    </row>
    <row r="2307" spans="1:14" ht="15" x14ac:dyDescent="0.25">
      <c r="A2307" s="17" t="s">
        <v>94</v>
      </c>
      <c r="B2307" s="16" t="s">
        <v>27</v>
      </c>
      <c r="C2307" t="s">
        <v>35</v>
      </c>
      <c r="D2307" s="16" t="s">
        <v>216</v>
      </c>
      <c r="E2307">
        <v>1</v>
      </c>
      <c r="F2307" s="20">
        <v>3.5</v>
      </c>
      <c r="G2307" s="21">
        <f t="shared" si="551"/>
        <v>1</v>
      </c>
      <c r="H2307" s="19">
        <v>5.666666666666667</v>
      </c>
      <c r="I2307" s="18">
        <v>381.62004815649698</v>
      </c>
      <c r="J2307" s="18">
        <v>329.70071085785668</v>
      </c>
      <c r="K2307" s="18">
        <f t="shared" si="552"/>
        <v>573.37002309227375</v>
      </c>
      <c r="L2307" s="18">
        <f t="shared" si="553"/>
        <v>525.36313700318374</v>
      </c>
      <c r="M2307" s="18">
        <f t="shared" si="554"/>
        <v>515.09306992551808</v>
      </c>
      <c r="N2307" s="18">
        <f t="shared" si="555"/>
        <v>465.01475258646667</v>
      </c>
    </row>
    <row r="2308" spans="1:14" ht="15" x14ac:dyDescent="0.25">
      <c r="A2308" s="17" t="s">
        <v>94</v>
      </c>
      <c r="B2308" s="16" t="s">
        <v>27</v>
      </c>
      <c r="C2308" t="s">
        <v>35</v>
      </c>
      <c r="D2308" s="16" t="s">
        <v>216</v>
      </c>
      <c r="E2308">
        <v>3</v>
      </c>
      <c r="F2308" s="20">
        <v>4.666666666666667</v>
      </c>
      <c r="G2308" s="21">
        <f t="shared" si="551"/>
        <v>3</v>
      </c>
      <c r="H2308" s="19">
        <v>6.833333333333333</v>
      </c>
      <c r="I2308" s="18">
        <v>381.62004815649698</v>
      </c>
      <c r="J2308" s="18">
        <v>329.70071085785668</v>
      </c>
      <c r="K2308" s="18">
        <f t="shared" si="552"/>
        <v>573.37002309227375</v>
      </c>
      <c r="L2308" s="18">
        <f t="shared" si="553"/>
        <v>525.36313700318374</v>
      </c>
      <c r="M2308" s="18">
        <f t="shared" si="554"/>
        <v>515.09306992551808</v>
      </c>
      <c r="N2308" s="18">
        <f t="shared" si="555"/>
        <v>465.01475258646667</v>
      </c>
    </row>
    <row r="2309" spans="1:14" ht="15" x14ac:dyDescent="0.25">
      <c r="A2309" s="17" t="s">
        <v>94</v>
      </c>
      <c r="B2309" s="16" t="s">
        <v>27</v>
      </c>
      <c r="C2309" t="s">
        <v>35</v>
      </c>
      <c r="D2309" s="16" t="s">
        <v>216</v>
      </c>
      <c r="E2309">
        <v>5</v>
      </c>
      <c r="F2309" s="20">
        <v>2.8333333333333335</v>
      </c>
      <c r="G2309" s="21">
        <f t="shared" ref="G2309:G2372" si="556">IF(AND(E2309=7,H2309&lt;F2309),1,IF(H2309&lt;F2309,E2309+1,E2309))</f>
        <v>5</v>
      </c>
      <c r="H2309" s="19">
        <v>5</v>
      </c>
      <c r="I2309" s="18">
        <v>381.62004815649698</v>
      </c>
      <c r="J2309" s="18">
        <v>329.70071085785668</v>
      </c>
      <c r="K2309" s="18">
        <f t="shared" si="552"/>
        <v>573.37002309227375</v>
      </c>
      <c r="L2309" s="18">
        <f t="shared" si="553"/>
        <v>525.36313700318374</v>
      </c>
      <c r="M2309" s="18">
        <f t="shared" si="554"/>
        <v>515.09306992551808</v>
      </c>
      <c r="N2309" s="18">
        <f t="shared" si="555"/>
        <v>465.01475258646667</v>
      </c>
    </row>
    <row r="2310" spans="1:14" ht="15" x14ac:dyDescent="0.25">
      <c r="A2310" s="17" t="s">
        <v>94</v>
      </c>
      <c r="B2310" s="16" t="s">
        <v>27</v>
      </c>
      <c r="C2310" t="s">
        <v>35</v>
      </c>
      <c r="D2310" s="16" t="s">
        <v>216</v>
      </c>
      <c r="E2310">
        <v>6</v>
      </c>
      <c r="F2310" s="20">
        <v>3.5</v>
      </c>
      <c r="G2310" s="21">
        <f t="shared" si="556"/>
        <v>6</v>
      </c>
      <c r="H2310" s="19">
        <v>5.666666666666667</v>
      </c>
      <c r="I2310" s="18">
        <v>381.62004815649698</v>
      </c>
      <c r="J2310" s="18">
        <v>329.70071085785668</v>
      </c>
      <c r="K2310" s="18">
        <f t="shared" si="552"/>
        <v>573.37002309227375</v>
      </c>
      <c r="L2310" s="18">
        <f t="shared" si="553"/>
        <v>525.36313700318374</v>
      </c>
      <c r="M2310" s="18">
        <f t="shared" si="554"/>
        <v>515.09306992551808</v>
      </c>
      <c r="N2310" s="18">
        <f t="shared" si="555"/>
        <v>465.01475258646667</v>
      </c>
    </row>
    <row r="2311" spans="1:14" ht="15" x14ac:dyDescent="0.25">
      <c r="A2311" s="17" t="s">
        <v>94</v>
      </c>
      <c r="B2311" s="16" t="s">
        <v>27</v>
      </c>
      <c r="C2311" t="s">
        <v>35</v>
      </c>
      <c r="D2311" s="16" t="s">
        <v>575</v>
      </c>
      <c r="E2311">
        <v>1</v>
      </c>
      <c r="F2311" s="20">
        <v>4</v>
      </c>
      <c r="G2311" s="21">
        <f t="shared" si="556"/>
        <v>1</v>
      </c>
      <c r="H2311" s="19">
        <v>6.166666666666667</v>
      </c>
      <c r="I2311" s="18">
        <v>381.62004815649698</v>
      </c>
      <c r="J2311" s="18">
        <v>329.70071085785668</v>
      </c>
      <c r="K2311" s="18">
        <f t="shared" si="552"/>
        <v>573.37002309227375</v>
      </c>
      <c r="L2311" s="18">
        <f t="shared" si="553"/>
        <v>525.36313700318374</v>
      </c>
      <c r="M2311" s="18">
        <f t="shared" si="554"/>
        <v>515.09306992551808</v>
      </c>
      <c r="N2311" s="18">
        <f t="shared" si="555"/>
        <v>465.01475258646667</v>
      </c>
    </row>
    <row r="2312" spans="1:14" ht="15" x14ac:dyDescent="0.25">
      <c r="A2312" s="17" t="s">
        <v>94</v>
      </c>
      <c r="B2312" s="16" t="s">
        <v>27</v>
      </c>
      <c r="C2312" t="s">
        <v>35</v>
      </c>
      <c r="D2312" s="16" t="s">
        <v>575</v>
      </c>
      <c r="E2312">
        <v>2</v>
      </c>
      <c r="F2312" s="20">
        <v>4</v>
      </c>
      <c r="G2312" s="21">
        <f t="shared" si="556"/>
        <v>2</v>
      </c>
      <c r="H2312" s="19">
        <v>6.166666666666667</v>
      </c>
      <c r="I2312" s="18">
        <v>381.62004815649698</v>
      </c>
      <c r="J2312" s="18">
        <v>329.70071085785668</v>
      </c>
      <c r="K2312" s="18">
        <f t="shared" si="552"/>
        <v>573.37002309227375</v>
      </c>
      <c r="L2312" s="18">
        <f t="shared" si="553"/>
        <v>525.36313700318374</v>
      </c>
      <c r="M2312" s="18">
        <f t="shared" si="554"/>
        <v>515.09306992551808</v>
      </c>
      <c r="N2312" s="18">
        <f t="shared" si="555"/>
        <v>465.01475258646667</v>
      </c>
    </row>
    <row r="2313" spans="1:14" ht="15" x14ac:dyDescent="0.25">
      <c r="A2313" s="17" t="s">
        <v>94</v>
      </c>
      <c r="B2313" s="16" t="s">
        <v>27</v>
      </c>
      <c r="C2313" t="s">
        <v>35</v>
      </c>
      <c r="D2313" s="16" t="s">
        <v>575</v>
      </c>
      <c r="E2313">
        <v>3</v>
      </c>
      <c r="F2313" s="20">
        <v>4</v>
      </c>
      <c r="G2313" s="21">
        <f t="shared" si="556"/>
        <v>3</v>
      </c>
      <c r="H2313" s="19">
        <v>6.166666666666667</v>
      </c>
      <c r="I2313" s="18">
        <v>381.62004815649698</v>
      </c>
      <c r="J2313" s="18">
        <v>329.70071085785668</v>
      </c>
      <c r="K2313" s="18">
        <f t="shared" si="552"/>
        <v>573.37002309227375</v>
      </c>
      <c r="L2313" s="18">
        <f t="shared" si="553"/>
        <v>525.36313700318374</v>
      </c>
      <c r="M2313" s="18">
        <f t="shared" si="554"/>
        <v>515.09306992551808</v>
      </c>
      <c r="N2313" s="18">
        <f t="shared" si="555"/>
        <v>465.01475258646667</v>
      </c>
    </row>
    <row r="2314" spans="1:14" ht="15" x14ac:dyDescent="0.25">
      <c r="A2314" s="17" t="s">
        <v>94</v>
      </c>
      <c r="B2314" s="16" t="s">
        <v>27</v>
      </c>
      <c r="C2314" t="s">
        <v>35</v>
      </c>
      <c r="D2314" s="16" t="s">
        <v>575</v>
      </c>
      <c r="E2314">
        <v>4</v>
      </c>
      <c r="F2314" s="20">
        <v>4</v>
      </c>
      <c r="G2314" s="21">
        <f t="shared" si="556"/>
        <v>4</v>
      </c>
      <c r="H2314" s="19">
        <v>6.166666666666667</v>
      </c>
      <c r="I2314" s="18">
        <v>381.62004815649698</v>
      </c>
      <c r="J2314" s="18">
        <v>329.70071085785668</v>
      </c>
      <c r="K2314" s="18">
        <f t="shared" si="552"/>
        <v>573.37002309227375</v>
      </c>
      <c r="L2314" s="18">
        <f t="shared" si="553"/>
        <v>525.36313700318374</v>
      </c>
      <c r="M2314" s="18">
        <f t="shared" si="554"/>
        <v>515.09306992551808</v>
      </c>
      <c r="N2314" s="18">
        <f t="shared" si="555"/>
        <v>465.01475258646667</v>
      </c>
    </row>
    <row r="2315" spans="1:14" ht="15" x14ac:dyDescent="0.25">
      <c r="A2315" s="17" t="s">
        <v>94</v>
      </c>
      <c r="B2315" s="16" t="s">
        <v>27</v>
      </c>
      <c r="C2315" t="s">
        <v>35</v>
      </c>
      <c r="D2315" s="16" t="s">
        <v>575</v>
      </c>
      <c r="E2315">
        <v>5</v>
      </c>
      <c r="F2315" s="20">
        <v>5</v>
      </c>
      <c r="G2315" s="21">
        <f t="shared" si="556"/>
        <v>5</v>
      </c>
      <c r="H2315" s="19">
        <v>7.166666666666667</v>
      </c>
      <c r="I2315" s="18">
        <v>381.62004815649698</v>
      </c>
      <c r="J2315" s="18">
        <v>329.70071085785668</v>
      </c>
      <c r="K2315" s="18">
        <f t="shared" si="552"/>
        <v>573.37002309227375</v>
      </c>
      <c r="L2315" s="18">
        <f t="shared" si="553"/>
        <v>525.36313700318374</v>
      </c>
      <c r="M2315" s="18">
        <f t="shared" si="554"/>
        <v>515.09306992551808</v>
      </c>
      <c r="N2315" s="18">
        <f t="shared" si="555"/>
        <v>465.01475258646667</v>
      </c>
    </row>
    <row r="2316" spans="1:14" ht="15" x14ac:dyDescent="0.25">
      <c r="A2316" s="17" t="s">
        <v>94</v>
      </c>
      <c r="B2316" s="16" t="s">
        <v>27</v>
      </c>
      <c r="C2316" t="s">
        <v>35</v>
      </c>
      <c r="D2316" s="16" t="s">
        <v>575</v>
      </c>
      <c r="E2316">
        <v>6</v>
      </c>
      <c r="F2316" s="20">
        <v>4</v>
      </c>
      <c r="G2316" s="21">
        <f t="shared" si="556"/>
        <v>6</v>
      </c>
      <c r="H2316" s="19">
        <v>6.166666666666667</v>
      </c>
      <c r="I2316" s="18">
        <v>381.62004815649698</v>
      </c>
      <c r="J2316" s="18">
        <v>329.70071085785668</v>
      </c>
      <c r="K2316" s="18">
        <f t="shared" si="552"/>
        <v>573.37002309227375</v>
      </c>
      <c r="L2316" s="18">
        <f t="shared" si="553"/>
        <v>525.36313700318374</v>
      </c>
      <c r="M2316" s="18">
        <f t="shared" si="554"/>
        <v>515.09306992551808</v>
      </c>
      <c r="N2316" s="18">
        <f t="shared" si="555"/>
        <v>465.01475258646667</v>
      </c>
    </row>
    <row r="2317" spans="1:14" ht="15" x14ac:dyDescent="0.25">
      <c r="A2317" s="17" t="s">
        <v>94</v>
      </c>
      <c r="B2317" s="16" t="s">
        <v>27</v>
      </c>
      <c r="C2317" t="s">
        <v>35</v>
      </c>
      <c r="D2317" s="16" t="s">
        <v>575</v>
      </c>
      <c r="E2317">
        <v>7</v>
      </c>
      <c r="F2317" s="20">
        <v>4</v>
      </c>
      <c r="G2317" s="21">
        <f t="shared" si="556"/>
        <v>7</v>
      </c>
      <c r="H2317" s="19">
        <v>6.166666666666667</v>
      </c>
      <c r="I2317" s="18">
        <v>381.62004815649698</v>
      </c>
      <c r="J2317" s="18">
        <v>329.70071085785668</v>
      </c>
      <c r="K2317" s="18">
        <f t="shared" si="552"/>
        <v>573.37002309227375</v>
      </c>
      <c r="L2317" s="18">
        <f t="shared" si="553"/>
        <v>525.36313700318374</v>
      </c>
      <c r="M2317" s="18">
        <f t="shared" si="554"/>
        <v>515.09306992551808</v>
      </c>
      <c r="N2317" s="18">
        <f t="shared" si="555"/>
        <v>465.01475258646667</v>
      </c>
    </row>
    <row r="2318" spans="1:14" ht="15" x14ac:dyDescent="0.25">
      <c r="A2318" s="17" t="s">
        <v>94</v>
      </c>
      <c r="B2318" s="16" t="s">
        <v>27</v>
      </c>
      <c r="C2318" t="s">
        <v>35</v>
      </c>
      <c r="D2318" s="16" t="s">
        <v>777</v>
      </c>
      <c r="E2318">
        <v>4</v>
      </c>
      <c r="F2318" s="20">
        <v>4.333333333333333</v>
      </c>
      <c r="G2318" s="21">
        <f t="shared" si="556"/>
        <v>4</v>
      </c>
      <c r="H2318" s="19">
        <v>6.416666666666667</v>
      </c>
      <c r="I2318" s="18">
        <v>381.62004815649698</v>
      </c>
      <c r="J2318" s="18">
        <v>329.70071085785668</v>
      </c>
      <c r="K2318" s="18">
        <f t="shared" si="552"/>
        <v>573.37002309227375</v>
      </c>
      <c r="L2318" s="18">
        <f t="shared" si="553"/>
        <v>525.36313700318374</v>
      </c>
      <c r="M2318" s="18">
        <f t="shared" si="554"/>
        <v>515.09306992551808</v>
      </c>
      <c r="N2318" s="18">
        <f t="shared" si="555"/>
        <v>465.01475258646667</v>
      </c>
    </row>
    <row r="2319" spans="1:14" ht="15" x14ac:dyDescent="0.25">
      <c r="A2319" s="17" t="s">
        <v>94</v>
      </c>
      <c r="B2319" s="16" t="s">
        <v>27</v>
      </c>
      <c r="C2319" t="s">
        <v>35</v>
      </c>
      <c r="D2319" s="16" t="s">
        <v>777</v>
      </c>
      <c r="E2319">
        <v>5</v>
      </c>
      <c r="F2319" s="20">
        <v>4.5</v>
      </c>
      <c r="G2319" s="21">
        <f t="shared" si="556"/>
        <v>5</v>
      </c>
      <c r="H2319" s="19">
        <v>6.583333333333333</v>
      </c>
      <c r="I2319" s="18">
        <v>381.62004815649698</v>
      </c>
      <c r="J2319" s="18">
        <v>329.70071085785668</v>
      </c>
      <c r="K2319" s="18">
        <f t="shared" si="552"/>
        <v>573.37002309227375</v>
      </c>
      <c r="L2319" s="18">
        <f t="shared" si="553"/>
        <v>525.36313700318374</v>
      </c>
      <c r="M2319" s="18">
        <f t="shared" si="554"/>
        <v>515.09306992551808</v>
      </c>
      <c r="N2319" s="18">
        <f t="shared" si="555"/>
        <v>465.01475258646667</v>
      </c>
    </row>
    <row r="2320" spans="1:14" ht="15" x14ac:dyDescent="0.25">
      <c r="A2320" s="17" t="s">
        <v>94</v>
      </c>
      <c r="B2320" s="16" t="s">
        <v>27</v>
      </c>
      <c r="C2320" t="s">
        <v>35</v>
      </c>
      <c r="D2320" s="16" t="s">
        <v>777</v>
      </c>
      <c r="E2320">
        <v>6</v>
      </c>
      <c r="F2320" s="20">
        <v>4.5</v>
      </c>
      <c r="G2320" s="21">
        <f t="shared" si="556"/>
        <v>6</v>
      </c>
      <c r="H2320" s="19">
        <v>6.583333333333333</v>
      </c>
      <c r="I2320" s="18">
        <v>381.62004815649698</v>
      </c>
      <c r="J2320" s="18">
        <v>329.70071085785668</v>
      </c>
      <c r="K2320" s="18">
        <f t="shared" si="552"/>
        <v>573.37002309227375</v>
      </c>
      <c r="L2320" s="18">
        <f t="shared" si="553"/>
        <v>525.36313700318374</v>
      </c>
      <c r="M2320" s="18">
        <f t="shared" si="554"/>
        <v>515.09306992551808</v>
      </c>
      <c r="N2320" s="18">
        <f t="shared" si="555"/>
        <v>465.01475258646667</v>
      </c>
    </row>
    <row r="2321" spans="1:14" ht="15" x14ac:dyDescent="0.25">
      <c r="A2321" s="17" t="s">
        <v>94</v>
      </c>
      <c r="B2321" s="16" t="s">
        <v>27</v>
      </c>
      <c r="C2321" t="s">
        <v>35</v>
      </c>
      <c r="D2321" s="16" t="s">
        <v>777</v>
      </c>
      <c r="E2321">
        <v>7</v>
      </c>
      <c r="F2321" s="20">
        <v>4.75</v>
      </c>
      <c r="G2321" s="21">
        <f t="shared" si="556"/>
        <v>7</v>
      </c>
      <c r="H2321" s="19">
        <v>6.833333333333333</v>
      </c>
      <c r="I2321" s="18">
        <v>381.62004815649698</v>
      </c>
      <c r="J2321" s="18">
        <v>329.70071085785668</v>
      </c>
      <c r="K2321" s="18">
        <f t="shared" si="552"/>
        <v>573.37002309227375</v>
      </c>
      <c r="L2321" s="18">
        <f t="shared" si="553"/>
        <v>525.36313700318374</v>
      </c>
      <c r="M2321" s="18">
        <f t="shared" si="554"/>
        <v>515.09306992551808</v>
      </c>
      <c r="N2321" s="18">
        <f t="shared" si="555"/>
        <v>465.01475258646667</v>
      </c>
    </row>
    <row r="2322" spans="1:14" ht="15" x14ac:dyDescent="0.25">
      <c r="A2322" s="17" t="s">
        <v>94</v>
      </c>
      <c r="B2322" s="16" t="s">
        <v>27</v>
      </c>
      <c r="C2322" t="s">
        <v>35</v>
      </c>
      <c r="D2322" s="16" t="s">
        <v>373</v>
      </c>
      <c r="E2322">
        <v>1</v>
      </c>
      <c r="F2322" s="20">
        <v>5</v>
      </c>
      <c r="G2322" s="21">
        <f t="shared" si="556"/>
        <v>1</v>
      </c>
      <c r="H2322" s="19">
        <v>7.083333333333333</v>
      </c>
      <c r="I2322" s="18">
        <v>381.62004815649698</v>
      </c>
      <c r="J2322" s="18">
        <v>329.70071085785668</v>
      </c>
      <c r="K2322" s="18">
        <f t="shared" si="552"/>
        <v>573.37002309227375</v>
      </c>
      <c r="L2322" s="18">
        <f t="shared" si="553"/>
        <v>525.36313700318374</v>
      </c>
      <c r="M2322" s="18">
        <f t="shared" si="554"/>
        <v>515.09306992551808</v>
      </c>
      <c r="N2322" s="18">
        <f t="shared" si="555"/>
        <v>465.01475258646667</v>
      </c>
    </row>
    <row r="2323" spans="1:14" ht="15" x14ac:dyDescent="0.25">
      <c r="A2323" s="17" t="s">
        <v>94</v>
      </c>
      <c r="B2323" s="16" t="s">
        <v>27</v>
      </c>
      <c r="C2323" t="s">
        <v>35</v>
      </c>
      <c r="D2323" s="16" t="s">
        <v>373</v>
      </c>
      <c r="E2323">
        <v>2</v>
      </c>
      <c r="F2323" s="20">
        <v>5</v>
      </c>
      <c r="G2323" s="21">
        <f t="shared" si="556"/>
        <v>2</v>
      </c>
      <c r="H2323" s="19">
        <v>7.083333333333333</v>
      </c>
      <c r="I2323" s="18">
        <v>381.62004815649698</v>
      </c>
      <c r="J2323" s="18">
        <v>329.70071085785668</v>
      </c>
      <c r="K2323" s="18">
        <f t="shared" ref="K2323:K2386" si="557">I2323/203*305</f>
        <v>573.37002309227375</v>
      </c>
      <c r="L2323" s="18">
        <f t="shared" ref="L2323:L2386" si="558">J2323/203*305+30</f>
        <v>525.36313700318374</v>
      </c>
      <c r="M2323" s="18">
        <f t="shared" ref="M2323:M2386" si="559">I2323/203*274</f>
        <v>515.09306992551808</v>
      </c>
      <c r="N2323" s="18">
        <f t="shared" ref="N2323:N2386" si="560">J2323/203*274+20</f>
        <v>465.01475258646667</v>
      </c>
    </row>
    <row r="2324" spans="1:14" ht="15" x14ac:dyDescent="0.25">
      <c r="A2324" s="17" t="s">
        <v>94</v>
      </c>
      <c r="B2324" s="16" t="s">
        <v>27</v>
      </c>
      <c r="C2324" t="s">
        <v>35</v>
      </c>
      <c r="D2324" s="16" t="s">
        <v>373</v>
      </c>
      <c r="E2324">
        <v>3</v>
      </c>
      <c r="F2324" s="20">
        <v>5</v>
      </c>
      <c r="G2324" s="21">
        <f t="shared" si="556"/>
        <v>3</v>
      </c>
      <c r="H2324" s="19">
        <v>7.083333333333333</v>
      </c>
      <c r="I2324" s="18">
        <v>381.62004815649698</v>
      </c>
      <c r="J2324" s="18">
        <v>329.70071085785668</v>
      </c>
      <c r="K2324" s="18">
        <f t="shared" si="557"/>
        <v>573.37002309227375</v>
      </c>
      <c r="L2324" s="18">
        <f t="shared" si="558"/>
        <v>525.36313700318374</v>
      </c>
      <c r="M2324" s="18">
        <f t="shared" si="559"/>
        <v>515.09306992551808</v>
      </c>
      <c r="N2324" s="18">
        <f t="shared" si="560"/>
        <v>465.01475258646667</v>
      </c>
    </row>
    <row r="2325" spans="1:14" ht="15" x14ac:dyDescent="0.25">
      <c r="A2325" s="17" t="s">
        <v>94</v>
      </c>
      <c r="B2325" s="16" t="s">
        <v>27</v>
      </c>
      <c r="C2325" t="s">
        <v>35</v>
      </c>
      <c r="D2325" s="16" t="s">
        <v>373</v>
      </c>
      <c r="E2325">
        <v>4</v>
      </c>
      <c r="F2325" s="20">
        <v>5</v>
      </c>
      <c r="G2325" s="21">
        <f t="shared" si="556"/>
        <v>4</v>
      </c>
      <c r="H2325" s="19">
        <v>7.083333333333333</v>
      </c>
      <c r="I2325" s="18">
        <v>381.62004815649698</v>
      </c>
      <c r="J2325" s="18">
        <v>329.70071085785668</v>
      </c>
      <c r="K2325" s="18">
        <f t="shared" si="557"/>
        <v>573.37002309227375</v>
      </c>
      <c r="L2325" s="18">
        <f t="shared" si="558"/>
        <v>525.36313700318374</v>
      </c>
      <c r="M2325" s="18">
        <f t="shared" si="559"/>
        <v>515.09306992551808</v>
      </c>
      <c r="N2325" s="18">
        <f t="shared" si="560"/>
        <v>465.01475258646667</v>
      </c>
    </row>
    <row r="2326" spans="1:14" ht="15" x14ac:dyDescent="0.25">
      <c r="A2326" s="17" t="s">
        <v>94</v>
      </c>
      <c r="B2326" s="16" t="s">
        <v>27</v>
      </c>
      <c r="C2326" t="s">
        <v>35</v>
      </c>
      <c r="D2326" s="16" t="s">
        <v>373</v>
      </c>
      <c r="E2326">
        <v>5</v>
      </c>
      <c r="F2326" s="20">
        <v>5</v>
      </c>
      <c r="G2326" s="21">
        <f t="shared" si="556"/>
        <v>5</v>
      </c>
      <c r="H2326" s="19">
        <v>7.083333333333333</v>
      </c>
      <c r="I2326" s="18">
        <v>381.62004815649698</v>
      </c>
      <c r="J2326" s="18">
        <v>329.70071085785668</v>
      </c>
      <c r="K2326" s="18">
        <f t="shared" si="557"/>
        <v>573.37002309227375</v>
      </c>
      <c r="L2326" s="18">
        <f t="shared" si="558"/>
        <v>525.36313700318374</v>
      </c>
      <c r="M2326" s="18">
        <f t="shared" si="559"/>
        <v>515.09306992551808</v>
      </c>
      <c r="N2326" s="18">
        <f t="shared" si="560"/>
        <v>465.01475258646667</v>
      </c>
    </row>
    <row r="2327" spans="1:14" ht="15" x14ac:dyDescent="0.25">
      <c r="A2327" s="17" t="s">
        <v>94</v>
      </c>
      <c r="B2327" s="16" t="s">
        <v>27</v>
      </c>
      <c r="C2327" t="s">
        <v>35</v>
      </c>
      <c r="D2327" s="16" t="s">
        <v>373</v>
      </c>
      <c r="E2327">
        <v>6</v>
      </c>
      <c r="F2327" s="20">
        <v>5</v>
      </c>
      <c r="G2327" s="21">
        <f t="shared" si="556"/>
        <v>6</v>
      </c>
      <c r="H2327" s="19">
        <v>7.083333333333333</v>
      </c>
      <c r="I2327" s="18">
        <v>381.62004815649698</v>
      </c>
      <c r="J2327" s="18">
        <v>329.70071085785668</v>
      </c>
      <c r="K2327" s="18">
        <f t="shared" si="557"/>
        <v>573.37002309227375</v>
      </c>
      <c r="L2327" s="18">
        <f t="shared" si="558"/>
        <v>525.36313700318374</v>
      </c>
      <c r="M2327" s="18">
        <f t="shared" si="559"/>
        <v>515.09306992551808</v>
      </c>
      <c r="N2327" s="18">
        <f t="shared" si="560"/>
        <v>465.01475258646667</v>
      </c>
    </row>
    <row r="2328" spans="1:14" ht="15" x14ac:dyDescent="0.25">
      <c r="A2328" s="17" t="s">
        <v>94</v>
      </c>
      <c r="B2328" s="16" t="s">
        <v>27</v>
      </c>
      <c r="C2328" t="s">
        <v>35</v>
      </c>
      <c r="D2328" s="16" t="s">
        <v>373</v>
      </c>
      <c r="E2328">
        <v>7</v>
      </c>
      <c r="F2328" s="20">
        <v>5</v>
      </c>
      <c r="G2328" s="21">
        <f t="shared" si="556"/>
        <v>7</v>
      </c>
      <c r="H2328" s="19">
        <v>7.083333333333333</v>
      </c>
      <c r="I2328" s="18">
        <v>381.62004815649698</v>
      </c>
      <c r="J2328" s="18">
        <v>329.70071085785668</v>
      </c>
      <c r="K2328" s="18">
        <f t="shared" si="557"/>
        <v>573.37002309227375</v>
      </c>
      <c r="L2328" s="18">
        <f t="shared" si="558"/>
        <v>525.36313700318374</v>
      </c>
      <c r="M2328" s="18">
        <f t="shared" si="559"/>
        <v>515.09306992551808</v>
      </c>
      <c r="N2328" s="18">
        <f t="shared" si="560"/>
        <v>465.01475258646667</v>
      </c>
    </row>
    <row r="2329" spans="1:14" ht="15" x14ac:dyDescent="0.25">
      <c r="A2329" s="17" t="s">
        <v>94</v>
      </c>
      <c r="B2329" s="16" t="s">
        <v>27</v>
      </c>
      <c r="C2329" t="s">
        <v>35</v>
      </c>
      <c r="D2329" s="16" t="s">
        <v>359</v>
      </c>
      <c r="E2329">
        <v>1</v>
      </c>
      <c r="F2329" s="20">
        <v>6</v>
      </c>
      <c r="G2329" s="21">
        <f t="shared" si="556"/>
        <v>1</v>
      </c>
      <c r="H2329" s="19">
        <v>8.0833333333333339</v>
      </c>
      <c r="I2329" s="18">
        <v>381.62004815649698</v>
      </c>
      <c r="J2329" s="18">
        <v>329.70071085785668</v>
      </c>
      <c r="K2329" s="18">
        <f t="shared" si="557"/>
        <v>573.37002309227375</v>
      </c>
      <c r="L2329" s="18">
        <f t="shared" si="558"/>
        <v>525.36313700318374</v>
      </c>
      <c r="M2329" s="18">
        <f t="shared" si="559"/>
        <v>515.09306992551808</v>
      </c>
      <c r="N2329" s="18">
        <f t="shared" si="560"/>
        <v>465.01475258646667</v>
      </c>
    </row>
    <row r="2330" spans="1:14" ht="15" x14ac:dyDescent="0.25">
      <c r="A2330" s="17" t="s">
        <v>94</v>
      </c>
      <c r="B2330" s="16" t="s">
        <v>27</v>
      </c>
      <c r="C2330" t="s">
        <v>35</v>
      </c>
      <c r="D2330" s="16" t="s">
        <v>359</v>
      </c>
      <c r="E2330">
        <v>2</v>
      </c>
      <c r="F2330" s="20">
        <v>6</v>
      </c>
      <c r="G2330" s="21">
        <f t="shared" si="556"/>
        <v>2</v>
      </c>
      <c r="H2330" s="19">
        <v>8.0833333333333339</v>
      </c>
      <c r="I2330" s="18">
        <v>381.62004815649698</v>
      </c>
      <c r="J2330" s="18">
        <v>329.70071085785668</v>
      </c>
      <c r="K2330" s="18">
        <f t="shared" si="557"/>
        <v>573.37002309227375</v>
      </c>
      <c r="L2330" s="18">
        <f t="shared" si="558"/>
        <v>525.36313700318374</v>
      </c>
      <c r="M2330" s="18">
        <f t="shared" si="559"/>
        <v>515.09306992551808</v>
      </c>
      <c r="N2330" s="18">
        <f t="shared" si="560"/>
        <v>465.01475258646667</v>
      </c>
    </row>
    <row r="2331" spans="1:14" ht="15" x14ac:dyDescent="0.25">
      <c r="A2331" s="17" t="s">
        <v>94</v>
      </c>
      <c r="B2331" s="16" t="s">
        <v>27</v>
      </c>
      <c r="C2331" t="s">
        <v>35</v>
      </c>
      <c r="D2331" s="16" t="s">
        <v>359</v>
      </c>
      <c r="E2331">
        <v>3</v>
      </c>
      <c r="F2331" s="20">
        <v>6</v>
      </c>
      <c r="G2331" s="21">
        <f t="shared" si="556"/>
        <v>3</v>
      </c>
      <c r="H2331" s="19">
        <v>8.0833333333333339</v>
      </c>
      <c r="I2331" s="18">
        <v>381.62004815649698</v>
      </c>
      <c r="J2331" s="18">
        <v>329.70071085785668</v>
      </c>
      <c r="K2331" s="18">
        <f t="shared" si="557"/>
        <v>573.37002309227375</v>
      </c>
      <c r="L2331" s="18">
        <f t="shared" si="558"/>
        <v>525.36313700318374</v>
      </c>
      <c r="M2331" s="18">
        <f t="shared" si="559"/>
        <v>515.09306992551808</v>
      </c>
      <c r="N2331" s="18">
        <f t="shared" si="560"/>
        <v>465.01475258646667</v>
      </c>
    </row>
    <row r="2332" spans="1:14" ht="15" x14ac:dyDescent="0.25">
      <c r="A2332" s="17" t="s">
        <v>94</v>
      </c>
      <c r="B2332" s="16" t="s">
        <v>27</v>
      </c>
      <c r="C2332" t="s">
        <v>35</v>
      </c>
      <c r="D2332" s="16" t="s">
        <v>359</v>
      </c>
      <c r="E2332">
        <v>4</v>
      </c>
      <c r="F2332" s="20">
        <v>6</v>
      </c>
      <c r="G2332" s="21">
        <f t="shared" si="556"/>
        <v>4</v>
      </c>
      <c r="H2332" s="19">
        <v>8.0833333333333339</v>
      </c>
      <c r="I2332" s="18">
        <v>381.62004815649698</v>
      </c>
      <c r="J2332" s="18">
        <v>329.70071085785668</v>
      </c>
      <c r="K2332" s="18">
        <f t="shared" si="557"/>
        <v>573.37002309227375</v>
      </c>
      <c r="L2332" s="18">
        <f t="shared" si="558"/>
        <v>525.36313700318374</v>
      </c>
      <c r="M2332" s="18">
        <f t="shared" si="559"/>
        <v>515.09306992551808</v>
      </c>
      <c r="N2332" s="18">
        <f t="shared" si="560"/>
        <v>465.01475258646667</v>
      </c>
    </row>
    <row r="2333" spans="1:14" ht="15" x14ac:dyDescent="0.25">
      <c r="A2333" s="17" t="s">
        <v>94</v>
      </c>
      <c r="B2333" s="16" t="s">
        <v>27</v>
      </c>
      <c r="C2333" t="s">
        <v>35</v>
      </c>
      <c r="D2333" s="16" t="s">
        <v>359</v>
      </c>
      <c r="E2333">
        <v>5</v>
      </c>
      <c r="F2333" s="20">
        <v>6</v>
      </c>
      <c r="G2333" s="21">
        <f t="shared" si="556"/>
        <v>5</v>
      </c>
      <c r="H2333" s="19">
        <v>8.0833333333333339</v>
      </c>
      <c r="I2333" s="18">
        <v>381.62004815649698</v>
      </c>
      <c r="J2333" s="18">
        <v>329.70071085785668</v>
      </c>
      <c r="K2333" s="18">
        <f t="shared" si="557"/>
        <v>573.37002309227375</v>
      </c>
      <c r="L2333" s="18">
        <f t="shared" si="558"/>
        <v>525.36313700318374</v>
      </c>
      <c r="M2333" s="18">
        <f t="shared" si="559"/>
        <v>515.09306992551808</v>
      </c>
      <c r="N2333" s="18">
        <f t="shared" si="560"/>
        <v>465.01475258646667</v>
      </c>
    </row>
    <row r="2334" spans="1:14" ht="15" x14ac:dyDescent="0.25">
      <c r="A2334" s="17" t="s">
        <v>94</v>
      </c>
      <c r="B2334" s="16" t="s">
        <v>27</v>
      </c>
      <c r="C2334" t="s">
        <v>35</v>
      </c>
      <c r="D2334" s="16" t="s">
        <v>359</v>
      </c>
      <c r="E2334">
        <v>6</v>
      </c>
      <c r="F2334" s="20">
        <v>6</v>
      </c>
      <c r="G2334" s="21">
        <f t="shared" si="556"/>
        <v>6</v>
      </c>
      <c r="H2334" s="19">
        <v>8.0833333333333339</v>
      </c>
      <c r="I2334" s="18">
        <v>381.62004815649698</v>
      </c>
      <c r="J2334" s="18">
        <v>329.70071085785668</v>
      </c>
      <c r="K2334" s="18">
        <f t="shared" si="557"/>
        <v>573.37002309227375</v>
      </c>
      <c r="L2334" s="18">
        <f t="shared" si="558"/>
        <v>525.36313700318374</v>
      </c>
      <c r="M2334" s="18">
        <f t="shared" si="559"/>
        <v>515.09306992551808</v>
      </c>
      <c r="N2334" s="18">
        <f t="shared" si="560"/>
        <v>465.01475258646667</v>
      </c>
    </row>
    <row r="2335" spans="1:14" ht="15" x14ac:dyDescent="0.25">
      <c r="A2335" s="17" t="s">
        <v>94</v>
      </c>
      <c r="B2335" s="16" t="s">
        <v>27</v>
      </c>
      <c r="C2335" t="s">
        <v>35</v>
      </c>
      <c r="D2335" s="16" t="s">
        <v>359</v>
      </c>
      <c r="E2335">
        <v>7</v>
      </c>
      <c r="F2335" s="20">
        <v>6</v>
      </c>
      <c r="G2335" s="21">
        <f t="shared" si="556"/>
        <v>7</v>
      </c>
      <c r="H2335" s="19">
        <v>8.0833333333333339</v>
      </c>
      <c r="I2335" s="18">
        <v>381.62004815649698</v>
      </c>
      <c r="J2335" s="18">
        <v>329.70071085785668</v>
      </c>
      <c r="K2335" s="18">
        <f t="shared" si="557"/>
        <v>573.37002309227375</v>
      </c>
      <c r="L2335" s="18">
        <f t="shared" si="558"/>
        <v>525.36313700318374</v>
      </c>
      <c r="M2335" s="18">
        <f t="shared" si="559"/>
        <v>515.09306992551808</v>
      </c>
      <c r="N2335" s="18">
        <f t="shared" si="560"/>
        <v>465.01475258646667</v>
      </c>
    </row>
    <row r="2336" spans="1:14" ht="15" x14ac:dyDescent="0.25">
      <c r="A2336" s="17" t="s">
        <v>94</v>
      </c>
      <c r="B2336" s="16" t="s">
        <v>27</v>
      </c>
      <c r="C2336" t="s">
        <v>35</v>
      </c>
      <c r="D2336" s="16" t="s">
        <v>565</v>
      </c>
      <c r="E2336">
        <v>1</v>
      </c>
      <c r="F2336" s="20">
        <v>7</v>
      </c>
      <c r="G2336" s="21">
        <f t="shared" si="556"/>
        <v>1</v>
      </c>
      <c r="H2336" s="19">
        <v>9.0833333333333339</v>
      </c>
      <c r="I2336" s="18">
        <v>381.62004815649698</v>
      </c>
      <c r="J2336" s="18">
        <v>329.70071085785668</v>
      </c>
      <c r="K2336" s="18">
        <f t="shared" si="557"/>
        <v>573.37002309227375</v>
      </c>
      <c r="L2336" s="18">
        <f t="shared" si="558"/>
        <v>525.36313700318374</v>
      </c>
      <c r="M2336" s="18">
        <f t="shared" si="559"/>
        <v>515.09306992551808</v>
      </c>
      <c r="N2336" s="18">
        <f t="shared" si="560"/>
        <v>465.01475258646667</v>
      </c>
    </row>
    <row r="2337" spans="1:14" ht="15" x14ac:dyDescent="0.25">
      <c r="A2337" s="17" t="s">
        <v>94</v>
      </c>
      <c r="B2337" s="16" t="s">
        <v>27</v>
      </c>
      <c r="C2337" t="s">
        <v>35</v>
      </c>
      <c r="D2337" s="16" t="s">
        <v>565</v>
      </c>
      <c r="E2337">
        <v>2</v>
      </c>
      <c r="F2337" s="20">
        <v>7</v>
      </c>
      <c r="G2337" s="21">
        <f t="shared" si="556"/>
        <v>2</v>
      </c>
      <c r="H2337" s="19">
        <v>9.0833333333333339</v>
      </c>
      <c r="I2337" s="18">
        <v>381.62004815649698</v>
      </c>
      <c r="J2337" s="18">
        <v>329.70071085785668</v>
      </c>
      <c r="K2337" s="18">
        <f t="shared" si="557"/>
        <v>573.37002309227375</v>
      </c>
      <c r="L2337" s="18">
        <f t="shared" si="558"/>
        <v>525.36313700318374</v>
      </c>
      <c r="M2337" s="18">
        <f t="shared" si="559"/>
        <v>515.09306992551808</v>
      </c>
      <c r="N2337" s="18">
        <f t="shared" si="560"/>
        <v>465.01475258646667</v>
      </c>
    </row>
    <row r="2338" spans="1:14" ht="15" x14ac:dyDescent="0.25">
      <c r="A2338" s="17" t="s">
        <v>94</v>
      </c>
      <c r="B2338" s="16" t="s">
        <v>27</v>
      </c>
      <c r="C2338" t="s">
        <v>35</v>
      </c>
      <c r="D2338" s="16" t="s">
        <v>565</v>
      </c>
      <c r="E2338">
        <v>3</v>
      </c>
      <c r="F2338" s="20">
        <v>7</v>
      </c>
      <c r="G2338" s="21">
        <f t="shared" si="556"/>
        <v>3</v>
      </c>
      <c r="H2338" s="19">
        <v>9.0833333333333339</v>
      </c>
      <c r="I2338" s="18">
        <v>381.62004815649698</v>
      </c>
      <c r="J2338" s="18">
        <v>329.70071085785668</v>
      </c>
      <c r="K2338" s="18">
        <f t="shared" si="557"/>
        <v>573.37002309227375</v>
      </c>
      <c r="L2338" s="18">
        <f t="shared" si="558"/>
        <v>525.36313700318374</v>
      </c>
      <c r="M2338" s="18">
        <f t="shared" si="559"/>
        <v>515.09306992551808</v>
      </c>
      <c r="N2338" s="18">
        <f t="shared" si="560"/>
        <v>465.01475258646667</v>
      </c>
    </row>
    <row r="2339" spans="1:14" ht="15" x14ac:dyDescent="0.25">
      <c r="A2339" s="17" t="s">
        <v>94</v>
      </c>
      <c r="B2339" s="16" t="s">
        <v>27</v>
      </c>
      <c r="C2339" t="s">
        <v>35</v>
      </c>
      <c r="D2339" s="16" t="s">
        <v>565</v>
      </c>
      <c r="E2339">
        <v>4</v>
      </c>
      <c r="F2339" s="20">
        <v>7</v>
      </c>
      <c r="G2339" s="21">
        <f t="shared" si="556"/>
        <v>4</v>
      </c>
      <c r="H2339" s="19">
        <v>9.0833333333333339</v>
      </c>
      <c r="I2339" s="18">
        <v>381.62004815649698</v>
      </c>
      <c r="J2339" s="18">
        <v>329.70071085785668</v>
      </c>
      <c r="K2339" s="18">
        <f t="shared" si="557"/>
        <v>573.37002309227375</v>
      </c>
      <c r="L2339" s="18">
        <f t="shared" si="558"/>
        <v>525.36313700318374</v>
      </c>
      <c r="M2339" s="18">
        <f t="shared" si="559"/>
        <v>515.09306992551808</v>
      </c>
      <c r="N2339" s="18">
        <f t="shared" si="560"/>
        <v>465.01475258646667</v>
      </c>
    </row>
    <row r="2340" spans="1:14" ht="15" x14ac:dyDescent="0.25">
      <c r="A2340" s="17" t="s">
        <v>94</v>
      </c>
      <c r="B2340" s="16" t="s">
        <v>27</v>
      </c>
      <c r="C2340" t="s">
        <v>35</v>
      </c>
      <c r="D2340" s="16" t="s">
        <v>565</v>
      </c>
      <c r="E2340">
        <v>5</v>
      </c>
      <c r="F2340" s="20">
        <v>7</v>
      </c>
      <c r="G2340" s="21">
        <f t="shared" si="556"/>
        <v>5</v>
      </c>
      <c r="H2340" s="19">
        <v>9.0833333333333339</v>
      </c>
      <c r="I2340" s="18">
        <v>381.62004815649698</v>
      </c>
      <c r="J2340" s="18">
        <v>329.70071085785668</v>
      </c>
      <c r="K2340" s="18">
        <f t="shared" si="557"/>
        <v>573.37002309227375</v>
      </c>
      <c r="L2340" s="18">
        <f t="shared" si="558"/>
        <v>525.36313700318374</v>
      </c>
      <c r="M2340" s="18">
        <f t="shared" si="559"/>
        <v>515.09306992551808</v>
      </c>
      <c r="N2340" s="18">
        <f t="shared" si="560"/>
        <v>465.01475258646667</v>
      </c>
    </row>
    <row r="2341" spans="1:14" ht="15" x14ac:dyDescent="0.25">
      <c r="A2341" s="17" t="s">
        <v>94</v>
      </c>
      <c r="B2341" s="16" t="s">
        <v>27</v>
      </c>
      <c r="C2341" t="s">
        <v>35</v>
      </c>
      <c r="D2341" s="16" t="s">
        <v>565</v>
      </c>
      <c r="E2341">
        <v>6</v>
      </c>
      <c r="F2341" s="20">
        <v>7</v>
      </c>
      <c r="G2341" s="21">
        <f t="shared" si="556"/>
        <v>6</v>
      </c>
      <c r="H2341" s="19">
        <v>9.0833333333333339</v>
      </c>
      <c r="I2341" s="18">
        <v>381.62004815649698</v>
      </c>
      <c r="J2341" s="18">
        <v>329.70071085785668</v>
      </c>
      <c r="K2341" s="18">
        <f t="shared" si="557"/>
        <v>573.37002309227375</v>
      </c>
      <c r="L2341" s="18">
        <f t="shared" si="558"/>
        <v>525.36313700318374</v>
      </c>
      <c r="M2341" s="18">
        <f t="shared" si="559"/>
        <v>515.09306992551808</v>
      </c>
      <c r="N2341" s="18">
        <f t="shared" si="560"/>
        <v>465.01475258646667</v>
      </c>
    </row>
    <row r="2342" spans="1:14" ht="15" x14ac:dyDescent="0.25">
      <c r="A2342" s="17" t="s">
        <v>94</v>
      </c>
      <c r="B2342" s="16" t="s">
        <v>27</v>
      </c>
      <c r="C2342" t="s">
        <v>35</v>
      </c>
      <c r="D2342" s="16" t="s">
        <v>565</v>
      </c>
      <c r="E2342">
        <v>7</v>
      </c>
      <c r="F2342" s="20">
        <v>7</v>
      </c>
      <c r="G2342" s="21">
        <f t="shared" si="556"/>
        <v>7</v>
      </c>
      <c r="H2342" s="19">
        <v>9.0833333333333339</v>
      </c>
      <c r="I2342" s="18">
        <v>381.62004815649698</v>
      </c>
      <c r="J2342" s="18">
        <v>329.70071085785668</v>
      </c>
      <c r="K2342" s="18">
        <f t="shared" si="557"/>
        <v>573.37002309227375</v>
      </c>
      <c r="L2342" s="18">
        <f t="shared" si="558"/>
        <v>525.36313700318374</v>
      </c>
      <c r="M2342" s="18">
        <f t="shared" si="559"/>
        <v>515.09306992551808</v>
      </c>
      <c r="N2342" s="18">
        <f t="shared" si="560"/>
        <v>465.01475258646667</v>
      </c>
    </row>
    <row r="2343" spans="1:14" ht="15" x14ac:dyDescent="0.25">
      <c r="A2343" s="17" t="s">
        <v>94</v>
      </c>
      <c r="B2343" s="16" t="s">
        <v>27</v>
      </c>
      <c r="C2343" t="s">
        <v>35</v>
      </c>
      <c r="D2343" s="16" t="s">
        <v>638</v>
      </c>
      <c r="E2343">
        <v>1</v>
      </c>
      <c r="F2343" s="20">
        <v>7.5</v>
      </c>
      <c r="G2343" s="21">
        <f t="shared" si="556"/>
        <v>1</v>
      </c>
      <c r="H2343" s="19">
        <v>9.5833333333333339</v>
      </c>
      <c r="I2343" s="18">
        <v>381.62004815649698</v>
      </c>
      <c r="J2343" s="18">
        <v>329.70071085785668</v>
      </c>
      <c r="K2343" s="18">
        <f t="shared" si="557"/>
        <v>573.37002309227375</v>
      </c>
      <c r="L2343" s="18">
        <f t="shared" si="558"/>
        <v>525.36313700318374</v>
      </c>
      <c r="M2343" s="18">
        <f t="shared" si="559"/>
        <v>515.09306992551808</v>
      </c>
      <c r="N2343" s="18">
        <f t="shared" si="560"/>
        <v>465.01475258646667</v>
      </c>
    </row>
    <row r="2344" spans="1:14" ht="15" x14ac:dyDescent="0.25">
      <c r="A2344" s="17" t="s">
        <v>94</v>
      </c>
      <c r="B2344" s="16" t="s">
        <v>27</v>
      </c>
      <c r="C2344" t="s">
        <v>35</v>
      </c>
      <c r="D2344" s="16" t="s">
        <v>638</v>
      </c>
      <c r="E2344">
        <v>4</v>
      </c>
      <c r="F2344" s="20">
        <v>7.5</v>
      </c>
      <c r="G2344" s="21">
        <f t="shared" si="556"/>
        <v>4</v>
      </c>
      <c r="H2344" s="19">
        <v>9.5833333333333339</v>
      </c>
      <c r="I2344" s="18">
        <v>381.62004815649698</v>
      </c>
      <c r="J2344" s="18">
        <v>329.70071085785668</v>
      </c>
      <c r="K2344" s="18">
        <f t="shared" si="557"/>
        <v>573.37002309227375</v>
      </c>
      <c r="L2344" s="18">
        <f t="shared" si="558"/>
        <v>525.36313700318374</v>
      </c>
      <c r="M2344" s="18">
        <f t="shared" si="559"/>
        <v>515.09306992551808</v>
      </c>
      <c r="N2344" s="18">
        <f t="shared" si="560"/>
        <v>465.01475258646667</v>
      </c>
    </row>
    <row r="2345" spans="1:14" ht="15" x14ac:dyDescent="0.25">
      <c r="A2345" s="17" t="s">
        <v>94</v>
      </c>
      <c r="B2345" s="16" t="s">
        <v>27</v>
      </c>
      <c r="C2345" t="s">
        <v>35</v>
      </c>
      <c r="D2345" s="16" t="s">
        <v>638</v>
      </c>
      <c r="E2345">
        <v>5</v>
      </c>
      <c r="F2345" s="20">
        <v>7.5</v>
      </c>
      <c r="G2345" s="21">
        <f t="shared" si="556"/>
        <v>5</v>
      </c>
      <c r="H2345" s="19">
        <v>9.5833333333333339</v>
      </c>
      <c r="I2345" s="18">
        <v>381.62004815649698</v>
      </c>
      <c r="J2345" s="18">
        <v>329.70071085785668</v>
      </c>
      <c r="K2345" s="18">
        <f t="shared" si="557"/>
        <v>573.37002309227375</v>
      </c>
      <c r="L2345" s="18">
        <f t="shared" si="558"/>
        <v>525.36313700318374</v>
      </c>
      <c r="M2345" s="18">
        <f t="shared" si="559"/>
        <v>515.09306992551808</v>
      </c>
      <c r="N2345" s="18">
        <f t="shared" si="560"/>
        <v>465.01475258646667</v>
      </c>
    </row>
    <row r="2346" spans="1:14" ht="15" x14ac:dyDescent="0.25">
      <c r="A2346" s="17" t="s">
        <v>94</v>
      </c>
      <c r="B2346" s="16" t="s">
        <v>27</v>
      </c>
      <c r="C2346" t="s">
        <v>35</v>
      </c>
      <c r="D2346" s="16" t="s">
        <v>638</v>
      </c>
      <c r="E2346">
        <v>6</v>
      </c>
      <c r="F2346" s="20">
        <v>7.5</v>
      </c>
      <c r="G2346" s="21">
        <f t="shared" si="556"/>
        <v>6</v>
      </c>
      <c r="H2346" s="19">
        <v>9.5833333333333339</v>
      </c>
      <c r="I2346" s="18">
        <v>381.62004815649698</v>
      </c>
      <c r="J2346" s="18">
        <v>329.70071085785668</v>
      </c>
      <c r="K2346" s="18">
        <f t="shared" si="557"/>
        <v>573.37002309227375</v>
      </c>
      <c r="L2346" s="18">
        <f t="shared" si="558"/>
        <v>525.36313700318374</v>
      </c>
      <c r="M2346" s="18">
        <f t="shared" si="559"/>
        <v>515.09306992551808</v>
      </c>
      <c r="N2346" s="18">
        <f t="shared" si="560"/>
        <v>465.01475258646667</v>
      </c>
    </row>
    <row r="2347" spans="1:14" ht="15" x14ac:dyDescent="0.25">
      <c r="A2347" s="17" t="s">
        <v>94</v>
      </c>
      <c r="B2347" s="16" t="s">
        <v>27</v>
      </c>
      <c r="C2347" t="s">
        <v>35</v>
      </c>
      <c r="D2347" s="16" t="s">
        <v>638</v>
      </c>
      <c r="E2347">
        <v>7</v>
      </c>
      <c r="F2347" s="20">
        <v>7.5</v>
      </c>
      <c r="G2347" s="21">
        <f t="shared" si="556"/>
        <v>7</v>
      </c>
      <c r="H2347" s="19">
        <v>9.5833333333333339</v>
      </c>
      <c r="I2347" s="18">
        <v>381.62004815649698</v>
      </c>
      <c r="J2347" s="18">
        <v>329.70071085785668</v>
      </c>
      <c r="K2347" s="18">
        <f t="shared" si="557"/>
        <v>573.37002309227375</v>
      </c>
      <c r="L2347" s="18">
        <f t="shared" si="558"/>
        <v>525.36313700318374</v>
      </c>
      <c r="M2347" s="18">
        <f t="shared" si="559"/>
        <v>515.09306992551808</v>
      </c>
      <c r="N2347" s="18">
        <f t="shared" si="560"/>
        <v>465.01475258646667</v>
      </c>
    </row>
    <row r="2348" spans="1:14" ht="15" x14ac:dyDescent="0.25">
      <c r="A2348" s="17" t="s">
        <v>94</v>
      </c>
      <c r="B2348" s="16" t="s">
        <v>27</v>
      </c>
      <c r="C2348" t="s">
        <v>35</v>
      </c>
      <c r="D2348" s="16" t="s">
        <v>588</v>
      </c>
      <c r="E2348">
        <v>1</v>
      </c>
      <c r="F2348" s="20">
        <v>8</v>
      </c>
      <c r="G2348" s="21">
        <f t="shared" si="556"/>
        <v>1</v>
      </c>
      <c r="H2348" s="19">
        <v>10.083333333333334</v>
      </c>
      <c r="I2348" s="18">
        <v>381.62004815649698</v>
      </c>
      <c r="J2348" s="18">
        <v>329.70071085785668</v>
      </c>
      <c r="K2348" s="18">
        <f t="shared" si="557"/>
        <v>573.37002309227375</v>
      </c>
      <c r="L2348" s="18">
        <f t="shared" si="558"/>
        <v>525.36313700318374</v>
      </c>
      <c r="M2348" s="18">
        <f t="shared" si="559"/>
        <v>515.09306992551808</v>
      </c>
      <c r="N2348" s="18">
        <f t="shared" si="560"/>
        <v>465.01475258646667</v>
      </c>
    </row>
    <row r="2349" spans="1:14" ht="15" x14ac:dyDescent="0.25">
      <c r="A2349" s="17" t="s">
        <v>94</v>
      </c>
      <c r="B2349" s="16" t="s">
        <v>27</v>
      </c>
      <c r="C2349" t="s">
        <v>35</v>
      </c>
      <c r="D2349" s="16" t="s">
        <v>588</v>
      </c>
      <c r="E2349">
        <v>2</v>
      </c>
      <c r="F2349" s="20">
        <v>8</v>
      </c>
      <c r="G2349" s="21">
        <f t="shared" si="556"/>
        <v>2</v>
      </c>
      <c r="H2349" s="19">
        <v>10.083333333333334</v>
      </c>
      <c r="I2349" s="18">
        <v>381.62004815649698</v>
      </c>
      <c r="J2349" s="18">
        <v>329.70071085785668</v>
      </c>
      <c r="K2349" s="18">
        <f t="shared" si="557"/>
        <v>573.37002309227375</v>
      </c>
      <c r="L2349" s="18">
        <f t="shared" si="558"/>
        <v>525.36313700318374</v>
      </c>
      <c r="M2349" s="18">
        <f t="shared" si="559"/>
        <v>515.09306992551808</v>
      </c>
      <c r="N2349" s="18">
        <f t="shared" si="560"/>
        <v>465.01475258646667</v>
      </c>
    </row>
    <row r="2350" spans="1:14" ht="15" x14ac:dyDescent="0.25">
      <c r="A2350" s="17" t="s">
        <v>94</v>
      </c>
      <c r="B2350" s="16" t="s">
        <v>27</v>
      </c>
      <c r="C2350" t="s">
        <v>35</v>
      </c>
      <c r="D2350" s="16" t="s">
        <v>588</v>
      </c>
      <c r="E2350">
        <v>3</v>
      </c>
      <c r="F2350" s="20">
        <v>8</v>
      </c>
      <c r="G2350" s="21">
        <f t="shared" si="556"/>
        <v>3</v>
      </c>
      <c r="H2350" s="19">
        <v>10.083333333333334</v>
      </c>
      <c r="I2350" s="18">
        <v>381.62004815649698</v>
      </c>
      <c r="J2350" s="18">
        <v>329.70071085785668</v>
      </c>
      <c r="K2350" s="18">
        <f t="shared" si="557"/>
        <v>573.37002309227375</v>
      </c>
      <c r="L2350" s="18">
        <f t="shared" si="558"/>
        <v>525.36313700318374</v>
      </c>
      <c r="M2350" s="18">
        <f t="shared" si="559"/>
        <v>515.09306992551808</v>
      </c>
      <c r="N2350" s="18">
        <f t="shared" si="560"/>
        <v>465.01475258646667</v>
      </c>
    </row>
    <row r="2351" spans="1:14" ht="15" x14ac:dyDescent="0.25">
      <c r="A2351" s="17" t="s">
        <v>94</v>
      </c>
      <c r="B2351" s="16" t="s">
        <v>27</v>
      </c>
      <c r="C2351" t="s">
        <v>35</v>
      </c>
      <c r="D2351" s="16" t="s">
        <v>588</v>
      </c>
      <c r="E2351">
        <v>4</v>
      </c>
      <c r="F2351" s="20">
        <v>8</v>
      </c>
      <c r="G2351" s="21">
        <f t="shared" si="556"/>
        <v>4</v>
      </c>
      <c r="H2351" s="19">
        <v>10.083333333333334</v>
      </c>
      <c r="I2351" s="18">
        <v>381.62004815649698</v>
      </c>
      <c r="J2351" s="18">
        <v>329.70071085785668</v>
      </c>
      <c r="K2351" s="18">
        <f t="shared" si="557"/>
        <v>573.37002309227375</v>
      </c>
      <c r="L2351" s="18">
        <f t="shared" si="558"/>
        <v>525.36313700318374</v>
      </c>
      <c r="M2351" s="18">
        <f t="shared" si="559"/>
        <v>515.09306992551808</v>
      </c>
      <c r="N2351" s="18">
        <f t="shared" si="560"/>
        <v>465.01475258646667</v>
      </c>
    </row>
    <row r="2352" spans="1:14" ht="15" x14ac:dyDescent="0.25">
      <c r="A2352" s="17" t="s">
        <v>94</v>
      </c>
      <c r="B2352" s="16" t="s">
        <v>27</v>
      </c>
      <c r="C2352" t="s">
        <v>35</v>
      </c>
      <c r="D2352" s="16" t="s">
        <v>588</v>
      </c>
      <c r="E2352">
        <v>5</v>
      </c>
      <c r="F2352" s="20">
        <v>8</v>
      </c>
      <c r="G2352" s="21">
        <f t="shared" si="556"/>
        <v>5</v>
      </c>
      <c r="H2352" s="19">
        <v>10.083333333333334</v>
      </c>
      <c r="I2352" s="18">
        <v>381.62004815649698</v>
      </c>
      <c r="J2352" s="18">
        <v>329.70071085785668</v>
      </c>
      <c r="K2352" s="18">
        <f t="shared" si="557"/>
        <v>573.37002309227375</v>
      </c>
      <c r="L2352" s="18">
        <f t="shared" si="558"/>
        <v>525.36313700318374</v>
      </c>
      <c r="M2352" s="18">
        <f t="shared" si="559"/>
        <v>515.09306992551808</v>
      </c>
      <c r="N2352" s="18">
        <f t="shared" si="560"/>
        <v>465.01475258646667</v>
      </c>
    </row>
    <row r="2353" spans="1:14" ht="15" x14ac:dyDescent="0.25">
      <c r="A2353" s="17" t="s">
        <v>94</v>
      </c>
      <c r="B2353" s="16" t="s">
        <v>27</v>
      </c>
      <c r="C2353" t="s">
        <v>35</v>
      </c>
      <c r="D2353" s="16" t="s">
        <v>588</v>
      </c>
      <c r="E2353">
        <v>6</v>
      </c>
      <c r="F2353" s="20">
        <v>8</v>
      </c>
      <c r="G2353" s="21">
        <f t="shared" si="556"/>
        <v>6</v>
      </c>
      <c r="H2353" s="19">
        <v>10.083333333333334</v>
      </c>
      <c r="I2353" s="18">
        <v>381.62004815649698</v>
      </c>
      <c r="J2353" s="18">
        <v>329.70071085785668</v>
      </c>
      <c r="K2353" s="18">
        <f t="shared" si="557"/>
        <v>573.37002309227375</v>
      </c>
      <c r="L2353" s="18">
        <f t="shared" si="558"/>
        <v>525.36313700318374</v>
      </c>
      <c r="M2353" s="18">
        <f t="shared" si="559"/>
        <v>515.09306992551808</v>
      </c>
      <c r="N2353" s="18">
        <f t="shared" si="560"/>
        <v>465.01475258646667</v>
      </c>
    </row>
    <row r="2354" spans="1:14" ht="15" x14ac:dyDescent="0.25">
      <c r="A2354" s="17" t="s">
        <v>94</v>
      </c>
      <c r="B2354" s="16" t="s">
        <v>27</v>
      </c>
      <c r="C2354" t="s">
        <v>35</v>
      </c>
      <c r="D2354" s="16" t="s">
        <v>588</v>
      </c>
      <c r="E2354">
        <v>7</v>
      </c>
      <c r="F2354" s="20">
        <v>8</v>
      </c>
      <c r="G2354" s="21">
        <f t="shared" si="556"/>
        <v>7</v>
      </c>
      <c r="H2354" s="19">
        <v>10.083333333333334</v>
      </c>
      <c r="I2354" s="18">
        <v>381.62004815649698</v>
      </c>
      <c r="J2354" s="18">
        <v>329.70071085785668</v>
      </c>
      <c r="K2354" s="18">
        <f t="shared" si="557"/>
        <v>573.37002309227375</v>
      </c>
      <c r="L2354" s="18">
        <f t="shared" si="558"/>
        <v>525.36313700318374</v>
      </c>
      <c r="M2354" s="18">
        <f t="shared" si="559"/>
        <v>515.09306992551808</v>
      </c>
      <c r="N2354" s="18">
        <f t="shared" si="560"/>
        <v>465.01475258646667</v>
      </c>
    </row>
    <row r="2355" spans="1:14" ht="15" x14ac:dyDescent="0.25">
      <c r="A2355" s="17" t="s">
        <v>94</v>
      </c>
      <c r="B2355" s="16" t="s">
        <v>27</v>
      </c>
      <c r="C2355" t="s">
        <v>35</v>
      </c>
      <c r="D2355" s="16" t="s">
        <v>757</v>
      </c>
      <c r="E2355">
        <v>3</v>
      </c>
      <c r="F2355" s="20">
        <v>8.5</v>
      </c>
      <c r="G2355" s="21">
        <f t="shared" si="556"/>
        <v>3</v>
      </c>
      <c r="H2355" s="19">
        <v>10.583333333333334</v>
      </c>
      <c r="I2355" s="18">
        <v>381.62004815649698</v>
      </c>
      <c r="J2355" s="18">
        <v>329.70071085785668</v>
      </c>
      <c r="K2355" s="18">
        <f t="shared" si="557"/>
        <v>573.37002309227375</v>
      </c>
      <c r="L2355" s="18">
        <f t="shared" si="558"/>
        <v>525.36313700318374</v>
      </c>
      <c r="M2355" s="18">
        <f t="shared" si="559"/>
        <v>515.09306992551808</v>
      </c>
      <c r="N2355" s="18">
        <f t="shared" si="560"/>
        <v>465.01475258646667</v>
      </c>
    </row>
    <row r="2356" spans="1:14" ht="15" x14ac:dyDescent="0.25">
      <c r="A2356" s="17" t="s">
        <v>94</v>
      </c>
      <c r="B2356" s="16" t="s">
        <v>27</v>
      </c>
      <c r="C2356" t="s">
        <v>35</v>
      </c>
      <c r="D2356" s="16" t="s">
        <v>757</v>
      </c>
      <c r="E2356">
        <v>5</v>
      </c>
      <c r="F2356" s="20">
        <v>8.5</v>
      </c>
      <c r="G2356" s="21">
        <f t="shared" si="556"/>
        <v>5</v>
      </c>
      <c r="H2356" s="19">
        <v>10.583333333333334</v>
      </c>
      <c r="I2356" s="18">
        <v>381.62004815649698</v>
      </c>
      <c r="J2356" s="18">
        <v>329.70071085785668</v>
      </c>
      <c r="K2356" s="18">
        <f t="shared" si="557"/>
        <v>573.37002309227375</v>
      </c>
      <c r="L2356" s="18">
        <f t="shared" si="558"/>
        <v>525.36313700318374</v>
      </c>
      <c r="M2356" s="18">
        <f t="shared" si="559"/>
        <v>515.09306992551808</v>
      </c>
      <c r="N2356" s="18">
        <f t="shared" si="560"/>
        <v>465.01475258646667</v>
      </c>
    </row>
    <row r="2357" spans="1:14" ht="15" x14ac:dyDescent="0.25">
      <c r="A2357" s="17" t="s">
        <v>94</v>
      </c>
      <c r="B2357" s="16" t="s">
        <v>27</v>
      </c>
      <c r="C2357" t="s">
        <v>35</v>
      </c>
      <c r="D2357" s="16" t="s">
        <v>757</v>
      </c>
      <c r="E2357">
        <v>7</v>
      </c>
      <c r="F2357" s="20">
        <v>8.8333333333333339</v>
      </c>
      <c r="G2357" s="21">
        <f t="shared" si="556"/>
        <v>7</v>
      </c>
      <c r="H2357" s="19">
        <v>10.916666666666666</v>
      </c>
      <c r="I2357" s="18">
        <v>381.62004815649698</v>
      </c>
      <c r="J2357" s="18">
        <v>329.70071085785668</v>
      </c>
      <c r="K2357" s="18">
        <f t="shared" si="557"/>
        <v>573.37002309227375</v>
      </c>
      <c r="L2357" s="18">
        <f t="shared" si="558"/>
        <v>525.36313700318374</v>
      </c>
      <c r="M2357" s="18">
        <f t="shared" si="559"/>
        <v>515.09306992551808</v>
      </c>
      <c r="N2357" s="18">
        <f t="shared" si="560"/>
        <v>465.01475258646667</v>
      </c>
    </row>
    <row r="2358" spans="1:14" ht="15" x14ac:dyDescent="0.25">
      <c r="A2358" s="17" t="s">
        <v>94</v>
      </c>
      <c r="B2358" s="16" t="s">
        <v>27</v>
      </c>
      <c r="C2358" t="s">
        <v>35</v>
      </c>
      <c r="D2358" s="16" t="s">
        <v>572</v>
      </c>
      <c r="E2358">
        <v>1</v>
      </c>
      <c r="F2358" s="20">
        <v>9</v>
      </c>
      <c r="G2358" s="21">
        <f t="shared" si="556"/>
        <v>1</v>
      </c>
      <c r="H2358" s="19">
        <v>11.083333333333334</v>
      </c>
      <c r="I2358" s="18">
        <v>381.62004815649698</v>
      </c>
      <c r="J2358" s="18">
        <v>329.70071085785668</v>
      </c>
      <c r="K2358" s="18">
        <f t="shared" si="557"/>
        <v>573.37002309227375</v>
      </c>
      <c r="L2358" s="18">
        <f t="shared" si="558"/>
        <v>525.36313700318374</v>
      </c>
      <c r="M2358" s="18">
        <f t="shared" si="559"/>
        <v>515.09306992551808</v>
      </c>
      <c r="N2358" s="18">
        <f t="shared" si="560"/>
        <v>465.01475258646667</v>
      </c>
    </row>
    <row r="2359" spans="1:14" ht="15" x14ac:dyDescent="0.25">
      <c r="A2359" s="17" t="s">
        <v>94</v>
      </c>
      <c r="B2359" s="16" t="s">
        <v>27</v>
      </c>
      <c r="C2359" t="s">
        <v>35</v>
      </c>
      <c r="D2359" s="16" t="s">
        <v>572</v>
      </c>
      <c r="E2359">
        <v>2</v>
      </c>
      <c r="F2359" s="20">
        <v>9</v>
      </c>
      <c r="G2359" s="21">
        <f t="shared" si="556"/>
        <v>2</v>
      </c>
      <c r="H2359" s="19">
        <v>11.083333333333334</v>
      </c>
      <c r="I2359" s="18">
        <v>381.62004815649698</v>
      </c>
      <c r="J2359" s="18">
        <v>329.70071085785668</v>
      </c>
      <c r="K2359" s="18">
        <f t="shared" si="557"/>
        <v>573.37002309227375</v>
      </c>
      <c r="L2359" s="18">
        <f t="shared" si="558"/>
        <v>525.36313700318374</v>
      </c>
      <c r="M2359" s="18">
        <f t="shared" si="559"/>
        <v>515.09306992551808</v>
      </c>
      <c r="N2359" s="18">
        <f t="shared" si="560"/>
        <v>465.01475258646667</v>
      </c>
    </row>
    <row r="2360" spans="1:14" ht="15" x14ac:dyDescent="0.25">
      <c r="A2360" s="17" t="s">
        <v>94</v>
      </c>
      <c r="B2360" s="16" t="s">
        <v>27</v>
      </c>
      <c r="C2360" t="s">
        <v>35</v>
      </c>
      <c r="D2360" s="16" t="s">
        <v>572</v>
      </c>
      <c r="E2360">
        <v>3</v>
      </c>
      <c r="F2360" s="20">
        <v>9</v>
      </c>
      <c r="G2360" s="21">
        <f t="shared" si="556"/>
        <v>3</v>
      </c>
      <c r="H2360" s="19">
        <v>11.083333333333334</v>
      </c>
      <c r="I2360" s="18">
        <v>381.62004815649698</v>
      </c>
      <c r="J2360" s="18">
        <v>329.70071085785668</v>
      </c>
      <c r="K2360" s="18">
        <f t="shared" si="557"/>
        <v>573.37002309227375</v>
      </c>
      <c r="L2360" s="18">
        <f t="shared" si="558"/>
        <v>525.36313700318374</v>
      </c>
      <c r="M2360" s="18">
        <f t="shared" si="559"/>
        <v>515.09306992551808</v>
      </c>
      <c r="N2360" s="18">
        <f t="shared" si="560"/>
        <v>465.01475258646667</v>
      </c>
    </row>
    <row r="2361" spans="1:14" ht="15" x14ac:dyDescent="0.25">
      <c r="A2361" s="17" t="s">
        <v>94</v>
      </c>
      <c r="B2361" s="16" t="s">
        <v>27</v>
      </c>
      <c r="C2361" t="s">
        <v>35</v>
      </c>
      <c r="D2361" s="16" t="s">
        <v>572</v>
      </c>
      <c r="E2361">
        <v>4</v>
      </c>
      <c r="F2361" s="20">
        <v>9</v>
      </c>
      <c r="G2361" s="21">
        <f t="shared" si="556"/>
        <v>4</v>
      </c>
      <c r="H2361" s="19">
        <v>11.083333333333334</v>
      </c>
      <c r="I2361" s="18">
        <v>381.62004815649698</v>
      </c>
      <c r="J2361" s="18">
        <v>329.70071085785668</v>
      </c>
      <c r="K2361" s="18">
        <f t="shared" si="557"/>
        <v>573.37002309227375</v>
      </c>
      <c r="L2361" s="18">
        <f t="shared" si="558"/>
        <v>525.36313700318374</v>
      </c>
      <c r="M2361" s="18">
        <f t="shared" si="559"/>
        <v>515.09306992551808</v>
      </c>
      <c r="N2361" s="18">
        <f t="shared" si="560"/>
        <v>465.01475258646667</v>
      </c>
    </row>
    <row r="2362" spans="1:14" ht="15" x14ac:dyDescent="0.25">
      <c r="A2362" s="17" t="s">
        <v>94</v>
      </c>
      <c r="B2362" s="16" t="s">
        <v>27</v>
      </c>
      <c r="C2362" t="s">
        <v>35</v>
      </c>
      <c r="D2362" s="16" t="s">
        <v>572</v>
      </c>
      <c r="E2362">
        <v>5</v>
      </c>
      <c r="F2362" s="20">
        <v>9</v>
      </c>
      <c r="G2362" s="21">
        <f t="shared" si="556"/>
        <v>5</v>
      </c>
      <c r="H2362" s="19">
        <v>11.083333333333334</v>
      </c>
      <c r="I2362" s="18">
        <v>381.62004815649698</v>
      </c>
      <c r="J2362" s="18">
        <v>329.70071085785668</v>
      </c>
      <c r="K2362" s="18">
        <f t="shared" si="557"/>
        <v>573.37002309227375</v>
      </c>
      <c r="L2362" s="18">
        <f t="shared" si="558"/>
        <v>525.36313700318374</v>
      </c>
      <c r="M2362" s="18">
        <f t="shared" si="559"/>
        <v>515.09306992551808</v>
      </c>
      <c r="N2362" s="18">
        <f t="shared" si="560"/>
        <v>465.01475258646667</v>
      </c>
    </row>
    <row r="2363" spans="1:14" ht="15" x14ac:dyDescent="0.25">
      <c r="A2363" s="17" t="s">
        <v>94</v>
      </c>
      <c r="B2363" s="16" t="s">
        <v>27</v>
      </c>
      <c r="C2363" t="s">
        <v>35</v>
      </c>
      <c r="D2363" s="16" t="s">
        <v>572</v>
      </c>
      <c r="E2363">
        <v>6</v>
      </c>
      <c r="F2363" s="20">
        <v>9</v>
      </c>
      <c r="G2363" s="21">
        <f t="shared" si="556"/>
        <v>6</v>
      </c>
      <c r="H2363" s="19">
        <v>11.083333333333334</v>
      </c>
      <c r="I2363" s="18">
        <v>381.62004815649698</v>
      </c>
      <c r="J2363" s="18">
        <v>329.70071085785668</v>
      </c>
      <c r="K2363" s="18">
        <f t="shared" si="557"/>
        <v>573.37002309227375</v>
      </c>
      <c r="L2363" s="18">
        <f t="shared" si="558"/>
        <v>525.36313700318374</v>
      </c>
      <c r="M2363" s="18">
        <f t="shared" si="559"/>
        <v>515.09306992551808</v>
      </c>
      <c r="N2363" s="18">
        <f t="shared" si="560"/>
        <v>465.01475258646667</v>
      </c>
    </row>
    <row r="2364" spans="1:14" ht="15" x14ac:dyDescent="0.25">
      <c r="A2364" s="17" t="s">
        <v>94</v>
      </c>
      <c r="B2364" s="16" t="s">
        <v>27</v>
      </c>
      <c r="C2364" t="s">
        <v>35</v>
      </c>
      <c r="D2364" s="16" t="s">
        <v>572</v>
      </c>
      <c r="E2364">
        <v>7</v>
      </c>
      <c r="F2364" s="20">
        <v>9.1666666666666661</v>
      </c>
      <c r="G2364" s="21">
        <f t="shared" si="556"/>
        <v>7</v>
      </c>
      <c r="H2364" s="19">
        <v>11.083333333333334</v>
      </c>
      <c r="I2364" s="18">
        <v>381.62004815649698</v>
      </c>
      <c r="J2364" s="18">
        <v>329.70071085785668</v>
      </c>
      <c r="K2364" s="18">
        <f t="shared" si="557"/>
        <v>573.37002309227375</v>
      </c>
      <c r="L2364" s="18">
        <f t="shared" si="558"/>
        <v>525.36313700318374</v>
      </c>
      <c r="M2364" s="18">
        <f t="shared" si="559"/>
        <v>515.09306992551808</v>
      </c>
      <c r="N2364" s="18">
        <f t="shared" si="560"/>
        <v>465.01475258646667</v>
      </c>
    </row>
    <row r="2365" spans="1:14" ht="15" x14ac:dyDescent="0.25">
      <c r="A2365" s="17" t="s">
        <v>94</v>
      </c>
      <c r="B2365" s="16" t="s">
        <v>27</v>
      </c>
      <c r="C2365" t="s">
        <v>35</v>
      </c>
      <c r="D2365" s="16" t="s">
        <v>336</v>
      </c>
      <c r="E2365">
        <v>1</v>
      </c>
      <c r="F2365" s="20">
        <v>10</v>
      </c>
      <c r="G2365" s="21">
        <f t="shared" si="556"/>
        <v>1</v>
      </c>
      <c r="H2365" s="19">
        <v>12.083333333333334</v>
      </c>
      <c r="I2365" s="18">
        <v>381.62004815649698</v>
      </c>
      <c r="J2365" s="18">
        <v>329.70071085785668</v>
      </c>
      <c r="K2365" s="18">
        <f t="shared" si="557"/>
        <v>573.37002309227375</v>
      </c>
      <c r="L2365" s="18">
        <f t="shared" si="558"/>
        <v>525.36313700318374</v>
      </c>
      <c r="M2365" s="18">
        <f t="shared" si="559"/>
        <v>515.09306992551808</v>
      </c>
      <c r="N2365" s="18">
        <f t="shared" si="560"/>
        <v>465.01475258646667</v>
      </c>
    </row>
    <row r="2366" spans="1:14" ht="15" x14ac:dyDescent="0.25">
      <c r="A2366" s="17" t="s">
        <v>94</v>
      </c>
      <c r="B2366" s="16" t="s">
        <v>27</v>
      </c>
      <c r="C2366" t="s">
        <v>35</v>
      </c>
      <c r="D2366" s="16" t="s">
        <v>336</v>
      </c>
      <c r="E2366">
        <v>2</v>
      </c>
      <c r="F2366" s="20">
        <v>10</v>
      </c>
      <c r="G2366" s="21">
        <f t="shared" si="556"/>
        <v>2</v>
      </c>
      <c r="H2366" s="19">
        <v>12.083333333333334</v>
      </c>
      <c r="I2366" s="18">
        <v>381.62004815649698</v>
      </c>
      <c r="J2366" s="18">
        <v>329.70071085785668</v>
      </c>
      <c r="K2366" s="18">
        <f t="shared" si="557"/>
        <v>573.37002309227375</v>
      </c>
      <c r="L2366" s="18">
        <f t="shared" si="558"/>
        <v>525.36313700318374</v>
      </c>
      <c r="M2366" s="18">
        <f t="shared" si="559"/>
        <v>515.09306992551808</v>
      </c>
      <c r="N2366" s="18">
        <f t="shared" si="560"/>
        <v>465.01475258646667</v>
      </c>
    </row>
    <row r="2367" spans="1:14" ht="15" x14ac:dyDescent="0.25">
      <c r="A2367" s="17" t="s">
        <v>94</v>
      </c>
      <c r="B2367" s="16" t="s">
        <v>27</v>
      </c>
      <c r="C2367" t="s">
        <v>35</v>
      </c>
      <c r="D2367" s="16" t="s">
        <v>336</v>
      </c>
      <c r="E2367">
        <v>3</v>
      </c>
      <c r="F2367" s="20">
        <v>10</v>
      </c>
      <c r="G2367" s="21">
        <f t="shared" si="556"/>
        <v>3</v>
      </c>
      <c r="H2367" s="19">
        <v>12.083333333333334</v>
      </c>
      <c r="I2367" s="18">
        <v>381.62004815649698</v>
      </c>
      <c r="J2367" s="18">
        <v>329.70071085785668</v>
      </c>
      <c r="K2367" s="18">
        <f t="shared" si="557"/>
        <v>573.37002309227375</v>
      </c>
      <c r="L2367" s="18">
        <f t="shared" si="558"/>
        <v>525.36313700318374</v>
      </c>
      <c r="M2367" s="18">
        <f t="shared" si="559"/>
        <v>515.09306992551808</v>
      </c>
      <c r="N2367" s="18">
        <f t="shared" si="560"/>
        <v>465.01475258646667</v>
      </c>
    </row>
    <row r="2368" spans="1:14" ht="15" x14ac:dyDescent="0.25">
      <c r="A2368" s="17" t="s">
        <v>94</v>
      </c>
      <c r="B2368" s="16" t="s">
        <v>27</v>
      </c>
      <c r="C2368" t="s">
        <v>35</v>
      </c>
      <c r="D2368" s="16" t="s">
        <v>336</v>
      </c>
      <c r="E2368">
        <v>4</v>
      </c>
      <c r="F2368" s="20">
        <v>10</v>
      </c>
      <c r="G2368" s="21">
        <f t="shared" si="556"/>
        <v>4</v>
      </c>
      <c r="H2368" s="19">
        <v>12.083333333333334</v>
      </c>
      <c r="I2368" s="18">
        <v>381.62004815649698</v>
      </c>
      <c r="J2368" s="18">
        <v>329.70071085785668</v>
      </c>
      <c r="K2368" s="18">
        <f t="shared" si="557"/>
        <v>573.37002309227375</v>
      </c>
      <c r="L2368" s="18">
        <f t="shared" si="558"/>
        <v>525.36313700318374</v>
      </c>
      <c r="M2368" s="18">
        <f t="shared" si="559"/>
        <v>515.09306992551808</v>
      </c>
      <c r="N2368" s="18">
        <f t="shared" si="560"/>
        <v>465.01475258646667</v>
      </c>
    </row>
    <row r="2369" spans="1:14" ht="15" x14ac:dyDescent="0.25">
      <c r="A2369" s="17" t="s">
        <v>94</v>
      </c>
      <c r="B2369" s="16" t="s">
        <v>27</v>
      </c>
      <c r="C2369" t="s">
        <v>35</v>
      </c>
      <c r="D2369" s="16" t="s">
        <v>336</v>
      </c>
      <c r="E2369">
        <v>5</v>
      </c>
      <c r="F2369" s="20">
        <v>10</v>
      </c>
      <c r="G2369" s="21">
        <f t="shared" si="556"/>
        <v>5</v>
      </c>
      <c r="H2369" s="19">
        <v>12.083333333333334</v>
      </c>
      <c r="I2369" s="18">
        <v>381.62004815649698</v>
      </c>
      <c r="J2369" s="18">
        <v>329.70071085785668</v>
      </c>
      <c r="K2369" s="18">
        <f t="shared" si="557"/>
        <v>573.37002309227375</v>
      </c>
      <c r="L2369" s="18">
        <f t="shared" si="558"/>
        <v>525.36313700318374</v>
      </c>
      <c r="M2369" s="18">
        <f t="shared" si="559"/>
        <v>515.09306992551808</v>
      </c>
      <c r="N2369" s="18">
        <f t="shared" si="560"/>
        <v>465.01475258646667</v>
      </c>
    </row>
    <row r="2370" spans="1:14" ht="15" x14ac:dyDescent="0.25">
      <c r="A2370" s="17" t="s">
        <v>94</v>
      </c>
      <c r="B2370" s="16" t="s">
        <v>27</v>
      </c>
      <c r="C2370" t="s">
        <v>35</v>
      </c>
      <c r="D2370" s="16" t="s">
        <v>336</v>
      </c>
      <c r="E2370">
        <v>6</v>
      </c>
      <c r="F2370" s="20">
        <v>10</v>
      </c>
      <c r="G2370" s="21">
        <f t="shared" si="556"/>
        <v>6</v>
      </c>
      <c r="H2370" s="19">
        <v>12.083333333333334</v>
      </c>
      <c r="I2370" s="18">
        <v>381.62004815649698</v>
      </c>
      <c r="J2370" s="18">
        <v>329.70071085785668</v>
      </c>
      <c r="K2370" s="18">
        <f t="shared" si="557"/>
        <v>573.37002309227375</v>
      </c>
      <c r="L2370" s="18">
        <f t="shared" si="558"/>
        <v>525.36313700318374</v>
      </c>
      <c r="M2370" s="18">
        <f t="shared" si="559"/>
        <v>515.09306992551808</v>
      </c>
      <c r="N2370" s="18">
        <f t="shared" si="560"/>
        <v>465.01475258646667</v>
      </c>
    </row>
    <row r="2371" spans="1:14" ht="15" x14ac:dyDescent="0.25">
      <c r="A2371" s="17" t="s">
        <v>94</v>
      </c>
      <c r="B2371" s="16" t="s">
        <v>27</v>
      </c>
      <c r="C2371" t="s">
        <v>35</v>
      </c>
      <c r="D2371" s="16" t="s">
        <v>336</v>
      </c>
      <c r="E2371">
        <v>7</v>
      </c>
      <c r="F2371" s="20">
        <v>10</v>
      </c>
      <c r="G2371" s="21">
        <f t="shared" si="556"/>
        <v>7</v>
      </c>
      <c r="H2371" s="19">
        <v>12.083333333333334</v>
      </c>
      <c r="I2371" s="18">
        <v>381.62004815649698</v>
      </c>
      <c r="J2371" s="18">
        <v>329.70071085785668</v>
      </c>
      <c r="K2371" s="18">
        <f t="shared" si="557"/>
        <v>573.37002309227375</v>
      </c>
      <c r="L2371" s="18">
        <f t="shared" si="558"/>
        <v>525.36313700318374</v>
      </c>
      <c r="M2371" s="18">
        <f t="shared" si="559"/>
        <v>515.09306992551808</v>
      </c>
      <c r="N2371" s="18">
        <f t="shared" si="560"/>
        <v>465.01475258646667</v>
      </c>
    </row>
    <row r="2372" spans="1:14" ht="15" x14ac:dyDescent="0.25">
      <c r="A2372" s="17" t="s">
        <v>94</v>
      </c>
      <c r="B2372" s="16" t="s">
        <v>27</v>
      </c>
      <c r="C2372" t="s">
        <v>35</v>
      </c>
      <c r="D2372" s="16" t="s">
        <v>585</v>
      </c>
      <c r="E2372">
        <v>1</v>
      </c>
      <c r="F2372" s="20">
        <v>10.5</v>
      </c>
      <c r="G2372" s="21">
        <f t="shared" si="556"/>
        <v>1</v>
      </c>
      <c r="H2372" s="19">
        <v>12.583333333333334</v>
      </c>
      <c r="I2372" s="18">
        <v>381.62004815649698</v>
      </c>
      <c r="J2372" s="18">
        <v>329.70071085785668</v>
      </c>
      <c r="K2372" s="18">
        <f t="shared" si="557"/>
        <v>573.37002309227375</v>
      </c>
      <c r="L2372" s="18">
        <f t="shared" si="558"/>
        <v>525.36313700318374</v>
      </c>
      <c r="M2372" s="18">
        <f t="shared" si="559"/>
        <v>515.09306992551808</v>
      </c>
      <c r="N2372" s="18">
        <f t="shared" si="560"/>
        <v>465.01475258646667</v>
      </c>
    </row>
    <row r="2373" spans="1:14" ht="15" x14ac:dyDescent="0.25">
      <c r="A2373" s="17" t="s">
        <v>94</v>
      </c>
      <c r="B2373" s="16" t="s">
        <v>27</v>
      </c>
      <c r="C2373" t="s">
        <v>35</v>
      </c>
      <c r="D2373" s="16" t="s">
        <v>585</v>
      </c>
      <c r="E2373">
        <v>2</v>
      </c>
      <c r="F2373" s="20">
        <v>10.5</v>
      </c>
      <c r="G2373" s="21">
        <f t="shared" ref="G2373:G2436" si="561">IF(AND(E2373=7,H2373&lt;F2373),1,IF(H2373&lt;F2373,E2373+1,E2373))</f>
        <v>2</v>
      </c>
      <c r="H2373" s="19">
        <v>12.583333333333334</v>
      </c>
      <c r="I2373" s="18">
        <v>381.62004815649698</v>
      </c>
      <c r="J2373" s="18">
        <v>329.70071085785668</v>
      </c>
      <c r="K2373" s="18">
        <f t="shared" si="557"/>
        <v>573.37002309227375</v>
      </c>
      <c r="L2373" s="18">
        <f t="shared" si="558"/>
        <v>525.36313700318374</v>
      </c>
      <c r="M2373" s="18">
        <f t="shared" si="559"/>
        <v>515.09306992551808</v>
      </c>
      <c r="N2373" s="18">
        <f t="shared" si="560"/>
        <v>465.01475258646667</v>
      </c>
    </row>
    <row r="2374" spans="1:14" ht="15" x14ac:dyDescent="0.25">
      <c r="A2374" s="17" t="s">
        <v>94</v>
      </c>
      <c r="B2374" s="16" t="s">
        <v>27</v>
      </c>
      <c r="C2374" t="s">
        <v>35</v>
      </c>
      <c r="D2374" s="16" t="s">
        <v>585</v>
      </c>
      <c r="E2374">
        <v>3</v>
      </c>
      <c r="F2374" s="20">
        <v>10.5</v>
      </c>
      <c r="G2374" s="21">
        <f t="shared" si="561"/>
        <v>3</v>
      </c>
      <c r="H2374" s="19">
        <v>12.583333333333334</v>
      </c>
      <c r="I2374" s="18">
        <v>381.62004815649698</v>
      </c>
      <c r="J2374" s="18">
        <v>329.70071085785668</v>
      </c>
      <c r="K2374" s="18">
        <f t="shared" si="557"/>
        <v>573.37002309227375</v>
      </c>
      <c r="L2374" s="18">
        <f t="shared" si="558"/>
        <v>525.36313700318374</v>
      </c>
      <c r="M2374" s="18">
        <f t="shared" si="559"/>
        <v>515.09306992551808</v>
      </c>
      <c r="N2374" s="18">
        <f t="shared" si="560"/>
        <v>465.01475258646667</v>
      </c>
    </row>
    <row r="2375" spans="1:14" ht="15" x14ac:dyDescent="0.25">
      <c r="A2375" s="17" t="s">
        <v>94</v>
      </c>
      <c r="B2375" s="16" t="s">
        <v>27</v>
      </c>
      <c r="C2375" t="s">
        <v>35</v>
      </c>
      <c r="D2375" s="16" t="s">
        <v>585</v>
      </c>
      <c r="E2375">
        <v>4</v>
      </c>
      <c r="F2375" s="20">
        <v>10.5</v>
      </c>
      <c r="G2375" s="21">
        <f t="shared" si="561"/>
        <v>4</v>
      </c>
      <c r="H2375" s="19">
        <v>12.583333333333334</v>
      </c>
      <c r="I2375" s="18">
        <v>381.62004815649698</v>
      </c>
      <c r="J2375" s="18">
        <v>329.70071085785668</v>
      </c>
      <c r="K2375" s="18">
        <f t="shared" si="557"/>
        <v>573.37002309227375</v>
      </c>
      <c r="L2375" s="18">
        <f t="shared" si="558"/>
        <v>525.36313700318374</v>
      </c>
      <c r="M2375" s="18">
        <f t="shared" si="559"/>
        <v>515.09306992551808</v>
      </c>
      <c r="N2375" s="18">
        <f t="shared" si="560"/>
        <v>465.01475258646667</v>
      </c>
    </row>
    <row r="2376" spans="1:14" ht="15" x14ac:dyDescent="0.25">
      <c r="A2376" s="17" t="s">
        <v>94</v>
      </c>
      <c r="B2376" s="16" t="s">
        <v>27</v>
      </c>
      <c r="C2376" t="s">
        <v>35</v>
      </c>
      <c r="D2376" s="16" t="s">
        <v>585</v>
      </c>
      <c r="E2376">
        <v>5</v>
      </c>
      <c r="F2376" s="20">
        <v>10.5</v>
      </c>
      <c r="G2376" s="21">
        <f t="shared" si="561"/>
        <v>5</v>
      </c>
      <c r="H2376" s="19">
        <v>12.583333333333334</v>
      </c>
      <c r="I2376" s="18">
        <v>381.62004815649698</v>
      </c>
      <c r="J2376" s="18">
        <v>329.70071085785668</v>
      </c>
      <c r="K2376" s="18">
        <f t="shared" si="557"/>
        <v>573.37002309227375</v>
      </c>
      <c r="L2376" s="18">
        <f t="shared" si="558"/>
        <v>525.36313700318374</v>
      </c>
      <c r="M2376" s="18">
        <f t="shared" si="559"/>
        <v>515.09306992551808</v>
      </c>
      <c r="N2376" s="18">
        <f t="shared" si="560"/>
        <v>465.01475258646667</v>
      </c>
    </row>
    <row r="2377" spans="1:14" ht="15" x14ac:dyDescent="0.25">
      <c r="A2377" s="17" t="s">
        <v>94</v>
      </c>
      <c r="B2377" s="16" t="s">
        <v>27</v>
      </c>
      <c r="C2377" t="s">
        <v>35</v>
      </c>
      <c r="D2377" s="16" t="s">
        <v>585</v>
      </c>
      <c r="E2377">
        <v>6</v>
      </c>
      <c r="F2377" s="20">
        <v>10.5</v>
      </c>
      <c r="G2377" s="21">
        <f t="shared" si="561"/>
        <v>6</v>
      </c>
      <c r="H2377" s="19">
        <v>12.583333333333334</v>
      </c>
      <c r="I2377" s="18">
        <v>381.62004815649698</v>
      </c>
      <c r="J2377" s="18">
        <v>329.70071085785668</v>
      </c>
      <c r="K2377" s="18">
        <f t="shared" si="557"/>
        <v>573.37002309227375</v>
      </c>
      <c r="L2377" s="18">
        <f t="shared" si="558"/>
        <v>525.36313700318374</v>
      </c>
      <c r="M2377" s="18">
        <f t="shared" si="559"/>
        <v>515.09306992551808</v>
      </c>
      <c r="N2377" s="18">
        <f t="shared" si="560"/>
        <v>465.01475258646667</v>
      </c>
    </row>
    <row r="2378" spans="1:14" ht="15" x14ac:dyDescent="0.25">
      <c r="A2378" s="17" t="s">
        <v>94</v>
      </c>
      <c r="B2378" s="16" t="s">
        <v>27</v>
      </c>
      <c r="C2378" t="s">
        <v>35</v>
      </c>
      <c r="D2378" s="16" t="s">
        <v>585</v>
      </c>
      <c r="E2378">
        <v>7</v>
      </c>
      <c r="F2378" s="20">
        <v>10.5</v>
      </c>
      <c r="G2378" s="21">
        <f t="shared" si="561"/>
        <v>7</v>
      </c>
      <c r="H2378" s="19">
        <v>12.583333333333334</v>
      </c>
      <c r="I2378" s="18">
        <v>381.62004815649698</v>
      </c>
      <c r="J2378" s="18">
        <v>329.70071085785668</v>
      </c>
      <c r="K2378" s="18">
        <f t="shared" si="557"/>
        <v>573.37002309227375</v>
      </c>
      <c r="L2378" s="18">
        <f t="shared" si="558"/>
        <v>525.36313700318374</v>
      </c>
      <c r="M2378" s="18">
        <f t="shared" si="559"/>
        <v>515.09306992551808</v>
      </c>
      <c r="N2378" s="18">
        <f t="shared" si="560"/>
        <v>465.01475258646667</v>
      </c>
    </row>
    <row r="2379" spans="1:14" ht="15" x14ac:dyDescent="0.25">
      <c r="A2379" s="17" t="s">
        <v>94</v>
      </c>
      <c r="B2379" s="16" t="s">
        <v>27</v>
      </c>
      <c r="C2379" t="s">
        <v>35</v>
      </c>
      <c r="D2379" s="16" t="s">
        <v>563</v>
      </c>
      <c r="E2379">
        <v>1</v>
      </c>
      <c r="F2379" s="20">
        <v>11</v>
      </c>
      <c r="G2379" s="21">
        <f t="shared" si="561"/>
        <v>1</v>
      </c>
      <c r="H2379" s="19">
        <v>13.083333333333334</v>
      </c>
      <c r="I2379" s="18">
        <v>381.62004815649698</v>
      </c>
      <c r="J2379" s="18">
        <v>329.70071085785668</v>
      </c>
      <c r="K2379" s="18">
        <f t="shared" si="557"/>
        <v>573.37002309227375</v>
      </c>
      <c r="L2379" s="18">
        <f t="shared" si="558"/>
        <v>525.36313700318374</v>
      </c>
      <c r="M2379" s="18">
        <f t="shared" si="559"/>
        <v>515.09306992551808</v>
      </c>
      <c r="N2379" s="18">
        <f t="shared" si="560"/>
        <v>465.01475258646667</v>
      </c>
    </row>
    <row r="2380" spans="1:14" ht="15" x14ac:dyDescent="0.25">
      <c r="A2380" s="17" t="s">
        <v>94</v>
      </c>
      <c r="B2380" s="16" t="s">
        <v>27</v>
      </c>
      <c r="C2380" t="s">
        <v>35</v>
      </c>
      <c r="D2380" s="16" t="s">
        <v>563</v>
      </c>
      <c r="E2380">
        <v>2</v>
      </c>
      <c r="F2380" s="20">
        <v>11.5</v>
      </c>
      <c r="G2380" s="21">
        <f t="shared" si="561"/>
        <v>2</v>
      </c>
      <c r="H2380" s="19">
        <v>13.666666666666666</v>
      </c>
      <c r="I2380" s="18">
        <v>381.62004815649698</v>
      </c>
      <c r="J2380" s="18">
        <v>329.70071085785668</v>
      </c>
      <c r="K2380" s="18">
        <f t="shared" si="557"/>
        <v>573.37002309227375</v>
      </c>
      <c r="L2380" s="18">
        <f t="shared" si="558"/>
        <v>525.36313700318374</v>
      </c>
      <c r="M2380" s="18">
        <f t="shared" si="559"/>
        <v>515.09306992551808</v>
      </c>
      <c r="N2380" s="18">
        <f t="shared" si="560"/>
        <v>465.01475258646667</v>
      </c>
    </row>
    <row r="2381" spans="1:14" ht="15" x14ac:dyDescent="0.25">
      <c r="A2381" s="17" t="s">
        <v>94</v>
      </c>
      <c r="B2381" s="16" t="s">
        <v>27</v>
      </c>
      <c r="C2381" t="s">
        <v>35</v>
      </c>
      <c r="D2381" s="16" t="s">
        <v>563</v>
      </c>
      <c r="E2381">
        <v>3</v>
      </c>
      <c r="F2381" s="20">
        <v>11</v>
      </c>
      <c r="G2381" s="21">
        <f t="shared" si="561"/>
        <v>3</v>
      </c>
      <c r="H2381" s="19">
        <v>13.083333333333334</v>
      </c>
      <c r="I2381" s="18">
        <v>381.62004815649698</v>
      </c>
      <c r="J2381" s="18">
        <v>329.70071085785668</v>
      </c>
      <c r="K2381" s="18">
        <f t="shared" si="557"/>
        <v>573.37002309227375</v>
      </c>
      <c r="L2381" s="18">
        <f t="shared" si="558"/>
        <v>525.36313700318374</v>
      </c>
      <c r="M2381" s="18">
        <f t="shared" si="559"/>
        <v>515.09306992551808</v>
      </c>
      <c r="N2381" s="18">
        <f t="shared" si="560"/>
        <v>465.01475258646667</v>
      </c>
    </row>
    <row r="2382" spans="1:14" ht="15" x14ac:dyDescent="0.25">
      <c r="A2382" s="17" t="s">
        <v>94</v>
      </c>
      <c r="B2382" s="16" t="s">
        <v>27</v>
      </c>
      <c r="C2382" t="s">
        <v>35</v>
      </c>
      <c r="D2382" s="16" t="s">
        <v>563</v>
      </c>
      <c r="E2382">
        <v>4</v>
      </c>
      <c r="F2382" s="20">
        <v>11</v>
      </c>
      <c r="G2382" s="21">
        <f t="shared" si="561"/>
        <v>4</v>
      </c>
      <c r="H2382" s="19">
        <v>13.083333333333334</v>
      </c>
      <c r="I2382" s="18">
        <v>381.62004815649698</v>
      </c>
      <c r="J2382" s="18">
        <v>329.70071085785668</v>
      </c>
      <c r="K2382" s="18">
        <f t="shared" si="557"/>
        <v>573.37002309227375</v>
      </c>
      <c r="L2382" s="18">
        <f t="shared" si="558"/>
        <v>525.36313700318374</v>
      </c>
      <c r="M2382" s="18">
        <f t="shared" si="559"/>
        <v>515.09306992551808</v>
      </c>
      <c r="N2382" s="18">
        <f t="shared" si="560"/>
        <v>465.01475258646667</v>
      </c>
    </row>
    <row r="2383" spans="1:14" ht="15" x14ac:dyDescent="0.25">
      <c r="A2383" s="17" t="s">
        <v>94</v>
      </c>
      <c r="B2383" s="16" t="s">
        <v>27</v>
      </c>
      <c r="C2383" t="s">
        <v>35</v>
      </c>
      <c r="D2383" s="16" t="s">
        <v>563</v>
      </c>
      <c r="E2383">
        <v>6</v>
      </c>
      <c r="F2383" s="20">
        <v>11</v>
      </c>
      <c r="G2383" s="21">
        <f t="shared" si="561"/>
        <v>6</v>
      </c>
      <c r="H2383" s="19">
        <v>13.083333333333334</v>
      </c>
      <c r="I2383" s="18">
        <v>381.62004815649698</v>
      </c>
      <c r="J2383" s="18">
        <v>329.70071085785668</v>
      </c>
      <c r="K2383" s="18">
        <f t="shared" si="557"/>
        <v>573.37002309227375</v>
      </c>
      <c r="L2383" s="18">
        <f t="shared" si="558"/>
        <v>525.36313700318374</v>
      </c>
      <c r="M2383" s="18">
        <f t="shared" si="559"/>
        <v>515.09306992551808</v>
      </c>
      <c r="N2383" s="18">
        <f t="shared" si="560"/>
        <v>465.01475258646667</v>
      </c>
    </row>
    <row r="2384" spans="1:14" ht="15" x14ac:dyDescent="0.25">
      <c r="A2384" s="17" t="s">
        <v>94</v>
      </c>
      <c r="B2384" s="16" t="s">
        <v>27</v>
      </c>
      <c r="C2384" t="s">
        <v>35</v>
      </c>
      <c r="D2384" s="16" t="s">
        <v>604</v>
      </c>
      <c r="E2384">
        <v>1</v>
      </c>
      <c r="F2384" s="20">
        <v>12</v>
      </c>
      <c r="G2384" s="21">
        <f t="shared" si="561"/>
        <v>1</v>
      </c>
      <c r="H2384" s="19">
        <v>14.083333333333334</v>
      </c>
      <c r="I2384" s="18">
        <v>381.62004815649698</v>
      </c>
      <c r="J2384" s="18">
        <v>329.70071085785668</v>
      </c>
      <c r="K2384" s="18">
        <f t="shared" si="557"/>
        <v>573.37002309227375</v>
      </c>
      <c r="L2384" s="18">
        <f t="shared" si="558"/>
        <v>525.36313700318374</v>
      </c>
      <c r="M2384" s="18">
        <f t="shared" si="559"/>
        <v>515.09306992551808</v>
      </c>
      <c r="N2384" s="18">
        <f t="shared" si="560"/>
        <v>465.01475258646667</v>
      </c>
    </row>
    <row r="2385" spans="1:14" ht="15" x14ac:dyDescent="0.25">
      <c r="A2385" s="17" t="s">
        <v>94</v>
      </c>
      <c r="B2385" s="16" t="s">
        <v>27</v>
      </c>
      <c r="C2385" t="s">
        <v>35</v>
      </c>
      <c r="D2385" s="16" t="s">
        <v>604</v>
      </c>
      <c r="E2385">
        <v>3</v>
      </c>
      <c r="F2385" s="20">
        <v>12</v>
      </c>
      <c r="G2385" s="21">
        <f t="shared" si="561"/>
        <v>3</v>
      </c>
      <c r="H2385" s="19">
        <v>14.083333333333334</v>
      </c>
      <c r="I2385" s="18">
        <v>381.62004815649698</v>
      </c>
      <c r="J2385" s="18">
        <v>329.70071085785668</v>
      </c>
      <c r="K2385" s="18">
        <f t="shared" si="557"/>
        <v>573.37002309227375</v>
      </c>
      <c r="L2385" s="18">
        <f t="shared" si="558"/>
        <v>525.36313700318374</v>
      </c>
      <c r="M2385" s="18">
        <f t="shared" si="559"/>
        <v>515.09306992551808</v>
      </c>
      <c r="N2385" s="18">
        <f t="shared" si="560"/>
        <v>465.01475258646667</v>
      </c>
    </row>
    <row r="2386" spans="1:14" ht="15" x14ac:dyDescent="0.25">
      <c r="A2386" s="17" t="s">
        <v>94</v>
      </c>
      <c r="B2386" s="16" t="s">
        <v>27</v>
      </c>
      <c r="C2386" t="s">
        <v>35</v>
      </c>
      <c r="D2386" s="16" t="s">
        <v>604</v>
      </c>
      <c r="E2386">
        <v>5</v>
      </c>
      <c r="F2386" s="20">
        <v>12</v>
      </c>
      <c r="G2386" s="21">
        <f t="shared" si="561"/>
        <v>5</v>
      </c>
      <c r="H2386" s="19">
        <v>14.083333333333334</v>
      </c>
      <c r="I2386" s="18">
        <v>381.62004815649698</v>
      </c>
      <c r="J2386" s="18">
        <v>329.70071085785668</v>
      </c>
      <c r="K2386" s="18">
        <f t="shared" si="557"/>
        <v>573.37002309227375</v>
      </c>
      <c r="L2386" s="18">
        <f t="shared" si="558"/>
        <v>525.36313700318374</v>
      </c>
      <c r="M2386" s="18">
        <f t="shared" si="559"/>
        <v>515.09306992551808</v>
      </c>
      <c r="N2386" s="18">
        <f t="shared" si="560"/>
        <v>465.01475258646667</v>
      </c>
    </row>
    <row r="2387" spans="1:14" ht="15" x14ac:dyDescent="0.25">
      <c r="A2387" s="17" t="s">
        <v>94</v>
      </c>
      <c r="B2387" s="16" t="s">
        <v>27</v>
      </c>
      <c r="C2387" t="s">
        <v>35</v>
      </c>
      <c r="D2387" s="16" t="s">
        <v>604</v>
      </c>
      <c r="E2387">
        <v>6</v>
      </c>
      <c r="F2387" s="20">
        <v>12</v>
      </c>
      <c r="G2387" s="21">
        <f t="shared" si="561"/>
        <v>6</v>
      </c>
      <c r="H2387" s="19">
        <v>14.083333333333334</v>
      </c>
      <c r="I2387" s="18">
        <v>381.62004815649698</v>
      </c>
      <c r="J2387" s="18">
        <v>329.70071085785668</v>
      </c>
      <c r="K2387" s="18">
        <f t="shared" ref="K2387:K2407" si="562">I2387/203*305</f>
        <v>573.37002309227375</v>
      </c>
      <c r="L2387" s="18">
        <f t="shared" ref="L2387:L2407" si="563">J2387/203*305+30</f>
        <v>525.36313700318374</v>
      </c>
      <c r="M2387" s="18">
        <f t="shared" ref="M2387:M2407" si="564">I2387/203*274</f>
        <v>515.09306992551808</v>
      </c>
      <c r="N2387" s="18">
        <f t="shared" ref="N2387:N2407" si="565">J2387/203*274+20</f>
        <v>465.01475258646667</v>
      </c>
    </row>
    <row r="2388" spans="1:14" ht="15" x14ac:dyDescent="0.25">
      <c r="A2388" s="17" t="s">
        <v>94</v>
      </c>
      <c r="B2388" s="16" t="s">
        <v>27</v>
      </c>
      <c r="C2388" t="s">
        <v>35</v>
      </c>
      <c r="D2388" s="16" t="s">
        <v>604</v>
      </c>
      <c r="E2388">
        <v>7</v>
      </c>
      <c r="F2388" s="20">
        <v>12</v>
      </c>
      <c r="G2388" s="21">
        <f t="shared" si="561"/>
        <v>7</v>
      </c>
      <c r="H2388" s="19">
        <v>14.083333333333334</v>
      </c>
      <c r="I2388" s="18">
        <v>381.62004815649698</v>
      </c>
      <c r="J2388" s="18">
        <v>329.70071085785668</v>
      </c>
      <c r="K2388" s="18">
        <f t="shared" si="562"/>
        <v>573.37002309227375</v>
      </c>
      <c r="L2388" s="18">
        <f t="shared" si="563"/>
        <v>525.36313700318374</v>
      </c>
      <c r="M2388" s="18">
        <f t="shared" si="564"/>
        <v>515.09306992551808</v>
      </c>
      <c r="N2388" s="18">
        <f t="shared" si="565"/>
        <v>465.01475258646667</v>
      </c>
    </row>
    <row r="2389" spans="1:14" ht="15" x14ac:dyDescent="0.25">
      <c r="A2389" s="17" t="s">
        <v>94</v>
      </c>
      <c r="B2389" s="16" t="s">
        <v>27</v>
      </c>
      <c r="C2389" t="s">
        <v>35</v>
      </c>
      <c r="D2389" s="16" t="s">
        <v>724</v>
      </c>
      <c r="E2389">
        <v>2</v>
      </c>
      <c r="F2389" s="20">
        <v>12.5</v>
      </c>
      <c r="G2389" s="21">
        <f t="shared" si="561"/>
        <v>2</v>
      </c>
      <c r="H2389" s="19">
        <v>14.583333333333334</v>
      </c>
      <c r="I2389" s="18">
        <v>381.62004815649698</v>
      </c>
      <c r="J2389" s="18">
        <v>329.70071085785668</v>
      </c>
      <c r="K2389" s="18">
        <f t="shared" si="562"/>
        <v>573.37002309227375</v>
      </c>
      <c r="L2389" s="18">
        <f t="shared" si="563"/>
        <v>525.36313700318374</v>
      </c>
      <c r="M2389" s="18">
        <f t="shared" si="564"/>
        <v>515.09306992551808</v>
      </c>
      <c r="N2389" s="18">
        <f t="shared" si="565"/>
        <v>465.01475258646667</v>
      </c>
    </row>
    <row r="2390" spans="1:14" ht="15" x14ac:dyDescent="0.25">
      <c r="A2390" s="17" t="s">
        <v>94</v>
      </c>
      <c r="B2390" s="16" t="s">
        <v>27</v>
      </c>
      <c r="C2390" t="s">
        <v>35</v>
      </c>
      <c r="D2390" s="16" t="s">
        <v>724</v>
      </c>
      <c r="E2390">
        <v>3</v>
      </c>
      <c r="F2390" s="20">
        <v>12.5</v>
      </c>
      <c r="G2390" s="21">
        <f t="shared" si="561"/>
        <v>3</v>
      </c>
      <c r="H2390" s="19">
        <v>14.583333333333334</v>
      </c>
      <c r="I2390" s="18">
        <v>381.62004815649698</v>
      </c>
      <c r="J2390" s="18">
        <v>329.70071085785668</v>
      </c>
      <c r="K2390" s="18">
        <f t="shared" si="562"/>
        <v>573.37002309227375</v>
      </c>
      <c r="L2390" s="18">
        <f t="shared" si="563"/>
        <v>525.36313700318374</v>
      </c>
      <c r="M2390" s="18">
        <f t="shared" si="564"/>
        <v>515.09306992551808</v>
      </c>
      <c r="N2390" s="18">
        <f t="shared" si="565"/>
        <v>465.01475258646667</v>
      </c>
    </row>
    <row r="2391" spans="1:14" ht="15" x14ac:dyDescent="0.25">
      <c r="A2391" s="17" t="s">
        <v>94</v>
      </c>
      <c r="B2391" s="16" t="s">
        <v>27</v>
      </c>
      <c r="C2391" t="s">
        <v>35</v>
      </c>
      <c r="D2391" s="16" t="s">
        <v>724</v>
      </c>
      <c r="E2391">
        <v>4</v>
      </c>
      <c r="F2391" s="20">
        <v>12.5</v>
      </c>
      <c r="G2391" s="21">
        <f t="shared" si="561"/>
        <v>4</v>
      </c>
      <c r="H2391" s="19">
        <v>14.583333333333334</v>
      </c>
      <c r="I2391" s="18">
        <v>381.62004815649698</v>
      </c>
      <c r="J2391" s="18">
        <v>329.70071085785668</v>
      </c>
      <c r="K2391" s="18">
        <f t="shared" si="562"/>
        <v>573.37002309227375</v>
      </c>
      <c r="L2391" s="18">
        <f t="shared" si="563"/>
        <v>525.36313700318374</v>
      </c>
      <c r="M2391" s="18">
        <f t="shared" si="564"/>
        <v>515.09306992551808</v>
      </c>
      <c r="N2391" s="18">
        <f t="shared" si="565"/>
        <v>465.01475258646667</v>
      </c>
    </row>
    <row r="2392" spans="1:14" ht="15" x14ac:dyDescent="0.25">
      <c r="A2392" s="17" t="s">
        <v>94</v>
      </c>
      <c r="B2392" s="16" t="s">
        <v>27</v>
      </c>
      <c r="C2392" t="s">
        <v>35</v>
      </c>
      <c r="D2392" s="16" t="s">
        <v>724</v>
      </c>
      <c r="E2392">
        <v>5</v>
      </c>
      <c r="F2392" s="20">
        <v>12.5</v>
      </c>
      <c r="G2392" s="21">
        <f t="shared" si="561"/>
        <v>5</v>
      </c>
      <c r="H2392" s="19">
        <v>14.583333333333334</v>
      </c>
      <c r="I2392" s="18">
        <v>381.62004815649698</v>
      </c>
      <c r="J2392" s="18">
        <v>329.70071085785668</v>
      </c>
      <c r="K2392" s="18">
        <f t="shared" si="562"/>
        <v>573.37002309227375</v>
      </c>
      <c r="L2392" s="18">
        <f t="shared" si="563"/>
        <v>525.36313700318374</v>
      </c>
      <c r="M2392" s="18">
        <f t="shared" si="564"/>
        <v>515.09306992551808</v>
      </c>
      <c r="N2392" s="18">
        <f t="shared" si="565"/>
        <v>465.01475258646667</v>
      </c>
    </row>
    <row r="2393" spans="1:14" ht="15" x14ac:dyDescent="0.25">
      <c r="A2393" s="17" t="s">
        <v>94</v>
      </c>
      <c r="B2393" s="16" t="s">
        <v>27</v>
      </c>
      <c r="C2393" t="s">
        <v>35</v>
      </c>
      <c r="D2393" s="16" t="s">
        <v>724</v>
      </c>
      <c r="E2393">
        <v>7</v>
      </c>
      <c r="F2393" s="20">
        <v>12.5</v>
      </c>
      <c r="G2393" s="21">
        <f t="shared" si="561"/>
        <v>7</v>
      </c>
      <c r="H2393" s="19">
        <v>14.583333333333334</v>
      </c>
      <c r="I2393" s="18">
        <v>381.62004815649698</v>
      </c>
      <c r="J2393" s="18">
        <v>329.70071085785668</v>
      </c>
      <c r="K2393" s="18">
        <f t="shared" si="562"/>
        <v>573.37002309227375</v>
      </c>
      <c r="L2393" s="18">
        <f t="shared" si="563"/>
        <v>525.36313700318374</v>
      </c>
      <c r="M2393" s="18">
        <f t="shared" si="564"/>
        <v>515.09306992551808</v>
      </c>
      <c r="N2393" s="18">
        <f t="shared" si="565"/>
        <v>465.01475258646667</v>
      </c>
    </row>
    <row r="2394" spans="1:14" ht="15" x14ac:dyDescent="0.25">
      <c r="A2394" s="17" t="s">
        <v>94</v>
      </c>
      <c r="B2394" s="16" t="s">
        <v>27</v>
      </c>
      <c r="C2394" t="s">
        <v>35</v>
      </c>
      <c r="D2394" s="16" t="s">
        <v>331</v>
      </c>
      <c r="E2394">
        <v>2</v>
      </c>
      <c r="F2394" s="20">
        <v>13</v>
      </c>
      <c r="G2394" s="21">
        <f t="shared" si="561"/>
        <v>2</v>
      </c>
      <c r="H2394" s="19">
        <v>15.166666666666666</v>
      </c>
      <c r="I2394" s="18">
        <v>381.62004815649698</v>
      </c>
      <c r="J2394" s="18">
        <v>329.70071085785668</v>
      </c>
      <c r="K2394" s="18">
        <f t="shared" si="562"/>
        <v>573.37002309227375</v>
      </c>
      <c r="L2394" s="18">
        <f t="shared" si="563"/>
        <v>525.36313700318374</v>
      </c>
      <c r="M2394" s="18">
        <f t="shared" si="564"/>
        <v>515.09306992551808</v>
      </c>
      <c r="N2394" s="18">
        <f t="shared" si="565"/>
        <v>465.01475258646667</v>
      </c>
    </row>
    <row r="2395" spans="1:14" ht="15" x14ac:dyDescent="0.25">
      <c r="A2395" s="17" t="s">
        <v>94</v>
      </c>
      <c r="B2395" s="16" t="s">
        <v>27</v>
      </c>
      <c r="C2395" t="s">
        <v>35</v>
      </c>
      <c r="D2395" s="16" t="s">
        <v>331</v>
      </c>
      <c r="E2395">
        <v>4</v>
      </c>
      <c r="F2395" s="20">
        <v>13</v>
      </c>
      <c r="G2395" s="21">
        <f t="shared" si="561"/>
        <v>4</v>
      </c>
      <c r="H2395" s="19">
        <v>15.166666666666666</v>
      </c>
      <c r="I2395" s="18">
        <v>381.62004815649698</v>
      </c>
      <c r="J2395" s="18">
        <v>329.70071085785668</v>
      </c>
      <c r="K2395" s="18">
        <f t="shared" si="562"/>
        <v>573.37002309227375</v>
      </c>
      <c r="L2395" s="18">
        <f t="shared" si="563"/>
        <v>525.36313700318374</v>
      </c>
      <c r="M2395" s="18">
        <f t="shared" si="564"/>
        <v>515.09306992551808</v>
      </c>
      <c r="N2395" s="18">
        <f t="shared" si="565"/>
        <v>465.01475258646667</v>
      </c>
    </row>
    <row r="2396" spans="1:14" ht="15" x14ac:dyDescent="0.25">
      <c r="A2396" s="17" t="s">
        <v>94</v>
      </c>
      <c r="B2396" s="16" t="s">
        <v>27</v>
      </c>
      <c r="C2396" t="s">
        <v>35</v>
      </c>
      <c r="D2396" s="16" t="s">
        <v>331</v>
      </c>
      <c r="E2396">
        <v>5</v>
      </c>
      <c r="F2396" s="20">
        <v>13</v>
      </c>
      <c r="G2396" s="21">
        <f t="shared" si="561"/>
        <v>5</v>
      </c>
      <c r="H2396" s="19">
        <v>15.166666666666666</v>
      </c>
      <c r="I2396" s="18">
        <v>381.62004815649698</v>
      </c>
      <c r="J2396" s="18">
        <v>329.70071085785668</v>
      </c>
      <c r="K2396" s="18">
        <f t="shared" si="562"/>
        <v>573.37002309227375</v>
      </c>
      <c r="L2396" s="18">
        <f t="shared" si="563"/>
        <v>525.36313700318374</v>
      </c>
      <c r="M2396" s="18">
        <f t="shared" si="564"/>
        <v>515.09306992551808</v>
      </c>
      <c r="N2396" s="18">
        <f t="shared" si="565"/>
        <v>465.01475258646667</v>
      </c>
    </row>
    <row r="2397" spans="1:14" ht="15" x14ac:dyDescent="0.25">
      <c r="A2397" s="17" t="s">
        <v>94</v>
      </c>
      <c r="B2397" s="16" t="s">
        <v>27</v>
      </c>
      <c r="C2397" t="s">
        <v>35</v>
      </c>
      <c r="D2397" s="16" t="s">
        <v>331</v>
      </c>
      <c r="E2397">
        <v>7</v>
      </c>
      <c r="F2397" s="20">
        <v>13</v>
      </c>
      <c r="G2397" s="21">
        <f t="shared" si="561"/>
        <v>7</v>
      </c>
      <c r="H2397" s="19">
        <v>15.166666666666666</v>
      </c>
      <c r="I2397" s="18">
        <v>381.62004815649698</v>
      </c>
      <c r="J2397" s="18">
        <v>329.70071085785668</v>
      </c>
      <c r="K2397" s="18">
        <f t="shared" si="562"/>
        <v>573.37002309227375</v>
      </c>
      <c r="L2397" s="18">
        <f t="shared" si="563"/>
        <v>525.36313700318374</v>
      </c>
      <c r="M2397" s="18">
        <f t="shared" si="564"/>
        <v>515.09306992551808</v>
      </c>
      <c r="N2397" s="18">
        <f t="shared" si="565"/>
        <v>465.01475258646667</v>
      </c>
    </row>
    <row r="2398" spans="1:14" ht="15" x14ac:dyDescent="0.25">
      <c r="A2398" s="17" t="s">
        <v>94</v>
      </c>
      <c r="B2398" s="16" t="s">
        <v>27</v>
      </c>
      <c r="C2398" t="s">
        <v>35</v>
      </c>
      <c r="D2398" s="16" t="s">
        <v>760</v>
      </c>
      <c r="E2398">
        <v>3</v>
      </c>
      <c r="F2398" s="20">
        <v>13.5</v>
      </c>
      <c r="G2398" s="21">
        <f t="shared" si="561"/>
        <v>3</v>
      </c>
      <c r="H2398" s="19">
        <v>15.583333333333334</v>
      </c>
      <c r="I2398" s="18">
        <v>381.62004815649698</v>
      </c>
      <c r="J2398" s="18">
        <v>329.70071085785668</v>
      </c>
      <c r="K2398" s="18">
        <f t="shared" si="562"/>
        <v>573.37002309227375</v>
      </c>
      <c r="L2398" s="18">
        <f t="shared" si="563"/>
        <v>525.36313700318374</v>
      </c>
      <c r="M2398" s="18">
        <f t="shared" si="564"/>
        <v>515.09306992551808</v>
      </c>
      <c r="N2398" s="18">
        <f t="shared" si="565"/>
        <v>465.01475258646667</v>
      </c>
    </row>
    <row r="2399" spans="1:14" ht="15" x14ac:dyDescent="0.25">
      <c r="A2399" s="17" t="s">
        <v>94</v>
      </c>
      <c r="B2399" s="16" t="s">
        <v>27</v>
      </c>
      <c r="C2399" t="s">
        <v>35</v>
      </c>
      <c r="D2399" s="16" t="s">
        <v>760</v>
      </c>
      <c r="E2399">
        <v>7</v>
      </c>
      <c r="F2399" s="20">
        <v>14.5</v>
      </c>
      <c r="G2399" s="21">
        <f t="shared" si="561"/>
        <v>7</v>
      </c>
      <c r="H2399" s="19">
        <v>16.583333333333332</v>
      </c>
      <c r="I2399" s="18">
        <v>381.62004815649698</v>
      </c>
      <c r="J2399" s="18">
        <v>329.70071085785668</v>
      </c>
      <c r="K2399" s="18">
        <f t="shared" si="562"/>
        <v>573.37002309227375</v>
      </c>
      <c r="L2399" s="18">
        <f t="shared" si="563"/>
        <v>525.36313700318374</v>
      </c>
      <c r="M2399" s="18">
        <f t="shared" si="564"/>
        <v>515.09306992551808</v>
      </c>
      <c r="N2399" s="18">
        <f t="shared" si="565"/>
        <v>465.01475258646667</v>
      </c>
    </row>
    <row r="2400" spans="1:14" ht="15" x14ac:dyDescent="0.25">
      <c r="A2400" s="17" t="s">
        <v>94</v>
      </c>
      <c r="B2400" s="16" t="s">
        <v>27</v>
      </c>
      <c r="C2400" t="s">
        <v>35</v>
      </c>
      <c r="D2400" s="16" t="s">
        <v>523</v>
      </c>
      <c r="E2400">
        <v>1</v>
      </c>
      <c r="F2400" s="20">
        <v>14</v>
      </c>
      <c r="G2400" s="21">
        <f t="shared" si="561"/>
        <v>1</v>
      </c>
      <c r="H2400" s="19">
        <v>16.083333333333332</v>
      </c>
      <c r="I2400" s="18">
        <v>381.62004815649698</v>
      </c>
      <c r="J2400" s="18">
        <v>329.70071085785668</v>
      </c>
      <c r="K2400" s="18">
        <f t="shared" si="562"/>
        <v>573.37002309227375</v>
      </c>
      <c r="L2400" s="18">
        <f t="shared" si="563"/>
        <v>525.36313700318374</v>
      </c>
      <c r="M2400" s="18">
        <f t="shared" si="564"/>
        <v>515.09306992551808</v>
      </c>
      <c r="N2400" s="18">
        <f t="shared" si="565"/>
        <v>465.01475258646667</v>
      </c>
    </row>
    <row r="2401" spans="1:14" ht="15" x14ac:dyDescent="0.25">
      <c r="A2401" s="17" t="s">
        <v>94</v>
      </c>
      <c r="B2401" s="16" t="s">
        <v>27</v>
      </c>
      <c r="C2401" t="s">
        <v>35</v>
      </c>
      <c r="D2401" s="16" t="s">
        <v>523</v>
      </c>
      <c r="E2401">
        <v>2</v>
      </c>
      <c r="F2401" s="20">
        <v>14</v>
      </c>
      <c r="G2401" s="21">
        <f t="shared" si="561"/>
        <v>2</v>
      </c>
      <c r="H2401" s="19">
        <v>16.083333333333332</v>
      </c>
      <c r="I2401" s="18">
        <v>381.62004815649698</v>
      </c>
      <c r="J2401" s="18">
        <v>329.70071085785668</v>
      </c>
      <c r="K2401" s="18">
        <f t="shared" si="562"/>
        <v>573.37002309227375</v>
      </c>
      <c r="L2401" s="18">
        <f t="shared" si="563"/>
        <v>525.36313700318374</v>
      </c>
      <c r="M2401" s="18">
        <f t="shared" si="564"/>
        <v>515.09306992551808</v>
      </c>
      <c r="N2401" s="18">
        <f t="shared" si="565"/>
        <v>465.01475258646667</v>
      </c>
    </row>
    <row r="2402" spans="1:14" ht="15" x14ac:dyDescent="0.25">
      <c r="A2402" s="17" t="s">
        <v>94</v>
      </c>
      <c r="B2402" s="16" t="s">
        <v>27</v>
      </c>
      <c r="C2402" t="s">
        <v>35</v>
      </c>
      <c r="D2402" s="16" t="s">
        <v>523</v>
      </c>
      <c r="E2402">
        <v>3</v>
      </c>
      <c r="F2402" s="20">
        <v>14</v>
      </c>
      <c r="G2402" s="21">
        <f t="shared" si="561"/>
        <v>3</v>
      </c>
      <c r="H2402" s="19">
        <v>16.083333333333332</v>
      </c>
      <c r="I2402" s="18">
        <v>381.62004815649698</v>
      </c>
      <c r="J2402" s="18">
        <v>329.70071085785668</v>
      </c>
      <c r="K2402" s="18">
        <f t="shared" si="562"/>
        <v>573.37002309227375</v>
      </c>
      <c r="L2402" s="18">
        <f t="shared" si="563"/>
        <v>525.36313700318374</v>
      </c>
      <c r="M2402" s="18">
        <f t="shared" si="564"/>
        <v>515.09306992551808</v>
      </c>
      <c r="N2402" s="18">
        <f t="shared" si="565"/>
        <v>465.01475258646667</v>
      </c>
    </row>
    <row r="2403" spans="1:14" ht="15" x14ac:dyDescent="0.25">
      <c r="A2403" s="17" t="s">
        <v>94</v>
      </c>
      <c r="B2403" s="16" t="s">
        <v>27</v>
      </c>
      <c r="C2403" t="s">
        <v>35</v>
      </c>
      <c r="D2403" s="16" t="s">
        <v>523</v>
      </c>
      <c r="E2403">
        <v>4</v>
      </c>
      <c r="F2403" s="20">
        <v>14</v>
      </c>
      <c r="G2403" s="21">
        <f t="shared" si="561"/>
        <v>4</v>
      </c>
      <c r="H2403" s="19">
        <v>16.083333333333332</v>
      </c>
      <c r="I2403" s="18">
        <v>381.62004815649698</v>
      </c>
      <c r="J2403" s="18">
        <v>329.70071085785668</v>
      </c>
      <c r="K2403" s="18">
        <f t="shared" si="562"/>
        <v>573.37002309227375</v>
      </c>
      <c r="L2403" s="18">
        <f t="shared" si="563"/>
        <v>525.36313700318374</v>
      </c>
      <c r="M2403" s="18">
        <f t="shared" si="564"/>
        <v>515.09306992551808</v>
      </c>
      <c r="N2403" s="18">
        <f t="shared" si="565"/>
        <v>465.01475258646667</v>
      </c>
    </row>
    <row r="2404" spans="1:14" ht="15" x14ac:dyDescent="0.25">
      <c r="A2404" s="17" t="s">
        <v>94</v>
      </c>
      <c r="B2404" s="16" t="s">
        <v>27</v>
      </c>
      <c r="C2404" t="s">
        <v>35</v>
      </c>
      <c r="D2404" s="16" t="s">
        <v>523</v>
      </c>
      <c r="E2404">
        <v>5</v>
      </c>
      <c r="F2404" s="20">
        <v>14</v>
      </c>
      <c r="G2404" s="21">
        <f t="shared" si="561"/>
        <v>5</v>
      </c>
      <c r="H2404" s="19">
        <v>16.083333333333332</v>
      </c>
      <c r="I2404" s="18">
        <v>381.62004815649698</v>
      </c>
      <c r="J2404" s="18">
        <v>329.70071085785668</v>
      </c>
      <c r="K2404" s="18">
        <f t="shared" si="562"/>
        <v>573.37002309227375</v>
      </c>
      <c r="L2404" s="18">
        <f t="shared" si="563"/>
        <v>525.36313700318374</v>
      </c>
      <c r="M2404" s="18">
        <f t="shared" si="564"/>
        <v>515.09306992551808</v>
      </c>
      <c r="N2404" s="18">
        <f t="shared" si="565"/>
        <v>465.01475258646667</v>
      </c>
    </row>
    <row r="2405" spans="1:14" ht="15" x14ac:dyDescent="0.25">
      <c r="A2405" s="17" t="s">
        <v>94</v>
      </c>
      <c r="B2405" s="16" t="s">
        <v>27</v>
      </c>
      <c r="C2405" t="s">
        <v>35</v>
      </c>
      <c r="D2405" s="16" t="s">
        <v>523</v>
      </c>
      <c r="E2405">
        <v>6</v>
      </c>
      <c r="F2405" s="20">
        <v>14</v>
      </c>
      <c r="G2405" s="21">
        <f t="shared" si="561"/>
        <v>6</v>
      </c>
      <c r="H2405" s="19">
        <v>16.083333333333332</v>
      </c>
      <c r="I2405" s="18">
        <v>381.62004815649698</v>
      </c>
      <c r="J2405" s="18">
        <v>329.70071085785668</v>
      </c>
      <c r="K2405" s="18">
        <f t="shared" si="562"/>
        <v>573.37002309227375</v>
      </c>
      <c r="L2405" s="18">
        <f t="shared" si="563"/>
        <v>525.36313700318374</v>
      </c>
      <c r="M2405" s="18">
        <f t="shared" si="564"/>
        <v>515.09306992551808</v>
      </c>
      <c r="N2405" s="18">
        <f t="shared" si="565"/>
        <v>465.01475258646667</v>
      </c>
    </row>
    <row r="2406" spans="1:14" ht="15" x14ac:dyDescent="0.25">
      <c r="A2406" s="17" t="s">
        <v>94</v>
      </c>
      <c r="B2406" s="16" t="s">
        <v>27</v>
      </c>
      <c r="C2406" t="s">
        <v>35</v>
      </c>
      <c r="D2406" s="16" t="s">
        <v>523</v>
      </c>
      <c r="E2406">
        <v>7</v>
      </c>
      <c r="F2406" s="20">
        <v>14</v>
      </c>
      <c r="G2406" s="21">
        <f t="shared" si="561"/>
        <v>7</v>
      </c>
      <c r="H2406" s="19">
        <v>16.083333333333332</v>
      </c>
      <c r="I2406" s="18">
        <v>381.62004815649698</v>
      </c>
      <c r="J2406" s="18">
        <v>329.70071085785668</v>
      </c>
      <c r="K2406" s="18">
        <f t="shared" si="562"/>
        <v>573.37002309227375</v>
      </c>
      <c r="L2406" s="18">
        <f t="shared" si="563"/>
        <v>525.36313700318374</v>
      </c>
      <c r="M2406" s="18">
        <f t="shared" si="564"/>
        <v>515.09306992551808</v>
      </c>
      <c r="N2406" s="18">
        <f t="shared" si="565"/>
        <v>465.01475258646667</v>
      </c>
    </row>
    <row r="2407" spans="1:14" ht="15" x14ac:dyDescent="0.25">
      <c r="A2407" s="15" t="s">
        <v>94</v>
      </c>
      <c r="B2407" s="16" t="s">
        <v>27</v>
      </c>
      <c r="C2407" t="s">
        <v>35</v>
      </c>
      <c r="D2407" s="16" t="s">
        <v>805</v>
      </c>
      <c r="E2407">
        <v>5</v>
      </c>
      <c r="F2407" s="20">
        <v>14.5</v>
      </c>
      <c r="G2407" s="21">
        <f t="shared" si="561"/>
        <v>5</v>
      </c>
      <c r="H2407" s="19">
        <v>16.583333333333332</v>
      </c>
      <c r="I2407" s="18">
        <v>381.62004815649698</v>
      </c>
      <c r="J2407" s="18">
        <v>329.70071085785668</v>
      </c>
      <c r="K2407" s="18">
        <f t="shared" si="562"/>
        <v>573.37002309227375</v>
      </c>
      <c r="L2407" s="18">
        <f t="shared" si="563"/>
        <v>525.36313700318374</v>
      </c>
      <c r="M2407" s="18">
        <f t="shared" si="564"/>
        <v>515.09306992551808</v>
      </c>
      <c r="N2407" s="18">
        <f t="shared" si="565"/>
        <v>465.01475258646667</v>
      </c>
    </row>
    <row r="2408" spans="1:14" ht="15" x14ac:dyDescent="0.25">
      <c r="A2408" s="17" t="s">
        <v>482</v>
      </c>
      <c r="B2408" s="16" t="s">
        <v>27</v>
      </c>
      <c r="C2408" t="s">
        <v>435</v>
      </c>
      <c r="D2408" s="16" t="s">
        <v>484</v>
      </c>
      <c r="E2408">
        <v>1</v>
      </c>
      <c r="F2408" s="20">
        <v>3.5833333333333335</v>
      </c>
      <c r="G2408" s="21">
        <f t="shared" si="561"/>
        <v>1</v>
      </c>
      <c r="H2408" s="19">
        <v>6.333333333333333</v>
      </c>
      <c r="I2408" s="18">
        <v>423.5973318768896</v>
      </c>
      <c r="J2408" s="18">
        <v>491.6516648738675</v>
      </c>
      <c r="K2408" s="18">
        <f t="shared" ref="K2408" si="566">I2408/203*305</f>
        <v>636.43934099729722</v>
      </c>
      <c r="L2408" s="18">
        <f>J2408/203*305</f>
        <v>738.68846200260884</v>
      </c>
      <c r="M2408" s="18">
        <f t="shared" ref="M2408" si="567">I2408/203*274</f>
        <v>571.75206371560466</v>
      </c>
      <c r="N2408" s="18">
        <f>J2408/203*274</f>
        <v>663.60865111054034</v>
      </c>
    </row>
    <row r="2409" spans="1:14" ht="15" x14ac:dyDescent="0.25">
      <c r="A2409" s="17" t="s">
        <v>482</v>
      </c>
      <c r="B2409" s="16" t="s">
        <v>27</v>
      </c>
      <c r="C2409" t="s">
        <v>435</v>
      </c>
      <c r="D2409" s="16" t="s">
        <v>484</v>
      </c>
      <c r="E2409">
        <v>2</v>
      </c>
      <c r="F2409" s="20">
        <v>3.5833333333333335</v>
      </c>
      <c r="G2409" s="21">
        <f t="shared" si="561"/>
        <v>2</v>
      </c>
      <c r="H2409" s="19">
        <v>6.333333333333333</v>
      </c>
      <c r="I2409" s="18">
        <v>423.5973318768896</v>
      </c>
      <c r="J2409" s="18">
        <v>491.6516648738675</v>
      </c>
      <c r="K2409" s="18">
        <f t="shared" ref="K2409:K2472" si="568">I2409/203*305</f>
        <v>636.43934099729722</v>
      </c>
      <c r="L2409" s="18">
        <f t="shared" ref="L2409:L2472" si="569">J2409/203*305</f>
        <v>738.68846200260884</v>
      </c>
      <c r="M2409" s="18">
        <f t="shared" ref="M2409:M2472" si="570">I2409/203*274</f>
        <v>571.75206371560466</v>
      </c>
      <c r="N2409" s="18">
        <f t="shared" ref="N2409:N2472" si="571">J2409/203*274</f>
        <v>663.60865111054034</v>
      </c>
    </row>
    <row r="2410" spans="1:14" ht="15" x14ac:dyDescent="0.25">
      <c r="A2410" s="17" t="s">
        <v>482</v>
      </c>
      <c r="B2410" s="16" t="s">
        <v>27</v>
      </c>
      <c r="C2410" t="s">
        <v>435</v>
      </c>
      <c r="D2410" s="16" t="s">
        <v>484</v>
      </c>
      <c r="E2410">
        <v>3</v>
      </c>
      <c r="F2410" s="20">
        <v>3.5833333333333335</v>
      </c>
      <c r="G2410" s="21">
        <f t="shared" si="561"/>
        <v>3</v>
      </c>
      <c r="H2410" s="19">
        <v>6.333333333333333</v>
      </c>
      <c r="I2410" s="18">
        <v>423.5973318768896</v>
      </c>
      <c r="J2410" s="18">
        <v>491.6516648738675</v>
      </c>
      <c r="K2410" s="18">
        <f t="shared" si="568"/>
        <v>636.43934099729722</v>
      </c>
      <c r="L2410" s="18">
        <f t="shared" si="569"/>
        <v>738.68846200260884</v>
      </c>
      <c r="M2410" s="18">
        <f t="shared" si="570"/>
        <v>571.75206371560466</v>
      </c>
      <c r="N2410" s="18">
        <f t="shared" si="571"/>
        <v>663.60865111054034</v>
      </c>
    </row>
    <row r="2411" spans="1:14" ht="15" x14ac:dyDescent="0.25">
      <c r="A2411" s="17" t="s">
        <v>482</v>
      </c>
      <c r="B2411" s="16" t="s">
        <v>27</v>
      </c>
      <c r="C2411" t="s">
        <v>435</v>
      </c>
      <c r="D2411" s="16" t="s">
        <v>484</v>
      </c>
      <c r="E2411">
        <v>4</v>
      </c>
      <c r="F2411" s="20">
        <v>3.5833333333333335</v>
      </c>
      <c r="G2411" s="21">
        <f t="shared" si="561"/>
        <v>4</v>
      </c>
      <c r="H2411" s="19">
        <v>6.333333333333333</v>
      </c>
      <c r="I2411" s="18">
        <v>423.5973318768896</v>
      </c>
      <c r="J2411" s="18">
        <v>491.6516648738675</v>
      </c>
      <c r="K2411" s="18">
        <f t="shared" si="568"/>
        <v>636.43934099729722</v>
      </c>
      <c r="L2411" s="18">
        <f t="shared" si="569"/>
        <v>738.68846200260884</v>
      </c>
      <c r="M2411" s="18">
        <f t="shared" si="570"/>
        <v>571.75206371560466</v>
      </c>
      <c r="N2411" s="18">
        <f t="shared" si="571"/>
        <v>663.60865111054034</v>
      </c>
    </row>
    <row r="2412" spans="1:14" ht="15" x14ac:dyDescent="0.25">
      <c r="A2412" s="17" t="s">
        <v>482</v>
      </c>
      <c r="B2412" s="16" t="s">
        <v>27</v>
      </c>
      <c r="C2412" t="s">
        <v>435</v>
      </c>
      <c r="D2412" s="16" t="s">
        <v>484</v>
      </c>
      <c r="E2412">
        <v>5</v>
      </c>
      <c r="F2412" s="20">
        <v>3.5833333333333335</v>
      </c>
      <c r="G2412" s="21">
        <f t="shared" si="561"/>
        <v>5</v>
      </c>
      <c r="H2412" s="19">
        <v>6.333333333333333</v>
      </c>
      <c r="I2412" s="18">
        <v>423.5973318768896</v>
      </c>
      <c r="J2412" s="18">
        <v>491.6516648738675</v>
      </c>
      <c r="K2412" s="18">
        <f t="shared" si="568"/>
        <v>636.43934099729722</v>
      </c>
      <c r="L2412" s="18">
        <f t="shared" si="569"/>
        <v>738.68846200260884</v>
      </c>
      <c r="M2412" s="18">
        <f t="shared" si="570"/>
        <v>571.75206371560466</v>
      </c>
      <c r="N2412" s="18">
        <f t="shared" si="571"/>
        <v>663.60865111054034</v>
      </c>
    </row>
    <row r="2413" spans="1:14" ht="15" x14ac:dyDescent="0.25">
      <c r="A2413" s="17" t="s">
        <v>482</v>
      </c>
      <c r="B2413" s="16" t="s">
        <v>27</v>
      </c>
      <c r="C2413" t="s">
        <v>435</v>
      </c>
      <c r="D2413" s="16" t="s">
        <v>484</v>
      </c>
      <c r="E2413">
        <v>6</v>
      </c>
      <c r="F2413" s="20">
        <v>4.583333333333333</v>
      </c>
      <c r="G2413" s="21">
        <f t="shared" si="561"/>
        <v>6</v>
      </c>
      <c r="H2413" s="19">
        <v>7.333333333333333</v>
      </c>
      <c r="I2413" s="18">
        <v>423.5973318768896</v>
      </c>
      <c r="J2413" s="18">
        <v>491.6516648738675</v>
      </c>
      <c r="K2413" s="18">
        <f t="shared" si="568"/>
        <v>636.43934099729722</v>
      </c>
      <c r="L2413" s="18">
        <f t="shared" si="569"/>
        <v>738.68846200260884</v>
      </c>
      <c r="M2413" s="18">
        <f t="shared" si="570"/>
        <v>571.75206371560466</v>
      </c>
      <c r="N2413" s="18">
        <f t="shared" si="571"/>
        <v>663.60865111054034</v>
      </c>
    </row>
    <row r="2414" spans="1:14" ht="15" x14ac:dyDescent="0.25">
      <c r="A2414" s="17" t="s">
        <v>482</v>
      </c>
      <c r="B2414" s="16" t="s">
        <v>27</v>
      </c>
      <c r="C2414" t="s">
        <v>435</v>
      </c>
      <c r="D2414" s="16" t="s">
        <v>484</v>
      </c>
      <c r="E2414">
        <v>7</v>
      </c>
      <c r="F2414" s="20">
        <v>3.5833333333333335</v>
      </c>
      <c r="G2414" s="21">
        <f t="shared" si="561"/>
        <v>7</v>
      </c>
      <c r="H2414" s="19">
        <v>6.333333333333333</v>
      </c>
      <c r="I2414" s="18">
        <v>423.5973318768896</v>
      </c>
      <c r="J2414" s="18">
        <v>491.6516648738675</v>
      </c>
      <c r="K2414" s="18">
        <f t="shared" si="568"/>
        <v>636.43934099729722</v>
      </c>
      <c r="L2414" s="18">
        <f t="shared" si="569"/>
        <v>738.68846200260884</v>
      </c>
      <c r="M2414" s="18">
        <f t="shared" si="570"/>
        <v>571.75206371560466</v>
      </c>
      <c r="N2414" s="18">
        <f t="shared" si="571"/>
        <v>663.60865111054034</v>
      </c>
    </row>
    <row r="2415" spans="1:14" ht="15" x14ac:dyDescent="0.25">
      <c r="A2415" s="17" t="s">
        <v>482</v>
      </c>
      <c r="B2415" s="16" t="s">
        <v>27</v>
      </c>
      <c r="C2415" t="s">
        <v>435</v>
      </c>
      <c r="D2415" s="16" t="s">
        <v>655</v>
      </c>
      <c r="E2415">
        <v>2</v>
      </c>
      <c r="F2415" s="20">
        <v>10.083333333333334</v>
      </c>
      <c r="G2415" s="21">
        <f t="shared" si="561"/>
        <v>2</v>
      </c>
      <c r="H2415" s="19">
        <v>12.833333333333334</v>
      </c>
      <c r="I2415" s="18">
        <v>423.5973318768896</v>
      </c>
      <c r="J2415" s="18">
        <v>491.6516648738675</v>
      </c>
      <c r="K2415" s="18">
        <f t="shared" si="568"/>
        <v>636.43934099729722</v>
      </c>
      <c r="L2415" s="18">
        <f t="shared" si="569"/>
        <v>738.68846200260884</v>
      </c>
      <c r="M2415" s="18">
        <f t="shared" si="570"/>
        <v>571.75206371560466</v>
      </c>
      <c r="N2415" s="18">
        <f t="shared" si="571"/>
        <v>663.60865111054034</v>
      </c>
    </row>
    <row r="2416" spans="1:14" ht="15" x14ac:dyDescent="0.25">
      <c r="A2416" s="17" t="s">
        <v>482</v>
      </c>
      <c r="B2416" s="16" t="s">
        <v>27</v>
      </c>
      <c r="C2416" t="s">
        <v>435</v>
      </c>
      <c r="D2416" s="16" t="s">
        <v>655</v>
      </c>
      <c r="E2416">
        <v>4</v>
      </c>
      <c r="F2416" s="20">
        <v>10.083333333333334</v>
      </c>
      <c r="G2416" s="21">
        <f t="shared" si="561"/>
        <v>4</v>
      </c>
      <c r="H2416" s="19">
        <v>12.833333333333334</v>
      </c>
      <c r="I2416" s="18">
        <v>423.5973318768896</v>
      </c>
      <c r="J2416" s="18">
        <v>491.6516648738675</v>
      </c>
      <c r="K2416" s="18">
        <f t="shared" si="568"/>
        <v>636.43934099729722</v>
      </c>
      <c r="L2416" s="18">
        <f t="shared" si="569"/>
        <v>738.68846200260884</v>
      </c>
      <c r="M2416" s="18">
        <f t="shared" si="570"/>
        <v>571.75206371560466</v>
      </c>
      <c r="N2416" s="18">
        <f t="shared" si="571"/>
        <v>663.60865111054034</v>
      </c>
    </row>
    <row r="2417" spans="1:14" ht="15" x14ac:dyDescent="0.25">
      <c r="A2417" s="15" t="s">
        <v>482</v>
      </c>
      <c r="B2417" s="16" t="s">
        <v>27</v>
      </c>
      <c r="C2417" t="s">
        <v>435</v>
      </c>
      <c r="D2417" s="16" t="s">
        <v>655</v>
      </c>
      <c r="E2417">
        <v>7</v>
      </c>
      <c r="F2417" s="20">
        <v>10.083333333333334</v>
      </c>
      <c r="G2417" s="21">
        <f t="shared" si="561"/>
        <v>7</v>
      </c>
      <c r="H2417" s="19">
        <v>12.833333333333334</v>
      </c>
      <c r="I2417" s="18">
        <v>423.5973318768896</v>
      </c>
      <c r="J2417" s="18">
        <v>491.6516648738675</v>
      </c>
      <c r="K2417" s="18">
        <f t="shared" si="568"/>
        <v>636.43934099729722</v>
      </c>
      <c r="L2417" s="18">
        <f t="shared" si="569"/>
        <v>738.68846200260884</v>
      </c>
      <c r="M2417" s="18">
        <f t="shared" si="570"/>
        <v>571.75206371560466</v>
      </c>
      <c r="N2417" s="18">
        <f t="shared" si="571"/>
        <v>663.60865111054034</v>
      </c>
    </row>
    <row r="2418" spans="1:14" ht="15" x14ac:dyDescent="0.25">
      <c r="A2418" s="17" t="s">
        <v>123</v>
      </c>
      <c r="B2418" s="16" t="s">
        <v>27</v>
      </c>
      <c r="C2418" t="s">
        <v>124</v>
      </c>
      <c r="D2418" s="16" t="s">
        <v>122</v>
      </c>
      <c r="E2418">
        <v>1</v>
      </c>
      <c r="F2418" s="20">
        <v>23</v>
      </c>
      <c r="G2418" s="21">
        <f t="shared" si="561"/>
        <v>2</v>
      </c>
      <c r="H2418" s="19">
        <v>1.1666666666666667</v>
      </c>
      <c r="I2418" s="18">
        <v>284.2128245548555</v>
      </c>
      <c r="J2418" s="18">
        <v>306.08961374632247</v>
      </c>
      <c r="K2418" s="18">
        <f t="shared" si="568"/>
        <v>427.01926841985676</v>
      </c>
      <c r="L2418" s="18">
        <f t="shared" si="569"/>
        <v>459.88833592427756</v>
      </c>
      <c r="M2418" s="18">
        <f t="shared" si="570"/>
        <v>383.61730999029754</v>
      </c>
      <c r="N2418" s="18">
        <f t="shared" si="571"/>
        <v>413.14558702705591</v>
      </c>
    </row>
    <row r="2419" spans="1:14" ht="15" x14ac:dyDescent="0.25">
      <c r="A2419" s="17" t="s">
        <v>123</v>
      </c>
      <c r="B2419" s="16" t="s">
        <v>27</v>
      </c>
      <c r="C2419" t="s">
        <v>124</v>
      </c>
      <c r="D2419" s="16" t="s">
        <v>122</v>
      </c>
      <c r="E2419">
        <v>2</v>
      </c>
      <c r="F2419" s="20">
        <v>23</v>
      </c>
      <c r="G2419" s="21">
        <f t="shared" si="561"/>
        <v>3</v>
      </c>
      <c r="H2419" s="19">
        <v>1.1666666666666667</v>
      </c>
      <c r="I2419" s="18">
        <v>284.2128245548555</v>
      </c>
      <c r="J2419" s="18">
        <v>306.08961374632247</v>
      </c>
      <c r="K2419" s="18">
        <f t="shared" si="568"/>
        <v>427.01926841985676</v>
      </c>
      <c r="L2419" s="18">
        <f t="shared" si="569"/>
        <v>459.88833592427756</v>
      </c>
      <c r="M2419" s="18">
        <f t="shared" si="570"/>
        <v>383.61730999029754</v>
      </c>
      <c r="N2419" s="18">
        <f t="shared" si="571"/>
        <v>413.14558702705591</v>
      </c>
    </row>
    <row r="2420" spans="1:14" ht="15" x14ac:dyDescent="0.25">
      <c r="A2420" s="17" t="s">
        <v>123</v>
      </c>
      <c r="B2420" s="16" t="s">
        <v>27</v>
      </c>
      <c r="C2420" t="s">
        <v>124</v>
      </c>
      <c r="D2420" s="16" t="s">
        <v>122</v>
      </c>
      <c r="E2420">
        <v>3</v>
      </c>
      <c r="F2420" s="20">
        <v>23</v>
      </c>
      <c r="G2420" s="21">
        <f t="shared" si="561"/>
        <v>4</v>
      </c>
      <c r="H2420" s="19">
        <v>1</v>
      </c>
      <c r="I2420" s="18">
        <v>284.2128245548555</v>
      </c>
      <c r="J2420" s="18">
        <v>306.08961374632247</v>
      </c>
      <c r="K2420" s="18">
        <f t="shared" si="568"/>
        <v>427.01926841985676</v>
      </c>
      <c r="L2420" s="18">
        <f t="shared" si="569"/>
        <v>459.88833592427756</v>
      </c>
      <c r="M2420" s="18">
        <f t="shared" si="570"/>
        <v>383.61730999029754</v>
      </c>
      <c r="N2420" s="18">
        <f t="shared" si="571"/>
        <v>413.14558702705591</v>
      </c>
    </row>
    <row r="2421" spans="1:14" ht="15" x14ac:dyDescent="0.25">
      <c r="A2421" s="17" t="s">
        <v>123</v>
      </c>
      <c r="B2421" s="16" t="s">
        <v>27</v>
      </c>
      <c r="C2421" t="s">
        <v>124</v>
      </c>
      <c r="D2421" s="16" t="s">
        <v>122</v>
      </c>
      <c r="E2421">
        <v>4</v>
      </c>
      <c r="F2421" s="20">
        <v>23</v>
      </c>
      <c r="G2421" s="21">
        <f t="shared" si="561"/>
        <v>5</v>
      </c>
      <c r="H2421" s="19">
        <v>1</v>
      </c>
      <c r="I2421" s="18">
        <v>284.2128245548555</v>
      </c>
      <c r="J2421" s="18">
        <v>306.08961374632247</v>
      </c>
      <c r="K2421" s="18">
        <f t="shared" si="568"/>
        <v>427.01926841985676</v>
      </c>
      <c r="L2421" s="18">
        <f t="shared" si="569"/>
        <v>459.88833592427756</v>
      </c>
      <c r="M2421" s="18">
        <f t="shared" si="570"/>
        <v>383.61730999029754</v>
      </c>
      <c r="N2421" s="18">
        <f t="shared" si="571"/>
        <v>413.14558702705591</v>
      </c>
    </row>
    <row r="2422" spans="1:14" ht="15" x14ac:dyDescent="0.25">
      <c r="A2422" s="17" t="s">
        <v>123</v>
      </c>
      <c r="B2422" s="16" t="s">
        <v>27</v>
      </c>
      <c r="C2422" t="s">
        <v>124</v>
      </c>
      <c r="D2422" s="16" t="s">
        <v>122</v>
      </c>
      <c r="E2422">
        <v>5</v>
      </c>
      <c r="F2422" s="20">
        <v>23</v>
      </c>
      <c r="G2422" s="21">
        <f t="shared" si="561"/>
        <v>6</v>
      </c>
      <c r="H2422" s="19">
        <v>1</v>
      </c>
      <c r="I2422" s="18">
        <v>284.2128245548555</v>
      </c>
      <c r="J2422" s="18">
        <v>306.08961374632247</v>
      </c>
      <c r="K2422" s="18">
        <f t="shared" si="568"/>
        <v>427.01926841985676</v>
      </c>
      <c r="L2422" s="18">
        <f t="shared" si="569"/>
        <v>459.88833592427756</v>
      </c>
      <c r="M2422" s="18">
        <f t="shared" si="570"/>
        <v>383.61730999029754</v>
      </c>
      <c r="N2422" s="18">
        <f t="shared" si="571"/>
        <v>413.14558702705591</v>
      </c>
    </row>
    <row r="2423" spans="1:14" ht="15" x14ac:dyDescent="0.25">
      <c r="A2423" s="17" t="s">
        <v>123</v>
      </c>
      <c r="B2423" s="16" t="s">
        <v>27</v>
      </c>
      <c r="C2423" t="s">
        <v>124</v>
      </c>
      <c r="D2423" s="16" t="s">
        <v>122</v>
      </c>
      <c r="E2423">
        <v>6</v>
      </c>
      <c r="F2423" s="20">
        <v>23</v>
      </c>
      <c r="G2423" s="21">
        <f t="shared" si="561"/>
        <v>7</v>
      </c>
      <c r="H2423" s="19">
        <v>1</v>
      </c>
      <c r="I2423" s="18">
        <v>284.2128245548555</v>
      </c>
      <c r="J2423" s="18">
        <v>306.08961374632247</v>
      </c>
      <c r="K2423" s="18">
        <f t="shared" si="568"/>
        <v>427.01926841985676</v>
      </c>
      <c r="L2423" s="18">
        <f t="shared" si="569"/>
        <v>459.88833592427756</v>
      </c>
      <c r="M2423" s="18">
        <f t="shared" si="570"/>
        <v>383.61730999029754</v>
      </c>
      <c r="N2423" s="18">
        <f t="shared" si="571"/>
        <v>413.14558702705591</v>
      </c>
    </row>
    <row r="2424" spans="1:14" ht="15" x14ac:dyDescent="0.25">
      <c r="A2424" s="17" t="s">
        <v>123</v>
      </c>
      <c r="B2424" s="16" t="s">
        <v>27</v>
      </c>
      <c r="C2424" t="s">
        <v>124</v>
      </c>
      <c r="D2424" s="16" t="s">
        <v>122</v>
      </c>
      <c r="E2424">
        <v>7</v>
      </c>
      <c r="F2424" s="20">
        <v>23</v>
      </c>
      <c r="G2424" s="21">
        <f t="shared" si="561"/>
        <v>1</v>
      </c>
      <c r="H2424" s="19">
        <v>1</v>
      </c>
      <c r="I2424" s="18">
        <v>284.2128245548555</v>
      </c>
      <c r="J2424" s="18">
        <v>306.08961374632247</v>
      </c>
      <c r="K2424" s="18">
        <f t="shared" si="568"/>
        <v>427.01926841985676</v>
      </c>
      <c r="L2424" s="18">
        <f t="shared" si="569"/>
        <v>459.88833592427756</v>
      </c>
      <c r="M2424" s="18">
        <f t="shared" si="570"/>
        <v>383.61730999029754</v>
      </c>
      <c r="N2424" s="18">
        <f t="shared" si="571"/>
        <v>413.14558702705591</v>
      </c>
    </row>
    <row r="2425" spans="1:14" ht="15" x14ac:dyDescent="0.25">
      <c r="A2425" s="17" t="s">
        <v>123</v>
      </c>
      <c r="B2425" s="16" t="s">
        <v>27</v>
      </c>
      <c r="C2425" t="s">
        <v>124</v>
      </c>
      <c r="D2425" s="16" t="s">
        <v>162</v>
      </c>
      <c r="E2425">
        <v>1</v>
      </c>
      <c r="F2425" s="20">
        <v>3.5</v>
      </c>
      <c r="G2425" s="21">
        <f t="shared" si="561"/>
        <v>1</v>
      </c>
      <c r="H2425" s="19">
        <v>5.666666666666667</v>
      </c>
      <c r="I2425" s="18">
        <v>284.2128245548555</v>
      </c>
      <c r="J2425" s="18">
        <v>306.08961374632247</v>
      </c>
      <c r="K2425" s="18">
        <f t="shared" si="568"/>
        <v>427.01926841985676</v>
      </c>
      <c r="L2425" s="18">
        <f t="shared" si="569"/>
        <v>459.88833592427756</v>
      </c>
      <c r="M2425" s="18">
        <f t="shared" si="570"/>
        <v>383.61730999029754</v>
      </c>
      <c r="N2425" s="18">
        <f t="shared" si="571"/>
        <v>413.14558702705591</v>
      </c>
    </row>
    <row r="2426" spans="1:14" ht="15" x14ac:dyDescent="0.25">
      <c r="A2426" s="17" t="s">
        <v>123</v>
      </c>
      <c r="B2426" s="16" t="s">
        <v>27</v>
      </c>
      <c r="C2426" t="s">
        <v>124</v>
      </c>
      <c r="D2426" s="16" t="s">
        <v>162</v>
      </c>
      <c r="E2426">
        <v>2</v>
      </c>
      <c r="F2426" s="20">
        <v>3.5</v>
      </c>
      <c r="G2426" s="21">
        <f t="shared" si="561"/>
        <v>2</v>
      </c>
      <c r="H2426" s="19">
        <v>5.666666666666667</v>
      </c>
      <c r="I2426" s="18">
        <v>284.2128245548555</v>
      </c>
      <c r="J2426" s="18">
        <v>306.08961374632247</v>
      </c>
      <c r="K2426" s="18">
        <f t="shared" si="568"/>
        <v>427.01926841985676</v>
      </c>
      <c r="L2426" s="18">
        <f t="shared" si="569"/>
        <v>459.88833592427756</v>
      </c>
      <c r="M2426" s="18">
        <f t="shared" si="570"/>
        <v>383.61730999029754</v>
      </c>
      <c r="N2426" s="18">
        <f t="shared" si="571"/>
        <v>413.14558702705591</v>
      </c>
    </row>
    <row r="2427" spans="1:14" ht="15" x14ac:dyDescent="0.25">
      <c r="A2427" s="17" t="s">
        <v>123</v>
      </c>
      <c r="B2427" s="16" t="s">
        <v>27</v>
      </c>
      <c r="C2427" t="s">
        <v>124</v>
      </c>
      <c r="D2427" s="16" t="s">
        <v>162</v>
      </c>
      <c r="E2427">
        <v>3</v>
      </c>
      <c r="F2427" s="20">
        <v>3.5</v>
      </c>
      <c r="G2427" s="21">
        <f t="shared" si="561"/>
        <v>3</v>
      </c>
      <c r="H2427" s="19">
        <v>5.666666666666667</v>
      </c>
      <c r="I2427" s="18">
        <v>284.2128245548555</v>
      </c>
      <c r="J2427" s="18">
        <v>306.08961374632247</v>
      </c>
      <c r="K2427" s="18">
        <f t="shared" si="568"/>
        <v>427.01926841985676</v>
      </c>
      <c r="L2427" s="18">
        <f t="shared" si="569"/>
        <v>459.88833592427756</v>
      </c>
      <c r="M2427" s="18">
        <f t="shared" si="570"/>
        <v>383.61730999029754</v>
      </c>
      <c r="N2427" s="18">
        <f t="shared" si="571"/>
        <v>413.14558702705591</v>
      </c>
    </row>
    <row r="2428" spans="1:14" ht="15" x14ac:dyDescent="0.25">
      <c r="A2428" s="17" t="s">
        <v>123</v>
      </c>
      <c r="B2428" s="16" t="s">
        <v>27</v>
      </c>
      <c r="C2428" t="s">
        <v>124</v>
      </c>
      <c r="D2428" s="16" t="s">
        <v>162</v>
      </c>
      <c r="E2428">
        <v>4</v>
      </c>
      <c r="F2428" s="20">
        <v>3.8333333333333335</v>
      </c>
      <c r="G2428" s="21">
        <f t="shared" si="561"/>
        <v>4</v>
      </c>
      <c r="H2428" s="19">
        <v>5.833333333333333</v>
      </c>
      <c r="I2428" s="18">
        <v>284.2128245548555</v>
      </c>
      <c r="J2428" s="18">
        <v>306.08961374632247</v>
      </c>
      <c r="K2428" s="18">
        <f t="shared" si="568"/>
        <v>427.01926841985676</v>
      </c>
      <c r="L2428" s="18">
        <f t="shared" si="569"/>
        <v>459.88833592427756</v>
      </c>
      <c r="M2428" s="18">
        <f t="shared" si="570"/>
        <v>383.61730999029754</v>
      </c>
      <c r="N2428" s="18">
        <f t="shared" si="571"/>
        <v>413.14558702705591</v>
      </c>
    </row>
    <row r="2429" spans="1:14" ht="15" x14ac:dyDescent="0.25">
      <c r="A2429" s="17" t="s">
        <v>123</v>
      </c>
      <c r="B2429" s="16" t="s">
        <v>27</v>
      </c>
      <c r="C2429" t="s">
        <v>124</v>
      </c>
      <c r="D2429" s="16" t="s">
        <v>162</v>
      </c>
      <c r="E2429">
        <v>5</v>
      </c>
      <c r="F2429" s="20">
        <v>3.5</v>
      </c>
      <c r="G2429" s="21">
        <f t="shared" si="561"/>
        <v>5</v>
      </c>
      <c r="H2429" s="19">
        <v>5.5</v>
      </c>
      <c r="I2429" s="18">
        <v>284.2128245548555</v>
      </c>
      <c r="J2429" s="18">
        <v>306.08961374632247</v>
      </c>
      <c r="K2429" s="18">
        <f t="shared" si="568"/>
        <v>427.01926841985676</v>
      </c>
      <c r="L2429" s="18">
        <f t="shared" si="569"/>
        <v>459.88833592427756</v>
      </c>
      <c r="M2429" s="18">
        <f t="shared" si="570"/>
        <v>383.61730999029754</v>
      </c>
      <c r="N2429" s="18">
        <f t="shared" si="571"/>
        <v>413.14558702705591</v>
      </c>
    </row>
    <row r="2430" spans="1:14" ht="15" x14ac:dyDescent="0.25">
      <c r="A2430" s="17" t="s">
        <v>123</v>
      </c>
      <c r="B2430" s="16" t="s">
        <v>27</v>
      </c>
      <c r="C2430" t="s">
        <v>124</v>
      </c>
      <c r="D2430" s="16" t="s">
        <v>162</v>
      </c>
      <c r="E2430">
        <v>6</v>
      </c>
      <c r="F2430" s="20">
        <v>3.5</v>
      </c>
      <c r="G2430" s="21">
        <f t="shared" si="561"/>
        <v>6</v>
      </c>
      <c r="H2430" s="19">
        <v>5.5</v>
      </c>
      <c r="I2430" s="18">
        <v>284.2128245548555</v>
      </c>
      <c r="J2430" s="18">
        <v>306.08961374632247</v>
      </c>
      <c r="K2430" s="18">
        <f t="shared" si="568"/>
        <v>427.01926841985676</v>
      </c>
      <c r="L2430" s="18">
        <f t="shared" si="569"/>
        <v>459.88833592427756</v>
      </c>
      <c r="M2430" s="18">
        <f t="shared" si="570"/>
        <v>383.61730999029754</v>
      </c>
      <c r="N2430" s="18">
        <f t="shared" si="571"/>
        <v>413.14558702705591</v>
      </c>
    </row>
    <row r="2431" spans="1:14" ht="15" x14ac:dyDescent="0.25">
      <c r="A2431" s="17" t="s">
        <v>123</v>
      </c>
      <c r="B2431" s="16" t="s">
        <v>27</v>
      </c>
      <c r="C2431" t="s">
        <v>124</v>
      </c>
      <c r="D2431" s="16" t="s">
        <v>162</v>
      </c>
      <c r="E2431">
        <v>7</v>
      </c>
      <c r="F2431" s="20">
        <v>3.5</v>
      </c>
      <c r="G2431" s="21">
        <f t="shared" si="561"/>
        <v>7</v>
      </c>
      <c r="H2431" s="19">
        <v>5.5</v>
      </c>
      <c r="I2431" s="18">
        <v>284.2128245548555</v>
      </c>
      <c r="J2431" s="18">
        <v>306.08961374632247</v>
      </c>
      <c r="K2431" s="18">
        <f t="shared" si="568"/>
        <v>427.01926841985676</v>
      </c>
      <c r="L2431" s="18">
        <f t="shared" si="569"/>
        <v>459.88833592427756</v>
      </c>
      <c r="M2431" s="18">
        <f t="shared" si="570"/>
        <v>383.61730999029754</v>
      </c>
      <c r="N2431" s="18">
        <f t="shared" si="571"/>
        <v>413.14558702705591</v>
      </c>
    </row>
    <row r="2432" spans="1:14" ht="15" x14ac:dyDescent="0.25">
      <c r="A2432" s="17" t="s">
        <v>123</v>
      </c>
      <c r="B2432" s="16" t="s">
        <v>27</v>
      </c>
      <c r="C2432" t="s">
        <v>124</v>
      </c>
      <c r="D2432" s="16" t="s">
        <v>385</v>
      </c>
      <c r="E2432">
        <v>1</v>
      </c>
      <c r="F2432" s="20">
        <v>7</v>
      </c>
      <c r="G2432" s="21">
        <f t="shared" si="561"/>
        <v>1</v>
      </c>
      <c r="H2432" s="19">
        <v>9.1666666666666661</v>
      </c>
      <c r="I2432" s="18">
        <v>284.2128245548555</v>
      </c>
      <c r="J2432" s="18">
        <v>306.08961374632247</v>
      </c>
      <c r="K2432" s="18">
        <f t="shared" si="568"/>
        <v>427.01926841985676</v>
      </c>
      <c r="L2432" s="18">
        <f t="shared" si="569"/>
        <v>459.88833592427756</v>
      </c>
      <c r="M2432" s="18">
        <f t="shared" si="570"/>
        <v>383.61730999029754</v>
      </c>
      <c r="N2432" s="18">
        <f t="shared" si="571"/>
        <v>413.14558702705591</v>
      </c>
    </row>
    <row r="2433" spans="1:14" ht="15" x14ac:dyDescent="0.25">
      <c r="A2433" s="17" t="s">
        <v>123</v>
      </c>
      <c r="B2433" s="16" t="s">
        <v>27</v>
      </c>
      <c r="C2433" t="s">
        <v>124</v>
      </c>
      <c r="D2433" s="16" t="s">
        <v>385</v>
      </c>
      <c r="E2433">
        <v>2</v>
      </c>
      <c r="F2433" s="20">
        <v>7</v>
      </c>
      <c r="G2433" s="21">
        <f t="shared" si="561"/>
        <v>2</v>
      </c>
      <c r="H2433" s="19">
        <v>9.1666666666666661</v>
      </c>
      <c r="I2433" s="18">
        <v>284.2128245548555</v>
      </c>
      <c r="J2433" s="18">
        <v>306.08961374632247</v>
      </c>
      <c r="K2433" s="18">
        <f t="shared" si="568"/>
        <v>427.01926841985676</v>
      </c>
      <c r="L2433" s="18">
        <f t="shared" si="569"/>
        <v>459.88833592427756</v>
      </c>
      <c r="M2433" s="18">
        <f t="shared" si="570"/>
        <v>383.61730999029754</v>
      </c>
      <c r="N2433" s="18">
        <f t="shared" si="571"/>
        <v>413.14558702705591</v>
      </c>
    </row>
    <row r="2434" spans="1:14" ht="15" x14ac:dyDescent="0.25">
      <c r="A2434" s="17" t="s">
        <v>123</v>
      </c>
      <c r="B2434" s="16" t="s">
        <v>27</v>
      </c>
      <c r="C2434" t="s">
        <v>124</v>
      </c>
      <c r="D2434" s="16" t="s">
        <v>385</v>
      </c>
      <c r="E2434">
        <v>3</v>
      </c>
      <c r="F2434" s="20">
        <v>7</v>
      </c>
      <c r="G2434" s="21">
        <f t="shared" si="561"/>
        <v>3</v>
      </c>
      <c r="H2434" s="19">
        <v>9.1666666666666661</v>
      </c>
      <c r="I2434" s="18">
        <v>284.2128245548555</v>
      </c>
      <c r="J2434" s="18">
        <v>306.08961374632247</v>
      </c>
      <c r="K2434" s="18">
        <f t="shared" si="568"/>
        <v>427.01926841985676</v>
      </c>
      <c r="L2434" s="18">
        <f t="shared" si="569"/>
        <v>459.88833592427756</v>
      </c>
      <c r="M2434" s="18">
        <f t="shared" si="570"/>
        <v>383.61730999029754</v>
      </c>
      <c r="N2434" s="18">
        <f t="shared" si="571"/>
        <v>413.14558702705591</v>
      </c>
    </row>
    <row r="2435" spans="1:14" ht="15" x14ac:dyDescent="0.25">
      <c r="A2435" s="17" t="s">
        <v>123</v>
      </c>
      <c r="B2435" s="16" t="s">
        <v>27</v>
      </c>
      <c r="C2435" t="s">
        <v>124</v>
      </c>
      <c r="D2435" s="16" t="s">
        <v>385</v>
      </c>
      <c r="E2435">
        <v>4</v>
      </c>
      <c r="F2435" s="20">
        <v>7</v>
      </c>
      <c r="G2435" s="21">
        <f t="shared" si="561"/>
        <v>4</v>
      </c>
      <c r="H2435" s="19">
        <v>9</v>
      </c>
      <c r="I2435" s="18">
        <v>284.2128245548555</v>
      </c>
      <c r="J2435" s="18">
        <v>306.08961374632247</v>
      </c>
      <c r="K2435" s="18">
        <f t="shared" si="568"/>
        <v>427.01926841985676</v>
      </c>
      <c r="L2435" s="18">
        <f t="shared" si="569"/>
        <v>459.88833592427756</v>
      </c>
      <c r="M2435" s="18">
        <f t="shared" si="570"/>
        <v>383.61730999029754</v>
      </c>
      <c r="N2435" s="18">
        <f t="shared" si="571"/>
        <v>413.14558702705591</v>
      </c>
    </row>
    <row r="2436" spans="1:14" ht="15" x14ac:dyDescent="0.25">
      <c r="A2436" s="17" t="s">
        <v>123</v>
      </c>
      <c r="B2436" s="16" t="s">
        <v>27</v>
      </c>
      <c r="C2436" t="s">
        <v>124</v>
      </c>
      <c r="D2436" s="16" t="s">
        <v>385</v>
      </c>
      <c r="E2436">
        <v>5</v>
      </c>
      <c r="F2436" s="20">
        <v>7.166666666666667</v>
      </c>
      <c r="G2436" s="21">
        <f t="shared" si="561"/>
        <v>5</v>
      </c>
      <c r="H2436" s="19">
        <v>9.1666666666666661</v>
      </c>
      <c r="I2436" s="18">
        <v>284.2128245548555</v>
      </c>
      <c r="J2436" s="18">
        <v>306.08961374632247</v>
      </c>
      <c r="K2436" s="18">
        <f t="shared" si="568"/>
        <v>427.01926841985676</v>
      </c>
      <c r="L2436" s="18">
        <f t="shared" si="569"/>
        <v>459.88833592427756</v>
      </c>
      <c r="M2436" s="18">
        <f t="shared" si="570"/>
        <v>383.61730999029754</v>
      </c>
      <c r="N2436" s="18">
        <f t="shared" si="571"/>
        <v>413.14558702705591</v>
      </c>
    </row>
    <row r="2437" spans="1:14" ht="15" x14ac:dyDescent="0.25">
      <c r="A2437" s="17" t="s">
        <v>123</v>
      </c>
      <c r="B2437" s="16" t="s">
        <v>27</v>
      </c>
      <c r="C2437" t="s">
        <v>124</v>
      </c>
      <c r="D2437" s="16" t="s">
        <v>385</v>
      </c>
      <c r="E2437">
        <v>6</v>
      </c>
      <c r="F2437" s="20">
        <v>7.583333333333333</v>
      </c>
      <c r="G2437" s="21">
        <f t="shared" ref="G2437:G2500" si="572">IF(AND(E2437=7,H2437&lt;F2437),1,IF(H2437&lt;F2437,E2437+1,E2437))</f>
        <v>6</v>
      </c>
      <c r="H2437" s="19">
        <v>9.5833333333333339</v>
      </c>
      <c r="I2437" s="18">
        <v>284.2128245548555</v>
      </c>
      <c r="J2437" s="18">
        <v>306.08961374632247</v>
      </c>
      <c r="K2437" s="18">
        <f t="shared" si="568"/>
        <v>427.01926841985676</v>
      </c>
      <c r="L2437" s="18">
        <f t="shared" si="569"/>
        <v>459.88833592427756</v>
      </c>
      <c r="M2437" s="18">
        <f t="shared" si="570"/>
        <v>383.61730999029754</v>
      </c>
      <c r="N2437" s="18">
        <f t="shared" si="571"/>
        <v>413.14558702705591</v>
      </c>
    </row>
    <row r="2438" spans="1:14" ht="15" x14ac:dyDescent="0.25">
      <c r="A2438" s="17" t="s">
        <v>123</v>
      </c>
      <c r="B2438" s="16" t="s">
        <v>27</v>
      </c>
      <c r="C2438" t="s">
        <v>124</v>
      </c>
      <c r="D2438" s="16" t="s">
        <v>385</v>
      </c>
      <c r="E2438">
        <v>7</v>
      </c>
      <c r="F2438" s="20">
        <v>7.166666666666667</v>
      </c>
      <c r="G2438" s="21">
        <f t="shared" si="572"/>
        <v>7</v>
      </c>
      <c r="H2438" s="19">
        <v>9.1666666666666661</v>
      </c>
      <c r="I2438" s="18">
        <v>284.2128245548555</v>
      </c>
      <c r="J2438" s="18">
        <v>306.08961374632247</v>
      </c>
      <c r="K2438" s="18">
        <f t="shared" si="568"/>
        <v>427.01926841985676</v>
      </c>
      <c r="L2438" s="18">
        <f t="shared" si="569"/>
        <v>459.88833592427756</v>
      </c>
      <c r="M2438" s="18">
        <f t="shared" si="570"/>
        <v>383.61730999029754</v>
      </c>
      <c r="N2438" s="18">
        <f t="shared" si="571"/>
        <v>413.14558702705591</v>
      </c>
    </row>
    <row r="2439" spans="1:14" ht="15" x14ac:dyDescent="0.25">
      <c r="A2439" s="17" t="s">
        <v>123</v>
      </c>
      <c r="B2439" s="16" t="s">
        <v>27</v>
      </c>
      <c r="C2439" t="s">
        <v>124</v>
      </c>
      <c r="D2439" s="16" t="s">
        <v>494</v>
      </c>
      <c r="E2439">
        <v>1</v>
      </c>
      <c r="F2439" s="20">
        <v>10.916666666666666</v>
      </c>
      <c r="G2439" s="21">
        <f t="shared" si="572"/>
        <v>1</v>
      </c>
      <c r="H2439" s="19">
        <v>13.083333333333334</v>
      </c>
      <c r="I2439" s="18">
        <v>284.2128245548555</v>
      </c>
      <c r="J2439" s="18">
        <v>306.08961374632247</v>
      </c>
      <c r="K2439" s="18">
        <f t="shared" si="568"/>
        <v>427.01926841985676</v>
      </c>
      <c r="L2439" s="18">
        <f t="shared" si="569"/>
        <v>459.88833592427756</v>
      </c>
      <c r="M2439" s="18">
        <f t="shared" si="570"/>
        <v>383.61730999029754</v>
      </c>
      <c r="N2439" s="18">
        <f t="shared" si="571"/>
        <v>413.14558702705591</v>
      </c>
    </row>
    <row r="2440" spans="1:14" ht="15" x14ac:dyDescent="0.25">
      <c r="A2440" s="17" t="s">
        <v>123</v>
      </c>
      <c r="B2440" s="16" t="s">
        <v>27</v>
      </c>
      <c r="C2440" t="s">
        <v>124</v>
      </c>
      <c r="D2440" s="16" t="s">
        <v>494</v>
      </c>
      <c r="E2440">
        <v>2</v>
      </c>
      <c r="F2440" s="20">
        <v>10.916666666666666</v>
      </c>
      <c r="G2440" s="21">
        <f t="shared" si="572"/>
        <v>2</v>
      </c>
      <c r="H2440" s="19">
        <v>13.083333333333334</v>
      </c>
      <c r="I2440" s="18">
        <v>284.2128245548555</v>
      </c>
      <c r="J2440" s="18">
        <v>306.08961374632247</v>
      </c>
      <c r="K2440" s="18">
        <f t="shared" si="568"/>
        <v>427.01926841985676</v>
      </c>
      <c r="L2440" s="18">
        <f t="shared" si="569"/>
        <v>459.88833592427756</v>
      </c>
      <c r="M2440" s="18">
        <f t="shared" si="570"/>
        <v>383.61730999029754</v>
      </c>
      <c r="N2440" s="18">
        <f t="shared" si="571"/>
        <v>413.14558702705591</v>
      </c>
    </row>
    <row r="2441" spans="1:14" ht="15" x14ac:dyDescent="0.25">
      <c r="A2441" s="17" t="s">
        <v>123</v>
      </c>
      <c r="B2441" s="16" t="s">
        <v>27</v>
      </c>
      <c r="C2441" t="s">
        <v>124</v>
      </c>
      <c r="D2441" s="16" t="s">
        <v>494</v>
      </c>
      <c r="E2441">
        <v>3</v>
      </c>
      <c r="F2441" s="20">
        <v>11.083333333333334</v>
      </c>
      <c r="G2441" s="21">
        <f t="shared" si="572"/>
        <v>3</v>
      </c>
      <c r="H2441" s="19">
        <v>13.25</v>
      </c>
      <c r="I2441" s="18">
        <v>284.2128245548555</v>
      </c>
      <c r="J2441" s="18">
        <v>306.08961374632247</v>
      </c>
      <c r="K2441" s="18">
        <f t="shared" si="568"/>
        <v>427.01926841985676</v>
      </c>
      <c r="L2441" s="18">
        <f t="shared" si="569"/>
        <v>459.88833592427756</v>
      </c>
      <c r="M2441" s="18">
        <f t="shared" si="570"/>
        <v>383.61730999029754</v>
      </c>
      <c r="N2441" s="18">
        <f t="shared" si="571"/>
        <v>413.14558702705591</v>
      </c>
    </row>
    <row r="2442" spans="1:14" ht="15" x14ac:dyDescent="0.25">
      <c r="A2442" s="17" t="s">
        <v>123</v>
      </c>
      <c r="B2442" s="16" t="s">
        <v>27</v>
      </c>
      <c r="C2442" t="s">
        <v>124</v>
      </c>
      <c r="D2442" s="16" t="s">
        <v>494</v>
      </c>
      <c r="E2442">
        <v>4</v>
      </c>
      <c r="F2442" s="20">
        <v>11.416666666666666</v>
      </c>
      <c r="G2442" s="21">
        <f t="shared" si="572"/>
        <v>4</v>
      </c>
      <c r="H2442" s="19">
        <v>13.416666666666666</v>
      </c>
      <c r="I2442" s="18">
        <v>284.2128245548555</v>
      </c>
      <c r="J2442" s="18">
        <v>306.08961374632247</v>
      </c>
      <c r="K2442" s="18">
        <f t="shared" si="568"/>
        <v>427.01926841985676</v>
      </c>
      <c r="L2442" s="18">
        <f t="shared" si="569"/>
        <v>459.88833592427756</v>
      </c>
      <c r="M2442" s="18">
        <f t="shared" si="570"/>
        <v>383.61730999029754</v>
      </c>
      <c r="N2442" s="18">
        <f t="shared" si="571"/>
        <v>413.14558702705591</v>
      </c>
    </row>
    <row r="2443" spans="1:14" ht="15" x14ac:dyDescent="0.25">
      <c r="A2443" s="17" t="s">
        <v>123</v>
      </c>
      <c r="B2443" s="16" t="s">
        <v>27</v>
      </c>
      <c r="C2443" t="s">
        <v>124</v>
      </c>
      <c r="D2443" s="16" t="s">
        <v>494</v>
      </c>
      <c r="E2443">
        <v>5</v>
      </c>
      <c r="F2443" s="20">
        <v>11</v>
      </c>
      <c r="G2443" s="21">
        <f t="shared" si="572"/>
        <v>5</v>
      </c>
      <c r="H2443" s="19">
        <v>13</v>
      </c>
      <c r="I2443" s="18">
        <v>284.2128245548555</v>
      </c>
      <c r="J2443" s="18">
        <v>306.08961374632247</v>
      </c>
      <c r="K2443" s="18">
        <f t="shared" si="568"/>
        <v>427.01926841985676</v>
      </c>
      <c r="L2443" s="18">
        <f t="shared" si="569"/>
        <v>459.88833592427756</v>
      </c>
      <c r="M2443" s="18">
        <f t="shared" si="570"/>
        <v>383.61730999029754</v>
      </c>
      <c r="N2443" s="18">
        <f t="shared" si="571"/>
        <v>413.14558702705591</v>
      </c>
    </row>
    <row r="2444" spans="1:14" ht="15" x14ac:dyDescent="0.25">
      <c r="A2444" s="17" t="s">
        <v>123</v>
      </c>
      <c r="B2444" s="16" t="s">
        <v>27</v>
      </c>
      <c r="C2444" t="s">
        <v>124</v>
      </c>
      <c r="D2444" s="16" t="s">
        <v>494</v>
      </c>
      <c r="E2444">
        <v>6</v>
      </c>
      <c r="F2444" s="20">
        <v>12</v>
      </c>
      <c r="G2444" s="21">
        <f t="shared" si="572"/>
        <v>6</v>
      </c>
      <c r="H2444" s="19">
        <v>14</v>
      </c>
      <c r="I2444" s="18">
        <v>284.2128245548555</v>
      </c>
      <c r="J2444" s="18">
        <v>306.08961374632247</v>
      </c>
      <c r="K2444" s="18">
        <f t="shared" si="568"/>
        <v>427.01926841985676</v>
      </c>
      <c r="L2444" s="18">
        <f t="shared" si="569"/>
        <v>459.88833592427756</v>
      </c>
      <c r="M2444" s="18">
        <f t="shared" si="570"/>
        <v>383.61730999029754</v>
      </c>
      <c r="N2444" s="18">
        <f t="shared" si="571"/>
        <v>413.14558702705591</v>
      </c>
    </row>
    <row r="2445" spans="1:14" ht="15" x14ac:dyDescent="0.25">
      <c r="A2445" s="15" t="s">
        <v>123</v>
      </c>
      <c r="B2445" s="16" t="s">
        <v>27</v>
      </c>
      <c r="C2445" t="s">
        <v>124</v>
      </c>
      <c r="D2445" s="16" t="s">
        <v>494</v>
      </c>
      <c r="E2445">
        <v>7</v>
      </c>
      <c r="F2445" s="20">
        <v>11.5</v>
      </c>
      <c r="G2445" s="21">
        <f t="shared" si="572"/>
        <v>7</v>
      </c>
      <c r="H2445" s="19">
        <v>13.5</v>
      </c>
      <c r="I2445" s="18">
        <v>284.2128245548555</v>
      </c>
      <c r="J2445" s="18">
        <v>306.08961374632247</v>
      </c>
      <c r="K2445" s="18">
        <f t="shared" si="568"/>
        <v>427.01926841985676</v>
      </c>
      <c r="L2445" s="18">
        <f t="shared" si="569"/>
        <v>459.88833592427756</v>
      </c>
      <c r="M2445" s="18">
        <f t="shared" si="570"/>
        <v>383.61730999029754</v>
      </c>
      <c r="N2445" s="18">
        <f t="shared" si="571"/>
        <v>413.14558702705591</v>
      </c>
    </row>
    <row r="2446" spans="1:14" ht="15" x14ac:dyDescent="0.25">
      <c r="A2446" s="17" t="s">
        <v>120</v>
      </c>
      <c r="B2446" s="16" t="s">
        <v>27</v>
      </c>
      <c r="C2446" t="s">
        <v>119</v>
      </c>
      <c r="D2446" s="16" t="s">
        <v>426</v>
      </c>
      <c r="E2446">
        <v>1</v>
      </c>
      <c r="F2446" s="20">
        <v>23.25</v>
      </c>
      <c r="G2446" s="21">
        <f t="shared" si="572"/>
        <v>2</v>
      </c>
      <c r="H2446" s="19">
        <v>0.83333333333333337</v>
      </c>
      <c r="I2446" s="18">
        <v>214.88804221212081</v>
      </c>
      <c r="J2446" s="18">
        <v>213.88072353634405</v>
      </c>
      <c r="K2446" s="18">
        <f t="shared" si="568"/>
        <v>322.86134421032932</v>
      </c>
      <c r="L2446" s="18">
        <f t="shared" si="569"/>
        <v>321.347885116182</v>
      </c>
      <c r="M2446" s="18">
        <f t="shared" si="570"/>
        <v>290.04592889714831</v>
      </c>
      <c r="N2446" s="18">
        <f t="shared" si="571"/>
        <v>288.68629679289791</v>
      </c>
    </row>
    <row r="2447" spans="1:14" ht="15" x14ac:dyDescent="0.25">
      <c r="A2447" s="17" t="s">
        <v>120</v>
      </c>
      <c r="B2447" s="16" t="s">
        <v>27</v>
      </c>
      <c r="C2447" t="s">
        <v>119</v>
      </c>
      <c r="D2447" s="16" t="s">
        <v>426</v>
      </c>
      <c r="E2447">
        <v>2</v>
      </c>
      <c r="F2447" s="20">
        <v>23.25</v>
      </c>
      <c r="G2447" s="21">
        <f t="shared" si="572"/>
        <v>3</v>
      </c>
      <c r="H2447" s="19">
        <v>0.83333333333333337</v>
      </c>
      <c r="I2447" s="18">
        <v>214.88804221212081</v>
      </c>
      <c r="J2447" s="18">
        <v>213.88072353634405</v>
      </c>
      <c r="K2447" s="18">
        <f t="shared" si="568"/>
        <v>322.86134421032932</v>
      </c>
      <c r="L2447" s="18">
        <f t="shared" si="569"/>
        <v>321.347885116182</v>
      </c>
      <c r="M2447" s="18">
        <f t="shared" si="570"/>
        <v>290.04592889714831</v>
      </c>
      <c r="N2447" s="18">
        <f t="shared" si="571"/>
        <v>288.68629679289791</v>
      </c>
    </row>
    <row r="2448" spans="1:14" ht="15" x14ac:dyDescent="0.25">
      <c r="A2448" s="17" t="s">
        <v>120</v>
      </c>
      <c r="B2448" s="16" t="s">
        <v>27</v>
      </c>
      <c r="C2448" t="s">
        <v>119</v>
      </c>
      <c r="D2448" s="16" t="s">
        <v>426</v>
      </c>
      <c r="E2448">
        <v>3</v>
      </c>
      <c r="F2448" s="20">
        <v>23.25</v>
      </c>
      <c r="G2448" s="21">
        <f t="shared" si="572"/>
        <v>4</v>
      </c>
      <c r="H2448" s="19">
        <v>0.66666666666666663</v>
      </c>
      <c r="I2448" s="18">
        <v>214.88804221212081</v>
      </c>
      <c r="J2448" s="18">
        <v>213.88072353634405</v>
      </c>
      <c r="K2448" s="18">
        <f t="shared" si="568"/>
        <v>322.86134421032932</v>
      </c>
      <c r="L2448" s="18">
        <f t="shared" si="569"/>
        <v>321.347885116182</v>
      </c>
      <c r="M2448" s="18">
        <f t="shared" si="570"/>
        <v>290.04592889714831</v>
      </c>
      <c r="N2448" s="18">
        <f t="shared" si="571"/>
        <v>288.68629679289791</v>
      </c>
    </row>
    <row r="2449" spans="1:14" ht="15" x14ac:dyDescent="0.25">
      <c r="A2449" s="17" t="s">
        <v>120</v>
      </c>
      <c r="B2449" s="16" t="s">
        <v>27</v>
      </c>
      <c r="C2449" t="s">
        <v>119</v>
      </c>
      <c r="D2449" s="16" t="s">
        <v>426</v>
      </c>
      <c r="E2449">
        <v>4</v>
      </c>
      <c r="F2449" s="20">
        <v>23.25</v>
      </c>
      <c r="G2449" s="21">
        <f t="shared" si="572"/>
        <v>5</v>
      </c>
      <c r="H2449" s="19">
        <v>0.66666666666666663</v>
      </c>
      <c r="I2449" s="18">
        <v>214.88804221212081</v>
      </c>
      <c r="J2449" s="18">
        <v>213.88072353634405</v>
      </c>
      <c r="K2449" s="18">
        <f t="shared" si="568"/>
        <v>322.86134421032932</v>
      </c>
      <c r="L2449" s="18">
        <f t="shared" si="569"/>
        <v>321.347885116182</v>
      </c>
      <c r="M2449" s="18">
        <f t="shared" si="570"/>
        <v>290.04592889714831</v>
      </c>
      <c r="N2449" s="18">
        <f t="shared" si="571"/>
        <v>288.68629679289791</v>
      </c>
    </row>
    <row r="2450" spans="1:14" ht="15" x14ac:dyDescent="0.25">
      <c r="A2450" s="17" t="s">
        <v>120</v>
      </c>
      <c r="B2450" s="16" t="s">
        <v>27</v>
      </c>
      <c r="C2450" t="s">
        <v>119</v>
      </c>
      <c r="D2450" s="16" t="s">
        <v>426</v>
      </c>
      <c r="E2450">
        <v>5</v>
      </c>
      <c r="F2450" s="20">
        <v>23.25</v>
      </c>
      <c r="G2450" s="21">
        <f t="shared" si="572"/>
        <v>6</v>
      </c>
      <c r="H2450" s="19">
        <v>0.66666666666666663</v>
      </c>
      <c r="I2450" s="18">
        <v>214.88804221212081</v>
      </c>
      <c r="J2450" s="18">
        <v>213.88072353634405</v>
      </c>
      <c r="K2450" s="18">
        <f t="shared" si="568"/>
        <v>322.86134421032932</v>
      </c>
      <c r="L2450" s="18">
        <f t="shared" si="569"/>
        <v>321.347885116182</v>
      </c>
      <c r="M2450" s="18">
        <f t="shared" si="570"/>
        <v>290.04592889714831</v>
      </c>
      <c r="N2450" s="18">
        <f t="shared" si="571"/>
        <v>288.68629679289791</v>
      </c>
    </row>
    <row r="2451" spans="1:14" ht="15" x14ac:dyDescent="0.25">
      <c r="A2451" s="17" t="s">
        <v>120</v>
      </c>
      <c r="B2451" s="16" t="s">
        <v>27</v>
      </c>
      <c r="C2451" t="s">
        <v>119</v>
      </c>
      <c r="D2451" s="16" t="s">
        <v>426</v>
      </c>
      <c r="E2451">
        <v>6</v>
      </c>
      <c r="F2451" s="20">
        <v>23.25</v>
      </c>
      <c r="G2451" s="21">
        <f t="shared" si="572"/>
        <v>7</v>
      </c>
      <c r="H2451" s="19">
        <v>0.66666666666666663</v>
      </c>
      <c r="I2451" s="18">
        <v>214.88804221212081</v>
      </c>
      <c r="J2451" s="18">
        <v>213.88072353634405</v>
      </c>
      <c r="K2451" s="18">
        <f t="shared" si="568"/>
        <v>322.86134421032932</v>
      </c>
      <c r="L2451" s="18">
        <f t="shared" si="569"/>
        <v>321.347885116182</v>
      </c>
      <c r="M2451" s="18">
        <f t="shared" si="570"/>
        <v>290.04592889714831</v>
      </c>
      <c r="N2451" s="18">
        <f t="shared" si="571"/>
        <v>288.68629679289791</v>
      </c>
    </row>
    <row r="2452" spans="1:14" ht="15" x14ac:dyDescent="0.25">
      <c r="A2452" s="17" t="s">
        <v>120</v>
      </c>
      <c r="B2452" s="16" t="s">
        <v>27</v>
      </c>
      <c r="C2452" t="s">
        <v>119</v>
      </c>
      <c r="D2452" s="16" t="s">
        <v>426</v>
      </c>
      <c r="E2452">
        <v>7</v>
      </c>
      <c r="F2452" s="20">
        <v>23.25</v>
      </c>
      <c r="G2452" s="21">
        <f t="shared" si="572"/>
        <v>1</v>
      </c>
      <c r="H2452" s="19">
        <v>0.66666666666666663</v>
      </c>
      <c r="I2452" s="18">
        <v>214.88804221212081</v>
      </c>
      <c r="J2452" s="18">
        <v>213.88072353634405</v>
      </c>
      <c r="K2452" s="18">
        <f t="shared" si="568"/>
        <v>322.86134421032932</v>
      </c>
      <c r="L2452" s="18">
        <f t="shared" si="569"/>
        <v>321.347885116182</v>
      </c>
      <c r="M2452" s="18">
        <f t="shared" si="570"/>
        <v>290.04592889714831</v>
      </c>
      <c r="N2452" s="18">
        <f t="shared" si="571"/>
        <v>288.68629679289791</v>
      </c>
    </row>
    <row r="2453" spans="1:14" ht="15" x14ac:dyDescent="0.25">
      <c r="A2453" s="17" t="s">
        <v>120</v>
      </c>
      <c r="B2453" s="16" t="s">
        <v>27</v>
      </c>
      <c r="C2453" t="s">
        <v>119</v>
      </c>
      <c r="D2453" s="16" t="s">
        <v>644</v>
      </c>
      <c r="E2453">
        <v>1</v>
      </c>
      <c r="F2453" s="20">
        <v>4.166666666666667</v>
      </c>
      <c r="G2453" s="21">
        <f t="shared" si="572"/>
        <v>1</v>
      </c>
      <c r="H2453" s="19">
        <v>5.583333333333333</v>
      </c>
      <c r="I2453" s="18">
        <v>214.88804221212081</v>
      </c>
      <c r="J2453" s="18">
        <v>213.88072353634405</v>
      </c>
      <c r="K2453" s="18">
        <f t="shared" si="568"/>
        <v>322.86134421032932</v>
      </c>
      <c r="L2453" s="18">
        <f t="shared" si="569"/>
        <v>321.347885116182</v>
      </c>
      <c r="M2453" s="18">
        <f t="shared" si="570"/>
        <v>290.04592889714831</v>
      </c>
      <c r="N2453" s="18">
        <f t="shared" si="571"/>
        <v>288.68629679289791</v>
      </c>
    </row>
    <row r="2454" spans="1:14" ht="15" x14ac:dyDescent="0.25">
      <c r="A2454" s="17" t="s">
        <v>120</v>
      </c>
      <c r="B2454" s="16" t="s">
        <v>27</v>
      </c>
      <c r="C2454" t="s">
        <v>119</v>
      </c>
      <c r="D2454" s="16" t="s">
        <v>644</v>
      </c>
      <c r="E2454">
        <v>2</v>
      </c>
      <c r="F2454" s="20">
        <v>4.166666666666667</v>
      </c>
      <c r="G2454" s="21">
        <f t="shared" si="572"/>
        <v>2</v>
      </c>
      <c r="H2454" s="19">
        <v>5.583333333333333</v>
      </c>
      <c r="I2454" s="18">
        <v>214.88804221212081</v>
      </c>
      <c r="J2454" s="18">
        <v>213.88072353634405</v>
      </c>
      <c r="K2454" s="18">
        <f t="shared" si="568"/>
        <v>322.86134421032932</v>
      </c>
      <c r="L2454" s="18">
        <f t="shared" si="569"/>
        <v>321.347885116182</v>
      </c>
      <c r="M2454" s="18">
        <f t="shared" si="570"/>
        <v>290.04592889714831</v>
      </c>
      <c r="N2454" s="18">
        <f t="shared" si="571"/>
        <v>288.68629679289791</v>
      </c>
    </row>
    <row r="2455" spans="1:14" ht="15" x14ac:dyDescent="0.25">
      <c r="A2455" s="17" t="s">
        <v>120</v>
      </c>
      <c r="B2455" s="16" t="s">
        <v>27</v>
      </c>
      <c r="C2455" t="s">
        <v>119</v>
      </c>
      <c r="D2455" s="16" t="s">
        <v>644</v>
      </c>
      <c r="E2455">
        <v>3</v>
      </c>
      <c r="F2455" s="20">
        <v>4.166666666666667</v>
      </c>
      <c r="G2455" s="21">
        <f t="shared" si="572"/>
        <v>3</v>
      </c>
      <c r="H2455" s="19">
        <v>5.583333333333333</v>
      </c>
      <c r="I2455" s="18">
        <v>214.88804221212081</v>
      </c>
      <c r="J2455" s="18">
        <v>213.88072353634405</v>
      </c>
      <c r="K2455" s="18">
        <f t="shared" si="568"/>
        <v>322.86134421032932</v>
      </c>
      <c r="L2455" s="18">
        <f t="shared" si="569"/>
        <v>321.347885116182</v>
      </c>
      <c r="M2455" s="18">
        <f t="shared" si="570"/>
        <v>290.04592889714831</v>
      </c>
      <c r="N2455" s="18">
        <f t="shared" si="571"/>
        <v>288.68629679289791</v>
      </c>
    </row>
    <row r="2456" spans="1:14" ht="15" x14ac:dyDescent="0.25">
      <c r="A2456" s="17" t="s">
        <v>120</v>
      </c>
      <c r="B2456" s="16" t="s">
        <v>27</v>
      </c>
      <c r="C2456" t="s">
        <v>119</v>
      </c>
      <c r="D2456" s="16" t="s">
        <v>644</v>
      </c>
      <c r="E2456">
        <v>4</v>
      </c>
      <c r="F2456" s="20">
        <v>4.166666666666667</v>
      </c>
      <c r="G2456" s="21">
        <f t="shared" si="572"/>
        <v>4</v>
      </c>
      <c r="H2456" s="19">
        <v>5.583333333333333</v>
      </c>
      <c r="I2456" s="18">
        <v>214.88804221212081</v>
      </c>
      <c r="J2456" s="18">
        <v>213.88072353634405</v>
      </c>
      <c r="K2456" s="18">
        <f t="shared" si="568"/>
        <v>322.86134421032932</v>
      </c>
      <c r="L2456" s="18">
        <f t="shared" si="569"/>
        <v>321.347885116182</v>
      </c>
      <c r="M2456" s="18">
        <f t="shared" si="570"/>
        <v>290.04592889714831</v>
      </c>
      <c r="N2456" s="18">
        <f t="shared" si="571"/>
        <v>288.68629679289791</v>
      </c>
    </row>
    <row r="2457" spans="1:14" ht="15" x14ac:dyDescent="0.25">
      <c r="A2457" s="17" t="s">
        <v>120</v>
      </c>
      <c r="B2457" s="16" t="s">
        <v>27</v>
      </c>
      <c r="C2457" t="s">
        <v>119</v>
      </c>
      <c r="D2457" s="16" t="s">
        <v>644</v>
      </c>
      <c r="E2457">
        <v>5</v>
      </c>
      <c r="F2457" s="20">
        <v>4.166666666666667</v>
      </c>
      <c r="G2457" s="21">
        <f t="shared" si="572"/>
        <v>5</v>
      </c>
      <c r="H2457" s="19">
        <v>5.583333333333333</v>
      </c>
      <c r="I2457" s="18">
        <v>214.88804221212081</v>
      </c>
      <c r="J2457" s="18">
        <v>213.88072353634405</v>
      </c>
      <c r="K2457" s="18">
        <f t="shared" si="568"/>
        <v>322.86134421032932</v>
      </c>
      <c r="L2457" s="18">
        <f t="shared" si="569"/>
        <v>321.347885116182</v>
      </c>
      <c r="M2457" s="18">
        <f t="shared" si="570"/>
        <v>290.04592889714831</v>
      </c>
      <c r="N2457" s="18">
        <f t="shared" si="571"/>
        <v>288.68629679289791</v>
      </c>
    </row>
    <row r="2458" spans="1:14" ht="15" x14ac:dyDescent="0.25">
      <c r="A2458" s="17" t="s">
        <v>120</v>
      </c>
      <c r="B2458" s="16" t="s">
        <v>27</v>
      </c>
      <c r="C2458" t="s">
        <v>119</v>
      </c>
      <c r="D2458" s="16" t="s">
        <v>644</v>
      </c>
      <c r="E2458">
        <v>6</v>
      </c>
      <c r="F2458" s="20">
        <v>4.166666666666667</v>
      </c>
      <c r="G2458" s="21">
        <f t="shared" si="572"/>
        <v>6</v>
      </c>
      <c r="H2458" s="19">
        <v>5.583333333333333</v>
      </c>
      <c r="I2458" s="18">
        <v>214.88804221212081</v>
      </c>
      <c r="J2458" s="18">
        <v>213.88072353634405</v>
      </c>
      <c r="K2458" s="18">
        <f t="shared" si="568"/>
        <v>322.86134421032932</v>
      </c>
      <c r="L2458" s="18">
        <f t="shared" si="569"/>
        <v>321.347885116182</v>
      </c>
      <c r="M2458" s="18">
        <f t="shared" si="570"/>
        <v>290.04592889714831</v>
      </c>
      <c r="N2458" s="18">
        <f t="shared" si="571"/>
        <v>288.68629679289791</v>
      </c>
    </row>
    <row r="2459" spans="1:14" ht="15" x14ac:dyDescent="0.25">
      <c r="A2459" s="17" t="s">
        <v>120</v>
      </c>
      <c r="B2459" s="16" t="s">
        <v>27</v>
      </c>
      <c r="C2459" t="s">
        <v>119</v>
      </c>
      <c r="D2459" s="16" t="s">
        <v>644</v>
      </c>
      <c r="E2459">
        <v>7</v>
      </c>
      <c r="F2459" s="20">
        <v>4.166666666666667</v>
      </c>
      <c r="G2459" s="21">
        <f t="shared" si="572"/>
        <v>7</v>
      </c>
      <c r="H2459" s="19">
        <v>5.583333333333333</v>
      </c>
      <c r="I2459" s="18">
        <v>214.88804221212081</v>
      </c>
      <c r="J2459" s="18">
        <v>213.88072353634405</v>
      </c>
      <c r="K2459" s="18">
        <f t="shared" si="568"/>
        <v>322.86134421032932</v>
      </c>
      <c r="L2459" s="18">
        <f t="shared" si="569"/>
        <v>321.347885116182</v>
      </c>
      <c r="M2459" s="18">
        <f t="shared" si="570"/>
        <v>290.04592889714831</v>
      </c>
      <c r="N2459" s="18">
        <f t="shared" si="571"/>
        <v>288.68629679289791</v>
      </c>
    </row>
    <row r="2460" spans="1:14" ht="15" x14ac:dyDescent="0.25">
      <c r="A2460" s="17" t="s">
        <v>120</v>
      </c>
      <c r="B2460" s="16" t="s">
        <v>27</v>
      </c>
      <c r="C2460" t="s">
        <v>119</v>
      </c>
      <c r="D2460" s="16" t="s">
        <v>126</v>
      </c>
      <c r="E2460">
        <v>1</v>
      </c>
      <c r="F2460" s="20">
        <v>10.25</v>
      </c>
      <c r="G2460" s="21">
        <f t="shared" si="572"/>
        <v>1</v>
      </c>
      <c r="H2460" s="19">
        <v>11.833333333333334</v>
      </c>
      <c r="I2460" s="18">
        <v>214.88804221212081</v>
      </c>
      <c r="J2460" s="18">
        <v>213.88072353634405</v>
      </c>
      <c r="K2460" s="18">
        <f t="shared" si="568"/>
        <v>322.86134421032932</v>
      </c>
      <c r="L2460" s="18">
        <f t="shared" si="569"/>
        <v>321.347885116182</v>
      </c>
      <c r="M2460" s="18">
        <f t="shared" si="570"/>
        <v>290.04592889714831</v>
      </c>
      <c r="N2460" s="18">
        <f t="shared" si="571"/>
        <v>288.68629679289791</v>
      </c>
    </row>
    <row r="2461" spans="1:14" ht="15" x14ac:dyDescent="0.25">
      <c r="A2461" s="17" t="s">
        <v>120</v>
      </c>
      <c r="B2461" s="16" t="s">
        <v>27</v>
      </c>
      <c r="C2461" t="s">
        <v>119</v>
      </c>
      <c r="D2461" s="16" t="s">
        <v>126</v>
      </c>
      <c r="E2461">
        <v>2</v>
      </c>
      <c r="F2461" s="20">
        <v>10.25</v>
      </c>
      <c r="G2461" s="21">
        <f t="shared" si="572"/>
        <v>2</v>
      </c>
      <c r="H2461" s="19">
        <v>11.833333333333334</v>
      </c>
      <c r="I2461" s="18">
        <v>214.88804221212081</v>
      </c>
      <c r="J2461" s="18">
        <v>213.88072353634405</v>
      </c>
      <c r="K2461" s="18">
        <f t="shared" si="568"/>
        <v>322.86134421032932</v>
      </c>
      <c r="L2461" s="18">
        <f t="shared" si="569"/>
        <v>321.347885116182</v>
      </c>
      <c r="M2461" s="18">
        <f t="shared" si="570"/>
        <v>290.04592889714831</v>
      </c>
      <c r="N2461" s="18">
        <f t="shared" si="571"/>
        <v>288.68629679289791</v>
      </c>
    </row>
    <row r="2462" spans="1:14" ht="15" x14ac:dyDescent="0.25">
      <c r="A2462" s="17" t="s">
        <v>120</v>
      </c>
      <c r="B2462" s="16" t="s">
        <v>27</v>
      </c>
      <c r="C2462" t="s">
        <v>119</v>
      </c>
      <c r="D2462" s="16" t="s">
        <v>126</v>
      </c>
      <c r="E2462">
        <v>3</v>
      </c>
      <c r="F2462" s="20">
        <v>10.333333333333334</v>
      </c>
      <c r="G2462" s="21">
        <f t="shared" si="572"/>
        <v>3</v>
      </c>
      <c r="H2462" s="19">
        <v>11.916666666666666</v>
      </c>
      <c r="I2462" s="18">
        <v>214.88804221212081</v>
      </c>
      <c r="J2462" s="18">
        <v>213.88072353634405</v>
      </c>
      <c r="K2462" s="18">
        <f t="shared" si="568"/>
        <v>322.86134421032932</v>
      </c>
      <c r="L2462" s="18">
        <f t="shared" si="569"/>
        <v>321.347885116182</v>
      </c>
      <c r="M2462" s="18">
        <f t="shared" si="570"/>
        <v>290.04592889714831</v>
      </c>
      <c r="N2462" s="18">
        <f t="shared" si="571"/>
        <v>288.68629679289791</v>
      </c>
    </row>
    <row r="2463" spans="1:14" ht="15" x14ac:dyDescent="0.25">
      <c r="A2463" s="17" t="s">
        <v>120</v>
      </c>
      <c r="B2463" s="16" t="s">
        <v>27</v>
      </c>
      <c r="C2463" t="s">
        <v>119</v>
      </c>
      <c r="D2463" s="16" t="s">
        <v>126</v>
      </c>
      <c r="E2463">
        <v>4</v>
      </c>
      <c r="F2463" s="20">
        <v>10.25</v>
      </c>
      <c r="G2463" s="21">
        <f t="shared" si="572"/>
        <v>4</v>
      </c>
      <c r="H2463" s="19">
        <v>11.666666666666666</v>
      </c>
      <c r="I2463" s="18">
        <v>214.88804221212081</v>
      </c>
      <c r="J2463" s="18">
        <v>213.88072353634405</v>
      </c>
      <c r="K2463" s="18">
        <f t="shared" si="568"/>
        <v>322.86134421032932</v>
      </c>
      <c r="L2463" s="18">
        <f t="shared" si="569"/>
        <v>321.347885116182</v>
      </c>
      <c r="M2463" s="18">
        <f t="shared" si="570"/>
        <v>290.04592889714831</v>
      </c>
      <c r="N2463" s="18">
        <f t="shared" si="571"/>
        <v>288.68629679289791</v>
      </c>
    </row>
    <row r="2464" spans="1:14" ht="15" x14ac:dyDescent="0.25">
      <c r="A2464" s="17" t="s">
        <v>120</v>
      </c>
      <c r="B2464" s="16" t="s">
        <v>27</v>
      </c>
      <c r="C2464" t="s">
        <v>119</v>
      </c>
      <c r="D2464" s="16" t="s">
        <v>126</v>
      </c>
      <c r="E2464">
        <v>5</v>
      </c>
      <c r="F2464" s="20">
        <v>10.666666666666666</v>
      </c>
      <c r="G2464" s="21">
        <f t="shared" si="572"/>
        <v>5</v>
      </c>
      <c r="H2464" s="19">
        <v>12.083333333333334</v>
      </c>
      <c r="I2464" s="18">
        <v>214.88804221212081</v>
      </c>
      <c r="J2464" s="18">
        <v>213.88072353634405</v>
      </c>
      <c r="K2464" s="18">
        <f t="shared" si="568"/>
        <v>322.86134421032932</v>
      </c>
      <c r="L2464" s="18">
        <f t="shared" si="569"/>
        <v>321.347885116182</v>
      </c>
      <c r="M2464" s="18">
        <f t="shared" si="570"/>
        <v>290.04592889714831</v>
      </c>
      <c r="N2464" s="18">
        <f t="shared" si="571"/>
        <v>288.68629679289791</v>
      </c>
    </row>
    <row r="2465" spans="1:14" ht="15" x14ac:dyDescent="0.25">
      <c r="A2465" s="17" t="s">
        <v>120</v>
      </c>
      <c r="B2465" s="16" t="s">
        <v>27</v>
      </c>
      <c r="C2465" t="s">
        <v>119</v>
      </c>
      <c r="D2465" s="16" t="s">
        <v>126</v>
      </c>
      <c r="E2465">
        <v>6</v>
      </c>
      <c r="F2465" s="20">
        <v>10.916666666666666</v>
      </c>
      <c r="G2465" s="21">
        <f t="shared" si="572"/>
        <v>6</v>
      </c>
      <c r="H2465" s="19">
        <v>12.333333333333334</v>
      </c>
      <c r="I2465" s="18">
        <v>214.88804221212081</v>
      </c>
      <c r="J2465" s="18">
        <v>213.88072353634405</v>
      </c>
      <c r="K2465" s="18">
        <f t="shared" si="568"/>
        <v>322.86134421032932</v>
      </c>
      <c r="L2465" s="18">
        <f t="shared" si="569"/>
        <v>321.347885116182</v>
      </c>
      <c r="M2465" s="18">
        <f t="shared" si="570"/>
        <v>290.04592889714831</v>
      </c>
      <c r="N2465" s="18">
        <f t="shared" si="571"/>
        <v>288.68629679289791</v>
      </c>
    </row>
    <row r="2466" spans="1:14" ht="15" x14ac:dyDescent="0.25">
      <c r="A2466" s="17" t="s">
        <v>120</v>
      </c>
      <c r="B2466" s="16" t="s">
        <v>27</v>
      </c>
      <c r="C2466" t="s">
        <v>119</v>
      </c>
      <c r="D2466" s="16" t="s">
        <v>126</v>
      </c>
      <c r="E2466">
        <v>7</v>
      </c>
      <c r="F2466" s="20">
        <v>10.416666666666666</v>
      </c>
      <c r="G2466" s="21">
        <f t="shared" si="572"/>
        <v>7</v>
      </c>
      <c r="H2466" s="19">
        <v>11.833333333333334</v>
      </c>
      <c r="I2466" s="18">
        <v>214.88804221212081</v>
      </c>
      <c r="J2466" s="18">
        <v>213.88072353634405</v>
      </c>
      <c r="K2466" s="18">
        <f t="shared" si="568"/>
        <v>322.86134421032932</v>
      </c>
      <c r="L2466" s="18">
        <f t="shared" si="569"/>
        <v>321.347885116182</v>
      </c>
      <c r="M2466" s="18">
        <f t="shared" si="570"/>
        <v>290.04592889714831</v>
      </c>
      <c r="N2466" s="18">
        <f t="shared" si="571"/>
        <v>288.68629679289791</v>
      </c>
    </row>
    <row r="2467" spans="1:14" ht="15" x14ac:dyDescent="0.25">
      <c r="A2467" s="17" t="s">
        <v>120</v>
      </c>
      <c r="B2467" s="16" t="s">
        <v>27</v>
      </c>
      <c r="C2467" t="s">
        <v>119</v>
      </c>
      <c r="D2467" s="16" t="s">
        <v>421</v>
      </c>
      <c r="E2467">
        <v>1</v>
      </c>
      <c r="F2467" s="20">
        <v>11.25</v>
      </c>
      <c r="G2467" s="21">
        <f t="shared" si="572"/>
        <v>1</v>
      </c>
      <c r="H2467" s="19">
        <v>12.833333333333334</v>
      </c>
      <c r="I2467" s="18">
        <v>214.88804221212081</v>
      </c>
      <c r="J2467" s="18">
        <v>213.88072353634405</v>
      </c>
      <c r="K2467" s="18">
        <f t="shared" si="568"/>
        <v>322.86134421032932</v>
      </c>
      <c r="L2467" s="18">
        <f t="shared" si="569"/>
        <v>321.347885116182</v>
      </c>
      <c r="M2467" s="18">
        <f t="shared" si="570"/>
        <v>290.04592889714831</v>
      </c>
      <c r="N2467" s="18">
        <f t="shared" si="571"/>
        <v>288.68629679289791</v>
      </c>
    </row>
    <row r="2468" spans="1:14" ht="15" x14ac:dyDescent="0.25">
      <c r="A2468" s="17" t="s">
        <v>120</v>
      </c>
      <c r="B2468" s="16" t="s">
        <v>27</v>
      </c>
      <c r="C2468" t="s">
        <v>119</v>
      </c>
      <c r="D2468" s="16" t="s">
        <v>421</v>
      </c>
      <c r="E2468">
        <v>2</v>
      </c>
      <c r="F2468" s="20">
        <v>11.166666666666666</v>
      </c>
      <c r="G2468" s="21">
        <f t="shared" si="572"/>
        <v>2</v>
      </c>
      <c r="H2468" s="19">
        <v>12.75</v>
      </c>
      <c r="I2468" s="18">
        <v>214.88804221212081</v>
      </c>
      <c r="J2468" s="18">
        <v>213.88072353634405</v>
      </c>
      <c r="K2468" s="18">
        <f t="shared" si="568"/>
        <v>322.86134421032932</v>
      </c>
      <c r="L2468" s="18">
        <f t="shared" si="569"/>
        <v>321.347885116182</v>
      </c>
      <c r="M2468" s="18">
        <f t="shared" si="570"/>
        <v>290.04592889714831</v>
      </c>
      <c r="N2468" s="18">
        <f t="shared" si="571"/>
        <v>288.68629679289791</v>
      </c>
    </row>
    <row r="2469" spans="1:14" ht="15" x14ac:dyDescent="0.25">
      <c r="A2469" s="17" t="s">
        <v>120</v>
      </c>
      <c r="B2469" s="16" t="s">
        <v>27</v>
      </c>
      <c r="C2469" t="s">
        <v>119</v>
      </c>
      <c r="D2469" s="16" t="s">
        <v>421</v>
      </c>
      <c r="E2469">
        <v>3</v>
      </c>
      <c r="F2469" s="20">
        <v>11.166666666666666</v>
      </c>
      <c r="G2469" s="21">
        <f t="shared" si="572"/>
        <v>3</v>
      </c>
      <c r="H2469" s="19">
        <v>12.75</v>
      </c>
      <c r="I2469" s="18">
        <v>214.88804221212081</v>
      </c>
      <c r="J2469" s="18">
        <v>213.88072353634405</v>
      </c>
      <c r="K2469" s="18">
        <f t="shared" si="568"/>
        <v>322.86134421032932</v>
      </c>
      <c r="L2469" s="18">
        <f t="shared" si="569"/>
        <v>321.347885116182</v>
      </c>
      <c r="M2469" s="18">
        <f t="shared" si="570"/>
        <v>290.04592889714831</v>
      </c>
      <c r="N2469" s="18">
        <f t="shared" si="571"/>
        <v>288.68629679289791</v>
      </c>
    </row>
    <row r="2470" spans="1:14" ht="15" x14ac:dyDescent="0.25">
      <c r="A2470" s="17" t="s">
        <v>120</v>
      </c>
      <c r="B2470" s="16" t="s">
        <v>27</v>
      </c>
      <c r="C2470" t="s">
        <v>119</v>
      </c>
      <c r="D2470" s="16" t="s">
        <v>421</v>
      </c>
      <c r="E2470">
        <v>4</v>
      </c>
      <c r="F2470" s="20">
        <v>11.166666666666666</v>
      </c>
      <c r="G2470" s="21">
        <f t="shared" si="572"/>
        <v>4</v>
      </c>
      <c r="H2470" s="19">
        <v>12.583333333333334</v>
      </c>
      <c r="I2470" s="18">
        <v>214.88804221212081</v>
      </c>
      <c r="J2470" s="18">
        <v>213.88072353634405</v>
      </c>
      <c r="K2470" s="18">
        <f t="shared" si="568"/>
        <v>322.86134421032932</v>
      </c>
      <c r="L2470" s="18">
        <f t="shared" si="569"/>
        <v>321.347885116182</v>
      </c>
      <c r="M2470" s="18">
        <f t="shared" si="570"/>
        <v>290.04592889714831</v>
      </c>
      <c r="N2470" s="18">
        <f t="shared" si="571"/>
        <v>288.68629679289791</v>
      </c>
    </row>
    <row r="2471" spans="1:14" ht="15" x14ac:dyDescent="0.25">
      <c r="A2471" s="17" t="s">
        <v>120</v>
      </c>
      <c r="B2471" s="16" t="s">
        <v>27</v>
      </c>
      <c r="C2471" t="s">
        <v>119</v>
      </c>
      <c r="D2471" s="16" t="s">
        <v>421</v>
      </c>
      <c r="E2471">
        <v>5</v>
      </c>
      <c r="F2471" s="20">
        <v>11.166666666666666</v>
      </c>
      <c r="G2471" s="21">
        <f t="shared" si="572"/>
        <v>5</v>
      </c>
      <c r="H2471" s="19">
        <v>12.583333333333334</v>
      </c>
      <c r="I2471" s="18">
        <v>214.88804221212081</v>
      </c>
      <c r="J2471" s="18">
        <v>213.88072353634405</v>
      </c>
      <c r="K2471" s="18">
        <f t="shared" si="568"/>
        <v>322.86134421032932</v>
      </c>
      <c r="L2471" s="18">
        <f t="shared" si="569"/>
        <v>321.347885116182</v>
      </c>
      <c r="M2471" s="18">
        <f t="shared" si="570"/>
        <v>290.04592889714831</v>
      </c>
      <c r="N2471" s="18">
        <f t="shared" si="571"/>
        <v>288.68629679289791</v>
      </c>
    </row>
    <row r="2472" spans="1:14" ht="15" x14ac:dyDescent="0.25">
      <c r="A2472" s="17" t="s">
        <v>120</v>
      </c>
      <c r="B2472" s="16" t="s">
        <v>27</v>
      </c>
      <c r="C2472" t="s">
        <v>119</v>
      </c>
      <c r="D2472" s="16" t="s">
        <v>421</v>
      </c>
      <c r="E2472">
        <v>6</v>
      </c>
      <c r="F2472" s="20">
        <v>12.25</v>
      </c>
      <c r="G2472" s="21">
        <f t="shared" si="572"/>
        <v>6</v>
      </c>
      <c r="H2472" s="19">
        <v>13.666666666666666</v>
      </c>
      <c r="I2472" s="18">
        <v>214.88804221212081</v>
      </c>
      <c r="J2472" s="18">
        <v>213.88072353634405</v>
      </c>
      <c r="K2472" s="18">
        <f t="shared" si="568"/>
        <v>322.86134421032932</v>
      </c>
      <c r="L2472" s="18">
        <f t="shared" si="569"/>
        <v>321.347885116182</v>
      </c>
      <c r="M2472" s="18">
        <f t="shared" si="570"/>
        <v>290.04592889714831</v>
      </c>
      <c r="N2472" s="18">
        <f t="shared" si="571"/>
        <v>288.68629679289791</v>
      </c>
    </row>
    <row r="2473" spans="1:14" ht="15" x14ac:dyDescent="0.25">
      <c r="A2473" s="15" t="s">
        <v>120</v>
      </c>
      <c r="B2473" s="16" t="s">
        <v>27</v>
      </c>
      <c r="C2473" t="s">
        <v>119</v>
      </c>
      <c r="D2473" s="16" t="s">
        <v>421</v>
      </c>
      <c r="E2473">
        <v>7</v>
      </c>
      <c r="F2473" s="20">
        <v>11.833333333333334</v>
      </c>
      <c r="G2473" s="21">
        <f t="shared" si="572"/>
        <v>7</v>
      </c>
      <c r="H2473" s="19">
        <v>13.25</v>
      </c>
      <c r="I2473" s="18">
        <v>214.88804221212081</v>
      </c>
      <c r="J2473" s="18">
        <v>213.88072353634405</v>
      </c>
      <c r="K2473" s="18">
        <f t="shared" ref="K2473:K2488" si="573">I2473/203*305</f>
        <v>322.86134421032932</v>
      </c>
      <c r="L2473" s="18">
        <f t="shared" ref="L2473:L2488" si="574">J2473/203*305</f>
        <v>321.347885116182</v>
      </c>
      <c r="M2473" s="18">
        <f t="shared" ref="M2473:M2488" si="575">I2473/203*274</f>
        <v>290.04592889714831</v>
      </c>
      <c r="N2473" s="18">
        <f t="shared" ref="N2473:N2488" si="576">J2473/203*274</f>
        <v>288.68629679289791</v>
      </c>
    </row>
    <row r="2474" spans="1:14" ht="15" x14ac:dyDescent="0.25">
      <c r="A2474" s="15" t="s">
        <v>838</v>
      </c>
      <c r="B2474" s="16" t="s">
        <v>836</v>
      </c>
      <c r="C2474" t="s">
        <v>66</v>
      </c>
      <c r="D2474" s="16" t="s">
        <v>837</v>
      </c>
      <c r="E2474">
        <v>7</v>
      </c>
      <c r="F2474" s="20">
        <v>13.833333333333334</v>
      </c>
      <c r="G2474" s="21">
        <f t="shared" si="572"/>
        <v>7</v>
      </c>
      <c r="H2474" s="19">
        <v>19.333333333333332</v>
      </c>
      <c r="I2474" s="18">
        <v>736.5698558277976</v>
      </c>
      <c r="J2474" s="18">
        <v>632.15916836112274</v>
      </c>
      <c r="K2474" s="18">
        <f t="shared" si="573"/>
        <v>1106.6689952092527</v>
      </c>
      <c r="L2474" s="18">
        <f t="shared" si="574"/>
        <v>949.79579482828785</v>
      </c>
      <c r="M2474" s="18">
        <f t="shared" si="575"/>
        <v>994.18788422077114</v>
      </c>
      <c r="N2474" s="18">
        <f t="shared" si="576"/>
        <v>853.25917305885525</v>
      </c>
    </row>
    <row r="2475" spans="1:14" ht="15" x14ac:dyDescent="0.25">
      <c r="A2475" s="17" t="s">
        <v>61</v>
      </c>
      <c r="B2475" s="16" t="s">
        <v>44</v>
      </c>
      <c r="C2475" t="s">
        <v>27</v>
      </c>
      <c r="D2475" s="16" t="s">
        <v>60</v>
      </c>
      <c r="E2475">
        <v>1</v>
      </c>
      <c r="F2475" s="20">
        <v>5.166666666666667</v>
      </c>
      <c r="G2475" s="21">
        <f t="shared" si="572"/>
        <v>1</v>
      </c>
      <c r="H2475" s="19">
        <v>7.333333333333333</v>
      </c>
      <c r="I2475" s="18">
        <v>395.74921853782541</v>
      </c>
      <c r="J2475" s="18">
        <v>351.3813860279069</v>
      </c>
      <c r="K2475" s="18">
        <f t="shared" si="573"/>
        <v>594.59857957653571</v>
      </c>
      <c r="L2475" s="18">
        <f t="shared" si="574"/>
        <v>527.93755043601777</v>
      </c>
      <c r="M2475" s="18">
        <f t="shared" si="575"/>
        <v>534.16396984908454</v>
      </c>
      <c r="N2475" s="18">
        <f t="shared" si="576"/>
        <v>474.27832399825854</v>
      </c>
    </row>
    <row r="2476" spans="1:14" ht="15" x14ac:dyDescent="0.25">
      <c r="A2476" s="17" t="s">
        <v>61</v>
      </c>
      <c r="B2476" s="16" t="s">
        <v>44</v>
      </c>
      <c r="C2476" t="s">
        <v>27</v>
      </c>
      <c r="D2476" s="16" t="s">
        <v>60</v>
      </c>
      <c r="E2476">
        <v>2</v>
      </c>
      <c r="F2476" s="20">
        <v>5.166666666666667</v>
      </c>
      <c r="G2476" s="21">
        <f t="shared" si="572"/>
        <v>2</v>
      </c>
      <c r="H2476" s="19">
        <v>7.333333333333333</v>
      </c>
      <c r="I2476" s="18">
        <v>395.74921853782541</v>
      </c>
      <c r="J2476" s="18">
        <v>351.3813860279069</v>
      </c>
      <c r="K2476" s="18">
        <f t="shared" si="573"/>
        <v>594.59857957653571</v>
      </c>
      <c r="L2476" s="18">
        <f t="shared" si="574"/>
        <v>527.93755043601777</v>
      </c>
      <c r="M2476" s="18">
        <f t="shared" si="575"/>
        <v>534.16396984908454</v>
      </c>
      <c r="N2476" s="18">
        <f t="shared" si="576"/>
        <v>474.27832399825854</v>
      </c>
    </row>
    <row r="2477" spans="1:14" ht="15" x14ac:dyDescent="0.25">
      <c r="A2477" s="17" t="s">
        <v>61</v>
      </c>
      <c r="B2477" s="16" t="s">
        <v>44</v>
      </c>
      <c r="C2477" t="s">
        <v>27</v>
      </c>
      <c r="D2477" s="16" t="s">
        <v>60</v>
      </c>
      <c r="E2477">
        <v>3</v>
      </c>
      <c r="F2477" s="20">
        <v>5.166666666666667</v>
      </c>
      <c r="G2477" s="21">
        <f t="shared" si="572"/>
        <v>3</v>
      </c>
      <c r="H2477" s="19">
        <v>7.333333333333333</v>
      </c>
      <c r="I2477" s="18">
        <v>395.74921853782541</v>
      </c>
      <c r="J2477" s="18">
        <v>351.3813860279069</v>
      </c>
      <c r="K2477" s="18">
        <f t="shared" si="573"/>
        <v>594.59857957653571</v>
      </c>
      <c r="L2477" s="18">
        <f t="shared" si="574"/>
        <v>527.93755043601777</v>
      </c>
      <c r="M2477" s="18">
        <f t="shared" si="575"/>
        <v>534.16396984908454</v>
      </c>
      <c r="N2477" s="18">
        <f t="shared" si="576"/>
        <v>474.27832399825854</v>
      </c>
    </row>
    <row r="2478" spans="1:14" ht="15" x14ac:dyDescent="0.25">
      <c r="A2478" s="17" t="s">
        <v>61</v>
      </c>
      <c r="B2478" s="16" t="s">
        <v>44</v>
      </c>
      <c r="C2478" t="s">
        <v>27</v>
      </c>
      <c r="D2478" s="16" t="s">
        <v>60</v>
      </c>
      <c r="E2478">
        <v>4</v>
      </c>
      <c r="F2478" s="20">
        <v>5.166666666666667</v>
      </c>
      <c r="G2478" s="21">
        <f t="shared" si="572"/>
        <v>4</v>
      </c>
      <c r="H2478" s="19">
        <v>7.333333333333333</v>
      </c>
      <c r="I2478" s="18">
        <v>395.74921853782541</v>
      </c>
      <c r="J2478" s="18">
        <v>351.3813860279069</v>
      </c>
      <c r="K2478" s="18">
        <f t="shared" si="573"/>
        <v>594.59857957653571</v>
      </c>
      <c r="L2478" s="18">
        <f t="shared" si="574"/>
        <v>527.93755043601777</v>
      </c>
      <c r="M2478" s="18">
        <f t="shared" si="575"/>
        <v>534.16396984908454</v>
      </c>
      <c r="N2478" s="18">
        <f t="shared" si="576"/>
        <v>474.27832399825854</v>
      </c>
    </row>
    <row r="2479" spans="1:14" ht="15" x14ac:dyDescent="0.25">
      <c r="A2479" s="17" t="s">
        <v>61</v>
      </c>
      <c r="B2479" s="16" t="s">
        <v>44</v>
      </c>
      <c r="C2479" t="s">
        <v>27</v>
      </c>
      <c r="D2479" s="16" t="s">
        <v>60</v>
      </c>
      <c r="E2479">
        <v>5</v>
      </c>
      <c r="F2479" s="20">
        <v>5.166666666666667</v>
      </c>
      <c r="G2479" s="21">
        <f t="shared" si="572"/>
        <v>5</v>
      </c>
      <c r="H2479" s="19">
        <v>7.333333333333333</v>
      </c>
      <c r="I2479" s="18">
        <v>395.74921853782541</v>
      </c>
      <c r="J2479" s="18">
        <v>351.3813860279069</v>
      </c>
      <c r="K2479" s="18">
        <f t="shared" si="573"/>
        <v>594.59857957653571</v>
      </c>
      <c r="L2479" s="18">
        <f t="shared" si="574"/>
        <v>527.93755043601777</v>
      </c>
      <c r="M2479" s="18">
        <f t="shared" si="575"/>
        <v>534.16396984908454</v>
      </c>
      <c r="N2479" s="18">
        <f t="shared" si="576"/>
        <v>474.27832399825854</v>
      </c>
    </row>
    <row r="2480" spans="1:14" ht="15" x14ac:dyDescent="0.25">
      <c r="A2480" s="17" t="s">
        <v>61</v>
      </c>
      <c r="B2480" s="16" t="s">
        <v>44</v>
      </c>
      <c r="C2480" t="s">
        <v>27</v>
      </c>
      <c r="D2480" s="16" t="s">
        <v>60</v>
      </c>
      <c r="E2480">
        <v>6</v>
      </c>
      <c r="F2480" s="20">
        <v>5.166666666666667</v>
      </c>
      <c r="G2480" s="21">
        <f t="shared" si="572"/>
        <v>6</v>
      </c>
      <c r="H2480" s="19">
        <v>7.333333333333333</v>
      </c>
      <c r="I2480" s="18">
        <v>395.74921853782541</v>
      </c>
      <c r="J2480" s="18">
        <v>351.3813860279069</v>
      </c>
      <c r="K2480" s="18">
        <f t="shared" si="573"/>
        <v>594.59857957653571</v>
      </c>
      <c r="L2480" s="18">
        <f t="shared" si="574"/>
        <v>527.93755043601777</v>
      </c>
      <c r="M2480" s="18">
        <f t="shared" si="575"/>
        <v>534.16396984908454</v>
      </c>
      <c r="N2480" s="18">
        <f t="shared" si="576"/>
        <v>474.27832399825854</v>
      </c>
    </row>
    <row r="2481" spans="1:14" ht="15" x14ac:dyDescent="0.25">
      <c r="A2481" s="17" t="s">
        <v>61</v>
      </c>
      <c r="B2481" s="16" t="s">
        <v>44</v>
      </c>
      <c r="C2481" t="s">
        <v>27</v>
      </c>
      <c r="D2481" s="16" t="s">
        <v>60</v>
      </c>
      <c r="E2481">
        <v>7</v>
      </c>
      <c r="F2481" s="20">
        <v>5.166666666666667</v>
      </c>
      <c r="G2481" s="21">
        <f t="shared" si="572"/>
        <v>7</v>
      </c>
      <c r="H2481" s="19">
        <v>7.333333333333333</v>
      </c>
      <c r="I2481" s="18">
        <v>395.74921853782541</v>
      </c>
      <c r="J2481" s="18">
        <v>351.3813860279069</v>
      </c>
      <c r="K2481" s="18">
        <f t="shared" si="573"/>
        <v>594.59857957653571</v>
      </c>
      <c r="L2481" s="18">
        <f t="shared" si="574"/>
        <v>527.93755043601777</v>
      </c>
      <c r="M2481" s="18">
        <f t="shared" si="575"/>
        <v>534.16396984908454</v>
      </c>
      <c r="N2481" s="18">
        <f t="shared" si="576"/>
        <v>474.27832399825854</v>
      </c>
    </row>
    <row r="2482" spans="1:14" ht="15" x14ac:dyDescent="0.25">
      <c r="A2482" s="17" t="s">
        <v>61</v>
      </c>
      <c r="B2482" s="16" t="s">
        <v>44</v>
      </c>
      <c r="C2482" t="s">
        <v>27</v>
      </c>
      <c r="D2482" s="16" t="s">
        <v>96</v>
      </c>
      <c r="E2482">
        <v>1</v>
      </c>
      <c r="F2482" s="20">
        <v>10.416666666666666</v>
      </c>
      <c r="G2482" s="21">
        <f t="shared" si="572"/>
        <v>1</v>
      </c>
      <c r="H2482" s="19">
        <v>12.583333333333334</v>
      </c>
      <c r="I2482" s="18">
        <v>395.74921853782541</v>
      </c>
      <c r="J2482" s="18">
        <v>351.3813860279069</v>
      </c>
      <c r="K2482" s="18">
        <f t="shared" si="573"/>
        <v>594.59857957653571</v>
      </c>
      <c r="L2482" s="18">
        <f t="shared" si="574"/>
        <v>527.93755043601777</v>
      </c>
      <c r="M2482" s="18">
        <f t="shared" si="575"/>
        <v>534.16396984908454</v>
      </c>
      <c r="N2482" s="18">
        <f t="shared" si="576"/>
        <v>474.27832399825854</v>
      </c>
    </row>
    <row r="2483" spans="1:14" ht="15" x14ac:dyDescent="0.25">
      <c r="A2483" s="17" t="s">
        <v>61</v>
      </c>
      <c r="B2483" s="16" t="s">
        <v>44</v>
      </c>
      <c r="C2483" t="s">
        <v>27</v>
      </c>
      <c r="D2483" s="16" t="s">
        <v>96</v>
      </c>
      <c r="E2483">
        <v>2</v>
      </c>
      <c r="F2483" s="20">
        <v>10.5</v>
      </c>
      <c r="G2483" s="21">
        <f t="shared" si="572"/>
        <v>2</v>
      </c>
      <c r="H2483" s="19">
        <v>12.666666666666666</v>
      </c>
      <c r="I2483" s="18">
        <v>395.74921853782541</v>
      </c>
      <c r="J2483" s="18">
        <v>351.3813860279069</v>
      </c>
      <c r="K2483" s="18">
        <f t="shared" si="573"/>
        <v>594.59857957653571</v>
      </c>
      <c r="L2483" s="18">
        <f t="shared" si="574"/>
        <v>527.93755043601777</v>
      </c>
      <c r="M2483" s="18">
        <f t="shared" si="575"/>
        <v>534.16396984908454</v>
      </c>
      <c r="N2483" s="18">
        <f t="shared" si="576"/>
        <v>474.27832399825854</v>
      </c>
    </row>
    <row r="2484" spans="1:14" ht="15" x14ac:dyDescent="0.25">
      <c r="A2484" s="17" t="s">
        <v>61</v>
      </c>
      <c r="B2484" s="16" t="s">
        <v>44</v>
      </c>
      <c r="C2484" t="s">
        <v>27</v>
      </c>
      <c r="D2484" s="16" t="s">
        <v>96</v>
      </c>
      <c r="E2484">
        <v>3</v>
      </c>
      <c r="F2484" s="20">
        <v>10.5</v>
      </c>
      <c r="G2484" s="21">
        <f t="shared" si="572"/>
        <v>3</v>
      </c>
      <c r="H2484" s="19">
        <v>12.666666666666666</v>
      </c>
      <c r="I2484" s="18">
        <v>395.74921853782541</v>
      </c>
      <c r="J2484" s="18">
        <v>351.3813860279069</v>
      </c>
      <c r="K2484" s="18">
        <f t="shared" si="573"/>
        <v>594.59857957653571</v>
      </c>
      <c r="L2484" s="18">
        <f t="shared" si="574"/>
        <v>527.93755043601777</v>
      </c>
      <c r="M2484" s="18">
        <f t="shared" si="575"/>
        <v>534.16396984908454</v>
      </c>
      <c r="N2484" s="18">
        <f t="shared" si="576"/>
        <v>474.27832399825854</v>
      </c>
    </row>
    <row r="2485" spans="1:14" ht="15" x14ac:dyDescent="0.25">
      <c r="A2485" s="17" t="s">
        <v>61</v>
      </c>
      <c r="B2485" s="16" t="s">
        <v>44</v>
      </c>
      <c r="C2485" t="s">
        <v>27</v>
      </c>
      <c r="D2485" s="16" t="s">
        <v>96</v>
      </c>
      <c r="E2485">
        <v>4</v>
      </c>
      <c r="F2485" s="20">
        <v>10.416666666666666</v>
      </c>
      <c r="G2485" s="21">
        <f t="shared" si="572"/>
        <v>4</v>
      </c>
      <c r="H2485" s="19">
        <v>12.583333333333334</v>
      </c>
      <c r="I2485" s="18">
        <v>395.74921853782541</v>
      </c>
      <c r="J2485" s="18">
        <v>351.3813860279069</v>
      </c>
      <c r="K2485" s="18">
        <f t="shared" si="573"/>
        <v>594.59857957653571</v>
      </c>
      <c r="L2485" s="18">
        <f t="shared" si="574"/>
        <v>527.93755043601777</v>
      </c>
      <c r="M2485" s="18">
        <f t="shared" si="575"/>
        <v>534.16396984908454</v>
      </c>
      <c r="N2485" s="18">
        <f t="shared" si="576"/>
        <v>474.27832399825854</v>
      </c>
    </row>
    <row r="2486" spans="1:14" ht="15" x14ac:dyDescent="0.25">
      <c r="A2486" s="17" t="s">
        <v>61</v>
      </c>
      <c r="B2486" s="16" t="s">
        <v>44</v>
      </c>
      <c r="C2486" t="s">
        <v>27</v>
      </c>
      <c r="D2486" s="16" t="s">
        <v>96</v>
      </c>
      <c r="E2486">
        <v>5</v>
      </c>
      <c r="F2486" s="20">
        <v>10.416666666666666</v>
      </c>
      <c r="G2486" s="21">
        <f t="shared" si="572"/>
        <v>5</v>
      </c>
      <c r="H2486" s="19">
        <v>12.583333333333334</v>
      </c>
      <c r="I2486" s="18">
        <v>395.74921853782541</v>
      </c>
      <c r="J2486" s="18">
        <v>351.3813860279069</v>
      </c>
      <c r="K2486" s="18">
        <f t="shared" si="573"/>
        <v>594.59857957653571</v>
      </c>
      <c r="L2486" s="18">
        <f t="shared" si="574"/>
        <v>527.93755043601777</v>
      </c>
      <c r="M2486" s="18">
        <f t="shared" si="575"/>
        <v>534.16396984908454</v>
      </c>
      <c r="N2486" s="18">
        <f t="shared" si="576"/>
        <v>474.27832399825854</v>
      </c>
    </row>
    <row r="2487" spans="1:14" ht="15" x14ac:dyDescent="0.25">
      <c r="A2487" s="17" t="s">
        <v>61</v>
      </c>
      <c r="B2487" s="16" t="s">
        <v>44</v>
      </c>
      <c r="C2487" t="s">
        <v>27</v>
      </c>
      <c r="D2487" s="16" t="s">
        <v>96</v>
      </c>
      <c r="E2487">
        <v>6</v>
      </c>
      <c r="F2487" s="20">
        <v>10.416666666666666</v>
      </c>
      <c r="G2487" s="21">
        <f t="shared" si="572"/>
        <v>6</v>
      </c>
      <c r="H2487" s="19">
        <v>12.583333333333334</v>
      </c>
      <c r="I2487" s="18">
        <v>395.74921853782541</v>
      </c>
      <c r="J2487" s="18">
        <v>351.3813860279069</v>
      </c>
      <c r="K2487" s="18">
        <f t="shared" si="573"/>
        <v>594.59857957653571</v>
      </c>
      <c r="L2487" s="18">
        <f t="shared" si="574"/>
        <v>527.93755043601777</v>
      </c>
      <c r="M2487" s="18">
        <f t="shared" si="575"/>
        <v>534.16396984908454</v>
      </c>
      <c r="N2487" s="18">
        <f t="shared" si="576"/>
        <v>474.27832399825854</v>
      </c>
    </row>
    <row r="2488" spans="1:14" ht="15" x14ac:dyDescent="0.25">
      <c r="A2488" s="17" t="s">
        <v>61</v>
      </c>
      <c r="B2488" s="16" t="s">
        <v>44</v>
      </c>
      <c r="C2488" t="s">
        <v>27</v>
      </c>
      <c r="D2488" s="16" t="s">
        <v>96</v>
      </c>
      <c r="E2488">
        <v>7</v>
      </c>
      <c r="F2488" s="20">
        <v>10.416666666666666</v>
      </c>
      <c r="G2488" s="21">
        <f t="shared" si="572"/>
        <v>7</v>
      </c>
      <c r="H2488" s="19">
        <v>12.583333333333334</v>
      </c>
      <c r="I2488" s="18">
        <v>395.74921853782541</v>
      </c>
      <c r="J2488" s="18">
        <v>351.3813860279069</v>
      </c>
      <c r="K2488" s="18">
        <f t="shared" si="573"/>
        <v>594.59857957653571</v>
      </c>
      <c r="L2488" s="18">
        <f t="shared" si="574"/>
        <v>527.93755043601777</v>
      </c>
      <c r="M2488" s="18">
        <f t="shared" si="575"/>
        <v>534.16396984908454</v>
      </c>
      <c r="N2488" s="18">
        <f t="shared" si="576"/>
        <v>474.27832399825854</v>
      </c>
    </row>
    <row r="2489" spans="1:14" ht="15" x14ac:dyDescent="0.25">
      <c r="A2489" s="17" t="s">
        <v>61</v>
      </c>
      <c r="B2489" s="16" t="s">
        <v>44</v>
      </c>
      <c r="C2489" t="s">
        <v>27</v>
      </c>
      <c r="D2489" s="16" t="s">
        <v>594</v>
      </c>
      <c r="E2489">
        <v>1</v>
      </c>
      <c r="F2489" s="20">
        <v>12.75</v>
      </c>
      <c r="G2489" s="21">
        <f t="shared" si="572"/>
        <v>1</v>
      </c>
      <c r="H2489" s="19">
        <v>14.916666666666666</v>
      </c>
      <c r="I2489" s="18">
        <f t="shared" ref="I2489" si="577">K2489/305*203</f>
        <v>263.40029955140511</v>
      </c>
      <c r="J2489" s="18">
        <f t="shared" ref="J2489" si="578">L2489/305*203</f>
        <v>233.87023397922985</v>
      </c>
      <c r="K2489" s="18">
        <v>395.74921853782541</v>
      </c>
      <c r="L2489" s="18">
        <v>351.3813860279069</v>
      </c>
      <c r="M2489" s="18">
        <f>K2489/305*274</f>
        <v>355.52552747332516</v>
      </c>
      <c r="N2489" s="18">
        <f>L2489/305*274</f>
        <v>315.66721236605406</v>
      </c>
    </row>
    <row r="2490" spans="1:14" ht="15" x14ac:dyDescent="0.25">
      <c r="A2490" s="17" t="s">
        <v>61</v>
      </c>
      <c r="B2490" s="16" t="s">
        <v>44</v>
      </c>
      <c r="C2490" t="s">
        <v>27</v>
      </c>
      <c r="D2490" s="16" t="s">
        <v>594</v>
      </c>
      <c r="E2490">
        <v>2</v>
      </c>
      <c r="F2490" s="20">
        <v>12.75</v>
      </c>
      <c r="G2490" s="21">
        <f t="shared" si="572"/>
        <v>2</v>
      </c>
      <c r="H2490" s="19">
        <v>14.916666666666666</v>
      </c>
      <c r="I2490" s="18">
        <f t="shared" ref="I2490:I2495" si="579">K2490/305*203</f>
        <v>263.40029955140511</v>
      </c>
      <c r="J2490" s="18">
        <f t="shared" ref="J2490:J2495" si="580">L2490/305*203</f>
        <v>233.87023397922985</v>
      </c>
      <c r="K2490" s="18">
        <v>395.74921853782541</v>
      </c>
      <c r="L2490" s="18">
        <v>351.3813860279069</v>
      </c>
      <c r="M2490" s="18">
        <f>K2490/305*274</f>
        <v>355.52552747332516</v>
      </c>
      <c r="N2490" s="18">
        <f>L2490/305*274</f>
        <v>315.66721236605406</v>
      </c>
    </row>
    <row r="2491" spans="1:14" ht="15" x14ac:dyDescent="0.25">
      <c r="A2491" s="17" t="s">
        <v>61</v>
      </c>
      <c r="B2491" s="16" t="s">
        <v>44</v>
      </c>
      <c r="C2491" t="s">
        <v>27</v>
      </c>
      <c r="D2491" s="16" t="s">
        <v>594</v>
      </c>
      <c r="E2491">
        <v>3</v>
      </c>
      <c r="F2491" s="20">
        <v>12.75</v>
      </c>
      <c r="G2491" s="21">
        <f t="shared" si="572"/>
        <v>3</v>
      </c>
      <c r="H2491" s="19">
        <v>14.916666666666666</v>
      </c>
      <c r="I2491" s="18">
        <f t="shared" si="579"/>
        <v>263.40029955140511</v>
      </c>
      <c r="J2491" s="18">
        <f t="shared" si="580"/>
        <v>233.87023397922985</v>
      </c>
      <c r="K2491" s="18">
        <v>395.74921853782541</v>
      </c>
      <c r="L2491" s="18">
        <v>351.3813860279069</v>
      </c>
      <c r="M2491" s="18">
        <f>K2491/305*274</f>
        <v>355.52552747332516</v>
      </c>
      <c r="N2491" s="18">
        <f>L2491/305*274</f>
        <v>315.66721236605406</v>
      </c>
    </row>
    <row r="2492" spans="1:14" ht="15" x14ac:dyDescent="0.25">
      <c r="A2492" s="17" t="s">
        <v>61</v>
      </c>
      <c r="B2492" s="16" t="s">
        <v>44</v>
      </c>
      <c r="C2492" t="s">
        <v>27</v>
      </c>
      <c r="D2492" s="16" t="s">
        <v>594</v>
      </c>
      <c r="E2492">
        <v>4</v>
      </c>
      <c r="F2492" s="20">
        <v>12.75</v>
      </c>
      <c r="G2492" s="21">
        <f t="shared" si="572"/>
        <v>4</v>
      </c>
      <c r="H2492" s="19">
        <v>14.916666666666666</v>
      </c>
      <c r="I2492" s="18">
        <f t="shared" si="579"/>
        <v>263.40029955140511</v>
      </c>
      <c r="J2492" s="18">
        <f t="shared" si="580"/>
        <v>233.87023397922985</v>
      </c>
      <c r="K2492" s="18">
        <v>395.74921853782541</v>
      </c>
      <c r="L2492" s="18">
        <v>351.3813860279069</v>
      </c>
      <c r="M2492" s="18">
        <f>K2492/305*274</f>
        <v>355.52552747332516</v>
      </c>
      <c r="N2492" s="18">
        <f>L2492/305*274</f>
        <v>315.66721236605406</v>
      </c>
    </row>
    <row r="2493" spans="1:14" ht="15" x14ac:dyDescent="0.25">
      <c r="A2493" s="17" t="s">
        <v>61</v>
      </c>
      <c r="B2493" s="16" t="s">
        <v>44</v>
      </c>
      <c r="C2493" t="s">
        <v>27</v>
      </c>
      <c r="D2493" s="16" t="s">
        <v>594</v>
      </c>
      <c r="E2493">
        <v>5</v>
      </c>
      <c r="F2493" s="20">
        <v>12.75</v>
      </c>
      <c r="G2493" s="21">
        <f t="shared" si="572"/>
        <v>5</v>
      </c>
      <c r="H2493" s="19">
        <v>14.916666666666666</v>
      </c>
      <c r="I2493" s="18">
        <f t="shared" si="579"/>
        <v>263.40029955140511</v>
      </c>
      <c r="J2493" s="18">
        <f t="shared" si="580"/>
        <v>233.87023397922985</v>
      </c>
      <c r="K2493" s="18">
        <v>395.74921853782541</v>
      </c>
      <c r="L2493" s="18">
        <v>351.3813860279069</v>
      </c>
      <c r="M2493" s="18">
        <f>K2493/305*274</f>
        <v>355.52552747332516</v>
      </c>
      <c r="N2493" s="18">
        <f>L2493/305*274</f>
        <v>315.66721236605406</v>
      </c>
    </row>
    <row r="2494" spans="1:14" ht="15" x14ac:dyDescent="0.25">
      <c r="A2494" s="17" t="s">
        <v>61</v>
      </c>
      <c r="B2494" s="16" t="s">
        <v>44</v>
      </c>
      <c r="C2494" t="s">
        <v>27</v>
      </c>
      <c r="D2494" s="16" t="s">
        <v>594</v>
      </c>
      <c r="E2494">
        <v>6</v>
      </c>
      <c r="F2494" s="20">
        <v>13.5</v>
      </c>
      <c r="G2494" s="21">
        <f t="shared" si="572"/>
        <v>6</v>
      </c>
      <c r="H2494" s="19">
        <v>15.666666666666666</v>
      </c>
      <c r="I2494" s="18">
        <f t="shared" si="579"/>
        <v>263.40029955140511</v>
      </c>
      <c r="J2494" s="18">
        <f t="shared" si="580"/>
        <v>233.87023397922985</v>
      </c>
      <c r="K2494" s="18">
        <v>395.74921853782541</v>
      </c>
      <c r="L2494" s="18">
        <v>351.3813860279069</v>
      </c>
      <c r="M2494" s="18">
        <f>K2494/305*274</f>
        <v>355.52552747332516</v>
      </c>
      <c r="N2494" s="18">
        <f>L2494/305*274</f>
        <v>315.66721236605406</v>
      </c>
    </row>
    <row r="2495" spans="1:14" ht="15" x14ac:dyDescent="0.25">
      <c r="A2495" s="15" t="s">
        <v>61</v>
      </c>
      <c r="B2495" s="16" t="s">
        <v>44</v>
      </c>
      <c r="C2495" t="s">
        <v>27</v>
      </c>
      <c r="D2495" s="16" t="s">
        <v>594</v>
      </c>
      <c r="E2495">
        <v>7</v>
      </c>
      <c r="F2495" s="20">
        <v>12.75</v>
      </c>
      <c r="G2495" s="21">
        <f t="shared" si="572"/>
        <v>7</v>
      </c>
      <c r="H2495" s="19">
        <v>14.916666666666666</v>
      </c>
      <c r="I2495" s="18">
        <f t="shared" si="579"/>
        <v>263.40029955140511</v>
      </c>
      <c r="J2495" s="18">
        <f t="shared" si="580"/>
        <v>233.87023397922985</v>
      </c>
      <c r="K2495" s="18">
        <v>395.74921853782541</v>
      </c>
      <c r="L2495" s="18">
        <v>351.3813860279069</v>
      </c>
      <c r="M2495" s="18">
        <f>K2495/305*274</f>
        <v>355.52552747332516</v>
      </c>
      <c r="N2495" s="18">
        <f>L2495/305*274</f>
        <v>315.66721236605406</v>
      </c>
    </row>
    <row r="2496" spans="1:14" ht="15" x14ac:dyDescent="0.25">
      <c r="A2496" s="17" t="s">
        <v>48</v>
      </c>
      <c r="B2496" s="16" t="s">
        <v>44</v>
      </c>
      <c r="C2496" t="s">
        <v>35</v>
      </c>
      <c r="D2496" s="16" t="s">
        <v>141</v>
      </c>
      <c r="E2496">
        <v>1</v>
      </c>
      <c r="F2496" s="20">
        <v>5.083333333333333</v>
      </c>
      <c r="G2496" s="21">
        <f t="shared" si="572"/>
        <v>1</v>
      </c>
      <c r="H2496" s="19">
        <v>8.4166666666666661</v>
      </c>
      <c r="I2496" s="18">
        <v>463.92137539570234</v>
      </c>
      <c r="J2496" s="18">
        <v>559.81108270218749</v>
      </c>
      <c r="K2496" s="18">
        <f t="shared" ref="K2496:K2509" si="581">I2496/203*305</f>
        <v>697.02472657974988</v>
      </c>
      <c r="L2496" s="18">
        <f t="shared" ref="L2496:L2509" si="582">J2496/203*305</f>
        <v>841.09546908456753</v>
      </c>
      <c r="M2496" s="18">
        <f t="shared" ref="M2496:M2509" si="583">I2496/203*274</f>
        <v>626.17959043557858</v>
      </c>
      <c r="N2496" s="18">
        <f t="shared" ref="N2496:N2509" si="584">J2496/203*274</f>
        <v>755.60707714482453</v>
      </c>
    </row>
    <row r="2497" spans="1:14" ht="15" x14ac:dyDescent="0.25">
      <c r="A2497" s="17" t="s">
        <v>48</v>
      </c>
      <c r="B2497" s="16" t="s">
        <v>44</v>
      </c>
      <c r="C2497" t="s">
        <v>35</v>
      </c>
      <c r="D2497" s="16" t="s">
        <v>141</v>
      </c>
      <c r="E2497">
        <v>2</v>
      </c>
      <c r="F2497" s="20">
        <v>5.083333333333333</v>
      </c>
      <c r="G2497" s="21">
        <f t="shared" si="572"/>
        <v>2</v>
      </c>
      <c r="H2497" s="19">
        <v>8.4166666666666661</v>
      </c>
      <c r="I2497" s="18">
        <v>463.92137539570234</v>
      </c>
      <c r="J2497" s="18">
        <v>559.81108270218749</v>
      </c>
      <c r="K2497" s="18">
        <f t="shared" si="581"/>
        <v>697.02472657974988</v>
      </c>
      <c r="L2497" s="18">
        <f t="shared" si="582"/>
        <v>841.09546908456753</v>
      </c>
      <c r="M2497" s="18">
        <f t="shared" si="583"/>
        <v>626.17959043557858</v>
      </c>
      <c r="N2497" s="18">
        <f t="shared" si="584"/>
        <v>755.60707714482453</v>
      </c>
    </row>
    <row r="2498" spans="1:14" ht="15" x14ac:dyDescent="0.25">
      <c r="A2498" s="17" t="s">
        <v>48</v>
      </c>
      <c r="B2498" s="16" t="s">
        <v>44</v>
      </c>
      <c r="C2498" t="s">
        <v>35</v>
      </c>
      <c r="D2498" s="16" t="s">
        <v>141</v>
      </c>
      <c r="E2498">
        <v>3</v>
      </c>
      <c r="F2498" s="20">
        <v>5.083333333333333</v>
      </c>
      <c r="G2498" s="21">
        <f t="shared" si="572"/>
        <v>3</v>
      </c>
      <c r="H2498" s="19">
        <v>8.4166666666666661</v>
      </c>
      <c r="I2498" s="18">
        <v>463.92137539570234</v>
      </c>
      <c r="J2498" s="18">
        <v>559.81108270218749</v>
      </c>
      <c r="K2498" s="18">
        <f t="shared" si="581"/>
        <v>697.02472657974988</v>
      </c>
      <c r="L2498" s="18">
        <f t="shared" si="582"/>
        <v>841.09546908456753</v>
      </c>
      <c r="M2498" s="18">
        <f t="shared" si="583"/>
        <v>626.17959043557858</v>
      </c>
      <c r="N2498" s="18">
        <f t="shared" si="584"/>
        <v>755.60707714482453</v>
      </c>
    </row>
    <row r="2499" spans="1:14" ht="15" x14ac:dyDescent="0.25">
      <c r="A2499" s="17" t="s">
        <v>48</v>
      </c>
      <c r="B2499" s="16" t="s">
        <v>44</v>
      </c>
      <c r="C2499" t="s">
        <v>35</v>
      </c>
      <c r="D2499" s="16" t="s">
        <v>141</v>
      </c>
      <c r="E2499">
        <v>4</v>
      </c>
      <c r="F2499" s="20">
        <v>5.083333333333333</v>
      </c>
      <c r="G2499" s="21">
        <f t="shared" si="572"/>
        <v>4</v>
      </c>
      <c r="H2499" s="19">
        <v>8.5833333333333339</v>
      </c>
      <c r="I2499" s="18">
        <v>463.92137539570234</v>
      </c>
      <c r="J2499" s="18">
        <v>559.81108270218749</v>
      </c>
      <c r="K2499" s="18">
        <f t="shared" si="581"/>
        <v>697.02472657974988</v>
      </c>
      <c r="L2499" s="18">
        <f t="shared" si="582"/>
        <v>841.09546908456753</v>
      </c>
      <c r="M2499" s="18">
        <f t="shared" si="583"/>
        <v>626.17959043557858</v>
      </c>
      <c r="N2499" s="18">
        <f t="shared" si="584"/>
        <v>755.60707714482453</v>
      </c>
    </row>
    <row r="2500" spans="1:14" ht="15" x14ac:dyDescent="0.25">
      <c r="A2500" s="17" t="s">
        <v>48</v>
      </c>
      <c r="B2500" s="16" t="s">
        <v>44</v>
      </c>
      <c r="C2500" t="s">
        <v>35</v>
      </c>
      <c r="D2500" s="16" t="s">
        <v>141</v>
      </c>
      <c r="E2500">
        <v>5</v>
      </c>
      <c r="F2500" s="20">
        <v>5.083333333333333</v>
      </c>
      <c r="G2500" s="21">
        <f t="shared" si="572"/>
        <v>5</v>
      </c>
      <c r="H2500" s="19">
        <v>8.5833333333333339</v>
      </c>
      <c r="I2500" s="18">
        <v>463.92137539570234</v>
      </c>
      <c r="J2500" s="18">
        <v>559.81108270218749</v>
      </c>
      <c r="K2500" s="18">
        <f t="shared" si="581"/>
        <v>697.02472657974988</v>
      </c>
      <c r="L2500" s="18">
        <f t="shared" si="582"/>
        <v>841.09546908456753</v>
      </c>
      <c r="M2500" s="18">
        <f t="shared" si="583"/>
        <v>626.17959043557858</v>
      </c>
      <c r="N2500" s="18">
        <f t="shared" si="584"/>
        <v>755.60707714482453</v>
      </c>
    </row>
    <row r="2501" spans="1:14" ht="15" x14ac:dyDescent="0.25">
      <c r="A2501" s="17" t="s">
        <v>48</v>
      </c>
      <c r="B2501" s="16" t="s">
        <v>44</v>
      </c>
      <c r="C2501" t="s">
        <v>35</v>
      </c>
      <c r="D2501" s="16" t="s">
        <v>141</v>
      </c>
      <c r="E2501">
        <v>6</v>
      </c>
      <c r="F2501" s="20">
        <v>5.083333333333333</v>
      </c>
      <c r="G2501" s="21">
        <f t="shared" ref="G2501:G2564" si="585">IF(AND(E2501=7,H2501&lt;F2501),1,IF(H2501&lt;F2501,E2501+1,E2501))</f>
        <v>6</v>
      </c>
      <c r="H2501" s="19">
        <v>8.5833333333333339</v>
      </c>
      <c r="I2501" s="18">
        <v>463.92137539570234</v>
      </c>
      <c r="J2501" s="18">
        <v>559.81108270218749</v>
      </c>
      <c r="K2501" s="18">
        <f t="shared" si="581"/>
        <v>697.02472657974988</v>
      </c>
      <c r="L2501" s="18">
        <f t="shared" si="582"/>
        <v>841.09546908456753</v>
      </c>
      <c r="M2501" s="18">
        <f t="shared" si="583"/>
        <v>626.17959043557858</v>
      </c>
      <c r="N2501" s="18">
        <f t="shared" si="584"/>
        <v>755.60707714482453</v>
      </c>
    </row>
    <row r="2502" spans="1:14" ht="15" x14ac:dyDescent="0.25">
      <c r="A2502" s="17" t="s">
        <v>48</v>
      </c>
      <c r="B2502" s="16" t="s">
        <v>44</v>
      </c>
      <c r="C2502" t="s">
        <v>35</v>
      </c>
      <c r="D2502" s="16" t="s">
        <v>141</v>
      </c>
      <c r="E2502">
        <v>7</v>
      </c>
      <c r="F2502" s="20">
        <v>5.083333333333333</v>
      </c>
      <c r="G2502" s="21">
        <f t="shared" si="585"/>
        <v>7</v>
      </c>
      <c r="H2502" s="19">
        <v>8.5833333333333339</v>
      </c>
      <c r="I2502" s="18">
        <v>463.92137539570234</v>
      </c>
      <c r="J2502" s="18">
        <v>559.81108270218749</v>
      </c>
      <c r="K2502" s="18">
        <f t="shared" si="581"/>
        <v>697.02472657974988</v>
      </c>
      <c r="L2502" s="18">
        <f t="shared" si="582"/>
        <v>841.09546908456753</v>
      </c>
      <c r="M2502" s="18">
        <f t="shared" si="583"/>
        <v>626.17959043557858</v>
      </c>
      <c r="N2502" s="18">
        <f t="shared" si="584"/>
        <v>755.60707714482453</v>
      </c>
    </row>
    <row r="2503" spans="1:14" ht="15" x14ac:dyDescent="0.25">
      <c r="A2503" s="17" t="s">
        <v>48</v>
      </c>
      <c r="B2503" s="16" t="s">
        <v>44</v>
      </c>
      <c r="C2503" t="s">
        <v>35</v>
      </c>
      <c r="D2503" s="16" t="s">
        <v>47</v>
      </c>
      <c r="E2503">
        <v>1</v>
      </c>
      <c r="F2503" s="20">
        <v>7.833333333333333</v>
      </c>
      <c r="G2503" s="21">
        <f t="shared" si="585"/>
        <v>1</v>
      </c>
      <c r="H2503" s="19">
        <v>11.166666666666666</v>
      </c>
      <c r="I2503" s="18">
        <v>463.92137539570234</v>
      </c>
      <c r="J2503" s="18">
        <v>559.81108270218749</v>
      </c>
      <c r="K2503" s="18">
        <f t="shared" si="581"/>
        <v>697.02472657974988</v>
      </c>
      <c r="L2503" s="18">
        <f t="shared" si="582"/>
        <v>841.09546908456753</v>
      </c>
      <c r="M2503" s="18">
        <f t="shared" si="583"/>
        <v>626.17959043557858</v>
      </c>
      <c r="N2503" s="18">
        <f t="shared" si="584"/>
        <v>755.60707714482453</v>
      </c>
    </row>
    <row r="2504" spans="1:14" ht="15" x14ac:dyDescent="0.25">
      <c r="A2504" s="17" t="s">
        <v>48</v>
      </c>
      <c r="B2504" s="16" t="s">
        <v>44</v>
      </c>
      <c r="C2504" t="s">
        <v>35</v>
      </c>
      <c r="D2504" s="16" t="s">
        <v>47</v>
      </c>
      <c r="E2504">
        <v>2</v>
      </c>
      <c r="F2504" s="20">
        <v>7.833333333333333</v>
      </c>
      <c r="G2504" s="21">
        <f t="shared" si="585"/>
        <v>2</v>
      </c>
      <c r="H2504" s="19">
        <v>11.166666666666666</v>
      </c>
      <c r="I2504" s="18">
        <v>463.92137539570234</v>
      </c>
      <c r="J2504" s="18">
        <v>559.81108270218749</v>
      </c>
      <c r="K2504" s="18">
        <f t="shared" si="581"/>
        <v>697.02472657974988</v>
      </c>
      <c r="L2504" s="18">
        <f t="shared" si="582"/>
        <v>841.09546908456753</v>
      </c>
      <c r="M2504" s="18">
        <f t="shared" si="583"/>
        <v>626.17959043557858</v>
      </c>
      <c r="N2504" s="18">
        <f t="shared" si="584"/>
        <v>755.60707714482453</v>
      </c>
    </row>
    <row r="2505" spans="1:14" ht="15" x14ac:dyDescent="0.25">
      <c r="A2505" s="17" t="s">
        <v>48</v>
      </c>
      <c r="B2505" s="16" t="s">
        <v>44</v>
      </c>
      <c r="C2505" t="s">
        <v>35</v>
      </c>
      <c r="D2505" s="16" t="s">
        <v>47</v>
      </c>
      <c r="E2505">
        <v>3</v>
      </c>
      <c r="F2505" s="20">
        <v>8</v>
      </c>
      <c r="G2505" s="21">
        <f t="shared" si="585"/>
        <v>3</v>
      </c>
      <c r="H2505" s="19">
        <v>11.333333333333334</v>
      </c>
      <c r="I2505" s="18">
        <v>463.92137539570234</v>
      </c>
      <c r="J2505" s="18">
        <v>559.81108270218749</v>
      </c>
      <c r="K2505" s="18">
        <f t="shared" si="581"/>
        <v>697.02472657974988</v>
      </c>
      <c r="L2505" s="18">
        <f t="shared" si="582"/>
        <v>841.09546908456753</v>
      </c>
      <c r="M2505" s="18">
        <f t="shared" si="583"/>
        <v>626.17959043557858</v>
      </c>
      <c r="N2505" s="18">
        <f t="shared" si="584"/>
        <v>755.60707714482453</v>
      </c>
    </row>
    <row r="2506" spans="1:14" ht="15" x14ac:dyDescent="0.25">
      <c r="A2506" s="17" t="s">
        <v>48</v>
      </c>
      <c r="B2506" s="16" t="s">
        <v>44</v>
      </c>
      <c r="C2506" t="s">
        <v>35</v>
      </c>
      <c r="D2506" s="16" t="s">
        <v>47</v>
      </c>
      <c r="E2506">
        <v>4</v>
      </c>
      <c r="F2506" s="20">
        <v>7.833333333333333</v>
      </c>
      <c r="G2506" s="21">
        <f t="shared" si="585"/>
        <v>4</v>
      </c>
      <c r="H2506" s="19">
        <v>11.333333333333334</v>
      </c>
      <c r="I2506" s="18">
        <v>463.92137539570234</v>
      </c>
      <c r="J2506" s="18">
        <v>559.81108270218749</v>
      </c>
      <c r="K2506" s="18">
        <f t="shared" si="581"/>
        <v>697.02472657974988</v>
      </c>
      <c r="L2506" s="18">
        <f t="shared" si="582"/>
        <v>841.09546908456753</v>
      </c>
      <c r="M2506" s="18">
        <f t="shared" si="583"/>
        <v>626.17959043557858</v>
      </c>
      <c r="N2506" s="18">
        <f t="shared" si="584"/>
        <v>755.60707714482453</v>
      </c>
    </row>
    <row r="2507" spans="1:14" ht="15" x14ac:dyDescent="0.25">
      <c r="A2507" s="17" t="s">
        <v>48</v>
      </c>
      <c r="B2507" s="16" t="s">
        <v>44</v>
      </c>
      <c r="C2507" t="s">
        <v>35</v>
      </c>
      <c r="D2507" s="16" t="s">
        <v>47</v>
      </c>
      <c r="E2507">
        <v>5</v>
      </c>
      <c r="F2507" s="20">
        <v>8.25</v>
      </c>
      <c r="G2507" s="21">
        <f t="shared" si="585"/>
        <v>5</v>
      </c>
      <c r="H2507" s="19">
        <v>11.75</v>
      </c>
      <c r="I2507" s="18">
        <v>463.92137539570234</v>
      </c>
      <c r="J2507" s="18">
        <v>559.81108270218749</v>
      </c>
      <c r="K2507" s="18">
        <f t="shared" si="581"/>
        <v>697.02472657974988</v>
      </c>
      <c r="L2507" s="18">
        <f t="shared" si="582"/>
        <v>841.09546908456753</v>
      </c>
      <c r="M2507" s="18">
        <f t="shared" si="583"/>
        <v>626.17959043557858</v>
      </c>
      <c r="N2507" s="18">
        <f t="shared" si="584"/>
        <v>755.60707714482453</v>
      </c>
    </row>
    <row r="2508" spans="1:14" ht="15" x14ac:dyDescent="0.25">
      <c r="A2508" s="17" t="s">
        <v>48</v>
      </c>
      <c r="B2508" s="16" t="s">
        <v>44</v>
      </c>
      <c r="C2508" t="s">
        <v>35</v>
      </c>
      <c r="D2508" s="16" t="s">
        <v>47</v>
      </c>
      <c r="E2508">
        <v>6</v>
      </c>
      <c r="F2508" s="20">
        <v>7.833333333333333</v>
      </c>
      <c r="G2508" s="21">
        <f t="shared" si="585"/>
        <v>6</v>
      </c>
      <c r="H2508" s="19">
        <v>11.333333333333334</v>
      </c>
      <c r="I2508" s="18">
        <v>463.92137539570234</v>
      </c>
      <c r="J2508" s="18">
        <v>559.81108270218749</v>
      </c>
      <c r="K2508" s="18">
        <f t="shared" si="581"/>
        <v>697.02472657974988</v>
      </c>
      <c r="L2508" s="18">
        <f t="shared" si="582"/>
        <v>841.09546908456753</v>
      </c>
      <c r="M2508" s="18">
        <f t="shared" si="583"/>
        <v>626.17959043557858</v>
      </c>
      <c r="N2508" s="18">
        <f t="shared" si="584"/>
        <v>755.60707714482453</v>
      </c>
    </row>
    <row r="2509" spans="1:14" ht="15" x14ac:dyDescent="0.25">
      <c r="A2509" s="15" t="s">
        <v>48</v>
      </c>
      <c r="B2509" s="16" t="s">
        <v>44</v>
      </c>
      <c r="C2509" t="s">
        <v>35</v>
      </c>
      <c r="D2509" s="16" t="s">
        <v>47</v>
      </c>
      <c r="E2509">
        <v>7</v>
      </c>
      <c r="F2509" s="20">
        <v>7.833333333333333</v>
      </c>
      <c r="G2509" s="21">
        <f t="shared" si="585"/>
        <v>7</v>
      </c>
      <c r="H2509" s="19">
        <v>11.333333333333334</v>
      </c>
      <c r="I2509" s="18">
        <v>463.92137539570234</v>
      </c>
      <c r="J2509" s="18">
        <v>559.81108270218749</v>
      </c>
      <c r="K2509" s="18">
        <f t="shared" si="581"/>
        <v>697.02472657974988</v>
      </c>
      <c r="L2509" s="18">
        <f t="shared" si="582"/>
        <v>841.09546908456753</v>
      </c>
      <c r="M2509" s="18">
        <f t="shared" si="583"/>
        <v>626.17959043557858</v>
      </c>
      <c r="N2509" s="18">
        <f t="shared" si="584"/>
        <v>755.60707714482453</v>
      </c>
    </row>
    <row r="2510" spans="1:14" ht="15" x14ac:dyDescent="0.25">
      <c r="A2510" s="17" t="s">
        <v>538</v>
      </c>
      <c r="B2510" s="16" t="s">
        <v>539</v>
      </c>
      <c r="C2510" t="s">
        <v>35</v>
      </c>
      <c r="D2510" s="16" t="s">
        <v>537</v>
      </c>
      <c r="E2510">
        <v>1</v>
      </c>
      <c r="F2510" s="20">
        <v>4.25</v>
      </c>
      <c r="G2510" s="21">
        <f t="shared" si="585"/>
        <v>1</v>
      </c>
      <c r="H2510" s="19">
        <v>14.083333333333334</v>
      </c>
      <c r="I2510" s="18">
        <f t="shared" ref="I2510:I2518" si="586">M2510/274*203</f>
        <v>1579.2171239657166</v>
      </c>
      <c r="J2510" s="18">
        <f t="shared" ref="J2510:J2518" si="587">N2510/274*203</f>
        <v>1800.2041005897133</v>
      </c>
      <c r="K2510" s="18">
        <f t="shared" ref="K2510:K2518" si="588">M2510/274*305</f>
        <v>2372.715383298244</v>
      </c>
      <c r="L2510" s="18">
        <f t="shared" ref="L2510:L2518" si="589">N2510/274*305</f>
        <v>2704.7401511323278</v>
      </c>
      <c r="M2510" s="18">
        <v>2131.5541476187504</v>
      </c>
      <c r="N2510" s="18">
        <v>2429.8321357713371</v>
      </c>
    </row>
    <row r="2511" spans="1:14" ht="15" x14ac:dyDescent="0.25">
      <c r="A2511" s="17" t="s">
        <v>538</v>
      </c>
      <c r="B2511" s="16" t="s">
        <v>539</v>
      </c>
      <c r="C2511" t="s">
        <v>35</v>
      </c>
      <c r="D2511" s="16" t="s">
        <v>537</v>
      </c>
      <c r="E2511">
        <v>3</v>
      </c>
      <c r="F2511" s="20">
        <v>4.25</v>
      </c>
      <c r="G2511" s="21">
        <f t="shared" si="585"/>
        <v>3</v>
      </c>
      <c r="H2511" s="19">
        <v>14.083333333333334</v>
      </c>
      <c r="I2511" s="18">
        <f t="shared" si="586"/>
        <v>1579.2171239657166</v>
      </c>
      <c r="J2511" s="18">
        <f t="shared" si="587"/>
        <v>1800.2041005897133</v>
      </c>
      <c r="K2511" s="18">
        <f t="shared" si="588"/>
        <v>2372.715383298244</v>
      </c>
      <c r="L2511" s="18">
        <f t="shared" si="589"/>
        <v>2704.7401511323278</v>
      </c>
      <c r="M2511" s="18">
        <v>2131.5541476187504</v>
      </c>
      <c r="N2511" s="18">
        <v>2429.8321357713371</v>
      </c>
    </row>
    <row r="2512" spans="1:14" ht="15" x14ac:dyDescent="0.25">
      <c r="A2512" s="15" t="s">
        <v>538</v>
      </c>
      <c r="B2512" s="16" t="s">
        <v>539</v>
      </c>
      <c r="C2512" t="s">
        <v>35</v>
      </c>
      <c r="D2512" s="16" t="s">
        <v>537</v>
      </c>
      <c r="E2512">
        <v>6</v>
      </c>
      <c r="F2512" s="20">
        <v>4.25</v>
      </c>
      <c r="G2512" s="21">
        <f t="shared" si="585"/>
        <v>6</v>
      </c>
      <c r="H2512" s="19">
        <v>14.083333333333334</v>
      </c>
      <c r="I2512" s="18">
        <f t="shared" si="586"/>
        <v>1579.2171239657166</v>
      </c>
      <c r="J2512" s="18">
        <f t="shared" si="587"/>
        <v>1800.2041005897133</v>
      </c>
      <c r="K2512" s="18">
        <f t="shared" si="588"/>
        <v>2372.715383298244</v>
      </c>
      <c r="L2512" s="18">
        <f t="shared" si="589"/>
        <v>2704.7401511323278</v>
      </c>
      <c r="M2512" s="18">
        <v>2131.5541476187504</v>
      </c>
      <c r="N2512" s="18">
        <v>2429.8321357713371</v>
      </c>
    </row>
    <row r="2513" spans="1:14" ht="15" x14ac:dyDescent="0.25">
      <c r="A2513" s="17" t="s">
        <v>559</v>
      </c>
      <c r="B2513" s="16" t="s">
        <v>539</v>
      </c>
      <c r="C2513" t="s">
        <v>27</v>
      </c>
      <c r="D2513" s="16" t="s">
        <v>558</v>
      </c>
      <c r="E2513">
        <v>1</v>
      </c>
      <c r="F2513" s="20">
        <v>0.25</v>
      </c>
      <c r="G2513" s="21">
        <f t="shared" si="585"/>
        <v>1</v>
      </c>
      <c r="H2513" s="19">
        <v>9.1666666666666661</v>
      </c>
      <c r="I2513" s="18">
        <f t="shared" si="586"/>
        <v>1610.7268124037221</v>
      </c>
      <c r="J2513" s="18">
        <f t="shared" si="587"/>
        <v>1612.0024868650294</v>
      </c>
      <c r="K2513" s="18">
        <f t="shared" si="588"/>
        <v>2420.0575260252967</v>
      </c>
      <c r="L2513" s="18">
        <f t="shared" si="589"/>
        <v>2421.974179772581</v>
      </c>
      <c r="M2513" s="18">
        <v>2174.0844660030534</v>
      </c>
      <c r="N2513" s="18">
        <v>2175.806312320286</v>
      </c>
    </row>
    <row r="2514" spans="1:14" ht="15" x14ac:dyDescent="0.25">
      <c r="A2514" s="17" t="s">
        <v>559</v>
      </c>
      <c r="B2514" s="16" t="s">
        <v>539</v>
      </c>
      <c r="C2514" t="s">
        <v>27</v>
      </c>
      <c r="D2514" s="16" t="s">
        <v>558</v>
      </c>
      <c r="E2514">
        <v>2</v>
      </c>
      <c r="F2514" s="20">
        <v>0.25</v>
      </c>
      <c r="G2514" s="21">
        <f t="shared" si="585"/>
        <v>2</v>
      </c>
      <c r="H2514" s="19">
        <v>9.1666666666666661</v>
      </c>
      <c r="I2514" s="18">
        <f t="shared" si="586"/>
        <v>1610.7268124037221</v>
      </c>
      <c r="J2514" s="18">
        <f t="shared" si="587"/>
        <v>1612.0024868650294</v>
      </c>
      <c r="K2514" s="18">
        <f t="shared" si="588"/>
        <v>2420.0575260252967</v>
      </c>
      <c r="L2514" s="18">
        <f t="shared" si="589"/>
        <v>2421.974179772581</v>
      </c>
      <c r="M2514" s="18">
        <v>2174.0844660030534</v>
      </c>
      <c r="N2514" s="18">
        <v>2175.806312320286</v>
      </c>
    </row>
    <row r="2515" spans="1:14" ht="15" x14ac:dyDescent="0.25">
      <c r="A2515" s="17" t="s">
        <v>559</v>
      </c>
      <c r="B2515" s="16" t="s">
        <v>539</v>
      </c>
      <c r="C2515" t="s">
        <v>27</v>
      </c>
      <c r="D2515" s="16" t="s">
        <v>558</v>
      </c>
      <c r="E2515">
        <v>3</v>
      </c>
      <c r="F2515" s="20">
        <v>0.25</v>
      </c>
      <c r="G2515" s="21">
        <f t="shared" si="585"/>
        <v>3</v>
      </c>
      <c r="H2515" s="19">
        <v>9.1666666666666661</v>
      </c>
      <c r="I2515" s="18">
        <f t="shared" si="586"/>
        <v>1610.7268124037221</v>
      </c>
      <c r="J2515" s="18">
        <f t="shared" si="587"/>
        <v>1612.0024868650294</v>
      </c>
      <c r="K2515" s="18">
        <f t="shared" si="588"/>
        <v>2420.0575260252967</v>
      </c>
      <c r="L2515" s="18">
        <f t="shared" si="589"/>
        <v>2421.974179772581</v>
      </c>
      <c r="M2515" s="18">
        <v>2174.0844660030534</v>
      </c>
      <c r="N2515" s="18">
        <v>2175.806312320286</v>
      </c>
    </row>
    <row r="2516" spans="1:14" ht="15" x14ac:dyDescent="0.25">
      <c r="A2516" s="17" t="s">
        <v>559</v>
      </c>
      <c r="B2516" s="16" t="s">
        <v>539</v>
      </c>
      <c r="C2516" t="s">
        <v>27</v>
      </c>
      <c r="D2516" s="16" t="s">
        <v>558</v>
      </c>
      <c r="E2516">
        <v>4</v>
      </c>
      <c r="F2516" s="20">
        <v>0.25</v>
      </c>
      <c r="G2516" s="21">
        <f t="shared" si="585"/>
        <v>4</v>
      </c>
      <c r="H2516" s="19">
        <v>9.3333333333333339</v>
      </c>
      <c r="I2516" s="18">
        <f t="shared" si="586"/>
        <v>1610.7268124037221</v>
      </c>
      <c r="J2516" s="18">
        <f t="shared" si="587"/>
        <v>1612.0024868650294</v>
      </c>
      <c r="K2516" s="18">
        <f t="shared" si="588"/>
        <v>2420.0575260252967</v>
      </c>
      <c r="L2516" s="18">
        <f t="shared" si="589"/>
        <v>2421.974179772581</v>
      </c>
      <c r="M2516" s="18">
        <v>2174.0844660030534</v>
      </c>
      <c r="N2516" s="18">
        <v>2175.806312320286</v>
      </c>
    </row>
    <row r="2517" spans="1:14" ht="15" x14ac:dyDescent="0.25">
      <c r="A2517" s="17" t="s">
        <v>559</v>
      </c>
      <c r="B2517" s="16" t="s">
        <v>539</v>
      </c>
      <c r="C2517" t="s">
        <v>27</v>
      </c>
      <c r="D2517" s="16" t="s">
        <v>558</v>
      </c>
      <c r="E2517">
        <v>5</v>
      </c>
      <c r="F2517" s="20">
        <v>0.25</v>
      </c>
      <c r="G2517" s="21">
        <f t="shared" si="585"/>
        <v>5</v>
      </c>
      <c r="H2517" s="19">
        <v>9.3333333333333339</v>
      </c>
      <c r="I2517" s="18">
        <f t="shared" si="586"/>
        <v>1610.7268124037221</v>
      </c>
      <c r="J2517" s="18">
        <f t="shared" si="587"/>
        <v>1612.0024868650294</v>
      </c>
      <c r="K2517" s="18">
        <f t="shared" si="588"/>
        <v>2420.0575260252967</v>
      </c>
      <c r="L2517" s="18">
        <f t="shared" si="589"/>
        <v>2421.974179772581</v>
      </c>
      <c r="M2517" s="18">
        <v>2174.0844660030534</v>
      </c>
      <c r="N2517" s="18">
        <v>2175.806312320286</v>
      </c>
    </row>
    <row r="2518" spans="1:14" ht="15" x14ac:dyDescent="0.25">
      <c r="A2518" s="17" t="s">
        <v>559</v>
      </c>
      <c r="B2518" s="16" t="s">
        <v>539</v>
      </c>
      <c r="C2518" t="s">
        <v>27</v>
      </c>
      <c r="D2518" s="16" t="s">
        <v>558</v>
      </c>
      <c r="E2518">
        <v>6</v>
      </c>
      <c r="F2518" s="20">
        <v>0.25</v>
      </c>
      <c r="G2518" s="21">
        <f t="shared" si="585"/>
        <v>6</v>
      </c>
      <c r="H2518" s="19">
        <v>9.3333333333333339</v>
      </c>
      <c r="I2518" s="18">
        <f t="shared" si="586"/>
        <v>1610.7268124037221</v>
      </c>
      <c r="J2518" s="18">
        <f t="shared" si="587"/>
        <v>1612.0024868650294</v>
      </c>
      <c r="K2518" s="18">
        <f t="shared" si="588"/>
        <v>2420.0575260252967</v>
      </c>
      <c r="L2518" s="18">
        <f t="shared" si="589"/>
        <v>2421.974179772581</v>
      </c>
      <c r="M2518" s="18">
        <v>2174.0844660030534</v>
      </c>
      <c r="N2518" s="18">
        <v>2175.806312320286</v>
      </c>
    </row>
    <row r="2519" spans="1:14" ht="15" x14ac:dyDescent="0.25">
      <c r="A2519" s="15" t="s">
        <v>559</v>
      </c>
      <c r="B2519" s="16" t="s">
        <v>539</v>
      </c>
      <c r="C2519" t="s">
        <v>27</v>
      </c>
      <c r="D2519" s="16" t="s">
        <v>558</v>
      </c>
      <c r="E2519">
        <v>7</v>
      </c>
      <c r="F2519" s="20">
        <v>2.1666666666666665</v>
      </c>
      <c r="G2519" s="21">
        <f t="shared" si="585"/>
        <v>7</v>
      </c>
      <c r="H2519" s="19">
        <v>11.25</v>
      </c>
      <c r="I2519" s="18">
        <f>M2519/274*203</f>
        <v>1610.7268124037221</v>
      </c>
      <c r="J2519" s="18">
        <f>N2519/274*203</f>
        <v>1612.0024868650294</v>
      </c>
      <c r="K2519" s="18">
        <f>M2519/274*305</f>
        <v>2420.0575260252967</v>
      </c>
      <c r="L2519" s="18">
        <f>N2519/274*305</f>
        <v>2421.974179772581</v>
      </c>
      <c r="M2519" s="18">
        <v>2174.0844660030534</v>
      </c>
      <c r="N2519" s="18">
        <v>2175.806312320286</v>
      </c>
    </row>
    <row r="2520" spans="1:14" ht="15" x14ac:dyDescent="0.25">
      <c r="A2520" s="17" t="s">
        <v>232</v>
      </c>
      <c r="B2520" s="16" t="s">
        <v>228</v>
      </c>
      <c r="C2520" t="s">
        <v>35</v>
      </c>
      <c r="D2520" s="16" t="s">
        <v>231</v>
      </c>
      <c r="E2520">
        <v>1</v>
      </c>
      <c r="F2520" s="20">
        <v>6.5</v>
      </c>
      <c r="G2520" s="21">
        <f t="shared" si="585"/>
        <v>1</v>
      </c>
      <c r="H2520" s="19">
        <v>8.25</v>
      </c>
      <c r="I2520" s="18">
        <v>206.38932138906318</v>
      </c>
      <c r="J2520" s="18">
        <v>262.45868422811373</v>
      </c>
      <c r="K2520" s="18">
        <f t="shared" ref="K2520" si="590">I2520/203*305</f>
        <v>310.09233016583386</v>
      </c>
      <c r="L2520" s="18">
        <f t="shared" ref="L2520" si="591">J2520/203*305</f>
        <v>394.33447630332358</v>
      </c>
      <c r="M2520" s="18">
        <f t="shared" ref="M2520" si="592">I2520/203*274</f>
        <v>278.5747490670114</v>
      </c>
      <c r="N2520" s="18">
        <f t="shared" ref="N2520" si="593">J2520/203*274</f>
        <v>354.25457871183823</v>
      </c>
    </row>
    <row r="2521" spans="1:14" ht="15" x14ac:dyDescent="0.25">
      <c r="A2521" s="17" t="s">
        <v>232</v>
      </c>
      <c r="B2521" s="16" t="s">
        <v>228</v>
      </c>
      <c r="C2521" t="s">
        <v>35</v>
      </c>
      <c r="D2521" s="16" t="s">
        <v>231</v>
      </c>
      <c r="E2521">
        <v>3</v>
      </c>
      <c r="F2521" s="20">
        <v>6.5</v>
      </c>
      <c r="G2521" s="21">
        <f t="shared" si="585"/>
        <v>3</v>
      </c>
      <c r="H2521" s="19">
        <v>8.25</v>
      </c>
      <c r="I2521" s="18">
        <v>206.38932138906318</v>
      </c>
      <c r="J2521" s="18">
        <v>262.45868422811373</v>
      </c>
      <c r="K2521" s="18">
        <f t="shared" ref="K2521:K2584" si="594">I2521/203*305</f>
        <v>310.09233016583386</v>
      </c>
      <c r="L2521" s="18">
        <f t="shared" ref="L2521:L2584" si="595">J2521/203*305</f>
        <v>394.33447630332358</v>
      </c>
      <c r="M2521" s="18">
        <f t="shared" ref="M2521:M2584" si="596">I2521/203*274</f>
        <v>278.5747490670114</v>
      </c>
      <c r="N2521" s="18">
        <f t="shared" ref="N2521:N2584" si="597">J2521/203*274</f>
        <v>354.25457871183823</v>
      </c>
    </row>
    <row r="2522" spans="1:14" ht="15" x14ac:dyDescent="0.25">
      <c r="A2522" s="17" t="s">
        <v>232</v>
      </c>
      <c r="B2522" s="16" t="s">
        <v>228</v>
      </c>
      <c r="C2522" t="s">
        <v>35</v>
      </c>
      <c r="D2522" s="16" t="s">
        <v>231</v>
      </c>
      <c r="E2522">
        <v>4</v>
      </c>
      <c r="F2522" s="20">
        <v>6.5</v>
      </c>
      <c r="G2522" s="21">
        <f t="shared" si="585"/>
        <v>4</v>
      </c>
      <c r="H2522" s="19">
        <v>8.25</v>
      </c>
      <c r="I2522" s="18">
        <v>206.38932138906318</v>
      </c>
      <c r="J2522" s="18">
        <v>262.45868422811373</v>
      </c>
      <c r="K2522" s="18">
        <f t="shared" si="594"/>
        <v>310.09233016583386</v>
      </c>
      <c r="L2522" s="18">
        <f t="shared" si="595"/>
        <v>394.33447630332358</v>
      </c>
      <c r="M2522" s="18">
        <f t="shared" si="596"/>
        <v>278.5747490670114</v>
      </c>
      <c r="N2522" s="18">
        <f t="shared" si="597"/>
        <v>354.25457871183823</v>
      </c>
    </row>
    <row r="2523" spans="1:14" ht="15" x14ac:dyDescent="0.25">
      <c r="A2523" s="17" t="s">
        <v>232</v>
      </c>
      <c r="B2523" s="16" t="s">
        <v>228</v>
      </c>
      <c r="C2523" t="s">
        <v>35</v>
      </c>
      <c r="D2523" s="16" t="s">
        <v>231</v>
      </c>
      <c r="E2523">
        <v>5</v>
      </c>
      <c r="F2523" s="20">
        <v>6.583333333333333</v>
      </c>
      <c r="G2523" s="21">
        <f t="shared" si="585"/>
        <v>5</v>
      </c>
      <c r="H2523" s="19">
        <v>8.3333333333333339</v>
      </c>
      <c r="I2523" s="18">
        <v>206.38932138906318</v>
      </c>
      <c r="J2523" s="18">
        <v>262.45868422811373</v>
      </c>
      <c r="K2523" s="18">
        <f t="shared" si="594"/>
        <v>310.09233016583386</v>
      </c>
      <c r="L2523" s="18">
        <f t="shared" si="595"/>
        <v>394.33447630332358</v>
      </c>
      <c r="M2523" s="18">
        <f t="shared" si="596"/>
        <v>278.5747490670114</v>
      </c>
      <c r="N2523" s="18">
        <f t="shared" si="597"/>
        <v>354.25457871183823</v>
      </c>
    </row>
    <row r="2524" spans="1:14" ht="15" x14ac:dyDescent="0.25">
      <c r="A2524" s="17" t="s">
        <v>232</v>
      </c>
      <c r="B2524" s="16" t="s">
        <v>228</v>
      </c>
      <c r="C2524" t="s">
        <v>35</v>
      </c>
      <c r="D2524" s="16" t="s">
        <v>231</v>
      </c>
      <c r="E2524">
        <v>6</v>
      </c>
      <c r="F2524" s="20">
        <v>6.25</v>
      </c>
      <c r="G2524" s="21">
        <f t="shared" si="585"/>
        <v>6</v>
      </c>
      <c r="H2524" s="19">
        <v>8</v>
      </c>
      <c r="I2524" s="18">
        <v>206.38932138906318</v>
      </c>
      <c r="J2524" s="18">
        <v>262.45868422811373</v>
      </c>
      <c r="K2524" s="18">
        <f t="shared" si="594"/>
        <v>310.09233016583386</v>
      </c>
      <c r="L2524" s="18">
        <f t="shared" si="595"/>
        <v>394.33447630332358</v>
      </c>
      <c r="M2524" s="18">
        <f t="shared" si="596"/>
        <v>278.5747490670114</v>
      </c>
      <c r="N2524" s="18">
        <f t="shared" si="597"/>
        <v>354.25457871183823</v>
      </c>
    </row>
    <row r="2525" spans="1:14" ht="15" x14ac:dyDescent="0.25">
      <c r="A2525" s="15" t="s">
        <v>232</v>
      </c>
      <c r="B2525" s="16" t="s">
        <v>228</v>
      </c>
      <c r="C2525" t="s">
        <v>35</v>
      </c>
      <c r="D2525" s="16" t="s">
        <v>231</v>
      </c>
      <c r="E2525">
        <v>7</v>
      </c>
      <c r="F2525" s="20">
        <v>6.583333333333333</v>
      </c>
      <c r="G2525" s="21">
        <f t="shared" si="585"/>
        <v>7</v>
      </c>
      <c r="H2525" s="19">
        <v>8.3333333333333339</v>
      </c>
      <c r="I2525" s="18">
        <v>206.38932138906318</v>
      </c>
      <c r="J2525" s="18">
        <v>262.45868422811373</v>
      </c>
      <c r="K2525" s="18">
        <f t="shared" si="594"/>
        <v>310.09233016583386</v>
      </c>
      <c r="L2525" s="18">
        <f t="shared" si="595"/>
        <v>394.33447630332358</v>
      </c>
      <c r="M2525" s="18">
        <f t="shared" si="596"/>
        <v>278.5747490670114</v>
      </c>
      <c r="N2525" s="18">
        <f t="shared" si="597"/>
        <v>354.25457871183823</v>
      </c>
    </row>
    <row r="2526" spans="1:14" ht="15" x14ac:dyDescent="0.25">
      <c r="A2526" s="17" t="s">
        <v>736</v>
      </c>
      <c r="B2526" s="16" t="s">
        <v>734</v>
      </c>
      <c r="C2526" t="s">
        <v>27</v>
      </c>
      <c r="D2526" s="16" t="s">
        <v>735</v>
      </c>
      <c r="E2526">
        <v>3</v>
      </c>
      <c r="F2526" s="20">
        <v>14.833333333333334</v>
      </c>
      <c r="G2526" s="21">
        <f t="shared" si="585"/>
        <v>3</v>
      </c>
      <c r="H2526" s="19">
        <v>18.583333333333332</v>
      </c>
      <c r="I2526" s="18">
        <v>552.57833325714284</v>
      </c>
      <c r="J2526" s="18">
        <v>448.80975091956486</v>
      </c>
      <c r="K2526" s="18">
        <f t="shared" si="594"/>
        <v>830.2285302631949</v>
      </c>
      <c r="L2526" s="18">
        <f t="shared" si="595"/>
        <v>674.32006911560234</v>
      </c>
      <c r="M2526" s="18">
        <f t="shared" si="596"/>
        <v>745.84464685939474</v>
      </c>
      <c r="N2526" s="18">
        <f t="shared" si="597"/>
        <v>605.78261946778707</v>
      </c>
    </row>
    <row r="2527" spans="1:14" ht="15" x14ac:dyDescent="0.25">
      <c r="A2527" s="17" t="s">
        <v>736</v>
      </c>
      <c r="B2527" s="16" t="s">
        <v>734</v>
      </c>
      <c r="C2527" t="s">
        <v>27</v>
      </c>
      <c r="D2527" s="16" t="s">
        <v>735</v>
      </c>
      <c r="E2527">
        <v>5</v>
      </c>
      <c r="F2527" s="20">
        <v>14.833333333333334</v>
      </c>
      <c r="G2527" s="21">
        <f t="shared" si="585"/>
        <v>5</v>
      </c>
      <c r="H2527" s="19">
        <v>18.583333333333332</v>
      </c>
      <c r="I2527" s="18">
        <v>552.57833325714284</v>
      </c>
      <c r="J2527" s="18">
        <v>448.80975091956486</v>
      </c>
      <c r="K2527" s="18">
        <f t="shared" si="594"/>
        <v>830.2285302631949</v>
      </c>
      <c r="L2527" s="18">
        <f t="shared" si="595"/>
        <v>674.32006911560234</v>
      </c>
      <c r="M2527" s="18">
        <f t="shared" si="596"/>
        <v>745.84464685939474</v>
      </c>
      <c r="N2527" s="18">
        <f t="shared" si="597"/>
        <v>605.78261946778707</v>
      </c>
    </row>
    <row r="2528" spans="1:14" ht="15" x14ac:dyDescent="0.25">
      <c r="A2528" s="15" t="s">
        <v>736</v>
      </c>
      <c r="B2528" s="16" t="s">
        <v>734</v>
      </c>
      <c r="C2528" t="s">
        <v>27</v>
      </c>
      <c r="D2528" s="16" t="s">
        <v>735</v>
      </c>
      <c r="E2528">
        <v>7</v>
      </c>
      <c r="F2528" s="20">
        <v>14.833333333333334</v>
      </c>
      <c r="G2528" s="21">
        <f t="shared" si="585"/>
        <v>7</v>
      </c>
      <c r="H2528" s="19">
        <v>18.583333333333332</v>
      </c>
      <c r="I2528" s="18">
        <v>552.57833325714284</v>
      </c>
      <c r="J2528" s="18">
        <v>448.80975091956486</v>
      </c>
      <c r="K2528" s="18">
        <f t="shared" si="594"/>
        <v>830.2285302631949</v>
      </c>
      <c r="L2528" s="18">
        <f t="shared" si="595"/>
        <v>674.32006911560234</v>
      </c>
      <c r="M2528" s="18">
        <f t="shared" si="596"/>
        <v>745.84464685939474</v>
      </c>
      <c r="N2528" s="18">
        <f t="shared" si="597"/>
        <v>605.78261946778707</v>
      </c>
    </row>
    <row r="2529" spans="1:14" ht="15" x14ac:dyDescent="0.25">
      <c r="A2529" s="17" t="s">
        <v>234</v>
      </c>
      <c r="B2529" s="16" t="s">
        <v>134</v>
      </c>
      <c r="C2529" t="s">
        <v>35</v>
      </c>
      <c r="D2529" s="16" t="s">
        <v>682</v>
      </c>
      <c r="E2529">
        <v>2</v>
      </c>
      <c r="F2529" s="20">
        <v>5.5</v>
      </c>
      <c r="G2529" s="21">
        <f t="shared" si="585"/>
        <v>2</v>
      </c>
      <c r="H2529" s="19">
        <v>8.5</v>
      </c>
      <c r="I2529" s="18">
        <v>398.49460740287265</v>
      </c>
      <c r="J2529" s="18">
        <v>502.8326130028529</v>
      </c>
      <c r="K2529" s="18">
        <f t="shared" si="594"/>
        <v>598.72342491564609</v>
      </c>
      <c r="L2529" s="18">
        <f t="shared" si="595"/>
        <v>755.48742347719281</v>
      </c>
      <c r="M2529" s="18">
        <f t="shared" si="596"/>
        <v>537.86956861274439</v>
      </c>
      <c r="N2529" s="18">
        <f t="shared" si="597"/>
        <v>678.70017715656013</v>
      </c>
    </row>
    <row r="2530" spans="1:14" ht="15" x14ac:dyDescent="0.25">
      <c r="A2530" s="17" t="s">
        <v>234</v>
      </c>
      <c r="B2530" s="16" t="s">
        <v>134</v>
      </c>
      <c r="C2530" t="s">
        <v>35</v>
      </c>
      <c r="D2530" s="16" t="s">
        <v>682</v>
      </c>
      <c r="E2530">
        <v>3</v>
      </c>
      <c r="F2530" s="20">
        <v>5.5</v>
      </c>
      <c r="G2530" s="21">
        <f t="shared" si="585"/>
        <v>3</v>
      </c>
      <c r="H2530" s="19">
        <v>8.75</v>
      </c>
      <c r="I2530" s="18">
        <v>398.49460740287265</v>
      </c>
      <c r="J2530" s="18">
        <v>502.8326130028529</v>
      </c>
      <c r="K2530" s="18">
        <f t="shared" si="594"/>
        <v>598.72342491564609</v>
      </c>
      <c r="L2530" s="18">
        <f t="shared" si="595"/>
        <v>755.48742347719281</v>
      </c>
      <c r="M2530" s="18">
        <f t="shared" si="596"/>
        <v>537.86956861274439</v>
      </c>
      <c r="N2530" s="18">
        <f t="shared" si="597"/>
        <v>678.70017715656013</v>
      </c>
    </row>
    <row r="2531" spans="1:14" ht="15" x14ac:dyDescent="0.25">
      <c r="A2531" s="17" t="s">
        <v>234</v>
      </c>
      <c r="B2531" s="16" t="s">
        <v>134</v>
      </c>
      <c r="C2531" t="s">
        <v>35</v>
      </c>
      <c r="D2531" s="16" t="s">
        <v>682</v>
      </c>
      <c r="E2531">
        <v>5</v>
      </c>
      <c r="F2531" s="20">
        <v>5.5</v>
      </c>
      <c r="G2531" s="21">
        <f t="shared" si="585"/>
        <v>5</v>
      </c>
      <c r="H2531" s="19">
        <v>8.6666666666666661</v>
      </c>
      <c r="I2531" s="18">
        <v>398.49460740287265</v>
      </c>
      <c r="J2531" s="18">
        <v>502.8326130028529</v>
      </c>
      <c r="K2531" s="18">
        <f t="shared" si="594"/>
        <v>598.72342491564609</v>
      </c>
      <c r="L2531" s="18">
        <f t="shared" si="595"/>
        <v>755.48742347719281</v>
      </c>
      <c r="M2531" s="18">
        <f t="shared" si="596"/>
        <v>537.86956861274439</v>
      </c>
      <c r="N2531" s="18">
        <f t="shared" si="597"/>
        <v>678.70017715656013</v>
      </c>
    </row>
    <row r="2532" spans="1:14" ht="15" x14ac:dyDescent="0.25">
      <c r="A2532" s="17" t="s">
        <v>234</v>
      </c>
      <c r="B2532" s="16" t="s">
        <v>134</v>
      </c>
      <c r="C2532" t="s">
        <v>35</v>
      </c>
      <c r="D2532" s="16" t="s">
        <v>682</v>
      </c>
      <c r="E2532">
        <v>6</v>
      </c>
      <c r="F2532" s="20">
        <v>5.5</v>
      </c>
      <c r="G2532" s="21">
        <f t="shared" si="585"/>
        <v>6</v>
      </c>
      <c r="H2532" s="19">
        <v>8.6666666666666661</v>
      </c>
      <c r="I2532" s="18">
        <v>398.49460740287265</v>
      </c>
      <c r="J2532" s="18">
        <v>502.8326130028529</v>
      </c>
      <c r="K2532" s="18">
        <f t="shared" si="594"/>
        <v>598.72342491564609</v>
      </c>
      <c r="L2532" s="18">
        <f t="shared" si="595"/>
        <v>755.48742347719281</v>
      </c>
      <c r="M2532" s="18">
        <f t="shared" si="596"/>
        <v>537.86956861274439</v>
      </c>
      <c r="N2532" s="18">
        <f t="shared" si="597"/>
        <v>678.70017715656013</v>
      </c>
    </row>
    <row r="2533" spans="1:14" ht="15" x14ac:dyDescent="0.25">
      <c r="A2533" s="17" t="s">
        <v>234</v>
      </c>
      <c r="B2533" s="16" t="s">
        <v>134</v>
      </c>
      <c r="C2533" t="s">
        <v>35</v>
      </c>
      <c r="D2533" s="16" t="s">
        <v>233</v>
      </c>
      <c r="E2533">
        <v>1</v>
      </c>
      <c r="F2533" s="20">
        <v>23.5</v>
      </c>
      <c r="G2533" s="21">
        <f t="shared" si="585"/>
        <v>2</v>
      </c>
      <c r="H2533" s="19">
        <v>2.75</v>
      </c>
      <c r="I2533" s="18">
        <v>398.49460740287265</v>
      </c>
      <c r="J2533" s="18">
        <v>502.8326130028529</v>
      </c>
      <c r="K2533" s="18">
        <f t="shared" si="594"/>
        <v>598.72342491564609</v>
      </c>
      <c r="L2533" s="18">
        <f t="shared" si="595"/>
        <v>755.48742347719281</v>
      </c>
      <c r="M2533" s="18">
        <f t="shared" si="596"/>
        <v>537.86956861274439</v>
      </c>
      <c r="N2533" s="18">
        <f t="shared" si="597"/>
        <v>678.70017715656013</v>
      </c>
    </row>
    <row r="2534" spans="1:14" ht="15" x14ac:dyDescent="0.25">
      <c r="A2534" s="17" t="s">
        <v>234</v>
      </c>
      <c r="B2534" s="16" t="s">
        <v>134</v>
      </c>
      <c r="C2534" t="s">
        <v>35</v>
      </c>
      <c r="D2534" s="16" t="s">
        <v>233</v>
      </c>
      <c r="E2534">
        <v>2</v>
      </c>
      <c r="F2534" s="20">
        <v>23.5</v>
      </c>
      <c r="G2534" s="21">
        <f t="shared" si="585"/>
        <v>3</v>
      </c>
      <c r="H2534" s="19">
        <v>2.75</v>
      </c>
      <c r="I2534" s="18">
        <v>398.49460740287265</v>
      </c>
      <c r="J2534" s="18">
        <v>502.8326130028529</v>
      </c>
      <c r="K2534" s="18">
        <f t="shared" si="594"/>
        <v>598.72342491564609</v>
      </c>
      <c r="L2534" s="18">
        <f t="shared" si="595"/>
        <v>755.48742347719281</v>
      </c>
      <c r="M2534" s="18">
        <f t="shared" si="596"/>
        <v>537.86956861274439</v>
      </c>
      <c r="N2534" s="18">
        <f t="shared" si="597"/>
        <v>678.70017715656013</v>
      </c>
    </row>
    <row r="2535" spans="1:14" ht="15" x14ac:dyDescent="0.25">
      <c r="A2535" s="17" t="s">
        <v>234</v>
      </c>
      <c r="B2535" s="16" t="s">
        <v>134</v>
      </c>
      <c r="C2535" t="s">
        <v>35</v>
      </c>
      <c r="D2535" s="16" t="s">
        <v>233</v>
      </c>
      <c r="E2535">
        <v>3</v>
      </c>
      <c r="F2535" s="20">
        <v>23.5</v>
      </c>
      <c r="G2535" s="21">
        <f t="shared" si="585"/>
        <v>4</v>
      </c>
      <c r="H2535" s="19">
        <v>2.4166666666666665</v>
      </c>
      <c r="I2535" s="18">
        <v>398.49460740287265</v>
      </c>
      <c r="J2535" s="18">
        <v>502.8326130028529</v>
      </c>
      <c r="K2535" s="18">
        <f t="shared" si="594"/>
        <v>598.72342491564609</v>
      </c>
      <c r="L2535" s="18">
        <f t="shared" si="595"/>
        <v>755.48742347719281</v>
      </c>
      <c r="M2535" s="18">
        <f t="shared" si="596"/>
        <v>537.86956861274439</v>
      </c>
      <c r="N2535" s="18">
        <f t="shared" si="597"/>
        <v>678.70017715656013</v>
      </c>
    </row>
    <row r="2536" spans="1:14" ht="15" x14ac:dyDescent="0.25">
      <c r="A2536" s="17" t="s">
        <v>234</v>
      </c>
      <c r="B2536" s="16" t="s">
        <v>134</v>
      </c>
      <c r="C2536" t="s">
        <v>35</v>
      </c>
      <c r="D2536" s="16" t="s">
        <v>233</v>
      </c>
      <c r="E2536">
        <v>4</v>
      </c>
      <c r="F2536" s="20">
        <v>23.5</v>
      </c>
      <c r="G2536" s="21">
        <f t="shared" si="585"/>
        <v>5</v>
      </c>
      <c r="H2536" s="19">
        <v>2.4166666666666665</v>
      </c>
      <c r="I2536" s="18">
        <v>398.49460740287265</v>
      </c>
      <c r="J2536" s="18">
        <v>502.8326130028529</v>
      </c>
      <c r="K2536" s="18">
        <f t="shared" si="594"/>
        <v>598.72342491564609</v>
      </c>
      <c r="L2536" s="18">
        <f t="shared" si="595"/>
        <v>755.48742347719281</v>
      </c>
      <c r="M2536" s="18">
        <f t="shared" si="596"/>
        <v>537.86956861274439</v>
      </c>
      <c r="N2536" s="18">
        <f t="shared" si="597"/>
        <v>678.70017715656013</v>
      </c>
    </row>
    <row r="2537" spans="1:14" ht="15" x14ac:dyDescent="0.25">
      <c r="A2537" s="17" t="s">
        <v>234</v>
      </c>
      <c r="B2537" s="16" t="s">
        <v>134</v>
      </c>
      <c r="C2537" t="s">
        <v>35</v>
      </c>
      <c r="D2537" s="16" t="s">
        <v>233</v>
      </c>
      <c r="E2537">
        <v>5</v>
      </c>
      <c r="F2537" s="20">
        <v>23.5</v>
      </c>
      <c r="G2537" s="21">
        <f t="shared" si="585"/>
        <v>6</v>
      </c>
      <c r="H2537" s="19">
        <v>2.6666666666666665</v>
      </c>
      <c r="I2537" s="18">
        <v>398.49460740287265</v>
      </c>
      <c r="J2537" s="18">
        <v>502.8326130028529</v>
      </c>
      <c r="K2537" s="18">
        <f t="shared" si="594"/>
        <v>598.72342491564609</v>
      </c>
      <c r="L2537" s="18">
        <f t="shared" si="595"/>
        <v>755.48742347719281</v>
      </c>
      <c r="M2537" s="18">
        <f t="shared" si="596"/>
        <v>537.86956861274439</v>
      </c>
      <c r="N2537" s="18">
        <f t="shared" si="597"/>
        <v>678.70017715656013</v>
      </c>
    </row>
    <row r="2538" spans="1:14" ht="15" x14ac:dyDescent="0.25">
      <c r="A2538" s="17" t="s">
        <v>234</v>
      </c>
      <c r="B2538" s="16" t="s">
        <v>134</v>
      </c>
      <c r="C2538" t="s">
        <v>35</v>
      </c>
      <c r="D2538" s="16" t="s">
        <v>233</v>
      </c>
      <c r="E2538">
        <v>6</v>
      </c>
      <c r="F2538" s="20">
        <v>23.5</v>
      </c>
      <c r="G2538" s="21">
        <f t="shared" si="585"/>
        <v>7</v>
      </c>
      <c r="H2538" s="19">
        <v>2.6666666666666665</v>
      </c>
      <c r="I2538" s="18">
        <v>398.49460740287265</v>
      </c>
      <c r="J2538" s="18">
        <v>502.8326130028529</v>
      </c>
      <c r="K2538" s="18">
        <f t="shared" si="594"/>
        <v>598.72342491564609</v>
      </c>
      <c r="L2538" s="18">
        <f t="shared" si="595"/>
        <v>755.48742347719281</v>
      </c>
      <c r="M2538" s="18">
        <f t="shared" si="596"/>
        <v>537.86956861274439</v>
      </c>
      <c r="N2538" s="18">
        <f t="shared" si="597"/>
        <v>678.70017715656013</v>
      </c>
    </row>
    <row r="2539" spans="1:14" ht="15" x14ac:dyDescent="0.25">
      <c r="A2539" s="15" t="s">
        <v>234</v>
      </c>
      <c r="B2539" s="16" t="s">
        <v>134</v>
      </c>
      <c r="C2539" t="s">
        <v>35</v>
      </c>
      <c r="D2539" s="16" t="s">
        <v>233</v>
      </c>
      <c r="E2539">
        <v>7</v>
      </c>
      <c r="F2539" s="20">
        <v>23.5</v>
      </c>
      <c r="G2539" s="21">
        <f t="shared" si="585"/>
        <v>1</v>
      </c>
      <c r="H2539" s="19">
        <v>2.6666666666666665</v>
      </c>
      <c r="I2539" s="18">
        <v>398.49460740287265</v>
      </c>
      <c r="J2539" s="18">
        <v>502.8326130028529</v>
      </c>
      <c r="K2539" s="18">
        <f t="shared" si="594"/>
        <v>598.72342491564609</v>
      </c>
      <c r="L2539" s="18">
        <f t="shared" si="595"/>
        <v>755.48742347719281</v>
      </c>
      <c r="M2539" s="18">
        <f t="shared" si="596"/>
        <v>537.86956861274439</v>
      </c>
      <c r="N2539" s="18">
        <f t="shared" si="597"/>
        <v>678.70017715656013</v>
      </c>
    </row>
    <row r="2540" spans="1:14" ht="15" x14ac:dyDescent="0.25">
      <c r="A2540" s="17" t="s">
        <v>137</v>
      </c>
      <c r="B2540" s="16" t="s">
        <v>134</v>
      </c>
      <c r="C2540" t="s">
        <v>27</v>
      </c>
      <c r="D2540" s="16" t="s">
        <v>368</v>
      </c>
      <c r="E2540">
        <v>1</v>
      </c>
      <c r="F2540" s="20">
        <v>23.75</v>
      </c>
      <c r="G2540" s="21">
        <f t="shared" si="585"/>
        <v>2</v>
      </c>
      <c r="H2540" s="19">
        <v>3.4166666666666665</v>
      </c>
      <c r="I2540" s="18">
        <v>401.34366795269432</v>
      </c>
      <c r="J2540" s="18">
        <v>581.55853960552042</v>
      </c>
      <c r="K2540" s="18">
        <f t="shared" si="594"/>
        <v>603.00403313089532</v>
      </c>
      <c r="L2540" s="18">
        <f t="shared" si="595"/>
        <v>873.77021960435343</v>
      </c>
      <c r="M2540" s="18">
        <f t="shared" si="596"/>
        <v>541.71509861595189</v>
      </c>
      <c r="N2540" s="18">
        <f t="shared" si="597"/>
        <v>784.96078744784529</v>
      </c>
    </row>
    <row r="2541" spans="1:14" ht="15" x14ac:dyDescent="0.25">
      <c r="A2541" s="17" t="s">
        <v>137</v>
      </c>
      <c r="B2541" s="16" t="s">
        <v>134</v>
      </c>
      <c r="C2541" t="s">
        <v>27</v>
      </c>
      <c r="D2541" s="16" t="s">
        <v>368</v>
      </c>
      <c r="E2541">
        <v>2</v>
      </c>
      <c r="F2541" s="20">
        <v>23.75</v>
      </c>
      <c r="G2541" s="21">
        <f t="shared" si="585"/>
        <v>3</v>
      </c>
      <c r="H2541" s="19">
        <v>3.4166666666666665</v>
      </c>
      <c r="I2541" s="18">
        <v>401.34366795269432</v>
      </c>
      <c r="J2541" s="18">
        <v>581.55853960552042</v>
      </c>
      <c r="K2541" s="18">
        <f t="shared" si="594"/>
        <v>603.00403313089532</v>
      </c>
      <c r="L2541" s="18">
        <f t="shared" si="595"/>
        <v>873.77021960435343</v>
      </c>
      <c r="M2541" s="18">
        <f t="shared" si="596"/>
        <v>541.71509861595189</v>
      </c>
      <c r="N2541" s="18">
        <f t="shared" si="597"/>
        <v>784.96078744784529</v>
      </c>
    </row>
    <row r="2542" spans="1:14" ht="15" x14ac:dyDescent="0.25">
      <c r="A2542" s="17" t="s">
        <v>137</v>
      </c>
      <c r="B2542" s="16" t="s">
        <v>134</v>
      </c>
      <c r="C2542" t="s">
        <v>27</v>
      </c>
      <c r="D2542" s="16" t="s">
        <v>368</v>
      </c>
      <c r="E2542">
        <v>3</v>
      </c>
      <c r="F2542" s="20">
        <v>23.75</v>
      </c>
      <c r="G2542" s="21">
        <f t="shared" si="585"/>
        <v>4</v>
      </c>
      <c r="H2542" s="19">
        <v>3.4166666666666665</v>
      </c>
      <c r="I2542" s="18">
        <v>401.34366795269432</v>
      </c>
      <c r="J2542" s="18">
        <v>581.55853960552042</v>
      </c>
      <c r="K2542" s="18">
        <f t="shared" si="594"/>
        <v>603.00403313089532</v>
      </c>
      <c r="L2542" s="18">
        <f t="shared" si="595"/>
        <v>873.77021960435343</v>
      </c>
      <c r="M2542" s="18">
        <f t="shared" si="596"/>
        <v>541.71509861595189</v>
      </c>
      <c r="N2542" s="18">
        <f t="shared" si="597"/>
        <v>784.96078744784529</v>
      </c>
    </row>
    <row r="2543" spans="1:14" ht="15" x14ac:dyDescent="0.25">
      <c r="A2543" s="17" t="s">
        <v>137</v>
      </c>
      <c r="B2543" s="16" t="s">
        <v>134</v>
      </c>
      <c r="C2543" t="s">
        <v>27</v>
      </c>
      <c r="D2543" s="16" t="s">
        <v>368</v>
      </c>
      <c r="E2543">
        <v>4</v>
      </c>
      <c r="F2543" s="20">
        <v>23.75</v>
      </c>
      <c r="G2543" s="21">
        <f t="shared" si="585"/>
        <v>5</v>
      </c>
      <c r="H2543" s="19">
        <v>3.4166666666666665</v>
      </c>
      <c r="I2543" s="18">
        <v>401.34366795269432</v>
      </c>
      <c r="J2543" s="18">
        <v>581.55853960552042</v>
      </c>
      <c r="K2543" s="18">
        <f t="shared" si="594"/>
        <v>603.00403313089532</v>
      </c>
      <c r="L2543" s="18">
        <f t="shared" si="595"/>
        <v>873.77021960435343</v>
      </c>
      <c r="M2543" s="18">
        <f t="shared" si="596"/>
        <v>541.71509861595189</v>
      </c>
      <c r="N2543" s="18">
        <f t="shared" si="597"/>
        <v>784.96078744784529</v>
      </c>
    </row>
    <row r="2544" spans="1:14" ht="15" x14ac:dyDescent="0.25">
      <c r="A2544" s="17" t="s">
        <v>137</v>
      </c>
      <c r="B2544" s="16" t="s">
        <v>134</v>
      </c>
      <c r="C2544" t="s">
        <v>27</v>
      </c>
      <c r="D2544" s="16" t="s">
        <v>368</v>
      </c>
      <c r="E2544">
        <v>5</v>
      </c>
      <c r="F2544" s="20">
        <v>23.75</v>
      </c>
      <c r="G2544" s="21">
        <f t="shared" si="585"/>
        <v>6</v>
      </c>
      <c r="H2544" s="19">
        <v>3.4166666666666665</v>
      </c>
      <c r="I2544" s="18">
        <v>401.34366795269432</v>
      </c>
      <c r="J2544" s="18">
        <v>581.55853960552042</v>
      </c>
      <c r="K2544" s="18">
        <f t="shared" si="594"/>
        <v>603.00403313089532</v>
      </c>
      <c r="L2544" s="18">
        <f t="shared" si="595"/>
        <v>873.77021960435343</v>
      </c>
      <c r="M2544" s="18">
        <f t="shared" si="596"/>
        <v>541.71509861595189</v>
      </c>
      <c r="N2544" s="18">
        <f t="shared" si="597"/>
        <v>784.96078744784529</v>
      </c>
    </row>
    <row r="2545" spans="1:14" ht="15" x14ac:dyDescent="0.25">
      <c r="A2545" s="17" t="s">
        <v>137</v>
      </c>
      <c r="B2545" s="16" t="s">
        <v>134</v>
      </c>
      <c r="C2545" t="s">
        <v>27</v>
      </c>
      <c r="D2545" s="16" t="s">
        <v>368</v>
      </c>
      <c r="E2545">
        <v>7</v>
      </c>
      <c r="F2545" s="20">
        <v>0.41666666666666669</v>
      </c>
      <c r="G2545" s="21">
        <f t="shared" si="585"/>
        <v>7</v>
      </c>
      <c r="H2545" s="19">
        <v>4.083333333333333</v>
      </c>
      <c r="I2545" s="18">
        <v>401.34366795269432</v>
      </c>
      <c r="J2545" s="18">
        <v>581.55853960552042</v>
      </c>
      <c r="K2545" s="18">
        <f t="shared" si="594"/>
        <v>603.00403313089532</v>
      </c>
      <c r="L2545" s="18">
        <f t="shared" si="595"/>
        <v>873.77021960435343</v>
      </c>
      <c r="M2545" s="18">
        <f t="shared" si="596"/>
        <v>541.71509861595189</v>
      </c>
      <c r="N2545" s="18">
        <f t="shared" si="597"/>
        <v>784.96078744784529</v>
      </c>
    </row>
    <row r="2546" spans="1:14" ht="15" x14ac:dyDescent="0.25">
      <c r="A2546" s="17" t="s">
        <v>137</v>
      </c>
      <c r="B2546" s="16" t="s">
        <v>134</v>
      </c>
      <c r="C2546" t="s">
        <v>27</v>
      </c>
      <c r="D2546" s="16" t="s">
        <v>368</v>
      </c>
      <c r="E2546">
        <v>7</v>
      </c>
      <c r="F2546" s="20">
        <v>23.75</v>
      </c>
      <c r="G2546" s="21">
        <f t="shared" si="585"/>
        <v>1</v>
      </c>
      <c r="H2546" s="19">
        <v>3.4166666666666665</v>
      </c>
      <c r="I2546" s="18">
        <v>401.34366795269432</v>
      </c>
      <c r="J2546" s="18">
        <v>581.55853960552042</v>
      </c>
      <c r="K2546" s="18">
        <f t="shared" si="594"/>
        <v>603.00403313089532</v>
      </c>
      <c r="L2546" s="18">
        <f t="shared" si="595"/>
        <v>873.77021960435343</v>
      </c>
      <c r="M2546" s="18">
        <f t="shared" si="596"/>
        <v>541.71509861595189</v>
      </c>
      <c r="N2546" s="18">
        <f t="shared" si="597"/>
        <v>784.96078744784529</v>
      </c>
    </row>
    <row r="2547" spans="1:14" ht="15" x14ac:dyDescent="0.25">
      <c r="A2547" s="17" t="s">
        <v>137</v>
      </c>
      <c r="B2547" s="16" t="s">
        <v>134</v>
      </c>
      <c r="C2547" t="s">
        <v>27</v>
      </c>
      <c r="D2547" s="16" t="s">
        <v>136</v>
      </c>
      <c r="E2547">
        <v>1</v>
      </c>
      <c r="F2547" s="20">
        <v>14.166666666666666</v>
      </c>
      <c r="G2547" s="21">
        <f t="shared" si="585"/>
        <v>1</v>
      </c>
      <c r="H2547" s="19">
        <v>17.833333333333332</v>
      </c>
      <c r="I2547" s="18">
        <v>401.34366795269432</v>
      </c>
      <c r="J2547" s="18">
        <v>581.55853960552042</v>
      </c>
      <c r="K2547" s="18">
        <f t="shared" si="594"/>
        <v>603.00403313089532</v>
      </c>
      <c r="L2547" s="18">
        <f t="shared" si="595"/>
        <v>873.77021960435343</v>
      </c>
      <c r="M2547" s="18">
        <f t="shared" si="596"/>
        <v>541.71509861595189</v>
      </c>
      <c r="N2547" s="18">
        <f t="shared" si="597"/>
        <v>784.96078744784529</v>
      </c>
    </row>
    <row r="2548" spans="1:14" ht="15" x14ac:dyDescent="0.25">
      <c r="A2548" s="17" t="s">
        <v>137</v>
      </c>
      <c r="B2548" s="16" t="s">
        <v>134</v>
      </c>
      <c r="C2548" t="s">
        <v>27</v>
      </c>
      <c r="D2548" s="16" t="s">
        <v>136</v>
      </c>
      <c r="E2548">
        <v>3</v>
      </c>
      <c r="F2548" s="20">
        <v>14.166666666666666</v>
      </c>
      <c r="G2548" s="21">
        <f t="shared" si="585"/>
        <v>3</v>
      </c>
      <c r="H2548" s="19">
        <v>17.833333333333332</v>
      </c>
      <c r="I2548" s="18">
        <v>401.34366795269432</v>
      </c>
      <c r="J2548" s="18">
        <v>581.55853960552042</v>
      </c>
      <c r="K2548" s="18">
        <f t="shared" si="594"/>
        <v>603.00403313089532</v>
      </c>
      <c r="L2548" s="18">
        <f t="shared" si="595"/>
        <v>873.77021960435343</v>
      </c>
      <c r="M2548" s="18">
        <f t="shared" si="596"/>
        <v>541.71509861595189</v>
      </c>
      <c r="N2548" s="18">
        <f t="shared" si="597"/>
        <v>784.96078744784529</v>
      </c>
    </row>
    <row r="2549" spans="1:14" ht="15" x14ac:dyDescent="0.25">
      <c r="A2549" s="17" t="s">
        <v>137</v>
      </c>
      <c r="B2549" s="16" t="s">
        <v>134</v>
      </c>
      <c r="C2549" t="s">
        <v>27</v>
      </c>
      <c r="D2549" s="16" t="s">
        <v>136</v>
      </c>
      <c r="E2549">
        <v>5</v>
      </c>
      <c r="F2549" s="20">
        <v>14.5</v>
      </c>
      <c r="G2549" s="21">
        <f t="shared" si="585"/>
        <v>5</v>
      </c>
      <c r="H2549" s="19">
        <v>18.166666666666668</v>
      </c>
      <c r="I2549" s="18">
        <v>401.34366795269432</v>
      </c>
      <c r="J2549" s="18">
        <v>581.55853960552042</v>
      </c>
      <c r="K2549" s="18">
        <f t="shared" si="594"/>
        <v>603.00403313089532</v>
      </c>
      <c r="L2549" s="18">
        <f t="shared" si="595"/>
        <v>873.77021960435343</v>
      </c>
      <c r="M2549" s="18">
        <f t="shared" si="596"/>
        <v>541.71509861595189</v>
      </c>
      <c r="N2549" s="18">
        <f t="shared" si="597"/>
        <v>784.96078744784529</v>
      </c>
    </row>
    <row r="2550" spans="1:14" ht="15" x14ac:dyDescent="0.25">
      <c r="A2550" s="15" t="s">
        <v>137</v>
      </c>
      <c r="B2550" s="16" t="s">
        <v>134</v>
      </c>
      <c r="C2550" t="s">
        <v>27</v>
      </c>
      <c r="D2550" s="16" t="s">
        <v>136</v>
      </c>
      <c r="E2550">
        <v>6</v>
      </c>
      <c r="F2550" s="20">
        <v>14.166666666666666</v>
      </c>
      <c r="G2550" s="21">
        <f t="shared" si="585"/>
        <v>6</v>
      </c>
      <c r="H2550" s="19">
        <v>17.833333333333332</v>
      </c>
      <c r="I2550" s="18">
        <v>401.34366795269432</v>
      </c>
      <c r="J2550" s="18">
        <v>581.55853960552042</v>
      </c>
      <c r="K2550" s="18">
        <f t="shared" si="594"/>
        <v>603.00403313089532</v>
      </c>
      <c r="L2550" s="18">
        <f t="shared" si="595"/>
        <v>873.77021960435343</v>
      </c>
      <c r="M2550" s="18">
        <f t="shared" si="596"/>
        <v>541.71509861595189</v>
      </c>
      <c r="N2550" s="18">
        <f t="shared" si="597"/>
        <v>784.96078744784529</v>
      </c>
    </row>
    <row r="2551" spans="1:14" ht="15" x14ac:dyDescent="0.25">
      <c r="A2551" s="17" t="s">
        <v>679</v>
      </c>
      <c r="B2551" s="16" t="s">
        <v>677</v>
      </c>
      <c r="C2551" t="s">
        <v>66</v>
      </c>
      <c r="D2551" s="16" t="s">
        <v>678</v>
      </c>
      <c r="E2551">
        <v>2</v>
      </c>
      <c r="F2551" s="20">
        <v>13.333333333333334</v>
      </c>
      <c r="G2551" s="21">
        <f t="shared" si="585"/>
        <v>2</v>
      </c>
      <c r="H2551" s="19">
        <v>18</v>
      </c>
      <c r="I2551" s="18">
        <v>621.10028722441427</v>
      </c>
      <c r="J2551" s="18">
        <v>546.38473856509631</v>
      </c>
      <c r="K2551" s="18">
        <f t="shared" si="594"/>
        <v>933.18023449973566</v>
      </c>
      <c r="L2551" s="18">
        <f t="shared" si="595"/>
        <v>820.92288306578507</v>
      </c>
      <c r="M2551" s="18">
        <f t="shared" si="596"/>
        <v>838.33240738664779</v>
      </c>
      <c r="N2551" s="18">
        <f t="shared" si="597"/>
        <v>737.48481954106592</v>
      </c>
    </row>
    <row r="2552" spans="1:14" ht="15" x14ac:dyDescent="0.25">
      <c r="A2552" s="17" t="s">
        <v>679</v>
      </c>
      <c r="B2552" s="16" t="s">
        <v>677</v>
      </c>
      <c r="C2552" t="s">
        <v>66</v>
      </c>
      <c r="D2552" s="16" t="s">
        <v>678</v>
      </c>
      <c r="E2552">
        <v>4</v>
      </c>
      <c r="F2552" s="20">
        <v>13.333333333333334</v>
      </c>
      <c r="G2552" s="21">
        <f t="shared" si="585"/>
        <v>4</v>
      </c>
      <c r="H2552" s="19">
        <v>18</v>
      </c>
      <c r="I2552" s="18">
        <v>621.10028722441427</v>
      </c>
      <c r="J2552" s="18">
        <v>546.38473856509631</v>
      </c>
      <c r="K2552" s="18">
        <f t="shared" si="594"/>
        <v>933.18023449973566</v>
      </c>
      <c r="L2552" s="18">
        <f t="shared" si="595"/>
        <v>820.92288306578507</v>
      </c>
      <c r="M2552" s="18">
        <f t="shared" si="596"/>
        <v>838.33240738664779</v>
      </c>
      <c r="N2552" s="18">
        <f t="shared" si="597"/>
        <v>737.48481954106592</v>
      </c>
    </row>
    <row r="2553" spans="1:14" ht="15" x14ac:dyDescent="0.25">
      <c r="A2553" s="15" t="s">
        <v>679</v>
      </c>
      <c r="B2553" s="16" t="s">
        <v>677</v>
      </c>
      <c r="C2553" t="s">
        <v>66</v>
      </c>
      <c r="D2553" s="16" t="s">
        <v>678</v>
      </c>
      <c r="E2553">
        <v>6</v>
      </c>
      <c r="F2553" s="20">
        <v>13.333333333333334</v>
      </c>
      <c r="G2553" s="21">
        <f t="shared" si="585"/>
        <v>6</v>
      </c>
      <c r="H2553" s="19">
        <v>18</v>
      </c>
      <c r="I2553" s="18">
        <v>621.10028722441427</v>
      </c>
      <c r="J2553" s="18">
        <v>546.38473856509631</v>
      </c>
      <c r="K2553" s="18">
        <f t="shared" si="594"/>
        <v>933.18023449973566</v>
      </c>
      <c r="L2553" s="18">
        <f t="shared" si="595"/>
        <v>820.92288306578507</v>
      </c>
      <c r="M2553" s="18">
        <f t="shared" si="596"/>
        <v>838.33240738664779</v>
      </c>
      <c r="N2553" s="18">
        <f t="shared" si="597"/>
        <v>737.48481954106592</v>
      </c>
    </row>
    <row r="2554" spans="1:14" ht="15" x14ac:dyDescent="0.25">
      <c r="A2554" s="17" t="s">
        <v>367</v>
      </c>
      <c r="B2554" s="16" t="s">
        <v>364</v>
      </c>
      <c r="C2554" t="s">
        <v>27</v>
      </c>
      <c r="D2554" s="16" t="s">
        <v>366</v>
      </c>
      <c r="E2554">
        <v>1</v>
      </c>
      <c r="F2554" s="20">
        <v>6.666666666666667</v>
      </c>
      <c r="G2554" s="21">
        <f t="shared" si="585"/>
        <v>1</v>
      </c>
      <c r="H2554" s="19">
        <v>8.6666666666666661</v>
      </c>
      <c r="I2554" s="18">
        <v>238.35931397848131</v>
      </c>
      <c r="J2554" s="18">
        <v>296.77538414510411</v>
      </c>
      <c r="K2554" s="18">
        <f t="shared" si="594"/>
        <v>358.12606287407294</v>
      </c>
      <c r="L2554" s="18">
        <f t="shared" si="595"/>
        <v>445.89405007023032</v>
      </c>
      <c r="M2554" s="18">
        <f t="shared" si="596"/>
        <v>321.7263646803147</v>
      </c>
      <c r="N2554" s="18">
        <f t="shared" si="597"/>
        <v>400.57367121063311</v>
      </c>
    </row>
    <row r="2555" spans="1:14" ht="15" x14ac:dyDescent="0.25">
      <c r="A2555" s="17" t="s">
        <v>367</v>
      </c>
      <c r="B2555" s="16" t="s">
        <v>364</v>
      </c>
      <c r="C2555" t="s">
        <v>27</v>
      </c>
      <c r="D2555" s="16" t="s">
        <v>366</v>
      </c>
      <c r="E2555">
        <v>2</v>
      </c>
      <c r="F2555" s="20">
        <v>7.583333333333333</v>
      </c>
      <c r="G2555" s="21">
        <f t="shared" si="585"/>
        <v>2</v>
      </c>
      <c r="H2555" s="19">
        <v>9.5833333333333339</v>
      </c>
      <c r="I2555" s="18">
        <v>238.35931397848131</v>
      </c>
      <c r="J2555" s="18">
        <v>296.77538414510411</v>
      </c>
      <c r="K2555" s="18">
        <f t="shared" si="594"/>
        <v>358.12606287407294</v>
      </c>
      <c r="L2555" s="18">
        <f t="shared" si="595"/>
        <v>445.89405007023032</v>
      </c>
      <c r="M2555" s="18">
        <f t="shared" si="596"/>
        <v>321.7263646803147</v>
      </c>
      <c r="N2555" s="18">
        <f t="shared" si="597"/>
        <v>400.57367121063311</v>
      </c>
    </row>
    <row r="2556" spans="1:14" ht="15" x14ac:dyDescent="0.25">
      <c r="A2556" s="17" t="s">
        <v>367</v>
      </c>
      <c r="B2556" s="16" t="s">
        <v>364</v>
      </c>
      <c r="C2556" t="s">
        <v>27</v>
      </c>
      <c r="D2556" s="16" t="s">
        <v>366</v>
      </c>
      <c r="E2556">
        <v>3</v>
      </c>
      <c r="F2556" s="20">
        <v>7.083333333333333</v>
      </c>
      <c r="G2556" s="21">
        <f t="shared" si="585"/>
        <v>3</v>
      </c>
      <c r="H2556" s="19">
        <v>9.0833333333333339</v>
      </c>
      <c r="I2556" s="18">
        <v>238.35931397848131</v>
      </c>
      <c r="J2556" s="18">
        <v>296.77538414510411</v>
      </c>
      <c r="K2556" s="18">
        <f t="shared" si="594"/>
        <v>358.12606287407294</v>
      </c>
      <c r="L2556" s="18">
        <f t="shared" si="595"/>
        <v>445.89405007023032</v>
      </c>
      <c r="M2556" s="18">
        <f t="shared" si="596"/>
        <v>321.7263646803147</v>
      </c>
      <c r="N2556" s="18">
        <f t="shared" si="597"/>
        <v>400.57367121063311</v>
      </c>
    </row>
    <row r="2557" spans="1:14" ht="15" x14ac:dyDescent="0.25">
      <c r="A2557" s="17" t="s">
        <v>367</v>
      </c>
      <c r="B2557" s="16" t="s">
        <v>364</v>
      </c>
      <c r="C2557" t="s">
        <v>27</v>
      </c>
      <c r="D2557" s="16" t="s">
        <v>366</v>
      </c>
      <c r="E2557">
        <v>4</v>
      </c>
      <c r="F2557" s="20">
        <v>6.666666666666667</v>
      </c>
      <c r="G2557" s="21">
        <f t="shared" si="585"/>
        <v>4</v>
      </c>
      <c r="H2557" s="19">
        <v>8.6666666666666661</v>
      </c>
      <c r="I2557" s="18">
        <v>238.35931397848131</v>
      </c>
      <c r="J2557" s="18">
        <v>296.77538414510411</v>
      </c>
      <c r="K2557" s="18">
        <f t="shared" si="594"/>
        <v>358.12606287407294</v>
      </c>
      <c r="L2557" s="18">
        <f t="shared" si="595"/>
        <v>445.89405007023032</v>
      </c>
      <c r="M2557" s="18">
        <f t="shared" si="596"/>
        <v>321.7263646803147</v>
      </c>
      <c r="N2557" s="18">
        <f t="shared" si="597"/>
        <v>400.57367121063311</v>
      </c>
    </row>
    <row r="2558" spans="1:14" ht="15" x14ac:dyDescent="0.25">
      <c r="A2558" s="17" t="s">
        <v>367</v>
      </c>
      <c r="B2558" s="16" t="s">
        <v>364</v>
      </c>
      <c r="C2558" t="s">
        <v>27</v>
      </c>
      <c r="D2558" s="16" t="s">
        <v>366</v>
      </c>
      <c r="E2558">
        <v>5</v>
      </c>
      <c r="F2558" s="20">
        <v>7.583333333333333</v>
      </c>
      <c r="G2558" s="21">
        <f t="shared" si="585"/>
        <v>5</v>
      </c>
      <c r="H2558" s="19">
        <v>9.5833333333333339</v>
      </c>
      <c r="I2558" s="18">
        <v>238.35931397848131</v>
      </c>
      <c r="J2558" s="18">
        <v>296.77538414510411</v>
      </c>
      <c r="K2558" s="18">
        <f t="shared" si="594"/>
        <v>358.12606287407294</v>
      </c>
      <c r="L2558" s="18">
        <f t="shared" si="595"/>
        <v>445.89405007023032</v>
      </c>
      <c r="M2558" s="18">
        <f t="shared" si="596"/>
        <v>321.7263646803147</v>
      </c>
      <c r="N2558" s="18">
        <f t="shared" si="597"/>
        <v>400.57367121063311</v>
      </c>
    </row>
    <row r="2559" spans="1:14" ht="15" x14ac:dyDescent="0.25">
      <c r="A2559" s="17" t="s">
        <v>367</v>
      </c>
      <c r="B2559" s="16" t="s">
        <v>364</v>
      </c>
      <c r="C2559" t="s">
        <v>27</v>
      </c>
      <c r="D2559" s="16" t="s">
        <v>366</v>
      </c>
      <c r="E2559">
        <v>6</v>
      </c>
      <c r="F2559" s="20">
        <v>6.666666666666667</v>
      </c>
      <c r="G2559" s="21">
        <f t="shared" si="585"/>
        <v>6</v>
      </c>
      <c r="H2559" s="19">
        <v>8.6666666666666661</v>
      </c>
      <c r="I2559" s="18">
        <v>238.35931397848131</v>
      </c>
      <c r="J2559" s="18">
        <v>296.77538414510411</v>
      </c>
      <c r="K2559" s="18">
        <f t="shared" si="594"/>
        <v>358.12606287407294</v>
      </c>
      <c r="L2559" s="18">
        <f t="shared" si="595"/>
        <v>445.89405007023032</v>
      </c>
      <c r="M2559" s="18">
        <f t="shared" si="596"/>
        <v>321.7263646803147</v>
      </c>
      <c r="N2559" s="18">
        <f t="shared" si="597"/>
        <v>400.57367121063311</v>
      </c>
    </row>
    <row r="2560" spans="1:14" ht="15" x14ac:dyDescent="0.25">
      <c r="A2560" s="15" t="s">
        <v>367</v>
      </c>
      <c r="B2560" s="16" t="s">
        <v>364</v>
      </c>
      <c r="C2560" t="s">
        <v>27</v>
      </c>
      <c r="D2560" s="16" t="s">
        <v>366</v>
      </c>
      <c r="E2560">
        <v>7</v>
      </c>
      <c r="F2560" s="20">
        <v>6.666666666666667</v>
      </c>
      <c r="G2560" s="21">
        <f t="shared" si="585"/>
        <v>7</v>
      </c>
      <c r="H2560" s="19">
        <v>8.6666666666666661</v>
      </c>
      <c r="I2560" s="18">
        <v>238.35931397848131</v>
      </c>
      <c r="J2560" s="18">
        <v>296.77538414510411</v>
      </c>
      <c r="K2560" s="18">
        <f t="shared" si="594"/>
        <v>358.12606287407294</v>
      </c>
      <c r="L2560" s="18">
        <f t="shared" si="595"/>
        <v>445.89405007023032</v>
      </c>
      <c r="M2560" s="18">
        <f t="shared" si="596"/>
        <v>321.7263646803147</v>
      </c>
      <c r="N2560" s="18">
        <f t="shared" si="597"/>
        <v>400.57367121063311</v>
      </c>
    </row>
    <row r="2561" spans="1:14" ht="15" x14ac:dyDescent="0.25">
      <c r="A2561" s="17" t="s">
        <v>90</v>
      </c>
      <c r="B2561" s="16" t="s">
        <v>83</v>
      </c>
      <c r="C2561" t="s">
        <v>35</v>
      </c>
      <c r="D2561" s="16" t="s">
        <v>89</v>
      </c>
      <c r="E2561">
        <v>1</v>
      </c>
      <c r="F2561" s="20">
        <v>2.25</v>
      </c>
      <c r="G2561" s="21">
        <f t="shared" si="585"/>
        <v>1</v>
      </c>
      <c r="H2561" s="19">
        <v>3.9166666666666665</v>
      </c>
      <c r="I2561" s="18">
        <v>222.57043902349176</v>
      </c>
      <c r="J2561" s="18">
        <v>242.23014347086047</v>
      </c>
      <c r="K2561" s="18">
        <f t="shared" si="594"/>
        <v>334.40386158701961</v>
      </c>
      <c r="L2561" s="18">
        <f t="shared" si="595"/>
        <v>363.94184117543074</v>
      </c>
      <c r="M2561" s="18">
        <f t="shared" si="596"/>
        <v>300.41527237653565</v>
      </c>
      <c r="N2561" s="18">
        <f t="shared" si="597"/>
        <v>326.95103108874764</v>
      </c>
    </row>
    <row r="2562" spans="1:14" ht="15" x14ac:dyDescent="0.25">
      <c r="A2562" s="17" t="s">
        <v>90</v>
      </c>
      <c r="B2562" s="16" t="s">
        <v>83</v>
      </c>
      <c r="C2562" t="s">
        <v>35</v>
      </c>
      <c r="D2562" s="16" t="s">
        <v>89</v>
      </c>
      <c r="E2562">
        <v>2</v>
      </c>
      <c r="F2562" s="20">
        <v>2.5833333333333335</v>
      </c>
      <c r="G2562" s="21">
        <f t="shared" si="585"/>
        <v>2</v>
      </c>
      <c r="H2562" s="19">
        <v>4.25</v>
      </c>
      <c r="I2562" s="18">
        <v>222.57043902349176</v>
      </c>
      <c r="J2562" s="18">
        <v>242.23014347086047</v>
      </c>
      <c r="K2562" s="18">
        <f t="shared" si="594"/>
        <v>334.40386158701961</v>
      </c>
      <c r="L2562" s="18">
        <f t="shared" si="595"/>
        <v>363.94184117543074</v>
      </c>
      <c r="M2562" s="18">
        <f t="shared" si="596"/>
        <v>300.41527237653565</v>
      </c>
      <c r="N2562" s="18">
        <f t="shared" si="597"/>
        <v>326.95103108874764</v>
      </c>
    </row>
    <row r="2563" spans="1:14" ht="15" x14ac:dyDescent="0.25">
      <c r="A2563" s="17" t="s">
        <v>90</v>
      </c>
      <c r="B2563" s="16" t="s">
        <v>83</v>
      </c>
      <c r="C2563" t="s">
        <v>35</v>
      </c>
      <c r="D2563" s="16" t="s">
        <v>89</v>
      </c>
      <c r="E2563">
        <v>3</v>
      </c>
      <c r="F2563" s="20">
        <v>2.25</v>
      </c>
      <c r="G2563" s="21">
        <f t="shared" si="585"/>
        <v>3</v>
      </c>
      <c r="H2563" s="19">
        <v>3.9166666666666665</v>
      </c>
      <c r="I2563" s="18">
        <v>222.57043902349176</v>
      </c>
      <c r="J2563" s="18">
        <v>242.23014347086047</v>
      </c>
      <c r="K2563" s="18">
        <f t="shared" si="594"/>
        <v>334.40386158701961</v>
      </c>
      <c r="L2563" s="18">
        <f t="shared" si="595"/>
        <v>363.94184117543074</v>
      </c>
      <c r="M2563" s="18">
        <f t="shared" si="596"/>
        <v>300.41527237653565</v>
      </c>
      <c r="N2563" s="18">
        <f t="shared" si="597"/>
        <v>326.95103108874764</v>
      </c>
    </row>
    <row r="2564" spans="1:14" ht="15" x14ac:dyDescent="0.25">
      <c r="A2564" s="17" t="s">
        <v>90</v>
      </c>
      <c r="B2564" s="16" t="s">
        <v>83</v>
      </c>
      <c r="C2564" t="s">
        <v>35</v>
      </c>
      <c r="D2564" s="16" t="s">
        <v>89</v>
      </c>
      <c r="E2564">
        <v>4</v>
      </c>
      <c r="F2564" s="20">
        <v>2.25</v>
      </c>
      <c r="G2564" s="21">
        <f t="shared" si="585"/>
        <v>4</v>
      </c>
      <c r="H2564" s="19">
        <v>3.9166666666666665</v>
      </c>
      <c r="I2564" s="18">
        <v>222.57043902349176</v>
      </c>
      <c r="J2564" s="18">
        <v>242.23014347086047</v>
      </c>
      <c r="K2564" s="18">
        <f t="shared" si="594"/>
        <v>334.40386158701961</v>
      </c>
      <c r="L2564" s="18">
        <f t="shared" si="595"/>
        <v>363.94184117543074</v>
      </c>
      <c r="M2564" s="18">
        <f t="shared" si="596"/>
        <v>300.41527237653565</v>
      </c>
      <c r="N2564" s="18">
        <f t="shared" si="597"/>
        <v>326.95103108874764</v>
      </c>
    </row>
    <row r="2565" spans="1:14" ht="15" x14ac:dyDescent="0.25">
      <c r="A2565" s="17" t="s">
        <v>90</v>
      </c>
      <c r="B2565" s="16" t="s">
        <v>83</v>
      </c>
      <c r="C2565" t="s">
        <v>35</v>
      </c>
      <c r="D2565" s="16" t="s">
        <v>89</v>
      </c>
      <c r="E2565">
        <v>5</v>
      </c>
      <c r="F2565" s="20">
        <v>2.25</v>
      </c>
      <c r="G2565" s="21">
        <f t="shared" ref="G2565:G2628" si="598">IF(AND(E2565=7,H2565&lt;F2565),1,IF(H2565&lt;F2565,E2565+1,E2565))</f>
        <v>5</v>
      </c>
      <c r="H2565" s="19">
        <v>3.9166666666666665</v>
      </c>
      <c r="I2565" s="18">
        <v>222.57043902349176</v>
      </c>
      <c r="J2565" s="18">
        <v>242.23014347086047</v>
      </c>
      <c r="K2565" s="18">
        <f t="shared" si="594"/>
        <v>334.40386158701961</v>
      </c>
      <c r="L2565" s="18">
        <f t="shared" si="595"/>
        <v>363.94184117543074</v>
      </c>
      <c r="M2565" s="18">
        <f t="shared" si="596"/>
        <v>300.41527237653565</v>
      </c>
      <c r="N2565" s="18">
        <f t="shared" si="597"/>
        <v>326.95103108874764</v>
      </c>
    </row>
    <row r="2566" spans="1:14" ht="15" x14ac:dyDescent="0.25">
      <c r="A2566" s="17" t="s">
        <v>90</v>
      </c>
      <c r="B2566" s="16" t="s">
        <v>83</v>
      </c>
      <c r="C2566" t="s">
        <v>35</v>
      </c>
      <c r="D2566" s="16" t="s">
        <v>89</v>
      </c>
      <c r="E2566">
        <v>6</v>
      </c>
      <c r="F2566" s="20">
        <v>2.25</v>
      </c>
      <c r="G2566" s="21">
        <f t="shared" si="598"/>
        <v>6</v>
      </c>
      <c r="H2566" s="19">
        <v>3.9166666666666665</v>
      </c>
      <c r="I2566" s="18">
        <v>222.57043902349176</v>
      </c>
      <c r="J2566" s="18">
        <v>242.23014347086047</v>
      </c>
      <c r="K2566" s="18">
        <f t="shared" si="594"/>
        <v>334.40386158701961</v>
      </c>
      <c r="L2566" s="18">
        <f t="shared" si="595"/>
        <v>363.94184117543074</v>
      </c>
      <c r="M2566" s="18">
        <f t="shared" si="596"/>
        <v>300.41527237653565</v>
      </c>
      <c r="N2566" s="18">
        <f t="shared" si="597"/>
        <v>326.95103108874764</v>
      </c>
    </row>
    <row r="2567" spans="1:14" ht="15" x14ac:dyDescent="0.25">
      <c r="A2567" s="17" t="s">
        <v>90</v>
      </c>
      <c r="B2567" s="16" t="s">
        <v>83</v>
      </c>
      <c r="C2567" t="s">
        <v>35</v>
      </c>
      <c r="D2567" s="16" t="s">
        <v>89</v>
      </c>
      <c r="E2567">
        <v>7</v>
      </c>
      <c r="F2567" s="20">
        <v>2.25</v>
      </c>
      <c r="G2567" s="21">
        <f t="shared" si="598"/>
        <v>7</v>
      </c>
      <c r="H2567" s="19">
        <v>3.9166666666666665</v>
      </c>
      <c r="I2567" s="18">
        <v>222.57043902349176</v>
      </c>
      <c r="J2567" s="18">
        <v>242.23014347086047</v>
      </c>
      <c r="K2567" s="18">
        <f t="shared" si="594"/>
        <v>334.40386158701961</v>
      </c>
      <c r="L2567" s="18">
        <f t="shared" si="595"/>
        <v>363.94184117543074</v>
      </c>
      <c r="M2567" s="18">
        <f t="shared" si="596"/>
        <v>300.41527237653565</v>
      </c>
      <c r="N2567" s="18">
        <f t="shared" si="597"/>
        <v>326.95103108874764</v>
      </c>
    </row>
    <row r="2568" spans="1:14" ht="15" x14ac:dyDescent="0.25">
      <c r="A2568" s="17" t="s">
        <v>90</v>
      </c>
      <c r="B2568" s="16" t="s">
        <v>83</v>
      </c>
      <c r="C2568" t="s">
        <v>35</v>
      </c>
      <c r="D2568" s="16" t="s">
        <v>380</v>
      </c>
      <c r="E2568">
        <v>1</v>
      </c>
      <c r="F2568" s="20">
        <v>11.25</v>
      </c>
      <c r="G2568" s="21">
        <f t="shared" si="598"/>
        <v>1</v>
      </c>
      <c r="H2568" s="19">
        <v>12.916666666666666</v>
      </c>
      <c r="I2568" s="18">
        <v>222.57043902349176</v>
      </c>
      <c r="J2568" s="18">
        <v>242.23014347086047</v>
      </c>
      <c r="K2568" s="18">
        <f t="shared" si="594"/>
        <v>334.40386158701961</v>
      </c>
      <c r="L2568" s="18">
        <f t="shared" si="595"/>
        <v>363.94184117543074</v>
      </c>
      <c r="M2568" s="18">
        <f t="shared" si="596"/>
        <v>300.41527237653565</v>
      </c>
      <c r="N2568" s="18">
        <f t="shared" si="597"/>
        <v>326.95103108874764</v>
      </c>
    </row>
    <row r="2569" spans="1:14" ht="15" x14ac:dyDescent="0.25">
      <c r="A2569" s="17" t="s">
        <v>90</v>
      </c>
      <c r="B2569" s="16" t="s">
        <v>83</v>
      </c>
      <c r="C2569" t="s">
        <v>35</v>
      </c>
      <c r="D2569" s="16" t="s">
        <v>380</v>
      </c>
      <c r="E2569">
        <v>2</v>
      </c>
      <c r="F2569" s="20">
        <v>11.333333333333334</v>
      </c>
      <c r="G2569" s="21">
        <f t="shared" si="598"/>
        <v>2</v>
      </c>
      <c r="H2569" s="19">
        <v>13</v>
      </c>
      <c r="I2569" s="18">
        <v>222.57043902349176</v>
      </c>
      <c r="J2569" s="18">
        <v>242.23014347086047</v>
      </c>
      <c r="K2569" s="18">
        <f t="shared" si="594"/>
        <v>334.40386158701961</v>
      </c>
      <c r="L2569" s="18">
        <f t="shared" si="595"/>
        <v>363.94184117543074</v>
      </c>
      <c r="M2569" s="18">
        <f t="shared" si="596"/>
        <v>300.41527237653565</v>
      </c>
      <c r="N2569" s="18">
        <f t="shared" si="597"/>
        <v>326.95103108874764</v>
      </c>
    </row>
    <row r="2570" spans="1:14" ht="15" x14ac:dyDescent="0.25">
      <c r="A2570" s="17" t="s">
        <v>90</v>
      </c>
      <c r="B2570" s="16" t="s">
        <v>83</v>
      </c>
      <c r="C2570" t="s">
        <v>35</v>
      </c>
      <c r="D2570" s="16" t="s">
        <v>380</v>
      </c>
      <c r="E2570">
        <v>3</v>
      </c>
      <c r="F2570" s="20">
        <v>11.25</v>
      </c>
      <c r="G2570" s="21">
        <f t="shared" si="598"/>
        <v>3</v>
      </c>
      <c r="H2570" s="19">
        <v>12.916666666666666</v>
      </c>
      <c r="I2570" s="18">
        <v>222.57043902349176</v>
      </c>
      <c r="J2570" s="18">
        <v>242.23014347086047</v>
      </c>
      <c r="K2570" s="18">
        <f t="shared" si="594"/>
        <v>334.40386158701961</v>
      </c>
      <c r="L2570" s="18">
        <f t="shared" si="595"/>
        <v>363.94184117543074</v>
      </c>
      <c r="M2570" s="18">
        <f t="shared" si="596"/>
        <v>300.41527237653565</v>
      </c>
      <c r="N2570" s="18">
        <f t="shared" si="597"/>
        <v>326.95103108874764</v>
      </c>
    </row>
    <row r="2571" spans="1:14" ht="15" x14ac:dyDescent="0.25">
      <c r="A2571" s="17" t="s">
        <v>90</v>
      </c>
      <c r="B2571" s="16" t="s">
        <v>83</v>
      </c>
      <c r="C2571" t="s">
        <v>35</v>
      </c>
      <c r="D2571" s="16" t="s">
        <v>380</v>
      </c>
      <c r="E2571">
        <v>4</v>
      </c>
      <c r="F2571" s="20">
        <v>11.25</v>
      </c>
      <c r="G2571" s="21">
        <f t="shared" si="598"/>
        <v>4</v>
      </c>
      <c r="H2571" s="19">
        <v>12.916666666666666</v>
      </c>
      <c r="I2571" s="18">
        <v>222.57043902349176</v>
      </c>
      <c r="J2571" s="18">
        <v>242.23014347086047</v>
      </c>
      <c r="K2571" s="18">
        <f t="shared" si="594"/>
        <v>334.40386158701961</v>
      </c>
      <c r="L2571" s="18">
        <f t="shared" si="595"/>
        <v>363.94184117543074</v>
      </c>
      <c r="M2571" s="18">
        <f t="shared" si="596"/>
        <v>300.41527237653565</v>
      </c>
      <c r="N2571" s="18">
        <f t="shared" si="597"/>
        <v>326.95103108874764</v>
      </c>
    </row>
    <row r="2572" spans="1:14" ht="15" x14ac:dyDescent="0.25">
      <c r="A2572" s="17" t="s">
        <v>90</v>
      </c>
      <c r="B2572" s="16" t="s">
        <v>83</v>
      </c>
      <c r="C2572" t="s">
        <v>35</v>
      </c>
      <c r="D2572" s="16" t="s">
        <v>380</v>
      </c>
      <c r="E2572">
        <v>5</v>
      </c>
      <c r="F2572" s="20">
        <v>11.583333333333334</v>
      </c>
      <c r="G2572" s="21">
        <f t="shared" si="598"/>
        <v>5</v>
      </c>
      <c r="H2572" s="19">
        <v>13.25</v>
      </c>
      <c r="I2572" s="18">
        <v>222.57043902349176</v>
      </c>
      <c r="J2572" s="18">
        <v>242.23014347086047</v>
      </c>
      <c r="K2572" s="18">
        <f t="shared" si="594"/>
        <v>334.40386158701961</v>
      </c>
      <c r="L2572" s="18">
        <f t="shared" si="595"/>
        <v>363.94184117543074</v>
      </c>
      <c r="M2572" s="18">
        <f t="shared" si="596"/>
        <v>300.41527237653565</v>
      </c>
      <c r="N2572" s="18">
        <f t="shared" si="597"/>
        <v>326.95103108874764</v>
      </c>
    </row>
    <row r="2573" spans="1:14" ht="15" x14ac:dyDescent="0.25">
      <c r="A2573" s="17" t="s">
        <v>90</v>
      </c>
      <c r="B2573" s="16" t="s">
        <v>83</v>
      </c>
      <c r="C2573" t="s">
        <v>35</v>
      </c>
      <c r="D2573" s="16" t="s">
        <v>380</v>
      </c>
      <c r="E2573">
        <v>6</v>
      </c>
      <c r="F2573" s="20">
        <v>11.25</v>
      </c>
      <c r="G2573" s="21">
        <f t="shared" si="598"/>
        <v>6</v>
      </c>
      <c r="H2573" s="19">
        <v>12.916666666666666</v>
      </c>
      <c r="I2573" s="18">
        <v>222.57043902349176</v>
      </c>
      <c r="J2573" s="18">
        <v>242.23014347086047</v>
      </c>
      <c r="K2573" s="18">
        <f t="shared" si="594"/>
        <v>334.40386158701961</v>
      </c>
      <c r="L2573" s="18">
        <f t="shared" si="595"/>
        <v>363.94184117543074</v>
      </c>
      <c r="M2573" s="18">
        <f t="shared" si="596"/>
        <v>300.41527237653565</v>
      </c>
      <c r="N2573" s="18">
        <f t="shared" si="597"/>
        <v>326.95103108874764</v>
      </c>
    </row>
    <row r="2574" spans="1:14" ht="15" x14ac:dyDescent="0.25">
      <c r="A2574" s="17" t="s">
        <v>90</v>
      </c>
      <c r="B2574" s="16" t="s">
        <v>83</v>
      </c>
      <c r="C2574" t="s">
        <v>35</v>
      </c>
      <c r="D2574" s="16" t="s">
        <v>380</v>
      </c>
      <c r="E2574">
        <v>7</v>
      </c>
      <c r="F2574" s="20">
        <v>12</v>
      </c>
      <c r="G2574" s="21">
        <f t="shared" si="598"/>
        <v>7</v>
      </c>
      <c r="H2574" s="19">
        <v>13.666666666666666</v>
      </c>
      <c r="I2574" s="18">
        <v>222.57043902349176</v>
      </c>
      <c r="J2574" s="18">
        <v>242.23014347086047</v>
      </c>
      <c r="K2574" s="18">
        <f t="shared" si="594"/>
        <v>334.40386158701961</v>
      </c>
      <c r="L2574" s="18">
        <f t="shared" si="595"/>
        <v>363.94184117543074</v>
      </c>
      <c r="M2574" s="18">
        <f t="shared" si="596"/>
        <v>300.41527237653565</v>
      </c>
      <c r="N2574" s="18">
        <f t="shared" si="597"/>
        <v>326.95103108874764</v>
      </c>
    </row>
    <row r="2575" spans="1:14" ht="15" x14ac:dyDescent="0.25">
      <c r="A2575" s="15" t="s">
        <v>90</v>
      </c>
      <c r="B2575" s="16" t="s">
        <v>83</v>
      </c>
      <c r="C2575" t="s">
        <v>35</v>
      </c>
      <c r="D2575" s="16" t="s">
        <v>828</v>
      </c>
      <c r="E2575">
        <v>7</v>
      </c>
      <c r="F2575" s="20">
        <v>11.5</v>
      </c>
      <c r="G2575" s="21">
        <f t="shared" si="598"/>
        <v>7</v>
      </c>
      <c r="H2575" s="19">
        <v>13</v>
      </c>
      <c r="I2575" s="18">
        <v>222.57043902349176</v>
      </c>
      <c r="J2575" s="18">
        <v>242.23014347086047</v>
      </c>
      <c r="K2575" s="18">
        <f t="shared" si="594"/>
        <v>334.40386158701961</v>
      </c>
      <c r="L2575" s="18">
        <f t="shared" si="595"/>
        <v>363.94184117543074</v>
      </c>
      <c r="M2575" s="18">
        <f t="shared" si="596"/>
        <v>300.41527237653565</v>
      </c>
      <c r="N2575" s="18">
        <f t="shared" si="597"/>
        <v>326.95103108874764</v>
      </c>
    </row>
    <row r="2576" spans="1:14" ht="15" x14ac:dyDescent="0.25">
      <c r="A2576" s="17" t="s">
        <v>115</v>
      </c>
      <c r="B2576" s="16" t="s">
        <v>83</v>
      </c>
      <c r="C2576" t="s">
        <v>27</v>
      </c>
      <c r="D2576" s="16" t="s">
        <v>648</v>
      </c>
      <c r="E2576">
        <v>1</v>
      </c>
      <c r="F2576" s="20">
        <v>1.9166666666666665</v>
      </c>
      <c r="G2576" s="21">
        <f t="shared" si="598"/>
        <v>1</v>
      </c>
      <c r="H2576" s="19">
        <v>3.1666666666666665</v>
      </c>
      <c r="I2576" s="18">
        <v>174.57236893439588</v>
      </c>
      <c r="J2576" s="18">
        <v>168.20824934473262</v>
      </c>
      <c r="K2576" s="18">
        <f t="shared" si="594"/>
        <v>262.28853460586572</v>
      </c>
      <c r="L2576" s="18">
        <f t="shared" si="595"/>
        <v>252.72668004996774</v>
      </c>
      <c r="M2576" s="18">
        <f t="shared" si="596"/>
        <v>235.62969994100726</v>
      </c>
      <c r="N2576" s="18">
        <f t="shared" si="597"/>
        <v>227.03970601210216</v>
      </c>
    </row>
    <row r="2577" spans="1:14" ht="15" x14ac:dyDescent="0.25">
      <c r="A2577" s="17" t="s">
        <v>115</v>
      </c>
      <c r="B2577" s="16" t="s">
        <v>83</v>
      </c>
      <c r="C2577" t="s">
        <v>27</v>
      </c>
      <c r="D2577" s="16" t="s">
        <v>648</v>
      </c>
      <c r="E2577">
        <v>2</v>
      </c>
      <c r="F2577" s="20">
        <v>1.9166666666666665</v>
      </c>
      <c r="G2577" s="21">
        <f t="shared" si="598"/>
        <v>2</v>
      </c>
      <c r="H2577" s="19">
        <v>3.1666666666666665</v>
      </c>
      <c r="I2577" s="18">
        <v>174.57236893439588</v>
      </c>
      <c r="J2577" s="18">
        <v>168.20824934473262</v>
      </c>
      <c r="K2577" s="18">
        <f t="shared" si="594"/>
        <v>262.28853460586572</v>
      </c>
      <c r="L2577" s="18">
        <f t="shared" si="595"/>
        <v>252.72668004996774</v>
      </c>
      <c r="M2577" s="18">
        <f t="shared" si="596"/>
        <v>235.62969994100726</v>
      </c>
      <c r="N2577" s="18">
        <f t="shared" si="597"/>
        <v>227.03970601210216</v>
      </c>
    </row>
    <row r="2578" spans="1:14" ht="15" x14ac:dyDescent="0.25">
      <c r="A2578" s="17" t="s">
        <v>115</v>
      </c>
      <c r="B2578" s="16" t="s">
        <v>83</v>
      </c>
      <c r="C2578" t="s">
        <v>27</v>
      </c>
      <c r="D2578" s="16" t="s">
        <v>648</v>
      </c>
      <c r="E2578">
        <v>3</v>
      </c>
      <c r="F2578" s="20">
        <v>1.9166666666666665</v>
      </c>
      <c r="G2578" s="21">
        <f t="shared" si="598"/>
        <v>3</v>
      </c>
      <c r="H2578" s="19">
        <v>3.1666666666666665</v>
      </c>
      <c r="I2578" s="18">
        <v>174.57236893439588</v>
      </c>
      <c r="J2578" s="18">
        <v>168.20824934473262</v>
      </c>
      <c r="K2578" s="18">
        <f t="shared" si="594"/>
        <v>262.28853460586572</v>
      </c>
      <c r="L2578" s="18">
        <f t="shared" si="595"/>
        <v>252.72668004996774</v>
      </c>
      <c r="M2578" s="18">
        <f t="shared" si="596"/>
        <v>235.62969994100726</v>
      </c>
      <c r="N2578" s="18">
        <f t="shared" si="597"/>
        <v>227.03970601210216</v>
      </c>
    </row>
    <row r="2579" spans="1:14" ht="15" x14ac:dyDescent="0.25">
      <c r="A2579" s="17" t="s">
        <v>115</v>
      </c>
      <c r="B2579" s="16" t="s">
        <v>83</v>
      </c>
      <c r="C2579" t="s">
        <v>27</v>
      </c>
      <c r="D2579" s="16" t="s">
        <v>648</v>
      </c>
      <c r="E2579">
        <v>4</v>
      </c>
      <c r="F2579" s="20">
        <v>1.9166666666666665</v>
      </c>
      <c r="G2579" s="21">
        <f t="shared" si="598"/>
        <v>4</v>
      </c>
      <c r="H2579" s="19">
        <v>3.1666666666666665</v>
      </c>
      <c r="I2579" s="18">
        <v>174.57236893439588</v>
      </c>
      <c r="J2579" s="18">
        <v>168.20824934473262</v>
      </c>
      <c r="K2579" s="18">
        <f t="shared" si="594"/>
        <v>262.28853460586572</v>
      </c>
      <c r="L2579" s="18">
        <f t="shared" si="595"/>
        <v>252.72668004996774</v>
      </c>
      <c r="M2579" s="18">
        <f t="shared" si="596"/>
        <v>235.62969994100726</v>
      </c>
      <c r="N2579" s="18">
        <f t="shared" si="597"/>
        <v>227.03970601210216</v>
      </c>
    </row>
    <row r="2580" spans="1:14" ht="15" x14ac:dyDescent="0.25">
      <c r="A2580" s="17" t="s">
        <v>115</v>
      </c>
      <c r="B2580" s="16" t="s">
        <v>83</v>
      </c>
      <c r="C2580" t="s">
        <v>27</v>
      </c>
      <c r="D2580" s="16" t="s">
        <v>648</v>
      </c>
      <c r="E2580">
        <v>5</v>
      </c>
      <c r="F2580" s="20">
        <v>1.9166666666666665</v>
      </c>
      <c r="G2580" s="21">
        <f t="shared" si="598"/>
        <v>5</v>
      </c>
      <c r="H2580" s="19">
        <v>3.1666666666666665</v>
      </c>
      <c r="I2580" s="18">
        <v>174.57236893439588</v>
      </c>
      <c r="J2580" s="18">
        <v>168.20824934473262</v>
      </c>
      <c r="K2580" s="18">
        <f t="shared" si="594"/>
        <v>262.28853460586572</v>
      </c>
      <c r="L2580" s="18">
        <f t="shared" si="595"/>
        <v>252.72668004996774</v>
      </c>
      <c r="M2580" s="18">
        <f t="shared" si="596"/>
        <v>235.62969994100726</v>
      </c>
      <c r="N2580" s="18">
        <f t="shared" si="597"/>
        <v>227.03970601210216</v>
      </c>
    </row>
    <row r="2581" spans="1:14" ht="15" x14ac:dyDescent="0.25">
      <c r="A2581" s="17" t="s">
        <v>115</v>
      </c>
      <c r="B2581" s="16" t="s">
        <v>83</v>
      </c>
      <c r="C2581" t="s">
        <v>27</v>
      </c>
      <c r="D2581" s="16" t="s">
        <v>648</v>
      </c>
      <c r="E2581">
        <v>6</v>
      </c>
      <c r="F2581" s="20">
        <v>1.9166666666666665</v>
      </c>
      <c r="G2581" s="21">
        <f t="shared" si="598"/>
        <v>6</v>
      </c>
      <c r="H2581" s="19">
        <v>3.1666666666666665</v>
      </c>
      <c r="I2581" s="18">
        <v>174.57236893439588</v>
      </c>
      <c r="J2581" s="18">
        <v>168.20824934473262</v>
      </c>
      <c r="K2581" s="18">
        <f t="shared" si="594"/>
        <v>262.28853460586572</v>
      </c>
      <c r="L2581" s="18">
        <f t="shared" si="595"/>
        <v>252.72668004996774</v>
      </c>
      <c r="M2581" s="18">
        <f t="shared" si="596"/>
        <v>235.62969994100726</v>
      </c>
      <c r="N2581" s="18">
        <f t="shared" si="597"/>
        <v>227.03970601210216</v>
      </c>
    </row>
    <row r="2582" spans="1:14" ht="15" x14ac:dyDescent="0.25">
      <c r="A2582" s="17" t="s">
        <v>115</v>
      </c>
      <c r="B2582" s="16" t="s">
        <v>83</v>
      </c>
      <c r="C2582" t="s">
        <v>27</v>
      </c>
      <c r="D2582" s="16" t="s">
        <v>648</v>
      </c>
      <c r="E2582">
        <v>7</v>
      </c>
      <c r="F2582" s="20">
        <v>1.9166666666666665</v>
      </c>
      <c r="G2582" s="21">
        <f t="shared" si="598"/>
        <v>7</v>
      </c>
      <c r="H2582" s="19">
        <v>3.1666666666666665</v>
      </c>
      <c r="I2582" s="18">
        <v>174.57236893439588</v>
      </c>
      <c r="J2582" s="18">
        <v>168.20824934473262</v>
      </c>
      <c r="K2582" s="18">
        <f t="shared" si="594"/>
        <v>262.28853460586572</v>
      </c>
      <c r="L2582" s="18">
        <f t="shared" si="595"/>
        <v>252.72668004996774</v>
      </c>
      <c r="M2582" s="18">
        <f t="shared" si="596"/>
        <v>235.62969994100726</v>
      </c>
      <c r="N2582" s="18">
        <f t="shared" si="597"/>
        <v>227.03970601210216</v>
      </c>
    </row>
    <row r="2583" spans="1:14" ht="15" x14ac:dyDescent="0.25">
      <c r="A2583" s="17" t="s">
        <v>115</v>
      </c>
      <c r="B2583" s="16" t="s">
        <v>83</v>
      </c>
      <c r="C2583" t="s">
        <v>27</v>
      </c>
      <c r="D2583" s="16" t="s">
        <v>428</v>
      </c>
      <c r="E2583">
        <v>1</v>
      </c>
      <c r="F2583" s="20">
        <v>9.6666666666666661</v>
      </c>
      <c r="G2583" s="21">
        <f t="shared" si="598"/>
        <v>1</v>
      </c>
      <c r="H2583" s="19">
        <v>10.916666666666666</v>
      </c>
      <c r="I2583" s="18">
        <v>174.57236893439588</v>
      </c>
      <c r="J2583" s="18">
        <v>168.20824934473262</v>
      </c>
      <c r="K2583" s="18">
        <f t="shared" si="594"/>
        <v>262.28853460586572</v>
      </c>
      <c r="L2583" s="18">
        <f t="shared" si="595"/>
        <v>252.72668004996774</v>
      </c>
      <c r="M2583" s="18">
        <f t="shared" si="596"/>
        <v>235.62969994100726</v>
      </c>
      <c r="N2583" s="18">
        <f t="shared" si="597"/>
        <v>227.03970601210216</v>
      </c>
    </row>
    <row r="2584" spans="1:14" ht="15" x14ac:dyDescent="0.25">
      <c r="A2584" s="17" t="s">
        <v>115</v>
      </c>
      <c r="B2584" s="16" t="s">
        <v>83</v>
      </c>
      <c r="C2584" t="s">
        <v>27</v>
      </c>
      <c r="D2584" s="16" t="s">
        <v>428</v>
      </c>
      <c r="E2584">
        <v>2</v>
      </c>
      <c r="F2584" s="20">
        <v>9.8333333333333339</v>
      </c>
      <c r="G2584" s="21">
        <f t="shared" si="598"/>
        <v>2</v>
      </c>
      <c r="H2584" s="19">
        <v>11.083333333333334</v>
      </c>
      <c r="I2584" s="18">
        <v>174.57236893439588</v>
      </c>
      <c r="J2584" s="18">
        <v>168.20824934473262</v>
      </c>
      <c r="K2584" s="18">
        <f t="shared" si="594"/>
        <v>262.28853460586572</v>
      </c>
      <c r="L2584" s="18">
        <f t="shared" si="595"/>
        <v>252.72668004996774</v>
      </c>
      <c r="M2584" s="18">
        <f t="shared" si="596"/>
        <v>235.62969994100726</v>
      </c>
      <c r="N2584" s="18">
        <f t="shared" si="597"/>
        <v>227.03970601210216</v>
      </c>
    </row>
    <row r="2585" spans="1:14" ht="15" x14ac:dyDescent="0.25">
      <c r="A2585" s="17" t="s">
        <v>115</v>
      </c>
      <c r="B2585" s="16" t="s">
        <v>83</v>
      </c>
      <c r="C2585" t="s">
        <v>27</v>
      </c>
      <c r="D2585" s="16" t="s">
        <v>428</v>
      </c>
      <c r="E2585">
        <v>3</v>
      </c>
      <c r="F2585" s="20">
        <v>9.8333333333333339</v>
      </c>
      <c r="G2585" s="21">
        <f t="shared" si="598"/>
        <v>3</v>
      </c>
      <c r="H2585" s="19">
        <v>11.083333333333334</v>
      </c>
      <c r="I2585" s="18">
        <v>174.57236893439588</v>
      </c>
      <c r="J2585" s="18">
        <v>168.20824934473262</v>
      </c>
      <c r="K2585" s="18">
        <f t="shared" ref="K2585:K2648" si="599">I2585/203*305</f>
        <v>262.28853460586572</v>
      </c>
      <c r="L2585" s="18">
        <f t="shared" ref="L2585:L2648" si="600">J2585/203*305</f>
        <v>252.72668004996774</v>
      </c>
      <c r="M2585" s="18">
        <f t="shared" ref="M2585:M2648" si="601">I2585/203*274</f>
        <v>235.62969994100726</v>
      </c>
      <c r="N2585" s="18">
        <f t="shared" ref="N2585:N2648" si="602">J2585/203*274</f>
        <v>227.03970601210216</v>
      </c>
    </row>
    <row r="2586" spans="1:14" ht="15" x14ac:dyDescent="0.25">
      <c r="A2586" s="17" t="s">
        <v>115</v>
      </c>
      <c r="B2586" s="16" t="s">
        <v>83</v>
      </c>
      <c r="C2586" t="s">
        <v>27</v>
      </c>
      <c r="D2586" s="16" t="s">
        <v>428</v>
      </c>
      <c r="E2586">
        <v>4</v>
      </c>
      <c r="F2586" s="20">
        <v>9.5833333333333339</v>
      </c>
      <c r="G2586" s="21">
        <f t="shared" si="598"/>
        <v>4</v>
      </c>
      <c r="H2586" s="19">
        <v>10.833333333333334</v>
      </c>
      <c r="I2586" s="18">
        <v>174.57236893439588</v>
      </c>
      <c r="J2586" s="18">
        <v>168.20824934473262</v>
      </c>
      <c r="K2586" s="18">
        <f t="shared" si="599"/>
        <v>262.28853460586572</v>
      </c>
      <c r="L2586" s="18">
        <f t="shared" si="600"/>
        <v>252.72668004996774</v>
      </c>
      <c r="M2586" s="18">
        <f t="shared" si="601"/>
        <v>235.62969994100726</v>
      </c>
      <c r="N2586" s="18">
        <f t="shared" si="602"/>
        <v>227.03970601210216</v>
      </c>
    </row>
    <row r="2587" spans="1:14" ht="15" x14ac:dyDescent="0.25">
      <c r="A2587" s="17" t="s">
        <v>115</v>
      </c>
      <c r="B2587" s="16" t="s">
        <v>83</v>
      </c>
      <c r="C2587" t="s">
        <v>27</v>
      </c>
      <c r="D2587" s="16" t="s">
        <v>428</v>
      </c>
      <c r="E2587">
        <v>5</v>
      </c>
      <c r="F2587" s="20">
        <v>11</v>
      </c>
      <c r="G2587" s="21">
        <f t="shared" si="598"/>
        <v>5</v>
      </c>
      <c r="H2587" s="19">
        <v>12.25</v>
      </c>
      <c r="I2587" s="18">
        <v>174.57236893439588</v>
      </c>
      <c r="J2587" s="18">
        <v>168.20824934473262</v>
      </c>
      <c r="K2587" s="18">
        <f t="shared" si="599"/>
        <v>262.28853460586572</v>
      </c>
      <c r="L2587" s="18">
        <f t="shared" si="600"/>
        <v>252.72668004996774</v>
      </c>
      <c r="M2587" s="18">
        <f t="shared" si="601"/>
        <v>235.62969994100726</v>
      </c>
      <c r="N2587" s="18">
        <f t="shared" si="602"/>
        <v>227.03970601210216</v>
      </c>
    </row>
    <row r="2588" spans="1:14" ht="15" x14ac:dyDescent="0.25">
      <c r="A2588" s="17" t="s">
        <v>115</v>
      </c>
      <c r="B2588" s="16" t="s">
        <v>83</v>
      </c>
      <c r="C2588" t="s">
        <v>27</v>
      </c>
      <c r="D2588" s="16" t="s">
        <v>428</v>
      </c>
      <c r="E2588">
        <v>6</v>
      </c>
      <c r="F2588" s="20">
        <v>11.666666666666666</v>
      </c>
      <c r="G2588" s="21">
        <f t="shared" si="598"/>
        <v>6</v>
      </c>
      <c r="H2588" s="19">
        <v>12.916666666666666</v>
      </c>
      <c r="I2588" s="18">
        <v>174.57236893439588</v>
      </c>
      <c r="J2588" s="18">
        <v>168.20824934473262</v>
      </c>
      <c r="K2588" s="18">
        <f t="shared" si="599"/>
        <v>262.28853460586572</v>
      </c>
      <c r="L2588" s="18">
        <f t="shared" si="600"/>
        <v>252.72668004996774</v>
      </c>
      <c r="M2588" s="18">
        <f t="shared" si="601"/>
        <v>235.62969994100726</v>
      </c>
      <c r="N2588" s="18">
        <f t="shared" si="602"/>
        <v>227.03970601210216</v>
      </c>
    </row>
    <row r="2589" spans="1:14" ht="15" x14ac:dyDescent="0.25">
      <c r="A2589" s="17" t="s">
        <v>115</v>
      </c>
      <c r="B2589" s="16" t="s">
        <v>83</v>
      </c>
      <c r="C2589" t="s">
        <v>27</v>
      </c>
      <c r="D2589" s="16" t="s">
        <v>428</v>
      </c>
      <c r="E2589">
        <v>7</v>
      </c>
      <c r="F2589" s="20">
        <v>9.8333333333333339</v>
      </c>
      <c r="G2589" s="21">
        <f t="shared" si="598"/>
        <v>7</v>
      </c>
      <c r="H2589" s="19">
        <v>11.083333333333334</v>
      </c>
      <c r="I2589" s="18">
        <v>174.57236893439588</v>
      </c>
      <c r="J2589" s="18">
        <v>168.20824934473262</v>
      </c>
      <c r="K2589" s="18">
        <f t="shared" si="599"/>
        <v>262.28853460586572</v>
      </c>
      <c r="L2589" s="18">
        <f t="shared" si="600"/>
        <v>252.72668004996774</v>
      </c>
      <c r="M2589" s="18">
        <f t="shared" si="601"/>
        <v>235.62969994100726</v>
      </c>
      <c r="N2589" s="18">
        <f t="shared" si="602"/>
        <v>227.03970601210216</v>
      </c>
    </row>
    <row r="2590" spans="1:14" ht="15" x14ac:dyDescent="0.25">
      <c r="A2590" s="17" t="s">
        <v>115</v>
      </c>
      <c r="B2590" s="16" t="s">
        <v>83</v>
      </c>
      <c r="C2590" t="s">
        <v>27</v>
      </c>
      <c r="D2590" s="16" t="s">
        <v>802</v>
      </c>
      <c r="E2590">
        <v>5</v>
      </c>
      <c r="F2590" s="20">
        <v>12.833333333333334</v>
      </c>
      <c r="G2590" s="21">
        <f t="shared" si="598"/>
        <v>5</v>
      </c>
      <c r="H2590" s="19">
        <v>14.083333333333334</v>
      </c>
      <c r="I2590" s="18">
        <v>174.57236893439588</v>
      </c>
      <c r="J2590" s="18">
        <v>168.20824934473262</v>
      </c>
      <c r="K2590" s="18">
        <f t="shared" si="599"/>
        <v>262.28853460586572</v>
      </c>
      <c r="L2590" s="18">
        <f t="shared" si="600"/>
        <v>252.72668004996774</v>
      </c>
      <c r="M2590" s="18">
        <f t="shared" si="601"/>
        <v>235.62969994100726</v>
      </c>
      <c r="N2590" s="18">
        <f t="shared" si="602"/>
        <v>227.03970601210216</v>
      </c>
    </row>
    <row r="2591" spans="1:14" ht="15" x14ac:dyDescent="0.25">
      <c r="A2591" s="17" t="s">
        <v>115</v>
      </c>
      <c r="B2591" s="16" t="s">
        <v>83</v>
      </c>
      <c r="C2591" t="s">
        <v>27</v>
      </c>
      <c r="D2591" s="16" t="s">
        <v>802</v>
      </c>
      <c r="E2591">
        <v>7</v>
      </c>
      <c r="F2591" s="20">
        <v>13</v>
      </c>
      <c r="G2591" s="21">
        <f t="shared" si="598"/>
        <v>7</v>
      </c>
      <c r="H2591" s="19">
        <v>14.25</v>
      </c>
      <c r="I2591" s="18">
        <v>174.57236893439588</v>
      </c>
      <c r="J2591" s="18">
        <v>168.20824934473262</v>
      </c>
      <c r="K2591" s="18">
        <f t="shared" si="599"/>
        <v>262.28853460586572</v>
      </c>
      <c r="L2591" s="18">
        <f t="shared" si="600"/>
        <v>252.72668004996774</v>
      </c>
      <c r="M2591" s="18">
        <f t="shared" si="601"/>
        <v>235.62969994100726</v>
      </c>
      <c r="N2591" s="18">
        <f t="shared" si="602"/>
        <v>227.03970601210216</v>
      </c>
    </row>
    <row r="2592" spans="1:14" ht="15" x14ac:dyDescent="0.25">
      <c r="A2592" s="17" t="s">
        <v>115</v>
      </c>
      <c r="B2592" s="16" t="s">
        <v>83</v>
      </c>
      <c r="C2592" t="s">
        <v>27</v>
      </c>
      <c r="D2592" s="16" t="s">
        <v>114</v>
      </c>
      <c r="E2592">
        <v>1</v>
      </c>
      <c r="F2592" s="20">
        <v>8</v>
      </c>
      <c r="G2592" s="21">
        <f t="shared" si="598"/>
        <v>1</v>
      </c>
      <c r="H2592" s="19">
        <v>9.25</v>
      </c>
      <c r="I2592" s="18">
        <v>174.57236893439588</v>
      </c>
      <c r="J2592" s="18">
        <v>168.20824934473262</v>
      </c>
      <c r="K2592" s="18">
        <f t="shared" si="599"/>
        <v>262.28853460586572</v>
      </c>
      <c r="L2592" s="18">
        <f t="shared" si="600"/>
        <v>252.72668004996774</v>
      </c>
      <c r="M2592" s="18">
        <f t="shared" si="601"/>
        <v>235.62969994100726</v>
      </c>
      <c r="N2592" s="18">
        <f t="shared" si="602"/>
        <v>227.03970601210216</v>
      </c>
    </row>
    <row r="2593" spans="1:14" ht="15" x14ac:dyDescent="0.25">
      <c r="A2593" s="17" t="s">
        <v>115</v>
      </c>
      <c r="B2593" s="16" t="s">
        <v>83</v>
      </c>
      <c r="C2593" t="s">
        <v>27</v>
      </c>
      <c r="D2593" s="16" t="s">
        <v>114</v>
      </c>
      <c r="E2593">
        <v>2</v>
      </c>
      <c r="F2593" s="20">
        <v>7.833333333333333</v>
      </c>
      <c r="G2593" s="21">
        <f t="shared" si="598"/>
        <v>2</v>
      </c>
      <c r="H2593" s="19">
        <v>9.0833333333333339</v>
      </c>
      <c r="I2593" s="18">
        <v>174.57236893439588</v>
      </c>
      <c r="J2593" s="18">
        <v>168.20824934473262</v>
      </c>
      <c r="K2593" s="18">
        <f t="shared" si="599"/>
        <v>262.28853460586572</v>
      </c>
      <c r="L2593" s="18">
        <f t="shared" si="600"/>
        <v>252.72668004996774</v>
      </c>
      <c r="M2593" s="18">
        <f t="shared" si="601"/>
        <v>235.62969994100726</v>
      </c>
      <c r="N2593" s="18">
        <f t="shared" si="602"/>
        <v>227.03970601210216</v>
      </c>
    </row>
    <row r="2594" spans="1:14" ht="15" x14ac:dyDescent="0.25">
      <c r="A2594" s="17" t="s">
        <v>115</v>
      </c>
      <c r="B2594" s="16" t="s">
        <v>83</v>
      </c>
      <c r="C2594" t="s">
        <v>27</v>
      </c>
      <c r="D2594" s="16" t="s">
        <v>114</v>
      </c>
      <c r="E2594">
        <v>3</v>
      </c>
      <c r="F2594" s="20">
        <v>7.833333333333333</v>
      </c>
      <c r="G2594" s="21">
        <f t="shared" si="598"/>
        <v>3</v>
      </c>
      <c r="H2594" s="19">
        <v>9.0833333333333339</v>
      </c>
      <c r="I2594" s="18">
        <v>174.57236893439588</v>
      </c>
      <c r="J2594" s="18">
        <v>168.20824934473262</v>
      </c>
      <c r="K2594" s="18">
        <f t="shared" si="599"/>
        <v>262.28853460586572</v>
      </c>
      <c r="L2594" s="18">
        <f t="shared" si="600"/>
        <v>252.72668004996774</v>
      </c>
      <c r="M2594" s="18">
        <f t="shared" si="601"/>
        <v>235.62969994100726</v>
      </c>
      <c r="N2594" s="18">
        <f t="shared" si="602"/>
        <v>227.03970601210216</v>
      </c>
    </row>
    <row r="2595" spans="1:14" ht="15" x14ac:dyDescent="0.25">
      <c r="A2595" s="17" t="s">
        <v>115</v>
      </c>
      <c r="B2595" s="16" t="s">
        <v>83</v>
      </c>
      <c r="C2595" t="s">
        <v>27</v>
      </c>
      <c r="D2595" s="16" t="s">
        <v>114</v>
      </c>
      <c r="E2595">
        <v>4</v>
      </c>
      <c r="F2595" s="20">
        <v>7.833333333333333</v>
      </c>
      <c r="G2595" s="21">
        <f t="shared" si="598"/>
        <v>4</v>
      </c>
      <c r="H2595" s="19">
        <v>9.0833333333333339</v>
      </c>
      <c r="I2595" s="18">
        <v>174.57236893439588</v>
      </c>
      <c r="J2595" s="18">
        <v>168.20824934473262</v>
      </c>
      <c r="K2595" s="18">
        <f t="shared" si="599"/>
        <v>262.28853460586572</v>
      </c>
      <c r="L2595" s="18">
        <f t="shared" si="600"/>
        <v>252.72668004996774</v>
      </c>
      <c r="M2595" s="18">
        <f t="shared" si="601"/>
        <v>235.62969994100726</v>
      </c>
      <c r="N2595" s="18">
        <f t="shared" si="602"/>
        <v>227.03970601210216</v>
      </c>
    </row>
    <row r="2596" spans="1:14" ht="15" x14ac:dyDescent="0.25">
      <c r="A2596" s="17" t="s">
        <v>115</v>
      </c>
      <c r="B2596" s="16" t="s">
        <v>83</v>
      </c>
      <c r="C2596" t="s">
        <v>27</v>
      </c>
      <c r="D2596" s="16" t="s">
        <v>114</v>
      </c>
      <c r="E2596">
        <v>5</v>
      </c>
      <c r="F2596" s="20">
        <v>8.6666666666666661</v>
      </c>
      <c r="G2596" s="21">
        <f t="shared" si="598"/>
        <v>5</v>
      </c>
      <c r="H2596" s="19">
        <v>9.9166666666666661</v>
      </c>
      <c r="I2596" s="18">
        <v>174.57236893439588</v>
      </c>
      <c r="J2596" s="18">
        <v>168.20824934473262</v>
      </c>
      <c r="K2596" s="18">
        <f t="shared" si="599"/>
        <v>262.28853460586572</v>
      </c>
      <c r="L2596" s="18">
        <f t="shared" si="600"/>
        <v>252.72668004996774</v>
      </c>
      <c r="M2596" s="18">
        <f t="shared" si="601"/>
        <v>235.62969994100726</v>
      </c>
      <c r="N2596" s="18">
        <f t="shared" si="602"/>
        <v>227.03970601210216</v>
      </c>
    </row>
    <row r="2597" spans="1:14" ht="15" x14ac:dyDescent="0.25">
      <c r="A2597" s="17" t="s">
        <v>115</v>
      </c>
      <c r="B2597" s="16" t="s">
        <v>83</v>
      </c>
      <c r="C2597" t="s">
        <v>27</v>
      </c>
      <c r="D2597" s="16" t="s">
        <v>114</v>
      </c>
      <c r="E2597">
        <v>6</v>
      </c>
      <c r="F2597" s="20">
        <v>7.833333333333333</v>
      </c>
      <c r="G2597" s="21">
        <f t="shared" si="598"/>
        <v>6</v>
      </c>
      <c r="H2597" s="19">
        <v>9.0833333333333339</v>
      </c>
      <c r="I2597" s="18">
        <v>174.57236893439588</v>
      </c>
      <c r="J2597" s="18">
        <v>168.20824934473262</v>
      </c>
      <c r="K2597" s="18">
        <f t="shared" si="599"/>
        <v>262.28853460586572</v>
      </c>
      <c r="L2597" s="18">
        <f t="shared" si="600"/>
        <v>252.72668004996774</v>
      </c>
      <c r="M2597" s="18">
        <f t="shared" si="601"/>
        <v>235.62969994100726</v>
      </c>
      <c r="N2597" s="18">
        <f t="shared" si="602"/>
        <v>227.03970601210216</v>
      </c>
    </row>
    <row r="2598" spans="1:14" ht="15" x14ac:dyDescent="0.25">
      <c r="A2598" s="15" t="s">
        <v>115</v>
      </c>
      <c r="B2598" s="16" t="s">
        <v>83</v>
      </c>
      <c r="C2598" t="s">
        <v>27</v>
      </c>
      <c r="D2598" s="16" t="s">
        <v>114</v>
      </c>
      <c r="E2598">
        <v>7</v>
      </c>
      <c r="F2598" s="20">
        <v>7.833333333333333</v>
      </c>
      <c r="G2598" s="21">
        <f t="shared" si="598"/>
        <v>7</v>
      </c>
      <c r="H2598" s="19">
        <v>9.0833333333333339</v>
      </c>
      <c r="I2598" s="18">
        <v>174.57236893439588</v>
      </c>
      <c r="J2598" s="18">
        <v>168.20824934473262</v>
      </c>
      <c r="K2598" s="18">
        <f t="shared" si="599"/>
        <v>262.28853460586572</v>
      </c>
      <c r="L2598" s="18">
        <f t="shared" si="600"/>
        <v>252.72668004996774</v>
      </c>
      <c r="M2598" s="18">
        <f t="shared" si="601"/>
        <v>235.62969994100726</v>
      </c>
      <c r="N2598" s="18">
        <f t="shared" si="602"/>
        <v>227.03970601210216</v>
      </c>
    </row>
    <row r="2599" spans="1:14" ht="15" x14ac:dyDescent="0.25">
      <c r="A2599" s="17" t="s">
        <v>375</v>
      </c>
      <c r="B2599" s="16" t="s">
        <v>266</v>
      </c>
      <c r="C2599" t="s">
        <v>34</v>
      </c>
      <c r="D2599" s="16" t="s">
        <v>374</v>
      </c>
      <c r="E2599">
        <v>1</v>
      </c>
      <c r="F2599" s="20">
        <v>23.833333333333332</v>
      </c>
      <c r="G2599" s="21">
        <f t="shared" si="598"/>
        <v>2</v>
      </c>
      <c r="H2599" s="19">
        <v>1.3333333333333333</v>
      </c>
      <c r="I2599" s="18">
        <v>131.66180798657265</v>
      </c>
      <c r="J2599" s="18">
        <v>206.51813465495701</v>
      </c>
      <c r="K2599" s="18">
        <f t="shared" si="599"/>
        <v>197.81700214731359</v>
      </c>
      <c r="L2599" s="18">
        <f t="shared" si="600"/>
        <v>310.28586733872851</v>
      </c>
      <c r="M2599" s="18">
        <f t="shared" si="601"/>
        <v>177.71101176512761</v>
      </c>
      <c r="N2599" s="18">
        <f t="shared" si="602"/>
        <v>278.74861524856266</v>
      </c>
    </row>
    <row r="2600" spans="1:14" ht="15" x14ac:dyDescent="0.25">
      <c r="A2600" s="17" t="s">
        <v>375</v>
      </c>
      <c r="B2600" s="16" t="s">
        <v>266</v>
      </c>
      <c r="C2600" t="s">
        <v>34</v>
      </c>
      <c r="D2600" s="16" t="s">
        <v>374</v>
      </c>
      <c r="E2600">
        <v>2</v>
      </c>
      <c r="F2600" s="20">
        <v>23.833333333333332</v>
      </c>
      <c r="G2600" s="21">
        <f t="shared" si="598"/>
        <v>3</v>
      </c>
      <c r="H2600" s="19">
        <v>1.3333333333333333</v>
      </c>
      <c r="I2600" s="18">
        <v>131.66180798657265</v>
      </c>
      <c r="J2600" s="18">
        <v>206.51813465495701</v>
      </c>
      <c r="K2600" s="18">
        <f t="shared" si="599"/>
        <v>197.81700214731359</v>
      </c>
      <c r="L2600" s="18">
        <f t="shared" si="600"/>
        <v>310.28586733872851</v>
      </c>
      <c r="M2600" s="18">
        <f t="shared" si="601"/>
        <v>177.71101176512761</v>
      </c>
      <c r="N2600" s="18">
        <f t="shared" si="602"/>
        <v>278.74861524856266</v>
      </c>
    </row>
    <row r="2601" spans="1:14" ht="15" x14ac:dyDescent="0.25">
      <c r="A2601" s="17" t="s">
        <v>375</v>
      </c>
      <c r="B2601" s="16" t="s">
        <v>266</v>
      </c>
      <c r="C2601" t="s">
        <v>34</v>
      </c>
      <c r="D2601" s="16" t="s">
        <v>374</v>
      </c>
      <c r="E2601">
        <v>3</v>
      </c>
      <c r="F2601" s="20">
        <v>23.833333333333332</v>
      </c>
      <c r="G2601" s="21">
        <f t="shared" si="598"/>
        <v>4</v>
      </c>
      <c r="H2601" s="19">
        <v>1.3333333333333333</v>
      </c>
      <c r="I2601" s="18">
        <v>131.66180798657265</v>
      </c>
      <c r="J2601" s="18">
        <v>206.51813465495701</v>
      </c>
      <c r="K2601" s="18">
        <f t="shared" si="599"/>
        <v>197.81700214731359</v>
      </c>
      <c r="L2601" s="18">
        <f t="shared" si="600"/>
        <v>310.28586733872851</v>
      </c>
      <c r="M2601" s="18">
        <f t="shared" si="601"/>
        <v>177.71101176512761</v>
      </c>
      <c r="N2601" s="18">
        <f t="shared" si="602"/>
        <v>278.74861524856266</v>
      </c>
    </row>
    <row r="2602" spans="1:14" ht="15" x14ac:dyDescent="0.25">
      <c r="A2602" s="17" t="s">
        <v>375</v>
      </c>
      <c r="B2602" s="16" t="s">
        <v>266</v>
      </c>
      <c r="C2602" t="s">
        <v>34</v>
      </c>
      <c r="D2602" s="16" t="s">
        <v>374</v>
      </c>
      <c r="E2602">
        <v>4</v>
      </c>
      <c r="F2602" s="20">
        <v>23.333333333333332</v>
      </c>
      <c r="G2602" s="21">
        <f t="shared" si="598"/>
        <v>5</v>
      </c>
      <c r="H2602" s="19">
        <v>0.83333333333333337</v>
      </c>
      <c r="I2602" s="18">
        <v>131.66180798657265</v>
      </c>
      <c r="J2602" s="18">
        <v>206.51813465495701</v>
      </c>
      <c r="K2602" s="18">
        <f t="shared" si="599"/>
        <v>197.81700214731359</v>
      </c>
      <c r="L2602" s="18">
        <f t="shared" si="600"/>
        <v>310.28586733872851</v>
      </c>
      <c r="M2602" s="18">
        <f t="shared" si="601"/>
        <v>177.71101176512761</v>
      </c>
      <c r="N2602" s="18">
        <f t="shared" si="602"/>
        <v>278.74861524856266</v>
      </c>
    </row>
    <row r="2603" spans="1:14" ht="15" x14ac:dyDescent="0.25">
      <c r="A2603" s="17" t="s">
        <v>375</v>
      </c>
      <c r="B2603" s="16" t="s">
        <v>266</v>
      </c>
      <c r="C2603" t="s">
        <v>34</v>
      </c>
      <c r="D2603" s="16" t="s">
        <v>374</v>
      </c>
      <c r="E2603">
        <v>5</v>
      </c>
      <c r="F2603" s="20">
        <v>23.833333333333332</v>
      </c>
      <c r="G2603" s="21">
        <f t="shared" si="598"/>
        <v>6</v>
      </c>
      <c r="H2603" s="19">
        <v>1.3333333333333333</v>
      </c>
      <c r="I2603" s="18">
        <v>131.66180798657265</v>
      </c>
      <c r="J2603" s="18">
        <v>206.51813465495701</v>
      </c>
      <c r="K2603" s="18">
        <f t="shared" si="599"/>
        <v>197.81700214731359</v>
      </c>
      <c r="L2603" s="18">
        <f t="shared" si="600"/>
        <v>310.28586733872851</v>
      </c>
      <c r="M2603" s="18">
        <f t="shared" si="601"/>
        <v>177.71101176512761</v>
      </c>
      <c r="N2603" s="18">
        <f t="shared" si="602"/>
        <v>278.74861524856266</v>
      </c>
    </row>
    <row r="2604" spans="1:14" ht="15" x14ac:dyDescent="0.25">
      <c r="A2604" s="17" t="s">
        <v>375</v>
      </c>
      <c r="B2604" s="16" t="s">
        <v>266</v>
      </c>
      <c r="C2604" t="s">
        <v>34</v>
      </c>
      <c r="D2604" s="16" t="s">
        <v>374</v>
      </c>
      <c r="E2604">
        <v>6</v>
      </c>
      <c r="F2604" s="20">
        <v>23.833333333333332</v>
      </c>
      <c r="G2604" s="21">
        <f t="shared" si="598"/>
        <v>7</v>
      </c>
      <c r="H2604" s="19">
        <v>1.3333333333333333</v>
      </c>
      <c r="I2604" s="18">
        <v>131.66180798657265</v>
      </c>
      <c r="J2604" s="18">
        <v>206.51813465495701</v>
      </c>
      <c r="K2604" s="18">
        <f t="shared" si="599"/>
        <v>197.81700214731359</v>
      </c>
      <c r="L2604" s="18">
        <f t="shared" si="600"/>
        <v>310.28586733872851</v>
      </c>
      <c r="M2604" s="18">
        <f t="shared" si="601"/>
        <v>177.71101176512761</v>
      </c>
      <c r="N2604" s="18">
        <f t="shared" si="602"/>
        <v>278.74861524856266</v>
      </c>
    </row>
    <row r="2605" spans="1:14" ht="15" x14ac:dyDescent="0.25">
      <c r="A2605" s="15" t="s">
        <v>375</v>
      </c>
      <c r="B2605" s="16" t="s">
        <v>266</v>
      </c>
      <c r="C2605" t="s">
        <v>34</v>
      </c>
      <c r="D2605" s="16" t="s">
        <v>374</v>
      </c>
      <c r="E2605">
        <v>7</v>
      </c>
      <c r="F2605" s="20">
        <v>23.833333333333332</v>
      </c>
      <c r="G2605" s="21">
        <f t="shared" si="598"/>
        <v>1</v>
      </c>
      <c r="H2605" s="19">
        <v>1.3333333333333333</v>
      </c>
      <c r="I2605" s="18">
        <v>131.66180798657265</v>
      </c>
      <c r="J2605" s="18">
        <v>206.51813465495701</v>
      </c>
      <c r="K2605" s="18">
        <f t="shared" si="599"/>
        <v>197.81700214731359</v>
      </c>
      <c r="L2605" s="18">
        <f t="shared" si="600"/>
        <v>310.28586733872851</v>
      </c>
      <c r="M2605" s="18">
        <f t="shared" si="601"/>
        <v>177.71101176512761</v>
      </c>
      <c r="N2605" s="18">
        <f t="shared" si="602"/>
        <v>278.74861524856266</v>
      </c>
    </row>
    <row r="2606" spans="1:14" ht="15" x14ac:dyDescent="0.25">
      <c r="A2606" s="17" t="s">
        <v>270</v>
      </c>
      <c r="B2606" s="16" t="s">
        <v>266</v>
      </c>
      <c r="C2606" t="s">
        <v>35</v>
      </c>
      <c r="D2606" s="16" t="s">
        <v>445</v>
      </c>
      <c r="E2606">
        <v>1</v>
      </c>
      <c r="F2606" s="20">
        <v>0</v>
      </c>
      <c r="G2606" s="21">
        <f t="shared" si="598"/>
        <v>1</v>
      </c>
      <c r="H2606" s="19">
        <v>2.0833333333333335</v>
      </c>
      <c r="I2606" s="18">
        <v>308.7453322478957</v>
      </c>
      <c r="J2606" s="18">
        <v>330.16909384151558</v>
      </c>
      <c r="K2606" s="18">
        <f t="shared" si="599"/>
        <v>463.87845485521274</v>
      </c>
      <c r="L2606" s="18">
        <f t="shared" si="600"/>
        <v>496.06686513134116</v>
      </c>
      <c r="M2606" s="18">
        <f t="shared" si="601"/>
        <v>416.73015288632229</v>
      </c>
      <c r="N2606" s="18">
        <f t="shared" si="602"/>
        <v>445.6469542491393</v>
      </c>
    </row>
    <row r="2607" spans="1:14" ht="15" x14ac:dyDescent="0.25">
      <c r="A2607" s="17" t="s">
        <v>270</v>
      </c>
      <c r="B2607" s="16" t="s">
        <v>266</v>
      </c>
      <c r="C2607" t="s">
        <v>35</v>
      </c>
      <c r="D2607" s="16" t="s">
        <v>445</v>
      </c>
      <c r="E2607">
        <v>2</v>
      </c>
      <c r="F2607" s="20">
        <v>0</v>
      </c>
      <c r="G2607" s="21">
        <f t="shared" si="598"/>
        <v>2</v>
      </c>
      <c r="H2607" s="19">
        <v>2.0833333333333335</v>
      </c>
      <c r="I2607" s="18">
        <v>308.7453322478957</v>
      </c>
      <c r="J2607" s="18">
        <v>330.16909384151558</v>
      </c>
      <c r="K2607" s="18">
        <f t="shared" si="599"/>
        <v>463.87845485521274</v>
      </c>
      <c r="L2607" s="18">
        <f t="shared" si="600"/>
        <v>496.06686513134116</v>
      </c>
      <c r="M2607" s="18">
        <f t="shared" si="601"/>
        <v>416.73015288632229</v>
      </c>
      <c r="N2607" s="18">
        <f t="shared" si="602"/>
        <v>445.6469542491393</v>
      </c>
    </row>
    <row r="2608" spans="1:14" ht="15" x14ac:dyDescent="0.25">
      <c r="A2608" s="17" t="s">
        <v>270</v>
      </c>
      <c r="B2608" s="16" t="s">
        <v>266</v>
      </c>
      <c r="C2608" t="s">
        <v>35</v>
      </c>
      <c r="D2608" s="16" t="s">
        <v>445</v>
      </c>
      <c r="E2608">
        <v>3</v>
      </c>
      <c r="F2608" s="20">
        <v>0</v>
      </c>
      <c r="G2608" s="21">
        <f t="shared" si="598"/>
        <v>3</v>
      </c>
      <c r="H2608" s="19">
        <v>2.0833333333333335</v>
      </c>
      <c r="I2608" s="18">
        <v>308.7453322478957</v>
      </c>
      <c r="J2608" s="18">
        <v>330.16909384151558</v>
      </c>
      <c r="K2608" s="18">
        <f t="shared" si="599"/>
        <v>463.87845485521274</v>
      </c>
      <c r="L2608" s="18">
        <f t="shared" si="600"/>
        <v>496.06686513134116</v>
      </c>
      <c r="M2608" s="18">
        <f t="shared" si="601"/>
        <v>416.73015288632229</v>
      </c>
      <c r="N2608" s="18">
        <f t="shared" si="602"/>
        <v>445.6469542491393</v>
      </c>
    </row>
    <row r="2609" spans="1:14" ht="15" x14ac:dyDescent="0.25">
      <c r="A2609" s="17" t="s">
        <v>270</v>
      </c>
      <c r="B2609" s="16" t="s">
        <v>266</v>
      </c>
      <c r="C2609" t="s">
        <v>35</v>
      </c>
      <c r="D2609" s="16" t="s">
        <v>445</v>
      </c>
      <c r="E2609">
        <v>4</v>
      </c>
      <c r="F2609" s="20">
        <v>0</v>
      </c>
      <c r="G2609" s="21">
        <f t="shared" si="598"/>
        <v>4</v>
      </c>
      <c r="H2609" s="19">
        <v>2.0833333333333335</v>
      </c>
      <c r="I2609" s="18">
        <v>308.7453322478957</v>
      </c>
      <c r="J2609" s="18">
        <v>330.16909384151558</v>
      </c>
      <c r="K2609" s="18">
        <f t="shared" si="599"/>
        <v>463.87845485521274</v>
      </c>
      <c r="L2609" s="18">
        <f t="shared" si="600"/>
        <v>496.06686513134116</v>
      </c>
      <c r="M2609" s="18">
        <f t="shared" si="601"/>
        <v>416.73015288632229</v>
      </c>
      <c r="N2609" s="18">
        <f t="shared" si="602"/>
        <v>445.6469542491393</v>
      </c>
    </row>
    <row r="2610" spans="1:14" ht="15" x14ac:dyDescent="0.25">
      <c r="A2610" s="17" t="s">
        <v>270</v>
      </c>
      <c r="B2610" s="16" t="s">
        <v>266</v>
      </c>
      <c r="C2610" t="s">
        <v>35</v>
      </c>
      <c r="D2610" s="16" t="s">
        <v>445</v>
      </c>
      <c r="E2610">
        <v>5</v>
      </c>
      <c r="F2610" s="20">
        <v>0</v>
      </c>
      <c r="G2610" s="21">
        <f t="shared" si="598"/>
        <v>5</v>
      </c>
      <c r="H2610" s="19">
        <v>2.0833333333333335</v>
      </c>
      <c r="I2610" s="18">
        <v>308.7453322478957</v>
      </c>
      <c r="J2610" s="18">
        <v>330.16909384151558</v>
      </c>
      <c r="K2610" s="18">
        <f t="shared" si="599"/>
        <v>463.87845485521274</v>
      </c>
      <c r="L2610" s="18">
        <f t="shared" si="600"/>
        <v>496.06686513134116</v>
      </c>
      <c r="M2610" s="18">
        <f t="shared" si="601"/>
        <v>416.73015288632229</v>
      </c>
      <c r="N2610" s="18">
        <f t="shared" si="602"/>
        <v>445.6469542491393</v>
      </c>
    </row>
    <row r="2611" spans="1:14" ht="15" x14ac:dyDescent="0.25">
      <c r="A2611" s="17" t="s">
        <v>270</v>
      </c>
      <c r="B2611" s="16" t="s">
        <v>266</v>
      </c>
      <c r="C2611" t="s">
        <v>35</v>
      </c>
      <c r="D2611" s="16" t="s">
        <v>445</v>
      </c>
      <c r="E2611">
        <v>6</v>
      </c>
      <c r="F2611" s="20">
        <v>0</v>
      </c>
      <c r="G2611" s="21">
        <f t="shared" si="598"/>
        <v>6</v>
      </c>
      <c r="H2611" s="19">
        <v>2.0833333333333335</v>
      </c>
      <c r="I2611" s="18">
        <v>308.7453322478957</v>
      </c>
      <c r="J2611" s="18">
        <v>330.16909384151558</v>
      </c>
      <c r="K2611" s="18">
        <f t="shared" si="599"/>
        <v>463.87845485521274</v>
      </c>
      <c r="L2611" s="18">
        <f t="shared" si="600"/>
        <v>496.06686513134116</v>
      </c>
      <c r="M2611" s="18">
        <f t="shared" si="601"/>
        <v>416.73015288632229</v>
      </c>
      <c r="N2611" s="18">
        <f t="shared" si="602"/>
        <v>445.6469542491393</v>
      </c>
    </row>
    <row r="2612" spans="1:14" ht="15" x14ac:dyDescent="0.25">
      <c r="A2612" s="17" t="s">
        <v>270</v>
      </c>
      <c r="B2612" s="16" t="s">
        <v>266</v>
      </c>
      <c r="C2612" t="s">
        <v>35</v>
      </c>
      <c r="D2612" s="16" t="s">
        <v>445</v>
      </c>
      <c r="E2612">
        <v>7</v>
      </c>
      <c r="F2612" s="20">
        <v>0</v>
      </c>
      <c r="G2612" s="21">
        <f t="shared" si="598"/>
        <v>7</v>
      </c>
      <c r="H2612" s="19">
        <v>2.0833333333333335</v>
      </c>
      <c r="I2612" s="18">
        <v>308.7453322478957</v>
      </c>
      <c r="J2612" s="18">
        <v>330.16909384151558</v>
      </c>
      <c r="K2612" s="18">
        <f t="shared" si="599"/>
        <v>463.87845485521274</v>
      </c>
      <c r="L2612" s="18">
        <f t="shared" si="600"/>
        <v>496.06686513134116</v>
      </c>
      <c r="M2612" s="18">
        <f t="shared" si="601"/>
        <v>416.73015288632229</v>
      </c>
      <c r="N2612" s="18">
        <f t="shared" si="602"/>
        <v>445.6469542491393</v>
      </c>
    </row>
    <row r="2613" spans="1:14" ht="15" x14ac:dyDescent="0.25">
      <c r="A2613" s="17" t="s">
        <v>270</v>
      </c>
      <c r="B2613" s="16" t="s">
        <v>266</v>
      </c>
      <c r="C2613" t="s">
        <v>35</v>
      </c>
      <c r="D2613" s="16" t="s">
        <v>269</v>
      </c>
      <c r="E2613">
        <v>1</v>
      </c>
      <c r="F2613" s="20">
        <v>2.9166666666666665</v>
      </c>
      <c r="G2613" s="21">
        <f t="shared" si="598"/>
        <v>1</v>
      </c>
      <c r="H2613" s="19">
        <v>5</v>
      </c>
      <c r="I2613" s="18">
        <v>308.7453322478957</v>
      </c>
      <c r="J2613" s="18">
        <v>330.16909384151558</v>
      </c>
      <c r="K2613" s="18">
        <f t="shared" si="599"/>
        <v>463.87845485521274</v>
      </c>
      <c r="L2613" s="18">
        <f t="shared" si="600"/>
        <v>496.06686513134116</v>
      </c>
      <c r="M2613" s="18">
        <f t="shared" si="601"/>
        <v>416.73015288632229</v>
      </c>
      <c r="N2613" s="18">
        <f t="shared" si="602"/>
        <v>445.6469542491393</v>
      </c>
    </row>
    <row r="2614" spans="1:14" ht="15" x14ac:dyDescent="0.25">
      <c r="A2614" s="17" t="s">
        <v>270</v>
      </c>
      <c r="B2614" s="16" t="s">
        <v>266</v>
      </c>
      <c r="C2614" t="s">
        <v>35</v>
      </c>
      <c r="D2614" s="16" t="s">
        <v>269</v>
      </c>
      <c r="E2614">
        <v>2</v>
      </c>
      <c r="F2614" s="20">
        <v>2.9166666666666665</v>
      </c>
      <c r="G2614" s="21">
        <f t="shared" si="598"/>
        <v>2</v>
      </c>
      <c r="H2614" s="19">
        <v>5</v>
      </c>
      <c r="I2614" s="18">
        <v>308.7453322478957</v>
      </c>
      <c r="J2614" s="18">
        <v>330.16909384151558</v>
      </c>
      <c r="K2614" s="18">
        <f t="shared" si="599"/>
        <v>463.87845485521274</v>
      </c>
      <c r="L2614" s="18">
        <f t="shared" si="600"/>
        <v>496.06686513134116</v>
      </c>
      <c r="M2614" s="18">
        <f t="shared" si="601"/>
        <v>416.73015288632229</v>
      </c>
      <c r="N2614" s="18">
        <f t="shared" si="602"/>
        <v>445.6469542491393</v>
      </c>
    </row>
    <row r="2615" spans="1:14" ht="15" x14ac:dyDescent="0.25">
      <c r="A2615" s="17" t="s">
        <v>270</v>
      </c>
      <c r="B2615" s="16" t="s">
        <v>266</v>
      </c>
      <c r="C2615" t="s">
        <v>35</v>
      </c>
      <c r="D2615" s="16" t="s">
        <v>269</v>
      </c>
      <c r="E2615">
        <v>3</v>
      </c>
      <c r="F2615" s="20">
        <v>2.9166666666666665</v>
      </c>
      <c r="G2615" s="21">
        <f t="shared" si="598"/>
        <v>3</v>
      </c>
      <c r="H2615" s="19">
        <v>5</v>
      </c>
      <c r="I2615" s="18">
        <v>308.7453322478957</v>
      </c>
      <c r="J2615" s="18">
        <v>330.16909384151558</v>
      </c>
      <c r="K2615" s="18">
        <f t="shared" si="599"/>
        <v>463.87845485521274</v>
      </c>
      <c r="L2615" s="18">
        <f t="shared" si="600"/>
        <v>496.06686513134116</v>
      </c>
      <c r="M2615" s="18">
        <f t="shared" si="601"/>
        <v>416.73015288632229</v>
      </c>
      <c r="N2615" s="18">
        <f t="shared" si="602"/>
        <v>445.6469542491393</v>
      </c>
    </row>
    <row r="2616" spans="1:14" ht="15" x14ac:dyDescent="0.25">
      <c r="A2616" s="17" t="s">
        <v>270</v>
      </c>
      <c r="B2616" s="16" t="s">
        <v>266</v>
      </c>
      <c r="C2616" t="s">
        <v>35</v>
      </c>
      <c r="D2616" s="16" t="s">
        <v>269</v>
      </c>
      <c r="E2616">
        <v>4</v>
      </c>
      <c r="F2616" s="20">
        <v>2.9166666666666665</v>
      </c>
      <c r="G2616" s="21">
        <f t="shared" si="598"/>
        <v>4</v>
      </c>
      <c r="H2616" s="19">
        <v>5</v>
      </c>
      <c r="I2616" s="18">
        <v>308.7453322478957</v>
      </c>
      <c r="J2616" s="18">
        <v>330.16909384151558</v>
      </c>
      <c r="K2616" s="18">
        <f t="shared" si="599"/>
        <v>463.87845485521274</v>
      </c>
      <c r="L2616" s="18">
        <f t="shared" si="600"/>
        <v>496.06686513134116</v>
      </c>
      <c r="M2616" s="18">
        <f t="shared" si="601"/>
        <v>416.73015288632229</v>
      </c>
      <c r="N2616" s="18">
        <f t="shared" si="602"/>
        <v>445.6469542491393</v>
      </c>
    </row>
    <row r="2617" spans="1:14" ht="15" x14ac:dyDescent="0.25">
      <c r="A2617" s="17" t="s">
        <v>270</v>
      </c>
      <c r="B2617" s="16" t="s">
        <v>266</v>
      </c>
      <c r="C2617" t="s">
        <v>35</v>
      </c>
      <c r="D2617" s="16" t="s">
        <v>269</v>
      </c>
      <c r="E2617">
        <v>5</v>
      </c>
      <c r="F2617" s="20">
        <v>2.9166666666666665</v>
      </c>
      <c r="G2617" s="21">
        <f t="shared" si="598"/>
        <v>5</v>
      </c>
      <c r="H2617" s="19">
        <v>5</v>
      </c>
      <c r="I2617" s="18">
        <v>308.7453322478957</v>
      </c>
      <c r="J2617" s="18">
        <v>330.16909384151558</v>
      </c>
      <c r="K2617" s="18">
        <f t="shared" si="599"/>
        <v>463.87845485521274</v>
      </c>
      <c r="L2617" s="18">
        <f t="shared" si="600"/>
        <v>496.06686513134116</v>
      </c>
      <c r="M2617" s="18">
        <f t="shared" si="601"/>
        <v>416.73015288632229</v>
      </c>
      <c r="N2617" s="18">
        <f t="shared" si="602"/>
        <v>445.6469542491393</v>
      </c>
    </row>
    <row r="2618" spans="1:14" ht="15" x14ac:dyDescent="0.25">
      <c r="A2618" s="17" t="s">
        <v>270</v>
      </c>
      <c r="B2618" s="16" t="s">
        <v>266</v>
      </c>
      <c r="C2618" t="s">
        <v>35</v>
      </c>
      <c r="D2618" s="16" t="s">
        <v>269</v>
      </c>
      <c r="E2618">
        <v>6</v>
      </c>
      <c r="F2618" s="20">
        <v>2.9166666666666665</v>
      </c>
      <c r="G2618" s="21">
        <f t="shared" si="598"/>
        <v>6</v>
      </c>
      <c r="H2618" s="19">
        <v>5</v>
      </c>
      <c r="I2618" s="18">
        <v>308.7453322478957</v>
      </c>
      <c r="J2618" s="18">
        <v>330.16909384151558</v>
      </c>
      <c r="K2618" s="18">
        <f t="shared" si="599"/>
        <v>463.87845485521274</v>
      </c>
      <c r="L2618" s="18">
        <f t="shared" si="600"/>
        <v>496.06686513134116</v>
      </c>
      <c r="M2618" s="18">
        <f t="shared" si="601"/>
        <v>416.73015288632229</v>
      </c>
      <c r="N2618" s="18">
        <f t="shared" si="602"/>
        <v>445.6469542491393</v>
      </c>
    </row>
    <row r="2619" spans="1:14" ht="15" x14ac:dyDescent="0.25">
      <c r="A2619" s="17" t="s">
        <v>270</v>
      </c>
      <c r="B2619" s="16" t="s">
        <v>266</v>
      </c>
      <c r="C2619" t="s">
        <v>35</v>
      </c>
      <c r="D2619" s="16" t="s">
        <v>269</v>
      </c>
      <c r="E2619">
        <v>7</v>
      </c>
      <c r="F2619" s="20">
        <v>2.9166666666666665</v>
      </c>
      <c r="G2619" s="21">
        <f t="shared" si="598"/>
        <v>7</v>
      </c>
      <c r="H2619" s="19">
        <v>5</v>
      </c>
      <c r="I2619" s="18">
        <v>308.7453322478957</v>
      </c>
      <c r="J2619" s="18">
        <v>330.16909384151558</v>
      </c>
      <c r="K2619" s="18">
        <f t="shared" si="599"/>
        <v>463.87845485521274</v>
      </c>
      <c r="L2619" s="18">
        <f t="shared" si="600"/>
        <v>496.06686513134116</v>
      </c>
      <c r="M2619" s="18">
        <f t="shared" si="601"/>
        <v>416.73015288632229</v>
      </c>
      <c r="N2619" s="18">
        <f t="shared" si="602"/>
        <v>445.6469542491393</v>
      </c>
    </row>
    <row r="2620" spans="1:14" ht="15" x14ac:dyDescent="0.25">
      <c r="A2620" s="17" t="s">
        <v>270</v>
      </c>
      <c r="B2620" s="16" t="s">
        <v>266</v>
      </c>
      <c r="C2620" t="s">
        <v>35</v>
      </c>
      <c r="D2620" s="16" t="s">
        <v>432</v>
      </c>
      <c r="E2620">
        <v>1</v>
      </c>
      <c r="F2620" s="20">
        <v>7.25</v>
      </c>
      <c r="G2620" s="21">
        <f t="shared" si="598"/>
        <v>1</v>
      </c>
      <c r="H2620" s="19">
        <v>9.3333333333333339</v>
      </c>
      <c r="I2620" s="18">
        <v>308.7453322478957</v>
      </c>
      <c r="J2620" s="18">
        <v>330.16909384151558</v>
      </c>
      <c r="K2620" s="18">
        <f t="shared" si="599"/>
        <v>463.87845485521274</v>
      </c>
      <c r="L2620" s="18">
        <f t="shared" si="600"/>
        <v>496.06686513134116</v>
      </c>
      <c r="M2620" s="18">
        <f t="shared" si="601"/>
        <v>416.73015288632229</v>
      </c>
      <c r="N2620" s="18">
        <f t="shared" si="602"/>
        <v>445.6469542491393</v>
      </c>
    </row>
    <row r="2621" spans="1:14" ht="15" x14ac:dyDescent="0.25">
      <c r="A2621" s="17" t="s">
        <v>270</v>
      </c>
      <c r="B2621" s="16" t="s">
        <v>266</v>
      </c>
      <c r="C2621" t="s">
        <v>35</v>
      </c>
      <c r="D2621" s="16" t="s">
        <v>432</v>
      </c>
      <c r="E2621">
        <v>2</v>
      </c>
      <c r="F2621" s="20">
        <v>8.0833333333333339</v>
      </c>
      <c r="G2621" s="21">
        <f t="shared" si="598"/>
        <v>2</v>
      </c>
      <c r="H2621" s="19">
        <v>10.166666666666666</v>
      </c>
      <c r="I2621" s="18">
        <v>308.7453322478957</v>
      </c>
      <c r="J2621" s="18">
        <v>330.16909384151558</v>
      </c>
      <c r="K2621" s="18">
        <f t="shared" si="599"/>
        <v>463.87845485521274</v>
      </c>
      <c r="L2621" s="18">
        <f t="shared" si="600"/>
        <v>496.06686513134116</v>
      </c>
      <c r="M2621" s="18">
        <f t="shared" si="601"/>
        <v>416.73015288632229</v>
      </c>
      <c r="N2621" s="18">
        <f t="shared" si="602"/>
        <v>445.6469542491393</v>
      </c>
    </row>
    <row r="2622" spans="1:14" ht="15" x14ac:dyDescent="0.25">
      <c r="A2622" s="17" t="s">
        <v>270</v>
      </c>
      <c r="B2622" s="16" t="s">
        <v>266</v>
      </c>
      <c r="C2622" t="s">
        <v>35</v>
      </c>
      <c r="D2622" s="16" t="s">
        <v>432</v>
      </c>
      <c r="E2622">
        <v>3</v>
      </c>
      <c r="F2622" s="20">
        <v>7.25</v>
      </c>
      <c r="G2622" s="21">
        <f t="shared" si="598"/>
        <v>3</v>
      </c>
      <c r="H2622" s="19">
        <v>9.3333333333333339</v>
      </c>
      <c r="I2622" s="18">
        <v>308.7453322478957</v>
      </c>
      <c r="J2622" s="18">
        <v>330.16909384151558</v>
      </c>
      <c r="K2622" s="18">
        <f t="shared" si="599"/>
        <v>463.87845485521274</v>
      </c>
      <c r="L2622" s="18">
        <f t="shared" si="600"/>
        <v>496.06686513134116</v>
      </c>
      <c r="M2622" s="18">
        <f t="shared" si="601"/>
        <v>416.73015288632229</v>
      </c>
      <c r="N2622" s="18">
        <f t="shared" si="602"/>
        <v>445.6469542491393</v>
      </c>
    </row>
    <row r="2623" spans="1:14" ht="15" x14ac:dyDescent="0.25">
      <c r="A2623" s="17" t="s">
        <v>270</v>
      </c>
      <c r="B2623" s="16" t="s">
        <v>266</v>
      </c>
      <c r="C2623" t="s">
        <v>35</v>
      </c>
      <c r="D2623" s="16" t="s">
        <v>432</v>
      </c>
      <c r="E2623">
        <v>4</v>
      </c>
      <c r="F2623" s="20">
        <v>7.25</v>
      </c>
      <c r="G2623" s="21">
        <f t="shared" si="598"/>
        <v>4</v>
      </c>
      <c r="H2623" s="19">
        <v>9.3333333333333339</v>
      </c>
      <c r="I2623" s="18">
        <v>308.7453322478957</v>
      </c>
      <c r="J2623" s="18">
        <v>330.16909384151558</v>
      </c>
      <c r="K2623" s="18">
        <f t="shared" si="599"/>
        <v>463.87845485521274</v>
      </c>
      <c r="L2623" s="18">
        <f t="shared" si="600"/>
        <v>496.06686513134116</v>
      </c>
      <c r="M2623" s="18">
        <f t="shared" si="601"/>
        <v>416.73015288632229</v>
      </c>
      <c r="N2623" s="18">
        <f t="shared" si="602"/>
        <v>445.6469542491393</v>
      </c>
    </row>
    <row r="2624" spans="1:14" ht="15" x14ac:dyDescent="0.25">
      <c r="A2624" s="17" t="s">
        <v>270</v>
      </c>
      <c r="B2624" s="16" t="s">
        <v>266</v>
      </c>
      <c r="C2624" t="s">
        <v>35</v>
      </c>
      <c r="D2624" s="16" t="s">
        <v>432</v>
      </c>
      <c r="E2624">
        <v>5</v>
      </c>
      <c r="F2624" s="20">
        <v>7.25</v>
      </c>
      <c r="G2624" s="21">
        <f t="shared" si="598"/>
        <v>5</v>
      </c>
      <c r="H2624" s="19">
        <v>9.3333333333333339</v>
      </c>
      <c r="I2624" s="18">
        <v>308.7453322478957</v>
      </c>
      <c r="J2624" s="18">
        <v>330.16909384151558</v>
      </c>
      <c r="K2624" s="18">
        <f t="shared" si="599"/>
        <v>463.87845485521274</v>
      </c>
      <c r="L2624" s="18">
        <f t="shared" si="600"/>
        <v>496.06686513134116</v>
      </c>
      <c r="M2624" s="18">
        <f t="shared" si="601"/>
        <v>416.73015288632229</v>
      </c>
      <c r="N2624" s="18">
        <f t="shared" si="602"/>
        <v>445.6469542491393</v>
      </c>
    </row>
    <row r="2625" spans="1:14" ht="15" x14ac:dyDescent="0.25">
      <c r="A2625" s="17" t="s">
        <v>270</v>
      </c>
      <c r="B2625" s="16" t="s">
        <v>266</v>
      </c>
      <c r="C2625" t="s">
        <v>35</v>
      </c>
      <c r="D2625" s="16" t="s">
        <v>432</v>
      </c>
      <c r="E2625">
        <v>6</v>
      </c>
      <c r="F2625" s="20">
        <v>7.25</v>
      </c>
      <c r="G2625" s="21">
        <f t="shared" si="598"/>
        <v>6</v>
      </c>
      <c r="H2625" s="19">
        <v>9.3333333333333339</v>
      </c>
      <c r="I2625" s="18">
        <v>308.7453322478957</v>
      </c>
      <c r="J2625" s="18">
        <v>330.16909384151558</v>
      </c>
      <c r="K2625" s="18">
        <f t="shared" si="599"/>
        <v>463.87845485521274</v>
      </c>
      <c r="L2625" s="18">
        <f t="shared" si="600"/>
        <v>496.06686513134116</v>
      </c>
      <c r="M2625" s="18">
        <f t="shared" si="601"/>
        <v>416.73015288632229</v>
      </c>
      <c r="N2625" s="18">
        <f t="shared" si="602"/>
        <v>445.6469542491393</v>
      </c>
    </row>
    <row r="2626" spans="1:14" ht="15" x14ac:dyDescent="0.25">
      <c r="A2626" s="15" t="s">
        <v>270</v>
      </c>
      <c r="B2626" s="16" t="s">
        <v>266</v>
      </c>
      <c r="C2626" t="s">
        <v>35</v>
      </c>
      <c r="D2626" s="16" t="s">
        <v>432</v>
      </c>
      <c r="E2626">
        <v>7</v>
      </c>
      <c r="F2626" s="20">
        <v>7.333333333333333</v>
      </c>
      <c r="G2626" s="21">
        <f t="shared" si="598"/>
        <v>7</v>
      </c>
      <c r="H2626" s="19">
        <v>9.3333333333333339</v>
      </c>
      <c r="I2626" s="18">
        <v>308.7453322478957</v>
      </c>
      <c r="J2626" s="18">
        <v>330.16909384151558</v>
      </c>
      <c r="K2626" s="18">
        <f t="shared" si="599"/>
        <v>463.87845485521274</v>
      </c>
      <c r="L2626" s="18">
        <f t="shared" si="600"/>
        <v>496.06686513134116</v>
      </c>
      <c r="M2626" s="18">
        <f t="shared" si="601"/>
        <v>416.73015288632229</v>
      </c>
      <c r="N2626" s="18">
        <f t="shared" si="602"/>
        <v>445.6469542491393</v>
      </c>
    </row>
    <row r="2627" spans="1:14" ht="15" x14ac:dyDescent="0.25">
      <c r="A2627" s="15" t="s">
        <v>831</v>
      </c>
      <c r="B2627" s="16" t="s">
        <v>266</v>
      </c>
      <c r="C2627" t="s">
        <v>27</v>
      </c>
      <c r="D2627" s="16" t="s">
        <v>830</v>
      </c>
      <c r="E2627">
        <v>7</v>
      </c>
      <c r="F2627" s="20">
        <v>4</v>
      </c>
      <c r="G2627" s="21">
        <f t="shared" si="598"/>
        <v>7</v>
      </c>
      <c r="H2627" s="19">
        <v>4.5</v>
      </c>
      <c r="I2627" s="18">
        <v>13.02</v>
      </c>
      <c r="J2627" s="18">
        <v>66.634021799999999</v>
      </c>
      <c r="K2627" s="18">
        <f t="shared" si="599"/>
        <v>19.562068965517241</v>
      </c>
      <c r="L2627" s="18">
        <f t="shared" si="600"/>
        <v>100.11515590640393</v>
      </c>
      <c r="M2627" s="18">
        <f t="shared" si="601"/>
        <v>17.573793103448278</v>
      </c>
      <c r="N2627" s="18">
        <f t="shared" si="602"/>
        <v>89.939517109359599</v>
      </c>
    </row>
    <row r="2628" spans="1:14" ht="15" x14ac:dyDescent="0.25">
      <c r="A2628" s="17" t="s">
        <v>236</v>
      </c>
      <c r="B2628" s="16" t="s">
        <v>107</v>
      </c>
      <c r="C2628" t="s">
        <v>35</v>
      </c>
      <c r="D2628" s="16" t="s">
        <v>235</v>
      </c>
      <c r="E2628">
        <v>1</v>
      </c>
      <c r="F2628" s="20">
        <v>1.9166666666666665</v>
      </c>
      <c r="G2628" s="21">
        <f t="shared" si="598"/>
        <v>1</v>
      </c>
      <c r="H2628" s="19">
        <v>3.3333333333333335</v>
      </c>
      <c r="I2628" s="18">
        <v>144.22284421048835</v>
      </c>
      <c r="J2628" s="18">
        <v>208.66190231342807</v>
      </c>
      <c r="K2628" s="18">
        <f t="shared" si="599"/>
        <v>216.68949499605392</v>
      </c>
      <c r="L2628" s="18">
        <f t="shared" si="600"/>
        <v>313.50679904234272</v>
      </c>
      <c r="M2628" s="18">
        <f t="shared" si="601"/>
        <v>194.66531681612713</v>
      </c>
      <c r="N2628" s="18">
        <f t="shared" si="602"/>
        <v>281.64217356590785</v>
      </c>
    </row>
    <row r="2629" spans="1:14" ht="15" x14ac:dyDescent="0.25">
      <c r="A2629" s="17" t="s">
        <v>236</v>
      </c>
      <c r="B2629" s="16" t="s">
        <v>107</v>
      </c>
      <c r="C2629" t="s">
        <v>35</v>
      </c>
      <c r="D2629" s="16" t="s">
        <v>235</v>
      </c>
      <c r="E2629">
        <v>2</v>
      </c>
      <c r="F2629" s="20">
        <v>1.9166666666666665</v>
      </c>
      <c r="G2629" s="21">
        <f t="shared" ref="G2629:G2692" si="603">IF(AND(E2629=7,H2629&lt;F2629),1,IF(H2629&lt;F2629,E2629+1,E2629))</f>
        <v>2</v>
      </c>
      <c r="H2629" s="19">
        <v>3.3333333333333335</v>
      </c>
      <c r="I2629" s="18">
        <v>144.22284421048835</v>
      </c>
      <c r="J2629" s="18">
        <v>208.66190231342807</v>
      </c>
      <c r="K2629" s="18">
        <f t="shared" si="599"/>
        <v>216.68949499605392</v>
      </c>
      <c r="L2629" s="18">
        <f t="shared" si="600"/>
        <v>313.50679904234272</v>
      </c>
      <c r="M2629" s="18">
        <f t="shared" si="601"/>
        <v>194.66531681612713</v>
      </c>
      <c r="N2629" s="18">
        <f t="shared" si="602"/>
        <v>281.64217356590785</v>
      </c>
    </row>
    <row r="2630" spans="1:14" ht="15" x14ac:dyDescent="0.25">
      <c r="A2630" s="17" t="s">
        <v>236</v>
      </c>
      <c r="B2630" s="16" t="s">
        <v>107</v>
      </c>
      <c r="C2630" t="s">
        <v>35</v>
      </c>
      <c r="D2630" s="16" t="s">
        <v>235</v>
      </c>
      <c r="E2630">
        <v>3</v>
      </c>
      <c r="F2630" s="20">
        <v>1.9166666666666665</v>
      </c>
      <c r="G2630" s="21">
        <f t="shared" si="603"/>
        <v>3</v>
      </c>
      <c r="H2630" s="19">
        <v>3.3333333333333335</v>
      </c>
      <c r="I2630" s="18">
        <v>144.22284421048835</v>
      </c>
      <c r="J2630" s="18">
        <v>208.66190231342807</v>
      </c>
      <c r="K2630" s="18">
        <f t="shared" si="599"/>
        <v>216.68949499605392</v>
      </c>
      <c r="L2630" s="18">
        <f t="shared" si="600"/>
        <v>313.50679904234272</v>
      </c>
      <c r="M2630" s="18">
        <f t="shared" si="601"/>
        <v>194.66531681612713</v>
      </c>
      <c r="N2630" s="18">
        <f t="shared" si="602"/>
        <v>281.64217356590785</v>
      </c>
    </row>
    <row r="2631" spans="1:14" ht="15" x14ac:dyDescent="0.25">
      <c r="A2631" s="17" t="s">
        <v>236</v>
      </c>
      <c r="B2631" s="16" t="s">
        <v>107</v>
      </c>
      <c r="C2631" t="s">
        <v>35</v>
      </c>
      <c r="D2631" s="16" t="s">
        <v>235</v>
      </c>
      <c r="E2631">
        <v>4</v>
      </c>
      <c r="F2631" s="20">
        <v>1.9166666666666665</v>
      </c>
      <c r="G2631" s="21">
        <f t="shared" si="603"/>
        <v>4</v>
      </c>
      <c r="H2631" s="19">
        <v>3.3333333333333335</v>
      </c>
      <c r="I2631" s="18">
        <v>144.22284421048835</v>
      </c>
      <c r="J2631" s="18">
        <v>208.66190231342807</v>
      </c>
      <c r="K2631" s="18">
        <f t="shared" si="599"/>
        <v>216.68949499605392</v>
      </c>
      <c r="L2631" s="18">
        <f t="shared" si="600"/>
        <v>313.50679904234272</v>
      </c>
      <c r="M2631" s="18">
        <f t="shared" si="601"/>
        <v>194.66531681612713</v>
      </c>
      <c r="N2631" s="18">
        <f t="shared" si="602"/>
        <v>281.64217356590785</v>
      </c>
    </row>
    <row r="2632" spans="1:14" ht="15" x14ac:dyDescent="0.25">
      <c r="A2632" s="17" t="s">
        <v>236</v>
      </c>
      <c r="B2632" s="16" t="s">
        <v>107</v>
      </c>
      <c r="C2632" t="s">
        <v>35</v>
      </c>
      <c r="D2632" s="16" t="s">
        <v>235</v>
      </c>
      <c r="E2632">
        <v>5</v>
      </c>
      <c r="F2632" s="20">
        <v>1.9166666666666665</v>
      </c>
      <c r="G2632" s="21">
        <f t="shared" si="603"/>
        <v>5</v>
      </c>
      <c r="H2632" s="19">
        <v>3.3333333333333335</v>
      </c>
      <c r="I2632" s="18">
        <v>144.22284421048835</v>
      </c>
      <c r="J2632" s="18">
        <v>208.66190231342807</v>
      </c>
      <c r="K2632" s="18">
        <f t="shared" si="599"/>
        <v>216.68949499605392</v>
      </c>
      <c r="L2632" s="18">
        <f t="shared" si="600"/>
        <v>313.50679904234272</v>
      </c>
      <c r="M2632" s="18">
        <f t="shared" si="601"/>
        <v>194.66531681612713</v>
      </c>
      <c r="N2632" s="18">
        <f t="shared" si="602"/>
        <v>281.64217356590785</v>
      </c>
    </row>
    <row r="2633" spans="1:14" ht="15" x14ac:dyDescent="0.25">
      <c r="A2633" s="17" t="s">
        <v>236</v>
      </c>
      <c r="B2633" s="16" t="s">
        <v>107</v>
      </c>
      <c r="C2633" t="s">
        <v>35</v>
      </c>
      <c r="D2633" s="16" t="s">
        <v>235</v>
      </c>
      <c r="E2633">
        <v>6</v>
      </c>
      <c r="F2633" s="20">
        <v>1.9166666666666665</v>
      </c>
      <c r="G2633" s="21">
        <f t="shared" si="603"/>
        <v>6</v>
      </c>
      <c r="H2633" s="19">
        <v>3.3333333333333335</v>
      </c>
      <c r="I2633" s="18">
        <v>144.22284421048835</v>
      </c>
      <c r="J2633" s="18">
        <v>208.66190231342807</v>
      </c>
      <c r="K2633" s="18">
        <f t="shared" si="599"/>
        <v>216.68949499605392</v>
      </c>
      <c r="L2633" s="18">
        <f t="shared" si="600"/>
        <v>313.50679904234272</v>
      </c>
      <c r="M2633" s="18">
        <f t="shared" si="601"/>
        <v>194.66531681612713</v>
      </c>
      <c r="N2633" s="18">
        <f t="shared" si="602"/>
        <v>281.64217356590785</v>
      </c>
    </row>
    <row r="2634" spans="1:14" ht="15" x14ac:dyDescent="0.25">
      <c r="A2634" s="15" t="s">
        <v>236</v>
      </c>
      <c r="B2634" s="16" t="s">
        <v>107</v>
      </c>
      <c r="C2634" t="s">
        <v>35</v>
      </c>
      <c r="D2634" s="16" t="s">
        <v>235</v>
      </c>
      <c r="E2634">
        <v>7</v>
      </c>
      <c r="F2634" s="20">
        <v>1.9166666666666665</v>
      </c>
      <c r="G2634" s="21">
        <f t="shared" si="603"/>
        <v>7</v>
      </c>
      <c r="H2634" s="19">
        <v>3.3333333333333335</v>
      </c>
      <c r="I2634" s="18">
        <v>144.22284421048835</v>
      </c>
      <c r="J2634" s="18">
        <v>208.66190231342807</v>
      </c>
      <c r="K2634" s="18">
        <f t="shared" si="599"/>
        <v>216.68949499605392</v>
      </c>
      <c r="L2634" s="18">
        <f t="shared" si="600"/>
        <v>313.50679904234272</v>
      </c>
      <c r="M2634" s="18">
        <f t="shared" si="601"/>
        <v>194.66531681612713</v>
      </c>
      <c r="N2634" s="18">
        <f t="shared" si="602"/>
        <v>281.64217356590785</v>
      </c>
    </row>
    <row r="2635" spans="1:14" ht="15" x14ac:dyDescent="0.25">
      <c r="A2635" s="17" t="s">
        <v>212</v>
      </c>
      <c r="B2635" s="16" t="s">
        <v>107</v>
      </c>
      <c r="C2635" t="s">
        <v>27</v>
      </c>
      <c r="D2635" s="16" t="s">
        <v>211</v>
      </c>
      <c r="E2635">
        <v>1</v>
      </c>
      <c r="F2635" s="20">
        <v>6.083333333333333</v>
      </c>
      <c r="G2635" s="21">
        <f t="shared" si="603"/>
        <v>1</v>
      </c>
      <c r="H2635" s="19">
        <v>7.416666666666667</v>
      </c>
      <c r="I2635" s="18">
        <v>154.0502166235689</v>
      </c>
      <c r="J2635" s="18">
        <v>194.29488663496403</v>
      </c>
      <c r="K2635" s="18">
        <f t="shared" si="599"/>
        <v>231.45475896644589</v>
      </c>
      <c r="L2635" s="18">
        <f t="shared" si="600"/>
        <v>291.92088878652231</v>
      </c>
      <c r="M2635" s="18">
        <f t="shared" si="601"/>
        <v>207.92984903870877</v>
      </c>
      <c r="N2635" s="18">
        <f t="shared" si="602"/>
        <v>262.2502410737938</v>
      </c>
    </row>
    <row r="2636" spans="1:14" ht="15" x14ac:dyDescent="0.25">
      <c r="A2636" s="17" t="s">
        <v>212</v>
      </c>
      <c r="B2636" s="16" t="s">
        <v>107</v>
      </c>
      <c r="C2636" t="s">
        <v>27</v>
      </c>
      <c r="D2636" s="16" t="s">
        <v>211</v>
      </c>
      <c r="E2636">
        <v>2</v>
      </c>
      <c r="F2636" s="20">
        <v>6.166666666666667</v>
      </c>
      <c r="G2636" s="21">
        <f t="shared" si="603"/>
        <v>2</v>
      </c>
      <c r="H2636" s="19">
        <v>7.5</v>
      </c>
      <c r="I2636" s="18">
        <v>154.0502166235689</v>
      </c>
      <c r="J2636" s="18">
        <v>194.29488663496403</v>
      </c>
      <c r="K2636" s="18">
        <f t="shared" si="599"/>
        <v>231.45475896644589</v>
      </c>
      <c r="L2636" s="18">
        <f t="shared" si="600"/>
        <v>291.92088878652231</v>
      </c>
      <c r="M2636" s="18">
        <f t="shared" si="601"/>
        <v>207.92984903870877</v>
      </c>
      <c r="N2636" s="18">
        <f t="shared" si="602"/>
        <v>262.2502410737938</v>
      </c>
    </row>
    <row r="2637" spans="1:14" ht="15" x14ac:dyDescent="0.25">
      <c r="A2637" s="17" t="s">
        <v>212</v>
      </c>
      <c r="B2637" s="16" t="s">
        <v>107</v>
      </c>
      <c r="C2637" t="s">
        <v>27</v>
      </c>
      <c r="D2637" s="16" t="s">
        <v>211</v>
      </c>
      <c r="E2637">
        <v>3</v>
      </c>
      <c r="F2637" s="20">
        <v>6</v>
      </c>
      <c r="G2637" s="21">
        <f t="shared" si="603"/>
        <v>3</v>
      </c>
      <c r="H2637" s="19">
        <v>7.333333333333333</v>
      </c>
      <c r="I2637" s="18">
        <v>154.0502166235689</v>
      </c>
      <c r="J2637" s="18">
        <v>194.29488663496403</v>
      </c>
      <c r="K2637" s="18">
        <f t="shared" si="599"/>
        <v>231.45475896644589</v>
      </c>
      <c r="L2637" s="18">
        <f t="shared" si="600"/>
        <v>291.92088878652231</v>
      </c>
      <c r="M2637" s="18">
        <f t="shared" si="601"/>
        <v>207.92984903870877</v>
      </c>
      <c r="N2637" s="18">
        <f t="shared" si="602"/>
        <v>262.2502410737938</v>
      </c>
    </row>
    <row r="2638" spans="1:14" ht="15" x14ac:dyDescent="0.25">
      <c r="A2638" s="17" t="s">
        <v>212</v>
      </c>
      <c r="B2638" s="16" t="s">
        <v>107</v>
      </c>
      <c r="C2638" t="s">
        <v>27</v>
      </c>
      <c r="D2638" s="16" t="s">
        <v>211</v>
      </c>
      <c r="E2638">
        <v>4</v>
      </c>
      <c r="F2638" s="20">
        <v>6.166666666666667</v>
      </c>
      <c r="G2638" s="21">
        <f t="shared" si="603"/>
        <v>4</v>
      </c>
      <c r="H2638" s="19">
        <v>7.5</v>
      </c>
      <c r="I2638" s="18">
        <v>154.0502166235689</v>
      </c>
      <c r="J2638" s="18">
        <v>194.29488663496403</v>
      </c>
      <c r="K2638" s="18">
        <f t="shared" si="599"/>
        <v>231.45475896644589</v>
      </c>
      <c r="L2638" s="18">
        <f t="shared" si="600"/>
        <v>291.92088878652231</v>
      </c>
      <c r="M2638" s="18">
        <f t="shared" si="601"/>
        <v>207.92984903870877</v>
      </c>
      <c r="N2638" s="18">
        <f t="shared" si="602"/>
        <v>262.2502410737938</v>
      </c>
    </row>
    <row r="2639" spans="1:14" ht="15" x14ac:dyDescent="0.25">
      <c r="A2639" s="17" t="s">
        <v>212</v>
      </c>
      <c r="B2639" s="16" t="s">
        <v>107</v>
      </c>
      <c r="C2639" t="s">
        <v>27</v>
      </c>
      <c r="D2639" s="16" t="s">
        <v>211</v>
      </c>
      <c r="E2639">
        <v>5</v>
      </c>
      <c r="F2639" s="20">
        <v>6.5</v>
      </c>
      <c r="G2639" s="21">
        <f t="shared" si="603"/>
        <v>5</v>
      </c>
      <c r="H2639" s="19">
        <v>7.833333333333333</v>
      </c>
      <c r="I2639" s="18">
        <v>154.0502166235689</v>
      </c>
      <c r="J2639" s="18">
        <v>194.29488663496403</v>
      </c>
      <c r="K2639" s="18">
        <f t="shared" si="599"/>
        <v>231.45475896644589</v>
      </c>
      <c r="L2639" s="18">
        <f t="shared" si="600"/>
        <v>291.92088878652231</v>
      </c>
      <c r="M2639" s="18">
        <f t="shared" si="601"/>
        <v>207.92984903870877</v>
      </c>
      <c r="N2639" s="18">
        <f t="shared" si="602"/>
        <v>262.2502410737938</v>
      </c>
    </row>
    <row r="2640" spans="1:14" ht="15" x14ac:dyDescent="0.25">
      <c r="A2640" s="17" t="s">
        <v>212</v>
      </c>
      <c r="B2640" s="16" t="s">
        <v>107</v>
      </c>
      <c r="C2640" t="s">
        <v>27</v>
      </c>
      <c r="D2640" s="16" t="s">
        <v>211</v>
      </c>
      <c r="E2640">
        <v>6</v>
      </c>
      <c r="F2640" s="20">
        <v>7.833333333333333</v>
      </c>
      <c r="G2640" s="21">
        <f t="shared" si="603"/>
        <v>6</v>
      </c>
      <c r="H2640" s="19">
        <v>9.1666666666666661</v>
      </c>
      <c r="I2640" s="18">
        <v>154.0502166235689</v>
      </c>
      <c r="J2640" s="18">
        <v>194.29488663496403</v>
      </c>
      <c r="K2640" s="18">
        <f t="shared" si="599"/>
        <v>231.45475896644589</v>
      </c>
      <c r="L2640" s="18">
        <f t="shared" si="600"/>
        <v>291.92088878652231</v>
      </c>
      <c r="M2640" s="18">
        <f t="shared" si="601"/>
        <v>207.92984903870877</v>
      </c>
      <c r="N2640" s="18">
        <f t="shared" si="602"/>
        <v>262.2502410737938</v>
      </c>
    </row>
    <row r="2641" spans="1:14" ht="15" x14ac:dyDescent="0.25">
      <c r="A2641" s="15" t="s">
        <v>212</v>
      </c>
      <c r="B2641" s="16" t="s">
        <v>107</v>
      </c>
      <c r="C2641" t="s">
        <v>27</v>
      </c>
      <c r="D2641" s="16" t="s">
        <v>211</v>
      </c>
      <c r="E2641">
        <v>7</v>
      </c>
      <c r="F2641" s="20">
        <v>6.5</v>
      </c>
      <c r="G2641" s="21">
        <f t="shared" si="603"/>
        <v>7</v>
      </c>
      <c r="H2641" s="19">
        <v>7.833333333333333</v>
      </c>
      <c r="I2641" s="18">
        <v>154.0502166235689</v>
      </c>
      <c r="J2641" s="18">
        <v>194.29488663496403</v>
      </c>
      <c r="K2641" s="18">
        <f t="shared" si="599"/>
        <v>231.45475896644589</v>
      </c>
      <c r="L2641" s="18">
        <f t="shared" si="600"/>
        <v>291.92088878652231</v>
      </c>
      <c r="M2641" s="18">
        <f t="shared" si="601"/>
        <v>207.92984903870877</v>
      </c>
      <c r="N2641" s="18">
        <f t="shared" si="602"/>
        <v>262.2502410737938</v>
      </c>
    </row>
    <row r="2642" spans="1:14" ht="15" x14ac:dyDescent="0.25">
      <c r="A2642" s="17" t="s">
        <v>404</v>
      </c>
      <c r="B2642" s="16" t="s">
        <v>40</v>
      </c>
      <c r="C2642" t="s">
        <v>35</v>
      </c>
      <c r="D2642" s="16" t="s">
        <v>403</v>
      </c>
      <c r="E2642">
        <v>1</v>
      </c>
      <c r="F2642" s="20">
        <v>0.83333333333333337</v>
      </c>
      <c r="G2642" s="21">
        <f t="shared" si="603"/>
        <v>1</v>
      </c>
      <c r="H2642" s="19">
        <v>2</v>
      </c>
      <c r="I2642" s="18">
        <v>150.8755916056586</v>
      </c>
      <c r="J2642" s="18">
        <v>147.53581749835828</v>
      </c>
      <c r="K2642" s="18">
        <f t="shared" si="599"/>
        <v>226.68500216613731</v>
      </c>
      <c r="L2642" s="18">
        <f t="shared" si="600"/>
        <v>221.66711496058755</v>
      </c>
      <c r="M2642" s="18">
        <f t="shared" si="601"/>
        <v>203.64488719187418</v>
      </c>
      <c r="N2642" s="18">
        <f t="shared" si="602"/>
        <v>199.13701475147866</v>
      </c>
    </row>
    <row r="2643" spans="1:14" ht="15" x14ac:dyDescent="0.25">
      <c r="A2643" s="17" t="s">
        <v>404</v>
      </c>
      <c r="B2643" s="16" t="s">
        <v>40</v>
      </c>
      <c r="C2643" t="s">
        <v>35</v>
      </c>
      <c r="D2643" s="16" t="s">
        <v>403</v>
      </c>
      <c r="E2643">
        <v>2</v>
      </c>
      <c r="F2643" s="20">
        <v>0.83333333333333337</v>
      </c>
      <c r="G2643" s="21">
        <f t="shared" si="603"/>
        <v>2</v>
      </c>
      <c r="H2643" s="19">
        <v>2</v>
      </c>
      <c r="I2643" s="18">
        <v>150.8755916056586</v>
      </c>
      <c r="J2643" s="18">
        <v>147.53581749835828</v>
      </c>
      <c r="K2643" s="18">
        <f t="shared" si="599"/>
        <v>226.68500216613731</v>
      </c>
      <c r="L2643" s="18">
        <f t="shared" si="600"/>
        <v>221.66711496058755</v>
      </c>
      <c r="M2643" s="18">
        <f t="shared" si="601"/>
        <v>203.64488719187418</v>
      </c>
      <c r="N2643" s="18">
        <f t="shared" si="602"/>
        <v>199.13701475147866</v>
      </c>
    </row>
    <row r="2644" spans="1:14" ht="15" x14ac:dyDescent="0.25">
      <c r="A2644" s="17" t="s">
        <v>404</v>
      </c>
      <c r="B2644" s="16" t="s">
        <v>40</v>
      </c>
      <c r="C2644" t="s">
        <v>35</v>
      </c>
      <c r="D2644" s="16" t="s">
        <v>403</v>
      </c>
      <c r="E2644">
        <v>3</v>
      </c>
      <c r="F2644" s="20">
        <v>0.83333333333333337</v>
      </c>
      <c r="G2644" s="21">
        <f t="shared" si="603"/>
        <v>3</v>
      </c>
      <c r="H2644" s="19">
        <v>2</v>
      </c>
      <c r="I2644" s="18">
        <v>150.8755916056586</v>
      </c>
      <c r="J2644" s="18">
        <v>147.53581749835828</v>
      </c>
      <c r="K2644" s="18">
        <f t="shared" si="599"/>
        <v>226.68500216613731</v>
      </c>
      <c r="L2644" s="18">
        <f t="shared" si="600"/>
        <v>221.66711496058755</v>
      </c>
      <c r="M2644" s="18">
        <f t="shared" si="601"/>
        <v>203.64488719187418</v>
      </c>
      <c r="N2644" s="18">
        <f t="shared" si="602"/>
        <v>199.13701475147866</v>
      </c>
    </row>
    <row r="2645" spans="1:14" ht="15" x14ac:dyDescent="0.25">
      <c r="A2645" s="17" t="s">
        <v>404</v>
      </c>
      <c r="B2645" s="16" t="s">
        <v>40</v>
      </c>
      <c r="C2645" t="s">
        <v>35</v>
      </c>
      <c r="D2645" s="16" t="s">
        <v>403</v>
      </c>
      <c r="E2645">
        <v>4</v>
      </c>
      <c r="F2645" s="20">
        <v>0.83333333333333337</v>
      </c>
      <c r="G2645" s="21">
        <f t="shared" si="603"/>
        <v>4</v>
      </c>
      <c r="H2645" s="19">
        <v>2</v>
      </c>
      <c r="I2645" s="18">
        <v>150.8755916056586</v>
      </c>
      <c r="J2645" s="18">
        <v>147.53581749835828</v>
      </c>
      <c r="K2645" s="18">
        <f t="shared" si="599"/>
        <v>226.68500216613731</v>
      </c>
      <c r="L2645" s="18">
        <f t="shared" si="600"/>
        <v>221.66711496058755</v>
      </c>
      <c r="M2645" s="18">
        <f t="shared" si="601"/>
        <v>203.64488719187418</v>
      </c>
      <c r="N2645" s="18">
        <f t="shared" si="602"/>
        <v>199.13701475147866</v>
      </c>
    </row>
    <row r="2646" spans="1:14" ht="15" x14ac:dyDescent="0.25">
      <c r="A2646" s="17" t="s">
        <v>404</v>
      </c>
      <c r="B2646" s="16" t="s">
        <v>40</v>
      </c>
      <c r="C2646" t="s">
        <v>35</v>
      </c>
      <c r="D2646" s="16" t="s">
        <v>403</v>
      </c>
      <c r="E2646">
        <v>5</v>
      </c>
      <c r="F2646" s="20">
        <v>0.83333333333333337</v>
      </c>
      <c r="G2646" s="21">
        <f t="shared" si="603"/>
        <v>5</v>
      </c>
      <c r="H2646" s="19">
        <v>2</v>
      </c>
      <c r="I2646" s="18">
        <v>150.8755916056586</v>
      </c>
      <c r="J2646" s="18">
        <v>147.53581749835828</v>
      </c>
      <c r="K2646" s="18">
        <f t="shared" si="599"/>
        <v>226.68500216613731</v>
      </c>
      <c r="L2646" s="18">
        <f t="shared" si="600"/>
        <v>221.66711496058755</v>
      </c>
      <c r="M2646" s="18">
        <f t="shared" si="601"/>
        <v>203.64488719187418</v>
      </c>
      <c r="N2646" s="18">
        <f t="shared" si="602"/>
        <v>199.13701475147866</v>
      </c>
    </row>
    <row r="2647" spans="1:14" ht="15" x14ac:dyDescent="0.25">
      <c r="A2647" s="17" t="s">
        <v>404</v>
      </c>
      <c r="B2647" s="16" t="s">
        <v>40</v>
      </c>
      <c r="C2647" t="s">
        <v>35</v>
      </c>
      <c r="D2647" s="16" t="s">
        <v>403</v>
      </c>
      <c r="E2647">
        <v>6</v>
      </c>
      <c r="F2647" s="20">
        <v>0.83333333333333337</v>
      </c>
      <c r="G2647" s="21">
        <f t="shared" si="603"/>
        <v>6</v>
      </c>
      <c r="H2647" s="19">
        <v>2</v>
      </c>
      <c r="I2647" s="18">
        <v>150.8755916056586</v>
      </c>
      <c r="J2647" s="18">
        <v>147.53581749835828</v>
      </c>
      <c r="K2647" s="18">
        <f t="shared" si="599"/>
        <v>226.68500216613731</v>
      </c>
      <c r="L2647" s="18">
        <f t="shared" si="600"/>
        <v>221.66711496058755</v>
      </c>
      <c r="M2647" s="18">
        <f t="shared" si="601"/>
        <v>203.64488719187418</v>
      </c>
      <c r="N2647" s="18">
        <f t="shared" si="602"/>
        <v>199.13701475147866</v>
      </c>
    </row>
    <row r="2648" spans="1:14" ht="15" x14ac:dyDescent="0.25">
      <c r="A2648" s="15" t="s">
        <v>404</v>
      </c>
      <c r="B2648" s="16" t="s">
        <v>40</v>
      </c>
      <c r="C2648" t="s">
        <v>35</v>
      </c>
      <c r="D2648" s="16" t="s">
        <v>403</v>
      </c>
      <c r="E2648">
        <v>7</v>
      </c>
      <c r="F2648" s="20">
        <v>0.83333333333333337</v>
      </c>
      <c r="G2648" s="21">
        <f t="shared" si="603"/>
        <v>7</v>
      </c>
      <c r="H2648" s="19">
        <v>2</v>
      </c>
      <c r="I2648" s="18">
        <v>150.8755916056586</v>
      </c>
      <c r="J2648" s="18">
        <v>147.53581749835828</v>
      </c>
      <c r="K2648" s="18">
        <f t="shared" si="599"/>
        <v>226.68500216613731</v>
      </c>
      <c r="L2648" s="18">
        <f t="shared" si="600"/>
        <v>221.66711496058755</v>
      </c>
      <c r="M2648" s="18">
        <f t="shared" si="601"/>
        <v>203.64488719187418</v>
      </c>
      <c r="N2648" s="18">
        <f t="shared" si="602"/>
        <v>199.13701475147866</v>
      </c>
    </row>
    <row r="2649" spans="1:14" ht="15" x14ac:dyDescent="0.25">
      <c r="A2649" s="17" t="s">
        <v>500</v>
      </c>
      <c r="B2649" s="16" t="s">
        <v>40</v>
      </c>
      <c r="C2649" t="s">
        <v>27</v>
      </c>
      <c r="D2649" s="16" t="s">
        <v>499</v>
      </c>
      <c r="E2649">
        <v>1</v>
      </c>
      <c r="F2649" s="20">
        <v>2.25</v>
      </c>
      <c r="G2649" s="21">
        <f t="shared" si="603"/>
        <v>1</v>
      </c>
      <c r="H2649" s="19">
        <v>3.8333333333333335</v>
      </c>
      <c r="I2649" s="18">
        <v>207.05375269337415</v>
      </c>
      <c r="J2649" s="18">
        <v>235.00797913462452</v>
      </c>
      <c r="K2649" s="18">
        <f t="shared" ref="K2649:K2712" si="604">I2649/203*305</f>
        <v>311.09061365260646</v>
      </c>
      <c r="L2649" s="18">
        <f t="shared" ref="L2649:L2712" si="605">J2649/203*305</f>
        <v>353.09080608896789</v>
      </c>
      <c r="M2649" s="18">
        <f t="shared" ref="M2649:M2712" si="606">I2649/203*274</f>
        <v>279.47156767480055</v>
      </c>
      <c r="N2649" s="18">
        <f t="shared" ref="N2649:N2712" si="607">J2649/203*274</f>
        <v>317.20288809303997</v>
      </c>
    </row>
    <row r="2650" spans="1:14" ht="15" x14ac:dyDescent="0.25">
      <c r="A2650" s="17" t="s">
        <v>500</v>
      </c>
      <c r="B2650" s="16" t="s">
        <v>40</v>
      </c>
      <c r="C2650" t="s">
        <v>27</v>
      </c>
      <c r="D2650" s="16" t="s">
        <v>499</v>
      </c>
      <c r="E2650">
        <v>2</v>
      </c>
      <c r="F2650" s="20">
        <v>2.25</v>
      </c>
      <c r="G2650" s="21">
        <f t="shared" si="603"/>
        <v>2</v>
      </c>
      <c r="H2650" s="19">
        <v>3.8333333333333335</v>
      </c>
      <c r="I2650" s="18">
        <v>207.05375269337415</v>
      </c>
      <c r="J2650" s="18">
        <v>235.00797913462452</v>
      </c>
      <c r="K2650" s="18">
        <f t="shared" si="604"/>
        <v>311.09061365260646</v>
      </c>
      <c r="L2650" s="18">
        <f t="shared" si="605"/>
        <v>353.09080608896789</v>
      </c>
      <c r="M2650" s="18">
        <f t="shared" si="606"/>
        <v>279.47156767480055</v>
      </c>
      <c r="N2650" s="18">
        <f t="shared" si="607"/>
        <v>317.20288809303997</v>
      </c>
    </row>
    <row r="2651" spans="1:14" ht="15" x14ac:dyDescent="0.25">
      <c r="A2651" s="17" t="s">
        <v>500</v>
      </c>
      <c r="B2651" s="16" t="s">
        <v>40</v>
      </c>
      <c r="C2651" t="s">
        <v>27</v>
      </c>
      <c r="D2651" s="16" t="s">
        <v>499</v>
      </c>
      <c r="E2651">
        <v>3</v>
      </c>
      <c r="F2651" s="20">
        <v>2.25</v>
      </c>
      <c r="G2651" s="21">
        <f t="shared" si="603"/>
        <v>3</v>
      </c>
      <c r="H2651" s="19">
        <v>3.8333333333333335</v>
      </c>
      <c r="I2651" s="18">
        <v>207.05375269337415</v>
      </c>
      <c r="J2651" s="18">
        <v>235.00797913462452</v>
      </c>
      <c r="K2651" s="18">
        <f t="shared" si="604"/>
        <v>311.09061365260646</v>
      </c>
      <c r="L2651" s="18">
        <f t="shared" si="605"/>
        <v>353.09080608896789</v>
      </c>
      <c r="M2651" s="18">
        <f t="shared" si="606"/>
        <v>279.47156767480055</v>
      </c>
      <c r="N2651" s="18">
        <f t="shared" si="607"/>
        <v>317.20288809303997</v>
      </c>
    </row>
    <row r="2652" spans="1:14" ht="15" x14ac:dyDescent="0.25">
      <c r="A2652" s="17" t="s">
        <v>500</v>
      </c>
      <c r="B2652" s="16" t="s">
        <v>40</v>
      </c>
      <c r="C2652" t="s">
        <v>27</v>
      </c>
      <c r="D2652" s="16" t="s">
        <v>499</v>
      </c>
      <c r="E2652">
        <v>4</v>
      </c>
      <c r="F2652" s="20">
        <v>2.25</v>
      </c>
      <c r="G2652" s="21">
        <f t="shared" si="603"/>
        <v>4</v>
      </c>
      <c r="H2652" s="19">
        <v>3.8333333333333335</v>
      </c>
      <c r="I2652" s="18">
        <v>207.05375269337415</v>
      </c>
      <c r="J2652" s="18">
        <v>235.00797913462452</v>
      </c>
      <c r="K2652" s="18">
        <f t="shared" si="604"/>
        <v>311.09061365260646</v>
      </c>
      <c r="L2652" s="18">
        <f t="shared" si="605"/>
        <v>353.09080608896789</v>
      </c>
      <c r="M2652" s="18">
        <f t="shared" si="606"/>
        <v>279.47156767480055</v>
      </c>
      <c r="N2652" s="18">
        <f t="shared" si="607"/>
        <v>317.20288809303997</v>
      </c>
    </row>
    <row r="2653" spans="1:14" ht="15" x14ac:dyDescent="0.25">
      <c r="A2653" s="17" t="s">
        <v>500</v>
      </c>
      <c r="B2653" s="16" t="s">
        <v>40</v>
      </c>
      <c r="C2653" t="s">
        <v>27</v>
      </c>
      <c r="D2653" s="16" t="s">
        <v>499</v>
      </c>
      <c r="E2653">
        <v>5</v>
      </c>
      <c r="F2653" s="20">
        <v>2.25</v>
      </c>
      <c r="G2653" s="21">
        <f t="shared" si="603"/>
        <v>5</v>
      </c>
      <c r="H2653" s="19">
        <v>3.8333333333333335</v>
      </c>
      <c r="I2653" s="18">
        <v>207.05375269337415</v>
      </c>
      <c r="J2653" s="18">
        <v>235.00797913462452</v>
      </c>
      <c r="K2653" s="18">
        <f t="shared" si="604"/>
        <v>311.09061365260646</v>
      </c>
      <c r="L2653" s="18">
        <f t="shared" si="605"/>
        <v>353.09080608896789</v>
      </c>
      <c r="M2653" s="18">
        <f t="shared" si="606"/>
        <v>279.47156767480055</v>
      </c>
      <c r="N2653" s="18">
        <f t="shared" si="607"/>
        <v>317.20288809303997</v>
      </c>
    </row>
    <row r="2654" spans="1:14" ht="15" x14ac:dyDescent="0.25">
      <c r="A2654" s="17" t="s">
        <v>500</v>
      </c>
      <c r="B2654" s="16" t="s">
        <v>40</v>
      </c>
      <c r="C2654" t="s">
        <v>27</v>
      </c>
      <c r="D2654" s="16" t="s">
        <v>499</v>
      </c>
      <c r="E2654">
        <v>6</v>
      </c>
      <c r="F2654" s="20">
        <v>2.25</v>
      </c>
      <c r="G2654" s="21">
        <f t="shared" si="603"/>
        <v>6</v>
      </c>
      <c r="H2654" s="19">
        <v>3.8333333333333335</v>
      </c>
      <c r="I2654" s="18">
        <v>207.05375269337415</v>
      </c>
      <c r="J2654" s="18">
        <v>235.00797913462452</v>
      </c>
      <c r="K2654" s="18">
        <f t="shared" si="604"/>
        <v>311.09061365260646</v>
      </c>
      <c r="L2654" s="18">
        <f t="shared" si="605"/>
        <v>353.09080608896789</v>
      </c>
      <c r="M2654" s="18">
        <f t="shared" si="606"/>
        <v>279.47156767480055</v>
      </c>
      <c r="N2654" s="18">
        <f t="shared" si="607"/>
        <v>317.20288809303997</v>
      </c>
    </row>
    <row r="2655" spans="1:14" ht="15" x14ac:dyDescent="0.25">
      <c r="A2655" s="15" t="s">
        <v>500</v>
      </c>
      <c r="B2655" s="16" t="s">
        <v>40</v>
      </c>
      <c r="C2655" t="s">
        <v>27</v>
      </c>
      <c r="D2655" s="16" t="s">
        <v>499</v>
      </c>
      <c r="E2655">
        <v>7</v>
      </c>
      <c r="F2655" s="20">
        <v>2.8333333333333335</v>
      </c>
      <c r="G2655" s="21">
        <f t="shared" si="603"/>
        <v>7</v>
      </c>
      <c r="H2655" s="19">
        <v>4.416666666666667</v>
      </c>
      <c r="I2655" s="18">
        <v>207.05375269337415</v>
      </c>
      <c r="J2655" s="18">
        <v>235.00797913462452</v>
      </c>
      <c r="K2655" s="18">
        <f t="shared" si="604"/>
        <v>311.09061365260646</v>
      </c>
      <c r="L2655" s="18">
        <f t="shared" si="605"/>
        <v>353.09080608896789</v>
      </c>
      <c r="M2655" s="18">
        <f t="shared" si="606"/>
        <v>279.47156767480055</v>
      </c>
      <c r="N2655" s="18">
        <f t="shared" si="607"/>
        <v>317.20288809303997</v>
      </c>
    </row>
    <row r="2656" spans="1:14" ht="15" x14ac:dyDescent="0.25">
      <c r="A2656" s="17" t="s">
        <v>346</v>
      </c>
      <c r="B2656" s="16" t="s">
        <v>344</v>
      </c>
      <c r="C2656" t="s">
        <v>27</v>
      </c>
      <c r="D2656" s="16" t="s">
        <v>345</v>
      </c>
      <c r="E2656">
        <v>1</v>
      </c>
      <c r="F2656" s="20">
        <v>8.75</v>
      </c>
      <c r="G2656" s="21">
        <f t="shared" si="603"/>
        <v>1</v>
      </c>
      <c r="H2656" s="19">
        <v>10.833333333333334</v>
      </c>
      <c r="I2656" s="18">
        <v>172.16216193154037</v>
      </c>
      <c r="J2656" s="18">
        <v>313.60596547233263</v>
      </c>
      <c r="K2656" s="18">
        <f t="shared" si="604"/>
        <v>258.66728763113207</v>
      </c>
      <c r="L2656" s="18">
        <f t="shared" si="605"/>
        <v>471.18137669488397</v>
      </c>
      <c r="M2656" s="18">
        <f t="shared" si="606"/>
        <v>232.37651413419735</v>
      </c>
      <c r="N2656" s="18">
        <f t="shared" si="607"/>
        <v>423.29081053901052</v>
      </c>
    </row>
    <row r="2657" spans="1:14" ht="15" x14ac:dyDescent="0.25">
      <c r="A2657" s="17" t="s">
        <v>346</v>
      </c>
      <c r="B2657" s="16" t="s">
        <v>344</v>
      </c>
      <c r="C2657" t="s">
        <v>27</v>
      </c>
      <c r="D2657" s="16" t="s">
        <v>345</v>
      </c>
      <c r="E2657">
        <v>2</v>
      </c>
      <c r="F2657" s="20">
        <v>8.75</v>
      </c>
      <c r="G2657" s="21">
        <f t="shared" si="603"/>
        <v>2</v>
      </c>
      <c r="H2657" s="19">
        <v>10.833333333333334</v>
      </c>
      <c r="I2657" s="18">
        <v>172.16216193154037</v>
      </c>
      <c r="J2657" s="18">
        <v>313.60596547233263</v>
      </c>
      <c r="K2657" s="18">
        <f t="shared" si="604"/>
        <v>258.66728763113207</v>
      </c>
      <c r="L2657" s="18">
        <f t="shared" si="605"/>
        <v>471.18137669488397</v>
      </c>
      <c r="M2657" s="18">
        <f t="shared" si="606"/>
        <v>232.37651413419735</v>
      </c>
      <c r="N2657" s="18">
        <f t="shared" si="607"/>
        <v>423.29081053901052</v>
      </c>
    </row>
    <row r="2658" spans="1:14" ht="15" x14ac:dyDescent="0.25">
      <c r="A2658" s="17" t="s">
        <v>346</v>
      </c>
      <c r="B2658" s="16" t="s">
        <v>344</v>
      </c>
      <c r="C2658" t="s">
        <v>27</v>
      </c>
      <c r="D2658" s="16" t="s">
        <v>345</v>
      </c>
      <c r="E2658">
        <v>3</v>
      </c>
      <c r="F2658" s="20">
        <v>8.75</v>
      </c>
      <c r="G2658" s="21">
        <f t="shared" si="603"/>
        <v>3</v>
      </c>
      <c r="H2658" s="19">
        <v>10.833333333333334</v>
      </c>
      <c r="I2658" s="18">
        <v>172.16216193154037</v>
      </c>
      <c r="J2658" s="18">
        <v>313.60596547233263</v>
      </c>
      <c r="K2658" s="18">
        <f t="shared" si="604"/>
        <v>258.66728763113207</v>
      </c>
      <c r="L2658" s="18">
        <f t="shared" si="605"/>
        <v>471.18137669488397</v>
      </c>
      <c r="M2658" s="18">
        <f t="shared" si="606"/>
        <v>232.37651413419735</v>
      </c>
      <c r="N2658" s="18">
        <f t="shared" si="607"/>
        <v>423.29081053901052</v>
      </c>
    </row>
    <row r="2659" spans="1:14" ht="15" x14ac:dyDescent="0.25">
      <c r="A2659" s="17" t="s">
        <v>346</v>
      </c>
      <c r="B2659" s="16" t="s">
        <v>344</v>
      </c>
      <c r="C2659" t="s">
        <v>27</v>
      </c>
      <c r="D2659" s="16" t="s">
        <v>345</v>
      </c>
      <c r="E2659">
        <v>4</v>
      </c>
      <c r="F2659" s="20">
        <v>8.75</v>
      </c>
      <c r="G2659" s="21">
        <f t="shared" si="603"/>
        <v>4</v>
      </c>
      <c r="H2659" s="19">
        <v>10.833333333333334</v>
      </c>
      <c r="I2659" s="18">
        <v>172.16216193154037</v>
      </c>
      <c r="J2659" s="18">
        <v>313.60596547233263</v>
      </c>
      <c r="K2659" s="18">
        <f t="shared" si="604"/>
        <v>258.66728763113207</v>
      </c>
      <c r="L2659" s="18">
        <f t="shared" si="605"/>
        <v>471.18137669488397</v>
      </c>
      <c r="M2659" s="18">
        <f t="shared" si="606"/>
        <v>232.37651413419735</v>
      </c>
      <c r="N2659" s="18">
        <f t="shared" si="607"/>
        <v>423.29081053901052</v>
      </c>
    </row>
    <row r="2660" spans="1:14" ht="15" x14ac:dyDescent="0.25">
      <c r="A2660" s="17" t="s">
        <v>346</v>
      </c>
      <c r="B2660" s="16" t="s">
        <v>344</v>
      </c>
      <c r="C2660" t="s">
        <v>27</v>
      </c>
      <c r="D2660" s="16" t="s">
        <v>345</v>
      </c>
      <c r="E2660">
        <v>5</v>
      </c>
      <c r="F2660" s="20">
        <v>8.75</v>
      </c>
      <c r="G2660" s="21">
        <f t="shared" si="603"/>
        <v>5</v>
      </c>
      <c r="H2660" s="19">
        <v>10.833333333333334</v>
      </c>
      <c r="I2660" s="18">
        <v>172.16216193154037</v>
      </c>
      <c r="J2660" s="18">
        <v>313.60596547233263</v>
      </c>
      <c r="K2660" s="18">
        <f t="shared" si="604"/>
        <v>258.66728763113207</v>
      </c>
      <c r="L2660" s="18">
        <f t="shared" si="605"/>
        <v>471.18137669488397</v>
      </c>
      <c r="M2660" s="18">
        <f t="shared" si="606"/>
        <v>232.37651413419735</v>
      </c>
      <c r="N2660" s="18">
        <f t="shared" si="607"/>
        <v>423.29081053901052</v>
      </c>
    </row>
    <row r="2661" spans="1:14" ht="15" x14ac:dyDescent="0.25">
      <c r="A2661" s="17" t="s">
        <v>346</v>
      </c>
      <c r="B2661" s="16" t="s">
        <v>344</v>
      </c>
      <c r="C2661" t="s">
        <v>27</v>
      </c>
      <c r="D2661" s="16" t="s">
        <v>345</v>
      </c>
      <c r="E2661">
        <v>6</v>
      </c>
      <c r="F2661" s="20">
        <v>8.75</v>
      </c>
      <c r="G2661" s="21">
        <f t="shared" si="603"/>
        <v>6</v>
      </c>
      <c r="H2661" s="19">
        <v>10.833333333333334</v>
      </c>
      <c r="I2661" s="18">
        <v>172.16216193154037</v>
      </c>
      <c r="J2661" s="18">
        <v>313.60596547233263</v>
      </c>
      <c r="K2661" s="18">
        <f t="shared" si="604"/>
        <v>258.66728763113207</v>
      </c>
      <c r="L2661" s="18">
        <f t="shared" si="605"/>
        <v>471.18137669488397</v>
      </c>
      <c r="M2661" s="18">
        <f t="shared" si="606"/>
        <v>232.37651413419735</v>
      </c>
      <c r="N2661" s="18">
        <f t="shared" si="607"/>
        <v>423.29081053901052</v>
      </c>
    </row>
    <row r="2662" spans="1:14" ht="15" x14ac:dyDescent="0.25">
      <c r="A2662" s="15" t="s">
        <v>346</v>
      </c>
      <c r="B2662" s="16" t="s">
        <v>344</v>
      </c>
      <c r="C2662" t="s">
        <v>27</v>
      </c>
      <c r="D2662" s="16" t="s">
        <v>345</v>
      </c>
      <c r="E2662">
        <v>7</v>
      </c>
      <c r="F2662" s="20">
        <v>8.75</v>
      </c>
      <c r="G2662" s="21">
        <f t="shared" si="603"/>
        <v>7</v>
      </c>
      <c r="H2662" s="19">
        <v>10.833333333333334</v>
      </c>
      <c r="I2662" s="18">
        <v>172.16216193154037</v>
      </c>
      <c r="J2662" s="18">
        <v>313.60596547233263</v>
      </c>
      <c r="K2662" s="18">
        <f t="shared" si="604"/>
        <v>258.66728763113207</v>
      </c>
      <c r="L2662" s="18">
        <f t="shared" si="605"/>
        <v>471.18137669488397</v>
      </c>
      <c r="M2662" s="18">
        <f t="shared" si="606"/>
        <v>232.37651413419735</v>
      </c>
      <c r="N2662" s="18">
        <f t="shared" si="607"/>
        <v>423.29081053901052</v>
      </c>
    </row>
    <row r="2663" spans="1:14" ht="15" x14ac:dyDescent="0.25">
      <c r="A2663" s="17" t="s">
        <v>156</v>
      </c>
      <c r="B2663" s="16" t="s">
        <v>153</v>
      </c>
      <c r="C2663" t="s">
        <v>35</v>
      </c>
      <c r="D2663" s="16" t="s">
        <v>352</v>
      </c>
      <c r="E2663">
        <v>1</v>
      </c>
      <c r="F2663" s="20">
        <v>6</v>
      </c>
      <c r="G2663" s="21">
        <f t="shared" si="603"/>
        <v>1</v>
      </c>
      <c r="H2663" s="19">
        <v>6.833333333333333</v>
      </c>
      <c r="I2663" s="18">
        <v>120.60036818801788</v>
      </c>
      <c r="J2663" s="18">
        <v>128.91356356400408</v>
      </c>
      <c r="K2663" s="18">
        <f t="shared" si="604"/>
        <v>181.19759752386923</v>
      </c>
      <c r="L2663" s="18">
        <f t="shared" si="605"/>
        <v>193.68786643852829</v>
      </c>
      <c r="M2663" s="18">
        <f t="shared" si="606"/>
        <v>162.78079252963991</v>
      </c>
      <c r="N2663" s="18">
        <f t="shared" si="607"/>
        <v>174.00155870215329</v>
      </c>
    </row>
    <row r="2664" spans="1:14" ht="15" x14ac:dyDescent="0.25">
      <c r="A2664" s="17" t="s">
        <v>156</v>
      </c>
      <c r="B2664" s="16" t="s">
        <v>153</v>
      </c>
      <c r="C2664" t="s">
        <v>35</v>
      </c>
      <c r="D2664" s="16" t="s">
        <v>352</v>
      </c>
      <c r="E2664">
        <v>2</v>
      </c>
      <c r="F2664" s="20">
        <v>6.416666666666667</v>
      </c>
      <c r="G2664" s="21">
        <f t="shared" si="603"/>
        <v>2</v>
      </c>
      <c r="H2664" s="19">
        <v>7.25</v>
      </c>
      <c r="I2664" s="18">
        <v>120.60036818801788</v>
      </c>
      <c r="J2664" s="18">
        <v>128.91356356400408</v>
      </c>
      <c r="K2664" s="18">
        <f t="shared" si="604"/>
        <v>181.19759752386923</v>
      </c>
      <c r="L2664" s="18">
        <f t="shared" si="605"/>
        <v>193.68786643852829</v>
      </c>
      <c r="M2664" s="18">
        <f t="shared" si="606"/>
        <v>162.78079252963991</v>
      </c>
      <c r="N2664" s="18">
        <f t="shared" si="607"/>
        <v>174.00155870215329</v>
      </c>
    </row>
    <row r="2665" spans="1:14" ht="15" x14ac:dyDescent="0.25">
      <c r="A2665" s="17" t="s">
        <v>156</v>
      </c>
      <c r="B2665" s="16" t="s">
        <v>153</v>
      </c>
      <c r="C2665" t="s">
        <v>35</v>
      </c>
      <c r="D2665" s="16" t="s">
        <v>352</v>
      </c>
      <c r="E2665">
        <v>3</v>
      </c>
      <c r="F2665" s="20">
        <v>6.416666666666667</v>
      </c>
      <c r="G2665" s="21">
        <f t="shared" si="603"/>
        <v>3</v>
      </c>
      <c r="H2665" s="19">
        <v>7.25</v>
      </c>
      <c r="I2665" s="18">
        <v>120.60036818801788</v>
      </c>
      <c r="J2665" s="18">
        <v>128.91356356400408</v>
      </c>
      <c r="K2665" s="18">
        <f t="shared" si="604"/>
        <v>181.19759752386923</v>
      </c>
      <c r="L2665" s="18">
        <f t="shared" si="605"/>
        <v>193.68786643852829</v>
      </c>
      <c r="M2665" s="18">
        <f t="shared" si="606"/>
        <v>162.78079252963991</v>
      </c>
      <c r="N2665" s="18">
        <f t="shared" si="607"/>
        <v>174.00155870215329</v>
      </c>
    </row>
    <row r="2666" spans="1:14" ht="15" x14ac:dyDescent="0.25">
      <c r="A2666" s="17" t="s">
        <v>156</v>
      </c>
      <c r="B2666" s="16" t="s">
        <v>153</v>
      </c>
      <c r="C2666" t="s">
        <v>35</v>
      </c>
      <c r="D2666" s="16" t="s">
        <v>352</v>
      </c>
      <c r="E2666">
        <v>4</v>
      </c>
      <c r="F2666" s="20">
        <v>6.5</v>
      </c>
      <c r="G2666" s="21">
        <f t="shared" si="603"/>
        <v>4</v>
      </c>
      <c r="H2666" s="19">
        <v>7.333333333333333</v>
      </c>
      <c r="I2666" s="18">
        <v>120.60036818801788</v>
      </c>
      <c r="J2666" s="18">
        <v>128.91356356400408</v>
      </c>
      <c r="K2666" s="18">
        <f t="shared" si="604"/>
        <v>181.19759752386923</v>
      </c>
      <c r="L2666" s="18">
        <f t="shared" si="605"/>
        <v>193.68786643852829</v>
      </c>
      <c r="M2666" s="18">
        <f t="shared" si="606"/>
        <v>162.78079252963991</v>
      </c>
      <c r="N2666" s="18">
        <f t="shared" si="607"/>
        <v>174.00155870215329</v>
      </c>
    </row>
    <row r="2667" spans="1:14" ht="15" x14ac:dyDescent="0.25">
      <c r="A2667" s="17" t="s">
        <v>156</v>
      </c>
      <c r="B2667" s="16" t="s">
        <v>153</v>
      </c>
      <c r="C2667" t="s">
        <v>35</v>
      </c>
      <c r="D2667" s="16" t="s">
        <v>352</v>
      </c>
      <c r="E2667">
        <v>5</v>
      </c>
      <c r="F2667" s="20">
        <v>6.333333333333333</v>
      </c>
      <c r="G2667" s="21">
        <f t="shared" si="603"/>
        <v>5</v>
      </c>
      <c r="H2667" s="19">
        <v>7.166666666666667</v>
      </c>
      <c r="I2667" s="18">
        <v>120.60036818801788</v>
      </c>
      <c r="J2667" s="18">
        <v>128.91356356400408</v>
      </c>
      <c r="K2667" s="18">
        <f t="shared" si="604"/>
        <v>181.19759752386923</v>
      </c>
      <c r="L2667" s="18">
        <f t="shared" si="605"/>
        <v>193.68786643852829</v>
      </c>
      <c r="M2667" s="18">
        <f t="shared" si="606"/>
        <v>162.78079252963991</v>
      </c>
      <c r="N2667" s="18">
        <f t="shared" si="607"/>
        <v>174.00155870215329</v>
      </c>
    </row>
    <row r="2668" spans="1:14" ht="15" x14ac:dyDescent="0.25">
      <c r="A2668" s="17" t="s">
        <v>156</v>
      </c>
      <c r="B2668" s="16" t="s">
        <v>153</v>
      </c>
      <c r="C2668" t="s">
        <v>35</v>
      </c>
      <c r="D2668" s="16" t="s">
        <v>352</v>
      </c>
      <c r="E2668">
        <v>6</v>
      </c>
      <c r="F2668" s="20">
        <v>6</v>
      </c>
      <c r="G2668" s="21">
        <f t="shared" si="603"/>
        <v>6</v>
      </c>
      <c r="H2668" s="19">
        <v>6.833333333333333</v>
      </c>
      <c r="I2668" s="18">
        <v>120.60036818801788</v>
      </c>
      <c r="J2668" s="18">
        <v>128.91356356400408</v>
      </c>
      <c r="K2668" s="18">
        <f t="shared" si="604"/>
        <v>181.19759752386923</v>
      </c>
      <c r="L2668" s="18">
        <f t="shared" si="605"/>
        <v>193.68786643852829</v>
      </c>
      <c r="M2668" s="18">
        <f t="shared" si="606"/>
        <v>162.78079252963991</v>
      </c>
      <c r="N2668" s="18">
        <f t="shared" si="607"/>
        <v>174.00155870215329</v>
      </c>
    </row>
    <row r="2669" spans="1:14" ht="15" x14ac:dyDescent="0.25">
      <c r="A2669" s="17" t="s">
        <v>156</v>
      </c>
      <c r="B2669" s="16" t="s">
        <v>153</v>
      </c>
      <c r="C2669" t="s">
        <v>35</v>
      </c>
      <c r="D2669" s="16" t="s">
        <v>352</v>
      </c>
      <c r="E2669">
        <v>7</v>
      </c>
      <c r="F2669" s="20">
        <v>6</v>
      </c>
      <c r="G2669" s="21">
        <f t="shared" si="603"/>
        <v>7</v>
      </c>
      <c r="H2669" s="19">
        <v>6.833333333333333</v>
      </c>
      <c r="I2669" s="18">
        <v>120.60036818801788</v>
      </c>
      <c r="J2669" s="18">
        <v>128.91356356400408</v>
      </c>
      <c r="K2669" s="18">
        <f t="shared" si="604"/>
        <v>181.19759752386923</v>
      </c>
      <c r="L2669" s="18">
        <f t="shared" si="605"/>
        <v>193.68786643852829</v>
      </c>
      <c r="M2669" s="18">
        <f t="shared" si="606"/>
        <v>162.78079252963991</v>
      </c>
      <c r="N2669" s="18">
        <f t="shared" si="607"/>
        <v>174.00155870215329</v>
      </c>
    </row>
    <row r="2670" spans="1:14" ht="15" x14ac:dyDescent="0.25">
      <c r="A2670" s="17" t="s">
        <v>156</v>
      </c>
      <c r="B2670" s="16" t="s">
        <v>153</v>
      </c>
      <c r="C2670" t="s">
        <v>35</v>
      </c>
      <c r="D2670" s="16" t="s">
        <v>155</v>
      </c>
      <c r="E2670">
        <v>1</v>
      </c>
      <c r="F2670" s="20">
        <v>12.5</v>
      </c>
      <c r="G2670" s="21">
        <f t="shared" si="603"/>
        <v>1</v>
      </c>
      <c r="H2670" s="19">
        <v>13.333333333333334</v>
      </c>
      <c r="I2670" s="18">
        <v>120.60036818801788</v>
      </c>
      <c r="J2670" s="18">
        <v>128.91356356400408</v>
      </c>
      <c r="K2670" s="18">
        <f t="shared" si="604"/>
        <v>181.19759752386923</v>
      </c>
      <c r="L2670" s="18">
        <f t="shared" si="605"/>
        <v>193.68786643852829</v>
      </c>
      <c r="M2670" s="18">
        <f t="shared" si="606"/>
        <v>162.78079252963991</v>
      </c>
      <c r="N2670" s="18">
        <f t="shared" si="607"/>
        <v>174.00155870215329</v>
      </c>
    </row>
    <row r="2671" spans="1:14" ht="15" x14ac:dyDescent="0.25">
      <c r="A2671" s="17" t="s">
        <v>156</v>
      </c>
      <c r="B2671" s="16" t="s">
        <v>153</v>
      </c>
      <c r="C2671" t="s">
        <v>35</v>
      </c>
      <c r="D2671" s="16" t="s">
        <v>155</v>
      </c>
      <c r="E2671">
        <v>2</v>
      </c>
      <c r="F2671" s="20">
        <v>12.75</v>
      </c>
      <c r="G2671" s="21">
        <f t="shared" si="603"/>
        <v>2</v>
      </c>
      <c r="H2671" s="19">
        <v>13.583333333333334</v>
      </c>
      <c r="I2671" s="18">
        <v>120.60036818801788</v>
      </c>
      <c r="J2671" s="18">
        <v>128.91356356400408</v>
      </c>
      <c r="K2671" s="18">
        <f t="shared" si="604"/>
        <v>181.19759752386923</v>
      </c>
      <c r="L2671" s="18">
        <f t="shared" si="605"/>
        <v>193.68786643852829</v>
      </c>
      <c r="M2671" s="18">
        <f t="shared" si="606"/>
        <v>162.78079252963991</v>
      </c>
      <c r="N2671" s="18">
        <f t="shared" si="607"/>
        <v>174.00155870215329</v>
      </c>
    </row>
    <row r="2672" spans="1:14" ht="15" x14ac:dyDescent="0.25">
      <c r="A2672" s="17" t="s">
        <v>156</v>
      </c>
      <c r="B2672" s="16" t="s">
        <v>153</v>
      </c>
      <c r="C2672" t="s">
        <v>35</v>
      </c>
      <c r="D2672" s="16" t="s">
        <v>155</v>
      </c>
      <c r="E2672">
        <v>3</v>
      </c>
      <c r="F2672" s="20">
        <v>12.5</v>
      </c>
      <c r="G2672" s="21">
        <f t="shared" si="603"/>
        <v>3</v>
      </c>
      <c r="H2672" s="19">
        <v>13.333333333333334</v>
      </c>
      <c r="I2672" s="18">
        <v>120.60036818801788</v>
      </c>
      <c r="J2672" s="18">
        <v>128.91356356400408</v>
      </c>
      <c r="K2672" s="18">
        <f t="shared" si="604"/>
        <v>181.19759752386923</v>
      </c>
      <c r="L2672" s="18">
        <f t="shared" si="605"/>
        <v>193.68786643852829</v>
      </c>
      <c r="M2672" s="18">
        <f t="shared" si="606"/>
        <v>162.78079252963991</v>
      </c>
      <c r="N2672" s="18">
        <f t="shared" si="607"/>
        <v>174.00155870215329</v>
      </c>
    </row>
    <row r="2673" spans="1:14" ht="15" x14ac:dyDescent="0.25">
      <c r="A2673" s="17" t="s">
        <v>156</v>
      </c>
      <c r="B2673" s="16" t="s">
        <v>153</v>
      </c>
      <c r="C2673" t="s">
        <v>35</v>
      </c>
      <c r="D2673" s="16" t="s">
        <v>155</v>
      </c>
      <c r="E2673">
        <v>4</v>
      </c>
      <c r="F2673" s="20">
        <v>13</v>
      </c>
      <c r="G2673" s="21">
        <f t="shared" si="603"/>
        <v>4</v>
      </c>
      <c r="H2673" s="19">
        <v>13.833333333333334</v>
      </c>
      <c r="I2673" s="18">
        <v>120.60036818801788</v>
      </c>
      <c r="J2673" s="18">
        <v>128.91356356400408</v>
      </c>
      <c r="K2673" s="18">
        <f t="shared" si="604"/>
        <v>181.19759752386923</v>
      </c>
      <c r="L2673" s="18">
        <f t="shared" si="605"/>
        <v>193.68786643852829</v>
      </c>
      <c r="M2673" s="18">
        <f t="shared" si="606"/>
        <v>162.78079252963991</v>
      </c>
      <c r="N2673" s="18">
        <f t="shared" si="607"/>
        <v>174.00155870215329</v>
      </c>
    </row>
    <row r="2674" spans="1:14" ht="15" x14ac:dyDescent="0.25">
      <c r="A2674" s="17" t="s">
        <v>156</v>
      </c>
      <c r="B2674" s="16" t="s">
        <v>153</v>
      </c>
      <c r="C2674" t="s">
        <v>35</v>
      </c>
      <c r="D2674" s="16" t="s">
        <v>155</v>
      </c>
      <c r="E2674">
        <v>5</v>
      </c>
      <c r="F2674" s="20">
        <v>12.75</v>
      </c>
      <c r="G2674" s="21">
        <f t="shared" si="603"/>
        <v>5</v>
      </c>
      <c r="H2674" s="19">
        <v>13.583333333333334</v>
      </c>
      <c r="I2674" s="18">
        <v>120.60036818801788</v>
      </c>
      <c r="J2674" s="18">
        <v>128.91356356400408</v>
      </c>
      <c r="K2674" s="18">
        <f t="shared" si="604"/>
        <v>181.19759752386923</v>
      </c>
      <c r="L2674" s="18">
        <f t="shared" si="605"/>
        <v>193.68786643852829</v>
      </c>
      <c r="M2674" s="18">
        <f t="shared" si="606"/>
        <v>162.78079252963991</v>
      </c>
      <c r="N2674" s="18">
        <f t="shared" si="607"/>
        <v>174.00155870215329</v>
      </c>
    </row>
    <row r="2675" spans="1:14" ht="15" x14ac:dyDescent="0.25">
      <c r="A2675" s="17" t="s">
        <v>156</v>
      </c>
      <c r="B2675" s="16" t="s">
        <v>153</v>
      </c>
      <c r="C2675" t="s">
        <v>35</v>
      </c>
      <c r="D2675" s="16" t="s">
        <v>155</v>
      </c>
      <c r="E2675">
        <v>6</v>
      </c>
      <c r="F2675" s="20">
        <v>12.583333333333334</v>
      </c>
      <c r="G2675" s="21">
        <f t="shared" si="603"/>
        <v>6</v>
      </c>
      <c r="H2675" s="19">
        <v>13.416666666666666</v>
      </c>
      <c r="I2675" s="18">
        <v>120.60036818801788</v>
      </c>
      <c r="J2675" s="18">
        <v>128.91356356400408</v>
      </c>
      <c r="K2675" s="18">
        <f t="shared" si="604"/>
        <v>181.19759752386923</v>
      </c>
      <c r="L2675" s="18">
        <f t="shared" si="605"/>
        <v>193.68786643852829</v>
      </c>
      <c r="M2675" s="18">
        <f t="shared" si="606"/>
        <v>162.78079252963991</v>
      </c>
      <c r="N2675" s="18">
        <f t="shared" si="607"/>
        <v>174.00155870215329</v>
      </c>
    </row>
    <row r="2676" spans="1:14" ht="15" x14ac:dyDescent="0.25">
      <c r="A2676" s="15" t="s">
        <v>156</v>
      </c>
      <c r="B2676" s="16" t="s">
        <v>153</v>
      </c>
      <c r="C2676" t="s">
        <v>35</v>
      </c>
      <c r="D2676" s="16" t="s">
        <v>155</v>
      </c>
      <c r="E2676">
        <v>7</v>
      </c>
      <c r="F2676" s="20">
        <v>13.083333333333334</v>
      </c>
      <c r="G2676" s="21">
        <f t="shared" si="603"/>
        <v>7</v>
      </c>
      <c r="H2676" s="19">
        <v>13.916666666666666</v>
      </c>
      <c r="I2676" s="18">
        <v>120.60036818801788</v>
      </c>
      <c r="J2676" s="18">
        <v>128.91356356400408</v>
      </c>
      <c r="K2676" s="18">
        <f t="shared" si="604"/>
        <v>181.19759752386923</v>
      </c>
      <c r="L2676" s="18">
        <f t="shared" si="605"/>
        <v>193.68786643852829</v>
      </c>
      <c r="M2676" s="18">
        <f t="shared" si="606"/>
        <v>162.78079252963991</v>
      </c>
      <c r="N2676" s="18">
        <f t="shared" si="607"/>
        <v>174.00155870215329</v>
      </c>
    </row>
    <row r="2677" spans="1:14" ht="15" x14ac:dyDescent="0.25">
      <c r="A2677" s="17" t="s">
        <v>191</v>
      </c>
      <c r="B2677" s="16" t="s">
        <v>153</v>
      </c>
      <c r="C2677" t="s">
        <v>27</v>
      </c>
      <c r="D2677" s="16" t="s">
        <v>190</v>
      </c>
      <c r="E2677">
        <v>1</v>
      </c>
      <c r="F2677" s="20">
        <v>1.8333333333333335</v>
      </c>
      <c r="G2677" s="21">
        <f t="shared" si="603"/>
        <v>1</v>
      </c>
      <c r="H2677" s="19">
        <v>3.6666666666666665</v>
      </c>
      <c r="I2677" s="18">
        <v>256.8437361537259</v>
      </c>
      <c r="J2677" s="18">
        <v>276.05114265368064</v>
      </c>
      <c r="K2677" s="18">
        <f t="shared" si="604"/>
        <v>385.89822427037637</v>
      </c>
      <c r="L2677" s="18">
        <f t="shared" si="605"/>
        <v>414.75664290331326</v>
      </c>
      <c r="M2677" s="18">
        <f t="shared" si="606"/>
        <v>346.67578180355122</v>
      </c>
      <c r="N2677" s="18">
        <f t="shared" si="607"/>
        <v>372.60104969018965</v>
      </c>
    </row>
    <row r="2678" spans="1:14" ht="15" x14ac:dyDescent="0.25">
      <c r="A2678" s="17" t="s">
        <v>191</v>
      </c>
      <c r="B2678" s="16" t="s">
        <v>153</v>
      </c>
      <c r="C2678" t="s">
        <v>27</v>
      </c>
      <c r="D2678" s="16" t="s">
        <v>190</v>
      </c>
      <c r="E2678">
        <v>2</v>
      </c>
      <c r="F2678" s="20">
        <v>2</v>
      </c>
      <c r="G2678" s="21">
        <f t="shared" si="603"/>
        <v>2</v>
      </c>
      <c r="H2678" s="19">
        <v>3.8333333333333335</v>
      </c>
      <c r="I2678" s="18">
        <v>256.8437361537259</v>
      </c>
      <c r="J2678" s="18">
        <v>276.05114265368064</v>
      </c>
      <c r="K2678" s="18">
        <f t="shared" si="604"/>
        <v>385.89822427037637</v>
      </c>
      <c r="L2678" s="18">
        <f t="shared" si="605"/>
        <v>414.75664290331326</v>
      </c>
      <c r="M2678" s="18">
        <f t="shared" si="606"/>
        <v>346.67578180355122</v>
      </c>
      <c r="N2678" s="18">
        <f t="shared" si="607"/>
        <v>372.60104969018965</v>
      </c>
    </row>
    <row r="2679" spans="1:14" ht="15" x14ac:dyDescent="0.25">
      <c r="A2679" s="17" t="s">
        <v>191</v>
      </c>
      <c r="B2679" s="16" t="s">
        <v>153</v>
      </c>
      <c r="C2679" t="s">
        <v>27</v>
      </c>
      <c r="D2679" s="16" t="s">
        <v>190</v>
      </c>
      <c r="E2679">
        <v>3</v>
      </c>
      <c r="F2679" s="20">
        <v>1.8333333333333335</v>
      </c>
      <c r="G2679" s="21">
        <f t="shared" si="603"/>
        <v>3</v>
      </c>
      <c r="H2679" s="19">
        <v>3.6666666666666665</v>
      </c>
      <c r="I2679" s="18">
        <v>256.8437361537259</v>
      </c>
      <c r="J2679" s="18">
        <v>276.05114265368064</v>
      </c>
      <c r="K2679" s="18">
        <f t="shared" si="604"/>
        <v>385.89822427037637</v>
      </c>
      <c r="L2679" s="18">
        <f t="shared" si="605"/>
        <v>414.75664290331326</v>
      </c>
      <c r="M2679" s="18">
        <f t="shared" si="606"/>
        <v>346.67578180355122</v>
      </c>
      <c r="N2679" s="18">
        <f t="shared" si="607"/>
        <v>372.60104969018965</v>
      </c>
    </row>
    <row r="2680" spans="1:14" ht="15" x14ac:dyDescent="0.25">
      <c r="A2680" s="17" t="s">
        <v>191</v>
      </c>
      <c r="B2680" s="16" t="s">
        <v>153</v>
      </c>
      <c r="C2680" t="s">
        <v>27</v>
      </c>
      <c r="D2680" s="16" t="s">
        <v>190</v>
      </c>
      <c r="E2680">
        <v>4</v>
      </c>
      <c r="F2680" s="20">
        <v>1.8333333333333335</v>
      </c>
      <c r="G2680" s="21">
        <f t="shared" si="603"/>
        <v>4</v>
      </c>
      <c r="H2680" s="19">
        <v>3.6666666666666665</v>
      </c>
      <c r="I2680" s="18">
        <v>256.8437361537259</v>
      </c>
      <c r="J2680" s="18">
        <v>276.05114265368064</v>
      </c>
      <c r="K2680" s="18">
        <f t="shared" si="604"/>
        <v>385.89822427037637</v>
      </c>
      <c r="L2680" s="18">
        <f t="shared" si="605"/>
        <v>414.75664290331326</v>
      </c>
      <c r="M2680" s="18">
        <f t="shared" si="606"/>
        <v>346.67578180355122</v>
      </c>
      <c r="N2680" s="18">
        <f t="shared" si="607"/>
        <v>372.60104969018965</v>
      </c>
    </row>
    <row r="2681" spans="1:14" ht="15" x14ac:dyDescent="0.25">
      <c r="A2681" s="17" t="s">
        <v>191</v>
      </c>
      <c r="B2681" s="16" t="s">
        <v>153</v>
      </c>
      <c r="C2681" t="s">
        <v>27</v>
      </c>
      <c r="D2681" s="16" t="s">
        <v>190</v>
      </c>
      <c r="E2681">
        <v>5</v>
      </c>
      <c r="F2681" s="20">
        <v>2</v>
      </c>
      <c r="G2681" s="21">
        <f t="shared" si="603"/>
        <v>5</v>
      </c>
      <c r="H2681" s="19">
        <v>3.8333333333333335</v>
      </c>
      <c r="I2681" s="18">
        <v>256.8437361537259</v>
      </c>
      <c r="J2681" s="18">
        <v>276.05114265368064</v>
      </c>
      <c r="K2681" s="18">
        <f t="shared" si="604"/>
        <v>385.89822427037637</v>
      </c>
      <c r="L2681" s="18">
        <f t="shared" si="605"/>
        <v>414.75664290331326</v>
      </c>
      <c r="M2681" s="18">
        <f t="shared" si="606"/>
        <v>346.67578180355122</v>
      </c>
      <c r="N2681" s="18">
        <f t="shared" si="607"/>
        <v>372.60104969018965</v>
      </c>
    </row>
    <row r="2682" spans="1:14" ht="15" x14ac:dyDescent="0.25">
      <c r="A2682" s="17" t="s">
        <v>191</v>
      </c>
      <c r="B2682" s="16" t="s">
        <v>153</v>
      </c>
      <c r="C2682" t="s">
        <v>27</v>
      </c>
      <c r="D2682" s="16" t="s">
        <v>190</v>
      </c>
      <c r="E2682">
        <v>6</v>
      </c>
      <c r="F2682" s="20">
        <v>1.8333333333333335</v>
      </c>
      <c r="G2682" s="21">
        <f t="shared" si="603"/>
        <v>6</v>
      </c>
      <c r="H2682" s="19">
        <v>3.6666666666666665</v>
      </c>
      <c r="I2682" s="18">
        <v>256.8437361537259</v>
      </c>
      <c r="J2682" s="18">
        <v>276.05114265368064</v>
      </c>
      <c r="K2682" s="18">
        <f t="shared" si="604"/>
        <v>385.89822427037637</v>
      </c>
      <c r="L2682" s="18">
        <f t="shared" si="605"/>
        <v>414.75664290331326</v>
      </c>
      <c r="M2682" s="18">
        <f t="shared" si="606"/>
        <v>346.67578180355122</v>
      </c>
      <c r="N2682" s="18">
        <f t="shared" si="607"/>
        <v>372.60104969018965</v>
      </c>
    </row>
    <row r="2683" spans="1:14" ht="15" x14ac:dyDescent="0.25">
      <c r="A2683" s="17" t="s">
        <v>191</v>
      </c>
      <c r="B2683" s="16" t="s">
        <v>153</v>
      </c>
      <c r="C2683" t="s">
        <v>27</v>
      </c>
      <c r="D2683" s="16" t="s">
        <v>190</v>
      </c>
      <c r="E2683">
        <v>7</v>
      </c>
      <c r="F2683" s="20">
        <v>1.8333333333333335</v>
      </c>
      <c r="G2683" s="21">
        <f t="shared" si="603"/>
        <v>7</v>
      </c>
      <c r="H2683" s="19">
        <v>3.6666666666666665</v>
      </c>
      <c r="I2683" s="18">
        <v>256.8437361537259</v>
      </c>
      <c r="J2683" s="18">
        <v>276.05114265368064</v>
      </c>
      <c r="K2683" s="18">
        <f t="shared" si="604"/>
        <v>385.89822427037637</v>
      </c>
      <c r="L2683" s="18">
        <f t="shared" si="605"/>
        <v>414.75664290331326</v>
      </c>
      <c r="M2683" s="18">
        <f t="shared" si="606"/>
        <v>346.67578180355122</v>
      </c>
      <c r="N2683" s="18">
        <f t="shared" si="607"/>
        <v>372.60104969018965</v>
      </c>
    </row>
    <row r="2684" spans="1:14" ht="15" x14ac:dyDescent="0.25">
      <c r="A2684" s="17" t="s">
        <v>191</v>
      </c>
      <c r="B2684" s="16" t="s">
        <v>153</v>
      </c>
      <c r="C2684" t="s">
        <v>27</v>
      </c>
      <c r="D2684" s="16" t="s">
        <v>355</v>
      </c>
      <c r="E2684">
        <v>1</v>
      </c>
      <c r="F2684" s="20">
        <v>9.3333333333333339</v>
      </c>
      <c r="G2684" s="21">
        <f t="shared" si="603"/>
        <v>1</v>
      </c>
      <c r="H2684" s="19">
        <v>11.166666666666666</v>
      </c>
      <c r="I2684" s="18">
        <v>256.8437361537259</v>
      </c>
      <c r="J2684" s="18">
        <v>276.05114265368064</v>
      </c>
      <c r="K2684" s="18">
        <f t="shared" si="604"/>
        <v>385.89822427037637</v>
      </c>
      <c r="L2684" s="18">
        <f t="shared" si="605"/>
        <v>414.75664290331326</v>
      </c>
      <c r="M2684" s="18">
        <f t="shared" si="606"/>
        <v>346.67578180355122</v>
      </c>
      <c r="N2684" s="18">
        <f t="shared" si="607"/>
        <v>372.60104969018965</v>
      </c>
    </row>
    <row r="2685" spans="1:14" ht="15" x14ac:dyDescent="0.25">
      <c r="A2685" s="17" t="s">
        <v>191</v>
      </c>
      <c r="B2685" s="16" t="s">
        <v>153</v>
      </c>
      <c r="C2685" t="s">
        <v>27</v>
      </c>
      <c r="D2685" s="16" t="s">
        <v>355</v>
      </c>
      <c r="E2685">
        <v>2</v>
      </c>
      <c r="F2685" s="20">
        <v>9.5</v>
      </c>
      <c r="G2685" s="21">
        <f t="shared" si="603"/>
        <v>2</v>
      </c>
      <c r="H2685" s="19">
        <v>11.333333333333334</v>
      </c>
      <c r="I2685" s="18">
        <v>256.8437361537259</v>
      </c>
      <c r="J2685" s="18">
        <v>276.05114265368064</v>
      </c>
      <c r="K2685" s="18">
        <f t="shared" si="604"/>
        <v>385.89822427037637</v>
      </c>
      <c r="L2685" s="18">
        <f t="shared" si="605"/>
        <v>414.75664290331326</v>
      </c>
      <c r="M2685" s="18">
        <f t="shared" si="606"/>
        <v>346.67578180355122</v>
      </c>
      <c r="N2685" s="18">
        <f t="shared" si="607"/>
        <v>372.60104969018965</v>
      </c>
    </row>
    <row r="2686" spans="1:14" ht="15" x14ac:dyDescent="0.25">
      <c r="A2686" s="17" t="s">
        <v>191</v>
      </c>
      <c r="B2686" s="16" t="s">
        <v>153</v>
      </c>
      <c r="C2686" t="s">
        <v>27</v>
      </c>
      <c r="D2686" s="16" t="s">
        <v>355</v>
      </c>
      <c r="E2686">
        <v>3</v>
      </c>
      <c r="F2686" s="20">
        <v>9.4166666666666661</v>
      </c>
      <c r="G2686" s="21">
        <f t="shared" si="603"/>
        <v>3</v>
      </c>
      <c r="H2686" s="19">
        <v>11.25</v>
      </c>
      <c r="I2686" s="18">
        <v>256.8437361537259</v>
      </c>
      <c r="J2686" s="18">
        <v>276.05114265368064</v>
      </c>
      <c r="K2686" s="18">
        <f t="shared" si="604"/>
        <v>385.89822427037637</v>
      </c>
      <c r="L2686" s="18">
        <f t="shared" si="605"/>
        <v>414.75664290331326</v>
      </c>
      <c r="M2686" s="18">
        <f t="shared" si="606"/>
        <v>346.67578180355122</v>
      </c>
      <c r="N2686" s="18">
        <f t="shared" si="607"/>
        <v>372.60104969018965</v>
      </c>
    </row>
    <row r="2687" spans="1:14" ht="15" x14ac:dyDescent="0.25">
      <c r="A2687" s="17" t="s">
        <v>191</v>
      </c>
      <c r="B2687" s="16" t="s">
        <v>153</v>
      </c>
      <c r="C2687" t="s">
        <v>27</v>
      </c>
      <c r="D2687" s="16" t="s">
        <v>355</v>
      </c>
      <c r="E2687">
        <v>4</v>
      </c>
      <c r="F2687" s="20">
        <v>9.5</v>
      </c>
      <c r="G2687" s="21">
        <f t="shared" si="603"/>
        <v>4</v>
      </c>
      <c r="H2687" s="19">
        <v>11.333333333333334</v>
      </c>
      <c r="I2687" s="18">
        <v>256.8437361537259</v>
      </c>
      <c r="J2687" s="18">
        <v>276.05114265368064</v>
      </c>
      <c r="K2687" s="18">
        <f t="shared" si="604"/>
        <v>385.89822427037637</v>
      </c>
      <c r="L2687" s="18">
        <f t="shared" si="605"/>
        <v>414.75664290331326</v>
      </c>
      <c r="M2687" s="18">
        <f t="shared" si="606"/>
        <v>346.67578180355122</v>
      </c>
      <c r="N2687" s="18">
        <f t="shared" si="607"/>
        <v>372.60104969018965</v>
      </c>
    </row>
    <row r="2688" spans="1:14" ht="15" x14ac:dyDescent="0.25">
      <c r="A2688" s="17" t="s">
        <v>191</v>
      </c>
      <c r="B2688" s="16" t="s">
        <v>153</v>
      </c>
      <c r="C2688" t="s">
        <v>27</v>
      </c>
      <c r="D2688" s="16" t="s">
        <v>355</v>
      </c>
      <c r="E2688">
        <v>5</v>
      </c>
      <c r="F2688" s="20">
        <v>9.5</v>
      </c>
      <c r="G2688" s="21">
        <f t="shared" si="603"/>
        <v>5</v>
      </c>
      <c r="H2688" s="19">
        <v>11.333333333333334</v>
      </c>
      <c r="I2688" s="18">
        <v>256.8437361537259</v>
      </c>
      <c r="J2688" s="18">
        <v>276.05114265368064</v>
      </c>
      <c r="K2688" s="18">
        <f t="shared" si="604"/>
        <v>385.89822427037637</v>
      </c>
      <c r="L2688" s="18">
        <f t="shared" si="605"/>
        <v>414.75664290331326</v>
      </c>
      <c r="M2688" s="18">
        <f t="shared" si="606"/>
        <v>346.67578180355122</v>
      </c>
      <c r="N2688" s="18">
        <f t="shared" si="607"/>
        <v>372.60104969018965</v>
      </c>
    </row>
    <row r="2689" spans="1:14" ht="15" x14ac:dyDescent="0.25">
      <c r="A2689" s="17" t="s">
        <v>191</v>
      </c>
      <c r="B2689" s="16" t="s">
        <v>153</v>
      </c>
      <c r="C2689" t="s">
        <v>27</v>
      </c>
      <c r="D2689" s="16" t="s">
        <v>355</v>
      </c>
      <c r="E2689">
        <v>6</v>
      </c>
      <c r="F2689" s="20">
        <v>9.5</v>
      </c>
      <c r="G2689" s="21">
        <f t="shared" si="603"/>
        <v>6</v>
      </c>
      <c r="H2689" s="19">
        <v>11.333333333333334</v>
      </c>
      <c r="I2689" s="18">
        <v>256.8437361537259</v>
      </c>
      <c r="J2689" s="18">
        <v>276.05114265368064</v>
      </c>
      <c r="K2689" s="18">
        <f t="shared" si="604"/>
        <v>385.89822427037637</v>
      </c>
      <c r="L2689" s="18">
        <f t="shared" si="605"/>
        <v>414.75664290331326</v>
      </c>
      <c r="M2689" s="18">
        <f t="shared" si="606"/>
        <v>346.67578180355122</v>
      </c>
      <c r="N2689" s="18">
        <f t="shared" si="607"/>
        <v>372.60104969018965</v>
      </c>
    </row>
    <row r="2690" spans="1:14" ht="15" x14ac:dyDescent="0.25">
      <c r="A2690" s="17" t="s">
        <v>191</v>
      </c>
      <c r="B2690" s="16" t="s">
        <v>153</v>
      </c>
      <c r="C2690" t="s">
        <v>27</v>
      </c>
      <c r="D2690" s="16" t="s">
        <v>355</v>
      </c>
      <c r="E2690">
        <v>7</v>
      </c>
      <c r="F2690" s="20">
        <v>9</v>
      </c>
      <c r="G2690" s="21">
        <f t="shared" si="603"/>
        <v>7</v>
      </c>
      <c r="H2690" s="19">
        <v>10.833333333333334</v>
      </c>
      <c r="I2690" s="18">
        <v>256.8437361537259</v>
      </c>
      <c r="J2690" s="18">
        <v>276.05114265368064</v>
      </c>
      <c r="K2690" s="18">
        <f t="shared" si="604"/>
        <v>385.89822427037637</v>
      </c>
      <c r="L2690" s="18">
        <f t="shared" si="605"/>
        <v>414.75664290331326</v>
      </c>
      <c r="M2690" s="18">
        <f t="shared" si="606"/>
        <v>346.67578180355122</v>
      </c>
      <c r="N2690" s="18">
        <f t="shared" si="607"/>
        <v>372.60104969018965</v>
      </c>
    </row>
    <row r="2691" spans="1:14" ht="15" x14ac:dyDescent="0.25">
      <c r="A2691" s="17" t="s">
        <v>191</v>
      </c>
      <c r="B2691" s="16" t="s">
        <v>153</v>
      </c>
      <c r="C2691" t="s">
        <v>27</v>
      </c>
      <c r="D2691" s="16" t="s">
        <v>776</v>
      </c>
      <c r="E2691">
        <v>4</v>
      </c>
      <c r="F2691" s="20">
        <v>12.5</v>
      </c>
      <c r="G2691" s="21">
        <f t="shared" si="603"/>
        <v>4</v>
      </c>
      <c r="H2691" s="19">
        <v>14.333333333333334</v>
      </c>
      <c r="I2691" s="18">
        <v>256.8437361537259</v>
      </c>
      <c r="J2691" s="18">
        <v>276.05114265368064</v>
      </c>
      <c r="K2691" s="18">
        <f t="shared" si="604"/>
        <v>385.89822427037637</v>
      </c>
      <c r="L2691" s="18">
        <f t="shared" si="605"/>
        <v>414.75664290331326</v>
      </c>
      <c r="M2691" s="18">
        <f t="shared" si="606"/>
        <v>346.67578180355122</v>
      </c>
      <c r="N2691" s="18">
        <f t="shared" si="607"/>
        <v>372.60104969018965</v>
      </c>
    </row>
    <row r="2692" spans="1:14" ht="15" x14ac:dyDescent="0.25">
      <c r="A2692" s="17" t="s">
        <v>191</v>
      </c>
      <c r="B2692" s="16" t="s">
        <v>153</v>
      </c>
      <c r="C2692" t="s">
        <v>27</v>
      </c>
      <c r="D2692" s="16" t="s">
        <v>486</v>
      </c>
      <c r="E2692">
        <v>1</v>
      </c>
      <c r="F2692" s="20">
        <v>13.916666666666666</v>
      </c>
      <c r="G2692" s="21">
        <f t="shared" si="603"/>
        <v>1</v>
      </c>
      <c r="H2692" s="19">
        <v>15.75</v>
      </c>
      <c r="I2692" s="18">
        <v>256.8437361537259</v>
      </c>
      <c r="J2692" s="18">
        <v>276.05114265368064</v>
      </c>
      <c r="K2692" s="18">
        <f t="shared" si="604"/>
        <v>385.89822427037637</v>
      </c>
      <c r="L2692" s="18">
        <f t="shared" si="605"/>
        <v>414.75664290331326</v>
      </c>
      <c r="M2692" s="18">
        <f t="shared" si="606"/>
        <v>346.67578180355122</v>
      </c>
      <c r="N2692" s="18">
        <f t="shared" si="607"/>
        <v>372.60104969018965</v>
      </c>
    </row>
    <row r="2693" spans="1:14" ht="15" x14ac:dyDescent="0.25">
      <c r="A2693" s="17" t="s">
        <v>191</v>
      </c>
      <c r="B2693" s="16" t="s">
        <v>153</v>
      </c>
      <c r="C2693" t="s">
        <v>27</v>
      </c>
      <c r="D2693" s="16" t="s">
        <v>486</v>
      </c>
      <c r="E2693">
        <v>2</v>
      </c>
      <c r="F2693" s="20">
        <v>13.916666666666666</v>
      </c>
      <c r="G2693" s="21">
        <f t="shared" ref="G2693:G2715" si="608">IF(AND(E2693=7,H2693&lt;F2693),1,IF(H2693&lt;F2693,E2693+1,E2693))</f>
        <v>2</v>
      </c>
      <c r="H2693" s="19">
        <v>15.75</v>
      </c>
      <c r="I2693" s="18">
        <v>256.8437361537259</v>
      </c>
      <c r="J2693" s="18">
        <v>276.05114265368064</v>
      </c>
      <c r="K2693" s="18">
        <f t="shared" si="604"/>
        <v>385.89822427037637</v>
      </c>
      <c r="L2693" s="18">
        <f t="shared" si="605"/>
        <v>414.75664290331326</v>
      </c>
      <c r="M2693" s="18">
        <f t="shared" si="606"/>
        <v>346.67578180355122</v>
      </c>
      <c r="N2693" s="18">
        <f t="shared" si="607"/>
        <v>372.60104969018965</v>
      </c>
    </row>
    <row r="2694" spans="1:14" ht="15" x14ac:dyDescent="0.25">
      <c r="A2694" s="17" t="s">
        <v>191</v>
      </c>
      <c r="B2694" s="16" t="s">
        <v>153</v>
      </c>
      <c r="C2694" t="s">
        <v>27</v>
      </c>
      <c r="D2694" s="16" t="s">
        <v>486</v>
      </c>
      <c r="E2694">
        <v>3</v>
      </c>
      <c r="F2694" s="20">
        <v>13.916666666666666</v>
      </c>
      <c r="G2694" s="21">
        <f t="shared" si="608"/>
        <v>3</v>
      </c>
      <c r="H2694" s="19">
        <v>15.75</v>
      </c>
      <c r="I2694" s="18">
        <v>256.8437361537259</v>
      </c>
      <c r="J2694" s="18">
        <v>276.05114265368064</v>
      </c>
      <c r="K2694" s="18">
        <f t="shared" si="604"/>
        <v>385.89822427037637</v>
      </c>
      <c r="L2694" s="18">
        <f t="shared" si="605"/>
        <v>414.75664290331326</v>
      </c>
      <c r="M2694" s="18">
        <f t="shared" si="606"/>
        <v>346.67578180355122</v>
      </c>
      <c r="N2694" s="18">
        <f t="shared" si="607"/>
        <v>372.60104969018965</v>
      </c>
    </row>
    <row r="2695" spans="1:14" ht="15" x14ac:dyDescent="0.25">
      <c r="A2695" s="17" t="s">
        <v>191</v>
      </c>
      <c r="B2695" s="16" t="s">
        <v>153</v>
      </c>
      <c r="C2695" t="s">
        <v>27</v>
      </c>
      <c r="D2695" s="16" t="s">
        <v>486</v>
      </c>
      <c r="E2695">
        <v>4</v>
      </c>
      <c r="F2695" s="20">
        <v>14.333333333333334</v>
      </c>
      <c r="G2695" s="21">
        <f t="shared" si="608"/>
        <v>4</v>
      </c>
      <c r="H2695" s="19">
        <v>16.166666666666668</v>
      </c>
      <c r="I2695" s="18">
        <v>256.8437361537259</v>
      </c>
      <c r="J2695" s="18">
        <v>276.05114265368064</v>
      </c>
      <c r="K2695" s="18">
        <f t="shared" si="604"/>
        <v>385.89822427037637</v>
      </c>
      <c r="L2695" s="18">
        <f t="shared" si="605"/>
        <v>414.75664290331326</v>
      </c>
      <c r="M2695" s="18">
        <f t="shared" si="606"/>
        <v>346.67578180355122</v>
      </c>
      <c r="N2695" s="18">
        <f t="shared" si="607"/>
        <v>372.60104969018965</v>
      </c>
    </row>
    <row r="2696" spans="1:14" ht="15" x14ac:dyDescent="0.25">
      <c r="A2696" s="17" t="s">
        <v>191</v>
      </c>
      <c r="B2696" s="16" t="s">
        <v>153</v>
      </c>
      <c r="C2696" t="s">
        <v>27</v>
      </c>
      <c r="D2696" s="16" t="s">
        <v>486</v>
      </c>
      <c r="E2696">
        <v>5</v>
      </c>
      <c r="F2696" s="20">
        <v>14.5</v>
      </c>
      <c r="G2696" s="21">
        <f t="shared" si="608"/>
        <v>5</v>
      </c>
      <c r="H2696" s="19">
        <v>16.333333333333332</v>
      </c>
      <c r="I2696" s="18">
        <v>256.8437361537259</v>
      </c>
      <c r="J2696" s="18">
        <v>276.05114265368064</v>
      </c>
      <c r="K2696" s="18">
        <f t="shared" si="604"/>
        <v>385.89822427037637</v>
      </c>
      <c r="L2696" s="18">
        <f t="shared" si="605"/>
        <v>414.75664290331326</v>
      </c>
      <c r="M2696" s="18">
        <f t="shared" si="606"/>
        <v>346.67578180355122</v>
      </c>
      <c r="N2696" s="18">
        <f t="shared" si="607"/>
        <v>372.60104969018965</v>
      </c>
    </row>
    <row r="2697" spans="1:14" ht="15" x14ac:dyDescent="0.25">
      <c r="A2697" s="17" t="s">
        <v>191</v>
      </c>
      <c r="B2697" s="16" t="s">
        <v>153</v>
      </c>
      <c r="C2697" t="s">
        <v>27</v>
      </c>
      <c r="D2697" s="16" t="s">
        <v>486</v>
      </c>
      <c r="E2697">
        <v>6</v>
      </c>
      <c r="F2697" s="20">
        <v>13.75</v>
      </c>
      <c r="G2697" s="21">
        <f t="shared" si="608"/>
        <v>6</v>
      </c>
      <c r="H2697" s="19">
        <v>15.583333333333334</v>
      </c>
      <c r="I2697" s="18">
        <v>256.8437361537259</v>
      </c>
      <c r="J2697" s="18">
        <v>276.05114265368064</v>
      </c>
      <c r="K2697" s="18">
        <f t="shared" si="604"/>
        <v>385.89822427037637</v>
      </c>
      <c r="L2697" s="18">
        <f t="shared" si="605"/>
        <v>414.75664290331326</v>
      </c>
      <c r="M2697" s="18">
        <f t="shared" si="606"/>
        <v>346.67578180355122</v>
      </c>
      <c r="N2697" s="18">
        <f t="shared" si="607"/>
        <v>372.60104969018965</v>
      </c>
    </row>
    <row r="2698" spans="1:14" ht="15" x14ac:dyDescent="0.25">
      <c r="A2698" s="15" t="s">
        <v>191</v>
      </c>
      <c r="B2698" s="16" t="s">
        <v>153</v>
      </c>
      <c r="C2698" t="s">
        <v>27</v>
      </c>
      <c r="D2698" s="16" t="s">
        <v>486</v>
      </c>
      <c r="E2698">
        <v>7</v>
      </c>
      <c r="F2698" s="20">
        <v>13.416666666666666</v>
      </c>
      <c r="G2698" s="21">
        <f t="shared" si="608"/>
        <v>7</v>
      </c>
      <c r="H2698" s="19">
        <v>15.25</v>
      </c>
      <c r="I2698" s="18">
        <v>256.8437361537259</v>
      </c>
      <c r="J2698" s="18">
        <v>276.05114265368064</v>
      </c>
      <c r="K2698" s="18">
        <f t="shared" si="604"/>
        <v>385.89822427037637</v>
      </c>
      <c r="L2698" s="18">
        <f t="shared" si="605"/>
        <v>414.75664290331326</v>
      </c>
      <c r="M2698" s="18">
        <f t="shared" si="606"/>
        <v>346.67578180355122</v>
      </c>
      <c r="N2698" s="18">
        <f t="shared" si="607"/>
        <v>372.60104969018965</v>
      </c>
    </row>
    <row r="2699" spans="1:14" ht="15" x14ac:dyDescent="0.25">
      <c r="A2699" s="17" t="s">
        <v>62</v>
      </c>
      <c r="B2699" s="16" t="s">
        <v>52</v>
      </c>
      <c r="C2699" t="s">
        <v>35</v>
      </c>
      <c r="D2699" s="16" t="s">
        <v>49</v>
      </c>
      <c r="E2699">
        <v>1</v>
      </c>
      <c r="F2699" s="20">
        <v>12.916666666666666</v>
      </c>
      <c r="G2699" s="21">
        <f t="shared" si="608"/>
        <v>1</v>
      </c>
      <c r="H2699" s="19">
        <v>14.083333333333334</v>
      </c>
      <c r="I2699" s="18">
        <v>282.10893508131221</v>
      </c>
      <c r="J2699" s="18">
        <v>241.11187743395101</v>
      </c>
      <c r="K2699" s="18">
        <f t="shared" si="604"/>
        <v>423.85825221576465</v>
      </c>
      <c r="L2699" s="18">
        <f t="shared" si="605"/>
        <v>362.26168777022195</v>
      </c>
      <c r="M2699" s="18">
        <f t="shared" si="606"/>
        <v>380.77757740039186</v>
      </c>
      <c r="N2699" s="18">
        <f t="shared" si="607"/>
        <v>325.44164737390435</v>
      </c>
    </row>
    <row r="2700" spans="1:14" ht="15" x14ac:dyDescent="0.25">
      <c r="A2700" s="17" t="s">
        <v>62</v>
      </c>
      <c r="B2700" s="16" t="s">
        <v>52</v>
      </c>
      <c r="C2700" t="s">
        <v>35</v>
      </c>
      <c r="D2700" s="16" t="s">
        <v>49</v>
      </c>
      <c r="E2700">
        <v>2</v>
      </c>
      <c r="F2700" s="20">
        <v>12.916666666666666</v>
      </c>
      <c r="G2700" s="21">
        <f t="shared" si="608"/>
        <v>2</v>
      </c>
      <c r="H2700" s="19">
        <v>14.083333333333334</v>
      </c>
      <c r="I2700" s="18">
        <v>282.10893508131221</v>
      </c>
      <c r="J2700" s="18">
        <v>241.11187743395101</v>
      </c>
      <c r="K2700" s="18">
        <f t="shared" si="604"/>
        <v>423.85825221576465</v>
      </c>
      <c r="L2700" s="18">
        <f t="shared" si="605"/>
        <v>362.26168777022195</v>
      </c>
      <c r="M2700" s="18">
        <f t="shared" si="606"/>
        <v>380.77757740039186</v>
      </c>
      <c r="N2700" s="18">
        <f t="shared" si="607"/>
        <v>325.44164737390435</v>
      </c>
    </row>
    <row r="2701" spans="1:14" ht="15" x14ac:dyDescent="0.25">
      <c r="A2701" s="17" t="s">
        <v>62</v>
      </c>
      <c r="B2701" s="16" t="s">
        <v>52</v>
      </c>
      <c r="C2701" t="s">
        <v>35</v>
      </c>
      <c r="D2701" s="16" t="s">
        <v>49</v>
      </c>
      <c r="E2701">
        <v>3</v>
      </c>
      <c r="F2701" s="20">
        <v>12.916666666666666</v>
      </c>
      <c r="G2701" s="21">
        <f t="shared" si="608"/>
        <v>3</v>
      </c>
      <c r="H2701" s="19">
        <v>14.083333333333334</v>
      </c>
      <c r="I2701" s="18">
        <v>282.10893508131221</v>
      </c>
      <c r="J2701" s="18">
        <v>241.11187743395101</v>
      </c>
      <c r="K2701" s="18">
        <f t="shared" si="604"/>
        <v>423.85825221576465</v>
      </c>
      <c r="L2701" s="18">
        <f t="shared" si="605"/>
        <v>362.26168777022195</v>
      </c>
      <c r="M2701" s="18">
        <f t="shared" si="606"/>
        <v>380.77757740039186</v>
      </c>
      <c r="N2701" s="18">
        <f t="shared" si="607"/>
        <v>325.44164737390435</v>
      </c>
    </row>
    <row r="2702" spans="1:14" ht="15" x14ac:dyDescent="0.25">
      <c r="A2702" s="17" t="s">
        <v>62</v>
      </c>
      <c r="B2702" s="16" t="s">
        <v>52</v>
      </c>
      <c r="C2702" t="s">
        <v>35</v>
      </c>
      <c r="D2702" s="16" t="s">
        <v>49</v>
      </c>
      <c r="E2702">
        <v>4</v>
      </c>
      <c r="F2702" s="20">
        <v>12.916666666666666</v>
      </c>
      <c r="G2702" s="21">
        <f t="shared" si="608"/>
        <v>4</v>
      </c>
      <c r="H2702" s="19">
        <v>14.083333333333334</v>
      </c>
      <c r="I2702" s="18">
        <v>282.10893508131221</v>
      </c>
      <c r="J2702" s="18">
        <v>241.11187743395101</v>
      </c>
      <c r="K2702" s="18">
        <f t="shared" si="604"/>
        <v>423.85825221576465</v>
      </c>
      <c r="L2702" s="18">
        <f t="shared" si="605"/>
        <v>362.26168777022195</v>
      </c>
      <c r="M2702" s="18">
        <f t="shared" si="606"/>
        <v>380.77757740039186</v>
      </c>
      <c r="N2702" s="18">
        <f t="shared" si="607"/>
        <v>325.44164737390435</v>
      </c>
    </row>
    <row r="2703" spans="1:14" ht="15" x14ac:dyDescent="0.25">
      <c r="A2703" s="17" t="s">
        <v>62</v>
      </c>
      <c r="B2703" s="16" t="s">
        <v>52</v>
      </c>
      <c r="C2703" t="s">
        <v>35</v>
      </c>
      <c r="D2703" s="16" t="s">
        <v>49</v>
      </c>
      <c r="E2703">
        <v>5</v>
      </c>
      <c r="F2703" s="20">
        <v>12.916666666666666</v>
      </c>
      <c r="G2703" s="21">
        <f t="shared" si="608"/>
        <v>5</v>
      </c>
      <c r="H2703" s="19">
        <v>14.083333333333334</v>
      </c>
      <c r="I2703" s="18">
        <v>282.10893508131221</v>
      </c>
      <c r="J2703" s="18">
        <v>241.11187743395101</v>
      </c>
      <c r="K2703" s="18">
        <f t="shared" si="604"/>
        <v>423.85825221576465</v>
      </c>
      <c r="L2703" s="18">
        <f t="shared" si="605"/>
        <v>362.26168777022195</v>
      </c>
      <c r="M2703" s="18">
        <f t="shared" si="606"/>
        <v>380.77757740039186</v>
      </c>
      <c r="N2703" s="18">
        <f t="shared" si="607"/>
        <v>325.44164737390435</v>
      </c>
    </row>
    <row r="2704" spans="1:14" ht="15" x14ac:dyDescent="0.25">
      <c r="A2704" s="17" t="s">
        <v>62</v>
      </c>
      <c r="B2704" s="16" t="s">
        <v>52</v>
      </c>
      <c r="C2704" t="s">
        <v>35</v>
      </c>
      <c r="D2704" s="16" t="s">
        <v>49</v>
      </c>
      <c r="E2704">
        <v>6</v>
      </c>
      <c r="F2704" s="20">
        <v>12.916666666666666</v>
      </c>
      <c r="G2704" s="21">
        <f t="shared" si="608"/>
        <v>6</v>
      </c>
      <c r="H2704" s="19">
        <v>14.083333333333334</v>
      </c>
      <c r="I2704" s="18">
        <v>282.10893508131221</v>
      </c>
      <c r="J2704" s="18">
        <v>241.11187743395101</v>
      </c>
      <c r="K2704" s="18">
        <f t="shared" si="604"/>
        <v>423.85825221576465</v>
      </c>
      <c r="L2704" s="18">
        <f t="shared" si="605"/>
        <v>362.26168777022195</v>
      </c>
      <c r="M2704" s="18">
        <f t="shared" si="606"/>
        <v>380.77757740039186</v>
      </c>
      <c r="N2704" s="18">
        <f t="shared" si="607"/>
        <v>325.44164737390435</v>
      </c>
    </row>
    <row r="2705" spans="1:14" ht="15" x14ac:dyDescent="0.25">
      <c r="A2705" s="15" t="s">
        <v>62</v>
      </c>
      <c r="B2705" s="16" t="s">
        <v>52</v>
      </c>
      <c r="C2705" t="s">
        <v>35</v>
      </c>
      <c r="D2705" s="16" t="s">
        <v>49</v>
      </c>
      <c r="E2705">
        <v>7</v>
      </c>
      <c r="F2705" s="20">
        <v>12.916666666666666</v>
      </c>
      <c r="G2705" s="21">
        <f t="shared" si="608"/>
        <v>7</v>
      </c>
      <c r="H2705" s="19">
        <v>14.083333333333334</v>
      </c>
      <c r="I2705" s="18">
        <v>282.10893508131221</v>
      </c>
      <c r="J2705" s="18">
        <v>241.11187743395101</v>
      </c>
      <c r="K2705" s="18">
        <f t="shared" si="604"/>
        <v>423.85825221576465</v>
      </c>
      <c r="L2705" s="18">
        <f t="shared" si="605"/>
        <v>362.26168777022195</v>
      </c>
      <c r="M2705" s="18">
        <f t="shared" si="606"/>
        <v>380.77757740039186</v>
      </c>
      <c r="N2705" s="18">
        <f t="shared" si="607"/>
        <v>325.44164737390435</v>
      </c>
    </row>
    <row r="2706" spans="1:14" ht="15" x14ac:dyDescent="0.25">
      <c r="A2706" s="17" t="s">
        <v>53</v>
      </c>
      <c r="B2706" s="16" t="s">
        <v>52</v>
      </c>
      <c r="C2706" t="s">
        <v>51</v>
      </c>
      <c r="D2706" s="16" t="s">
        <v>454</v>
      </c>
      <c r="E2706">
        <v>1</v>
      </c>
      <c r="F2706" s="20">
        <v>5.333333333333333</v>
      </c>
      <c r="G2706" s="21">
        <f t="shared" si="608"/>
        <v>1</v>
      </c>
      <c r="H2706" s="19">
        <v>6.75</v>
      </c>
      <c r="I2706" s="18">
        <v>396.67583025133774</v>
      </c>
      <c r="J2706" s="18">
        <v>330.06021437826928</v>
      </c>
      <c r="K2706" s="18">
        <f t="shared" si="604"/>
        <v>595.99077944166504</v>
      </c>
      <c r="L2706" s="18">
        <f t="shared" si="605"/>
        <v>495.90327776045382</v>
      </c>
      <c r="M2706" s="18">
        <f t="shared" si="606"/>
        <v>535.41466743284013</v>
      </c>
      <c r="N2706" s="18">
        <f t="shared" si="607"/>
        <v>445.49999379135852</v>
      </c>
    </row>
    <row r="2707" spans="1:14" ht="15" x14ac:dyDescent="0.25">
      <c r="A2707" s="17" t="s">
        <v>53</v>
      </c>
      <c r="B2707" s="16" t="s">
        <v>52</v>
      </c>
      <c r="C2707" t="s">
        <v>51</v>
      </c>
      <c r="D2707" s="16" t="s">
        <v>454</v>
      </c>
      <c r="E2707">
        <v>2</v>
      </c>
      <c r="F2707" s="20">
        <v>5.166666666666667</v>
      </c>
      <c r="G2707" s="21">
        <f t="shared" si="608"/>
        <v>2</v>
      </c>
      <c r="H2707" s="19">
        <v>6.583333333333333</v>
      </c>
      <c r="I2707" s="18">
        <v>396.67583025133774</v>
      </c>
      <c r="J2707" s="18">
        <v>330.06021437826928</v>
      </c>
      <c r="K2707" s="18">
        <f t="shared" si="604"/>
        <v>595.99077944166504</v>
      </c>
      <c r="L2707" s="18">
        <f t="shared" si="605"/>
        <v>495.90327776045382</v>
      </c>
      <c r="M2707" s="18">
        <f t="shared" si="606"/>
        <v>535.41466743284013</v>
      </c>
      <c r="N2707" s="18">
        <f t="shared" si="607"/>
        <v>445.49999379135852</v>
      </c>
    </row>
    <row r="2708" spans="1:14" ht="15" x14ac:dyDescent="0.25">
      <c r="A2708" s="17" t="s">
        <v>53</v>
      </c>
      <c r="B2708" s="16" t="s">
        <v>52</v>
      </c>
      <c r="C2708" t="s">
        <v>51</v>
      </c>
      <c r="D2708" s="16" t="s">
        <v>454</v>
      </c>
      <c r="E2708">
        <v>3</v>
      </c>
      <c r="F2708" s="20">
        <v>5.166666666666667</v>
      </c>
      <c r="G2708" s="21">
        <f t="shared" si="608"/>
        <v>3</v>
      </c>
      <c r="H2708" s="19">
        <v>6.583333333333333</v>
      </c>
      <c r="I2708" s="18">
        <v>396.67583025133774</v>
      </c>
      <c r="J2708" s="18">
        <v>330.06021437826928</v>
      </c>
      <c r="K2708" s="18">
        <f t="shared" si="604"/>
        <v>595.99077944166504</v>
      </c>
      <c r="L2708" s="18">
        <f t="shared" si="605"/>
        <v>495.90327776045382</v>
      </c>
      <c r="M2708" s="18">
        <f t="shared" si="606"/>
        <v>535.41466743284013</v>
      </c>
      <c r="N2708" s="18">
        <f t="shared" si="607"/>
        <v>445.49999379135852</v>
      </c>
    </row>
    <row r="2709" spans="1:14" ht="15" x14ac:dyDescent="0.25">
      <c r="A2709" s="17" t="s">
        <v>53</v>
      </c>
      <c r="B2709" s="16" t="s">
        <v>52</v>
      </c>
      <c r="C2709" t="s">
        <v>51</v>
      </c>
      <c r="D2709" s="16" t="s">
        <v>454</v>
      </c>
      <c r="E2709">
        <v>4</v>
      </c>
      <c r="F2709" s="20">
        <v>5.166666666666667</v>
      </c>
      <c r="G2709" s="21">
        <f t="shared" si="608"/>
        <v>4</v>
      </c>
      <c r="H2709" s="19">
        <v>6.583333333333333</v>
      </c>
      <c r="I2709" s="18">
        <v>396.67583025133774</v>
      </c>
      <c r="J2709" s="18">
        <v>330.06021437826928</v>
      </c>
      <c r="K2709" s="18">
        <f t="shared" si="604"/>
        <v>595.99077944166504</v>
      </c>
      <c r="L2709" s="18">
        <f t="shared" si="605"/>
        <v>495.90327776045382</v>
      </c>
      <c r="M2709" s="18">
        <f t="shared" si="606"/>
        <v>535.41466743284013</v>
      </c>
      <c r="N2709" s="18">
        <f t="shared" si="607"/>
        <v>445.49999379135852</v>
      </c>
    </row>
    <row r="2710" spans="1:14" ht="15" x14ac:dyDescent="0.25">
      <c r="A2710" s="17" t="s">
        <v>53</v>
      </c>
      <c r="B2710" s="16" t="s">
        <v>52</v>
      </c>
      <c r="C2710" t="s">
        <v>51</v>
      </c>
      <c r="D2710" s="16" t="s">
        <v>454</v>
      </c>
      <c r="E2710">
        <v>5</v>
      </c>
      <c r="F2710" s="20">
        <v>5.166666666666667</v>
      </c>
      <c r="G2710" s="21">
        <f t="shared" si="608"/>
        <v>5</v>
      </c>
      <c r="H2710" s="19">
        <v>6.583333333333333</v>
      </c>
      <c r="I2710" s="18">
        <v>396.67583025133774</v>
      </c>
      <c r="J2710" s="18">
        <v>330.06021437826928</v>
      </c>
      <c r="K2710" s="18">
        <f t="shared" si="604"/>
        <v>595.99077944166504</v>
      </c>
      <c r="L2710" s="18">
        <f t="shared" si="605"/>
        <v>495.90327776045382</v>
      </c>
      <c r="M2710" s="18">
        <f t="shared" si="606"/>
        <v>535.41466743284013</v>
      </c>
      <c r="N2710" s="18">
        <f t="shared" si="607"/>
        <v>445.49999379135852</v>
      </c>
    </row>
    <row r="2711" spans="1:14" ht="15" x14ac:dyDescent="0.25">
      <c r="A2711" s="17" t="s">
        <v>53</v>
      </c>
      <c r="B2711" s="16" t="s">
        <v>52</v>
      </c>
      <c r="C2711" t="s">
        <v>51</v>
      </c>
      <c r="D2711" s="16" t="s">
        <v>454</v>
      </c>
      <c r="E2711">
        <v>6</v>
      </c>
      <c r="F2711" s="20">
        <v>5.166666666666667</v>
      </c>
      <c r="G2711" s="21">
        <f t="shared" si="608"/>
        <v>6</v>
      </c>
      <c r="H2711" s="19">
        <v>6.583333333333333</v>
      </c>
      <c r="I2711" s="18">
        <v>396.67583025133774</v>
      </c>
      <c r="J2711" s="18">
        <v>330.06021437826928</v>
      </c>
      <c r="K2711" s="18">
        <f t="shared" si="604"/>
        <v>595.99077944166504</v>
      </c>
      <c r="L2711" s="18">
        <f t="shared" si="605"/>
        <v>495.90327776045382</v>
      </c>
      <c r="M2711" s="18">
        <f t="shared" si="606"/>
        <v>535.41466743284013</v>
      </c>
      <c r="N2711" s="18">
        <f t="shared" si="607"/>
        <v>445.49999379135852</v>
      </c>
    </row>
    <row r="2712" spans="1:14" ht="15" x14ac:dyDescent="0.25">
      <c r="A2712" s="15" t="s">
        <v>53</v>
      </c>
      <c r="B2712" s="16" t="s">
        <v>52</v>
      </c>
      <c r="C2712" t="s">
        <v>51</v>
      </c>
      <c r="D2712" s="16" t="s">
        <v>454</v>
      </c>
      <c r="E2712">
        <v>7</v>
      </c>
      <c r="F2712" s="20">
        <v>5.416666666666667</v>
      </c>
      <c r="G2712" s="21">
        <f t="shared" si="608"/>
        <v>7</v>
      </c>
      <c r="H2712" s="19">
        <v>6.666666666666667</v>
      </c>
      <c r="I2712" s="18">
        <v>396.67583025133774</v>
      </c>
      <c r="J2712" s="18">
        <v>330.06021437826928</v>
      </c>
      <c r="K2712" s="18">
        <f t="shared" si="604"/>
        <v>595.99077944166504</v>
      </c>
      <c r="L2712" s="18">
        <f t="shared" si="605"/>
        <v>495.90327776045382</v>
      </c>
      <c r="M2712" s="18">
        <f t="shared" si="606"/>
        <v>535.41466743284013</v>
      </c>
      <c r="N2712" s="18">
        <f t="shared" si="607"/>
        <v>445.49999379135852</v>
      </c>
    </row>
    <row r="2713" spans="1:14" ht="15" x14ac:dyDescent="0.25">
      <c r="A2713" s="17" t="s">
        <v>668</v>
      </c>
      <c r="B2713" s="16" t="s">
        <v>222</v>
      </c>
      <c r="C2713" t="s">
        <v>66</v>
      </c>
      <c r="D2713" s="16" t="s">
        <v>667</v>
      </c>
      <c r="E2713">
        <v>2</v>
      </c>
      <c r="F2713" s="20">
        <v>4</v>
      </c>
      <c r="G2713" s="21">
        <f t="shared" si="608"/>
        <v>2</v>
      </c>
      <c r="H2713" s="19">
        <v>7.666666666666667</v>
      </c>
      <c r="I2713" s="18">
        <v>505.64699962499998</v>
      </c>
      <c r="J2713" s="18">
        <v>436.31569458756371</v>
      </c>
      <c r="K2713" s="18">
        <f t="shared" ref="K2713:K2715" si="609">I2713/203*305</f>
        <v>759.71593539716741</v>
      </c>
      <c r="L2713" s="18">
        <f t="shared" ref="L2713:L2715" si="610">J2713/203*305</f>
        <v>655.54821107983707</v>
      </c>
      <c r="M2713" s="18">
        <f t="shared" ref="M2713:M2715" si="611">I2713/203*274</f>
        <v>682.49890589778317</v>
      </c>
      <c r="N2713" s="18">
        <f t="shared" ref="N2713:N2715" si="612">J2713/203*274</f>
        <v>588.91872077336188</v>
      </c>
    </row>
    <row r="2714" spans="1:14" ht="15" x14ac:dyDescent="0.25">
      <c r="A2714" s="15" t="s">
        <v>668</v>
      </c>
      <c r="B2714" s="16" t="s">
        <v>222</v>
      </c>
      <c r="C2714" t="s">
        <v>66</v>
      </c>
      <c r="D2714" s="16" t="s">
        <v>667</v>
      </c>
      <c r="E2714">
        <v>6</v>
      </c>
      <c r="F2714" s="20">
        <v>4</v>
      </c>
      <c r="G2714" s="21">
        <f t="shared" si="608"/>
        <v>6</v>
      </c>
      <c r="H2714" s="19">
        <v>7.666666666666667</v>
      </c>
      <c r="I2714" s="18">
        <v>505.64699962499998</v>
      </c>
      <c r="J2714" s="18">
        <v>436.31569458756371</v>
      </c>
      <c r="K2714" s="18">
        <f t="shared" si="609"/>
        <v>759.71593539716741</v>
      </c>
      <c r="L2714" s="18">
        <f t="shared" si="610"/>
        <v>655.54821107983707</v>
      </c>
      <c r="M2714" s="18">
        <f t="shared" si="611"/>
        <v>682.49890589778317</v>
      </c>
      <c r="N2714" s="18">
        <f t="shared" si="612"/>
        <v>588.91872077336188</v>
      </c>
    </row>
    <row r="2715" spans="1:14" ht="15" x14ac:dyDescent="0.25">
      <c r="A2715" s="15" t="s">
        <v>774</v>
      </c>
      <c r="B2715" s="16" t="s">
        <v>772</v>
      </c>
      <c r="C2715" t="s">
        <v>66</v>
      </c>
      <c r="D2715" s="16" t="s">
        <v>773</v>
      </c>
      <c r="E2715">
        <v>4</v>
      </c>
      <c r="F2715" s="20">
        <v>12</v>
      </c>
      <c r="G2715" s="21">
        <f t="shared" si="608"/>
        <v>4</v>
      </c>
      <c r="H2715" s="19">
        <v>16.916666666666668</v>
      </c>
      <c r="I2715" s="18">
        <v>646.19628585714293</v>
      </c>
      <c r="J2715" s="18">
        <v>568.76041776456805</v>
      </c>
      <c r="K2715" s="18">
        <f t="shared" si="609"/>
        <v>970.88604525334279</v>
      </c>
      <c r="L2715" s="18">
        <f t="shared" si="610"/>
        <v>854.54151437533619</v>
      </c>
      <c r="M2715" s="18">
        <f t="shared" si="611"/>
        <v>872.20582426038004</v>
      </c>
      <c r="N2715" s="18">
        <f t="shared" si="612"/>
        <v>767.68647520931836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41CA4-C048-4A6F-9D00-1D315BE07134}">
  <dimension ref="A1:N8137"/>
  <sheetViews>
    <sheetView tabSelected="1" workbookViewId="0">
      <pane ySplit="1" topLeftCell="A2" activePane="bottomLeft" state="frozen"/>
      <selection pane="bottomLeft"/>
    </sheetView>
  </sheetViews>
  <sheetFormatPr defaultRowHeight="14.25" x14ac:dyDescent="0.2"/>
  <cols>
    <col min="1" max="1" width="11.375" bestFit="1" customWidth="1"/>
    <col min="2" max="2" width="9.375" bestFit="1" customWidth="1"/>
    <col min="3" max="3" width="5.375" bestFit="1" customWidth="1"/>
    <col min="4" max="4" width="5.25" bestFit="1" customWidth="1"/>
    <col min="5" max="5" width="7.375" bestFit="1" customWidth="1"/>
    <col min="6" max="6" width="10.25" bestFit="1" customWidth="1"/>
    <col min="7" max="7" width="5.625" bestFit="1" customWidth="1"/>
    <col min="8" max="8" width="10" bestFit="1" customWidth="1"/>
    <col min="9" max="9" width="5.625" bestFit="1" customWidth="1"/>
  </cols>
  <sheetData>
    <row r="1" spans="1:14" s="23" customFormat="1" ht="15" x14ac:dyDescent="0.25">
      <c r="A1" s="22" t="s">
        <v>915</v>
      </c>
      <c r="B1" s="22" t="s">
        <v>2</v>
      </c>
      <c r="C1" s="22" t="s">
        <v>840</v>
      </c>
      <c r="D1" s="22" t="s">
        <v>841</v>
      </c>
      <c r="E1" s="22" t="s">
        <v>909</v>
      </c>
      <c r="F1" s="22" t="s">
        <v>913</v>
      </c>
      <c r="G1" s="22" t="s">
        <v>3</v>
      </c>
      <c r="H1" s="22" t="s">
        <v>914</v>
      </c>
      <c r="I1" s="22" t="s">
        <v>4</v>
      </c>
      <c r="J1" s="22" t="s">
        <v>0</v>
      </c>
      <c r="K1" s="14" t="s">
        <v>907</v>
      </c>
      <c r="L1" s="14" t="s">
        <v>908</v>
      </c>
    </row>
    <row r="2" spans="1:14" ht="15" x14ac:dyDescent="0.25">
      <c r="A2" t="str">
        <f>E2&amp;J2&amp;F2</f>
        <v>VN600A3211</v>
      </c>
      <c r="B2" s="16" t="s">
        <v>167</v>
      </c>
      <c r="C2" s="16" t="s">
        <v>168</v>
      </c>
      <c r="D2" t="s">
        <v>27</v>
      </c>
      <c r="E2" s="16" t="s">
        <v>166</v>
      </c>
      <c r="F2">
        <v>1</v>
      </c>
      <c r="G2" s="20">
        <v>4.333333333333333</v>
      </c>
      <c r="H2" s="21">
        <v>1</v>
      </c>
      <c r="I2" s="19">
        <v>6.166666666666667</v>
      </c>
      <c r="J2" t="s">
        <v>17</v>
      </c>
      <c r="K2" s="18">
        <v>349.09</v>
      </c>
      <c r="L2" s="18">
        <v>290.57</v>
      </c>
      <c r="M2" s="18"/>
      <c r="N2" s="18"/>
    </row>
    <row r="3" spans="1:14" ht="15" x14ac:dyDescent="0.25">
      <c r="A3" t="str">
        <f>E3&amp;J3&amp;F3</f>
        <v>VN600A3212</v>
      </c>
      <c r="B3" s="16" t="s">
        <v>167</v>
      </c>
      <c r="C3" s="16" t="s">
        <v>168</v>
      </c>
      <c r="D3" t="s">
        <v>27</v>
      </c>
      <c r="E3" s="16" t="s">
        <v>166</v>
      </c>
      <c r="F3">
        <v>2</v>
      </c>
      <c r="G3" s="20">
        <v>4.333333333333333</v>
      </c>
      <c r="H3" s="21">
        <v>2</v>
      </c>
      <c r="I3" s="19">
        <v>6.166666666666667</v>
      </c>
      <c r="J3" t="s">
        <v>17</v>
      </c>
      <c r="K3" s="18">
        <v>349.09</v>
      </c>
      <c r="L3" s="18">
        <v>290.57</v>
      </c>
      <c r="M3" s="18"/>
      <c r="N3" s="18"/>
    </row>
    <row r="4" spans="1:14" ht="15" x14ac:dyDescent="0.25">
      <c r="A4" t="str">
        <f t="shared" ref="A3:A66" si="0">E4&amp;J4&amp;F4</f>
        <v>VN600A3213</v>
      </c>
      <c r="B4" s="16" t="s">
        <v>167</v>
      </c>
      <c r="C4" s="16" t="s">
        <v>168</v>
      </c>
      <c r="D4" t="s">
        <v>27</v>
      </c>
      <c r="E4" s="16" t="s">
        <v>166</v>
      </c>
      <c r="F4">
        <v>3</v>
      </c>
      <c r="G4" s="20">
        <v>4.333333333333333</v>
      </c>
      <c r="H4" s="21">
        <v>3</v>
      </c>
      <c r="I4" s="19">
        <v>6.166666666666667</v>
      </c>
      <c r="J4" t="s">
        <v>17</v>
      </c>
      <c r="K4" s="18">
        <v>349.09</v>
      </c>
      <c r="L4" s="18">
        <v>290.57</v>
      </c>
      <c r="M4" s="18"/>
      <c r="N4" s="18"/>
    </row>
    <row r="5" spans="1:14" ht="15" x14ac:dyDescent="0.25">
      <c r="A5" t="str">
        <f t="shared" si="0"/>
        <v>VN600A3214</v>
      </c>
      <c r="B5" s="16" t="s">
        <v>167</v>
      </c>
      <c r="C5" s="16" t="s">
        <v>168</v>
      </c>
      <c r="D5" t="s">
        <v>27</v>
      </c>
      <c r="E5" s="16" t="s">
        <v>166</v>
      </c>
      <c r="F5">
        <v>4</v>
      </c>
      <c r="G5" s="20">
        <v>4.333333333333333</v>
      </c>
      <c r="H5" s="21">
        <v>4</v>
      </c>
      <c r="I5" s="19">
        <v>6</v>
      </c>
      <c r="J5" t="s">
        <v>17</v>
      </c>
      <c r="K5" s="18">
        <v>349.09</v>
      </c>
      <c r="L5" s="18">
        <v>290.57</v>
      </c>
      <c r="M5" s="18"/>
      <c r="N5" s="18"/>
    </row>
    <row r="6" spans="1:14" ht="15" x14ac:dyDescent="0.25">
      <c r="A6" t="str">
        <f t="shared" si="0"/>
        <v>VN600A3215</v>
      </c>
      <c r="B6" s="16" t="s">
        <v>167</v>
      </c>
      <c r="C6" s="16" t="s">
        <v>168</v>
      </c>
      <c r="D6" t="s">
        <v>27</v>
      </c>
      <c r="E6" s="16" t="s">
        <v>166</v>
      </c>
      <c r="F6">
        <v>5</v>
      </c>
      <c r="G6" s="20">
        <v>4.333333333333333</v>
      </c>
      <c r="H6" s="21">
        <v>5</v>
      </c>
      <c r="I6" s="19">
        <v>6</v>
      </c>
      <c r="J6" t="s">
        <v>17</v>
      </c>
      <c r="K6" s="18">
        <v>349.09</v>
      </c>
      <c r="L6" s="18">
        <v>290.57</v>
      </c>
      <c r="M6" s="18"/>
      <c r="N6" s="18"/>
    </row>
    <row r="7" spans="1:14" ht="15" x14ac:dyDescent="0.25">
      <c r="A7" t="str">
        <f t="shared" si="0"/>
        <v>VN600A3216</v>
      </c>
      <c r="B7" s="16" t="s">
        <v>167</v>
      </c>
      <c r="C7" s="16" t="s">
        <v>168</v>
      </c>
      <c r="D7" t="s">
        <v>27</v>
      </c>
      <c r="E7" s="16" t="s">
        <v>166</v>
      </c>
      <c r="F7">
        <v>6</v>
      </c>
      <c r="G7" s="20">
        <v>4.333333333333333</v>
      </c>
      <c r="H7" s="21">
        <v>6</v>
      </c>
      <c r="I7" s="19">
        <v>6</v>
      </c>
      <c r="J7" t="s">
        <v>17</v>
      </c>
      <c r="K7" s="18">
        <v>349.09</v>
      </c>
      <c r="L7" s="18">
        <v>290.57</v>
      </c>
      <c r="M7" s="18"/>
      <c r="N7" s="18"/>
    </row>
    <row r="8" spans="1:14" ht="15" x14ac:dyDescent="0.25">
      <c r="A8" t="str">
        <f t="shared" si="0"/>
        <v>VN600A3217</v>
      </c>
      <c r="B8" s="16" t="s">
        <v>167</v>
      </c>
      <c r="C8" s="16" t="s">
        <v>168</v>
      </c>
      <c r="D8" t="s">
        <v>27</v>
      </c>
      <c r="E8" s="16" t="s">
        <v>166</v>
      </c>
      <c r="F8">
        <v>7</v>
      </c>
      <c r="G8" s="20">
        <v>4.333333333333333</v>
      </c>
      <c r="H8" s="21">
        <v>7</v>
      </c>
      <c r="I8" s="19">
        <v>6</v>
      </c>
      <c r="J8" t="s">
        <v>17</v>
      </c>
      <c r="K8" s="18">
        <v>349.09</v>
      </c>
      <c r="L8" s="18">
        <v>290.57</v>
      </c>
      <c r="M8" s="18"/>
      <c r="N8" s="18"/>
    </row>
    <row r="9" spans="1:14" ht="15" x14ac:dyDescent="0.25">
      <c r="A9" t="str">
        <f t="shared" si="0"/>
        <v>VN604A3211</v>
      </c>
      <c r="B9" s="16" t="s">
        <v>167</v>
      </c>
      <c r="C9" s="16" t="s">
        <v>168</v>
      </c>
      <c r="D9" t="s">
        <v>27</v>
      </c>
      <c r="E9" s="16" t="s">
        <v>396</v>
      </c>
      <c r="F9">
        <v>1</v>
      </c>
      <c r="G9" s="20">
        <v>7.416666666666667</v>
      </c>
      <c r="H9" s="21">
        <v>1</v>
      </c>
      <c r="I9" s="19">
        <v>9.25</v>
      </c>
      <c r="J9" t="s">
        <v>17</v>
      </c>
      <c r="K9" s="18">
        <v>349.09</v>
      </c>
      <c r="L9" s="18">
        <v>290.57</v>
      </c>
      <c r="M9" s="18"/>
      <c r="N9" s="18"/>
    </row>
    <row r="10" spans="1:14" ht="15" x14ac:dyDescent="0.25">
      <c r="A10" t="str">
        <f t="shared" si="0"/>
        <v>VN604A3212</v>
      </c>
      <c r="B10" s="16" t="s">
        <v>167</v>
      </c>
      <c r="C10" s="16" t="s">
        <v>168</v>
      </c>
      <c r="D10" t="s">
        <v>27</v>
      </c>
      <c r="E10" s="16" t="s">
        <v>396</v>
      </c>
      <c r="F10">
        <v>2</v>
      </c>
      <c r="G10" s="20">
        <v>7.416666666666667</v>
      </c>
      <c r="H10" s="21">
        <v>2</v>
      </c>
      <c r="I10" s="19">
        <v>9.25</v>
      </c>
      <c r="J10" t="s">
        <v>17</v>
      </c>
      <c r="K10" s="18">
        <v>349.09</v>
      </c>
      <c r="L10" s="18">
        <v>290.57</v>
      </c>
      <c r="M10" s="18"/>
      <c r="N10" s="18"/>
    </row>
    <row r="11" spans="1:14" ht="15" x14ac:dyDescent="0.25">
      <c r="A11" t="str">
        <f t="shared" si="0"/>
        <v>VN604A3213</v>
      </c>
      <c r="B11" s="16" t="s">
        <v>167</v>
      </c>
      <c r="C11" s="16" t="s">
        <v>168</v>
      </c>
      <c r="D11" t="s">
        <v>27</v>
      </c>
      <c r="E11" s="16" t="s">
        <v>396</v>
      </c>
      <c r="F11">
        <v>3</v>
      </c>
      <c r="G11" s="20">
        <v>7.416666666666667</v>
      </c>
      <c r="H11" s="21">
        <v>3</v>
      </c>
      <c r="I11" s="19">
        <v>9.25</v>
      </c>
      <c r="J11" t="s">
        <v>17</v>
      </c>
      <c r="K11" s="18">
        <v>349.09</v>
      </c>
      <c r="L11" s="18">
        <v>290.57</v>
      </c>
      <c r="M11" s="18"/>
      <c r="N11" s="18"/>
    </row>
    <row r="12" spans="1:14" ht="15" x14ac:dyDescent="0.25">
      <c r="A12" t="str">
        <f t="shared" si="0"/>
        <v>VN604A3214</v>
      </c>
      <c r="B12" s="16" t="s">
        <v>167</v>
      </c>
      <c r="C12" s="16" t="s">
        <v>168</v>
      </c>
      <c r="D12" t="s">
        <v>27</v>
      </c>
      <c r="E12" s="16" t="s">
        <v>396</v>
      </c>
      <c r="F12">
        <v>4</v>
      </c>
      <c r="G12" s="20">
        <v>7.416666666666667</v>
      </c>
      <c r="H12" s="21">
        <v>4</v>
      </c>
      <c r="I12" s="19">
        <v>9.0833333333333339</v>
      </c>
      <c r="J12" t="s">
        <v>17</v>
      </c>
      <c r="K12" s="18">
        <v>349.09</v>
      </c>
      <c r="L12" s="18">
        <v>290.57</v>
      </c>
      <c r="M12" s="18"/>
      <c r="N12" s="18"/>
    </row>
    <row r="13" spans="1:14" ht="15" x14ac:dyDescent="0.25">
      <c r="A13" t="str">
        <f t="shared" si="0"/>
        <v>VN604A3215</v>
      </c>
      <c r="B13" s="16" t="s">
        <v>167</v>
      </c>
      <c r="C13" s="16" t="s">
        <v>168</v>
      </c>
      <c r="D13" t="s">
        <v>27</v>
      </c>
      <c r="E13" s="16" t="s">
        <v>396</v>
      </c>
      <c r="F13">
        <v>5</v>
      </c>
      <c r="G13" s="20">
        <v>7.416666666666667</v>
      </c>
      <c r="H13" s="21">
        <v>5</v>
      </c>
      <c r="I13" s="19">
        <v>9.0833333333333339</v>
      </c>
      <c r="J13" t="s">
        <v>17</v>
      </c>
      <c r="K13" s="18">
        <v>349.09</v>
      </c>
      <c r="L13" s="18">
        <v>290.57</v>
      </c>
      <c r="M13" s="18"/>
      <c r="N13" s="18"/>
    </row>
    <row r="14" spans="1:14" ht="15" x14ac:dyDescent="0.25">
      <c r="A14" t="str">
        <f t="shared" si="0"/>
        <v>VN604A3216</v>
      </c>
      <c r="B14" s="16" t="s">
        <v>167</v>
      </c>
      <c r="C14" s="16" t="s">
        <v>168</v>
      </c>
      <c r="D14" t="s">
        <v>27</v>
      </c>
      <c r="E14" s="16" t="s">
        <v>396</v>
      </c>
      <c r="F14">
        <v>6</v>
      </c>
      <c r="G14" s="20">
        <v>7.416666666666667</v>
      </c>
      <c r="H14" s="21">
        <v>6</v>
      </c>
      <c r="I14" s="19">
        <v>9.0833333333333339</v>
      </c>
      <c r="J14" t="s">
        <v>17</v>
      </c>
      <c r="K14" s="18">
        <v>349.09</v>
      </c>
      <c r="L14" s="18">
        <v>290.57</v>
      </c>
      <c r="M14" s="18"/>
      <c r="N14" s="18"/>
    </row>
    <row r="15" spans="1:14" ht="15" x14ac:dyDescent="0.25">
      <c r="A15" t="str">
        <f t="shared" si="0"/>
        <v>VN604A3217</v>
      </c>
      <c r="B15" s="16" t="s">
        <v>167</v>
      </c>
      <c r="C15" s="16" t="s">
        <v>168</v>
      </c>
      <c r="D15" t="s">
        <v>27</v>
      </c>
      <c r="E15" s="16" t="s">
        <v>396</v>
      </c>
      <c r="F15">
        <v>7</v>
      </c>
      <c r="G15" s="20">
        <v>7.416666666666667</v>
      </c>
      <c r="H15" s="21">
        <v>7</v>
      </c>
      <c r="I15" s="19">
        <v>9.0833333333333339</v>
      </c>
      <c r="J15" t="s">
        <v>17</v>
      </c>
      <c r="K15" s="18">
        <v>349.09</v>
      </c>
      <c r="L15" s="18">
        <v>290.57</v>
      </c>
      <c r="M15" s="18"/>
      <c r="N15" s="18"/>
    </row>
    <row r="16" spans="1:14" ht="15" x14ac:dyDescent="0.25">
      <c r="A16" t="str">
        <f t="shared" si="0"/>
        <v>VN606A3211</v>
      </c>
      <c r="B16" s="16" t="s">
        <v>167</v>
      </c>
      <c r="C16" s="16" t="s">
        <v>168</v>
      </c>
      <c r="D16" t="s">
        <v>27</v>
      </c>
      <c r="E16" s="16" t="s">
        <v>554</v>
      </c>
      <c r="F16">
        <v>1</v>
      </c>
      <c r="G16" s="20">
        <v>13</v>
      </c>
      <c r="H16" s="21">
        <v>1</v>
      </c>
      <c r="I16" s="19">
        <v>14.833333333333334</v>
      </c>
      <c r="J16" t="s">
        <v>17</v>
      </c>
      <c r="K16" s="18">
        <v>349.09</v>
      </c>
      <c r="L16" s="18">
        <v>290.57</v>
      </c>
      <c r="M16" s="18"/>
      <c r="N16" s="18"/>
    </row>
    <row r="17" spans="1:14" ht="15" x14ac:dyDescent="0.25">
      <c r="A17" t="str">
        <f t="shared" si="0"/>
        <v>VN606A3212</v>
      </c>
      <c r="B17" s="16" t="s">
        <v>167</v>
      </c>
      <c r="C17" s="16" t="s">
        <v>168</v>
      </c>
      <c r="D17" t="s">
        <v>27</v>
      </c>
      <c r="E17" s="16" t="s">
        <v>554</v>
      </c>
      <c r="F17">
        <v>2</v>
      </c>
      <c r="G17" s="20">
        <v>13</v>
      </c>
      <c r="H17" s="21">
        <v>2</v>
      </c>
      <c r="I17" s="19">
        <v>14.833333333333334</v>
      </c>
      <c r="J17" t="s">
        <v>17</v>
      </c>
      <c r="K17" s="18">
        <v>349.09</v>
      </c>
      <c r="L17" s="18">
        <v>290.57</v>
      </c>
      <c r="M17" s="18"/>
      <c r="N17" s="18"/>
    </row>
    <row r="18" spans="1:14" ht="15" x14ac:dyDescent="0.25">
      <c r="A18" t="str">
        <f t="shared" si="0"/>
        <v>VN606A3213</v>
      </c>
      <c r="B18" s="16" t="s">
        <v>167</v>
      </c>
      <c r="C18" s="16" t="s">
        <v>168</v>
      </c>
      <c r="D18" t="s">
        <v>27</v>
      </c>
      <c r="E18" s="16" t="s">
        <v>554</v>
      </c>
      <c r="F18">
        <v>3</v>
      </c>
      <c r="G18" s="20">
        <v>13.416666666666666</v>
      </c>
      <c r="H18" s="21">
        <v>3</v>
      </c>
      <c r="I18" s="19">
        <v>15.25</v>
      </c>
      <c r="J18" t="s">
        <v>17</v>
      </c>
      <c r="K18" s="18">
        <v>349.09</v>
      </c>
      <c r="L18" s="18">
        <v>290.57</v>
      </c>
      <c r="M18" s="18"/>
      <c r="N18" s="18"/>
    </row>
    <row r="19" spans="1:14" ht="15" x14ac:dyDescent="0.25">
      <c r="A19" t="str">
        <f t="shared" si="0"/>
        <v>VN606A3214</v>
      </c>
      <c r="B19" s="16" t="s">
        <v>167</v>
      </c>
      <c r="C19" s="16" t="s">
        <v>168</v>
      </c>
      <c r="D19" t="s">
        <v>27</v>
      </c>
      <c r="E19" s="16" t="s">
        <v>554</v>
      </c>
      <c r="F19">
        <v>4</v>
      </c>
      <c r="G19" s="20">
        <v>13.333333333333334</v>
      </c>
      <c r="H19" s="21">
        <v>4</v>
      </c>
      <c r="I19" s="19">
        <v>15</v>
      </c>
      <c r="J19" t="s">
        <v>17</v>
      </c>
      <c r="K19" s="18">
        <v>349.09</v>
      </c>
      <c r="L19" s="18">
        <v>290.57</v>
      </c>
      <c r="M19" s="18"/>
      <c r="N19" s="18"/>
    </row>
    <row r="20" spans="1:14" ht="15" x14ac:dyDescent="0.25">
      <c r="A20" t="str">
        <f t="shared" si="0"/>
        <v>VN606A3215</v>
      </c>
      <c r="B20" s="16" t="s">
        <v>167</v>
      </c>
      <c r="C20" s="16" t="s">
        <v>168</v>
      </c>
      <c r="D20" t="s">
        <v>27</v>
      </c>
      <c r="E20" s="16" t="s">
        <v>554</v>
      </c>
      <c r="F20">
        <v>5</v>
      </c>
      <c r="G20" s="20">
        <v>12.5</v>
      </c>
      <c r="H20" s="21">
        <v>5</v>
      </c>
      <c r="I20" s="19">
        <v>14.166666666666666</v>
      </c>
      <c r="J20" t="s">
        <v>17</v>
      </c>
      <c r="K20" s="18">
        <v>349.09</v>
      </c>
      <c r="L20" s="18">
        <v>290.57</v>
      </c>
      <c r="M20" s="18"/>
      <c r="N20" s="18"/>
    </row>
    <row r="21" spans="1:14" ht="15" x14ac:dyDescent="0.25">
      <c r="A21" t="str">
        <f t="shared" si="0"/>
        <v>VN606A3216</v>
      </c>
      <c r="B21" s="16" t="s">
        <v>167</v>
      </c>
      <c r="C21" s="16" t="s">
        <v>168</v>
      </c>
      <c r="D21" t="s">
        <v>27</v>
      </c>
      <c r="E21" s="16" t="s">
        <v>554</v>
      </c>
      <c r="F21">
        <v>6</v>
      </c>
      <c r="G21" s="20">
        <v>13</v>
      </c>
      <c r="H21" s="21">
        <v>6</v>
      </c>
      <c r="I21" s="19">
        <v>14.666666666666666</v>
      </c>
      <c r="J21" t="s">
        <v>17</v>
      </c>
      <c r="K21" s="18">
        <v>349.09</v>
      </c>
      <c r="L21" s="18">
        <v>290.57</v>
      </c>
      <c r="M21" s="18"/>
      <c r="N21" s="18"/>
    </row>
    <row r="22" spans="1:14" ht="15" x14ac:dyDescent="0.25">
      <c r="A22" t="str">
        <f t="shared" si="0"/>
        <v>VN606A3217</v>
      </c>
      <c r="B22" s="15" t="s">
        <v>167</v>
      </c>
      <c r="C22" s="16" t="s">
        <v>168</v>
      </c>
      <c r="D22" t="s">
        <v>27</v>
      </c>
      <c r="E22" s="16" t="s">
        <v>554</v>
      </c>
      <c r="F22">
        <v>7</v>
      </c>
      <c r="G22" s="20">
        <v>12.5</v>
      </c>
      <c r="H22" s="21">
        <v>7</v>
      </c>
      <c r="I22" s="19">
        <v>14.166666666666666</v>
      </c>
      <c r="J22" t="s">
        <v>17</v>
      </c>
      <c r="K22" s="18">
        <v>349.09</v>
      </c>
      <c r="L22" s="18">
        <v>290.57</v>
      </c>
      <c r="M22" s="18"/>
      <c r="N22" s="18"/>
    </row>
    <row r="23" spans="1:14" ht="15" x14ac:dyDescent="0.25">
      <c r="A23" t="str">
        <f t="shared" si="0"/>
        <v>VN610A3211</v>
      </c>
      <c r="B23" s="17" t="s">
        <v>252</v>
      </c>
      <c r="C23" s="16" t="s">
        <v>168</v>
      </c>
      <c r="D23" t="s">
        <v>35</v>
      </c>
      <c r="E23" s="16" t="s">
        <v>392</v>
      </c>
      <c r="F23">
        <v>1</v>
      </c>
      <c r="G23" s="20">
        <v>4.916666666666667</v>
      </c>
      <c r="H23" s="21">
        <v>1</v>
      </c>
      <c r="I23" s="19">
        <v>7.083333333333333</v>
      </c>
      <c r="J23" t="s">
        <v>17</v>
      </c>
      <c r="K23" s="18">
        <v>343.25</v>
      </c>
      <c r="L23" s="18">
        <v>347.64</v>
      </c>
      <c r="M23" s="18"/>
      <c r="N23" s="18"/>
    </row>
    <row r="24" spans="1:14" ht="15" x14ac:dyDescent="0.25">
      <c r="A24" t="str">
        <f t="shared" si="0"/>
        <v>VN610A3212</v>
      </c>
      <c r="B24" s="17" t="s">
        <v>252</v>
      </c>
      <c r="C24" s="16" t="s">
        <v>168</v>
      </c>
      <c r="D24" t="s">
        <v>35</v>
      </c>
      <c r="E24" s="16" t="s">
        <v>392</v>
      </c>
      <c r="F24">
        <v>2</v>
      </c>
      <c r="G24" s="20">
        <v>4.916666666666667</v>
      </c>
      <c r="H24" s="21">
        <v>2</v>
      </c>
      <c r="I24" s="19">
        <v>7.083333333333333</v>
      </c>
      <c r="J24" t="s">
        <v>17</v>
      </c>
      <c r="K24" s="18">
        <v>343.25</v>
      </c>
      <c r="L24" s="18">
        <v>347.64</v>
      </c>
      <c r="M24" s="18"/>
      <c r="N24" s="18"/>
    </row>
    <row r="25" spans="1:14" ht="15" x14ac:dyDescent="0.25">
      <c r="A25" t="str">
        <f t="shared" si="0"/>
        <v>VN610A3213</v>
      </c>
      <c r="B25" s="17" t="s">
        <v>252</v>
      </c>
      <c r="C25" s="16" t="s">
        <v>168</v>
      </c>
      <c r="D25" t="s">
        <v>35</v>
      </c>
      <c r="E25" s="16" t="s">
        <v>392</v>
      </c>
      <c r="F25">
        <v>3</v>
      </c>
      <c r="G25" s="20">
        <v>5.083333333333333</v>
      </c>
      <c r="H25" s="21">
        <v>3</v>
      </c>
      <c r="I25" s="19">
        <v>7.25</v>
      </c>
      <c r="J25" t="s">
        <v>17</v>
      </c>
      <c r="K25" s="18">
        <v>343.25</v>
      </c>
      <c r="L25" s="18">
        <v>347.64</v>
      </c>
      <c r="M25" s="18"/>
      <c r="N25" s="18"/>
    </row>
    <row r="26" spans="1:14" ht="15" x14ac:dyDescent="0.25">
      <c r="A26" t="str">
        <f t="shared" si="0"/>
        <v>VN610A3214</v>
      </c>
      <c r="B26" s="17" t="s">
        <v>252</v>
      </c>
      <c r="C26" s="16" t="s">
        <v>168</v>
      </c>
      <c r="D26" t="s">
        <v>35</v>
      </c>
      <c r="E26" s="16" t="s">
        <v>392</v>
      </c>
      <c r="F26">
        <v>4</v>
      </c>
      <c r="G26" s="20">
        <v>4.916666666666667</v>
      </c>
      <c r="H26" s="21">
        <v>4</v>
      </c>
      <c r="I26" s="19">
        <v>6.916666666666667</v>
      </c>
      <c r="J26" t="s">
        <v>17</v>
      </c>
      <c r="K26" s="18">
        <v>343.25</v>
      </c>
      <c r="L26" s="18">
        <v>347.64</v>
      </c>
      <c r="M26" s="18"/>
      <c r="N26" s="18"/>
    </row>
    <row r="27" spans="1:14" ht="15" x14ac:dyDescent="0.25">
      <c r="A27" t="str">
        <f t="shared" si="0"/>
        <v>VN610A3215</v>
      </c>
      <c r="B27" s="17" t="s">
        <v>252</v>
      </c>
      <c r="C27" s="16" t="s">
        <v>168</v>
      </c>
      <c r="D27" t="s">
        <v>35</v>
      </c>
      <c r="E27" s="16" t="s">
        <v>392</v>
      </c>
      <c r="F27">
        <v>5</v>
      </c>
      <c r="G27" s="20">
        <v>4.916666666666667</v>
      </c>
      <c r="H27" s="21">
        <v>5</v>
      </c>
      <c r="I27" s="19">
        <v>6.916666666666667</v>
      </c>
      <c r="J27" t="s">
        <v>17</v>
      </c>
      <c r="K27" s="18">
        <v>343.25</v>
      </c>
      <c r="L27" s="18">
        <v>347.64</v>
      </c>
      <c r="M27" s="18"/>
      <c r="N27" s="18"/>
    </row>
    <row r="28" spans="1:14" ht="15" x14ac:dyDescent="0.25">
      <c r="A28" t="str">
        <f t="shared" si="0"/>
        <v>VN610A3216</v>
      </c>
      <c r="B28" s="17" t="s">
        <v>252</v>
      </c>
      <c r="C28" s="16" t="s">
        <v>168</v>
      </c>
      <c r="D28" t="s">
        <v>35</v>
      </c>
      <c r="E28" s="16" t="s">
        <v>392</v>
      </c>
      <c r="F28">
        <v>6</v>
      </c>
      <c r="G28" s="20">
        <v>4.916666666666667</v>
      </c>
      <c r="H28" s="21">
        <v>6</v>
      </c>
      <c r="I28" s="19">
        <v>6.916666666666667</v>
      </c>
      <c r="J28" t="s">
        <v>17</v>
      </c>
      <c r="K28" s="18">
        <v>343.25</v>
      </c>
      <c r="L28" s="18">
        <v>347.64</v>
      </c>
      <c r="M28" s="18"/>
      <c r="N28" s="18"/>
    </row>
    <row r="29" spans="1:14" ht="15" x14ac:dyDescent="0.25">
      <c r="A29" t="str">
        <f t="shared" si="0"/>
        <v>VN610A3217</v>
      </c>
      <c r="B29" s="17" t="s">
        <v>252</v>
      </c>
      <c r="C29" s="16" t="s">
        <v>168</v>
      </c>
      <c r="D29" t="s">
        <v>35</v>
      </c>
      <c r="E29" s="16" t="s">
        <v>392</v>
      </c>
      <c r="F29">
        <v>7</v>
      </c>
      <c r="G29" s="20">
        <v>4.916666666666667</v>
      </c>
      <c r="H29" s="21">
        <v>7</v>
      </c>
      <c r="I29" s="19">
        <v>6.916666666666667</v>
      </c>
      <c r="J29" t="s">
        <v>17</v>
      </c>
      <c r="K29" s="18">
        <v>343.25</v>
      </c>
      <c r="L29" s="18">
        <v>347.64</v>
      </c>
      <c r="M29" s="18"/>
      <c r="N29" s="18"/>
    </row>
    <row r="30" spans="1:14" ht="15" x14ac:dyDescent="0.25">
      <c r="A30" t="str">
        <f t="shared" si="0"/>
        <v>VN614A3211</v>
      </c>
      <c r="B30" s="17" t="s">
        <v>252</v>
      </c>
      <c r="C30" s="16" t="s">
        <v>168</v>
      </c>
      <c r="D30" t="s">
        <v>35</v>
      </c>
      <c r="E30" s="16" t="s">
        <v>259</v>
      </c>
      <c r="F30">
        <v>1</v>
      </c>
      <c r="G30" s="20">
        <v>8.9166666666666661</v>
      </c>
      <c r="H30" s="21">
        <v>1</v>
      </c>
      <c r="I30" s="19">
        <v>11.083333333333334</v>
      </c>
      <c r="J30" t="s">
        <v>17</v>
      </c>
      <c r="K30" s="18">
        <v>343.25</v>
      </c>
      <c r="L30" s="18">
        <v>347.64</v>
      </c>
      <c r="M30" s="18"/>
      <c r="N30" s="18"/>
    </row>
    <row r="31" spans="1:14" ht="15" x14ac:dyDescent="0.25">
      <c r="A31" t="str">
        <f t="shared" si="0"/>
        <v>VN614A3212</v>
      </c>
      <c r="B31" s="17" t="s">
        <v>252</v>
      </c>
      <c r="C31" s="16" t="s">
        <v>168</v>
      </c>
      <c r="D31" t="s">
        <v>35</v>
      </c>
      <c r="E31" s="16" t="s">
        <v>259</v>
      </c>
      <c r="F31">
        <v>2</v>
      </c>
      <c r="G31" s="20">
        <v>8.9166666666666661</v>
      </c>
      <c r="H31" s="21">
        <v>2</v>
      </c>
      <c r="I31" s="19">
        <v>11.083333333333334</v>
      </c>
      <c r="J31" t="s">
        <v>17</v>
      </c>
      <c r="K31" s="18">
        <v>343.25</v>
      </c>
      <c r="L31" s="18">
        <v>347.64</v>
      </c>
      <c r="M31" s="18"/>
      <c r="N31" s="18"/>
    </row>
    <row r="32" spans="1:14" ht="15" x14ac:dyDescent="0.25">
      <c r="A32" t="str">
        <f t="shared" si="0"/>
        <v>VN614A3213</v>
      </c>
      <c r="B32" s="17" t="s">
        <v>252</v>
      </c>
      <c r="C32" s="16" t="s">
        <v>168</v>
      </c>
      <c r="D32" t="s">
        <v>35</v>
      </c>
      <c r="E32" s="16" t="s">
        <v>259</v>
      </c>
      <c r="F32">
        <v>3</v>
      </c>
      <c r="G32" s="20">
        <v>9.5</v>
      </c>
      <c r="H32" s="21">
        <v>3</v>
      </c>
      <c r="I32" s="19">
        <v>11.666666666666666</v>
      </c>
      <c r="J32" t="s">
        <v>17</v>
      </c>
      <c r="K32" s="18">
        <v>343.25</v>
      </c>
      <c r="L32" s="18">
        <v>347.64</v>
      </c>
      <c r="M32" s="18"/>
      <c r="N32" s="18"/>
    </row>
    <row r="33" spans="1:14" ht="15" x14ac:dyDescent="0.25">
      <c r="A33" t="str">
        <f t="shared" si="0"/>
        <v>VN614A3214</v>
      </c>
      <c r="B33" s="17" t="s">
        <v>252</v>
      </c>
      <c r="C33" s="16" t="s">
        <v>168</v>
      </c>
      <c r="D33" t="s">
        <v>35</v>
      </c>
      <c r="E33" s="16" t="s">
        <v>259</v>
      </c>
      <c r="F33">
        <v>4</v>
      </c>
      <c r="G33" s="20">
        <v>8.9166666666666661</v>
      </c>
      <c r="H33" s="21">
        <v>4</v>
      </c>
      <c r="I33" s="19">
        <v>10.916666666666666</v>
      </c>
      <c r="J33" t="s">
        <v>17</v>
      </c>
      <c r="K33" s="18">
        <v>343.25</v>
      </c>
      <c r="L33" s="18">
        <v>347.64</v>
      </c>
      <c r="M33" s="18"/>
      <c r="N33" s="18"/>
    </row>
    <row r="34" spans="1:14" ht="15" x14ac:dyDescent="0.25">
      <c r="A34" t="str">
        <f t="shared" si="0"/>
        <v>VN614A3215</v>
      </c>
      <c r="B34" s="17" t="s">
        <v>252</v>
      </c>
      <c r="C34" s="16" t="s">
        <v>168</v>
      </c>
      <c r="D34" t="s">
        <v>35</v>
      </c>
      <c r="E34" s="16" t="s">
        <v>259</v>
      </c>
      <c r="F34">
        <v>5</v>
      </c>
      <c r="G34" s="20">
        <v>9.0833333333333339</v>
      </c>
      <c r="H34" s="21">
        <v>5</v>
      </c>
      <c r="I34" s="19">
        <v>11.083333333333334</v>
      </c>
      <c r="J34" t="s">
        <v>17</v>
      </c>
      <c r="K34" s="18">
        <v>343.25</v>
      </c>
      <c r="L34" s="18">
        <v>347.64</v>
      </c>
      <c r="M34" s="18"/>
      <c r="N34" s="18"/>
    </row>
    <row r="35" spans="1:14" ht="15" x14ac:dyDescent="0.25">
      <c r="A35" t="str">
        <f t="shared" si="0"/>
        <v>VN614A3216</v>
      </c>
      <c r="B35" s="17" t="s">
        <v>252</v>
      </c>
      <c r="C35" s="16" t="s">
        <v>168</v>
      </c>
      <c r="D35" t="s">
        <v>35</v>
      </c>
      <c r="E35" s="16" t="s">
        <v>259</v>
      </c>
      <c r="F35">
        <v>6</v>
      </c>
      <c r="G35" s="20">
        <v>8.9166666666666661</v>
      </c>
      <c r="H35" s="21">
        <v>6</v>
      </c>
      <c r="I35" s="19">
        <v>10.916666666666666</v>
      </c>
      <c r="J35" t="s">
        <v>17</v>
      </c>
      <c r="K35" s="18">
        <v>343.25</v>
      </c>
      <c r="L35" s="18">
        <v>347.64</v>
      </c>
      <c r="M35" s="18"/>
      <c r="N35" s="18"/>
    </row>
    <row r="36" spans="1:14" ht="15" x14ac:dyDescent="0.25">
      <c r="A36" t="str">
        <f t="shared" si="0"/>
        <v>VN614A3217</v>
      </c>
      <c r="B36" s="17" t="s">
        <v>252</v>
      </c>
      <c r="C36" s="16" t="s">
        <v>168</v>
      </c>
      <c r="D36" t="s">
        <v>35</v>
      </c>
      <c r="E36" s="16" t="s">
        <v>259</v>
      </c>
      <c r="F36">
        <v>7</v>
      </c>
      <c r="G36" s="20">
        <v>8.9166666666666661</v>
      </c>
      <c r="H36" s="21">
        <v>7</v>
      </c>
      <c r="I36" s="19">
        <v>10.916666666666666</v>
      </c>
      <c r="J36" t="s">
        <v>17</v>
      </c>
      <c r="K36" s="18">
        <v>343.25</v>
      </c>
      <c r="L36" s="18">
        <v>347.64</v>
      </c>
      <c r="M36" s="18"/>
      <c r="N36" s="18"/>
    </row>
    <row r="37" spans="1:14" ht="15" x14ac:dyDescent="0.25">
      <c r="A37" t="str">
        <f t="shared" si="0"/>
        <v>VN618A3211</v>
      </c>
      <c r="B37" s="17" t="s">
        <v>252</v>
      </c>
      <c r="C37" s="16" t="s">
        <v>168</v>
      </c>
      <c r="D37" t="s">
        <v>35</v>
      </c>
      <c r="E37" s="16" t="s">
        <v>251</v>
      </c>
      <c r="F37">
        <v>1</v>
      </c>
      <c r="G37" s="20">
        <v>12.083333333333334</v>
      </c>
      <c r="H37" s="21">
        <v>1</v>
      </c>
      <c r="I37" s="19">
        <v>14.25</v>
      </c>
      <c r="J37" t="s">
        <v>17</v>
      </c>
      <c r="K37" s="18">
        <v>343.25</v>
      </c>
      <c r="L37" s="18">
        <v>347.64</v>
      </c>
      <c r="M37" s="18"/>
      <c r="N37" s="18"/>
    </row>
    <row r="38" spans="1:14" ht="15" x14ac:dyDescent="0.25">
      <c r="A38" t="str">
        <f t="shared" si="0"/>
        <v>VN618A3212</v>
      </c>
      <c r="B38" s="17" t="s">
        <v>252</v>
      </c>
      <c r="C38" s="16" t="s">
        <v>168</v>
      </c>
      <c r="D38" t="s">
        <v>35</v>
      </c>
      <c r="E38" s="16" t="s">
        <v>251</v>
      </c>
      <c r="F38">
        <v>2</v>
      </c>
      <c r="G38" s="20">
        <v>12.083333333333334</v>
      </c>
      <c r="H38" s="21">
        <v>2</v>
      </c>
      <c r="I38" s="19">
        <v>14.25</v>
      </c>
      <c r="J38" t="s">
        <v>17</v>
      </c>
      <c r="K38" s="18">
        <v>343.25</v>
      </c>
      <c r="L38" s="18">
        <v>347.64</v>
      </c>
      <c r="M38" s="18"/>
      <c r="N38" s="18"/>
    </row>
    <row r="39" spans="1:14" ht="15" x14ac:dyDescent="0.25">
      <c r="A39" t="str">
        <f t="shared" si="0"/>
        <v>VN618A3213</v>
      </c>
      <c r="B39" s="17" t="s">
        <v>252</v>
      </c>
      <c r="C39" s="16" t="s">
        <v>168</v>
      </c>
      <c r="D39" t="s">
        <v>35</v>
      </c>
      <c r="E39" s="16" t="s">
        <v>251</v>
      </c>
      <c r="F39">
        <v>3</v>
      </c>
      <c r="G39" s="20">
        <v>12.083333333333334</v>
      </c>
      <c r="H39" s="21">
        <v>3</v>
      </c>
      <c r="I39" s="19">
        <v>14.25</v>
      </c>
      <c r="J39" t="s">
        <v>17</v>
      </c>
      <c r="K39" s="18">
        <v>343.25</v>
      </c>
      <c r="L39" s="18">
        <v>347.64</v>
      </c>
      <c r="M39" s="18"/>
      <c r="N39" s="18"/>
    </row>
    <row r="40" spans="1:14" ht="15" x14ac:dyDescent="0.25">
      <c r="A40" t="str">
        <f t="shared" si="0"/>
        <v>VN618A3214</v>
      </c>
      <c r="B40" s="17" t="s">
        <v>252</v>
      </c>
      <c r="C40" s="16" t="s">
        <v>168</v>
      </c>
      <c r="D40" t="s">
        <v>35</v>
      </c>
      <c r="E40" s="16" t="s">
        <v>251</v>
      </c>
      <c r="F40">
        <v>4</v>
      </c>
      <c r="G40" s="20">
        <v>12.083333333333334</v>
      </c>
      <c r="H40" s="21">
        <v>4</v>
      </c>
      <c r="I40" s="19">
        <v>14.083333333333334</v>
      </c>
      <c r="J40" t="s">
        <v>17</v>
      </c>
      <c r="K40" s="18">
        <v>343.25</v>
      </c>
      <c r="L40" s="18">
        <v>347.64</v>
      </c>
      <c r="M40" s="18"/>
      <c r="N40" s="18"/>
    </row>
    <row r="41" spans="1:14" ht="15" x14ac:dyDescent="0.25">
      <c r="A41" t="str">
        <f t="shared" si="0"/>
        <v>VN618A3215</v>
      </c>
      <c r="B41" s="17" t="s">
        <v>252</v>
      </c>
      <c r="C41" s="16" t="s">
        <v>168</v>
      </c>
      <c r="D41" t="s">
        <v>35</v>
      </c>
      <c r="E41" s="16" t="s">
        <v>251</v>
      </c>
      <c r="F41">
        <v>5</v>
      </c>
      <c r="G41" s="20">
        <v>12.083333333333334</v>
      </c>
      <c r="H41" s="21">
        <v>5</v>
      </c>
      <c r="I41" s="19">
        <v>14.083333333333334</v>
      </c>
      <c r="J41" t="s">
        <v>17</v>
      </c>
      <c r="K41" s="18">
        <v>343.25</v>
      </c>
      <c r="L41" s="18">
        <v>347.64</v>
      </c>
      <c r="M41" s="18"/>
      <c r="N41" s="18"/>
    </row>
    <row r="42" spans="1:14" ht="15" x14ac:dyDescent="0.25">
      <c r="A42" t="str">
        <f t="shared" si="0"/>
        <v>VN618A3216</v>
      </c>
      <c r="B42" s="17" t="s">
        <v>252</v>
      </c>
      <c r="C42" s="16" t="s">
        <v>168</v>
      </c>
      <c r="D42" t="s">
        <v>35</v>
      </c>
      <c r="E42" s="16" t="s">
        <v>251</v>
      </c>
      <c r="F42">
        <v>6</v>
      </c>
      <c r="G42" s="20">
        <v>12.083333333333334</v>
      </c>
      <c r="H42" s="21">
        <v>6</v>
      </c>
      <c r="I42" s="19">
        <v>14.083333333333334</v>
      </c>
      <c r="J42" t="s">
        <v>17</v>
      </c>
      <c r="K42" s="18">
        <v>343.25</v>
      </c>
      <c r="L42" s="18">
        <v>347.64</v>
      </c>
      <c r="M42" s="18"/>
      <c r="N42" s="18"/>
    </row>
    <row r="43" spans="1:14" ht="15" x14ac:dyDescent="0.25">
      <c r="A43" t="str">
        <f t="shared" si="0"/>
        <v>VN618A3217</v>
      </c>
      <c r="B43" s="15" t="s">
        <v>252</v>
      </c>
      <c r="C43" s="16" t="s">
        <v>168</v>
      </c>
      <c r="D43" t="s">
        <v>35</v>
      </c>
      <c r="E43" s="16" t="s">
        <v>251</v>
      </c>
      <c r="F43">
        <v>7</v>
      </c>
      <c r="G43" s="20">
        <v>12.25</v>
      </c>
      <c r="H43" s="21">
        <v>7</v>
      </c>
      <c r="I43" s="19">
        <v>14.25</v>
      </c>
      <c r="J43" t="s">
        <v>17</v>
      </c>
      <c r="K43" s="18">
        <v>343.25</v>
      </c>
      <c r="L43" s="18">
        <v>347.64</v>
      </c>
      <c r="M43" s="18"/>
      <c r="N43" s="18"/>
    </row>
    <row r="44" spans="1:14" ht="15" x14ac:dyDescent="0.25">
      <c r="A44" t="str">
        <f t="shared" si="0"/>
        <v>VN1914A3212</v>
      </c>
      <c r="B44" s="17" t="s">
        <v>651</v>
      </c>
      <c r="C44" s="16" t="s">
        <v>99</v>
      </c>
      <c r="D44" t="s">
        <v>34</v>
      </c>
      <c r="E44" s="16" t="s">
        <v>650</v>
      </c>
      <c r="F44">
        <v>2</v>
      </c>
      <c r="G44" s="20">
        <v>8.5</v>
      </c>
      <c r="H44" s="21">
        <v>2</v>
      </c>
      <c r="I44" s="19">
        <v>9.5</v>
      </c>
      <c r="J44" t="s">
        <v>17</v>
      </c>
      <c r="K44" s="18">
        <v>148.88</v>
      </c>
      <c r="L44" s="18">
        <v>141.91999999999999</v>
      </c>
      <c r="M44" s="18"/>
      <c r="N44" s="18"/>
    </row>
    <row r="45" spans="1:14" ht="15" x14ac:dyDescent="0.25">
      <c r="A45" t="str">
        <f t="shared" si="0"/>
        <v>VN1914A3214</v>
      </c>
      <c r="B45" s="17" t="s">
        <v>651</v>
      </c>
      <c r="C45" s="16" t="s">
        <v>99</v>
      </c>
      <c r="D45" t="s">
        <v>34</v>
      </c>
      <c r="E45" s="16" t="s">
        <v>650</v>
      </c>
      <c r="F45">
        <v>4</v>
      </c>
      <c r="G45" s="20">
        <v>9.4166666666666661</v>
      </c>
      <c r="H45" s="21">
        <v>4</v>
      </c>
      <c r="I45" s="19">
        <v>10.416666666666666</v>
      </c>
      <c r="J45" t="s">
        <v>17</v>
      </c>
      <c r="K45" s="18">
        <v>148.88</v>
      </c>
      <c r="L45" s="18">
        <v>141.91999999999999</v>
      </c>
      <c r="M45" s="18"/>
      <c r="N45" s="18"/>
    </row>
    <row r="46" spans="1:14" ht="15" x14ac:dyDescent="0.25">
      <c r="A46" t="str">
        <f t="shared" si="0"/>
        <v>VN1914A3216</v>
      </c>
      <c r="B46" s="17" t="s">
        <v>651</v>
      </c>
      <c r="C46" s="16" t="s">
        <v>99</v>
      </c>
      <c r="D46" t="s">
        <v>34</v>
      </c>
      <c r="E46" s="16" t="s">
        <v>650</v>
      </c>
      <c r="F46">
        <v>6</v>
      </c>
      <c r="G46" s="20">
        <v>9.75</v>
      </c>
      <c r="H46" s="21">
        <v>6</v>
      </c>
      <c r="I46" s="19">
        <v>10.75</v>
      </c>
      <c r="J46" t="s">
        <v>17</v>
      </c>
      <c r="K46" s="18">
        <v>148.88</v>
      </c>
      <c r="L46" s="18">
        <v>141.91999999999999</v>
      </c>
      <c r="M46" s="18"/>
      <c r="N46" s="18"/>
    </row>
    <row r="47" spans="1:14" ht="15" x14ac:dyDescent="0.25">
      <c r="A47" t="str">
        <f t="shared" si="0"/>
        <v>VN1914A3217</v>
      </c>
      <c r="B47" s="15" t="s">
        <v>651</v>
      </c>
      <c r="C47" s="16" t="s">
        <v>99</v>
      </c>
      <c r="D47" t="s">
        <v>34</v>
      </c>
      <c r="E47" s="16" t="s">
        <v>650</v>
      </c>
      <c r="F47">
        <v>7</v>
      </c>
      <c r="G47" s="20">
        <v>9.8333333333333339</v>
      </c>
      <c r="H47" s="21">
        <v>7</v>
      </c>
      <c r="I47" s="19">
        <v>10.833333333333334</v>
      </c>
      <c r="J47" t="s">
        <v>17</v>
      </c>
      <c r="K47" s="18">
        <v>148.88</v>
      </c>
      <c r="L47" s="18">
        <v>141.91999999999999</v>
      </c>
      <c r="M47" s="18"/>
      <c r="N47" s="18"/>
    </row>
    <row r="48" spans="1:14" ht="15" x14ac:dyDescent="0.25">
      <c r="A48" t="str">
        <f t="shared" si="0"/>
        <v>VN1602A3211</v>
      </c>
      <c r="B48" s="17" t="s">
        <v>98</v>
      </c>
      <c r="C48" s="16" t="s">
        <v>99</v>
      </c>
      <c r="D48" t="s">
        <v>35</v>
      </c>
      <c r="E48" s="16" t="s">
        <v>97</v>
      </c>
      <c r="F48">
        <v>1</v>
      </c>
      <c r="G48" s="20">
        <v>2.5833333333333335</v>
      </c>
      <c r="H48" s="21">
        <v>1</v>
      </c>
      <c r="I48" s="19">
        <v>4.333333333333333</v>
      </c>
      <c r="J48" t="s">
        <v>17</v>
      </c>
      <c r="K48" s="18">
        <v>226.3</v>
      </c>
      <c r="L48" s="18">
        <v>261.68</v>
      </c>
      <c r="M48" s="18"/>
      <c r="N48" s="18"/>
    </row>
    <row r="49" spans="1:14" ht="15" x14ac:dyDescent="0.25">
      <c r="A49" t="str">
        <f t="shared" si="0"/>
        <v>VN1602A3212</v>
      </c>
      <c r="B49" s="17" t="s">
        <v>98</v>
      </c>
      <c r="C49" s="16" t="s">
        <v>99</v>
      </c>
      <c r="D49" t="s">
        <v>35</v>
      </c>
      <c r="E49" s="16" t="s">
        <v>97</v>
      </c>
      <c r="F49">
        <v>2</v>
      </c>
      <c r="G49" s="20">
        <v>2.5833333333333335</v>
      </c>
      <c r="H49" s="21">
        <v>2</v>
      </c>
      <c r="I49" s="19">
        <v>4.333333333333333</v>
      </c>
      <c r="J49" t="s">
        <v>17</v>
      </c>
      <c r="K49" s="18">
        <v>226.3</v>
      </c>
      <c r="L49" s="18">
        <v>261.68</v>
      </c>
      <c r="M49" s="18"/>
      <c r="N49" s="18"/>
    </row>
    <row r="50" spans="1:14" ht="15" x14ac:dyDescent="0.25">
      <c r="A50" t="str">
        <f t="shared" si="0"/>
        <v>VN1602A3213</v>
      </c>
      <c r="B50" s="17" t="s">
        <v>98</v>
      </c>
      <c r="C50" s="16" t="s">
        <v>99</v>
      </c>
      <c r="D50" t="s">
        <v>35</v>
      </c>
      <c r="E50" s="16" t="s">
        <v>97</v>
      </c>
      <c r="F50">
        <v>3</v>
      </c>
      <c r="G50" s="20">
        <v>2.5833333333333335</v>
      </c>
      <c r="H50" s="21">
        <v>3</v>
      </c>
      <c r="I50" s="19">
        <v>4.333333333333333</v>
      </c>
      <c r="J50" t="s">
        <v>17</v>
      </c>
      <c r="K50" s="18">
        <v>226.3</v>
      </c>
      <c r="L50" s="18">
        <v>261.68</v>
      </c>
      <c r="M50" s="18"/>
      <c r="N50" s="18"/>
    </row>
    <row r="51" spans="1:14" ht="15" x14ac:dyDescent="0.25">
      <c r="A51" t="str">
        <f t="shared" si="0"/>
        <v>VN1602A3214</v>
      </c>
      <c r="B51" s="17" t="s">
        <v>98</v>
      </c>
      <c r="C51" s="16" t="s">
        <v>99</v>
      </c>
      <c r="D51" t="s">
        <v>35</v>
      </c>
      <c r="E51" s="16" t="s">
        <v>97</v>
      </c>
      <c r="F51">
        <v>4</v>
      </c>
      <c r="G51" s="20">
        <v>2.5833333333333335</v>
      </c>
      <c r="H51" s="21">
        <v>4</v>
      </c>
      <c r="I51" s="19">
        <v>4.333333333333333</v>
      </c>
      <c r="J51" t="s">
        <v>17</v>
      </c>
      <c r="K51" s="18">
        <v>226.3</v>
      </c>
      <c r="L51" s="18">
        <v>261.68</v>
      </c>
      <c r="M51" s="18"/>
      <c r="N51" s="18"/>
    </row>
    <row r="52" spans="1:14" ht="15" x14ac:dyDescent="0.25">
      <c r="A52" t="str">
        <f t="shared" si="0"/>
        <v>VN1602A3215</v>
      </c>
      <c r="B52" s="17" t="s">
        <v>98</v>
      </c>
      <c r="C52" s="16" t="s">
        <v>99</v>
      </c>
      <c r="D52" t="s">
        <v>35</v>
      </c>
      <c r="E52" s="16" t="s">
        <v>97</v>
      </c>
      <c r="F52">
        <v>5</v>
      </c>
      <c r="G52" s="20">
        <v>2.5833333333333335</v>
      </c>
      <c r="H52" s="21">
        <v>5</v>
      </c>
      <c r="I52" s="19">
        <v>4.333333333333333</v>
      </c>
      <c r="J52" t="s">
        <v>17</v>
      </c>
      <c r="K52" s="18">
        <v>226.3</v>
      </c>
      <c r="L52" s="18">
        <v>261.68</v>
      </c>
      <c r="M52" s="18"/>
      <c r="N52" s="18"/>
    </row>
    <row r="53" spans="1:14" ht="15" x14ac:dyDescent="0.25">
      <c r="A53" t="str">
        <f t="shared" si="0"/>
        <v>VN1602A3216</v>
      </c>
      <c r="B53" s="17" t="s">
        <v>98</v>
      </c>
      <c r="C53" s="16" t="s">
        <v>99</v>
      </c>
      <c r="D53" t="s">
        <v>35</v>
      </c>
      <c r="E53" s="16" t="s">
        <v>97</v>
      </c>
      <c r="F53">
        <v>6</v>
      </c>
      <c r="G53" s="20">
        <v>2.5833333333333335</v>
      </c>
      <c r="H53" s="21">
        <v>6</v>
      </c>
      <c r="I53" s="19">
        <v>4.333333333333333</v>
      </c>
      <c r="J53" t="s">
        <v>17</v>
      </c>
      <c r="K53" s="18">
        <v>226.3</v>
      </c>
      <c r="L53" s="18">
        <v>261.68</v>
      </c>
      <c r="M53" s="18"/>
      <c r="N53" s="18"/>
    </row>
    <row r="54" spans="1:14" ht="15" x14ac:dyDescent="0.25">
      <c r="A54" t="str">
        <f t="shared" si="0"/>
        <v>VN1602A3217</v>
      </c>
      <c r="B54" s="15" t="s">
        <v>98</v>
      </c>
      <c r="C54" s="16" t="s">
        <v>99</v>
      </c>
      <c r="D54" t="s">
        <v>35</v>
      </c>
      <c r="E54" s="16" t="s">
        <v>97</v>
      </c>
      <c r="F54">
        <v>7</v>
      </c>
      <c r="G54" s="20">
        <v>2.5833333333333335</v>
      </c>
      <c r="H54" s="21">
        <v>7</v>
      </c>
      <c r="I54" s="19">
        <v>4.333333333333333</v>
      </c>
      <c r="J54" t="s">
        <v>17</v>
      </c>
      <c r="K54" s="18">
        <v>226.3</v>
      </c>
      <c r="L54" s="18">
        <v>261.68</v>
      </c>
      <c r="M54" s="18"/>
      <c r="N54" s="18"/>
    </row>
    <row r="55" spans="1:14" ht="15" x14ac:dyDescent="0.25">
      <c r="A55" t="str">
        <f t="shared" si="0"/>
        <v>VN1415A3211</v>
      </c>
      <c r="B55" s="17" t="s">
        <v>502</v>
      </c>
      <c r="C55" s="16" t="s">
        <v>99</v>
      </c>
      <c r="D55" t="s">
        <v>27</v>
      </c>
      <c r="E55" s="16" t="s">
        <v>501</v>
      </c>
      <c r="F55">
        <v>1</v>
      </c>
      <c r="G55" s="20">
        <v>12.583333333333334</v>
      </c>
      <c r="H55" s="21">
        <v>1</v>
      </c>
      <c r="I55" s="19">
        <v>13.583333333333334</v>
      </c>
      <c r="J55" t="s">
        <v>17</v>
      </c>
      <c r="K55" s="18">
        <v>142.83000000000001</v>
      </c>
      <c r="L55" s="18">
        <v>131.66999999999999</v>
      </c>
      <c r="M55" s="18"/>
      <c r="N55" s="18"/>
    </row>
    <row r="56" spans="1:14" ht="15" x14ac:dyDescent="0.25">
      <c r="A56" t="str">
        <f t="shared" si="0"/>
        <v>VN1415A3212</v>
      </c>
      <c r="B56" s="17" t="s">
        <v>502</v>
      </c>
      <c r="C56" s="16" t="s">
        <v>99</v>
      </c>
      <c r="D56" t="s">
        <v>27</v>
      </c>
      <c r="E56" s="16" t="s">
        <v>501</v>
      </c>
      <c r="F56">
        <v>2</v>
      </c>
      <c r="G56" s="20">
        <v>12.583333333333334</v>
      </c>
      <c r="H56" s="21">
        <v>2</v>
      </c>
      <c r="I56" s="19">
        <v>13.583333333333334</v>
      </c>
      <c r="J56" t="s">
        <v>17</v>
      </c>
      <c r="K56" s="18">
        <v>142.83000000000001</v>
      </c>
      <c r="L56" s="18">
        <v>131.66999999999999</v>
      </c>
      <c r="M56" s="18"/>
      <c r="N56" s="18"/>
    </row>
    <row r="57" spans="1:14" ht="15" x14ac:dyDescent="0.25">
      <c r="A57" t="str">
        <f t="shared" si="0"/>
        <v>VN1415A3213</v>
      </c>
      <c r="B57" s="17" t="s">
        <v>502</v>
      </c>
      <c r="C57" s="16" t="s">
        <v>99</v>
      </c>
      <c r="D57" t="s">
        <v>27</v>
      </c>
      <c r="E57" s="16" t="s">
        <v>501</v>
      </c>
      <c r="F57">
        <v>3</v>
      </c>
      <c r="G57" s="20">
        <v>12.333333333333334</v>
      </c>
      <c r="H57" s="21">
        <v>3</v>
      </c>
      <c r="I57" s="19">
        <v>13.333333333333334</v>
      </c>
      <c r="J57" t="s">
        <v>17</v>
      </c>
      <c r="K57" s="18">
        <v>142.83000000000001</v>
      </c>
      <c r="L57" s="18">
        <v>131.66999999999999</v>
      </c>
      <c r="M57" s="18"/>
      <c r="N57" s="18"/>
    </row>
    <row r="58" spans="1:14" ht="15" x14ac:dyDescent="0.25">
      <c r="A58" t="str">
        <f t="shared" si="0"/>
        <v>VN1415A3214</v>
      </c>
      <c r="B58" s="17" t="s">
        <v>502</v>
      </c>
      <c r="C58" s="16" t="s">
        <v>99</v>
      </c>
      <c r="D58" t="s">
        <v>27</v>
      </c>
      <c r="E58" s="16" t="s">
        <v>501</v>
      </c>
      <c r="F58">
        <v>4</v>
      </c>
      <c r="G58" s="20">
        <v>12.583333333333334</v>
      </c>
      <c r="H58" s="21">
        <v>4</v>
      </c>
      <c r="I58" s="19">
        <v>13.583333333333334</v>
      </c>
      <c r="J58" t="s">
        <v>17</v>
      </c>
      <c r="K58" s="18">
        <v>142.83000000000001</v>
      </c>
      <c r="L58" s="18">
        <v>131.66999999999999</v>
      </c>
      <c r="M58" s="18"/>
      <c r="N58" s="18"/>
    </row>
    <row r="59" spans="1:14" ht="15" x14ac:dyDescent="0.25">
      <c r="A59" t="str">
        <f t="shared" si="0"/>
        <v>VN1415A3215</v>
      </c>
      <c r="B59" s="17" t="s">
        <v>502</v>
      </c>
      <c r="C59" s="16" t="s">
        <v>99</v>
      </c>
      <c r="D59" t="s">
        <v>27</v>
      </c>
      <c r="E59" s="16" t="s">
        <v>501</v>
      </c>
      <c r="F59">
        <v>5</v>
      </c>
      <c r="G59" s="20">
        <v>12.583333333333334</v>
      </c>
      <c r="H59" s="21">
        <v>5</v>
      </c>
      <c r="I59" s="19">
        <v>13.583333333333334</v>
      </c>
      <c r="J59" t="s">
        <v>17</v>
      </c>
      <c r="K59" s="18">
        <v>142.83000000000001</v>
      </c>
      <c r="L59" s="18">
        <v>131.66999999999999</v>
      </c>
      <c r="M59" s="18"/>
      <c r="N59" s="18"/>
    </row>
    <row r="60" spans="1:14" ht="15" x14ac:dyDescent="0.25">
      <c r="A60" t="str">
        <f t="shared" si="0"/>
        <v>VN1415A3216</v>
      </c>
      <c r="B60" s="17" t="s">
        <v>502</v>
      </c>
      <c r="C60" s="16" t="s">
        <v>99</v>
      </c>
      <c r="D60" t="s">
        <v>27</v>
      </c>
      <c r="E60" s="16" t="s">
        <v>501</v>
      </c>
      <c r="F60">
        <v>6</v>
      </c>
      <c r="G60" s="20">
        <v>12.333333333333334</v>
      </c>
      <c r="H60" s="21">
        <v>6</v>
      </c>
      <c r="I60" s="19">
        <v>13.333333333333334</v>
      </c>
      <c r="J60" t="s">
        <v>17</v>
      </c>
      <c r="K60" s="18">
        <v>142.83000000000001</v>
      </c>
      <c r="L60" s="18">
        <v>131.66999999999999</v>
      </c>
      <c r="M60" s="18"/>
      <c r="N60" s="18"/>
    </row>
    <row r="61" spans="1:14" ht="15" x14ac:dyDescent="0.25">
      <c r="A61" t="str">
        <f t="shared" si="0"/>
        <v>VN1415A3217</v>
      </c>
      <c r="B61" s="15" t="s">
        <v>502</v>
      </c>
      <c r="C61" s="16" t="s">
        <v>99</v>
      </c>
      <c r="D61" t="s">
        <v>27</v>
      </c>
      <c r="E61" s="16" t="s">
        <v>501</v>
      </c>
      <c r="F61">
        <v>7</v>
      </c>
      <c r="G61" s="20">
        <v>12.916666666666666</v>
      </c>
      <c r="H61" s="21">
        <v>7</v>
      </c>
      <c r="I61" s="19">
        <v>13.916666666666666</v>
      </c>
      <c r="J61" t="s">
        <v>17</v>
      </c>
      <c r="K61" s="18">
        <v>142.83000000000001</v>
      </c>
      <c r="L61" s="18">
        <v>131.66999999999999</v>
      </c>
      <c r="M61" s="18"/>
      <c r="N61" s="18"/>
    </row>
    <row r="62" spans="1:14" ht="15" x14ac:dyDescent="0.25">
      <c r="A62" t="str">
        <f t="shared" si="0"/>
        <v>VN549A3211</v>
      </c>
      <c r="B62" s="17" t="s">
        <v>201</v>
      </c>
      <c r="C62" s="16" t="s">
        <v>195</v>
      </c>
      <c r="D62" t="s">
        <v>34</v>
      </c>
      <c r="E62" s="16" t="s">
        <v>200</v>
      </c>
      <c r="F62">
        <v>1</v>
      </c>
      <c r="G62" s="20">
        <v>13.666666666666666</v>
      </c>
      <c r="H62" s="21">
        <v>1</v>
      </c>
      <c r="I62" s="19">
        <v>16</v>
      </c>
      <c r="J62" t="s">
        <v>17</v>
      </c>
      <c r="K62" s="18">
        <v>437.25</v>
      </c>
      <c r="L62" s="18">
        <v>376.56</v>
      </c>
      <c r="M62" s="18"/>
      <c r="N62" s="18"/>
    </row>
    <row r="63" spans="1:14" ht="15" x14ac:dyDescent="0.25">
      <c r="A63" t="str">
        <f t="shared" si="0"/>
        <v>VN549A3213</v>
      </c>
      <c r="B63" s="17" t="s">
        <v>201</v>
      </c>
      <c r="C63" s="16" t="s">
        <v>195</v>
      </c>
      <c r="D63" t="s">
        <v>34</v>
      </c>
      <c r="E63" s="16" t="s">
        <v>200</v>
      </c>
      <c r="F63">
        <v>3</v>
      </c>
      <c r="G63" s="20">
        <v>13.666666666666666</v>
      </c>
      <c r="H63" s="21">
        <v>3</v>
      </c>
      <c r="I63" s="19">
        <v>16</v>
      </c>
      <c r="J63" t="s">
        <v>17</v>
      </c>
      <c r="K63" s="18">
        <v>437.25</v>
      </c>
      <c r="L63" s="18">
        <v>376.56</v>
      </c>
      <c r="M63" s="18"/>
      <c r="N63" s="18"/>
    </row>
    <row r="64" spans="1:14" ht="15" x14ac:dyDescent="0.25">
      <c r="A64" t="str">
        <f t="shared" si="0"/>
        <v>VN549A3215</v>
      </c>
      <c r="B64" s="15" t="s">
        <v>201</v>
      </c>
      <c r="C64" s="16" t="s">
        <v>195</v>
      </c>
      <c r="D64" t="s">
        <v>34</v>
      </c>
      <c r="E64" s="16" t="s">
        <v>200</v>
      </c>
      <c r="F64">
        <v>5</v>
      </c>
      <c r="G64" s="20">
        <v>13.666666666666666</v>
      </c>
      <c r="H64" s="21">
        <v>5</v>
      </c>
      <c r="I64" s="19">
        <v>15.833333333333334</v>
      </c>
      <c r="J64" t="s">
        <v>17</v>
      </c>
      <c r="K64" s="18">
        <v>437.25</v>
      </c>
      <c r="L64" s="18">
        <v>376.56</v>
      </c>
      <c r="M64" s="18"/>
      <c r="N64" s="18"/>
    </row>
    <row r="65" spans="1:14" ht="15" x14ac:dyDescent="0.25">
      <c r="A65" t="str">
        <f t="shared" si="0"/>
        <v>VN503A3211</v>
      </c>
      <c r="B65" s="17" t="s">
        <v>194</v>
      </c>
      <c r="C65" s="16" t="s">
        <v>195</v>
      </c>
      <c r="D65" t="s">
        <v>27</v>
      </c>
      <c r="E65" s="16" t="s">
        <v>193</v>
      </c>
      <c r="F65">
        <v>1</v>
      </c>
      <c r="G65" s="20">
        <v>7.25</v>
      </c>
      <c r="H65" s="21">
        <v>1</v>
      </c>
      <c r="I65" s="19">
        <v>10.25</v>
      </c>
      <c r="J65" t="s">
        <v>17</v>
      </c>
      <c r="K65" s="18">
        <v>547.41999999999996</v>
      </c>
      <c r="L65" s="18">
        <v>479.39</v>
      </c>
      <c r="M65" s="18"/>
      <c r="N65" s="18"/>
    </row>
    <row r="66" spans="1:14" ht="15" x14ac:dyDescent="0.25">
      <c r="A66" t="str">
        <f t="shared" si="0"/>
        <v>VN503A3212</v>
      </c>
      <c r="B66" s="17" t="s">
        <v>194</v>
      </c>
      <c r="C66" s="16" t="s">
        <v>195</v>
      </c>
      <c r="D66" t="s">
        <v>27</v>
      </c>
      <c r="E66" s="16" t="s">
        <v>193</v>
      </c>
      <c r="F66">
        <v>2</v>
      </c>
      <c r="G66" s="20">
        <v>7.25</v>
      </c>
      <c r="H66" s="21">
        <v>2</v>
      </c>
      <c r="I66" s="19">
        <v>10.25</v>
      </c>
      <c r="J66" t="s">
        <v>17</v>
      </c>
      <c r="K66" s="18">
        <v>547.41999999999996</v>
      </c>
      <c r="L66" s="18">
        <v>479.39</v>
      </c>
      <c r="M66" s="18"/>
      <c r="N66" s="18"/>
    </row>
    <row r="67" spans="1:14" ht="15" x14ac:dyDescent="0.25">
      <c r="A67" t="str">
        <f t="shared" ref="A67:A130" si="1">E67&amp;J67&amp;F67</f>
        <v>VN503A3213</v>
      </c>
      <c r="B67" s="17" t="s">
        <v>194</v>
      </c>
      <c r="C67" s="16" t="s">
        <v>195</v>
      </c>
      <c r="D67" t="s">
        <v>27</v>
      </c>
      <c r="E67" s="16" t="s">
        <v>193</v>
      </c>
      <c r="F67">
        <v>3</v>
      </c>
      <c r="G67" s="20">
        <v>7.25</v>
      </c>
      <c r="H67" s="21">
        <v>3</v>
      </c>
      <c r="I67" s="19">
        <v>10.25</v>
      </c>
      <c r="J67" t="s">
        <v>17</v>
      </c>
      <c r="K67" s="18">
        <v>547.41999999999996</v>
      </c>
      <c r="L67" s="18">
        <v>479.39</v>
      </c>
      <c r="M67" s="18"/>
      <c r="N67" s="18"/>
    </row>
    <row r="68" spans="1:14" ht="15" x14ac:dyDescent="0.25">
      <c r="A68" t="str">
        <f t="shared" si="1"/>
        <v>VN503A3214</v>
      </c>
      <c r="B68" s="17" t="s">
        <v>194</v>
      </c>
      <c r="C68" s="16" t="s">
        <v>195</v>
      </c>
      <c r="D68" t="s">
        <v>27</v>
      </c>
      <c r="E68" s="16" t="s">
        <v>193</v>
      </c>
      <c r="F68">
        <v>4</v>
      </c>
      <c r="G68" s="20">
        <v>7.25</v>
      </c>
      <c r="H68" s="21">
        <v>4</v>
      </c>
      <c r="I68" s="19">
        <v>10.083333333333334</v>
      </c>
      <c r="J68" t="s">
        <v>17</v>
      </c>
      <c r="K68" s="18">
        <v>547.41999999999996</v>
      </c>
      <c r="L68" s="18">
        <v>479.39</v>
      </c>
      <c r="M68" s="18"/>
      <c r="N68" s="18"/>
    </row>
    <row r="69" spans="1:14" ht="15" x14ac:dyDescent="0.25">
      <c r="A69" t="str">
        <f t="shared" si="1"/>
        <v>VN503A3215</v>
      </c>
      <c r="B69" s="17" t="s">
        <v>194</v>
      </c>
      <c r="C69" s="16" t="s">
        <v>195</v>
      </c>
      <c r="D69" t="s">
        <v>27</v>
      </c>
      <c r="E69" s="16" t="s">
        <v>193</v>
      </c>
      <c r="F69">
        <v>5</v>
      </c>
      <c r="G69" s="20">
        <v>7.25</v>
      </c>
      <c r="H69" s="21">
        <v>5</v>
      </c>
      <c r="I69" s="19">
        <v>10.25</v>
      </c>
      <c r="J69" t="s">
        <v>17</v>
      </c>
      <c r="K69" s="18">
        <v>547.41999999999996</v>
      </c>
      <c r="L69" s="18">
        <v>479.39</v>
      </c>
      <c r="M69" s="18"/>
      <c r="N69" s="18"/>
    </row>
    <row r="70" spans="1:14" ht="15" x14ac:dyDescent="0.25">
      <c r="A70" t="str">
        <f t="shared" si="1"/>
        <v>VN503A3216</v>
      </c>
      <c r="B70" s="17" t="s">
        <v>194</v>
      </c>
      <c r="C70" s="16" t="s">
        <v>195</v>
      </c>
      <c r="D70" t="s">
        <v>27</v>
      </c>
      <c r="E70" s="16" t="s">
        <v>193</v>
      </c>
      <c r="F70">
        <v>6</v>
      </c>
      <c r="G70" s="20">
        <v>7.25</v>
      </c>
      <c r="H70" s="21">
        <v>6</v>
      </c>
      <c r="I70" s="19">
        <v>10.25</v>
      </c>
      <c r="J70" t="s">
        <v>17</v>
      </c>
      <c r="K70" s="18">
        <v>547.41999999999996</v>
      </c>
      <c r="L70" s="18">
        <v>479.39</v>
      </c>
      <c r="M70" s="18"/>
      <c r="N70" s="18"/>
    </row>
    <row r="71" spans="1:14" ht="15" x14ac:dyDescent="0.25">
      <c r="A71" t="str">
        <f t="shared" si="1"/>
        <v>VN503A3217</v>
      </c>
      <c r="B71" s="15" t="s">
        <v>194</v>
      </c>
      <c r="C71" s="16" t="s">
        <v>195</v>
      </c>
      <c r="D71" t="s">
        <v>27</v>
      </c>
      <c r="E71" s="16" t="s">
        <v>193</v>
      </c>
      <c r="F71">
        <v>7</v>
      </c>
      <c r="G71" s="20">
        <v>7.25</v>
      </c>
      <c r="H71" s="21">
        <v>7</v>
      </c>
      <c r="I71" s="19">
        <v>10.25</v>
      </c>
      <c r="J71" t="s">
        <v>17</v>
      </c>
      <c r="K71" s="18">
        <v>547.41999999999996</v>
      </c>
      <c r="L71" s="18">
        <v>479.39</v>
      </c>
      <c r="M71" s="18"/>
      <c r="N71" s="18"/>
    </row>
    <row r="72" spans="1:14" ht="15" x14ac:dyDescent="0.25">
      <c r="A72" t="str">
        <f t="shared" si="1"/>
        <v>VN507A3211</v>
      </c>
      <c r="B72" s="17" t="s">
        <v>387</v>
      </c>
      <c r="C72" s="16" t="s">
        <v>195</v>
      </c>
      <c r="D72" t="s">
        <v>35</v>
      </c>
      <c r="E72" s="16" t="s">
        <v>386</v>
      </c>
      <c r="F72">
        <v>1</v>
      </c>
      <c r="G72" s="20">
        <v>8.3333333333333339</v>
      </c>
      <c r="H72" s="21">
        <v>1</v>
      </c>
      <c r="I72" s="19">
        <v>10.5</v>
      </c>
      <c r="J72" t="s">
        <v>17</v>
      </c>
      <c r="K72" s="18">
        <v>467.86</v>
      </c>
      <c r="L72" s="18">
        <v>335.36</v>
      </c>
      <c r="M72" s="18"/>
      <c r="N72" s="18"/>
    </row>
    <row r="73" spans="1:14" ht="15" x14ac:dyDescent="0.25">
      <c r="A73" t="str">
        <f t="shared" si="1"/>
        <v>VN507A3212</v>
      </c>
      <c r="B73" s="17" t="s">
        <v>387</v>
      </c>
      <c r="C73" s="16" t="s">
        <v>195</v>
      </c>
      <c r="D73" t="s">
        <v>35</v>
      </c>
      <c r="E73" s="16" t="s">
        <v>386</v>
      </c>
      <c r="F73">
        <v>2</v>
      </c>
      <c r="G73" s="20">
        <v>8.6666666666666661</v>
      </c>
      <c r="H73" s="21">
        <v>2</v>
      </c>
      <c r="I73" s="19">
        <v>10.833333333333334</v>
      </c>
      <c r="J73" t="s">
        <v>17</v>
      </c>
      <c r="K73" s="18">
        <v>467.86</v>
      </c>
      <c r="L73" s="18">
        <v>335.36</v>
      </c>
      <c r="M73" s="18"/>
      <c r="N73" s="18"/>
    </row>
    <row r="74" spans="1:14" ht="15" x14ac:dyDescent="0.25">
      <c r="A74" t="str">
        <f t="shared" si="1"/>
        <v>VN507A3213</v>
      </c>
      <c r="B74" s="17" t="s">
        <v>387</v>
      </c>
      <c r="C74" s="16" t="s">
        <v>195</v>
      </c>
      <c r="D74" t="s">
        <v>35</v>
      </c>
      <c r="E74" s="16" t="s">
        <v>386</v>
      </c>
      <c r="F74">
        <v>3</v>
      </c>
      <c r="G74" s="20">
        <v>8.3333333333333339</v>
      </c>
      <c r="H74" s="21">
        <v>3</v>
      </c>
      <c r="I74" s="19">
        <v>10.5</v>
      </c>
      <c r="J74" t="s">
        <v>17</v>
      </c>
      <c r="K74" s="18">
        <v>467.86</v>
      </c>
      <c r="L74" s="18">
        <v>335.36</v>
      </c>
      <c r="M74" s="18"/>
      <c r="N74" s="18"/>
    </row>
    <row r="75" spans="1:14" ht="15" x14ac:dyDescent="0.25">
      <c r="A75" t="str">
        <f t="shared" si="1"/>
        <v>VN507A3214</v>
      </c>
      <c r="B75" s="17" t="s">
        <v>387</v>
      </c>
      <c r="C75" s="16" t="s">
        <v>195</v>
      </c>
      <c r="D75" t="s">
        <v>35</v>
      </c>
      <c r="E75" s="16" t="s">
        <v>386</v>
      </c>
      <c r="F75">
        <v>4</v>
      </c>
      <c r="G75" s="20">
        <v>8.3333333333333339</v>
      </c>
      <c r="H75" s="21">
        <v>4</v>
      </c>
      <c r="I75" s="19">
        <v>10.5</v>
      </c>
      <c r="J75" t="s">
        <v>17</v>
      </c>
      <c r="K75" s="18">
        <v>467.86</v>
      </c>
      <c r="L75" s="18">
        <v>335.36</v>
      </c>
      <c r="M75" s="18"/>
      <c r="N75" s="18"/>
    </row>
    <row r="76" spans="1:14" ht="15" x14ac:dyDescent="0.25">
      <c r="A76" t="str">
        <f t="shared" si="1"/>
        <v>VN507A3215</v>
      </c>
      <c r="B76" s="17" t="s">
        <v>387</v>
      </c>
      <c r="C76" s="16" t="s">
        <v>195</v>
      </c>
      <c r="D76" t="s">
        <v>35</v>
      </c>
      <c r="E76" s="16" t="s">
        <v>386</v>
      </c>
      <c r="F76">
        <v>5</v>
      </c>
      <c r="G76" s="20">
        <v>8.6666666666666661</v>
      </c>
      <c r="H76" s="21">
        <v>5</v>
      </c>
      <c r="I76" s="19">
        <v>10.833333333333334</v>
      </c>
      <c r="J76" t="s">
        <v>17</v>
      </c>
      <c r="K76" s="18">
        <v>467.86</v>
      </c>
      <c r="L76" s="18">
        <v>335.36</v>
      </c>
      <c r="M76" s="18"/>
      <c r="N76" s="18"/>
    </row>
    <row r="77" spans="1:14" ht="15" x14ac:dyDescent="0.25">
      <c r="A77" t="str">
        <f t="shared" si="1"/>
        <v>VN507A3216</v>
      </c>
      <c r="B77" s="17" t="s">
        <v>387</v>
      </c>
      <c r="C77" s="16" t="s">
        <v>195</v>
      </c>
      <c r="D77" t="s">
        <v>35</v>
      </c>
      <c r="E77" s="16" t="s">
        <v>386</v>
      </c>
      <c r="F77">
        <v>6</v>
      </c>
      <c r="G77" s="20">
        <v>8.3333333333333339</v>
      </c>
      <c r="H77" s="21">
        <v>6</v>
      </c>
      <c r="I77" s="19">
        <v>10.5</v>
      </c>
      <c r="J77" t="s">
        <v>17</v>
      </c>
      <c r="K77" s="18">
        <v>467.86</v>
      </c>
      <c r="L77" s="18">
        <v>335.36</v>
      </c>
      <c r="M77" s="18"/>
      <c r="N77" s="18"/>
    </row>
    <row r="78" spans="1:14" ht="15" x14ac:dyDescent="0.25">
      <c r="A78" t="str">
        <f t="shared" si="1"/>
        <v>VN507A3217</v>
      </c>
      <c r="B78" s="15" t="s">
        <v>387</v>
      </c>
      <c r="C78" s="16" t="s">
        <v>195</v>
      </c>
      <c r="D78" t="s">
        <v>35</v>
      </c>
      <c r="E78" s="16" t="s">
        <v>386</v>
      </c>
      <c r="F78">
        <v>7</v>
      </c>
      <c r="G78" s="20">
        <v>9.1666666666666661</v>
      </c>
      <c r="H78" s="21">
        <v>7</v>
      </c>
      <c r="I78" s="19">
        <v>11.333333333333334</v>
      </c>
      <c r="J78" t="s">
        <v>17</v>
      </c>
      <c r="K78" s="18">
        <v>467.86</v>
      </c>
      <c r="L78" s="18">
        <v>335.36</v>
      </c>
      <c r="M78" s="18"/>
      <c r="N78" s="18"/>
    </row>
    <row r="79" spans="1:14" ht="15" x14ac:dyDescent="0.25">
      <c r="A79" t="str">
        <f t="shared" si="1"/>
        <v>VN18A3211</v>
      </c>
      <c r="B79" s="17" t="s">
        <v>596</v>
      </c>
      <c r="C79" s="16" t="s">
        <v>597</v>
      </c>
      <c r="D79" t="s">
        <v>35</v>
      </c>
      <c r="E79" s="16" t="s">
        <v>595</v>
      </c>
      <c r="F79">
        <v>1</v>
      </c>
      <c r="G79" s="20">
        <v>12</v>
      </c>
      <c r="H79" s="21">
        <v>1</v>
      </c>
      <c r="I79" s="19">
        <v>23.75</v>
      </c>
      <c r="J79" t="s">
        <v>17</v>
      </c>
      <c r="K79" s="18">
        <v>0</v>
      </c>
      <c r="L79" s="18">
        <v>0</v>
      </c>
      <c r="M79" s="18"/>
      <c r="N79" s="18"/>
    </row>
    <row r="80" spans="1:14" ht="15" x14ac:dyDescent="0.25">
      <c r="A80" t="str">
        <f t="shared" si="1"/>
        <v>VN18A3212</v>
      </c>
      <c r="B80" s="17" t="s">
        <v>596</v>
      </c>
      <c r="C80" s="16" t="s">
        <v>597</v>
      </c>
      <c r="D80" t="s">
        <v>35</v>
      </c>
      <c r="E80" s="16" t="s">
        <v>595</v>
      </c>
      <c r="F80">
        <v>2</v>
      </c>
      <c r="G80" s="20">
        <v>12</v>
      </c>
      <c r="H80" s="21">
        <v>2</v>
      </c>
      <c r="I80" s="19">
        <v>23.75</v>
      </c>
      <c r="J80" t="s">
        <v>17</v>
      </c>
      <c r="K80" s="18">
        <v>0</v>
      </c>
      <c r="L80" s="18">
        <v>0</v>
      </c>
      <c r="M80" s="18"/>
      <c r="N80" s="18"/>
    </row>
    <row r="81" spans="1:14" ht="15" x14ac:dyDescent="0.25">
      <c r="A81" t="str">
        <f t="shared" si="1"/>
        <v>VN18A3213</v>
      </c>
      <c r="B81" s="17" t="s">
        <v>596</v>
      </c>
      <c r="C81" s="16" t="s">
        <v>597</v>
      </c>
      <c r="D81" t="s">
        <v>35</v>
      </c>
      <c r="E81" s="16" t="s">
        <v>595</v>
      </c>
      <c r="F81">
        <v>3</v>
      </c>
      <c r="G81" s="20">
        <v>12</v>
      </c>
      <c r="H81" s="21">
        <v>3</v>
      </c>
      <c r="I81" s="19">
        <v>23.75</v>
      </c>
      <c r="J81" t="s">
        <v>17</v>
      </c>
      <c r="K81" s="18">
        <v>0</v>
      </c>
      <c r="L81" s="18">
        <v>0</v>
      </c>
      <c r="M81" s="18"/>
      <c r="N81" s="18"/>
    </row>
    <row r="82" spans="1:14" ht="15" x14ac:dyDescent="0.25">
      <c r="A82" t="str">
        <f t="shared" si="1"/>
        <v>VN18A3214</v>
      </c>
      <c r="B82" s="17" t="s">
        <v>596</v>
      </c>
      <c r="C82" s="16" t="s">
        <v>597</v>
      </c>
      <c r="D82" t="s">
        <v>35</v>
      </c>
      <c r="E82" s="16" t="s">
        <v>595</v>
      </c>
      <c r="F82">
        <v>4</v>
      </c>
      <c r="G82" s="20">
        <v>12</v>
      </c>
      <c r="H82" s="21">
        <v>4</v>
      </c>
      <c r="I82" s="19">
        <v>23.75</v>
      </c>
      <c r="J82" t="s">
        <v>17</v>
      </c>
      <c r="K82" s="18">
        <v>0</v>
      </c>
      <c r="L82" s="18">
        <v>0</v>
      </c>
      <c r="M82" s="18"/>
      <c r="N82" s="18"/>
    </row>
    <row r="83" spans="1:14" ht="15" x14ac:dyDescent="0.25">
      <c r="A83" t="str">
        <f t="shared" si="1"/>
        <v>VN18A3215</v>
      </c>
      <c r="B83" s="17" t="s">
        <v>596</v>
      </c>
      <c r="C83" s="16" t="s">
        <v>597</v>
      </c>
      <c r="D83" t="s">
        <v>35</v>
      </c>
      <c r="E83" s="16" t="s">
        <v>595</v>
      </c>
      <c r="F83">
        <v>5</v>
      </c>
      <c r="G83" s="20">
        <v>12</v>
      </c>
      <c r="H83" s="21">
        <v>5</v>
      </c>
      <c r="I83" s="19">
        <v>23.75</v>
      </c>
      <c r="J83" t="s">
        <v>17</v>
      </c>
      <c r="K83" s="18">
        <v>0</v>
      </c>
      <c r="L83" s="18">
        <v>0</v>
      </c>
      <c r="M83" s="18"/>
      <c r="N83" s="18"/>
    </row>
    <row r="84" spans="1:14" ht="15" x14ac:dyDescent="0.25">
      <c r="A84" t="str">
        <f t="shared" si="1"/>
        <v>VN18A3216</v>
      </c>
      <c r="B84" s="17" t="s">
        <v>596</v>
      </c>
      <c r="C84" s="16" t="s">
        <v>597</v>
      </c>
      <c r="D84" t="s">
        <v>35</v>
      </c>
      <c r="E84" s="16" t="s">
        <v>595</v>
      </c>
      <c r="F84">
        <v>6</v>
      </c>
      <c r="G84" s="20">
        <v>12</v>
      </c>
      <c r="H84" s="21">
        <v>6</v>
      </c>
      <c r="I84" s="19">
        <v>23.75</v>
      </c>
      <c r="J84" t="s">
        <v>17</v>
      </c>
      <c r="K84" s="18">
        <v>0</v>
      </c>
      <c r="L84" s="18">
        <v>0</v>
      </c>
      <c r="M84" s="18"/>
      <c r="N84" s="18"/>
    </row>
    <row r="85" spans="1:14" ht="15" x14ac:dyDescent="0.25">
      <c r="A85" t="str">
        <f t="shared" si="1"/>
        <v>VN18A3217</v>
      </c>
      <c r="B85" s="15" t="s">
        <v>596</v>
      </c>
      <c r="C85" s="16" t="s">
        <v>597</v>
      </c>
      <c r="D85" t="s">
        <v>35</v>
      </c>
      <c r="E85" s="16" t="s">
        <v>595</v>
      </c>
      <c r="F85">
        <v>7</v>
      </c>
      <c r="G85" s="20">
        <v>12</v>
      </c>
      <c r="H85" s="21">
        <v>7</v>
      </c>
      <c r="I85" s="19">
        <v>23.75</v>
      </c>
      <c r="J85" t="s">
        <v>17</v>
      </c>
      <c r="K85" s="18">
        <v>0</v>
      </c>
      <c r="L85" s="18">
        <v>0</v>
      </c>
      <c r="M85" s="18"/>
      <c r="N85" s="18"/>
    </row>
    <row r="86" spans="1:14" ht="15" x14ac:dyDescent="0.25">
      <c r="A86" t="str">
        <f t="shared" si="1"/>
        <v>VN10A3213</v>
      </c>
      <c r="B86" s="17" t="s">
        <v>762</v>
      </c>
      <c r="C86" s="16" t="s">
        <v>597</v>
      </c>
      <c r="D86" t="s">
        <v>27</v>
      </c>
      <c r="E86" s="16" t="s">
        <v>761</v>
      </c>
      <c r="F86">
        <v>3</v>
      </c>
      <c r="G86" s="20">
        <v>11.166666666666666</v>
      </c>
      <c r="H86" s="21">
        <v>3</v>
      </c>
      <c r="I86" s="19">
        <v>23.75</v>
      </c>
      <c r="J86" t="s">
        <v>17</v>
      </c>
      <c r="K86" s="18">
        <v>0</v>
      </c>
      <c r="L86" s="18">
        <v>0</v>
      </c>
      <c r="M86" s="18"/>
      <c r="N86" s="18"/>
    </row>
    <row r="87" spans="1:14" ht="15" x14ac:dyDescent="0.25">
      <c r="A87" t="str">
        <f t="shared" si="1"/>
        <v>VN10A3215</v>
      </c>
      <c r="B87" s="17" t="s">
        <v>762</v>
      </c>
      <c r="C87" s="16" t="s">
        <v>597</v>
      </c>
      <c r="D87" t="s">
        <v>27</v>
      </c>
      <c r="E87" s="16" t="s">
        <v>761</v>
      </c>
      <c r="F87">
        <v>5</v>
      </c>
      <c r="G87" s="20">
        <v>11.166666666666666</v>
      </c>
      <c r="H87" s="21">
        <v>5</v>
      </c>
      <c r="I87" s="19">
        <v>23.75</v>
      </c>
      <c r="J87" t="s">
        <v>17</v>
      </c>
      <c r="K87" s="18">
        <v>0</v>
      </c>
      <c r="L87" s="18">
        <v>0</v>
      </c>
      <c r="M87" s="18"/>
      <c r="N87" s="18"/>
    </row>
    <row r="88" spans="1:14" ht="15" x14ac:dyDescent="0.25">
      <c r="A88" t="str">
        <f t="shared" si="1"/>
        <v>VN10A3217</v>
      </c>
      <c r="B88" s="15" t="s">
        <v>762</v>
      </c>
      <c r="C88" s="16" t="s">
        <v>597</v>
      </c>
      <c r="D88" t="s">
        <v>27</v>
      </c>
      <c r="E88" s="16" t="s">
        <v>761</v>
      </c>
      <c r="F88">
        <v>7</v>
      </c>
      <c r="G88" s="20">
        <v>11.166666666666666</v>
      </c>
      <c r="H88" s="21">
        <v>7</v>
      </c>
      <c r="I88" s="19">
        <v>23.75</v>
      </c>
      <c r="J88" t="s">
        <v>17</v>
      </c>
      <c r="K88" s="18">
        <v>0</v>
      </c>
      <c r="L88" s="18">
        <v>0</v>
      </c>
      <c r="M88" s="18"/>
      <c r="N88" s="18"/>
    </row>
    <row r="89" spans="1:14" ht="15" x14ac:dyDescent="0.25">
      <c r="A89" t="str">
        <f t="shared" si="1"/>
        <v>VN630A3211</v>
      </c>
      <c r="B89" s="17" t="s">
        <v>414</v>
      </c>
      <c r="C89" s="16" t="s">
        <v>415</v>
      </c>
      <c r="D89" t="s">
        <v>27</v>
      </c>
      <c r="E89" s="16" t="s">
        <v>413</v>
      </c>
      <c r="F89">
        <v>1</v>
      </c>
      <c r="G89" s="20">
        <v>6.833333333333333</v>
      </c>
      <c r="H89" s="21">
        <v>1</v>
      </c>
      <c r="I89" s="19">
        <v>10.5</v>
      </c>
      <c r="J89" t="s">
        <v>17</v>
      </c>
      <c r="K89" s="18">
        <v>627.66999999999996</v>
      </c>
      <c r="L89" s="18">
        <v>512.32000000000005</v>
      </c>
      <c r="M89" s="18"/>
      <c r="N89" s="18"/>
    </row>
    <row r="90" spans="1:14" ht="15" x14ac:dyDescent="0.25">
      <c r="A90" t="str">
        <f t="shared" si="1"/>
        <v>VN630A3212</v>
      </c>
      <c r="B90" s="17" t="s">
        <v>414</v>
      </c>
      <c r="C90" s="16" t="s">
        <v>415</v>
      </c>
      <c r="D90" t="s">
        <v>27</v>
      </c>
      <c r="E90" s="16" t="s">
        <v>413</v>
      </c>
      <c r="F90">
        <v>2</v>
      </c>
      <c r="G90" s="20">
        <v>6.833333333333333</v>
      </c>
      <c r="H90" s="21">
        <v>2</v>
      </c>
      <c r="I90" s="19">
        <v>10.5</v>
      </c>
      <c r="J90" t="s">
        <v>17</v>
      </c>
      <c r="K90" s="18">
        <v>627.66999999999996</v>
      </c>
      <c r="L90" s="18">
        <v>512.32000000000005</v>
      </c>
      <c r="M90" s="18"/>
      <c r="N90" s="18"/>
    </row>
    <row r="91" spans="1:14" ht="15" x14ac:dyDescent="0.25">
      <c r="A91" t="str">
        <f t="shared" si="1"/>
        <v>VN630A3213</v>
      </c>
      <c r="B91" s="17" t="s">
        <v>414</v>
      </c>
      <c r="C91" s="16" t="s">
        <v>415</v>
      </c>
      <c r="D91" t="s">
        <v>27</v>
      </c>
      <c r="E91" s="16" t="s">
        <v>413</v>
      </c>
      <c r="F91">
        <v>3</v>
      </c>
      <c r="G91" s="20">
        <v>7.083333333333333</v>
      </c>
      <c r="H91" s="21">
        <v>3</v>
      </c>
      <c r="I91" s="19">
        <v>10.75</v>
      </c>
      <c r="J91" t="s">
        <v>17</v>
      </c>
      <c r="K91" s="18">
        <v>627.66999999999996</v>
      </c>
      <c r="L91" s="18">
        <v>512.32000000000005</v>
      </c>
      <c r="M91" s="18"/>
      <c r="N91" s="18"/>
    </row>
    <row r="92" spans="1:14" ht="15" x14ac:dyDescent="0.25">
      <c r="A92" t="str">
        <f t="shared" si="1"/>
        <v>VN630A3214</v>
      </c>
      <c r="B92" s="17" t="s">
        <v>414</v>
      </c>
      <c r="C92" s="16" t="s">
        <v>415</v>
      </c>
      <c r="D92" t="s">
        <v>27</v>
      </c>
      <c r="E92" s="16" t="s">
        <v>413</v>
      </c>
      <c r="F92">
        <v>4</v>
      </c>
      <c r="G92" s="20">
        <v>6.833333333333333</v>
      </c>
      <c r="H92" s="21">
        <v>4</v>
      </c>
      <c r="I92" s="19">
        <v>10.083333333333334</v>
      </c>
      <c r="J92" t="s">
        <v>17</v>
      </c>
      <c r="K92" s="18">
        <v>627.66999999999996</v>
      </c>
      <c r="L92" s="18">
        <v>512.32000000000005</v>
      </c>
      <c r="M92" s="18"/>
      <c r="N92" s="18"/>
    </row>
    <row r="93" spans="1:14" ht="15" x14ac:dyDescent="0.25">
      <c r="A93" t="str">
        <f t="shared" si="1"/>
        <v>VN630A3215</v>
      </c>
      <c r="B93" s="17" t="s">
        <v>414</v>
      </c>
      <c r="C93" s="16" t="s">
        <v>415</v>
      </c>
      <c r="D93" t="s">
        <v>27</v>
      </c>
      <c r="E93" s="16" t="s">
        <v>413</v>
      </c>
      <c r="F93">
        <v>5</v>
      </c>
      <c r="G93" s="20">
        <v>7.166666666666667</v>
      </c>
      <c r="H93" s="21">
        <v>5</v>
      </c>
      <c r="I93" s="19">
        <v>10.416666666666666</v>
      </c>
      <c r="J93" t="s">
        <v>17</v>
      </c>
      <c r="K93" s="18">
        <v>627.66999999999996</v>
      </c>
      <c r="L93" s="18">
        <v>512.32000000000005</v>
      </c>
      <c r="M93" s="18"/>
      <c r="N93" s="18"/>
    </row>
    <row r="94" spans="1:14" ht="15" x14ac:dyDescent="0.25">
      <c r="A94" t="str">
        <f t="shared" si="1"/>
        <v>VN630A3216</v>
      </c>
      <c r="B94" s="17" t="s">
        <v>414</v>
      </c>
      <c r="C94" s="16" t="s">
        <v>415</v>
      </c>
      <c r="D94" t="s">
        <v>27</v>
      </c>
      <c r="E94" s="16" t="s">
        <v>413</v>
      </c>
      <c r="F94">
        <v>6</v>
      </c>
      <c r="G94" s="20">
        <v>6.833333333333333</v>
      </c>
      <c r="H94" s="21">
        <v>6</v>
      </c>
      <c r="I94" s="19">
        <v>10.083333333333334</v>
      </c>
      <c r="J94" t="s">
        <v>17</v>
      </c>
      <c r="K94" s="18">
        <v>627.66999999999996</v>
      </c>
      <c r="L94" s="18">
        <v>512.32000000000005</v>
      </c>
      <c r="M94" s="18"/>
      <c r="N94" s="18"/>
    </row>
    <row r="95" spans="1:14" ht="15" x14ac:dyDescent="0.25">
      <c r="A95" t="str">
        <f t="shared" si="1"/>
        <v>VN630A3217</v>
      </c>
      <c r="B95" s="15" t="s">
        <v>414</v>
      </c>
      <c r="C95" s="16" t="s">
        <v>415</v>
      </c>
      <c r="D95" t="s">
        <v>27</v>
      </c>
      <c r="E95" s="16" t="s">
        <v>413</v>
      </c>
      <c r="F95">
        <v>7</v>
      </c>
      <c r="G95" s="20">
        <v>6.833333333333333</v>
      </c>
      <c r="H95" s="21">
        <v>7</v>
      </c>
      <c r="I95" s="19">
        <v>10.083333333333334</v>
      </c>
      <c r="J95" t="s">
        <v>17</v>
      </c>
      <c r="K95" s="18">
        <v>627.66999999999996</v>
      </c>
      <c r="L95" s="18">
        <v>512.32000000000005</v>
      </c>
      <c r="M95" s="18"/>
      <c r="N95" s="18"/>
    </row>
    <row r="96" spans="1:14" ht="15" x14ac:dyDescent="0.25">
      <c r="A96" t="str">
        <f t="shared" si="1"/>
        <v>VN705A3214</v>
      </c>
      <c r="B96" s="15" t="s">
        <v>766</v>
      </c>
      <c r="C96" s="16" t="s">
        <v>767</v>
      </c>
      <c r="D96" t="s">
        <v>66</v>
      </c>
      <c r="E96" s="16" t="s">
        <v>765</v>
      </c>
      <c r="F96">
        <v>4</v>
      </c>
      <c r="G96" s="20">
        <v>9.25</v>
      </c>
      <c r="H96" s="21">
        <v>4</v>
      </c>
      <c r="I96" s="19">
        <v>13.166666666666666</v>
      </c>
      <c r="J96" t="s">
        <v>17</v>
      </c>
      <c r="K96" s="18">
        <v>493.45</v>
      </c>
      <c r="L96" s="18">
        <v>465.91</v>
      </c>
      <c r="M96" s="18"/>
      <c r="N96" s="18"/>
    </row>
    <row r="97" spans="1:14" ht="15" x14ac:dyDescent="0.25">
      <c r="A97" t="str">
        <f t="shared" si="1"/>
        <v>VN9425A3211</v>
      </c>
      <c r="B97" s="15" t="s">
        <v>15</v>
      </c>
      <c r="C97" s="16" t="s">
        <v>18</v>
      </c>
      <c r="D97" t="s">
        <v>19</v>
      </c>
      <c r="E97" s="16" t="s">
        <v>14</v>
      </c>
      <c r="F97">
        <v>1</v>
      </c>
      <c r="G97" s="20">
        <v>2.0833333333333335</v>
      </c>
      <c r="H97" s="21">
        <v>1</v>
      </c>
      <c r="I97" s="19">
        <v>6.416666666666667</v>
      </c>
      <c r="J97" t="s">
        <v>17</v>
      </c>
      <c r="K97" s="18">
        <v>705.36</v>
      </c>
      <c r="L97" s="18">
        <v>513.99</v>
      </c>
      <c r="M97" s="18"/>
      <c r="N97" s="18"/>
    </row>
    <row r="98" spans="1:14" ht="15" x14ac:dyDescent="0.25">
      <c r="A98" t="str">
        <f t="shared" si="1"/>
        <v>VN719A3211</v>
      </c>
      <c r="B98" s="17" t="s">
        <v>278</v>
      </c>
      <c r="C98" s="16" t="s">
        <v>279</v>
      </c>
      <c r="D98" t="s">
        <v>66</v>
      </c>
      <c r="E98" s="16" t="s">
        <v>277</v>
      </c>
      <c r="F98">
        <v>1</v>
      </c>
      <c r="G98" s="20">
        <v>18.583333333333332</v>
      </c>
      <c r="H98" s="21">
        <v>1</v>
      </c>
      <c r="I98" s="19">
        <v>22.083333333333332</v>
      </c>
      <c r="J98" t="s">
        <v>17</v>
      </c>
      <c r="K98" s="18">
        <v>462.17</v>
      </c>
      <c r="L98" s="18">
        <v>410.66</v>
      </c>
      <c r="M98" s="18"/>
      <c r="N98" s="18"/>
    </row>
    <row r="99" spans="1:14" ht="15" x14ac:dyDescent="0.25">
      <c r="A99" t="str">
        <f t="shared" si="1"/>
        <v>VN719A3212</v>
      </c>
      <c r="B99" s="17" t="s">
        <v>278</v>
      </c>
      <c r="C99" s="16" t="s">
        <v>279</v>
      </c>
      <c r="D99" t="s">
        <v>66</v>
      </c>
      <c r="E99" s="16" t="s">
        <v>277</v>
      </c>
      <c r="F99">
        <v>2</v>
      </c>
      <c r="G99" s="20">
        <v>18.583333333333332</v>
      </c>
      <c r="H99" s="21">
        <v>2</v>
      </c>
      <c r="I99" s="19">
        <v>22.083333333333332</v>
      </c>
      <c r="J99" t="s">
        <v>17</v>
      </c>
      <c r="K99" s="18">
        <v>462.17</v>
      </c>
      <c r="L99" s="18">
        <v>410.66</v>
      </c>
      <c r="M99" s="18"/>
      <c r="N99" s="18"/>
    </row>
    <row r="100" spans="1:14" ht="15" x14ac:dyDescent="0.25">
      <c r="A100" t="str">
        <f t="shared" si="1"/>
        <v>VN719A3213</v>
      </c>
      <c r="B100" s="17" t="s">
        <v>278</v>
      </c>
      <c r="C100" s="16" t="s">
        <v>279</v>
      </c>
      <c r="D100" t="s">
        <v>66</v>
      </c>
      <c r="E100" s="16" t="s">
        <v>277</v>
      </c>
      <c r="F100">
        <v>3</v>
      </c>
      <c r="G100" s="20">
        <v>18.583333333333332</v>
      </c>
      <c r="H100" s="21">
        <v>3</v>
      </c>
      <c r="I100" s="19">
        <v>22.083333333333332</v>
      </c>
      <c r="J100" t="s">
        <v>17</v>
      </c>
      <c r="K100" s="18">
        <v>462.17</v>
      </c>
      <c r="L100" s="18">
        <v>410.66</v>
      </c>
      <c r="M100" s="18"/>
      <c r="N100" s="18"/>
    </row>
    <row r="101" spans="1:14" ht="15" x14ac:dyDescent="0.25">
      <c r="A101" t="str">
        <f t="shared" si="1"/>
        <v>VN719A3214</v>
      </c>
      <c r="B101" s="17" t="s">
        <v>278</v>
      </c>
      <c r="C101" s="16" t="s">
        <v>279</v>
      </c>
      <c r="D101" t="s">
        <v>66</v>
      </c>
      <c r="E101" s="16" t="s">
        <v>277</v>
      </c>
      <c r="F101">
        <v>4</v>
      </c>
      <c r="G101" s="20">
        <v>18.583333333333332</v>
      </c>
      <c r="H101" s="21">
        <v>4</v>
      </c>
      <c r="I101" s="19">
        <v>22.083333333333332</v>
      </c>
      <c r="J101" t="s">
        <v>17</v>
      </c>
      <c r="K101" s="18">
        <v>462.17</v>
      </c>
      <c r="L101" s="18">
        <v>410.66</v>
      </c>
      <c r="M101" s="18"/>
      <c r="N101" s="18"/>
    </row>
    <row r="102" spans="1:14" ht="15" x14ac:dyDescent="0.25">
      <c r="A102" t="str">
        <f t="shared" si="1"/>
        <v>VN719A3215</v>
      </c>
      <c r="B102" s="17" t="s">
        <v>278</v>
      </c>
      <c r="C102" s="16" t="s">
        <v>279</v>
      </c>
      <c r="D102" t="s">
        <v>66</v>
      </c>
      <c r="E102" s="16" t="s">
        <v>277</v>
      </c>
      <c r="F102">
        <v>5</v>
      </c>
      <c r="G102" s="20">
        <v>18.583333333333332</v>
      </c>
      <c r="H102" s="21">
        <v>5</v>
      </c>
      <c r="I102" s="19">
        <v>22.083333333333332</v>
      </c>
      <c r="J102" t="s">
        <v>17</v>
      </c>
      <c r="K102" s="18">
        <v>462.17</v>
      </c>
      <c r="L102" s="18">
        <v>410.66</v>
      </c>
      <c r="M102" s="18"/>
      <c r="N102" s="18"/>
    </row>
    <row r="103" spans="1:14" ht="15" x14ac:dyDescent="0.25">
      <c r="A103" t="str">
        <f t="shared" si="1"/>
        <v>VN719A3216</v>
      </c>
      <c r="B103" s="17" t="s">
        <v>278</v>
      </c>
      <c r="C103" s="16" t="s">
        <v>279</v>
      </c>
      <c r="D103" t="s">
        <v>66</v>
      </c>
      <c r="E103" s="16" t="s">
        <v>277</v>
      </c>
      <c r="F103">
        <v>6</v>
      </c>
      <c r="G103" s="20">
        <v>18.583333333333332</v>
      </c>
      <c r="H103" s="21">
        <v>6</v>
      </c>
      <c r="I103" s="19">
        <v>22.083333333333332</v>
      </c>
      <c r="J103" t="s">
        <v>17</v>
      </c>
      <c r="K103" s="18">
        <v>462.17</v>
      </c>
      <c r="L103" s="18">
        <v>410.66</v>
      </c>
      <c r="M103" s="18"/>
      <c r="N103" s="18"/>
    </row>
    <row r="104" spans="1:14" ht="15" x14ac:dyDescent="0.25">
      <c r="A104" t="str">
        <f t="shared" si="1"/>
        <v>VN719A3217</v>
      </c>
      <c r="B104" s="15" t="s">
        <v>278</v>
      </c>
      <c r="C104" s="16" t="s">
        <v>279</v>
      </c>
      <c r="D104" t="s">
        <v>66</v>
      </c>
      <c r="E104" s="16" t="s">
        <v>277</v>
      </c>
      <c r="F104">
        <v>7</v>
      </c>
      <c r="G104" s="20">
        <v>18.583333333333332</v>
      </c>
      <c r="H104" s="21">
        <v>7</v>
      </c>
      <c r="I104" s="19">
        <v>22.083333333333332</v>
      </c>
      <c r="J104" t="s">
        <v>17</v>
      </c>
      <c r="K104" s="18">
        <v>462.17</v>
      </c>
      <c r="L104" s="18">
        <v>410.66</v>
      </c>
      <c r="M104" s="18"/>
      <c r="N104" s="18"/>
    </row>
    <row r="105" spans="1:14" ht="15" x14ac:dyDescent="0.25">
      <c r="A105" t="str">
        <f t="shared" si="1"/>
        <v>VN547A3212</v>
      </c>
      <c r="B105" s="17" t="s">
        <v>657</v>
      </c>
      <c r="C105" s="16" t="s">
        <v>279</v>
      </c>
      <c r="D105" t="s">
        <v>34</v>
      </c>
      <c r="E105" s="16" t="s">
        <v>656</v>
      </c>
      <c r="F105">
        <v>2</v>
      </c>
      <c r="G105" s="20">
        <v>17.416666666666668</v>
      </c>
      <c r="H105" s="21">
        <v>2</v>
      </c>
      <c r="I105" s="19">
        <v>20.416666666666668</v>
      </c>
      <c r="J105" t="s">
        <v>17</v>
      </c>
      <c r="K105" s="18">
        <v>438.76</v>
      </c>
      <c r="L105" s="18">
        <v>373.06</v>
      </c>
      <c r="M105" s="18"/>
      <c r="N105" s="18"/>
    </row>
    <row r="106" spans="1:14" ht="15" x14ac:dyDescent="0.25">
      <c r="A106" t="str">
        <f t="shared" si="1"/>
        <v>VN547A3214</v>
      </c>
      <c r="B106" s="17" t="s">
        <v>657</v>
      </c>
      <c r="C106" s="16" t="s">
        <v>279</v>
      </c>
      <c r="D106" t="s">
        <v>34</v>
      </c>
      <c r="E106" s="16" t="s">
        <v>656</v>
      </c>
      <c r="F106">
        <v>4</v>
      </c>
      <c r="G106" s="20">
        <v>15.166666666666666</v>
      </c>
      <c r="H106" s="21">
        <v>4</v>
      </c>
      <c r="I106" s="19">
        <v>18.166666666666668</v>
      </c>
      <c r="J106" t="s">
        <v>17</v>
      </c>
      <c r="K106" s="18">
        <v>438.76</v>
      </c>
      <c r="L106" s="18">
        <v>373.06</v>
      </c>
      <c r="M106" s="18"/>
      <c r="N106" s="18"/>
    </row>
    <row r="107" spans="1:14" ht="15" x14ac:dyDescent="0.25">
      <c r="A107" t="str">
        <f t="shared" si="1"/>
        <v>VN547A3217</v>
      </c>
      <c r="B107" s="15" t="s">
        <v>657</v>
      </c>
      <c r="C107" s="16" t="s">
        <v>279</v>
      </c>
      <c r="D107" t="s">
        <v>34</v>
      </c>
      <c r="E107" s="16" t="s">
        <v>656</v>
      </c>
      <c r="F107">
        <v>7</v>
      </c>
      <c r="G107" s="20">
        <v>15.166666666666666</v>
      </c>
      <c r="H107" s="21">
        <v>7</v>
      </c>
      <c r="I107" s="19">
        <v>18.166666666666668</v>
      </c>
      <c r="J107" t="s">
        <v>17</v>
      </c>
      <c r="K107" s="18">
        <v>438.76</v>
      </c>
      <c r="L107" s="18">
        <v>373.06</v>
      </c>
      <c r="M107" s="18"/>
      <c r="N107" s="18"/>
    </row>
    <row r="108" spans="1:14" ht="15" x14ac:dyDescent="0.25">
      <c r="A108" t="str">
        <f t="shared" si="1"/>
        <v>VN553A3213</v>
      </c>
      <c r="B108" s="17" t="s">
        <v>739</v>
      </c>
      <c r="C108" s="16" t="s">
        <v>279</v>
      </c>
      <c r="D108" t="s">
        <v>35</v>
      </c>
      <c r="E108" s="16" t="s">
        <v>738</v>
      </c>
      <c r="F108">
        <v>3</v>
      </c>
      <c r="G108" s="20">
        <v>8.25</v>
      </c>
      <c r="H108" s="21">
        <v>3</v>
      </c>
      <c r="I108" s="19">
        <v>10.75</v>
      </c>
      <c r="J108" t="s">
        <v>17</v>
      </c>
      <c r="K108" s="18">
        <v>351.18</v>
      </c>
      <c r="L108" s="18">
        <v>374.97</v>
      </c>
      <c r="M108" s="18"/>
      <c r="N108" s="18"/>
    </row>
    <row r="109" spans="1:14" ht="15" x14ac:dyDescent="0.25">
      <c r="A109" t="str">
        <f t="shared" si="1"/>
        <v>VN553A3215</v>
      </c>
      <c r="B109" s="17" t="s">
        <v>739</v>
      </c>
      <c r="C109" s="16" t="s">
        <v>279</v>
      </c>
      <c r="D109" t="s">
        <v>35</v>
      </c>
      <c r="E109" s="16" t="s">
        <v>738</v>
      </c>
      <c r="F109">
        <v>5</v>
      </c>
      <c r="G109" s="20">
        <v>8.4166666666666661</v>
      </c>
      <c r="H109" s="21">
        <v>5</v>
      </c>
      <c r="I109" s="19">
        <v>10.666666666666666</v>
      </c>
      <c r="J109" t="s">
        <v>17</v>
      </c>
      <c r="K109" s="18">
        <v>351.18</v>
      </c>
      <c r="L109" s="18">
        <v>374.97</v>
      </c>
      <c r="M109" s="18"/>
      <c r="N109" s="18"/>
    </row>
    <row r="110" spans="1:14" ht="15" x14ac:dyDescent="0.25">
      <c r="A110" t="str">
        <f t="shared" si="1"/>
        <v>VN553A3217</v>
      </c>
      <c r="B110" s="15" t="s">
        <v>739</v>
      </c>
      <c r="C110" s="16" t="s">
        <v>279</v>
      </c>
      <c r="D110" t="s">
        <v>35</v>
      </c>
      <c r="E110" s="16" t="s">
        <v>738</v>
      </c>
      <c r="F110">
        <v>7</v>
      </c>
      <c r="G110" s="20">
        <v>8.25</v>
      </c>
      <c r="H110" s="21">
        <v>7</v>
      </c>
      <c r="I110" s="19">
        <v>10.5</v>
      </c>
      <c r="J110" t="s">
        <v>17</v>
      </c>
      <c r="K110" s="18">
        <v>351.18</v>
      </c>
      <c r="L110" s="18">
        <v>374.97</v>
      </c>
      <c r="M110" s="18"/>
      <c r="N110" s="18"/>
    </row>
    <row r="111" spans="1:14" ht="15" x14ac:dyDescent="0.25">
      <c r="A111" t="str">
        <f t="shared" si="1"/>
        <v>VN704A3214</v>
      </c>
      <c r="B111" s="15" t="s">
        <v>768</v>
      </c>
      <c r="C111" s="16" t="s">
        <v>66</v>
      </c>
      <c r="D111" t="s">
        <v>767</v>
      </c>
      <c r="E111" s="16" t="s">
        <v>769</v>
      </c>
      <c r="F111">
        <v>4</v>
      </c>
      <c r="G111" s="20">
        <v>3.75</v>
      </c>
      <c r="H111" s="21">
        <v>4</v>
      </c>
      <c r="I111" s="19">
        <v>7.916666666666667</v>
      </c>
      <c r="J111" t="s">
        <v>17</v>
      </c>
      <c r="K111" s="18">
        <v>493.45</v>
      </c>
      <c r="L111" s="18">
        <v>465.91</v>
      </c>
      <c r="M111" s="18"/>
      <c r="N111" s="18"/>
    </row>
    <row r="112" spans="1:14" ht="15" x14ac:dyDescent="0.25">
      <c r="A112" t="str">
        <f t="shared" si="1"/>
        <v>VN718A3211</v>
      </c>
      <c r="B112" s="17" t="s">
        <v>280</v>
      </c>
      <c r="C112" s="16" t="s">
        <v>66</v>
      </c>
      <c r="D112" t="s">
        <v>279</v>
      </c>
      <c r="E112" s="16" t="s">
        <v>281</v>
      </c>
      <c r="F112">
        <v>1</v>
      </c>
      <c r="G112" s="20">
        <v>14</v>
      </c>
      <c r="H112" s="21">
        <v>1</v>
      </c>
      <c r="I112" s="19">
        <v>17.5</v>
      </c>
      <c r="J112" t="s">
        <v>17</v>
      </c>
      <c r="K112" s="18">
        <v>462.17</v>
      </c>
      <c r="L112" s="18">
        <v>410.66</v>
      </c>
      <c r="M112" s="18"/>
      <c r="N112" s="18"/>
    </row>
    <row r="113" spans="1:14" ht="15" x14ac:dyDescent="0.25">
      <c r="A113" t="str">
        <f t="shared" si="1"/>
        <v>VN718A3212</v>
      </c>
      <c r="B113" s="17" t="s">
        <v>280</v>
      </c>
      <c r="C113" s="16" t="s">
        <v>66</v>
      </c>
      <c r="D113" t="s">
        <v>279</v>
      </c>
      <c r="E113" s="16" t="s">
        <v>281</v>
      </c>
      <c r="F113">
        <v>2</v>
      </c>
      <c r="G113" s="20">
        <v>14.416666666666666</v>
      </c>
      <c r="H113" s="21">
        <v>2</v>
      </c>
      <c r="I113" s="19">
        <v>17.916666666666668</v>
      </c>
      <c r="J113" t="s">
        <v>17</v>
      </c>
      <c r="K113" s="18">
        <v>462.17</v>
      </c>
      <c r="L113" s="18">
        <v>410.66</v>
      </c>
      <c r="M113" s="18"/>
      <c r="N113" s="18"/>
    </row>
    <row r="114" spans="1:14" ht="15" x14ac:dyDescent="0.25">
      <c r="A114" t="str">
        <f t="shared" si="1"/>
        <v>VN718A3213</v>
      </c>
      <c r="B114" s="17" t="s">
        <v>280</v>
      </c>
      <c r="C114" s="16" t="s">
        <v>66</v>
      </c>
      <c r="D114" t="s">
        <v>279</v>
      </c>
      <c r="E114" s="16" t="s">
        <v>281</v>
      </c>
      <c r="F114">
        <v>3</v>
      </c>
      <c r="G114" s="20">
        <v>14</v>
      </c>
      <c r="H114" s="21">
        <v>3</v>
      </c>
      <c r="I114" s="19">
        <v>17.5</v>
      </c>
      <c r="J114" t="s">
        <v>17</v>
      </c>
      <c r="K114" s="18">
        <v>462.17</v>
      </c>
      <c r="L114" s="18">
        <v>410.66</v>
      </c>
      <c r="M114" s="18"/>
      <c r="N114" s="18"/>
    </row>
    <row r="115" spans="1:14" ht="15" x14ac:dyDescent="0.25">
      <c r="A115" t="str">
        <f t="shared" si="1"/>
        <v>VN718A3214</v>
      </c>
      <c r="B115" s="17" t="s">
        <v>280</v>
      </c>
      <c r="C115" s="16" t="s">
        <v>66</v>
      </c>
      <c r="D115" t="s">
        <v>279</v>
      </c>
      <c r="E115" s="16" t="s">
        <v>281</v>
      </c>
      <c r="F115">
        <v>4</v>
      </c>
      <c r="G115" s="20">
        <v>14</v>
      </c>
      <c r="H115" s="21">
        <v>4</v>
      </c>
      <c r="I115" s="19">
        <v>17.5</v>
      </c>
      <c r="J115" t="s">
        <v>17</v>
      </c>
      <c r="K115" s="18">
        <v>462.17</v>
      </c>
      <c r="L115" s="18">
        <v>410.66</v>
      </c>
      <c r="M115" s="18"/>
      <c r="N115" s="18"/>
    </row>
    <row r="116" spans="1:14" ht="15" x14ac:dyDescent="0.25">
      <c r="A116" t="str">
        <f t="shared" si="1"/>
        <v>VN718A3215</v>
      </c>
      <c r="B116" s="17" t="s">
        <v>280</v>
      </c>
      <c r="C116" s="16" t="s">
        <v>66</v>
      </c>
      <c r="D116" t="s">
        <v>279</v>
      </c>
      <c r="E116" s="16" t="s">
        <v>281</v>
      </c>
      <c r="F116">
        <v>5</v>
      </c>
      <c r="G116" s="20">
        <v>14</v>
      </c>
      <c r="H116" s="21">
        <v>5</v>
      </c>
      <c r="I116" s="19">
        <v>17.5</v>
      </c>
      <c r="J116" t="s">
        <v>17</v>
      </c>
      <c r="K116" s="18">
        <v>462.17</v>
      </c>
      <c r="L116" s="18">
        <v>410.66</v>
      </c>
      <c r="M116" s="18"/>
      <c r="N116" s="18"/>
    </row>
    <row r="117" spans="1:14" ht="15" x14ac:dyDescent="0.25">
      <c r="A117" t="str">
        <f t="shared" si="1"/>
        <v>VN718A3216</v>
      </c>
      <c r="B117" s="17" t="s">
        <v>280</v>
      </c>
      <c r="C117" s="16" t="s">
        <v>66</v>
      </c>
      <c r="D117" t="s">
        <v>279</v>
      </c>
      <c r="E117" s="16" t="s">
        <v>281</v>
      </c>
      <c r="F117">
        <v>6</v>
      </c>
      <c r="G117" s="20">
        <v>14</v>
      </c>
      <c r="H117" s="21">
        <v>6</v>
      </c>
      <c r="I117" s="19">
        <v>17.5</v>
      </c>
      <c r="J117" t="s">
        <v>17</v>
      </c>
      <c r="K117" s="18">
        <v>462.17</v>
      </c>
      <c r="L117" s="18">
        <v>410.66</v>
      </c>
      <c r="M117" s="18"/>
      <c r="N117" s="18"/>
    </row>
    <row r="118" spans="1:14" ht="15" x14ac:dyDescent="0.25">
      <c r="A118" t="str">
        <f t="shared" si="1"/>
        <v>VN718A3217</v>
      </c>
      <c r="B118" s="15" t="s">
        <v>280</v>
      </c>
      <c r="C118" s="16" t="s">
        <v>66</v>
      </c>
      <c r="D118" t="s">
        <v>279</v>
      </c>
      <c r="E118" s="16" t="s">
        <v>281</v>
      </c>
      <c r="F118">
        <v>7</v>
      </c>
      <c r="G118" s="20">
        <v>14</v>
      </c>
      <c r="H118" s="21">
        <v>7</v>
      </c>
      <c r="I118" s="19">
        <v>17.5</v>
      </c>
      <c r="J118" t="s">
        <v>17</v>
      </c>
      <c r="K118" s="18">
        <v>462.17</v>
      </c>
      <c r="L118" s="18">
        <v>410.66</v>
      </c>
      <c r="M118" s="18"/>
      <c r="N118" s="18"/>
    </row>
    <row r="119" spans="1:14" ht="15" x14ac:dyDescent="0.25">
      <c r="A119" t="str">
        <f t="shared" si="1"/>
        <v>VN486A3213</v>
      </c>
      <c r="B119" s="17" t="s">
        <v>752</v>
      </c>
      <c r="C119" s="16" t="s">
        <v>66</v>
      </c>
      <c r="D119" t="s">
        <v>753</v>
      </c>
      <c r="E119" s="16" t="s">
        <v>751</v>
      </c>
      <c r="F119">
        <v>3</v>
      </c>
      <c r="G119" s="20">
        <v>9.6666666666666661</v>
      </c>
      <c r="H119" s="21">
        <v>3</v>
      </c>
      <c r="I119" s="19">
        <v>13.416666666666666</v>
      </c>
      <c r="J119" t="s">
        <v>17</v>
      </c>
      <c r="K119" s="18">
        <v>476.64</v>
      </c>
      <c r="L119" s="18">
        <v>463.92</v>
      </c>
      <c r="M119" s="18"/>
      <c r="N119" s="18"/>
    </row>
    <row r="120" spans="1:14" ht="15" x14ac:dyDescent="0.25">
      <c r="A120" t="str">
        <f t="shared" si="1"/>
        <v>VN486A3215</v>
      </c>
      <c r="B120" s="17" t="s">
        <v>752</v>
      </c>
      <c r="C120" s="16" t="s">
        <v>66</v>
      </c>
      <c r="D120" t="s">
        <v>753</v>
      </c>
      <c r="E120" s="16" t="s">
        <v>751</v>
      </c>
      <c r="F120">
        <v>5</v>
      </c>
      <c r="G120" s="20">
        <v>9.6666666666666661</v>
      </c>
      <c r="H120" s="21">
        <v>5</v>
      </c>
      <c r="I120" s="19">
        <v>13.416666666666666</v>
      </c>
      <c r="J120" t="s">
        <v>17</v>
      </c>
      <c r="K120" s="18">
        <v>476.64</v>
      </c>
      <c r="L120" s="18">
        <v>463.92</v>
      </c>
      <c r="M120" s="18"/>
      <c r="N120" s="18"/>
    </row>
    <row r="121" spans="1:14" ht="15" x14ac:dyDescent="0.25">
      <c r="A121" t="str">
        <f t="shared" si="1"/>
        <v>VN486A3217</v>
      </c>
      <c r="B121" s="15" t="s">
        <v>752</v>
      </c>
      <c r="C121" s="16" t="s">
        <v>66</v>
      </c>
      <c r="D121" t="s">
        <v>753</v>
      </c>
      <c r="E121" s="16" t="s">
        <v>751</v>
      </c>
      <c r="F121">
        <v>7</v>
      </c>
      <c r="G121" s="20">
        <v>9.6666666666666661</v>
      </c>
      <c r="H121" s="21">
        <v>7</v>
      </c>
      <c r="I121" s="19">
        <v>13.416666666666666</v>
      </c>
      <c r="J121" t="s">
        <v>17</v>
      </c>
      <c r="K121" s="18">
        <v>476.64</v>
      </c>
      <c r="L121" s="18">
        <v>463.92</v>
      </c>
      <c r="M121" s="18"/>
      <c r="N121" s="18"/>
    </row>
    <row r="122" spans="1:14" ht="15" x14ac:dyDescent="0.25">
      <c r="A122" t="str">
        <f t="shared" si="1"/>
        <v>VN1944A3211</v>
      </c>
      <c r="B122" s="17" t="s">
        <v>204</v>
      </c>
      <c r="C122" s="16" t="s">
        <v>66</v>
      </c>
      <c r="D122" t="s">
        <v>34</v>
      </c>
      <c r="E122" s="16" t="s">
        <v>203</v>
      </c>
      <c r="F122">
        <v>1</v>
      </c>
      <c r="G122" s="20">
        <v>0.25</v>
      </c>
      <c r="H122" s="21">
        <v>1</v>
      </c>
      <c r="I122" s="19">
        <v>1.3333333333333333</v>
      </c>
      <c r="J122" t="s">
        <v>17</v>
      </c>
      <c r="K122" s="18">
        <v>165.72</v>
      </c>
      <c r="L122" s="18">
        <v>162.66999999999999</v>
      </c>
      <c r="M122" s="18"/>
      <c r="N122" s="18"/>
    </row>
    <row r="123" spans="1:14" ht="15" x14ac:dyDescent="0.25">
      <c r="A123" t="str">
        <f t="shared" si="1"/>
        <v>VN1944A3212</v>
      </c>
      <c r="B123" s="17" t="s">
        <v>204</v>
      </c>
      <c r="C123" s="16" t="s">
        <v>66</v>
      </c>
      <c r="D123" t="s">
        <v>34</v>
      </c>
      <c r="E123" s="16" t="s">
        <v>203</v>
      </c>
      <c r="F123">
        <v>2</v>
      </c>
      <c r="G123" s="20">
        <v>0.25</v>
      </c>
      <c r="H123" s="21">
        <v>2</v>
      </c>
      <c r="I123" s="19">
        <v>1.3333333333333333</v>
      </c>
      <c r="J123" t="s">
        <v>17</v>
      </c>
      <c r="K123" s="18">
        <v>165.72</v>
      </c>
      <c r="L123" s="18">
        <v>162.66999999999999</v>
      </c>
      <c r="M123" s="18"/>
      <c r="N123" s="18"/>
    </row>
    <row r="124" spans="1:14" ht="15" x14ac:dyDescent="0.25">
      <c r="A124" t="str">
        <f t="shared" si="1"/>
        <v>VN1944A3213</v>
      </c>
      <c r="B124" s="17" t="s">
        <v>204</v>
      </c>
      <c r="C124" s="16" t="s">
        <v>66</v>
      </c>
      <c r="D124" t="s">
        <v>34</v>
      </c>
      <c r="E124" s="16" t="s">
        <v>203</v>
      </c>
      <c r="F124">
        <v>3</v>
      </c>
      <c r="G124" s="20">
        <v>0.25</v>
      </c>
      <c r="H124" s="21">
        <v>3</v>
      </c>
      <c r="I124" s="19">
        <v>1.3333333333333333</v>
      </c>
      <c r="J124" t="s">
        <v>17</v>
      </c>
      <c r="K124" s="18">
        <v>165.72</v>
      </c>
      <c r="L124" s="18">
        <v>162.66999999999999</v>
      </c>
      <c r="M124" s="18"/>
      <c r="N124" s="18"/>
    </row>
    <row r="125" spans="1:14" ht="15" x14ac:dyDescent="0.25">
      <c r="A125" t="str">
        <f t="shared" si="1"/>
        <v>VN1944A3214</v>
      </c>
      <c r="B125" s="17" t="s">
        <v>204</v>
      </c>
      <c r="C125" s="16" t="s">
        <v>66</v>
      </c>
      <c r="D125" t="s">
        <v>34</v>
      </c>
      <c r="E125" s="16" t="s">
        <v>203</v>
      </c>
      <c r="F125">
        <v>4</v>
      </c>
      <c r="G125" s="20">
        <v>1.75</v>
      </c>
      <c r="H125" s="21">
        <v>4</v>
      </c>
      <c r="I125" s="19">
        <v>2.8333333333333335</v>
      </c>
      <c r="J125" t="s">
        <v>17</v>
      </c>
      <c r="K125" s="18">
        <v>165.72</v>
      </c>
      <c r="L125" s="18">
        <v>162.66999999999999</v>
      </c>
      <c r="M125" s="18"/>
      <c r="N125" s="18"/>
    </row>
    <row r="126" spans="1:14" ht="15" x14ac:dyDescent="0.25">
      <c r="A126" t="str">
        <f t="shared" si="1"/>
        <v>VN1944A3215</v>
      </c>
      <c r="B126" s="17" t="s">
        <v>204</v>
      </c>
      <c r="C126" s="16" t="s">
        <v>66</v>
      </c>
      <c r="D126" t="s">
        <v>34</v>
      </c>
      <c r="E126" s="16" t="s">
        <v>203</v>
      </c>
      <c r="F126">
        <v>5</v>
      </c>
      <c r="G126" s="20">
        <v>0.25</v>
      </c>
      <c r="H126" s="21">
        <v>5</v>
      </c>
      <c r="I126" s="19">
        <v>1.3333333333333333</v>
      </c>
      <c r="J126" t="s">
        <v>17</v>
      </c>
      <c r="K126" s="18">
        <v>165.72</v>
      </c>
      <c r="L126" s="18">
        <v>162.66999999999999</v>
      </c>
      <c r="M126" s="18"/>
      <c r="N126" s="18"/>
    </row>
    <row r="127" spans="1:14" ht="15" x14ac:dyDescent="0.25">
      <c r="A127" t="str">
        <f t="shared" si="1"/>
        <v>VN1944A3216</v>
      </c>
      <c r="B127" s="17" t="s">
        <v>204</v>
      </c>
      <c r="C127" s="16" t="s">
        <v>66</v>
      </c>
      <c r="D127" t="s">
        <v>34</v>
      </c>
      <c r="E127" s="16" t="s">
        <v>203</v>
      </c>
      <c r="F127">
        <v>6</v>
      </c>
      <c r="G127" s="20">
        <v>0.25</v>
      </c>
      <c r="H127" s="21">
        <v>6</v>
      </c>
      <c r="I127" s="19">
        <v>1.3333333333333333</v>
      </c>
      <c r="J127" t="s">
        <v>17</v>
      </c>
      <c r="K127" s="18">
        <v>165.72</v>
      </c>
      <c r="L127" s="18">
        <v>162.66999999999999</v>
      </c>
      <c r="M127" s="18"/>
      <c r="N127" s="18"/>
    </row>
    <row r="128" spans="1:14" ht="15" x14ac:dyDescent="0.25">
      <c r="A128" t="str">
        <f t="shared" si="1"/>
        <v>VN1944A3217</v>
      </c>
      <c r="B128" s="17" t="s">
        <v>204</v>
      </c>
      <c r="C128" s="16" t="s">
        <v>66</v>
      </c>
      <c r="D128" t="s">
        <v>34</v>
      </c>
      <c r="E128" s="16" t="s">
        <v>203</v>
      </c>
      <c r="F128">
        <v>7</v>
      </c>
      <c r="G128" s="20">
        <v>0.25</v>
      </c>
      <c r="H128" s="21">
        <v>7</v>
      </c>
      <c r="I128" s="19">
        <v>1.3333333333333333</v>
      </c>
      <c r="J128" t="s">
        <v>17</v>
      </c>
      <c r="K128" s="18">
        <v>165.72</v>
      </c>
      <c r="L128" s="18">
        <v>162.66999999999999</v>
      </c>
      <c r="M128" s="18"/>
      <c r="N128" s="18"/>
    </row>
    <row r="129" spans="1:14" ht="15" x14ac:dyDescent="0.25">
      <c r="A129" t="str">
        <f t="shared" si="1"/>
        <v>VN7944A3212</v>
      </c>
      <c r="B129" s="17" t="s">
        <v>204</v>
      </c>
      <c r="C129" s="16" t="s">
        <v>66</v>
      </c>
      <c r="D129" t="s">
        <v>34</v>
      </c>
      <c r="E129" s="16" t="s">
        <v>680</v>
      </c>
      <c r="F129">
        <v>2</v>
      </c>
      <c r="G129" s="20">
        <v>22.083333333333332</v>
      </c>
      <c r="H129" s="21">
        <v>2</v>
      </c>
      <c r="I129" s="19">
        <v>23.166666666666668</v>
      </c>
      <c r="J129" t="s">
        <v>17</v>
      </c>
      <c r="K129" s="18">
        <v>165.72</v>
      </c>
      <c r="L129" s="18">
        <v>162.66999999999999</v>
      </c>
      <c r="M129" s="18"/>
      <c r="N129" s="18"/>
    </row>
    <row r="130" spans="1:14" ht="15" x14ac:dyDescent="0.25">
      <c r="A130" t="str">
        <f t="shared" si="1"/>
        <v>VN9731A3215</v>
      </c>
      <c r="B130" s="17" t="s">
        <v>204</v>
      </c>
      <c r="C130" s="16" t="s">
        <v>66</v>
      </c>
      <c r="D130" t="s">
        <v>34</v>
      </c>
      <c r="E130" s="16" t="s">
        <v>794</v>
      </c>
      <c r="F130">
        <v>5</v>
      </c>
      <c r="G130" s="20">
        <v>21.166666666666668</v>
      </c>
      <c r="H130" s="21">
        <v>5</v>
      </c>
      <c r="I130" s="19">
        <v>22.25</v>
      </c>
      <c r="J130" t="s">
        <v>17</v>
      </c>
      <c r="K130" s="18">
        <v>165.72</v>
      </c>
      <c r="L130" s="18">
        <v>162.66999999999999</v>
      </c>
      <c r="M130" s="18"/>
      <c r="N130" s="18"/>
    </row>
    <row r="131" spans="1:14" ht="15" x14ac:dyDescent="0.25">
      <c r="A131" t="str">
        <f t="shared" ref="A131:A194" si="2">E131&amp;J131&amp;F131</f>
        <v>VN9877A3216</v>
      </c>
      <c r="B131" s="15" t="s">
        <v>204</v>
      </c>
      <c r="C131" s="16" t="s">
        <v>66</v>
      </c>
      <c r="D131" t="s">
        <v>34</v>
      </c>
      <c r="E131" s="16" t="s">
        <v>810</v>
      </c>
      <c r="F131">
        <v>6</v>
      </c>
      <c r="G131" s="20">
        <v>22.166666666666668</v>
      </c>
      <c r="H131" s="21">
        <v>6</v>
      </c>
      <c r="I131" s="19">
        <v>23.25</v>
      </c>
      <c r="J131" t="s">
        <v>17</v>
      </c>
      <c r="K131" s="18">
        <v>165.72</v>
      </c>
      <c r="L131" s="18">
        <v>162.66999999999999</v>
      </c>
      <c r="M131" s="18"/>
      <c r="N131" s="18"/>
    </row>
    <row r="132" spans="1:14" ht="15" x14ac:dyDescent="0.25">
      <c r="A132" t="str">
        <f t="shared" si="2"/>
        <v>VN1552A3211</v>
      </c>
      <c r="B132" s="17" t="s">
        <v>65</v>
      </c>
      <c r="C132" s="16" t="s">
        <v>66</v>
      </c>
      <c r="D132" t="s">
        <v>35</v>
      </c>
      <c r="E132" s="16" t="s">
        <v>254</v>
      </c>
      <c r="F132">
        <v>1</v>
      </c>
      <c r="G132" s="20">
        <v>1.5833333333333335</v>
      </c>
      <c r="H132" s="21">
        <v>1</v>
      </c>
      <c r="I132" s="19">
        <v>3.5</v>
      </c>
      <c r="J132" t="s">
        <v>17</v>
      </c>
      <c r="K132" s="18">
        <v>292.75</v>
      </c>
      <c r="L132" s="18">
        <v>283.07</v>
      </c>
      <c r="M132" s="18"/>
      <c r="N132" s="18"/>
    </row>
    <row r="133" spans="1:14" ht="15" x14ac:dyDescent="0.25">
      <c r="A133" t="str">
        <f t="shared" si="2"/>
        <v>VN1552A3212</v>
      </c>
      <c r="B133" s="17" t="s">
        <v>65</v>
      </c>
      <c r="C133" s="16" t="s">
        <v>66</v>
      </c>
      <c r="D133" t="s">
        <v>35</v>
      </c>
      <c r="E133" s="16" t="s">
        <v>254</v>
      </c>
      <c r="F133">
        <v>2</v>
      </c>
      <c r="G133" s="20">
        <v>1.5833333333333335</v>
      </c>
      <c r="H133" s="21">
        <v>2</v>
      </c>
      <c r="I133" s="19">
        <v>3.5</v>
      </c>
      <c r="J133" t="s">
        <v>17</v>
      </c>
      <c r="K133" s="18">
        <v>292.75</v>
      </c>
      <c r="L133" s="18">
        <v>283.07</v>
      </c>
      <c r="M133" s="18"/>
      <c r="N133" s="18"/>
    </row>
    <row r="134" spans="1:14" ht="15" x14ac:dyDescent="0.25">
      <c r="A134" t="str">
        <f t="shared" si="2"/>
        <v>VN1552A3213</v>
      </c>
      <c r="B134" s="17" t="s">
        <v>65</v>
      </c>
      <c r="C134" s="16" t="s">
        <v>66</v>
      </c>
      <c r="D134" t="s">
        <v>35</v>
      </c>
      <c r="E134" s="16" t="s">
        <v>254</v>
      </c>
      <c r="F134">
        <v>3</v>
      </c>
      <c r="G134" s="20">
        <v>1.5833333333333335</v>
      </c>
      <c r="H134" s="21">
        <v>3</v>
      </c>
      <c r="I134" s="19">
        <v>3.5</v>
      </c>
      <c r="J134" t="s">
        <v>17</v>
      </c>
      <c r="K134" s="18">
        <v>292.75</v>
      </c>
      <c r="L134" s="18">
        <v>283.07</v>
      </c>
      <c r="M134" s="18"/>
      <c r="N134" s="18"/>
    </row>
    <row r="135" spans="1:14" ht="15" x14ac:dyDescent="0.25">
      <c r="A135" t="str">
        <f t="shared" si="2"/>
        <v>VN1552A3214</v>
      </c>
      <c r="B135" s="17" t="s">
        <v>65</v>
      </c>
      <c r="C135" s="16" t="s">
        <v>66</v>
      </c>
      <c r="D135" t="s">
        <v>35</v>
      </c>
      <c r="E135" s="16" t="s">
        <v>254</v>
      </c>
      <c r="F135">
        <v>4</v>
      </c>
      <c r="G135" s="20">
        <v>1.5833333333333335</v>
      </c>
      <c r="H135" s="21">
        <v>4</v>
      </c>
      <c r="I135" s="19">
        <v>3.5</v>
      </c>
      <c r="J135" t="s">
        <v>17</v>
      </c>
      <c r="K135" s="18">
        <v>292.75</v>
      </c>
      <c r="L135" s="18">
        <v>283.07</v>
      </c>
      <c r="M135" s="18"/>
      <c r="N135" s="18"/>
    </row>
    <row r="136" spans="1:14" ht="15" x14ac:dyDescent="0.25">
      <c r="A136" t="str">
        <f t="shared" si="2"/>
        <v>VN1552A3215</v>
      </c>
      <c r="B136" s="17" t="s">
        <v>65</v>
      </c>
      <c r="C136" s="16" t="s">
        <v>66</v>
      </c>
      <c r="D136" t="s">
        <v>35</v>
      </c>
      <c r="E136" s="16" t="s">
        <v>254</v>
      </c>
      <c r="F136">
        <v>5</v>
      </c>
      <c r="G136" s="20">
        <v>1.5833333333333335</v>
      </c>
      <c r="H136" s="21">
        <v>5</v>
      </c>
      <c r="I136" s="19">
        <v>3.5</v>
      </c>
      <c r="J136" t="s">
        <v>17</v>
      </c>
      <c r="K136" s="18">
        <v>292.75</v>
      </c>
      <c r="L136" s="18">
        <v>283.07</v>
      </c>
      <c r="M136" s="18"/>
      <c r="N136" s="18"/>
    </row>
    <row r="137" spans="1:14" ht="15" x14ac:dyDescent="0.25">
      <c r="A137" t="str">
        <f t="shared" si="2"/>
        <v>VN1552A3216</v>
      </c>
      <c r="B137" s="17" t="s">
        <v>65</v>
      </c>
      <c r="C137" s="16" t="s">
        <v>66</v>
      </c>
      <c r="D137" t="s">
        <v>35</v>
      </c>
      <c r="E137" s="16" t="s">
        <v>254</v>
      </c>
      <c r="F137">
        <v>6</v>
      </c>
      <c r="G137" s="20">
        <v>1.5833333333333335</v>
      </c>
      <c r="H137" s="21">
        <v>6</v>
      </c>
      <c r="I137" s="19">
        <v>3.5</v>
      </c>
      <c r="J137" t="s">
        <v>17</v>
      </c>
      <c r="K137" s="18">
        <v>292.75</v>
      </c>
      <c r="L137" s="18">
        <v>283.07</v>
      </c>
      <c r="M137" s="18"/>
      <c r="N137" s="18"/>
    </row>
    <row r="138" spans="1:14" ht="15" x14ac:dyDescent="0.25">
      <c r="A138" t="str">
        <f t="shared" si="2"/>
        <v>VN1552A3217</v>
      </c>
      <c r="B138" s="17" t="s">
        <v>65</v>
      </c>
      <c r="C138" s="16" t="s">
        <v>66</v>
      </c>
      <c r="D138" t="s">
        <v>35</v>
      </c>
      <c r="E138" s="16" t="s">
        <v>254</v>
      </c>
      <c r="F138">
        <v>7</v>
      </c>
      <c r="G138" s="20">
        <v>1.5833333333333335</v>
      </c>
      <c r="H138" s="21">
        <v>7</v>
      </c>
      <c r="I138" s="19">
        <v>3.5</v>
      </c>
      <c r="J138" t="s">
        <v>17</v>
      </c>
      <c r="K138" s="18">
        <v>292.75</v>
      </c>
      <c r="L138" s="18">
        <v>283.07</v>
      </c>
      <c r="M138" s="18"/>
      <c r="N138" s="18"/>
    </row>
    <row r="139" spans="1:14" ht="15" x14ac:dyDescent="0.25">
      <c r="A139" t="str">
        <f t="shared" si="2"/>
        <v>VN1556A3211</v>
      </c>
      <c r="B139" s="17" t="s">
        <v>65</v>
      </c>
      <c r="C139" s="16" t="s">
        <v>66</v>
      </c>
      <c r="D139" t="s">
        <v>35</v>
      </c>
      <c r="E139" s="16" t="s">
        <v>282</v>
      </c>
      <c r="F139">
        <v>1</v>
      </c>
      <c r="G139" s="20">
        <v>4.333333333333333</v>
      </c>
      <c r="H139" s="21">
        <v>1</v>
      </c>
      <c r="I139" s="19">
        <v>6.25</v>
      </c>
      <c r="J139" t="s">
        <v>17</v>
      </c>
      <c r="K139" s="18">
        <v>292.75</v>
      </c>
      <c r="L139" s="18">
        <v>283.07</v>
      </c>
      <c r="M139" s="18"/>
      <c r="N139" s="18"/>
    </row>
    <row r="140" spans="1:14" ht="15" x14ac:dyDescent="0.25">
      <c r="A140" t="str">
        <f t="shared" si="2"/>
        <v>VN1556A3212</v>
      </c>
      <c r="B140" s="17" t="s">
        <v>65</v>
      </c>
      <c r="C140" s="16" t="s">
        <v>66</v>
      </c>
      <c r="D140" t="s">
        <v>35</v>
      </c>
      <c r="E140" s="16" t="s">
        <v>282</v>
      </c>
      <c r="F140">
        <v>2</v>
      </c>
      <c r="G140" s="20">
        <v>4.333333333333333</v>
      </c>
      <c r="H140" s="21">
        <v>2</v>
      </c>
      <c r="I140" s="19">
        <v>6.25</v>
      </c>
      <c r="J140" t="s">
        <v>17</v>
      </c>
      <c r="K140" s="18">
        <v>292.75</v>
      </c>
      <c r="L140" s="18">
        <v>283.07</v>
      </c>
      <c r="M140" s="18"/>
      <c r="N140" s="18"/>
    </row>
    <row r="141" spans="1:14" ht="15" x14ac:dyDescent="0.25">
      <c r="A141" t="str">
        <f t="shared" si="2"/>
        <v>VN1556A3213</v>
      </c>
      <c r="B141" s="17" t="s">
        <v>65</v>
      </c>
      <c r="C141" s="16" t="s">
        <v>66</v>
      </c>
      <c r="D141" t="s">
        <v>35</v>
      </c>
      <c r="E141" s="16" t="s">
        <v>282</v>
      </c>
      <c r="F141">
        <v>3</v>
      </c>
      <c r="G141" s="20">
        <v>4.333333333333333</v>
      </c>
      <c r="H141" s="21">
        <v>3</v>
      </c>
      <c r="I141" s="19">
        <v>6.25</v>
      </c>
      <c r="J141" t="s">
        <v>17</v>
      </c>
      <c r="K141" s="18">
        <v>292.75</v>
      </c>
      <c r="L141" s="18">
        <v>283.07</v>
      </c>
      <c r="M141" s="18"/>
      <c r="N141" s="18"/>
    </row>
    <row r="142" spans="1:14" ht="15" x14ac:dyDescent="0.25">
      <c r="A142" t="str">
        <f t="shared" si="2"/>
        <v>VN1556A3214</v>
      </c>
      <c r="B142" s="17" t="s">
        <v>65</v>
      </c>
      <c r="C142" s="16" t="s">
        <v>66</v>
      </c>
      <c r="D142" t="s">
        <v>35</v>
      </c>
      <c r="E142" s="16" t="s">
        <v>282</v>
      </c>
      <c r="F142">
        <v>4</v>
      </c>
      <c r="G142" s="20">
        <v>3.3333333333333335</v>
      </c>
      <c r="H142" s="21">
        <v>4</v>
      </c>
      <c r="I142" s="19">
        <v>5.25</v>
      </c>
      <c r="J142" t="s">
        <v>17</v>
      </c>
      <c r="K142" s="18">
        <v>292.75</v>
      </c>
      <c r="L142" s="18">
        <v>283.07</v>
      </c>
      <c r="M142" s="18"/>
      <c r="N142" s="18"/>
    </row>
    <row r="143" spans="1:14" ht="15" x14ac:dyDescent="0.25">
      <c r="A143" t="str">
        <f t="shared" si="2"/>
        <v>VN1556A3215</v>
      </c>
      <c r="B143" s="17" t="s">
        <v>65</v>
      </c>
      <c r="C143" s="16" t="s">
        <v>66</v>
      </c>
      <c r="D143" t="s">
        <v>35</v>
      </c>
      <c r="E143" s="16" t="s">
        <v>282</v>
      </c>
      <c r="F143">
        <v>5</v>
      </c>
      <c r="G143" s="20">
        <v>4.083333333333333</v>
      </c>
      <c r="H143" s="21">
        <v>5</v>
      </c>
      <c r="I143" s="19">
        <v>6</v>
      </c>
      <c r="J143" t="s">
        <v>17</v>
      </c>
      <c r="K143" s="18">
        <v>292.75</v>
      </c>
      <c r="L143" s="18">
        <v>283.07</v>
      </c>
      <c r="M143" s="18"/>
      <c r="N143" s="18"/>
    </row>
    <row r="144" spans="1:14" ht="15" x14ac:dyDescent="0.25">
      <c r="A144" t="str">
        <f t="shared" si="2"/>
        <v>VN1556A3216</v>
      </c>
      <c r="B144" s="17" t="s">
        <v>65</v>
      </c>
      <c r="C144" s="16" t="s">
        <v>66</v>
      </c>
      <c r="D144" t="s">
        <v>35</v>
      </c>
      <c r="E144" s="16" t="s">
        <v>282</v>
      </c>
      <c r="F144">
        <v>6</v>
      </c>
      <c r="G144" s="20">
        <v>4.166666666666667</v>
      </c>
      <c r="H144" s="21">
        <v>6</v>
      </c>
      <c r="I144" s="19">
        <v>6.083333333333333</v>
      </c>
      <c r="J144" t="s">
        <v>17</v>
      </c>
      <c r="K144" s="18">
        <v>292.75</v>
      </c>
      <c r="L144" s="18">
        <v>283.07</v>
      </c>
      <c r="M144" s="18"/>
      <c r="N144" s="18"/>
    </row>
    <row r="145" spans="1:14" ht="15" x14ac:dyDescent="0.25">
      <c r="A145" t="str">
        <f t="shared" si="2"/>
        <v>VN1556A3217</v>
      </c>
      <c r="B145" s="17" t="s">
        <v>65</v>
      </c>
      <c r="C145" s="16" t="s">
        <v>66</v>
      </c>
      <c r="D145" t="s">
        <v>35</v>
      </c>
      <c r="E145" s="16" t="s">
        <v>282</v>
      </c>
      <c r="F145">
        <v>7</v>
      </c>
      <c r="G145" s="20">
        <v>4.333333333333333</v>
      </c>
      <c r="H145" s="21">
        <v>7</v>
      </c>
      <c r="I145" s="19">
        <v>6.25</v>
      </c>
      <c r="J145" t="s">
        <v>17</v>
      </c>
      <c r="K145" s="18">
        <v>292.75</v>
      </c>
      <c r="L145" s="18">
        <v>283.07</v>
      </c>
      <c r="M145" s="18"/>
      <c r="N145" s="18"/>
    </row>
    <row r="146" spans="1:14" ht="15" x14ac:dyDescent="0.25">
      <c r="A146" t="str">
        <f t="shared" si="2"/>
        <v>VN1562A3211</v>
      </c>
      <c r="B146" s="17" t="s">
        <v>65</v>
      </c>
      <c r="C146" s="16" t="s">
        <v>66</v>
      </c>
      <c r="D146" t="s">
        <v>35</v>
      </c>
      <c r="E146" s="16" t="s">
        <v>101</v>
      </c>
      <c r="F146">
        <v>1</v>
      </c>
      <c r="G146" s="20">
        <v>7.583333333333333</v>
      </c>
      <c r="H146" s="21">
        <v>1</v>
      </c>
      <c r="I146" s="19">
        <v>9.5</v>
      </c>
      <c r="J146" t="s">
        <v>17</v>
      </c>
      <c r="K146" s="18">
        <v>292.75</v>
      </c>
      <c r="L146" s="18">
        <v>283.07</v>
      </c>
      <c r="M146" s="18"/>
      <c r="N146" s="18"/>
    </row>
    <row r="147" spans="1:14" ht="15" x14ac:dyDescent="0.25">
      <c r="A147" t="str">
        <f t="shared" si="2"/>
        <v>VN1562A3212</v>
      </c>
      <c r="B147" s="17" t="s">
        <v>65</v>
      </c>
      <c r="C147" s="16" t="s">
        <v>66</v>
      </c>
      <c r="D147" t="s">
        <v>35</v>
      </c>
      <c r="E147" s="16" t="s">
        <v>101</v>
      </c>
      <c r="F147">
        <v>2</v>
      </c>
      <c r="G147" s="20">
        <v>7.583333333333333</v>
      </c>
      <c r="H147" s="21">
        <v>2</v>
      </c>
      <c r="I147" s="19">
        <v>9.5</v>
      </c>
      <c r="J147" t="s">
        <v>17</v>
      </c>
      <c r="K147" s="18">
        <v>292.75</v>
      </c>
      <c r="L147" s="18">
        <v>283.07</v>
      </c>
      <c r="M147" s="18"/>
      <c r="N147" s="18"/>
    </row>
    <row r="148" spans="1:14" ht="15" x14ac:dyDescent="0.25">
      <c r="A148" t="str">
        <f t="shared" si="2"/>
        <v>VN1562A3214</v>
      </c>
      <c r="B148" s="17" t="s">
        <v>65</v>
      </c>
      <c r="C148" s="16" t="s">
        <v>66</v>
      </c>
      <c r="D148" t="s">
        <v>35</v>
      </c>
      <c r="E148" s="16" t="s">
        <v>101</v>
      </c>
      <c r="F148">
        <v>4</v>
      </c>
      <c r="G148" s="20">
        <v>7.583333333333333</v>
      </c>
      <c r="H148" s="21">
        <v>4</v>
      </c>
      <c r="I148" s="19">
        <v>9.5</v>
      </c>
      <c r="J148" t="s">
        <v>17</v>
      </c>
      <c r="K148" s="18">
        <v>292.75</v>
      </c>
      <c r="L148" s="18">
        <v>283.07</v>
      </c>
      <c r="M148" s="18"/>
      <c r="N148" s="18"/>
    </row>
    <row r="149" spans="1:14" ht="15" x14ac:dyDescent="0.25">
      <c r="A149" t="str">
        <f t="shared" si="2"/>
        <v>VN1562A3215</v>
      </c>
      <c r="B149" s="17" t="s">
        <v>65</v>
      </c>
      <c r="C149" s="16" t="s">
        <v>66</v>
      </c>
      <c r="D149" t="s">
        <v>35</v>
      </c>
      <c r="E149" s="16" t="s">
        <v>101</v>
      </c>
      <c r="F149">
        <v>5</v>
      </c>
      <c r="G149" s="20">
        <v>7.583333333333333</v>
      </c>
      <c r="H149" s="21">
        <v>5</v>
      </c>
      <c r="I149" s="19">
        <v>9.5</v>
      </c>
      <c r="J149" t="s">
        <v>17</v>
      </c>
      <c r="K149" s="18">
        <v>292.75</v>
      </c>
      <c r="L149" s="18">
        <v>283.07</v>
      </c>
      <c r="M149" s="18"/>
      <c r="N149" s="18"/>
    </row>
    <row r="150" spans="1:14" ht="15" x14ac:dyDescent="0.25">
      <c r="A150" t="str">
        <f t="shared" si="2"/>
        <v>VN1562A3217</v>
      </c>
      <c r="B150" s="17" t="s">
        <v>65</v>
      </c>
      <c r="C150" s="16" t="s">
        <v>66</v>
      </c>
      <c r="D150" t="s">
        <v>35</v>
      </c>
      <c r="E150" s="16" t="s">
        <v>101</v>
      </c>
      <c r="F150">
        <v>7</v>
      </c>
      <c r="G150" s="20">
        <v>7.833333333333333</v>
      </c>
      <c r="H150" s="21">
        <v>7</v>
      </c>
      <c r="I150" s="19">
        <v>9.75</v>
      </c>
      <c r="J150" t="s">
        <v>17</v>
      </c>
      <c r="K150" s="18">
        <v>292.75</v>
      </c>
      <c r="L150" s="18">
        <v>283.07</v>
      </c>
      <c r="M150" s="18"/>
      <c r="N150" s="18"/>
    </row>
    <row r="151" spans="1:14" ht="15" x14ac:dyDescent="0.25">
      <c r="A151" t="str">
        <f t="shared" si="2"/>
        <v>VN1564A3211</v>
      </c>
      <c r="B151" s="17" t="s">
        <v>65</v>
      </c>
      <c r="C151" s="16" t="s">
        <v>66</v>
      </c>
      <c r="D151" t="s">
        <v>35</v>
      </c>
      <c r="E151" s="16" t="s">
        <v>356</v>
      </c>
      <c r="F151">
        <v>1</v>
      </c>
      <c r="G151" s="20">
        <v>11.75</v>
      </c>
      <c r="H151" s="21">
        <v>1</v>
      </c>
      <c r="I151" s="19">
        <v>13.666666666666666</v>
      </c>
      <c r="J151" t="s">
        <v>17</v>
      </c>
      <c r="K151" s="18">
        <v>292.75</v>
      </c>
      <c r="L151" s="18">
        <v>283.07</v>
      </c>
      <c r="M151" s="18"/>
      <c r="N151" s="18"/>
    </row>
    <row r="152" spans="1:14" ht="15" x14ac:dyDescent="0.25">
      <c r="A152" t="str">
        <f t="shared" si="2"/>
        <v>VN1564A3212</v>
      </c>
      <c r="B152" s="17" t="s">
        <v>65</v>
      </c>
      <c r="C152" s="16" t="s">
        <v>66</v>
      </c>
      <c r="D152" t="s">
        <v>35</v>
      </c>
      <c r="E152" s="16" t="s">
        <v>356</v>
      </c>
      <c r="F152">
        <v>2</v>
      </c>
      <c r="G152" s="20">
        <v>13.5</v>
      </c>
      <c r="H152" s="21">
        <v>2</v>
      </c>
      <c r="I152" s="19">
        <v>15.416666666666666</v>
      </c>
      <c r="J152" t="s">
        <v>17</v>
      </c>
      <c r="K152" s="18">
        <v>292.75</v>
      </c>
      <c r="L152" s="18">
        <v>283.07</v>
      </c>
      <c r="M152" s="18"/>
      <c r="N152" s="18"/>
    </row>
    <row r="153" spans="1:14" ht="15" x14ac:dyDescent="0.25">
      <c r="A153" t="str">
        <f t="shared" si="2"/>
        <v>VN1564A3213</v>
      </c>
      <c r="B153" s="17" t="s">
        <v>65</v>
      </c>
      <c r="C153" s="16" t="s">
        <v>66</v>
      </c>
      <c r="D153" t="s">
        <v>35</v>
      </c>
      <c r="E153" s="16" t="s">
        <v>356</v>
      </c>
      <c r="F153">
        <v>3</v>
      </c>
      <c r="G153" s="20">
        <v>13.666666666666666</v>
      </c>
      <c r="H153" s="21">
        <v>3</v>
      </c>
      <c r="I153" s="19">
        <v>15.583333333333334</v>
      </c>
      <c r="J153" t="s">
        <v>17</v>
      </c>
      <c r="K153" s="18">
        <v>292.75</v>
      </c>
      <c r="L153" s="18">
        <v>283.07</v>
      </c>
      <c r="M153" s="18"/>
      <c r="N153" s="18"/>
    </row>
    <row r="154" spans="1:14" ht="15" x14ac:dyDescent="0.25">
      <c r="A154" t="str">
        <f t="shared" si="2"/>
        <v>VN1564A3214</v>
      </c>
      <c r="B154" s="17" t="s">
        <v>65</v>
      </c>
      <c r="C154" s="16" t="s">
        <v>66</v>
      </c>
      <c r="D154" t="s">
        <v>35</v>
      </c>
      <c r="E154" s="16" t="s">
        <v>356</v>
      </c>
      <c r="F154">
        <v>4</v>
      </c>
      <c r="G154" s="20">
        <v>11.916666666666666</v>
      </c>
      <c r="H154" s="21">
        <v>4</v>
      </c>
      <c r="I154" s="19">
        <v>13.833333333333334</v>
      </c>
      <c r="J154" t="s">
        <v>17</v>
      </c>
      <c r="K154" s="18">
        <v>292.75</v>
      </c>
      <c r="L154" s="18">
        <v>283.07</v>
      </c>
      <c r="M154" s="18"/>
      <c r="N154" s="18"/>
    </row>
    <row r="155" spans="1:14" ht="15" x14ac:dyDescent="0.25">
      <c r="A155" t="str">
        <f t="shared" si="2"/>
        <v>VN1564A3215</v>
      </c>
      <c r="B155" s="17" t="s">
        <v>65</v>
      </c>
      <c r="C155" s="16" t="s">
        <v>66</v>
      </c>
      <c r="D155" t="s">
        <v>35</v>
      </c>
      <c r="E155" s="16" t="s">
        <v>356</v>
      </c>
      <c r="F155">
        <v>5</v>
      </c>
      <c r="G155" s="20">
        <v>13.5</v>
      </c>
      <c r="H155" s="21">
        <v>5</v>
      </c>
      <c r="I155" s="19">
        <v>15.416666666666666</v>
      </c>
      <c r="J155" t="s">
        <v>17</v>
      </c>
      <c r="K155" s="18">
        <v>292.75</v>
      </c>
      <c r="L155" s="18">
        <v>283.07</v>
      </c>
      <c r="M155" s="18"/>
      <c r="N155" s="18"/>
    </row>
    <row r="156" spans="1:14" ht="15" x14ac:dyDescent="0.25">
      <c r="A156" t="str">
        <f t="shared" si="2"/>
        <v>VN1564A3216</v>
      </c>
      <c r="B156" s="17" t="s">
        <v>65</v>
      </c>
      <c r="C156" s="16" t="s">
        <v>66</v>
      </c>
      <c r="D156" t="s">
        <v>35</v>
      </c>
      <c r="E156" s="16" t="s">
        <v>356</v>
      </c>
      <c r="F156">
        <v>6</v>
      </c>
      <c r="G156" s="20">
        <v>11.916666666666666</v>
      </c>
      <c r="H156" s="21">
        <v>6</v>
      </c>
      <c r="I156" s="19">
        <v>13.833333333333334</v>
      </c>
      <c r="J156" t="s">
        <v>17</v>
      </c>
      <c r="K156" s="18">
        <v>292.75</v>
      </c>
      <c r="L156" s="18">
        <v>283.07</v>
      </c>
      <c r="M156" s="18"/>
      <c r="N156" s="18"/>
    </row>
    <row r="157" spans="1:14" ht="15" x14ac:dyDescent="0.25">
      <c r="A157" t="str">
        <f t="shared" si="2"/>
        <v>VN1564A3217</v>
      </c>
      <c r="B157" s="17" t="s">
        <v>65</v>
      </c>
      <c r="C157" s="16" t="s">
        <v>66</v>
      </c>
      <c r="D157" t="s">
        <v>35</v>
      </c>
      <c r="E157" s="16" t="s">
        <v>356</v>
      </c>
      <c r="F157">
        <v>7</v>
      </c>
      <c r="G157" s="20">
        <v>11.916666666666666</v>
      </c>
      <c r="H157" s="21">
        <v>7</v>
      </c>
      <c r="I157" s="19">
        <v>13.833333333333334</v>
      </c>
      <c r="J157" t="s">
        <v>17</v>
      </c>
      <c r="K157" s="18">
        <v>292.75</v>
      </c>
      <c r="L157" s="18">
        <v>283.07</v>
      </c>
      <c r="M157" s="18"/>
      <c r="N157" s="18"/>
    </row>
    <row r="158" spans="1:14" ht="15" x14ac:dyDescent="0.25">
      <c r="A158" t="str">
        <f t="shared" si="2"/>
        <v>VN7554A3217</v>
      </c>
      <c r="B158" s="17" t="s">
        <v>65</v>
      </c>
      <c r="C158" s="16" t="s">
        <v>66</v>
      </c>
      <c r="D158" t="s">
        <v>35</v>
      </c>
      <c r="E158" s="16" t="s">
        <v>839</v>
      </c>
      <c r="F158">
        <v>7</v>
      </c>
      <c r="G158" s="20">
        <v>23.25</v>
      </c>
      <c r="H158" s="21">
        <v>1</v>
      </c>
      <c r="I158" s="19">
        <v>1.1666666666666667</v>
      </c>
      <c r="J158" t="s">
        <v>17</v>
      </c>
      <c r="K158" s="18">
        <v>292.75</v>
      </c>
      <c r="L158" s="18">
        <v>283.07</v>
      </c>
      <c r="M158" s="18"/>
      <c r="N158" s="18"/>
    </row>
    <row r="159" spans="1:14" ht="15" x14ac:dyDescent="0.25">
      <c r="A159" t="str">
        <f t="shared" si="2"/>
        <v>VN7558A3211</v>
      </c>
      <c r="B159" s="17" t="s">
        <v>65</v>
      </c>
      <c r="C159" s="16" t="s">
        <v>66</v>
      </c>
      <c r="D159" t="s">
        <v>35</v>
      </c>
      <c r="E159" s="16" t="s">
        <v>506</v>
      </c>
      <c r="F159">
        <v>1</v>
      </c>
      <c r="G159" s="20">
        <v>9.4166666666666661</v>
      </c>
      <c r="H159" s="21">
        <v>1</v>
      </c>
      <c r="I159" s="19">
        <v>11.333333333333334</v>
      </c>
      <c r="J159" t="s">
        <v>17</v>
      </c>
      <c r="K159" s="18">
        <v>292.75</v>
      </c>
      <c r="L159" s="18">
        <v>283.07</v>
      </c>
      <c r="M159" s="18"/>
      <c r="N159" s="18"/>
    </row>
    <row r="160" spans="1:14" ht="15" x14ac:dyDescent="0.25">
      <c r="A160" t="str">
        <f t="shared" si="2"/>
        <v>VN7558A3212</v>
      </c>
      <c r="B160" s="17" t="s">
        <v>65</v>
      </c>
      <c r="C160" s="16" t="s">
        <v>66</v>
      </c>
      <c r="D160" t="s">
        <v>35</v>
      </c>
      <c r="E160" s="16" t="s">
        <v>506</v>
      </c>
      <c r="F160">
        <v>2</v>
      </c>
      <c r="G160" s="20">
        <v>14.333333333333334</v>
      </c>
      <c r="H160" s="21">
        <v>2</v>
      </c>
      <c r="I160" s="19">
        <v>16.25</v>
      </c>
      <c r="J160" t="s">
        <v>17</v>
      </c>
      <c r="K160" s="18">
        <v>292.75</v>
      </c>
      <c r="L160" s="18">
        <v>283.07</v>
      </c>
      <c r="M160" s="18"/>
      <c r="N160" s="18"/>
    </row>
    <row r="161" spans="1:14" ht="15" x14ac:dyDescent="0.25">
      <c r="A161" t="str">
        <f t="shared" si="2"/>
        <v>VN7558A3213</v>
      </c>
      <c r="B161" s="17" t="s">
        <v>65</v>
      </c>
      <c r="C161" s="16" t="s">
        <v>66</v>
      </c>
      <c r="D161" t="s">
        <v>35</v>
      </c>
      <c r="E161" s="16" t="s">
        <v>506</v>
      </c>
      <c r="F161">
        <v>3</v>
      </c>
      <c r="G161" s="20">
        <v>0.41666666666666669</v>
      </c>
      <c r="H161" s="21">
        <v>3</v>
      </c>
      <c r="I161" s="19">
        <v>2.3333333333333335</v>
      </c>
      <c r="J161" t="s">
        <v>17</v>
      </c>
      <c r="K161" s="18">
        <v>292.75</v>
      </c>
      <c r="L161" s="18">
        <v>283.07</v>
      </c>
      <c r="M161" s="18"/>
      <c r="N161" s="18"/>
    </row>
    <row r="162" spans="1:14" ht="15" x14ac:dyDescent="0.25">
      <c r="A162" t="str">
        <f t="shared" si="2"/>
        <v>VN7558A3215</v>
      </c>
      <c r="B162" s="17" t="s">
        <v>65</v>
      </c>
      <c r="C162" s="16" t="s">
        <v>66</v>
      </c>
      <c r="D162" t="s">
        <v>35</v>
      </c>
      <c r="E162" s="16" t="s">
        <v>506</v>
      </c>
      <c r="F162">
        <v>5</v>
      </c>
      <c r="G162" s="20">
        <v>1.3333333333333333</v>
      </c>
      <c r="H162" s="21">
        <v>5</v>
      </c>
      <c r="I162" s="19">
        <v>3.25</v>
      </c>
      <c r="J162" t="s">
        <v>17</v>
      </c>
      <c r="K162" s="18">
        <v>292.75</v>
      </c>
      <c r="L162" s="18">
        <v>283.07</v>
      </c>
      <c r="M162" s="18"/>
      <c r="N162" s="18"/>
    </row>
    <row r="163" spans="1:14" ht="15" x14ac:dyDescent="0.25">
      <c r="A163" t="str">
        <f t="shared" si="2"/>
        <v>VN7558A3216</v>
      </c>
      <c r="B163" s="17" t="s">
        <v>65</v>
      </c>
      <c r="C163" s="16" t="s">
        <v>66</v>
      </c>
      <c r="D163" t="s">
        <v>35</v>
      </c>
      <c r="E163" s="16" t="s">
        <v>506</v>
      </c>
      <c r="F163">
        <v>6</v>
      </c>
      <c r="G163" s="20">
        <v>23.916666666666668</v>
      </c>
      <c r="H163" s="21">
        <v>7</v>
      </c>
      <c r="I163" s="19">
        <v>1.8333333333333335</v>
      </c>
      <c r="J163" t="s">
        <v>17</v>
      </c>
      <c r="K163" s="18">
        <v>292.75</v>
      </c>
      <c r="L163" s="18">
        <v>283.07</v>
      </c>
      <c r="M163" s="18"/>
      <c r="N163" s="18"/>
    </row>
    <row r="164" spans="1:14" ht="15" x14ac:dyDescent="0.25">
      <c r="A164" t="str">
        <f t="shared" si="2"/>
        <v>VN7562A3213</v>
      </c>
      <c r="B164" s="17" t="s">
        <v>65</v>
      </c>
      <c r="C164" s="16" t="s">
        <v>66</v>
      </c>
      <c r="D164" t="s">
        <v>35</v>
      </c>
      <c r="E164" s="16" t="s">
        <v>743</v>
      </c>
      <c r="F164">
        <v>3</v>
      </c>
      <c r="G164" s="20">
        <v>8.8333333333333339</v>
      </c>
      <c r="H164" s="21">
        <v>3</v>
      </c>
      <c r="I164" s="19">
        <v>10.75</v>
      </c>
      <c r="J164" t="s">
        <v>17</v>
      </c>
      <c r="K164" s="18">
        <v>292.75</v>
      </c>
      <c r="L164" s="18">
        <v>283.07</v>
      </c>
      <c r="M164" s="18"/>
      <c r="N164" s="18"/>
    </row>
    <row r="165" spans="1:14" ht="15" x14ac:dyDescent="0.25">
      <c r="A165" t="str">
        <f t="shared" si="2"/>
        <v>VN7562A3214</v>
      </c>
      <c r="B165" s="17" t="s">
        <v>65</v>
      </c>
      <c r="C165" s="16" t="s">
        <v>66</v>
      </c>
      <c r="D165" t="s">
        <v>35</v>
      </c>
      <c r="E165" s="16" t="s">
        <v>743</v>
      </c>
      <c r="F165">
        <v>4</v>
      </c>
      <c r="G165" s="20">
        <v>14.416666666666666</v>
      </c>
      <c r="H165" s="21">
        <v>4</v>
      </c>
      <c r="I165" s="19">
        <v>16.333333333333332</v>
      </c>
      <c r="J165" t="s">
        <v>17</v>
      </c>
      <c r="K165" s="18">
        <v>292.75</v>
      </c>
      <c r="L165" s="18">
        <v>283.07</v>
      </c>
      <c r="M165" s="18"/>
      <c r="N165" s="18"/>
    </row>
    <row r="166" spans="1:14" ht="15" x14ac:dyDescent="0.25">
      <c r="A166" t="str">
        <f t="shared" si="2"/>
        <v>VN7564A3211</v>
      </c>
      <c r="B166" s="17" t="s">
        <v>65</v>
      </c>
      <c r="C166" s="16" t="s">
        <v>66</v>
      </c>
      <c r="D166" t="s">
        <v>35</v>
      </c>
      <c r="E166" s="16" t="s">
        <v>472</v>
      </c>
      <c r="F166">
        <v>1</v>
      </c>
      <c r="G166" s="20">
        <v>23</v>
      </c>
      <c r="H166" s="21">
        <v>2</v>
      </c>
      <c r="I166" s="19">
        <v>0.91666666666666663</v>
      </c>
      <c r="J166" t="s">
        <v>17</v>
      </c>
      <c r="K166" s="18">
        <v>292.75</v>
      </c>
      <c r="L166" s="18">
        <v>283.07</v>
      </c>
      <c r="M166" s="18"/>
      <c r="N166" s="18"/>
    </row>
    <row r="167" spans="1:14" ht="15" x14ac:dyDescent="0.25">
      <c r="A167" t="str">
        <f t="shared" si="2"/>
        <v>VN7564A3212</v>
      </c>
      <c r="B167" s="17" t="s">
        <v>65</v>
      </c>
      <c r="C167" s="16" t="s">
        <v>66</v>
      </c>
      <c r="D167" t="s">
        <v>35</v>
      </c>
      <c r="E167" s="16" t="s">
        <v>472</v>
      </c>
      <c r="F167">
        <v>2</v>
      </c>
      <c r="G167" s="20">
        <v>23</v>
      </c>
      <c r="H167" s="21">
        <v>3</v>
      </c>
      <c r="I167" s="19">
        <v>0.91666666666666663</v>
      </c>
      <c r="J167" t="s">
        <v>17</v>
      </c>
      <c r="K167" s="18">
        <v>292.75</v>
      </c>
      <c r="L167" s="18">
        <v>283.07</v>
      </c>
      <c r="M167" s="18"/>
      <c r="N167" s="18"/>
    </row>
    <row r="168" spans="1:14" ht="15" x14ac:dyDescent="0.25">
      <c r="A168" t="str">
        <f t="shared" si="2"/>
        <v>VN7564A3213</v>
      </c>
      <c r="B168" s="17" t="s">
        <v>65</v>
      </c>
      <c r="C168" s="16" t="s">
        <v>66</v>
      </c>
      <c r="D168" t="s">
        <v>35</v>
      </c>
      <c r="E168" s="16" t="s">
        <v>472</v>
      </c>
      <c r="F168">
        <v>3</v>
      </c>
      <c r="G168" s="20">
        <v>23</v>
      </c>
      <c r="H168" s="21">
        <v>4</v>
      </c>
      <c r="I168" s="19">
        <v>0.91666666666666663</v>
      </c>
      <c r="J168" t="s">
        <v>17</v>
      </c>
      <c r="K168" s="18">
        <v>292.75</v>
      </c>
      <c r="L168" s="18">
        <v>283.07</v>
      </c>
      <c r="M168" s="18"/>
      <c r="N168" s="18"/>
    </row>
    <row r="169" spans="1:14" ht="15" x14ac:dyDescent="0.25">
      <c r="A169" t="str">
        <f t="shared" si="2"/>
        <v>VN7564A3214</v>
      </c>
      <c r="B169" s="17" t="s">
        <v>65</v>
      </c>
      <c r="C169" s="16" t="s">
        <v>66</v>
      </c>
      <c r="D169" t="s">
        <v>35</v>
      </c>
      <c r="E169" s="16" t="s">
        <v>472</v>
      </c>
      <c r="F169">
        <v>4</v>
      </c>
      <c r="G169" s="20">
        <v>23</v>
      </c>
      <c r="H169" s="21">
        <v>5</v>
      </c>
      <c r="I169" s="19">
        <v>0.91666666666666663</v>
      </c>
      <c r="J169" t="s">
        <v>17</v>
      </c>
      <c r="K169" s="18">
        <v>292.75</v>
      </c>
      <c r="L169" s="18">
        <v>283.07</v>
      </c>
      <c r="M169" s="18"/>
      <c r="N169" s="18"/>
    </row>
    <row r="170" spans="1:14" ht="15" x14ac:dyDescent="0.25">
      <c r="A170" t="str">
        <f t="shared" si="2"/>
        <v>VN7564A3215</v>
      </c>
      <c r="B170" s="17" t="s">
        <v>65</v>
      </c>
      <c r="C170" s="16" t="s">
        <v>66</v>
      </c>
      <c r="D170" t="s">
        <v>35</v>
      </c>
      <c r="E170" s="16" t="s">
        <v>472</v>
      </c>
      <c r="F170">
        <v>5</v>
      </c>
      <c r="G170" s="20">
        <v>23</v>
      </c>
      <c r="H170" s="21">
        <v>6</v>
      </c>
      <c r="I170" s="19">
        <v>0.91666666666666663</v>
      </c>
      <c r="J170" t="s">
        <v>17</v>
      </c>
      <c r="K170" s="18">
        <v>292.75</v>
      </c>
      <c r="L170" s="18">
        <v>283.07</v>
      </c>
      <c r="M170" s="18"/>
      <c r="N170" s="18"/>
    </row>
    <row r="171" spans="1:14" ht="15" x14ac:dyDescent="0.25">
      <c r="A171" t="str">
        <f t="shared" si="2"/>
        <v>VN7566A3213</v>
      </c>
      <c r="B171" s="17" t="s">
        <v>65</v>
      </c>
      <c r="C171" s="16" t="s">
        <v>66</v>
      </c>
      <c r="D171" t="s">
        <v>35</v>
      </c>
      <c r="E171" s="16" t="s">
        <v>731</v>
      </c>
      <c r="F171">
        <v>3</v>
      </c>
      <c r="G171" s="20">
        <v>4.166666666666667</v>
      </c>
      <c r="H171" s="21">
        <v>3</v>
      </c>
      <c r="I171" s="19">
        <v>6.083333333333333</v>
      </c>
      <c r="J171" t="s">
        <v>17</v>
      </c>
      <c r="K171" s="18">
        <v>292.75</v>
      </c>
      <c r="L171" s="18">
        <v>283.07</v>
      </c>
      <c r="M171" s="18"/>
      <c r="N171" s="18"/>
    </row>
    <row r="172" spans="1:14" ht="15" x14ac:dyDescent="0.25">
      <c r="A172" t="str">
        <f t="shared" si="2"/>
        <v>VN7566A3215</v>
      </c>
      <c r="B172" s="17" t="s">
        <v>65</v>
      </c>
      <c r="C172" s="16" t="s">
        <v>66</v>
      </c>
      <c r="D172" t="s">
        <v>35</v>
      </c>
      <c r="E172" s="16" t="s">
        <v>731</v>
      </c>
      <c r="F172">
        <v>5</v>
      </c>
      <c r="G172" s="20">
        <v>6.5</v>
      </c>
      <c r="H172" s="21">
        <v>5</v>
      </c>
      <c r="I172" s="19">
        <v>8.4166666666666661</v>
      </c>
      <c r="J172" t="s">
        <v>17</v>
      </c>
      <c r="K172" s="18">
        <v>292.75</v>
      </c>
      <c r="L172" s="18">
        <v>283.07</v>
      </c>
      <c r="M172" s="18"/>
      <c r="N172" s="18"/>
    </row>
    <row r="173" spans="1:14" ht="15" x14ac:dyDescent="0.25">
      <c r="A173" t="str">
        <f t="shared" si="2"/>
        <v>VN7566A3216</v>
      </c>
      <c r="B173" s="17" t="s">
        <v>65</v>
      </c>
      <c r="C173" s="16" t="s">
        <v>66</v>
      </c>
      <c r="D173" t="s">
        <v>35</v>
      </c>
      <c r="E173" s="16" t="s">
        <v>731</v>
      </c>
      <c r="F173">
        <v>6</v>
      </c>
      <c r="G173" s="20">
        <v>3.0833333333333335</v>
      </c>
      <c r="H173" s="21">
        <v>6</v>
      </c>
      <c r="I173" s="19">
        <v>5</v>
      </c>
      <c r="J173" t="s">
        <v>17</v>
      </c>
      <c r="K173" s="18">
        <v>292.75</v>
      </c>
      <c r="L173" s="18">
        <v>283.07</v>
      </c>
      <c r="M173" s="18"/>
      <c r="N173" s="18"/>
    </row>
    <row r="174" spans="1:14" ht="15" x14ac:dyDescent="0.25">
      <c r="A174" t="str">
        <f t="shared" si="2"/>
        <v>VN7566A3217</v>
      </c>
      <c r="B174" s="17" t="s">
        <v>65</v>
      </c>
      <c r="C174" s="16" t="s">
        <v>66</v>
      </c>
      <c r="D174" t="s">
        <v>35</v>
      </c>
      <c r="E174" s="16" t="s">
        <v>731</v>
      </c>
      <c r="F174">
        <v>7</v>
      </c>
      <c r="G174" s="20">
        <v>9</v>
      </c>
      <c r="H174" s="21">
        <v>7</v>
      </c>
      <c r="I174" s="19">
        <v>10.916666666666666</v>
      </c>
      <c r="J174" t="s">
        <v>17</v>
      </c>
      <c r="K174" s="18">
        <v>292.75</v>
      </c>
      <c r="L174" s="18">
        <v>283.07</v>
      </c>
      <c r="M174" s="18"/>
      <c r="N174" s="18"/>
    </row>
    <row r="175" spans="1:14" ht="15" x14ac:dyDescent="0.25">
      <c r="A175" t="str">
        <f t="shared" si="2"/>
        <v>VN7588A3211</v>
      </c>
      <c r="B175" s="17" t="s">
        <v>65</v>
      </c>
      <c r="C175" s="16" t="s">
        <v>66</v>
      </c>
      <c r="D175" t="s">
        <v>35</v>
      </c>
      <c r="E175" s="16" t="s">
        <v>64</v>
      </c>
      <c r="F175">
        <v>1</v>
      </c>
      <c r="G175" s="20">
        <v>4.833333333333333</v>
      </c>
      <c r="H175" s="21">
        <v>1</v>
      </c>
      <c r="I175" s="19">
        <v>6.75</v>
      </c>
      <c r="J175" t="s">
        <v>17</v>
      </c>
      <c r="K175" s="18">
        <v>292.75</v>
      </c>
      <c r="L175" s="18">
        <v>283.07</v>
      </c>
      <c r="M175" s="18"/>
      <c r="N175" s="18"/>
    </row>
    <row r="176" spans="1:14" ht="15" x14ac:dyDescent="0.25">
      <c r="A176" t="str">
        <f t="shared" si="2"/>
        <v>VN7588A3212</v>
      </c>
      <c r="B176" s="17" t="s">
        <v>65</v>
      </c>
      <c r="C176" s="16" t="s">
        <v>66</v>
      </c>
      <c r="D176" t="s">
        <v>35</v>
      </c>
      <c r="E176" s="16" t="s">
        <v>64</v>
      </c>
      <c r="F176">
        <v>2</v>
      </c>
      <c r="G176" s="20">
        <v>8.8333333333333339</v>
      </c>
      <c r="H176" s="21">
        <v>2</v>
      </c>
      <c r="I176" s="19">
        <v>10.75</v>
      </c>
      <c r="J176" t="s">
        <v>17</v>
      </c>
      <c r="K176" s="18">
        <v>292.75</v>
      </c>
      <c r="L176" s="18">
        <v>283.07</v>
      </c>
      <c r="M176" s="18"/>
      <c r="N176" s="18"/>
    </row>
    <row r="177" spans="1:14" ht="15" x14ac:dyDescent="0.25">
      <c r="A177" t="str">
        <f t="shared" si="2"/>
        <v>VN7588A3214</v>
      </c>
      <c r="B177" s="17" t="s">
        <v>65</v>
      </c>
      <c r="C177" s="16" t="s">
        <v>66</v>
      </c>
      <c r="D177" t="s">
        <v>35</v>
      </c>
      <c r="E177" s="16" t="s">
        <v>64</v>
      </c>
      <c r="F177">
        <v>4</v>
      </c>
      <c r="G177" s="20">
        <v>2.9166666666666665</v>
      </c>
      <c r="H177" s="21">
        <v>4</v>
      </c>
      <c r="I177" s="19">
        <v>4.833333333333333</v>
      </c>
      <c r="J177" t="s">
        <v>17</v>
      </c>
      <c r="K177" s="18">
        <v>292.75</v>
      </c>
      <c r="L177" s="18">
        <v>283.07</v>
      </c>
      <c r="M177" s="18"/>
      <c r="N177" s="18"/>
    </row>
    <row r="178" spans="1:14" ht="15" x14ac:dyDescent="0.25">
      <c r="A178" t="str">
        <f t="shared" si="2"/>
        <v>VN7588A3216</v>
      </c>
      <c r="B178" s="17" t="s">
        <v>65</v>
      </c>
      <c r="C178" s="16" t="s">
        <v>66</v>
      </c>
      <c r="D178" t="s">
        <v>35</v>
      </c>
      <c r="E178" s="16" t="s">
        <v>64</v>
      </c>
      <c r="F178">
        <v>6</v>
      </c>
      <c r="G178" s="20">
        <v>10.583333333333334</v>
      </c>
      <c r="H178" s="21">
        <v>6</v>
      </c>
      <c r="I178" s="19">
        <v>12.5</v>
      </c>
      <c r="J178" t="s">
        <v>17</v>
      </c>
      <c r="K178" s="18">
        <v>292.75</v>
      </c>
      <c r="L178" s="18">
        <v>283.07</v>
      </c>
      <c r="M178" s="18"/>
      <c r="N178" s="18"/>
    </row>
    <row r="179" spans="1:14" ht="15" x14ac:dyDescent="0.25">
      <c r="A179" t="str">
        <f t="shared" si="2"/>
        <v>VN7588A3217</v>
      </c>
      <c r="B179" s="15" t="s">
        <v>65</v>
      </c>
      <c r="C179" s="16" t="s">
        <v>66</v>
      </c>
      <c r="D179" t="s">
        <v>35</v>
      </c>
      <c r="E179" s="16" t="s">
        <v>64</v>
      </c>
      <c r="F179">
        <v>7</v>
      </c>
      <c r="G179" s="20">
        <v>9.8333333333333339</v>
      </c>
      <c r="H179" s="21">
        <v>7</v>
      </c>
      <c r="I179" s="19">
        <v>11.75</v>
      </c>
      <c r="J179" t="s">
        <v>17</v>
      </c>
      <c r="K179" s="18">
        <v>292.75</v>
      </c>
      <c r="L179" s="18">
        <v>283.07</v>
      </c>
      <c r="M179" s="18"/>
      <c r="N179" s="18"/>
    </row>
    <row r="180" spans="1:14" ht="15" x14ac:dyDescent="0.25">
      <c r="A180" t="str">
        <f t="shared" si="2"/>
        <v>VN742A3215</v>
      </c>
      <c r="B180" s="15" t="s">
        <v>789</v>
      </c>
      <c r="C180" s="16" t="s">
        <v>66</v>
      </c>
      <c r="D180" t="s">
        <v>790</v>
      </c>
      <c r="E180" s="16" t="s">
        <v>788</v>
      </c>
      <c r="F180">
        <v>5</v>
      </c>
      <c r="G180" s="20">
        <v>6.666666666666667</v>
      </c>
      <c r="H180" s="21">
        <v>5</v>
      </c>
      <c r="I180" s="19">
        <v>11.5</v>
      </c>
      <c r="J180" t="s">
        <v>17</v>
      </c>
      <c r="K180" s="18">
        <v>673.61</v>
      </c>
      <c r="L180" s="18">
        <v>570.38</v>
      </c>
      <c r="M180" s="18"/>
      <c r="N180" s="18"/>
    </row>
    <row r="181" spans="1:14" ht="15" x14ac:dyDescent="0.25">
      <c r="A181" t="str">
        <f t="shared" si="2"/>
        <v>VN870A3212</v>
      </c>
      <c r="B181" s="15" t="s">
        <v>692</v>
      </c>
      <c r="C181" s="16" t="s">
        <v>66</v>
      </c>
      <c r="D181" t="s">
        <v>693</v>
      </c>
      <c r="E181" s="16" t="s">
        <v>691</v>
      </c>
      <c r="F181">
        <v>2</v>
      </c>
      <c r="G181" s="20">
        <v>8.5</v>
      </c>
      <c r="H181" s="21">
        <v>2</v>
      </c>
      <c r="I181" s="19">
        <v>14.25</v>
      </c>
      <c r="J181" t="s">
        <v>17</v>
      </c>
      <c r="K181" s="18">
        <v>782.9</v>
      </c>
      <c r="L181" s="18">
        <v>673.05</v>
      </c>
      <c r="M181" s="18"/>
      <c r="N181" s="18"/>
    </row>
    <row r="182" spans="1:14" ht="15" x14ac:dyDescent="0.25">
      <c r="A182" t="str">
        <f t="shared" si="2"/>
        <v>VN440A3211</v>
      </c>
      <c r="B182" s="17" t="s">
        <v>261</v>
      </c>
      <c r="C182" s="16" t="s">
        <v>66</v>
      </c>
      <c r="D182" t="s">
        <v>262</v>
      </c>
      <c r="E182" s="16" t="s">
        <v>260</v>
      </c>
      <c r="F182">
        <v>1</v>
      </c>
      <c r="G182" s="20">
        <v>14.5</v>
      </c>
      <c r="H182" s="21">
        <v>1</v>
      </c>
      <c r="I182" s="19">
        <v>19.5</v>
      </c>
      <c r="J182" t="s">
        <v>17</v>
      </c>
      <c r="K182" s="18">
        <v>628.37</v>
      </c>
      <c r="L182" s="18">
        <v>800.95</v>
      </c>
      <c r="M182" s="18"/>
      <c r="N182" s="18"/>
    </row>
    <row r="183" spans="1:14" ht="15" x14ac:dyDescent="0.25">
      <c r="A183" t="str">
        <f t="shared" si="2"/>
        <v>VN440A3212</v>
      </c>
      <c r="B183" s="17" t="s">
        <v>261</v>
      </c>
      <c r="C183" s="16" t="s">
        <v>66</v>
      </c>
      <c r="D183" t="s">
        <v>262</v>
      </c>
      <c r="E183" s="16" t="s">
        <v>260</v>
      </c>
      <c r="F183">
        <v>2</v>
      </c>
      <c r="G183" s="20">
        <v>16</v>
      </c>
      <c r="H183" s="21">
        <v>2</v>
      </c>
      <c r="I183" s="19">
        <v>21</v>
      </c>
      <c r="J183" t="s">
        <v>17</v>
      </c>
      <c r="K183" s="18">
        <v>628.37</v>
      </c>
      <c r="L183" s="18">
        <v>800.95</v>
      </c>
      <c r="M183" s="18"/>
      <c r="N183" s="18"/>
    </row>
    <row r="184" spans="1:14" ht="15" x14ac:dyDescent="0.25">
      <c r="A184" t="str">
        <f t="shared" si="2"/>
        <v>VN440A3213</v>
      </c>
      <c r="B184" s="17" t="s">
        <v>261</v>
      </c>
      <c r="C184" s="16" t="s">
        <v>66</v>
      </c>
      <c r="D184" t="s">
        <v>262</v>
      </c>
      <c r="E184" s="16" t="s">
        <v>260</v>
      </c>
      <c r="F184">
        <v>3</v>
      </c>
      <c r="G184" s="20">
        <v>14.5</v>
      </c>
      <c r="H184" s="21">
        <v>3</v>
      </c>
      <c r="I184" s="19">
        <v>19.5</v>
      </c>
      <c r="J184" t="s">
        <v>17</v>
      </c>
      <c r="K184" s="18">
        <v>628.37</v>
      </c>
      <c r="L184" s="18">
        <v>800.95</v>
      </c>
      <c r="M184" s="18"/>
      <c r="N184" s="18"/>
    </row>
    <row r="185" spans="1:14" ht="15" x14ac:dyDescent="0.25">
      <c r="A185" t="str">
        <f t="shared" si="2"/>
        <v>VN440A3214</v>
      </c>
      <c r="B185" s="17" t="s">
        <v>261</v>
      </c>
      <c r="C185" s="16" t="s">
        <v>66</v>
      </c>
      <c r="D185" t="s">
        <v>262</v>
      </c>
      <c r="E185" s="16" t="s">
        <v>260</v>
      </c>
      <c r="F185">
        <v>4</v>
      </c>
      <c r="G185" s="20">
        <v>14.5</v>
      </c>
      <c r="H185" s="21">
        <v>4</v>
      </c>
      <c r="I185" s="19">
        <v>19.5</v>
      </c>
      <c r="J185" t="s">
        <v>17</v>
      </c>
      <c r="K185" s="18">
        <v>628.37</v>
      </c>
      <c r="L185" s="18">
        <v>800.95</v>
      </c>
      <c r="M185" s="18"/>
      <c r="N185" s="18"/>
    </row>
    <row r="186" spans="1:14" ht="15" x14ac:dyDescent="0.25">
      <c r="A186" t="str">
        <f t="shared" si="2"/>
        <v>VN440A3215</v>
      </c>
      <c r="B186" s="17" t="s">
        <v>261</v>
      </c>
      <c r="C186" s="16" t="s">
        <v>66</v>
      </c>
      <c r="D186" t="s">
        <v>262</v>
      </c>
      <c r="E186" s="16" t="s">
        <v>260</v>
      </c>
      <c r="F186">
        <v>5</v>
      </c>
      <c r="G186" s="20">
        <v>14.5</v>
      </c>
      <c r="H186" s="21">
        <v>5</v>
      </c>
      <c r="I186" s="19">
        <v>19.5</v>
      </c>
      <c r="J186" t="s">
        <v>17</v>
      </c>
      <c r="K186" s="18">
        <v>628.37</v>
      </c>
      <c r="L186" s="18">
        <v>800.95</v>
      </c>
      <c r="M186" s="18"/>
      <c r="N186" s="18"/>
    </row>
    <row r="187" spans="1:14" ht="15" x14ac:dyDescent="0.25">
      <c r="A187" t="str">
        <f t="shared" si="2"/>
        <v>VN440A3216</v>
      </c>
      <c r="B187" s="17" t="s">
        <v>261</v>
      </c>
      <c r="C187" s="16" t="s">
        <v>66</v>
      </c>
      <c r="D187" t="s">
        <v>262</v>
      </c>
      <c r="E187" s="16" t="s">
        <v>260</v>
      </c>
      <c r="F187">
        <v>6</v>
      </c>
      <c r="G187" s="20">
        <v>14.5</v>
      </c>
      <c r="H187" s="21">
        <v>6</v>
      </c>
      <c r="I187" s="19">
        <v>19.5</v>
      </c>
      <c r="J187" t="s">
        <v>17</v>
      </c>
      <c r="K187" s="18">
        <v>628.37</v>
      </c>
      <c r="L187" s="18">
        <v>800.95</v>
      </c>
      <c r="M187" s="18"/>
      <c r="N187" s="18"/>
    </row>
    <row r="188" spans="1:14" ht="15" x14ac:dyDescent="0.25">
      <c r="A188" t="str">
        <f t="shared" si="2"/>
        <v>VN440A3217</v>
      </c>
      <c r="B188" s="15" t="s">
        <v>261</v>
      </c>
      <c r="C188" s="16" t="s">
        <v>66</v>
      </c>
      <c r="D188" t="s">
        <v>262</v>
      </c>
      <c r="E188" s="16" t="s">
        <v>260</v>
      </c>
      <c r="F188">
        <v>7</v>
      </c>
      <c r="G188" s="20">
        <v>14.5</v>
      </c>
      <c r="H188" s="21">
        <v>7</v>
      </c>
      <c r="I188" s="19">
        <v>19.5</v>
      </c>
      <c r="J188" t="s">
        <v>17</v>
      </c>
      <c r="K188" s="18">
        <v>628.37</v>
      </c>
      <c r="L188" s="18">
        <v>800.95</v>
      </c>
      <c r="M188" s="18"/>
      <c r="N188" s="18"/>
    </row>
    <row r="189" spans="1:14" ht="15" x14ac:dyDescent="0.25">
      <c r="A189" t="str">
        <f t="shared" si="2"/>
        <v>VN876A3212</v>
      </c>
      <c r="B189" s="17" t="s">
        <v>663</v>
      </c>
      <c r="C189" s="16" t="s">
        <v>66</v>
      </c>
      <c r="D189" t="s">
        <v>664</v>
      </c>
      <c r="E189" s="16" t="s">
        <v>662</v>
      </c>
      <c r="F189">
        <v>2</v>
      </c>
      <c r="G189" s="20">
        <v>8.8333333333333339</v>
      </c>
      <c r="H189" s="21">
        <v>2</v>
      </c>
      <c r="I189" s="19">
        <v>11.5</v>
      </c>
      <c r="J189" t="s">
        <v>17</v>
      </c>
      <c r="K189" s="18">
        <v>386.04</v>
      </c>
      <c r="L189" s="18">
        <v>347.34</v>
      </c>
      <c r="M189" s="18"/>
      <c r="N189" s="18"/>
    </row>
    <row r="190" spans="1:14" ht="15" x14ac:dyDescent="0.25">
      <c r="A190" t="str">
        <f t="shared" si="2"/>
        <v>VN876A3214</v>
      </c>
      <c r="B190" s="17" t="s">
        <v>663</v>
      </c>
      <c r="C190" s="16" t="s">
        <v>66</v>
      </c>
      <c r="D190" t="s">
        <v>664</v>
      </c>
      <c r="E190" s="16" t="s">
        <v>662</v>
      </c>
      <c r="F190">
        <v>4</v>
      </c>
      <c r="G190" s="20">
        <v>8.8333333333333339</v>
      </c>
      <c r="H190" s="21">
        <v>4</v>
      </c>
      <c r="I190" s="19">
        <v>11.5</v>
      </c>
      <c r="J190" t="s">
        <v>17</v>
      </c>
      <c r="K190" s="18">
        <v>386.04</v>
      </c>
      <c r="L190" s="18">
        <v>347.34</v>
      </c>
      <c r="M190" s="18"/>
      <c r="N190" s="18"/>
    </row>
    <row r="191" spans="1:14" ht="15" x14ac:dyDescent="0.25">
      <c r="A191" t="str">
        <f t="shared" si="2"/>
        <v>VN876A3216</v>
      </c>
      <c r="B191" s="15" t="s">
        <v>663</v>
      </c>
      <c r="C191" s="16" t="s">
        <v>66</v>
      </c>
      <c r="D191" t="s">
        <v>664</v>
      </c>
      <c r="E191" s="16" t="s">
        <v>662</v>
      </c>
      <c r="F191">
        <v>6</v>
      </c>
      <c r="G191" s="20">
        <v>8.8333333333333339</v>
      </c>
      <c r="H191" s="21">
        <v>6</v>
      </c>
      <c r="I191" s="19">
        <v>11.5</v>
      </c>
      <c r="J191" t="s">
        <v>17</v>
      </c>
      <c r="K191" s="18">
        <v>386.04</v>
      </c>
      <c r="L191" s="18">
        <v>347.34</v>
      </c>
      <c r="M191" s="18"/>
      <c r="N191" s="18"/>
    </row>
    <row r="192" spans="1:14" ht="15" x14ac:dyDescent="0.25">
      <c r="A192" t="str">
        <f t="shared" si="2"/>
        <v>VN736A3212</v>
      </c>
      <c r="B192" s="17" t="s">
        <v>701</v>
      </c>
      <c r="C192" s="16" t="s">
        <v>66</v>
      </c>
      <c r="D192" t="s">
        <v>702</v>
      </c>
      <c r="E192" s="16" t="s">
        <v>700</v>
      </c>
      <c r="F192">
        <v>2</v>
      </c>
      <c r="G192" s="20">
        <v>15.166666666666666</v>
      </c>
      <c r="H192" s="21">
        <v>2</v>
      </c>
      <c r="I192" s="19">
        <v>18.083333333333332</v>
      </c>
      <c r="J192" t="s">
        <v>17</v>
      </c>
      <c r="K192" s="18">
        <v>377.84</v>
      </c>
      <c r="L192" s="18">
        <v>331.21</v>
      </c>
      <c r="M192" s="18"/>
      <c r="N192" s="18"/>
    </row>
    <row r="193" spans="1:14" ht="15" x14ac:dyDescent="0.25">
      <c r="A193" t="str">
        <f t="shared" si="2"/>
        <v>VN736A3214</v>
      </c>
      <c r="B193" s="17" t="s">
        <v>701</v>
      </c>
      <c r="C193" s="16" t="s">
        <v>66</v>
      </c>
      <c r="D193" t="s">
        <v>702</v>
      </c>
      <c r="E193" s="16" t="s">
        <v>700</v>
      </c>
      <c r="F193">
        <v>4</v>
      </c>
      <c r="G193" s="20">
        <v>14.166666666666666</v>
      </c>
      <c r="H193" s="21">
        <v>4</v>
      </c>
      <c r="I193" s="19">
        <v>17.083333333333332</v>
      </c>
      <c r="J193" t="s">
        <v>17</v>
      </c>
      <c r="K193" s="18">
        <v>377.84</v>
      </c>
      <c r="L193" s="18">
        <v>331.21</v>
      </c>
      <c r="M193" s="18"/>
      <c r="N193" s="18"/>
    </row>
    <row r="194" spans="1:14" ht="15" x14ac:dyDescent="0.25">
      <c r="A194" t="str">
        <f t="shared" si="2"/>
        <v>VN736A3216</v>
      </c>
      <c r="B194" s="15" t="s">
        <v>701</v>
      </c>
      <c r="C194" s="16" t="s">
        <v>66</v>
      </c>
      <c r="D194" t="s">
        <v>702</v>
      </c>
      <c r="E194" s="16" t="s">
        <v>700</v>
      </c>
      <c r="F194">
        <v>6</v>
      </c>
      <c r="G194" s="20">
        <v>14.166666666666666</v>
      </c>
      <c r="H194" s="21">
        <v>6</v>
      </c>
      <c r="I194" s="19">
        <v>17.083333333333332</v>
      </c>
      <c r="J194" t="s">
        <v>17</v>
      </c>
      <c r="K194" s="18">
        <v>377.84</v>
      </c>
      <c r="L194" s="18">
        <v>331.21</v>
      </c>
      <c r="M194" s="18"/>
      <c r="N194" s="18"/>
    </row>
    <row r="195" spans="1:14" ht="15" x14ac:dyDescent="0.25">
      <c r="A195" t="str">
        <f t="shared" ref="A195:A258" si="3">E195&amp;J195&amp;F195</f>
        <v>VN728A3212</v>
      </c>
      <c r="B195" s="17" t="s">
        <v>672</v>
      </c>
      <c r="C195" s="16" t="s">
        <v>66</v>
      </c>
      <c r="D195" t="s">
        <v>671</v>
      </c>
      <c r="E195" s="16" t="s">
        <v>673</v>
      </c>
      <c r="F195">
        <v>2</v>
      </c>
      <c r="G195" s="20">
        <v>12.833333333333334</v>
      </c>
      <c r="H195" s="21">
        <v>2</v>
      </c>
      <c r="I195" s="19">
        <v>16.583333333333332</v>
      </c>
      <c r="J195" t="s">
        <v>17</v>
      </c>
      <c r="K195" s="18">
        <v>522.79</v>
      </c>
      <c r="L195" s="18">
        <v>426.58</v>
      </c>
      <c r="M195" s="18"/>
      <c r="N195" s="18"/>
    </row>
    <row r="196" spans="1:14" ht="15" x14ac:dyDescent="0.25">
      <c r="A196" t="str">
        <f t="shared" si="3"/>
        <v>VN728A3216</v>
      </c>
      <c r="B196" s="15" t="s">
        <v>672</v>
      </c>
      <c r="C196" s="16" t="s">
        <v>66</v>
      </c>
      <c r="D196" t="s">
        <v>671</v>
      </c>
      <c r="E196" s="16" t="s">
        <v>673</v>
      </c>
      <c r="F196">
        <v>6</v>
      </c>
      <c r="G196" s="20">
        <v>11.5</v>
      </c>
      <c r="H196" s="21">
        <v>6</v>
      </c>
      <c r="I196" s="19">
        <v>15.25</v>
      </c>
      <c r="J196" t="s">
        <v>17</v>
      </c>
      <c r="K196" s="18">
        <v>522.79</v>
      </c>
      <c r="L196" s="18">
        <v>426.58</v>
      </c>
      <c r="M196" s="18"/>
      <c r="N196" s="18"/>
    </row>
    <row r="197" spans="1:14" ht="15" x14ac:dyDescent="0.25">
      <c r="A197" t="str">
        <f t="shared" si="3"/>
        <v>VN730A3211</v>
      </c>
      <c r="B197" s="17" t="s">
        <v>218</v>
      </c>
      <c r="C197" s="16" t="s">
        <v>66</v>
      </c>
      <c r="D197" t="s">
        <v>219</v>
      </c>
      <c r="E197" s="16" t="s">
        <v>217</v>
      </c>
      <c r="F197">
        <v>1</v>
      </c>
      <c r="G197" s="20">
        <v>9.5</v>
      </c>
      <c r="H197" s="21">
        <v>1</v>
      </c>
      <c r="I197" s="19">
        <v>12</v>
      </c>
      <c r="J197" t="s">
        <v>17</v>
      </c>
      <c r="K197" s="18">
        <v>325.82</v>
      </c>
      <c r="L197" s="18">
        <v>295.27999999999997</v>
      </c>
      <c r="M197" s="18"/>
      <c r="N197" s="18"/>
    </row>
    <row r="198" spans="1:14" ht="15" x14ac:dyDescent="0.25">
      <c r="A198" t="str">
        <f t="shared" si="3"/>
        <v>VN730A3213</v>
      </c>
      <c r="B198" s="17" t="s">
        <v>218</v>
      </c>
      <c r="C198" s="16" t="s">
        <v>66</v>
      </c>
      <c r="D198" t="s">
        <v>219</v>
      </c>
      <c r="E198" s="16" t="s">
        <v>217</v>
      </c>
      <c r="F198">
        <v>3</v>
      </c>
      <c r="G198" s="20">
        <v>12.833333333333334</v>
      </c>
      <c r="H198" s="21">
        <v>3</v>
      </c>
      <c r="I198" s="19">
        <v>15.333333333333334</v>
      </c>
      <c r="J198" t="s">
        <v>17</v>
      </c>
      <c r="K198" s="18">
        <v>325.82</v>
      </c>
      <c r="L198" s="18">
        <v>295.27999999999997</v>
      </c>
      <c r="M198" s="18"/>
      <c r="N198" s="18"/>
    </row>
    <row r="199" spans="1:14" ht="15" x14ac:dyDescent="0.25">
      <c r="A199" t="str">
        <f t="shared" si="3"/>
        <v>VN730A3215</v>
      </c>
      <c r="B199" s="15" t="s">
        <v>218</v>
      </c>
      <c r="C199" s="16" t="s">
        <v>66</v>
      </c>
      <c r="D199" t="s">
        <v>219</v>
      </c>
      <c r="E199" s="16" t="s">
        <v>217</v>
      </c>
      <c r="F199">
        <v>5</v>
      </c>
      <c r="G199" s="20">
        <v>9.5</v>
      </c>
      <c r="H199" s="21">
        <v>5</v>
      </c>
      <c r="I199" s="19">
        <v>12</v>
      </c>
      <c r="J199" t="s">
        <v>17</v>
      </c>
      <c r="K199" s="18">
        <v>325.82</v>
      </c>
      <c r="L199" s="18">
        <v>295.27999999999997</v>
      </c>
      <c r="M199" s="18"/>
      <c r="N199" s="18"/>
    </row>
    <row r="200" spans="1:14" ht="15" x14ac:dyDescent="0.25">
      <c r="A200" t="str">
        <f t="shared" si="3"/>
        <v>VN520A3211</v>
      </c>
      <c r="B200" s="17" t="s">
        <v>238</v>
      </c>
      <c r="C200" s="16" t="s">
        <v>66</v>
      </c>
      <c r="D200" t="s">
        <v>239</v>
      </c>
      <c r="E200" s="16" t="s">
        <v>237</v>
      </c>
      <c r="F200">
        <v>1</v>
      </c>
      <c r="G200" s="20">
        <v>12.166666666666666</v>
      </c>
      <c r="H200" s="21">
        <v>1</v>
      </c>
      <c r="I200" s="19">
        <v>17.083333333333332</v>
      </c>
      <c r="J200" t="s">
        <v>17</v>
      </c>
      <c r="K200" s="18">
        <v>675.16</v>
      </c>
      <c r="L200" s="18">
        <v>572.57000000000005</v>
      </c>
      <c r="M200" s="18"/>
      <c r="N200" s="18"/>
    </row>
    <row r="201" spans="1:14" ht="15" x14ac:dyDescent="0.25">
      <c r="A201" t="str">
        <f t="shared" si="3"/>
        <v>VN520A3213</v>
      </c>
      <c r="B201" s="17" t="s">
        <v>238</v>
      </c>
      <c r="C201" s="16" t="s">
        <v>66</v>
      </c>
      <c r="D201" t="s">
        <v>239</v>
      </c>
      <c r="E201" s="16" t="s">
        <v>237</v>
      </c>
      <c r="F201">
        <v>3</v>
      </c>
      <c r="G201" s="20">
        <v>13.833333333333334</v>
      </c>
      <c r="H201" s="21">
        <v>3</v>
      </c>
      <c r="I201" s="19">
        <v>18.75</v>
      </c>
      <c r="J201" t="s">
        <v>17</v>
      </c>
      <c r="K201" s="18">
        <v>675.16</v>
      </c>
      <c r="L201" s="18">
        <v>572.57000000000005</v>
      </c>
      <c r="M201" s="18"/>
      <c r="N201" s="18"/>
    </row>
    <row r="202" spans="1:14" ht="15" x14ac:dyDescent="0.25">
      <c r="A202" t="str">
        <f t="shared" si="3"/>
        <v>VN520A3215</v>
      </c>
      <c r="B202" s="15" t="s">
        <v>238</v>
      </c>
      <c r="C202" s="16" t="s">
        <v>66</v>
      </c>
      <c r="D202" t="s">
        <v>239</v>
      </c>
      <c r="E202" s="16" t="s">
        <v>237</v>
      </c>
      <c r="F202">
        <v>5</v>
      </c>
      <c r="G202" s="20">
        <v>12.166666666666666</v>
      </c>
      <c r="H202" s="21">
        <v>5</v>
      </c>
      <c r="I202" s="19">
        <v>17.083333333333332</v>
      </c>
      <c r="J202" t="s">
        <v>17</v>
      </c>
      <c r="K202" s="18">
        <v>675.16</v>
      </c>
      <c r="L202" s="18">
        <v>572.57000000000005</v>
      </c>
      <c r="M202" s="18"/>
      <c r="N202" s="18"/>
    </row>
    <row r="203" spans="1:14" ht="15" x14ac:dyDescent="0.25">
      <c r="A203" t="str">
        <f t="shared" si="3"/>
        <v>VN462A3211</v>
      </c>
      <c r="B203" s="17" t="s">
        <v>468</v>
      </c>
      <c r="C203" s="16" t="s">
        <v>66</v>
      </c>
      <c r="D203" t="s">
        <v>469</v>
      </c>
      <c r="E203" s="16" t="s">
        <v>467</v>
      </c>
      <c r="F203">
        <v>1</v>
      </c>
      <c r="G203" s="20">
        <v>12.416666666666666</v>
      </c>
      <c r="H203" s="21">
        <v>1</v>
      </c>
      <c r="I203" s="19">
        <v>16.416666666666668</v>
      </c>
      <c r="J203" t="s">
        <v>17</v>
      </c>
      <c r="K203" s="18">
        <v>578.69000000000005</v>
      </c>
      <c r="L203" s="18">
        <v>440.84</v>
      </c>
      <c r="M203" s="18"/>
      <c r="N203" s="18"/>
    </row>
    <row r="204" spans="1:14" ht="15" x14ac:dyDescent="0.25">
      <c r="A204" t="str">
        <f t="shared" si="3"/>
        <v>VN462A3213</v>
      </c>
      <c r="B204" s="17" t="s">
        <v>468</v>
      </c>
      <c r="C204" s="16" t="s">
        <v>66</v>
      </c>
      <c r="D204" t="s">
        <v>469</v>
      </c>
      <c r="E204" s="16" t="s">
        <v>467</v>
      </c>
      <c r="F204">
        <v>3</v>
      </c>
      <c r="G204" s="20">
        <v>12.833333333333334</v>
      </c>
      <c r="H204" s="21">
        <v>3</v>
      </c>
      <c r="I204" s="19">
        <v>16.833333333333332</v>
      </c>
      <c r="J204" t="s">
        <v>17</v>
      </c>
      <c r="K204" s="18">
        <v>578.69000000000005</v>
      </c>
      <c r="L204" s="18">
        <v>440.84</v>
      </c>
      <c r="M204" s="18"/>
      <c r="N204" s="18"/>
    </row>
    <row r="205" spans="1:14" ht="15" x14ac:dyDescent="0.25">
      <c r="A205" t="str">
        <f t="shared" si="3"/>
        <v>VN462A3215</v>
      </c>
      <c r="B205" s="15" t="s">
        <v>468</v>
      </c>
      <c r="C205" s="16" t="s">
        <v>66</v>
      </c>
      <c r="D205" t="s">
        <v>469</v>
      </c>
      <c r="E205" s="16" t="s">
        <v>467</v>
      </c>
      <c r="F205">
        <v>5</v>
      </c>
      <c r="G205" s="20">
        <v>11.666666666666666</v>
      </c>
      <c r="H205" s="21">
        <v>5</v>
      </c>
      <c r="I205" s="19">
        <v>15.666666666666666</v>
      </c>
      <c r="J205" t="s">
        <v>17</v>
      </c>
      <c r="K205" s="18">
        <v>578.69000000000005</v>
      </c>
      <c r="L205" s="18">
        <v>440.84</v>
      </c>
      <c r="M205" s="18"/>
      <c r="N205" s="18"/>
    </row>
    <row r="206" spans="1:14" ht="15" x14ac:dyDescent="0.25">
      <c r="A206" t="str">
        <f t="shared" si="3"/>
        <v>VN1341A3211</v>
      </c>
      <c r="B206" s="17" t="s">
        <v>183</v>
      </c>
      <c r="C206" s="16" t="s">
        <v>66</v>
      </c>
      <c r="D206" t="s">
        <v>27</v>
      </c>
      <c r="E206" s="16" t="s">
        <v>242</v>
      </c>
      <c r="F206">
        <v>1</v>
      </c>
      <c r="G206" s="20">
        <v>0</v>
      </c>
      <c r="H206" s="21">
        <v>1</v>
      </c>
      <c r="I206" s="19">
        <v>1.0833333333333333</v>
      </c>
      <c r="J206" t="s">
        <v>17</v>
      </c>
      <c r="K206" s="18">
        <v>184.26</v>
      </c>
      <c r="L206" s="18">
        <v>154.07</v>
      </c>
      <c r="M206" s="18"/>
      <c r="N206" s="18"/>
    </row>
    <row r="207" spans="1:14" ht="15" x14ac:dyDescent="0.25">
      <c r="A207" t="str">
        <f t="shared" si="3"/>
        <v>VN1341A3212</v>
      </c>
      <c r="B207" s="17" t="s">
        <v>183</v>
      </c>
      <c r="C207" s="16" t="s">
        <v>66</v>
      </c>
      <c r="D207" t="s">
        <v>27</v>
      </c>
      <c r="E207" s="16" t="s">
        <v>242</v>
      </c>
      <c r="F207">
        <v>2</v>
      </c>
      <c r="G207" s="20">
        <v>0</v>
      </c>
      <c r="H207" s="21">
        <v>2</v>
      </c>
      <c r="I207" s="19">
        <v>1.0833333333333333</v>
      </c>
      <c r="J207" t="s">
        <v>17</v>
      </c>
      <c r="K207" s="18">
        <v>184.26</v>
      </c>
      <c r="L207" s="18">
        <v>154.07</v>
      </c>
      <c r="M207" s="18"/>
      <c r="N207" s="18"/>
    </row>
    <row r="208" spans="1:14" ht="15" x14ac:dyDescent="0.25">
      <c r="A208" t="str">
        <f t="shared" si="3"/>
        <v>VN1341A3213</v>
      </c>
      <c r="B208" s="17" t="s">
        <v>183</v>
      </c>
      <c r="C208" s="16" t="s">
        <v>66</v>
      </c>
      <c r="D208" t="s">
        <v>27</v>
      </c>
      <c r="E208" s="16" t="s">
        <v>242</v>
      </c>
      <c r="F208">
        <v>3</v>
      </c>
      <c r="G208" s="20">
        <v>0.25</v>
      </c>
      <c r="H208" s="21">
        <v>3</v>
      </c>
      <c r="I208" s="19">
        <v>1.3333333333333333</v>
      </c>
      <c r="J208" t="s">
        <v>17</v>
      </c>
      <c r="K208" s="18">
        <v>184.26</v>
      </c>
      <c r="L208" s="18">
        <v>154.07</v>
      </c>
      <c r="M208" s="18"/>
      <c r="N208" s="18"/>
    </row>
    <row r="209" spans="1:14" ht="15" x14ac:dyDescent="0.25">
      <c r="A209" t="str">
        <f t="shared" si="3"/>
        <v>VN1341A3214</v>
      </c>
      <c r="B209" s="17" t="s">
        <v>183</v>
      </c>
      <c r="C209" s="16" t="s">
        <v>66</v>
      </c>
      <c r="D209" t="s">
        <v>27</v>
      </c>
      <c r="E209" s="16" t="s">
        <v>242</v>
      </c>
      <c r="F209">
        <v>4</v>
      </c>
      <c r="G209" s="20">
        <v>0</v>
      </c>
      <c r="H209" s="21">
        <v>4</v>
      </c>
      <c r="I209" s="19">
        <v>1.0833333333333333</v>
      </c>
      <c r="J209" t="s">
        <v>17</v>
      </c>
      <c r="K209" s="18">
        <v>184.26</v>
      </c>
      <c r="L209" s="18">
        <v>154.07</v>
      </c>
      <c r="M209" s="18"/>
      <c r="N209" s="18"/>
    </row>
    <row r="210" spans="1:14" ht="15" x14ac:dyDescent="0.25">
      <c r="A210" t="str">
        <f t="shared" si="3"/>
        <v>VN1341A3215</v>
      </c>
      <c r="B210" s="17" t="s">
        <v>183</v>
      </c>
      <c r="C210" s="16" t="s">
        <v>66</v>
      </c>
      <c r="D210" t="s">
        <v>27</v>
      </c>
      <c r="E210" s="16" t="s">
        <v>242</v>
      </c>
      <c r="F210">
        <v>5</v>
      </c>
      <c r="G210" s="20">
        <v>0</v>
      </c>
      <c r="H210" s="21">
        <v>5</v>
      </c>
      <c r="I210" s="19">
        <v>1.0833333333333333</v>
      </c>
      <c r="J210" t="s">
        <v>17</v>
      </c>
      <c r="K210" s="18">
        <v>184.26</v>
      </c>
      <c r="L210" s="18">
        <v>154.07</v>
      </c>
      <c r="M210" s="18"/>
      <c r="N210" s="18"/>
    </row>
    <row r="211" spans="1:14" ht="15" x14ac:dyDescent="0.25">
      <c r="A211" t="str">
        <f t="shared" si="3"/>
        <v>VN1341A3216</v>
      </c>
      <c r="B211" s="17" t="s">
        <v>183</v>
      </c>
      <c r="C211" s="16" t="s">
        <v>66</v>
      </c>
      <c r="D211" t="s">
        <v>27</v>
      </c>
      <c r="E211" s="16" t="s">
        <v>242</v>
      </c>
      <c r="F211">
        <v>6</v>
      </c>
      <c r="G211" s="20">
        <v>0</v>
      </c>
      <c r="H211" s="21">
        <v>6</v>
      </c>
      <c r="I211" s="19">
        <v>1.0833333333333333</v>
      </c>
      <c r="J211" t="s">
        <v>17</v>
      </c>
      <c r="K211" s="18">
        <v>184.26</v>
      </c>
      <c r="L211" s="18">
        <v>154.07</v>
      </c>
      <c r="M211" s="18"/>
      <c r="N211" s="18"/>
    </row>
    <row r="212" spans="1:14" ht="15" x14ac:dyDescent="0.25">
      <c r="A212" t="str">
        <f t="shared" si="3"/>
        <v>VN1341A3217</v>
      </c>
      <c r="B212" s="17" t="s">
        <v>183</v>
      </c>
      <c r="C212" s="16" t="s">
        <v>66</v>
      </c>
      <c r="D212" t="s">
        <v>27</v>
      </c>
      <c r="E212" s="16" t="s">
        <v>242</v>
      </c>
      <c r="F212">
        <v>7</v>
      </c>
      <c r="G212" s="20">
        <v>0</v>
      </c>
      <c r="H212" s="21">
        <v>7</v>
      </c>
      <c r="I212" s="19">
        <v>1.0833333333333333</v>
      </c>
      <c r="J212" t="s">
        <v>17</v>
      </c>
      <c r="K212" s="18">
        <v>184.26</v>
      </c>
      <c r="L212" s="18">
        <v>154.07</v>
      </c>
      <c r="M212" s="18"/>
      <c r="N212" s="18"/>
    </row>
    <row r="213" spans="1:14" ht="15" x14ac:dyDescent="0.25">
      <c r="A213" t="str">
        <f t="shared" si="3"/>
        <v>VN1345A3211</v>
      </c>
      <c r="B213" s="17" t="s">
        <v>183</v>
      </c>
      <c r="C213" s="16" t="s">
        <v>66</v>
      </c>
      <c r="D213" t="s">
        <v>27</v>
      </c>
      <c r="E213" s="16" t="s">
        <v>407</v>
      </c>
      <c r="F213">
        <v>1</v>
      </c>
      <c r="G213" s="20">
        <v>3.9166666666666665</v>
      </c>
      <c r="H213" s="21">
        <v>1</v>
      </c>
      <c r="I213" s="19">
        <v>5</v>
      </c>
      <c r="J213" t="s">
        <v>17</v>
      </c>
      <c r="K213" s="18">
        <v>184.26</v>
      </c>
      <c r="L213" s="18">
        <v>154.07</v>
      </c>
      <c r="M213" s="18"/>
      <c r="N213" s="18"/>
    </row>
    <row r="214" spans="1:14" ht="15" x14ac:dyDescent="0.25">
      <c r="A214" t="str">
        <f t="shared" si="3"/>
        <v>VN1345A3212</v>
      </c>
      <c r="B214" s="17" t="s">
        <v>183</v>
      </c>
      <c r="C214" s="16" t="s">
        <v>66</v>
      </c>
      <c r="D214" t="s">
        <v>27</v>
      </c>
      <c r="E214" s="16" t="s">
        <v>407</v>
      </c>
      <c r="F214">
        <v>2</v>
      </c>
      <c r="G214" s="20">
        <v>3.9166666666666665</v>
      </c>
      <c r="H214" s="21">
        <v>2</v>
      </c>
      <c r="I214" s="19">
        <v>5</v>
      </c>
      <c r="J214" t="s">
        <v>17</v>
      </c>
      <c r="K214" s="18">
        <v>184.26</v>
      </c>
      <c r="L214" s="18">
        <v>154.07</v>
      </c>
      <c r="M214" s="18"/>
      <c r="N214" s="18"/>
    </row>
    <row r="215" spans="1:14" ht="15" x14ac:dyDescent="0.25">
      <c r="A215" t="str">
        <f t="shared" si="3"/>
        <v>VN1345A3213</v>
      </c>
      <c r="B215" s="17" t="s">
        <v>183</v>
      </c>
      <c r="C215" s="16" t="s">
        <v>66</v>
      </c>
      <c r="D215" t="s">
        <v>27</v>
      </c>
      <c r="E215" s="16" t="s">
        <v>407</v>
      </c>
      <c r="F215">
        <v>3</v>
      </c>
      <c r="G215" s="20">
        <v>3.9166666666666665</v>
      </c>
      <c r="H215" s="21">
        <v>3</v>
      </c>
      <c r="I215" s="19">
        <v>5</v>
      </c>
      <c r="J215" t="s">
        <v>17</v>
      </c>
      <c r="K215" s="18">
        <v>184.26</v>
      </c>
      <c r="L215" s="18">
        <v>154.07</v>
      </c>
      <c r="M215" s="18"/>
      <c r="N215" s="18"/>
    </row>
    <row r="216" spans="1:14" ht="15" x14ac:dyDescent="0.25">
      <c r="A216" t="str">
        <f t="shared" si="3"/>
        <v>VN1345A3214</v>
      </c>
      <c r="B216" s="17" t="s">
        <v>183</v>
      </c>
      <c r="C216" s="16" t="s">
        <v>66</v>
      </c>
      <c r="D216" t="s">
        <v>27</v>
      </c>
      <c r="E216" s="16" t="s">
        <v>407</v>
      </c>
      <c r="F216">
        <v>4</v>
      </c>
      <c r="G216" s="20">
        <v>3.9166666666666665</v>
      </c>
      <c r="H216" s="21">
        <v>4</v>
      </c>
      <c r="I216" s="19">
        <v>5</v>
      </c>
      <c r="J216" t="s">
        <v>17</v>
      </c>
      <c r="K216" s="18">
        <v>184.26</v>
      </c>
      <c r="L216" s="18">
        <v>154.07</v>
      </c>
      <c r="M216" s="18"/>
      <c r="N216" s="18"/>
    </row>
    <row r="217" spans="1:14" ht="15" x14ac:dyDescent="0.25">
      <c r="A217" t="str">
        <f t="shared" si="3"/>
        <v>VN1345A3215</v>
      </c>
      <c r="B217" s="17" t="s">
        <v>183</v>
      </c>
      <c r="C217" s="16" t="s">
        <v>66</v>
      </c>
      <c r="D217" t="s">
        <v>27</v>
      </c>
      <c r="E217" s="16" t="s">
        <v>407</v>
      </c>
      <c r="F217">
        <v>5</v>
      </c>
      <c r="G217" s="20">
        <v>3.9166666666666665</v>
      </c>
      <c r="H217" s="21">
        <v>5</v>
      </c>
      <c r="I217" s="19">
        <v>5</v>
      </c>
      <c r="J217" t="s">
        <v>17</v>
      </c>
      <c r="K217" s="18">
        <v>184.26</v>
      </c>
      <c r="L217" s="18">
        <v>154.07</v>
      </c>
      <c r="M217" s="18"/>
      <c r="N217" s="18"/>
    </row>
    <row r="218" spans="1:14" ht="15" x14ac:dyDescent="0.25">
      <c r="A218" t="str">
        <f t="shared" si="3"/>
        <v>VN1345A3216</v>
      </c>
      <c r="B218" s="17" t="s">
        <v>183</v>
      </c>
      <c r="C218" s="16" t="s">
        <v>66</v>
      </c>
      <c r="D218" t="s">
        <v>27</v>
      </c>
      <c r="E218" s="16" t="s">
        <v>407</v>
      </c>
      <c r="F218">
        <v>6</v>
      </c>
      <c r="G218" s="20">
        <v>3.9166666666666665</v>
      </c>
      <c r="H218" s="21">
        <v>6</v>
      </c>
      <c r="I218" s="19">
        <v>5</v>
      </c>
      <c r="J218" t="s">
        <v>17</v>
      </c>
      <c r="K218" s="18">
        <v>184.26</v>
      </c>
      <c r="L218" s="18">
        <v>154.07</v>
      </c>
      <c r="M218" s="18"/>
      <c r="N218" s="18"/>
    </row>
    <row r="219" spans="1:14" ht="15" x14ac:dyDescent="0.25">
      <c r="A219" t="str">
        <f t="shared" si="3"/>
        <v>VN1345A3217</v>
      </c>
      <c r="B219" s="17" t="s">
        <v>183</v>
      </c>
      <c r="C219" s="16" t="s">
        <v>66</v>
      </c>
      <c r="D219" t="s">
        <v>27</v>
      </c>
      <c r="E219" s="16" t="s">
        <v>407</v>
      </c>
      <c r="F219">
        <v>7</v>
      </c>
      <c r="G219" s="20">
        <v>4</v>
      </c>
      <c r="H219" s="21">
        <v>7</v>
      </c>
      <c r="I219" s="19">
        <v>5.083333333333333</v>
      </c>
      <c r="J219" t="s">
        <v>17</v>
      </c>
      <c r="K219" s="18">
        <v>184.26</v>
      </c>
      <c r="L219" s="18">
        <v>154.07</v>
      </c>
      <c r="M219" s="18"/>
      <c r="N219" s="18"/>
    </row>
    <row r="220" spans="1:14" ht="15" x14ac:dyDescent="0.25">
      <c r="A220" t="str">
        <f t="shared" si="3"/>
        <v>VN1347A3211</v>
      </c>
      <c r="B220" s="17" t="s">
        <v>183</v>
      </c>
      <c r="C220" s="16" t="s">
        <v>66</v>
      </c>
      <c r="D220" t="s">
        <v>27</v>
      </c>
      <c r="E220" s="16" t="s">
        <v>182</v>
      </c>
      <c r="F220">
        <v>1</v>
      </c>
      <c r="G220" s="20">
        <v>7.5</v>
      </c>
      <c r="H220" s="21">
        <v>1</v>
      </c>
      <c r="I220" s="19">
        <v>8.5833333333333339</v>
      </c>
      <c r="J220" t="s">
        <v>17</v>
      </c>
      <c r="K220" s="18">
        <v>184.26</v>
      </c>
      <c r="L220" s="18">
        <v>154.07</v>
      </c>
      <c r="M220" s="18"/>
      <c r="N220" s="18"/>
    </row>
    <row r="221" spans="1:14" ht="15" x14ac:dyDescent="0.25">
      <c r="A221" t="str">
        <f t="shared" si="3"/>
        <v>VN1347A3212</v>
      </c>
      <c r="B221" s="17" t="s">
        <v>183</v>
      </c>
      <c r="C221" s="16" t="s">
        <v>66</v>
      </c>
      <c r="D221" t="s">
        <v>27</v>
      </c>
      <c r="E221" s="16" t="s">
        <v>182</v>
      </c>
      <c r="F221">
        <v>2</v>
      </c>
      <c r="G221" s="20">
        <v>7.5</v>
      </c>
      <c r="H221" s="21">
        <v>2</v>
      </c>
      <c r="I221" s="19">
        <v>8.5833333333333339</v>
      </c>
      <c r="J221" t="s">
        <v>17</v>
      </c>
      <c r="K221" s="18">
        <v>184.26</v>
      </c>
      <c r="L221" s="18">
        <v>154.07</v>
      </c>
      <c r="M221" s="18"/>
      <c r="N221" s="18"/>
    </row>
    <row r="222" spans="1:14" ht="15" x14ac:dyDescent="0.25">
      <c r="A222" t="str">
        <f t="shared" si="3"/>
        <v>VN1347A3213</v>
      </c>
      <c r="B222" s="17" t="s">
        <v>183</v>
      </c>
      <c r="C222" s="16" t="s">
        <v>66</v>
      </c>
      <c r="D222" t="s">
        <v>27</v>
      </c>
      <c r="E222" s="16" t="s">
        <v>182</v>
      </c>
      <c r="F222">
        <v>3</v>
      </c>
      <c r="G222" s="20">
        <v>7.5</v>
      </c>
      <c r="H222" s="21">
        <v>3</v>
      </c>
      <c r="I222" s="19">
        <v>8.5833333333333339</v>
      </c>
      <c r="J222" t="s">
        <v>17</v>
      </c>
      <c r="K222" s="18">
        <v>184.26</v>
      </c>
      <c r="L222" s="18">
        <v>154.07</v>
      </c>
      <c r="M222" s="18"/>
      <c r="N222" s="18"/>
    </row>
    <row r="223" spans="1:14" ht="15" x14ac:dyDescent="0.25">
      <c r="A223" t="str">
        <f t="shared" si="3"/>
        <v>VN1347A3214</v>
      </c>
      <c r="B223" s="17" t="s">
        <v>183</v>
      </c>
      <c r="C223" s="16" t="s">
        <v>66</v>
      </c>
      <c r="D223" t="s">
        <v>27</v>
      </c>
      <c r="E223" s="16" t="s">
        <v>182</v>
      </c>
      <c r="F223">
        <v>4</v>
      </c>
      <c r="G223" s="20">
        <v>7.833333333333333</v>
      </c>
      <c r="H223" s="21">
        <v>4</v>
      </c>
      <c r="I223" s="19">
        <v>8.9166666666666661</v>
      </c>
      <c r="J223" t="s">
        <v>17</v>
      </c>
      <c r="K223" s="18">
        <v>184.26</v>
      </c>
      <c r="L223" s="18">
        <v>154.07</v>
      </c>
      <c r="M223" s="18"/>
      <c r="N223" s="18"/>
    </row>
    <row r="224" spans="1:14" ht="15" x14ac:dyDescent="0.25">
      <c r="A224" t="str">
        <f t="shared" si="3"/>
        <v>VN1347A3215</v>
      </c>
      <c r="B224" s="17" t="s">
        <v>183</v>
      </c>
      <c r="C224" s="16" t="s">
        <v>66</v>
      </c>
      <c r="D224" t="s">
        <v>27</v>
      </c>
      <c r="E224" s="16" t="s">
        <v>182</v>
      </c>
      <c r="F224">
        <v>5</v>
      </c>
      <c r="G224" s="20">
        <v>7.833333333333333</v>
      </c>
      <c r="H224" s="21">
        <v>5</v>
      </c>
      <c r="I224" s="19">
        <v>8.9166666666666661</v>
      </c>
      <c r="J224" t="s">
        <v>17</v>
      </c>
      <c r="K224" s="18">
        <v>184.26</v>
      </c>
      <c r="L224" s="18">
        <v>154.07</v>
      </c>
      <c r="M224" s="18"/>
      <c r="N224" s="18"/>
    </row>
    <row r="225" spans="1:14" ht="15" x14ac:dyDescent="0.25">
      <c r="A225" t="str">
        <f t="shared" si="3"/>
        <v>VN1347A3216</v>
      </c>
      <c r="B225" s="17" t="s">
        <v>183</v>
      </c>
      <c r="C225" s="16" t="s">
        <v>66</v>
      </c>
      <c r="D225" t="s">
        <v>27</v>
      </c>
      <c r="E225" s="16" t="s">
        <v>182</v>
      </c>
      <c r="F225">
        <v>6</v>
      </c>
      <c r="G225" s="20">
        <v>7.5</v>
      </c>
      <c r="H225" s="21">
        <v>6</v>
      </c>
      <c r="I225" s="19">
        <v>8.5833333333333339</v>
      </c>
      <c r="J225" t="s">
        <v>17</v>
      </c>
      <c r="K225" s="18">
        <v>184.26</v>
      </c>
      <c r="L225" s="18">
        <v>154.07</v>
      </c>
      <c r="M225" s="18"/>
      <c r="N225" s="18"/>
    </row>
    <row r="226" spans="1:14" ht="15" x14ac:dyDescent="0.25">
      <c r="A226" t="str">
        <f t="shared" si="3"/>
        <v>VN1347A3217</v>
      </c>
      <c r="B226" s="17" t="s">
        <v>183</v>
      </c>
      <c r="C226" s="16" t="s">
        <v>66</v>
      </c>
      <c r="D226" t="s">
        <v>27</v>
      </c>
      <c r="E226" s="16" t="s">
        <v>182</v>
      </c>
      <c r="F226">
        <v>7</v>
      </c>
      <c r="G226" s="20">
        <v>7.5</v>
      </c>
      <c r="H226" s="21">
        <v>7</v>
      </c>
      <c r="I226" s="19">
        <v>8.5833333333333339</v>
      </c>
      <c r="J226" t="s">
        <v>17</v>
      </c>
      <c r="K226" s="18">
        <v>184.26</v>
      </c>
      <c r="L226" s="18">
        <v>154.07</v>
      </c>
      <c r="M226" s="18"/>
      <c r="N226" s="18"/>
    </row>
    <row r="227" spans="1:14" ht="15" x14ac:dyDescent="0.25">
      <c r="A227" t="str">
        <f t="shared" si="3"/>
        <v>VN1359A3211</v>
      </c>
      <c r="B227" s="17" t="s">
        <v>183</v>
      </c>
      <c r="C227" s="16" t="s">
        <v>66</v>
      </c>
      <c r="D227" t="s">
        <v>27</v>
      </c>
      <c r="E227" s="16" t="s">
        <v>422</v>
      </c>
      <c r="F227">
        <v>1</v>
      </c>
      <c r="G227" s="20">
        <v>13.416666666666666</v>
      </c>
      <c r="H227" s="21">
        <v>1</v>
      </c>
      <c r="I227" s="19">
        <v>14.5</v>
      </c>
      <c r="J227" t="s">
        <v>17</v>
      </c>
      <c r="K227" s="18">
        <v>184.26</v>
      </c>
      <c r="L227" s="18">
        <v>154.07</v>
      </c>
      <c r="M227" s="18"/>
      <c r="N227" s="18"/>
    </row>
    <row r="228" spans="1:14" ht="15" x14ac:dyDescent="0.25">
      <c r="A228" t="str">
        <f t="shared" si="3"/>
        <v>VN1359A3212</v>
      </c>
      <c r="B228" s="17" t="s">
        <v>183</v>
      </c>
      <c r="C228" s="16" t="s">
        <v>66</v>
      </c>
      <c r="D228" t="s">
        <v>27</v>
      </c>
      <c r="E228" s="16" t="s">
        <v>422</v>
      </c>
      <c r="F228">
        <v>2</v>
      </c>
      <c r="G228" s="20">
        <v>15.333333333333334</v>
      </c>
      <c r="H228" s="21">
        <v>2</v>
      </c>
      <c r="I228" s="19">
        <v>16.416666666666668</v>
      </c>
      <c r="J228" t="s">
        <v>17</v>
      </c>
      <c r="K228" s="18">
        <v>184.26</v>
      </c>
      <c r="L228" s="18">
        <v>154.07</v>
      </c>
      <c r="M228" s="18"/>
      <c r="N228" s="18"/>
    </row>
    <row r="229" spans="1:14" ht="15" x14ac:dyDescent="0.25">
      <c r="A229" t="str">
        <f t="shared" si="3"/>
        <v>VN1359A3213</v>
      </c>
      <c r="B229" s="17" t="s">
        <v>183</v>
      </c>
      <c r="C229" s="16" t="s">
        <v>66</v>
      </c>
      <c r="D229" t="s">
        <v>27</v>
      </c>
      <c r="E229" s="16" t="s">
        <v>422</v>
      </c>
      <c r="F229">
        <v>3</v>
      </c>
      <c r="G229" s="20">
        <v>13.833333333333334</v>
      </c>
      <c r="H229" s="21">
        <v>3</v>
      </c>
      <c r="I229" s="19">
        <v>14.916666666666666</v>
      </c>
      <c r="J229" t="s">
        <v>17</v>
      </c>
      <c r="K229" s="18">
        <v>184.26</v>
      </c>
      <c r="L229" s="18">
        <v>154.07</v>
      </c>
      <c r="M229" s="18"/>
      <c r="N229" s="18"/>
    </row>
    <row r="230" spans="1:14" ht="15" x14ac:dyDescent="0.25">
      <c r="A230" t="str">
        <f t="shared" si="3"/>
        <v>VN1359A3214</v>
      </c>
      <c r="B230" s="17" t="s">
        <v>183</v>
      </c>
      <c r="C230" s="16" t="s">
        <v>66</v>
      </c>
      <c r="D230" t="s">
        <v>27</v>
      </c>
      <c r="E230" s="16" t="s">
        <v>422</v>
      </c>
      <c r="F230">
        <v>4</v>
      </c>
      <c r="G230" s="20">
        <v>13.333333333333334</v>
      </c>
      <c r="H230" s="21">
        <v>4</v>
      </c>
      <c r="I230" s="19">
        <v>14.416666666666666</v>
      </c>
      <c r="J230" t="s">
        <v>17</v>
      </c>
      <c r="K230" s="18">
        <v>184.26</v>
      </c>
      <c r="L230" s="18">
        <v>154.07</v>
      </c>
      <c r="M230" s="18"/>
      <c r="N230" s="18"/>
    </row>
    <row r="231" spans="1:14" ht="15" x14ac:dyDescent="0.25">
      <c r="A231" t="str">
        <f t="shared" si="3"/>
        <v>VN1359A3215</v>
      </c>
      <c r="B231" s="17" t="s">
        <v>183</v>
      </c>
      <c r="C231" s="16" t="s">
        <v>66</v>
      </c>
      <c r="D231" t="s">
        <v>27</v>
      </c>
      <c r="E231" s="16" t="s">
        <v>422</v>
      </c>
      <c r="F231">
        <v>5</v>
      </c>
      <c r="G231" s="20">
        <v>14.416666666666666</v>
      </c>
      <c r="H231" s="21">
        <v>5</v>
      </c>
      <c r="I231" s="19">
        <v>15.5</v>
      </c>
      <c r="J231" t="s">
        <v>17</v>
      </c>
      <c r="K231" s="18">
        <v>184.26</v>
      </c>
      <c r="L231" s="18">
        <v>154.07</v>
      </c>
      <c r="M231" s="18"/>
      <c r="N231" s="18"/>
    </row>
    <row r="232" spans="1:14" ht="15" x14ac:dyDescent="0.25">
      <c r="A232" t="str">
        <f t="shared" si="3"/>
        <v>VN1359A3216</v>
      </c>
      <c r="B232" s="17" t="s">
        <v>183</v>
      </c>
      <c r="C232" s="16" t="s">
        <v>66</v>
      </c>
      <c r="D232" t="s">
        <v>27</v>
      </c>
      <c r="E232" s="16" t="s">
        <v>422</v>
      </c>
      <c r="F232">
        <v>6</v>
      </c>
      <c r="G232" s="20">
        <v>13.583333333333334</v>
      </c>
      <c r="H232" s="21">
        <v>6</v>
      </c>
      <c r="I232" s="19">
        <v>14.666666666666666</v>
      </c>
      <c r="J232" t="s">
        <v>17</v>
      </c>
      <c r="K232" s="18">
        <v>184.26</v>
      </c>
      <c r="L232" s="18">
        <v>154.07</v>
      </c>
      <c r="M232" s="18"/>
      <c r="N232" s="18"/>
    </row>
    <row r="233" spans="1:14" ht="15" x14ac:dyDescent="0.25">
      <c r="A233" t="str">
        <f t="shared" si="3"/>
        <v>VN1359A3217</v>
      </c>
      <c r="B233" s="17" t="s">
        <v>183</v>
      </c>
      <c r="C233" s="16" t="s">
        <v>66</v>
      </c>
      <c r="D233" t="s">
        <v>27</v>
      </c>
      <c r="E233" s="16" t="s">
        <v>422</v>
      </c>
      <c r="F233">
        <v>7</v>
      </c>
      <c r="G233" s="20">
        <v>13.583333333333334</v>
      </c>
      <c r="H233" s="21">
        <v>7</v>
      </c>
      <c r="I233" s="19">
        <v>14.666666666666666</v>
      </c>
      <c r="J233" t="s">
        <v>17</v>
      </c>
      <c r="K233" s="18">
        <v>184.26</v>
      </c>
      <c r="L233" s="18">
        <v>154.07</v>
      </c>
      <c r="M233" s="18"/>
      <c r="N233" s="18"/>
    </row>
    <row r="234" spans="1:14" ht="15" x14ac:dyDescent="0.25">
      <c r="A234" t="str">
        <f t="shared" si="3"/>
        <v>VN1361A3211</v>
      </c>
      <c r="B234" s="17" t="s">
        <v>183</v>
      </c>
      <c r="C234" s="16" t="s">
        <v>66</v>
      </c>
      <c r="D234" t="s">
        <v>27</v>
      </c>
      <c r="E234" s="16" t="s">
        <v>185</v>
      </c>
      <c r="F234">
        <v>1</v>
      </c>
      <c r="G234" s="20">
        <v>13.75</v>
      </c>
      <c r="H234" s="21">
        <v>1</v>
      </c>
      <c r="I234" s="19">
        <v>14.833333333333334</v>
      </c>
      <c r="J234" t="s">
        <v>17</v>
      </c>
      <c r="K234" s="18">
        <v>184.26</v>
      </c>
      <c r="L234" s="18">
        <v>154.07</v>
      </c>
      <c r="M234" s="18"/>
      <c r="N234" s="18"/>
    </row>
    <row r="235" spans="1:14" ht="15" x14ac:dyDescent="0.25">
      <c r="A235" t="str">
        <f t="shared" si="3"/>
        <v>VN1361A3212</v>
      </c>
      <c r="B235" s="17" t="s">
        <v>183</v>
      </c>
      <c r="C235" s="16" t="s">
        <v>66</v>
      </c>
      <c r="D235" t="s">
        <v>27</v>
      </c>
      <c r="E235" s="16" t="s">
        <v>185</v>
      </c>
      <c r="F235">
        <v>2</v>
      </c>
      <c r="G235" s="20">
        <v>13.75</v>
      </c>
      <c r="H235" s="21">
        <v>2</v>
      </c>
      <c r="I235" s="19">
        <v>14.833333333333334</v>
      </c>
      <c r="J235" t="s">
        <v>17</v>
      </c>
      <c r="K235" s="18">
        <v>184.26</v>
      </c>
      <c r="L235" s="18">
        <v>154.07</v>
      </c>
      <c r="M235" s="18"/>
      <c r="N235" s="18"/>
    </row>
    <row r="236" spans="1:14" ht="15" x14ac:dyDescent="0.25">
      <c r="A236" t="str">
        <f t="shared" si="3"/>
        <v>VN1361A3213</v>
      </c>
      <c r="B236" s="17" t="s">
        <v>183</v>
      </c>
      <c r="C236" s="16" t="s">
        <v>66</v>
      </c>
      <c r="D236" t="s">
        <v>27</v>
      </c>
      <c r="E236" s="16" t="s">
        <v>185</v>
      </c>
      <c r="F236">
        <v>3</v>
      </c>
      <c r="G236" s="20">
        <v>13.75</v>
      </c>
      <c r="H236" s="21">
        <v>3</v>
      </c>
      <c r="I236" s="19">
        <v>14.833333333333334</v>
      </c>
      <c r="J236" t="s">
        <v>17</v>
      </c>
      <c r="K236" s="18">
        <v>184.26</v>
      </c>
      <c r="L236" s="18">
        <v>154.07</v>
      </c>
      <c r="M236" s="18"/>
      <c r="N236" s="18"/>
    </row>
    <row r="237" spans="1:14" ht="15" x14ac:dyDescent="0.25">
      <c r="A237" t="str">
        <f t="shared" si="3"/>
        <v>VN1361A3214</v>
      </c>
      <c r="B237" s="17" t="s">
        <v>183</v>
      </c>
      <c r="C237" s="16" t="s">
        <v>66</v>
      </c>
      <c r="D237" t="s">
        <v>27</v>
      </c>
      <c r="E237" s="16" t="s">
        <v>185</v>
      </c>
      <c r="F237">
        <v>4</v>
      </c>
      <c r="G237" s="20">
        <v>13.75</v>
      </c>
      <c r="H237" s="21">
        <v>4</v>
      </c>
      <c r="I237" s="19">
        <v>14.833333333333334</v>
      </c>
      <c r="J237" t="s">
        <v>17</v>
      </c>
      <c r="K237" s="18">
        <v>184.26</v>
      </c>
      <c r="L237" s="18">
        <v>154.07</v>
      </c>
      <c r="M237" s="18"/>
      <c r="N237" s="18"/>
    </row>
    <row r="238" spans="1:14" ht="15" x14ac:dyDescent="0.25">
      <c r="A238" t="str">
        <f t="shared" si="3"/>
        <v>VN1361A3215</v>
      </c>
      <c r="B238" s="17" t="s">
        <v>183</v>
      </c>
      <c r="C238" s="16" t="s">
        <v>66</v>
      </c>
      <c r="D238" t="s">
        <v>27</v>
      </c>
      <c r="E238" s="16" t="s">
        <v>185</v>
      </c>
      <c r="F238">
        <v>5</v>
      </c>
      <c r="G238" s="20">
        <v>15</v>
      </c>
      <c r="H238" s="21">
        <v>5</v>
      </c>
      <c r="I238" s="19">
        <v>16.083333333333332</v>
      </c>
      <c r="J238" t="s">
        <v>17</v>
      </c>
      <c r="K238" s="18">
        <v>184.26</v>
      </c>
      <c r="L238" s="18">
        <v>154.07</v>
      </c>
      <c r="M238" s="18"/>
      <c r="N238" s="18"/>
    </row>
    <row r="239" spans="1:14" ht="15" x14ac:dyDescent="0.25">
      <c r="A239" t="str">
        <f t="shared" si="3"/>
        <v>VN1361A3217</v>
      </c>
      <c r="B239" s="17" t="s">
        <v>183</v>
      </c>
      <c r="C239" s="16" t="s">
        <v>66</v>
      </c>
      <c r="D239" t="s">
        <v>27</v>
      </c>
      <c r="E239" s="16" t="s">
        <v>185</v>
      </c>
      <c r="F239">
        <v>7</v>
      </c>
      <c r="G239" s="20">
        <v>13.75</v>
      </c>
      <c r="H239" s="21">
        <v>7</v>
      </c>
      <c r="I239" s="19">
        <v>14.833333333333334</v>
      </c>
      <c r="J239" t="s">
        <v>17</v>
      </c>
      <c r="K239" s="18">
        <v>184.26</v>
      </c>
      <c r="L239" s="18">
        <v>154.07</v>
      </c>
      <c r="M239" s="18"/>
      <c r="N239" s="18"/>
    </row>
    <row r="240" spans="1:14" ht="15" x14ac:dyDescent="0.25">
      <c r="A240" t="str">
        <f t="shared" si="3"/>
        <v>VN285A3211</v>
      </c>
      <c r="B240" s="17" t="s">
        <v>183</v>
      </c>
      <c r="C240" s="16" t="s">
        <v>66</v>
      </c>
      <c r="D240" t="s">
        <v>27</v>
      </c>
      <c r="E240" s="16" t="s">
        <v>213</v>
      </c>
      <c r="F240">
        <v>1</v>
      </c>
      <c r="G240" s="20">
        <v>17.666666666666668</v>
      </c>
      <c r="H240" s="21">
        <v>1</v>
      </c>
      <c r="I240" s="19">
        <v>18.666666666666668</v>
      </c>
      <c r="J240" t="s">
        <v>17</v>
      </c>
      <c r="K240" s="18">
        <v>184.26</v>
      </c>
      <c r="L240" s="18">
        <v>154.07</v>
      </c>
      <c r="M240" s="18"/>
      <c r="N240" s="18"/>
    </row>
    <row r="241" spans="1:14" ht="15" x14ac:dyDescent="0.25">
      <c r="A241" t="str">
        <f t="shared" si="3"/>
        <v>VN7341A3216</v>
      </c>
      <c r="B241" s="17" t="s">
        <v>183</v>
      </c>
      <c r="C241" s="16" t="s">
        <v>66</v>
      </c>
      <c r="D241" t="s">
        <v>27</v>
      </c>
      <c r="E241" s="16" t="s">
        <v>809</v>
      </c>
      <c r="F241">
        <v>6</v>
      </c>
      <c r="G241" s="20">
        <v>10.5</v>
      </c>
      <c r="H241" s="21">
        <v>6</v>
      </c>
      <c r="I241" s="19">
        <v>11.5</v>
      </c>
      <c r="J241" t="s">
        <v>17</v>
      </c>
      <c r="K241" s="18">
        <v>184.26</v>
      </c>
      <c r="L241" s="18">
        <v>154.07</v>
      </c>
      <c r="M241" s="18"/>
      <c r="N241" s="18"/>
    </row>
    <row r="242" spans="1:14" ht="15" x14ac:dyDescent="0.25">
      <c r="A242" t="str">
        <f t="shared" si="3"/>
        <v>VN7341A3217</v>
      </c>
      <c r="B242" s="17" t="s">
        <v>183</v>
      </c>
      <c r="C242" s="16" t="s">
        <v>66</v>
      </c>
      <c r="D242" t="s">
        <v>27</v>
      </c>
      <c r="E242" s="16" t="s">
        <v>809</v>
      </c>
      <c r="F242">
        <v>7</v>
      </c>
      <c r="G242" s="20">
        <v>11.916666666666666</v>
      </c>
      <c r="H242" s="21">
        <v>7</v>
      </c>
      <c r="I242" s="19">
        <v>12.916666666666666</v>
      </c>
      <c r="J242" t="s">
        <v>17</v>
      </c>
      <c r="K242" s="18">
        <v>184.26</v>
      </c>
      <c r="L242" s="18">
        <v>154.07</v>
      </c>
      <c r="M242" s="18"/>
      <c r="N242" s="18"/>
    </row>
    <row r="243" spans="1:14" ht="15" x14ac:dyDescent="0.25">
      <c r="A243" t="str">
        <f t="shared" si="3"/>
        <v>VN7347A3215</v>
      </c>
      <c r="B243" s="17" t="s">
        <v>183</v>
      </c>
      <c r="C243" s="16" t="s">
        <v>66</v>
      </c>
      <c r="D243" t="s">
        <v>27</v>
      </c>
      <c r="E243" s="16" t="s">
        <v>784</v>
      </c>
      <c r="F243">
        <v>5</v>
      </c>
      <c r="G243" s="20">
        <v>15.25</v>
      </c>
      <c r="H243" s="21">
        <v>5</v>
      </c>
      <c r="I243" s="19">
        <v>16.333333333333332</v>
      </c>
      <c r="J243" t="s">
        <v>17</v>
      </c>
      <c r="K243" s="18">
        <v>184.26</v>
      </c>
      <c r="L243" s="18">
        <v>154.07</v>
      </c>
      <c r="M243" s="18"/>
      <c r="N243" s="18"/>
    </row>
    <row r="244" spans="1:14" ht="15" x14ac:dyDescent="0.25">
      <c r="A244" t="str">
        <f t="shared" si="3"/>
        <v>VN7441A3217</v>
      </c>
      <c r="B244" s="17" t="s">
        <v>183</v>
      </c>
      <c r="C244" s="16" t="s">
        <v>66</v>
      </c>
      <c r="D244" t="s">
        <v>27</v>
      </c>
      <c r="E244" s="16" t="s">
        <v>820</v>
      </c>
      <c r="F244">
        <v>7</v>
      </c>
      <c r="G244" s="20">
        <v>3.3333333333333335</v>
      </c>
      <c r="H244" s="21">
        <v>7</v>
      </c>
      <c r="I244" s="19">
        <v>4.333333333333333</v>
      </c>
      <c r="J244" t="s">
        <v>17</v>
      </c>
      <c r="K244" s="18">
        <v>184.26</v>
      </c>
      <c r="L244" s="18">
        <v>154.07</v>
      </c>
      <c r="M244" s="18"/>
      <c r="N244" s="18"/>
    </row>
    <row r="245" spans="1:14" ht="15" x14ac:dyDescent="0.25">
      <c r="A245" t="str">
        <f t="shared" si="3"/>
        <v>VN9871A3212</v>
      </c>
      <c r="B245" s="15" t="s">
        <v>183</v>
      </c>
      <c r="C245" s="16" t="s">
        <v>66</v>
      </c>
      <c r="D245" t="s">
        <v>27</v>
      </c>
      <c r="E245" s="16" t="s">
        <v>674</v>
      </c>
      <c r="F245">
        <v>2</v>
      </c>
      <c r="G245" s="20">
        <v>23.5</v>
      </c>
      <c r="H245" s="21">
        <v>3</v>
      </c>
      <c r="I245" s="19">
        <v>0.58333333333333337</v>
      </c>
      <c r="J245" t="s">
        <v>17</v>
      </c>
      <c r="K245" s="18">
        <v>184.26</v>
      </c>
      <c r="L245" s="18">
        <v>154.07</v>
      </c>
      <c r="M245" s="18"/>
      <c r="N245" s="18"/>
    </row>
    <row r="246" spans="1:14" ht="15" x14ac:dyDescent="0.25">
      <c r="A246" t="str">
        <f t="shared" si="3"/>
        <v>VN474A3217</v>
      </c>
      <c r="B246" s="15" t="s">
        <v>835</v>
      </c>
      <c r="C246" s="16" t="s">
        <v>66</v>
      </c>
      <c r="D246" t="s">
        <v>836</v>
      </c>
      <c r="E246" s="16" t="s">
        <v>834</v>
      </c>
      <c r="F246">
        <v>7</v>
      </c>
      <c r="G246" s="20">
        <v>7.916666666666667</v>
      </c>
      <c r="H246" s="21">
        <v>7</v>
      </c>
      <c r="I246" s="19">
        <v>13</v>
      </c>
      <c r="J246" t="s">
        <v>17</v>
      </c>
      <c r="K246" s="18">
        <v>736.57</v>
      </c>
      <c r="L246" s="18">
        <v>632.16</v>
      </c>
      <c r="M246" s="18"/>
      <c r="N246" s="18"/>
    </row>
    <row r="247" spans="1:14" ht="15" x14ac:dyDescent="0.25">
      <c r="A247" t="str">
        <f t="shared" si="3"/>
        <v>VN500A3212</v>
      </c>
      <c r="B247" s="17" t="s">
        <v>676</v>
      </c>
      <c r="C247" s="16" t="s">
        <v>66</v>
      </c>
      <c r="D247" t="s">
        <v>677</v>
      </c>
      <c r="E247" s="16" t="s">
        <v>675</v>
      </c>
      <c r="F247">
        <v>2</v>
      </c>
      <c r="G247" s="20">
        <v>7.583333333333333</v>
      </c>
      <c r="H247" s="21">
        <v>2</v>
      </c>
      <c r="I247" s="19">
        <v>12.166666666666666</v>
      </c>
      <c r="J247" t="s">
        <v>17</v>
      </c>
      <c r="K247" s="18">
        <v>621.1</v>
      </c>
      <c r="L247" s="18">
        <v>546.38</v>
      </c>
      <c r="M247" s="18"/>
      <c r="N247" s="18"/>
    </row>
    <row r="248" spans="1:14" ht="15" x14ac:dyDescent="0.25">
      <c r="A248" t="str">
        <f t="shared" si="3"/>
        <v>VN500A3214</v>
      </c>
      <c r="B248" s="17" t="s">
        <v>676</v>
      </c>
      <c r="C248" s="16" t="s">
        <v>66</v>
      </c>
      <c r="D248" t="s">
        <v>677</v>
      </c>
      <c r="E248" s="16" t="s">
        <v>675</v>
      </c>
      <c r="F248">
        <v>4</v>
      </c>
      <c r="G248" s="20">
        <v>7.583333333333333</v>
      </c>
      <c r="H248" s="21">
        <v>4</v>
      </c>
      <c r="I248" s="19">
        <v>12.166666666666666</v>
      </c>
      <c r="J248" t="s">
        <v>17</v>
      </c>
      <c r="K248" s="18">
        <v>621.1</v>
      </c>
      <c r="L248" s="18">
        <v>546.38</v>
      </c>
      <c r="M248" s="18"/>
      <c r="N248" s="18"/>
    </row>
    <row r="249" spans="1:14" ht="15" x14ac:dyDescent="0.25">
      <c r="A249" t="str">
        <f t="shared" si="3"/>
        <v>VN500A3216</v>
      </c>
      <c r="B249" s="15" t="s">
        <v>676</v>
      </c>
      <c r="C249" s="16" t="s">
        <v>66</v>
      </c>
      <c r="D249" t="s">
        <v>677</v>
      </c>
      <c r="E249" s="16" t="s">
        <v>675</v>
      </c>
      <c r="F249">
        <v>6</v>
      </c>
      <c r="G249" s="20">
        <v>7.583333333333333</v>
      </c>
      <c r="H249" s="21">
        <v>6</v>
      </c>
      <c r="I249" s="19">
        <v>12.166666666666666</v>
      </c>
      <c r="J249" t="s">
        <v>17</v>
      </c>
      <c r="K249" s="18">
        <v>621.1</v>
      </c>
      <c r="L249" s="18">
        <v>546.38</v>
      </c>
      <c r="M249" s="18"/>
      <c r="N249" s="18"/>
    </row>
    <row r="250" spans="1:14" ht="15" x14ac:dyDescent="0.25">
      <c r="A250" t="str">
        <f t="shared" si="3"/>
        <v>VN696A3211</v>
      </c>
      <c r="B250" s="17" t="s">
        <v>221</v>
      </c>
      <c r="C250" s="16" t="s">
        <v>66</v>
      </c>
      <c r="D250" t="s">
        <v>222</v>
      </c>
      <c r="E250" s="16" t="s">
        <v>220</v>
      </c>
      <c r="F250">
        <v>1</v>
      </c>
      <c r="G250" s="20">
        <v>23.416666666666668</v>
      </c>
      <c r="H250" s="21">
        <v>2</v>
      </c>
      <c r="I250" s="19">
        <v>3</v>
      </c>
      <c r="J250" t="s">
        <v>17</v>
      </c>
      <c r="K250" s="18">
        <v>505.65</v>
      </c>
      <c r="L250" s="18">
        <v>436.32</v>
      </c>
      <c r="M250" s="18"/>
      <c r="N250" s="18"/>
    </row>
    <row r="251" spans="1:14" ht="15" x14ac:dyDescent="0.25">
      <c r="A251" t="str">
        <f t="shared" si="3"/>
        <v>VN696A3215</v>
      </c>
      <c r="B251" s="15" t="s">
        <v>221</v>
      </c>
      <c r="C251" s="16" t="s">
        <v>66</v>
      </c>
      <c r="D251" t="s">
        <v>222</v>
      </c>
      <c r="E251" s="16" t="s">
        <v>220</v>
      </c>
      <c r="F251">
        <v>5</v>
      </c>
      <c r="G251" s="20">
        <v>23.416666666666668</v>
      </c>
      <c r="H251" s="21">
        <v>6</v>
      </c>
      <c r="I251" s="19">
        <v>3</v>
      </c>
      <c r="J251" t="s">
        <v>17</v>
      </c>
      <c r="K251" s="18">
        <v>505.65</v>
      </c>
      <c r="L251" s="18">
        <v>436.32</v>
      </c>
      <c r="M251" s="18"/>
      <c r="N251" s="18"/>
    </row>
    <row r="252" spans="1:14" ht="15" x14ac:dyDescent="0.25">
      <c r="A252" t="str">
        <f t="shared" si="3"/>
        <v>VN716A3214</v>
      </c>
      <c r="B252" s="15" t="s">
        <v>771</v>
      </c>
      <c r="C252" s="16" t="s">
        <v>66</v>
      </c>
      <c r="D252" t="s">
        <v>772</v>
      </c>
      <c r="E252" s="16" t="s">
        <v>770</v>
      </c>
      <c r="F252">
        <v>4</v>
      </c>
      <c r="G252" s="20">
        <v>6.416666666666667</v>
      </c>
      <c r="H252" s="21">
        <v>4</v>
      </c>
      <c r="I252" s="19">
        <v>11</v>
      </c>
      <c r="J252" t="s">
        <v>17</v>
      </c>
      <c r="K252" s="18">
        <v>646.20000000000005</v>
      </c>
      <c r="L252" s="18">
        <v>568.76</v>
      </c>
      <c r="M252" s="18"/>
      <c r="N252" s="18"/>
    </row>
    <row r="253" spans="1:14" ht="15" x14ac:dyDescent="0.25">
      <c r="A253" t="str">
        <f t="shared" si="3"/>
        <v>VN487A3213</v>
      </c>
      <c r="B253" s="17" t="s">
        <v>755</v>
      </c>
      <c r="C253" s="16" t="s">
        <v>753</v>
      </c>
      <c r="D253" t="s">
        <v>66</v>
      </c>
      <c r="E253" s="16" t="s">
        <v>754</v>
      </c>
      <c r="F253">
        <v>3</v>
      </c>
      <c r="G253" s="20">
        <v>14.416666666666666</v>
      </c>
      <c r="H253" s="21">
        <v>3</v>
      </c>
      <c r="I253" s="19">
        <v>18.166666666666668</v>
      </c>
      <c r="J253" t="s">
        <v>17</v>
      </c>
      <c r="K253" s="18">
        <v>476.64</v>
      </c>
      <c r="L253" s="18">
        <v>463.92</v>
      </c>
      <c r="M253" s="18"/>
      <c r="N253" s="18"/>
    </row>
    <row r="254" spans="1:14" ht="15" x14ac:dyDescent="0.25">
      <c r="A254" t="str">
        <f t="shared" si="3"/>
        <v>VN487A3215</v>
      </c>
      <c r="B254" s="17" t="s">
        <v>755</v>
      </c>
      <c r="C254" s="16" t="s">
        <v>753</v>
      </c>
      <c r="D254" t="s">
        <v>66</v>
      </c>
      <c r="E254" s="16" t="s">
        <v>754</v>
      </c>
      <c r="F254">
        <v>5</v>
      </c>
      <c r="G254" s="20">
        <v>14.416666666666666</v>
      </c>
      <c r="H254" s="21">
        <v>5</v>
      </c>
      <c r="I254" s="19">
        <v>18.166666666666668</v>
      </c>
      <c r="J254" t="s">
        <v>17</v>
      </c>
      <c r="K254" s="18">
        <v>476.64</v>
      </c>
      <c r="L254" s="18">
        <v>463.92</v>
      </c>
      <c r="M254" s="18"/>
      <c r="N254" s="18"/>
    </row>
    <row r="255" spans="1:14" ht="15" x14ac:dyDescent="0.25">
      <c r="A255" t="str">
        <f t="shared" si="3"/>
        <v>VN487A3217</v>
      </c>
      <c r="B255" s="15" t="s">
        <v>755</v>
      </c>
      <c r="C255" s="16" t="s">
        <v>753</v>
      </c>
      <c r="D255" t="s">
        <v>66</v>
      </c>
      <c r="E255" s="16" t="s">
        <v>754</v>
      </c>
      <c r="F255">
        <v>7</v>
      </c>
      <c r="G255" s="20">
        <v>14.416666666666666</v>
      </c>
      <c r="H255" s="21">
        <v>7</v>
      </c>
      <c r="I255" s="19">
        <v>18.166666666666668</v>
      </c>
      <c r="J255" t="s">
        <v>17</v>
      </c>
      <c r="K255" s="18">
        <v>476.64</v>
      </c>
      <c r="L255" s="18">
        <v>463.92</v>
      </c>
      <c r="M255" s="18"/>
      <c r="N255" s="18"/>
    </row>
    <row r="256" spans="1:14" ht="15" x14ac:dyDescent="0.25">
      <c r="A256" t="str">
        <f t="shared" si="3"/>
        <v>VN1915A3212</v>
      </c>
      <c r="B256" s="17" t="s">
        <v>652</v>
      </c>
      <c r="C256" s="16" t="s">
        <v>34</v>
      </c>
      <c r="D256" t="s">
        <v>99</v>
      </c>
      <c r="E256" s="16" t="s">
        <v>653</v>
      </c>
      <c r="F256">
        <v>2</v>
      </c>
      <c r="G256" s="20">
        <v>6.833333333333333</v>
      </c>
      <c r="H256" s="21">
        <v>2</v>
      </c>
      <c r="I256" s="19">
        <v>7.833333333333333</v>
      </c>
      <c r="J256" t="s">
        <v>17</v>
      </c>
      <c r="K256" s="18">
        <v>148.88</v>
      </c>
      <c r="L256" s="18">
        <v>141.91999999999999</v>
      </c>
      <c r="M256" s="18"/>
      <c r="N256" s="18"/>
    </row>
    <row r="257" spans="1:14" ht="15" x14ac:dyDescent="0.25">
      <c r="A257" t="str">
        <f t="shared" si="3"/>
        <v>VN1915A3214</v>
      </c>
      <c r="B257" s="17" t="s">
        <v>652</v>
      </c>
      <c r="C257" s="16" t="s">
        <v>34</v>
      </c>
      <c r="D257" t="s">
        <v>99</v>
      </c>
      <c r="E257" s="16" t="s">
        <v>653</v>
      </c>
      <c r="F257">
        <v>4</v>
      </c>
      <c r="G257" s="20">
        <v>7.75</v>
      </c>
      <c r="H257" s="21">
        <v>4</v>
      </c>
      <c r="I257" s="19">
        <v>8.75</v>
      </c>
      <c r="J257" t="s">
        <v>17</v>
      </c>
      <c r="K257" s="18">
        <v>148.88</v>
      </c>
      <c r="L257" s="18">
        <v>141.91999999999999</v>
      </c>
      <c r="M257" s="18"/>
      <c r="N257" s="18"/>
    </row>
    <row r="258" spans="1:14" ht="15" x14ac:dyDescent="0.25">
      <c r="A258" t="str">
        <f t="shared" si="3"/>
        <v>VN1915A3216</v>
      </c>
      <c r="B258" s="17" t="s">
        <v>652</v>
      </c>
      <c r="C258" s="16" t="s">
        <v>34</v>
      </c>
      <c r="D258" t="s">
        <v>99</v>
      </c>
      <c r="E258" s="16" t="s">
        <v>653</v>
      </c>
      <c r="F258">
        <v>6</v>
      </c>
      <c r="G258" s="20">
        <v>8.0833333333333339</v>
      </c>
      <c r="H258" s="21">
        <v>6</v>
      </c>
      <c r="I258" s="19">
        <v>9.0833333333333339</v>
      </c>
      <c r="J258" t="s">
        <v>17</v>
      </c>
      <c r="K258" s="18">
        <v>148.88</v>
      </c>
      <c r="L258" s="18">
        <v>141.91999999999999</v>
      </c>
      <c r="M258" s="18"/>
      <c r="N258" s="18"/>
    </row>
    <row r="259" spans="1:14" ht="15" x14ac:dyDescent="0.25">
      <c r="A259" t="str">
        <f t="shared" ref="A259:A322" si="4">E259&amp;J259&amp;F259</f>
        <v>VN1915A3217</v>
      </c>
      <c r="B259" s="15" t="s">
        <v>652</v>
      </c>
      <c r="C259" s="16" t="s">
        <v>34</v>
      </c>
      <c r="D259" t="s">
        <v>99</v>
      </c>
      <c r="E259" s="16" t="s">
        <v>653</v>
      </c>
      <c r="F259">
        <v>7</v>
      </c>
      <c r="G259" s="20">
        <v>8.1666666666666661</v>
      </c>
      <c r="H259" s="21">
        <v>7</v>
      </c>
      <c r="I259" s="19">
        <v>9.1666666666666661</v>
      </c>
      <c r="J259" t="s">
        <v>17</v>
      </c>
      <c r="K259" s="18">
        <v>148.88</v>
      </c>
      <c r="L259" s="18">
        <v>141.91999999999999</v>
      </c>
      <c r="M259" s="18"/>
      <c r="N259" s="18"/>
    </row>
    <row r="260" spans="1:14" ht="15" x14ac:dyDescent="0.25">
      <c r="A260" t="str">
        <f t="shared" si="4"/>
        <v>VN548A3211</v>
      </c>
      <c r="B260" s="17" t="s">
        <v>202</v>
      </c>
      <c r="C260" s="16" t="s">
        <v>34</v>
      </c>
      <c r="D260" t="s">
        <v>195</v>
      </c>
      <c r="E260" s="16" t="s">
        <v>205</v>
      </c>
      <c r="F260">
        <v>1</v>
      </c>
      <c r="G260" s="20">
        <v>10.416666666666666</v>
      </c>
      <c r="H260" s="21">
        <v>1</v>
      </c>
      <c r="I260" s="19">
        <v>12.666666666666666</v>
      </c>
      <c r="J260" t="s">
        <v>17</v>
      </c>
      <c r="K260" s="18">
        <v>437.25</v>
      </c>
      <c r="L260" s="18">
        <v>376.56</v>
      </c>
      <c r="M260" s="18"/>
      <c r="N260" s="18"/>
    </row>
    <row r="261" spans="1:14" ht="15" x14ac:dyDescent="0.25">
      <c r="A261" t="str">
        <f t="shared" si="4"/>
        <v>VN548A3213</v>
      </c>
      <c r="B261" s="17" t="s">
        <v>202</v>
      </c>
      <c r="C261" s="16" t="s">
        <v>34</v>
      </c>
      <c r="D261" t="s">
        <v>195</v>
      </c>
      <c r="E261" s="16" t="s">
        <v>205</v>
      </c>
      <c r="F261">
        <v>3</v>
      </c>
      <c r="G261" s="20">
        <v>10.416666666666666</v>
      </c>
      <c r="H261" s="21">
        <v>3</v>
      </c>
      <c r="I261" s="19">
        <v>12.666666666666666</v>
      </c>
      <c r="J261" t="s">
        <v>17</v>
      </c>
      <c r="K261" s="18">
        <v>437.25</v>
      </c>
      <c r="L261" s="18">
        <v>376.56</v>
      </c>
      <c r="M261" s="18"/>
      <c r="N261" s="18"/>
    </row>
    <row r="262" spans="1:14" ht="15" x14ac:dyDescent="0.25">
      <c r="A262" t="str">
        <f t="shared" si="4"/>
        <v>VN548A3215</v>
      </c>
      <c r="B262" s="15" t="s">
        <v>202</v>
      </c>
      <c r="C262" s="16" t="s">
        <v>34</v>
      </c>
      <c r="D262" t="s">
        <v>195</v>
      </c>
      <c r="E262" s="16" t="s">
        <v>205</v>
      </c>
      <c r="F262">
        <v>5</v>
      </c>
      <c r="G262" s="20">
        <v>10.416666666666666</v>
      </c>
      <c r="H262" s="21">
        <v>5</v>
      </c>
      <c r="I262" s="19">
        <v>12.666666666666666</v>
      </c>
      <c r="J262" t="s">
        <v>17</v>
      </c>
      <c r="K262" s="18">
        <v>437.25</v>
      </c>
      <c r="L262" s="18">
        <v>376.56</v>
      </c>
      <c r="M262" s="18"/>
      <c r="N262" s="18"/>
    </row>
    <row r="263" spans="1:14" ht="15" x14ac:dyDescent="0.25">
      <c r="A263" t="str">
        <f t="shared" si="4"/>
        <v>VN546A3212</v>
      </c>
      <c r="B263" s="17" t="s">
        <v>658</v>
      </c>
      <c r="C263" s="16" t="s">
        <v>34</v>
      </c>
      <c r="D263" t="s">
        <v>279</v>
      </c>
      <c r="E263" s="16" t="s">
        <v>659</v>
      </c>
      <c r="F263">
        <v>2</v>
      </c>
      <c r="G263" s="20">
        <v>13.416666666666666</v>
      </c>
      <c r="H263" s="21">
        <v>2</v>
      </c>
      <c r="I263" s="19">
        <v>16.416666666666668</v>
      </c>
      <c r="J263" t="s">
        <v>17</v>
      </c>
      <c r="K263" s="18">
        <v>438.76</v>
      </c>
      <c r="L263" s="18">
        <v>373.06</v>
      </c>
      <c r="M263" s="18"/>
      <c r="N263" s="18"/>
    </row>
    <row r="264" spans="1:14" ht="15" x14ac:dyDescent="0.25">
      <c r="A264" t="str">
        <f t="shared" si="4"/>
        <v>VN546A3214</v>
      </c>
      <c r="B264" s="17" t="s">
        <v>658</v>
      </c>
      <c r="C264" s="16" t="s">
        <v>34</v>
      </c>
      <c r="D264" t="s">
        <v>279</v>
      </c>
      <c r="E264" s="16" t="s">
        <v>659</v>
      </c>
      <c r="F264">
        <v>4</v>
      </c>
      <c r="G264" s="20">
        <v>11.25</v>
      </c>
      <c r="H264" s="21">
        <v>4</v>
      </c>
      <c r="I264" s="19">
        <v>14.25</v>
      </c>
      <c r="J264" t="s">
        <v>17</v>
      </c>
      <c r="K264" s="18">
        <v>438.76</v>
      </c>
      <c r="L264" s="18">
        <v>373.06</v>
      </c>
      <c r="M264" s="18"/>
      <c r="N264" s="18"/>
    </row>
    <row r="265" spans="1:14" ht="15" x14ac:dyDescent="0.25">
      <c r="A265" t="str">
        <f t="shared" si="4"/>
        <v>VN546A3217</v>
      </c>
      <c r="B265" s="15" t="s">
        <v>658</v>
      </c>
      <c r="C265" s="16" t="s">
        <v>34</v>
      </c>
      <c r="D265" t="s">
        <v>279</v>
      </c>
      <c r="E265" s="16" t="s">
        <v>659</v>
      </c>
      <c r="F265">
        <v>7</v>
      </c>
      <c r="G265" s="20">
        <v>11.25</v>
      </c>
      <c r="H265" s="21">
        <v>7</v>
      </c>
      <c r="I265" s="19">
        <v>14.25</v>
      </c>
      <c r="J265" t="s">
        <v>17</v>
      </c>
      <c r="K265" s="18">
        <v>438.76</v>
      </c>
      <c r="L265" s="18">
        <v>373.06</v>
      </c>
      <c r="M265" s="18"/>
      <c r="N265" s="18"/>
    </row>
    <row r="266" spans="1:14" ht="15" x14ac:dyDescent="0.25">
      <c r="A266" t="str">
        <f t="shared" si="4"/>
        <v>VN1945A3211</v>
      </c>
      <c r="B266" s="17" t="s">
        <v>187</v>
      </c>
      <c r="C266" s="16" t="s">
        <v>34</v>
      </c>
      <c r="D266" t="s">
        <v>66</v>
      </c>
      <c r="E266" s="16" t="s">
        <v>186</v>
      </c>
      <c r="F266">
        <v>1</v>
      </c>
      <c r="G266" s="20">
        <v>11.416666666666666</v>
      </c>
      <c r="H266" s="21">
        <v>1</v>
      </c>
      <c r="I266" s="19">
        <v>12.583333333333334</v>
      </c>
      <c r="J266" t="s">
        <v>17</v>
      </c>
      <c r="K266" s="18">
        <v>165.72</v>
      </c>
      <c r="L266" s="18">
        <v>162.66999999999999</v>
      </c>
      <c r="M266" s="18"/>
      <c r="N266" s="18"/>
    </row>
    <row r="267" spans="1:14" ht="15" x14ac:dyDescent="0.25">
      <c r="A267" t="str">
        <f t="shared" si="4"/>
        <v>VN1945A3212</v>
      </c>
      <c r="B267" s="17" t="s">
        <v>187</v>
      </c>
      <c r="C267" s="16" t="s">
        <v>34</v>
      </c>
      <c r="D267" t="s">
        <v>66</v>
      </c>
      <c r="E267" s="16" t="s">
        <v>186</v>
      </c>
      <c r="F267">
        <v>2</v>
      </c>
      <c r="G267" s="20">
        <v>11.833333333333334</v>
      </c>
      <c r="H267" s="21">
        <v>2</v>
      </c>
      <c r="I267" s="19">
        <v>13</v>
      </c>
      <c r="J267" t="s">
        <v>17</v>
      </c>
      <c r="K267" s="18">
        <v>165.72</v>
      </c>
      <c r="L267" s="18">
        <v>162.66999999999999</v>
      </c>
      <c r="M267" s="18"/>
      <c r="N267" s="18"/>
    </row>
    <row r="268" spans="1:14" ht="15" x14ac:dyDescent="0.25">
      <c r="A268" t="str">
        <f t="shared" si="4"/>
        <v>VN1945A3213</v>
      </c>
      <c r="B268" s="17" t="s">
        <v>187</v>
      </c>
      <c r="C268" s="16" t="s">
        <v>34</v>
      </c>
      <c r="D268" t="s">
        <v>66</v>
      </c>
      <c r="E268" s="16" t="s">
        <v>186</v>
      </c>
      <c r="F268">
        <v>3</v>
      </c>
      <c r="G268" s="20">
        <v>11.833333333333334</v>
      </c>
      <c r="H268" s="21">
        <v>3</v>
      </c>
      <c r="I268" s="19">
        <v>13</v>
      </c>
      <c r="J268" t="s">
        <v>17</v>
      </c>
      <c r="K268" s="18">
        <v>165.72</v>
      </c>
      <c r="L268" s="18">
        <v>162.66999999999999</v>
      </c>
      <c r="M268" s="18"/>
      <c r="N268" s="18"/>
    </row>
    <row r="269" spans="1:14" ht="15" x14ac:dyDescent="0.25">
      <c r="A269" t="str">
        <f t="shared" si="4"/>
        <v>VN1945A3214</v>
      </c>
      <c r="B269" s="17" t="s">
        <v>187</v>
      </c>
      <c r="C269" s="16" t="s">
        <v>34</v>
      </c>
      <c r="D269" t="s">
        <v>66</v>
      </c>
      <c r="E269" s="16" t="s">
        <v>186</v>
      </c>
      <c r="F269">
        <v>4</v>
      </c>
      <c r="G269" s="20">
        <v>11.916666666666666</v>
      </c>
      <c r="H269" s="21">
        <v>4</v>
      </c>
      <c r="I269" s="19">
        <v>13.083333333333334</v>
      </c>
      <c r="J269" t="s">
        <v>17</v>
      </c>
      <c r="K269" s="18">
        <v>165.72</v>
      </c>
      <c r="L269" s="18">
        <v>162.66999999999999</v>
      </c>
      <c r="M269" s="18"/>
      <c r="N269" s="18"/>
    </row>
    <row r="270" spans="1:14" ht="15" x14ac:dyDescent="0.25">
      <c r="A270" t="str">
        <f t="shared" si="4"/>
        <v>VN1945A3215</v>
      </c>
      <c r="B270" s="17" t="s">
        <v>187</v>
      </c>
      <c r="C270" s="16" t="s">
        <v>34</v>
      </c>
      <c r="D270" t="s">
        <v>66</v>
      </c>
      <c r="E270" s="16" t="s">
        <v>186</v>
      </c>
      <c r="F270">
        <v>5</v>
      </c>
      <c r="G270" s="20">
        <v>11.166666666666666</v>
      </c>
      <c r="H270" s="21">
        <v>5</v>
      </c>
      <c r="I270" s="19">
        <v>12.333333333333334</v>
      </c>
      <c r="J270" t="s">
        <v>17</v>
      </c>
      <c r="K270" s="18">
        <v>165.72</v>
      </c>
      <c r="L270" s="18">
        <v>162.66999999999999</v>
      </c>
      <c r="M270" s="18"/>
      <c r="N270" s="18"/>
    </row>
    <row r="271" spans="1:14" ht="15" x14ac:dyDescent="0.25">
      <c r="A271" t="str">
        <f t="shared" si="4"/>
        <v>VN1945A3216</v>
      </c>
      <c r="B271" s="17" t="s">
        <v>187</v>
      </c>
      <c r="C271" s="16" t="s">
        <v>34</v>
      </c>
      <c r="D271" t="s">
        <v>66</v>
      </c>
      <c r="E271" s="16" t="s">
        <v>186</v>
      </c>
      <c r="F271">
        <v>6</v>
      </c>
      <c r="G271" s="20">
        <v>11.416666666666666</v>
      </c>
      <c r="H271" s="21">
        <v>6</v>
      </c>
      <c r="I271" s="19">
        <v>12.583333333333334</v>
      </c>
      <c r="J271" t="s">
        <v>17</v>
      </c>
      <c r="K271" s="18">
        <v>165.72</v>
      </c>
      <c r="L271" s="18">
        <v>162.66999999999999</v>
      </c>
      <c r="M271" s="18"/>
      <c r="N271" s="18"/>
    </row>
    <row r="272" spans="1:14" ht="15" x14ac:dyDescent="0.25">
      <c r="A272" t="str">
        <f t="shared" si="4"/>
        <v>VN1945A3217</v>
      </c>
      <c r="B272" s="15" t="s">
        <v>187</v>
      </c>
      <c r="C272" s="16" t="s">
        <v>34</v>
      </c>
      <c r="D272" t="s">
        <v>66</v>
      </c>
      <c r="E272" s="16" t="s">
        <v>186</v>
      </c>
      <c r="F272">
        <v>7</v>
      </c>
      <c r="G272" s="20">
        <v>11.416666666666666</v>
      </c>
      <c r="H272" s="21">
        <v>7</v>
      </c>
      <c r="I272" s="19">
        <v>12.583333333333334</v>
      </c>
      <c r="J272" t="s">
        <v>17</v>
      </c>
      <c r="K272" s="18">
        <v>165.72</v>
      </c>
      <c r="L272" s="18">
        <v>162.66999999999999</v>
      </c>
      <c r="M272" s="18"/>
      <c r="N272" s="18"/>
    </row>
    <row r="273" spans="1:14" ht="15" x14ac:dyDescent="0.25">
      <c r="A273" t="str">
        <f t="shared" si="4"/>
        <v>VN1955A3211</v>
      </c>
      <c r="B273" s="17" t="s">
        <v>314</v>
      </c>
      <c r="C273" s="16" t="s">
        <v>34</v>
      </c>
      <c r="D273" t="s">
        <v>19</v>
      </c>
      <c r="E273" s="16" t="s">
        <v>313</v>
      </c>
      <c r="F273">
        <v>1</v>
      </c>
      <c r="G273" s="20">
        <v>7.916666666666667</v>
      </c>
      <c r="H273" s="21">
        <v>1</v>
      </c>
      <c r="I273" s="19">
        <v>9.0833333333333339</v>
      </c>
      <c r="J273" t="s">
        <v>17</v>
      </c>
      <c r="K273" s="18">
        <v>204.29</v>
      </c>
      <c r="L273" s="18">
        <v>171.52</v>
      </c>
      <c r="M273" s="18"/>
      <c r="N273" s="18"/>
    </row>
    <row r="274" spans="1:14" ht="15" x14ac:dyDescent="0.25">
      <c r="A274" t="str">
        <f t="shared" si="4"/>
        <v>VN1955A3212</v>
      </c>
      <c r="B274" s="17" t="s">
        <v>314</v>
      </c>
      <c r="C274" s="16" t="s">
        <v>34</v>
      </c>
      <c r="D274" t="s">
        <v>19</v>
      </c>
      <c r="E274" s="16" t="s">
        <v>313</v>
      </c>
      <c r="F274">
        <v>2</v>
      </c>
      <c r="G274" s="20">
        <v>8.0833333333333339</v>
      </c>
      <c r="H274" s="21">
        <v>2</v>
      </c>
      <c r="I274" s="19">
        <v>9.25</v>
      </c>
      <c r="J274" t="s">
        <v>17</v>
      </c>
      <c r="K274" s="18">
        <v>204.29</v>
      </c>
      <c r="L274" s="18">
        <v>171.52</v>
      </c>
      <c r="M274" s="18"/>
      <c r="N274" s="18"/>
    </row>
    <row r="275" spans="1:14" ht="15" x14ac:dyDescent="0.25">
      <c r="A275" t="str">
        <f t="shared" si="4"/>
        <v>VN1955A3213</v>
      </c>
      <c r="B275" s="17" t="s">
        <v>314</v>
      </c>
      <c r="C275" s="16" t="s">
        <v>34</v>
      </c>
      <c r="D275" t="s">
        <v>19</v>
      </c>
      <c r="E275" s="16" t="s">
        <v>313</v>
      </c>
      <c r="F275">
        <v>3</v>
      </c>
      <c r="G275" s="20">
        <v>7.916666666666667</v>
      </c>
      <c r="H275" s="21">
        <v>3</v>
      </c>
      <c r="I275" s="19">
        <v>9.0833333333333339</v>
      </c>
      <c r="J275" t="s">
        <v>17</v>
      </c>
      <c r="K275" s="18">
        <v>204.29</v>
      </c>
      <c r="L275" s="18">
        <v>171.52</v>
      </c>
      <c r="M275" s="18"/>
      <c r="N275" s="18"/>
    </row>
    <row r="276" spans="1:14" ht="15" x14ac:dyDescent="0.25">
      <c r="A276" t="str">
        <f t="shared" si="4"/>
        <v>VN1955A3214</v>
      </c>
      <c r="B276" s="17" t="s">
        <v>314</v>
      </c>
      <c r="C276" s="16" t="s">
        <v>34</v>
      </c>
      <c r="D276" t="s">
        <v>19</v>
      </c>
      <c r="E276" s="16" t="s">
        <v>313</v>
      </c>
      <c r="F276">
        <v>4</v>
      </c>
      <c r="G276" s="20">
        <v>7.916666666666667</v>
      </c>
      <c r="H276" s="21">
        <v>4</v>
      </c>
      <c r="I276" s="19">
        <v>9.0833333333333339</v>
      </c>
      <c r="J276" t="s">
        <v>17</v>
      </c>
      <c r="K276" s="18">
        <v>204.29</v>
      </c>
      <c r="L276" s="18">
        <v>171.52</v>
      </c>
      <c r="M276" s="18"/>
      <c r="N276" s="18"/>
    </row>
    <row r="277" spans="1:14" ht="15" x14ac:dyDescent="0.25">
      <c r="A277" t="str">
        <f t="shared" si="4"/>
        <v>VN1955A3215</v>
      </c>
      <c r="B277" s="17" t="s">
        <v>314</v>
      </c>
      <c r="C277" s="16" t="s">
        <v>34</v>
      </c>
      <c r="D277" t="s">
        <v>19</v>
      </c>
      <c r="E277" s="16" t="s">
        <v>313</v>
      </c>
      <c r="F277">
        <v>5</v>
      </c>
      <c r="G277" s="20">
        <v>8</v>
      </c>
      <c r="H277" s="21">
        <v>5</v>
      </c>
      <c r="I277" s="19">
        <v>9.1666666666666661</v>
      </c>
      <c r="J277" t="s">
        <v>17</v>
      </c>
      <c r="K277" s="18">
        <v>204.29</v>
      </c>
      <c r="L277" s="18">
        <v>171.52</v>
      </c>
      <c r="M277" s="18"/>
      <c r="N277" s="18"/>
    </row>
    <row r="278" spans="1:14" ht="15" x14ac:dyDescent="0.25">
      <c r="A278" t="str">
        <f t="shared" si="4"/>
        <v>VN1955A3216</v>
      </c>
      <c r="B278" s="17" t="s">
        <v>314</v>
      </c>
      <c r="C278" s="16" t="s">
        <v>34</v>
      </c>
      <c r="D278" t="s">
        <v>19</v>
      </c>
      <c r="E278" s="16" t="s">
        <v>313</v>
      </c>
      <c r="F278">
        <v>6</v>
      </c>
      <c r="G278" s="20">
        <v>8.3333333333333339</v>
      </c>
      <c r="H278" s="21">
        <v>6</v>
      </c>
      <c r="I278" s="19">
        <v>9.5</v>
      </c>
      <c r="J278" t="s">
        <v>17</v>
      </c>
      <c r="K278" s="18">
        <v>204.29</v>
      </c>
      <c r="L278" s="18">
        <v>171.52</v>
      </c>
      <c r="M278" s="18"/>
      <c r="N278" s="18"/>
    </row>
    <row r="279" spans="1:14" ht="15" x14ac:dyDescent="0.25">
      <c r="A279" t="str">
        <f t="shared" si="4"/>
        <v>VN1955A3217</v>
      </c>
      <c r="B279" s="15" t="s">
        <v>314</v>
      </c>
      <c r="C279" s="16" t="s">
        <v>34</v>
      </c>
      <c r="D279" t="s">
        <v>19</v>
      </c>
      <c r="E279" s="16" t="s">
        <v>313</v>
      </c>
      <c r="F279">
        <v>7</v>
      </c>
      <c r="G279" s="20">
        <v>8.3333333333333339</v>
      </c>
      <c r="H279" s="21">
        <v>7</v>
      </c>
      <c r="I279" s="19">
        <v>9.5</v>
      </c>
      <c r="J279" t="s">
        <v>17</v>
      </c>
      <c r="K279" s="18">
        <v>204.29</v>
      </c>
      <c r="L279" s="18">
        <v>171.52</v>
      </c>
      <c r="M279" s="18"/>
      <c r="N279" s="18"/>
    </row>
    <row r="280" spans="1:14" ht="15" x14ac:dyDescent="0.25">
      <c r="A280" t="str">
        <f t="shared" si="4"/>
        <v>VN154A3211</v>
      </c>
      <c r="B280" s="17" t="s">
        <v>33</v>
      </c>
      <c r="C280" s="16" t="s">
        <v>34</v>
      </c>
      <c r="D280" t="s">
        <v>35</v>
      </c>
      <c r="E280" s="16" t="s">
        <v>206</v>
      </c>
      <c r="F280">
        <v>1</v>
      </c>
      <c r="G280" s="20">
        <v>23</v>
      </c>
      <c r="H280" s="21">
        <v>2</v>
      </c>
      <c r="I280" s="19">
        <v>0.33333333333333331</v>
      </c>
      <c r="J280" t="s">
        <v>17</v>
      </c>
      <c r="K280" s="18">
        <v>236.35</v>
      </c>
      <c r="L280" s="18">
        <v>201.94</v>
      </c>
      <c r="M280" s="18"/>
      <c r="N280" s="18"/>
    </row>
    <row r="281" spans="1:14" ht="15" x14ac:dyDescent="0.25">
      <c r="A281" t="str">
        <f t="shared" si="4"/>
        <v>VN154A3212</v>
      </c>
      <c r="B281" s="17" t="s">
        <v>33</v>
      </c>
      <c r="C281" s="16" t="s">
        <v>34</v>
      </c>
      <c r="D281" t="s">
        <v>35</v>
      </c>
      <c r="E281" s="16" t="s">
        <v>206</v>
      </c>
      <c r="F281">
        <v>2</v>
      </c>
      <c r="G281" s="20">
        <v>23</v>
      </c>
      <c r="H281" s="21">
        <v>3</v>
      </c>
      <c r="I281" s="19">
        <v>0.33333333333333331</v>
      </c>
      <c r="J281" t="s">
        <v>17</v>
      </c>
      <c r="K281" s="18">
        <v>236.35</v>
      </c>
      <c r="L281" s="18">
        <v>201.94</v>
      </c>
      <c r="M281" s="18"/>
      <c r="N281" s="18"/>
    </row>
    <row r="282" spans="1:14" ht="15" x14ac:dyDescent="0.25">
      <c r="A282" t="str">
        <f t="shared" si="4"/>
        <v>VN154A3213</v>
      </c>
      <c r="B282" s="17" t="s">
        <v>33</v>
      </c>
      <c r="C282" s="16" t="s">
        <v>34</v>
      </c>
      <c r="D282" t="s">
        <v>35</v>
      </c>
      <c r="E282" s="16" t="s">
        <v>206</v>
      </c>
      <c r="F282">
        <v>3</v>
      </c>
      <c r="G282" s="20">
        <v>23</v>
      </c>
      <c r="H282" s="21">
        <v>4</v>
      </c>
      <c r="I282" s="19">
        <v>0.33333333333333331</v>
      </c>
      <c r="J282" t="s">
        <v>17</v>
      </c>
      <c r="K282" s="18">
        <v>236.35</v>
      </c>
      <c r="L282" s="18">
        <v>201.94</v>
      </c>
      <c r="M282" s="18"/>
      <c r="N282" s="18"/>
    </row>
    <row r="283" spans="1:14" ht="15" x14ac:dyDescent="0.25">
      <c r="A283" t="str">
        <f t="shared" si="4"/>
        <v>VN154A3214</v>
      </c>
      <c r="B283" s="17" t="s">
        <v>33</v>
      </c>
      <c r="C283" s="16" t="s">
        <v>34</v>
      </c>
      <c r="D283" t="s">
        <v>35</v>
      </c>
      <c r="E283" s="16" t="s">
        <v>206</v>
      </c>
      <c r="F283">
        <v>4</v>
      </c>
      <c r="G283" s="20">
        <v>23</v>
      </c>
      <c r="H283" s="21">
        <v>5</v>
      </c>
      <c r="I283" s="19">
        <v>0.33333333333333331</v>
      </c>
      <c r="J283" t="s">
        <v>17</v>
      </c>
      <c r="K283" s="18">
        <v>236.35</v>
      </c>
      <c r="L283" s="18">
        <v>201.94</v>
      </c>
      <c r="M283" s="18"/>
      <c r="N283" s="18"/>
    </row>
    <row r="284" spans="1:14" ht="15" x14ac:dyDescent="0.25">
      <c r="A284" t="str">
        <f t="shared" si="4"/>
        <v>VN154A3215</v>
      </c>
      <c r="B284" s="17" t="s">
        <v>33</v>
      </c>
      <c r="C284" s="16" t="s">
        <v>34</v>
      </c>
      <c r="D284" t="s">
        <v>35</v>
      </c>
      <c r="E284" s="16" t="s">
        <v>206</v>
      </c>
      <c r="F284">
        <v>5</v>
      </c>
      <c r="G284" s="20">
        <v>23</v>
      </c>
      <c r="H284" s="21">
        <v>6</v>
      </c>
      <c r="I284" s="19">
        <v>0.33333333333333331</v>
      </c>
      <c r="J284" t="s">
        <v>17</v>
      </c>
      <c r="K284" s="18">
        <v>236.35</v>
      </c>
      <c r="L284" s="18">
        <v>201.94</v>
      </c>
      <c r="M284" s="18"/>
      <c r="N284" s="18"/>
    </row>
    <row r="285" spans="1:14" ht="15" x14ac:dyDescent="0.25">
      <c r="A285" t="str">
        <f t="shared" si="4"/>
        <v>VN154A3216</v>
      </c>
      <c r="B285" s="17" t="s">
        <v>33</v>
      </c>
      <c r="C285" s="16" t="s">
        <v>34</v>
      </c>
      <c r="D285" t="s">
        <v>35</v>
      </c>
      <c r="E285" s="16" t="s">
        <v>206</v>
      </c>
      <c r="F285">
        <v>6</v>
      </c>
      <c r="G285" s="20">
        <v>23</v>
      </c>
      <c r="H285" s="21">
        <v>7</v>
      </c>
      <c r="I285" s="19">
        <v>0.33333333333333331</v>
      </c>
      <c r="J285" t="s">
        <v>17</v>
      </c>
      <c r="K285" s="18">
        <v>236.35</v>
      </c>
      <c r="L285" s="18">
        <v>201.94</v>
      </c>
      <c r="M285" s="18"/>
      <c r="N285" s="18"/>
    </row>
    <row r="286" spans="1:14" ht="15" x14ac:dyDescent="0.25">
      <c r="A286" t="str">
        <f t="shared" si="4"/>
        <v>VN154A3217</v>
      </c>
      <c r="B286" s="17" t="s">
        <v>33</v>
      </c>
      <c r="C286" s="16" t="s">
        <v>34</v>
      </c>
      <c r="D286" t="s">
        <v>35</v>
      </c>
      <c r="E286" s="16" t="s">
        <v>206</v>
      </c>
      <c r="F286">
        <v>7</v>
      </c>
      <c r="G286" s="20">
        <v>23</v>
      </c>
      <c r="H286" s="21">
        <v>1</v>
      </c>
      <c r="I286" s="19">
        <v>0.33333333333333331</v>
      </c>
      <c r="J286" t="s">
        <v>17</v>
      </c>
      <c r="K286" s="18">
        <v>236.35</v>
      </c>
      <c r="L286" s="18">
        <v>201.94</v>
      </c>
      <c r="M286" s="18"/>
      <c r="N286" s="18"/>
    </row>
    <row r="287" spans="1:14" ht="15" x14ac:dyDescent="0.25">
      <c r="A287" t="str">
        <f t="shared" si="4"/>
        <v>VN158A3211</v>
      </c>
      <c r="B287" s="17" t="s">
        <v>33</v>
      </c>
      <c r="C287" s="16" t="s">
        <v>34</v>
      </c>
      <c r="D287" t="s">
        <v>35</v>
      </c>
      <c r="E287" s="16" t="s">
        <v>429</v>
      </c>
      <c r="F287">
        <v>1</v>
      </c>
      <c r="G287" s="20">
        <v>1</v>
      </c>
      <c r="H287" s="21">
        <v>1</v>
      </c>
      <c r="I287" s="19">
        <v>2.3333333333333335</v>
      </c>
      <c r="J287" t="s">
        <v>17</v>
      </c>
      <c r="K287" s="18">
        <v>236.35</v>
      </c>
      <c r="L287" s="18">
        <v>201.94</v>
      </c>
      <c r="M287" s="18"/>
      <c r="N287" s="18"/>
    </row>
    <row r="288" spans="1:14" ht="15" x14ac:dyDescent="0.25">
      <c r="A288" t="str">
        <f t="shared" si="4"/>
        <v>VN158A3212</v>
      </c>
      <c r="B288" s="17" t="s">
        <v>33</v>
      </c>
      <c r="C288" s="16" t="s">
        <v>34</v>
      </c>
      <c r="D288" t="s">
        <v>35</v>
      </c>
      <c r="E288" s="16" t="s">
        <v>429</v>
      </c>
      <c r="F288">
        <v>2</v>
      </c>
      <c r="G288" s="20">
        <v>1</v>
      </c>
      <c r="H288" s="21">
        <v>2</v>
      </c>
      <c r="I288" s="19">
        <v>2.3333333333333335</v>
      </c>
      <c r="J288" t="s">
        <v>17</v>
      </c>
      <c r="K288" s="18">
        <v>236.35</v>
      </c>
      <c r="L288" s="18">
        <v>201.94</v>
      </c>
      <c r="M288" s="18"/>
      <c r="N288" s="18"/>
    </row>
    <row r="289" spans="1:14" ht="15" x14ac:dyDescent="0.25">
      <c r="A289" t="str">
        <f t="shared" si="4"/>
        <v>VN158A3213</v>
      </c>
      <c r="B289" s="17" t="s">
        <v>33</v>
      </c>
      <c r="C289" s="16" t="s">
        <v>34</v>
      </c>
      <c r="D289" t="s">
        <v>35</v>
      </c>
      <c r="E289" s="16" t="s">
        <v>429</v>
      </c>
      <c r="F289">
        <v>3</v>
      </c>
      <c r="G289" s="20">
        <v>1</v>
      </c>
      <c r="H289" s="21">
        <v>3</v>
      </c>
      <c r="I289" s="19">
        <v>2.3333333333333335</v>
      </c>
      <c r="J289" t="s">
        <v>17</v>
      </c>
      <c r="K289" s="18">
        <v>236.35</v>
      </c>
      <c r="L289" s="18">
        <v>201.94</v>
      </c>
      <c r="M289" s="18"/>
      <c r="N289" s="18"/>
    </row>
    <row r="290" spans="1:14" ht="15" x14ac:dyDescent="0.25">
      <c r="A290" t="str">
        <f t="shared" si="4"/>
        <v>VN158A3214</v>
      </c>
      <c r="B290" s="17" t="s">
        <v>33</v>
      </c>
      <c r="C290" s="16" t="s">
        <v>34</v>
      </c>
      <c r="D290" t="s">
        <v>35</v>
      </c>
      <c r="E290" s="16" t="s">
        <v>429</v>
      </c>
      <c r="F290">
        <v>4</v>
      </c>
      <c r="G290" s="20">
        <v>1</v>
      </c>
      <c r="H290" s="21">
        <v>4</v>
      </c>
      <c r="I290" s="19">
        <v>2.3333333333333335</v>
      </c>
      <c r="J290" t="s">
        <v>17</v>
      </c>
      <c r="K290" s="18">
        <v>236.35</v>
      </c>
      <c r="L290" s="18">
        <v>201.94</v>
      </c>
      <c r="M290" s="18"/>
      <c r="N290" s="18"/>
    </row>
    <row r="291" spans="1:14" ht="15" x14ac:dyDescent="0.25">
      <c r="A291" t="str">
        <f t="shared" si="4"/>
        <v>VN158A3215</v>
      </c>
      <c r="B291" s="17" t="s">
        <v>33</v>
      </c>
      <c r="C291" s="16" t="s">
        <v>34</v>
      </c>
      <c r="D291" t="s">
        <v>35</v>
      </c>
      <c r="E291" s="16" t="s">
        <v>429</v>
      </c>
      <c r="F291">
        <v>5</v>
      </c>
      <c r="G291" s="20">
        <v>1</v>
      </c>
      <c r="H291" s="21">
        <v>5</v>
      </c>
      <c r="I291" s="19">
        <v>2.3333333333333335</v>
      </c>
      <c r="J291" t="s">
        <v>17</v>
      </c>
      <c r="K291" s="18">
        <v>236.35</v>
      </c>
      <c r="L291" s="18">
        <v>201.94</v>
      </c>
      <c r="M291" s="18"/>
      <c r="N291" s="18"/>
    </row>
    <row r="292" spans="1:14" ht="15" x14ac:dyDescent="0.25">
      <c r="A292" t="str">
        <f t="shared" si="4"/>
        <v>VN158A3216</v>
      </c>
      <c r="B292" s="17" t="s">
        <v>33</v>
      </c>
      <c r="C292" s="16" t="s">
        <v>34</v>
      </c>
      <c r="D292" t="s">
        <v>35</v>
      </c>
      <c r="E292" s="16" t="s">
        <v>429</v>
      </c>
      <c r="F292">
        <v>6</v>
      </c>
      <c r="G292" s="20">
        <v>1</v>
      </c>
      <c r="H292" s="21">
        <v>6</v>
      </c>
      <c r="I292" s="19">
        <v>2.3333333333333335</v>
      </c>
      <c r="J292" t="s">
        <v>17</v>
      </c>
      <c r="K292" s="18">
        <v>236.35</v>
      </c>
      <c r="L292" s="18">
        <v>201.94</v>
      </c>
      <c r="M292" s="18"/>
      <c r="N292" s="18"/>
    </row>
    <row r="293" spans="1:14" ht="15" x14ac:dyDescent="0.25">
      <c r="A293" t="str">
        <f t="shared" si="4"/>
        <v>VN158A3217</v>
      </c>
      <c r="B293" s="17" t="s">
        <v>33</v>
      </c>
      <c r="C293" s="16" t="s">
        <v>34</v>
      </c>
      <c r="D293" t="s">
        <v>35</v>
      </c>
      <c r="E293" s="16" t="s">
        <v>429</v>
      </c>
      <c r="F293">
        <v>7</v>
      </c>
      <c r="G293" s="20">
        <v>1</v>
      </c>
      <c r="H293" s="21">
        <v>7</v>
      </c>
      <c r="I293" s="19">
        <v>2.3333333333333335</v>
      </c>
      <c r="J293" t="s">
        <v>17</v>
      </c>
      <c r="K293" s="18">
        <v>236.35</v>
      </c>
      <c r="L293" s="18">
        <v>201.94</v>
      </c>
      <c r="M293" s="18"/>
      <c r="N293" s="18"/>
    </row>
    <row r="294" spans="1:14" ht="15" x14ac:dyDescent="0.25">
      <c r="A294" t="str">
        <f t="shared" si="4"/>
        <v>VN162A3211</v>
      </c>
      <c r="B294" s="17" t="s">
        <v>33</v>
      </c>
      <c r="C294" s="16" t="s">
        <v>34</v>
      </c>
      <c r="D294" t="s">
        <v>35</v>
      </c>
      <c r="E294" s="16" t="s">
        <v>300</v>
      </c>
      <c r="F294">
        <v>1</v>
      </c>
      <c r="G294" s="20">
        <v>2</v>
      </c>
      <c r="H294" s="21">
        <v>1</v>
      </c>
      <c r="I294" s="19">
        <v>3.3333333333333335</v>
      </c>
      <c r="J294" t="s">
        <v>17</v>
      </c>
      <c r="K294" s="18">
        <v>236.35</v>
      </c>
      <c r="L294" s="18">
        <v>201.94</v>
      </c>
      <c r="M294" s="18"/>
      <c r="N294" s="18"/>
    </row>
    <row r="295" spans="1:14" ht="15" x14ac:dyDescent="0.25">
      <c r="A295" t="str">
        <f t="shared" si="4"/>
        <v>VN162A3212</v>
      </c>
      <c r="B295" s="17" t="s">
        <v>33</v>
      </c>
      <c r="C295" s="16" t="s">
        <v>34</v>
      </c>
      <c r="D295" t="s">
        <v>35</v>
      </c>
      <c r="E295" s="16" t="s">
        <v>300</v>
      </c>
      <c r="F295">
        <v>2</v>
      </c>
      <c r="G295" s="20">
        <v>5.083333333333333</v>
      </c>
      <c r="H295" s="21">
        <v>2</v>
      </c>
      <c r="I295" s="19">
        <v>6.416666666666667</v>
      </c>
      <c r="J295" t="s">
        <v>17</v>
      </c>
      <c r="K295" s="18">
        <v>236.35</v>
      </c>
      <c r="L295" s="18">
        <v>201.94</v>
      </c>
      <c r="M295" s="18"/>
      <c r="N295" s="18"/>
    </row>
    <row r="296" spans="1:14" ht="15" x14ac:dyDescent="0.25">
      <c r="A296" t="str">
        <f t="shared" si="4"/>
        <v>VN162A3213</v>
      </c>
      <c r="B296" s="17" t="s">
        <v>33</v>
      </c>
      <c r="C296" s="16" t="s">
        <v>34</v>
      </c>
      <c r="D296" t="s">
        <v>35</v>
      </c>
      <c r="E296" s="16" t="s">
        <v>300</v>
      </c>
      <c r="F296">
        <v>3</v>
      </c>
      <c r="G296" s="20">
        <v>2</v>
      </c>
      <c r="H296" s="21">
        <v>3</v>
      </c>
      <c r="I296" s="19">
        <v>3.3333333333333335</v>
      </c>
      <c r="J296" t="s">
        <v>17</v>
      </c>
      <c r="K296" s="18">
        <v>236.35</v>
      </c>
      <c r="L296" s="18">
        <v>201.94</v>
      </c>
      <c r="M296" s="18"/>
      <c r="N296" s="18"/>
    </row>
    <row r="297" spans="1:14" ht="15" x14ac:dyDescent="0.25">
      <c r="A297" t="str">
        <f t="shared" si="4"/>
        <v>VN162A3214</v>
      </c>
      <c r="B297" s="17" t="s">
        <v>33</v>
      </c>
      <c r="C297" s="16" t="s">
        <v>34</v>
      </c>
      <c r="D297" t="s">
        <v>35</v>
      </c>
      <c r="E297" s="16" t="s">
        <v>300</v>
      </c>
      <c r="F297">
        <v>4</v>
      </c>
      <c r="G297" s="20">
        <v>2</v>
      </c>
      <c r="H297" s="21">
        <v>4</v>
      </c>
      <c r="I297" s="19">
        <v>3.3333333333333335</v>
      </c>
      <c r="J297" t="s">
        <v>17</v>
      </c>
      <c r="K297" s="18">
        <v>236.35</v>
      </c>
      <c r="L297" s="18">
        <v>201.94</v>
      </c>
      <c r="M297" s="18"/>
      <c r="N297" s="18"/>
    </row>
    <row r="298" spans="1:14" ht="15" x14ac:dyDescent="0.25">
      <c r="A298" t="str">
        <f t="shared" si="4"/>
        <v>VN162A3215</v>
      </c>
      <c r="B298" s="17" t="s">
        <v>33</v>
      </c>
      <c r="C298" s="16" t="s">
        <v>34</v>
      </c>
      <c r="D298" t="s">
        <v>35</v>
      </c>
      <c r="E298" s="16" t="s">
        <v>300</v>
      </c>
      <c r="F298">
        <v>5</v>
      </c>
      <c r="G298" s="20">
        <v>1.5</v>
      </c>
      <c r="H298" s="21">
        <v>5</v>
      </c>
      <c r="I298" s="19">
        <v>2.8333333333333335</v>
      </c>
      <c r="J298" t="s">
        <v>17</v>
      </c>
      <c r="K298" s="18">
        <v>236.35</v>
      </c>
      <c r="L298" s="18">
        <v>201.94</v>
      </c>
      <c r="M298" s="18"/>
      <c r="N298" s="18"/>
    </row>
    <row r="299" spans="1:14" ht="15" x14ac:dyDescent="0.25">
      <c r="A299" t="str">
        <f t="shared" si="4"/>
        <v>VN162A3216</v>
      </c>
      <c r="B299" s="17" t="s">
        <v>33</v>
      </c>
      <c r="C299" s="16" t="s">
        <v>34</v>
      </c>
      <c r="D299" t="s">
        <v>35</v>
      </c>
      <c r="E299" s="16" t="s">
        <v>300</v>
      </c>
      <c r="F299">
        <v>6</v>
      </c>
      <c r="G299" s="20">
        <v>2</v>
      </c>
      <c r="H299" s="21">
        <v>6</v>
      </c>
      <c r="I299" s="19">
        <v>3.3333333333333335</v>
      </c>
      <c r="J299" t="s">
        <v>17</v>
      </c>
      <c r="K299" s="18">
        <v>236.35</v>
      </c>
      <c r="L299" s="18">
        <v>201.94</v>
      </c>
      <c r="M299" s="18"/>
      <c r="N299" s="18"/>
    </row>
    <row r="300" spans="1:14" ht="15" x14ac:dyDescent="0.25">
      <c r="A300" t="str">
        <f t="shared" si="4"/>
        <v>VN162A3217</v>
      </c>
      <c r="B300" s="17" t="s">
        <v>33</v>
      </c>
      <c r="C300" s="16" t="s">
        <v>34</v>
      </c>
      <c r="D300" t="s">
        <v>35</v>
      </c>
      <c r="E300" s="16" t="s">
        <v>300</v>
      </c>
      <c r="F300">
        <v>7</v>
      </c>
      <c r="G300" s="20">
        <v>2</v>
      </c>
      <c r="H300" s="21">
        <v>7</v>
      </c>
      <c r="I300" s="19">
        <v>3.3333333333333335</v>
      </c>
      <c r="J300" t="s">
        <v>17</v>
      </c>
      <c r="K300" s="18">
        <v>236.35</v>
      </c>
      <c r="L300" s="18">
        <v>201.94</v>
      </c>
      <c r="M300" s="18"/>
      <c r="N300" s="18"/>
    </row>
    <row r="301" spans="1:14" ht="15" x14ac:dyDescent="0.25">
      <c r="A301" t="str">
        <f t="shared" si="4"/>
        <v>VN166A3211</v>
      </c>
      <c r="B301" s="17" t="s">
        <v>33</v>
      </c>
      <c r="C301" s="16" t="s">
        <v>34</v>
      </c>
      <c r="D301" t="s">
        <v>35</v>
      </c>
      <c r="E301" s="16" t="s">
        <v>488</v>
      </c>
      <c r="F301">
        <v>1</v>
      </c>
      <c r="G301" s="20">
        <v>3</v>
      </c>
      <c r="H301" s="21">
        <v>1</v>
      </c>
      <c r="I301" s="19">
        <v>4.333333333333333</v>
      </c>
      <c r="J301" t="s">
        <v>17</v>
      </c>
      <c r="K301" s="18">
        <v>236.35</v>
      </c>
      <c r="L301" s="18">
        <v>201.94</v>
      </c>
      <c r="M301" s="18"/>
      <c r="N301" s="18"/>
    </row>
    <row r="302" spans="1:14" ht="15" x14ac:dyDescent="0.25">
      <c r="A302" t="str">
        <f t="shared" si="4"/>
        <v>VN166A3212</v>
      </c>
      <c r="B302" s="17" t="s">
        <v>33</v>
      </c>
      <c r="C302" s="16" t="s">
        <v>34</v>
      </c>
      <c r="D302" t="s">
        <v>35</v>
      </c>
      <c r="E302" s="16" t="s">
        <v>488</v>
      </c>
      <c r="F302">
        <v>2</v>
      </c>
      <c r="G302" s="20">
        <v>3</v>
      </c>
      <c r="H302" s="21">
        <v>2</v>
      </c>
      <c r="I302" s="19">
        <v>4.333333333333333</v>
      </c>
      <c r="J302" t="s">
        <v>17</v>
      </c>
      <c r="K302" s="18">
        <v>236.35</v>
      </c>
      <c r="L302" s="18">
        <v>201.94</v>
      </c>
      <c r="M302" s="18"/>
      <c r="N302" s="18"/>
    </row>
    <row r="303" spans="1:14" ht="15" x14ac:dyDescent="0.25">
      <c r="A303" t="str">
        <f t="shared" si="4"/>
        <v>VN166A3213</v>
      </c>
      <c r="B303" s="17" t="s">
        <v>33</v>
      </c>
      <c r="C303" s="16" t="s">
        <v>34</v>
      </c>
      <c r="D303" t="s">
        <v>35</v>
      </c>
      <c r="E303" s="16" t="s">
        <v>488</v>
      </c>
      <c r="F303">
        <v>3</v>
      </c>
      <c r="G303" s="20">
        <v>3</v>
      </c>
      <c r="H303" s="21">
        <v>3</v>
      </c>
      <c r="I303" s="19">
        <v>4.333333333333333</v>
      </c>
      <c r="J303" t="s">
        <v>17</v>
      </c>
      <c r="K303" s="18">
        <v>236.35</v>
      </c>
      <c r="L303" s="18">
        <v>201.94</v>
      </c>
      <c r="M303" s="18"/>
      <c r="N303" s="18"/>
    </row>
    <row r="304" spans="1:14" ht="15" x14ac:dyDescent="0.25">
      <c r="A304" t="str">
        <f t="shared" si="4"/>
        <v>VN166A3214</v>
      </c>
      <c r="B304" s="17" t="s">
        <v>33</v>
      </c>
      <c r="C304" s="16" t="s">
        <v>34</v>
      </c>
      <c r="D304" t="s">
        <v>35</v>
      </c>
      <c r="E304" s="16" t="s">
        <v>488</v>
      </c>
      <c r="F304">
        <v>4</v>
      </c>
      <c r="G304" s="20">
        <v>3</v>
      </c>
      <c r="H304" s="21">
        <v>4</v>
      </c>
      <c r="I304" s="19">
        <v>4.333333333333333</v>
      </c>
      <c r="J304" t="s">
        <v>17</v>
      </c>
      <c r="K304" s="18">
        <v>236.35</v>
      </c>
      <c r="L304" s="18">
        <v>201.94</v>
      </c>
      <c r="M304" s="18"/>
      <c r="N304" s="18"/>
    </row>
    <row r="305" spans="1:14" ht="15" x14ac:dyDescent="0.25">
      <c r="A305" t="str">
        <f t="shared" si="4"/>
        <v>VN166A3215</v>
      </c>
      <c r="B305" s="17" t="s">
        <v>33</v>
      </c>
      <c r="C305" s="16" t="s">
        <v>34</v>
      </c>
      <c r="D305" t="s">
        <v>35</v>
      </c>
      <c r="E305" s="16" t="s">
        <v>488</v>
      </c>
      <c r="F305">
        <v>5</v>
      </c>
      <c r="G305" s="20">
        <v>3</v>
      </c>
      <c r="H305" s="21">
        <v>5</v>
      </c>
      <c r="I305" s="19">
        <v>4.333333333333333</v>
      </c>
      <c r="J305" t="s">
        <v>17</v>
      </c>
      <c r="K305" s="18">
        <v>236.35</v>
      </c>
      <c r="L305" s="18">
        <v>201.94</v>
      </c>
      <c r="M305" s="18"/>
      <c r="N305" s="18"/>
    </row>
    <row r="306" spans="1:14" ht="15" x14ac:dyDescent="0.25">
      <c r="A306" t="str">
        <f t="shared" si="4"/>
        <v>VN166A3216</v>
      </c>
      <c r="B306" s="17" t="s">
        <v>33</v>
      </c>
      <c r="C306" s="16" t="s">
        <v>34</v>
      </c>
      <c r="D306" t="s">
        <v>35</v>
      </c>
      <c r="E306" s="16" t="s">
        <v>488</v>
      </c>
      <c r="F306">
        <v>6</v>
      </c>
      <c r="G306" s="20">
        <v>3.0833333333333335</v>
      </c>
      <c r="H306" s="21">
        <v>6</v>
      </c>
      <c r="I306" s="19">
        <v>4.416666666666667</v>
      </c>
      <c r="J306" t="s">
        <v>17</v>
      </c>
      <c r="K306" s="18">
        <v>236.35</v>
      </c>
      <c r="L306" s="18">
        <v>201.94</v>
      </c>
      <c r="M306" s="18"/>
      <c r="N306" s="18"/>
    </row>
    <row r="307" spans="1:14" ht="15" x14ac:dyDescent="0.25">
      <c r="A307" t="str">
        <f t="shared" si="4"/>
        <v>VN166A3217</v>
      </c>
      <c r="B307" s="17" t="s">
        <v>33</v>
      </c>
      <c r="C307" s="16" t="s">
        <v>34</v>
      </c>
      <c r="D307" t="s">
        <v>35</v>
      </c>
      <c r="E307" s="16" t="s">
        <v>488</v>
      </c>
      <c r="F307">
        <v>7</v>
      </c>
      <c r="G307" s="20">
        <v>3</v>
      </c>
      <c r="H307" s="21">
        <v>7</v>
      </c>
      <c r="I307" s="19">
        <v>4.333333333333333</v>
      </c>
      <c r="J307" t="s">
        <v>17</v>
      </c>
      <c r="K307" s="18">
        <v>236.35</v>
      </c>
      <c r="L307" s="18">
        <v>201.94</v>
      </c>
      <c r="M307" s="18"/>
      <c r="N307" s="18"/>
    </row>
    <row r="308" spans="1:14" ht="15" x14ac:dyDescent="0.25">
      <c r="A308" t="str">
        <f t="shared" si="4"/>
        <v>VN168A3211</v>
      </c>
      <c r="B308" s="17" t="s">
        <v>33</v>
      </c>
      <c r="C308" s="16" t="s">
        <v>34</v>
      </c>
      <c r="D308" t="s">
        <v>35</v>
      </c>
      <c r="E308" s="16" t="s">
        <v>459</v>
      </c>
      <c r="F308">
        <v>1</v>
      </c>
      <c r="G308" s="20">
        <v>4</v>
      </c>
      <c r="H308" s="21">
        <v>1</v>
      </c>
      <c r="I308" s="19">
        <v>5.333333333333333</v>
      </c>
      <c r="J308" t="s">
        <v>17</v>
      </c>
      <c r="K308" s="18">
        <v>236.35</v>
      </c>
      <c r="L308" s="18">
        <v>201.94</v>
      </c>
      <c r="M308" s="18"/>
      <c r="N308" s="18"/>
    </row>
    <row r="309" spans="1:14" ht="15" x14ac:dyDescent="0.25">
      <c r="A309" t="str">
        <f t="shared" si="4"/>
        <v>VN168A3212</v>
      </c>
      <c r="B309" s="17" t="s">
        <v>33</v>
      </c>
      <c r="C309" s="16" t="s">
        <v>34</v>
      </c>
      <c r="D309" t="s">
        <v>35</v>
      </c>
      <c r="E309" s="16" t="s">
        <v>459</v>
      </c>
      <c r="F309">
        <v>2</v>
      </c>
      <c r="G309" s="20">
        <v>4</v>
      </c>
      <c r="H309" s="21">
        <v>2</v>
      </c>
      <c r="I309" s="19">
        <v>5.333333333333333</v>
      </c>
      <c r="J309" t="s">
        <v>17</v>
      </c>
      <c r="K309" s="18">
        <v>236.35</v>
      </c>
      <c r="L309" s="18">
        <v>201.94</v>
      </c>
      <c r="M309" s="18"/>
      <c r="N309" s="18"/>
    </row>
    <row r="310" spans="1:14" ht="15" x14ac:dyDescent="0.25">
      <c r="A310" t="str">
        <f t="shared" si="4"/>
        <v>VN168A3213</v>
      </c>
      <c r="B310" s="17" t="s">
        <v>33</v>
      </c>
      <c r="C310" s="16" t="s">
        <v>34</v>
      </c>
      <c r="D310" t="s">
        <v>35</v>
      </c>
      <c r="E310" s="16" t="s">
        <v>459</v>
      </c>
      <c r="F310">
        <v>3</v>
      </c>
      <c r="G310" s="20">
        <v>4.25</v>
      </c>
      <c r="H310" s="21">
        <v>3</v>
      </c>
      <c r="I310" s="19">
        <v>5.583333333333333</v>
      </c>
      <c r="J310" t="s">
        <v>17</v>
      </c>
      <c r="K310" s="18">
        <v>236.35</v>
      </c>
      <c r="L310" s="18">
        <v>201.94</v>
      </c>
      <c r="M310" s="18"/>
      <c r="N310" s="18"/>
    </row>
    <row r="311" spans="1:14" ht="15" x14ac:dyDescent="0.25">
      <c r="A311" t="str">
        <f t="shared" si="4"/>
        <v>VN168A3214</v>
      </c>
      <c r="B311" s="17" t="s">
        <v>33</v>
      </c>
      <c r="C311" s="16" t="s">
        <v>34</v>
      </c>
      <c r="D311" t="s">
        <v>35</v>
      </c>
      <c r="E311" s="16" t="s">
        <v>459</v>
      </c>
      <c r="F311">
        <v>4</v>
      </c>
      <c r="G311" s="20">
        <v>4.25</v>
      </c>
      <c r="H311" s="21">
        <v>4</v>
      </c>
      <c r="I311" s="19">
        <v>5.583333333333333</v>
      </c>
      <c r="J311" t="s">
        <v>17</v>
      </c>
      <c r="K311" s="18">
        <v>236.35</v>
      </c>
      <c r="L311" s="18">
        <v>201.94</v>
      </c>
      <c r="M311" s="18"/>
      <c r="N311" s="18"/>
    </row>
    <row r="312" spans="1:14" ht="15" x14ac:dyDescent="0.25">
      <c r="A312" t="str">
        <f t="shared" si="4"/>
        <v>VN168A3215</v>
      </c>
      <c r="B312" s="17" t="s">
        <v>33</v>
      </c>
      <c r="C312" s="16" t="s">
        <v>34</v>
      </c>
      <c r="D312" t="s">
        <v>35</v>
      </c>
      <c r="E312" s="16" t="s">
        <v>459</v>
      </c>
      <c r="F312">
        <v>5</v>
      </c>
      <c r="G312" s="20">
        <v>4</v>
      </c>
      <c r="H312" s="21">
        <v>5</v>
      </c>
      <c r="I312" s="19">
        <v>5.333333333333333</v>
      </c>
      <c r="J312" t="s">
        <v>17</v>
      </c>
      <c r="K312" s="18">
        <v>236.35</v>
      </c>
      <c r="L312" s="18">
        <v>201.94</v>
      </c>
      <c r="M312" s="18"/>
      <c r="N312" s="18"/>
    </row>
    <row r="313" spans="1:14" ht="15" x14ac:dyDescent="0.25">
      <c r="A313" t="str">
        <f t="shared" si="4"/>
        <v>VN168A3216</v>
      </c>
      <c r="B313" s="17" t="s">
        <v>33</v>
      </c>
      <c r="C313" s="16" t="s">
        <v>34</v>
      </c>
      <c r="D313" t="s">
        <v>35</v>
      </c>
      <c r="E313" s="16" t="s">
        <v>459</v>
      </c>
      <c r="F313">
        <v>6</v>
      </c>
      <c r="G313" s="20">
        <v>4</v>
      </c>
      <c r="H313" s="21">
        <v>6</v>
      </c>
      <c r="I313" s="19">
        <v>5.333333333333333</v>
      </c>
      <c r="J313" t="s">
        <v>17</v>
      </c>
      <c r="K313" s="18">
        <v>236.35</v>
      </c>
      <c r="L313" s="18">
        <v>201.94</v>
      </c>
      <c r="M313" s="18"/>
      <c r="N313" s="18"/>
    </row>
    <row r="314" spans="1:14" ht="15" x14ac:dyDescent="0.25">
      <c r="A314" t="str">
        <f t="shared" si="4"/>
        <v>VN168A3217</v>
      </c>
      <c r="B314" s="17" t="s">
        <v>33</v>
      </c>
      <c r="C314" s="16" t="s">
        <v>34</v>
      </c>
      <c r="D314" t="s">
        <v>35</v>
      </c>
      <c r="E314" s="16" t="s">
        <v>459</v>
      </c>
      <c r="F314">
        <v>7</v>
      </c>
      <c r="G314" s="20">
        <v>4</v>
      </c>
      <c r="H314" s="21">
        <v>7</v>
      </c>
      <c r="I314" s="19">
        <v>5.333333333333333</v>
      </c>
      <c r="J314" t="s">
        <v>17</v>
      </c>
      <c r="K314" s="18">
        <v>236.35</v>
      </c>
      <c r="L314" s="18">
        <v>201.94</v>
      </c>
      <c r="M314" s="18"/>
      <c r="N314" s="18"/>
    </row>
    <row r="315" spans="1:14" ht="15" x14ac:dyDescent="0.25">
      <c r="A315" t="str">
        <f t="shared" si="4"/>
        <v>VN172A3211</v>
      </c>
      <c r="B315" s="17" t="s">
        <v>33</v>
      </c>
      <c r="C315" s="16" t="s">
        <v>34</v>
      </c>
      <c r="D315" t="s">
        <v>35</v>
      </c>
      <c r="E315" s="16" t="s">
        <v>255</v>
      </c>
      <c r="F315">
        <v>1</v>
      </c>
      <c r="G315" s="20">
        <v>6</v>
      </c>
      <c r="H315" s="21">
        <v>1</v>
      </c>
      <c r="I315" s="19">
        <v>7.333333333333333</v>
      </c>
      <c r="J315" t="s">
        <v>17</v>
      </c>
      <c r="K315" s="18">
        <v>236.35</v>
      </c>
      <c r="L315" s="18">
        <v>201.94</v>
      </c>
      <c r="M315" s="18"/>
      <c r="N315" s="18"/>
    </row>
    <row r="316" spans="1:14" ht="15" x14ac:dyDescent="0.25">
      <c r="A316" t="str">
        <f t="shared" si="4"/>
        <v>VN172A3212</v>
      </c>
      <c r="B316" s="17" t="s">
        <v>33</v>
      </c>
      <c r="C316" s="16" t="s">
        <v>34</v>
      </c>
      <c r="D316" t="s">
        <v>35</v>
      </c>
      <c r="E316" s="16" t="s">
        <v>255</v>
      </c>
      <c r="F316">
        <v>2</v>
      </c>
      <c r="G316" s="20">
        <v>6</v>
      </c>
      <c r="H316" s="21">
        <v>2</v>
      </c>
      <c r="I316" s="19">
        <v>7.333333333333333</v>
      </c>
      <c r="J316" t="s">
        <v>17</v>
      </c>
      <c r="K316" s="18">
        <v>236.35</v>
      </c>
      <c r="L316" s="18">
        <v>201.94</v>
      </c>
      <c r="M316" s="18"/>
      <c r="N316" s="18"/>
    </row>
    <row r="317" spans="1:14" ht="15" x14ac:dyDescent="0.25">
      <c r="A317" t="str">
        <f t="shared" si="4"/>
        <v>VN172A3213</v>
      </c>
      <c r="B317" s="17" t="s">
        <v>33</v>
      </c>
      <c r="C317" s="16" t="s">
        <v>34</v>
      </c>
      <c r="D317" t="s">
        <v>35</v>
      </c>
      <c r="E317" s="16" t="s">
        <v>255</v>
      </c>
      <c r="F317">
        <v>3</v>
      </c>
      <c r="G317" s="20">
        <v>6</v>
      </c>
      <c r="H317" s="21">
        <v>3</v>
      </c>
      <c r="I317" s="19">
        <v>7.333333333333333</v>
      </c>
      <c r="J317" t="s">
        <v>17</v>
      </c>
      <c r="K317" s="18">
        <v>236.35</v>
      </c>
      <c r="L317" s="18">
        <v>201.94</v>
      </c>
      <c r="M317" s="18"/>
      <c r="N317" s="18"/>
    </row>
    <row r="318" spans="1:14" ht="15" x14ac:dyDescent="0.25">
      <c r="A318" t="str">
        <f t="shared" si="4"/>
        <v>VN172A3214</v>
      </c>
      <c r="B318" s="17" t="s">
        <v>33</v>
      </c>
      <c r="C318" s="16" t="s">
        <v>34</v>
      </c>
      <c r="D318" t="s">
        <v>35</v>
      </c>
      <c r="E318" s="16" t="s">
        <v>255</v>
      </c>
      <c r="F318">
        <v>4</v>
      </c>
      <c r="G318" s="20">
        <v>6.666666666666667</v>
      </c>
      <c r="H318" s="21">
        <v>4</v>
      </c>
      <c r="I318" s="19">
        <v>8</v>
      </c>
      <c r="J318" t="s">
        <v>17</v>
      </c>
      <c r="K318" s="18">
        <v>236.35</v>
      </c>
      <c r="L318" s="18">
        <v>201.94</v>
      </c>
      <c r="M318" s="18"/>
      <c r="N318" s="18"/>
    </row>
    <row r="319" spans="1:14" ht="15" x14ac:dyDescent="0.25">
      <c r="A319" t="str">
        <f t="shared" si="4"/>
        <v>VN172A3215</v>
      </c>
      <c r="B319" s="17" t="s">
        <v>33</v>
      </c>
      <c r="C319" s="16" t="s">
        <v>34</v>
      </c>
      <c r="D319" t="s">
        <v>35</v>
      </c>
      <c r="E319" s="16" t="s">
        <v>255</v>
      </c>
      <c r="F319">
        <v>5</v>
      </c>
      <c r="G319" s="20">
        <v>6</v>
      </c>
      <c r="H319" s="21">
        <v>5</v>
      </c>
      <c r="I319" s="19">
        <v>7.333333333333333</v>
      </c>
      <c r="J319" t="s">
        <v>17</v>
      </c>
      <c r="K319" s="18">
        <v>236.35</v>
      </c>
      <c r="L319" s="18">
        <v>201.94</v>
      </c>
      <c r="M319" s="18"/>
      <c r="N319" s="18"/>
    </row>
    <row r="320" spans="1:14" ht="15" x14ac:dyDescent="0.25">
      <c r="A320" t="str">
        <f t="shared" si="4"/>
        <v>VN172A3216</v>
      </c>
      <c r="B320" s="17" t="s">
        <v>33</v>
      </c>
      <c r="C320" s="16" t="s">
        <v>34</v>
      </c>
      <c r="D320" t="s">
        <v>35</v>
      </c>
      <c r="E320" s="16" t="s">
        <v>255</v>
      </c>
      <c r="F320">
        <v>6</v>
      </c>
      <c r="G320" s="20">
        <v>6</v>
      </c>
      <c r="H320" s="21">
        <v>6</v>
      </c>
      <c r="I320" s="19">
        <v>7.333333333333333</v>
      </c>
      <c r="J320" t="s">
        <v>17</v>
      </c>
      <c r="K320" s="18">
        <v>236.35</v>
      </c>
      <c r="L320" s="18">
        <v>201.94</v>
      </c>
      <c r="M320" s="18"/>
      <c r="N320" s="18"/>
    </row>
    <row r="321" spans="1:14" ht="15" x14ac:dyDescent="0.25">
      <c r="A321" t="str">
        <f t="shared" si="4"/>
        <v>VN172A3217</v>
      </c>
      <c r="B321" s="17" t="s">
        <v>33</v>
      </c>
      <c r="C321" s="16" t="s">
        <v>34</v>
      </c>
      <c r="D321" t="s">
        <v>35</v>
      </c>
      <c r="E321" s="16" t="s">
        <v>255</v>
      </c>
      <c r="F321">
        <v>7</v>
      </c>
      <c r="G321" s="20">
        <v>7.166666666666667</v>
      </c>
      <c r="H321" s="21">
        <v>7</v>
      </c>
      <c r="I321" s="19">
        <v>8.5</v>
      </c>
      <c r="J321" t="s">
        <v>17</v>
      </c>
      <c r="K321" s="18">
        <v>236.35</v>
      </c>
      <c r="L321" s="18">
        <v>201.94</v>
      </c>
      <c r="M321" s="18"/>
      <c r="N321" s="18"/>
    </row>
    <row r="322" spans="1:14" ht="15" x14ac:dyDescent="0.25">
      <c r="A322" t="str">
        <f t="shared" si="4"/>
        <v>VN174A3211</v>
      </c>
      <c r="B322" s="17" t="s">
        <v>33</v>
      </c>
      <c r="C322" s="16" t="s">
        <v>34</v>
      </c>
      <c r="D322" t="s">
        <v>35</v>
      </c>
      <c r="E322" s="16" t="s">
        <v>376</v>
      </c>
      <c r="F322">
        <v>1</v>
      </c>
      <c r="G322" s="20">
        <v>7</v>
      </c>
      <c r="H322" s="21">
        <v>1</v>
      </c>
      <c r="I322" s="19">
        <v>8.3333333333333339</v>
      </c>
      <c r="J322" t="s">
        <v>17</v>
      </c>
      <c r="K322" s="18">
        <v>236.35</v>
      </c>
      <c r="L322" s="18">
        <v>201.94</v>
      </c>
      <c r="M322" s="18"/>
      <c r="N322" s="18"/>
    </row>
    <row r="323" spans="1:14" ht="15" x14ac:dyDescent="0.25">
      <c r="A323" t="str">
        <f t="shared" ref="A323:A386" si="5">E323&amp;J323&amp;F323</f>
        <v>VN174A3212</v>
      </c>
      <c r="B323" s="17" t="s">
        <v>33</v>
      </c>
      <c r="C323" s="16" t="s">
        <v>34</v>
      </c>
      <c r="D323" t="s">
        <v>35</v>
      </c>
      <c r="E323" s="16" t="s">
        <v>376</v>
      </c>
      <c r="F323">
        <v>2</v>
      </c>
      <c r="G323" s="20">
        <v>7.083333333333333</v>
      </c>
      <c r="H323" s="21">
        <v>2</v>
      </c>
      <c r="I323" s="19">
        <v>8.4166666666666661</v>
      </c>
      <c r="J323" t="s">
        <v>17</v>
      </c>
      <c r="K323" s="18">
        <v>236.35</v>
      </c>
      <c r="L323" s="18">
        <v>201.94</v>
      </c>
      <c r="M323" s="18"/>
      <c r="N323" s="18"/>
    </row>
    <row r="324" spans="1:14" ht="15" x14ac:dyDescent="0.25">
      <c r="A324" t="str">
        <f t="shared" si="5"/>
        <v>VN174A3213</v>
      </c>
      <c r="B324" s="17" t="s">
        <v>33</v>
      </c>
      <c r="C324" s="16" t="s">
        <v>34</v>
      </c>
      <c r="D324" t="s">
        <v>35</v>
      </c>
      <c r="E324" s="16" t="s">
        <v>376</v>
      </c>
      <c r="F324">
        <v>3</v>
      </c>
      <c r="G324" s="20">
        <v>7</v>
      </c>
      <c r="H324" s="21">
        <v>3</v>
      </c>
      <c r="I324" s="19">
        <v>8.3333333333333339</v>
      </c>
      <c r="J324" t="s">
        <v>17</v>
      </c>
      <c r="K324" s="18">
        <v>236.35</v>
      </c>
      <c r="L324" s="18">
        <v>201.94</v>
      </c>
      <c r="M324" s="18"/>
      <c r="N324" s="18"/>
    </row>
    <row r="325" spans="1:14" ht="15" x14ac:dyDescent="0.25">
      <c r="A325" t="str">
        <f t="shared" si="5"/>
        <v>VN174A3214</v>
      </c>
      <c r="B325" s="17" t="s">
        <v>33</v>
      </c>
      <c r="C325" s="16" t="s">
        <v>34</v>
      </c>
      <c r="D325" t="s">
        <v>35</v>
      </c>
      <c r="E325" s="16" t="s">
        <v>376</v>
      </c>
      <c r="F325">
        <v>4</v>
      </c>
      <c r="G325" s="20">
        <v>7</v>
      </c>
      <c r="H325" s="21">
        <v>4</v>
      </c>
      <c r="I325" s="19">
        <v>8.3333333333333339</v>
      </c>
      <c r="J325" t="s">
        <v>17</v>
      </c>
      <c r="K325" s="18">
        <v>236.35</v>
      </c>
      <c r="L325" s="18">
        <v>201.94</v>
      </c>
      <c r="M325" s="18"/>
      <c r="N325" s="18"/>
    </row>
    <row r="326" spans="1:14" ht="15" x14ac:dyDescent="0.25">
      <c r="A326" t="str">
        <f t="shared" si="5"/>
        <v>VN174A3215</v>
      </c>
      <c r="B326" s="17" t="s">
        <v>33</v>
      </c>
      <c r="C326" s="16" t="s">
        <v>34</v>
      </c>
      <c r="D326" t="s">
        <v>35</v>
      </c>
      <c r="E326" s="16" t="s">
        <v>376</v>
      </c>
      <c r="F326">
        <v>5</v>
      </c>
      <c r="G326" s="20">
        <v>7</v>
      </c>
      <c r="H326" s="21">
        <v>5</v>
      </c>
      <c r="I326" s="19">
        <v>8.3333333333333339</v>
      </c>
      <c r="J326" t="s">
        <v>17</v>
      </c>
      <c r="K326" s="18">
        <v>236.35</v>
      </c>
      <c r="L326" s="18">
        <v>201.94</v>
      </c>
      <c r="M326" s="18"/>
      <c r="N326" s="18"/>
    </row>
    <row r="327" spans="1:14" ht="15" x14ac:dyDescent="0.25">
      <c r="A327" t="str">
        <f t="shared" si="5"/>
        <v>VN174A3216</v>
      </c>
      <c r="B327" s="17" t="s">
        <v>33</v>
      </c>
      <c r="C327" s="16" t="s">
        <v>34</v>
      </c>
      <c r="D327" t="s">
        <v>35</v>
      </c>
      <c r="E327" s="16" t="s">
        <v>376</v>
      </c>
      <c r="F327">
        <v>6</v>
      </c>
      <c r="G327" s="20">
        <v>7</v>
      </c>
      <c r="H327" s="21">
        <v>6</v>
      </c>
      <c r="I327" s="19">
        <v>8.3333333333333339</v>
      </c>
      <c r="J327" t="s">
        <v>17</v>
      </c>
      <c r="K327" s="18">
        <v>236.35</v>
      </c>
      <c r="L327" s="18">
        <v>201.94</v>
      </c>
      <c r="M327" s="18"/>
      <c r="N327" s="18"/>
    </row>
    <row r="328" spans="1:14" ht="15" x14ac:dyDescent="0.25">
      <c r="A328" t="str">
        <f t="shared" si="5"/>
        <v>VN174A3217</v>
      </c>
      <c r="B328" s="17" t="s">
        <v>33</v>
      </c>
      <c r="C328" s="16" t="s">
        <v>34</v>
      </c>
      <c r="D328" t="s">
        <v>35</v>
      </c>
      <c r="E328" s="16" t="s">
        <v>376</v>
      </c>
      <c r="F328">
        <v>7</v>
      </c>
      <c r="G328" s="20">
        <v>7</v>
      </c>
      <c r="H328" s="21">
        <v>7</v>
      </c>
      <c r="I328" s="19">
        <v>8.3333333333333339</v>
      </c>
      <c r="J328" t="s">
        <v>17</v>
      </c>
      <c r="K328" s="18">
        <v>236.35</v>
      </c>
      <c r="L328" s="18">
        <v>201.94</v>
      </c>
      <c r="M328" s="18"/>
      <c r="N328" s="18"/>
    </row>
    <row r="329" spans="1:14" ht="15" x14ac:dyDescent="0.25">
      <c r="A329" t="str">
        <f t="shared" si="5"/>
        <v>VN176A3211</v>
      </c>
      <c r="B329" s="17" t="s">
        <v>33</v>
      </c>
      <c r="C329" s="16" t="s">
        <v>34</v>
      </c>
      <c r="D329" t="s">
        <v>35</v>
      </c>
      <c r="E329" s="16" t="s">
        <v>408</v>
      </c>
      <c r="F329">
        <v>1</v>
      </c>
      <c r="G329" s="20">
        <v>8</v>
      </c>
      <c r="H329" s="21">
        <v>1</v>
      </c>
      <c r="I329" s="19">
        <v>9.3333333333333339</v>
      </c>
      <c r="J329" t="s">
        <v>17</v>
      </c>
      <c r="K329" s="18">
        <v>236.35</v>
      </c>
      <c r="L329" s="18">
        <v>201.94</v>
      </c>
      <c r="M329" s="18"/>
      <c r="N329" s="18"/>
    </row>
    <row r="330" spans="1:14" ht="15" x14ac:dyDescent="0.25">
      <c r="A330" t="str">
        <f t="shared" si="5"/>
        <v>VN176A3212</v>
      </c>
      <c r="B330" s="17" t="s">
        <v>33</v>
      </c>
      <c r="C330" s="16" t="s">
        <v>34</v>
      </c>
      <c r="D330" t="s">
        <v>35</v>
      </c>
      <c r="E330" s="16" t="s">
        <v>408</v>
      </c>
      <c r="F330">
        <v>2</v>
      </c>
      <c r="G330" s="20">
        <v>8</v>
      </c>
      <c r="H330" s="21">
        <v>2</v>
      </c>
      <c r="I330" s="19">
        <v>9.3333333333333339</v>
      </c>
      <c r="J330" t="s">
        <v>17</v>
      </c>
      <c r="K330" s="18">
        <v>236.35</v>
      </c>
      <c r="L330" s="18">
        <v>201.94</v>
      </c>
      <c r="M330" s="18"/>
      <c r="N330" s="18"/>
    </row>
    <row r="331" spans="1:14" ht="15" x14ac:dyDescent="0.25">
      <c r="A331" t="str">
        <f t="shared" si="5"/>
        <v>VN176A3213</v>
      </c>
      <c r="B331" s="17" t="s">
        <v>33</v>
      </c>
      <c r="C331" s="16" t="s">
        <v>34</v>
      </c>
      <c r="D331" t="s">
        <v>35</v>
      </c>
      <c r="E331" s="16" t="s">
        <v>408</v>
      </c>
      <c r="F331">
        <v>3</v>
      </c>
      <c r="G331" s="20">
        <v>8</v>
      </c>
      <c r="H331" s="21">
        <v>3</v>
      </c>
      <c r="I331" s="19">
        <v>9.3333333333333339</v>
      </c>
      <c r="J331" t="s">
        <v>17</v>
      </c>
      <c r="K331" s="18">
        <v>236.35</v>
      </c>
      <c r="L331" s="18">
        <v>201.94</v>
      </c>
      <c r="M331" s="18"/>
      <c r="N331" s="18"/>
    </row>
    <row r="332" spans="1:14" ht="15" x14ac:dyDescent="0.25">
      <c r="A332" t="str">
        <f t="shared" si="5"/>
        <v>VN176A3214</v>
      </c>
      <c r="B332" s="17" t="s">
        <v>33</v>
      </c>
      <c r="C332" s="16" t="s">
        <v>34</v>
      </c>
      <c r="D332" t="s">
        <v>35</v>
      </c>
      <c r="E332" s="16" t="s">
        <v>408</v>
      </c>
      <c r="F332">
        <v>4</v>
      </c>
      <c r="G332" s="20">
        <v>8</v>
      </c>
      <c r="H332" s="21">
        <v>4</v>
      </c>
      <c r="I332" s="19">
        <v>9.3333333333333339</v>
      </c>
      <c r="J332" t="s">
        <v>17</v>
      </c>
      <c r="K332" s="18">
        <v>236.35</v>
      </c>
      <c r="L332" s="18">
        <v>201.94</v>
      </c>
      <c r="M332" s="18"/>
      <c r="N332" s="18"/>
    </row>
    <row r="333" spans="1:14" ht="15" x14ac:dyDescent="0.25">
      <c r="A333" t="str">
        <f t="shared" si="5"/>
        <v>VN176A3215</v>
      </c>
      <c r="B333" s="17" t="s">
        <v>33</v>
      </c>
      <c r="C333" s="16" t="s">
        <v>34</v>
      </c>
      <c r="D333" t="s">
        <v>35</v>
      </c>
      <c r="E333" s="16" t="s">
        <v>408</v>
      </c>
      <c r="F333">
        <v>5</v>
      </c>
      <c r="G333" s="20">
        <v>8</v>
      </c>
      <c r="H333" s="21">
        <v>5</v>
      </c>
      <c r="I333" s="19">
        <v>9.3333333333333339</v>
      </c>
      <c r="J333" t="s">
        <v>17</v>
      </c>
      <c r="K333" s="18">
        <v>236.35</v>
      </c>
      <c r="L333" s="18">
        <v>201.94</v>
      </c>
      <c r="M333" s="18"/>
      <c r="N333" s="18"/>
    </row>
    <row r="334" spans="1:14" ht="15" x14ac:dyDescent="0.25">
      <c r="A334" t="str">
        <f t="shared" si="5"/>
        <v>VN176A3216</v>
      </c>
      <c r="B334" s="17" t="s">
        <v>33</v>
      </c>
      <c r="C334" s="16" t="s">
        <v>34</v>
      </c>
      <c r="D334" t="s">
        <v>35</v>
      </c>
      <c r="E334" s="16" t="s">
        <v>408</v>
      </c>
      <c r="F334">
        <v>6</v>
      </c>
      <c r="G334" s="20">
        <v>8.5</v>
      </c>
      <c r="H334" s="21">
        <v>6</v>
      </c>
      <c r="I334" s="19">
        <v>9.8333333333333339</v>
      </c>
      <c r="J334" t="s">
        <v>17</v>
      </c>
      <c r="K334" s="18">
        <v>236.35</v>
      </c>
      <c r="L334" s="18">
        <v>201.94</v>
      </c>
      <c r="M334" s="18"/>
      <c r="N334" s="18"/>
    </row>
    <row r="335" spans="1:14" ht="15" x14ac:dyDescent="0.25">
      <c r="A335" t="str">
        <f t="shared" si="5"/>
        <v>VN176A3217</v>
      </c>
      <c r="B335" s="17" t="s">
        <v>33</v>
      </c>
      <c r="C335" s="16" t="s">
        <v>34</v>
      </c>
      <c r="D335" t="s">
        <v>35</v>
      </c>
      <c r="E335" s="16" t="s">
        <v>408</v>
      </c>
      <c r="F335">
        <v>7</v>
      </c>
      <c r="G335" s="20">
        <v>8</v>
      </c>
      <c r="H335" s="21">
        <v>7</v>
      </c>
      <c r="I335" s="19">
        <v>9.3333333333333339</v>
      </c>
      <c r="J335" t="s">
        <v>17</v>
      </c>
      <c r="K335" s="18">
        <v>236.35</v>
      </c>
      <c r="L335" s="18">
        <v>201.94</v>
      </c>
      <c r="M335" s="18"/>
      <c r="N335" s="18"/>
    </row>
    <row r="336" spans="1:14" ht="15" x14ac:dyDescent="0.25">
      <c r="A336" t="str">
        <f t="shared" si="5"/>
        <v>VN184A3211</v>
      </c>
      <c r="B336" s="17" t="s">
        <v>33</v>
      </c>
      <c r="C336" s="16" t="s">
        <v>34</v>
      </c>
      <c r="D336" t="s">
        <v>35</v>
      </c>
      <c r="E336" s="16" t="s">
        <v>524</v>
      </c>
      <c r="F336">
        <v>1</v>
      </c>
      <c r="G336" s="20">
        <v>9</v>
      </c>
      <c r="H336" s="21">
        <v>1</v>
      </c>
      <c r="I336" s="19">
        <v>10.333333333333334</v>
      </c>
      <c r="J336" t="s">
        <v>17</v>
      </c>
      <c r="K336" s="18">
        <v>236.35</v>
      </c>
      <c r="L336" s="18">
        <v>201.94</v>
      </c>
      <c r="M336" s="18"/>
      <c r="N336" s="18"/>
    </row>
    <row r="337" spans="1:14" ht="15" x14ac:dyDescent="0.25">
      <c r="A337" t="str">
        <f t="shared" si="5"/>
        <v>VN184A3212</v>
      </c>
      <c r="B337" s="17" t="s">
        <v>33</v>
      </c>
      <c r="C337" s="16" t="s">
        <v>34</v>
      </c>
      <c r="D337" t="s">
        <v>35</v>
      </c>
      <c r="E337" s="16" t="s">
        <v>524</v>
      </c>
      <c r="F337">
        <v>2</v>
      </c>
      <c r="G337" s="20">
        <v>9</v>
      </c>
      <c r="H337" s="21">
        <v>2</v>
      </c>
      <c r="I337" s="19">
        <v>10.333333333333334</v>
      </c>
      <c r="J337" t="s">
        <v>17</v>
      </c>
      <c r="K337" s="18">
        <v>236.35</v>
      </c>
      <c r="L337" s="18">
        <v>201.94</v>
      </c>
      <c r="M337" s="18"/>
      <c r="N337" s="18"/>
    </row>
    <row r="338" spans="1:14" ht="15" x14ac:dyDescent="0.25">
      <c r="A338" t="str">
        <f t="shared" si="5"/>
        <v>VN184A3213</v>
      </c>
      <c r="B338" s="17" t="s">
        <v>33</v>
      </c>
      <c r="C338" s="16" t="s">
        <v>34</v>
      </c>
      <c r="D338" t="s">
        <v>35</v>
      </c>
      <c r="E338" s="16" t="s">
        <v>524</v>
      </c>
      <c r="F338">
        <v>3</v>
      </c>
      <c r="G338" s="20">
        <v>9.4166666666666661</v>
      </c>
      <c r="H338" s="21">
        <v>3</v>
      </c>
      <c r="I338" s="19">
        <v>10.75</v>
      </c>
      <c r="J338" t="s">
        <v>17</v>
      </c>
      <c r="K338" s="18">
        <v>236.35</v>
      </c>
      <c r="L338" s="18">
        <v>201.94</v>
      </c>
      <c r="M338" s="18"/>
      <c r="N338" s="18"/>
    </row>
    <row r="339" spans="1:14" ht="15" x14ac:dyDescent="0.25">
      <c r="A339" t="str">
        <f t="shared" si="5"/>
        <v>VN184A3214</v>
      </c>
      <c r="B339" s="17" t="s">
        <v>33</v>
      </c>
      <c r="C339" s="16" t="s">
        <v>34</v>
      </c>
      <c r="D339" t="s">
        <v>35</v>
      </c>
      <c r="E339" s="16" t="s">
        <v>524</v>
      </c>
      <c r="F339">
        <v>4</v>
      </c>
      <c r="G339" s="20">
        <v>9.1666666666666661</v>
      </c>
      <c r="H339" s="21">
        <v>4</v>
      </c>
      <c r="I339" s="19">
        <v>10.5</v>
      </c>
      <c r="J339" t="s">
        <v>17</v>
      </c>
      <c r="K339" s="18">
        <v>236.35</v>
      </c>
      <c r="L339" s="18">
        <v>201.94</v>
      </c>
      <c r="M339" s="18"/>
      <c r="N339" s="18"/>
    </row>
    <row r="340" spans="1:14" ht="15" x14ac:dyDescent="0.25">
      <c r="A340" t="str">
        <f t="shared" si="5"/>
        <v>VN184A3215</v>
      </c>
      <c r="B340" s="17" t="s">
        <v>33</v>
      </c>
      <c r="C340" s="16" t="s">
        <v>34</v>
      </c>
      <c r="D340" t="s">
        <v>35</v>
      </c>
      <c r="E340" s="16" t="s">
        <v>524</v>
      </c>
      <c r="F340">
        <v>5</v>
      </c>
      <c r="G340" s="20">
        <v>9.1666666666666661</v>
      </c>
      <c r="H340" s="21">
        <v>5</v>
      </c>
      <c r="I340" s="19">
        <v>10.5</v>
      </c>
      <c r="J340" t="s">
        <v>17</v>
      </c>
      <c r="K340" s="18">
        <v>236.35</v>
      </c>
      <c r="L340" s="18">
        <v>201.94</v>
      </c>
      <c r="M340" s="18"/>
      <c r="N340" s="18"/>
    </row>
    <row r="341" spans="1:14" ht="15" x14ac:dyDescent="0.25">
      <c r="A341" t="str">
        <f t="shared" si="5"/>
        <v>VN184A3216</v>
      </c>
      <c r="B341" s="17" t="s">
        <v>33</v>
      </c>
      <c r="C341" s="16" t="s">
        <v>34</v>
      </c>
      <c r="D341" t="s">
        <v>35</v>
      </c>
      <c r="E341" s="16" t="s">
        <v>524</v>
      </c>
      <c r="F341">
        <v>6</v>
      </c>
      <c r="G341" s="20">
        <v>9</v>
      </c>
      <c r="H341" s="21">
        <v>6</v>
      </c>
      <c r="I341" s="19">
        <v>10.333333333333334</v>
      </c>
      <c r="J341" t="s">
        <v>17</v>
      </c>
      <c r="K341" s="18">
        <v>236.35</v>
      </c>
      <c r="L341" s="18">
        <v>201.94</v>
      </c>
      <c r="M341" s="18"/>
      <c r="N341" s="18"/>
    </row>
    <row r="342" spans="1:14" ht="15" x14ac:dyDescent="0.25">
      <c r="A342" t="str">
        <f t="shared" si="5"/>
        <v>VN184A3217</v>
      </c>
      <c r="B342" s="17" t="s">
        <v>33</v>
      </c>
      <c r="C342" s="16" t="s">
        <v>34</v>
      </c>
      <c r="D342" t="s">
        <v>35</v>
      </c>
      <c r="E342" s="16" t="s">
        <v>524</v>
      </c>
      <c r="F342">
        <v>7</v>
      </c>
      <c r="G342" s="20">
        <v>9.1666666666666661</v>
      </c>
      <c r="H342" s="21">
        <v>7</v>
      </c>
      <c r="I342" s="19">
        <v>10.5</v>
      </c>
      <c r="J342" t="s">
        <v>17</v>
      </c>
      <c r="K342" s="18">
        <v>236.35</v>
      </c>
      <c r="L342" s="18">
        <v>201.94</v>
      </c>
      <c r="M342" s="18"/>
      <c r="N342" s="18"/>
    </row>
    <row r="343" spans="1:14" ht="15" x14ac:dyDescent="0.25">
      <c r="A343" t="str">
        <f t="shared" si="5"/>
        <v>VN186A3211</v>
      </c>
      <c r="B343" s="17" t="s">
        <v>33</v>
      </c>
      <c r="C343" s="16" t="s">
        <v>34</v>
      </c>
      <c r="D343" t="s">
        <v>35</v>
      </c>
      <c r="E343" s="16" t="s">
        <v>214</v>
      </c>
      <c r="F343">
        <v>1</v>
      </c>
      <c r="G343" s="20">
        <v>10.416666666666666</v>
      </c>
      <c r="H343" s="21">
        <v>1</v>
      </c>
      <c r="I343" s="19">
        <v>11.75</v>
      </c>
      <c r="J343" t="s">
        <v>17</v>
      </c>
      <c r="K343" s="18">
        <v>236.35</v>
      </c>
      <c r="L343" s="18">
        <v>201.94</v>
      </c>
      <c r="M343" s="18"/>
      <c r="N343" s="18"/>
    </row>
    <row r="344" spans="1:14" ht="15" x14ac:dyDescent="0.25">
      <c r="A344" t="str">
        <f t="shared" si="5"/>
        <v>VN186A3212</v>
      </c>
      <c r="B344" s="17" t="s">
        <v>33</v>
      </c>
      <c r="C344" s="16" t="s">
        <v>34</v>
      </c>
      <c r="D344" t="s">
        <v>35</v>
      </c>
      <c r="E344" s="16" t="s">
        <v>214</v>
      </c>
      <c r="F344">
        <v>2</v>
      </c>
      <c r="G344" s="20">
        <v>10</v>
      </c>
      <c r="H344" s="21">
        <v>2</v>
      </c>
      <c r="I344" s="19">
        <v>11.333333333333334</v>
      </c>
      <c r="J344" t="s">
        <v>17</v>
      </c>
      <c r="K344" s="18">
        <v>236.35</v>
      </c>
      <c r="L344" s="18">
        <v>201.94</v>
      </c>
      <c r="M344" s="18"/>
      <c r="N344" s="18"/>
    </row>
    <row r="345" spans="1:14" ht="15" x14ac:dyDescent="0.25">
      <c r="A345" t="str">
        <f t="shared" si="5"/>
        <v>VN186A3213</v>
      </c>
      <c r="B345" s="17" t="s">
        <v>33</v>
      </c>
      <c r="C345" s="16" t="s">
        <v>34</v>
      </c>
      <c r="D345" t="s">
        <v>35</v>
      </c>
      <c r="E345" s="16" t="s">
        <v>214</v>
      </c>
      <c r="F345">
        <v>3</v>
      </c>
      <c r="G345" s="20">
        <v>10</v>
      </c>
      <c r="H345" s="21">
        <v>3</v>
      </c>
      <c r="I345" s="19">
        <v>11.333333333333334</v>
      </c>
      <c r="J345" t="s">
        <v>17</v>
      </c>
      <c r="K345" s="18">
        <v>236.35</v>
      </c>
      <c r="L345" s="18">
        <v>201.94</v>
      </c>
      <c r="M345" s="18"/>
      <c r="N345" s="18"/>
    </row>
    <row r="346" spans="1:14" ht="15" x14ac:dyDescent="0.25">
      <c r="A346" t="str">
        <f t="shared" si="5"/>
        <v>VN186A3214</v>
      </c>
      <c r="B346" s="17" t="s">
        <v>33</v>
      </c>
      <c r="C346" s="16" t="s">
        <v>34</v>
      </c>
      <c r="D346" t="s">
        <v>35</v>
      </c>
      <c r="E346" s="16" t="s">
        <v>214</v>
      </c>
      <c r="F346">
        <v>4</v>
      </c>
      <c r="G346" s="20">
        <v>10.083333333333334</v>
      </c>
      <c r="H346" s="21">
        <v>4</v>
      </c>
      <c r="I346" s="19">
        <v>11.416666666666666</v>
      </c>
      <c r="J346" t="s">
        <v>17</v>
      </c>
      <c r="K346" s="18">
        <v>236.35</v>
      </c>
      <c r="L346" s="18">
        <v>201.94</v>
      </c>
      <c r="M346" s="18"/>
      <c r="N346" s="18"/>
    </row>
    <row r="347" spans="1:14" ht="15" x14ac:dyDescent="0.25">
      <c r="A347" t="str">
        <f t="shared" si="5"/>
        <v>VN186A3215</v>
      </c>
      <c r="B347" s="17" t="s">
        <v>33</v>
      </c>
      <c r="C347" s="16" t="s">
        <v>34</v>
      </c>
      <c r="D347" t="s">
        <v>35</v>
      </c>
      <c r="E347" s="16" t="s">
        <v>214</v>
      </c>
      <c r="F347">
        <v>5</v>
      </c>
      <c r="G347" s="20">
        <v>10</v>
      </c>
      <c r="H347" s="21">
        <v>5</v>
      </c>
      <c r="I347" s="19">
        <v>11.333333333333334</v>
      </c>
      <c r="J347" t="s">
        <v>17</v>
      </c>
      <c r="K347" s="18">
        <v>236.35</v>
      </c>
      <c r="L347" s="18">
        <v>201.94</v>
      </c>
      <c r="M347" s="18"/>
      <c r="N347" s="18"/>
    </row>
    <row r="348" spans="1:14" ht="15" x14ac:dyDescent="0.25">
      <c r="A348" t="str">
        <f t="shared" si="5"/>
        <v>VN186A3216</v>
      </c>
      <c r="B348" s="17" t="s">
        <v>33</v>
      </c>
      <c r="C348" s="16" t="s">
        <v>34</v>
      </c>
      <c r="D348" t="s">
        <v>35</v>
      </c>
      <c r="E348" s="16" t="s">
        <v>214</v>
      </c>
      <c r="F348">
        <v>6</v>
      </c>
      <c r="G348" s="20">
        <v>10</v>
      </c>
      <c r="H348" s="21">
        <v>6</v>
      </c>
      <c r="I348" s="19">
        <v>11.333333333333334</v>
      </c>
      <c r="J348" t="s">
        <v>17</v>
      </c>
      <c r="K348" s="18">
        <v>236.35</v>
      </c>
      <c r="L348" s="18">
        <v>201.94</v>
      </c>
      <c r="M348" s="18"/>
      <c r="N348" s="18"/>
    </row>
    <row r="349" spans="1:14" ht="15" x14ac:dyDescent="0.25">
      <c r="A349" t="str">
        <f t="shared" si="5"/>
        <v>VN186A3217</v>
      </c>
      <c r="B349" s="17" t="s">
        <v>33</v>
      </c>
      <c r="C349" s="16" t="s">
        <v>34</v>
      </c>
      <c r="D349" t="s">
        <v>35</v>
      </c>
      <c r="E349" s="16" t="s">
        <v>214</v>
      </c>
      <c r="F349">
        <v>7</v>
      </c>
      <c r="G349" s="20">
        <v>10</v>
      </c>
      <c r="H349" s="21">
        <v>7</v>
      </c>
      <c r="I349" s="19">
        <v>11.333333333333334</v>
      </c>
      <c r="J349" t="s">
        <v>17</v>
      </c>
      <c r="K349" s="18">
        <v>236.35</v>
      </c>
      <c r="L349" s="18">
        <v>201.94</v>
      </c>
      <c r="M349" s="18"/>
      <c r="N349" s="18"/>
    </row>
    <row r="350" spans="1:14" ht="15" x14ac:dyDescent="0.25">
      <c r="A350" t="str">
        <f t="shared" si="5"/>
        <v>VN188A3211</v>
      </c>
      <c r="B350" s="17" t="s">
        <v>33</v>
      </c>
      <c r="C350" s="16" t="s">
        <v>34</v>
      </c>
      <c r="D350" t="s">
        <v>35</v>
      </c>
      <c r="E350" s="16" t="s">
        <v>138</v>
      </c>
      <c r="F350">
        <v>1</v>
      </c>
      <c r="G350" s="20">
        <v>11.166666666666666</v>
      </c>
      <c r="H350" s="21">
        <v>1</v>
      </c>
      <c r="I350" s="19">
        <v>12.5</v>
      </c>
      <c r="J350" t="s">
        <v>17</v>
      </c>
      <c r="K350" s="18">
        <v>236.35</v>
      </c>
      <c r="L350" s="18">
        <v>201.94</v>
      </c>
      <c r="M350" s="18"/>
      <c r="N350" s="18"/>
    </row>
    <row r="351" spans="1:14" ht="15" x14ac:dyDescent="0.25">
      <c r="A351" t="str">
        <f t="shared" si="5"/>
        <v>VN188A3212</v>
      </c>
      <c r="B351" s="17" t="s">
        <v>33</v>
      </c>
      <c r="C351" s="16" t="s">
        <v>34</v>
      </c>
      <c r="D351" t="s">
        <v>35</v>
      </c>
      <c r="E351" s="16" t="s">
        <v>138</v>
      </c>
      <c r="F351">
        <v>2</v>
      </c>
      <c r="G351" s="20">
        <v>11.416666666666666</v>
      </c>
      <c r="H351" s="21">
        <v>2</v>
      </c>
      <c r="I351" s="19">
        <v>12.75</v>
      </c>
      <c r="J351" t="s">
        <v>17</v>
      </c>
      <c r="K351" s="18">
        <v>236.35</v>
      </c>
      <c r="L351" s="18">
        <v>201.94</v>
      </c>
      <c r="M351" s="18"/>
      <c r="N351" s="18"/>
    </row>
    <row r="352" spans="1:14" ht="15" x14ac:dyDescent="0.25">
      <c r="A352" t="str">
        <f t="shared" si="5"/>
        <v>VN188A3213</v>
      </c>
      <c r="B352" s="17" t="s">
        <v>33</v>
      </c>
      <c r="C352" s="16" t="s">
        <v>34</v>
      </c>
      <c r="D352" t="s">
        <v>35</v>
      </c>
      <c r="E352" s="16" t="s">
        <v>138</v>
      </c>
      <c r="F352">
        <v>3</v>
      </c>
      <c r="G352" s="20">
        <v>11</v>
      </c>
      <c r="H352" s="21">
        <v>3</v>
      </c>
      <c r="I352" s="19">
        <v>12.333333333333334</v>
      </c>
      <c r="J352" t="s">
        <v>17</v>
      </c>
      <c r="K352" s="18">
        <v>236.35</v>
      </c>
      <c r="L352" s="18">
        <v>201.94</v>
      </c>
      <c r="M352" s="18"/>
      <c r="N352" s="18"/>
    </row>
    <row r="353" spans="1:14" ht="15" x14ac:dyDescent="0.25">
      <c r="A353" t="str">
        <f t="shared" si="5"/>
        <v>VN188A3214</v>
      </c>
      <c r="B353" s="17" t="s">
        <v>33</v>
      </c>
      <c r="C353" s="16" t="s">
        <v>34</v>
      </c>
      <c r="D353" t="s">
        <v>35</v>
      </c>
      <c r="E353" s="16" t="s">
        <v>138</v>
      </c>
      <c r="F353">
        <v>4</v>
      </c>
      <c r="G353" s="20">
        <v>11</v>
      </c>
      <c r="H353" s="21">
        <v>4</v>
      </c>
      <c r="I353" s="19">
        <v>12.333333333333334</v>
      </c>
      <c r="J353" t="s">
        <v>17</v>
      </c>
      <c r="K353" s="18">
        <v>236.35</v>
      </c>
      <c r="L353" s="18">
        <v>201.94</v>
      </c>
      <c r="M353" s="18"/>
      <c r="N353" s="18"/>
    </row>
    <row r="354" spans="1:14" ht="15" x14ac:dyDescent="0.25">
      <c r="A354" t="str">
        <f t="shared" si="5"/>
        <v>VN188A3215</v>
      </c>
      <c r="B354" s="17" t="s">
        <v>33</v>
      </c>
      <c r="C354" s="16" t="s">
        <v>34</v>
      </c>
      <c r="D354" t="s">
        <v>35</v>
      </c>
      <c r="E354" s="16" t="s">
        <v>138</v>
      </c>
      <c r="F354">
        <v>5</v>
      </c>
      <c r="G354" s="20">
        <v>11</v>
      </c>
      <c r="H354" s="21">
        <v>5</v>
      </c>
      <c r="I354" s="19">
        <v>12.333333333333334</v>
      </c>
      <c r="J354" t="s">
        <v>17</v>
      </c>
      <c r="K354" s="18">
        <v>236.35</v>
      </c>
      <c r="L354" s="18">
        <v>201.94</v>
      </c>
      <c r="M354" s="18"/>
      <c r="N354" s="18"/>
    </row>
    <row r="355" spans="1:14" ht="15" x14ac:dyDescent="0.25">
      <c r="A355" t="str">
        <f t="shared" si="5"/>
        <v>VN188A3216</v>
      </c>
      <c r="B355" s="17" t="s">
        <v>33</v>
      </c>
      <c r="C355" s="16" t="s">
        <v>34</v>
      </c>
      <c r="D355" t="s">
        <v>35</v>
      </c>
      <c r="E355" s="16" t="s">
        <v>138</v>
      </c>
      <c r="F355">
        <v>6</v>
      </c>
      <c r="G355" s="20">
        <v>11</v>
      </c>
      <c r="H355" s="21">
        <v>6</v>
      </c>
      <c r="I355" s="19">
        <v>12.333333333333334</v>
      </c>
      <c r="J355" t="s">
        <v>17</v>
      </c>
      <c r="K355" s="18">
        <v>236.35</v>
      </c>
      <c r="L355" s="18">
        <v>201.94</v>
      </c>
      <c r="M355" s="18"/>
      <c r="N355" s="18"/>
    </row>
    <row r="356" spans="1:14" ht="15" x14ac:dyDescent="0.25">
      <c r="A356" t="str">
        <f t="shared" si="5"/>
        <v>VN188A3217</v>
      </c>
      <c r="B356" s="17" t="s">
        <v>33</v>
      </c>
      <c r="C356" s="16" t="s">
        <v>34</v>
      </c>
      <c r="D356" t="s">
        <v>35</v>
      </c>
      <c r="E356" s="16" t="s">
        <v>138</v>
      </c>
      <c r="F356">
        <v>7</v>
      </c>
      <c r="G356" s="20">
        <v>11.5</v>
      </c>
      <c r="H356" s="21">
        <v>7</v>
      </c>
      <c r="I356" s="19">
        <v>12.833333333333334</v>
      </c>
      <c r="J356" t="s">
        <v>17</v>
      </c>
      <c r="K356" s="18">
        <v>236.35</v>
      </c>
      <c r="L356" s="18">
        <v>201.94</v>
      </c>
      <c r="M356" s="18"/>
      <c r="N356" s="18"/>
    </row>
    <row r="357" spans="1:14" ht="15" x14ac:dyDescent="0.25">
      <c r="A357" t="str">
        <f t="shared" si="5"/>
        <v>VN190A3211</v>
      </c>
      <c r="B357" s="17" t="s">
        <v>33</v>
      </c>
      <c r="C357" s="16" t="s">
        <v>34</v>
      </c>
      <c r="D357" t="s">
        <v>35</v>
      </c>
      <c r="E357" s="16" t="s">
        <v>409</v>
      </c>
      <c r="F357">
        <v>1</v>
      </c>
      <c r="G357" s="20">
        <v>12</v>
      </c>
      <c r="H357" s="21">
        <v>1</v>
      </c>
      <c r="I357" s="19">
        <v>13.416666666666666</v>
      </c>
      <c r="J357" t="s">
        <v>17</v>
      </c>
      <c r="K357" s="18">
        <v>236.35</v>
      </c>
      <c r="L357" s="18">
        <v>201.94</v>
      </c>
      <c r="M357" s="18"/>
      <c r="N357" s="18"/>
    </row>
    <row r="358" spans="1:14" ht="15" x14ac:dyDescent="0.25">
      <c r="A358" t="str">
        <f t="shared" si="5"/>
        <v>VN190A3212</v>
      </c>
      <c r="B358" s="17" t="s">
        <v>33</v>
      </c>
      <c r="C358" s="16" t="s">
        <v>34</v>
      </c>
      <c r="D358" t="s">
        <v>35</v>
      </c>
      <c r="E358" s="16" t="s">
        <v>409</v>
      </c>
      <c r="F358">
        <v>2</v>
      </c>
      <c r="G358" s="20">
        <v>12</v>
      </c>
      <c r="H358" s="21">
        <v>2</v>
      </c>
      <c r="I358" s="19">
        <v>13.416666666666666</v>
      </c>
      <c r="J358" t="s">
        <v>17</v>
      </c>
      <c r="K358" s="18">
        <v>236.35</v>
      </c>
      <c r="L358" s="18">
        <v>201.94</v>
      </c>
      <c r="M358" s="18"/>
      <c r="N358" s="18"/>
    </row>
    <row r="359" spans="1:14" ht="15" x14ac:dyDescent="0.25">
      <c r="A359" t="str">
        <f t="shared" si="5"/>
        <v>VN190A3213</v>
      </c>
      <c r="B359" s="17" t="s">
        <v>33</v>
      </c>
      <c r="C359" s="16" t="s">
        <v>34</v>
      </c>
      <c r="D359" t="s">
        <v>35</v>
      </c>
      <c r="E359" s="16" t="s">
        <v>409</v>
      </c>
      <c r="F359">
        <v>3</v>
      </c>
      <c r="G359" s="20">
        <v>12</v>
      </c>
      <c r="H359" s="21">
        <v>3</v>
      </c>
      <c r="I359" s="19">
        <v>13.416666666666666</v>
      </c>
      <c r="J359" t="s">
        <v>17</v>
      </c>
      <c r="K359" s="18">
        <v>236.35</v>
      </c>
      <c r="L359" s="18">
        <v>201.94</v>
      </c>
      <c r="M359" s="18"/>
      <c r="N359" s="18"/>
    </row>
    <row r="360" spans="1:14" ht="15" x14ac:dyDescent="0.25">
      <c r="A360" t="str">
        <f t="shared" si="5"/>
        <v>VN190A3215</v>
      </c>
      <c r="B360" s="17" t="s">
        <v>33</v>
      </c>
      <c r="C360" s="16" t="s">
        <v>34</v>
      </c>
      <c r="D360" t="s">
        <v>35</v>
      </c>
      <c r="E360" s="16" t="s">
        <v>409</v>
      </c>
      <c r="F360">
        <v>5</v>
      </c>
      <c r="G360" s="20">
        <v>12.916666666666666</v>
      </c>
      <c r="H360" s="21">
        <v>5</v>
      </c>
      <c r="I360" s="19">
        <v>14.333333333333334</v>
      </c>
      <c r="J360" t="s">
        <v>17</v>
      </c>
      <c r="K360" s="18">
        <v>236.35</v>
      </c>
      <c r="L360" s="18">
        <v>201.94</v>
      </c>
      <c r="M360" s="18"/>
      <c r="N360" s="18"/>
    </row>
    <row r="361" spans="1:14" ht="15" x14ac:dyDescent="0.25">
      <c r="A361" t="str">
        <f t="shared" si="5"/>
        <v>VN190A3216</v>
      </c>
      <c r="B361" s="17" t="s">
        <v>33</v>
      </c>
      <c r="C361" s="16" t="s">
        <v>34</v>
      </c>
      <c r="D361" t="s">
        <v>35</v>
      </c>
      <c r="E361" s="16" t="s">
        <v>409</v>
      </c>
      <c r="F361">
        <v>6</v>
      </c>
      <c r="G361" s="20">
        <v>12</v>
      </c>
      <c r="H361" s="21">
        <v>6</v>
      </c>
      <c r="I361" s="19">
        <v>13.416666666666666</v>
      </c>
      <c r="J361" t="s">
        <v>17</v>
      </c>
      <c r="K361" s="18">
        <v>236.35</v>
      </c>
      <c r="L361" s="18">
        <v>201.94</v>
      </c>
      <c r="M361" s="18"/>
      <c r="N361" s="18"/>
    </row>
    <row r="362" spans="1:14" ht="15" x14ac:dyDescent="0.25">
      <c r="A362" t="str">
        <f t="shared" si="5"/>
        <v>VN190A3217</v>
      </c>
      <c r="B362" s="17" t="s">
        <v>33</v>
      </c>
      <c r="C362" s="16" t="s">
        <v>34</v>
      </c>
      <c r="D362" t="s">
        <v>35</v>
      </c>
      <c r="E362" s="16" t="s">
        <v>409</v>
      </c>
      <c r="F362">
        <v>7</v>
      </c>
      <c r="G362" s="20">
        <v>12</v>
      </c>
      <c r="H362" s="21">
        <v>7</v>
      </c>
      <c r="I362" s="19">
        <v>13.416666666666666</v>
      </c>
      <c r="J362" t="s">
        <v>17</v>
      </c>
      <c r="K362" s="18">
        <v>236.35</v>
      </c>
      <c r="L362" s="18">
        <v>201.94</v>
      </c>
      <c r="M362" s="18"/>
      <c r="N362" s="18"/>
    </row>
    <row r="363" spans="1:14" ht="15" x14ac:dyDescent="0.25">
      <c r="A363" t="str">
        <f t="shared" si="5"/>
        <v>VN194A3211</v>
      </c>
      <c r="B363" s="17" t="s">
        <v>33</v>
      </c>
      <c r="C363" s="16" t="s">
        <v>34</v>
      </c>
      <c r="D363" t="s">
        <v>35</v>
      </c>
      <c r="E363" s="16" t="s">
        <v>478</v>
      </c>
      <c r="F363">
        <v>1</v>
      </c>
      <c r="G363" s="20">
        <v>14.333333333333334</v>
      </c>
      <c r="H363" s="21">
        <v>1</v>
      </c>
      <c r="I363" s="19">
        <v>15.75</v>
      </c>
      <c r="J363" t="s">
        <v>17</v>
      </c>
      <c r="K363" s="18">
        <v>236.35</v>
      </c>
      <c r="L363" s="18">
        <v>201.94</v>
      </c>
      <c r="M363" s="18"/>
      <c r="N363" s="18"/>
    </row>
    <row r="364" spans="1:14" ht="15" x14ac:dyDescent="0.25">
      <c r="A364" t="str">
        <f t="shared" si="5"/>
        <v>VN194A3212</v>
      </c>
      <c r="B364" s="17" t="s">
        <v>33</v>
      </c>
      <c r="C364" s="16" t="s">
        <v>34</v>
      </c>
      <c r="D364" t="s">
        <v>35</v>
      </c>
      <c r="E364" s="16" t="s">
        <v>478</v>
      </c>
      <c r="F364">
        <v>2</v>
      </c>
      <c r="G364" s="20">
        <v>13</v>
      </c>
      <c r="H364" s="21">
        <v>2</v>
      </c>
      <c r="I364" s="19">
        <v>14.416666666666666</v>
      </c>
      <c r="J364" t="s">
        <v>17</v>
      </c>
      <c r="K364" s="18">
        <v>236.35</v>
      </c>
      <c r="L364" s="18">
        <v>201.94</v>
      </c>
      <c r="M364" s="18"/>
      <c r="N364" s="18"/>
    </row>
    <row r="365" spans="1:14" ht="15" x14ac:dyDescent="0.25">
      <c r="A365" t="str">
        <f t="shared" si="5"/>
        <v>VN194A3213</v>
      </c>
      <c r="B365" s="17" t="s">
        <v>33</v>
      </c>
      <c r="C365" s="16" t="s">
        <v>34</v>
      </c>
      <c r="D365" t="s">
        <v>35</v>
      </c>
      <c r="E365" s="16" t="s">
        <v>478</v>
      </c>
      <c r="F365">
        <v>3</v>
      </c>
      <c r="G365" s="20">
        <v>13.25</v>
      </c>
      <c r="H365" s="21">
        <v>3</v>
      </c>
      <c r="I365" s="19">
        <v>14.666666666666666</v>
      </c>
      <c r="J365" t="s">
        <v>17</v>
      </c>
      <c r="K365" s="18">
        <v>236.35</v>
      </c>
      <c r="L365" s="18">
        <v>201.94</v>
      </c>
      <c r="M365" s="18"/>
      <c r="N365" s="18"/>
    </row>
    <row r="366" spans="1:14" ht="15" x14ac:dyDescent="0.25">
      <c r="A366" t="str">
        <f t="shared" si="5"/>
        <v>VN194A3214</v>
      </c>
      <c r="B366" s="17" t="s">
        <v>33</v>
      </c>
      <c r="C366" s="16" t="s">
        <v>34</v>
      </c>
      <c r="D366" t="s">
        <v>35</v>
      </c>
      <c r="E366" s="16" t="s">
        <v>478</v>
      </c>
      <c r="F366">
        <v>4</v>
      </c>
      <c r="G366" s="20">
        <v>13</v>
      </c>
      <c r="H366" s="21">
        <v>4</v>
      </c>
      <c r="I366" s="19">
        <v>14.416666666666666</v>
      </c>
      <c r="J366" t="s">
        <v>17</v>
      </c>
      <c r="K366" s="18">
        <v>236.35</v>
      </c>
      <c r="L366" s="18">
        <v>201.94</v>
      </c>
      <c r="M366" s="18"/>
      <c r="N366" s="18"/>
    </row>
    <row r="367" spans="1:14" ht="15" x14ac:dyDescent="0.25">
      <c r="A367" t="str">
        <f t="shared" si="5"/>
        <v>VN194A3215</v>
      </c>
      <c r="B367" s="17" t="s">
        <v>33</v>
      </c>
      <c r="C367" s="16" t="s">
        <v>34</v>
      </c>
      <c r="D367" t="s">
        <v>35</v>
      </c>
      <c r="E367" s="16" t="s">
        <v>478</v>
      </c>
      <c r="F367">
        <v>5</v>
      </c>
      <c r="G367" s="20">
        <v>13.166666666666666</v>
      </c>
      <c r="H367" s="21">
        <v>5</v>
      </c>
      <c r="I367" s="19">
        <v>14.583333333333334</v>
      </c>
      <c r="J367" t="s">
        <v>17</v>
      </c>
      <c r="K367" s="18">
        <v>236.35</v>
      </c>
      <c r="L367" s="18">
        <v>201.94</v>
      </c>
      <c r="M367" s="18"/>
      <c r="N367" s="18"/>
    </row>
    <row r="368" spans="1:14" ht="15" x14ac:dyDescent="0.25">
      <c r="A368" t="str">
        <f t="shared" si="5"/>
        <v>VN194A3216</v>
      </c>
      <c r="B368" s="17" t="s">
        <v>33</v>
      </c>
      <c r="C368" s="16" t="s">
        <v>34</v>
      </c>
      <c r="D368" t="s">
        <v>35</v>
      </c>
      <c r="E368" s="16" t="s">
        <v>478</v>
      </c>
      <c r="F368">
        <v>6</v>
      </c>
      <c r="G368" s="20">
        <v>13.833333333333334</v>
      </c>
      <c r="H368" s="21">
        <v>6</v>
      </c>
      <c r="I368" s="19">
        <v>15.25</v>
      </c>
      <c r="J368" t="s">
        <v>17</v>
      </c>
      <c r="K368" s="18">
        <v>236.35</v>
      </c>
      <c r="L368" s="18">
        <v>201.94</v>
      </c>
      <c r="M368" s="18"/>
      <c r="N368" s="18"/>
    </row>
    <row r="369" spans="1:14" ht="15" x14ac:dyDescent="0.25">
      <c r="A369" t="str">
        <f t="shared" si="5"/>
        <v>VN194A3217</v>
      </c>
      <c r="B369" s="17" t="s">
        <v>33</v>
      </c>
      <c r="C369" s="16" t="s">
        <v>34</v>
      </c>
      <c r="D369" t="s">
        <v>35</v>
      </c>
      <c r="E369" s="16" t="s">
        <v>478</v>
      </c>
      <c r="F369">
        <v>7</v>
      </c>
      <c r="G369" s="20">
        <v>13.25</v>
      </c>
      <c r="H369" s="21">
        <v>7</v>
      </c>
      <c r="I369" s="19">
        <v>14.666666666666666</v>
      </c>
      <c r="J369" t="s">
        <v>17</v>
      </c>
      <c r="K369" s="18">
        <v>236.35</v>
      </c>
      <c r="L369" s="18">
        <v>201.94</v>
      </c>
      <c r="M369" s="18"/>
      <c r="N369" s="18"/>
    </row>
    <row r="370" spans="1:14" ht="15" x14ac:dyDescent="0.25">
      <c r="A370" t="str">
        <f t="shared" si="5"/>
        <v>VN196A3211</v>
      </c>
      <c r="B370" s="17" t="s">
        <v>33</v>
      </c>
      <c r="C370" s="16" t="s">
        <v>34</v>
      </c>
      <c r="D370" t="s">
        <v>35</v>
      </c>
      <c r="E370" s="16" t="s">
        <v>332</v>
      </c>
      <c r="F370">
        <v>1</v>
      </c>
      <c r="G370" s="20">
        <v>14.5</v>
      </c>
      <c r="H370" s="21">
        <v>1</v>
      </c>
      <c r="I370" s="19">
        <v>15.833333333333334</v>
      </c>
      <c r="J370" t="s">
        <v>17</v>
      </c>
      <c r="K370" s="18">
        <v>236.35</v>
      </c>
      <c r="L370" s="18">
        <v>201.94</v>
      </c>
      <c r="M370" s="18"/>
      <c r="N370" s="18"/>
    </row>
    <row r="371" spans="1:14" ht="15" x14ac:dyDescent="0.25">
      <c r="A371" t="str">
        <f t="shared" si="5"/>
        <v>VN196A3214</v>
      </c>
      <c r="B371" s="17" t="s">
        <v>33</v>
      </c>
      <c r="C371" s="16" t="s">
        <v>34</v>
      </c>
      <c r="D371" t="s">
        <v>35</v>
      </c>
      <c r="E371" s="16" t="s">
        <v>332</v>
      </c>
      <c r="F371">
        <v>4</v>
      </c>
      <c r="G371" s="20">
        <v>13.5</v>
      </c>
      <c r="H371" s="21">
        <v>4</v>
      </c>
      <c r="I371" s="19">
        <v>14.833333333333334</v>
      </c>
      <c r="J371" t="s">
        <v>17</v>
      </c>
      <c r="K371" s="18">
        <v>236.35</v>
      </c>
      <c r="L371" s="18">
        <v>201.94</v>
      </c>
      <c r="M371" s="18"/>
      <c r="N371" s="18"/>
    </row>
    <row r="372" spans="1:14" ht="15" x14ac:dyDescent="0.25">
      <c r="A372" t="str">
        <f t="shared" si="5"/>
        <v>VN196A3215</v>
      </c>
      <c r="B372" s="17" t="s">
        <v>33</v>
      </c>
      <c r="C372" s="16" t="s">
        <v>34</v>
      </c>
      <c r="D372" t="s">
        <v>35</v>
      </c>
      <c r="E372" s="16" t="s">
        <v>332</v>
      </c>
      <c r="F372">
        <v>5</v>
      </c>
      <c r="G372" s="20">
        <v>14.333333333333334</v>
      </c>
      <c r="H372" s="21">
        <v>5</v>
      </c>
      <c r="I372" s="19">
        <v>15.666666666666666</v>
      </c>
      <c r="J372" t="s">
        <v>17</v>
      </c>
      <c r="K372" s="18">
        <v>236.35</v>
      </c>
      <c r="L372" s="18">
        <v>201.94</v>
      </c>
      <c r="M372" s="18"/>
      <c r="N372" s="18"/>
    </row>
    <row r="373" spans="1:14" ht="15" x14ac:dyDescent="0.25">
      <c r="A373" t="str">
        <f t="shared" si="5"/>
        <v>VN196A3216</v>
      </c>
      <c r="B373" s="17" t="s">
        <v>33</v>
      </c>
      <c r="C373" s="16" t="s">
        <v>34</v>
      </c>
      <c r="D373" t="s">
        <v>35</v>
      </c>
      <c r="E373" s="16" t="s">
        <v>332</v>
      </c>
      <c r="F373">
        <v>6</v>
      </c>
      <c r="G373" s="20">
        <v>13.583333333333334</v>
      </c>
      <c r="H373" s="21">
        <v>6</v>
      </c>
      <c r="I373" s="19">
        <v>14.916666666666666</v>
      </c>
      <c r="J373" t="s">
        <v>17</v>
      </c>
      <c r="K373" s="18">
        <v>236.35</v>
      </c>
      <c r="L373" s="18">
        <v>201.94</v>
      </c>
      <c r="M373" s="18"/>
      <c r="N373" s="18"/>
    </row>
    <row r="374" spans="1:14" ht="15" x14ac:dyDescent="0.25">
      <c r="A374" t="str">
        <f t="shared" si="5"/>
        <v>VN196A3217</v>
      </c>
      <c r="B374" s="17" t="s">
        <v>33</v>
      </c>
      <c r="C374" s="16" t="s">
        <v>34</v>
      </c>
      <c r="D374" t="s">
        <v>35</v>
      </c>
      <c r="E374" s="16" t="s">
        <v>332</v>
      </c>
      <c r="F374">
        <v>7</v>
      </c>
      <c r="G374" s="20">
        <v>14.083333333333334</v>
      </c>
      <c r="H374" s="21">
        <v>7</v>
      </c>
      <c r="I374" s="19">
        <v>15.416666666666666</v>
      </c>
      <c r="J374" t="s">
        <v>17</v>
      </c>
      <c r="K374" s="18">
        <v>236.35</v>
      </c>
      <c r="L374" s="18">
        <v>201.94</v>
      </c>
      <c r="M374" s="18"/>
      <c r="N374" s="18"/>
    </row>
    <row r="375" spans="1:14" ht="15" x14ac:dyDescent="0.25">
      <c r="A375" t="str">
        <f t="shared" si="5"/>
        <v>VN198A3211</v>
      </c>
      <c r="B375" s="17" t="s">
        <v>33</v>
      </c>
      <c r="C375" s="16" t="s">
        <v>34</v>
      </c>
      <c r="D375" t="s">
        <v>35</v>
      </c>
      <c r="E375" s="16" t="s">
        <v>102</v>
      </c>
      <c r="F375">
        <v>1</v>
      </c>
      <c r="G375" s="20">
        <v>14</v>
      </c>
      <c r="H375" s="21">
        <v>1</v>
      </c>
      <c r="I375" s="19">
        <v>15.333333333333334</v>
      </c>
      <c r="J375" t="s">
        <v>17</v>
      </c>
      <c r="K375" s="18">
        <v>236.35</v>
      </c>
      <c r="L375" s="18">
        <v>201.94</v>
      </c>
      <c r="M375" s="18"/>
      <c r="N375" s="18"/>
    </row>
    <row r="376" spans="1:14" ht="15" x14ac:dyDescent="0.25">
      <c r="A376" t="str">
        <f t="shared" si="5"/>
        <v>VN198A3212</v>
      </c>
      <c r="B376" s="17" t="s">
        <v>33</v>
      </c>
      <c r="C376" s="16" t="s">
        <v>34</v>
      </c>
      <c r="D376" t="s">
        <v>35</v>
      </c>
      <c r="E376" s="16" t="s">
        <v>102</v>
      </c>
      <c r="F376">
        <v>2</v>
      </c>
      <c r="G376" s="20">
        <v>14</v>
      </c>
      <c r="H376" s="21">
        <v>2</v>
      </c>
      <c r="I376" s="19">
        <v>15.333333333333334</v>
      </c>
      <c r="J376" t="s">
        <v>17</v>
      </c>
      <c r="K376" s="18">
        <v>236.35</v>
      </c>
      <c r="L376" s="18">
        <v>201.94</v>
      </c>
      <c r="M376" s="18"/>
      <c r="N376" s="18"/>
    </row>
    <row r="377" spans="1:14" ht="15" x14ac:dyDescent="0.25">
      <c r="A377" t="str">
        <f t="shared" si="5"/>
        <v>VN198A3213</v>
      </c>
      <c r="B377" s="17" t="s">
        <v>33</v>
      </c>
      <c r="C377" s="16" t="s">
        <v>34</v>
      </c>
      <c r="D377" t="s">
        <v>35</v>
      </c>
      <c r="E377" s="16" t="s">
        <v>102</v>
      </c>
      <c r="F377">
        <v>3</v>
      </c>
      <c r="G377" s="20">
        <v>14</v>
      </c>
      <c r="H377" s="21">
        <v>3</v>
      </c>
      <c r="I377" s="19">
        <v>15.333333333333334</v>
      </c>
      <c r="J377" t="s">
        <v>17</v>
      </c>
      <c r="K377" s="18">
        <v>236.35</v>
      </c>
      <c r="L377" s="18">
        <v>201.94</v>
      </c>
      <c r="M377" s="18"/>
      <c r="N377" s="18"/>
    </row>
    <row r="378" spans="1:14" ht="15" x14ac:dyDescent="0.25">
      <c r="A378" t="str">
        <f t="shared" si="5"/>
        <v>VN198A3214</v>
      </c>
      <c r="B378" s="17" t="s">
        <v>33</v>
      </c>
      <c r="C378" s="16" t="s">
        <v>34</v>
      </c>
      <c r="D378" t="s">
        <v>35</v>
      </c>
      <c r="E378" s="16" t="s">
        <v>102</v>
      </c>
      <c r="F378">
        <v>4</v>
      </c>
      <c r="G378" s="20">
        <v>14.25</v>
      </c>
      <c r="H378" s="21">
        <v>4</v>
      </c>
      <c r="I378" s="19">
        <v>15.583333333333334</v>
      </c>
      <c r="J378" t="s">
        <v>17</v>
      </c>
      <c r="K378" s="18">
        <v>236.35</v>
      </c>
      <c r="L378" s="18">
        <v>201.94</v>
      </c>
      <c r="M378" s="18"/>
      <c r="N378" s="18"/>
    </row>
    <row r="379" spans="1:14" ht="15" x14ac:dyDescent="0.25">
      <c r="A379" t="str">
        <f t="shared" si="5"/>
        <v>VN198A3215</v>
      </c>
      <c r="B379" s="17" t="s">
        <v>33</v>
      </c>
      <c r="C379" s="16" t="s">
        <v>34</v>
      </c>
      <c r="D379" t="s">
        <v>35</v>
      </c>
      <c r="E379" s="16" t="s">
        <v>102</v>
      </c>
      <c r="F379">
        <v>5</v>
      </c>
      <c r="G379" s="20">
        <v>14.666666666666666</v>
      </c>
      <c r="H379" s="21">
        <v>5</v>
      </c>
      <c r="I379" s="19">
        <v>16</v>
      </c>
      <c r="J379" t="s">
        <v>17</v>
      </c>
      <c r="K379" s="18">
        <v>236.35</v>
      </c>
      <c r="L379" s="18">
        <v>201.94</v>
      </c>
      <c r="M379" s="18"/>
      <c r="N379" s="18"/>
    </row>
    <row r="380" spans="1:14" ht="15" x14ac:dyDescent="0.25">
      <c r="A380" t="str">
        <f t="shared" si="5"/>
        <v>VN198A3216</v>
      </c>
      <c r="B380" s="17" t="s">
        <v>33</v>
      </c>
      <c r="C380" s="16" t="s">
        <v>34</v>
      </c>
      <c r="D380" t="s">
        <v>35</v>
      </c>
      <c r="E380" s="16" t="s">
        <v>102</v>
      </c>
      <c r="F380">
        <v>6</v>
      </c>
      <c r="G380" s="20">
        <v>14.083333333333334</v>
      </c>
      <c r="H380" s="21">
        <v>6</v>
      </c>
      <c r="I380" s="19">
        <v>15.416666666666666</v>
      </c>
      <c r="J380" t="s">
        <v>17</v>
      </c>
      <c r="K380" s="18">
        <v>236.35</v>
      </c>
      <c r="L380" s="18">
        <v>201.94</v>
      </c>
      <c r="M380" s="18"/>
      <c r="N380" s="18"/>
    </row>
    <row r="381" spans="1:14" ht="15" x14ac:dyDescent="0.25">
      <c r="A381" t="str">
        <f t="shared" si="5"/>
        <v>VN198A3217</v>
      </c>
      <c r="B381" s="17" t="s">
        <v>33</v>
      </c>
      <c r="C381" s="16" t="s">
        <v>34</v>
      </c>
      <c r="D381" t="s">
        <v>35</v>
      </c>
      <c r="E381" s="16" t="s">
        <v>102</v>
      </c>
      <c r="F381">
        <v>7</v>
      </c>
      <c r="G381" s="20">
        <v>14</v>
      </c>
      <c r="H381" s="21">
        <v>7</v>
      </c>
      <c r="I381" s="19">
        <v>15.333333333333334</v>
      </c>
      <c r="J381" t="s">
        <v>17</v>
      </c>
      <c r="K381" s="18">
        <v>236.35</v>
      </c>
      <c r="L381" s="18">
        <v>201.94</v>
      </c>
      <c r="M381" s="18"/>
      <c r="N381" s="18"/>
    </row>
    <row r="382" spans="1:14" ht="15" x14ac:dyDescent="0.25">
      <c r="A382" t="str">
        <f t="shared" si="5"/>
        <v>VN7150A3215</v>
      </c>
      <c r="B382" s="17" t="s">
        <v>33</v>
      </c>
      <c r="C382" s="16" t="s">
        <v>34</v>
      </c>
      <c r="D382" t="s">
        <v>35</v>
      </c>
      <c r="E382" s="16" t="s">
        <v>786</v>
      </c>
      <c r="F382">
        <v>5</v>
      </c>
      <c r="G382" s="20">
        <v>8.0833333333333339</v>
      </c>
      <c r="H382" s="21">
        <v>5</v>
      </c>
      <c r="I382" s="19">
        <v>9.4166666666666661</v>
      </c>
      <c r="J382" t="s">
        <v>17</v>
      </c>
      <c r="K382" s="18">
        <v>236.35</v>
      </c>
      <c r="L382" s="18">
        <v>201.94</v>
      </c>
      <c r="M382" s="18"/>
      <c r="N382" s="18"/>
    </row>
    <row r="383" spans="1:14" ht="15" x14ac:dyDescent="0.25">
      <c r="A383" t="str">
        <f t="shared" si="5"/>
        <v>VN7154A3217</v>
      </c>
      <c r="B383" s="17" t="s">
        <v>33</v>
      </c>
      <c r="C383" s="16" t="s">
        <v>34</v>
      </c>
      <c r="D383" t="s">
        <v>35</v>
      </c>
      <c r="E383" s="16" t="s">
        <v>824</v>
      </c>
      <c r="F383">
        <v>7</v>
      </c>
      <c r="G383" s="20">
        <v>2.5</v>
      </c>
      <c r="H383" s="21">
        <v>7</v>
      </c>
      <c r="I383" s="19">
        <v>3.8333333333333335</v>
      </c>
      <c r="J383" t="s">
        <v>17</v>
      </c>
      <c r="K383" s="18">
        <v>236.35</v>
      </c>
      <c r="L383" s="18">
        <v>201.94</v>
      </c>
      <c r="M383" s="18"/>
      <c r="N383" s="18"/>
    </row>
    <row r="384" spans="1:14" ht="15" x14ac:dyDescent="0.25">
      <c r="A384" t="str">
        <f t="shared" si="5"/>
        <v>VN7156A3215</v>
      </c>
      <c r="B384" s="17" t="s">
        <v>33</v>
      </c>
      <c r="C384" s="16" t="s">
        <v>34</v>
      </c>
      <c r="D384" t="s">
        <v>35</v>
      </c>
      <c r="E384" s="16" t="s">
        <v>800</v>
      </c>
      <c r="F384">
        <v>5</v>
      </c>
      <c r="G384" s="20">
        <v>2.9166666666666665</v>
      </c>
      <c r="H384" s="21">
        <v>5</v>
      </c>
      <c r="I384" s="19">
        <v>4.25</v>
      </c>
      <c r="J384" t="s">
        <v>17</v>
      </c>
      <c r="K384" s="18">
        <v>236.35</v>
      </c>
      <c r="L384" s="18">
        <v>201.94</v>
      </c>
      <c r="M384" s="18"/>
      <c r="N384" s="18"/>
    </row>
    <row r="385" spans="1:14" ht="15" x14ac:dyDescent="0.25">
      <c r="A385" t="str">
        <f t="shared" si="5"/>
        <v>VN7156A3217</v>
      </c>
      <c r="B385" s="17" t="s">
        <v>33</v>
      </c>
      <c r="C385" s="16" t="s">
        <v>34</v>
      </c>
      <c r="D385" t="s">
        <v>35</v>
      </c>
      <c r="E385" s="16" t="s">
        <v>800</v>
      </c>
      <c r="F385">
        <v>7</v>
      </c>
      <c r="G385" s="20">
        <v>8.0833333333333339</v>
      </c>
      <c r="H385" s="21">
        <v>7</v>
      </c>
      <c r="I385" s="19">
        <v>9.4166666666666661</v>
      </c>
      <c r="J385" t="s">
        <v>17</v>
      </c>
      <c r="K385" s="18">
        <v>236.35</v>
      </c>
      <c r="L385" s="18">
        <v>201.94</v>
      </c>
      <c r="M385" s="18"/>
      <c r="N385" s="18"/>
    </row>
    <row r="386" spans="1:14" ht="15" x14ac:dyDescent="0.25">
      <c r="A386" t="str">
        <f t="shared" si="5"/>
        <v>VN7158A3212</v>
      </c>
      <c r="B386" s="17" t="s">
        <v>33</v>
      </c>
      <c r="C386" s="16" t="s">
        <v>34</v>
      </c>
      <c r="D386" t="s">
        <v>35</v>
      </c>
      <c r="E386" s="16" t="s">
        <v>698</v>
      </c>
      <c r="F386">
        <v>2</v>
      </c>
      <c r="G386" s="20">
        <v>15.583333333333334</v>
      </c>
      <c r="H386" s="21">
        <v>2</v>
      </c>
      <c r="I386" s="19">
        <v>16.916666666666668</v>
      </c>
      <c r="J386" t="s">
        <v>17</v>
      </c>
      <c r="K386" s="18">
        <v>236.35</v>
      </c>
      <c r="L386" s="18">
        <v>201.94</v>
      </c>
      <c r="M386" s="18"/>
      <c r="N386" s="18"/>
    </row>
    <row r="387" spans="1:14" ht="15" x14ac:dyDescent="0.25">
      <c r="A387" t="str">
        <f t="shared" ref="A387:A450" si="6">E387&amp;J387&amp;F387</f>
        <v>VN7158A3214</v>
      </c>
      <c r="B387" s="17" t="s">
        <v>33</v>
      </c>
      <c r="C387" s="16" t="s">
        <v>34</v>
      </c>
      <c r="D387" t="s">
        <v>35</v>
      </c>
      <c r="E387" s="16" t="s">
        <v>698</v>
      </c>
      <c r="F387">
        <v>4</v>
      </c>
      <c r="G387" s="20">
        <v>3.5833333333333335</v>
      </c>
      <c r="H387" s="21">
        <v>4</v>
      </c>
      <c r="I387" s="19">
        <v>4.916666666666667</v>
      </c>
      <c r="J387" t="s">
        <v>17</v>
      </c>
      <c r="K387" s="18">
        <v>236.35</v>
      </c>
      <c r="L387" s="18">
        <v>201.94</v>
      </c>
      <c r="M387" s="18"/>
      <c r="N387" s="18"/>
    </row>
    <row r="388" spans="1:14" ht="15" x14ac:dyDescent="0.25">
      <c r="A388" t="str">
        <f t="shared" si="6"/>
        <v>VN7158A3215</v>
      </c>
      <c r="B388" s="17" t="s">
        <v>33</v>
      </c>
      <c r="C388" s="16" t="s">
        <v>34</v>
      </c>
      <c r="D388" t="s">
        <v>35</v>
      </c>
      <c r="E388" s="16" t="s">
        <v>698</v>
      </c>
      <c r="F388">
        <v>5</v>
      </c>
      <c r="G388" s="20">
        <v>23</v>
      </c>
      <c r="H388" s="21">
        <v>6</v>
      </c>
      <c r="I388" s="19">
        <v>0.33333333333333331</v>
      </c>
      <c r="J388" t="s">
        <v>17</v>
      </c>
      <c r="K388" s="18">
        <v>236.35</v>
      </c>
      <c r="L388" s="18">
        <v>201.94</v>
      </c>
      <c r="M388" s="18"/>
      <c r="N388" s="18"/>
    </row>
    <row r="389" spans="1:14" ht="15" x14ac:dyDescent="0.25">
      <c r="A389" t="str">
        <f t="shared" si="6"/>
        <v>VN7158A3217</v>
      </c>
      <c r="B389" s="17" t="s">
        <v>33</v>
      </c>
      <c r="C389" s="16" t="s">
        <v>34</v>
      </c>
      <c r="D389" t="s">
        <v>35</v>
      </c>
      <c r="E389" s="16" t="s">
        <v>698</v>
      </c>
      <c r="F389">
        <v>7</v>
      </c>
      <c r="G389" s="20">
        <v>3.5833333333333335</v>
      </c>
      <c r="H389" s="21">
        <v>7</v>
      </c>
      <c r="I389" s="19">
        <v>4.916666666666667</v>
      </c>
      <c r="J389" t="s">
        <v>17</v>
      </c>
      <c r="K389" s="18">
        <v>236.35</v>
      </c>
      <c r="L389" s="18">
        <v>201.94</v>
      </c>
      <c r="M389" s="18"/>
      <c r="N389" s="18"/>
    </row>
    <row r="390" spans="1:14" ht="15" x14ac:dyDescent="0.25">
      <c r="A390" t="str">
        <f t="shared" si="6"/>
        <v>VN7162A3217</v>
      </c>
      <c r="B390" s="17" t="s">
        <v>33</v>
      </c>
      <c r="C390" s="16" t="s">
        <v>34</v>
      </c>
      <c r="D390" t="s">
        <v>35</v>
      </c>
      <c r="E390" s="16" t="s">
        <v>815</v>
      </c>
      <c r="F390">
        <v>7</v>
      </c>
      <c r="G390" s="20">
        <v>11.583333333333334</v>
      </c>
      <c r="H390" s="21">
        <v>7</v>
      </c>
      <c r="I390" s="19">
        <v>12.916666666666666</v>
      </c>
      <c r="J390" t="s">
        <v>17</v>
      </c>
      <c r="K390" s="18">
        <v>236.35</v>
      </c>
      <c r="L390" s="18">
        <v>201.94</v>
      </c>
      <c r="M390" s="18"/>
      <c r="N390" s="18"/>
    </row>
    <row r="391" spans="1:14" ht="15" x14ac:dyDescent="0.25">
      <c r="A391" t="str">
        <f t="shared" si="6"/>
        <v>VN7164A3217</v>
      </c>
      <c r="B391" s="17" t="s">
        <v>33</v>
      </c>
      <c r="C391" s="16" t="s">
        <v>34</v>
      </c>
      <c r="D391" t="s">
        <v>35</v>
      </c>
      <c r="E391" s="16" t="s">
        <v>816</v>
      </c>
      <c r="F391">
        <v>7</v>
      </c>
      <c r="G391" s="20">
        <v>15.583333333333334</v>
      </c>
      <c r="H391" s="21">
        <v>7</v>
      </c>
      <c r="I391" s="19">
        <v>16.916666666666668</v>
      </c>
      <c r="J391" t="s">
        <v>17</v>
      </c>
      <c r="K391" s="18">
        <v>236.35</v>
      </c>
      <c r="L391" s="18">
        <v>201.94</v>
      </c>
      <c r="M391" s="18"/>
      <c r="N391" s="18"/>
    </row>
    <row r="392" spans="1:14" ht="15" x14ac:dyDescent="0.25">
      <c r="A392" t="str">
        <f t="shared" si="6"/>
        <v>VN7168A3216</v>
      </c>
      <c r="B392" s="17" t="s">
        <v>33</v>
      </c>
      <c r="C392" s="16" t="s">
        <v>34</v>
      </c>
      <c r="D392" t="s">
        <v>35</v>
      </c>
      <c r="E392" s="16" t="s">
        <v>811</v>
      </c>
      <c r="F392">
        <v>6</v>
      </c>
      <c r="G392" s="20">
        <v>8.75</v>
      </c>
      <c r="H392" s="21">
        <v>6</v>
      </c>
      <c r="I392" s="19">
        <v>10.083333333333334</v>
      </c>
      <c r="J392" t="s">
        <v>17</v>
      </c>
      <c r="K392" s="18">
        <v>236.35</v>
      </c>
      <c r="L392" s="18">
        <v>201.94</v>
      </c>
      <c r="M392" s="18"/>
      <c r="N392" s="18"/>
    </row>
    <row r="393" spans="1:14" ht="15" x14ac:dyDescent="0.25">
      <c r="A393" t="str">
        <f t="shared" si="6"/>
        <v>VN7170A3213</v>
      </c>
      <c r="B393" s="17" t="s">
        <v>33</v>
      </c>
      <c r="C393" s="16" t="s">
        <v>34</v>
      </c>
      <c r="D393" t="s">
        <v>35</v>
      </c>
      <c r="E393" s="16" t="s">
        <v>729</v>
      </c>
      <c r="F393">
        <v>3</v>
      </c>
      <c r="G393" s="20">
        <v>9.9166666666666661</v>
      </c>
      <c r="H393" s="21">
        <v>3</v>
      </c>
      <c r="I393" s="19">
        <v>11.25</v>
      </c>
      <c r="J393" t="s">
        <v>17</v>
      </c>
      <c r="K393" s="18">
        <v>236.35</v>
      </c>
      <c r="L393" s="18">
        <v>201.94</v>
      </c>
      <c r="M393" s="18"/>
      <c r="N393" s="18"/>
    </row>
    <row r="394" spans="1:14" ht="15" x14ac:dyDescent="0.25">
      <c r="A394" t="str">
        <f t="shared" si="6"/>
        <v>VN7170A3215</v>
      </c>
      <c r="B394" s="17" t="s">
        <v>33</v>
      </c>
      <c r="C394" s="16" t="s">
        <v>34</v>
      </c>
      <c r="D394" t="s">
        <v>35</v>
      </c>
      <c r="E394" s="16" t="s">
        <v>729</v>
      </c>
      <c r="F394">
        <v>5</v>
      </c>
      <c r="G394" s="20">
        <v>9.5</v>
      </c>
      <c r="H394" s="21">
        <v>5</v>
      </c>
      <c r="I394" s="19">
        <v>10.833333333333334</v>
      </c>
      <c r="J394" t="s">
        <v>17</v>
      </c>
      <c r="K394" s="18">
        <v>236.35</v>
      </c>
      <c r="L394" s="18">
        <v>201.94</v>
      </c>
      <c r="M394" s="18"/>
      <c r="N394" s="18"/>
    </row>
    <row r="395" spans="1:14" ht="15" x14ac:dyDescent="0.25">
      <c r="A395" t="str">
        <f t="shared" si="6"/>
        <v>VN7176A3211</v>
      </c>
      <c r="B395" s="17" t="s">
        <v>33</v>
      </c>
      <c r="C395" s="16" t="s">
        <v>34</v>
      </c>
      <c r="D395" t="s">
        <v>35</v>
      </c>
      <c r="E395" s="16" t="s">
        <v>32</v>
      </c>
      <c r="F395">
        <v>1</v>
      </c>
      <c r="G395" s="20">
        <v>1.0833333333333333</v>
      </c>
      <c r="H395" s="21">
        <v>1</v>
      </c>
      <c r="I395" s="19">
        <v>2.4166666666666665</v>
      </c>
      <c r="J395" t="s">
        <v>17</v>
      </c>
      <c r="K395" s="18">
        <v>236.35</v>
      </c>
      <c r="L395" s="18">
        <v>201.94</v>
      </c>
      <c r="M395" s="18"/>
      <c r="N395" s="18"/>
    </row>
    <row r="396" spans="1:14" ht="15" x14ac:dyDescent="0.25">
      <c r="A396" t="str">
        <f t="shared" si="6"/>
        <v>VN7176A3212</v>
      </c>
      <c r="B396" s="17" t="s">
        <v>33</v>
      </c>
      <c r="C396" s="16" t="s">
        <v>34</v>
      </c>
      <c r="D396" t="s">
        <v>35</v>
      </c>
      <c r="E396" s="16" t="s">
        <v>32</v>
      </c>
      <c r="F396">
        <v>2</v>
      </c>
      <c r="G396" s="20">
        <v>10.416666666666666</v>
      </c>
      <c r="H396" s="21">
        <v>2</v>
      </c>
      <c r="I396" s="19">
        <v>11.75</v>
      </c>
      <c r="J396" t="s">
        <v>17</v>
      </c>
      <c r="K396" s="18">
        <v>236.35</v>
      </c>
      <c r="L396" s="18">
        <v>201.94</v>
      </c>
      <c r="M396" s="18"/>
      <c r="N396" s="18"/>
    </row>
    <row r="397" spans="1:14" ht="15" x14ac:dyDescent="0.25">
      <c r="A397" t="str">
        <f t="shared" si="6"/>
        <v>VN7176A3214</v>
      </c>
      <c r="B397" s="17" t="s">
        <v>33</v>
      </c>
      <c r="C397" s="16" t="s">
        <v>34</v>
      </c>
      <c r="D397" t="s">
        <v>35</v>
      </c>
      <c r="E397" s="16" t="s">
        <v>32</v>
      </c>
      <c r="F397">
        <v>4</v>
      </c>
      <c r="G397" s="20">
        <v>3.9166666666666665</v>
      </c>
      <c r="H397" s="21">
        <v>4</v>
      </c>
      <c r="I397" s="19">
        <v>5.25</v>
      </c>
      <c r="J397" t="s">
        <v>17</v>
      </c>
      <c r="K397" s="18">
        <v>236.35</v>
      </c>
      <c r="L397" s="18">
        <v>201.94</v>
      </c>
      <c r="M397" s="18"/>
      <c r="N397" s="18"/>
    </row>
    <row r="398" spans="1:14" ht="15" x14ac:dyDescent="0.25">
      <c r="A398" t="str">
        <f t="shared" si="6"/>
        <v>VN7176A3217</v>
      </c>
      <c r="B398" s="17" t="s">
        <v>33</v>
      </c>
      <c r="C398" s="16" t="s">
        <v>34</v>
      </c>
      <c r="D398" t="s">
        <v>35</v>
      </c>
      <c r="E398" s="16" t="s">
        <v>32</v>
      </c>
      <c r="F398">
        <v>7</v>
      </c>
      <c r="G398" s="20">
        <v>12.083333333333334</v>
      </c>
      <c r="H398" s="21">
        <v>7</v>
      </c>
      <c r="I398" s="19">
        <v>13.416666666666666</v>
      </c>
      <c r="J398" t="s">
        <v>17</v>
      </c>
      <c r="K398" s="18">
        <v>236.35</v>
      </c>
      <c r="L398" s="18">
        <v>201.94</v>
      </c>
      <c r="M398" s="18"/>
      <c r="N398" s="18"/>
    </row>
    <row r="399" spans="1:14" ht="15" x14ac:dyDescent="0.25">
      <c r="A399" t="str">
        <f t="shared" si="6"/>
        <v>VN7182A3213</v>
      </c>
      <c r="B399" s="17" t="s">
        <v>33</v>
      </c>
      <c r="C399" s="16" t="s">
        <v>34</v>
      </c>
      <c r="D399" t="s">
        <v>35</v>
      </c>
      <c r="E399" s="16" t="s">
        <v>750</v>
      </c>
      <c r="F399">
        <v>3</v>
      </c>
      <c r="G399" s="20">
        <v>11.916666666666666</v>
      </c>
      <c r="H399" s="21">
        <v>3</v>
      </c>
      <c r="I399" s="19">
        <v>13.25</v>
      </c>
      <c r="J399" t="s">
        <v>17</v>
      </c>
      <c r="K399" s="18">
        <v>236.35</v>
      </c>
      <c r="L399" s="18">
        <v>201.94</v>
      </c>
      <c r="M399" s="18"/>
      <c r="N399" s="18"/>
    </row>
    <row r="400" spans="1:14" ht="15" x14ac:dyDescent="0.25">
      <c r="A400" t="str">
        <f t="shared" si="6"/>
        <v>VN7182A3215</v>
      </c>
      <c r="B400" s="17" t="s">
        <v>33</v>
      </c>
      <c r="C400" s="16" t="s">
        <v>34</v>
      </c>
      <c r="D400" t="s">
        <v>35</v>
      </c>
      <c r="E400" s="16" t="s">
        <v>750</v>
      </c>
      <c r="F400">
        <v>5</v>
      </c>
      <c r="G400" s="20">
        <v>12.666666666666666</v>
      </c>
      <c r="H400" s="21">
        <v>5</v>
      </c>
      <c r="I400" s="19">
        <v>14</v>
      </c>
      <c r="J400" t="s">
        <v>17</v>
      </c>
      <c r="K400" s="18">
        <v>236.35</v>
      </c>
      <c r="L400" s="18">
        <v>201.94</v>
      </c>
      <c r="M400" s="18"/>
      <c r="N400" s="18"/>
    </row>
    <row r="401" spans="1:14" ht="15" x14ac:dyDescent="0.25">
      <c r="A401" t="str">
        <f t="shared" si="6"/>
        <v>VN7182A3217</v>
      </c>
      <c r="B401" s="17" t="s">
        <v>33</v>
      </c>
      <c r="C401" s="16" t="s">
        <v>34</v>
      </c>
      <c r="D401" t="s">
        <v>35</v>
      </c>
      <c r="E401" s="16" t="s">
        <v>750</v>
      </c>
      <c r="F401">
        <v>7</v>
      </c>
      <c r="G401" s="20">
        <v>12.083333333333334</v>
      </c>
      <c r="H401" s="21">
        <v>7</v>
      </c>
      <c r="I401" s="19">
        <v>13.416666666666666</v>
      </c>
      <c r="J401" t="s">
        <v>17</v>
      </c>
      <c r="K401" s="18">
        <v>236.35</v>
      </c>
      <c r="L401" s="18">
        <v>201.94</v>
      </c>
      <c r="M401" s="18"/>
      <c r="N401" s="18"/>
    </row>
    <row r="402" spans="1:14" ht="15" x14ac:dyDescent="0.25">
      <c r="A402" t="str">
        <f t="shared" si="6"/>
        <v>VN7184A3211</v>
      </c>
      <c r="B402" s="17" t="s">
        <v>33</v>
      </c>
      <c r="C402" s="16" t="s">
        <v>34</v>
      </c>
      <c r="D402" t="s">
        <v>35</v>
      </c>
      <c r="E402" s="16" t="s">
        <v>406</v>
      </c>
      <c r="F402">
        <v>1</v>
      </c>
      <c r="G402" s="20">
        <v>4.666666666666667</v>
      </c>
      <c r="H402" s="21">
        <v>1</v>
      </c>
      <c r="I402" s="19">
        <v>6</v>
      </c>
      <c r="J402" t="s">
        <v>17</v>
      </c>
      <c r="K402" s="18">
        <v>236.35</v>
      </c>
      <c r="L402" s="18">
        <v>201.94</v>
      </c>
      <c r="M402" s="18"/>
      <c r="N402" s="18"/>
    </row>
    <row r="403" spans="1:14" ht="15" x14ac:dyDescent="0.25">
      <c r="A403" t="str">
        <f t="shared" si="6"/>
        <v>VN7184A3212</v>
      </c>
      <c r="B403" s="17" t="s">
        <v>33</v>
      </c>
      <c r="C403" s="16" t="s">
        <v>34</v>
      </c>
      <c r="D403" t="s">
        <v>35</v>
      </c>
      <c r="E403" s="16" t="s">
        <v>406</v>
      </c>
      <c r="F403">
        <v>2</v>
      </c>
      <c r="G403" s="20">
        <v>8.9166666666666661</v>
      </c>
      <c r="H403" s="21">
        <v>2</v>
      </c>
      <c r="I403" s="19">
        <v>10.25</v>
      </c>
      <c r="J403" t="s">
        <v>17</v>
      </c>
      <c r="K403" s="18">
        <v>236.35</v>
      </c>
      <c r="L403" s="18">
        <v>201.94</v>
      </c>
      <c r="M403" s="18"/>
      <c r="N403" s="18"/>
    </row>
    <row r="404" spans="1:14" ht="15" x14ac:dyDescent="0.25">
      <c r="A404" t="str">
        <f t="shared" si="6"/>
        <v>VN7184A3213</v>
      </c>
      <c r="B404" s="17" t="s">
        <v>33</v>
      </c>
      <c r="C404" s="16" t="s">
        <v>34</v>
      </c>
      <c r="D404" t="s">
        <v>35</v>
      </c>
      <c r="E404" s="16" t="s">
        <v>406</v>
      </c>
      <c r="F404">
        <v>3</v>
      </c>
      <c r="G404" s="20">
        <v>5.416666666666667</v>
      </c>
      <c r="H404" s="21">
        <v>3</v>
      </c>
      <c r="I404" s="19">
        <v>6.75</v>
      </c>
      <c r="J404" t="s">
        <v>17</v>
      </c>
      <c r="K404" s="18">
        <v>236.35</v>
      </c>
      <c r="L404" s="18">
        <v>201.94</v>
      </c>
      <c r="M404" s="18"/>
      <c r="N404" s="18"/>
    </row>
    <row r="405" spans="1:14" ht="15" x14ac:dyDescent="0.25">
      <c r="A405" t="str">
        <f t="shared" si="6"/>
        <v>VN7184A3215</v>
      </c>
      <c r="B405" s="17" t="s">
        <v>33</v>
      </c>
      <c r="C405" s="16" t="s">
        <v>34</v>
      </c>
      <c r="D405" t="s">
        <v>35</v>
      </c>
      <c r="E405" s="16" t="s">
        <v>406</v>
      </c>
      <c r="F405">
        <v>5</v>
      </c>
      <c r="G405" s="20">
        <v>4.666666666666667</v>
      </c>
      <c r="H405" s="21">
        <v>5</v>
      </c>
      <c r="I405" s="19">
        <v>6</v>
      </c>
      <c r="J405" t="s">
        <v>17</v>
      </c>
      <c r="K405" s="18">
        <v>236.35</v>
      </c>
      <c r="L405" s="18">
        <v>201.94</v>
      </c>
      <c r="M405" s="18"/>
      <c r="N405" s="18"/>
    </row>
    <row r="406" spans="1:14" ht="15" x14ac:dyDescent="0.25">
      <c r="A406" t="str">
        <f t="shared" si="6"/>
        <v>VN7184A3216</v>
      </c>
      <c r="B406" s="17" t="s">
        <v>33</v>
      </c>
      <c r="C406" s="16" t="s">
        <v>34</v>
      </c>
      <c r="D406" t="s">
        <v>35</v>
      </c>
      <c r="E406" s="16" t="s">
        <v>406</v>
      </c>
      <c r="F406">
        <v>6</v>
      </c>
      <c r="G406" s="20">
        <v>6.25</v>
      </c>
      <c r="H406" s="21">
        <v>6</v>
      </c>
      <c r="I406" s="19">
        <v>7.583333333333333</v>
      </c>
      <c r="J406" t="s">
        <v>17</v>
      </c>
      <c r="K406" s="18">
        <v>236.35</v>
      </c>
      <c r="L406" s="18">
        <v>201.94</v>
      </c>
      <c r="M406" s="18"/>
      <c r="N406" s="18"/>
    </row>
    <row r="407" spans="1:14" ht="15" x14ac:dyDescent="0.25">
      <c r="A407" t="str">
        <f t="shared" si="6"/>
        <v>VN7194A3215</v>
      </c>
      <c r="B407" s="17" t="s">
        <v>33</v>
      </c>
      <c r="C407" s="16" t="s">
        <v>34</v>
      </c>
      <c r="D407" t="s">
        <v>35</v>
      </c>
      <c r="E407" s="16" t="s">
        <v>803</v>
      </c>
      <c r="F407">
        <v>5</v>
      </c>
      <c r="G407" s="20">
        <v>15</v>
      </c>
      <c r="H407" s="21">
        <v>5</v>
      </c>
      <c r="I407" s="19">
        <v>16.333333333333332</v>
      </c>
      <c r="J407" t="s">
        <v>17</v>
      </c>
      <c r="K407" s="18">
        <v>236.35</v>
      </c>
      <c r="L407" s="18">
        <v>201.94</v>
      </c>
      <c r="M407" s="18"/>
      <c r="N407" s="18"/>
    </row>
    <row r="408" spans="1:14" ht="15" x14ac:dyDescent="0.25">
      <c r="A408" t="str">
        <f t="shared" si="6"/>
        <v>VN7194A3217</v>
      </c>
      <c r="B408" s="15" t="s">
        <v>33</v>
      </c>
      <c r="C408" s="16" t="s">
        <v>34</v>
      </c>
      <c r="D408" t="s">
        <v>35</v>
      </c>
      <c r="E408" s="16" t="s">
        <v>803</v>
      </c>
      <c r="F408">
        <v>7</v>
      </c>
      <c r="G408" s="20">
        <v>15.083333333333334</v>
      </c>
      <c r="H408" s="21">
        <v>7</v>
      </c>
      <c r="I408" s="19">
        <v>16.416666666666668</v>
      </c>
      <c r="J408" t="s">
        <v>17</v>
      </c>
      <c r="K408" s="18">
        <v>236.35</v>
      </c>
      <c r="L408" s="18">
        <v>201.94</v>
      </c>
      <c r="M408" s="18"/>
      <c r="N408" s="18"/>
    </row>
    <row r="409" spans="1:14" ht="15" x14ac:dyDescent="0.25">
      <c r="A409" t="str">
        <f t="shared" si="6"/>
        <v>VN550A3211</v>
      </c>
      <c r="B409" s="17" t="s">
        <v>512</v>
      </c>
      <c r="C409" s="16" t="s">
        <v>34</v>
      </c>
      <c r="D409" t="s">
        <v>513</v>
      </c>
      <c r="E409" s="16" t="s">
        <v>511</v>
      </c>
      <c r="F409">
        <v>1</v>
      </c>
      <c r="G409" s="20">
        <v>9.1666666666666661</v>
      </c>
      <c r="H409" s="21">
        <v>1</v>
      </c>
      <c r="I409" s="19">
        <v>12.333333333333334</v>
      </c>
      <c r="J409" t="s">
        <v>17</v>
      </c>
      <c r="K409" s="18">
        <v>533.54</v>
      </c>
      <c r="L409" s="18">
        <v>543.6</v>
      </c>
      <c r="M409" s="18"/>
      <c r="N409" s="18"/>
    </row>
    <row r="410" spans="1:14" ht="15" x14ac:dyDescent="0.25">
      <c r="A410" t="str">
        <f t="shared" si="6"/>
        <v>VN550A3214</v>
      </c>
      <c r="B410" s="17" t="s">
        <v>512</v>
      </c>
      <c r="C410" s="16" t="s">
        <v>34</v>
      </c>
      <c r="D410" t="s">
        <v>513</v>
      </c>
      <c r="E410" s="16" t="s">
        <v>511</v>
      </c>
      <c r="F410">
        <v>4</v>
      </c>
      <c r="G410" s="20">
        <v>10.083333333333334</v>
      </c>
      <c r="H410" s="21">
        <v>4</v>
      </c>
      <c r="I410" s="19">
        <v>13.25</v>
      </c>
      <c r="J410" t="s">
        <v>17</v>
      </c>
      <c r="K410" s="18">
        <v>533.54</v>
      </c>
      <c r="L410" s="18">
        <v>543.6</v>
      </c>
      <c r="M410" s="18"/>
      <c r="N410" s="18"/>
    </row>
    <row r="411" spans="1:14" ht="15" x14ac:dyDescent="0.25">
      <c r="A411" t="str">
        <f t="shared" si="6"/>
        <v>VN550A3215</v>
      </c>
      <c r="B411" s="17" t="s">
        <v>512</v>
      </c>
      <c r="C411" s="16" t="s">
        <v>34</v>
      </c>
      <c r="D411" t="s">
        <v>513</v>
      </c>
      <c r="E411" s="16" t="s">
        <v>511</v>
      </c>
      <c r="F411">
        <v>5</v>
      </c>
      <c r="G411" s="20">
        <v>9.1666666666666661</v>
      </c>
      <c r="H411" s="21">
        <v>5</v>
      </c>
      <c r="I411" s="19">
        <v>12.333333333333334</v>
      </c>
      <c r="J411" t="s">
        <v>17</v>
      </c>
      <c r="K411" s="18">
        <v>533.54</v>
      </c>
      <c r="L411" s="18">
        <v>543.6</v>
      </c>
      <c r="M411" s="18"/>
      <c r="N411" s="18"/>
    </row>
    <row r="412" spans="1:14" ht="15" x14ac:dyDescent="0.25">
      <c r="A412" t="str">
        <f t="shared" si="6"/>
        <v>VN550A3217</v>
      </c>
      <c r="B412" s="15" t="s">
        <v>512</v>
      </c>
      <c r="C412" s="16" t="s">
        <v>34</v>
      </c>
      <c r="D412" t="s">
        <v>513</v>
      </c>
      <c r="E412" s="16" t="s">
        <v>511</v>
      </c>
      <c r="F412">
        <v>7</v>
      </c>
      <c r="G412" s="20">
        <v>9.1666666666666661</v>
      </c>
      <c r="H412" s="21">
        <v>7</v>
      </c>
      <c r="I412" s="19">
        <v>12.333333333333334</v>
      </c>
      <c r="J412" t="s">
        <v>17</v>
      </c>
      <c r="K412" s="18">
        <v>533.54</v>
      </c>
      <c r="L412" s="18">
        <v>543.6</v>
      </c>
      <c r="M412" s="18"/>
      <c r="N412" s="18"/>
    </row>
    <row r="413" spans="1:14" ht="15" x14ac:dyDescent="0.25">
      <c r="A413" t="str">
        <f t="shared" si="6"/>
        <v>VN1672A3211</v>
      </c>
      <c r="B413" s="17" t="s">
        <v>526</v>
      </c>
      <c r="C413" s="16" t="s">
        <v>34</v>
      </c>
      <c r="D413" t="s">
        <v>124</v>
      </c>
      <c r="E413" s="16" t="s">
        <v>525</v>
      </c>
      <c r="F413">
        <v>1</v>
      </c>
      <c r="G413" s="20">
        <v>5.083333333333333</v>
      </c>
      <c r="H413" s="21">
        <v>1</v>
      </c>
      <c r="I413" s="19">
        <v>6.333333333333333</v>
      </c>
      <c r="J413" t="s">
        <v>17</v>
      </c>
      <c r="K413" s="18">
        <v>156.26</v>
      </c>
      <c r="L413" s="18">
        <v>181.64</v>
      </c>
      <c r="M413" s="18"/>
      <c r="N413" s="18"/>
    </row>
    <row r="414" spans="1:14" ht="15" x14ac:dyDescent="0.25">
      <c r="A414" t="str">
        <f t="shared" si="6"/>
        <v>VN1672A3212</v>
      </c>
      <c r="B414" s="17" t="s">
        <v>526</v>
      </c>
      <c r="C414" s="16" t="s">
        <v>34</v>
      </c>
      <c r="D414" t="s">
        <v>124</v>
      </c>
      <c r="E414" s="16" t="s">
        <v>525</v>
      </c>
      <c r="F414">
        <v>2</v>
      </c>
      <c r="G414" s="20">
        <v>5.083333333333333</v>
      </c>
      <c r="H414" s="21">
        <v>2</v>
      </c>
      <c r="I414" s="19">
        <v>6.333333333333333</v>
      </c>
      <c r="J414" t="s">
        <v>17</v>
      </c>
      <c r="K414" s="18">
        <v>156.26</v>
      </c>
      <c r="L414" s="18">
        <v>181.64</v>
      </c>
      <c r="M414" s="18"/>
      <c r="N414" s="18"/>
    </row>
    <row r="415" spans="1:14" ht="15" x14ac:dyDescent="0.25">
      <c r="A415" t="str">
        <f t="shared" si="6"/>
        <v>VN1672A3213</v>
      </c>
      <c r="B415" s="17" t="s">
        <v>526</v>
      </c>
      <c r="C415" s="16" t="s">
        <v>34</v>
      </c>
      <c r="D415" t="s">
        <v>124</v>
      </c>
      <c r="E415" s="16" t="s">
        <v>525</v>
      </c>
      <c r="F415">
        <v>3</v>
      </c>
      <c r="G415" s="20">
        <v>5.583333333333333</v>
      </c>
      <c r="H415" s="21">
        <v>3</v>
      </c>
      <c r="I415" s="19">
        <v>6.833333333333333</v>
      </c>
      <c r="J415" t="s">
        <v>17</v>
      </c>
      <c r="K415" s="18">
        <v>156.26</v>
      </c>
      <c r="L415" s="18">
        <v>181.64</v>
      </c>
      <c r="M415" s="18"/>
      <c r="N415" s="18"/>
    </row>
    <row r="416" spans="1:14" ht="15" x14ac:dyDescent="0.25">
      <c r="A416" t="str">
        <f t="shared" si="6"/>
        <v>VN1672A3214</v>
      </c>
      <c r="B416" s="17" t="s">
        <v>526</v>
      </c>
      <c r="C416" s="16" t="s">
        <v>34</v>
      </c>
      <c r="D416" t="s">
        <v>124</v>
      </c>
      <c r="E416" s="16" t="s">
        <v>525</v>
      </c>
      <c r="F416">
        <v>4</v>
      </c>
      <c r="G416" s="20">
        <v>5.25</v>
      </c>
      <c r="H416" s="21">
        <v>4</v>
      </c>
      <c r="I416" s="19">
        <v>6.5</v>
      </c>
      <c r="J416" t="s">
        <v>17</v>
      </c>
      <c r="K416" s="18">
        <v>156.26</v>
      </c>
      <c r="L416" s="18">
        <v>181.64</v>
      </c>
      <c r="M416" s="18"/>
      <c r="N416" s="18"/>
    </row>
    <row r="417" spans="1:14" ht="15" x14ac:dyDescent="0.25">
      <c r="A417" t="str">
        <f t="shared" si="6"/>
        <v>VN1672A3215</v>
      </c>
      <c r="B417" s="17" t="s">
        <v>526</v>
      </c>
      <c r="C417" s="16" t="s">
        <v>34</v>
      </c>
      <c r="D417" t="s">
        <v>124</v>
      </c>
      <c r="E417" s="16" t="s">
        <v>525</v>
      </c>
      <c r="F417">
        <v>5</v>
      </c>
      <c r="G417" s="20">
        <v>5.25</v>
      </c>
      <c r="H417" s="21">
        <v>5</v>
      </c>
      <c r="I417" s="19">
        <v>6.5</v>
      </c>
      <c r="J417" t="s">
        <v>17</v>
      </c>
      <c r="K417" s="18">
        <v>156.26</v>
      </c>
      <c r="L417" s="18">
        <v>181.64</v>
      </c>
      <c r="M417" s="18"/>
      <c r="N417" s="18"/>
    </row>
    <row r="418" spans="1:14" ht="15" x14ac:dyDescent="0.25">
      <c r="A418" t="str">
        <f t="shared" si="6"/>
        <v>VN1672A3216</v>
      </c>
      <c r="B418" s="17" t="s">
        <v>526</v>
      </c>
      <c r="C418" s="16" t="s">
        <v>34</v>
      </c>
      <c r="D418" t="s">
        <v>124</v>
      </c>
      <c r="E418" s="16" t="s">
        <v>525</v>
      </c>
      <c r="F418">
        <v>6</v>
      </c>
      <c r="G418" s="20">
        <v>5.083333333333333</v>
      </c>
      <c r="H418" s="21">
        <v>6</v>
      </c>
      <c r="I418" s="19">
        <v>6.333333333333333</v>
      </c>
      <c r="J418" t="s">
        <v>17</v>
      </c>
      <c r="K418" s="18">
        <v>156.26</v>
      </c>
      <c r="L418" s="18">
        <v>181.64</v>
      </c>
      <c r="M418" s="18"/>
      <c r="N418" s="18"/>
    </row>
    <row r="419" spans="1:14" ht="15" x14ac:dyDescent="0.25">
      <c r="A419" t="str">
        <f t="shared" si="6"/>
        <v>VN1672A3217</v>
      </c>
      <c r="B419" s="15" t="s">
        <v>526</v>
      </c>
      <c r="C419" s="16" t="s">
        <v>34</v>
      </c>
      <c r="D419" t="s">
        <v>124</v>
      </c>
      <c r="E419" s="16" t="s">
        <v>525</v>
      </c>
      <c r="F419">
        <v>7</v>
      </c>
      <c r="G419" s="20">
        <v>5.083333333333333</v>
      </c>
      <c r="H419" s="21">
        <v>7</v>
      </c>
      <c r="I419" s="19">
        <v>6.333333333333333</v>
      </c>
      <c r="J419" t="s">
        <v>17</v>
      </c>
      <c r="K419" s="18">
        <v>156.26</v>
      </c>
      <c r="L419" s="18">
        <v>181.64</v>
      </c>
      <c r="M419" s="18"/>
      <c r="N419" s="18"/>
    </row>
    <row r="420" spans="1:14" ht="15" x14ac:dyDescent="0.25">
      <c r="A420" t="str">
        <f t="shared" si="6"/>
        <v>VN430A3211</v>
      </c>
      <c r="B420" s="17" t="s">
        <v>310</v>
      </c>
      <c r="C420" s="16" t="s">
        <v>34</v>
      </c>
      <c r="D420" t="s">
        <v>262</v>
      </c>
      <c r="E420" s="16" t="s">
        <v>317</v>
      </c>
      <c r="F420">
        <v>1</v>
      </c>
      <c r="G420" s="20">
        <v>17.083333333333332</v>
      </c>
      <c r="H420" s="21">
        <v>1</v>
      </c>
      <c r="I420" s="19">
        <v>21.666666666666668</v>
      </c>
      <c r="J420" t="s">
        <v>17</v>
      </c>
      <c r="K420" s="18">
        <v>594.66999999999996</v>
      </c>
      <c r="L420" s="18">
        <v>745.28</v>
      </c>
      <c r="M420" s="18"/>
      <c r="N420" s="18"/>
    </row>
    <row r="421" spans="1:14" ht="15" x14ac:dyDescent="0.25">
      <c r="A421" t="str">
        <f t="shared" si="6"/>
        <v>VN430A3212</v>
      </c>
      <c r="B421" s="17" t="s">
        <v>310</v>
      </c>
      <c r="C421" s="16" t="s">
        <v>34</v>
      </c>
      <c r="D421" t="s">
        <v>262</v>
      </c>
      <c r="E421" s="16" t="s">
        <v>317</v>
      </c>
      <c r="F421">
        <v>2</v>
      </c>
      <c r="G421" s="20">
        <v>17.083333333333332</v>
      </c>
      <c r="H421" s="21">
        <v>2</v>
      </c>
      <c r="I421" s="19">
        <v>21.666666666666668</v>
      </c>
      <c r="J421" t="s">
        <v>17</v>
      </c>
      <c r="K421" s="18">
        <v>594.66999999999996</v>
      </c>
      <c r="L421" s="18">
        <v>745.28</v>
      </c>
      <c r="M421" s="18"/>
      <c r="N421" s="18"/>
    </row>
    <row r="422" spans="1:14" ht="15" x14ac:dyDescent="0.25">
      <c r="A422" t="str">
        <f t="shared" si="6"/>
        <v>VN430A3213</v>
      </c>
      <c r="B422" s="17" t="s">
        <v>310</v>
      </c>
      <c r="C422" s="16" t="s">
        <v>34</v>
      </c>
      <c r="D422" t="s">
        <v>262</v>
      </c>
      <c r="E422" s="16" t="s">
        <v>317</v>
      </c>
      <c r="F422">
        <v>3</v>
      </c>
      <c r="G422" s="20">
        <v>17.083333333333332</v>
      </c>
      <c r="H422" s="21">
        <v>3</v>
      </c>
      <c r="I422" s="19">
        <v>21.666666666666668</v>
      </c>
      <c r="J422" t="s">
        <v>17</v>
      </c>
      <c r="K422" s="18">
        <v>594.66999999999996</v>
      </c>
      <c r="L422" s="18">
        <v>745.28</v>
      </c>
      <c r="M422" s="18"/>
      <c r="N422" s="18"/>
    </row>
    <row r="423" spans="1:14" ht="15" x14ac:dyDescent="0.25">
      <c r="A423" t="str">
        <f t="shared" si="6"/>
        <v>VN430A3214</v>
      </c>
      <c r="B423" s="17" t="s">
        <v>310</v>
      </c>
      <c r="C423" s="16" t="s">
        <v>34</v>
      </c>
      <c r="D423" t="s">
        <v>262</v>
      </c>
      <c r="E423" s="16" t="s">
        <v>317</v>
      </c>
      <c r="F423">
        <v>4</v>
      </c>
      <c r="G423" s="20">
        <v>17.083333333333332</v>
      </c>
      <c r="H423" s="21">
        <v>4</v>
      </c>
      <c r="I423" s="19">
        <v>21.666666666666668</v>
      </c>
      <c r="J423" t="s">
        <v>17</v>
      </c>
      <c r="K423" s="18">
        <v>594.66999999999996</v>
      </c>
      <c r="L423" s="18">
        <v>745.28</v>
      </c>
      <c r="M423" s="18"/>
      <c r="N423" s="18"/>
    </row>
    <row r="424" spans="1:14" ht="15" x14ac:dyDescent="0.25">
      <c r="A424" t="str">
        <f t="shared" si="6"/>
        <v>VN430A3215</v>
      </c>
      <c r="B424" s="17" t="s">
        <v>310</v>
      </c>
      <c r="C424" s="16" t="s">
        <v>34</v>
      </c>
      <c r="D424" t="s">
        <v>262</v>
      </c>
      <c r="E424" s="16" t="s">
        <v>317</v>
      </c>
      <c r="F424">
        <v>5</v>
      </c>
      <c r="G424" s="20">
        <v>17.083333333333332</v>
      </c>
      <c r="H424" s="21">
        <v>5</v>
      </c>
      <c r="I424" s="19">
        <v>21.666666666666668</v>
      </c>
      <c r="J424" t="s">
        <v>17</v>
      </c>
      <c r="K424" s="18">
        <v>594.66999999999996</v>
      </c>
      <c r="L424" s="18">
        <v>745.28</v>
      </c>
      <c r="M424" s="18"/>
      <c r="N424" s="18"/>
    </row>
    <row r="425" spans="1:14" ht="15" x14ac:dyDescent="0.25">
      <c r="A425" t="str">
        <f t="shared" si="6"/>
        <v>VN430A3216</v>
      </c>
      <c r="B425" s="17" t="s">
        <v>310</v>
      </c>
      <c r="C425" s="16" t="s">
        <v>34</v>
      </c>
      <c r="D425" t="s">
        <v>262</v>
      </c>
      <c r="E425" s="16" t="s">
        <v>317</v>
      </c>
      <c r="F425">
        <v>6</v>
      </c>
      <c r="G425" s="20">
        <v>17.083333333333332</v>
      </c>
      <c r="H425" s="21">
        <v>6</v>
      </c>
      <c r="I425" s="19">
        <v>21.666666666666668</v>
      </c>
      <c r="J425" t="s">
        <v>17</v>
      </c>
      <c r="K425" s="18">
        <v>594.66999999999996</v>
      </c>
      <c r="L425" s="18">
        <v>745.28</v>
      </c>
      <c r="M425" s="18"/>
      <c r="N425" s="18"/>
    </row>
    <row r="426" spans="1:14" ht="15" x14ac:dyDescent="0.25">
      <c r="A426" t="str">
        <f t="shared" si="6"/>
        <v>VN430A3217</v>
      </c>
      <c r="B426" s="15" t="s">
        <v>310</v>
      </c>
      <c r="C426" s="16" t="s">
        <v>34</v>
      </c>
      <c r="D426" t="s">
        <v>262</v>
      </c>
      <c r="E426" s="16" t="s">
        <v>317</v>
      </c>
      <c r="F426">
        <v>7</v>
      </c>
      <c r="G426" s="20">
        <v>17.083333333333332</v>
      </c>
      <c r="H426" s="21">
        <v>7</v>
      </c>
      <c r="I426" s="19">
        <v>21.666666666666668</v>
      </c>
      <c r="J426" t="s">
        <v>17</v>
      </c>
      <c r="K426" s="18">
        <v>594.66999999999996</v>
      </c>
      <c r="L426" s="18">
        <v>745.28</v>
      </c>
      <c r="M426" s="18"/>
      <c r="N426" s="18"/>
    </row>
    <row r="427" spans="1:14" ht="15" x14ac:dyDescent="0.25">
      <c r="A427" t="str">
        <f t="shared" si="6"/>
        <v>VN336A3211</v>
      </c>
      <c r="B427" s="17" t="s">
        <v>143</v>
      </c>
      <c r="C427" s="16" t="s">
        <v>34</v>
      </c>
      <c r="D427" t="s">
        <v>144</v>
      </c>
      <c r="E427" s="16" t="s">
        <v>142</v>
      </c>
      <c r="F427">
        <v>1</v>
      </c>
      <c r="G427" s="20">
        <v>17.083333333333332</v>
      </c>
      <c r="H427" s="21">
        <v>1</v>
      </c>
      <c r="I427" s="19">
        <v>22</v>
      </c>
      <c r="J427" t="s">
        <v>17</v>
      </c>
      <c r="K427" s="18">
        <v>690.92</v>
      </c>
      <c r="L427" s="18">
        <v>868.85</v>
      </c>
      <c r="M427" s="18"/>
      <c r="N427" s="18"/>
    </row>
    <row r="428" spans="1:14" ht="15" x14ac:dyDescent="0.25">
      <c r="A428" t="str">
        <f t="shared" si="6"/>
        <v>VN336A3212</v>
      </c>
      <c r="B428" s="17" t="s">
        <v>143</v>
      </c>
      <c r="C428" s="16" t="s">
        <v>34</v>
      </c>
      <c r="D428" t="s">
        <v>144</v>
      </c>
      <c r="E428" s="16" t="s">
        <v>142</v>
      </c>
      <c r="F428">
        <v>2</v>
      </c>
      <c r="G428" s="20">
        <v>17.083333333333332</v>
      </c>
      <c r="H428" s="21">
        <v>2</v>
      </c>
      <c r="I428" s="19">
        <v>22</v>
      </c>
      <c r="J428" t="s">
        <v>17</v>
      </c>
      <c r="K428" s="18">
        <v>690.92</v>
      </c>
      <c r="L428" s="18">
        <v>868.85</v>
      </c>
      <c r="M428" s="18"/>
      <c r="N428" s="18"/>
    </row>
    <row r="429" spans="1:14" ht="15" x14ac:dyDescent="0.25">
      <c r="A429" t="str">
        <f t="shared" si="6"/>
        <v>VN336A3213</v>
      </c>
      <c r="B429" s="17" t="s">
        <v>143</v>
      </c>
      <c r="C429" s="16" t="s">
        <v>34</v>
      </c>
      <c r="D429" t="s">
        <v>144</v>
      </c>
      <c r="E429" s="16" t="s">
        <v>142</v>
      </c>
      <c r="F429">
        <v>3</v>
      </c>
      <c r="G429" s="20">
        <v>17.083333333333332</v>
      </c>
      <c r="H429" s="21">
        <v>3</v>
      </c>
      <c r="I429" s="19">
        <v>22</v>
      </c>
      <c r="J429" t="s">
        <v>17</v>
      </c>
      <c r="K429" s="18">
        <v>690.92</v>
      </c>
      <c r="L429" s="18">
        <v>868.85</v>
      </c>
      <c r="M429" s="18"/>
      <c r="N429" s="18"/>
    </row>
    <row r="430" spans="1:14" ht="15" x14ac:dyDescent="0.25">
      <c r="A430" t="str">
        <f t="shared" si="6"/>
        <v>VN336A3214</v>
      </c>
      <c r="B430" s="17" t="s">
        <v>143</v>
      </c>
      <c r="C430" s="16" t="s">
        <v>34</v>
      </c>
      <c r="D430" t="s">
        <v>144</v>
      </c>
      <c r="E430" s="16" t="s">
        <v>142</v>
      </c>
      <c r="F430">
        <v>4</v>
      </c>
      <c r="G430" s="20">
        <v>17.083333333333332</v>
      </c>
      <c r="H430" s="21">
        <v>4</v>
      </c>
      <c r="I430" s="19">
        <v>22</v>
      </c>
      <c r="J430" t="s">
        <v>17</v>
      </c>
      <c r="K430" s="18">
        <v>690.92</v>
      </c>
      <c r="L430" s="18">
        <v>868.85</v>
      </c>
      <c r="M430" s="18"/>
      <c r="N430" s="18"/>
    </row>
    <row r="431" spans="1:14" ht="15" x14ac:dyDescent="0.25">
      <c r="A431" t="str">
        <f t="shared" si="6"/>
        <v>VN336A3215</v>
      </c>
      <c r="B431" s="17" t="s">
        <v>143</v>
      </c>
      <c r="C431" s="16" t="s">
        <v>34</v>
      </c>
      <c r="D431" t="s">
        <v>144</v>
      </c>
      <c r="E431" s="16" t="s">
        <v>142</v>
      </c>
      <c r="F431">
        <v>5</v>
      </c>
      <c r="G431" s="20">
        <v>17.083333333333332</v>
      </c>
      <c r="H431" s="21">
        <v>5</v>
      </c>
      <c r="I431" s="19">
        <v>22</v>
      </c>
      <c r="J431" t="s">
        <v>17</v>
      </c>
      <c r="K431" s="18">
        <v>690.92</v>
      </c>
      <c r="L431" s="18">
        <v>868.85</v>
      </c>
      <c r="M431" s="18"/>
      <c r="N431" s="18"/>
    </row>
    <row r="432" spans="1:14" ht="15" x14ac:dyDescent="0.25">
      <c r="A432" t="str">
        <f t="shared" si="6"/>
        <v>VN336A3216</v>
      </c>
      <c r="B432" s="17" t="s">
        <v>143</v>
      </c>
      <c r="C432" s="16" t="s">
        <v>34</v>
      </c>
      <c r="D432" t="s">
        <v>144</v>
      </c>
      <c r="E432" s="16" t="s">
        <v>142</v>
      </c>
      <c r="F432">
        <v>6</v>
      </c>
      <c r="G432" s="20">
        <v>17.083333333333332</v>
      </c>
      <c r="H432" s="21">
        <v>6</v>
      </c>
      <c r="I432" s="19">
        <v>22</v>
      </c>
      <c r="J432" t="s">
        <v>17</v>
      </c>
      <c r="K432" s="18">
        <v>690.92</v>
      </c>
      <c r="L432" s="18">
        <v>868.85</v>
      </c>
      <c r="M432" s="18"/>
      <c r="N432" s="18"/>
    </row>
    <row r="433" spans="1:14" ht="15" x14ac:dyDescent="0.25">
      <c r="A433" t="str">
        <f t="shared" si="6"/>
        <v>VN336A3217</v>
      </c>
      <c r="B433" s="15" t="s">
        <v>143</v>
      </c>
      <c r="C433" s="16" t="s">
        <v>34</v>
      </c>
      <c r="D433" t="s">
        <v>144</v>
      </c>
      <c r="E433" s="16" t="s">
        <v>142</v>
      </c>
      <c r="F433">
        <v>7</v>
      </c>
      <c r="G433" s="20">
        <v>17.083333333333332</v>
      </c>
      <c r="H433" s="21">
        <v>7</v>
      </c>
      <c r="I433" s="19">
        <v>22</v>
      </c>
      <c r="J433" t="s">
        <v>17</v>
      </c>
      <c r="K433" s="18">
        <v>690.92</v>
      </c>
      <c r="L433" s="18">
        <v>868.85</v>
      </c>
      <c r="M433" s="18"/>
      <c r="N433" s="18"/>
    </row>
    <row r="434" spans="1:14" ht="15" x14ac:dyDescent="0.25">
      <c r="A434" t="str">
        <f t="shared" si="6"/>
        <v>VN9421A3211</v>
      </c>
      <c r="B434" s="17" t="s">
        <v>349</v>
      </c>
      <c r="C434" s="16" t="s">
        <v>34</v>
      </c>
      <c r="D434" t="s">
        <v>350</v>
      </c>
      <c r="E434" s="16" t="s">
        <v>348</v>
      </c>
      <c r="F434">
        <v>1</v>
      </c>
      <c r="G434" s="20">
        <v>18.833333333333332</v>
      </c>
      <c r="H434" s="21">
        <v>1</v>
      </c>
      <c r="I434" s="19">
        <v>22.666666666666668</v>
      </c>
      <c r="J434" t="s">
        <v>17</v>
      </c>
      <c r="K434" s="18">
        <v>622.37</v>
      </c>
      <c r="L434" s="18">
        <v>499.56</v>
      </c>
      <c r="M434" s="18"/>
      <c r="N434" s="18"/>
    </row>
    <row r="435" spans="1:14" ht="15" x14ac:dyDescent="0.25">
      <c r="A435" t="str">
        <f t="shared" si="6"/>
        <v>VN9421A3215</v>
      </c>
      <c r="B435" s="15" t="s">
        <v>349</v>
      </c>
      <c r="C435" s="16" t="s">
        <v>34</v>
      </c>
      <c r="D435" t="s">
        <v>350</v>
      </c>
      <c r="E435" s="16" t="s">
        <v>348</v>
      </c>
      <c r="F435">
        <v>5</v>
      </c>
      <c r="G435" s="20">
        <v>7.583333333333333</v>
      </c>
      <c r="H435" s="21">
        <v>5</v>
      </c>
      <c r="I435" s="19">
        <v>11.416666666666666</v>
      </c>
      <c r="J435" t="s">
        <v>17</v>
      </c>
      <c r="K435" s="18">
        <v>622.37</v>
      </c>
      <c r="L435" s="18">
        <v>499.56</v>
      </c>
      <c r="M435" s="18"/>
      <c r="N435" s="18"/>
    </row>
    <row r="436" spans="1:14" ht="15" x14ac:dyDescent="0.25">
      <c r="A436" t="str">
        <f t="shared" si="6"/>
        <v>VN318A3211</v>
      </c>
      <c r="B436" s="17" t="s">
        <v>447</v>
      </c>
      <c r="C436" s="16" t="s">
        <v>34</v>
      </c>
      <c r="D436" t="s">
        <v>448</v>
      </c>
      <c r="E436" s="16" t="s">
        <v>446</v>
      </c>
      <c r="F436">
        <v>1</v>
      </c>
      <c r="G436" s="20">
        <v>17.083333333333332</v>
      </c>
      <c r="H436" s="21">
        <v>1</v>
      </c>
      <c r="I436" s="19">
        <v>22.583333333333332</v>
      </c>
      <c r="J436" t="s">
        <v>17</v>
      </c>
      <c r="K436" s="18">
        <v>1024.22</v>
      </c>
      <c r="L436" s="18">
        <v>974.79</v>
      </c>
      <c r="M436" s="18"/>
      <c r="N436" s="18"/>
    </row>
    <row r="437" spans="1:14" ht="15" x14ac:dyDescent="0.25">
      <c r="A437" t="str">
        <f t="shared" si="6"/>
        <v>VN318A3212</v>
      </c>
      <c r="B437" s="17" t="s">
        <v>447</v>
      </c>
      <c r="C437" s="16" t="s">
        <v>34</v>
      </c>
      <c r="D437" t="s">
        <v>448</v>
      </c>
      <c r="E437" s="16" t="s">
        <v>446</v>
      </c>
      <c r="F437">
        <v>2</v>
      </c>
      <c r="G437" s="20">
        <v>17.083333333333332</v>
      </c>
      <c r="H437" s="21">
        <v>2</v>
      </c>
      <c r="I437" s="19">
        <v>22.583333333333332</v>
      </c>
      <c r="J437" t="s">
        <v>17</v>
      </c>
      <c r="K437" s="18">
        <v>1024.22</v>
      </c>
      <c r="L437" s="18">
        <v>974.79</v>
      </c>
      <c r="M437" s="18"/>
      <c r="N437" s="18"/>
    </row>
    <row r="438" spans="1:14" ht="15" x14ac:dyDescent="0.25">
      <c r="A438" t="str">
        <f t="shared" si="6"/>
        <v>VN318A3213</v>
      </c>
      <c r="B438" s="17" t="s">
        <v>447</v>
      </c>
      <c r="C438" s="16" t="s">
        <v>34</v>
      </c>
      <c r="D438" t="s">
        <v>448</v>
      </c>
      <c r="E438" s="16" t="s">
        <v>446</v>
      </c>
      <c r="F438">
        <v>3</v>
      </c>
      <c r="G438" s="20">
        <v>17.083333333333332</v>
      </c>
      <c r="H438" s="21">
        <v>3</v>
      </c>
      <c r="I438" s="19">
        <v>22.583333333333332</v>
      </c>
      <c r="J438" t="s">
        <v>17</v>
      </c>
      <c r="K438" s="18">
        <v>1024.22</v>
      </c>
      <c r="L438" s="18">
        <v>974.79</v>
      </c>
      <c r="M438" s="18"/>
      <c r="N438" s="18"/>
    </row>
    <row r="439" spans="1:14" ht="15" x14ac:dyDescent="0.25">
      <c r="A439" t="str">
        <f t="shared" si="6"/>
        <v>VN318A3214</v>
      </c>
      <c r="B439" s="17" t="s">
        <v>447</v>
      </c>
      <c r="C439" s="16" t="s">
        <v>34</v>
      </c>
      <c r="D439" t="s">
        <v>448</v>
      </c>
      <c r="E439" s="16" t="s">
        <v>446</v>
      </c>
      <c r="F439">
        <v>4</v>
      </c>
      <c r="G439" s="20">
        <v>17.083333333333332</v>
      </c>
      <c r="H439" s="21">
        <v>4</v>
      </c>
      <c r="I439" s="19">
        <v>22.583333333333332</v>
      </c>
      <c r="J439" t="s">
        <v>17</v>
      </c>
      <c r="K439" s="18">
        <v>1024.22</v>
      </c>
      <c r="L439" s="18">
        <v>974.79</v>
      </c>
      <c r="M439" s="18"/>
      <c r="N439" s="18"/>
    </row>
    <row r="440" spans="1:14" ht="15" x14ac:dyDescent="0.25">
      <c r="A440" t="str">
        <f t="shared" si="6"/>
        <v>VN318A3215</v>
      </c>
      <c r="B440" s="17" t="s">
        <v>447</v>
      </c>
      <c r="C440" s="16" t="s">
        <v>34</v>
      </c>
      <c r="D440" t="s">
        <v>448</v>
      </c>
      <c r="E440" s="16" t="s">
        <v>446</v>
      </c>
      <c r="F440">
        <v>5</v>
      </c>
      <c r="G440" s="20">
        <v>17.083333333333332</v>
      </c>
      <c r="H440" s="21">
        <v>5</v>
      </c>
      <c r="I440" s="19">
        <v>22.583333333333332</v>
      </c>
      <c r="J440" t="s">
        <v>17</v>
      </c>
      <c r="K440" s="18">
        <v>1024.22</v>
      </c>
      <c r="L440" s="18">
        <v>974.79</v>
      </c>
      <c r="M440" s="18"/>
      <c r="N440" s="18"/>
    </row>
    <row r="441" spans="1:14" ht="15" x14ac:dyDescent="0.25">
      <c r="A441" t="str">
        <f t="shared" si="6"/>
        <v>VN318A3216</v>
      </c>
      <c r="B441" s="17" t="s">
        <v>447</v>
      </c>
      <c r="C441" s="16" t="s">
        <v>34</v>
      </c>
      <c r="D441" t="s">
        <v>448</v>
      </c>
      <c r="E441" s="16" t="s">
        <v>446</v>
      </c>
      <c r="F441">
        <v>6</v>
      </c>
      <c r="G441" s="20">
        <v>17.083333333333332</v>
      </c>
      <c r="H441" s="21">
        <v>6</v>
      </c>
      <c r="I441" s="19">
        <v>22.583333333333332</v>
      </c>
      <c r="J441" t="s">
        <v>17</v>
      </c>
      <c r="K441" s="18">
        <v>1024.22</v>
      </c>
      <c r="L441" s="18">
        <v>974.79</v>
      </c>
      <c r="M441" s="18"/>
      <c r="N441" s="18"/>
    </row>
    <row r="442" spans="1:14" ht="15" x14ac:dyDescent="0.25">
      <c r="A442" t="str">
        <f t="shared" si="6"/>
        <v>VN318A3217</v>
      </c>
      <c r="B442" s="15" t="s">
        <v>447</v>
      </c>
      <c r="C442" s="16" t="s">
        <v>34</v>
      </c>
      <c r="D442" t="s">
        <v>448</v>
      </c>
      <c r="E442" s="16" t="s">
        <v>446</v>
      </c>
      <c r="F442">
        <v>7</v>
      </c>
      <c r="G442" s="20">
        <v>17.083333333333332</v>
      </c>
      <c r="H442" s="21">
        <v>7</v>
      </c>
      <c r="I442" s="19">
        <v>22.583333333333332</v>
      </c>
      <c r="J442" t="s">
        <v>17</v>
      </c>
      <c r="K442" s="18">
        <v>1024.22</v>
      </c>
      <c r="L442" s="18">
        <v>974.79</v>
      </c>
      <c r="M442" s="18"/>
      <c r="N442" s="18"/>
    </row>
    <row r="443" spans="1:14" ht="15" x14ac:dyDescent="0.25">
      <c r="A443" t="str">
        <f t="shared" si="6"/>
        <v>VN528A3214</v>
      </c>
      <c r="B443" s="17" t="s">
        <v>779</v>
      </c>
      <c r="C443" s="16" t="s">
        <v>34</v>
      </c>
      <c r="D443" t="s">
        <v>469</v>
      </c>
      <c r="E443" s="16" t="s">
        <v>778</v>
      </c>
      <c r="F443">
        <v>4</v>
      </c>
      <c r="G443" s="20">
        <v>7.916666666666667</v>
      </c>
      <c r="H443" s="21">
        <v>4</v>
      </c>
      <c r="I443" s="19">
        <v>11.416666666666666</v>
      </c>
      <c r="J443" t="s">
        <v>17</v>
      </c>
      <c r="K443" s="18">
        <v>511.86</v>
      </c>
      <c r="L443" s="18">
        <v>418.13</v>
      </c>
      <c r="M443" s="18"/>
      <c r="N443" s="18"/>
    </row>
    <row r="444" spans="1:14" ht="15" x14ac:dyDescent="0.25">
      <c r="A444" t="str">
        <f t="shared" si="6"/>
        <v>VN528A3217</v>
      </c>
      <c r="B444" s="15" t="s">
        <v>779</v>
      </c>
      <c r="C444" s="16" t="s">
        <v>34</v>
      </c>
      <c r="D444" t="s">
        <v>469</v>
      </c>
      <c r="E444" s="16" t="s">
        <v>778</v>
      </c>
      <c r="F444">
        <v>7</v>
      </c>
      <c r="G444" s="20">
        <v>7.916666666666667</v>
      </c>
      <c r="H444" s="21">
        <v>7</v>
      </c>
      <c r="I444" s="19">
        <v>11.416666666666666</v>
      </c>
      <c r="J444" t="s">
        <v>17</v>
      </c>
      <c r="K444" s="18">
        <v>511.86</v>
      </c>
      <c r="L444" s="18">
        <v>418.13</v>
      </c>
      <c r="M444" s="18"/>
      <c r="N444" s="18"/>
    </row>
    <row r="445" spans="1:14" ht="15" x14ac:dyDescent="0.25">
      <c r="A445" t="str">
        <f t="shared" si="6"/>
        <v>VN105A3211</v>
      </c>
      <c r="B445" s="17" t="s">
        <v>128</v>
      </c>
      <c r="C445" s="16" t="s">
        <v>34</v>
      </c>
      <c r="D445" t="s">
        <v>27</v>
      </c>
      <c r="E445" s="16" t="s">
        <v>514</v>
      </c>
      <c r="F445">
        <v>1</v>
      </c>
      <c r="G445" s="20">
        <v>23</v>
      </c>
      <c r="H445" s="21">
        <v>2</v>
      </c>
      <c r="I445" s="19">
        <v>0.41666666666666669</v>
      </c>
      <c r="J445" t="s">
        <v>17</v>
      </c>
      <c r="K445" s="18">
        <v>239.31</v>
      </c>
      <c r="L445" s="18">
        <v>208.92</v>
      </c>
      <c r="M445" s="18"/>
      <c r="N445" s="18"/>
    </row>
    <row r="446" spans="1:14" ht="15" x14ac:dyDescent="0.25">
      <c r="A446" t="str">
        <f t="shared" si="6"/>
        <v>VN105A3212</v>
      </c>
      <c r="B446" s="17" t="s">
        <v>128</v>
      </c>
      <c r="C446" s="16" t="s">
        <v>34</v>
      </c>
      <c r="D446" t="s">
        <v>27</v>
      </c>
      <c r="E446" s="16" t="s">
        <v>514</v>
      </c>
      <c r="F446">
        <v>2</v>
      </c>
      <c r="G446" s="20">
        <v>23</v>
      </c>
      <c r="H446" s="21">
        <v>3</v>
      </c>
      <c r="I446" s="19">
        <v>0.41666666666666669</v>
      </c>
      <c r="J446" t="s">
        <v>17</v>
      </c>
      <c r="K446" s="18">
        <v>239.31</v>
      </c>
      <c r="L446" s="18">
        <v>208.92</v>
      </c>
      <c r="M446" s="18"/>
      <c r="N446" s="18"/>
    </row>
    <row r="447" spans="1:14" ht="15" x14ac:dyDescent="0.25">
      <c r="A447" t="str">
        <f t="shared" si="6"/>
        <v>VN105A3213</v>
      </c>
      <c r="B447" s="17" t="s">
        <v>128</v>
      </c>
      <c r="C447" s="16" t="s">
        <v>34</v>
      </c>
      <c r="D447" t="s">
        <v>27</v>
      </c>
      <c r="E447" s="16" t="s">
        <v>514</v>
      </c>
      <c r="F447">
        <v>3</v>
      </c>
      <c r="G447" s="20">
        <v>23</v>
      </c>
      <c r="H447" s="21">
        <v>4</v>
      </c>
      <c r="I447" s="19">
        <v>0.41666666666666669</v>
      </c>
      <c r="J447" t="s">
        <v>17</v>
      </c>
      <c r="K447" s="18">
        <v>239.31</v>
      </c>
      <c r="L447" s="18">
        <v>208.92</v>
      </c>
      <c r="M447" s="18"/>
      <c r="N447" s="18"/>
    </row>
    <row r="448" spans="1:14" ht="15" x14ac:dyDescent="0.25">
      <c r="A448" t="str">
        <f t="shared" si="6"/>
        <v>VN105A3214</v>
      </c>
      <c r="B448" s="17" t="s">
        <v>128</v>
      </c>
      <c r="C448" s="16" t="s">
        <v>34</v>
      </c>
      <c r="D448" t="s">
        <v>27</v>
      </c>
      <c r="E448" s="16" t="s">
        <v>514</v>
      </c>
      <c r="F448">
        <v>4</v>
      </c>
      <c r="G448" s="20">
        <v>23</v>
      </c>
      <c r="H448" s="21">
        <v>5</v>
      </c>
      <c r="I448" s="19">
        <v>0.41666666666666669</v>
      </c>
      <c r="J448" t="s">
        <v>17</v>
      </c>
      <c r="K448" s="18">
        <v>239.31</v>
      </c>
      <c r="L448" s="18">
        <v>208.92</v>
      </c>
      <c r="M448" s="18"/>
      <c r="N448" s="18"/>
    </row>
    <row r="449" spans="1:14" ht="15" x14ac:dyDescent="0.25">
      <c r="A449" t="str">
        <f t="shared" si="6"/>
        <v>VN105A3215</v>
      </c>
      <c r="B449" s="17" t="s">
        <v>128</v>
      </c>
      <c r="C449" s="16" t="s">
        <v>34</v>
      </c>
      <c r="D449" t="s">
        <v>27</v>
      </c>
      <c r="E449" s="16" t="s">
        <v>514</v>
      </c>
      <c r="F449">
        <v>5</v>
      </c>
      <c r="G449" s="20">
        <v>23</v>
      </c>
      <c r="H449" s="21">
        <v>6</v>
      </c>
      <c r="I449" s="19">
        <v>0.41666666666666669</v>
      </c>
      <c r="J449" t="s">
        <v>17</v>
      </c>
      <c r="K449" s="18">
        <v>239.31</v>
      </c>
      <c r="L449" s="18">
        <v>208.92</v>
      </c>
      <c r="M449" s="18"/>
      <c r="N449" s="18"/>
    </row>
    <row r="450" spans="1:14" ht="15" x14ac:dyDescent="0.25">
      <c r="A450" t="str">
        <f t="shared" si="6"/>
        <v>VN105A3216</v>
      </c>
      <c r="B450" s="17" t="s">
        <v>128</v>
      </c>
      <c r="C450" s="16" t="s">
        <v>34</v>
      </c>
      <c r="D450" t="s">
        <v>27</v>
      </c>
      <c r="E450" s="16" t="s">
        <v>514</v>
      </c>
      <c r="F450">
        <v>6</v>
      </c>
      <c r="G450" s="20">
        <v>23</v>
      </c>
      <c r="H450" s="21">
        <v>7</v>
      </c>
      <c r="I450" s="19">
        <v>0.41666666666666669</v>
      </c>
      <c r="J450" t="s">
        <v>17</v>
      </c>
      <c r="K450" s="18">
        <v>239.31</v>
      </c>
      <c r="L450" s="18">
        <v>208.92</v>
      </c>
      <c r="M450" s="18"/>
      <c r="N450" s="18"/>
    </row>
    <row r="451" spans="1:14" ht="15" x14ac:dyDescent="0.25">
      <c r="A451" t="str">
        <f t="shared" ref="A451:A514" si="7">E451&amp;J451&amp;F451</f>
        <v>VN105A3217</v>
      </c>
      <c r="B451" s="17" t="s">
        <v>128</v>
      </c>
      <c r="C451" s="16" t="s">
        <v>34</v>
      </c>
      <c r="D451" t="s">
        <v>27</v>
      </c>
      <c r="E451" s="16" t="s">
        <v>514</v>
      </c>
      <c r="F451">
        <v>7</v>
      </c>
      <c r="G451" s="20">
        <v>23</v>
      </c>
      <c r="H451" s="21">
        <v>1</v>
      </c>
      <c r="I451" s="19">
        <v>0.41666666666666669</v>
      </c>
      <c r="J451" t="s">
        <v>17</v>
      </c>
      <c r="K451" s="18">
        <v>239.31</v>
      </c>
      <c r="L451" s="18">
        <v>208.92</v>
      </c>
      <c r="M451" s="18"/>
      <c r="N451" s="18"/>
    </row>
    <row r="452" spans="1:14" ht="15" x14ac:dyDescent="0.25">
      <c r="A452" t="str">
        <f t="shared" si="7"/>
        <v>VN107A3211</v>
      </c>
      <c r="B452" s="17" t="s">
        <v>128</v>
      </c>
      <c r="C452" s="16" t="s">
        <v>34</v>
      </c>
      <c r="D452" t="s">
        <v>27</v>
      </c>
      <c r="E452" s="16" t="s">
        <v>198</v>
      </c>
      <c r="F452">
        <v>1</v>
      </c>
      <c r="G452" s="20">
        <v>0</v>
      </c>
      <c r="H452" s="21">
        <v>1</v>
      </c>
      <c r="I452" s="19">
        <v>1.5</v>
      </c>
      <c r="J452" t="s">
        <v>17</v>
      </c>
      <c r="K452" s="18">
        <v>239.31</v>
      </c>
      <c r="L452" s="18">
        <v>208.92</v>
      </c>
      <c r="M452" s="18"/>
      <c r="N452" s="18"/>
    </row>
    <row r="453" spans="1:14" ht="15" x14ac:dyDescent="0.25">
      <c r="A453" t="str">
        <f t="shared" si="7"/>
        <v>VN107A3212</v>
      </c>
      <c r="B453" s="17" t="s">
        <v>128</v>
      </c>
      <c r="C453" s="16" t="s">
        <v>34</v>
      </c>
      <c r="D453" t="s">
        <v>27</v>
      </c>
      <c r="E453" s="16" t="s">
        <v>198</v>
      </c>
      <c r="F453">
        <v>2</v>
      </c>
      <c r="G453" s="20">
        <v>23.833333333333332</v>
      </c>
      <c r="H453" s="21">
        <v>3</v>
      </c>
      <c r="I453" s="19">
        <v>1.3333333333333333</v>
      </c>
      <c r="J453" t="s">
        <v>17</v>
      </c>
      <c r="K453" s="18">
        <v>239.31</v>
      </c>
      <c r="L453" s="18">
        <v>208.92</v>
      </c>
      <c r="M453" s="18"/>
      <c r="N453" s="18"/>
    </row>
    <row r="454" spans="1:14" ht="15" x14ac:dyDescent="0.25">
      <c r="A454" t="str">
        <f t="shared" si="7"/>
        <v>VN107A3215</v>
      </c>
      <c r="B454" s="17" t="s">
        <v>128</v>
      </c>
      <c r="C454" s="16" t="s">
        <v>34</v>
      </c>
      <c r="D454" t="s">
        <v>27</v>
      </c>
      <c r="E454" s="16" t="s">
        <v>198</v>
      </c>
      <c r="F454">
        <v>5</v>
      </c>
      <c r="G454" s="20">
        <v>0</v>
      </c>
      <c r="H454" s="21">
        <v>5</v>
      </c>
      <c r="I454" s="19">
        <v>1.5</v>
      </c>
      <c r="J454" t="s">
        <v>17</v>
      </c>
      <c r="K454" s="18">
        <v>239.31</v>
      </c>
      <c r="L454" s="18">
        <v>208.92</v>
      </c>
      <c r="M454" s="18"/>
      <c r="N454" s="18"/>
    </row>
    <row r="455" spans="1:14" ht="15" x14ac:dyDescent="0.25">
      <c r="A455" t="str">
        <f t="shared" si="7"/>
        <v>VN107A3216</v>
      </c>
      <c r="B455" s="17" t="s">
        <v>128</v>
      </c>
      <c r="C455" s="16" t="s">
        <v>34</v>
      </c>
      <c r="D455" t="s">
        <v>27</v>
      </c>
      <c r="E455" s="16" t="s">
        <v>198</v>
      </c>
      <c r="F455">
        <v>6</v>
      </c>
      <c r="G455" s="20">
        <v>0</v>
      </c>
      <c r="H455" s="21">
        <v>6</v>
      </c>
      <c r="I455" s="19">
        <v>1.5</v>
      </c>
      <c r="J455" t="s">
        <v>17</v>
      </c>
      <c r="K455" s="18">
        <v>239.31</v>
      </c>
      <c r="L455" s="18">
        <v>208.92</v>
      </c>
      <c r="M455" s="18"/>
      <c r="N455" s="18"/>
    </row>
    <row r="456" spans="1:14" ht="15" x14ac:dyDescent="0.25">
      <c r="A456" t="str">
        <f t="shared" si="7"/>
        <v>VN107A3217</v>
      </c>
      <c r="B456" s="17" t="s">
        <v>128</v>
      </c>
      <c r="C456" s="16" t="s">
        <v>34</v>
      </c>
      <c r="D456" t="s">
        <v>27</v>
      </c>
      <c r="E456" s="16" t="s">
        <v>198</v>
      </c>
      <c r="F456">
        <v>7</v>
      </c>
      <c r="G456" s="20">
        <v>0</v>
      </c>
      <c r="H456" s="21">
        <v>7</v>
      </c>
      <c r="I456" s="19">
        <v>1.5</v>
      </c>
      <c r="J456" t="s">
        <v>17</v>
      </c>
      <c r="K456" s="18">
        <v>239.31</v>
      </c>
      <c r="L456" s="18">
        <v>208.92</v>
      </c>
      <c r="M456" s="18"/>
      <c r="N456" s="18"/>
    </row>
    <row r="457" spans="1:14" ht="15" x14ac:dyDescent="0.25">
      <c r="A457" t="str">
        <f t="shared" si="7"/>
        <v>VN109A3211</v>
      </c>
      <c r="B457" s="17" t="s">
        <v>128</v>
      </c>
      <c r="C457" s="16" t="s">
        <v>34</v>
      </c>
      <c r="D457" t="s">
        <v>27</v>
      </c>
      <c r="E457" s="16" t="s">
        <v>271</v>
      </c>
      <c r="F457">
        <v>1</v>
      </c>
      <c r="G457" s="20">
        <v>1</v>
      </c>
      <c r="H457" s="21">
        <v>1</v>
      </c>
      <c r="I457" s="19">
        <v>2.4166666666666665</v>
      </c>
      <c r="J457" t="s">
        <v>17</v>
      </c>
      <c r="K457" s="18">
        <v>239.31</v>
      </c>
      <c r="L457" s="18">
        <v>208.92</v>
      </c>
      <c r="M457" s="18"/>
      <c r="N457" s="18"/>
    </row>
    <row r="458" spans="1:14" ht="15" x14ac:dyDescent="0.25">
      <c r="A458" t="str">
        <f t="shared" si="7"/>
        <v>VN109A3212</v>
      </c>
      <c r="B458" s="17" t="s">
        <v>128</v>
      </c>
      <c r="C458" s="16" t="s">
        <v>34</v>
      </c>
      <c r="D458" t="s">
        <v>27</v>
      </c>
      <c r="E458" s="16" t="s">
        <v>271</v>
      </c>
      <c r="F458">
        <v>2</v>
      </c>
      <c r="G458" s="20">
        <v>1</v>
      </c>
      <c r="H458" s="21">
        <v>2</v>
      </c>
      <c r="I458" s="19">
        <v>2.4166666666666665</v>
      </c>
      <c r="J458" t="s">
        <v>17</v>
      </c>
      <c r="K458" s="18">
        <v>239.31</v>
      </c>
      <c r="L458" s="18">
        <v>208.92</v>
      </c>
      <c r="M458" s="18"/>
      <c r="N458" s="18"/>
    </row>
    <row r="459" spans="1:14" ht="15" x14ac:dyDescent="0.25">
      <c r="A459" t="str">
        <f t="shared" si="7"/>
        <v>VN109A3213</v>
      </c>
      <c r="B459" s="17" t="s">
        <v>128</v>
      </c>
      <c r="C459" s="16" t="s">
        <v>34</v>
      </c>
      <c r="D459" t="s">
        <v>27</v>
      </c>
      <c r="E459" s="16" t="s">
        <v>271</v>
      </c>
      <c r="F459">
        <v>3</v>
      </c>
      <c r="G459" s="20">
        <v>1</v>
      </c>
      <c r="H459" s="21">
        <v>3</v>
      </c>
      <c r="I459" s="19">
        <v>2.4166666666666665</v>
      </c>
      <c r="J459" t="s">
        <v>17</v>
      </c>
      <c r="K459" s="18">
        <v>239.31</v>
      </c>
      <c r="L459" s="18">
        <v>208.92</v>
      </c>
      <c r="M459" s="18"/>
      <c r="N459" s="18"/>
    </row>
    <row r="460" spans="1:14" ht="15" x14ac:dyDescent="0.25">
      <c r="A460" t="str">
        <f t="shared" si="7"/>
        <v>VN109A3214</v>
      </c>
      <c r="B460" s="17" t="s">
        <v>128</v>
      </c>
      <c r="C460" s="16" t="s">
        <v>34</v>
      </c>
      <c r="D460" t="s">
        <v>27</v>
      </c>
      <c r="E460" s="16" t="s">
        <v>271</v>
      </c>
      <c r="F460">
        <v>4</v>
      </c>
      <c r="G460" s="20">
        <v>1</v>
      </c>
      <c r="H460" s="21">
        <v>4</v>
      </c>
      <c r="I460" s="19">
        <v>2.4166666666666665</v>
      </c>
      <c r="J460" t="s">
        <v>17</v>
      </c>
      <c r="K460" s="18">
        <v>239.31</v>
      </c>
      <c r="L460" s="18">
        <v>208.92</v>
      </c>
      <c r="M460" s="18"/>
      <c r="N460" s="18"/>
    </row>
    <row r="461" spans="1:14" ht="15" x14ac:dyDescent="0.25">
      <c r="A461" t="str">
        <f t="shared" si="7"/>
        <v>VN109A3215</v>
      </c>
      <c r="B461" s="17" t="s">
        <v>128</v>
      </c>
      <c r="C461" s="16" t="s">
        <v>34</v>
      </c>
      <c r="D461" t="s">
        <v>27</v>
      </c>
      <c r="E461" s="16" t="s">
        <v>271</v>
      </c>
      <c r="F461">
        <v>5</v>
      </c>
      <c r="G461" s="20">
        <v>1</v>
      </c>
      <c r="H461" s="21">
        <v>5</v>
      </c>
      <c r="I461" s="19">
        <v>2.4166666666666665</v>
      </c>
      <c r="J461" t="s">
        <v>17</v>
      </c>
      <c r="K461" s="18">
        <v>239.31</v>
      </c>
      <c r="L461" s="18">
        <v>208.92</v>
      </c>
      <c r="M461" s="18"/>
      <c r="N461" s="18"/>
    </row>
    <row r="462" spans="1:14" ht="15" x14ac:dyDescent="0.25">
      <c r="A462" t="str">
        <f t="shared" si="7"/>
        <v>VN109A3216</v>
      </c>
      <c r="B462" s="17" t="s">
        <v>128</v>
      </c>
      <c r="C462" s="16" t="s">
        <v>34</v>
      </c>
      <c r="D462" t="s">
        <v>27</v>
      </c>
      <c r="E462" s="16" t="s">
        <v>271</v>
      </c>
      <c r="F462">
        <v>6</v>
      </c>
      <c r="G462" s="20">
        <v>1</v>
      </c>
      <c r="H462" s="21">
        <v>6</v>
      </c>
      <c r="I462" s="19">
        <v>2.4166666666666665</v>
      </c>
      <c r="J462" t="s">
        <v>17</v>
      </c>
      <c r="K462" s="18">
        <v>239.31</v>
      </c>
      <c r="L462" s="18">
        <v>208.92</v>
      </c>
      <c r="M462" s="18"/>
      <c r="N462" s="18"/>
    </row>
    <row r="463" spans="1:14" ht="15" x14ac:dyDescent="0.25">
      <c r="A463" t="str">
        <f t="shared" si="7"/>
        <v>VN109A3217</v>
      </c>
      <c r="B463" s="17" t="s">
        <v>128</v>
      </c>
      <c r="C463" s="16" t="s">
        <v>34</v>
      </c>
      <c r="D463" t="s">
        <v>27</v>
      </c>
      <c r="E463" s="16" t="s">
        <v>271</v>
      </c>
      <c r="F463">
        <v>7</v>
      </c>
      <c r="G463" s="20">
        <v>1</v>
      </c>
      <c r="H463" s="21">
        <v>7</v>
      </c>
      <c r="I463" s="19">
        <v>2.4166666666666665</v>
      </c>
      <c r="J463" t="s">
        <v>17</v>
      </c>
      <c r="K463" s="18">
        <v>239.31</v>
      </c>
      <c r="L463" s="18">
        <v>208.92</v>
      </c>
      <c r="M463" s="18"/>
      <c r="N463" s="18"/>
    </row>
    <row r="464" spans="1:14" ht="15" x14ac:dyDescent="0.25">
      <c r="A464" t="str">
        <f t="shared" si="7"/>
        <v>VN113A3211</v>
      </c>
      <c r="B464" s="17" t="s">
        <v>128</v>
      </c>
      <c r="C464" s="16" t="s">
        <v>34</v>
      </c>
      <c r="D464" t="s">
        <v>27</v>
      </c>
      <c r="E464" s="16" t="s">
        <v>207</v>
      </c>
      <c r="F464">
        <v>1</v>
      </c>
      <c r="G464" s="20">
        <v>2</v>
      </c>
      <c r="H464" s="21">
        <v>1</v>
      </c>
      <c r="I464" s="19">
        <v>3.4166666666666665</v>
      </c>
      <c r="J464" t="s">
        <v>17</v>
      </c>
      <c r="K464" s="18">
        <v>239.31</v>
      </c>
      <c r="L464" s="18">
        <v>208.92</v>
      </c>
      <c r="M464" s="18"/>
      <c r="N464" s="18"/>
    </row>
    <row r="465" spans="1:14" ht="15" x14ac:dyDescent="0.25">
      <c r="A465" t="str">
        <f t="shared" si="7"/>
        <v>VN113A3212</v>
      </c>
      <c r="B465" s="17" t="s">
        <v>128</v>
      </c>
      <c r="C465" s="16" t="s">
        <v>34</v>
      </c>
      <c r="D465" t="s">
        <v>27</v>
      </c>
      <c r="E465" s="16" t="s">
        <v>207</v>
      </c>
      <c r="F465">
        <v>2</v>
      </c>
      <c r="G465" s="20">
        <v>2</v>
      </c>
      <c r="H465" s="21">
        <v>2</v>
      </c>
      <c r="I465" s="19">
        <v>3.4166666666666665</v>
      </c>
      <c r="J465" t="s">
        <v>17</v>
      </c>
      <c r="K465" s="18">
        <v>239.31</v>
      </c>
      <c r="L465" s="18">
        <v>208.92</v>
      </c>
      <c r="M465" s="18"/>
      <c r="N465" s="18"/>
    </row>
    <row r="466" spans="1:14" ht="15" x14ac:dyDescent="0.25">
      <c r="A466" t="str">
        <f t="shared" si="7"/>
        <v>VN113A3213</v>
      </c>
      <c r="B466" s="17" t="s">
        <v>128</v>
      </c>
      <c r="C466" s="16" t="s">
        <v>34</v>
      </c>
      <c r="D466" t="s">
        <v>27</v>
      </c>
      <c r="E466" s="16" t="s">
        <v>207</v>
      </c>
      <c r="F466">
        <v>3</v>
      </c>
      <c r="G466" s="20">
        <v>2</v>
      </c>
      <c r="H466" s="21">
        <v>3</v>
      </c>
      <c r="I466" s="19">
        <v>3.4166666666666665</v>
      </c>
      <c r="J466" t="s">
        <v>17</v>
      </c>
      <c r="K466" s="18">
        <v>239.31</v>
      </c>
      <c r="L466" s="18">
        <v>208.92</v>
      </c>
      <c r="M466" s="18"/>
      <c r="N466" s="18"/>
    </row>
    <row r="467" spans="1:14" ht="15" x14ac:dyDescent="0.25">
      <c r="A467" t="str">
        <f t="shared" si="7"/>
        <v>VN113A3214</v>
      </c>
      <c r="B467" s="17" t="s">
        <v>128</v>
      </c>
      <c r="C467" s="16" t="s">
        <v>34</v>
      </c>
      <c r="D467" t="s">
        <v>27</v>
      </c>
      <c r="E467" s="16" t="s">
        <v>207</v>
      </c>
      <c r="F467">
        <v>4</v>
      </c>
      <c r="G467" s="20">
        <v>1.9166666666666665</v>
      </c>
      <c r="H467" s="21">
        <v>4</v>
      </c>
      <c r="I467" s="19">
        <v>3.3333333333333335</v>
      </c>
      <c r="J467" t="s">
        <v>17</v>
      </c>
      <c r="K467" s="18">
        <v>239.31</v>
      </c>
      <c r="L467" s="18">
        <v>208.92</v>
      </c>
      <c r="M467" s="18"/>
      <c r="N467" s="18"/>
    </row>
    <row r="468" spans="1:14" ht="15" x14ac:dyDescent="0.25">
      <c r="A468" t="str">
        <f t="shared" si="7"/>
        <v>VN113A3215</v>
      </c>
      <c r="B468" s="17" t="s">
        <v>128</v>
      </c>
      <c r="C468" s="16" t="s">
        <v>34</v>
      </c>
      <c r="D468" t="s">
        <v>27</v>
      </c>
      <c r="E468" s="16" t="s">
        <v>207</v>
      </c>
      <c r="F468">
        <v>5</v>
      </c>
      <c r="G468" s="20">
        <v>2</v>
      </c>
      <c r="H468" s="21">
        <v>5</v>
      </c>
      <c r="I468" s="19">
        <v>3.4166666666666665</v>
      </c>
      <c r="J468" t="s">
        <v>17</v>
      </c>
      <c r="K468" s="18">
        <v>239.31</v>
      </c>
      <c r="L468" s="18">
        <v>208.92</v>
      </c>
      <c r="M468" s="18"/>
      <c r="N468" s="18"/>
    </row>
    <row r="469" spans="1:14" ht="15" x14ac:dyDescent="0.25">
      <c r="A469" t="str">
        <f t="shared" si="7"/>
        <v>VN113A3216</v>
      </c>
      <c r="B469" s="17" t="s">
        <v>128</v>
      </c>
      <c r="C469" s="16" t="s">
        <v>34</v>
      </c>
      <c r="D469" t="s">
        <v>27</v>
      </c>
      <c r="E469" s="16" t="s">
        <v>207</v>
      </c>
      <c r="F469">
        <v>6</v>
      </c>
      <c r="G469" s="20">
        <v>2</v>
      </c>
      <c r="H469" s="21">
        <v>6</v>
      </c>
      <c r="I469" s="19">
        <v>3.4166666666666665</v>
      </c>
      <c r="J469" t="s">
        <v>17</v>
      </c>
      <c r="K469" s="18">
        <v>239.31</v>
      </c>
      <c r="L469" s="18">
        <v>208.92</v>
      </c>
      <c r="M469" s="18"/>
      <c r="N469" s="18"/>
    </row>
    <row r="470" spans="1:14" ht="15" x14ac:dyDescent="0.25">
      <c r="A470" t="str">
        <f t="shared" si="7"/>
        <v>VN113A3217</v>
      </c>
      <c r="B470" s="17" t="s">
        <v>128</v>
      </c>
      <c r="C470" s="16" t="s">
        <v>34</v>
      </c>
      <c r="D470" t="s">
        <v>27</v>
      </c>
      <c r="E470" s="16" t="s">
        <v>207</v>
      </c>
      <c r="F470">
        <v>7</v>
      </c>
      <c r="G470" s="20">
        <v>2</v>
      </c>
      <c r="H470" s="21">
        <v>7</v>
      </c>
      <c r="I470" s="19">
        <v>3.4166666666666665</v>
      </c>
      <c r="J470" t="s">
        <v>17</v>
      </c>
      <c r="K470" s="18">
        <v>239.31</v>
      </c>
      <c r="L470" s="18">
        <v>208.92</v>
      </c>
      <c r="M470" s="18"/>
      <c r="N470" s="18"/>
    </row>
    <row r="471" spans="1:14" ht="15" x14ac:dyDescent="0.25">
      <c r="A471" t="str">
        <f t="shared" si="7"/>
        <v>VN117A3211</v>
      </c>
      <c r="B471" s="17" t="s">
        <v>128</v>
      </c>
      <c r="C471" s="16" t="s">
        <v>34</v>
      </c>
      <c r="D471" t="s">
        <v>27</v>
      </c>
      <c r="E471" s="16" t="s">
        <v>338</v>
      </c>
      <c r="F471">
        <v>1</v>
      </c>
      <c r="G471" s="20">
        <v>3</v>
      </c>
      <c r="H471" s="21">
        <v>1</v>
      </c>
      <c r="I471" s="19">
        <v>4.416666666666667</v>
      </c>
      <c r="J471" t="s">
        <v>17</v>
      </c>
      <c r="K471" s="18">
        <v>239.31</v>
      </c>
      <c r="L471" s="18">
        <v>208.92</v>
      </c>
      <c r="M471" s="18"/>
      <c r="N471" s="18"/>
    </row>
    <row r="472" spans="1:14" ht="15" x14ac:dyDescent="0.25">
      <c r="A472" t="str">
        <f t="shared" si="7"/>
        <v>VN117A3212</v>
      </c>
      <c r="B472" s="17" t="s">
        <v>128</v>
      </c>
      <c r="C472" s="16" t="s">
        <v>34</v>
      </c>
      <c r="D472" t="s">
        <v>27</v>
      </c>
      <c r="E472" s="16" t="s">
        <v>338</v>
      </c>
      <c r="F472">
        <v>2</v>
      </c>
      <c r="G472" s="20">
        <v>3</v>
      </c>
      <c r="H472" s="21">
        <v>2</v>
      </c>
      <c r="I472" s="19">
        <v>4.416666666666667</v>
      </c>
      <c r="J472" t="s">
        <v>17</v>
      </c>
      <c r="K472" s="18">
        <v>239.31</v>
      </c>
      <c r="L472" s="18">
        <v>208.92</v>
      </c>
      <c r="M472" s="18"/>
      <c r="N472" s="18"/>
    </row>
    <row r="473" spans="1:14" ht="15" x14ac:dyDescent="0.25">
      <c r="A473" t="str">
        <f t="shared" si="7"/>
        <v>VN117A3213</v>
      </c>
      <c r="B473" s="17" t="s">
        <v>128</v>
      </c>
      <c r="C473" s="16" t="s">
        <v>34</v>
      </c>
      <c r="D473" t="s">
        <v>27</v>
      </c>
      <c r="E473" s="16" t="s">
        <v>338</v>
      </c>
      <c r="F473">
        <v>3</v>
      </c>
      <c r="G473" s="20">
        <v>3</v>
      </c>
      <c r="H473" s="21">
        <v>3</v>
      </c>
      <c r="I473" s="19">
        <v>4.416666666666667</v>
      </c>
      <c r="J473" t="s">
        <v>17</v>
      </c>
      <c r="K473" s="18">
        <v>239.31</v>
      </c>
      <c r="L473" s="18">
        <v>208.92</v>
      </c>
      <c r="M473" s="18"/>
      <c r="N473" s="18"/>
    </row>
    <row r="474" spans="1:14" ht="15" x14ac:dyDescent="0.25">
      <c r="A474" t="str">
        <f t="shared" si="7"/>
        <v>VN117A3214</v>
      </c>
      <c r="B474" s="17" t="s">
        <v>128</v>
      </c>
      <c r="C474" s="16" t="s">
        <v>34</v>
      </c>
      <c r="D474" t="s">
        <v>27</v>
      </c>
      <c r="E474" s="16" t="s">
        <v>338</v>
      </c>
      <c r="F474">
        <v>4</v>
      </c>
      <c r="G474" s="20">
        <v>3</v>
      </c>
      <c r="H474" s="21">
        <v>4</v>
      </c>
      <c r="I474" s="19">
        <v>4.416666666666667</v>
      </c>
      <c r="J474" t="s">
        <v>17</v>
      </c>
      <c r="K474" s="18">
        <v>239.31</v>
      </c>
      <c r="L474" s="18">
        <v>208.92</v>
      </c>
      <c r="M474" s="18"/>
      <c r="N474" s="18"/>
    </row>
    <row r="475" spans="1:14" ht="15" x14ac:dyDescent="0.25">
      <c r="A475" t="str">
        <f t="shared" si="7"/>
        <v>VN117A3215</v>
      </c>
      <c r="B475" s="17" t="s">
        <v>128</v>
      </c>
      <c r="C475" s="16" t="s">
        <v>34</v>
      </c>
      <c r="D475" t="s">
        <v>27</v>
      </c>
      <c r="E475" s="16" t="s">
        <v>338</v>
      </c>
      <c r="F475">
        <v>5</v>
      </c>
      <c r="G475" s="20">
        <v>3</v>
      </c>
      <c r="H475" s="21">
        <v>5</v>
      </c>
      <c r="I475" s="19">
        <v>4.416666666666667</v>
      </c>
      <c r="J475" t="s">
        <v>17</v>
      </c>
      <c r="K475" s="18">
        <v>239.31</v>
      </c>
      <c r="L475" s="18">
        <v>208.92</v>
      </c>
      <c r="M475" s="18"/>
      <c r="N475" s="18"/>
    </row>
    <row r="476" spans="1:14" ht="15" x14ac:dyDescent="0.25">
      <c r="A476" t="str">
        <f t="shared" si="7"/>
        <v>VN117A3216</v>
      </c>
      <c r="B476" s="17" t="s">
        <v>128</v>
      </c>
      <c r="C476" s="16" t="s">
        <v>34</v>
      </c>
      <c r="D476" t="s">
        <v>27</v>
      </c>
      <c r="E476" s="16" t="s">
        <v>338</v>
      </c>
      <c r="F476">
        <v>6</v>
      </c>
      <c r="G476" s="20">
        <v>3</v>
      </c>
      <c r="H476" s="21">
        <v>6</v>
      </c>
      <c r="I476" s="19">
        <v>4.416666666666667</v>
      </c>
      <c r="J476" t="s">
        <v>17</v>
      </c>
      <c r="K476" s="18">
        <v>239.31</v>
      </c>
      <c r="L476" s="18">
        <v>208.92</v>
      </c>
      <c r="M476" s="18"/>
      <c r="N476" s="18"/>
    </row>
    <row r="477" spans="1:14" ht="15" x14ac:dyDescent="0.25">
      <c r="A477" t="str">
        <f t="shared" si="7"/>
        <v>VN117A3217</v>
      </c>
      <c r="B477" s="17" t="s">
        <v>128</v>
      </c>
      <c r="C477" s="16" t="s">
        <v>34</v>
      </c>
      <c r="D477" t="s">
        <v>27</v>
      </c>
      <c r="E477" s="16" t="s">
        <v>338</v>
      </c>
      <c r="F477">
        <v>7</v>
      </c>
      <c r="G477" s="20">
        <v>3</v>
      </c>
      <c r="H477" s="21">
        <v>7</v>
      </c>
      <c r="I477" s="19">
        <v>4.416666666666667</v>
      </c>
      <c r="J477" t="s">
        <v>17</v>
      </c>
      <c r="K477" s="18">
        <v>239.31</v>
      </c>
      <c r="L477" s="18">
        <v>208.92</v>
      </c>
      <c r="M477" s="18"/>
      <c r="N477" s="18"/>
    </row>
    <row r="478" spans="1:14" ht="15" x14ac:dyDescent="0.25">
      <c r="A478" t="str">
        <f t="shared" si="7"/>
        <v>VN119A3212</v>
      </c>
      <c r="B478" s="17" t="s">
        <v>128</v>
      </c>
      <c r="C478" s="16" t="s">
        <v>34</v>
      </c>
      <c r="D478" t="s">
        <v>27</v>
      </c>
      <c r="E478" s="16" t="s">
        <v>689</v>
      </c>
      <c r="F478">
        <v>2</v>
      </c>
      <c r="G478" s="20">
        <v>3.5</v>
      </c>
      <c r="H478" s="21">
        <v>2</v>
      </c>
      <c r="I478" s="19">
        <v>5</v>
      </c>
      <c r="J478" t="s">
        <v>17</v>
      </c>
      <c r="K478" s="18">
        <v>239.31</v>
      </c>
      <c r="L478" s="18">
        <v>208.92</v>
      </c>
      <c r="M478" s="18"/>
      <c r="N478" s="18"/>
    </row>
    <row r="479" spans="1:14" ht="15" x14ac:dyDescent="0.25">
      <c r="A479" t="str">
        <f t="shared" si="7"/>
        <v>VN119A3213</v>
      </c>
      <c r="B479" s="17" t="s">
        <v>128</v>
      </c>
      <c r="C479" s="16" t="s">
        <v>34</v>
      </c>
      <c r="D479" t="s">
        <v>27</v>
      </c>
      <c r="E479" s="16" t="s">
        <v>689</v>
      </c>
      <c r="F479">
        <v>3</v>
      </c>
      <c r="G479" s="20">
        <v>3.5</v>
      </c>
      <c r="H479" s="21">
        <v>3</v>
      </c>
      <c r="I479" s="19">
        <v>5</v>
      </c>
      <c r="J479" t="s">
        <v>17</v>
      </c>
      <c r="K479" s="18">
        <v>239.31</v>
      </c>
      <c r="L479" s="18">
        <v>208.92</v>
      </c>
      <c r="M479" s="18"/>
      <c r="N479" s="18"/>
    </row>
    <row r="480" spans="1:14" ht="15" x14ac:dyDescent="0.25">
      <c r="A480" t="str">
        <f t="shared" si="7"/>
        <v>VN119A3215</v>
      </c>
      <c r="B480" s="17" t="s">
        <v>128</v>
      </c>
      <c r="C480" s="16" t="s">
        <v>34</v>
      </c>
      <c r="D480" t="s">
        <v>27</v>
      </c>
      <c r="E480" s="16" t="s">
        <v>689</v>
      </c>
      <c r="F480">
        <v>5</v>
      </c>
      <c r="G480" s="20">
        <v>3.5</v>
      </c>
      <c r="H480" s="21">
        <v>5</v>
      </c>
      <c r="I480" s="19">
        <v>5</v>
      </c>
      <c r="J480" t="s">
        <v>17</v>
      </c>
      <c r="K480" s="18">
        <v>239.31</v>
      </c>
      <c r="L480" s="18">
        <v>208.92</v>
      </c>
      <c r="M480" s="18"/>
      <c r="N480" s="18"/>
    </row>
    <row r="481" spans="1:14" ht="15" x14ac:dyDescent="0.25">
      <c r="A481" t="str">
        <f t="shared" si="7"/>
        <v>VN119A3216</v>
      </c>
      <c r="B481" s="17" t="s">
        <v>128</v>
      </c>
      <c r="C481" s="16" t="s">
        <v>34</v>
      </c>
      <c r="D481" t="s">
        <v>27</v>
      </c>
      <c r="E481" s="16" t="s">
        <v>689</v>
      </c>
      <c r="F481">
        <v>6</v>
      </c>
      <c r="G481" s="20">
        <v>3.5</v>
      </c>
      <c r="H481" s="21">
        <v>6</v>
      </c>
      <c r="I481" s="19">
        <v>5</v>
      </c>
      <c r="J481" t="s">
        <v>17</v>
      </c>
      <c r="K481" s="18">
        <v>239.31</v>
      </c>
      <c r="L481" s="18">
        <v>208.92</v>
      </c>
      <c r="M481" s="18"/>
      <c r="N481" s="18"/>
    </row>
    <row r="482" spans="1:14" ht="15" x14ac:dyDescent="0.25">
      <c r="A482" t="str">
        <f t="shared" si="7"/>
        <v>VN119A3217</v>
      </c>
      <c r="B482" s="17" t="s">
        <v>128</v>
      </c>
      <c r="C482" s="16" t="s">
        <v>34</v>
      </c>
      <c r="D482" t="s">
        <v>27</v>
      </c>
      <c r="E482" s="16" t="s">
        <v>689</v>
      </c>
      <c r="F482">
        <v>7</v>
      </c>
      <c r="G482" s="20">
        <v>3.5</v>
      </c>
      <c r="H482" s="21">
        <v>7</v>
      </c>
      <c r="I482" s="19">
        <v>5</v>
      </c>
      <c r="J482" t="s">
        <v>17</v>
      </c>
      <c r="K482" s="18">
        <v>239.31</v>
      </c>
      <c r="L482" s="18">
        <v>208.92</v>
      </c>
      <c r="M482" s="18"/>
      <c r="N482" s="18"/>
    </row>
    <row r="483" spans="1:14" ht="15" x14ac:dyDescent="0.25">
      <c r="A483" t="str">
        <f t="shared" si="7"/>
        <v>VN121A3211</v>
      </c>
      <c r="B483" s="17" t="s">
        <v>128</v>
      </c>
      <c r="C483" s="16" t="s">
        <v>34</v>
      </c>
      <c r="D483" t="s">
        <v>27</v>
      </c>
      <c r="E483" s="16" t="s">
        <v>515</v>
      </c>
      <c r="F483">
        <v>1</v>
      </c>
      <c r="G483" s="20">
        <v>4</v>
      </c>
      <c r="H483" s="21">
        <v>1</v>
      </c>
      <c r="I483" s="19">
        <v>5.5</v>
      </c>
      <c r="J483" t="s">
        <v>17</v>
      </c>
      <c r="K483" s="18">
        <v>239.31</v>
      </c>
      <c r="L483" s="18">
        <v>208.92</v>
      </c>
      <c r="M483" s="18"/>
      <c r="N483" s="18"/>
    </row>
    <row r="484" spans="1:14" ht="15" x14ac:dyDescent="0.25">
      <c r="A484" t="str">
        <f t="shared" si="7"/>
        <v>VN121A3212</v>
      </c>
      <c r="B484" s="17" t="s">
        <v>128</v>
      </c>
      <c r="C484" s="16" t="s">
        <v>34</v>
      </c>
      <c r="D484" t="s">
        <v>27</v>
      </c>
      <c r="E484" s="16" t="s">
        <v>515</v>
      </c>
      <c r="F484">
        <v>2</v>
      </c>
      <c r="G484" s="20">
        <v>4</v>
      </c>
      <c r="H484" s="21">
        <v>2</v>
      </c>
      <c r="I484" s="19">
        <v>5.5</v>
      </c>
      <c r="J484" t="s">
        <v>17</v>
      </c>
      <c r="K484" s="18">
        <v>239.31</v>
      </c>
      <c r="L484" s="18">
        <v>208.92</v>
      </c>
      <c r="M484" s="18"/>
      <c r="N484" s="18"/>
    </row>
    <row r="485" spans="1:14" ht="15" x14ac:dyDescent="0.25">
      <c r="A485" t="str">
        <f t="shared" si="7"/>
        <v>VN121A3213</v>
      </c>
      <c r="B485" s="17" t="s">
        <v>128</v>
      </c>
      <c r="C485" s="16" t="s">
        <v>34</v>
      </c>
      <c r="D485" t="s">
        <v>27</v>
      </c>
      <c r="E485" s="16" t="s">
        <v>515</v>
      </c>
      <c r="F485">
        <v>3</v>
      </c>
      <c r="G485" s="20">
        <v>3.8333333333333335</v>
      </c>
      <c r="H485" s="21">
        <v>3</v>
      </c>
      <c r="I485" s="19">
        <v>5.333333333333333</v>
      </c>
      <c r="J485" t="s">
        <v>17</v>
      </c>
      <c r="K485" s="18">
        <v>239.31</v>
      </c>
      <c r="L485" s="18">
        <v>208.92</v>
      </c>
      <c r="M485" s="18"/>
      <c r="N485" s="18"/>
    </row>
    <row r="486" spans="1:14" ht="15" x14ac:dyDescent="0.25">
      <c r="A486" t="str">
        <f t="shared" si="7"/>
        <v>VN121A3214</v>
      </c>
      <c r="B486" s="17" t="s">
        <v>128</v>
      </c>
      <c r="C486" s="16" t="s">
        <v>34</v>
      </c>
      <c r="D486" t="s">
        <v>27</v>
      </c>
      <c r="E486" s="16" t="s">
        <v>515</v>
      </c>
      <c r="F486">
        <v>4</v>
      </c>
      <c r="G486" s="20">
        <v>4.583333333333333</v>
      </c>
      <c r="H486" s="21">
        <v>4</v>
      </c>
      <c r="I486" s="19">
        <v>6.083333333333333</v>
      </c>
      <c r="J486" t="s">
        <v>17</v>
      </c>
      <c r="K486" s="18">
        <v>239.31</v>
      </c>
      <c r="L486" s="18">
        <v>208.92</v>
      </c>
      <c r="M486" s="18"/>
      <c r="N486" s="18"/>
    </row>
    <row r="487" spans="1:14" ht="15" x14ac:dyDescent="0.25">
      <c r="A487" t="str">
        <f t="shared" si="7"/>
        <v>VN121A3215</v>
      </c>
      <c r="B487" s="17" t="s">
        <v>128</v>
      </c>
      <c r="C487" s="16" t="s">
        <v>34</v>
      </c>
      <c r="D487" t="s">
        <v>27</v>
      </c>
      <c r="E487" s="16" t="s">
        <v>515</v>
      </c>
      <c r="F487">
        <v>5</v>
      </c>
      <c r="G487" s="20">
        <v>3.8333333333333335</v>
      </c>
      <c r="H487" s="21">
        <v>5</v>
      </c>
      <c r="I487" s="19">
        <v>5.333333333333333</v>
      </c>
      <c r="J487" t="s">
        <v>17</v>
      </c>
      <c r="K487" s="18">
        <v>239.31</v>
      </c>
      <c r="L487" s="18">
        <v>208.92</v>
      </c>
      <c r="M487" s="18"/>
      <c r="N487" s="18"/>
    </row>
    <row r="488" spans="1:14" ht="15" x14ac:dyDescent="0.25">
      <c r="A488" t="str">
        <f t="shared" si="7"/>
        <v>VN121A3216</v>
      </c>
      <c r="B488" s="17" t="s">
        <v>128</v>
      </c>
      <c r="C488" s="16" t="s">
        <v>34</v>
      </c>
      <c r="D488" t="s">
        <v>27</v>
      </c>
      <c r="E488" s="16" t="s">
        <v>515</v>
      </c>
      <c r="F488">
        <v>6</v>
      </c>
      <c r="G488" s="20">
        <v>4</v>
      </c>
      <c r="H488" s="21">
        <v>6</v>
      </c>
      <c r="I488" s="19">
        <v>5.5</v>
      </c>
      <c r="J488" t="s">
        <v>17</v>
      </c>
      <c r="K488" s="18">
        <v>239.31</v>
      </c>
      <c r="L488" s="18">
        <v>208.92</v>
      </c>
      <c r="M488" s="18"/>
      <c r="N488" s="18"/>
    </row>
    <row r="489" spans="1:14" ht="15" x14ac:dyDescent="0.25">
      <c r="A489" t="str">
        <f t="shared" si="7"/>
        <v>VN121A3217</v>
      </c>
      <c r="B489" s="17" t="s">
        <v>128</v>
      </c>
      <c r="C489" s="16" t="s">
        <v>34</v>
      </c>
      <c r="D489" t="s">
        <v>27</v>
      </c>
      <c r="E489" s="16" t="s">
        <v>515</v>
      </c>
      <c r="F489">
        <v>7</v>
      </c>
      <c r="G489" s="20">
        <v>4.666666666666667</v>
      </c>
      <c r="H489" s="21">
        <v>7</v>
      </c>
      <c r="I489" s="19">
        <v>6.166666666666667</v>
      </c>
      <c r="J489" t="s">
        <v>17</v>
      </c>
      <c r="K489" s="18">
        <v>239.31</v>
      </c>
      <c r="L489" s="18">
        <v>208.92</v>
      </c>
      <c r="M489" s="18"/>
      <c r="N489" s="18"/>
    </row>
    <row r="490" spans="1:14" ht="15" x14ac:dyDescent="0.25">
      <c r="A490" t="str">
        <f t="shared" si="7"/>
        <v>VN123A3211</v>
      </c>
      <c r="B490" s="17" t="s">
        <v>128</v>
      </c>
      <c r="C490" s="16" t="s">
        <v>34</v>
      </c>
      <c r="D490" t="s">
        <v>27</v>
      </c>
      <c r="E490" s="16" t="s">
        <v>381</v>
      </c>
      <c r="F490">
        <v>1</v>
      </c>
      <c r="G490" s="20">
        <v>4.833333333333333</v>
      </c>
      <c r="H490" s="21">
        <v>1</v>
      </c>
      <c r="I490" s="19">
        <v>6.333333333333333</v>
      </c>
      <c r="J490" t="s">
        <v>17</v>
      </c>
      <c r="K490" s="18">
        <v>239.31</v>
      </c>
      <c r="L490" s="18">
        <v>208.92</v>
      </c>
      <c r="M490" s="18"/>
      <c r="N490" s="18"/>
    </row>
    <row r="491" spans="1:14" ht="15" x14ac:dyDescent="0.25">
      <c r="A491" t="str">
        <f t="shared" si="7"/>
        <v>VN123A3212</v>
      </c>
      <c r="B491" s="17" t="s">
        <v>128</v>
      </c>
      <c r="C491" s="16" t="s">
        <v>34</v>
      </c>
      <c r="D491" t="s">
        <v>27</v>
      </c>
      <c r="E491" s="16" t="s">
        <v>381</v>
      </c>
      <c r="F491">
        <v>2</v>
      </c>
      <c r="G491" s="20">
        <v>5.583333333333333</v>
      </c>
      <c r="H491" s="21">
        <v>2</v>
      </c>
      <c r="I491" s="19">
        <v>7.083333333333333</v>
      </c>
      <c r="J491" t="s">
        <v>17</v>
      </c>
      <c r="K491" s="18">
        <v>239.31</v>
      </c>
      <c r="L491" s="18">
        <v>208.92</v>
      </c>
      <c r="M491" s="18"/>
      <c r="N491" s="18"/>
    </row>
    <row r="492" spans="1:14" ht="15" x14ac:dyDescent="0.25">
      <c r="A492" t="str">
        <f t="shared" si="7"/>
        <v>VN123A3213</v>
      </c>
      <c r="B492" s="17" t="s">
        <v>128</v>
      </c>
      <c r="C492" s="16" t="s">
        <v>34</v>
      </c>
      <c r="D492" t="s">
        <v>27</v>
      </c>
      <c r="E492" s="16" t="s">
        <v>381</v>
      </c>
      <c r="F492">
        <v>3</v>
      </c>
      <c r="G492" s="20">
        <v>5</v>
      </c>
      <c r="H492" s="21">
        <v>3</v>
      </c>
      <c r="I492" s="19">
        <v>6.5</v>
      </c>
      <c r="J492" t="s">
        <v>17</v>
      </c>
      <c r="K492" s="18">
        <v>239.31</v>
      </c>
      <c r="L492" s="18">
        <v>208.92</v>
      </c>
      <c r="M492" s="18"/>
      <c r="N492" s="18"/>
    </row>
    <row r="493" spans="1:14" ht="15" x14ac:dyDescent="0.25">
      <c r="A493" t="str">
        <f t="shared" si="7"/>
        <v>VN123A3214</v>
      </c>
      <c r="B493" s="17" t="s">
        <v>128</v>
      </c>
      <c r="C493" s="16" t="s">
        <v>34</v>
      </c>
      <c r="D493" t="s">
        <v>27</v>
      </c>
      <c r="E493" s="16" t="s">
        <v>381</v>
      </c>
      <c r="F493">
        <v>4</v>
      </c>
      <c r="G493" s="20">
        <v>5.833333333333333</v>
      </c>
      <c r="H493" s="21">
        <v>4</v>
      </c>
      <c r="I493" s="19">
        <v>7.333333333333333</v>
      </c>
      <c r="J493" t="s">
        <v>17</v>
      </c>
      <c r="K493" s="18">
        <v>239.31</v>
      </c>
      <c r="L493" s="18">
        <v>208.92</v>
      </c>
      <c r="M493" s="18"/>
      <c r="N493" s="18"/>
    </row>
    <row r="494" spans="1:14" ht="15" x14ac:dyDescent="0.25">
      <c r="A494" t="str">
        <f t="shared" si="7"/>
        <v>VN123A3215</v>
      </c>
      <c r="B494" s="17" t="s">
        <v>128</v>
      </c>
      <c r="C494" s="16" t="s">
        <v>34</v>
      </c>
      <c r="D494" t="s">
        <v>27</v>
      </c>
      <c r="E494" s="16" t="s">
        <v>381</v>
      </c>
      <c r="F494">
        <v>5</v>
      </c>
      <c r="G494" s="20">
        <v>5</v>
      </c>
      <c r="H494" s="21">
        <v>5</v>
      </c>
      <c r="I494" s="19">
        <v>6.5</v>
      </c>
      <c r="J494" t="s">
        <v>17</v>
      </c>
      <c r="K494" s="18">
        <v>239.31</v>
      </c>
      <c r="L494" s="18">
        <v>208.92</v>
      </c>
      <c r="M494" s="18"/>
      <c r="N494" s="18"/>
    </row>
    <row r="495" spans="1:14" ht="15" x14ac:dyDescent="0.25">
      <c r="A495" t="str">
        <f t="shared" si="7"/>
        <v>VN123A3216</v>
      </c>
      <c r="B495" s="17" t="s">
        <v>128</v>
      </c>
      <c r="C495" s="16" t="s">
        <v>34</v>
      </c>
      <c r="D495" t="s">
        <v>27</v>
      </c>
      <c r="E495" s="16" t="s">
        <v>381</v>
      </c>
      <c r="F495">
        <v>6</v>
      </c>
      <c r="G495" s="20">
        <v>5</v>
      </c>
      <c r="H495" s="21">
        <v>6</v>
      </c>
      <c r="I495" s="19">
        <v>6.5</v>
      </c>
      <c r="J495" t="s">
        <v>17</v>
      </c>
      <c r="K495" s="18">
        <v>239.31</v>
      </c>
      <c r="L495" s="18">
        <v>208.92</v>
      </c>
      <c r="M495" s="18"/>
      <c r="N495" s="18"/>
    </row>
    <row r="496" spans="1:14" ht="15" x14ac:dyDescent="0.25">
      <c r="A496" t="str">
        <f t="shared" si="7"/>
        <v>VN123A3217</v>
      </c>
      <c r="B496" s="17" t="s">
        <v>128</v>
      </c>
      <c r="C496" s="16" t="s">
        <v>34</v>
      </c>
      <c r="D496" t="s">
        <v>27</v>
      </c>
      <c r="E496" s="16" t="s">
        <v>381</v>
      </c>
      <c r="F496">
        <v>7</v>
      </c>
      <c r="G496" s="20">
        <v>5</v>
      </c>
      <c r="H496" s="21">
        <v>7</v>
      </c>
      <c r="I496" s="19">
        <v>6.5</v>
      </c>
      <c r="J496" t="s">
        <v>17</v>
      </c>
      <c r="K496" s="18">
        <v>239.31</v>
      </c>
      <c r="L496" s="18">
        <v>208.92</v>
      </c>
      <c r="M496" s="18"/>
      <c r="N496" s="18"/>
    </row>
    <row r="497" spans="1:14" ht="15" x14ac:dyDescent="0.25">
      <c r="A497" t="str">
        <f t="shared" si="7"/>
        <v>VN125A3211</v>
      </c>
      <c r="B497" s="17" t="s">
        <v>128</v>
      </c>
      <c r="C497" s="16" t="s">
        <v>34</v>
      </c>
      <c r="D497" t="s">
        <v>27</v>
      </c>
      <c r="E497" s="16" t="s">
        <v>272</v>
      </c>
      <c r="F497">
        <v>1</v>
      </c>
      <c r="G497" s="20">
        <v>6</v>
      </c>
      <c r="H497" s="21">
        <v>1</v>
      </c>
      <c r="I497" s="19">
        <v>7.5</v>
      </c>
      <c r="J497" t="s">
        <v>17</v>
      </c>
      <c r="K497" s="18">
        <v>239.31</v>
      </c>
      <c r="L497" s="18">
        <v>208.92</v>
      </c>
      <c r="M497" s="18"/>
      <c r="N497" s="18"/>
    </row>
    <row r="498" spans="1:14" ht="15" x14ac:dyDescent="0.25">
      <c r="A498" t="str">
        <f t="shared" si="7"/>
        <v>VN125A3212</v>
      </c>
      <c r="B498" s="17" t="s">
        <v>128</v>
      </c>
      <c r="C498" s="16" t="s">
        <v>34</v>
      </c>
      <c r="D498" t="s">
        <v>27</v>
      </c>
      <c r="E498" s="16" t="s">
        <v>272</v>
      </c>
      <c r="F498">
        <v>2</v>
      </c>
      <c r="G498" s="20">
        <v>6.25</v>
      </c>
      <c r="H498" s="21">
        <v>2</v>
      </c>
      <c r="I498" s="19">
        <v>7.75</v>
      </c>
      <c r="J498" t="s">
        <v>17</v>
      </c>
      <c r="K498" s="18">
        <v>239.31</v>
      </c>
      <c r="L498" s="18">
        <v>208.92</v>
      </c>
      <c r="M498" s="18"/>
      <c r="N498" s="18"/>
    </row>
    <row r="499" spans="1:14" ht="15" x14ac:dyDescent="0.25">
      <c r="A499" t="str">
        <f t="shared" si="7"/>
        <v>VN125A3213</v>
      </c>
      <c r="B499" s="17" t="s">
        <v>128</v>
      </c>
      <c r="C499" s="16" t="s">
        <v>34</v>
      </c>
      <c r="D499" t="s">
        <v>27</v>
      </c>
      <c r="E499" s="16" t="s">
        <v>272</v>
      </c>
      <c r="F499">
        <v>3</v>
      </c>
      <c r="G499" s="20">
        <v>6</v>
      </c>
      <c r="H499" s="21">
        <v>3</v>
      </c>
      <c r="I499" s="19">
        <v>7.5</v>
      </c>
      <c r="J499" t="s">
        <v>17</v>
      </c>
      <c r="K499" s="18">
        <v>239.31</v>
      </c>
      <c r="L499" s="18">
        <v>208.92</v>
      </c>
      <c r="M499" s="18"/>
      <c r="N499" s="18"/>
    </row>
    <row r="500" spans="1:14" ht="15" x14ac:dyDescent="0.25">
      <c r="A500" t="str">
        <f t="shared" si="7"/>
        <v>VN125A3214</v>
      </c>
      <c r="B500" s="17" t="s">
        <v>128</v>
      </c>
      <c r="C500" s="16" t="s">
        <v>34</v>
      </c>
      <c r="D500" t="s">
        <v>27</v>
      </c>
      <c r="E500" s="16" t="s">
        <v>272</v>
      </c>
      <c r="F500">
        <v>4</v>
      </c>
      <c r="G500" s="20">
        <v>6.25</v>
      </c>
      <c r="H500" s="21">
        <v>4</v>
      </c>
      <c r="I500" s="19">
        <v>7.75</v>
      </c>
      <c r="J500" t="s">
        <v>17</v>
      </c>
      <c r="K500" s="18">
        <v>239.31</v>
      </c>
      <c r="L500" s="18">
        <v>208.92</v>
      </c>
      <c r="M500" s="18"/>
      <c r="N500" s="18"/>
    </row>
    <row r="501" spans="1:14" ht="15" x14ac:dyDescent="0.25">
      <c r="A501" t="str">
        <f t="shared" si="7"/>
        <v>VN125A3215</v>
      </c>
      <c r="B501" s="17" t="s">
        <v>128</v>
      </c>
      <c r="C501" s="16" t="s">
        <v>34</v>
      </c>
      <c r="D501" t="s">
        <v>27</v>
      </c>
      <c r="E501" s="16" t="s">
        <v>272</v>
      </c>
      <c r="F501">
        <v>5</v>
      </c>
      <c r="G501" s="20">
        <v>6</v>
      </c>
      <c r="H501" s="21">
        <v>5</v>
      </c>
      <c r="I501" s="19">
        <v>7.5</v>
      </c>
      <c r="J501" t="s">
        <v>17</v>
      </c>
      <c r="K501" s="18">
        <v>239.31</v>
      </c>
      <c r="L501" s="18">
        <v>208.92</v>
      </c>
      <c r="M501" s="18"/>
      <c r="N501" s="18"/>
    </row>
    <row r="502" spans="1:14" ht="15" x14ac:dyDescent="0.25">
      <c r="A502" t="str">
        <f t="shared" si="7"/>
        <v>VN125A3216</v>
      </c>
      <c r="B502" s="17" t="s">
        <v>128</v>
      </c>
      <c r="C502" s="16" t="s">
        <v>34</v>
      </c>
      <c r="D502" t="s">
        <v>27</v>
      </c>
      <c r="E502" s="16" t="s">
        <v>272</v>
      </c>
      <c r="F502">
        <v>6</v>
      </c>
      <c r="G502" s="20">
        <v>6</v>
      </c>
      <c r="H502" s="21">
        <v>6</v>
      </c>
      <c r="I502" s="19">
        <v>7.5</v>
      </c>
      <c r="J502" t="s">
        <v>17</v>
      </c>
      <c r="K502" s="18">
        <v>239.31</v>
      </c>
      <c r="L502" s="18">
        <v>208.92</v>
      </c>
      <c r="M502" s="18"/>
      <c r="N502" s="18"/>
    </row>
    <row r="503" spans="1:14" ht="15" x14ac:dyDescent="0.25">
      <c r="A503" t="str">
        <f t="shared" si="7"/>
        <v>VN125A3217</v>
      </c>
      <c r="B503" s="17" t="s">
        <v>128</v>
      </c>
      <c r="C503" s="16" t="s">
        <v>34</v>
      </c>
      <c r="D503" t="s">
        <v>27</v>
      </c>
      <c r="E503" s="16" t="s">
        <v>272</v>
      </c>
      <c r="F503">
        <v>7</v>
      </c>
      <c r="G503" s="20">
        <v>6</v>
      </c>
      <c r="H503" s="21">
        <v>7</v>
      </c>
      <c r="I503" s="19">
        <v>7.5</v>
      </c>
      <c r="J503" t="s">
        <v>17</v>
      </c>
      <c r="K503" s="18">
        <v>239.31</v>
      </c>
      <c r="L503" s="18">
        <v>208.92</v>
      </c>
      <c r="M503" s="18"/>
      <c r="N503" s="18"/>
    </row>
    <row r="504" spans="1:14" ht="15" x14ac:dyDescent="0.25">
      <c r="A504" t="str">
        <f t="shared" si="7"/>
        <v>VN127A3211</v>
      </c>
      <c r="B504" s="17" t="s">
        <v>128</v>
      </c>
      <c r="C504" s="16" t="s">
        <v>34</v>
      </c>
      <c r="D504" t="s">
        <v>27</v>
      </c>
      <c r="E504" s="16" t="s">
        <v>127</v>
      </c>
      <c r="F504">
        <v>1</v>
      </c>
      <c r="G504" s="20">
        <v>7</v>
      </c>
      <c r="H504" s="21">
        <v>1</v>
      </c>
      <c r="I504" s="19">
        <v>8.5</v>
      </c>
      <c r="J504" t="s">
        <v>17</v>
      </c>
      <c r="K504" s="18">
        <v>239.31</v>
      </c>
      <c r="L504" s="18">
        <v>208.92</v>
      </c>
      <c r="M504" s="18"/>
      <c r="N504" s="18"/>
    </row>
    <row r="505" spans="1:14" ht="15" x14ac:dyDescent="0.25">
      <c r="A505" t="str">
        <f t="shared" si="7"/>
        <v>VN127A3212</v>
      </c>
      <c r="B505" s="17" t="s">
        <v>128</v>
      </c>
      <c r="C505" s="16" t="s">
        <v>34</v>
      </c>
      <c r="D505" t="s">
        <v>27</v>
      </c>
      <c r="E505" s="16" t="s">
        <v>127</v>
      </c>
      <c r="F505">
        <v>2</v>
      </c>
      <c r="G505" s="20">
        <v>7</v>
      </c>
      <c r="H505" s="21">
        <v>2</v>
      </c>
      <c r="I505" s="19">
        <v>8.5</v>
      </c>
      <c r="J505" t="s">
        <v>17</v>
      </c>
      <c r="K505" s="18">
        <v>239.31</v>
      </c>
      <c r="L505" s="18">
        <v>208.92</v>
      </c>
      <c r="M505" s="18"/>
      <c r="N505" s="18"/>
    </row>
    <row r="506" spans="1:14" ht="15" x14ac:dyDescent="0.25">
      <c r="A506" t="str">
        <f t="shared" si="7"/>
        <v>VN127A3213</v>
      </c>
      <c r="B506" s="17" t="s">
        <v>128</v>
      </c>
      <c r="C506" s="16" t="s">
        <v>34</v>
      </c>
      <c r="D506" t="s">
        <v>27</v>
      </c>
      <c r="E506" s="16" t="s">
        <v>127</v>
      </c>
      <c r="F506">
        <v>3</v>
      </c>
      <c r="G506" s="20">
        <v>6.916666666666667</v>
      </c>
      <c r="H506" s="21">
        <v>3</v>
      </c>
      <c r="I506" s="19">
        <v>8.4166666666666661</v>
      </c>
      <c r="J506" t="s">
        <v>17</v>
      </c>
      <c r="K506" s="18">
        <v>239.31</v>
      </c>
      <c r="L506" s="18">
        <v>208.92</v>
      </c>
      <c r="M506" s="18"/>
      <c r="N506" s="18"/>
    </row>
    <row r="507" spans="1:14" ht="15" x14ac:dyDescent="0.25">
      <c r="A507" t="str">
        <f t="shared" si="7"/>
        <v>VN127A3214</v>
      </c>
      <c r="B507" s="17" t="s">
        <v>128</v>
      </c>
      <c r="C507" s="16" t="s">
        <v>34</v>
      </c>
      <c r="D507" t="s">
        <v>27</v>
      </c>
      <c r="E507" s="16" t="s">
        <v>127</v>
      </c>
      <c r="F507">
        <v>4</v>
      </c>
      <c r="G507" s="20">
        <v>7</v>
      </c>
      <c r="H507" s="21">
        <v>4</v>
      </c>
      <c r="I507" s="19">
        <v>8.5</v>
      </c>
      <c r="J507" t="s">
        <v>17</v>
      </c>
      <c r="K507" s="18">
        <v>239.31</v>
      </c>
      <c r="L507" s="18">
        <v>208.92</v>
      </c>
      <c r="M507" s="18"/>
      <c r="N507" s="18"/>
    </row>
    <row r="508" spans="1:14" ht="15" x14ac:dyDescent="0.25">
      <c r="A508" t="str">
        <f t="shared" si="7"/>
        <v>VN127A3215</v>
      </c>
      <c r="B508" s="17" t="s">
        <v>128</v>
      </c>
      <c r="C508" s="16" t="s">
        <v>34</v>
      </c>
      <c r="D508" t="s">
        <v>27</v>
      </c>
      <c r="E508" s="16" t="s">
        <v>127</v>
      </c>
      <c r="F508">
        <v>5</v>
      </c>
      <c r="G508" s="20">
        <v>7.583333333333333</v>
      </c>
      <c r="H508" s="21">
        <v>5</v>
      </c>
      <c r="I508" s="19">
        <v>9.0833333333333339</v>
      </c>
      <c r="J508" t="s">
        <v>17</v>
      </c>
      <c r="K508" s="18">
        <v>239.31</v>
      </c>
      <c r="L508" s="18">
        <v>208.92</v>
      </c>
      <c r="M508" s="18"/>
      <c r="N508" s="18"/>
    </row>
    <row r="509" spans="1:14" ht="15" x14ac:dyDescent="0.25">
      <c r="A509" t="str">
        <f t="shared" si="7"/>
        <v>VN127A3216</v>
      </c>
      <c r="B509" s="17" t="s">
        <v>128</v>
      </c>
      <c r="C509" s="16" t="s">
        <v>34</v>
      </c>
      <c r="D509" t="s">
        <v>27</v>
      </c>
      <c r="E509" s="16" t="s">
        <v>127</v>
      </c>
      <c r="F509">
        <v>6</v>
      </c>
      <c r="G509" s="20">
        <v>7.833333333333333</v>
      </c>
      <c r="H509" s="21">
        <v>6</v>
      </c>
      <c r="I509" s="19">
        <v>9.3333333333333339</v>
      </c>
      <c r="J509" t="s">
        <v>17</v>
      </c>
      <c r="K509" s="18">
        <v>239.31</v>
      </c>
      <c r="L509" s="18">
        <v>208.92</v>
      </c>
      <c r="M509" s="18"/>
      <c r="N509" s="18"/>
    </row>
    <row r="510" spans="1:14" ht="15" x14ac:dyDescent="0.25">
      <c r="A510" t="str">
        <f t="shared" si="7"/>
        <v>VN127A3217</v>
      </c>
      <c r="B510" s="17" t="s">
        <v>128</v>
      </c>
      <c r="C510" s="16" t="s">
        <v>34</v>
      </c>
      <c r="D510" t="s">
        <v>27</v>
      </c>
      <c r="E510" s="16" t="s">
        <v>127</v>
      </c>
      <c r="F510">
        <v>7</v>
      </c>
      <c r="G510" s="20">
        <v>7</v>
      </c>
      <c r="H510" s="21">
        <v>7</v>
      </c>
      <c r="I510" s="19">
        <v>8.5</v>
      </c>
      <c r="J510" t="s">
        <v>17</v>
      </c>
      <c r="K510" s="18">
        <v>239.31</v>
      </c>
      <c r="L510" s="18">
        <v>208.92</v>
      </c>
      <c r="M510" s="18"/>
      <c r="N510" s="18"/>
    </row>
    <row r="511" spans="1:14" ht="15" x14ac:dyDescent="0.25">
      <c r="A511" t="str">
        <f t="shared" si="7"/>
        <v>VN131A3211</v>
      </c>
      <c r="B511" s="17" t="s">
        <v>128</v>
      </c>
      <c r="C511" s="16" t="s">
        <v>34</v>
      </c>
      <c r="D511" t="s">
        <v>27</v>
      </c>
      <c r="E511" s="16" t="s">
        <v>489</v>
      </c>
      <c r="F511">
        <v>1</v>
      </c>
      <c r="G511" s="20">
        <v>8</v>
      </c>
      <c r="H511" s="21">
        <v>1</v>
      </c>
      <c r="I511" s="19">
        <v>9.5</v>
      </c>
      <c r="J511" t="s">
        <v>17</v>
      </c>
      <c r="K511" s="18">
        <v>239.31</v>
      </c>
      <c r="L511" s="18">
        <v>208.92</v>
      </c>
      <c r="M511" s="18"/>
      <c r="N511" s="18"/>
    </row>
    <row r="512" spans="1:14" ht="15" x14ac:dyDescent="0.25">
      <c r="A512" t="str">
        <f t="shared" si="7"/>
        <v>VN131A3212</v>
      </c>
      <c r="B512" s="17" t="s">
        <v>128</v>
      </c>
      <c r="C512" s="16" t="s">
        <v>34</v>
      </c>
      <c r="D512" t="s">
        <v>27</v>
      </c>
      <c r="E512" s="16" t="s">
        <v>489</v>
      </c>
      <c r="F512">
        <v>2</v>
      </c>
      <c r="G512" s="20">
        <v>8</v>
      </c>
      <c r="H512" s="21">
        <v>2</v>
      </c>
      <c r="I512" s="19">
        <v>9.5</v>
      </c>
      <c r="J512" t="s">
        <v>17</v>
      </c>
      <c r="K512" s="18">
        <v>239.31</v>
      </c>
      <c r="L512" s="18">
        <v>208.92</v>
      </c>
      <c r="M512" s="18"/>
      <c r="N512" s="18"/>
    </row>
    <row r="513" spans="1:14" ht="15" x14ac:dyDescent="0.25">
      <c r="A513" t="str">
        <f t="shared" si="7"/>
        <v>VN131A3213</v>
      </c>
      <c r="B513" s="17" t="s">
        <v>128</v>
      </c>
      <c r="C513" s="16" t="s">
        <v>34</v>
      </c>
      <c r="D513" t="s">
        <v>27</v>
      </c>
      <c r="E513" s="16" t="s">
        <v>489</v>
      </c>
      <c r="F513">
        <v>3</v>
      </c>
      <c r="G513" s="20">
        <v>8</v>
      </c>
      <c r="H513" s="21">
        <v>3</v>
      </c>
      <c r="I513" s="19">
        <v>9.5</v>
      </c>
      <c r="J513" t="s">
        <v>17</v>
      </c>
      <c r="K513" s="18">
        <v>239.31</v>
      </c>
      <c r="L513" s="18">
        <v>208.92</v>
      </c>
      <c r="M513" s="18"/>
      <c r="N513" s="18"/>
    </row>
    <row r="514" spans="1:14" ht="15" x14ac:dyDescent="0.25">
      <c r="A514" t="str">
        <f t="shared" si="7"/>
        <v>VN131A3215</v>
      </c>
      <c r="B514" s="17" t="s">
        <v>128</v>
      </c>
      <c r="C514" s="16" t="s">
        <v>34</v>
      </c>
      <c r="D514" t="s">
        <v>27</v>
      </c>
      <c r="E514" s="16" t="s">
        <v>489</v>
      </c>
      <c r="F514">
        <v>5</v>
      </c>
      <c r="G514" s="20">
        <v>8</v>
      </c>
      <c r="H514" s="21">
        <v>5</v>
      </c>
      <c r="I514" s="19">
        <v>9.5</v>
      </c>
      <c r="J514" t="s">
        <v>17</v>
      </c>
      <c r="K514" s="18">
        <v>239.31</v>
      </c>
      <c r="L514" s="18">
        <v>208.92</v>
      </c>
      <c r="M514" s="18"/>
      <c r="N514" s="18"/>
    </row>
    <row r="515" spans="1:14" ht="15" x14ac:dyDescent="0.25">
      <c r="A515" t="str">
        <f t="shared" ref="A515:A578" si="8">E515&amp;J515&amp;F515</f>
        <v>VN131A3216</v>
      </c>
      <c r="B515" s="17" t="s">
        <v>128</v>
      </c>
      <c r="C515" s="16" t="s">
        <v>34</v>
      </c>
      <c r="D515" t="s">
        <v>27</v>
      </c>
      <c r="E515" s="16" t="s">
        <v>489</v>
      </c>
      <c r="F515">
        <v>6</v>
      </c>
      <c r="G515" s="20">
        <v>8.6666666666666661</v>
      </c>
      <c r="H515" s="21">
        <v>6</v>
      </c>
      <c r="I515" s="19">
        <v>10.166666666666666</v>
      </c>
      <c r="J515" t="s">
        <v>17</v>
      </c>
      <c r="K515" s="18">
        <v>239.31</v>
      </c>
      <c r="L515" s="18">
        <v>208.92</v>
      </c>
      <c r="M515" s="18"/>
      <c r="N515" s="18"/>
    </row>
    <row r="516" spans="1:14" ht="15" x14ac:dyDescent="0.25">
      <c r="A516" t="str">
        <f t="shared" si="8"/>
        <v>VN131A3217</v>
      </c>
      <c r="B516" s="17" t="s">
        <v>128</v>
      </c>
      <c r="C516" s="16" t="s">
        <v>34</v>
      </c>
      <c r="D516" t="s">
        <v>27</v>
      </c>
      <c r="E516" s="16" t="s">
        <v>489</v>
      </c>
      <c r="F516">
        <v>7</v>
      </c>
      <c r="G516" s="20">
        <v>9.6666666666666661</v>
      </c>
      <c r="H516" s="21">
        <v>7</v>
      </c>
      <c r="I516" s="19">
        <v>11.166666666666666</v>
      </c>
      <c r="J516" t="s">
        <v>17</v>
      </c>
      <c r="K516" s="18">
        <v>239.31</v>
      </c>
      <c r="L516" s="18">
        <v>208.92</v>
      </c>
      <c r="M516" s="18"/>
      <c r="N516" s="18"/>
    </row>
    <row r="517" spans="1:14" ht="15" x14ac:dyDescent="0.25">
      <c r="A517" t="str">
        <f t="shared" si="8"/>
        <v>VN133A3211</v>
      </c>
      <c r="B517" s="17" t="s">
        <v>128</v>
      </c>
      <c r="C517" s="16" t="s">
        <v>34</v>
      </c>
      <c r="D517" t="s">
        <v>27</v>
      </c>
      <c r="E517" s="16" t="s">
        <v>307</v>
      </c>
      <c r="F517">
        <v>1</v>
      </c>
      <c r="G517" s="20">
        <v>8.5</v>
      </c>
      <c r="H517" s="21">
        <v>1</v>
      </c>
      <c r="I517" s="19">
        <v>10</v>
      </c>
      <c r="J517" t="s">
        <v>17</v>
      </c>
      <c r="K517" s="18">
        <v>239.31</v>
      </c>
      <c r="L517" s="18">
        <v>208.92</v>
      </c>
      <c r="M517" s="18"/>
      <c r="N517" s="18"/>
    </row>
    <row r="518" spans="1:14" ht="15" x14ac:dyDescent="0.25">
      <c r="A518" t="str">
        <f t="shared" si="8"/>
        <v>VN133A3212</v>
      </c>
      <c r="B518" s="17" t="s">
        <v>128</v>
      </c>
      <c r="C518" s="16" t="s">
        <v>34</v>
      </c>
      <c r="D518" t="s">
        <v>27</v>
      </c>
      <c r="E518" s="16" t="s">
        <v>307</v>
      </c>
      <c r="F518">
        <v>2</v>
      </c>
      <c r="G518" s="20">
        <v>8.5</v>
      </c>
      <c r="H518" s="21">
        <v>2</v>
      </c>
      <c r="I518" s="19">
        <v>10</v>
      </c>
      <c r="J518" t="s">
        <v>17</v>
      </c>
      <c r="K518" s="18">
        <v>239.31</v>
      </c>
      <c r="L518" s="18">
        <v>208.92</v>
      </c>
      <c r="M518" s="18"/>
      <c r="N518" s="18"/>
    </row>
    <row r="519" spans="1:14" ht="15" x14ac:dyDescent="0.25">
      <c r="A519" t="str">
        <f t="shared" si="8"/>
        <v>VN133A3214</v>
      </c>
      <c r="B519" s="17" t="s">
        <v>128</v>
      </c>
      <c r="C519" s="16" t="s">
        <v>34</v>
      </c>
      <c r="D519" t="s">
        <v>27</v>
      </c>
      <c r="E519" s="16" t="s">
        <v>307</v>
      </c>
      <c r="F519">
        <v>4</v>
      </c>
      <c r="G519" s="20">
        <v>8.6666666666666661</v>
      </c>
      <c r="H519" s="21">
        <v>4</v>
      </c>
      <c r="I519" s="19">
        <v>10.166666666666666</v>
      </c>
      <c r="J519" t="s">
        <v>17</v>
      </c>
      <c r="K519" s="18">
        <v>239.31</v>
      </c>
      <c r="L519" s="18">
        <v>208.92</v>
      </c>
      <c r="M519" s="18"/>
      <c r="N519" s="18"/>
    </row>
    <row r="520" spans="1:14" ht="15" x14ac:dyDescent="0.25">
      <c r="A520" t="str">
        <f t="shared" si="8"/>
        <v>VN133A3215</v>
      </c>
      <c r="B520" s="17" t="s">
        <v>128</v>
      </c>
      <c r="C520" s="16" t="s">
        <v>34</v>
      </c>
      <c r="D520" t="s">
        <v>27</v>
      </c>
      <c r="E520" s="16" t="s">
        <v>307</v>
      </c>
      <c r="F520">
        <v>5</v>
      </c>
      <c r="G520" s="20">
        <v>8.5</v>
      </c>
      <c r="H520" s="21">
        <v>5</v>
      </c>
      <c r="I520" s="19">
        <v>10</v>
      </c>
      <c r="J520" t="s">
        <v>17</v>
      </c>
      <c r="K520" s="18">
        <v>239.31</v>
      </c>
      <c r="L520" s="18">
        <v>208.92</v>
      </c>
      <c r="M520" s="18"/>
      <c r="N520" s="18"/>
    </row>
    <row r="521" spans="1:14" ht="15" x14ac:dyDescent="0.25">
      <c r="A521" t="str">
        <f t="shared" si="8"/>
        <v>VN133A3217</v>
      </c>
      <c r="B521" s="17" t="s">
        <v>128</v>
      </c>
      <c r="C521" s="16" t="s">
        <v>34</v>
      </c>
      <c r="D521" t="s">
        <v>27</v>
      </c>
      <c r="E521" s="16" t="s">
        <v>307</v>
      </c>
      <c r="F521">
        <v>7</v>
      </c>
      <c r="G521" s="20">
        <v>8.5</v>
      </c>
      <c r="H521" s="21">
        <v>7</v>
      </c>
      <c r="I521" s="19">
        <v>10</v>
      </c>
      <c r="J521" t="s">
        <v>17</v>
      </c>
      <c r="K521" s="18">
        <v>239.31</v>
      </c>
      <c r="L521" s="18">
        <v>208.92</v>
      </c>
      <c r="M521" s="18"/>
      <c r="N521" s="18"/>
    </row>
    <row r="522" spans="1:14" ht="15" x14ac:dyDescent="0.25">
      <c r="A522" t="str">
        <f t="shared" si="8"/>
        <v>VN135A3212</v>
      </c>
      <c r="B522" s="17" t="s">
        <v>128</v>
      </c>
      <c r="C522" s="16" t="s">
        <v>34</v>
      </c>
      <c r="D522" t="s">
        <v>27</v>
      </c>
      <c r="E522" s="16" t="s">
        <v>661</v>
      </c>
      <c r="F522">
        <v>2</v>
      </c>
      <c r="G522" s="20">
        <v>9.1666666666666661</v>
      </c>
      <c r="H522" s="21">
        <v>2</v>
      </c>
      <c r="I522" s="19">
        <v>10.666666666666666</v>
      </c>
      <c r="J522" t="s">
        <v>17</v>
      </c>
      <c r="K522" s="18">
        <v>239.31</v>
      </c>
      <c r="L522" s="18">
        <v>208.92</v>
      </c>
      <c r="M522" s="18"/>
      <c r="N522" s="18"/>
    </row>
    <row r="523" spans="1:14" ht="15" x14ac:dyDescent="0.25">
      <c r="A523" t="str">
        <f t="shared" si="8"/>
        <v>VN135A3213</v>
      </c>
      <c r="B523" s="17" t="s">
        <v>128</v>
      </c>
      <c r="C523" s="16" t="s">
        <v>34</v>
      </c>
      <c r="D523" t="s">
        <v>27</v>
      </c>
      <c r="E523" s="16" t="s">
        <v>661</v>
      </c>
      <c r="F523">
        <v>3</v>
      </c>
      <c r="G523" s="20">
        <v>9.9166666666666661</v>
      </c>
      <c r="H523" s="21">
        <v>3</v>
      </c>
      <c r="I523" s="19">
        <v>11.416666666666666</v>
      </c>
      <c r="J523" t="s">
        <v>17</v>
      </c>
      <c r="K523" s="18">
        <v>239.31</v>
      </c>
      <c r="L523" s="18">
        <v>208.92</v>
      </c>
      <c r="M523" s="18"/>
      <c r="N523" s="18"/>
    </row>
    <row r="524" spans="1:14" ht="15" x14ac:dyDescent="0.25">
      <c r="A524" t="str">
        <f t="shared" si="8"/>
        <v>VN135A3214</v>
      </c>
      <c r="B524" s="17" t="s">
        <v>128</v>
      </c>
      <c r="C524" s="16" t="s">
        <v>34</v>
      </c>
      <c r="D524" t="s">
        <v>27</v>
      </c>
      <c r="E524" s="16" t="s">
        <v>661</v>
      </c>
      <c r="F524">
        <v>4</v>
      </c>
      <c r="G524" s="20">
        <v>9</v>
      </c>
      <c r="H524" s="21">
        <v>4</v>
      </c>
      <c r="I524" s="19">
        <v>10.5</v>
      </c>
      <c r="J524" t="s">
        <v>17</v>
      </c>
      <c r="K524" s="18">
        <v>239.31</v>
      </c>
      <c r="L524" s="18">
        <v>208.92</v>
      </c>
      <c r="M524" s="18"/>
      <c r="N524" s="18"/>
    </row>
    <row r="525" spans="1:14" ht="15" x14ac:dyDescent="0.25">
      <c r="A525" t="str">
        <f t="shared" si="8"/>
        <v>VN135A3215</v>
      </c>
      <c r="B525" s="17" t="s">
        <v>128</v>
      </c>
      <c r="C525" s="16" t="s">
        <v>34</v>
      </c>
      <c r="D525" t="s">
        <v>27</v>
      </c>
      <c r="E525" s="16" t="s">
        <v>661</v>
      </c>
      <c r="F525">
        <v>5</v>
      </c>
      <c r="G525" s="20">
        <v>9</v>
      </c>
      <c r="H525" s="21">
        <v>5</v>
      </c>
      <c r="I525" s="19">
        <v>10.5</v>
      </c>
      <c r="J525" t="s">
        <v>17</v>
      </c>
      <c r="K525" s="18">
        <v>239.31</v>
      </c>
      <c r="L525" s="18">
        <v>208.92</v>
      </c>
      <c r="M525" s="18"/>
      <c r="N525" s="18"/>
    </row>
    <row r="526" spans="1:14" ht="15" x14ac:dyDescent="0.25">
      <c r="A526" t="str">
        <f t="shared" si="8"/>
        <v>VN135A3216</v>
      </c>
      <c r="B526" s="17" t="s">
        <v>128</v>
      </c>
      <c r="C526" s="16" t="s">
        <v>34</v>
      </c>
      <c r="D526" t="s">
        <v>27</v>
      </c>
      <c r="E526" s="16" t="s">
        <v>661</v>
      </c>
      <c r="F526">
        <v>6</v>
      </c>
      <c r="G526" s="20">
        <v>9</v>
      </c>
      <c r="H526" s="21">
        <v>6</v>
      </c>
      <c r="I526" s="19">
        <v>10.5</v>
      </c>
      <c r="J526" t="s">
        <v>17</v>
      </c>
      <c r="K526" s="18">
        <v>239.31</v>
      </c>
      <c r="L526" s="18">
        <v>208.92</v>
      </c>
      <c r="M526" s="18"/>
      <c r="N526" s="18"/>
    </row>
    <row r="527" spans="1:14" ht="15" x14ac:dyDescent="0.25">
      <c r="A527" t="str">
        <f t="shared" si="8"/>
        <v>VN135A3217</v>
      </c>
      <c r="B527" s="17" t="s">
        <v>128</v>
      </c>
      <c r="C527" s="16" t="s">
        <v>34</v>
      </c>
      <c r="D527" t="s">
        <v>27</v>
      </c>
      <c r="E527" s="16" t="s">
        <v>661</v>
      </c>
      <c r="F527">
        <v>7</v>
      </c>
      <c r="G527" s="20">
        <v>10</v>
      </c>
      <c r="H527" s="21">
        <v>7</v>
      </c>
      <c r="I527" s="19">
        <v>11.5</v>
      </c>
      <c r="J527" t="s">
        <v>17</v>
      </c>
      <c r="K527" s="18">
        <v>239.31</v>
      </c>
      <c r="L527" s="18">
        <v>208.92</v>
      </c>
      <c r="M527" s="18"/>
      <c r="N527" s="18"/>
    </row>
    <row r="528" spans="1:14" ht="15" x14ac:dyDescent="0.25">
      <c r="A528" t="str">
        <f t="shared" si="8"/>
        <v>VN137A3211</v>
      </c>
      <c r="B528" s="17" t="s">
        <v>128</v>
      </c>
      <c r="C528" s="16" t="s">
        <v>34</v>
      </c>
      <c r="D528" t="s">
        <v>27</v>
      </c>
      <c r="E528" s="16" t="s">
        <v>449</v>
      </c>
      <c r="F528">
        <v>1</v>
      </c>
      <c r="G528" s="20">
        <v>10.5</v>
      </c>
      <c r="H528" s="21">
        <v>1</v>
      </c>
      <c r="I528" s="19">
        <v>12</v>
      </c>
      <c r="J528" t="s">
        <v>17</v>
      </c>
      <c r="K528" s="18">
        <v>239.31</v>
      </c>
      <c r="L528" s="18">
        <v>208.92</v>
      </c>
      <c r="M528" s="18"/>
      <c r="N528" s="18"/>
    </row>
    <row r="529" spans="1:14" ht="15" x14ac:dyDescent="0.25">
      <c r="A529" t="str">
        <f t="shared" si="8"/>
        <v>VN137A3212</v>
      </c>
      <c r="B529" s="17" t="s">
        <v>128</v>
      </c>
      <c r="C529" s="16" t="s">
        <v>34</v>
      </c>
      <c r="D529" t="s">
        <v>27</v>
      </c>
      <c r="E529" s="16" t="s">
        <v>449</v>
      </c>
      <c r="F529">
        <v>2</v>
      </c>
      <c r="G529" s="20">
        <v>10.5</v>
      </c>
      <c r="H529" s="21">
        <v>2</v>
      </c>
      <c r="I529" s="19">
        <v>12</v>
      </c>
      <c r="J529" t="s">
        <v>17</v>
      </c>
      <c r="K529" s="18">
        <v>239.31</v>
      </c>
      <c r="L529" s="18">
        <v>208.92</v>
      </c>
      <c r="M529" s="18"/>
      <c r="N529" s="18"/>
    </row>
    <row r="530" spans="1:14" ht="15" x14ac:dyDescent="0.25">
      <c r="A530" t="str">
        <f t="shared" si="8"/>
        <v>VN137A3213</v>
      </c>
      <c r="B530" s="17" t="s">
        <v>128</v>
      </c>
      <c r="C530" s="16" t="s">
        <v>34</v>
      </c>
      <c r="D530" t="s">
        <v>27</v>
      </c>
      <c r="E530" s="16" t="s">
        <v>449</v>
      </c>
      <c r="F530">
        <v>3</v>
      </c>
      <c r="G530" s="20">
        <v>10</v>
      </c>
      <c r="H530" s="21">
        <v>3</v>
      </c>
      <c r="I530" s="19">
        <v>11.5</v>
      </c>
      <c r="J530" t="s">
        <v>17</v>
      </c>
      <c r="K530" s="18">
        <v>239.31</v>
      </c>
      <c r="L530" s="18">
        <v>208.92</v>
      </c>
      <c r="M530" s="18"/>
      <c r="N530" s="18"/>
    </row>
    <row r="531" spans="1:14" ht="15" x14ac:dyDescent="0.25">
      <c r="A531" t="str">
        <f t="shared" si="8"/>
        <v>VN137A3214</v>
      </c>
      <c r="B531" s="17" t="s">
        <v>128</v>
      </c>
      <c r="C531" s="16" t="s">
        <v>34</v>
      </c>
      <c r="D531" t="s">
        <v>27</v>
      </c>
      <c r="E531" s="16" t="s">
        <v>449</v>
      </c>
      <c r="F531">
        <v>4</v>
      </c>
      <c r="G531" s="20">
        <v>10.416666666666666</v>
      </c>
      <c r="H531" s="21">
        <v>4</v>
      </c>
      <c r="I531" s="19">
        <v>11.916666666666666</v>
      </c>
      <c r="J531" t="s">
        <v>17</v>
      </c>
      <c r="K531" s="18">
        <v>239.31</v>
      </c>
      <c r="L531" s="18">
        <v>208.92</v>
      </c>
      <c r="M531" s="18"/>
      <c r="N531" s="18"/>
    </row>
    <row r="532" spans="1:14" ht="15" x14ac:dyDescent="0.25">
      <c r="A532" t="str">
        <f t="shared" si="8"/>
        <v>VN137A3215</v>
      </c>
      <c r="B532" s="17" t="s">
        <v>128</v>
      </c>
      <c r="C532" s="16" t="s">
        <v>34</v>
      </c>
      <c r="D532" t="s">
        <v>27</v>
      </c>
      <c r="E532" s="16" t="s">
        <v>449</v>
      </c>
      <c r="F532">
        <v>5</v>
      </c>
      <c r="G532" s="20">
        <v>10.5</v>
      </c>
      <c r="H532" s="21">
        <v>5</v>
      </c>
      <c r="I532" s="19">
        <v>12</v>
      </c>
      <c r="J532" t="s">
        <v>17</v>
      </c>
      <c r="K532" s="18">
        <v>239.31</v>
      </c>
      <c r="L532" s="18">
        <v>208.92</v>
      </c>
      <c r="M532" s="18"/>
      <c r="N532" s="18"/>
    </row>
    <row r="533" spans="1:14" ht="15" x14ac:dyDescent="0.25">
      <c r="A533" t="str">
        <f t="shared" si="8"/>
        <v>VN137A3216</v>
      </c>
      <c r="B533" s="17" t="s">
        <v>128</v>
      </c>
      <c r="C533" s="16" t="s">
        <v>34</v>
      </c>
      <c r="D533" t="s">
        <v>27</v>
      </c>
      <c r="E533" s="16" t="s">
        <v>449</v>
      </c>
      <c r="F533">
        <v>6</v>
      </c>
      <c r="G533" s="20">
        <v>11.25</v>
      </c>
      <c r="H533" s="21">
        <v>6</v>
      </c>
      <c r="I533" s="19">
        <v>12.75</v>
      </c>
      <c r="J533" t="s">
        <v>17</v>
      </c>
      <c r="K533" s="18">
        <v>239.31</v>
      </c>
      <c r="L533" s="18">
        <v>208.92</v>
      </c>
      <c r="M533" s="18"/>
      <c r="N533" s="18"/>
    </row>
    <row r="534" spans="1:14" ht="15" x14ac:dyDescent="0.25">
      <c r="A534" t="str">
        <f t="shared" si="8"/>
        <v>VN137A3217</v>
      </c>
      <c r="B534" s="17" t="s">
        <v>128</v>
      </c>
      <c r="C534" s="16" t="s">
        <v>34</v>
      </c>
      <c r="D534" t="s">
        <v>27</v>
      </c>
      <c r="E534" s="16" t="s">
        <v>449</v>
      </c>
      <c r="F534">
        <v>7</v>
      </c>
      <c r="G534" s="20">
        <v>10.5</v>
      </c>
      <c r="H534" s="21">
        <v>7</v>
      </c>
      <c r="I534" s="19">
        <v>12</v>
      </c>
      <c r="J534" t="s">
        <v>17</v>
      </c>
      <c r="K534" s="18">
        <v>239.31</v>
      </c>
      <c r="L534" s="18">
        <v>208.92</v>
      </c>
      <c r="M534" s="18"/>
      <c r="N534" s="18"/>
    </row>
    <row r="535" spans="1:14" ht="15" x14ac:dyDescent="0.25">
      <c r="A535" t="str">
        <f t="shared" si="8"/>
        <v>VN139A3211</v>
      </c>
      <c r="B535" s="17" t="s">
        <v>128</v>
      </c>
      <c r="C535" s="16" t="s">
        <v>34</v>
      </c>
      <c r="D535" t="s">
        <v>27</v>
      </c>
      <c r="E535" s="16" t="s">
        <v>360</v>
      </c>
      <c r="F535">
        <v>1</v>
      </c>
      <c r="G535" s="20">
        <v>12</v>
      </c>
      <c r="H535" s="21">
        <v>1</v>
      </c>
      <c r="I535" s="19">
        <v>13.416666666666666</v>
      </c>
      <c r="J535" t="s">
        <v>17</v>
      </c>
      <c r="K535" s="18">
        <v>239.31</v>
      </c>
      <c r="L535" s="18">
        <v>208.92</v>
      </c>
      <c r="M535" s="18"/>
      <c r="N535" s="18"/>
    </row>
    <row r="536" spans="1:14" ht="15" x14ac:dyDescent="0.25">
      <c r="A536" t="str">
        <f t="shared" si="8"/>
        <v>VN139A3212</v>
      </c>
      <c r="B536" s="17" t="s">
        <v>128</v>
      </c>
      <c r="C536" s="16" t="s">
        <v>34</v>
      </c>
      <c r="D536" t="s">
        <v>27</v>
      </c>
      <c r="E536" s="16" t="s">
        <v>360</v>
      </c>
      <c r="F536">
        <v>2</v>
      </c>
      <c r="G536" s="20">
        <v>12</v>
      </c>
      <c r="H536" s="21">
        <v>2</v>
      </c>
      <c r="I536" s="19">
        <v>13.416666666666666</v>
      </c>
      <c r="J536" t="s">
        <v>17</v>
      </c>
      <c r="K536" s="18">
        <v>239.31</v>
      </c>
      <c r="L536" s="18">
        <v>208.92</v>
      </c>
      <c r="M536" s="18"/>
      <c r="N536" s="18"/>
    </row>
    <row r="537" spans="1:14" ht="15" x14ac:dyDescent="0.25">
      <c r="A537" t="str">
        <f t="shared" si="8"/>
        <v>VN139A3213</v>
      </c>
      <c r="B537" s="17" t="s">
        <v>128</v>
      </c>
      <c r="C537" s="16" t="s">
        <v>34</v>
      </c>
      <c r="D537" t="s">
        <v>27</v>
      </c>
      <c r="E537" s="16" t="s">
        <v>360</v>
      </c>
      <c r="F537">
        <v>3</v>
      </c>
      <c r="G537" s="20">
        <v>12</v>
      </c>
      <c r="H537" s="21">
        <v>3</v>
      </c>
      <c r="I537" s="19">
        <v>13.416666666666666</v>
      </c>
      <c r="J537" t="s">
        <v>17</v>
      </c>
      <c r="K537" s="18">
        <v>239.31</v>
      </c>
      <c r="L537" s="18">
        <v>208.92</v>
      </c>
      <c r="M537" s="18"/>
      <c r="N537" s="18"/>
    </row>
    <row r="538" spans="1:14" ht="15" x14ac:dyDescent="0.25">
      <c r="A538" t="str">
        <f t="shared" si="8"/>
        <v>VN139A3214</v>
      </c>
      <c r="B538" s="17" t="s">
        <v>128</v>
      </c>
      <c r="C538" s="16" t="s">
        <v>34</v>
      </c>
      <c r="D538" t="s">
        <v>27</v>
      </c>
      <c r="E538" s="16" t="s">
        <v>360</v>
      </c>
      <c r="F538">
        <v>4</v>
      </c>
      <c r="G538" s="20">
        <v>12</v>
      </c>
      <c r="H538" s="21">
        <v>4</v>
      </c>
      <c r="I538" s="19">
        <v>13.416666666666666</v>
      </c>
      <c r="J538" t="s">
        <v>17</v>
      </c>
      <c r="K538" s="18">
        <v>239.31</v>
      </c>
      <c r="L538" s="18">
        <v>208.92</v>
      </c>
      <c r="M538" s="18"/>
      <c r="N538" s="18"/>
    </row>
    <row r="539" spans="1:14" ht="15" x14ac:dyDescent="0.25">
      <c r="A539" t="str">
        <f t="shared" si="8"/>
        <v>VN139A3215</v>
      </c>
      <c r="B539" s="17" t="s">
        <v>128</v>
      </c>
      <c r="C539" s="16" t="s">
        <v>34</v>
      </c>
      <c r="D539" t="s">
        <v>27</v>
      </c>
      <c r="E539" s="16" t="s">
        <v>360</v>
      </c>
      <c r="F539">
        <v>5</v>
      </c>
      <c r="G539" s="20">
        <v>12.833333333333334</v>
      </c>
      <c r="H539" s="21">
        <v>5</v>
      </c>
      <c r="I539" s="19">
        <v>14.25</v>
      </c>
      <c r="J539" t="s">
        <v>17</v>
      </c>
      <c r="K539" s="18">
        <v>239.31</v>
      </c>
      <c r="L539" s="18">
        <v>208.92</v>
      </c>
      <c r="M539" s="18"/>
      <c r="N539" s="18"/>
    </row>
    <row r="540" spans="1:14" ht="15" x14ac:dyDescent="0.25">
      <c r="A540" t="str">
        <f t="shared" si="8"/>
        <v>VN139A3216</v>
      </c>
      <c r="B540" s="17" t="s">
        <v>128</v>
      </c>
      <c r="C540" s="16" t="s">
        <v>34</v>
      </c>
      <c r="D540" t="s">
        <v>27</v>
      </c>
      <c r="E540" s="16" t="s">
        <v>360</v>
      </c>
      <c r="F540">
        <v>6</v>
      </c>
      <c r="G540" s="20">
        <v>13.25</v>
      </c>
      <c r="H540" s="21">
        <v>6</v>
      </c>
      <c r="I540" s="19">
        <v>14.666666666666666</v>
      </c>
      <c r="J540" t="s">
        <v>17</v>
      </c>
      <c r="K540" s="18">
        <v>239.31</v>
      </c>
      <c r="L540" s="18">
        <v>208.92</v>
      </c>
      <c r="M540" s="18"/>
      <c r="N540" s="18"/>
    </row>
    <row r="541" spans="1:14" ht="15" x14ac:dyDescent="0.25">
      <c r="A541" t="str">
        <f t="shared" si="8"/>
        <v>VN139A3217</v>
      </c>
      <c r="B541" s="17" t="s">
        <v>128</v>
      </c>
      <c r="C541" s="16" t="s">
        <v>34</v>
      </c>
      <c r="D541" t="s">
        <v>27</v>
      </c>
      <c r="E541" s="16" t="s">
        <v>360</v>
      </c>
      <c r="F541">
        <v>7</v>
      </c>
      <c r="G541" s="20">
        <v>12</v>
      </c>
      <c r="H541" s="21">
        <v>7</v>
      </c>
      <c r="I541" s="19">
        <v>13.416666666666666</v>
      </c>
      <c r="J541" t="s">
        <v>17</v>
      </c>
      <c r="K541" s="18">
        <v>239.31</v>
      </c>
      <c r="L541" s="18">
        <v>208.92</v>
      </c>
      <c r="M541" s="18"/>
      <c r="N541" s="18"/>
    </row>
    <row r="542" spans="1:14" ht="15" x14ac:dyDescent="0.25">
      <c r="A542" t="str">
        <f t="shared" si="8"/>
        <v>VN141A3211</v>
      </c>
      <c r="B542" s="17" t="s">
        <v>128</v>
      </c>
      <c r="C542" s="16" t="s">
        <v>34</v>
      </c>
      <c r="D542" t="s">
        <v>27</v>
      </c>
      <c r="E542" s="16" t="s">
        <v>397</v>
      </c>
      <c r="F542">
        <v>1</v>
      </c>
      <c r="G542" s="20">
        <v>13</v>
      </c>
      <c r="H542" s="21">
        <v>1</v>
      </c>
      <c r="I542" s="19">
        <v>14.416666666666666</v>
      </c>
      <c r="J542" t="s">
        <v>17</v>
      </c>
      <c r="K542" s="18">
        <v>239.31</v>
      </c>
      <c r="L542" s="18">
        <v>208.92</v>
      </c>
      <c r="M542" s="18"/>
      <c r="N542" s="18"/>
    </row>
    <row r="543" spans="1:14" ht="15" x14ac:dyDescent="0.25">
      <c r="A543" t="str">
        <f t="shared" si="8"/>
        <v>VN141A3212</v>
      </c>
      <c r="B543" s="17" t="s">
        <v>128</v>
      </c>
      <c r="C543" s="16" t="s">
        <v>34</v>
      </c>
      <c r="D543" t="s">
        <v>27</v>
      </c>
      <c r="E543" s="16" t="s">
        <v>397</v>
      </c>
      <c r="F543">
        <v>2</v>
      </c>
      <c r="G543" s="20">
        <v>13</v>
      </c>
      <c r="H543" s="21">
        <v>2</v>
      </c>
      <c r="I543" s="19">
        <v>14.416666666666666</v>
      </c>
      <c r="J543" t="s">
        <v>17</v>
      </c>
      <c r="K543" s="18">
        <v>239.31</v>
      </c>
      <c r="L543" s="18">
        <v>208.92</v>
      </c>
      <c r="M543" s="18"/>
      <c r="N543" s="18"/>
    </row>
    <row r="544" spans="1:14" ht="15" x14ac:dyDescent="0.25">
      <c r="A544" t="str">
        <f t="shared" si="8"/>
        <v>VN141A3213</v>
      </c>
      <c r="B544" s="17" t="s">
        <v>128</v>
      </c>
      <c r="C544" s="16" t="s">
        <v>34</v>
      </c>
      <c r="D544" t="s">
        <v>27</v>
      </c>
      <c r="E544" s="16" t="s">
        <v>397</v>
      </c>
      <c r="F544">
        <v>3</v>
      </c>
      <c r="G544" s="20">
        <v>13.5</v>
      </c>
      <c r="H544" s="21">
        <v>3</v>
      </c>
      <c r="I544" s="19">
        <v>14.916666666666666</v>
      </c>
      <c r="J544" t="s">
        <v>17</v>
      </c>
      <c r="K544" s="18">
        <v>239.31</v>
      </c>
      <c r="L544" s="18">
        <v>208.92</v>
      </c>
      <c r="M544" s="18"/>
      <c r="N544" s="18"/>
    </row>
    <row r="545" spans="1:14" ht="15" x14ac:dyDescent="0.25">
      <c r="A545" t="str">
        <f t="shared" si="8"/>
        <v>VN141A3214</v>
      </c>
      <c r="B545" s="17" t="s">
        <v>128</v>
      </c>
      <c r="C545" s="16" t="s">
        <v>34</v>
      </c>
      <c r="D545" t="s">
        <v>27</v>
      </c>
      <c r="E545" s="16" t="s">
        <v>397</v>
      </c>
      <c r="F545">
        <v>4</v>
      </c>
      <c r="G545" s="20">
        <v>13</v>
      </c>
      <c r="H545" s="21">
        <v>4</v>
      </c>
      <c r="I545" s="19">
        <v>14.416666666666666</v>
      </c>
      <c r="J545" t="s">
        <v>17</v>
      </c>
      <c r="K545" s="18">
        <v>239.31</v>
      </c>
      <c r="L545" s="18">
        <v>208.92</v>
      </c>
      <c r="M545" s="18"/>
      <c r="N545" s="18"/>
    </row>
    <row r="546" spans="1:14" ht="15" x14ac:dyDescent="0.25">
      <c r="A546" t="str">
        <f t="shared" si="8"/>
        <v>VN141A3215</v>
      </c>
      <c r="B546" s="17" t="s">
        <v>128</v>
      </c>
      <c r="C546" s="16" t="s">
        <v>34</v>
      </c>
      <c r="D546" t="s">
        <v>27</v>
      </c>
      <c r="E546" s="16" t="s">
        <v>397</v>
      </c>
      <c r="F546">
        <v>5</v>
      </c>
      <c r="G546" s="20">
        <v>13.833333333333334</v>
      </c>
      <c r="H546" s="21">
        <v>5</v>
      </c>
      <c r="I546" s="19">
        <v>15.25</v>
      </c>
      <c r="J546" t="s">
        <v>17</v>
      </c>
      <c r="K546" s="18">
        <v>239.31</v>
      </c>
      <c r="L546" s="18">
        <v>208.92</v>
      </c>
      <c r="M546" s="18"/>
      <c r="N546" s="18"/>
    </row>
    <row r="547" spans="1:14" ht="15" x14ac:dyDescent="0.25">
      <c r="A547" t="str">
        <f t="shared" si="8"/>
        <v>VN141A3216</v>
      </c>
      <c r="B547" s="17" t="s">
        <v>128</v>
      </c>
      <c r="C547" s="16" t="s">
        <v>34</v>
      </c>
      <c r="D547" t="s">
        <v>27</v>
      </c>
      <c r="E547" s="16" t="s">
        <v>397</v>
      </c>
      <c r="F547">
        <v>6</v>
      </c>
      <c r="G547" s="20">
        <v>13.75</v>
      </c>
      <c r="H547" s="21">
        <v>6</v>
      </c>
      <c r="I547" s="19">
        <v>15.166666666666666</v>
      </c>
      <c r="J547" t="s">
        <v>17</v>
      </c>
      <c r="K547" s="18">
        <v>239.31</v>
      </c>
      <c r="L547" s="18">
        <v>208.92</v>
      </c>
      <c r="M547" s="18"/>
      <c r="N547" s="18"/>
    </row>
    <row r="548" spans="1:14" ht="15" x14ac:dyDescent="0.25">
      <c r="A548" t="str">
        <f t="shared" si="8"/>
        <v>VN141A3217</v>
      </c>
      <c r="B548" s="17" t="s">
        <v>128</v>
      </c>
      <c r="C548" s="16" t="s">
        <v>34</v>
      </c>
      <c r="D548" t="s">
        <v>27</v>
      </c>
      <c r="E548" s="16" t="s">
        <v>397</v>
      </c>
      <c r="F548">
        <v>7</v>
      </c>
      <c r="G548" s="20">
        <v>13.5</v>
      </c>
      <c r="H548" s="21">
        <v>7</v>
      </c>
      <c r="I548" s="19">
        <v>14.916666666666666</v>
      </c>
      <c r="J548" t="s">
        <v>17</v>
      </c>
      <c r="K548" s="18">
        <v>239.31</v>
      </c>
      <c r="L548" s="18">
        <v>208.92</v>
      </c>
      <c r="M548" s="18"/>
      <c r="N548" s="18"/>
    </row>
    <row r="549" spans="1:14" ht="15" x14ac:dyDescent="0.25">
      <c r="A549" t="str">
        <f t="shared" si="8"/>
        <v>VN143A3211</v>
      </c>
      <c r="B549" s="17" t="s">
        <v>128</v>
      </c>
      <c r="C549" s="16" t="s">
        <v>34</v>
      </c>
      <c r="D549" t="s">
        <v>27</v>
      </c>
      <c r="E549" s="16" t="s">
        <v>339</v>
      </c>
      <c r="F549">
        <v>1</v>
      </c>
      <c r="G549" s="20">
        <v>14</v>
      </c>
      <c r="H549" s="21">
        <v>1</v>
      </c>
      <c r="I549" s="19">
        <v>15.5</v>
      </c>
      <c r="J549" t="s">
        <v>17</v>
      </c>
      <c r="K549" s="18">
        <v>239.31</v>
      </c>
      <c r="L549" s="18">
        <v>208.92</v>
      </c>
      <c r="M549" s="18"/>
      <c r="N549" s="18"/>
    </row>
    <row r="550" spans="1:14" ht="15" x14ac:dyDescent="0.25">
      <c r="A550" t="str">
        <f t="shared" si="8"/>
        <v>VN143A3212</v>
      </c>
      <c r="B550" s="17" t="s">
        <v>128</v>
      </c>
      <c r="C550" s="16" t="s">
        <v>34</v>
      </c>
      <c r="D550" t="s">
        <v>27</v>
      </c>
      <c r="E550" s="16" t="s">
        <v>339</v>
      </c>
      <c r="F550">
        <v>2</v>
      </c>
      <c r="G550" s="20">
        <v>14.166666666666666</v>
      </c>
      <c r="H550" s="21">
        <v>2</v>
      </c>
      <c r="I550" s="19">
        <v>15.666666666666666</v>
      </c>
      <c r="J550" t="s">
        <v>17</v>
      </c>
      <c r="K550" s="18">
        <v>239.31</v>
      </c>
      <c r="L550" s="18">
        <v>208.92</v>
      </c>
      <c r="M550" s="18"/>
      <c r="N550" s="18"/>
    </row>
    <row r="551" spans="1:14" ht="15" x14ac:dyDescent="0.25">
      <c r="A551" t="str">
        <f t="shared" si="8"/>
        <v>VN143A3213</v>
      </c>
      <c r="B551" s="17" t="s">
        <v>128</v>
      </c>
      <c r="C551" s="16" t="s">
        <v>34</v>
      </c>
      <c r="D551" t="s">
        <v>27</v>
      </c>
      <c r="E551" s="16" t="s">
        <v>339</v>
      </c>
      <c r="F551">
        <v>3</v>
      </c>
      <c r="G551" s="20">
        <v>14</v>
      </c>
      <c r="H551" s="21">
        <v>3</v>
      </c>
      <c r="I551" s="19">
        <v>15.5</v>
      </c>
      <c r="J551" t="s">
        <v>17</v>
      </c>
      <c r="K551" s="18">
        <v>239.31</v>
      </c>
      <c r="L551" s="18">
        <v>208.92</v>
      </c>
      <c r="M551" s="18"/>
      <c r="N551" s="18"/>
    </row>
    <row r="552" spans="1:14" ht="15" x14ac:dyDescent="0.25">
      <c r="A552" t="str">
        <f t="shared" si="8"/>
        <v>VN143A3214</v>
      </c>
      <c r="B552" s="17" t="s">
        <v>128</v>
      </c>
      <c r="C552" s="16" t="s">
        <v>34</v>
      </c>
      <c r="D552" t="s">
        <v>27</v>
      </c>
      <c r="E552" s="16" t="s">
        <v>339</v>
      </c>
      <c r="F552">
        <v>4</v>
      </c>
      <c r="G552" s="20">
        <v>14</v>
      </c>
      <c r="H552" s="21">
        <v>4</v>
      </c>
      <c r="I552" s="19">
        <v>15.5</v>
      </c>
      <c r="J552" t="s">
        <v>17</v>
      </c>
      <c r="K552" s="18">
        <v>239.31</v>
      </c>
      <c r="L552" s="18">
        <v>208.92</v>
      </c>
      <c r="M552" s="18"/>
      <c r="N552" s="18"/>
    </row>
    <row r="553" spans="1:14" ht="15" x14ac:dyDescent="0.25">
      <c r="A553" t="str">
        <f t="shared" si="8"/>
        <v>VN7113A3217</v>
      </c>
      <c r="B553" s="17" t="s">
        <v>128</v>
      </c>
      <c r="C553" s="16" t="s">
        <v>34</v>
      </c>
      <c r="D553" t="s">
        <v>27</v>
      </c>
      <c r="E553" s="16" t="s">
        <v>818</v>
      </c>
      <c r="F553">
        <v>7</v>
      </c>
      <c r="G553" s="20">
        <v>7.083333333333333</v>
      </c>
      <c r="H553" s="21">
        <v>7</v>
      </c>
      <c r="I553" s="19">
        <v>8.5833333333333339</v>
      </c>
      <c r="J553" t="s">
        <v>17</v>
      </c>
      <c r="K553" s="18">
        <v>239.31</v>
      </c>
      <c r="L553" s="18">
        <v>208.92</v>
      </c>
      <c r="M553" s="18"/>
      <c r="N553" s="18"/>
    </row>
    <row r="554" spans="1:14" ht="15" x14ac:dyDescent="0.25">
      <c r="A554" t="str">
        <f t="shared" si="8"/>
        <v>VN7127A3215</v>
      </c>
      <c r="B554" s="17" t="s">
        <v>128</v>
      </c>
      <c r="C554" s="16" t="s">
        <v>34</v>
      </c>
      <c r="D554" t="s">
        <v>27</v>
      </c>
      <c r="E554" s="16" t="s">
        <v>783</v>
      </c>
      <c r="F554">
        <v>5</v>
      </c>
      <c r="G554" s="20">
        <v>15</v>
      </c>
      <c r="H554" s="21">
        <v>5</v>
      </c>
      <c r="I554" s="19">
        <v>16.5</v>
      </c>
      <c r="J554" t="s">
        <v>17</v>
      </c>
      <c r="K554" s="18">
        <v>239.31</v>
      </c>
      <c r="L554" s="18">
        <v>208.92</v>
      </c>
      <c r="M554" s="18"/>
      <c r="N554" s="18"/>
    </row>
    <row r="555" spans="1:14" ht="15" x14ac:dyDescent="0.25">
      <c r="A555" t="str">
        <f t="shared" si="8"/>
        <v>VN7127A3217</v>
      </c>
      <c r="B555" s="17" t="s">
        <v>128</v>
      </c>
      <c r="C555" s="16" t="s">
        <v>34</v>
      </c>
      <c r="D555" t="s">
        <v>27</v>
      </c>
      <c r="E555" s="16" t="s">
        <v>783</v>
      </c>
      <c r="F555">
        <v>7</v>
      </c>
      <c r="G555" s="20">
        <v>14.5</v>
      </c>
      <c r="H555" s="21">
        <v>7</v>
      </c>
      <c r="I555" s="19">
        <v>16</v>
      </c>
      <c r="J555" t="s">
        <v>17</v>
      </c>
      <c r="K555" s="18">
        <v>239.31</v>
      </c>
      <c r="L555" s="18">
        <v>208.92</v>
      </c>
      <c r="M555" s="18"/>
      <c r="N555" s="18"/>
    </row>
    <row r="556" spans="1:14" ht="15" x14ac:dyDescent="0.25">
      <c r="A556" t="str">
        <f t="shared" si="8"/>
        <v>VN7143A3214</v>
      </c>
      <c r="B556" s="15" t="s">
        <v>128</v>
      </c>
      <c r="C556" s="16" t="s">
        <v>34</v>
      </c>
      <c r="D556" t="s">
        <v>27</v>
      </c>
      <c r="E556" s="16" t="s">
        <v>764</v>
      </c>
      <c r="F556">
        <v>4</v>
      </c>
      <c r="G556" s="20">
        <v>13.916666666666666</v>
      </c>
      <c r="H556" s="21">
        <v>4</v>
      </c>
      <c r="I556" s="19">
        <v>15.416666666666666</v>
      </c>
      <c r="J556" t="s">
        <v>17</v>
      </c>
      <c r="K556" s="18">
        <v>239.31</v>
      </c>
      <c r="L556" s="18">
        <v>208.92</v>
      </c>
      <c r="M556" s="18"/>
      <c r="N556" s="18"/>
    </row>
    <row r="557" spans="1:14" ht="15" x14ac:dyDescent="0.25">
      <c r="A557" t="str">
        <f t="shared" si="8"/>
        <v>VN1441A3211</v>
      </c>
      <c r="B557" s="17" t="s">
        <v>370</v>
      </c>
      <c r="C557" s="16" t="s">
        <v>34</v>
      </c>
      <c r="D557" t="s">
        <v>266</v>
      </c>
      <c r="E557" s="16" t="s">
        <v>369</v>
      </c>
      <c r="F557">
        <v>1</v>
      </c>
      <c r="G557" s="20">
        <v>10.5</v>
      </c>
      <c r="H557" s="21">
        <v>1</v>
      </c>
      <c r="I557" s="19">
        <v>12</v>
      </c>
      <c r="J557" t="s">
        <v>17</v>
      </c>
      <c r="K557" s="18">
        <v>131.66</v>
      </c>
      <c r="L557" s="18">
        <v>206.52</v>
      </c>
      <c r="M557" s="18"/>
      <c r="N557" s="18"/>
    </row>
    <row r="558" spans="1:14" ht="15" x14ac:dyDescent="0.25">
      <c r="A558" t="str">
        <f t="shared" si="8"/>
        <v>VN1441A3212</v>
      </c>
      <c r="B558" s="17" t="s">
        <v>370</v>
      </c>
      <c r="C558" s="16" t="s">
        <v>34</v>
      </c>
      <c r="D558" t="s">
        <v>266</v>
      </c>
      <c r="E558" s="16" t="s">
        <v>369</v>
      </c>
      <c r="F558">
        <v>2</v>
      </c>
      <c r="G558" s="20">
        <v>10.5</v>
      </c>
      <c r="H558" s="21">
        <v>2</v>
      </c>
      <c r="I558" s="19">
        <v>12</v>
      </c>
      <c r="J558" t="s">
        <v>17</v>
      </c>
      <c r="K558" s="18">
        <v>131.66</v>
      </c>
      <c r="L558" s="18">
        <v>206.52</v>
      </c>
      <c r="M558" s="18"/>
      <c r="N558" s="18"/>
    </row>
    <row r="559" spans="1:14" ht="15" x14ac:dyDescent="0.25">
      <c r="A559" t="str">
        <f t="shared" si="8"/>
        <v>VN1441A3213</v>
      </c>
      <c r="B559" s="17" t="s">
        <v>370</v>
      </c>
      <c r="C559" s="16" t="s">
        <v>34</v>
      </c>
      <c r="D559" t="s">
        <v>266</v>
      </c>
      <c r="E559" s="16" t="s">
        <v>369</v>
      </c>
      <c r="F559">
        <v>3</v>
      </c>
      <c r="G559" s="20">
        <v>10.5</v>
      </c>
      <c r="H559" s="21">
        <v>3</v>
      </c>
      <c r="I559" s="19">
        <v>12</v>
      </c>
      <c r="J559" t="s">
        <v>17</v>
      </c>
      <c r="K559" s="18">
        <v>131.66</v>
      </c>
      <c r="L559" s="18">
        <v>206.52</v>
      </c>
      <c r="M559" s="18"/>
      <c r="N559" s="18"/>
    </row>
    <row r="560" spans="1:14" ht="15" x14ac:dyDescent="0.25">
      <c r="A560" t="str">
        <f t="shared" si="8"/>
        <v>VN1441A3214</v>
      </c>
      <c r="B560" s="17" t="s">
        <v>370</v>
      </c>
      <c r="C560" s="16" t="s">
        <v>34</v>
      </c>
      <c r="D560" t="s">
        <v>266</v>
      </c>
      <c r="E560" s="16" t="s">
        <v>369</v>
      </c>
      <c r="F560">
        <v>4</v>
      </c>
      <c r="G560" s="20">
        <v>10.666666666666666</v>
      </c>
      <c r="H560" s="21">
        <v>4</v>
      </c>
      <c r="I560" s="19">
        <v>12.166666666666666</v>
      </c>
      <c r="J560" t="s">
        <v>17</v>
      </c>
      <c r="K560" s="18">
        <v>131.66</v>
      </c>
      <c r="L560" s="18">
        <v>206.52</v>
      </c>
      <c r="M560" s="18"/>
      <c r="N560" s="18"/>
    </row>
    <row r="561" spans="1:14" ht="15" x14ac:dyDescent="0.25">
      <c r="A561" t="str">
        <f t="shared" si="8"/>
        <v>VN1441A3215</v>
      </c>
      <c r="B561" s="17" t="s">
        <v>370</v>
      </c>
      <c r="C561" s="16" t="s">
        <v>34</v>
      </c>
      <c r="D561" t="s">
        <v>266</v>
      </c>
      <c r="E561" s="16" t="s">
        <v>369</v>
      </c>
      <c r="F561">
        <v>5</v>
      </c>
      <c r="G561" s="20">
        <v>10.5</v>
      </c>
      <c r="H561" s="21">
        <v>5</v>
      </c>
      <c r="I561" s="19">
        <v>12</v>
      </c>
      <c r="J561" t="s">
        <v>17</v>
      </c>
      <c r="K561" s="18">
        <v>131.66</v>
      </c>
      <c r="L561" s="18">
        <v>206.52</v>
      </c>
      <c r="M561" s="18"/>
      <c r="N561" s="18"/>
    </row>
    <row r="562" spans="1:14" ht="15" x14ac:dyDescent="0.25">
      <c r="A562" t="str">
        <f t="shared" si="8"/>
        <v>VN1441A3216</v>
      </c>
      <c r="B562" s="17" t="s">
        <v>370</v>
      </c>
      <c r="C562" s="16" t="s">
        <v>34</v>
      </c>
      <c r="D562" t="s">
        <v>266</v>
      </c>
      <c r="E562" s="16" t="s">
        <v>369</v>
      </c>
      <c r="F562">
        <v>6</v>
      </c>
      <c r="G562" s="20">
        <v>10.5</v>
      </c>
      <c r="H562" s="21">
        <v>6</v>
      </c>
      <c r="I562" s="19">
        <v>12</v>
      </c>
      <c r="J562" t="s">
        <v>17</v>
      </c>
      <c r="K562" s="18">
        <v>131.66</v>
      </c>
      <c r="L562" s="18">
        <v>206.52</v>
      </c>
      <c r="M562" s="18"/>
      <c r="N562" s="18"/>
    </row>
    <row r="563" spans="1:14" ht="15" x14ac:dyDescent="0.25">
      <c r="A563" t="str">
        <f t="shared" si="8"/>
        <v>VN1441A3217</v>
      </c>
      <c r="B563" s="15" t="s">
        <v>370</v>
      </c>
      <c r="C563" s="16" t="s">
        <v>34</v>
      </c>
      <c r="D563" t="s">
        <v>266</v>
      </c>
      <c r="E563" s="16" t="s">
        <v>369</v>
      </c>
      <c r="F563">
        <v>7</v>
      </c>
      <c r="G563" s="20">
        <v>10.5</v>
      </c>
      <c r="H563" s="21">
        <v>7</v>
      </c>
      <c r="I563" s="19">
        <v>12</v>
      </c>
      <c r="J563" t="s">
        <v>17</v>
      </c>
      <c r="K563" s="18">
        <v>131.66</v>
      </c>
      <c r="L563" s="18">
        <v>206.52</v>
      </c>
      <c r="M563" s="18"/>
      <c r="N563" s="18"/>
    </row>
    <row r="564" spans="1:14" ht="15" x14ac:dyDescent="0.25">
      <c r="A564" t="str">
        <f t="shared" si="8"/>
        <v>VN1954A3211</v>
      </c>
      <c r="B564" s="17" t="s">
        <v>316</v>
      </c>
      <c r="C564" s="16" t="s">
        <v>19</v>
      </c>
      <c r="D564" t="s">
        <v>34</v>
      </c>
      <c r="E564" s="16" t="s">
        <v>315</v>
      </c>
      <c r="F564">
        <v>1</v>
      </c>
      <c r="G564" s="20">
        <v>9.75</v>
      </c>
      <c r="H564" s="21">
        <v>1</v>
      </c>
      <c r="I564" s="19">
        <v>10.833333333333334</v>
      </c>
      <c r="J564" t="s">
        <v>17</v>
      </c>
      <c r="K564" s="18">
        <v>204.29</v>
      </c>
      <c r="L564" s="18">
        <v>171.52</v>
      </c>
      <c r="M564" s="18"/>
      <c r="N564" s="18"/>
    </row>
    <row r="565" spans="1:14" ht="15" x14ac:dyDescent="0.25">
      <c r="A565" t="str">
        <f t="shared" si="8"/>
        <v>VN1954A3212</v>
      </c>
      <c r="B565" s="17" t="s">
        <v>316</v>
      </c>
      <c r="C565" s="16" t="s">
        <v>19</v>
      </c>
      <c r="D565" t="s">
        <v>34</v>
      </c>
      <c r="E565" s="16" t="s">
        <v>315</v>
      </c>
      <c r="F565">
        <v>2</v>
      </c>
      <c r="G565" s="20">
        <v>9.9166666666666661</v>
      </c>
      <c r="H565" s="21">
        <v>2</v>
      </c>
      <c r="I565" s="19">
        <v>11</v>
      </c>
      <c r="J565" t="s">
        <v>17</v>
      </c>
      <c r="K565" s="18">
        <v>204.29</v>
      </c>
      <c r="L565" s="18">
        <v>171.52</v>
      </c>
      <c r="M565" s="18"/>
      <c r="N565" s="18"/>
    </row>
    <row r="566" spans="1:14" ht="15" x14ac:dyDescent="0.25">
      <c r="A566" t="str">
        <f t="shared" si="8"/>
        <v>VN1954A3213</v>
      </c>
      <c r="B566" s="17" t="s">
        <v>316</v>
      </c>
      <c r="C566" s="16" t="s">
        <v>19</v>
      </c>
      <c r="D566" t="s">
        <v>34</v>
      </c>
      <c r="E566" s="16" t="s">
        <v>315</v>
      </c>
      <c r="F566">
        <v>3</v>
      </c>
      <c r="G566" s="20">
        <v>9.75</v>
      </c>
      <c r="H566" s="21">
        <v>3</v>
      </c>
      <c r="I566" s="19">
        <v>10.833333333333334</v>
      </c>
      <c r="J566" t="s">
        <v>17</v>
      </c>
      <c r="K566" s="18">
        <v>204.29</v>
      </c>
      <c r="L566" s="18">
        <v>171.52</v>
      </c>
      <c r="M566" s="18"/>
      <c r="N566" s="18"/>
    </row>
    <row r="567" spans="1:14" ht="15" x14ac:dyDescent="0.25">
      <c r="A567" t="str">
        <f t="shared" si="8"/>
        <v>VN1954A3214</v>
      </c>
      <c r="B567" s="17" t="s">
        <v>316</v>
      </c>
      <c r="C567" s="16" t="s">
        <v>19</v>
      </c>
      <c r="D567" t="s">
        <v>34</v>
      </c>
      <c r="E567" s="16" t="s">
        <v>315</v>
      </c>
      <c r="F567">
        <v>4</v>
      </c>
      <c r="G567" s="20">
        <v>9.75</v>
      </c>
      <c r="H567" s="21">
        <v>4</v>
      </c>
      <c r="I567" s="19">
        <v>10.833333333333334</v>
      </c>
      <c r="J567" t="s">
        <v>17</v>
      </c>
      <c r="K567" s="18">
        <v>204.29</v>
      </c>
      <c r="L567" s="18">
        <v>171.52</v>
      </c>
      <c r="M567" s="18"/>
      <c r="N567" s="18"/>
    </row>
    <row r="568" spans="1:14" ht="15" x14ac:dyDescent="0.25">
      <c r="A568" t="str">
        <f t="shared" si="8"/>
        <v>VN1954A3215</v>
      </c>
      <c r="B568" s="17" t="s">
        <v>316</v>
      </c>
      <c r="C568" s="16" t="s">
        <v>19</v>
      </c>
      <c r="D568" t="s">
        <v>34</v>
      </c>
      <c r="E568" s="16" t="s">
        <v>315</v>
      </c>
      <c r="F568">
        <v>5</v>
      </c>
      <c r="G568" s="20">
        <v>9.8333333333333339</v>
      </c>
      <c r="H568" s="21">
        <v>5</v>
      </c>
      <c r="I568" s="19">
        <v>10.916666666666666</v>
      </c>
      <c r="J568" t="s">
        <v>17</v>
      </c>
      <c r="K568" s="18">
        <v>204.29</v>
      </c>
      <c r="L568" s="18">
        <v>171.52</v>
      </c>
      <c r="M568" s="18"/>
      <c r="N568" s="18"/>
    </row>
    <row r="569" spans="1:14" ht="15" x14ac:dyDescent="0.25">
      <c r="A569" t="str">
        <f t="shared" si="8"/>
        <v>VN1954A3216</v>
      </c>
      <c r="B569" s="17" t="s">
        <v>316</v>
      </c>
      <c r="C569" s="16" t="s">
        <v>19</v>
      </c>
      <c r="D569" t="s">
        <v>34</v>
      </c>
      <c r="E569" s="16" t="s">
        <v>315</v>
      </c>
      <c r="F569">
        <v>6</v>
      </c>
      <c r="G569" s="20">
        <v>10.166666666666666</v>
      </c>
      <c r="H569" s="21">
        <v>6</v>
      </c>
      <c r="I569" s="19">
        <v>11.25</v>
      </c>
      <c r="J569" t="s">
        <v>17</v>
      </c>
      <c r="K569" s="18">
        <v>204.29</v>
      </c>
      <c r="L569" s="18">
        <v>171.52</v>
      </c>
      <c r="M569" s="18"/>
      <c r="N569" s="18"/>
    </row>
    <row r="570" spans="1:14" ht="15" x14ac:dyDescent="0.25">
      <c r="A570" t="str">
        <f t="shared" si="8"/>
        <v>VN1954A3217</v>
      </c>
      <c r="B570" s="15" t="s">
        <v>316</v>
      </c>
      <c r="C570" s="16" t="s">
        <v>19</v>
      </c>
      <c r="D570" t="s">
        <v>34</v>
      </c>
      <c r="E570" s="16" t="s">
        <v>315</v>
      </c>
      <c r="F570">
        <v>7</v>
      </c>
      <c r="G570" s="20">
        <v>10.166666666666666</v>
      </c>
      <c r="H570" s="21">
        <v>7</v>
      </c>
      <c r="I570" s="19">
        <v>11.25</v>
      </c>
      <c r="J570" t="s">
        <v>17</v>
      </c>
      <c r="K570" s="18">
        <v>204.29</v>
      </c>
      <c r="L570" s="18">
        <v>171.52</v>
      </c>
      <c r="M570" s="18"/>
      <c r="N570" s="18"/>
    </row>
    <row r="571" spans="1:14" ht="15" x14ac:dyDescent="0.25">
      <c r="A571" t="str">
        <f t="shared" si="8"/>
        <v>VN1576A3211</v>
      </c>
      <c r="B571" s="17" t="s">
        <v>147</v>
      </c>
      <c r="C571" s="16" t="s">
        <v>19</v>
      </c>
      <c r="D571" t="s">
        <v>35</v>
      </c>
      <c r="E571" s="16" t="s">
        <v>146</v>
      </c>
      <c r="F571">
        <v>1</v>
      </c>
      <c r="G571" s="20">
        <v>8.4166666666666661</v>
      </c>
      <c r="H571" s="21">
        <v>1</v>
      </c>
      <c r="I571" s="19">
        <v>10.25</v>
      </c>
      <c r="J571" t="s">
        <v>17</v>
      </c>
      <c r="K571" s="18">
        <v>276.42</v>
      </c>
      <c r="L571" s="18">
        <v>284.11</v>
      </c>
      <c r="M571" s="18"/>
      <c r="N571" s="18"/>
    </row>
    <row r="572" spans="1:14" ht="15" x14ac:dyDescent="0.25">
      <c r="A572" t="str">
        <f t="shared" si="8"/>
        <v>VN1576A3212</v>
      </c>
      <c r="B572" s="17" t="s">
        <v>147</v>
      </c>
      <c r="C572" s="16" t="s">
        <v>19</v>
      </c>
      <c r="D572" t="s">
        <v>35</v>
      </c>
      <c r="E572" s="16" t="s">
        <v>146</v>
      </c>
      <c r="F572">
        <v>2</v>
      </c>
      <c r="G572" s="20">
        <v>8.9166666666666661</v>
      </c>
      <c r="H572" s="21">
        <v>2</v>
      </c>
      <c r="I572" s="19">
        <v>10.75</v>
      </c>
      <c r="J572" t="s">
        <v>17</v>
      </c>
      <c r="K572" s="18">
        <v>276.42</v>
      </c>
      <c r="L572" s="18">
        <v>284.11</v>
      </c>
      <c r="M572" s="18"/>
      <c r="N572" s="18"/>
    </row>
    <row r="573" spans="1:14" ht="15" x14ac:dyDescent="0.25">
      <c r="A573" t="str">
        <f t="shared" si="8"/>
        <v>VN1576A3213</v>
      </c>
      <c r="B573" s="17" t="s">
        <v>147</v>
      </c>
      <c r="C573" s="16" t="s">
        <v>19</v>
      </c>
      <c r="D573" t="s">
        <v>35</v>
      </c>
      <c r="E573" s="16" t="s">
        <v>146</v>
      </c>
      <c r="F573">
        <v>3</v>
      </c>
      <c r="G573" s="20">
        <v>9.25</v>
      </c>
      <c r="H573" s="21">
        <v>3</v>
      </c>
      <c r="I573" s="19">
        <v>11.083333333333334</v>
      </c>
      <c r="J573" t="s">
        <v>17</v>
      </c>
      <c r="K573" s="18">
        <v>276.42</v>
      </c>
      <c r="L573" s="18">
        <v>284.11</v>
      </c>
      <c r="M573" s="18"/>
      <c r="N573" s="18"/>
    </row>
    <row r="574" spans="1:14" ht="15" x14ac:dyDescent="0.25">
      <c r="A574" t="str">
        <f t="shared" si="8"/>
        <v>VN1576A3214</v>
      </c>
      <c r="B574" s="17" t="s">
        <v>147</v>
      </c>
      <c r="C574" s="16" t="s">
        <v>19</v>
      </c>
      <c r="D574" t="s">
        <v>35</v>
      </c>
      <c r="E574" s="16" t="s">
        <v>146</v>
      </c>
      <c r="F574">
        <v>4</v>
      </c>
      <c r="G574" s="20">
        <v>9.6666666666666661</v>
      </c>
      <c r="H574" s="21">
        <v>4</v>
      </c>
      <c r="I574" s="19">
        <v>11.5</v>
      </c>
      <c r="J574" t="s">
        <v>17</v>
      </c>
      <c r="K574" s="18">
        <v>276.42</v>
      </c>
      <c r="L574" s="18">
        <v>284.11</v>
      </c>
      <c r="M574" s="18"/>
      <c r="N574" s="18"/>
    </row>
    <row r="575" spans="1:14" ht="15" x14ac:dyDescent="0.25">
      <c r="A575" t="str">
        <f t="shared" si="8"/>
        <v>VN1576A3215</v>
      </c>
      <c r="B575" s="17" t="s">
        <v>147</v>
      </c>
      <c r="C575" s="16" t="s">
        <v>19</v>
      </c>
      <c r="D575" t="s">
        <v>35</v>
      </c>
      <c r="E575" s="16" t="s">
        <v>146</v>
      </c>
      <c r="F575">
        <v>5</v>
      </c>
      <c r="G575" s="20">
        <v>8.5833333333333339</v>
      </c>
      <c r="H575" s="21">
        <v>5</v>
      </c>
      <c r="I575" s="19">
        <v>10.416666666666666</v>
      </c>
      <c r="J575" t="s">
        <v>17</v>
      </c>
      <c r="K575" s="18">
        <v>276.42</v>
      </c>
      <c r="L575" s="18">
        <v>284.11</v>
      </c>
      <c r="M575" s="18"/>
      <c r="N575" s="18"/>
    </row>
    <row r="576" spans="1:14" ht="15" x14ac:dyDescent="0.25">
      <c r="A576" t="str">
        <f t="shared" si="8"/>
        <v>VN1576A3216</v>
      </c>
      <c r="B576" s="17" t="s">
        <v>147</v>
      </c>
      <c r="C576" s="16" t="s">
        <v>19</v>
      </c>
      <c r="D576" t="s">
        <v>35</v>
      </c>
      <c r="E576" s="16" t="s">
        <v>146</v>
      </c>
      <c r="F576">
        <v>6</v>
      </c>
      <c r="G576" s="20">
        <v>9.1666666666666661</v>
      </c>
      <c r="H576" s="21">
        <v>6</v>
      </c>
      <c r="I576" s="19">
        <v>11</v>
      </c>
      <c r="J576" t="s">
        <v>17</v>
      </c>
      <c r="K576" s="18">
        <v>276.42</v>
      </c>
      <c r="L576" s="18">
        <v>284.11</v>
      </c>
      <c r="M576" s="18"/>
      <c r="N576" s="18"/>
    </row>
    <row r="577" spans="1:14" ht="15" x14ac:dyDescent="0.25">
      <c r="A577" t="str">
        <f t="shared" si="8"/>
        <v>VN1576A3217</v>
      </c>
      <c r="B577" s="17" t="s">
        <v>147</v>
      </c>
      <c r="C577" s="16" t="s">
        <v>19</v>
      </c>
      <c r="D577" t="s">
        <v>35</v>
      </c>
      <c r="E577" s="16" t="s">
        <v>146</v>
      </c>
      <c r="F577">
        <v>7</v>
      </c>
      <c r="G577" s="20">
        <v>8.6666666666666661</v>
      </c>
      <c r="H577" s="21">
        <v>7</v>
      </c>
      <c r="I577" s="19">
        <v>10.5</v>
      </c>
      <c r="J577" t="s">
        <v>17</v>
      </c>
      <c r="K577" s="18">
        <v>276.42</v>
      </c>
      <c r="L577" s="18">
        <v>284.11</v>
      </c>
      <c r="M577" s="18"/>
      <c r="N577" s="18"/>
    </row>
    <row r="578" spans="1:14" ht="15" x14ac:dyDescent="0.25">
      <c r="A578" t="str">
        <f t="shared" si="8"/>
        <v>VN7576A3211</v>
      </c>
      <c r="B578" s="17" t="s">
        <v>147</v>
      </c>
      <c r="C578" s="16" t="s">
        <v>19</v>
      </c>
      <c r="D578" t="s">
        <v>35</v>
      </c>
      <c r="E578" s="16" t="s">
        <v>520</v>
      </c>
      <c r="F578">
        <v>1</v>
      </c>
      <c r="G578" s="20">
        <v>3.5</v>
      </c>
      <c r="H578" s="21">
        <v>1</v>
      </c>
      <c r="I578" s="19">
        <v>5.333333333333333</v>
      </c>
      <c r="J578" t="s">
        <v>17</v>
      </c>
      <c r="K578" s="18">
        <v>276.42</v>
      </c>
      <c r="L578" s="18">
        <v>284.11</v>
      </c>
      <c r="M578" s="18"/>
      <c r="N578" s="18"/>
    </row>
    <row r="579" spans="1:14" ht="15" x14ac:dyDescent="0.25">
      <c r="A579" t="str">
        <f t="shared" ref="A579:A642" si="9">E579&amp;J579&amp;F579</f>
        <v>VN7576A3213</v>
      </c>
      <c r="B579" s="17" t="s">
        <v>147</v>
      </c>
      <c r="C579" s="16" t="s">
        <v>19</v>
      </c>
      <c r="D579" t="s">
        <v>35</v>
      </c>
      <c r="E579" s="16" t="s">
        <v>520</v>
      </c>
      <c r="F579">
        <v>3</v>
      </c>
      <c r="G579" s="20">
        <v>3.5833333333333335</v>
      </c>
      <c r="H579" s="21">
        <v>3</v>
      </c>
      <c r="I579" s="19">
        <v>5.416666666666667</v>
      </c>
      <c r="J579" t="s">
        <v>17</v>
      </c>
      <c r="K579" s="18">
        <v>276.42</v>
      </c>
      <c r="L579" s="18">
        <v>284.11</v>
      </c>
      <c r="M579" s="18"/>
      <c r="N579" s="18"/>
    </row>
    <row r="580" spans="1:14" ht="15" x14ac:dyDescent="0.25">
      <c r="A580" t="str">
        <f t="shared" si="9"/>
        <v>VN7576A3215</v>
      </c>
      <c r="B580" s="17" t="s">
        <v>147</v>
      </c>
      <c r="C580" s="16" t="s">
        <v>19</v>
      </c>
      <c r="D580" t="s">
        <v>35</v>
      </c>
      <c r="E580" s="16" t="s">
        <v>520</v>
      </c>
      <c r="F580">
        <v>5</v>
      </c>
      <c r="G580" s="20">
        <v>3.5833333333333335</v>
      </c>
      <c r="H580" s="21">
        <v>5</v>
      </c>
      <c r="I580" s="19">
        <v>5.416666666666667</v>
      </c>
      <c r="J580" t="s">
        <v>17</v>
      </c>
      <c r="K580" s="18">
        <v>276.42</v>
      </c>
      <c r="L580" s="18">
        <v>284.11</v>
      </c>
      <c r="M580" s="18"/>
      <c r="N580" s="18"/>
    </row>
    <row r="581" spans="1:14" ht="15" x14ac:dyDescent="0.25">
      <c r="A581" t="str">
        <f t="shared" si="9"/>
        <v>VN7576A3217</v>
      </c>
      <c r="B581" s="15" t="s">
        <v>147</v>
      </c>
      <c r="C581" s="16" t="s">
        <v>19</v>
      </c>
      <c r="D581" t="s">
        <v>35</v>
      </c>
      <c r="E581" s="16" t="s">
        <v>520</v>
      </c>
      <c r="F581">
        <v>7</v>
      </c>
      <c r="G581" s="20">
        <v>3.4166666666666665</v>
      </c>
      <c r="H581" s="21">
        <v>7</v>
      </c>
      <c r="I581" s="19">
        <v>5.25</v>
      </c>
      <c r="J581" t="s">
        <v>17</v>
      </c>
      <c r="K581" s="18">
        <v>276.42</v>
      </c>
      <c r="L581" s="18">
        <v>284.11</v>
      </c>
      <c r="M581" s="18"/>
      <c r="N581" s="18"/>
    </row>
    <row r="582" spans="1:14" ht="15" x14ac:dyDescent="0.25">
      <c r="A582" t="str">
        <f t="shared" si="9"/>
        <v>VN1381A3211</v>
      </c>
      <c r="B582" s="17" t="s">
        <v>26</v>
      </c>
      <c r="C582" s="16" t="s">
        <v>19</v>
      </c>
      <c r="D582" t="s">
        <v>27</v>
      </c>
      <c r="E582" s="16" t="s">
        <v>116</v>
      </c>
      <c r="F582">
        <v>1</v>
      </c>
      <c r="G582" s="20">
        <v>1.5</v>
      </c>
      <c r="H582" s="21">
        <v>1</v>
      </c>
      <c r="I582" s="19">
        <v>2.3333333333333335</v>
      </c>
      <c r="J582" t="s">
        <v>17</v>
      </c>
      <c r="K582" s="18">
        <v>152.08000000000001</v>
      </c>
      <c r="L582" s="18">
        <v>122.84</v>
      </c>
      <c r="M582" s="18"/>
      <c r="N582" s="18"/>
    </row>
    <row r="583" spans="1:14" ht="15" x14ac:dyDescent="0.25">
      <c r="A583" t="str">
        <f t="shared" si="9"/>
        <v>VN1381A3212</v>
      </c>
      <c r="B583" s="17" t="s">
        <v>26</v>
      </c>
      <c r="C583" s="16" t="s">
        <v>19</v>
      </c>
      <c r="D583" t="s">
        <v>27</v>
      </c>
      <c r="E583" s="16" t="s">
        <v>116</v>
      </c>
      <c r="F583">
        <v>2</v>
      </c>
      <c r="G583" s="20">
        <v>1.5</v>
      </c>
      <c r="H583" s="21">
        <v>2</v>
      </c>
      <c r="I583" s="19">
        <v>2.3333333333333335</v>
      </c>
      <c r="J583" t="s">
        <v>17</v>
      </c>
      <c r="K583" s="18">
        <v>152.08000000000001</v>
      </c>
      <c r="L583" s="18">
        <v>122.84</v>
      </c>
      <c r="M583" s="18"/>
      <c r="N583" s="18"/>
    </row>
    <row r="584" spans="1:14" ht="15" x14ac:dyDescent="0.25">
      <c r="A584" t="str">
        <f t="shared" si="9"/>
        <v>VN1381A3213</v>
      </c>
      <c r="B584" s="17" t="s">
        <v>26</v>
      </c>
      <c r="C584" s="16" t="s">
        <v>19</v>
      </c>
      <c r="D584" t="s">
        <v>27</v>
      </c>
      <c r="E584" s="16" t="s">
        <v>116</v>
      </c>
      <c r="F584">
        <v>3</v>
      </c>
      <c r="G584" s="20">
        <v>1.5</v>
      </c>
      <c r="H584" s="21">
        <v>3</v>
      </c>
      <c r="I584" s="19">
        <v>2.3333333333333335</v>
      </c>
      <c r="J584" t="s">
        <v>17</v>
      </c>
      <c r="K584" s="18">
        <v>152.08000000000001</v>
      </c>
      <c r="L584" s="18">
        <v>122.84</v>
      </c>
      <c r="M584" s="18"/>
      <c r="N584" s="18"/>
    </row>
    <row r="585" spans="1:14" ht="15" x14ac:dyDescent="0.25">
      <c r="A585" t="str">
        <f t="shared" si="9"/>
        <v>VN1381A3214</v>
      </c>
      <c r="B585" s="17" t="s">
        <v>26</v>
      </c>
      <c r="C585" s="16" t="s">
        <v>19</v>
      </c>
      <c r="D585" t="s">
        <v>27</v>
      </c>
      <c r="E585" s="16" t="s">
        <v>116</v>
      </c>
      <c r="F585">
        <v>4</v>
      </c>
      <c r="G585" s="20">
        <v>1.9166666666666665</v>
      </c>
      <c r="H585" s="21">
        <v>4</v>
      </c>
      <c r="I585" s="19">
        <v>2.75</v>
      </c>
      <c r="J585" t="s">
        <v>17</v>
      </c>
      <c r="K585" s="18">
        <v>152.08000000000001</v>
      </c>
      <c r="L585" s="18">
        <v>122.84</v>
      </c>
      <c r="M585" s="18"/>
      <c r="N585" s="18"/>
    </row>
    <row r="586" spans="1:14" ht="15" x14ac:dyDescent="0.25">
      <c r="A586" t="str">
        <f t="shared" si="9"/>
        <v>VN1381A3215</v>
      </c>
      <c r="B586" s="17" t="s">
        <v>26</v>
      </c>
      <c r="C586" s="16" t="s">
        <v>19</v>
      </c>
      <c r="D586" t="s">
        <v>27</v>
      </c>
      <c r="E586" s="16" t="s">
        <v>116</v>
      </c>
      <c r="F586">
        <v>5</v>
      </c>
      <c r="G586" s="20">
        <v>1.5</v>
      </c>
      <c r="H586" s="21">
        <v>5</v>
      </c>
      <c r="I586" s="19">
        <v>2.3333333333333335</v>
      </c>
      <c r="J586" t="s">
        <v>17</v>
      </c>
      <c r="K586" s="18">
        <v>152.08000000000001</v>
      </c>
      <c r="L586" s="18">
        <v>122.84</v>
      </c>
      <c r="M586" s="18"/>
      <c r="N586" s="18"/>
    </row>
    <row r="587" spans="1:14" ht="15" x14ac:dyDescent="0.25">
      <c r="A587" t="str">
        <f t="shared" si="9"/>
        <v>VN1381A3216</v>
      </c>
      <c r="B587" s="17" t="s">
        <v>26</v>
      </c>
      <c r="C587" s="16" t="s">
        <v>19</v>
      </c>
      <c r="D587" t="s">
        <v>27</v>
      </c>
      <c r="E587" s="16" t="s">
        <v>116</v>
      </c>
      <c r="F587">
        <v>6</v>
      </c>
      <c r="G587" s="20">
        <v>1.5</v>
      </c>
      <c r="H587" s="21">
        <v>6</v>
      </c>
      <c r="I587" s="19">
        <v>2.3333333333333335</v>
      </c>
      <c r="J587" t="s">
        <v>17</v>
      </c>
      <c r="K587" s="18">
        <v>152.08000000000001</v>
      </c>
      <c r="L587" s="18">
        <v>122.84</v>
      </c>
      <c r="M587" s="18"/>
      <c r="N587" s="18"/>
    </row>
    <row r="588" spans="1:14" ht="15" x14ac:dyDescent="0.25">
      <c r="A588" t="str">
        <f t="shared" si="9"/>
        <v>VN1381A3217</v>
      </c>
      <c r="B588" s="17" t="s">
        <v>26</v>
      </c>
      <c r="C588" s="16" t="s">
        <v>19</v>
      </c>
      <c r="D588" t="s">
        <v>27</v>
      </c>
      <c r="E588" s="16" t="s">
        <v>116</v>
      </c>
      <c r="F588">
        <v>7</v>
      </c>
      <c r="G588" s="20">
        <v>1.5</v>
      </c>
      <c r="H588" s="21">
        <v>7</v>
      </c>
      <c r="I588" s="19">
        <v>2.3333333333333335</v>
      </c>
      <c r="J588" t="s">
        <v>17</v>
      </c>
      <c r="K588" s="18">
        <v>152.08000000000001</v>
      </c>
      <c r="L588" s="18">
        <v>122.84</v>
      </c>
      <c r="M588" s="18"/>
      <c r="N588" s="18"/>
    </row>
    <row r="589" spans="1:14" ht="15" x14ac:dyDescent="0.25">
      <c r="A589" t="str">
        <f t="shared" si="9"/>
        <v>VN1383A3211</v>
      </c>
      <c r="B589" s="17" t="s">
        <v>26</v>
      </c>
      <c r="C589" s="16" t="s">
        <v>19</v>
      </c>
      <c r="D589" t="s">
        <v>27</v>
      </c>
      <c r="E589" s="16" t="s">
        <v>157</v>
      </c>
      <c r="F589">
        <v>1</v>
      </c>
      <c r="G589" s="20">
        <v>10.583333333333334</v>
      </c>
      <c r="H589" s="21">
        <v>1</v>
      </c>
      <c r="I589" s="19">
        <v>11.416666666666666</v>
      </c>
      <c r="J589" t="s">
        <v>17</v>
      </c>
      <c r="K589" s="18">
        <v>152.08000000000001</v>
      </c>
      <c r="L589" s="18">
        <v>122.84</v>
      </c>
      <c r="M589" s="18"/>
      <c r="N589" s="18"/>
    </row>
    <row r="590" spans="1:14" ht="15" x14ac:dyDescent="0.25">
      <c r="A590" t="str">
        <f t="shared" si="9"/>
        <v>VN1383A3212</v>
      </c>
      <c r="B590" s="17" t="s">
        <v>26</v>
      </c>
      <c r="C590" s="16" t="s">
        <v>19</v>
      </c>
      <c r="D590" t="s">
        <v>27</v>
      </c>
      <c r="E590" s="16" t="s">
        <v>157</v>
      </c>
      <c r="F590">
        <v>2</v>
      </c>
      <c r="G590" s="20">
        <v>10.666666666666666</v>
      </c>
      <c r="H590" s="21">
        <v>2</v>
      </c>
      <c r="I590" s="19">
        <v>11.5</v>
      </c>
      <c r="J590" t="s">
        <v>17</v>
      </c>
      <c r="K590" s="18">
        <v>152.08000000000001</v>
      </c>
      <c r="L590" s="18">
        <v>122.84</v>
      </c>
      <c r="M590" s="18"/>
      <c r="N590" s="18"/>
    </row>
    <row r="591" spans="1:14" ht="15" x14ac:dyDescent="0.25">
      <c r="A591" t="str">
        <f t="shared" si="9"/>
        <v>VN1383A3213</v>
      </c>
      <c r="B591" s="17" t="s">
        <v>26</v>
      </c>
      <c r="C591" s="16" t="s">
        <v>19</v>
      </c>
      <c r="D591" t="s">
        <v>27</v>
      </c>
      <c r="E591" s="16" t="s">
        <v>157</v>
      </c>
      <c r="F591">
        <v>3</v>
      </c>
      <c r="G591" s="20">
        <v>10.5</v>
      </c>
      <c r="H591" s="21">
        <v>3</v>
      </c>
      <c r="I591" s="19">
        <v>11.333333333333334</v>
      </c>
      <c r="J591" t="s">
        <v>17</v>
      </c>
      <c r="K591" s="18">
        <v>152.08000000000001</v>
      </c>
      <c r="L591" s="18">
        <v>122.84</v>
      </c>
      <c r="M591" s="18"/>
      <c r="N591" s="18"/>
    </row>
    <row r="592" spans="1:14" ht="15" x14ac:dyDescent="0.25">
      <c r="A592" t="str">
        <f t="shared" si="9"/>
        <v>VN1383A3214</v>
      </c>
      <c r="B592" s="17" t="s">
        <v>26</v>
      </c>
      <c r="C592" s="16" t="s">
        <v>19</v>
      </c>
      <c r="D592" t="s">
        <v>27</v>
      </c>
      <c r="E592" s="16" t="s">
        <v>157</v>
      </c>
      <c r="F592">
        <v>4</v>
      </c>
      <c r="G592" s="20">
        <v>11.25</v>
      </c>
      <c r="H592" s="21">
        <v>4</v>
      </c>
      <c r="I592" s="19">
        <v>12.083333333333334</v>
      </c>
      <c r="J592" t="s">
        <v>17</v>
      </c>
      <c r="K592" s="18">
        <v>152.08000000000001</v>
      </c>
      <c r="L592" s="18">
        <v>122.84</v>
      </c>
      <c r="M592" s="18"/>
      <c r="N592" s="18"/>
    </row>
    <row r="593" spans="1:14" ht="15" x14ac:dyDescent="0.25">
      <c r="A593" t="str">
        <f t="shared" si="9"/>
        <v>VN1383A3215</v>
      </c>
      <c r="B593" s="17" t="s">
        <v>26</v>
      </c>
      <c r="C593" s="16" t="s">
        <v>19</v>
      </c>
      <c r="D593" t="s">
        <v>27</v>
      </c>
      <c r="E593" s="16" t="s">
        <v>157</v>
      </c>
      <c r="F593">
        <v>5</v>
      </c>
      <c r="G593" s="20">
        <v>11.583333333333334</v>
      </c>
      <c r="H593" s="21">
        <v>5</v>
      </c>
      <c r="I593" s="19">
        <v>12.416666666666666</v>
      </c>
      <c r="J593" t="s">
        <v>17</v>
      </c>
      <c r="K593" s="18">
        <v>152.08000000000001</v>
      </c>
      <c r="L593" s="18">
        <v>122.84</v>
      </c>
      <c r="M593" s="18"/>
      <c r="N593" s="18"/>
    </row>
    <row r="594" spans="1:14" ht="15" x14ac:dyDescent="0.25">
      <c r="A594" t="str">
        <f t="shared" si="9"/>
        <v>VN1383A3216</v>
      </c>
      <c r="B594" s="17" t="s">
        <v>26</v>
      </c>
      <c r="C594" s="16" t="s">
        <v>19</v>
      </c>
      <c r="D594" t="s">
        <v>27</v>
      </c>
      <c r="E594" s="16" t="s">
        <v>157</v>
      </c>
      <c r="F594">
        <v>6</v>
      </c>
      <c r="G594" s="20">
        <v>11.25</v>
      </c>
      <c r="H594" s="21">
        <v>6</v>
      </c>
      <c r="I594" s="19">
        <v>12.083333333333334</v>
      </c>
      <c r="J594" t="s">
        <v>17</v>
      </c>
      <c r="K594" s="18">
        <v>152.08000000000001</v>
      </c>
      <c r="L594" s="18">
        <v>122.84</v>
      </c>
      <c r="M594" s="18"/>
      <c r="N594" s="18"/>
    </row>
    <row r="595" spans="1:14" ht="15" x14ac:dyDescent="0.25">
      <c r="A595" t="str">
        <f t="shared" si="9"/>
        <v>VN1383A3217</v>
      </c>
      <c r="B595" s="17" t="s">
        <v>26</v>
      </c>
      <c r="C595" s="16" t="s">
        <v>19</v>
      </c>
      <c r="D595" t="s">
        <v>27</v>
      </c>
      <c r="E595" s="16" t="s">
        <v>157</v>
      </c>
      <c r="F595">
        <v>7</v>
      </c>
      <c r="G595" s="20">
        <v>11.25</v>
      </c>
      <c r="H595" s="21">
        <v>7</v>
      </c>
      <c r="I595" s="19">
        <v>12.083333333333334</v>
      </c>
      <c r="J595" t="s">
        <v>17</v>
      </c>
      <c r="K595" s="18">
        <v>152.08000000000001</v>
      </c>
      <c r="L595" s="18">
        <v>122.84</v>
      </c>
      <c r="M595" s="18"/>
      <c r="N595" s="18"/>
    </row>
    <row r="596" spans="1:14" ht="15" x14ac:dyDescent="0.25">
      <c r="A596" t="str">
        <f t="shared" si="9"/>
        <v>VN1385A3215</v>
      </c>
      <c r="B596" s="17" t="s">
        <v>26</v>
      </c>
      <c r="C596" s="16" t="s">
        <v>19</v>
      </c>
      <c r="D596" t="s">
        <v>27</v>
      </c>
      <c r="E596" s="16" t="s">
        <v>798</v>
      </c>
      <c r="F596">
        <v>5</v>
      </c>
      <c r="G596" s="20">
        <v>4.583333333333333</v>
      </c>
      <c r="H596" s="21">
        <v>5</v>
      </c>
      <c r="I596" s="19">
        <v>5.416666666666667</v>
      </c>
      <c r="J596" t="s">
        <v>17</v>
      </c>
      <c r="K596" s="18">
        <v>152.08000000000001</v>
      </c>
      <c r="L596" s="18">
        <v>122.84</v>
      </c>
      <c r="M596" s="18"/>
      <c r="N596" s="18"/>
    </row>
    <row r="597" spans="1:14" ht="15" x14ac:dyDescent="0.25">
      <c r="A597" t="str">
        <f t="shared" si="9"/>
        <v>VN1385A3217</v>
      </c>
      <c r="B597" s="17" t="s">
        <v>26</v>
      </c>
      <c r="C597" s="16" t="s">
        <v>19</v>
      </c>
      <c r="D597" t="s">
        <v>27</v>
      </c>
      <c r="E597" s="16" t="s">
        <v>798</v>
      </c>
      <c r="F597">
        <v>7</v>
      </c>
      <c r="G597" s="20">
        <v>4.833333333333333</v>
      </c>
      <c r="H597" s="21">
        <v>7</v>
      </c>
      <c r="I597" s="19">
        <v>5.666666666666667</v>
      </c>
      <c r="J597" t="s">
        <v>17</v>
      </c>
      <c r="K597" s="18">
        <v>152.08000000000001</v>
      </c>
      <c r="L597" s="18">
        <v>122.84</v>
      </c>
      <c r="M597" s="18"/>
      <c r="N597" s="18"/>
    </row>
    <row r="598" spans="1:14" ht="15" x14ac:dyDescent="0.25">
      <c r="A598" t="str">
        <f t="shared" si="9"/>
        <v>VN7381A3211</v>
      </c>
      <c r="B598" s="17" t="s">
        <v>26</v>
      </c>
      <c r="C598" s="16" t="s">
        <v>19</v>
      </c>
      <c r="D598" t="s">
        <v>27</v>
      </c>
      <c r="E598" s="16" t="s">
        <v>110</v>
      </c>
      <c r="F598">
        <v>1</v>
      </c>
      <c r="G598" s="20">
        <v>4.5</v>
      </c>
      <c r="H598" s="21">
        <v>1</v>
      </c>
      <c r="I598" s="19">
        <v>5.333333333333333</v>
      </c>
      <c r="J598" t="s">
        <v>17</v>
      </c>
      <c r="K598" s="18">
        <v>152.08000000000001</v>
      </c>
      <c r="L598" s="18">
        <v>122.84</v>
      </c>
      <c r="M598" s="18"/>
      <c r="N598" s="18"/>
    </row>
    <row r="599" spans="1:14" ht="15" x14ac:dyDescent="0.25">
      <c r="A599" t="str">
        <f t="shared" si="9"/>
        <v>VN7381A3212</v>
      </c>
      <c r="B599" s="17" t="s">
        <v>26</v>
      </c>
      <c r="C599" s="16" t="s">
        <v>19</v>
      </c>
      <c r="D599" t="s">
        <v>27</v>
      </c>
      <c r="E599" s="16" t="s">
        <v>110</v>
      </c>
      <c r="F599">
        <v>2</v>
      </c>
      <c r="G599" s="20">
        <v>4.5</v>
      </c>
      <c r="H599" s="21">
        <v>2</v>
      </c>
      <c r="I599" s="19">
        <v>5.333333333333333</v>
      </c>
      <c r="J599" t="s">
        <v>17</v>
      </c>
      <c r="K599" s="18">
        <v>152.08000000000001</v>
      </c>
      <c r="L599" s="18">
        <v>122.84</v>
      </c>
      <c r="M599" s="18"/>
      <c r="N599" s="18"/>
    </row>
    <row r="600" spans="1:14" ht="15" x14ac:dyDescent="0.25">
      <c r="A600" t="str">
        <f t="shared" si="9"/>
        <v>VN7381A3213</v>
      </c>
      <c r="B600" s="17" t="s">
        <v>26</v>
      </c>
      <c r="C600" s="16" t="s">
        <v>19</v>
      </c>
      <c r="D600" t="s">
        <v>27</v>
      </c>
      <c r="E600" s="16" t="s">
        <v>110</v>
      </c>
      <c r="F600">
        <v>3</v>
      </c>
      <c r="G600" s="20">
        <v>4.833333333333333</v>
      </c>
      <c r="H600" s="21">
        <v>3</v>
      </c>
      <c r="I600" s="19">
        <v>5.666666666666667</v>
      </c>
      <c r="J600" t="s">
        <v>17</v>
      </c>
      <c r="K600" s="18">
        <v>152.08000000000001</v>
      </c>
      <c r="L600" s="18">
        <v>122.84</v>
      </c>
      <c r="M600" s="18"/>
      <c r="N600" s="18"/>
    </row>
    <row r="601" spans="1:14" ht="15" x14ac:dyDescent="0.25">
      <c r="A601" t="str">
        <f t="shared" si="9"/>
        <v>VN7381A3214</v>
      </c>
      <c r="B601" s="17" t="s">
        <v>26</v>
      </c>
      <c r="C601" s="16" t="s">
        <v>19</v>
      </c>
      <c r="D601" t="s">
        <v>27</v>
      </c>
      <c r="E601" s="16" t="s">
        <v>110</v>
      </c>
      <c r="F601">
        <v>4</v>
      </c>
      <c r="G601" s="20">
        <v>5.583333333333333</v>
      </c>
      <c r="H601" s="21">
        <v>4</v>
      </c>
      <c r="I601" s="19">
        <v>6.416666666666667</v>
      </c>
      <c r="J601" t="s">
        <v>17</v>
      </c>
      <c r="K601" s="18">
        <v>152.08000000000001</v>
      </c>
      <c r="L601" s="18">
        <v>122.84</v>
      </c>
      <c r="M601" s="18"/>
      <c r="N601" s="18"/>
    </row>
    <row r="602" spans="1:14" ht="15" x14ac:dyDescent="0.25">
      <c r="A602" t="str">
        <f t="shared" si="9"/>
        <v>VN7381A3215</v>
      </c>
      <c r="B602" s="17" t="s">
        <v>26</v>
      </c>
      <c r="C602" s="16" t="s">
        <v>19</v>
      </c>
      <c r="D602" t="s">
        <v>27</v>
      </c>
      <c r="E602" s="16" t="s">
        <v>110</v>
      </c>
      <c r="F602">
        <v>5</v>
      </c>
      <c r="G602" s="20">
        <v>5.166666666666667</v>
      </c>
      <c r="H602" s="21">
        <v>5</v>
      </c>
      <c r="I602" s="19">
        <v>6</v>
      </c>
      <c r="J602" t="s">
        <v>17</v>
      </c>
      <c r="K602" s="18">
        <v>152.08000000000001</v>
      </c>
      <c r="L602" s="18">
        <v>122.84</v>
      </c>
      <c r="M602" s="18"/>
      <c r="N602" s="18"/>
    </row>
    <row r="603" spans="1:14" ht="15" x14ac:dyDescent="0.25">
      <c r="A603" t="str">
        <f t="shared" si="9"/>
        <v>VN7381A3216</v>
      </c>
      <c r="B603" s="17" t="s">
        <v>26</v>
      </c>
      <c r="C603" s="16" t="s">
        <v>19</v>
      </c>
      <c r="D603" t="s">
        <v>27</v>
      </c>
      <c r="E603" s="16" t="s">
        <v>110</v>
      </c>
      <c r="F603">
        <v>6</v>
      </c>
      <c r="G603" s="20">
        <v>4.5</v>
      </c>
      <c r="H603" s="21">
        <v>6</v>
      </c>
      <c r="I603" s="19">
        <v>5.333333333333333</v>
      </c>
      <c r="J603" t="s">
        <v>17</v>
      </c>
      <c r="K603" s="18">
        <v>152.08000000000001</v>
      </c>
      <c r="L603" s="18">
        <v>122.84</v>
      </c>
      <c r="M603" s="18"/>
      <c r="N603" s="18"/>
    </row>
    <row r="604" spans="1:14" ht="15" x14ac:dyDescent="0.25">
      <c r="A604" t="str">
        <f t="shared" si="9"/>
        <v>VN7381A3217</v>
      </c>
      <c r="B604" s="17" t="s">
        <v>26</v>
      </c>
      <c r="C604" s="16" t="s">
        <v>19</v>
      </c>
      <c r="D604" t="s">
        <v>27</v>
      </c>
      <c r="E604" s="16" t="s">
        <v>110</v>
      </c>
      <c r="F604">
        <v>7</v>
      </c>
      <c r="G604" s="20">
        <v>4.5</v>
      </c>
      <c r="H604" s="21">
        <v>7</v>
      </c>
      <c r="I604" s="19">
        <v>5.333333333333333</v>
      </c>
      <c r="J604" t="s">
        <v>17</v>
      </c>
      <c r="K604" s="18">
        <v>152.08000000000001</v>
      </c>
      <c r="L604" s="18">
        <v>122.84</v>
      </c>
      <c r="M604" s="18"/>
      <c r="N604" s="18"/>
    </row>
    <row r="605" spans="1:14" ht="15" x14ac:dyDescent="0.25">
      <c r="A605" t="str">
        <f t="shared" si="9"/>
        <v>VN9381A3211</v>
      </c>
      <c r="B605" s="15" t="s">
        <v>26</v>
      </c>
      <c r="C605" s="16" t="s">
        <v>19</v>
      </c>
      <c r="D605" t="s">
        <v>27</v>
      </c>
      <c r="E605" s="16" t="s">
        <v>25</v>
      </c>
      <c r="F605">
        <v>1</v>
      </c>
      <c r="G605" s="20">
        <v>7.25</v>
      </c>
      <c r="H605" s="21">
        <v>1</v>
      </c>
      <c r="I605" s="19">
        <v>8.0833333333333339</v>
      </c>
      <c r="J605" t="s">
        <v>17</v>
      </c>
      <c r="K605" s="18">
        <v>152.08000000000001</v>
      </c>
      <c r="L605" s="18">
        <v>122.84</v>
      </c>
      <c r="M605" s="18"/>
      <c r="N605" s="18"/>
    </row>
    <row r="606" spans="1:14" ht="15" x14ac:dyDescent="0.25">
      <c r="A606" t="str">
        <f t="shared" si="9"/>
        <v>VN64A3212</v>
      </c>
      <c r="B606" s="17" t="s">
        <v>716</v>
      </c>
      <c r="C606" s="16" t="s">
        <v>717</v>
      </c>
      <c r="D606" t="s">
        <v>35</v>
      </c>
      <c r="E606" s="16" t="s">
        <v>715</v>
      </c>
      <c r="F606">
        <v>2</v>
      </c>
      <c r="G606" s="20">
        <v>16</v>
      </c>
      <c r="H606" s="21">
        <v>3</v>
      </c>
      <c r="I606" s="19">
        <v>0.91666666666666663</v>
      </c>
      <c r="J606" t="s">
        <v>17</v>
      </c>
      <c r="K606" s="18">
        <v>0</v>
      </c>
      <c r="L606" s="18">
        <v>0</v>
      </c>
      <c r="M606" s="18"/>
      <c r="N606" s="18"/>
    </row>
    <row r="607" spans="1:14" ht="15" x14ac:dyDescent="0.25">
      <c r="A607" t="str">
        <f t="shared" si="9"/>
        <v>VN64A3214</v>
      </c>
      <c r="B607" s="17" t="s">
        <v>716</v>
      </c>
      <c r="C607" s="16" t="s">
        <v>717</v>
      </c>
      <c r="D607" t="s">
        <v>35</v>
      </c>
      <c r="E607" s="16" t="s">
        <v>715</v>
      </c>
      <c r="F607">
        <v>4</v>
      </c>
      <c r="G607" s="20">
        <v>16</v>
      </c>
      <c r="H607" s="21">
        <v>5</v>
      </c>
      <c r="I607" s="19">
        <v>0.91666666666666663</v>
      </c>
      <c r="J607" t="s">
        <v>17</v>
      </c>
      <c r="K607" s="18">
        <v>0</v>
      </c>
      <c r="L607" s="18">
        <v>0</v>
      </c>
      <c r="M607" s="18"/>
      <c r="N607" s="18"/>
    </row>
    <row r="608" spans="1:14" ht="15" x14ac:dyDescent="0.25">
      <c r="A608" t="str">
        <f t="shared" si="9"/>
        <v>VN64A3216</v>
      </c>
      <c r="B608" s="15" t="s">
        <v>716</v>
      </c>
      <c r="C608" s="16" t="s">
        <v>717</v>
      </c>
      <c r="D608" t="s">
        <v>35</v>
      </c>
      <c r="E608" s="16" t="s">
        <v>715</v>
      </c>
      <c r="F608">
        <v>6</v>
      </c>
      <c r="G608" s="20">
        <v>16</v>
      </c>
      <c r="H608" s="21">
        <v>7</v>
      </c>
      <c r="I608" s="19">
        <v>0.91666666666666663</v>
      </c>
      <c r="J608" t="s">
        <v>17</v>
      </c>
      <c r="K608" s="18">
        <v>0</v>
      </c>
      <c r="L608" s="18">
        <v>0</v>
      </c>
      <c r="M608" s="18"/>
      <c r="N608" s="18"/>
    </row>
    <row r="609" spans="1:14" ht="15" x14ac:dyDescent="0.25">
      <c r="A609" t="str">
        <f t="shared" si="9"/>
        <v>VN36A3211</v>
      </c>
      <c r="B609" s="17" t="s">
        <v>553</v>
      </c>
      <c r="C609" s="16" t="s">
        <v>534</v>
      </c>
      <c r="D609" t="s">
        <v>35</v>
      </c>
      <c r="E609" s="16" t="s">
        <v>552</v>
      </c>
      <c r="F609">
        <v>1</v>
      </c>
      <c r="G609" s="20">
        <v>11.916666666666666</v>
      </c>
      <c r="H609" s="21">
        <v>1</v>
      </c>
      <c r="I609" s="19">
        <v>22.75</v>
      </c>
      <c r="J609" t="s">
        <v>17</v>
      </c>
      <c r="K609" s="18">
        <v>0</v>
      </c>
      <c r="L609" s="18">
        <v>0</v>
      </c>
      <c r="M609" s="18"/>
      <c r="N609" s="18"/>
    </row>
    <row r="610" spans="1:14" ht="15" x14ac:dyDescent="0.25">
      <c r="A610" t="str">
        <f t="shared" si="9"/>
        <v>VN36A3212</v>
      </c>
      <c r="B610" s="17" t="s">
        <v>553</v>
      </c>
      <c r="C610" s="16" t="s">
        <v>534</v>
      </c>
      <c r="D610" t="s">
        <v>35</v>
      </c>
      <c r="E610" s="16" t="s">
        <v>552</v>
      </c>
      <c r="F610">
        <v>2</v>
      </c>
      <c r="G610" s="20">
        <v>11.916666666666666</v>
      </c>
      <c r="H610" s="21">
        <v>2</v>
      </c>
      <c r="I610" s="19">
        <v>22.75</v>
      </c>
      <c r="J610" t="s">
        <v>17</v>
      </c>
      <c r="K610" s="18">
        <v>0</v>
      </c>
      <c r="L610" s="18">
        <v>0</v>
      </c>
      <c r="M610" s="18"/>
      <c r="N610" s="18"/>
    </row>
    <row r="611" spans="1:14" ht="15" x14ac:dyDescent="0.25">
      <c r="A611" t="str">
        <f t="shared" si="9"/>
        <v>VN36A3214</v>
      </c>
      <c r="B611" s="17" t="s">
        <v>553</v>
      </c>
      <c r="C611" s="16" t="s">
        <v>534</v>
      </c>
      <c r="D611" t="s">
        <v>35</v>
      </c>
      <c r="E611" s="16" t="s">
        <v>552</v>
      </c>
      <c r="F611">
        <v>4</v>
      </c>
      <c r="G611" s="20">
        <v>11.916666666666666</v>
      </c>
      <c r="H611" s="21">
        <v>4</v>
      </c>
      <c r="I611" s="19">
        <v>22.75</v>
      </c>
      <c r="J611" t="s">
        <v>17</v>
      </c>
      <c r="K611" s="18">
        <v>0</v>
      </c>
      <c r="L611" s="18">
        <v>0</v>
      </c>
      <c r="M611" s="18"/>
      <c r="N611" s="18"/>
    </row>
    <row r="612" spans="1:14" ht="15" x14ac:dyDescent="0.25">
      <c r="A612" t="str">
        <f t="shared" si="9"/>
        <v>VN36A3215</v>
      </c>
      <c r="B612" s="17" t="s">
        <v>553</v>
      </c>
      <c r="C612" s="16" t="s">
        <v>534</v>
      </c>
      <c r="D612" t="s">
        <v>35</v>
      </c>
      <c r="E612" s="16" t="s">
        <v>552</v>
      </c>
      <c r="F612">
        <v>5</v>
      </c>
      <c r="G612" s="20">
        <v>11.916666666666666</v>
      </c>
      <c r="H612" s="21">
        <v>5</v>
      </c>
      <c r="I612" s="19">
        <v>22.75</v>
      </c>
      <c r="J612" t="s">
        <v>17</v>
      </c>
      <c r="K612" s="18">
        <v>0</v>
      </c>
      <c r="L612" s="18">
        <v>0</v>
      </c>
      <c r="M612" s="18"/>
      <c r="N612" s="18"/>
    </row>
    <row r="613" spans="1:14" ht="15" x14ac:dyDescent="0.25">
      <c r="A613" t="str">
        <f t="shared" si="9"/>
        <v>VN36A3216</v>
      </c>
      <c r="B613" s="17" t="s">
        <v>553</v>
      </c>
      <c r="C613" s="16" t="s">
        <v>534</v>
      </c>
      <c r="D613" t="s">
        <v>35</v>
      </c>
      <c r="E613" s="16" t="s">
        <v>552</v>
      </c>
      <c r="F613">
        <v>6</v>
      </c>
      <c r="G613" s="20">
        <v>11.916666666666666</v>
      </c>
      <c r="H613" s="21">
        <v>6</v>
      </c>
      <c r="I613" s="19">
        <v>22.75</v>
      </c>
      <c r="J613" t="s">
        <v>17</v>
      </c>
      <c r="K613" s="18">
        <v>0</v>
      </c>
      <c r="L613" s="18">
        <v>0</v>
      </c>
      <c r="M613" s="18"/>
      <c r="N613" s="18"/>
    </row>
    <row r="614" spans="1:14" ht="15" x14ac:dyDescent="0.25">
      <c r="A614" t="str">
        <f t="shared" si="9"/>
        <v>VN36A3217</v>
      </c>
      <c r="B614" s="15" t="s">
        <v>553</v>
      </c>
      <c r="C614" s="16" t="s">
        <v>534</v>
      </c>
      <c r="D614" t="s">
        <v>35</v>
      </c>
      <c r="E614" s="16" t="s">
        <v>552</v>
      </c>
      <c r="F614">
        <v>7</v>
      </c>
      <c r="G614" s="20">
        <v>11.916666666666666</v>
      </c>
      <c r="H614" s="21">
        <v>7</v>
      </c>
      <c r="I614" s="19">
        <v>22.75</v>
      </c>
      <c r="J614" t="s">
        <v>17</v>
      </c>
      <c r="K614" s="18">
        <v>0</v>
      </c>
      <c r="L614" s="18">
        <v>0</v>
      </c>
      <c r="M614" s="18"/>
      <c r="N614" s="18"/>
    </row>
    <row r="615" spans="1:14" ht="15" x14ac:dyDescent="0.25">
      <c r="A615" t="str">
        <f t="shared" si="9"/>
        <v>VN30A3211</v>
      </c>
      <c r="B615" s="17" t="s">
        <v>578</v>
      </c>
      <c r="C615" s="16" t="s">
        <v>534</v>
      </c>
      <c r="D615" t="s">
        <v>27</v>
      </c>
      <c r="E615" s="16" t="s">
        <v>577</v>
      </c>
      <c r="F615">
        <v>1</v>
      </c>
      <c r="G615" s="20">
        <v>12.583333333333334</v>
      </c>
      <c r="H615" s="21">
        <v>2</v>
      </c>
      <c r="I615" s="19">
        <v>0.91666666666666663</v>
      </c>
      <c r="J615" t="s">
        <v>17</v>
      </c>
      <c r="K615" s="18">
        <v>0</v>
      </c>
      <c r="L615" s="18">
        <v>0</v>
      </c>
      <c r="M615" s="18"/>
      <c r="N615" s="18"/>
    </row>
    <row r="616" spans="1:14" ht="15" x14ac:dyDescent="0.25">
      <c r="A616" t="str">
        <f t="shared" si="9"/>
        <v>VN30A3213</v>
      </c>
      <c r="B616" s="17" t="s">
        <v>578</v>
      </c>
      <c r="C616" s="16" t="s">
        <v>534</v>
      </c>
      <c r="D616" t="s">
        <v>27</v>
      </c>
      <c r="E616" s="16" t="s">
        <v>577</v>
      </c>
      <c r="F616">
        <v>3</v>
      </c>
      <c r="G616" s="20">
        <v>12.583333333333334</v>
      </c>
      <c r="H616" s="21">
        <v>4</v>
      </c>
      <c r="I616" s="19">
        <v>0.91666666666666663</v>
      </c>
      <c r="J616" t="s">
        <v>17</v>
      </c>
      <c r="K616" s="18">
        <v>0</v>
      </c>
      <c r="L616" s="18">
        <v>0</v>
      </c>
      <c r="M616" s="18"/>
      <c r="N616" s="18"/>
    </row>
    <row r="617" spans="1:14" ht="15" x14ac:dyDescent="0.25">
      <c r="A617" t="str">
        <f t="shared" si="9"/>
        <v>VN30A3214</v>
      </c>
      <c r="B617" s="17" t="s">
        <v>578</v>
      </c>
      <c r="C617" s="16" t="s">
        <v>534</v>
      </c>
      <c r="D617" t="s">
        <v>27</v>
      </c>
      <c r="E617" s="16" t="s">
        <v>577</v>
      </c>
      <c r="F617">
        <v>4</v>
      </c>
      <c r="G617" s="20">
        <v>12.583333333333334</v>
      </c>
      <c r="H617" s="21">
        <v>5</v>
      </c>
      <c r="I617" s="19">
        <v>0.91666666666666663</v>
      </c>
      <c r="J617" t="s">
        <v>17</v>
      </c>
      <c r="K617" s="18">
        <v>0</v>
      </c>
      <c r="L617" s="18">
        <v>0</v>
      </c>
      <c r="M617" s="18"/>
      <c r="N617" s="18"/>
    </row>
    <row r="618" spans="1:14" ht="15" x14ac:dyDescent="0.25">
      <c r="A618" t="str">
        <f t="shared" si="9"/>
        <v>VN30A3216</v>
      </c>
      <c r="B618" s="15" t="s">
        <v>578</v>
      </c>
      <c r="C618" s="16" t="s">
        <v>534</v>
      </c>
      <c r="D618" t="s">
        <v>27</v>
      </c>
      <c r="E618" s="16" t="s">
        <v>577</v>
      </c>
      <c r="F618">
        <v>6</v>
      </c>
      <c r="G618" s="20">
        <v>12.583333333333334</v>
      </c>
      <c r="H618" s="21">
        <v>7</v>
      </c>
      <c r="I618" s="19">
        <v>0.91666666666666663</v>
      </c>
      <c r="J618" t="s">
        <v>17</v>
      </c>
      <c r="K618" s="18">
        <v>0</v>
      </c>
      <c r="L618" s="18">
        <v>0</v>
      </c>
      <c r="M618" s="18"/>
      <c r="N618" s="18"/>
    </row>
    <row r="619" spans="1:14" ht="15" x14ac:dyDescent="0.25">
      <c r="A619" t="str">
        <f t="shared" si="9"/>
        <v>VN351A3211</v>
      </c>
      <c r="B619" s="17" t="s">
        <v>334</v>
      </c>
      <c r="C619" s="16" t="s">
        <v>291</v>
      </c>
      <c r="D619" t="s">
        <v>27</v>
      </c>
      <c r="E619" s="16" t="s">
        <v>333</v>
      </c>
      <c r="F619">
        <v>1</v>
      </c>
      <c r="G619" s="20">
        <v>2.9166666666666665</v>
      </c>
      <c r="H619" s="21">
        <v>1</v>
      </c>
      <c r="I619" s="19">
        <v>8.25</v>
      </c>
      <c r="J619" t="s">
        <v>17</v>
      </c>
      <c r="K619" s="18">
        <v>635.35</v>
      </c>
      <c r="L619" s="18">
        <v>901.53</v>
      </c>
      <c r="M619" s="18"/>
      <c r="N619" s="18"/>
    </row>
    <row r="620" spans="1:14" ht="15" x14ac:dyDescent="0.25">
      <c r="A620" t="str">
        <f t="shared" si="9"/>
        <v>VN351A3212</v>
      </c>
      <c r="B620" s="17" t="s">
        <v>334</v>
      </c>
      <c r="C620" s="16" t="s">
        <v>291</v>
      </c>
      <c r="D620" t="s">
        <v>27</v>
      </c>
      <c r="E620" s="16" t="s">
        <v>333</v>
      </c>
      <c r="F620">
        <v>2</v>
      </c>
      <c r="G620" s="20">
        <v>22.916666666666668</v>
      </c>
      <c r="H620" s="21">
        <v>3</v>
      </c>
      <c r="I620" s="19">
        <v>4.25</v>
      </c>
      <c r="J620" t="s">
        <v>17</v>
      </c>
      <c r="K620" s="18">
        <v>635.35</v>
      </c>
      <c r="L620" s="18">
        <v>901.53</v>
      </c>
      <c r="M620" s="18"/>
      <c r="N620" s="18"/>
    </row>
    <row r="621" spans="1:14" ht="15" x14ac:dyDescent="0.25">
      <c r="A621" t="str">
        <f t="shared" si="9"/>
        <v>VN351A3213</v>
      </c>
      <c r="B621" s="17" t="s">
        <v>334</v>
      </c>
      <c r="C621" s="16" t="s">
        <v>291</v>
      </c>
      <c r="D621" t="s">
        <v>27</v>
      </c>
      <c r="E621" s="16" t="s">
        <v>333</v>
      </c>
      <c r="F621">
        <v>3</v>
      </c>
      <c r="G621" s="20">
        <v>23.916666666666668</v>
      </c>
      <c r="H621" s="21">
        <v>4</v>
      </c>
      <c r="I621" s="19">
        <v>5.25</v>
      </c>
      <c r="J621" t="s">
        <v>17</v>
      </c>
      <c r="K621" s="18">
        <v>635.35</v>
      </c>
      <c r="L621" s="18">
        <v>901.53</v>
      </c>
      <c r="M621" s="18"/>
      <c r="N621" s="18"/>
    </row>
    <row r="622" spans="1:14" ht="15" x14ac:dyDescent="0.25">
      <c r="A622" t="str">
        <f t="shared" si="9"/>
        <v>VN351A3216</v>
      </c>
      <c r="B622" s="15" t="s">
        <v>334</v>
      </c>
      <c r="C622" s="16" t="s">
        <v>291</v>
      </c>
      <c r="D622" t="s">
        <v>27</v>
      </c>
      <c r="E622" s="16" t="s">
        <v>333</v>
      </c>
      <c r="F622">
        <v>6</v>
      </c>
      <c r="G622" s="20">
        <v>22.916666666666668</v>
      </c>
      <c r="H622" s="21">
        <v>7</v>
      </c>
      <c r="I622" s="19">
        <v>4.25</v>
      </c>
      <c r="J622" t="s">
        <v>17</v>
      </c>
      <c r="K622" s="18">
        <v>635.35</v>
      </c>
      <c r="L622" s="18">
        <v>901.53</v>
      </c>
      <c r="M622" s="18"/>
      <c r="N622" s="18"/>
    </row>
    <row r="623" spans="1:14" ht="15" x14ac:dyDescent="0.25">
      <c r="A623" t="str">
        <f t="shared" si="9"/>
        <v>VN357A3211</v>
      </c>
      <c r="B623" s="17" t="s">
        <v>293</v>
      </c>
      <c r="C623" s="16" t="s">
        <v>291</v>
      </c>
      <c r="D623" t="s">
        <v>35</v>
      </c>
      <c r="E623" s="16" t="s">
        <v>292</v>
      </c>
      <c r="F623">
        <v>1</v>
      </c>
      <c r="G623" s="20">
        <v>1.5</v>
      </c>
      <c r="H623" s="21">
        <v>1</v>
      </c>
      <c r="I623" s="19">
        <v>6.333333333333333</v>
      </c>
      <c r="J623" t="s">
        <v>17</v>
      </c>
      <c r="K623" s="18">
        <v>851.52</v>
      </c>
      <c r="L623" s="18">
        <v>835.15</v>
      </c>
      <c r="M623" s="18"/>
      <c r="N623" s="18"/>
    </row>
    <row r="624" spans="1:14" ht="15" x14ac:dyDescent="0.25">
      <c r="A624" t="str">
        <f t="shared" si="9"/>
        <v>VN357A3212</v>
      </c>
      <c r="B624" s="17" t="s">
        <v>293</v>
      </c>
      <c r="C624" s="16" t="s">
        <v>291</v>
      </c>
      <c r="D624" t="s">
        <v>35</v>
      </c>
      <c r="E624" s="16" t="s">
        <v>292</v>
      </c>
      <c r="F624">
        <v>2</v>
      </c>
      <c r="G624" s="20">
        <v>1.5</v>
      </c>
      <c r="H624" s="21">
        <v>2</v>
      </c>
      <c r="I624" s="19">
        <v>6.333333333333333</v>
      </c>
      <c r="J624" t="s">
        <v>17</v>
      </c>
      <c r="K624" s="18">
        <v>851.52</v>
      </c>
      <c r="L624" s="18">
        <v>835.15</v>
      </c>
      <c r="M624" s="18"/>
      <c r="N624" s="18"/>
    </row>
    <row r="625" spans="1:14" ht="15" x14ac:dyDescent="0.25">
      <c r="A625" t="str">
        <f t="shared" si="9"/>
        <v>VN357A3213</v>
      </c>
      <c r="B625" s="17" t="s">
        <v>293</v>
      </c>
      <c r="C625" s="16" t="s">
        <v>291</v>
      </c>
      <c r="D625" t="s">
        <v>35</v>
      </c>
      <c r="E625" s="16" t="s">
        <v>292</v>
      </c>
      <c r="F625">
        <v>3</v>
      </c>
      <c r="G625" s="20">
        <v>1.4166666666666667</v>
      </c>
      <c r="H625" s="21">
        <v>3</v>
      </c>
      <c r="I625" s="19">
        <v>6.25</v>
      </c>
      <c r="J625" t="s">
        <v>17</v>
      </c>
      <c r="K625" s="18">
        <v>851.52</v>
      </c>
      <c r="L625" s="18">
        <v>835.15</v>
      </c>
      <c r="M625" s="18"/>
      <c r="N625" s="18"/>
    </row>
    <row r="626" spans="1:14" ht="15" x14ac:dyDescent="0.25">
      <c r="A626" t="str">
        <f t="shared" si="9"/>
        <v>VN357A3214</v>
      </c>
      <c r="B626" s="17" t="s">
        <v>293</v>
      </c>
      <c r="C626" s="16" t="s">
        <v>291</v>
      </c>
      <c r="D626" t="s">
        <v>35</v>
      </c>
      <c r="E626" s="16" t="s">
        <v>292</v>
      </c>
      <c r="F626">
        <v>4</v>
      </c>
      <c r="G626" s="20">
        <v>1.5</v>
      </c>
      <c r="H626" s="21">
        <v>4</v>
      </c>
      <c r="I626" s="19">
        <v>6.166666666666667</v>
      </c>
      <c r="J626" t="s">
        <v>17</v>
      </c>
      <c r="K626" s="18">
        <v>851.52</v>
      </c>
      <c r="L626" s="18">
        <v>835.15</v>
      </c>
      <c r="M626" s="18"/>
      <c r="N626" s="18"/>
    </row>
    <row r="627" spans="1:14" ht="15" x14ac:dyDescent="0.25">
      <c r="A627" t="str">
        <f t="shared" si="9"/>
        <v>VN357A3215</v>
      </c>
      <c r="B627" s="17" t="s">
        <v>293</v>
      </c>
      <c r="C627" s="16" t="s">
        <v>291</v>
      </c>
      <c r="D627" t="s">
        <v>35</v>
      </c>
      <c r="E627" s="16" t="s">
        <v>292</v>
      </c>
      <c r="F627">
        <v>5</v>
      </c>
      <c r="G627" s="20">
        <v>1.5</v>
      </c>
      <c r="H627" s="21">
        <v>5</v>
      </c>
      <c r="I627" s="19">
        <v>6.333333333333333</v>
      </c>
      <c r="J627" t="s">
        <v>17</v>
      </c>
      <c r="K627" s="18">
        <v>851.52</v>
      </c>
      <c r="L627" s="18">
        <v>835.15</v>
      </c>
      <c r="M627" s="18"/>
      <c r="N627" s="18"/>
    </row>
    <row r="628" spans="1:14" ht="15" x14ac:dyDescent="0.25">
      <c r="A628" t="str">
        <f t="shared" si="9"/>
        <v>VN357A3216</v>
      </c>
      <c r="B628" s="17" t="s">
        <v>293</v>
      </c>
      <c r="C628" s="16" t="s">
        <v>291</v>
      </c>
      <c r="D628" t="s">
        <v>35</v>
      </c>
      <c r="E628" s="16" t="s">
        <v>292</v>
      </c>
      <c r="F628">
        <v>6</v>
      </c>
      <c r="G628" s="20">
        <v>1.5</v>
      </c>
      <c r="H628" s="21">
        <v>6</v>
      </c>
      <c r="I628" s="19">
        <v>6.333333333333333</v>
      </c>
      <c r="J628" t="s">
        <v>17</v>
      </c>
      <c r="K628" s="18">
        <v>851.52</v>
      </c>
      <c r="L628" s="18">
        <v>835.15</v>
      </c>
      <c r="M628" s="18"/>
      <c r="N628" s="18"/>
    </row>
    <row r="629" spans="1:14" ht="15" x14ac:dyDescent="0.25">
      <c r="A629" t="str">
        <f t="shared" si="9"/>
        <v>VN357A3217</v>
      </c>
      <c r="B629" s="15" t="s">
        <v>293</v>
      </c>
      <c r="C629" s="16" t="s">
        <v>291</v>
      </c>
      <c r="D629" t="s">
        <v>35</v>
      </c>
      <c r="E629" s="16" t="s">
        <v>292</v>
      </c>
      <c r="F629">
        <v>7</v>
      </c>
      <c r="G629" s="20">
        <v>1.5</v>
      </c>
      <c r="H629" s="21">
        <v>7</v>
      </c>
      <c r="I629" s="19">
        <v>6.333333333333333</v>
      </c>
      <c r="J629" t="s">
        <v>17</v>
      </c>
      <c r="K629" s="18">
        <v>851.52</v>
      </c>
      <c r="L629" s="18">
        <v>835.15</v>
      </c>
      <c r="M629" s="18"/>
      <c r="N629" s="18"/>
    </row>
    <row r="630" spans="1:14" ht="15" x14ac:dyDescent="0.25">
      <c r="A630" t="str">
        <f t="shared" si="9"/>
        <v>VN611A3211</v>
      </c>
      <c r="B630" s="17" t="s">
        <v>253</v>
      </c>
      <c r="C630" s="16" t="s">
        <v>35</v>
      </c>
      <c r="D630" t="s">
        <v>168</v>
      </c>
      <c r="E630" s="16" t="s">
        <v>393</v>
      </c>
      <c r="F630">
        <v>1</v>
      </c>
      <c r="G630" s="20">
        <v>1.6666666666666665</v>
      </c>
      <c r="H630" s="21">
        <v>1</v>
      </c>
      <c r="I630" s="19">
        <v>3.8333333333333335</v>
      </c>
      <c r="J630" t="s">
        <v>17</v>
      </c>
      <c r="K630" s="18">
        <v>343.25</v>
      </c>
      <c r="L630" s="18">
        <v>347.64</v>
      </c>
      <c r="M630" s="18"/>
      <c r="N630" s="18"/>
    </row>
    <row r="631" spans="1:14" ht="15" x14ac:dyDescent="0.25">
      <c r="A631" t="str">
        <f t="shared" si="9"/>
        <v>VN611A3212</v>
      </c>
      <c r="B631" s="17" t="s">
        <v>253</v>
      </c>
      <c r="C631" s="16" t="s">
        <v>35</v>
      </c>
      <c r="D631" t="s">
        <v>168</v>
      </c>
      <c r="E631" s="16" t="s">
        <v>393</v>
      </c>
      <c r="F631">
        <v>2</v>
      </c>
      <c r="G631" s="20">
        <v>1.6666666666666665</v>
      </c>
      <c r="H631" s="21">
        <v>2</v>
      </c>
      <c r="I631" s="19">
        <v>3.8333333333333335</v>
      </c>
      <c r="J631" t="s">
        <v>17</v>
      </c>
      <c r="K631" s="18">
        <v>343.25</v>
      </c>
      <c r="L631" s="18">
        <v>347.64</v>
      </c>
      <c r="M631" s="18"/>
      <c r="N631" s="18"/>
    </row>
    <row r="632" spans="1:14" ht="15" x14ac:dyDescent="0.25">
      <c r="A632" t="str">
        <f t="shared" si="9"/>
        <v>VN611A3213</v>
      </c>
      <c r="B632" s="17" t="s">
        <v>253</v>
      </c>
      <c r="C632" s="16" t="s">
        <v>35</v>
      </c>
      <c r="D632" t="s">
        <v>168</v>
      </c>
      <c r="E632" s="16" t="s">
        <v>393</v>
      </c>
      <c r="F632">
        <v>3</v>
      </c>
      <c r="G632" s="20">
        <v>1.8333333333333335</v>
      </c>
      <c r="H632" s="21">
        <v>3</v>
      </c>
      <c r="I632" s="19">
        <v>4</v>
      </c>
      <c r="J632" t="s">
        <v>17</v>
      </c>
      <c r="K632" s="18">
        <v>343.25</v>
      </c>
      <c r="L632" s="18">
        <v>347.64</v>
      </c>
      <c r="M632" s="18"/>
      <c r="N632" s="18"/>
    </row>
    <row r="633" spans="1:14" ht="15" x14ac:dyDescent="0.25">
      <c r="A633" t="str">
        <f t="shared" si="9"/>
        <v>VN611A3214</v>
      </c>
      <c r="B633" s="17" t="s">
        <v>253</v>
      </c>
      <c r="C633" s="16" t="s">
        <v>35</v>
      </c>
      <c r="D633" t="s">
        <v>168</v>
      </c>
      <c r="E633" s="16" t="s">
        <v>393</v>
      </c>
      <c r="F633">
        <v>4</v>
      </c>
      <c r="G633" s="20">
        <v>1.8333333333333335</v>
      </c>
      <c r="H633" s="21">
        <v>4</v>
      </c>
      <c r="I633" s="19">
        <v>3.8333333333333335</v>
      </c>
      <c r="J633" t="s">
        <v>17</v>
      </c>
      <c r="K633" s="18">
        <v>343.25</v>
      </c>
      <c r="L633" s="18">
        <v>347.64</v>
      </c>
      <c r="M633" s="18"/>
      <c r="N633" s="18"/>
    </row>
    <row r="634" spans="1:14" ht="15" x14ac:dyDescent="0.25">
      <c r="A634" t="str">
        <f t="shared" si="9"/>
        <v>VN611A3215</v>
      </c>
      <c r="B634" s="17" t="s">
        <v>253</v>
      </c>
      <c r="C634" s="16" t="s">
        <v>35</v>
      </c>
      <c r="D634" t="s">
        <v>168</v>
      </c>
      <c r="E634" s="16" t="s">
        <v>393</v>
      </c>
      <c r="F634">
        <v>5</v>
      </c>
      <c r="G634" s="20">
        <v>1.8333333333333335</v>
      </c>
      <c r="H634" s="21">
        <v>5</v>
      </c>
      <c r="I634" s="19">
        <v>3.8333333333333335</v>
      </c>
      <c r="J634" t="s">
        <v>17</v>
      </c>
      <c r="K634" s="18">
        <v>343.25</v>
      </c>
      <c r="L634" s="18">
        <v>347.64</v>
      </c>
      <c r="M634" s="18"/>
      <c r="N634" s="18"/>
    </row>
    <row r="635" spans="1:14" ht="15" x14ac:dyDescent="0.25">
      <c r="A635" t="str">
        <f t="shared" si="9"/>
        <v>VN611A3216</v>
      </c>
      <c r="B635" s="17" t="s">
        <v>253</v>
      </c>
      <c r="C635" s="16" t="s">
        <v>35</v>
      </c>
      <c r="D635" t="s">
        <v>168</v>
      </c>
      <c r="E635" s="16" t="s">
        <v>393</v>
      </c>
      <c r="F635">
        <v>6</v>
      </c>
      <c r="G635" s="20">
        <v>1.8333333333333335</v>
      </c>
      <c r="H635" s="21">
        <v>6</v>
      </c>
      <c r="I635" s="19">
        <v>3.8333333333333335</v>
      </c>
      <c r="J635" t="s">
        <v>17</v>
      </c>
      <c r="K635" s="18">
        <v>343.25</v>
      </c>
      <c r="L635" s="18">
        <v>347.64</v>
      </c>
      <c r="M635" s="18"/>
      <c r="N635" s="18"/>
    </row>
    <row r="636" spans="1:14" ht="15" x14ac:dyDescent="0.25">
      <c r="A636" t="str">
        <f t="shared" si="9"/>
        <v>VN611A3217</v>
      </c>
      <c r="B636" s="17" t="s">
        <v>253</v>
      </c>
      <c r="C636" s="16" t="s">
        <v>35</v>
      </c>
      <c r="D636" t="s">
        <v>168</v>
      </c>
      <c r="E636" s="16" t="s">
        <v>393</v>
      </c>
      <c r="F636">
        <v>7</v>
      </c>
      <c r="G636" s="20">
        <v>1.8333333333333335</v>
      </c>
      <c r="H636" s="21">
        <v>7</v>
      </c>
      <c r="I636" s="19">
        <v>3.8333333333333335</v>
      </c>
      <c r="J636" t="s">
        <v>17</v>
      </c>
      <c r="K636" s="18">
        <v>343.25</v>
      </c>
      <c r="L636" s="18">
        <v>347.64</v>
      </c>
      <c r="M636" s="18"/>
      <c r="N636" s="18"/>
    </row>
    <row r="637" spans="1:14" ht="15" x14ac:dyDescent="0.25">
      <c r="A637" t="str">
        <f t="shared" si="9"/>
        <v>VN615A3211</v>
      </c>
      <c r="B637" s="17" t="s">
        <v>253</v>
      </c>
      <c r="C637" s="16" t="s">
        <v>35</v>
      </c>
      <c r="D637" t="s">
        <v>168</v>
      </c>
      <c r="E637" s="16" t="s">
        <v>263</v>
      </c>
      <c r="F637">
        <v>1</v>
      </c>
      <c r="G637" s="20">
        <v>5.666666666666667</v>
      </c>
      <c r="H637" s="21">
        <v>1</v>
      </c>
      <c r="I637" s="19">
        <v>7.833333333333333</v>
      </c>
      <c r="J637" t="s">
        <v>17</v>
      </c>
      <c r="K637" s="18">
        <v>343.25</v>
      </c>
      <c r="L637" s="18">
        <v>347.64</v>
      </c>
      <c r="M637" s="18"/>
      <c r="N637" s="18"/>
    </row>
    <row r="638" spans="1:14" ht="15" x14ac:dyDescent="0.25">
      <c r="A638" t="str">
        <f t="shared" si="9"/>
        <v>VN615A3212</v>
      </c>
      <c r="B638" s="17" t="s">
        <v>253</v>
      </c>
      <c r="C638" s="16" t="s">
        <v>35</v>
      </c>
      <c r="D638" t="s">
        <v>168</v>
      </c>
      <c r="E638" s="16" t="s">
        <v>263</v>
      </c>
      <c r="F638">
        <v>2</v>
      </c>
      <c r="G638" s="20">
        <v>5.583333333333333</v>
      </c>
      <c r="H638" s="21">
        <v>2</v>
      </c>
      <c r="I638" s="19">
        <v>7.75</v>
      </c>
      <c r="J638" t="s">
        <v>17</v>
      </c>
      <c r="K638" s="18">
        <v>343.25</v>
      </c>
      <c r="L638" s="18">
        <v>347.64</v>
      </c>
      <c r="M638" s="18"/>
      <c r="N638" s="18"/>
    </row>
    <row r="639" spans="1:14" ht="15" x14ac:dyDescent="0.25">
      <c r="A639" t="str">
        <f t="shared" si="9"/>
        <v>VN615A3213</v>
      </c>
      <c r="B639" s="17" t="s">
        <v>253</v>
      </c>
      <c r="C639" s="16" t="s">
        <v>35</v>
      </c>
      <c r="D639" t="s">
        <v>168</v>
      </c>
      <c r="E639" s="16" t="s">
        <v>263</v>
      </c>
      <c r="F639">
        <v>3</v>
      </c>
      <c r="G639" s="20">
        <v>6.333333333333333</v>
      </c>
      <c r="H639" s="21">
        <v>3</v>
      </c>
      <c r="I639" s="19">
        <v>8.5</v>
      </c>
      <c r="J639" t="s">
        <v>17</v>
      </c>
      <c r="K639" s="18">
        <v>343.25</v>
      </c>
      <c r="L639" s="18">
        <v>347.64</v>
      </c>
      <c r="M639" s="18"/>
      <c r="N639" s="18"/>
    </row>
    <row r="640" spans="1:14" ht="15" x14ac:dyDescent="0.25">
      <c r="A640" t="str">
        <f t="shared" si="9"/>
        <v>VN615A3214</v>
      </c>
      <c r="B640" s="17" t="s">
        <v>253</v>
      </c>
      <c r="C640" s="16" t="s">
        <v>35</v>
      </c>
      <c r="D640" t="s">
        <v>168</v>
      </c>
      <c r="E640" s="16" t="s">
        <v>263</v>
      </c>
      <c r="F640">
        <v>4</v>
      </c>
      <c r="G640" s="20">
        <v>5.75</v>
      </c>
      <c r="H640" s="21">
        <v>4</v>
      </c>
      <c r="I640" s="19">
        <v>7.75</v>
      </c>
      <c r="J640" t="s">
        <v>17</v>
      </c>
      <c r="K640" s="18">
        <v>343.25</v>
      </c>
      <c r="L640" s="18">
        <v>347.64</v>
      </c>
      <c r="M640" s="18"/>
      <c r="N640" s="18"/>
    </row>
    <row r="641" spans="1:14" ht="15" x14ac:dyDescent="0.25">
      <c r="A641" t="str">
        <f t="shared" si="9"/>
        <v>VN615A3215</v>
      </c>
      <c r="B641" s="17" t="s">
        <v>253</v>
      </c>
      <c r="C641" s="16" t="s">
        <v>35</v>
      </c>
      <c r="D641" t="s">
        <v>168</v>
      </c>
      <c r="E641" s="16" t="s">
        <v>263</v>
      </c>
      <c r="F641">
        <v>5</v>
      </c>
      <c r="G641" s="20">
        <v>6.083333333333333</v>
      </c>
      <c r="H641" s="21">
        <v>5</v>
      </c>
      <c r="I641" s="19">
        <v>8.0833333333333339</v>
      </c>
      <c r="J641" t="s">
        <v>17</v>
      </c>
      <c r="K641" s="18">
        <v>343.25</v>
      </c>
      <c r="L641" s="18">
        <v>347.64</v>
      </c>
      <c r="M641" s="18"/>
      <c r="N641" s="18"/>
    </row>
    <row r="642" spans="1:14" ht="15" x14ac:dyDescent="0.25">
      <c r="A642" t="str">
        <f t="shared" si="9"/>
        <v>VN615A3216</v>
      </c>
      <c r="B642" s="17" t="s">
        <v>253</v>
      </c>
      <c r="C642" s="16" t="s">
        <v>35</v>
      </c>
      <c r="D642" t="s">
        <v>168</v>
      </c>
      <c r="E642" s="16" t="s">
        <v>263</v>
      </c>
      <c r="F642">
        <v>6</v>
      </c>
      <c r="G642" s="20">
        <v>5.75</v>
      </c>
      <c r="H642" s="21">
        <v>6</v>
      </c>
      <c r="I642" s="19">
        <v>7.75</v>
      </c>
      <c r="J642" t="s">
        <v>17</v>
      </c>
      <c r="K642" s="18">
        <v>343.25</v>
      </c>
      <c r="L642" s="18">
        <v>347.64</v>
      </c>
      <c r="M642" s="18"/>
      <c r="N642" s="18"/>
    </row>
    <row r="643" spans="1:14" ht="15" x14ac:dyDescent="0.25">
      <c r="A643" t="str">
        <f t="shared" ref="A643:A706" si="10">E643&amp;J643&amp;F643</f>
        <v>VN615A3217</v>
      </c>
      <c r="B643" s="17" t="s">
        <v>253</v>
      </c>
      <c r="C643" s="16" t="s">
        <v>35</v>
      </c>
      <c r="D643" t="s">
        <v>168</v>
      </c>
      <c r="E643" s="16" t="s">
        <v>263</v>
      </c>
      <c r="F643">
        <v>7</v>
      </c>
      <c r="G643" s="20">
        <v>5.75</v>
      </c>
      <c r="H643" s="21">
        <v>7</v>
      </c>
      <c r="I643" s="19">
        <v>7.75</v>
      </c>
      <c r="J643" t="s">
        <v>17</v>
      </c>
      <c r="K643" s="18">
        <v>343.25</v>
      </c>
      <c r="L643" s="18">
        <v>347.64</v>
      </c>
      <c r="M643" s="18"/>
      <c r="N643" s="18"/>
    </row>
    <row r="644" spans="1:14" ht="15" x14ac:dyDescent="0.25">
      <c r="A644" t="str">
        <f t="shared" si="10"/>
        <v>VN619A3211</v>
      </c>
      <c r="B644" s="17" t="s">
        <v>253</v>
      </c>
      <c r="C644" s="16" t="s">
        <v>35</v>
      </c>
      <c r="D644" t="s">
        <v>168</v>
      </c>
      <c r="E644" s="16" t="s">
        <v>256</v>
      </c>
      <c r="F644">
        <v>1</v>
      </c>
      <c r="G644" s="20">
        <v>8.9166666666666661</v>
      </c>
      <c r="H644" s="21">
        <v>1</v>
      </c>
      <c r="I644" s="19">
        <v>11.083333333333334</v>
      </c>
      <c r="J644" t="s">
        <v>17</v>
      </c>
      <c r="K644" s="18">
        <v>343.25</v>
      </c>
      <c r="L644" s="18">
        <v>347.64</v>
      </c>
      <c r="M644" s="18"/>
      <c r="N644" s="18"/>
    </row>
    <row r="645" spans="1:14" ht="15" x14ac:dyDescent="0.25">
      <c r="A645" t="str">
        <f t="shared" si="10"/>
        <v>VN619A3212</v>
      </c>
      <c r="B645" s="17" t="s">
        <v>253</v>
      </c>
      <c r="C645" s="16" t="s">
        <v>35</v>
      </c>
      <c r="D645" t="s">
        <v>168</v>
      </c>
      <c r="E645" s="16" t="s">
        <v>256</v>
      </c>
      <c r="F645">
        <v>2</v>
      </c>
      <c r="G645" s="20">
        <v>8.9166666666666661</v>
      </c>
      <c r="H645" s="21">
        <v>2</v>
      </c>
      <c r="I645" s="19">
        <v>11.083333333333334</v>
      </c>
      <c r="J645" t="s">
        <v>17</v>
      </c>
      <c r="K645" s="18">
        <v>343.25</v>
      </c>
      <c r="L645" s="18">
        <v>347.64</v>
      </c>
      <c r="M645" s="18"/>
      <c r="N645" s="18"/>
    </row>
    <row r="646" spans="1:14" ht="15" x14ac:dyDescent="0.25">
      <c r="A646" t="str">
        <f t="shared" si="10"/>
        <v>VN619A3213</v>
      </c>
      <c r="B646" s="17" t="s">
        <v>253</v>
      </c>
      <c r="C646" s="16" t="s">
        <v>35</v>
      </c>
      <c r="D646" t="s">
        <v>168</v>
      </c>
      <c r="E646" s="16" t="s">
        <v>256</v>
      </c>
      <c r="F646">
        <v>3</v>
      </c>
      <c r="G646" s="20">
        <v>9.1666666666666661</v>
      </c>
      <c r="H646" s="21">
        <v>3</v>
      </c>
      <c r="I646" s="19">
        <v>11.333333333333334</v>
      </c>
      <c r="J646" t="s">
        <v>17</v>
      </c>
      <c r="K646" s="18">
        <v>343.25</v>
      </c>
      <c r="L646" s="18">
        <v>347.64</v>
      </c>
      <c r="M646" s="18"/>
      <c r="N646" s="18"/>
    </row>
    <row r="647" spans="1:14" ht="15" x14ac:dyDescent="0.25">
      <c r="A647" t="str">
        <f t="shared" si="10"/>
        <v>VN619A3214</v>
      </c>
      <c r="B647" s="17" t="s">
        <v>253</v>
      </c>
      <c r="C647" s="16" t="s">
        <v>35</v>
      </c>
      <c r="D647" t="s">
        <v>168</v>
      </c>
      <c r="E647" s="16" t="s">
        <v>256</v>
      </c>
      <c r="F647">
        <v>4</v>
      </c>
      <c r="G647" s="20">
        <v>9.0833333333333339</v>
      </c>
      <c r="H647" s="21">
        <v>4</v>
      </c>
      <c r="I647" s="19">
        <v>11.083333333333334</v>
      </c>
      <c r="J647" t="s">
        <v>17</v>
      </c>
      <c r="K647" s="18">
        <v>343.25</v>
      </c>
      <c r="L647" s="18">
        <v>347.64</v>
      </c>
      <c r="M647" s="18"/>
      <c r="N647" s="18"/>
    </row>
    <row r="648" spans="1:14" ht="15" x14ac:dyDescent="0.25">
      <c r="A648" t="str">
        <f t="shared" si="10"/>
        <v>VN619A3215</v>
      </c>
      <c r="B648" s="17" t="s">
        <v>253</v>
      </c>
      <c r="C648" s="16" t="s">
        <v>35</v>
      </c>
      <c r="D648" t="s">
        <v>168</v>
      </c>
      <c r="E648" s="16" t="s">
        <v>256</v>
      </c>
      <c r="F648">
        <v>5</v>
      </c>
      <c r="G648" s="20">
        <v>9.0833333333333339</v>
      </c>
      <c r="H648" s="21">
        <v>5</v>
      </c>
      <c r="I648" s="19">
        <v>11.083333333333334</v>
      </c>
      <c r="J648" t="s">
        <v>17</v>
      </c>
      <c r="K648" s="18">
        <v>343.25</v>
      </c>
      <c r="L648" s="18">
        <v>347.64</v>
      </c>
      <c r="M648" s="18"/>
      <c r="N648" s="18"/>
    </row>
    <row r="649" spans="1:14" ht="15" x14ac:dyDescent="0.25">
      <c r="A649" t="str">
        <f t="shared" si="10"/>
        <v>VN619A3216</v>
      </c>
      <c r="B649" s="17" t="s">
        <v>253</v>
      </c>
      <c r="C649" s="16" t="s">
        <v>35</v>
      </c>
      <c r="D649" t="s">
        <v>168</v>
      </c>
      <c r="E649" s="16" t="s">
        <v>256</v>
      </c>
      <c r="F649">
        <v>6</v>
      </c>
      <c r="G649" s="20">
        <v>9.0833333333333339</v>
      </c>
      <c r="H649" s="21">
        <v>6</v>
      </c>
      <c r="I649" s="19">
        <v>11.083333333333334</v>
      </c>
      <c r="J649" t="s">
        <v>17</v>
      </c>
      <c r="K649" s="18">
        <v>343.25</v>
      </c>
      <c r="L649" s="18">
        <v>347.64</v>
      </c>
      <c r="M649" s="18"/>
      <c r="N649" s="18"/>
    </row>
    <row r="650" spans="1:14" ht="15" x14ac:dyDescent="0.25">
      <c r="A650" t="str">
        <f t="shared" si="10"/>
        <v>VN619A3217</v>
      </c>
      <c r="B650" s="15" t="s">
        <v>253</v>
      </c>
      <c r="C650" s="16" t="s">
        <v>35</v>
      </c>
      <c r="D650" t="s">
        <v>168</v>
      </c>
      <c r="E650" s="16" t="s">
        <v>256</v>
      </c>
      <c r="F650">
        <v>7</v>
      </c>
      <c r="G650" s="20">
        <v>9.25</v>
      </c>
      <c r="H650" s="21">
        <v>7</v>
      </c>
      <c r="I650" s="19">
        <v>11.25</v>
      </c>
      <c r="J650" t="s">
        <v>17</v>
      </c>
      <c r="K650" s="18">
        <v>343.25</v>
      </c>
      <c r="L650" s="18">
        <v>347.64</v>
      </c>
      <c r="M650" s="18"/>
      <c r="N650" s="18"/>
    </row>
    <row r="651" spans="1:14" ht="15" x14ac:dyDescent="0.25">
      <c r="A651" t="str">
        <f t="shared" si="10"/>
        <v>VN1603A3211</v>
      </c>
      <c r="B651" s="17" t="s">
        <v>100</v>
      </c>
      <c r="C651" s="16" t="s">
        <v>35</v>
      </c>
      <c r="D651" t="s">
        <v>99</v>
      </c>
      <c r="E651" s="16" t="s">
        <v>503</v>
      </c>
      <c r="F651">
        <v>1</v>
      </c>
      <c r="G651" s="20">
        <v>10.166666666666666</v>
      </c>
      <c r="H651" s="21">
        <v>1</v>
      </c>
      <c r="I651" s="19">
        <v>11.916666666666666</v>
      </c>
      <c r="J651" t="s">
        <v>17</v>
      </c>
      <c r="K651" s="18">
        <v>226.3</v>
      </c>
      <c r="L651" s="18">
        <v>261.68</v>
      </c>
      <c r="M651" s="18"/>
      <c r="N651" s="18"/>
    </row>
    <row r="652" spans="1:14" ht="15" x14ac:dyDescent="0.25">
      <c r="A652" t="str">
        <f t="shared" si="10"/>
        <v>VN1603A3212</v>
      </c>
      <c r="B652" s="17" t="s">
        <v>100</v>
      </c>
      <c r="C652" s="16" t="s">
        <v>35</v>
      </c>
      <c r="D652" t="s">
        <v>99</v>
      </c>
      <c r="E652" s="16" t="s">
        <v>503</v>
      </c>
      <c r="F652">
        <v>2</v>
      </c>
      <c r="G652" s="20">
        <v>10.166666666666666</v>
      </c>
      <c r="H652" s="21">
        <v>2</v>
      </c>
      <c r="I652" s="19">
        <v>11.916666666666666</v>
      </c>
      <c r="J652" t="s">
        <v>17</v>
      </c>
      <c r="K652" s="18">
        <v>226.3</v>
      </c>
      <c r="L652" s="18">
        <v>261.68</v>
      </c>
      <c r="M652" s="18"/>
      <c r="N652" s="18"/>
    </row>
    <row r="653" spans="1:14" ht="15" x14ac:dyDescent="0.25">
      <c r="A653" t="str">
        <f t="shared" si="10"/>
        <v>VN1603A3213</v>
      </c>
      <c r="B653" s="17" t="s">
        <v>100</v>
      </c>
      <c r="C653" s="16" t="s">
        <v>35</v>
      </c>
      <c r="D653" t="s">
        <v>99</v>
      </c>
      <c r="E653" s="16" t="s">
        <v>503</v>
      </c>
      <c r="F653">
        <v>3</v>
      </c>
      <c r="G653" s="20">
        <v>9.9166666666666661</v>
      </c>
      <c r="H653" s="21">
        <v>3</v>
      </c>
      <c r="I653" s="19">
        <v>11.666666666666666</v>
      </c>
      <c r="J653" t="s">
        <v>17</v>
      </c>
      <c r="K653" s="18">
        <v>226.3</v>
      </c>
      <c r="L653" s="18">
        <v>261.68</v>
      </c>
      <c r="M653" s="18"/>
      <c r="N653" s="18"/>
    </row>
    <row r="654" spans="1:14" ht="15" x14ac:dyDescent="0.25">
      <c r="A654" t="str">
        <f t="shared" si="10"/>
        <v>VN1603A3214</v>
      </c>
      <c r="B654" s="17" t="s">
        <v>100</v>
      </c>
      <c r="C654" s="16" t="s">
        <v>35</v>
      </c>
      <c r="D654" t="s">
        <v>99</v>
      </c>
      <c r="E654" s="16" t="s">
        <v>503</v>
      </c>
      <c r="F654">
        <v>4</v>
      </c>
      <c r="G654" s="20">
        <v>10.166666666666666</v>
      </c>
      <c r="H654" s="21">
        <v>4</v>
      </c>
      <c r="I654" s="19">
        <v>11.916666666666666</v>
      </c>
      <c r="J654" t="s">
        <v>17</v>
      </c>
      <c r="K654" s="18">
        <v>226.3</v>
      </c>
      <c r="L654" s="18">
        <v>261.68</v>
      </c>
      <c r="M654" s="18"/>
      <c r="N654" s="18"/>
    </row>
    <row r="655" spans="1:14" ht="15" x14ac:dyDescent="0.25">
      <c r="A655" t="str">
        <f t="shared" si="10"/>
        <v>VN1603A3215</v>
      </c>
      <c r="B655" s="17" t="s">
        <v>100</v>
      </c>
      <c r="C655" s="16" t="s">
        <v>35</v>
      </c>
      <c r="D655" t="s">
        <v>99</v>
      </c>
      <c r="E655" s="16" t="s">
        <v>503</v>
      </c>
      <c r="F655">
        <v>5</v>
      </c>
      <c r="G655" s="20">
        <v>10.166666666666666</v>
      </c>
      <c r="H655" s="21">
        <v>5</v>
      </c>
      <c r="I655" s="19">
        <v>11.916666666666666</v>
      </c>
      <c r="J655" t="s">
        <v>17</v>
      </c>
      <c r="K655" s="18">
        <v>226.3</v>
      </c>
      <c r="L655" s="18">
        <v>261.68</v>
      </c>
      <c r="M655" s="18"/>
      <c r="N655" s="18"/>
    </row>
    <row r="656" spans="1:14" ht="15" x14ac:dyDescent="0.25">
      <c r="A656" t="str">
        <f t="shared" si="10"/>
        <v>VN1603A3216</v>
      </c>
      <c r="B656" s="17" t="s">
        <v>100</v>
      </c>
      <c r="C656" s="16" t="s">
        <v>35</v>
      </c>
      <c r="D656" t="s">
        <v>99</v>
      </c>
      <c r="E656" s="16" t="s">
        <v>503</v>
      </c>
      <c r="F656">
        <v>6</v>
      </c>
      <c r="G656" s="20">
        <v>9.9166666666666661</v>
      </c>
      <c r="H656" s="21">
        <v>6</v>
      </c>
      <c r="I656" s="19">
        <v>11.666666666666666</v>
      </c>
      <c r="J656" t="s">
        <v>17</v>
      </c>
      <c r="K656" s="18">
        <v>226.3</v>
      </c>
      <c r="L656" s="18">
        <v>261.68</v>
      </c>
      <c r="M656" s="18"/>
      <c r="N656" s="18"/>
    </row>
    <row r="657" spans="1:14" ht="15" x14ac:dyDescent="0.25">
      <c r="A657" t="str">
        <f t="shared" si="10"/>
        <v>VN1603A3217</v>
      </c>
      <c r="B657" s="15" t="s">
        <v>100</v>
      </c>
      <c r="C657" s="16" t="s">
        <v>35</v>
      </c>
      <c r="D657" t="s">
        <v>99</v>
      </c>
      <c r="E657" s="16" t="s">
        <v>503</v>
      </c>
      <c r="F657">
        <v>7</v>
      </c>
      <c r="G657" s="20">
        <v>10.5</v>
      </c>
      <c r="H657" s="21">
        <v>7</v>
      </c>
      <c r="I657" s="19">
        <v>12.25</v>
      </c>
      <c r="J657" t="s">
        <v>17</v>
      </c>
      <c r="K657" s="18">
        <v>226.3</v>
      </c>
      <c r="L657" s="18">
        <v>261.68</v>
      </c>
      <c r="M657" s="18"/>
      <c r="N657" s="18"/>
    </row>
    <row r="658" spans="1:14" ht="15" x14ac:dyDescent="0.25">
      <c r="A658" t="str">
        <f t="shared" si="10"/>
        <v>VN506A3211</v>
      </c>
      <c r="B658" s="17" t="s">
        <v>388</v>
      </c>
      <c r="C658" s="16" t="s">
        <v>35</v>
      </c>
      <c r="D658" t="s">
        <v>195</v>
      </c>
      <c r="E658" s="16" t="s">
        <v>389</v>
      </c>
      <c r="F658">
        <v>1</v>
      </c>
      <c r="G658" s="20">
        <v>5.416666666666667</v>
      </c>
      <c r="H658" s="21">
        <v>1</v>
      </c>
      <c r="I658" s="19">
        <v>7.333333333333333</v>
      </c>
      <c r="J658" t="s">
        <v>17</v>
      </c>
      <c r="K658" s="18">
        <v>467.86</v>
      </c>
      <c r="L658" s="18">
        <v>335.36</v>
      </c>
      <c r="M658" s="18"/>
      <c r="N658" s="18"/>
    </row>
    <row r="659" spans="1:14" ht="15" x14ac:dyDescent="0.25">
      <c r="A659" t="str">
        <f t="shared" si="10"/>
        <v>VN506A3212</v>
      </c>
      <c r="B659" s="17" t="s">
        <v>388</v>
      </c>
      <c r="C659" s="16" t="s">
        <v>35</v>
      </c>
      <c r="D659" t="s">
        <v>195</v>
      </c>
      <c r="E659" s="16" t="s">
        <v>389</v>
      </c>
      <c r="F659">
        <v>2</v>
      </c>
      <c r="G659" s="20">
        <v>5.916666666666667</v>
      </c>
      <c r="H659" s="21">
        <v>2</v>
      </c>
      <c r="I659" s="19">
        <v>7.833333333333333</v>
      </c>
      <c r="J659" t="s">
        <v>17</v>
      </c>
      <c r="K659" s="18">
        <v>467.86</v>
      </c>
      <c r="L659" s="18">
        <v>335.36</v>
      </c>
      <c r="M659" s="18"/>
      <c r="N659" s="18"/>
    </row>
    <row r="660" spans="1:14" ht="15" x14ac:dyDescent="0.25">
      <c r="A660" t="str">
        <f t="shared" si="10"/>
        <v>VN506A3213</v>
      </c>
      <c r="B660" s="17" t="s">
        <v>388</v>
      </c>
      <c r="C660" s="16" t="s">
        <v>35</v>
      </c>
      <c r="D660" t="s">
        <v>195</v>
      </c>
      <c r="E660" s="16" t="s">
        <v>389</v>
      </c>
      <c r="F660">
        <v>3</v>
      </c>
      <c r="G660" s="20">
        <v>5.416666666666667</v>
      </c>
      <c r="H660" s="21">
        <v>3</v>
      </c>
      <c r="I660" s="19">
        <v>7.333333333333333</v>
      </c>
      <c r="J660" t="s">
        <v>17</v>
      </c>
      <c r="K660" s="18">
        <v>467.86</v>
      </c>
      <c r="L660" s="18">
        <v>335.36</v>
      </c>
      <c r="M660" s="18"/>
      <c r="N660" s="18"/>
    </row>
    <row r="661" spans="1:14" ht="15" x14ac:dyDescent="0.25">
      <c r="A661" t="str">
        <f t="shared" si="10"/>
        <v>VN506A3214</v>
      </c>
      <c r="B661" s="17" t="s">
        <v>388</v>
      </c>
      <c r="C661" s="16" t="s">
        <v>35</v>
      </c>
      <c r="D661" t="s">
        <v>195</v>
      </c>
      <c r="E661" s="16" t="s">
        <v>389</v>
      </c>
      <c r="F661">
        <v>4</v>
      </c>
      <c r="G661" s="20">
        <v>5.416666666666667</v>
      </c>
      <c r="H661" s="21">
        <v>4</v>
      </c>
      <c r="I661" s="19">
        <v>7.333333333333333</v>
      </c>
      <c r="J661" t="s">
        <v>17</v>
      </c>
      <c r="K661" s="18">
        <v>467.86</v>
      </c>
      <c r="L661" s="18">
        <v>335.36</v>
      </c>
      <c r="M661" s="18"/>
      <c r="N661" s="18"/>
    </row>
    <row r="662" spans="1:14" ht="15" x14ac:dyDescent="0.25">
      <c r="A662" t="str">
        <f t="shared" si="10"/>
        <v>VN506A3215</v>
      </c>
      <c r="B662" s="17" t="s">
        <v>388</v>
      </c>
      <c r="C662" s="16" t="s">
        <v>35</v>
      </c>
      <c r="D662" t="s">
        <v>195</v>
      </c>
      <c r="E662" s="16" t="s">
        <v>389</v>
      </c>
      <c r="F662">
        <v>5</v>
      </c>
      <c r="G662" s="20">
        <v>5.75</v>
      </c>
      <c r="H662" s="21">
        <v>5</v>
      </c>
      <c r="I662" s="19">
        <v>7.666666666666667</v>
      </c>
      <c r="J662" t="s">
        <v>17</v>
      </c>
      <c r="K662" s="18">
        <v>467.86</v>
      </c>
      <c r="L662" s="18">
        <v>335.36</v>
      </c>
      <c r="M662" s="18"/>
      <c r="N662" s="18"/>
    </row>
    <row r="663" spans="1:14" ht="15" x14ac:dyDescent="0.25">
      <c r="A663" t="str">
        <f t="shared" si="10"/>
        <v>VN506A3216</v>
      </c>
      <c r="B663" s="17" t="s">
        <v>388</v>
      </c>
      <c r="C663" s="16" t="s">
        <v>35</v>
      </c>
      <c r="D663" t="s">
        <v>195</v>
      </c>
      <c r="E663" s="16" t="s">
        <v>389</v>
      </c>
      <c r="F663">
        <v>6</v>
      </c>
      <c r="G663" s="20">
        <v>5.416666666666667</v>
      </c>
      <c r="H663" s="21">
        <v>6</v>
      </c>
      <c r="I663" s="19">
        <v>7.333333333333333</v>
      </c>
      <c r="J663" t="s">
        <v>17</v>
      </c>
      <c r="K663" s="18">
        <v>467.86</v>
      </c>
      <c r="L663" s="18">
        <v>335.36</v>
      </c>
      <c r="M663" s="18"/>
      <c r="N663" s="18"/>
    </row>
    <row r="664" spans="1:14" ht="15" x14ac:dyDescent="0.25">
      <c r="A664" t="str">
        <f t="shared" si="10"/>
        <v>VN506A3217</v>
      </c>
      <c r="B664" s="15" t="s">
        <v>388</v>
      </c>
      <c r="C664" s="16" t="s">
        <v>35</v>
      </c>
      <c r="D664" t="s">
        <v>195</v>
      </c>
      <c r="E664" s="16" t="s">
        <v>389</v>
      </c>
      <c r="F664">
        <v>7</v>
      </c>
      <c r="G664" s="20">
        <v>6.666666666666667</v>
      </c>
      <c r="H664" s="21">
        <v>7</v>
      </c>
      <c r="I664" s="19">
        <v>8.5833333333333339</v>
      </c>
      <c r="J664" t="s">
        <v>17</v>
      </c>
      <c r="K664" s="18">
        <v>467.86</v>
      </c>
      <c r="L664" s="18">
        <v>335.36</v>
      </c>
      <c r="M664" s="18"/>
      <c r="N664" s="18"/>
    </row>
    <row r="665" spans="1:14" ht="15" x14ac:dyDescent="0.25">
      <c r="A665" t="str">
        <f t="shared" si="10"/>
        <v>VN19A3211</v>
      </c>
      <c r="B665" s="17" t="s">
        <v>598</v>
      </c>
      <c r="C665" s="16" t="s">
        <v>35</v>
      </c>
      <c r="D665" t="s">
        <v>597</v>
      </c>
      <c r="E665" s="16" t="s">
        <v>611</v>
      </c>
      <c r="F665">
        <v>1</v>
      </c>
      <c r="G665" s="20">
        <v>16.5</v>
      </c>
      <c r="H665" s="21">
        <v>2</v>
      </c>
      <c r="I665" s="19">
        <v>5</v>
      </c>
      <c r="J665" t="s">
        <v>17</v>
      </c>
      <c r="K665" s="18">
        <v>0</v>
      </c>
      <c r="L665" s="18">
        <v>0</v>
      </c>
      <c r="M665" s="18"/>
      <c r="N665" s="18"/>
    </row>
    <row r="666" spans="1:14" ht="15" x14ac:dyDescent="0.25">
      <c r="A666" t="str">
        <f t="shared" si="10"/>
        <v>VN19A3212</v>
      </c>
      <c r="B666" s="17" t="s">
        <v>598</v>
      </c>
      <c r="C666" s="16" t="s">
        <v>35</v>
      </c>
      <c r="D666" t="s">
        <v>597</v>
      </c>
      <c r="E666" s="16" t="s">
        <v>611</v>
      </c>
      <c r="F666">
        <v>2</v>
      </c>
      <c r="G666" s="20">
        <v>16.5</v>
      </c>
      <c r="H666" s="21">
        <v>3</v>
      </c>
      <c r="I666" s="19">
        <v>5</v>
      </c>
      <c r="J666" t="s">
        <v>17</v>
      </c>
      <c r="K666" s="18">
        <v>0</v>
      </c>
      <c r="L666" s="18">
        <v>0</v>
      </c>
      <c r="M666" s="18"/>
      <c r="N666" s="18"/>
    </row>
    <row r="667" spans="1:14" ht="15" x14ac:dyDescent="0.25">
      <c r="A667" t="str">
        <f t="shared" si="10"/>
        <v>VN19A3213</v>
      </c>
      <c r="B667" s="17" t="s">
        <v>598</v>
      </c>
      <c r="C667" s="16" t="s">
        <v>35</v>
      </c>
      <c r="D667" t="s">
        <v>597</v>
      </c>
      <c r="E667" s="16" t="s">
        <v>611</v>
      </c>
      <c r="F667">
        <v>3</v>
      </c>
      <c r="G667" s="20">
        <v>16.5</v>
      </c>
      <c r="H667" s="21">
        <v>4</v>
      </c>
      <c r="I667" s="19">
        <v>5</v>
      </c>
      <c r="J667" t="s">
        <v>17</v>
      </c>
      <c r="K667" s="18">
        <v>0</v>
      </c>
      <c r="L667" s="18">
        <v>0</v>
      </c>
      <c r="M667" s="18"/>
      <c r="N667" s="18"/>
    </row>
    <row r="668" spans="1:14" ht="15" x14ac:dyDescent="0.25">
      <c r="A668" t="str">
        <f t="shared" si="10"/>
        <v>VN19A3214</v>
      </c>
      <c r="B668" s="17" t="s">
        <v>598</v>
      </c>
      <c r="C668" s="16" t="s">
        <v>35</v>
      </c>
      <c r="D668" t="s">
        <v>597</v>
      </c>
      <c r="E668" s="16" t="s">
        <v>611</v>
      </c>
      <c r="F668">
        <v>4</v>
      </c>
      <c r="G668" s="20">
        <v>16.5</v>
      </c>
      <c r="H668" s="21">
        <v>5</v>
      </c>
      <c r="I668" s="19">
        <v>5</v>
      </c>
      <c r="J668" t="s">
        <v>17</v>
      </c>
      <c r="K668" s="18">
        <v>0</v>
      </c>
      <c r="L668" s="18">
        <v>0</v>
      </c>
      <c r="M668" s="18"/>
      <c r="N668" s="18"/>
    </row>
    <row r="669" spans="1:14" ht="15" x14ac:dyDescent="0.25">
      <c r="A669" t="str">
        <f t="shared" si="10"/>
        <v>VN19A3215</v>
      </c>
      <c r="B669" s="17" t="s">
        <v>598</v>
      </c>
      <c r="C669" s="16" t="s">
        <v>35</v>
      </c>
      <c r="D669" t="s">
        <v>597</v>
      </c>
      <c r="E669" s="16" t="s">
        <v>611</v>
      </c>
      <c r="F669">
        <v>5</v>
      </c>
      <c r="G669" s="20">
        <v>16.5</v>
      </c>
      <c r="H669" s="21">
        <v>6</v>
      </c>
      <c r="I669" s="19">
        <v>5</v>
      </c>
      <c r="J669" t="s">
        <v>17</v>
      </c>
      <c r="K669" s="18">
        <v>0</v>
      </c>
      <c r="L669" s="18">
        <v>0</v>
      </c>
      <c r="M669" s="18"/>
      <c r="N669" s="18"/>
    </row>
    <row r="670" spans="1:14" ht="15" x14ac:dyDescent="0.25">
      <c r="A670" t="str">
        <f t="shared" si="10"/>
        <v>VN19A3216</v>
      </c>
      <c r="B670" s="17" t="s">
        <v>598</v>
      </c>
      <c r="C670" s="16" t="s">
        <v>35</v>
      </c>
      <c r="D670" t="s">
        <v>597</v>
      </c>
      <c r="E670" s="16" t="s">
        <v>611</v>
      </c>
      <c r="F670">
        <v>6</v>
      </c>
      <c r="G670" s="20">
        <v>16.833333333333332</v>
      </c>
      <c r="H670" s="21">
        <v>7</v>
      </c>
      <c r="I670" s="19">
        <v>5</v>
      </c>
      <c r="J670" t="s">
        <v>17</v>
      </c>
      <c r="K670" s="18">
        <v>0</v>
      </c>
      <c r="L670" s="18">
        <v>0</v>
      </c>
      <c r="M670" s="18"/>
      <c r="N670" s="18"/>
    </row>
    <row r="671" spans="1:14" ht="15" x14ac:dyDescent="0.25">
      <c r="A671" t="str">
        <f t="shared" si="10"/>
        <v>VN19A3217</v>
      </c>
      <c r="B671" s="15" t="s">
        <v>598</v>
      </c>
      <c r="C671" s="16" t="s">
        <v>35</v>
      </c>
      <c r="D671" t="s">
        <v>597</v>
      </c>
      <c r="E671" s="16" t="s">
        <v>611</v>
      </c>
      <c r="F671">
        <v>7</v>
      </c>
      <c r="G671" s="20">
        <v>16.5</v>
      </c>
      <c r="H671" s="21">
        <v>1</v>
      </c>
      <c r="I671" s="19">
        <v>5</v>
      </c>
      <c r="J671" t="s">
        <v>17</v>
      </c>
      <c r="K671" s="18">
        <v>0</v>
      </c>
      <c r="L671" s="18">
        <v>0</v>
      </c>
      <c r="M671" s="18"/>
      <c r="N671" s="18"/>
    </row>
    <row r="672" spans="1:14" ht="15" x14ac:dyDescent="0.25">
      <c r="A672" t="str">
        <f t="shared" si="10"/>
        <v>VN552A3213</v>
      </c>
      <c r="B672" s="17" t="s">
        <v>740</v>
      </c>
      <c r="C672" s="16" t="s">
        <v>35</v>
      </c>
      <c r="D672" t="s">
        <v>279</v>
      </c>
      <c r="E672" s="16" t="s">
        <v>741</v>
      </c>
      <c r="F672">
        <v>3</v>
      </c>
      <c r="G672" s="20">
        <v>4.916666666666667</v>
      </c>
      <c r="H672" s="21">
        <v>3</v>
      </c>
      <c r="I672" s="19">
        <v>7.25</v>
      </c>
      <c r="J672" t="s">
        <v>17</v>
      </c>
      <c r="K672" s="18">
        <v>351.18</v>
      </c>
      <c r="L672" s="18">
        <v>374.97</v>
      </c>
      <c r="M672" s="18"/>
      <c r="N672" s="18"/>
    </row>
    <row r="673" spans="1:14" ht="15" x14ac:dyDescent="0.25">
      <c r="A673" t="str">
        <f t="shared" si="10"/>
        <v>VN552A3215</v>
      </c>
      <c r="B673" s="17" t="s">
        <v>740</v>
      </c>
      <c r="C673" s="16" t="s">
        <v>35</v>
      </c>
      <c r="D673" t="s">
        <v>279</v>
      </c>
      <c r="E673" s="16" t="s">
        <v>741</v>
      </c>
      <c r="F673">
        <v>5</v>
      </c>
      <c r="G673" s="20">
        <v>5.083333333333333</v>
      </c>
      <c r="H673" s="21">
        <v>5</v>
      </c>
      <c r="I673" s="19">
        <v>7.416666666666667</v>
      </c>
      <c r="J673" t="s">
        <v>17</v>
      </c>
      <c r="K673" s="18">
        <v>351.18</v>
      </c>
      <c r="L673" s="18">
        <v>374.97</v>
      </c>
      <c r="M673" s="18"/>
      <c r="N673" s="18"/>
    </row>
    <row r="674" spans="1:14" ht="15" x14ac:dyDescent="0.25">
      <c r="A674" t="str">
        <f t="shared" si="10"/>
        <v>VN552A3217</v>
      </c>
      <c r="B674" s="15" t="s">
        <v>740</v>
      </c>
      <c r="C674" s="16" t="s">
        <v>35</v>
      </c>
      <c r="D674" t="s">
        <v>279</v>
      </c>
      <c r="E674" s="16" t="s">
        <v>741</v>
      </c>
      <c r="F674">
        <v>7</v>
      </c>
      <c r="G674" s="20">
        <v>4.916666666666667</v>
      </c>
      <c r="H674" s="21">
        <v>7</v>
      </c>
      <c r="I674" s="19">
        <v>7.25</v>
      </c>
      <c r="J674" t="s">
        <v>17</v>
      </c>
      <c r="K674" s="18">
        <v>351.18</v>
      </c>
      <c r="L674" s="18">
        <v>374.97</v>
      </c>
      <c r="M674" s="18"/>
      <c r="N674" s="18"/>
    </row>
    <row r="675" spans="1:14" ht="15" x14ac:dyDescent="0.25">
      <c r="A675" t="str">
        <f t="shared" si="10"/>
        <v>VN1557A3211</v>
      </c>
      <c r="B675" s="17" t="s">
        <v>67</v>
      </c>
      <c r="C675" s="16" t="s">
        <v>35</v>
      </c>
      <c r="D675" t="s">
        <v>66</v>
      </c>
      <c r="E675" s="16" t="s">
        <v>225</v>
      </c>
      <c r="F675">
        <v>1</v>
      </c>
      <c r="G675" s="20">
        <v>1.75</v>
      </c>
      <c r="H675" s="21">
        <v>1</v>
      </c>
      <c r="I675" s="19">
        <v>3.6666666666666665</v>
      </c>
      <c r="J675" t="s">
        <v>17</v>
      </c>
      <c r="K675" s="18">
        <v>292.75</v>
      </c>
      <c r="L675" s="18">
        <v>283.07</v>
      </c>
      <c r="M675" s="18"/>
      <c r="N675" s="18"/>
    </row>
    <row r="676" spans="1:14" ht="15" x14ac:dyDescent="0.25">
      <c r="A676" t="str">
        <f t="shared" si="10"/>
        <v>VN1557A3212</v>
      </c>
      <c r="B676" s="17" t="s">
        <v>67</v>
      </c>
      <c r="C676" s="16" t="s">
        <v>35</v>
      </c>
      <c r="D676" t="s">
        <v>66</v>
      </c>
      <c r="E676" s="16" t="s">
        <v>225</v>
      </c>
      <c r="F676">
        <v>2</v>
      </c>
      <c r="G676" s="20">
        <v>1.75</v>
      </c>
      <c r="H676" s="21">
        <v>2</v>
      </c>
      <c r="I676" s="19">
        <v>3.6666666666666665</v>
      </c>
      <c r="J676" t="s">
        <v>17</v>
      </c>
      <c r="K676" s="18">
        <v>292.75</v>
      </c>
      <c r="L676" s="18">
        <v>283.07</v>
      </c>
      <c r="M676" s="18"/>
      <c r="N676" s="18"/>
    </row>
    <row r="677" spans="1:14" ht="15" x14ac:dyDescent="0.25">
      <c r="A677" t="str">
        <f t="shared" si="10"/>
        <v>VN1557A3213</v>
      </c>
      <c r="B677" s="17" t="s">
        <v>67</v>
      </c>
      <c r="C677" s="16" t="s">
        <v>35</v>
      </c>
      <c r="D677" t="s">
        <v>66</v>
      </c>
      <c r="E677" s="16" t="s">
        <v>225</v>
      </c>
      <c r="F677">
        <v>3</v>
      </c>
      <c r="G677" s="20">
        <v>1.75</v>
      </c>
      <c r="H677" s="21">
        <v>3</v>
      </c>
      <c r="I677" s="19">
        <v>3.6666666666666665</v>
      </c>
      <c r="J677" t="s">
        <v>17</v>
      </c>
      <c r="K677" s="18">
        <v>292.75</v>
      </c>
      <c r="L677" s="18">
        <v>283.07</v>
      </c>
      <c r="M677" s="18"/>
      <c r="N677" s="18"/>
    </row>
    <row r="678" spans="1:14" ht="15" x14ac:dyDescent="0.25">
      <c r="A678" t="str">
        <f t="shared" si="10"/>
        <v>VN1557A3214</v>
      </c>
      <c r="B678" s="17" t="s">
        <v>67</v>
      </c>
      <c r="C678" s="16" t="s">
        <v>35</v>
      </c>
      <c r="D678" t="s">
        <v>66</v>
      </c>
      <c r="E678" s="16" t="s">
        <v>225</v>
      </c>
      <c r="F678">
        <v>4</v>
      </c>
      <c r="G678" s="20">
        <v>0.75</v>
      </c>
      <c r="H678" s="21">
        <v>4</v>
      </c>
      <c r="I678" s="19">
        <v>2.6666666666666665</v>
      </c>
      <c r="J678" t="s">
        <v>17</v>
      </c>
      <c r="K678" s="18">
        <v>292.75</v>
      </c>
      <c r="L678" s="18">
        <v>283.07</v>
      </c>
      <c r="M678" s="18"/>
      <c r="N678" s="18"/>
    </row>
    <row r="679" spans="1:14" ht="15" x14ac:dyDescent="0.25">
      <c r="A679" t="str">
        <f t="shared" si="10"/>
        <v>VN1557A3215</v>
      </c>
      <c r="B679" s="17" t="s">
        <v>67</v>
      </c>
      <c r="C679" s="16" t="s">
        <v>35</v>
      </c>
      <c r="D679" t="s">
        <v>66</v>
      </c>
      <c r="E679" s="16" t="s">
        <v>225</v>
      </c>
      <c r="F679">
        <v>5</v>
      </c>
      <c r="G679" s="20">
        <v>1.5</v>
      </c>
      <c r="H679" s="21">
        <v>5</v>
      </c>
      <c r="I679" s="19">
        <v>3.4166666666666665</v>
      </c>
      <c r="J679" t="s">
        <v>17</v>
      </c>
      <c r="K679" s="18">
        <v>292.75</v>
      </c>
      <c r="L679" s="18">
        <v>283.07</v>
      </c>
      <c r="M679" s="18"/>
      <c r="N679" s="18"/>
    </row>
    <row r="680" spans="1:14" ht="15" x14ac:dyDescent="0.25">
      <c r="A680" t="str">
        <f t="shared" si="10"/>
        <v>VN1557A3216</v>
      </c>
      <c r="B680" s="17" t="s">
        <v>67</v>
      </c>
      <c r="C680" s="16" t="s">
        <v>35</v>
      </c>
      <c r="D680" t="s">
        <v>66</v>
      </c>
      <c r="E680" s="16" t="s">
        <v>225</v>
      </c>
      <c r="F680">
        <v>6</v>
      </c>
      <c r="G680" s="20">
        <v>1.5833333333333335</v>
      </c>
      <c r="H680" s="21">
        <v>6</v>
      </c>
      <c r="I680" s="19">
        <v>3.5</v>
      </c>
      <c r="J680" t="s">
        <v>17</v>
      </c>
      <c r="K680" s="18">
        <v>292.75</v>
      </c>
      <c r="L680" s="18">
        <v>283.07</v>
      </c>
      <c r="M680" s="18"/>
      <c r="N680" s="18"/>
    </row>
    <row r="681" spans="1:14" ht="15" x14ac:dyDescent="0.25">
      <c r="A681" t="str">
        <f t="shared" si="10"/>
        <v>VN1557A3217</v>
      </c>
      <c r="B681" s="17" t="s">
        <v>67</v>
      </c>
      <c r="C681" s="16" t="s">
        <v>35</v>
      </c>
      <c r="D681" t="s">
        <v>66</v>
      </c>
      <c r="E681" s="16" t="s">
        <v>225</v>
      </c>
      <c r="F681">
        <v>7</v>
      </c>
      <c r="G681" s="20">
        <v>1.75</v>
      </c>
      <c r="H681" s="21">
        <v>7</v>
      </c>
      <c r="I681" s="19">
        <v>3.6666666666666665</v>
      </c>
      <c r="J681" t="s">
        <v>17</v>
      </c>
      <c r="K681" s="18">
        <v>292.75</v>
      </c>
      <c r="L681" s="18">
        <v>283.07</v>
      </c>
      <c r="M681" s="18"/>
      <c r="N681" s="18"/>
    </row>
    <row r="682" spans="1:14" ht="15" x14ac:dyDescent="0.25">
      <c r="A682" t="str">
        <f t="shared" si="10"/>
        <v>VN1563A3211</v>
      </c>
      <c r="B682" s="17" t="s">
        <v>67</v>
      </c>
      <c r="C682" s="16" t="s">
        <v>35</v>
      </c>
      <c r="D682" t="s">
        <v>66</v>
      </c>
      <c r="E682" s="16" t="s">
        <v>103</v>
      </c>
      <c r="F682">
        <v>1</v>
      </c>
      <c r="G682" s="20">
        <v>5</v>
      </c>
      <c r="H682" s="21">
        <v>1</v>
      </c>
      <c r="I682" s="19">
        <v>6.916666666666667</v>
      </c>
      <c r="J682" t="s">
        <v>17</v>
      </c>
      <c r="K682" s="18">
        <v>292.75</v>
      </c>
      <c r="L682" s="18">
        <v>283.07</v>
      </c>
      <c r="M682" s="18"/>
      <c r="N682" s="18"/>
    </row>
    <row r="683" spans="1:14" ht="15" x14ac:dyDescent="0.25">
      <c r="A683" t="str">
        <f t="shared" si="10"/>
        <v>VN1563A3212</v>
      </c>
      <c r="B683" s="17" t="s">
        <v>67</v>
      </c>
      <c r="C683" s="16" t="s">
        <v>35</v>
      </c>
      <c r="D683" t="s">
        <v>66</v>
      </c>
      <c r="E683" s="16" t="s">
        <v>103</v>
      </c>
      <c r="F683">
        <v>2</v>
      </c>
      <c r="G683" s="20">
        <v>5</v>
      </c>
      <c r="H683" s="21">
        <v>2</v>
      </c>
      <c r="I683" s="19">
        <v>6.916666666666667</v>
      </c>
      <c r="J683" t="s">
        <v>17</v>
      </c>
      <c r="K683" s="18">
        <v>292.75</v>
      </c>
      <c r="L683" s="18">
        <v>283.07</v>
      </c>
      <c r="M683" s="18"/>
      <c r="N683" s="18"/>
    </row>
    <row r="684" spans="1:14" ht="15" x14ac:dyDescent="0.25">
      <c r="A684" t="str">
        <f t="shared" si="10"/>
        <v>VN1563A3214</v>
      </c>
      <c r="B684" s="17" t="s">
        <v>67</v>
      </c>
      <c r="C684" s="16" t="s">
        <v>35</v>
      </c>
      <c r="D684" t="s">
        <v>66</v>
      </c>
      <c r="E684" s="16" t="s">
        <v>103</v>
      </c>
      <c r="F684">
        <v>4</v>
      </c>
      <c r="G684" s="20">
        <v>5.333333333333333</v>
      </c>
      <c r="H684" s="21">
        <v>4</v>
      </c>
      <c r="I684" s="19">
        <v>7.25</v>
      </c>
      <c r="J684" t="s">
        <v>17</v>
      </c>
      <c r="K684" s="18">
        <v>292.75</v>
      </c>
      <c r="L684" s="18">
        <v>283.07</v>
      </c>
      <c r="M684" s="18"/>
      <c r="N684" s="18"/>
    </row>
    <row r="685" spans="1:14" ht="15" x14ac:dyDescent="0.25">
      <c r="A685" t="str">
        <f t="shared" si="10"/>
        <v>VN1563A3215</v>
      </c>
      <c r="B685" s="17" t="s">
        <v>67</v>
      </c>
      <c r="C685" s="16" t="s">
        <v>35</v>
      </c>
      <c r="D685" t="s">
        <v>66</v>
      </c>
      <c r="E685" s="16" t="s">
        <v>103</v>
      </c>
      <c r="F685">
        <v>5</v>
      </c>
      <c r="G685" s="20">
        <v>5</v>
      </c>
      <c r="H685" s="21">
        <v>5</v>
      </c>
      <c r="I685" s="19">
        <v>6.916666666666667</v>
      </c>
      <c r="J685" t="s">
        <v>17</v>
      </c>
      <c r="K685" s="18">
        <v>292.75</v>
      </c>
      <c r="L685" s="18">
        <v>283.07</v>
      </c>
      <c r="M685" s="18"/>
      <c r="N685" s="18"/>
    </row>
    <row r="686" spans="1:14" ht="15" x14ac:dyDescent="0.25">
      <c r="A686" t="str">
        <f t="shared" si="10"/>
        <v>VN1563A3217</v>
      </c>
      <c r="B686" s="17" t="s">
        <v>67</v>
      </c>
      <c r="C686" s="16" t="s">
        <v>35</v>
      </c>
      <c r="D686" t="s">
        <v>66</v>
      </c>
      <c r="E686" s="16" t="s">
        <v>103</v>
      </c>
      <c r="F686">
        <v>7</v>
      </c>
      <c r="G686" s="20">
        <v>5</v>
      </c>
      <c r="H686" s="21">
        <v>7</v>
      </c>
      <c r="I686" s="19">
        <v>6.916666666666667</v>
      </c>
      <c r="J686" t="s">
        <v>17</v>
      </c>
      <c r="K686" s="18">
        <v>292.75</v>
      </c>
      <c r="L686" s="18">
        <v>283.07</v>
      </c>
      <c r="M686" s="18"/>
      <c r="N686" s="18"/>
    </row>
    <row r="687" spans="1:14" ht="15" x14ac:dyDescent="0.25">
      <c r="A687" t="str">
        <f t="shared" si="10"/>
        <v>VN1565A3211</v>
      </c>
      <c r="B687" s="17" t="s">
        <v>67</v>
      </c>
      <c r="C687" s="16" t="s">
        <v>35</v>
      </c>
      <c r="D687" t="s">
        <v>66</v>
      </c>
      <c r="E687" s="16" t="s">
        <v>357</v>
      </c>
      <c r="F687">
        <v>1</v>
      </c>
      <c r="G687" s="20">
        <v>9.1666666666666661</v>
      </c>
      <c r="H687" s="21">
        <v>1</v>
      </c>
      <c r="I687" s="19">
        <v>11.083333333333334</v>
      </c>
      <c r="J687" t="s">
        <v>17</v>
      </c>
      <c r="K687" s="18">
        <v>292.75</v>
      </c>
      <c r="L687" s="18">
        <v>283.07</v>
      </c>
      <c r="M687" s="18"/>
      <c r="N687" s="18"/>
    </row>
    <row r="688" spans="1:14" ht="15" x14ac:dyDescent="0.25">
      <c r="A688" t="str">
        <f t="shared" si="10"/>
        <v>VN1565A3212</v>
      </c>
      <c r="B688" s="17" t="s">
        <v>67</v>
      </c>
      <c r="C688" s="16" t="s">
        <v>35</v>
      </c>
      <c r="D688" t="s">
        <v>66</v>
      </c>
      <c r="E688" s="16" t="s">
        <v>357</v>
      </c>
      <c r="F688">
        <v>2</v>
      </c>
      <c r="G688" s="20">
        <v>10.916666666666666</v>
      </c>
      <c r="H688" s="21">
        <v>2</v>
      </c>
      <c r="I688" s="19">
        <v>12.833333333333334</v>
      </c>
      <c r="J688" t="s">
        <v>17</v>
      </c>
      <c r="K688" s="18">
        <v>292.75</v>
      </c>
      <c r="L688" s="18">
        <v>283.07</v>
      </c>
      <c r="M688" s="18"/>
      <c r="N688" s="18"/>
    </row>
    <row r="689" spans="1:14" ht="15" x14ac:dyDescent="0.25">
      <c r="A689" t="str">
        <f t="shared" si="10"/>
        <v>VN1565A3213</v>
      </c>
      <c r="B689" s="17" t="s">
        <v>67</v>
      </c>
      <c r="C689" s="16" t="s">
        <v>35</v>
      </c>
      <c r="D689" t="s">
        <v>66</v>
      </c>
      <c r="E689" s="16" t="s">
        <v>357</v>
      </c>
      <c r="F689">
        <v>3</v>
      </c>
      <c r="G689" s="20">
        <v>11.083333333333334</v>
      </c>
      <c r="H689" s="21">
        <v>3</v>
      </c>
      <c r="I689" s="19">
        <v>13</v>
      </c>
      <c r="J689" t="s">
        <v>17</v>
      </c>
      <c r="K689" s="18">
        <v>292.75</v>
      </c>
      <c r="L689" s="18">
        <v>283.07</v>
      </c>
      <c r="M689" s="18"/>
      <c r="N689" s="18"/>
    </row>
    <row r="690" spans="1:14" ht="15" x14ac:dyDescent="0.25">
      <c r="A690" t="str">
        <f t="shared" si="10"/>
        <v>VN1565A3214</v>
      </c>
      <c r="B690" s="17" t="s">
        <v>67</v>
      </c>
      <c r="C690" s="16" t="s">
        <v>35</v>
      </c>
      <c r="D690" t="s">
        <v>66</v>
      </c>
      <c r="E690" s="16" t="s">
        <v>357</v>
      </c>
      <c r="F690">
        <v>4</v>
      </c>
      <c r="G690" s="20">
        <v>9.3333333333333339</v>
      </c>
      <c r="H690" s="21">
        <v>4</v>
      </c>
      <c r="I690" s="19">
        <v>11.25</v>
      </c>
      <c r="J690" t="s">
        <v>17</v>
      </c>
      <c r="K690" s="18">
        <v>292.75</v>
      </c>
      <c r="L690" s="18">
        <v>283.07</v>
      </c>
      <c r="M690" s="18"/>
      <c r="N690" s="18"/>
    </row>
    <row r="691" spans="1:14" ht="15" x14ac:dyDescent="0.25">
      <c r="A691" t="str">
        <f t="shared" si="10"/>
        <v>VN1565A3215</v>
      </c>
      <c r="B691" s="17" t="s">
        <v>67</v>
      </c>
      <c r="C691" s="16" t="s">
        <v>35</v>
      </c>
      <c r="D691" t="s">
        <v>66</v>
      </c>
      <c r="E691" s="16" t="s">
        <v>357</v>
      </c>
      <c r="F691">
        <v>5</v>
      </c>
      <c r="G691" s="20">
        <v>9.3333333333333339</v>
      </c>
      <c r="H691" s="21">
        <v>5</v>
      </c>
      <c r="I691" s="19">
        <v>11.25</v>
      </c>
      <c r="J691" t="s">
        <v>17</v>
      </c>
      <c r="K691" s="18">
        <v>292.75</v>
      </c>
      <c r="L691" s="18">
        <v>283.07</v>
      </c>
      <c r="M691" s="18"/>
      <c r="N691" s="18"/>
    </row>
    <row r="692" spans="1:14" ht="15" x14ac:dyDescent="0.25">
      <c r="A692" t="str">
        <f t="shared" si="10"/>
        <v>VN1565A3216</v>
      </c>
      <c r="B692" s="17" t="s">
        <v>67</v>
      </c>
      <c r="C692" s="16" t="s">
        <v>35</v>
      </c>
      <c r="D692" t="s">
        <v>66</v>
      </c>
      <c r="E692" s="16" t="s">
        <v>357</v>
      </c>
      <c r="F692">
        <v>6</v>
      </c>
      <c r="G692" s="20">
        <v>9.3333333333333339</v>
      </c>
      <c r="H692" s="21">
        <v>6</v>
      </c>
      <c r="I692" s="19">
        <v>11.25</v>
      </c>
      <c r="J692" t="s">
        <v>17</v>
      </c>
      <c r="K692" s="18">
        <v>292.75</v>
      </c>
      <c r="L692" s="18">
        <v>283.07</v>
      </c>
      <c r="M692" s="18"/>
      <c r="N692" s="18"/>
    </row>
    <row r="693" spans="1:14" ht="15" x14ac:dyDescent="0.25">
      <c r="A693" t="str">
        <f t="shared" si="10"/>
        <v>VN1565A3217</v>
      </c>
      <c r="B693" s="17" t="s">
        <v>67</v>
      </c>
      <c r="C693" s="16" t="s">
        <v>35</v>
      </c>
      <c r="D693" t="s">
        <v>66</v>
      </c>
      <c r="E693" s="16" t="s">
        <v>357</v>
      </c>
      <c r="F693">
        <v>7</v>
      </c>
      <c r="G693" s="20">
        <v>9.3333333333333339</v>
      </c>
      <c r="H693" s="21">
        <v>7</v>
      </c>
      <c r="I693" s="19">
        <v>11.25</v>
      </c>
      <c r="J693" t="s">
        <v>17</v>
      </c>
      <c r="K693" s="18">
        <v>292.75</v>
      </c>
      <c r="L693" s="18">
        <v>283.07</v>
      </c>
      <c r="M693" s="18"/>
      <c r="N693" s="18"/>
    </row>
    <row r="694" spans="1:14" ht="15" x14ac:dyDescent="0.25">
      <c r="A694" t="str">
        <f t="shared" si="10"/>
        <v>VN1569A3211</v>
      </c>
      <c r="B694" s="17" t="s">
        <v>67</v>
      </c>
      <c r="C694" s="16" t="s">
        <v>35</v>
      </c>
      <c r="D694" t="s">
        <v>66</v>
      </c>
      <c r="E694" s="16" t="s">
        <v>287</v>
      </c>
      <c r="F694">
        <v>1</v>
      </c>
      <c r="G694" s="20">
        <v>11.25</v>
      </c>
      <c r="H694" s="21">
        <v>1</v>
      </c>
      <c r="I694" s="19">
        <v>13.166666666666666</v>
      </c>
      <c r="J694" t="s">
        <v>17</v>
      </c>
      <c r="K694" s="18">
        <v>292.75</v>
      </c>
      <c r="L694" s="18">
        <v>283.07</v>
      </c>
      <c r="M694" s="18"/>
      <c r="N694" s="18"/>
    </row>
    <row r="695" spans="1:14" ht="15" x14ac:dyDescent="0.25">
      <c r="A695" t="str">
        <f t="shared" si="10"/>
        <v>VN1569A3212</v>
      </c>
      <c r="B695" s="17" t="s">
        <v>67</v>
      </c>
      <c r="C695" s="16" t="s">
        <v>35</v>
      </c>
      <c r="D695" t="s">
        <v>66</v>
      </c>
      <c r="E695" s="16" t="s">
        <v>287</v>
      </c>
      <c r="F695">
        <v>2</v>
      </c>
      <c r="G695" s="20">
        <v>11.583333333333334</v>
      </c>
      <c r="H695" s="21">
        <v>2</v>
      </c>
      <c r="I695" s="19">
        <v>13.5</v>
      </c>
      <c r="J695" t="s">
        <v>17</v>
      </c>
      <c r="K695" s="18">
        <v>292.75</v>
      </c>
      <c r="L695" s="18">
        <v>283.07</v>
      </c>
      <c r="M695" s="18"/>
      <c r="N695" s="18"/>
    </row>
    <row r="696" spans="1:14" ht="15" x14ac:dyDescent="0.25">
      <c r="A696" t="str">
        <f t="shared" si="10"/>
        <v>VN1569A3213</v>
      </c>
      <c r="B696" s="17" t="s">
        <v>67</v>
      </c>
      <c r="C696" s="16" t="s">
        <v>35</v>
      </c>
      <c r="D696" t="s">
        <v>66</v>
      </c>
      <c r="E696" s="16" t="s">
        <v>287</v>
      </c>
      <c r="F696">
        <v>3</v>
      </c>
      <c r="G696" s="20">
        <v>11.25</v>
      </c>
      <c r="H696" s="21">
        <v>3</v>
      </c>
      <c r="I696" s="19">
        <v>13.166666666666666</v>
      </c>
      <c r="J696" t="s">
        <v>17</v>
      </c>
      <c r="K696" s="18">
        <v>292.75</v>
      </c>
      <c r="L696" s="18">
        <v>283.07</v>
      </c>
      <c r="M696" s="18"/>
      <c r="N696" s="18"/>
    </row>
    <row r="697" spans="1:14" ht="15" x14ac:dyDescent="0.25">
      <c r="A697" t="str">
        <f t="shared" si="10"/>
        <v>VN1569A3214</v>
      </c>
      <c r="B697" s="17" t="s">
        <v>67</v>
      </c>
      <c r="C697" s="16" t="s">
        <v>35</v>
      </c>
      <c r="D697" t="s">
        <v>66</v>
      </c>
      <c r="E697" s="16" t="s">
        <v>287</v>
      </c>
      <c r="F697">
        <v>4</v>
      </c>
      <c r="G697" s="20">
        <v>11.25</v>
      </c>
      <c r="H697" s="21">
        <v>4</v>
      </c>
      <c r="I697" s="19">
        <v>13.166666666666666</v>
      </c>
      <c r="J697" t="s">
        <v>17</v>
      </c>
      <c r="K697" s="18">
        <v>292.75</v>
      </c>
      <c r="L697" s="18">
        <v>283.07</v>
      </c>
      <c r="M697" s="18"/>
      <c r="N697" s="18"/>
    </row>
    <row r="698" spans="1:14" ht="15" x14ac:dyDescent="0.25">
      <c r="A698" t="str">
        <f t="shared" si="10"/>
        <v>VN1569A3215</v>
      </c>
      <c r="B698" s="17" t="s">
        <v>67</v>
      </c>
      <c r="C698" s="16" t="s">
        <v>35</v>
      </c>
      <c r="D698" t="s">
        <v>66</v>
      </c>
      <c r="E698" s="16" t="s">
        <v>287</v>
      </c>
      <c r="F698">
        <v>5</v>
      </c>
      <c r="G698" s="20">
        <v>11.833333333333334</v>
      </c>
      <c r="H698" s="21">
        <v>5</v>
      </c>
      <c r="I698" s="19">
        <v>13.75</v>
      </c>
      <c r="J698" t="s">
        <v>17</v>
      </c>
      <c r="K698" s="18">
        <v>292.75</v>
      </c>
      <c r="L698" s="18">
        <v>283.07</v>
      </c>
      <c r="M698" s="18"/>
      <c r="N698" s="18"/>
    </row>
    <row r="699" spans="1:14" ht="15" x14ac:dyDescent="0.25">
      <c r="A699" t="str">
        <f t="shared" si="10"/>
        <v>VN1569A3216</v>
      </c>
      <c r="B699" s="17" t="s">
        <v>67</v>
      </c>
      <c r="C699" s="16" t="s">
        <v>35</v>
      </c>
      <c r="D699" t="s">
        <v>66</v>
      </c>
      <c r="E699" s="16" t="s">
        <v>287</v>
      </c>
      <c r="F699">
        <v>6</v>
      </c>
      <c r="G699" s="20">
        <v>11.25</v>
      </c>
      <c r="H699" s="21">
        <v>6</v>
      </c>
      <c r="I699" s="19">
        <v>13.166666666666666</v>
      </c>
      <c r="J699" t="s">
        <v>17</v>
      </c>
      <c r="K699" s="18">
        <v>292.75</v>
      </c>
      <c r="L699" s="18">
        <v>283.07</v>
      </c>
      <c r="M699" s="18"/>
      <c r="N699" s="18"/>
    </row>
    <row r="700" spans="1:14" ht="15" x14ac:dyDescent="0.25">
      <c r="A700" t="str">
        <f t="shared" si="10"/>
        <v>VN1569A3217</v>
      </c>
      <c r="B700" s="17" t="s">
        <v>67</v>
      </c>
      <c r="C700" s="16" t="s">
        <v>35</v>
      </c>
      <c r="D700" t="s">
        <v>66</v>
      </c>
      <c r="E700" s="16" t="s">
        <v>287</v>
      </c>
      <c r="F700">
        <v>7</v>
      </c>
      <c r="G700" s="20">
        <v>11.25</v>
      </c>
      <c r="H700" s="21">
        <v>7</v>
      </c>
      <c r="I700" s="19">
        <v>13.166666666666666</v>
      </c>
      <c r="J700" t="s">
        <v>17</v>
      </c>
      <c r="K700" s="18">
        <v>292.75</v>
      </c>
      <c r="L700" s="18">
        <v>283.07</v>
      </c>
      <c r="M700" s="18"/>
      <c r="N700" s="18"/>
    </row>
    <row r="701" spans="1:14" ht="15" x14ac:dyDescent="0.25">
      <c r="A701" t="str">
        <f t="shared" si="10"/>
        <v>VN285A3211</v>
      </c>
      <c r="B701" s="17" t="s">
        <v>67</v>
      </c>
      <c r="C701" s="16" t="s">
        <v>35</v>
      </c>
      <c r="D701" t="s">
        <v>66</v>
      </c>
      <c r="E701" s="16" t="s">
        <v>213</v>
      </c>
      <c r="F701">
        <v>1</v>
      </c>
      <c r="G701" s="20">
        <v>14</v>
      </c>
      <c r="H701" s="21">
        <v>1</v>
      </c>
      <c r="I701" s="19">
        <v>16.166666666666668</v>
      </c>
      <c r="J701" t="s">
        <v>17</v>
      </c>
      <c r="K701" s="18">
        <v>292.75</v>
      </c>
      <c r="L701" s="18">
        <v>283.07</v>
      </c>
      <c r="M701" s="18"/>
      <c r="N701" s="18"/>
    </row>
    <row r="702" spans="1:14" ht="15" x14ac:dyDescent="0.25">
      <c r="A702" t="str">
        <f t="shared" si="10"/>
        <v>VN7557A3217</v>
      </c>
      <c r="B702" s="17" t="s">
        <v>67</v>
      </c>
      <c r="C702" s="16" t="s">
        <v>35</v>
      </c>
      <c r="D702" t="s">
        <v>66</v>
      </c>
      <c r="E702" s="16" t="s">
        <v>832</v>
      </c>
      <c r="F702">
        <v>7</v>
      </c>
      <c r="G702" s="20">
        <v>6.833333333333333</v>
      </c>
      <c r="H702" s="21">
        <v>7</v>
      </c>
      <c r="I702" s="19">
        <v>8.75</v>
      </c>
      <c r="J702" t="s">
        <v>17</v>
      </c>
      <c r="K702" s="18">
        <v>292.75</v>
      </c>
      <c r="L702" s="18">
        <v>283.07</v>
      </c>
      <c r="M702" s="18"/>
      <c r="N702" s="18"/>
    </row>
    <row r="703" spans="1:14" ht="15" x14ac:dyDescent="0.25">
      <c r="A703" t="str">
        <f t="shared" si="10"/>
        <v>VN7559A3211</v>
      </c>
      <c r="B703" s="17" t="s">
        <v>67</v>
      </c>
      <c r="C703" s="16" t="s">
        <v>35</v>
      </c>
      <c r="D703" t="s">
        <v>66</v>
      </c>
      <c r="E703" s="16" t="s">
        <v>258</v>
      </c>
      <c r="F703">
        <v>1</v>
      </c>
      <c r="G703" s="20">
        <v>11.75</v>
      </c>
      <c r="H703" s="21">
        <v>1</v>
      </c>
      <c r="I703" s="19">
        <v>13.666666666666666</v>
      </c>
      <c r="J703" t="s">
        <v>17</v>
      </c>
      <c r="K703" s="18">
        <v>292.75</v>
      </c>
      <c r="L703" s="18">
        <v>283.07</v>
      </c>
      <c r="M703" s="18"/>
      <c r="N703" s="18"/>
    </row>
    <row r="704" spans="1:14" ht="15" x14ac:dyDescent="0.25">
      <c r="A704" t="str">
        <f t="shared" si="10"/>
        <v>VN7559A3212</v>
      </c>
      <c r="B704" s="17" t="s">
        <v>67</v>
      </c>
      <c r="C704" s="16" t="s">
        <v>35</v>
      </c>
      <c r="D704" t="s">
        <v>66</v>
      </c>
      <c r="E704" s="16" t="s">
        <v>258</v>
      </c>
      <c r="F704">
        <v>2</v>
      </c>
      <c r="G704" s="20">
        <v>11.666666666666666</v>
      </c>
      <c r="H704" s="21">
        <v>2</v>
      </c>
      <c r="I704" s="19">
        <v>13.583333333333334</v>
      </c>
      <c r="J704" t="s">
        <v>17</v>
      </c>
      <c r="K704" s="18">
        <v>292.75</v>
      </c>
      <c r="L704" s="18">
        <v>283.07</v>
      </c>
      <c r="M704" s="18"/>
      <c r="N704" s="18"/>
    </row>
    <row r="705" spans="1:14" ht="15" x14ac:dyDescent="0.25">
      <c r="A705" t="str">
        <f t="shared" si="10"/>
        <v>VN7559A3213</v>
      </c>
      <c r="B705" s="17" t="s">
        <v>67</v>
      </c>
      <c r="C705" s="16" t="s">
        <v>35</v>
      </c>
      <c r="D705" t="s">
        <v>66</v>
      </c>
      <c r="E705" s="16" t="s">
        <v>258</v>
      </c>
      <c r="F705">
        <v>3</v>
      </c>
      <c r="G705" s="20">
        <v>4</v>
      </c>
      <c r="H705" s="21">
        <v>3</v>
      </c>
      <c r="I705" s="19">
        <v>5.916666666666667</v>
      </c>
      <c r="J705" t="s">
        <v>17</v>
      </c>
      <c r="K705" s="18">
        <v>292.75</v>
      </c>
      <c r="L705" s="18">
        <v>283.07</v>
      </c>
      <c r="M705" s="18"/>
      <c r="N705" s="18"/>
    </row>
    <row r="706" spans="1:14" ht="15" x14ac:dyDescent="0.25">
      <c r="A706" t="str">
        <f t="shared" si="10"/>
        <v>VN7559A3215</v>
      </c>
      <c r="B706" s="17" t="s">
        <v>67</v>
      </c>
      <c r="C706" s="16" t="s">
        <v>35</v>
      </c>
      <c r="D706" t="s">
        <v>66</v>
      </c>
      <c r="E706" s="16" t="s">
        <v>258</v>
      </c>
      <c r="F706">
        <v>5</v>
      </c>
      <c r="G706" s="20">
        <v>3.9166666666666665</v>
      </c>
      <c r="H706" s="21">
        <v>5</v>
      </c>
      <c r="I706" s="19">
        <v>5.833333333333333</v>
      </c>
      <c r="J706" t="s">
        <v>17</v>
      </c>
      <c r="K706" s="18">
        <v>292.75</v>
      </c>
      <c r="L706" s="18">
        <v>283.07</v>
      </c>
      <c r="M706" s="18"/>
      <c r="N706" s="18"/>
    </row>
    <row r="707" spans="1:14" ht="15" x14ac:dyDescent="0.25">
      <c r="A707" t="str">
        <f t="shared" ref="A707:A770" si="11">E707&amp;J707&amp;F707</f>
        <v>VN7559A3217</v>
      </c>
      <c r="B707" s="17" t="s">
        <v>67</v>
      </c>
      <c r="C707" s="16" t="s">
        <v>35</v>
      </c>
      <c r="D707" t="s">
        <v>66</v>
      </c>
      <c r="E707" s="16" t="s">
        <v>258</v>
      </c>
      <c r="F707">
        <v>7</v>
      </c>
      <c r="G707" s="20">
        <v>2.5</v>
      </c>
      <c r="H707" s="21">
        <v>7</v>
      </c>
      <c r="I707" s="19">
        <v>4.416666666666667</v>
      </c>
      <c r="J707" t="s">
        <v>17</v>
      </c>
      <c r="K707" s="18">
        <v>292.75</v>
      </c>
      <c r="L707" s="18">
        <v>283.07</v>
      </c>
      <c r="M707" s="18"/>
      <c r="N707" s="18"/>
    </row>
    <row r="708" spans="1:14" ht="15" x14ac:dyDescent="0.25">
      <c r="A708" t="str">
        <f t="shared" si="11"/>
        <v>VN7561A3213</v>
      </c>
      <c r="B708" s="17" t="s">
        <v>67</v>
      </c>
      <c r="C708" s="16" t="s">
        <v>35</v>
      </c>
      <c r="D708" t="s">
        <v>66</v>
      </c>
      <c r="E708" s="16" t="s">
        <v>744</v>
      </c>
      <c r="F708">
        <v>3</v>
      </c>
      <c r="G708" s="20">
        <v>6.25</v>
      </c>
      <c r="H708" s="21">
        <v>3</v>
      </c>
      <c r="I708" s="19">
        <v>8.1666666666666661</v>
      </c>
      <c r="J708" t="s">
        <v>17</v>
      </c>
      <c r="K708" s="18">
        <v>292.75</v>
      </c>
      <c r="L708" s="18">
        <v>283.07</v>
      </c>
      <c r="M708" s="18"/>
      <c r="N708" s="18"/>
    </row>
    <row r="709" spans="1:14" ht="15" x14ac:dyDescent="0.25">
      <c r="A709" t="str">
        <f t="shared" si="11"/>
        <v>VN7561A3214</v>
      </c>
      <c r="B709" s="17" t="s">
        <v>67</v>
      </c>
      <c r="C709" s="16" t="s">
        <v>35</v>
      </c>
      <c r="D709" t="s">
        <v>66</v>
      </c>
      <c r="E709" s="16" t="s">
        <v>744</v>
      </c>
      <c r="F709">
        <v>4</v>
      </c>
      <c r="G709" s="20">
        <v>11.833333333333334</v>
      </c>
      <c r="H709" s="21">
        <v>4</v>
      </c>
      <c r="I709" s="19">
        <v>13.75</v>
      </c>
      <c r="J709" t="s">
        <v>17</v>
      </c>
      <c r="K709" s="18">
        <v>292.75</v>
      </c>
      <c r="L709" s="18">
        <v>283.07</v>
      </c>
      <c r="M709" s="18"/>
      <c r="N709" s="18"/>
    </row>
    <row r="710" spans="1:14" ht="15" x14ac:dyDescent="0.25">
      <c r="A710" t="str">
        <f t="shared" si="11"/>
        <v>VN7563A3211</v>
      </c>
      <c r="B710" s="17" t="s">
        <v>67</v>
      </c>
      <c r="C710" s="16" t="s">
        <v>35</v>
      </c>
      <c r="D710" t="s">
        <v>66</v>
      </c>
      <c r="E710" s="16" t="s">
        <v>507</v>
      </c>
      <c r="F710">
        <v>1</v>
      </c>
      <c r="G710" s="20">
        <v>6.75</v>
      </c>
      <c r="H710" s="21">
        <v>1</v>
      </c>
      <c r="I710" s="19">
        <v>8.6666666666666661</v>
      </c>
      <c r="J710" t="s">
        <v>17</v>
      </c>
      <c r="K710" s="18">
        <v>292.75</v>
      </c>
      <c r="L710" s="18">
        <v>283.07</v>
      </c>
      <c r="M710" s="18"/>
      <c r="N710" s="18"/>
    </row>
    <row r="711" spans="1:14" ht="15" x14ac:dyDescent="0.25">
      <c r="A711" t="str">
        <f t="shared" si="11"/>
        <v>VN7563A3212</v>
      </c>
      <c r="B711" s="17" t="s">
        <v>67</v>
      </c>
      <c r="C711" s="16" t="s">
        <v>35</v>
      </c>
      <c r="D711" t="s">
        <v>66</v>
      </c>
      <c r="E711" s="16" t="s">
        <v>507</v>
      </c>
      <c r="F711">
        <v>2</v>
      </c>
      <c r="G711" s="20">
        <v>4.75</v>
      </c>
      <c r="H711" s="21">
        <v>2</v>
      </c>
      <c r="I711" s="19">
        <v>6.666666666666667</v>
      </c>
      <c r="J711" t="s">
        <v>17</v>
      </c>
      <c r="K711" s="18">
        <v>292.75</v>
      </c>
      <c r="L711" s="18">
        <v>283.07</v>
      </c>
      <c r="M711" s="18"/>
      <c r="N711" s="18"/>
    </row>
    <row r="712" spans="1:14" ht="15" x14ac:dyDescent="0.25">
      <c r="A712" t="str">
        <f t="shared" si="11"/>
        <v>VN7563A3213</v>
      </c>
      <c r="B712" s="17" t="s">
        <v>67</v>
      </c>
      <c r="C712" s="16" t="s">
        <v>35</v>
      </c>
      <c r="D712" t="s">
        <v>66</v>
      </c>
      <c r="E712" s="16" t="s">
        <v>507</v>
      </c>
      <c r="F712">
        <v>3</v>
      </c>
      <c r="G712" s="20">
        <v>6.916666666666667</v>
      </c>
      <c r="H712" s="21">
        <v>3</v>
      </c>
      <c r="I712" s="19">
        <v>8.8333333333333339</v>
      </c>
      <c r="J712" t="s">
        <v>17</v>
      </c>
      <c r="K712" s="18">
        <v>292.75</v>
      </c>
      <c r="L712" s="18">
        <v>283.07</v>
      </c>
      <c r="M712" s="18"/>
      <c r="N712" s="18"/>
    </row>
    <row r="713" spans="1:14" ht="15" x14ac:dyDescent="0.25">
      <c r="A713" t="str">
        <f t="shared" si="11"/>
        <v>VN7563A3214</v>
      </c>
      <c r="B713" s="17" t="s">
        <v>67</v>
      </c>
      <c r="C713" s="16" t="s">
        <v>35</v>
      </c>
      <c r="D713" t="s">
        <v>66</v>
      </c>
      <c r="E713" s="16" t="s">
        <v>507</v>
      </c>
      <c r="F713">
        <v>4</v>
      </c>
      <c r="G713" s="20">
        <v>5.916666666666667</v>
      </c>
      <c r="H713" s="21">
        <v>4</v>
      </c>
      <c r="I713" s="19">
        <v>7.833333333333333</v>
      </c>
      <c r="J713" t="s">
        <v>17</v>
      </c>
      <c r="K713" s="18">
        <v>292.75</v>
      </c>
      <c r="L713" s="18">
        <v>283.07</v>
      </c>
      <c r="M713" s="18"/>
      <c r="N713" s="18"/>
    </row>
    <row r="714" spans="1:14" ht="15" x14ac:dyDescent="0.25">
      <c r="A714" t="str">
        <f t="shared" si="11"/>
        <v>VN7563A3215</v>
      </c>
      <c r="B714" s="17" t="s">
        <v>67</v>
      </c>
      <c r="C714" s="16" t="s">
        <v>35</v>
      </c>
      <c r="D714" t="s">
        <v>66</v>
      </c>
      <c r="E714" s="16" t="s">
        <v>507</v>
      </c>
      <c r="F714">
        <v>5</v>
      </c>
      <c r="G714" s="20">
        <v>6.916666666666667</v>
      </c>
      <c r="H714" s="21">
        <v>5</v>
      </c>
      <c r="I714" s="19">
        <v>8.8333333333333339</v>
      </c>
      <c r="J714" t="s">
        <v>17</v>
      </c>
      <c r="K714" s="18">
        <v>292.75</v>
      </c>
      <c r="L714" s="18">
        <v>283.07</v>
      </c>
      <c r="M714" s="18"/>
      <c r="N714" s="18"/>
    </row>
    <row r="715" spans="1:14" ht="15" x14ac:dyDescent="0.25">
      <c r="A715" t="str">
        <f t="shared" si="11"/>
        <v>VN7563A3216</v>
      </c>
      <c r="B715" s="17" t="s">
        <v>67</v>
      </c>
      <c r="C715" s="16" t="s">
        <v>35</v>
      </c>
      <c r="D715" t="s">
        <v>66</v>
      </c>
      <c r="E715" s="16" t="s">
        <v>507</v>
      </c>
      <c r="F715">
        <v>6</v>
      </c>
      <c r="G715" s="20">
        <v>4.75</v>
      </c>
      <c r="H715" s="21">
        <v>6</v>
      </c>
      <c r="I715" s="19">
        <v>6.666666666666667</v>
      </c>
      <c r="J715" t="s">
        <v>17</v>
      </c>
      <c r="K715" s="18">
        <v>292.75</v>
      </c>
      <c r="L715" s="18">
        <v>283.07</v>
      </c>
      <c r="M715" s="18"/>
      <c r="N715" s="18"/>
    </row>
    <row r="716" spans="1:14" ht="15" x14ac:dyDescent="0.25">
      <c r="A716" t="str">
        <f t="shared" si="11"/>
        <v>VN7567A3213</v>
      </c>
      <c r="B716" s="17" t="s">
        <v>67</v>
      </c>
      <c r="C716" s="16" t="s">
        <v>35</v>
      </c>
      <c r="D716" t="s">
        <v>66</v>
      </c>
      <c r="E716" s="16" t="s">
        <v>730</v>
      </c>
      <c r="F716">
        <v>3</v>
      </c>
      <c r="G716" s="20">
        <v>1.5833333333333335</v>
      </c>
      <c r="H716" s="21">
        <v>3</v>
      </c>
      <c r="I716" s="19">
        <v>3.5</v>
      </c>
      <c r="J716" t="s">
        <v>17</v>
      </c>
      <c r="K716" s="18">
        <v>292.75</v>
      </c>
      <c r="L716" s="18">
        <v>283.07</v>
      </c>
      <c r="M716" s="18"/>
      <c r="N716" s="18"/>
    </row>
    <row r="717" spans="1:14" ht="15" x14ac:dyDescent="0.25">
      <c r="A717" t="str">
        <f t="shared" si="11"/>
        <v>VN7567A3215</v>
      </c>
      <c r="B717" s="17" t="s">
        <v>67</v>
      </c>
      <c r="C717" s="16" t="s">
        <v>35</v>
      </c>
      <c r="D717" t="s">
        <v>66</v>
      </c>
      <c r="E717" s="16" t="s">
        <v>730</v>
      </c>
      <c r="F717">
        <v>5</v>
      </c>
      <c r="G717" s="20">
        <v>10.5</v>
      </c>
      <c r="H717" s="21">
        <v>5</v>
      </c>
      <c r="I717" s="19">
        <v>12.416666666666666</v>
      </c>
      <c r="J717" t="s">
        <v>17</v>
      </c>
      <c r="K717" s="18">
        <v>292.75</v>
      </c>
      <c r="L717" s="18">
        <v>283.07</v>
      </c>
      <c r="M717" s="18"/>
      <c r="N717" s="18"/>
    </row>
    <row r="718" spans="1:14" ht="15" x14ac:dyDescent="0.25">
      <c r="A718" t="str">
        <f t="shared" si="11"/>
        <v>VN7567A3216</v>
      </c>
      <c r="B718" s="17" t="s">
        <v>67</v>
      </c>
      <c r="C718" s="16" t="s">
        <v>35</v>
      </c>
      <c r="D718" t="s">
        <v>66</v>
      </c>
      <c r="E718" s="16" t="s">
        <v>730</v>
      </c>
      <c r="F718">
        <v>6</v>
      </c>
      <c r="G718" s="20">
        <v>5.833333333333333</v>
      </c>
      <c r="H718" s="21">
        <v>6</v>
      </c>
      <c r="I718" s="19">
        <v>7.75</v>
      </c>
      <c r="J718" t="s">
        <v>17</v>
      </c>
      <c r="K718" s="18">
        <v>292.75</v>
      </c>
      <c r="L718" s="18">
        <v>283.07</v>
      </c>
      <c r="M718" s="18"/>
      <c r="N718" s="18"/>
    </row>
    <row r="719" spans="1:14" ht="15" x14ac:dyDescent="0.25">
      <c r="A719" t="str">
        <f t="shared" si="11"/>
        <v>VN7589A3211</v>
      </c>
      <c r="B719" s="17" t="s">
        <v>67</v>
      </c>
      <c r="C719" s="16" t="s">
        <v>35</v>
      </c>
      <c r="D719" t="s">
        <v>66</v>
      </c>
      <c r="E719" s="16" t="s">
        <v>68</v>
      </c>
      <c r="F719">
        <v>1</v>
      </c>
      <c r="G719" s="20">
        <v>2.25</v>
      </c>
      <c r="H719" s="21">
        <v>1</v>
      </c>
      <c r="I719" s="19">
        <v>4</v>
      </c>
      <c r="J719" t="s">
        <v>17</v>
      </c>
      <c r="K719" s="18">
        <v>292.75</v>
      </c>
      <c r="L719" s="18">
        <v>283.07</v>
      </c>
      <c r="M719" s="18"/>
      <c r="N719" s="18"/>
    </row>
    <row r="720" spans="1:14" ht="15" x14ac:dyDescent="0.25">
      <c r="A720" t="str">
        <f t="shared" si="11"/>
        <v>VN7589A3212</v>
      </c>
      <c r="B720" s="17" t="s">
        <v>67</v>
      </c>
      <c r="C720" s="16" t="s">
        <v>35</v>
      </c>
      <c r="D720" t="s">
        <v>66</v>
      </c>
      <c r="E720" s="16" t="s">
        <v>68</v>
      </c>
      <c r="F720">
        <v>2</v>
      </c>
      <c r="G720" s="20">
        <v>6.25</v>
      </c>
      <c r="H720" s="21">
        <v>2</v>
      </c>
      <c r="I720" s="19">
        <v>8.1666666666666661</v>
      </c>
      <c r="J720" t="s">
        <v>17</v>
      </c>
      <c r="K720" s="18">
        <v>292.75</v>
      </c>
      <c r="L720" s="18">
        <v>283.07</v>
      </c>
      <c r="M720" s="18"/>
      <c r="N720" s="18"/>
    </row>
    <row r="721" spans="1:14" ht="15" x14ac:dyDescent="0.25">
      <c r="A721" t="str">
        <f t="shared" si="11"/>
        <v>VN7589A3214</v>
      </c>
      <c r="B721" s="17" t="s">
        <v>67</v>
      </c>
      <c r="C721" s="16" t="s">
        <v>35</v>
      </c>
      <c r="D721" t="s">
        <v>66</v>
      </c>
      <c r="E721" s="16" t="s">
        <v>68</v>
      </c>
      <c r="F721">
        <v>4</v>
      </c>
      <c r="G721" s="20">
        <v>0.33333333333333331</v>
      </c>
      <c r="H721" s="21">
        <v>4</v>
      </c>
      <c r="I721" s="19">
        <v>2.0833333333333335</v>
      </c>
      <c r="J721" t="s">
        <v>17</v>
      </c>
      <c r="K721" s="18">
        <v>292.75</v>
      </c>
      <c r="L721" s="18">
        <v>283.07</v>
      </c>
      <c r="M721" s="18"/>
      <c r="N721" s="18"/>
    </row>
    <row r="722" spans="1:14" ht="15" x14ac:dyDescent="0.25">
      <c r="A722" t="str">
        <f t="shared" si="11"/>
        <v>VN7589A3216</v>
      </c>
      <c r="B722" s="17" t="s">
        <v>67</v>
      </c>
      <c r="C722" s="16" t="s">
        <v>35</v>
      </c>
      <c r="D722" t="s">
        <v>66</v>
      </c>
      <c r="E722" s="16" t="s">
        <v>68</v>
      </c>
      <c r="F722">
        <v>6</v>
      </c>
      <c r="G722" s="20">
        <v>8</v>
      </c>
      <c r="H722" s="21">
        <v>6</v>
      </c>
      <c r="I722" s="19">
        <v>9.9166666666666661</v>
      </c>
      <c r="J722" t="s">
        <v>17</v>
      </c>
      <c r="K722" s="18">
        <v>292.75</v>
      </c>
      <c r="L722" s="18">
        <v>283.07</v>
      </c>
      <c r="M722" s="18"/>
      <c r="N722" s="18"/>
    </row>
    <row r="723" spans="1:14" ht="15" x14ac:dyDescent="0.25">
      <c r="A723" t="str">
        <f t="shared" si="11"/>
        <v>VN7589A3217</v>
      </c>
      <c r="B723" s="15" t="s">
        <v>67</v>
      </c>
      <c r="C723" s="16" t="s">
        <v>35</v>
      </c>
      <c r="D723" t="s">
        <v>66</v>
      </c>
      <c r="E723" s="16" t="s">
        <v>68</v>
      </c>
      <c r="F723">
        <v>7</v>
      </c>
      <c r="G723" s="20">
        <v>7.25</v>
      </c>
      <c r="H723" s="21">
        <v>7</v>
      </c>
      <c r="I723" s="19">
        <v>9.1666666666666661</v>
      </c>
      <c r="J723" t="s">
        <v>17</v>
      </c>
      <c r="K723" s="18">
        <v>292.75</v>
      </c>
      <c r="L723" s="18">
        <v>283.07</v>
      </c>
      <c r="M723" s="18"/>
      <c r="N723" s="18"/>
    </row>
    <row r="724" spans="1:14" ht="15" x14ac:dyDescent="0.25">
      <c r="A724" t="str">
        <f t="shared" si="11"/>
        <v>VN155A3211</v>
      </c>
      <c r="B724" s="17" t="s">
        <v>36</v>
      </c>
      <c r="C724" s="16" t="s">
        <v>35</v>
      </c>
      <c r="D724" t="s">
        <v>34</v>
      </c>
      <c r="E724" s="16" t="s">
        <v>76</v>
      </c>
      <c r="F724">
        <v>1</v>
      </c>
      <c r="G724" s="20">
        <v>23</v>
      </c>
      <c r="H724" s="21">
        <v>2</v>
      </c>
      <c r="I724" s="19">
        <v>0.33333333333333331</v>
      </c>
      <c r="J724" t="s">
        <v>17</v>
      </c>
      <c r="K724" s="18">
        <v>236.35</v>
      </c>
      <c r="L724" s="18">
        <v>201.94</v>
      </c>
      <c r="M724" s="18"/>
      <c r="N724" s="18"/>
    </row>
    <row r="725" spans="1:14" ht="15" x14ac:dyDescent="0.25">
      <c r="A725" t="str">
        <f t="shared" si="11"/>
        <v>VN155A3212</v>
      </c>
      <c r="B725" s="17" t="s">
        <v>36</v>
      </c>
      <c r="C725" s="16" t="s">
        <v>35</v>
      </c>
      <c r="D725" t="s">
        <v>34</v>
      </c>
      <c r="E725" s="16" t="s">
        <v>76</v>
      </c>
      <c r="F725">
        <v>2</v>
      </c>
      <c r="G725" s="20">
        <v>23</v>
      </c>
      <c r="H725" s="21">
        <v>3</v>
      </c>
      <c r="I725" s="19">
        <v>0.33333333333333331</v>
      </c>
      <c r="J725" t="s">
        <v>17</v>
      </c>
      <c r="K725" s="18">
        <v>236.35</v>
      </c>
      <c r="L725" s="18">
        <v>201.94</v>
      </c>
      <c r="M725" s="18"/>
      <c r="N725" s="18"/>
    </row>
    <row r="726" spans="1:14" ht="15" x14ac:dyDescent="0.25">
      <c r="A726" t="str">
        <f t="shared" si="11"/>
        <v>VN155A3213</v>
      </c>
      <c r="B726" s="17" t="s">
        <v>36</v>
      </c>
      <c r="C726" s="16" t="s">
        <v>35</v>
      </c>
      <c r="D726" t="s">
        <v>34</v>
      </c>
      <c r="E726" s="16" t="s">
        <v>76</v>
      </c>
      <c r="F726">
        <v>3</v>
      </c>
      <c r="G726" s="20">
        <v>23</v>
      </c>
      <c r="H726" s="21">
        <v>4</v>
      </c>
      <c r="I726" s="19">
        <v>0.33333333333333331</v>
      </c>
      <c r="J726" t="s">
        <v>17</v>
      </c>
      <c r="K726" s="18">
        <v>236.35</v>
      </c>
      <c r="L726" s="18">
        <v>201.94</v>
      </c>
      <c r="M726" s="18"/>
      <c r="N726" s="18"/>
    </row>
    <row r="727" spans="1:14" ht="15" x14ac:dyDescent="0.25">
      <c r="A727" t="str">
        <f t="shared" si="11"/>
        <v>VN155A3214</v>
      </c>
      <c r="B727" s="17" t="s">
        <v>36</v>
      </c>
      <c r="C727" s="16" t="s">
        <v>35</v>
      </c>
      <c r="D727" t="s">
        <v>34</v>
      </c>
      <c r="E727" s="16" t="s">
        <v>76</v>
      </c>
      <c r="F727">
        <v>4</v>
      </c>
      <c r="G727" s="20">
        <v>23</v>
      </c>
      <c r="H727" s="21">
        <v>5</v>
      </c>
      <c r="I727" s="19">
        <v>0.33333333333333331</v>
      </c>
      <c r="J727" t="s">
        <v>17</v>
      </c>
      <c r="K727" s="18">
        <v>236.35</v>
      </c>
      <c r="L727" s="18">
        <v>201.94</v>
      </c>
      <c r="M727" s="18"/>
      <c r="N727" s="18"/>
    </row>
    <row r="728" spans="1:14" ht="15" x14ac:dyDescent="0.25">
      <c r="A728" t="str">
        <f t="shared" si="11"/>
        <v>VN155A3215</v>
      </c>
      <c r="B728" s="17" t="s">
        <v>36</v>
      </c>
      <c r="C728" s="16" t="s">
        <v>35</v>
      </c>
      <c r="D728" t="s">
        <v>34</v>
      </c>
      <c r="E728" s="16" t="s">
        <v>76</v>
      </c>
      <c r="F728">
        <v>5</v>
      </c>
      <c r="G728" s="20">
        <v>23</v>
      </c>
      <c r="H728" s="21">
        <v>6</v>
      </c>
      <c r="I728" s="19">
        <v>0.33333333333333331</v>
      </c>
      <c r="J728" t="s">
        <v>17</v>
      </c>
      <c r="K728" s="18">
        <v>236.35</v>
      </c>
      <c r="L728" s="18">
        <v>201.94</v>
      </c>
      <c r="M728" s="18"/>
      <c r="N728" s="18"/>
    </row>
    <row r="729" spans="1:14" ht="15" x14ac:dyDescent="0.25">
      <c r="A729" t="str">
        <f t="shared" si="11"/>
        <v>VN155A3216</v>
      </c>
      <c r="B729" s="17" t="s">
        <v>36</v>
      </c>
      <c r="C729" s="16" t="s">
        <v>35</v>
      </c>
      <c r="D729" t="s">
        <v>34</v>
      </c>
      <c r="E729" s="16" t="s">
        <v>76</v>
      </c>
      <c r="F729">
        <v>6</v>
      </c>
      <c r="G729" s="20">
        <v>23</v>
      </c>
      <c r="H729" s="21">
        <v>7</v>
      </c>
      <c r="I729" s="19">
        <v>0.33333333333333331</v>
      </c>
      <c r="J729" t="s">
        <v>17</v>
      </c>
      <c r="K729" s="18">
        <v>236.35</v>
      </c>
      <c r="L729" s="18">
        <v>201.94</v>
      </c>
      <c r="M729" s="18"/>
      <c r="N729" s="18"/>
    </row>
    <row r="730" spans="1:14" ht="15" x14ac:dyDescent="0.25">
      <c r="A730" t="str">
        <f t="shared" si="11"/>
        <v>VN155A3217</v>
      </c>
      <c r="B730" s="17" t="s">
        <v>36</v>
      </c>
      <c r="C730" s="16" t="s">
        <v>35</v>
      </c>
      <c r="D730" t="s">
        <v>34</v>
      </c>
      <c r="E730" s="16" t="s">
        <v>76</v>
      </c>
      <c r="F730">
        <v>7</v>
      </c>
      <c r="G730" s="20">
        <v>23</v>
      </c>
      <c r="H730" s="21">
        <v>1</v>
      </c>
      <c r="I730" s="19">
        <v>0.33333333333333331</v>
      </c>
      <c r="J730" t="s">
        <v>17</v>
      </c>
      <c r="K730" s="18">
        <v>236.35</v>
      </c>
      <c r="L730" s="18">
        <v>201.94</v>
      </c>
      <c r="M730" s="18"/>
      <c r="N730" s="18"/>
    </row>
    <row r="731" spans="1:14" ht="15" x14ac:dyDescent="0.25">
      <c r="A731" t="str">
        <f t="shared" si="11"/>
        <v>VN159A3211</v>
      </c>
      <c r="B731" s="17" t="s">
        <v>36</v>
      </c>
      <c r="C731" s="16" t="s">
        <v>35</v>
      </c>
      <c r="D731" t="s">
        <v>34</v>
      </c>
      <c r="E731" s="16" t="s">
        <v>340</v>
      </c>
      <c r="F731">
        <v>1</v>
      </c>
      <c r="G731" s="20">
        <v>1</v>
      </c>
      <c r="H731" s="21">
        <v>1</v>
      </c>
      <c r="I731" s="19">
        <v>2.3333333333333335</v>
      </c>
      <c r="J731" t="s">
        <v>17</v>
      </c>
      <c r="K731" s="18">
        <v>236.35</v>
      </c>
      <c r="L731" s="18">
        <v>201.94</v>
      </c>
      <c r="M731" s="18"/>
      <c r="N731" s="18"/>
    </row>
    <row r="732" spans="1:14" ht="15" x14ac:dyDescent="0.25">
      <c r="A732" t="str">
        <f t="shared" si="11"/>
        <v>VN159A3212</v>
      </c>
      <c r="B732" s="17" t="s">
        <v>36</v>
      </c>
      <c r="C732" s="16" t="s">
        <v>35</v>
      </c>
      <c r="D732" t="s">
        <v>34</v>
      </c>
      <c r="E732" s="16" t="s">
        <v>340</v>
      </c>
      <c r="F732">
        <v>2</v>
      </c>
      <c r="G732" s="20">
        <v>0.75</v>
      </c>
      <c r="H732" s="21">
        <v>2</v>
      </c>
      <c r="I732" s="19">
        <v>2.0833333333333335</v>
      </c>
      <c r="J732" t="s">
        <v>17</v>
      </c>
      <c r="K732" s="18">
        <v>236.35</v>
      </c>
      <c r="L732" s="18">
        <v>201.94</v>
      </c>
      <c r="M732" s="18"/>
      <c r="N732" s="18"/>
    </row>
    <row r="733" spans="1:14" ht="15" x14ac:dyDescent="0.25">
      <c r="A733" t="str">
        <f t="shared" si="11"/>
        <v>VN159A3213</v>
      </c>
      <c r="B733" s="17" t="s">
        <v>36</v>
      </c>
      <c r="C733" s="16" t="s">
        <v>35</v>
      </c>
      <c r="D733" t="s">
        <v>34</v>
      </c>
      <c r="E733" s="16" t="s">
        <v>340</v>
      </c>
      <c r="F733">
        <v>3</v>
      </c>
      <c r="G733" s="20">
        <v>1</v>
      </c>
      <c r="H733" s="21">
        <v>3</v>
      </c>
      <c r="I733" s="19">
        <v>2.3333333333333335</v>
      </c>
      <c r="J733" t="s">
        <v>17</v>
      </c>
      <c r="K733" s="18">
        <v>236.35</v>
      </c>
      <c r="L733" s="18">
        <v>201.94</v>
      </c>
      <c r="M733" s="18"/>
      <c r="N733" s="18"/>
    </row>
    <row r="734" spans="1:14" ht="15" x14ac:dyDescent="0.25">
      <c r="A734" t="str">
        <f t="shared" si="11"/>
        <v>VN159A3214</v>
      </c>
      <c r="B734" s="17" t="s">
        <v>36</v>
      </c>
      <c r="C734" s="16" t="s">
        <v>35</v>
      </c>
      <c r="D734" t="s">
        <v>34</v>
      </c>
      <c r="E734" s="16" t="s">
        <v>340</v>
      </c>
      <c r="F734">
        <v>4</v>
      </c>
      <c r="G734" s="20">
        <v>1</v>
      </c>
      <c r="H734" s="21">
        <v>4</v>
      </c>
      <c r="I734" s="19">
        <v>2.3333333333333335</v>
      </c>
      <c r="J734" t="s">
        <v>17</v>
      </c>
      <c r="K734" s="18">
        <v>236.35</v>
      </c>
      <c r="L734" s="18">
        <v>201.94</v>
      </c>
      <c r="M734" s="18"/>
      <c r="N734" s="18"/>
    </row>
    <row r="735" spans="1:14" ht="15" x14ac:dyDescent="0.25">
      <c r="A735" t="str">
        <f t="shared" si="11"/>
        <v>VN159A3215</v>
      </c>
      <c r="B735" s="17" t="s">
        <v>36</v>
      </c>
      <c r="C735" s="16" t="s">
        <v>35</v>
      </c>
      <c r="D735" t="s">
        <v>34</v>
      </c>
      <c r="E735" s="16" t="s">
        <v>340</v>
      </c>
      <c r="F735">
        <v>5</v>
      </c>
      <c r="G735" s="20">
        <v>1</v>
      </c>
      <c r="H735" s="21">
        <v>5</v>
      </c>
      <c r="I735" s="19">
        <v>2.3333333333333335</v>
      </c>
      <c r="J735" t="s">
        <v>17</v>
      </c>
      <c r="K735" s="18">
        <v>236.35</v>
      </c>
      <c r="L735" s="18">
        <v>201.94</v>
      </c>
      <c r="M735" s="18"/>
      <c r="N735" s="18"/>
    </row>
    <row r="736" spans="1:14" ht="15" x14ac:dyDescent="0.25">
      <c r="A736" t="str">
        <f t="shared" si="11"/>
        <v>VN159A3216</v>
      </c>
      <c r="B736" s="17" t="s">
        <v>36</v>
      </c>
      <c r="C736" s="16" t="s">
        <v>35</v>
      </c>
      <c r="D736" t="s">
        <v>34</v>
      </c>
      <c r="E736" s="16" t="s">
        <v>340</v>
      </c>
      <c r="F736">
        <v>6</v>
      </c>
      <c r="G736" s="20">
        <v>1</v>
      </c>
      <c r="H736" s="21">
        <v>6</v>
      </c>
      <c r="I736" s="19">
        <v>2.3333333333333335</v>
      </c>
      <c r="J736" t="s">
        <v>17</v>
      </c>
      <c r="K736" s="18">
        <v>236.35</v>
      </c>
      <c r="L736" s="18">
        <v>201.94</v>
      </c>
      <c r="M736" s="18"/>
      <c r="N736" s="18"/>
    </row>
    <row r="737" spans="1:14" ht="15" x14ac:dyDescent="0.25">
      <c r="A737" t="str">
        <f t="shared" si="11"/>
        <v>VN159A3217</v>
      </c>
      <c r="B737" s="17" t="s">
        <v>36</v>
      </c>
      <c r="C737" s="16" t="s">
        <v>35</v>
      </c>
      <c r="D737" t="s">
        <v>34</v>
      </c>
      <c r="E737" s="16" t="s">
        <v>340</v>
      </c>
      <c r="F737">
        <v>7</v>
      </c>
      <c r="G737" s="20">
        <v>1</v>
      </c>
      <c r="H737" s="21">
        <v>7</v>
      </c>
      <c r="I737" s="19">
        <v>2.3333333333333335</v>
      </c>
      <c r="J737" t="s">
        <v>17</v>
      </c>
      <c r="K737" s="18">
        <v>236.35</v>
      </c>
      <c r="L737" s="18">
        <v>201.94</v>
      </c>
      <c r="M737" s="18"/>
      <c r="N737" s="18"/>
    </row>
    <row r="738" spans="1:14" ht="15" x14ac:dyDescent="0.25">
      <c r="A738" t="str">
        <f t="shared" si="11"/>
        <v>VN163A3211</v>
      </c>
      <c r="B738" s="17" t="s">
        <v>36</v>
      </c>
      <c r="C738" s="16" t="s">
        <v>35</v>
      </c>
      <c r="D738" t="s">
        <v>34</v>
      </c>
      <c r="E738" s="16" t="s">
        <v>460</v>
      </c>
      <c r="F738">
        <v>1</v>
      </c>
      <c r="G738" s="20">
        <v>2</v>
      </c>
      <c r="H738" s="21">
        <v>1</v>
      </c>
      <c r="I738" s="19">
        <v>3.3333333333333335</v>
      </c>
      <c r="J738" t="s">
        <v>17</v>
      </c>
      <c r="K738" s="18">
        <v>236.35</v>
      </c>
      <c r="L738" s="18">
        <v>201.94</v>
      </c>
      <c r="M738" s="18"/>
      <c r="N738" s="18"/>
    </row>
    <row r="739" spans="1:14" ht="15" x14ac:dyDescent="0.25">
      <c r="A739" t="str">
        <f t="shared" si="11"/>
        <v>VN163A3212</v>
      </c>
      <c r="B739" s="17" t="s">
        <v>36</v>
      </c>
      <c r="C739" s="16" t="s">
        <v>35</v>
      </c>
      <c r="D739" t="s">
        <v>34</v>
      </c>
      <c r="E739" s="16" t="s">
        <v>460</v>
      </c>
      <c r="F739">
        <v>2</v>
      </c>
      <c r="G739" s="20">
        <v>2</v>
      </c>
      <c r="H739" s="21">
        <v>2</v>
      </c>
      <c r="I739" s="19">
        <v>3.3333333333333335</v>
      </c>
      <c r="J739" t="s">
        <v>17</v>
      </c>
      <c r="K739" s="18">
        <v>236.35</v>
      </c>
      <c r="L739" s="18">
        <v>201.94</v>
      </c>
      <c r="M739" s="18"/>
      <c r="N739" s="18"/>
    </row>
    <row r="740" spans="1:14" ht="15" x14ac:dyDescent="0.25">
      <c r="A740" t="str">
        <f t="shared" si="11"/>
        <v>VN163A3213</v>
      </c>
      <c r="B740" s="17" t="s">
        <v>36</v>
      </c>
      <c r="C740" s="16" t="s">
        <v>35</v>
      </c>
      <c r="D740" t="s">
        <v>34</v>
      </c>
      <c r="E740" s="16" t="s">
        <v>460</v>
      </c>
      <c r="F740">
        <v>3</v>
      </c>
      <c r="G740" s="20">
        <v>2.25</v>
      </c>
      <c r="H740" s="21">
        <v>3</v>
      </c>
      <c r="I740" s="19">
        <v>3.5833333333333335</v>
      </c>
      <c r="J740" t="s">
        <v>17</v>
      </c>
      <c r="K740" s="18">
        <v>236.35</v>
      </c>
      <c r="L740" s="18">
        <v>201.94</v>
      </c>
      <c r="M740" s="18"/>
      <c r="N740" s="18"/>
    </row>
    <row r="741" spans="1:14" ht="15" x14ac:dyDescent="0.25">
      <c r="A741" t="str">
        <f t="shared" si="11"/>
        <v>VN163A3214</v>
      </c>
      <c r="B741" s="17" t="s">
        <v>36</v>
      </c>
      <c r="C741" s="16" t="s">
        <v>35</v>
      </c>
      <c r="D741" t="s">
        <v>34</v>
      </c>
      <c r="E741" s="16" t="s">
        <v>460</v>
      </c>
      <c r="F741">
        <v>4</v>
      </c>
      <c r="G741" s="20">
        <v>2</v>
      </c>
      <c r="H741" s="21">
        <v>4</v>
      </c>
      <c r="I741" s="19">
        <v>3.3333333333333335</v>
      </c>
      <c r="J741" t="s">
        <v>17</v>
      </c>
      <c r="K741" s="18">
        <v>236.35</v>
      </c>
      <c r="L741" s="18">
        <v>201.94</v>
      </c>
      <c r="M741" s="18"/>
      <c r="N741" s="18"/>
    </row>
    <row r="742" spans="1:14" ht="15" x14ac:dyDescent="0.25">
      <c r="A742" t="str">
        <f t="shared" si="11"/>
        <v>VN163A3215</v>
      </c>
      <c r="B742" s="17" t="s">
        <v>36</v>
      </c>
      <c r="C742" s="16" t="s">
        <v>35</v>
      </c>
      <c r="D742" t="s">
        <v>34</v>
      </c>
      <c r="E742" s="16" t="s">
        <v>460</v>
      </c>
      <c r="F742">
        <v>5</v>
      </c>
      <c r="G742" s="20">
        <v>2</v>
      </c>
      <c r="H742" s="21">
        <v>5</v>
      </c>
      <c r="I742" s="19">
        <v>3.3333333333333335</v>
      </c>
      <c r="J742" t="s">
        <v>17</v>
      </c>
      <c r="K742" s="18">
        <v>236.35</v>
      </c>
      <c r="L742" s="18">
        <v>201.94</v>
      </c>
      <c r="M742" s="18"/>
      <c r="N742" s="18"/>
    </row>
    <row r="743" spans="1:14" ht="15" x14ac:dyDescent="0.25">
      <c r="A743" t="str">
        <f t="shared" si="11"/>
        <v>VN163A3216</v>
      </c>
      <c r="B743" s="17" t="s">
        <v>36</v>
      </c>
      <c r="C743" s="16" t="s">
        <v>35</v>
      </c>
      <c r="D743" t="s">
        <v>34</v>
      </c>
      <c r="E743" s="16" t="s">
        <v>460</v>
      </c>
      <c r="F743">
        <v>6</v>
      </c>
      <c r="G743" s="20">
        <v>2</v>
      </c>
      <c r="H743" s="21">
        <v>6</v>
      </c>
      <c r="I743" s="19">
        <v>3.3333333333333335</v>
      </c>
      <c r="J743" t="s">
        <v>17</v>
      </c>
      <c r="K743" s="18">
        <v>236.35</v>
      </c>
      <c r="L743" s="18">
        <v>201.94</v>
      </c>
      <c r="M743" s="18"/>
      <c r="N743" s="18"/>
    </row>
    <row r="744" spans="1:14" ht="15" x14ac:dyDescent="0.25">
      <c r="A744" t="str">
        <f t="shared" si="11"/>
        <v>VN163A3217</v>
      </c>
      <c r="B744" s="17" t="s">
        <v>36</v>
      </c>
      <c r="C744" s="16" t="s">
        <v>35</v>
      </c>
      <c r="D744" t="s">
        <v>34</v>
      </c>
      <c r="E744" s="16" t="s">
        <v>460</v>
      </c>
      <c r="F744">
        <v>7</v>
      </c>
      <c r="G744" s="20">
        <v>2</v>
      </c>
      <c r="H744" s="21">
        <v>7</v>
      </c>
      <c r="I744" s="19">
        <v>3.3333333333333335</v>
      </c>
      <c r="J744" t="s">
        <v>17</v>
      </c>
      <c r="K744" s="18">
        <v>236.35</v>
      </c>
      <c r="L744" s="18">
        <v>201.94</v>
      </c>
      <c r="M744" s="18"/>
      <c r="N744" s="18"/>
    </row>
    <row r="745" spans="1:14" ht="15" x14ac:dyDescent="0.25">
      <c r="A745" t="str">
        <f t="shared" si="11"/>
        <v>VN167A3211</v>
      </c>
      <c r="B745" s="17" t="s">
        <v>36</v>
      </c>
      <c r="C745" s="16" t="s">
        <v>35</v>
      </c>
      <c r="D745" t="s">
        <v>34</v>
      </c>
      <c r="E745" s="16" t="s">
        <v>527</v>
      </c>
      <c r="F745">
        <v>1</v>
      </c>
      <c r="G745" s="20">
        <v>3</v>
      </c>
      <c r="H745" s="21">
        <v>1</v>
      </c>
      <c r="I745" s="19">
        <v>4.416666666666667</v>
      </c>
      <c r="J745" t="s">
        <v>17</v>
      </c>
      <c r="K745" s="18">
        <v>236.35</v>
      </c>
      <c r="L745" s="18">
        <v>201.94</v>
      </c>
      <c r="M745" s="18"/>
      <c r="N745" s="18"/>
    </row>
    <row r="746" spans="1:14" ht="15" x14ac:dyDescent="0.25">
      <c r="A746" t="str">
        <f t="shared" si="11"/>
        <v>VN167A3212</v>
      </c>
      <c r="B746" s="17" t="s">
        <v>36</v>
      </c>
      <c r="C746" s="16" t="s">
        <v>35</v>
      </c>
      <c r="D746" t="s">
        <v>34</v>
      </c>
      <c r="E746" s="16" t="s">
        <v>527</v>
      </c>
      <c r="F746">
        <v>2</v>
      </c>
      <c r="G746" s="20">
        <v>3</v>
      </c>
      <c r="H746" s="21">
        <v>2</v>
      </c>
      <c r="I746" s="19">
        <v>4.416666666666667</v>
      </c>
      <c r="J746" t="s">
        <v>17</v>
      </c>
      <c r="K746" s="18">
        <v>236.35</v>
      </c>
      <c r="L746" s="18">
        <v>201.94</v>
      </c>
      <c r="M746" s="18"/>
      <c r="N746" s="18"/>
    </row>
    <row r="747" spans="1:14" ht="15" x14ac:dyDescent="0.25">
      <c r="A747" t="str">
        <f t="shared" si="11"/>
        <v>VN167A3213</v>
      </c>
      <c r="B747" s="17" t="s">
        <v>36</v>
      </c>
      <c r="C747" s="16" t="s">
        <v>35</v>
      </c>
      <c r="D747" t="s">
        <v>34</v>
      </c>
      <c r="E747" s="16" t="s">
        <v>527</v>
      </c>
      <c r="F747">
        <v>3</v>
      </c>
      <c r="G747" s="20">
        <v>3.5</v>
      </c>
      <c r="H747" s="21">
        <v>3</v>
      </c>
      <c r="I747" s="19">
        <v>4.916666666666667</v>
      </c>
      <c r="J747" t="s">
        <v>17</v>
      </c>
      <c r="K747" s="18">
        <v>236.35</v>
      </c>
      <c r="L747" s="18">
        <v>201.94</v>
      </c>
      <c r="M747" s="18"/>
      <c r="N747" s="18"/>
    </row>
    <row r="748" spans="1:14" ht="15" x14ac:dyDescent="0.25">
      <c r="A748" t="str">
        <f t="shared" si="11"/>
        <v>VN167A3214</v>
      </c>
      <c r="B748" s="17" t="s">
        <v>36</v>
      </c>
      <c r="C748" s="16" t="s">
        <v>35</v>
      </c>
      <c r="D748" t="s">
        <v>34</v>
      </c>
      <c r="E748" s="16" t="s">
        <v>527</v>
      </c>
      <c r="F748">
        <v>4</v>
      </c>
      <c r="G748" s="20">
        <v>3.1666666666666665</v>
      </c>
      <c r="H748" s="21">
        <v>4</v>
      </c>
      <c r="I748" s="19">
        <v>4.583333333333333</v>
      </c>
      <c r="J748" t="s">
        <v>17</v>
      </c>
      <c r="K748" s="18">
        <v>236.35</v>
      </c>
      <c r="L748" s="18">
        <v>201.94</v>
      </c>
      <c r="M748" s="18"/>
      <c r="N748" s="18"/>
    </row>
    <row r="749" spans="1:14" ht="15" x14ac:dyDescent="0.25">
      <c r="A749" t="str">
        <f t="shared" si="11"/>
        <v>VN167A3215</v>
      </c>
      <c r="B749" s="17" t="s">
        <v>36</v>
      </c>
      <c r="C749" s="16" t="s">
        <v>35</v>
      </c>
      <c r="D749" t="s">
        <v>34</v>
      </c>
      <c r="E749" s="16" t="s">
        <v>527</v>
      </c>
      <c r="F749">
        <v>5</v>
      </c>
      <c r="G749" s="20">
        <v>3.1666666666666665</v>
      </c>
      <c r="H749" s="21">
        <v>5</v>
      </c>
      <c r="I749" s="19">
        <v>4.583333333333333</v>
      </c>
      <c r="J749" t="s">
        <v>17</v>
      </c>
      <c r="K749" s="18">
        <v>236.35</v>
      </c>
      <c r="L749" s="18">
        <v>201.94</v>
      </c>
      <c r="M749" s="18"/>
      <c r="N749" s="18"/>
    </row>
    <row r="750" spans="1:14" ht="15" x14ac:dyDescent="0.25">
      <c r="A750" t="str">
        <f t="shared" si="11"/>
        <v>VN167A3216</v>
      </c>
      <c r="B750" s="17" t="s">
        <v>36</v>
      </c>
      <c r="C750" s="16" t="s">
        <v>35</v>
      </c>
      <c r="D750" t="s">
        <v>34</v>
      </c>
      <c r="E750" s="16" t="s">
        <v>527</v>
      </c>
      <c r="F750">
        <v>6</v>
      </c>
      <c r="G750" s="20">
        <v>3</v>
      </c>
      <c r="H750" s="21">
        <v>6</v>
      </c>
      <c r="I750" s="19">
        <v>4.416666666666667</v>
      </c>
      <c r="J750" t="s">
        <v>17</v>
      </c>
      <c r="K750" s="18">
        <v>236.35</v>
      </c>
      <c r="L750" s="18">
        <v>201.94</v>
      </c>
      <c r="M750" s="18"/>
      <c r="N750" s="18"/>
    </row>
    <row r="751" spans="1:14" ht="15" x14ac:dyDescent="0.25">
      <c r="A751" t="str">
        <f t="shared" si="11"/>
        <v>VN167A3217</v>
      </c>
      <c r="B751" s="17" t="s">
        <v>36</v>
      </c>
      <c r="C751" s="16" t="s">
        <v>35</v>
      </c>
      <c r="D751" t="s">
        <v>34</v>
      </c>
      <c r="E751" s="16" t="s">
        <v>527</v>
      </c>
      <c r="F751">
        <v>7</v>
      </c>
      <c r="G751" s="20">
        <v>3</v>
      </c>
      <c r="H751" s="21">
        <v>7</v>
      </c>
      <c r="I751" s="19">
        <v>4.416666666666667</v>
      </c>
      <c r="J751" t="s">
        <v>17</v>
      </c>
      <c r="K751" s="18">
        <v>236.35</v>
      </c>
      <c r="L751" s="18">
        <v>201.94</v>
      </c>
      <c r="M751" s="18"/>
      <c r="N751" s="18"/>
    </row>
    <row r="752" spans="1:14" ht="15" x14ac:dyDescent="0.25">
      <c r="A752" t="str">
        <f t="shared" si="11"/>
        <v>VN169A3211</v>
      </c>
      <c r="B752" s="17" t="s">
        <v>36</v>
      </c>
      <c r="C752" s="16" t="s">
        <v>35</v>
      </c>
      <c r="D752" t="s">
        <v>34</v>
      </c>
      <c r="E752" s="16" t="s">
        <v>257</v>
      </c>
      <c r="F752">
        <v>1</v>
      </c>
      <c r="G752" s="20">
        <v>4</v>
      </c>
      <c r="H752" s="21">
        <v>1</v>
      </c>
      <c r="I752" s="19">
        <v>5.333333333333333</v>
      </c>
      <c r="J752" t="s">
        <v>17</v>
      </c>
      <c r="K752" s="18">
        <v>236.35</v>
      </c>
      <c r="L752" s="18">
        <v>201.94</v>
      </c>
      <c r="M752" s="18"/>
      <c r="N752" s="18"/>
    </row>
    <row r="753" spans="1:14" ht="15" x14ac:dyDescent="0.25">
      <c r="A753" t="str">
        <f t="shared" si="11"/>
        <v>VN169A3212</v>
      </c>
      <c r="B753" s="17" t="s">
        <v>36</v>
      </c>
      <c r="C753" s="16" t="s">
        <v>35</v>
      </c>
      <c r="D753" t="s">
        <v>34</v>
      </c>
      <c r="E753" s="16" t="s">
        <v>257</v>
      </c>
      <c r="F753">
        <v>2</v>
      </c>
      <c r="G753" s="20">
        <v>4</v>
      </c>
      <c r="H753" s="21">
        <v>2</v>
      </c>
      <c r="I753" s="19">
        <v>5.333333333333333</v>
      </c>
      <c r="J753" t="s">
        <v>17</v>
      </c>
      <c r="K753" s="18">
        <v>236.35</v>
      </c>
      <c r="L753" s="18">
        <v>201.94</v>
      </c>
      <c r="M753" s="18"/>
      <c r="N753" s="18"/>
    </row>
    <row r="754" spans="1:14" ht="15" x14ac:dyDescent="0.25">
      <c r="A754" t="str">
        <f t="shared" si="11"/>
        <v>VN169A3213</v>
      </c>
      <c r="B754" s="17" t="s">
        <v>36</v>
      </c>
      <c r="C754" s="16" t="s">
        <v>35</v>
      </c>
      <c r="D754" t="s">
        <v>34</v>
      </c>
      <c r="E754" s="16" t="s">
        <v>257</v>
      </c>
      <c r="F754">
        <v>3</v>
      </c>
      <c r="G754" s="20">
        <v>4</v>
      </c>
      <c r="H754" s="21">
        <v>3</v>
      </c>
      <c r="I754" s="19">
        <v>5.333333333333333</v>
      </c>
      <c r="J754" t="s">
        <v>17</v>
      </c>
      <c r="K754" s="18">
        <v>236.35</v>
      </c>
      <c r="L754" s="18">
        <v>201.94</v>
      </c>
      <c r="M754" s="18"/>
      <c r="N754" s="18"/>
    </row>
    <row r="755" spans="1:14" ht="15" x14ac:dyDescent="0.25">
      <c r="A755" t="str">
        <f t="shared" si="11"/>
        <v>VN169A3214</v>
      </c>
      <c r="B755" s="17" t="s">
        <v>36</v>
      </c>
      <c r="C755" s="16" t="s">
        <v>35</v>
      </c>
      <c r="D755" t="s">
        <v>34</v>
      </c>
      <c r="E755" s="16" t="s">
        <v>257</v>
      </c>
      <c r="F755">
        <v>4</v>
      </c>
      <c r="G755" s="20">
        <v>4</v>
      </c>
      <c r="H755" s="21">
        <v>4</v>
      </c>
      <c r="I755" s="19">
        <v>5.333333333333333</v>
      </c>
      <c r="J755" t="s">
        <v>17</v>
      </c>
      <c r="K755" s="18">
        <v>236.35</v>
      </c>
      <c r="L755" s="18">
        <v>201.94</v>
      </c>
      <c r="M755" s="18"/>
      <c r="N755" s="18"/>
    </row>
    <row r="756" spans="1:14" ht="15" x14ac:dyDescent="0.25">
      <c r="A756" t="str">
        <f t="shared" si="11"/>
        <v>VN169A3215</v>
      </c>
      <c r="B756" s="17" t="s">
        <v>36</v>
      </c>
      <c r="C756" s="16" t="s">
        <v>35</v>
      </c>
      <c r="D756" t="s">
        <v>34</v>
      </c>
      <c r="E756" s="16" t="s">
        <v>257</v>
      </c>
      <c r="F756">
        <v>5</v>
      </c>
      <c r="G756" s="20">
        <v>4</v>
      </c>
      <c r="H756" s="21">
        <v>5</v>
      </c>
      <c r="I756" s="19">
        <v>5.333333333333333</v>
      </c>
      <c r="J756" t="s">
        <v>17</v>
      </c>
      <c r="K756" s="18">
        <v>236.35</v>
      </c>
      <c r="L756" s="18">
        <v>201.94</v>
      </c>
      <c r="M756" s="18"/>
      <c r="N756" s="18"/>
    </row>
    <row r="757" spans="1:14" ht="15" x14ac:dyDescent="0.25">
      <c r="A757" t="str">
        <f t="shared" si="11"/>
        <v>VN169A3216</v>
      </c>
      <c r="B757" s="17" t="s">
        <v>36</v>
      </c>
      <c r="C757" s="16" t="s">
        <v>35</v>
      </c>
      <c r="D757" t="s">
        <v>34</v>
      </c>
      <c r="E757" s="16" t="s">
        <v>257</v>
      </c>
      <c r="F757">
        <v>6</v>
      </c>
      <c r="G757" s="20">
        <v>4</v>
      </c>
      <c r="H757" s="21">
        <v>6</v>
      </c>
      <c r="I757" s="19">
        <v>5.333333333333333</v>
      </c>
      <c r="J757" t="s">
        <v>17</v>
      </c>
      <c r="K757" s="18">
        <v>236.35</v>
      </c>
      <c r="L757" s="18">
        <v>201.94</v>
      </c>
      <c r="M757" s="18"/>
      <c r="N757" s="18"/>
    </row>
    <row r="758" spans="1:14" ht="15" x14ac:dyDescent="0.25">
      <c r="A758" t="str">
        <f t="shared" si="11"/>
        <v>VN169A3217</v>
      </c>
      <c r="B758" s="17" t="s">
        <v>36</v>
      </c>
      <c r="C758" s="16" t="s">
        <v>35</v>
      </c>
      <c r="D758" t="s">
        <v>34</v>
      </c>
      <c r="E758" s="16" t="s">
        <v>257</v>
      </c>
      <c r="F758">
        <v>7</v>
      </c>
      <c r="G758" s="20">
        <v>5</v>
      </c>
      <c r="H758" s="21">
        <v>7</v>
      </c>
      <c r="I758" s="19">
        <v>6.333333333333333</v>
      </c>
      <c r="J758" t="s">
        <v>17</v>
      </c>
      <c r="K758" s="18">
        <v>236.35</v>
      </c>
      <c r="L758" s="18">
        <v>201.94</v>
      </c>
      <c r="M758" s="18"/>
      <c r="N758" s="18"/>
    </row>
    <row r="759" spans="1:14" ht="15" x14ac:dyDescent="0.25">
      <c r="A759" t="str">
        <f t="shared" si="11"/>
        <v>VN171A3211</v>
      </c>
      <c r="B759" s="17" t="s">
        <v>36</v>
      </c>
      <c r="C759" s="16" t="s">
        <v>35</v>
      </c>
      <c r="D759" t="s">
        <v>34</v>
      </c>
      <c r="E759" s="16" t="s">
        <v>318</v>
      </c>
      <c r="F759">
        <v>1</v>
      </c>
      <c r="G759" s="20">
        <v>5.25</v>
      </c>
      <c r="H759" s="21">
        <v>1</v>
      </c>
      <c r="I759" s="19">
        <v>6.666666666666667</v>
      </c>
      <c r="J759" t="s">
        <v>17</v>
      </c>
      <c r="K759" s="18">
        <v>236.35</v>
      </c>
      <c r="L759" s="18">
        <v>201.94</v>
      </c>
      <c r="M759" s="18"/>
      <c r="N759" s="18"/>
    </row>
    <row r="760" spans="1:14" ht="15" x14ac:dyDescent="0.25">
      <c r="A760" t="str">
        <f t="shared" si="11"/>
        <v>VN171A3212</v>
      </c>
      <c r="B760" s="17" t="s">
        <v>36</v>
      </c>
      <c r="C760" s="16" t="s">
        <v>35</v>
      </c>
      <c r="D760" t="s">
        <v>34</v>
      </c>
      <c r="E760" s="16" t="s">
        <v>318</v>
      </c>
      <c r="F760">
        <v>2</v>
      </c>
      <c r="G760" s="20">
        <v>5</v>
      </c>
      <c r="H760" s="21">
        <v>2</v>
      </c>
      <c r="I760" s="19">
        <v>6.416666666666667</v>
      </c>
      <c r="J760" t="s">
        <v>17</v>
      </c>
      <c r="K760" s="18">
        <v>236.35</v>
      </c>
      <c r="L760" s="18">
        <v>201.94</v>
      </c>
      <c r="M760" s="18"/>
      <c r="N760" s="18"/>
    </row>
    <row r="761" spans="1:14" ht="15" x14ac:dyDescent="0.25">
      <c r="A761" t="str">
        <f t="shared" si="11"/>
        <v>VN171A3213</v>
      </c>
      <c r="B761" s="17" t="s">
        <v>36</v>
      </c>
      <c r="C761" s="16" t="s">
        <v>35</v>
      </c>
      <c r="D761" t="s">
        <v>34</v>
      </c>
      <c r="E761" s="16" t="s">
        <v>318</v>
      </c>
      <c r="F761">
        <v>3</v>
      </c>
      <c r="G761" s="20">
        <v>5</v>
      </c>
      <c r="H761" s="21">
        <v>3</v>
      </c>
      <c r="I761" s="19">
        <v>6.416666666666667</v>
      </c>
      <c r="J761" t="s">
        <v>17</v>
      </c>
      <c r="K761" s="18">
        <v>236.35</v>
      </c>
      <c r="L761" s="18">
        <v>201.94</v>
      </c>
      <c r="M761" s="18"/>
      <c r="N761" s="18"/>
    </row>
    <row r="762" spans="1:14" ht="15" x14ac:dyDescent="0.25">
      <c r="A762" t="str">
        <f t="shared" si="11"/>
        <v>VN171A3214</v>
      </c>
      <c r="B762" s="17" t="s">
        <v>36</v>
      </c>
      <c r="C762" s="16" t="s">
        <v>35</v>
      </c>
      <c r="D762" t="s">
        <v>34</v>
      </c>
      <c r="E762" s="16" t="s">
        <v>318</v>
      </c>
      <c r="F762">
        <v>4</v>
      </c>
      <c r="G762" s="20">
        <v>5</v>
      </c>
      <c r="H762" s="21">
        <v>4</v>
      </c>
      <c r="I762" s="19">
        <v>6.416666666666667</v>
      </c>
      <c r="J762" t="s">
        <v>17</v>
      </c>
      <c r="K762" s="18">
        <v>236.35</v>
      </c>
      <c r="L762" s="18">
        <v>201.94</v>
      </c>
      <c r="M762" s="18"/>
      <c r="N762" s="18"/>
    </row>
    <row r="763" spans="1:14" ht="15" x14ac:dyDescent="0.25">
      <c r="A763" t="str">
        <f t="shared" si="11"/>
        <v>VN171A3215</v>
      </c>
      <c r="B763" s="17" t="s">
        <v>36</v>
      </c>
      <c r="C763" s="16" t="s">
        <v>35</v>
      </c>
      <c r="D763" t="s">
        <v>34</v>
      </c>
      <c r="E763" s="16" t="s">
        <v>318</v>
      </c>
      <c r="F763">
        <v>5</v>
      </c>
      <c r="G763" s="20">
        <v>5.333333333333333</v>
      </c>
      <c r="H763" s="21">
        <v>5</v>
      </c>
      <c r="I763" s="19">
        <v>6.75</v>
      </c>
      <c r="J763" t="s">
        <v>17</v>
      </c>
      <c r="K763" s="18">
        <v>236.35</v>
      </c>
      <c r="L763" s="18">
        <v>201.94</v>
      </c>
      <c r="M763" s="18"/>
      <c r="N763" s="18"/>
    </row>
    <row r="764" spans="1:14" ht="15" x14ac:dyDescent="0.25">
      <c r="A764" t="str">
        <f t="shared" si="11"/>
        <v>VN171A3216</v>
      </c>
      <c r="B764" s="17" t="s">
        <v>36</v>
      </c>
      <c r="C764" s="16" t="s">
        <v>35</v>
      </c>
      <c r="D764" t="s">
        <v>34</v>
      </c>
      <c r="E764" s="16" t="s">
        <v>318</v>
      </c>
      <c r="F764">
        <v>6</v>
      </c>
      <c r="G764" s="20">
        <v>5</v>
      </c>
      <c r="H764" s="21">
        <v>6</v>
      </c>
      <c r="I764" s="19">
        <v>6.416666666666667</v>
      </c>
      <c r="J764" t="s">
        <v>17</v>
      </c>
      <c r="K764" s="18">
        <v>236.35</v>
      </c>
      <c r="L764" s="18">
        <v>201.94</v>
      </c>
      <c r="M764" s="18"/>
      <c r="N764" s="18"/>
    </row>
    <row r="765" spans="1:14" ht="15" x14ac:dyDescent="0.25">
      <c r="A765" t="str">
        <f t="shared" si="11"/>
        <v>VN171A3217</v>
      </c>
      <c r="B765" s="17" t="s">
        <v>36</v>
      </c>
      <c r="C765" s="16" t="s">
        <v>35</v>
      </c>
      <c r="D765" t="s">
        <v>34</v>
      </c>
      <c r="E765" s="16" t="s">
        <v>318</v>
      </c>
      <c r="F765">
        <v>7</v>
      </c>
      <c r="G765" s="20">
        <v>5.25</v>
      </c>
      <c r="H765" s="21">
        <v>7</v>
      </c>
      <c r="I765" s="19">
        <v>6.666666666666667</v>
      </c>
      <c r="J765" t="s">
        <v>17</v>
      </c>
      <c r="K765" s="18">
        <v>236.35</v>
      </c>
      <c r="L765" s="18">
        <v>201.94</v>
      </c>
      <c r="M765" s="18"/>
      <c r="N765" s="18"/>
    </row>
    <row r="766" spans="1:14" ht="15" x14ac:dyDescent="0.25">
      <c r="A766" t="str">
        <f t="shared" si="11"/>
        <v>VN173A3211</v>
      </c>
      <c r="B766" s="17" t="s">
        <v>36</v>
      </c>
      <c r="C766" s="16" t="s">
        <v>35</v>
      </c>
      <c r="D766" t="s">
        <v>34</v>
      </c>
      <c r="E766" s="16" t="s">
        <v>490</v>
      </c>
      <c r="F766">
        <v>1</v>
      </c>
      <c r="G766" s="20">
        <v>6</v>
      </c>
      <c r="H766" s="21">
        <v>1</v>
      </c>
      <c r="I766" s="19">
        <v>7.333333333333333</v>
      </c>
      <c r="J766" t="s">
        <v>17</v>
      </c>
      <c r="K766" s="18">
        <v>236.35</v>
      </c>
      <c r="L766" s="18">
        <v>201.94</v>
      </c>
      <c r="M766" s="18"/>
      <c r="N766" s="18"/>
    </row>
    <row r="767" spans="1:14" ht="15" x14ac:dyDescent="0.25">
      <c r="A767" t="str">
        <f t="shared" si="11"/>
        <v>VN173A3212</v>
      </c>
      <c r="B767" s="17" t="s">
        <v>36</v>
      </c>
      <c r="C767" s="16" t="s">
        <v>35</v>
      </c>
      <c r="D767" t="s">
        <v>34</v>
      </c>
      <c r="E767" s="16" t="s">
        <v>490</v>
      </c>
      <c r="F767">
        <v>2</v>
      </c>
      <c r="G767" s="20">
        <v>6</v>
      </c>
      <c r="H767" s="21">
        <v>2</v>
      </c>
      <c r="I767" s="19">
        <v>7.333333333333333</v>
      </c>
      <c r="J767" t="s">
        <v>17</v>
      </c>
      <c r="K767" s="18">
        <v>236.35</v>
      </c>
      <c r="L767" s="18">
        <v>201.94</v>
      </c>
      <c r="M767" s="18"/>
      <c r="N767" s="18"/>
    </row>
    <row r="768" spans="1:14" ht="15" x14ac:dyDescent="0.25">
      <c r="A768" t="str">
        <f t="shared" si="11"/>
        <v>VN173A3213</v>
      </c>
      <c r="B768" s="17" t="s">
        <v>36</v>
      </c>
      <c r="C768" s="16" t="s">
        <v>35</v>
      </c>
      <c r="D768" t="s">
        <v>34</v>
      </c>
      <c r="E768" s="16" t="s">
        <v>490</v>
      </c>
      <c r="F768">
        <v>3</v>
      </c>
      <c r="G768" s="20">
        <v>6</v>
      </c>
      <c r="H768" s="21">
        <v>3</v>
      </c>
      <c r="I768" s="19">
        <v>7.333333333333333</v>
      </c>
      <c r="J768" t="s">
        <v>17</v>
      </c>
      <c r="K768" s="18">
        <v>236.35</v>
      </c>
      <c r="L768" s="18">
        <v>201.94</v>
      </c>
      <c r="M768" s="18"/>
      <c r="N768" s="18"/>
    </row>
    <row r="769" spans="1:14" ht="15" x14ac:dyDescent="0.25">
      <c r="A769" t="str">
        <f t="shared" si="11"/>
        <v>VN173A3214</v>
      </c>
      <c r="B769" s="17" t="s">
        <v>36</v>
      </c>
      <c r="C769" s="16" t="s">
        <v>35</v>
      </c>
      <c r="D769" t="s">
        <v>34</v>
      </c>
      <c r="E769" s="16" t="s">
        <v>490</v>
      </c>
      <c r="F769">
        <v>4</v>
      </c>
      <c r="G769" s="20">
        <v>6</v>
      </c>
      <c r="H769" s="21">
        <v>4</v>
      </c>
      <c r="I769" s="19">
        <v>7.333333333333333</v>
      </c>
      <c r="J769" t="s">
        <v>17</v>
      </c>
      <c r="K769" s="18">
        <v>236.35</v>
      </c>
      <c r="L769" s="18">
        <v>201.94</v>
      </c>
      <c r="M769" s="18"/>
      <c r="N769" s="18"/>
    </row>
    <row r="770" spans="1:14" ht="15" x14ac:dyDescent="0.25">
      <c r="A770" t="str">
        <f t="shared" si="11"/>
        <v>VN173A3215</v>
      </c>
      <c r="B770" s="17" t="s">
        <v>36</v>
      </c>
      <c r="C770" s="16" t="s">
        <v>35</v>
      </c>
      <c r="D770" t="s">
        <v>34</v>
      </c>
      <c r="E770" s="16" t="s">
        <v>490</v>
      </c>
      <c r="F770">
        <v>5</v>
      </c>
      <c r="G770" s="20">
        <v>6</v>
      </c>
      <c r="H770" s="21">
        <v>5</v>
      </c>
      <c r="I770" s="19">
        <v>7.333333333333333</v>
      </c>
      <c r="J770" t="s">
        <v>17</v>
      </c>
      <c r="K770" s="18">
        <v>236.35</v>
      </c>
      <c r="L770" s="18">
        <v>201.94</v>
      </c>
      <c r="M770" s="18"/>
      <c r="N770" s="18"/>
    </row>
    <row r="771" spans="1:14" ht="15" x14ac:dyDescent="0.25">
      <c r="A771" t="str">
        <f t="shared" ref="A771:A834" si="12">E771&amp;J771&amp;F771</f>
        <v>VN173A3216</v>
      </c>
      <c r="B771" s="17" t="s">
        <v>36</v>
      </c>
      <c r="C771" s="16" t="s">
        <v>35</v>
      </c>
      <c r="D771" t="s">
        <v>34</v>
      </c>
      <c r="E771" s="16" t="s">
        <v>490</v>
      </c>
      <c r="F771">
        <v>6</v>
      </c>
      <c r="G771" s="20">
        <v>6</v>
      </c>
      <c r="H771" s="21">
        <v>6</v>
      </c>
      <c r="I771" s="19">
        <v>7.333333333333333</v>
      </c>
      <c r="J771" t="s">
        <v>17</v>
      </c>
      <c r="K771" s="18">
        <v>236.35</v>
      </c>
      <c r="L771" s="18">
        <v>201.94</v>
      </c>
      <c r="M771" s="18"/>
      <c r="N771" s="18"/>
    </row>
    <row r="772" spans="1:14" ht="15" x14ac:dyDescent="0.25">
      <c r="A772" t="str">
        <f t="shared" si="12"/>
        <v>VN173A3217</v>
      </c>
      <c r="B772" s="17" t="s">
        <v>36</v>
      </c>
      <c r="C772" s="16" t="s">
        <v>35</v>
      </c>
      <c r="D772" t="s">
        <v>34</v>
      </c>
      <c r="E772" s="16" t="s">
        <v>490</v>
      </c>
      <c r="F772">
        <v>7</v>
      </c>
      <c r="G772" s="20">
        <v>7.666666666666667</v>
      </c>
      <c r="H772" s="21">
        <v>7</v>
      </c>
      <c r="I772" s="19">
        <v>9</v>
      </c>
      <c r="J772" t="s">
        <v>17</v>
      </c>
      <c r="K772" s="18">
        <v>236.35</v>
      </c>
      <c r="L772" s="18">
        <v>201.94</v>
      </c>
      <c r="M772" s="18"/>
      <c r="N772" s="18"/>
    </row>
    <row r="773" spans="1:14" ht="15" x14ac:dyDescent="0.25">
      <c r="A773" t="str">
        <f t="shared" si="12"/>
        <v>VN175A3211</v>
      </c>
      <c r="B773" s="17" t="s">
        <v>36</v>
      </c>
      <c r="C773" s="16" t="s">
        <v>35</v>
      </c>
      <c r="D773" t="s">
        <v>34</v>
      </c>
      <c r="E773" s="16" t="s">
        <v>215</v>
      </c>
      <c r="F773">
        <v>1</v>
      </c>
      <c r="G773" s="20">
        <v>7</v>
      </c>
      <c r="H773" s="21">
        <v>1</v>
      </c>
      <c r="I773" s="19">
        <v>8.3333333333333339</v>
      </c>
      <c r="J773" t="s">
        <v>17</v>
      </c>
      <c r="K773" s="18">
        <v>236.35</v>
      </c>
      <c r="L773" s="18">
        <v>201.94</v>
      </c>
      <c r="M773" s="18"/>
      <c r="N773" s="18"/>
    </row>
    <row r="774" spans="1:14" ht="15" x14ac:dyDescent="0.25">
      <c r="A774" t="str">
        <f t="shared" si="12"/>
        <v>VN175A3212</v>
      </c>
      <c r="B774" s="17" t="s">
        <v>36</v>
      </c>
      <c r="C774" s="16" t="s">
        <v>35</v>
      </c>
      <c r="D774" t="s">
        <v>34</v>
      </c>
      <c r="E774" s="16" t="s">
        <v>215</v>
      </c>
      <c r="F774">
        <v>2</v>
      </c>
      <c r="G774" s="20">
        <v>7</v>
      </c>
      <c r="H774" s="21">
        <v>2</v>
      </c>
      <c r="I774" s="19">
        <v>8.3333333333333339</v>
      </c>
      <c r="J774" t="s">
        <v>17</v>
      </c>
      <c r="K774" s="18">
        <v>236.35</v>
      </c>
      <c r="L774" s="18">
        <v>201.94</v>
      </c>
      <c r="M774" s="18"/>
      <c r="N774" s="18"/>
    </row>
    <row r="775" spans="1:14" ht="15" x14ac:dyDescent="0.25">
      <c r="A775" t="str">
        <f t="shared" si="12"/>
        <v>VN175A3213</v>
      </c>
      <c r="B775" s="17" t="s">
        <v>36</v>
      </c>
      <c r="C775" s="16" t="s">
        <v>35</v>
      </c>
      <c r="D775" t="s">
        <v>34</v>
      </c>
      <c r="E775" s="16" t="s">
        <v>215</v>
      </c>
      <c r="F775">
        <v>3</v>
      </c>
      <c r="G775" s="20">
        <v>7</v>
      </c>
      <c r="H775" s="21">
        <v>3</v>
      </c>
      <c r="I775" s="19">
        <v>8.3333333333333339</v>
      </c>
      <c r="J775" t="s">
        <v>17</v>
      </c>
      <c r="K775" s="18">
        <v>236.35</v>
      </c>
      <c r="L775" s="18">
        <v>201.94</v>
      </c>
      <c r="M775" s="18"/>
      <c r="N775" s="18"/>
    </row>
    <row r="776" spans="1:14" ht="15" x14ac:dyDescent="0.25">
      <c r="A776" t="str">
        <f t="shared" si="12"/>
        <v>VN175A3214</v>
      </c>
      <c r="B776" s="17" t="s">
        <v>36</v>
      </c>
      <c r="C776" s="16" t="s">
        <v>35</v>
      </c>
      <c r="D776" t="s">
        <v>34</v>
      </c>
      <c r="E776" s="16" t="s">
        <v>215</v>
      </c>
      <c r="F776">
        <v>4</v>
      </c>
      <c r="G776" s="20">
        <v>7.083333333333333</v>
      </c>
      <c r="H776" s="21">
        <v>4</v>
      </c>
      <c r="I776" s="19">
        <v>8.4166666666666661</v>
      </c>
      <c r="J776" t="s">
        <v>17</v>
      </c>
      <c r="K776" s="18">
        <v>236.35</v>
      </c>
      <c r="L776" s="18">
        <v>201.94</v>
      </c>
      <c r="M776" s="18"/>
      <c r="N776" s="18"/>
    </row>
    <row r="777" spans="1:14" ht="15" x14ac:dyDescent="0.25">
      <c r="A777" t="str">
        <f t="shared" si="12"/>
        <v>VN175A3215</v>
      </c>
      <c r="B777" s="17" t="s">
        <v>36</v>
      </c>
      <c r="C777" s="16" t="s">
        <v>35</v>
      </c>
      <c r="D777" t="s">
        <v>34</v>
      </c>
      <c r="E777" s="16" t="s">
        <v>215</v>
      </c>
      <c r="F777">
        <v>5</v>
      </c>
      <c r="G777" s="20">
        <v>8</v>
      </c>
      <c r="H777" s="21">
        <v>5</v>
      </c>
      <c r="I777" s="19">
        <v>9.3333333333333339</v>
      </c>
      <c r="J777" t="s">
        <v>17</v>
      </c>
      <c r="K777" s="18">
        <v>236.35</v>
      </c>
      <c r="L777" s="18">
        <v>201.94</v>
      </c>
      <c r="M777" s="18"/>
      <c r="N777" s="18"/>
    </row>
    <row r="778" spans="1:14" ht="15" x14ac:dyDescent="0.25">
      <c r="A778" t="str">
        <f t="shared" si="12"/>
        <v>VN175A3216</v>
      </c>
      <c r="B778" s="17" t="s">
        <v>36</v>
      </c>
      <c r="C778" s="16" t="s">
        <v>35</v>
      </c>
      <c r="D778" t="s">
        <v>34</v>
      </c>
      <c r="E778" s="16" t="s">
        <v>215</v>
      </c>
      <c r="F778">
        <v>6</v>
      </c>
      <c r="G778" s="20">
        <v>7</v>
      </c>
      <c r="H778" s="21">
        <v>6</v>
      </c>
      <c r="I778" s="19">
        <v>8.3333333333333339</v>
      </c>
      <c r="J778" t="s">
        <v>17</v>
      </c>
      <c r="K778" s="18">
        <v>236.35</v>
      </c>
      <c r="L778" s="18">
        <v>201.94</v>
      </c>
      <c r="M778" s="18"/>
      <c r="N778" s="18"/>
    </row>
    <row r="779" spans="1:14" ht="15" x14ac:dyDescent="0.25">
      <c r="A779" t="str">
        <f t="shared" si="12"/>
        <v>VN175A3217</v>
      </c>
      <c r="B779" s="17" t="s">
        <v>36</v>
      </c>
      <c r="C779" s="16" t="s">
        <v>35</v>
      </c>
      <c r="D779" t="s">
        <v>34</v>
      </c>
      <c r="E779" s="16" t="s">
        <v>215</v>
      </c>
      <c r="F779">
        <v>7</v>
      </c>
      <c r="G779" s="20">
        <v>7</v>
      </c>
      <c r="H779" s="21">
        <v>7</v>
      </c>
      <c r="I779" s="19">
        <v>8.3333333333333339</v>
      </c>
      <c r="J779" t="s">
        <v>17</v>
      </c>
      <c r="K779" s="18">
        <v>236.35</v>
      </c>
      <c r="L779" s="18">
        <v>201.94</v>
      </c>
      <c r="M779" s="18"/>
      <c r="N779" s="18"/>
    </row>
    <row r="780" spans="1:14" ht="15" x14ac:dyDescent="0.25">
      <c r="A780" t="str">
        <f t="shared" si="12"/>
        <v>VN177A3211</v>
      </c>
      <c r="B780" s="17" t="s">
        <v>36</v>
      </c>
      <c r="C780" s="16" t="s">
        <v>35</v>
      </c>
      <c r="D780" t="s">
        <v>34</v>
      </c>
      <c r="E780" s="16" t="s">
        <v>371</v>
      </c>
      <c r="F780">
        <v>1</v>
      </c>
      <c r="G780" s="20">
        <v>8</v>
      </c>
      <c r="H780" s="21">
        <v>1</v>
      </c>
      <c r="I780" s="19">
        <v>9.3333333333333339</v>
      </c>
      <c r="J780" t="s">
        <v>17</v>
      </c>
      <c r="K780" s="18">
        <v>236.35</v>
      </c>
      <c r="L780" s="18">
        <v>201.94</v>
      </c>
      <c r="M780" s="18"/>
      <c r="N780" s="18"/>
    </row>
    <row r="781" spans="1:14" ht="15" x14ac:dyDescent="0.25">
      <c r="A781" t="str">
        <f t="shared" si="12"/>
        <v>VN177A3212</v>
      </c>
      <c r="B781" s="17" t="s">
        <v>36</v>
      </c>
      <c r="C781" s="16" t="s">
        <v>35</v>
      </c>
      <c r="D781" t="s">
        <v>34</v>
      </c>
      <c r="E781" s="16" t="s">
        <v>371</v>
      </c>
      <c r="F781">
        <v>2</v>
      </c>
      <c r="G781" s="20">
        <v>8</v>
      </c>
      <c r="H781" s="21">
        <v>2</v>
      </c>
      <c r="I781" s="19">
        <v>9.3333333333333339</v>
      </c>
      <c r="J781" t="s">
        <v>17</v>
      </c>
      <c r="K781" s="18">
        <v>236.35</v>
      </c>
      <c r="L781" s="18">
        <v>201.94</v>
      </c>
      <c r="M781" s="18"/>
      <c r="N781" s="18"/>
    </row>
    <row r="782" spans="1:14" ht="15" x14ac:dyDescent="0.25">
      <c r="A782" t="str">
        <f t="shared" si="12"/>
        <v>VN177A3213</v>
      </c>
      <c r="B782" s="17" t="s">
        <v>36</v>
      </c>
      <c r="C782" s="16" t="s">
        <v>35</v>
      </c>
      <c r="D782" t="s">
        <v>34</v>
      </c>
      <c r="E782" s="16" t="s">
        <v>371</v>
      </c>
      <c r="F782">
        <v>3</v>
      </c>
      <c r="G782" s="20">
        <v>8</v>
      </c>
      <c r="H782" s="21">
        <v>3</v>
      </c>
      <c r="I782" s="19">
        <v>9.3333333333333339</v>
      </c>
      <c r="J782" t="s">
        <v>17</v>
      </c>
      <c r="K782" s="18">
        <v>236.35</v>
      </c>
      <c r="L782" s="18">
        <v>201.94</v>
      </c>
      <c r="M782" s="18"/>
      <c r="N782" s="18"/>
    </row>
    <row r="783" spans="1:14" ht="15" x14ac:dyDescent="0.25">
      <c r="A783" t="str">
        <f t="shared" si="12"/>
        <v>VN177A3214</v>
      </c>
      <c r="B783" s="17" t="s">
        <v>36</v>
      </c>
      <c r="C783" s="16" t="s">
        <v>35</v>
      </c>
      <c r="D783" t="s">
        <v>34</v>
      </c>
      <c r="E783" s="16" t="s">
        <v>371</v>
      </c>
      <c r="F783">
        <v>4</v>
      </c>
      <c r="G783" s="20">
        <v>8.6666666666666661</v>
      </c>
      <c r="H783" s="21">
        <v>4</v>
      </c>
      <c r="I783" s="19">
        <v>10</v>
      </c>
      <c r="J783" t="s">
        <v>17</v>
      </c>
      <c r="K783" s="18">
        <v>236.35</v>
      </c>
      <c r="L783" s="18">
        <v>201.94</v>
      </c>
      <c r="M783" s="18"/>
      <c r="N783" s="18"/>
    </row>
    <row r="784" spans="1:14" ht="15" x14ac:dyDescent="0.25">
      <c r="A784" t="str">
        <f t="shared" si="12"/>
        <v>VN177A3215</v>
      </c>
      <c r="B784" s="17" t="s">
        <v>36</v>
      </c>
      <c r="C784" s="16" t="s">
        <v>35</v>
      </c>
      <c r="D784" t="s">
        <v>34</v>
      </c>
      <c r="E784" s="16" t="s">
        <v>371</v>
      </c>
      <c r="F784">
        <v>5</v>
      </c>
      <c r="G784" s="20">
        <v>8.3333333333333339</v>
      </c>
      <c r="H784" s="21">
        <v>5</v>
      </c>
      <c r="I784" s="19">
        <v>9.6666666666666661</v>
      </c>
      <c r="J784" t="s">
        <v>17</v>
      </c>
      <c r="K784" s="18">
        <v>236.35</v>
      </c>
      <c r="L784" s="18">
        <v>201.94</v>
      </c>
      <c r="M784" s="18"/>
      <c r="N784" s="18"/>
    </row>
    <row r="785" spans="1:14" ht="15" x14ac:dyDescent="0.25">
      <c r="A785" t="str">
        <f t="shared" si="12"/>
        <v>VN177A3216</v>
      </c>
      <c r="B785" s="17" t="s">
        <v>36</v>
      </c>
      <c r="C785" s="16" t="s">
        <v>35</v>
      </c>
      <c r="D785" t="s">
        <v>34</v>
      </c>
      <c r="E785" s="16" t="s">
        <v>371</v>
      </c>
      <c r="F785">
        <v>6</v>
      </c>
      <c r="G785" s="20">
        <v>8</v>
      </c>
      <c r="H785" s="21">
        <v>6</v>
      </c>
      <c r="I785" s="19">
        <v>9.3333333333333339</v>
      </c>
      <c r="J785" t="s">
        <v>17</v>
      </c>
      <c r="K785" s="18">
        <v>236.35</v>
      </c>
      <c r="L785" s="18">
        <v>201.94</v>
      </c>
      <c r="M785" s="18"/>
      <c r="N785" s="18"/>
    </row>
    <row r="786" spans="1:14" ht="15" x14ac:dyDescent="0.25">
      <c r="A786" t="str">
        <f t="shared" si="12"/>
        <v>VN177A3217</v>
      </c>
      <c r="B786" s="17" t="s">
        <v>36</v>
      </c>
      <c r="C786" s="16" t="s">
        <v>35</v>
      </c>
      <c r="D786" t="s">
        <v>34</v>
      </c>
      <c r="E786" s="16" t="s">
        <v>371</v>
      </c>
      <c r="F786">
        <v>7</v>
      </c>
      <c r="G786" s="20">
        <v>8</v>
      </c>
      <c r="H786" s="21">
        <v>7</v>
      </c>
      <c r="I786" s="19">
        <v>9.3333333333333339</v>
      </c>
      <c r="J786" t="s">
        <v>17</v>
      </c>
      <c r="K786" s="18">
        <v>236.35</v>
      </c>
      <c r="L786" s="18">
        <v>201.94</v>
      </c>
      <c r="M786" s="18"/>
      <c r="N786" s="18"/>
    </row>
    <row r="787" spans="1:14" ht="15" x14ac:dyDescent="0.25">
      <c r="A787" t="str">
        <f t="shared" si="12"/>
        <v>VN181A3211</v>
      </c>
      <c r="B787" s="17" t="s">
        <v>36</v>
      </c>
      <c r="C787" s="16" t="s">
        <v>35</v>
      </c>
      <c r="D787" t="s">
        <v>34</v>
      </c>
      <c r="E787" s="16" t="s">
        <v>139</v>
      </c>
      <c r="F787">
        <v>1</v>
      </c>
      <c r="G787" s="20">
        <v>9.1666666666666661</v>
      </c>
      <c r="H787" s="21">
        <v>1</v>
      </c>
      <c r="I787" s="19">
        <v>10.5</v>
      </c>
      <c r="J787" t="s">
        <v>17</v>
      </c>
      <c r="K787" s="18">
        <v>236.35</v>
      </c>
      <c r="L787" s="18">
        <v>201.94</v>
      </c>
      <c r="M787" s="18"/>
      <c r="N787" s="18"/>
    </row>
    <row r="788" spans="1:14" ht="15" x14ac:dyDescent="0.25">
      <c r="A788" t="str">
        <f t="shared" si="12"/>
        <v>VN181A3212</v>
      </c>
      <c r="B788" s="17" t="s">
        <v>36</v>
      </c>
      <c r="C788" s="16" t="s">
        <v>35</v>
      </c>
      <c r="D788" t="s">
        <v>34</v>
      </c>
      <c r="E788" s="16" t="s">
        <v>139</v>
      </c>
      <c r="F788">
        <v>2</v>
      </c>
      <c r="G788" s="20">
        <v>9.4166666666666661</v>
      </c>
      <c r="H788" s="21">
        <v>2</v>
      </c>
      <c r="I788" s="19">
        <v>10.75</v>
      </c>
      <c r="J788" t="s">
        <v>17</v>
      </c>
      <c r="K788" s="18">
        <v>236.35</v>
      </c>
      <c r="L788" s="18">
        <v>201.94</v>
      </c>
      <c r="M788" s="18"/>
      <c r="N788" s="18"/>
    </row>
    <row r="789" spans="1:14" ht="15" x14ac:dyDescent="0.25">
      <c r="A789" t="str">
        <f t="shared" si="12"/>
        <v>VN181A3213</v>
      </c>
      <c r="B789" s="17" t="s">
        <v>36</v>
      </c>
      <c r="C789" s="16" t="s">
        <v>35</v>
      </c>
      <c r="D789" t="s">
        <v>34</v>
      </c>
      <c r="E789" s="16" t="s">
        <v>139</v>
      </c>
      <c r="F789">
        <v>3</v>
      </c>
      <c r="G789" s="20">
        <v>9</v>
      </c>
      <c r="H789" s="21">
        <v>3</v>
      </c>
      <c r="I789" s="19">
        <v>10.333333333333334</v>
      </c>
      <c r="J789" t="s">
        <v>17</v>
      </c>
      <c r="K789" s="18">
        <v>236.35</v>
      </c>
      <c r="L789" s="18">
        <v>201.94</v>
      </c>
      <c r="M789" s="18"/>
      <c r="N789" s="18"/>
    </row>
    <row r="790" spans="1:14" ht="15" x14ac:dyDescent="0.25">
      <c r="A790" t="str">
        <f t="shared" si="12"/>
        <v>VN181A3214</v>
      </c>
      <c r="B790" s="17" t="s">
        <v>36</v>
      </c>
      <c r="C790" s="16" t="s">
        <v>35</v>
      </c>
      <c r="D790" t="s">
        <v>34</v>
      </c>
      <c r="E790" s="16" t="s">
        <v>139</v>
      </c>
      <c r="F790">
        <v>4</v>
      </c>
      <c r="G790" s="20">
        <v>9</v>
      </c>
      <c r="H790" s="21">
        <v>4</v>
      </c>
      <c r="I790" s="19">
        <v>10.333333333333334</v>
      </c>
      <c r="J790" t="s">
        <v>17</v>
      </c>
      <c r="K790" s="18">
        <v>236.35</v>
      </c>
      <c r="L790" s="18">
        <v>201.94</v>
      </c>
      <c r="M790" s="18"/>
      <c r="N790" s="18"/>
    </row>
    <row r="791" spans="1:14" ht="15" x14ac:dyDescent="0.25">
      <c r="A791" t="str">
        <f t="shared" si="12"/>
        <v>VN181A3215</v>
      </c>
      <c r="B791" s="17" t="s">
        <v>36</v>
      </c>
      <c r="C791" s="16" t="s">
        <v>35</v>
      </c>
      <c r="D791" t="s">
        <v>34</v>
      </c>
      <c r="E791" s="16" t="s">
        <v>139</v>
      </c>
      <c r="F791">
        <v>5</v>
      </c>
      <c r="G791" s="20">
        <v>9</v>
      </c>
      <c r="H791" s="21">
        <v>5</v>
      </c>
      <c r="I791" s="19">
        <v>10.333333333333334</v>
      </c>
      <c r="J791" t="s">
        <v>17</v>
      </c>
      <c r="K791" s="18">
        <v>236.35</v>
      </c>
      <c r="L791" s="18">
        <v>201.94</v>
      </c>
      <c r="M791" s="18"/>
      <c r="N791" s="18"/>
    </row>
    <row r="792" spans="1:14" ht="15" x14ac:dyDescent="0.25">
      <c r="A792" t="str">
        <f t="shared" si="12"/>
        <v>VN181A3216</v>
      </c>
      <c r="B792" s="17" t="s">
        <v>36</v>
      </c>
      <c r="C792" s="16" t="s">
        <v>35</v>
      </c>
      <c r="D792" t="s">
        <v>34</v>
      </c>
      <c r="E792" s="16" t="s">
        <v>139</v>
      </c>
      <c r="F792">
        <v>6</v>
      </c>
      <c r="G792" s="20">
        <v>9</v>
      </c>
      <c r="H792" s="21">
        <v>6</v>
      </c>
      <c r="I792" s="19">
        <v>10.333333333333334</v>
      </c>
      <c r="J792" t="s">
        <v>17</v>
      </c>
      <c r="K792" s="18">
        <v>236.35</v>
      </c>
      <c r="L792" s="18">
        <v>201.94</v>
      </c>
      <c r="M792" s="18"/>
      <c r="N792" s="18"/>
    </row>
    <row r="793" spans="1:14" ht="15" x14ac:dyDescent="0.25">
      <c r="A793" t="str">
        <f t="shared" si="12"/>
        <v>VN181A3217</v>
      </c>
      <c r="B793" s="17" t="s">
        <v>36</v>
      </c>
      <c r="C793" s="16" t="s">
        <v>35</v>
      </c>
      <c r="D793" t="s">
        <v>34</v>
      </c>
      <c r="E793" s="16" t="s">
        <v>139</v>
      </c>
      <c r="F793">
        <v>7</v>
      </c>
      <c r="G793" s="20">
        <v>9</v>
      </c>
      <c r="H793" s="21">
        <v>7</v>
      </c>
      <c r="I793" s="19">
        <v>10.333333333333334</v>
      </c>
      <c r="J793" t="s">
        <v>17</v>
      </c>
      <c r="K793" s="18">
        <v>236.35</v>
      </c>
      <c r="L793" s="18">
        <v>201.94</v>
      </c>
      <c r="M793" s="18"/>
      <c r="N793" s="18"/>
    </row>
    <row r="794" spans="1:14" ht="15" x14ac:dyDescent="0.25">
      <c r="A794" t="str">
        <f t="shared" si="12"/>
        <v>VN183A3211</v>
      </c>
      <c r="B794" s="17" t="s">
        <v>36</v>
      </c>
      <c r="C794" s="16" t="s">
        <v>35</v>
      </c>
      <c r="D794" t="s">
        <v>34</v>
      </c>
      <c r="E794" s="16" t="s">
        <v>410</v>
      </c>
      <c r="F794">
        <v>1</v>
      </c>
      <c r="G794" s="20">
        <v>10</v>
      </c>
      <c r="H794" s="21">
        <v>1</v>
      </c>
      <c r="I794" s="19">
        <v>11.333333333333334</v>
      </c>
      <c r="J794" t="s">
        <v>17</v>
      </c>
      <c r="K794" s="18">
        <v>236.35</v>
      </c>
      <c r="L794" s="18">
        <v>201.94</v>
      </c>
      <c r="M794" s="18"/>
      <c r="N794" s="18"/>
    </row>
    <row r="795" spans="1:14" ht="15" x14ac:dyDescent="0.25">
      <c r="A795" t="str">
        <f t="shared" si="12"/>
        <v>VN183A3212</v>
      </c>
      <c r="B795" s="17" t="s">
        <v>36</v>
      </c>
      <c r="C795" s="16" t="s">
        <v>35</v>
      </c>
      <c r="D795" t="s">
        <v>34</v>
      </c>
      <c r="E795" s="16" t="s">
        <v>410</v>
      </c>
      <c r="F795">
        <v>2</v>
      </c>
      <c r="G795" s="20">
        <v>10</v>
      </c>
      <c r="H795" s="21">
        <v>2</v>
      </c>
      <c r="I795" s="19">
        <v>11.333333333333334</v>
      </c>
      <c r="J795" t="s">
        <v>17</v>
      </c>
      <c r="K795" s="18">
        <v>236.35</v>
      </c>
      <c r="L795" s="18">
        <v>201.94</v>
      </c>
      <c r="M795" s="18"/>
      <c r="N795" s="18"/>
    </row>
    <row r="796" spans="1:14" ht="15" x14ac:dyDescent="0.25">
      <c r="A796" t="str">
        <f t="shared" si="12"/>
        <v>VN183A3213</v>
      </c>
      <c r="B796" s="17" t="s">
        <v>36</v>
      </c>
      <c r="C796" s="16" t="s">
        <v>35</v>
      </c>
      <c r="D796" t="s">
        <v>34</v>
      </c>
      <c r="E796" s="16" t="s">
        <v>410</v>
      </c>
      <c r="F796">
        <v>3</v>
      </c>
      <c r="G796" s="20">
        <v>10</v>
      </c>
      <c r="H796" s="21">
        <v>3</v>
      </c>
      <c r="I796" s="19">
        <v>11.333333333333334</v>
      </c>
      <c r="J796" t="s">
        <v>17</v>
      </c>
      <c r="K796" s="18">
        <v>236.35</v>
      </c>
      <c r="L796" s="18">
        <v>201.94</v>
      </c>
      <c r="M796" s="18"/>
      <c r="N796" s="18"/>
    </row>
    <row r="797" spans="1:14" ht="15" x14ac:dyDescent="0.25">
      <c r="A797" t="str">
        <f t="shared" si="12"/>
        <v>VN183A3214</v>
      </c>
      <c r="B797" s="17" t="s">
        <v>36</v>
      </c>
      <c r="C797" s="16" t="s">
        <v>35</v>
      </c>
      <c r="D797" t="s">
        <v>34</v>
      </c>
      <c r="E797" s="16" t="s">
        <v>410</v>
      </c>
      <c r="F797">
        <v>4</v>
      </c>
      <c r="G797" s="20">
        <v>10</v>
      </c>
      <c r="H797" s="21">
        <v>4</v>
      </c>
      <c r="I797" s="19">
        <v>11.333333333333334</v>
      </c>
      <c r="J797" t="s">
        <v>17</v>
      </c>
      <c r="K797" s="18">
        <v>236.35</v>
      </c>
      <c r="L797" s="18">
        <v>201.94</v>
      </c>
      <c r="M797" s="18"/>
      <c r="N797" s="18"/>
    </row>
    <row r="798" spans="1:14" ht="15" x14ac:dyDescent="0.25">
      <c r="A798" t="str">
        <f t="shared" si="12"/>
        <v>VN183A3215</v>
      </c>
      <c r="B798" s="17" t="s">
        <v>36</v>
      </c>
      <c r="C798" s="16" t="s">
        <v>35</v>
      </c>
      <c r="D798" t="s">
        <v>34</v>
      </c>
      <c r="E798" s="16" t="s">
        <v>410</v>
      </c>
      <c r="F798">
        <v>5</v>
      </c>
      <c r="G798" s="20">
        <v>10.833333333333334</v>
      </c>
      <c r="H798" s="21">
        <v>5</v>
      </c>
      <c r="I798" s="19">
        <v>12.166666666666666</v>
      </c>
      <c r="J798" t="s">
        <v>17</v>
      </c>
      <c r="K798" s="18">
        <v>236.35</v>
      </c>
      <c r="L798" s="18">
        <v>201.94</v>
      </c>
      <c r="M798" s="18"/>
      <c r="N798" s="18"/>
    </row>
    <row r="799" spans="1:14" ht="15" x14ac:dyDescent="0.25">
      <c r="A799" t="str">
        <f t="shared" si="12"/>
        <v>VN183A3216</v>
      </c>
      <c r="B799" s="17" t="s">
        <v>36</v>
      </c>
      <c r="C799" s="16" t="s">
        <v>35</v>
      </c>
      <c r="D799" t="s">
        <v>34</v>
      </c>
      <c r="E799" s="16" t="s">
        <v>410</v>
      </c>
      <c r="F799">
        <v>6</v>
      </c>
      <c r="G799" s="20">
        <v>10</v>
      </c>
      <c r="H799" s="21">
        <v>6</v>
      </c>
      <c r="I799" s="19">
        <v>11.333333333333334</v>
      </c>
      <c r="J799" t="s">
        <v>17</v>
      </c>
      <c r="K799" s="18">
        <v>236.35</v>
      </c>
      <c r="L799" s="18">
        <v>201.94</v>
      </c>
      <c r="M799" s="18"/>
      <c r="N799" s="18"/>
    </row>
    <row r="800" spans="1:14" ht="15" x14ac:dyDescent="0.25">
      <c r="A800" t="str">
        <f t="shared" si="12"/>
        <v>VN183A3217</v>
      </c>
      <c r="B800" s="17" t="s">
        <v>36</v>
      </c>
      <c r="C800" s="16" t="s">
        <v>35</v>
      </c>
      <c r="D800" t="s">
        <v>34</v>
      </c>
      <c r="E800" s="16" t="s">
        <v>410</v>
      </c>
      <c r="F800">
        <v>7</v>
      </c>
      <c r="G800" s="20">
        <v>10</v>
      </c>
      <c r="H800" s="21">
        <v>7</v>
      </c>
      <c r="I800" s="19">
        <v>11.333333333333334</v>
      </c>
      <c r="J800" t="s">
        <v>17</v>
      </c>
      <c r="K800" s="18">
        <v>236.35</v>
      </c>
      <c r="L800" s="18">
        <v>201.94</v>
      </c>
      <c r="M800" s="18"/>
      <c r="N800" s="18"/>
    </row>
    <row r="801" spans="1:14" ht="15" x14ac:dyDescent="0.25">
      <c r="A801" t="str">
        <f t="shared" si="12"/>
        <v>VN185A3211</v>
      </c>
      <c r="B801" s="17" t="s">
        <v>36</v>
      </c>
      <c r="C801" s="16" t="s">
        <v>35</v>
      </c>
      <c r="D801" t="s">
        <v>34</v>
      </c>
      <c r="E801" s="16" t="s">
        <v>479</v>
      </c>
      <c r="F801">
        <v>1</v>
      </c>
      <c r="G801" s="20">
        <v>11</v>
      </c>
      <c r="H801" s="21">
        <v>1</v>
      </c>
      <c r="I801" s="19">
        <v>12.333333333333334</v>
      </c>
      <c r="J801" t="s">
        <v>17</v>
      </c>
      <c r="K801" s="18">
        <v>236.35</v>
      </c>
      <c r="L801" s="18">
        <v>201.94</v>
      </c>
      <c r="M801" s="18"/>
      <c r="N801" s="18"/>
    </row>
    <row r="802" spans="1:14" ht="15" x14ac:dyDescent="0.25">
      <c r="A802" t="str">
        <f t="shared" si="12"/>
        <v>VN185A3212</v>
      </c>
      <c r="B802" s="17" t="s">
        <v>36</v>
      </c>
      <c r="C802" s="16" t="s">
        <v>35</v>
      </c>
      <c r="D802" t="s">
        <v>34</v>
      </c>
      <c r="E802" s="16" t="s">
        <v>479</v>
      </c>
      <c r="F802">
        <v>2</v>
      </c>
      <c r="G802" s="20">
        <v>11</v>
      </c>
      <c r="H802" s="21">
        <v>2</v>
      </c>
      <c r="I802" s="19">
        <v>12.333333333333334</v>
      </c>
      <c r="J802" t="s">
        <v>17</v>
      </c>
      <c r="K802" s="18">
        <v>236.35</v>
      </c>
      <c r="L802" s="18">
        <v>201.94</v>
      </c>
      <c r="M802" s="18"/>
      <c r="N802" s="18"/>
    </row>
    <row r="803" spans="1:14" ht="15" x14ac:dyDescent="0.25">
      <c r="A803" t="str">
        <f t="shared" si="12"/>
        <v>VN185A3213</v>
      </c>
      <c r="B803" s="17" t="s">
        <v>36</v>
      </c>
      <c r="C803" s="16" t="s">
        <v>35</v>
      </c>
      <c r="D803" t="s">
        <v>34</v>
      </c>
      <c r="E803" s="16" t="s">
        <v>479</v>
      </c>
      <c r="F803">
        <v>3</v>
      </c>
      <c r="G803" s="20">
        <v>11.25</v>
      </c>
      <c r="H803" s="21">
        <v>3</v>
      </c>
      <c r="I803" s="19">
        <v>12.583333333333334</v>
      </c>
      <c r="J803" t="s">
        <v>17</v>
      </c>
      <c r="K803" s="18">
        <v>236.35</v>
      </c>
      <c r="L803" s="18">
        <v>201.94</v>
      </c>
      <c r="M803" s="18"/>
      <c r="N803" s="18"/>
    </row>
    <row r="804" spans="1:14" ht="15" x14ac:dyDescent="0.25">
      <c r="A804" t="str">
        <f t="shared" si="12"/>
        <v>VN185A3214</v>
      </c>
      <c r="B804" s="17" t="s">
        <v>36</v>
      </c>
      <c r="C804" s="16" t="s">
        <v>35</v>
      </c>
      <c r="D804" t="s">
        <v>34</v>
      </c>
      <c r="E804" s="16" t="s">
        <v>479</v>
      </c>
      <c r="F804">
        <v>4</v>
      </c>
      <c r="G804" s="20">
        <v>12</v>
      </c>
      <c r="H804" s="21">
        <v>4</v>
      </c>
      <c r="I804" s="19">
        <v>13.333333333333334</v>
      </c>
      <c r="J804" t="s">
        <v>17</v>
      </c>
      <c r="K804" s="18">
        <v>236.35</v>
      </c>
      <c r="L804" s="18">
        <v>201.94</v>
      </c>
      <c r="M804" s="18"/>
      <c r="N804" s="18"/>
    </row>
    <row r="805" spans="1:14" ht="15" x14ac:dyDescent="0.25">
      <c r="A805" t="str">
        <f t="shared" si="12"/>
        <v>VN185A3215</v>
      </c>
      <c r="B805" s="17" t="s">
        <v>36</v>
      </c>
      <c r="C805" s="16" t="s">
        <v>35</v>
      </c>
      <c r="D805" t="s">
        <v>34</v>
      </c>
      <c r="E805" s="16" t="s">
        <v>479</v>
      </c>
      <c r="F805">
        <v>5</v>
      </c>
      <c r="G805" s="20">
        <v>11.166666666666666</v>
      </c>
      <c r="H805" s="21">
        <v>5</v>
      </c>
      <c r="I805" s="19">
        <v>12.5</v>
      </c>
      <c r="J805" t="s">
        <v>17</v>
      </c>
      <c r="K805" s="18">
        <v>236.35</v>
      </c>
      <c r="L805" s="18">
        <v>201.94</v>
      </c>
      <c r="M805" s="18"/>
      <c r="N805" s="18"/>
    </row>
    <row r="806" spans="1:14" ht="15" x14ac:dyDescent="0.25">
      <c r="A806" t="str">
        <f t="shared" si="12"/>
        <v>VN185A3216</v>
      </c>
      <c r="B806" s="17" t="s">
        <v>36</v>
      </c>
      <c r="C806" s="16" t="s">
        <v>35</v>
      </c>
      <c r="D806" t="s">
        <v>34</v>
      </c>
      <c r="E806" s="16" t="s">
        <v>479</v>
      </c>
      <c r="F806">
        <v>6</v>
      </c>
      <c r="G806" s="20">
        <v>11.833333333333334</v>
      </c>
      <c r="H806" s="21">
        <v>6</v>
      </c>
      <c r="I806" s="19">
        <v>13.166666666666666</v>
      </c>
      <c r="J806" t="s">
        <v>17</v>
      </c>
      <c r="K806" s="18">
        <v>236.35</v>
      </c>
      <c r="L806" s="18">
        <v>201.94</v>
      </c>
      <c r="M806" s="18"/>
      <c r="N806" s="18"/>
    </row>
    <row r="807" spans="1:14" ht="15" x14ac:dyDescent="0.25">
      <c r="A807" t="str">
        <f t="shared" si="12"/>
        <v>VN185A3217</v>
      </c>
      <c r="B807" s="17" t="s">
        <v>36</v>
      </c>
      <c r="C807" s="16" t="s">
        <v>35</v>
      </c>
      <c r="D807" t="s">
        <v>34</v>
      </c>
      <c r="E807" s="16" t="s">
        <v>479</v>
      </c>
      <c r="F807">
        <v>7</v>
      </c>
      <c r="G807" s="20">
        <v>12.083333333333334</v>
      </c>
      <c r="H807" s="21">
        <v>7</v>
      </c>
      <c r="I807" s="19">
        <v>13.416666666666666</v>
      </c>
      <c r="J807" t="s">
        <v>17</v>
      </c>
      <c r="K807" s="18">
        <v>236.35</v>
      </c>
      <c r="L807" s="18">
        <v>201.94</v>
      </c>
      <c r="M807" s="18"/>
      <c r="N807" s="18"/>
    </row>
    <row r="808" spans="1:14" ht="15" x14ac:dyDescent="0.25">
      <c r="A808" t="str">
        <f t="shared" si="12"/>
        <v>VN187A3211</v>
      </c>
      <c r="B808" s="17" t="s">
        <v>36</v>
      </c>
      <c r="C808" s="16" t="s">
        <v>35</v>
      </c>
      <c r="D808" t="s">
        <v>34</v>
      </c>
      <c r="E808" s="16" t="s">
        <v>337</v>
      </c>
      <c r="F808">
        <v>1</v>
      </c>
      <c r="G808" s="20">
        <v>12.583333333333334</v>
      </c>
      <c r="H808" s="21">
        <v>1</v>
      </c>
      <c r="I808" s="19">
        <v>13.916666666666666</v>
      </c>
      <c r="J808" t="s">
        <v>17</v>
      </c>
      <c r="K808" s="18">
        <v>236.35</v>
      </c>
      <c r="L808" s="18">
        <v>201.94</v>
      </c>
      <c r="M808" s="18"/>
      <c r="N808" s="18"/>
    </row>
    <row r="809" spans="1:14" ht="15" x14ac:dyDescent="0.25">
      <c r="A809" t="str">
        <f t="shared" si="12"/>
        <v>VN187A3214</v>
      </c>
      <c r="B809" s="17" t="s">
        <v>36</v>
      </c>
      <c r="C809" s="16" t="s">
        <v>35</v>
      </c>
      <c r="D809" t="s">
        <v>34</v>
      </c>
      <c r="E809" s="16" t="s">
        <v>337</v>
      </c>
      <c r="F809">
        <v>4</v>
      </c>
      <c r="G809" s="20">
        <v>11.5</v>
      </c>
      <c r="H809" s="21">
        <v>4</v>
      </c>
      <c r="I809" s="19">
        <v>12.833333333333334</v>
      </c>
      <c r="J809" t="s">
        <v>17</v>
      </c>
      <c r="K809" s="18">
        <v>236.35</v>
      </c>
      <c r="L809" s="18">
        <v>201.94</v>
      </c>
      <c r="M809" s="18"/>
      <c r="N809" s="18"/>
    </row>
    <row r="810" spans="1:14" ht="15" x14ac:dyDescent="0.25">
      <c r="A810" t="str">
        <f t="shared" si="12"/>
        <v>VN187A3215</v>
      </c>
      <c r="B810" s="17" t="s">
        <v>36</v>
      </c>
      <c r="C810" s="16" t="s">
        <v>35</v>
      </c>
      <c r="D810" t="s">
        <v>34</v>
      </c>
      <c r="E810" s="16" t="s">
        <v>337</v>
      </c>
      <c r="F810">
        <v>5</v>
      </c>
      <c r="G810" s="20">
        <v>11.5</v>
      </c>
      <c r="H810" s="21">
        <v>5</v>
      </c>
      <c r="I810" s="19">
        <v>12.833333333333334</v>
      </c>
      <c r="J810" t="s">
        <v>17</v>
      </c>
      <c r="K810" s="18">
        <v>236.35</v>
      </c>
      <c r="L810" s="18">
        <v>201.94</v>
      </c>
      <c r="M810" s="18"/>
      <c r="N810" s="18"/>
    </row>
    <row r="811" spans="1:14" ht="15" x14ac:dyDescent="0.25">
      <c r="A811" t="str">
        <f t="shared" si="12"/>
        <v>VN187A3216</v>
      </c>
      <c r="B811" s="17" t="s">
        <v>36</v>
      </c>
      <c r="C811" s="16" t="s">
        <v>35</v>
      </c>
      <c r="D811" t="s">
        <v>34</v>
      </c>
      <c r="E811" s="16" t="s">
        <v>337</v>
      </c>
      <c r="F811">
        <v>6</v>
      </c>
      <c r="G811" s="20">
        <v>11.583333333333334</v>
      </c>
      <c r="H811" s="21">
        <v>6</v>
      </c>
      <c r="I811" s="19">
        <v>12.916666666666666</v>
      </c>
      <c r="J811" t="s">
        <v>17</v>
      </c>
      <c r="K811" s="18">
        <v>236.35</v>
      </c>
      <c r="L811" s="18">
        <v>201.94</v>
      </c>
      <c r="M811" s="18"/>
      <c r="N811" s="18"/>
    </row>
    <row r="812" spans="1:14" ht="15" x14ac:dyDescent="0.25">
      <c r="A812" t="str">
        <f t="shared" si="12"/>
        <v>VN189A3211</v>
      </c>
      <c r="B812" s="17" t="s">
        <v>36</v>
      </c>
      <c r="C812" s="16" t="s">
        <v>35</v>
      </c>
      <c r="D812" t="s">
        <v>34</v>
      </c>
      <c r="E812" s="16" t="s">
        <v>104</v>
      </c>
      <c r="F812">
        <v>1</v>
      </c>
      <c r="G812" s="20">
        <v>12</v>
      </c>
      <c r="H812" s="21">
        <v>1</v>
      </c>
      <c r="I812" s="19">
        <v>13.333333333333334</v>
      </c>
      <c r="J812" t="s">
        <v>17</v>
      </c>
      <c r="K812" s="18">
        <v>236.35</v>
      </c>
      <c r="L812" s="18">
        <v>201.94</v>
      </c>
      <c r="M812" s="18"/>
      <c r="N812" s="18"/>
    </row>
    <row r="813" spans="1:14" ht="15" x14ac:dyDescent="0.25">
      <c r="A813" t="str">
        <f t="shared" si="12"/>
        <v>VN189A3212</v>
      </c>
      <c r="B813" s="17" t="s">
        <v>36</v>
      </c>
      <c r="C813" s="16" t="s">
        <v>35</v>
      </c>
      <c r="D813" t="s">
        <v>34</v>
      </c>
      <c r="E813" s="16" t="s">
        <v>104</v>
      </c>
      <c r="F813">
        <v>2</v>
      </c>
      <c r="G813" s="20">
        <v>12</v>
      </c>
      <c r="H813" s="21">
        <v>2</v>
      </c>
      <c r="I813" s="19">
        <v>13.333333333333334</v>
      </c>
      <c r="J813" t="s">
        <v>17</v>
      </c>
      <c r="K813" s="18">
        <v>236.35</v>
      </c>
      <c r="L813" s="18">
        <v>201.94</v>
      </c>
      <c r="M813" s="18"/>
      <c r="N813" s="18"/>
    </row>
    <row r="814" spans="1:14" ht="15" x14ac:dyDescent="0.25">
      <c r="A814" t="str">
        <f t="shared" si="12"/>
        <v>VN189A3213</v>
      </c>
      <c r="B814" s="17" t="s">
        <v>36</v>
      </c>
      <c r="C814" s="16" t="s">
        <v>35</v>
      </c>
      <c r="D814" t="s">
        <v>34</v>
      </c>
      <c r="E814" s="16" t="s">
        <v>104</v>
      </c>
      <c r="F814">
        <v>3</v>
      </c>
      <c r="G814" s="20">
        <v>12</v>
      </c>
      <c r="H814" s="21">
        <v>3</v>
      </c>
      <c r="I814" s="19">
        <v>13.333333333333334</v>
      </c>
      <c r="J814" t="s">
        <v>17</v>
      </c>
      <c r="K814" s="18">
        <v>236.35</v>
      </c>
      <c r="L814" s="18">
        <v>201.94</v>
      </c>
      <c r="M814" s="18"/>
      <c r="N814" s="18"/>
    </row>
    <row r="815" spans="1:14" ht="15" x14ac:dyDescent="0.25">
      <c r="A815" t="str">
        <f t="shared" si="12"/>
        <v>VN189A3214</v>
      </c>
      <c r="B815" s="17" t="s">
        <v>36</v>
      </c>
      <c r="C815" s="16" t="s">
        <v>35</v>
      </c>
      <c r="D815" t="s">
        <v>34</v>
      </c>
      <c r="E815" s="16" t="s">
        <v>104</v>
      </c>
      <c r="F815">
        <v>4</v>
      </c>
      <c r="G815" s="20">
        <v>12.25</v>
      </c>
      <c r="H815" s="21">
        <v>4</v>
      </c>
      <c r="I815" s="19">
        <v>13.583333333333334</v>
      </c>
      <c r="J815" t="s">
        <v>17</v>
      </c>
      <c r="K815" s="18">
        <v>236.35</v>
      </c>
      <c r="L815" s="18">
        <v>201.94</v>
      </c>
      <c r="M815" s="18"/>
      <c r="N815" s="18"/>
    </row>
    <row r="816" spans="1:14" ht="15" x14ac:dyDescent="0.25">
      <c r="A816" t="str">
        <f t="shared" si="12"/>
        <v>VN189A3215</v>
      </c>
      <c r="B816" s="17" t="s">
        <v>36</v>
      </c>
      <c r="C816" s="16" t="s">
        <v>35</v>
      </c>
      <c r="D816" t="s">
        <v>34</v>
      </c>
      <c r="E816" s="16" t="s">
        <v>104</v>
      </c>
      <c r="F816">
        <v>5</v>
      </c>
      <c r="G816" s="20">
        <v>12.5</v>
      </c>
      <c r="H816" s="21">
        <v>5</v>
      </c>
      <c r="I816" s="19">
        <v>13.833333333333334</v>
      </c>
      <c r="J816" t="s">
        <v>17</v>
      </c>
      <c r="K816" s="18">
        <v>236.35</v>
      </c>
      <c r="L816" s="18">
        <v>201.94</v>
      </c>
      <c r="M816" s="18"/>
      <c r="N816" s="18"/>
    </row>
    <row r="817" spans="1:14" ht="15" x14ac:dyDescent="0.25">
      <c r="A817" t="str">
        <f t="shared" si="12"/>
        <v>VN189A3216</v>
      </c>
      <c r="B817" s="17" t="s">
        <v>36</v>
      </c>
      <c r="C817" s="16" t="s">
        <v>35</v>
      </c>
      <c r="D817" t="s">
        <v>34</v>
      </c>
      <c r="E817" s="16" t="s">
        <v>104</v>
      </c>
      <c r="F817">
        <v>6</v>
      </c>
      <c r="G817" s="20">
        <v>12.083333333333334</v>
      </c>
      <c r="H817" s="21">
        <v>6</v>
      </c>
      <c r="I817" s="19">
        <v>13.416666666666666</v>
      </c>
      <c r="J817" t="s">
        <v>17</v>
      </c>
      <c r="K817" s="18">
        <v>236.35</v>
      </c>
      <c r="L817" s="18">
        <v>201.94</v>
      </c>
      <c r="M817" s="18"/>
      <c r="N817" s="18"/>
    </row>
    <row r="818" spans="1:14" ht="15" x14ac:dyDescent="0.25">
      <c r="A818" t="str">
        <f t="shared" si="12"/>
        <v>VN189A3217</v>
      </c>
      <c r="B818" s="17" t="s">
        <v>36</v>
      </c>
      <c r="C818" s="16" t="s">
        <v>35</v>
      </c>
      <c r="D818" t="s">
        <v>34</v>
      </c>
      <c r="E818" s="16" t="s">
        <v>104</v>
      </c>
      <c r="F818">
        <v>7</v>
      </c>
      <c r="G818" s="20">
        <v>12.166666666666666</v>
      </c>
      <c r="H818" s="21">
        <v>7</v>
      </c>
      <c r="I818" s="19">
        <v>13.5</v>
      </c>
      <c r="J818" t="s">
        <v>17</v>
      </c>
      <c r="K818" s="18">
        <v>236.35</v>
      </c>
      <c r="L818" s="18">
        <v>201.94</v>
      </c>
      <c r="M818" s="18"/>
      <c r="N818" s="18"/>
    </row>
    <row r="819" spans="1:14" ht="15" x14ac:dyDescent="0.25">
      <c r="A819" t="str">
        <f t="shared" si="12"/>
        <v>VN197A3211</v>
      </c>
      <c r="B819" s="17" t="s">
        <v>36</v>
      </c>
      <c r="C819" s="16" t="s">
        <v>35</v>
      </c>
      <c r="D819" t="s">
        <v>34</v>
      </c>
      <c r="E819" s="16" t="s">
        <v>149</v>
      </c>
      <c r="F819">
        <v>1</v>
      </c>
      <c r="G819" s="20">
        <v>14</v>
      </c>
      <c r="H819" s="21">
        <v>1</v>
      </c>
      <c r="I819" s="19">
        <v>15.333333333333334</v>
      </c>
      <c r="J819" t="s">
        <v>17</v>
      </c>
      <c r="K819" s="18">
        <v>236.35</v>
      </c>
      <c r="L819" s="18">
        <v>201.94</v>
      </c>
      <c r="M819" s="18"/>
      <c r="N819" s="18"/>
    </row>
    <row r="820" spans="1:14" ht="15" x14ac:dyDescent="0.25">
      <c r="A820" t="str">
        <f t="shared" si="12"/>
        <v>VN197A3212</v>
      </c>
      <c r="B820" s="17" t="s">
        <v>36</v>
      </c>
      <c r="C820" s="16" t="s">
        <v>35</v>
      </c>
      <c r="D820" t="s">
        <v>34</v>
      </c>
      <c r="E820" s="16" t="s">
        <v>149</v>
      </c>
      <c r="F820">
        <v>2</v>
      </c>
      <c r="G820" s="20">
        <v>14.083333333333334</v>
      </c>
      <c r="H820" s="21">
        <v>2</v>
      </c>
      <c r="I820" s="19">
        <v>15.416666666666666</v>
      </c>
      <c r="J820" t="s">
        <v>17</v>
      </c>
      <c r="K820" s="18">
        <v>236.35</v>
      </c>
      <c r="L820" s="18">
        <v>201.94</v>
      </c>
      <c r="M820" s="18"/>
      <c r="N820" s="18"/>
    </row>
    <row r="821" spans="1:14" ht="15" x14ac:dyDescent="0.25">
      <c r="A821" t="str">
        <f t="shared" si="12"/>
        <v>VN197A3213</v>
      </c>
      <c r="B821" s="17" t="s">
        <v>36</v>
      </c>
      <c r="C821" s="16" t="s">
        <v>35</v>
      </c>
      <c r="D821" t="s">
        <v>34</v>
      </c>
      <c r="E821" s="16" t="s">
        <v>149</v>
      </c>
      <c r="F821">
        <v>3</v>
      </c>
      <c r="G821" s="20">
        <v>14</v>
      </c>
      <c r="H821" s="21">
        <v>3</v>
      </c>
      <c r="I821" s="19">
        <v>15.333333333333334</v>
      </c>
      <c r="J821" t="s">
        <v>17</v>
      </c>
      <c r="K821" s="18">
        <v>236.35</v>
      </c>
      <c r="L821" s="18">
        <v>201.94</v>
      </c>
      <c r="M821" s="18"/>
      <c r="N821" s="18"/>
    </row>
    <row r="822" spans="1:14" ht="15" x14ac:dyDescent="0.25">
      <c r="A822" t="str">
        <f t="shared" si="12"/>
        <v>VN197A3214</v>
      </c>
      <c r="B822" s="17" t="s">
        <v>36</v>
      </c>
      <c r="C822" s="16" t="s">
        <v>35</v>
      </c>
      <c r="D822" t="s">
        <v>34</v>
      </c>
      <c r="E822" s="16" t="s">
        <v>149</v>
      </c>
      <c r="F822">
        <v>4</v>
      </c>
      <c r="G822" s="20">
        <v>14</v>
      </c>
      <c r="H822" s="21">
        <v>4</v>
      </c>
      <c r="I822" s="19">
        <v>15.333333333333334</v>
      </c>
      <c r="J822" t="s">
        <v>17</v>
      </c>
      <c r="K822" s="18">
        <v>236.35</v>
      </c>
      <c r="L822" s="18">
        <v>201.94</v>
      </c>
      <c r="M822" s="18"/>
      <c r="N822" s="18"/>
    </row>
    <row r="823" spans="1:14" ht="15" x14ac:dyDescent="0.25">
      <c r="A823" t="str">
        <f t="shared" si="12"/>
        <v>VN197A3215</v>
      </c>
      <c r="B823" s="17" t="s">
        <v>36</v>
      </c>
      <c r="C823" s="16" t="s">
        <v>35</v>
      </c>
      <c r="D823" t="s">
        <v>34</v>
      </c>
      <c r="E823" s="16" t="s">
        <v>149</v>
      </c>
      <c r="F823">
        <v>5</v>
      </c>
      <c r="G823" s="20">
        <v>14</v>
      </c>
      <c r="H823" s="21">
        <v>5</v>
      </c>
      <c r="I823" s="19">
        <v>15.333333333333334</v>
      </c>
      <c r="J823" t="s">
        <v>17</v>
      </c>
      <c r="K823" s="18">
        <v>236.35</v>
      </c>
      <c r="L823" s="18">
        <v>201.94</v>
      </c>
      <c r="M823" s="18"/>
      <c r="N823" s="18"/>
    </row>
    <row r="824" spans="1:14" ht="15" x14ac:dyDescent="0.25">
      <c r="A824" t="str">
        <f t="shared" si="12"/>
        <v>VN197A3216</v>
      </c>
      <c r="B824" s="17" t="s">
        <v>36</v>
      </c>
      <c r="C824" s="16" t="s">
        <v>35</v>
      </c>
      <c r="D824" t="s">
        <v>34</v>
      </c>
      <c r="E824" s="16" t="s">
        <v>149</v>
      </c>
      <c r="F824">
        <v>6</v>
      </c>
      <c r="G824" s="20">
        <v>14</v>
      </c>
      <c r="H824" s="21">
        <v>6</v>
      </c>
      <c r="I824" s="19">
        <v>15.333333333333334</v>
      </c>
      <c r="J824" t="s">
        <v>17</v>
      </c>
      <c r="K824" s="18">
        <v>236.35</v>
      </c>
      <c r="L824" s="18">
        <v>201.94</v>
      </c>
      <c r="M824" s="18"/>
      <c r="N824" s="18"/>
    </row>
    <row r="825" spans="1:14" ht="15" x14ac:dyDescent="0.25">
      <c r="A825" t="str">
        <f t="shared" si="12"/>
        <v>VN197A3217</v>
      </c>
      <c r="B825" s="17" t="s">
        <v>36</v>
      </c>
      <c r="C825" s="16" t="s">
        <v>35</v>
      </c>
      <c r="D825" t="s">
        <v>34</v>
      </c>
      <c r="E825" s="16" t="s">
        <v>149</v>
      </c>
      <c r="F825">
        <v>7</v>
      </c>
      <c r="G825" s="20">
        <v>14.166666666666666</v>
      </c>
      <c r="H825" s="21">
        <v>7</v>
      </c>
      <c r="I825" s="19">
        <v>15.5</v>
      </c>
      <c r="J825" t="s">
        <v>17</v>
      </c>
      <c r="K825" s="18">
        <v>236.35</v>
      </c>
      <c r="L825" s="18">
        <v>201.94</v>
      </c>
      <c r="M825" s="18"/>
      <c r="N825" s="18"/>
    </row>
    <row r="826" spans="1:14" ht="15" x14ac:dyDescent="0.25">
      <c r="A826" t="str">
        <f t="shared" si="12"/>
        <v>VN7151A3215</v>
      </c>
      <c r="B826" s="17" t="s">
        <v>36</v>
      </c>
      <c r="C826" s="16" t="s">
        <v>35</v>
      </c>
      <c r="D826" t="s">
        <v>34</v>
      </c>
      <c r="E826" s="16" t="s">
        <v>787</v>
      </c>
      <c r="F826">
        <v>5</v>
      </c>
      <c r="G826" s="20">
        <v>6.083333333333333</v>
      </c>
      <c r="H826" s="21">
        <v>5</v>
      </c>
      <c r="I826" s="19">
        <v>7.416666666666667</v>
      </c>
      <c r="J826" t="s">
        <v>17</v>
      </c>
      <c r="K826" s="18">
        <v>236.35</v>
      </c>
      <c r="L826" s="18">
        <v>201.94</v>
      </c>
      <c r="M826" s="18"/>
      <c r="N826" s="18"/>
    </row>
    <row r="827" spans="1:14" ht="15" x14ac:dyDescent="0.25">
      <c r="A827" t="str">
        <f t="shared" si="12"/>
        <v>VN7153A3217</v>
      </c>
      <c r="B827" s="17" t="s">
        <v>36</v>
      </c>
      <c r="C827" s="16" t="s">
        <v>35</v>
      </c>
      <c r="D827" t="s">
        <v>34</v>
      </c>
      <c r="E827" s="16" t="s">
        <v>825</v>
      </c>
      <c r="F827">
        <v>7</v>
      </c>
      <c r="G827" s="20">
        <v>4.833333333333333</v>
      </c>
      <c r="H827" s="21">
        <v>7</v>
      </c>
      <c r="I827" s="19">
        <v>6.166666666666667</v>
      </c>
      <c r="J827" t="s">
        <v>17</v>
      </c>
      <c r="K827" s="18">
        <v>236.35</v>
      </c>
      <c r="L827" s="18">
        <v>201.94</v>
      </c>
      <c r="M827" s="18"/>
      <c r="N827" s="18"/>
    </row>
    <row r="828" spans="1:14" ht="15" x14ac:dyDescent="0.25">
      <c r="A828" t="str">
        <f t="shared" si="12"/>
        <v>VN7157A3213</v>
      </c>
      <c r="B828" s="17" t="s">
        <v>36</v>
      </c>
      <c r="C828" s="16" t="s">
        <v>35</v>
      </c>
      <c r="D828" t="s">
        <v>34</v>
      </c>
      <c r="E828" s="16" t="s">
        <v>742</v>
      </c>
      <c r="F828">
        <v>3</v>
      </c>
      <c r="G828" s="20">
        <v>14.833333333333334</v>
      </c>
      <c r="H828" s="21">
        <v>3</v>
      </c>
      <c r="I828" s="19">
        <v>16.166666666666668</v>
      </c>
      <c r="J828" t="s">
        <v>17</v>
      </c>
      <c r="K828" s="18">
        <v>236.35</v>
      </c>
      <c r="L828" s="18">
        <v>201.94</v>
      </c>
      <c r="M828" s="18"/>
      <c r="N828" s="18"/>
    </row>
    <row r="829" spans="1:14" ht="15" x14ac:dyDescent="0.25">
      <c r="A829" t="str">
        <f t="shared" si="12"/>
        <v>VN7157A3215</v>
      </c>
      <c r="B829" s="17" t="s">
        <v>36</v>
      </c>
      <c r="C829" s="16" t="s">
        <v>35</v>
      </c>
      <c r="D829" t="s">
        <v>34</v>
      </c>
      <c r="E829" s="16" t="s">
        <v>742</v>
      </c>
      <c r="F829">
        <v>5</v>
      </c>
      <c r="G829" s="20">
        <v>4.916666666666667</v>
      </c>
      <c r="H829" s="21">
        <v>5</v>
      </c>
      <c r="I829" s="19">
        <v>6.25</v>
      </c>
      <c r="J829" t="s">
        <v>17</v>
      </c>
      <c r="K829" s="18">
        <v>236.35</v>
      </c>
      <c r="L829" s="18">
        <v>201.94</v>
      </c>
      <c r="M829" s="18"/>
      <c r="N829" s="18"/>
    </row>
    <row r="830" spans="1:14" ht="15" x14ac:dyDescent="0.25">
      <c r="A830" t="str">
        <f t="shared" si="12"/>
        <v>VN7157A3217</v>
      </c>
      <c r="B830" s="17" t="s">
        <v>36</v>
      </c>
      <c r="C830" s="16" t="s">
        <v>35</v>
      </c>
      <c r="D830" t="s">
        <v>34</v>
      </c>
      <c r="E830" s="16" t="s">
        <v>742</v>
      </c>
      <c r="F830">
        <v>7</v>
      </c>
      <c r="G830" s="20">
        <v>10.083333333333334</v>
      </c>
      <c r="H830" s="21">
        <v>7</v>
      </c>
      <c r="I830" s="19">
        <v>11.416666666666666</v>
      </c>
      <c r="J830" t="s">
        <v>17</v>
      </c>
      <c r="K830" s="18">
        <v>236.35</v>
      </c>
      <c r="L830" s="18">
        <v>201.94</v>
      </c>
      <c r="M830" s="18"/>
      <c r="N830" s="18"/>
    </row>
    <row r="831" spans="1:14" ht="15" x14ac:dyDescent="0.25">
      <c r="A831" t="str">
        <f t="shared" si="12"/>
        <v>VN7159A3212</v>
      </c>
      <c r="B831" s="17" t="s">
        <v>36</v>
      </c>
      <c r="C831" s="16" t="s">
        <v>35</v>
      </c>
      <c r="D831" t="s">
        <v>34</v>
      </c>
      <c r="E831" s="16" t="s">
        <v>699</v>
      </c>
      <c r="F831">
        <v>2</v>
      </c>
      <c r="G831" s="20">
        <v>13.416666666666666</v>
      </c>
      <c r="H831" s="21">
        <v>2</v>
      </c>
      <c r="I831" s="19">
        <v>14.75</v>
      </c>
      <c r="J831" t="s">
        <v>17</v>
      </c>
      <c r="K831" s="18">
        <v>236.35</v>
      </c>
      <c r="L831" s="18">
        <v>201.94</v>
      </c>
      <c r="M831" s="18"/>
      <c r="N831" s="18"/>
    </row>
    <row r="832" spans="1:14" ht="15" x14ac:dyDescent="0.25">
      <c r="A832" t="str">
        <f t="shared" si="12"/>
        <v>VN7159A3214</v>
      </c>
      <c r="B832" s="17" t="s">
        <v>36</v>
      </c>
      <c r="C832" s="16" t="s">
        <v>35</v>
      </c>
      <c r="D832" t="s">
        <v>34</v>
      </c>
      <c r="E832" s="16" t="s">
        <v>699</v>
      </c>
      <c r="F832">
        <v>4</v>
      </c>
      <c r="G832" s="20">
        <v>5.583333333333333</v>
      </c>
      <c r="H832" s="21">
        <v>4</v>
      </c>
      <c r="I832" s="19">
        <v>6.916666666666667</v>
      </c>
      <c r="J832" t="s">
        <v>17</v>
      </c>
      <c r="K832" s="18">
        <v>236.35</v>
      </c>
      <c r="L832" s="18">
        <v>201.94</v>
      </c>
      <c r="M832" s="18"/>
      <c r="N832" s="18"/>
    </row>
    <row r="833" spans="1:14" ht="15" x14ac:dyDescent="0.25">
      <c r="A833" t="str">
        <f t="shared" si="12"/>
        <v>VN7159A3215</v>
      </c>
      <c r="B833" s="17" t="s">
        <v>36</v>
      </c>
      <c r="C833" s="16" t="s">
        <v>35</v>
      </c>
      <c r="D833" t="s">
        <v>34</v>
      </c>
      <c r="E833" s="16" t="s">
        <v>699</v>
      </c>
      <c r="F833">
        <v>5</v>
      </c>
      <c r="G833" s="20">
        <v>0.91666666666666663</v>
      </c>
      <c r="H833" s="21">
        <v>5</v>
      </c>
      <c r="I833" s="19">
        <v>2.25</v>
      </c>
      <c r="J833" t="s">
        <v>17</v>
      </c>
      <c r="K833" s="18">
        <v>236.35</v>
      </c>
      <c r="L833" s="18">
        <v>201.94</v>
      </c>
      <c r="M833" s="18"/>
      <c r="N833" s="18"/>
    </row>
    <row r="834" spans="1:14" ht="15" x14ac:dyDescent="0.25">
      <c r="A834" t="str">
        <f t="shared" si="12"/>
        <v>VN7159A3217</v>
      </c>
      <c r="B834" s="17" t="s">
        <v>36</v>
      </c>
      <c r="C834" s="16" t="s">
        <v>35</v>
      </c>
      <c r="D834" t="s">
        <v>34</v>
      </c>
      <c r="E834" s="16" t="s">
        <v>699</v>
      </c>
      <c r="F834">
        <v>7</v>
      </c>
      <c r="G834" s="20">
        <v>5.583333333333333</v>
      </c>
      <c r="H834" s="21">
        <v>7</v>
      </c>
      <c r="I834" s="19">
        <v>6.916666666666667</v>
      </c>
      <c r="J834" t="s">
        <v>17</v>
      </c>
      <c r="K834" s="18">
        <v>236.35</v>
      </c>
      <c r="L834" s="18">
        <v>201.94</v>
      </c>
      <c r="M834" s="18"/>
      <c r="N834" s="18"/>
    </row>
    <row r="835" spans="1:14" ht="15" x14ac:dyDescent="0.25">
      <c r="A835" t="str">
        <f t="shared" ref="A835:A898" si="13">E835&amp;J835&amp;F835</f>
        <v>VN7161A3217</v>
      </c>
      <c r="B835" s="17" t="s">
        <v>36</v>
      </c>
      <c r="C835" s="16" t="s">
        <v>35</v>
      </c>
      <c r="D835" t="s">
        <v>34</v>
      </c>
      <c r="E835" s="16" t="s">
        <v>817</v>
      </c>
      <c r="F835">
        <v>7</v>
      </c>
      <c r="G835" s="20">
        <v>9.3333333333333339</v>
      </c>
      <c r="H835" s="21">
        <v>7</v>
      </c>
      <c r="I835" s="19">
        <v>10.666666666666666</v>
      </c>
      <c r="J835" t="s">
        <v>17</v>
      </c>
      <c r="K835" s="18">
        <v>236.35</v>
      </c>
      <c r="L835" s="18">
        <v>201.94</v>
      </c>
      <c r="M835" s="18"/>
      <c r="N835" s="18"/>
    </row>
    <row r="836" spans="1:14" ht="15" x14ac:dyDescent="0.25">
      <c r="A836" t="str">
        <f t="shared" si="13"/>
        <v>VN7163A3216</v>
      </c>
      <c r="B836" s="17" t="s">
        <v>36</v>
      </c>
      <c r="C836" s="16" t="s">
        <v>35</v>
      </c>
      <c r="D836" t="s">
        <v>34</v>
      </c>
      <c r="E836" s="16" t="s">
        <v>812</v>
      </c>
      <c r="F836">
        <v>6</v>
      </c>
      <c r="G836" s="20">
        <v>14.916666666666666</v>
      </c>
      <c r="H836" s="21">
        <v>6</v>
      </c>
      <c r="I836" s="19">
        <v>16.25</v>
      </c>
      <c r="J836" t="s">
        <v>17</v>
      </c>
      <c r="K836" s="18">
        <v>236.35</v>
      </c>
      <c r="L836" s="18">
        <v>201.94</v>
      </c>
      <c r="M836" s="18"/>
      <c r="N836" s="18"/>
    </row>
    <row r="837" spans="1:14" ht="15" x14ac:dyDescent="0.25">
      <c r="A837" t="str">
        <f t="shared" si="13"/>
        <v>VN7163A3217</v>
      </c>
      <c r="B837" s="17" t="s">
        <v>36</v>
      </c>
      <c r="C837" s="16" t="s">
        <v>35</v>
      </c>
      <c r="D837" t="s">
        <v>34</v>
      </c>
      <c r="E837" s="16" t="s">
        <v>812</v>
      </c>
      <c r="F837">
        <v>7</v>
      </c>
      <c r="G837" s="20">
        <v>13.583333333333334</v>
      </c>
      <c r="H837" s="21">
        <v>7</v>
      </c>
      <c r="I837" s="19">
        <v>14.916666666666666</v>
      </c>
      <c r="J837" t="s">
        <v>17</v>
      </c>
      <c r="K837" s="18">
        <v>236.35</v>
      </c>
      <c r="L837" s="18">
        <v>201.94</v>
      </c>
      <c r="M837" s="18"/>
      <c r="N837" s="18"/>
    </row>
    <row r="838" spans="1:14" ht="15" x14ac:dyDescent="0.25">
      <c r="A838" t="str">
        <f t="shared" si="13"/>
        <v>VN7169A3212</v>
      </c>
      <c r="B838" s="17" t="s">
        <v>36</v>
      </c>
      <c r="C838" s="16" t="s">
        <v>35</v>
      </c>
      <c r="D838" t="s">
        <v>34</v>
      </c>
      <c r="E838" s="16" t="s">
        <v>660</v>
      </c>
      <c r="F838">
        <v>2</v>
      </c>
      <c r="G838" s="20">
        <v>7.666666666666667</v>
      </c>
      <c r="H838" s="21">
        <v>2</v>
      </c>
      <c r="I838" s="19">
        <v>9</v>
      </c>
      <c r="J838" t="s">
        <v>17</v>
      </c>
      <c r="K838" s="18">
        <v>236.35</v>
      </c>
      <c r="L838" s="18">
        <v>201.94</v>
      </c>
      <c r="M838" s="18"/>
      <c r="N838" s="18"/>
    </row>
    <row r="839" spans="1:14" ht="15" x14ac:dyDescent="0.25">
      <c r="A839" t="str">
        <f t="shared" si="13"/>
        <v>VN7169A3213</v>
      </c>
      <c r="B839" s="17" t="s">
        <v>36</v>
      </c>
      <c r="C839" s="16" t="s">
        <v>35</v>
      </c>
      <c r="D839" t="s">
        <v>34</v>
      </c>
      <c r="E839" s="16" t="s">
        <v>660</v>
      </c>
      <c r="F839">
        <v>3</v>
      </c>
      <c r="G839" s="20">
        <v>7.5</v>
      </c>
      <c r="H839" s="21">
        <v>3</v>
      </c>
      <c r="I839" s="19">
        <v>8.8333333333333339</v>
      </c>
      <c r="J839" t="s">
        <v>17</v>
      </c>
      <c r="K839" s="18">
        <v>236.35</v>
      </c>
      <c r="L839" s="18">
        <v>201.94</v>
      </c>
      <c r="M839" s="18"/>
      <c r="N839" s="18"/>
    </row>
    <row r="840" spans="1:14" ht="15" x14ac:dyDescent="0.25">
      <c r="A840" t="str">
        <f t="shared" si="13"/>
        <v>VN7169A3215</v>
      </c>
      <c r="B840" s="17" t="s">
        <v>36</v>
      </c>
      <c r="C840" s="16" t="s">
        <v>35</v>
      </c>
      <c r="D840" t="s">
        <v>34</v>
      </c>
      <c r="E840" s="16" t="s">
        <v>660</v>
      </c>
      <c r="F840">
        <v>5</v>
      </c>
      <c r="G840" s="20">
        <v>7.5</v>
      </c>
      <c r="H840" s="21">
        <v>5</v>
      </c>
      <c r="I840" s="19">
        <v>8.8333333333333339</v>
      </c>
      <c r="J840" t="s">
        <v>17</v>
      </c>
      <c r="K840" s="18">
        <v>236.35</v>
      </c>
      <c r="L840" s="18">
        <v>201.94</v>
      </c>
      <c r="M840" s="18"/>
      <c r="N840" s="18"/>
    </row>
    <row r="841" spans="1:14" ht="15" x14ac:dyDescent="0.25">
      <c r="A841" t="str">
        <f t="shared" si="13"/>
        <v>VN7175A3213</v>
      </c>
      <c r="B841" s="17" t="s">
        <v>36</v>
      </c>
      <c r="C841" s="16" t="s">
        <v>35</v>
      </c>
      <c r="D841" t="s">
        <v>34</v>
      </c>
      <c r="E841" s="16" t="s">
        <v>756</v>
      </c>
      <c r="F841">
        <v>3</v>
      </c>
      <c r="G841" s="20">
        <v>11.5</v>
      </c>
      <c r="H841" s="21">
        <v>3</v>
      </c>
      <c r="I841" s="19">
        <v>12.833333333333334</v>
      </c>
      <c r="J841" t="s">
        <v>17</v>
      </c>
      <c r="K841" s="18">
        <v>236.35</v>
      </c>
      <c r="L841" s="18">
        <v>201.94</v>
      </c>
      <c r="M841" s="18"/>
      <c r="N841" s="18"/>
    </row>
    <row r="842" spans="1:14" ht="15" x14ac:dyDescent="0.25">
      <c r="A842" t="str">
        <f t="shared" si="13"/>
        <v>VN7175A3214</v>
      </c>
      <c r="B842" s="17" t="s">
        <v>36</v>
      </c>
      <c r="C842" s="16" t="s">
        <v>35</v>
      </c>
      <c r="D842" t="s">
        <v>34</v>
      </c>
      <c r="E842" s="16" t="s">
        <v>756</v>
      </c>
      <c r="F842">
        <v>4</v>
      </c>
      <c r="G842" s="20">
        <v>1.9166666666666665</v>
      </c>
      <c r="H842" s="21">
        <v>4</v>
      </c>
      <c r="I842" s="19">
        <v>3.25</v>
      </c>
      <c r="J842" t="s">
        <v>17</v>
      </c>
      <c r="K842" s="18">
        <v>236.35</v>
      </c>
      <c r="L842" s="18">
        <v>201.94</v>
      </c>
      <c r="M842" s="18"/>
      <c r="N842" s="18"/>
    </row>
    <row r="843" spans="1:14" ht="15" x14ac:dyDescent="0.25">
      <c r="A843" t="str">
        <f t="shared" si="13"/>
        <v>VN7175A3217</v>
      </c>
      <c r="B843" s="17" t="s">
        <v>36</v>
      </c>
      <c r="C843" s="16" t="s">
        <v>35</v>
      </c>
      <c r="D843" t="s">
        <v>34</v>
      </c>
      <c r="E843" s="16" t="s">
        <v>756</v>
      </c>
      <c r="F843">
        <v>7</v>
      </c>
      <c r="G843" s="20">
        <v>13.666666666666666</v>
      </c>
      <c r="H843" s="21">
        <v>7</v>
      </c>
      <c r="I843" s="19">
        <v>15</v>
      </c>
      <c r="J843" t="s">
        <v>17</v>
      </c>
      <c r="K843" s="18">
        <v>236.35</v>
      </c>
      <c r="L843" s="18">
        <v>201.94</v>
      </c>
      <c r="M843" s="18"/>
      <c r="N843" s="18"/>
    </row>
    <row r="844" spans="1:14" ht="15" x14ac:dyDescent="0.25">
      <c r="A844" t="str">
        <f t="shared" si="13"/>
        <v>VN7183A3215</v>
      </c>
      <c r="B844" s="17" t="s">
        <v>36</v>
      </c>
      <c r="C844" s="16" t="s">
        <v>35</v>
      </c>
      <c r="D844" t="s">
        <v>34</v>
      </c>
      <c r="E844" s="16" t="s">
        <v>795</v>
      </c>
      <c r="F844">
        <v>5</v>
      </c>
      <c r="G844" s="20">
        <v>14.666666666666666</v>
      </c>
      <c r="H844" s="21">
        <v>5</v>
      </c>
      <c r="I844" s="19">
        <v>16</v>
      </c>
      <c r="J844" t="s">
        <v>17</v>
      </c>
      <c r="K844" s="18">
        <v>236.35</v>
      </c>
      <c r="L844" s="18">
        <v>201.94</v>
      </c>
      <c r="M844" s="18"/>
      <c r="N844" s="18"/>
    </row>
    <row r="845" spans="1:14" ht="15" x14ac:dyDescent="0.25">
      <c r="A845" t="str">
        <f t="shared" si="13"/>
        <v>VN7183A3217</v>
      </c>
      <c r="B845" s="17" t="s">
        <v>36</v>
      </c>
      <c r="C845" s="16" t="s">
        <v>35</v>
      </c>
      <c r="D845" t="s">
        <v>34</v>
      </c>
      <c r="E845" s="16" t="s">
        <v>795</v>
      </c>
      <c r="F845">
        <v>7</v>
      </c>
      <c r="G845" s="20">
        <v>14.083333333333334</v>
      </c>
      <c r="H845" s="21">
        <v>7</v>
      </c>
      <c r="I845" s="19">
        <v>15.416666666666666</v>
      </c>
      <c r="J845" t="s">
        <v>17</v>
      </c>
      <c r="K845" s="18">
        <v>236.35</v>
      </c>
      <c r="L845" s="18">
        <v>201.94</v>
      </c>
      <c r="M845" s="18"/>
      <c r="N845" s="18"/>
    </row>
    <row r="846" spans="1:14" ht="15" x14ac:dyDescent="0.25">
      <c r="A846" t="str">
        <f t="shared" si="13"/>
        <v>VN7185A3211</v>
      </c>
      <c r="B846" s="17" t="s">
        <v>36</v>
      </c>
      <c r="C846" s="16" t="s">
        <v>35</v>
      </c>
      <c r="D846" t="s">
        <v>34</v>
      </c>
      <c r="E846" s="16" t="s">
        <v>400</v>
      </c>
      <c r="F846">
        <v>1</v>
      </c>
      <c r="G846" s="20">
        <v>2.6666666666666665</v>
      </c>
      <c r="H846" s="21">
        <v>1</v>
      </c>
      <c r="I846" s="19">
        <v>4</v>
      </c>
      <c r="J846" t="s">
        <v>17</v>
      </c>
      <c r="K846" s="18">
        <v>236.35</v>
      </c>
      <c r="L846" s="18">
        <v>201.94</v>
      </c>
      <c r="M846" s="18"/>
      <c r="N846" s="18"/>
    </row>
    <row r="847" spans="1:14" ht="15" x14ac:dyDescent="0.25">
      <c r="A847" t="str">
        <f t="shared" si="13"/>
        <v>VN7185A3213</v>
      </c>
      <c r="B847" s="17" t="s">
        <v>36</v>
      </c>
      <c r="C847" s="16" t="s">
        <v>35</v>
      </c>
      <c r="D847" t="s">
        <v>34</v>
      </c>
      <c r="E847" s="16" t="s">
        <v>400</v>
      </c>
      <c r="F847">
        <v>3</v>
      </c>
      <c r="G847" s="20">
        <v>2.6666666666666665</v>
      </c>
      <c r="H847" s="21">
        <v>3</v>
      </c>
      <c r="I847" s="19">
        <v>4</v>
      </c>
      <c r="J847" t="s">
        <v>17</v>
      </c>
      <c r="K847" s="18">
        <v>236.35</v>
      </c>
      <c r="L847" s="18">
        <v>201.94</v>
      </c>
      <c r="M847" s="18"/>
      <c r="N847" s="18"/>
    </row>
    <row r="848" spans="1:14" ht="15" x14ac:dyDescent="0.25">
      <c r="A848" t="str">
        <f t="shared" si="13"/>
        <v>VN7185A3215</v>
      </c>
      <c r="B848" s="17" t="s">
        <v>36</v>
      </c>
      <c r="C848" s="16" t="s">
        <v>35</v>
      </c>
      <c r="D848" t="s">
        <v>34</v>
      </c>
      <c r="E848" s="16" t="s">
        <v>400</v>
      </c>
      <c r="F848">
        <v>5</v>
      </c>
      <c r="G848" s="20">
        <v>2.6666666666666665</v>
      </c>
      <c r="H848" s="21">
        <v>5</v>
      </c>
      <c r="I848" s="19">
        <v>4</v>
      </c>
      <c r="J848" t="s">
        <v>17</v>
      </c>
      <c r="K848" s="18">
        <v>236.35</v>
      </c>
      <c r="L848" s="18">
        <v>201.94</v>
      </c>
      <c r="M848" s="18"/>
      <c r="N848" s="18"/>
    </row>
    <row r="849" spans="1:14" ht="15" x14ac:dyDescent="0.25">
      <c r="A849" t="str">
        <f t="shared" si="13"/>
        <v>VN7185A3216</v>
      </c>
      <c r="B849" s="17" t="s">
        <v>36</v>
      </c>
      <c r="C849" s="16" t="s">
        <v>35</v>
      </c>
      <c r="D849" t="s">
        <v>34</v>
      </c>
      <c r="E849" s="16" t="s">
        <v>400</v>
      </c>
      <c r="F849">
        <v>6</v>
      </c>
      <c r="G849" s="20">
        <v>4.25</v>
      </c>
      <c r="H849" s="21">
        <v>6</v>
      </c>
      <c r="I849" s="19">
        <v>5.583333333333333</v>
      </c>
      <c r="J849" t="s">
        <v>17</v>
      </c>
      <c r="K849" s="18">
        <v>236.35</v>
      </c>
      <c r="L849" s="18">
        <v>201.94</v>
      </c>
      <c r="M849" s="18"/>
      <c r="N849" s="18"/>
    </row>
    <row r="850" spans="1:14" ht="15" x14ac:dyDescent="0.25">
      <c r="A850" t="str">
        <f t="shared" si="13"/>
        <v>VN7193A3215</v>
      </c>
      <c r="B850" s="17" t="s">
        <v>36</v>
      </c>
      <c r="C850" s="16" t="s">
        <v>35</v>
      </c>
      <c r="D850" t="s">
        <v>34</v>
      </c>
      <c r="E850" s="16" t="s">
        <v>804</v>
      </c>
      <c r="F850">
        <v>5</v>
      </c>
      <c r="G850" s="20">
        <v>13</v>
      </c>
      <c r="H850" s="21">
        <v>5</v>
      </c>
      <c r="I850" s="19">
        <v>14.333333333333334</v>
      </c>
      <c r="J850" t="s">
        <v>17</v>
      </c>
      <c r="K850" s="18">
        <v>236.35</v>
      </c>
      <c r="L850" s="18">
        <v>201.94</v>
      </c>
      <c r="M850" s="18"/>
      <c r="N850" s="18"/>
    </row>
    <row r="851" spans="1:14" ht="15" x14ac:dyDescent="0.25">
      <c r="A851" t="str">
        <f t="shared" si="13"/>
        <v>VN7193A3217</v>
      </c>
      <c r="B851" s="15" t="s">
        <v>36</v>
      </c>
      <c r="C851" s="16" t="s">
        <v>35</v>
      </c>
      <c r="D851" t="s">
        <v>34</v>
      </c>
      <c r="E851" s="16" t="s">
        <v>804</v>
      </c>
      <c r="F851">
        <v>7</v>
      </c>
      <c r="G851" s="20">
        <v>17</v>
      </c>
      <c r="H851" s="21">
        <v>7</v>
      </c>
      <c r="I851" s="19">
        <v>18.333333333333332</v>
      </c>
      <c r="J851" t="s">
        <v>17</v>
      </c>
      <c r="K851" s="18">
        <v>236.35</v>
      </c>
      <c r="L851" s="18">
        <v>201.94</v>
      </c>
      <c r="M851" s="18"/>
      <c r="N851" s="18"/>
    </row>
    <row r="852" spans="1:14" ht="15" x14ac:dyDescent="0.25">
      <c r="A852" t="str">
        <f t="shared" si="13"/>
        <v>VN1577A3211</v>
      </c>
      <c r="B852" s="17" t="s">
        <v>148</v>
      </c>
      <c r="C852" s="16" t="s">
        <v>35</v>
      </c>
      <c r="D852" t="s">
        <v>19</v>
      </c>
      <c r="E852" s="16" t="s">
        <v>150</v>
      </c>
      <c r="F852">
        <v>1</v>
      </c>
      <c r="G852" s="20">
        <v>5.833333333333333</v>
      </c>
      <c r="H852" s="21">
        <v>1</v>
      </c>
      <c r="I852" s="19">
        <v>7.75</v>
      </c>
      <c r="J852" t="s">
        <v>17</v>
      </c>
      <c r="K852" s="18">
        <v>276.42</v>
      </c>
      <c r="L852" s="18">
        <v>284.11</v>
      </c>
      <c r="M852" s="18"/>
      <c r="N852" s="18"/>
    </row>
    <row r="853" spans="1:14" ht="15" x14ac:dyDescent="0.25">
      <c r="A853" t="str">
        <f t="shared" si="13"/>
        <v>VN1577A3212</v>
      </c>
      <c r="B853" s="17" t="s">
        <v>148</v>
      </c>
      <c r="C853" s="16" t="s">
        <v>35</v>
      </c>
      <c r="D853" t="s">
        <v>19</v>
      </c>
      <c r="E853" s="16" t="s">
        <v>150</v>
      </c>
      <c r="F853">
        <v>2</v>
      </c>
      <c r="G853" s="20">
        <v>6.333333333333333</v>
      </c>
      <c r="H853" s="21">
        <v>2</v>
      </c>
      <c r="I853" s="19">
        <v>8.25</v>
      </c>
      <c r="J853" t="s">
        <v>17</v>
      </c>
      <c r="K853" s="18">
        <v>276.42</v>
      </c>
      <c r="L853" s="18">
        <v>284.11</v>
      </c>
      <c r="M853" s="18"/>
      <c r="N853" s="18"/>
    </row>
    <row r="854" spans="1:14" ht="15" x14ac:dyDescent="0.25">
      <c r="A854" t="str">
        <f t="shared" si="13"/>
        <v>VN1577A3213</v>
      </c>
      <c r="B854" s="17" t="s">
        <v>148</v>
      </c>
      <c r="C854" s="16" t="s">
        <v>35</v>
      </c>
      <c r="D854" t="s">
        <v>19</v>
      </c>
      <c r="E854" s="16" t="s">
        <v>150</v>
      </c>
      <c r="F854">
        <v>3</v>
      </c>
      <c r="G854" s="20">
        <v>6.666666666666667</v>
      </c>
      <c r="H854" s="21">
        <v>3</v>
      </c>
      <c r="I854" s="19">
        <v>8.5833333333333339</v>
      </c>
      <c r="J854" t="s">
        <v>17</v>
      </c>
      <c r="K854" s="18">
        <v>276.42</v>
      </c>
      <c r="L854" s="18">
        <v>284.11</v>
      </c>
      <c r="M854" s="18"/>
      <c r="N854" s="18"/>
    </row>
    <row r="855" spans="1:14" ht="15" x14ac:dyDescent="0.25">
      <c r="A855" t="str">
        <f t="shared" si="13"/>
        <v>VN1577A3214</v>
      </c>
      <c r="B855" s="17" t="s">
        <v>148</v>
      </c>
      <c r="C855" s="16" t="s">
        <v>35</v>
      </c>
      <c r="D855" t="s">
        <v>19</v>
      </c>
      <c r="E855" s="16" t="s">
        <v>150</v>
      </c>
      <c r="F855">
        <v>4</v>
      </c>
      <c r="G855" s="20">
        <v>7.083333333333333</v>
      </c>
      <c r="H855" s="21">
        <v>4</v>
      </c>
      <c r="I855" s="19">
        <v>9</v>
      </c>
      <c r="J855" t="s">
        <v>17</v>
      </c>
      <c r="K855" s="18">
        <v>276.42</v>
      </c>
      <c r="L855" s="18">
        <v>284.11</v>
      </c>
      <c r="M855" s="18"/>
      <c r="N855" s="18"/>
    </row>
    <row r="856" spans="1:14" ht="15" x14ac:dyDescent="0.25">
      <c r="A856" t="str">
        <f t="shared" si="13"/>
        <v>VN1577A3215</v>
      </c>
      <c r="B856" s="17" t="s">
        <v>148</v>
      </c>
      <c r="C856" s="16" t="s">
        <v>35</v>
      </c>
      <c r="D856" t="s">
        <v>19</v>
      </c>
      <c r="E856" s="16" t="s">
        <v>150</v>
      </c>
      <c r="F856">
        <v>5</v>
      </c>
      <c r="G856" s="20">
        <v>6</v>
      </c>
      <c r="H856" s="21">
        <v>5</v>
      </c>
      <c r="I856" s="19">
        <v>7.916666666666667</v>
      </c>
      <c r="J856" t="s">
        <v>17</v>
      </c>
      <c r="K856" s="18">
        <v>276.42</v>
      </c>
      <c r="L856" s="18">
        <v>284.11</v>
      </c>
      <c r="M856" s="18"/>
      <c r="N856" s="18"/>
    </row>
    <row r="857" spans="1:14" ht="15" x14ac:dyDescent="0.25">
      <c r="A857" t="str">
        <f t="shared" si="13"/>
        <v>VN1577A3216</v>
      </c>
      <c r="B857" s="17" t="s">
        <v>148</v>
      </c>
      <c r="C857" s="16" t="s">
        <v>35</v>
      </c>
      <c r="D857" t="s">
        <v>19</v>
      </c>
      <c r="E857" s="16" t="s">
        <v>150</v>
      </c>
      <c r="F857">
        <v>6</v>
      </c>
      <c r="G857" s="20">
        <v>6</v>
      </c>
      <c r="H857" s="21">
        <v>6</v>
      </c>
      <c r="I857" s="19">
        <v>7.916666666666667</v>
      </c>
      <c r="J857" t="s">
        <v>17</v>
      </c>
      <c r="K857" s="18">
        <v>276.42</v>
      </c>
      <c r="L857" s="18">
        <v>284.11</v>
      </c>
      <c r="M857" s="18"/>
      <c r="N857" s="18"/>
    </row>
    <row r="858" spans="1:14" ht="15" x14ac:dyDescent="0.25">
      <c r="A858" t="str">
        <f t="shared" si="13"/>
        <v>VN1577A3217</v>
      </c>
      <c r="B858" s="17" t="s">
        <v>148</v>
      </c>
      <c r="C858" s="16" t="s">
        <v>35</v>
      </c>
      <c r="D858" t="s">
        <v>19</v>
      </c>
      <c r="E858" s="16" t="s">
        <v>150</v>
      </c>
      <c r="F858">
        <v>7</v>
      </c>
      <c r="G858" s="20">
        <v>6.083333333333333</v>
      </c>
      <c r="H858" s="21">
        <v>7</v>
      </c>
      <c r="I858" s="19">
        <v>7.916666666666667</v>
      </c>
      <c r="J858" t="s">
        <v>17</v>
      </c>
      <c r="K858" s="18">
        <v>276.42</v>
      </c>
      <c r="L858" s="18">
        <v>284.11</v>
      </c>
      <c r="M858" s="18"/>
      <c r="N858" s="18"/>
    </row>
    <row r="859" spans="1:14" ht="15" x14ac:dyDescent="0.25">
      <c r="A859" t="str">
        <f t="shared" si="13"/>
        <v>VN7577A3211</v>
      </c>
      <c r="B859" s="17" t="s">
        <v>148</v>
      </c>
      <c r="C859" s="16" t="s">
        <v>35</v>
      </c>
      <c r="D859" t="s">
        <v>19</v>
      </c>
      <c r="E859" s="16" t="s">
        <v>521</v>
      </c>
      <c r="F859">
        <v>1</v>
      </c>
      <c r="G859" s="20">
        <v>0.91666666666666663</v>
      </c>
      <c r="H859" s="21">
        <v>1</v>
      </c>
      <c r="I859" s="19">
        <v>2.8333333333333335</v>
      </c>
      <c r="J859" t="s">
        <v>17</v>
      </c>
      <c r="K859" s="18">
        <v>276.42</v>
      </c>
      <c r="L859" s="18">
        <v>284.11</v>
      </c>
      <c r="M859" s="18"/>
      <c r="N859" s="18"/>
    </row>
    <row r="860" spans="1:14" ht="15" x14ac:dyDescent="0.25">
      <c r="A860" t="str">
        <f t="shared" si="13"/>
        <v>VN7577A3213</v>
      </c>
      <c r="B860" s="17" t="s">
        <v>148</v>
      </c>
      <c r="C860" s="16" t="s">
        <v>35</v>
      </c>
      <c r="D860" t="s">
        <v>19</v>
      </c>
      <c r="E860" s="16" t="s">
        <v>521</v>
      </c>
      <c r="F860">
        <v>3</v>
      </c>
      <c r="G860" s="20">
        <v>1</v>
      </c>
      <c r="H860" s="21">
        <v>3</v>
      </c>
      <c r="I860" s="19">
        <v>2.9166666666666665</v>
      </c>
      <c r="J860" t="s">
        <v>17</v>
      </c>
      <c r="K860" s="18">
        <v>276.42</v>
      </c>
      <c r="L860" s="18">
        <v>284.11</v>
      </c>
      <c r="M860" s="18"/>
      <c r="N860" s="18"/>
    </row>
    <row r="861" spans="1:14" ht="15" x14ac:dyDescent="0.25">
      <c r="A861" t="str">
        <f t="shared" si="13"/>
        <v>VN7577A3215</v>
      </c>
      <c r="B861" s="17" t="s">
        <v>148</v>
      </c>
      <c r="C861" s="16" t="s">
        <v>35</v>
      </c>
      <c r="D861" t="s">
        <v>19</v>
      </c>
      <c r="E861" s="16" t="s">
        <v>521</v>
      </c>
      <c r="F861">
        <v>5</v>
      </c>
      <c r="G861" s="20">
        <v>1</v>
      </c>
      <c r="H861" s="21">
        <v>5</v>
      </c>
      <c r="I861" s="19">
        <v>2.9166666666666665</v>
      </c>
      <c r="J861" t="s">
        <v>17</v>
      </c>
      <c r="K861" s="18">
        <v>276.42</v>
      </c>
      <c r="L861" s="18">
        <v>284.11</v>
      </c>
      <c r="M861" s="18"/>
      <c r="N861" s="18"/>
    </row>
    <row r="862" spans="1:14" ht="15" x14ac:dyDescent="0.25">
      <c r="A862" t="str">
        <f t="shared" si="13"/>
        <v>VN7577A3217</v>
      </c>
      <c r="B862" s="15" t="s">
        <v>148</v>
      </c>
      <c r="C862" s="16" t="s">
        <v>35</v>
      </c>
      <c r="D862" t="s">
        <v>19</v>
      </c>
      <c r="E862" s="16" t="s">
        <v>521</v>
      </c>
      <c r="F862">
        <v>7</v>
      </c>
      <c r="G862" s="20">
        <v>0.83333333333333337</v>
      </c>
      <c r="H862" s="21">
        <v>7</v>
      </c>
      <c r="I862" s="19">
        <v>2.75</v>
      </c>
      <c r="J862" t="s">
        <v>17</v>
      </c>
      <c r="K862" s="18">
        <v>276.42</v>
      </c>
      <c r="L862" s="18">
        <v>284.11</v>
      </c>
      <c r="M862" s="18"/>
      <c r="N862" s="18"/>
    </row>
    <row r="863" spans="1:14" ht="15" x14ac:dyDescent="0.25">
      <c r="A863" t="str">
        <f t="shared" si="13"/>
        <v>VN65A3212</v>
      </c>
      <c r="B863" s="17" t="s">
        <v>718</v>
      </c>
      <c r="C863" s="16" t="s">
        <v>35</v>
      </c>
      <c r="D863" t="s">
        <v>717</v>
      </c>
      <c r="E863" s="16" t="s">
        <v>720</v>
      </c>
      <c r="F863">
        <v>2</v>
      </c>
      <c r="G863" s="20">
        <v>4.5</v>
      </c>
      <c r="H863" s="21">
        <v>2</v>
      </c>
      <c r="I863" s="19">
        <v>14</v>
      </c>
      <c r="J863" t="s">
        <v>17</v>
      </c>
      <c r="K863" s="18">
        <v>0</v>
      </c>
      <c r="L863" s="18">
        <v>0</v>
      </c>
      <c r="M863" s="18"/>
      <c r="N863" s="18"/>
    </row>
    <row r="864" spans="1:14" ht="15" x14ac:dyDescent="0.25">
      <c r="A864" t="str">
        <f t="shared" si="13"/>
        <v>VN65A3214</v>
      </c>
      <c r="B864" s="17" t="s">
        <v>718</v>
      </c>
      <c r="C864" s="16" t="s">
        <v>35</v>
      </c>
      <c r="D864" t="s">
        <v>717</v>
      </c>
      <c r="E864" s="16" t="s">
        <v>720</v>
      </c>
      <c r="F864">
        <v>4</v>
      </c>
      <c r="G864" s="20">
        <v>4.5</v>
      </c>
      <c r="H864" s="21">
        <v>4</v>
      </c>
      <c r="I864" s="19">
        <v>14</v>
      </c>
      <c r="J864" t="s">
        <v>17</v>
      </c>
      <c r="K864" s="18">
        <v>0</v>
      </c>
      <c r="L864" s="18">
        <v>0</v>
      </c>
      <c r="M864" s="18"/>
      <c r="N864" s="18"/>
    </row>
    <row r="865" spans="1:14" ht="15" x14ac:dyDescent="0.25">
      <c r="A865" t="str">
        <f t="shared" si="13"/>
        <v>VN65A3216</v>
      </c>
      <c r="B865" s="15" t="s">
        <v>718</v>
      </c>
      <c r="C865" s="16" t="s">
        <v>35</v>
      </c>
      <c r="D865" t="s">
        <v>717</v>
      </c>
      <c r="E865" s="16" t="s">
        <v>720</v>
      </c>
      <c r="F865">
        <v>6</v>
      </c>
      <c r="G865" s="20">
        <v>4.5</v>
      </c>
      <c r="H865" s="21">
        <v>6</v>
      </c>
      <c r="I865" s="19">
        <v>14</v>
      </c>
      <c r="J865" t="s">
        <v>17</v>
      </c>
      <c r="K865" s="18">
        <v>0</v>
      </c>
      <c r="L865" s="18">
        <v>0</v>
      </c>
      <c r="M865" s="18"/>
      <c r="N865" s="18"/>
    </row>
    <row r="866" spans="1:14" ht="15" x14ac:dyDescent="0.25">
      <c r="A866" t="str">
        <f t="shared" si="13"/>
        <v>VN37A3211</v>
      </c>
      <c r="B866" s="17" t="s">
        <v>532</v>
      </c>
      <c r="C866" s="16" t="s">
        <v>35</v>
      </c>
      <c r="D866" t="s">
        <v>534</v>
      </c>
      <c r="E866" s="16" t="s">
        <v>531</v>
      </c>
      <c r="F866">
        <v>1</v>
      </c>
      <c r="G866" s="20">
        <v>16.083333333333332</v>
      </c>
      <c r="H866" s="21">
        <v>2</v>
      </c>
      <c r="I866" s="19">
        <v>4</v>
      </c>
      <c r="J866" t="s">
        <v>17</v>
      </c>
      <c r="K866" s="18">
        <v>0</v>
      </c>
      <c r="L866" s="18">
        <v>0</v>
      </c>
      <c r="M866" s="18"/>
      <c r="N866" s="18"/>
    </row>
    <row r="867" spans="1:14" ht="15" x14ac:dyDescent="0.25">
      <c r="A867" t="str">
        <f t="shared" si="13"/>
        <v>VN37A3213</v>
      </c>
      <c r="B867" s="17" t="s">
        <v>532</v>
      </c>
      <c r="C867" s="16" t="s">
        <v>35</v>
      </c>
      <c r="D867" t="s">
        <v>534</v>
      </c>
      <c r="E867" s="16" t="s">
        <v>531</v>
      </c>
      <c r="F867">
        <v>3</v>
      </c>
      <c r="G867" s="20">
        <v>16.083333333333332</v>
      </c>
      <c r="H867" s="21">
        <v>4</v>
      </c>
      <c r="I867" s="19">
        <v>4</v>
      </c>
      <c r="J867" t="s">
        <v>17</v>
      </c>
      <c r="K867" s="18">
        <v>0</v>
      </c>
      <c r="L867" s="18">
        <v>0</v>
      </c>
      <c r="M867" s="18"/>
      <c r="N867" s="18"/>
    </row>
    <row r="868" spans="1:14" ht="15" x14ac:dyDescent="0.25">
      <c r="A868" t="str">
        <f t="shared" si="13"/>
        <v>VN37A3214</v>
      </c>
      <c r="B868" s="17" t="s">
        <v>532</v>
      </c>
      <c r="C868" s="16" t="s">
        <v>35</v>
      </c>
      <c r="D868" t="s">
        <v>534</v>
      </c>
      <c r="E868" s="16" t="s">
        <v>531</v>
      </c>
      <c r="F868">
        <v>4</v>
      </c>
      <c r="G868" s="20">
        <v>16.083333333333332</v>
      </c>
      <c r="H868" s="21">
        <v>5</v>
      </c>
      <c r="I868" s="19">
        <v>4</v>
      </c>
      <c r="J868" t="s">
        <v>17</v>
      </c>
      <c r="K868" s="18">
        <v>0</v>
      </c>
      <c r="L868" s="18">
        <v>0</v>
      </c>
      <c r="M868" s="18"/>
      <c r="N868" s="18"/>
    </row>
    <row r="869" spans="1:14" ht="15" x14ac:dyDescent="0.25">
      <c r="A869" t="str">
        <f t="shared" si="13"/>
        <v>VN37A3215</v>
      </c>
      <c r="B869" s="17" t="s">
        <v>532</v>
      </c>
      <c r="C869" s="16" t="s">
        <v>35</v>
      </c>
      <c r="D869" t="s">
        <v>534</v>
      </c>
      <c r="E869" s="16" t="s">
        <v>531</v>
      </c>
      <c r="F869">
        <v>5</v>
      </c>
      <c r="G869" s="20">
        <v>16.083333333333332</v>
      </c>
      <c r="H869" s="21">
        <v>6</v>
      </c>
      <c r="I869" s="19">
        <v>4</v>
      </c>
      <c r="J869" t="s">
        <v>17</v>
      </c>
      <c r="K869" s="18">
        <v>0</v>
      </c>
      <c r="L869" s="18">
        <v>0</v>
      </c>
      <c r="M869" s="18"/>
      <c r="N869" s="18"/>
    </row>
    <row r="870" spans="1:14" ht="15" x14ac:dyDescent="0.25">
      <c r="A870" t="str">
        <f t="shared" si="13"/>
        <v>VN37A3216</v>
      </c>
      <c r="B870" s="17" t="s">
        <v>532</v>
      </c>
      <c r="C870" s="16" t="s">
        <v>35</v>
      </c>
      <c r="D870" t="s">
        <v>534</v>
      </c>
      <c r="E870" s="16" t="s">
        <v>531</v>
      </c>
      <c r="F870">
        <v>6</v>
      </c>
      <c r="G870" s="20">
        <v>16.083333333333332</v>
      </c>
      <c r="H870" s="21">
        <v>7</v>
      </c>
      <c r="I870" s="19">
        <v>4</v>
      </c>
      <c r="J870" t="s">
        <v>17</v>
      </c>
      <c r="K870" s="18">
        <v>0</v>
      </c>
      <c r="L870" s="18">
        <v>0</v>
      </c>
      <c r="M870" s="18"/>
      <c r="N870" s="18"/>
    </row>
    <row r="871" spans="1:14" ht="15" x14ac:dyDescent="0.25">
      <c r="A871" t="str">
        <f t="shared" si="13"/>
        <v>VN37A3217</v>
      </c>
      <c r="B871" s="15" t="s">
        <v>532</v>
      </c>
      <c r="C871" s="16" t="s">
        <v>35</v>
      </c>
      <c r="D871" t="s">
        <v>534</v>
      </c>
      <c r="E871" s="16" t="s">
        <v>531</v>
      </c>
      <c r="F871">
        <v>7</v>
      </c>
      <c r="G871" s="20">
        <v>16.083333333333332</v>
      </c>
      <c r="H871" s="21">
        <v>1</v>
      </c>
      <c r="I871" s="19">
        <v>4</v>
      </c>
      <c r="J871" t="s">
        <v>17</v>
      </c>
      <c r="K871" s="18">
        <v>0</v>
      </c>
      <c r="L871" s="18">
        <v>0</v>
      </c>
      <c r="M871" s="18"/>
      <c r="N871" s="18"/>
    </row>
    <row r="872" spans="1:14" ht="15" x14ac:dyDescent="0.25">
      <c r="A872" t="str">
        <f t="shared" si="13"/>
        <v>VN356A3211</v>
      </c>
      <c r="B872" s="17" t="s">
        <v>290</v>
      </c>
      <c r="C872" s="16" t="s">
        <v>35</v>
      </c>
      <c r="D872" t="s">
        <v>291</v>
      </c>
      <c r="E872" s="16" t="s">
        <v>289</v>
      </c>
      <c r="F872">
        <v>1</v>
      </c>
      <c r="G872" s="20">
        <v>18.333333333333332</v>
      </c>
      <c r="H872" s="21">
        <v>1</v>
      </c>
      <c r="I872" s="19">
        <v>22.333333333333332</v>
      </c>
      <c r="J872" t="s">
        <v>17</v>
      </c>
      <c r="K872" s="18">
        <v>851.52</v>
      </c>
      <c r="L872" s="18">
        <v>835.15</v>
      </c>
      <c r="M872" s="18"/>
      <c r="N872" s="18"/>
    </row>
    <row r="873" spans="1:14" ht="15" x14ac:dyDescent="0.25">
      <c r="A873" t="str">
        <f t="shared" si="13"/>
        <v>VN356A3212</v>
      </c>
      <c r="B873" s="17" t="s">
        <v>290</v>
      </c>
      <c r="C873" s="16" t="s">
        <v>35</v>
      </c>
      <c r="D873" t="s">
        <v>291</v>
      </c>
      <c r="E873" s="16" t="s">
        <v>289</v>
      </c>
      <c r="F873">
        <v>2</v>
      </c>
      <c r="G873" s="20">
        <v>18.333333333333332</v>
      </c>
      <c r="H873" s="21">
        <v>2</v>
      </c>
      <c r="I873" s="19">
        <v>22.333333333333332</v>
      </c>
      <c r="J873" t="s">
        <v>17</v>
      </c>
      <c r="K873" s="18">
        <v>851.52</v>
      </c>
      <c r="L873" s="18">
        <v>835.15</v>
      </c>
      <c r="M873" s="18"/>
      <c r="N873" s="18"/>
    </row>
    <row r="874" spans="1:14" ht="15" x14ac:dyDescent="0.25">
      <c r="A874" t="str">
        <f t="shared" si="13"/>
        <v>VN356A3213</v>
      </c>
      <c r="B874" s="17" t="s">
        <v>290</v>
      </c>
      <c r="C874" s="16" t="s">
        <v>35</v>
      </c>
      <c r="D874" t="s">
        <v>291</v>
      </c>
      <c r="E874" s="16" t="s">
        <v>289</v>
      </c>
      <c r="F874">
        <v>3</v>
      </c>
      <c r="G874" s="20">
        <v>18.333333333333332</v>
      </c>
      <c r="H874" s="21">
        <v>3</v>
      </c>
      <c r="I874" s="19">
        <v>22.333333333333332</v>
      </c>
      <c r="J874" t="s">
        <v>17</v>
      </c>
      <c r="K874" s="18">
        <v>851.52</v>
      </c>
      <c r="L874" s="18">
        <v>835.15</v>
      </c>
      <c r="M874" s="18"/>
      <c r="N874" s="18"/>
    </row>
    <row r="875" spans="1:14" ht="15" x14ac:dyDescent="0.25">
      <c r="A875" t="str">
        <f t="shared" si="13"/>
        <v>VN356A3214</v>
      </c>
      <c r="B875" s="17" t="s">
        <v>290</v>
      </c>
      <c r="C875" s="16" t="s">
        <v>35</v>
      </c>
      <c r="D875" t="s">
        <v>291</v>
      </c>
      <c r="E875" s="16" t="s">
        <v>289</v>
      </c>
      <c r="F875">
        <v>4</v>
      </c>
      <c r="G875" s="20">
        <v>18.333333333333332</v>
      </c>
      <c r="H875" s="21">
        <v>4</v>
      </c>
      <c r="I875" s="19">
        <v>22.333333333333332</v>
      </c>
      <c r="J875" t="s">
        <v>17</v>
      </c>
      <c r="K875" s="18">
        <v>851.52</v>
      </c>
      <c r="L875" s="18">
        <v>835.15</v>
      </c>
      <c r="M875" s="18"/>
      <c r="N875" s="18"/>
    </row>
    <row r="876" spans="1:14" ht="15" x14ac:dyDescent="0.25">
      <c r="A876" t="str">
        <f t="shared" si="13"/>
        <v>VN356A3215</v>
      </c>
      <c r="B876" s="17" t="s">
        <v>290</v>
      </c>
      <c r="C876" s="16" t="s">
        <v>35</v>
      </c>
      <c r="D876" t="s">
        <v>291</v>
      </c>
      <c r="E876" s="16" t="s">
        <v>289</v>
      </c>
      <c r="F876">
        <v>5</v>
      </c>
      <c r="G876" s="20">
        <v>18.333333333333332</v>
      </c>
      <c r="H876" s="21">
        <v>5</v>
      </c>
      <c r="I876" s="19">
        <v>22.333333333333332</v>
      </c>
      <c r="J876" t="s">
        <v>17</v>
      </c>
      <c r="K876" s="18">
        <v>851.52</v>
      </c>
      <c r="L876" s="18">
        <v>835.15</v>
      </c>
      <c r="M876" s="18"/>
      <c r="N876" s="18"/>
    </row>
    <row r="877" spans="1:14" ht="15" x14ac:dyDescent="0.25">
      <c r="A877" t="str">
        <f t="shared" si="13"/>
        <v>VN356A3216</v>
      </c>
      <c r="B877" s="17" t="s">
        <v>290</v>
      </c>
      <c r="C877" s="16" t="s">
        <v>35</v>
      </c>
      <c r="D877" t="s">
        <v>291</v>
      </c>
      <c r="E877" s="16" t="s">
        <v>289</v>
      </c>
      <c r="F877">
        <v>6</v>
      </c>
      <c r="G877" s="20">
        <v>18.333333333333332</v>
      </c>
      <c r="H877" s="21">
        <v>6</v>
      </c>
      <c r="I877" s="19">
        <v>22.333333333333332</v>
      </c>
      <c r="J877" t="s">
        <v>17</v>
      </c>
      <c r="K877" s="18">
        <v>851.52</v>
      </c>
      <c r="L877" s="18">
        <v>835.15</v>
      </c>
      <c r="M877" s="18"/>
      <c r="N877" s="18"/>
    </row>
    <row r="878" spans="1:14" ht="15" x14ac:dyDescent="0.25">
      <c r="A878" t="str">
        <f t="shared" si="13"/>
        <v>VN356A3217</v>
      </c>
      <c r="B878" s="15" t="s">
        <v>290</v>
      </c>
      <c r="C878" s="16" t="s">
        <v>35</v>
      </c>
      <c r="D878" t="s">
        <v>291</v>
      </c>
      <c r="E878" s="16" t="s">
        <v>289</v>
      </c>
      <c r="F878">
        <v>7</v>
      </c>
      <c r="G878" s="20">
        <v>18.333333333333332</v>
      </c>
      <c r="H878" s="21">
        <v>7</v>
      </c>
      <c r="I878" s="19">
        <v>22.333333333333332</v>
      </c>
      <c r="J878" t="s">
        <v>17</v>
      </c>
      <c r="K878" s="18">
        <v>851.52</v>
      </c>
      <c r="L878" s="18">
        <v>835.15</v>
      </c>
      <c r="M878" s="18"/>
      <c r="N878" s="18"/>
    </row>
    <row r="879" spans="1:14" ht="15" x14ac:dyDescent="0.25">
      <c r="A879" t="str">
        <f t="shared" si="13"/>
        <v>VN414A3211</v>
      </c>
      <c r="B879" s="17" t="s">
        <v>544</v>
      </c>
      <c r="C879" s="16" t="s">
        <v>35</v>
      </c>
      <c r="D879" t="s">
        <v>262</v>
      </c>
      <c r="E879" s="16" t="s">
        <v>543</v>
      </c>
      <c r="F879">
        <v>1</v>
      </c>
      <c r="G879" s="20">
        <v>3.4166666666666665</v>
      </c>
      <c r="H879" s="21">
        <v>1</v>
      </c>
      <c r="I879" s="19">
        <v>7.583333333333333</v>
      </c>
      <c r="J879" t="s">
        <v>17</v>
      </c>
      <c r="K879" s="18">
        <v>497.48</v>
      </c>
      <c r="L879" s="18">
        <v>470.33</v>
      </c>
      <c r="M879" s="18"/>
      <c r="N879" s="18"/>
    </row>
    <row r="880" spans="1:14" ht="15" x14ac:dyDescent="0.25">
      <c r="A880" t="str">
        <f t="shared" si="13"/>
        <v>VN414A3212</v>
      </c>
      <c r="B880" s="17" t="s">
        <v>544</v>
      </c>
      <c r="C880" s="16" t="s">
        <v>35</v>
      </c>
      <c r="D880" t="s">
        <v>262</v>
      </c>
      <c r="E880" s="16" t="s">
        <v>543</v>
      </c>
      <c r="F880">
        <v>2</v>
      </c>
      <c r="G880" s="20">
        <v>3.4166666666666665</v>
      </c>
      <c r="H880" s="21">
        <v>2</v>
      </c>
      <c r="I880" s="19">
        <v>7.583333333333333</v>
      </c>
      <c r="J880" t="s">
        <v>17</v>
      </c>
      <c r="K880" s="18">
        <v>497.48</v>
      </c>
      <c r="L880" s="18">
        <v>470.33</v>
      </c>
      <c r="M880" s="18"/>
      <c r="N880" s="18"/>
    </row>
    <row r="881" spans="1:14" ht="15" x14ac:dyDescent="0.25">
      <c r="A881" t="str">
        <f t="shared" si="13"/>
        <v>VN414A3213</v>
      </c>
      <c r="B881" s="17" t="s">
        <v>544</v>
      </c>
      <c r="C881" s="16" t="s">
        <v>35</v>
      </c>
      <c r="D881" t="s">
        <v>262</v>
      </c>
      <c r="E881" s="16" t="s">
        <v>543</v>
      </c>
      <c r="F881">
        <v>3</v>
      </c>
      <c r="G881" s="20">
        <v>3.4166666666666665</v>
      </c>
      <c r="H881" s="21">
        <v>3</v>
      </c>
      <c r="I881" s="19">
        <v>7.583333333333333</v>
      </c>
      <c r="J881" t="s">
        <v>17</v>
      </c>
      <c r="K881" s="18">
        <v>497.48</v>
      </c>
      <c r="L881" s="18">
        <v>470.33</v>
      </c>
      <c r="M881" s="18"/>
      <c r="N881" s="18"/>
    </row>
    <row r="882" spans="1:14" ht="15" x14ac:dyDescent="0.25">
      <c r="A882" t="str">
        <f t="shared" si="13"/>
        <v>VN414A3214</v>
      </c>
      <c r="B882" s="17" t="s">
        <v>544</v>
      </c>
      <c r="C882" s="16" t="s">
        <v>35</v>
      </c>
      <c r="D882" t="s">
        <v>262</v>
      </c>
      <c r="E882" s="16" t="s">
        <v>543</v>
      </c>
      <c r="F882">
        <v>4</v>
      </c>
      <c r="G882" s="20">
        <v>3.4166666666666665</v>
      </c>
      <c r="H882" s="21">
        <v>4</v>
      </c>
      <c r="I882" s="19">
        <v>7.583333333333333</v>
      </c>
      <c r="J882" t="s">
        <v>17</v>
      </c>
      <c r="K882" s="18">
        <v>497.48</v>
      </c>
      <c r="L882" s="18">
        <v>470.33</v>
      </c>
      <c r="M882" s="18"/>
      <c r="N882" s="18"/>
    </row>
    <row r="883" spans="1:14" ht="15" x14ac:dyDescent="0.25">
      <c r="A883" t="str">
        <f t="shared" si="13"/>
        <v>VN414A3215</v>
      </c>
      <c r="B883" s="17" t="s">
        <v>544</v>
      </c>
      <c r="C883" s="16" t="s">
        <v>35</v>
      </c>
      <c r="D883" t="s">
        <v>262</v>
      </c>
      <c r="E883" s="16" t="s">
        <v>543</v>
      </c>
      <c r="F883">
        <v>5</v>
      </c>
      <c r="G883" s="20">
        <v>3.4166666666666665</v>
      </c>
      <c r="H883" s="21">
        <v>5</v>
      </c>
      <c r="I883" s="19">
        <v>7.583333333333333</v>
      </c>
      <c r="J883" t="s">
        <v>17</v>
      </c>
      <c r="K883" s="18">
        <v>497.48</v>
      </c>
      <c r="L883" s="18">
        <v>470.33</v>
      </c>
      <c r="M883" s="18"/>
      <c r="N883" s="18"/>
    </row>
    <row r="884" spans="1:14" ht="15" x14ac:dyDescent="0.25">
      <c r="A884" t="str">
        <f t="shared" si="13"/>
        <v>VN414A3216</v>
      </c>
      <c r="B884" s="17" t="s">
        <v>544</v>
      </c>
      <c r="C884" s="16" t="s">
        <v>35</v>
      </c>
      <c r="D884" t="s">
        <v>262</v>
      </c>
      <c r="E884" s="16" t="s">
        <v>543</v>
      </c>
      <c r="F884">
        <v>6</v>
      </c>
      <c r="G884" s="20">
        <v>3.4166666666666665</v>
      </c>
      <c r="H884" s="21">
        <v>6</v>
      </c>
      <c r="I884" s="19">
        <v>7.583333333333333</v>
      </c>
      <c r="J884" t="s">
        <v>17</v>
      </c>
      <c r="K884" s="18">
        <v>497.48</v>
      </c>
      <c r="L884" s="18">
        <v>470.33</v>
      </c>
      <c r="M884" s="18"/>
      <c r="N884" s="18"/>
    </row>
    <row r="885" spans="1:14" ht="15" x14ac:dyDescent="0.25">
      <c r="A885" t="str">
        <f t="shared" si="13"/>
        <v>VN414A3217</v>
      </c>
      <c r="B885" s="17" t="s">
        <v>544</v>
      </c>
      <c r="C885" s="16" t="s">
        <v>35</v>
      </c>
      <c r="D885" t="s">
        <v>262</v>
      </c>
      <c r="E885" s="16" t="s">
        <v>543</v>
      </c>
      <c r="F885">
        <v>7</v>
      </c>
      <c r="G885" s="20">
        <v>3.4166666666666665</v>
      </c>
      <c r="H885" s="21">
        <v>7</v>
      </c>
      <c r="I885" s="19">
        <v>7.583333333333333</v>
      </c>
      <c r="J885" t="s">
        <v>17</v>
      </c>
      <c r="K885" s="18">
        <v>497.48</v>
      </c>
      <c r="L885" s="18">
        <v>470.33</v>
      </c>
      <c r="M885" s="18"/>
      <c r="N885" s="18"/>
    </row>
    <row r="886" spans="1:14" ht="15" x14ac:dyDescent="0.25">
      <c r="A886" t="str">
        <f t="shared" si="13"/>
        <v>VN416A3211</v>
      </c>
      <c r="B886" s="17" t="s">
        <v>544</v>
      </c>
      <c r="C886" s="16" t="s">
        <v>35</v>
      </c>
      <c r="D886" t="s">
        <v>262</v>
      </c>
      <c r="E886" s="16" t="s">
        <v>636</v>
      </c>
      <c r="F886">
        <v>1</v>
      </c>
      <c r="G886" s="20">
        <v>16.666666666666668</v>
      </c>
      <c r="H886" s="21">
        <v>1</v>
      </c>
      <c r="I886" s="19">
        <v>20.833333333333332</v>
      </c>
      <c r="J886" t="s">
        <v>17</v>
      </c>
      <c r="K886" s="18">
        <v>497.48</v>
      </c>
      <c r="L886" s="18">
        <v>470.33</v>
      </c>
      <c r="M886" s="18"/>
      <c r="N886" s="18"/>
    </row>
    <row r="887" spans="1:14" ht="15" x14ac:dyDescent="0.25">
      <c r="A887" t="str">
        <f t="shared" si="13"/>
        <v>VN416A3212</v>
      </c>
      <c r="B887" s="17" t="s">
        <v>544</v>
      </c>
      <c r="C887" s="16" t="s">
        <v>35</v>
      </c>
      <c r="D887" t="s">
        <v>262</v>
      </c>
      <c r="E887" s="16" t="s">
        <v>636</v>
      </c>
      <c r="F887">
        <v>2</v>
      </c>
      <c r="G887" s="20">
        <v>16.666666666666668</v>
      </c>
      <c r="H887" s="21">
        <v>2</v>
      </c>
      <c r="I887" s="19">
        <v>20.833333333333332</v>
      </c>
      <c r="J887" t="s">
        <v>17</v>
      </c>
      <c r="K887" s="18">
        <v>497.48</v>
      </c>
      <c r="L887" s="18">
        <v>470.33</v>
      </c>
      <c r="M887" s="18"/>
      <c r="N887" s="18"/>
    </row>
    <row r="888" spans="1:14" ht="15" x14ac:dyDescent="0.25">
      <c r="A888" t="str">
        <f t="shared" si="13"/>
        <v>VN416A3213</v>
      </c>
      <c r="B888" s="17" t="s">
        <v>544</v>
      </c>
      <c r="C888" s="16" t="s">
        <v>35</v>
      </c>
      <c r="D888" t="s">
        <v>262</v>
      </c>
      <c r="E888" s="16" t="s">
        <v>636</v>
      </c>
      <c r="F888">
        <v>3</v>
      </c>
      <c r="G888" s="20">
        <v>16.666666666666668</v>
      </c>
      <c r="H888" s="21">
        <v>3</v>
      </c>
      <c r="I888" s="19">
        <v>20.833333333333332</v>
      </c>
      <c r="J888" t="s">
        <v>17</v>
      </c>
      <c r="K888" s="18">
        <v>497.48</v>
      </c>
      <c r="L888" s="18">
        <v>470.33</v>
      </c>
      <c r="M888" s="18"/>
      <c r="N888" s="18"/>
    </row>
    <row r="889" spans="1:14" ht="15" x14ac:dyDescent="0.25">
      <c r="A889" t="str">
        <f t="shared" si="13"/>
        <v>VN416A3214</v>
      </c>
      <c r="B889" s="17" t="s">
        <v>544</v>
      </c>
      <c r="C889" s="16" t="s">
        <v>35</v>
      </c>
      <c r="D889" t="s">
        <v>262</v>
      </c>
      <c r="E889" s="16" t="s">
        <v>636</v>
      </c>
      <c r="F889">
        <v>4</v>
      </c>
      <c r="G889" s="20">
        <v>16.666666666666668</v>
      </c>
      <c r="H889" s="21">
        <v>4</v>
      </c>
      <c r="I889" s="19">
        <v>20.833333333333332</v>
      </c>
      <c r="J889" t="s">
        <v>17</v>
      </c>
      <c r="K889" s="18">
        <v>497.48</v>
      </c>
      <c r="L889" s="18">
        <v>470.33</v>
      </c>
      <c r="M889" s="18"/>
      <c r="N889" s="18"/>
    </row>
    <row r="890" spans="1:14" ht="15" x14ac:dyDescent="0.25">
      <c r="A890" t="str">
        <f t="shared" si="13"/>
        <v>VN416A3215</v>
      </c>
      <c r="B890" s="17" t="s">
        <v>544</v>
      </c>
      <c r="C890" s="16" t="s">
        <v>35</v>
      </c>
      <c r="D890" t="s">
        <v>262</v>
      </c>
      <c r="E890" s="16" t="s">
        <v>636</v>
      </c>
      <c r="F890">
        <v>5</v>
      </c>
      <c r="G890" s="20">
        <v>16.916666666666668</v>
      </c>
      <c r="H890" s="21">
        <v>5</v>
      </c>
      <c r="I890" s="19">
        <v>21.083333333333332</v>
      </c>
      <c r="J890" t="s">
        <v>17</v>
      </c>
      <c r="K890" s="18">
        <v>497.48</v>
      </c>
      <c r="L890" s="18">
        <v>470.33</v>
      </c>
      <c r="M890" s="18"/>
      <c r="N890" s="18"/>
    </row>
    <row r="891" spans="1:14" ht="15" x14ac:dyDescent="0.25">
      <c r="A891" t="str">
        <f t="shared" si="13"/>
        <v>VN416A3216</v>
      </c>
      <c r="B891" s="17" t="s">
        <v>544</v>
      </c>
      <c r="C891" s="16" t="s">
        <v>35</v>
      </c>
      <c r="D891" t="s">
        <v>262</v>
      </c>
      <c r="E891" s="16" t="s">
        <v>636</v>
      </c>
      <c r="F891">
        <v>6</v>
      </c>
      <c r="G891" s="20">
        <v>16.666666666666668</v>
      </c>
      <c r="H891" s="21">
        <v>6</v>
      </c>
      <c r="I891" s="19">
        <v>20.833333333333332</v>
      </c>
      <c r="J891" t="s">
        <v>17</v>
      </c>
      <c r="K891" s="18">
        <v>497.48</v>
      </c>
      <c r="L891" s="18">
        <v>470.33</v>
      </c>
      <c r="M891" s="18"/>
      <c r="N891" s="18"/>
    </row>
    <row r="892" spans="1:14" ht="15" x14ac:dyDescent="0.25">
      <c r="A892" t="str">
        <f t="shared" si="13"/>
        <v>VN416A3217</v>
      </c>
      <c r="B892" s="15" t="s">
        <v>544</v>
      </c>
      <c r="C892" s="16" t="s">
        <v>35</v>
      </c>
      <c r="D892" t="s">
        <v>262</v>
      </c>
      <c r="E892" s="16" t="s">
        <v>636</v>
      </c>
      <c r="F892">
        <v>7</v>
      </c>
      <c r="G892" s="20">
        <v>16.666666666666668</v>
      </c>
      <c r="H892" s="21">
        <v>7</v>
      </c>
      <c r="I892" s="19">
        <v>20.833333333333332</v>
      </c>
      <c r="J892" t="s">
        <v>17</v>
      </c>
      <c r="K892" s="18">
        <v>497.48</v>
      </c>
      <c r="L892" s="18">
        <v>470.33</v>
      </c>
      <c r="M892" s="18"/>
      <c r="N892" s="18"/>
    </row>
    <row r="893" spans="1:14" ht="15" x14ac:dyDescent="0.25">
      <c r="A893" t="str">
        <f t="shared" si="13"/>
        <v>VN330A3211</v>
      </c>
      <c r="B893" s="17" t="s">
        <v>562</v>
      </c>
      <c r="C893" s="16" t="s">
        <v>35</v>
      </c>
      <c r="D893" t="s">
        <v>144</v>
      </c>
      <c r="E893" s="16" t="s">
        <v>561</v>
      </c>
      <c r="F893">
        <v>1</v>
      </c>
      <c r="G893" s="20">
        <v>17.333333333333332</v>
      </c>
      <c r="H893" s="21">
        <v>1</v>
      </c>
      <c r="I893" s="19">
        <v>21.666666666666668</v>
      </c>
      <c r="J893" t="s">
        <v>17</v>
      </c>
      <c r="K893" s="18">
        <v>864.74</v>
      </c>
      <c r="L893" s="18">
        <v>541.07000000000005</v>
      </c>
      <c r="M893" s="18"/>
      <c r="N893" s="18"/>
    </row>
    <row r="894" spans="1:14" ht="15" x14ac:dyDescent="0.25">
      <c r="A894" t="str">
        <f t="shared" si="13"/>
        <v>VN330A3212</v>
      </c>
      <c r="B894" s="17" t="s">
        <v>562</v>
      </c>
      <c r="C894" s="16" t="s">
        <v>35</v>
      </c>
      <c r="D894" t="s">
        <v>144</v>
      </c>
      <c r="E894" s="16" t="s">
        <v>561</v>
      </c>
      <c r="F894">
        <v>2</v>
      </c>
      <c r="G894" s="20">
        <v>17.333333333333332</v>
      </c>
      <c r="H894" s="21">
        <v>2</v>
      </c>
      <c r="I894" s="19">
        <v>21.666666666666668</v>
      </c>
      <c r="J894" t="s">
        <v>17</v>
      </c>
      <c r="K894" s="18">
        <v>864.74</v>
      </c>
      <c r="L894" s="18">
        <v>541.07000000000005</v>
      </c>
      <c r="M894" s="18"/>
      <c r="N894" s="18"/>
    </row>
    <row r="895" spans="1:14" ht="15" x14ac:dyDescent="0.25">
      <c r="A895" t="str">
        <f t="shared" si="13"/>
        <v>VN330A3213</v>
      </c>
      <c r="B895" s="17" t="s">
        <v>562</v>
      </c>
      <c r="C895" s="16" t="s">
        <v>35</v>
      </c>
      <c r="D895" t="s">
        <v>144</v>
      </c>
      <c r="E895" s="16" t="s">
        <v>561</v>
      </c>
      <c r="F895">
        <v>3</v>
      </c>
      <c r="G895" s="20">
        <v>17.333333333333332</v>
      </c>
      <c r="H895" s="21">
        <v>3</v>
      </c>
      <c r="I895" s="19">
        <v>21.666666666666668</v>
      </c>
      <c r="J895" t="s">
        <v>17</v>
      </c>
      <c r="K895" s="18">
        <v>864.74</v>
      </c>
      <c r="L895" s="18">
        <v>541.07000000000005</v>
      </c>
      <c r="M895" s="18"/>
      <c r="N895" s="18"/>
    </row>
    <row r="896" spans="1:14" ht="15" x14ac:dyDescent="0.25">
      <c r="A896" t="str">
        <f t="shared" si="13"/>
        <v>VN330A3214</v>
      </c>
      <c r="B896" s="17" t="s">
        <v>562</v>
      </c>
      <c r="C896" s="16" t="s">
        <v>35</v>
      </c>
      <c r="D896" t="s">
        <v>144</v>
      </c>
      <c r="E896" s="16" t="s">
        <v>561</v>
      </c>
      <c r="F896">
        <v>4</v>
      </c>
      <c r="G896" s="20">
        <v>17.333333333333332</v>
      </c>
      <c r="H896" s="21">
        <v>4</v>
      </c>
      <c r="I896" s="19">
        <v>21.666666666666668</v>
      </c>
      <c r="J896" t="s">
        <v>17</v>
      </c>
      <c r="K896" s="18">
        <v>864.74</v>
      </c>
      <c r="L896" s="18">
        <v>541.07000000000005</v>
      </c>
      <c r="M896" s="18"/>
      <c r="N896" s="18"/>
    </row>
    <row r="897" spans="1:14" ht="15" x14ac:dyDescent="0.25">
      <c r="A897" t="str">
        <f t="shared" si="13"/>
        <v>VN330A3215</v>
      </c>
      <c r="B897" s="17" t="s">
        <v>562</v>
      </c>
      <c r="C897" s="16" t="s">
        <v>35</v>
      </c>
      <c r="D897" t="s">
        <v>144</v>
      </c>
      <c r="E897" s="16" t="s">
        <v>561</v>
      </c>
      <c r="F897">
        <v>5</v>
      </c>
      <c r="G897" s="20">
        <v>17.333333333333332</v>
      </c>
      <c r="H897" s="21">
        <v>5</v>
      </c>
      <c r="I897" s="19">
        <v>21.666666666666668</v>
      </c>
      <c r="J897" t="s">
        <v>17</v>
      </c>
      <c r="K897" s="18">
        <v>864.74</v>
      </c>
      <c r="L897" s="18">
        <v>541.07000000000005</v>
      </c>
      <c r="M897" s="18"/>
      <c r="N897" s="18"/>
    </row>
    <row r="898" spans="1:14" ht="15" x14ac:dyDescent="0.25">
      <c r="A898" t="str">
        <f t="shared" si="13"/>
        <v>VN330A3216</v>
      </c>
      <c r="B898" s="17" t="s">
        <v>562</v>
      </c>
      <c r="C898" s="16" t="s">
        <v>35</v>
      </c>
      <c r="D898" t="s">
        <v>144</v>
      </c>
      <c r="E898" s="16" t="s">
        <v>561</v>
      </c>
      <c r="F898">
        <v>6</v>
      </c>
      <c r="G898" s="20">
        <v>17.333333333333332</v>
      </c>
      <c r="H898" s="21">
        <v>6</v>
      </c>
      <c r="I898" s="19">
        <v>21.666666666666668</v>
      </c>
      <c r="J898" t="s">
        <v>17</v>
      </c>
      <c r="K898" s="18">
        <v>864.74</v>
      </c>
      <c r="L898" s="18">
        <v>541.07000000000005</v>
      </c>
      <c r="M898" s="18"/>
      <c r="N898" s="18"/>
    </row>
    <row r="899" spans="1:14" ht="15" x14ac:dyDescent="0.25">
      <c r="A899" t="str">
        <f t="shared" ref="A899:A962" si="14">E899&amp;J899&amp;F899</f>
        <v>VN330A3217</v>
      </c>
      <c r="B899" s="15" t="s">
        <v>562</v>
      </c>
      <c r="C899" s="16" t="s">
        <v>35</v>
      </c>
      <c r="D899" t="s">
        <v>144</v>
      </c>
      <c r="E899" s="16" t="s">
        <v>561</v>
      </c>
      <c r="F899">
        <v>7</v>
      </c>
      <c r="G899" s="20">
        <v>17.333333333333332</v>
      </c>
      <c r="H899" s="21">
        <v>7</v>
      </c>
      <c r="I899" s="19">
        <v>21.666666666666668</v>
      </c>
      <c r="J899" t="s">
        <v>17</v>
      </c>
      <c r="K899" s="18">
        <v>864.74</v>
      </c>
      <c r="L899" s="18">
        <v>541.07000000000005</v>
      </c>
      <c r="M899" s="18"/>
      <c r="N899" s="18"/>
    </row>
    <row r="900" spans="1:14" ht="15" x14ac:dyDescent="0.25">
      <c r="A900" t="str">
        <f t="shared" si="14"/>
        <v>VN681A3211</v>
      </c>
      <c r="B900" s="17" t="s">
        <v>70</v>
      </c>
      <c r="C900" s="16" t="s">
        <v>35</v>
      </c>
      <c r="D900" t="s">
        <v>71</v>
      </c>
      <c r="E900" s="16" t="s">
        <v>69</v>
      </c>
      <c r="F900">
        <v>1</v>
      </c>
      <c r="G900" s="20">
        <v>7.833333333333333</v>
      </c>
      <c r="H900" s="21">
        <v>1</v>
      </c>
      <c r="I900" s="19">
        <v>11.083333333333334</v>
      </c>
      <c r="J900" t="s">
        <v>17</v>
      </c>
      <c r="K900" s="18">
        <v>351.14</v>
      </c>
      <c r="L900" s="18">
        <v>523.64</v>
      </c>
      <c r="M900" s="18"/>
      <c r="N900" s="18"/>
    </row>
    <row r="901" spans="1:14" ht="15" x14ac:dyDescent="0.25">
      <c r="A901" t="str">
        <f t="shared" si="14"/>
        <v>VN681A3212</v>
      </c>
      <c r="B901" s="17" t="s">
        <v>70</v>
      </c>
      <c r="C901" s="16" t="s">
        <v>35</v>
      </c>
      <c r="D901" t="s">
        <v>71</v>
      </c>
      <c r="E901" s="16" t="s">
        <v>69</v>
      </c>
      <c r="F901">
        <v>2</v>
      </c>
      <c r="G901" s="20">
        <v>7.833333333333333</v>
      </c>
      <c r="H901" s="21">
        <v>2</v>
      </c>
      <c r="I901" s="19">
        <v>11.083333333333334</v>
      </c>
      <c r="J901" t="s">
        <v>17</v>
      </c>
      <c r="K901" s="18">
        <v>351.14</v>
      </c>
      <c r="L901" s="18">
        <v>523.64</v>
      </c>
      <c r="M901" s="18"/>
      <c r="N901" s="18"/>
    </row>
    <row r="902" spans="1:14" ht="15" x14ac:dyDescent="0.25">
      <c r="A902" t="str">
        <f t="shared" si="14"/>
        <v>VN681A3213</v>
      </c>
      <c r="B902" s="17" t="s">
        <v>70</v>
      </c>
      <c r="C902" s="16" t="s">
        <v>35</v>
      </c>
      <c r="D902" t="s">
        <v>71</v>
      </c>
      <c r="E902" s="16" t="s">
        <v>69</v>
      </c>
      <c r="F902">
        <v>3</v>
      </c>
      <c r="G902" s="20">
        <v>7.833333333333333</v>
      </c>
      <c r="H902" s="21">
        <v>3</v>
      </c>
      <c r="I902" s="19">
        <v>11.083333333333334</v>
      </c>
      <c r="J902" t="s">
        <v>17</v>
      </c>
      <c r="K902" s="18">
        <v>351.14</v>
      </c>
      <c r="L902" s="18">
        <v>523.64</v>
      </c>
      <c r="M902" s="18"/>
      <c r="N902" s="18"/>
    </row>
    <row r="903" spans="1:14" ht="15" x14ac:dyDescent="0.25">
      <c r="A903" t="str">
        <f t="shared" si="14"/>
        <v>VN681A3214</v>
      </c>
      <c r="B903" s="17" t="s">
        <v>70</v>
      </c>
      <c r="C903" s="16" t="s">
        <v>35</v>
      </c>
      <c r="D903" t="s">
        <v>71</v>
      </c>
      <c r="E903" s="16" t="s">
        <v>69</v>
      </c>
      <c r="F903">
        <v>4</v>
      </c>
      <c r="G903" s="20">
        <v>7.833333333333333</v>
      </c>
      <c r="H903" s="21">
        <v>4</v>
      </c>
      <c r="I903" s="19">
        <v>11.083333333333334</v>
      </c>
      <c r="J903" t="s">
        <v>17</v>
      </c>
      <c r="K903" s="18">
        <v>351.14</v>
      </c>
      <c r="L903" s="18">
        <v>523.64</v>
      </c>
      <c r="M903" s="18"/>
      <c r="N903" s="18"/>
    </row>
    <row r="904" spans="1:14" ht="15" x14ac:dyDescent="0.25">
      <c r="A904" t="str">
        <f t="shared" si="14"/>
        <v>VN681A3215</v>
      </c>
      <c r="B904" s="17" t="s">
        <v>70</v>
      </c>
      <c r="C904" s="16" t="s">
        <v>35</v>
      </c>
      <c r="D904" t="s">
        <v>71</v>
      </c>
      <c r="E904" s="16" t="s">
        <v>69</v>
      </c>
      <c r="F904">
        <v>5</v>
      </c>
      <c r="G904" s="20">
        <v>7.833333333333333</v>
      </c>
      <c r="H904" s="21">
        <v>5</v>
      </c>
      <c r="I904" s="19">
        <v>11.083333333333334</v>
      </c>
      <c r="J904" t="s">
        <v>17</v>
      </c>
      <c r="K904" s="18">
        <v>351.14</v>
      </c>
      <c r="L904" s="18">
        <v>523.64</v>
      </c>
      <c r="M904" s="18"/>
      <c r="N904" s="18"/>
    </row>
    <row r="905" spans="1:14" ht="15" x14ac:dyDescent="0.25">
      <c r="A905" t="str">
        <f t="shared" si="14"/>
        <v>VN681A3216</v>
      </c>
      <c r="B905" s="17" t="s">
        <v>70</v>
      </c>
      <c r="C905" s="16" t="s">
        <v>35</v>
      </c>
      <c r="D905" t="s">
        <v>71</v>
      </c>
      <c r="E905" s="16" t="s">
        <v>69</v>
      </c>
      <c r="F905">
        <v>6</v>
      </c>
      <c r="G905" s="20">
        <v>7.833333333333333</v>
      </c>
      <c r="H905" s="21">
        <v>6</v>
      </c>
      <c r="I905" s="19">
        <v>11.083333333333334</v>
      </c>
      <c r="J905" t="s">
        <v>17</v>
      </c>
      <c r="K905" s="18">
        <v>351.14</v>
      </c>
      <c r="L905" s="18">
        <v>523.64</v>
      </c>
      <c r="M905" s="18"/>
      <c r="N905" s="18"/>
    </row>
    <row r="906" spans="1:14" ht="15" x14ac:dyDescent="0.25">
      <c r="A906" t="str">
        <f t="shared" si="14"/>
        <v>VN681A3217</v>
      </c>
      <c r="B906" s="15" t="s">
        <v>70</v>
      </c>
      <c r="C906" s="16" t="s">
        <v>35</v>
      </c>
      <c r="D906" t="s">
        <v>71</v>
      </c>
      <c r="E906" s="16" t="s">
        <v>69</v>
      </c>
      <c r="F906">
        <v>7</v>
      </c>
      <c r="G906" s="20">
        <v>7.833333333333333</v>
      </c>
      <c r="H906" s="21">
        <v>7</v>
      </c>
      <c r="I906" s="19">
        <v>11.083333333333334</v>
      </c>
      <c r="J906" t="s">
        <v>17</v>
      </c>
      <c r="K906" s="18">
        <v>351.14</v>
      </c>
      <c r="L906" s="18">
        <v>523.64</v>
      </c>
      <c r="M906" s="18"/>
      <c r="N906" s="18"/>
    </row>
    <row r="907" spans="1:14" ht="15" x14ac:dyDescent="0.25">
      <c r="A907" t="str">
        <f t="shared" si="14"/>
        <v>VN586A3211</v>
      </c>
      <c r="B907" s="17" t="s">
        <v>510</v>
      </c>
      <c r="C907" s="16" t="s">
        <v>35</v>
      </c>
      <c r="D907" t="s">
        <v>173</v>
      </c>
      <c r="E907" s="16" t="s">
        <v>528</v>
      </c>
      <c r="F907">
        <v>1</v>
      </c>
      <c r="G907" s="20">
        <v>11.583333333333334</v>
      </c>
      <c r="H907" s="21">
        <v>1</v>
      </c>
      <c r="I907" s="19">
        <v>14</v>
      </c>
      <c r="J907" t="s">
        <v>17</v>
      </c>
      <c r="K907" s="18">
        <v>524.35</v>
      </c>
      <c r="L907" s="18">
        <v>478.48</v>
      </c>
      <c r="M907" s="18"/>
      <c r="N907" s="18"/>
    </row>
    <row r="908" spans="1:14" ht="15" x14ac:dyDescent="0.25">
      <c r="A908" t="str">
        <f t="shared" si="14"/>
        <v>VN586A3212</v>
      </c>
      <c r="B908" s="17" t="s">
        <v>510</v>
      </c>
      <c r="C908" s="16" t="s">
        <v>35</v>
      </c>
      <c r="D908" t="s">
        <v>173</v>
      </c>
      <c r="E908" s="16" t="s">
        <v>528</v>
      </c>
      <c r="F908">
        <v>2</v>
      </c>
      <c r="G908" s="20">
        <v>11.583333333333334</v>
      </c>
      <c r="H908" s="21">
        <v>2</v>
      </c>
      <c r="I908" s="19">
        <v>14</v>
      </c>
      <c r="J908" t="s">
        <v>17</v>
      </c>
      <c r="K908" s="18">
        <v>524.35</v>
      </c>
      <c r="L908" s="18">
        <v>478.48</v>
      </c>
      <c r="M908" s="18"/>
      <c r="N908" s="18"/>
    </row>
    <row r="909" spans="1:14" ht="15" x14ac:dyDescent="0.25">
      <c r="A909" t="str">
        <f t="shared" si="14"/>
        <v>VN586A3213</v>
      </c>
      <c r="B909" s="17" t="s">
        <v>510</v>
      </c>
      <c r="C909" s="16" t="s">
        <v>35</v>
      </c>
      <c r="D909" t="s">
        <v>173</v>
      </c>
      <c r="E909" s="16" t="s">
        <v>528</v>
      </c>
      <c r="F909">
        <v>3</v>
      </c>
      <c r="G909" s="20">
        <v>11.583333333333334</v>
      </c>
      <c r="H909" s="21">
        <v>3</v>
      </c>
      <c r="I909" s="19">
        <v>14</v>
      </c>
      <c r="J909" t="s">
        <v>17</v>
      </c>
      <c r="K909" s="18">
        <v>524.35</v>
      </c>
      <c r="L909" s="18">
        <v>478.48</v>
      </c>
      <c r="M909" s="18"/>
      <c r="N909" s="18"/>
    </row>
    <row r="910" spans="1:14" ht="15" x14ac:dyDescent="0.25">
      <c r="A910" t="str">
        <f t="shared" si="14"/>
        <v>VN586A3214</v>
      </c>
      <c r="B910" s="17" t="s">
        <v>510</v>
      </c>
      <c r="C910" s="16" t="s">
        <v>35</v>
      </c>
      <c r="D910" t="s">
        <v>173</v>
      </c>
      <c r="E910" s="16" t="s">
        <v>528</v>
      </c>
      <c r="F910">
        <v>4</v>
      </c>
      <c r="G910" s="20">
        <v>11.583333333333334</v>
      </c>
      <c r="H910" s="21">
        <v>4</v>
      </c>
      <c r="I910" s="19">
        <v>14</v>
      </c>
      <c r="J910" t="s">
        <v>17</v>
      </c>
      <c r="K910" s="18">
        <v>524.35</v>
      </c>
      <c r="L910" s="18">
        <v>478.48</v>
      </c>
      <c r="M910" s="18"/>
      <c r="N910" s="18"/>
    </row>
    <row r="911" spans="1:14" ht="15" x14ac:dyDescent="0.25">
      <c r="A911" t="str">
        <f t="shared" si="14"/>
        <v>VN586A3215</v>
      </c>
      <c r="B911" s="17" t="s">
        <v>510</v>
      </c>
      <c r="C911" s="16" t="s">
        <v>35</v>
      </c>
      <c r="D911" t="s">
        <v>173</v>
      </c>
      <c r="E911" s="16" t="s">
        <v>528</v>
      </c>
      <c r="F911">
        <v>5</v>
      </c>
      <c r="G911" s="20">
        <v>12.166666666666666</v>
      </c>
      <c r="H911" s="21">
        <v>5</v>
      </c>
      <c r="I911" s="19">
        <v>14.583333333333334</v>
      </c>
      <c r="J911" t="s">
        <v>17</v>
      </c>
      <c r="K911" s="18">
        <v>524.35</v>
      </c>
      <c r="L911" s="18">
        <v>478.48</v>
      </c>
      <c r="M911" s="18"/>
      <c r="N911" s="18"/>
    </row>
    <row r="912" spans="1:14" ht="15" x14ac:dyDescent="0.25">
      <c r="A912" t="str">
        <f t="shared" si="14"/>
        <v>VN586A3216</v>
      </c>
      <c r="B912" s="17" t="s">
        <v>510</v>
      </c>
      <c r="C912" s="16" t="s">
        <v>35</v>
      </c>
      <c r="D912" t="s">
        <v>173</v>
      </c>
      <c r="E912" s="16" t="s">
        <v>528</v>
      </c>
      <c r="F912">
        <v>6</v>
      </c>
      <c r="G912" s="20">
        <v>11.583333333333334</v>
      </c>
      <c r="H912" s="21">
        <v>6</v>
      </c>
      <c r="I912" s="19">
        <v>14</v>
      </c>
      <c r="J912" t="s">
        <v>17</v>
      </c>
      <c r="K912" s="18">
        <v>524.35</v>
      </c>
      <c r="L912" s="18">
        <v>478.48</v>
      </c>
      <c r="M912" s="18"/>
      <c r="N912" s="18"/>
    </row>
    <row r="913" spans="1:14" ht="15" x14ac:dyDescent="0.25">
      <c r="A913" t="str">
        <f t="shared" si="14"/>
        <v>VN586A3217</v>
      </c>
      <c r="B913" s="15" t="s">
        <v>510</v>
      </c>
      <c r="C913" s="16" t="s">
        <v>35</v>
      </c>
      <c r="D913" t="s">
        <v>173</v>
      </c>
      <c r="E913" s="16" t="s">
        <v>528</v>
      </c>
      <c r="F913">
        <v>7</v>
      </c>
      <c r="G913" s="20">
        <v>11.666666666666666</v>
      </c>
      <c r="H913" s="21">
        <v>7</v>
      </c>
      <c r="I913" s="19">
        <v>14.083333333333334</v>
      </c>
      <c r="J913" t="s">
        <v>17</v>
      </c>
      <c r="K913" s="18">
        <v>524.35</v>
      </c>
      <c r="L913" s="18">
        <v>478.48</v>
      </c>
      <c r="M913" s="18"/>
      <c r="N913" s="18"/>
    </row>
    <row r="914" spans="1:14" ht="15" x14ac:dyDescent="0.25">
      <c r="A914" t="str">
        <f t="shared" si="14"/>
        <v>VN55A3211</v>
      </c>
      <c r="B914" s="17" t="s">
        <v>546</v>
      </c>
      <c r="C914" s="16" t="s">
        <v>35</v>
      </c>
      <c r="D914" t="s">
        <v>547</v>
      </c>
      <c r="E914" s="16" t="s">
        <v>545</v>
      </c>
      <c r="F914">
        <v>1</v>
      </c>
      <c r="G914" s="20">
        <v>18.166666666666668</v>
      </c>
      <c r="H914" s="21">
        <v>2</v>
      </c>
      <c r="I914" s="19">
        <v>6.666666666666667</v>
      </c>
      <c r="J914" t="s">
        <v>17</v>
      </c>
      <c r="K914" s="18">
        <v>2069.46</v>
      </c>
      <c r="L914" s="18">
        <v>2339.96</v>
      </c>
      <c r="M914" s="18"/>
      <c r="N914" s="18"/>
    </row>
    <row r="915" spans="1:14" ht="15" x14ac:dyDescent="0.25">
      <c r="A915" t="str">
        <f t="shared" si="14"/>
        <v>VN55A3213</v>
      </c>
      <c r="B915" s="17" t="s">
        <v>546</v>
      </c>
      <c r="C915" s="16" t="s">
        <v>35</v>
      </c>
      <c r="D915" t="s">
        <v>547</v>
      </c>
      <c r="E915" s="16" t="s">
        <v>545</v>
      </c>
      <c r="F915">
        <v>3</v>
      </c>
      <c r="G915" s="20">
        <v>18.166666666666668</v>
      </c>
      <c r="H915" s="21">
        <v>4</v>
      </c>
      <c r="I915" s="19">
        <v>6.666666666666667</v>
      </c>
      <c r="J915" t="s">
        <v>17</v>
      </c>
      <c r="K915" s="18">
        <v>2069.46</v>
      </c>
      <c r="L915" s="18">
        <v>2339.96</v>
      </c>
      <c r="M915" s="18"/>
      <c r="N915" s="18"/>
    </row>
    <row r="916" spans="1:14" ht="15" x14ac:dyDescent="0.25">
      <c r="A916" t="str">
        <f t="shared" si="14"/>
        <v>VN55A3214</v>
      </c>
      <c r="B916" s="17" t="s">
        <v>546</v>
      </c>
      <c r="C916" s="16" t="s">
        <v>35</v>
      </c>
      <c r="D916" t="s">
        <v>547</v>
      </c>
      <c r="E916" s="16" t="s">
        <v>545</v>
      </c>
      <c r="F916">
        <v>4</v>
      </c>
      <c r="G916" s="20">
        <v>18.166666666666668</v>
      </c>
      <c r="H916" s="21">
        <v>5</v>
      </c>
      <c r="I916" s="19">
        <v>6.666666666666667</v>
      </c>
      <c r="J916" t="s">
        <v>17</v>
      </c>
      <c r="K916" s="18">
        <v>2069.46</v>
      </c>
      <c r="L916" s="18">
        <v>2339.96</v>
      </c>
      <c r="M916" s="18"/>
      <c r="N916" s="18"/>
    </row>
    <row r="917" spans="1:14" ht="15" x14ac:dyDescent="0.25">
      <c r="A917" t="str">
        <f t="shared" si="14"/>
        <v>VN55A3216</v>
      </c>
      <c r="B917" s="15" t="s">
        <v>546</v>
      </c>
      <c r="C917" s="16" t="s">
        <v>35</v>
      </c>
      <c r="D917" t="s">
        <v>547</v>
      </c>
      <c r="E917" s="16" t="s">
        <v>545</v>
      </c>
      <c r="F917">
        <v>6</v>
      </c>
      <c r="G917" s="20">
        <v>18.166666666666668</v>
      </c>
      <c r="H917" s="21">
        <v>7</v>
      </c>
      <c r="I917" s="19">
        <v>6.666666666666667</v>
      </c>
      <c r="J917" t="s">
        <v>17</v>
      </c>
      <c r="K917" s="18">
        <v>2069.46</v>
      </c>
      <c r="L917" s="18">
        <v>2339.96</v>
      </c>
      <c r="M917" s="18"/>
      <c r="N917" s="18"/>
    </row>
    <row r="918" spans="1:14" ht="15" x14ac:dyDescent="0.25">
      <c r="A918" t="str">
        <f t="shared" si="14"/>
        <v>VN931A3211</v>
      </c>
      <c r="B918" s="17" t="s">
        <v>78</v>
      </c>
      <c r="C918" s="16" t="s">
        <v>35</v>
      </c>
      <c r="D918" t="s">
        <v>79</v>
      </c>
      <c r="E918" s="16" t="s">
        <v>77</v>
      </c>
      <c r="F918">
        <v>1</v>
      </c>
      <c r="G918" s="20">
        <v>5.666666666666667</v>
      </c>
      <c r="H918" s="21">
        <v>1</v>
      </c>
      <c r="I918" s="19">
        <v>6.833333333333333</v>
      </c>
      <c r="J918" t="s">
        <v>17</v>
      </c>
      <c r="K918" s="18">
        <v>190.31</v>
      </c>
      <c r="L918" s="18">
        <v>200.37</v>
      </c>
      <c r="M918" s="18"/>
      <c r="N918" s="18"/>
    </row>
    <row r="919" spans="1:14" ht="15" x14ac:dyDescent="0.25">
      <c r="A919" t="str">
        <f t="shared" si="14"/>
        <v>VN931A3214</v>
      </c>
      <c r="B919" s="17" t="s">
        <v>78</v>
      </c>
      <c r="C919" s="16" t="s">
        <v>35</v>
      </c>
      <c r="D919" t="s">
        <v>79</v>
      </c>
      <c r="E919" s="16" t="s">
        <v>77</v>
      </c>
      <c r="F919">
        <v>4</v>
      </c>
      <c r="G919" s="20">
        <v>5.666666666666667</v>
      </c>
      <c r="H919" s="21">
        <v>4</v>
      </c>
      <c r="I919" s="19">
        <v>6.833333333333333</v>
      </c>
      <c r="J919" t="s">
        <v>17</v>
      </c>
      <c r="K919" s="18">
        <v>190.31</v>
      </c>
      <c r="L919" s="18">
        <v>200.37</v>
      </c>
      <c r="M919" s="18"/>
      <c r="N919" s="18"/>
    </row>
    <row r="920" spans="1:14" ht="15" x14ac:dyDescent="0.25">
      <c r="A920" t="str">
        <f t="shared" si="14"/>
        <v>VN931A3215</v>
      </c>
      <c r="B920" s="17" t="s">
        <v>78</v>
      </c>
      <c r="C920" s="16" t="s">
        <v>35</v>
      </c>
      <c r="D920" t="s">
        <v>79</v>
      </c>
      <c r="E920" s="16" t="s">
        <v>77</v>
      </c>
      <c r="F920">
        <v>5</v>
      </c>
      <c r="G920" s="20">
        <v>5.75</v>
      </c>
      <c r="H920" s="21">
        <v>5</v>
      </c>
      <c r="I920" s="19">
        <v>6.916666666666667</v>
      </c>
      <c r="J920" t="s">
        <v>17</v>
      </c>
      <c r="K920" s="18">
        <v>190.31</v>
      </c>
      <c r="L920" s="18">
        <v>200.37</v>
      </c>
      <c r="M920" s="18"/>
      <c r="N920" s="18"/>
    </row>
    <row r="921" spans="1:14" ht="15" x14ac:dyDescent="0.25">
      <c r="A921" t="str">
        <f t="shared" si="14"/>
        <v>VN931A3216</v>
      </c>
      <c r="B921" s="15" t="s">
        <v>78</v>
      </c>
      <c r="C921" s="16" t="s">
        <v>35</v>
      </c>
      <c r="D921" t="s">
        <v>79</v>
      </c>
      <c r="E921" s="16" t="s">
        <v>77</v>
      </c>
      <c r="F921">
        <v>6</v>
      </c>
      <c r="G921" s="20">
        <v>5.666666666666667</v>
      </c>
      <c r="H921" s="21">
        <v>6</v>
      </c>
      <c r="I921" s="19">
        <v>6.833333333333333</v>
      </c>
      <c r="J921" t="s">
        <v>17</v>
      </c>
      <c r="K921" s="18">
        <v>190.31</v>
      </c>
      <c r="L921" s="18">
        <v>200.37</v>
      </c>
      <c r="M921" s="18"/>
      <c r="N921" s="18"/>
    </row>
    <row r="922" spans="1:14" ht="15" x14ac:dyDescent="0.25">
      <c r="A922" t="str">
        <f t="shared" si="14"/>
        <v>VN310A3211</v>
      </c>
      <c r="B922" s="17" t="s">
        <v>581</v>
      </c>
      <c r="C922" s="16" t="s">
        <v>35</v>
      </c>
      <c r="D922" t="s">
        <v>448</v>
      </c>
      <c r="E922" s="16" t="s">
        <v>580</v>
      </c>
      <c r="F922">
        <v>1</v>
      </c>
      <c r="G922" s="20">
        <v>17.333333333333332</v>
      </c>
      <c r="H922" s="21">
        <v>1</v>
      </c>
      <c r="I922" s="19">
        <v>22.583333333333332</v>
      </c>
      <c r="J922" t="s">
        <v>17</v>
      </c>
      <c r="K922" s="18">
        <v>738.14</v>
      </c>
      <c r="L922" s="18">
        <v>573.45000000000005</v>
      </c>
      <c r="M922" s="18"/>
      <c r="N922" s="18"/>
    </row>
    <row r="923" spans="1:14" ht="15" x14ac:dyDescent="0.25">
      <c r="A923" t="str">
        <f t="shared" si="14"/>
        <v>VN310A3212</v>
      </c>
      <c r="B923" s="17" t="s">
        <v>581</v>
      </c>
      <c r="C923" s="16" t="s">
        <v>35</v>
      </c>
      <c r="D923" t="s">
        <v>448</v>
      </c>
      <c r="E923" s="16" t="s">
        <v>580</v>
      </c>
      <c r="F923">
        <v>2</v>
      </c>
      <c r="G923" s="20">
        <v>17.333333333333332</v>
      </c>
      <c r="H923" s="21">
        <v>2</v>
      </c>
      <c r="I923" s="19">
        <v>22.583333333333332</v>
      </c>
      <c r="J923" t="s">
        <v>17</v>
      </c>
      <c r="K923" s="18">
        <v>738.14</v>
      </c>
      <c r="L923" s="18">
        <v>573.45000000000005</v>
      </c>
      <c r="M923" s="18"/>
      <c r="N923" s="18"/>
    </row>
    <row r="924" spans="1:14" ht="15" x14ac:dyDescent="0.25">
      <c r="A924" t="str">
        <f t="shared" si="14"/>
        <v>VN310A3213</v>
      </c>
      <c r="B924" s="17" t="s">
        <v>581</v>
      </c>
      <c r="C924" s="16" t="s">
        <v>35</v>
      </c>
      <c r="D924" t="s">
        <v>448</v>
      </c>
      <c r="E924" s="16" t="s">
        <v>580</v>
      </c>
      <c r="F924">
        <v>3</v>
      </c>
      <c r="G924" s="20">
        <v>17.333333333333332</v>
      </c>
      <c r="H924" s="21">
        <v>3</v>
      </c>
      <c r="I924" s="19">
        <v>22.583333333333332</v>
      </c>
      <c r="J924" t="s">
        <v>17</v>
      </c>
      <c r="K924" s="18">
        <v>738.14</v>
      </c>
      <c r="L924" s="18">
        <v>573.45000000000005</v>
      </c>
      <c r="M924" s="18"/>
      <c r="N924" s="18"/>
    </row>
    <row r="925" spans="1:14" ht="15" x14ac:dyDescent="0.25">
      <c r="A925" t="str">
        <f t="shared" si="14"/>
        <v>VN310A3214</v>
      </c>
      <c r="B925" s="17" t="s">
        <v>581</v>
      </c>
      <c r="C925" s="16" t="s">
        <v>35</v>
      </c>
      <c r="D925" t="s">
        <v>448</v>
      </c>
      <c r="E925" s="16" t="s">
        <v>580</v>
      </c>
      <c r="F925">
        <v>4</v>
      </c>
      <c r="G925" s="20">
        <v>17.333333333333332</v>
      </c>
      <c r="H925" s="21">
        <v>4</v>
      </c>
      <c r="I925" s="19">
        <v>22.583333333333332</v>
      </c>
      <c r="J925" t="s">
        <v>17</v>
      </c>
      <c r="K925" s="18">
        <v>738.14</v>
      </c>
      <c r="L925" s="18">
        <v>573.45000000000005</v>
      </c>
      <c r="M925" s="18"/>
      <c r="N925" s="18"/>
    </row>
    <row r="926" spans="1:14" ht="15" x14ac:dyDescent="0.25">
      <c r="A926" t="str">
        <f t="shared" si="14"/>
        <v>VN310A3215</v>
      </c>
      <c r="B926" s="17" t="s">
        <v>581</v>
      </c>
      <c r="C926" s="16" t="s">
        <v>35</v>
      </c>
      <c r="D926" t="s">
        <v>448</v>
      </c>
      <c r="E926" s="16" t="s">
        <v>580</v>
      </c>
      <c r="F926">
        <v>5</v>
      </c>
      <c r="G926" s="20">
        <v>17.333333333333332</v>
      </c>
      <c r="H926" s="21">
        <v>5</v>
      </c>
      <c r="I926" s="19">
        <v>22.583333333333332</v>
      </c>
      <c r="J926" t="s">
        <v>17</v>
      </c>
      <c r="K926" s="18">
        <v>738.14</v>
      </c>
      <c r="L926" s="18">
        <v>573.45000000000005</v>
      </c>
      <c r="M926" s="18"/>
      <c r="N926" s="18"/>
    </row>
    <row r="927" spans="1:14" ht="15" x14ac:dyDescent="0.25">
      <c r="A927" t="str">
        <f t="shared" si="14"/>
        <v>VN310A3216</v>
      </c>
      <c r="B927" s="17" t="s">
        <v>581</v>
      </c>
      <c r="C927" s="16" t="s">
        <v>35</v>
      </c>
      <c r="D927" t="s">
        <v>448</v>
      </c>
      <c r="E927" s="16" t="s">
        <v>580</v>
      </c>
      <c r="F927">
        <v>6</v>
      </c>
      <c r="G927" s="20">
        <v>17.333333333333332</v>
      </c>
      <c r="H927" s="21">
        <v>6</v>
      </c>
      <c r="I927" s="19">
        <v>22.583333333333332</v>
      </c>
      <c r="J927" t="s">
        <v>17</v>
      </c>
      <c r="K927" s="18">
        <v>738.14</v>
      </c>
      <c r="L927" s="18">
        <v>573.45000000000005</v>
      </c>
      <c r="M927" s="18"/>
      <c r="N927" s="18"/>
    </row>
    <row r="928" spans="1:14" ht="15" x14ac:dyDescent="0.25">
      <c r="A928" t="str">
        <f t="shared" si="14"/>
        <v>VN310A3217</v>
      </c>
      <c r="B928" s="15" t="s">
        <v>581</v>
      </c>
      <c r="C928" s="16" t="s">
        <v>35</v>
      </c>
      <c r="D928" t="s">
        <v>448</v>
      </c>
      <c r="E928" s="16" t="s">
        <v>580</v>
      </c>
      <c r="F928">
        <v>7</v>
      </c>
      <c r="G928" s="20">
        <v>17.333333333333332</v>
      </c>
      <c r="H928" s="21">
        <v>7</v>
      </c>
      <c r="I928" s="19">
        <v>22.583333333333332</v>
      </c>
      <c r="J928" t="s">
        <v>17</v>
      </c>
      <c r="K928" s="18">
        <v>738.14</v>
      </c>
      <c r="L928" s="18">
        <v>573.45000000000005</v>
      </c>
      <c r="M928" s="18"/>
      <c r="N928" s="18"/>
    </row>
    <row r="929" spans="1:14" ht="15" x14ac:dyDescent="0.25">
      <c r="A929" t="str">
        <f t="shared" si="14"/>
        <v>VN346A3211</v>
      </c>
      <c r="B929" s="17" t="s">
        <v>603</v>
      </c>
      <c r="C929" s="16" t="s">
        <v>35</v>
      </c>
      <c r="D929" t="s">
        <v>165</v>
      </c>
      <c r="E929" s="16" t="s">
        <v>608</v>
      </c>
      <c r="F929">
        <v>1</v>
      </c>
      <c r="G929" s="20">
        <v>17.666666666666668</v>
      </c>
      <c r="H929" s="21">
        <v>1</v>
      </c>
      <c r="I929" s="19">
        <v>21.916666666666668</v>
      </c>
      <c r="J929" t="s">
        <v>17</v>
      </c>
      <c r="K929" s="18">
        <v>710.58</v>
      </c>
      <c r="L929" s="18">
        <v>616.82000000000005</v>
      </c>
      <c r="M929" s="18"/>
      <c r="N929" s="18"/>
    </row>
    <row r="930" spans="1:14" ht="15" x14ac:dyDescent="0.25">
      <c r="A930" t="str">
        <f t="shared" si="14"/>
        <v>VN346A3212</v>
      </c>
      <c r="B930" s="17" t="s">
        <v>603</v>
      </c>
      <c r="C930" s="16" t="s">
        <v>35</v>
      </c>
      <c r="D930" t="s">
        <v>165</v>
      </c>
      <c r="E930" s="16" t="s">
        <v>608</v>
      </c>
      <c r="F930">
        <v>2</v>
      </c>
      <c r="G930" s="20">
        <v>17.666666666666668</v>
      </c>
      <c r="H930" s="21">
        <v>2</v>
      </c>
      <c r="I930" s="19">
        <v>21.916666666666668</v>
      </c>
      <c r="J930" t="s">
        <v>17</v>
      </c>
      <c r="K930" s="18">
        <v>710.58</v>
      </c>
      <c r="L930" s="18">
        <v>616.82000000000005</v>
      </c>
      <c r="M930" s="18"/>
      <c r="N930" s="18"/>
    </row>
    <row r="931" spans="1:14" ht="15" x14ac:dyDescent="0.25">
      <c r="A931" t="str">
        <f t="shared" si="14"/>
        <v>VN346A3213</v>
      </c>
      <c r="B931" s="17" t="s">
        <v>603</v>
      </c>
      <c r="C931" s="16" t="s">
        <v>35</v>
      </c>
      <c r="D931" t="s">
        <v>165</v>
      </c>
      <c r="E931" s="16" t="s">
        <v>608</v>
      </c>
      <c r="F931">
        <v>3</v>
      </c>
      <c r="G931" s="20">
        <v>17.666666666666668</v>
      </c>
      <c r="H931" s="21">
        <v>3</v>
      </c>
      <c r="I931" s="19">
        <v>21.916666666666668</v>
      </c>
      <c r="J931" t="s">
        <v>17</v>
      </c>
      <c r="K931" s="18">
        <v>710.58</v>
      </c>
      <c r="L931" s="18">
        <v>616.82000000000005</v>
      </c>
      <c r="M931" s="18"/>
      <c r="N931" s="18"/>
    </row>
    <row r="932" spans="1:14" ht="15" x14ac:dyDescent="0.25">
      <c r="A932" t="str">
        <f t="shared" si="14"/>
        <v>VN346A3214</v>
      </c>
      <c r="B932" s="17" t="s">
        <v>603</v>
      </c>
      <c r="C932" s="16" t="s">
        <v>35</v>
      </c>
      <c r="D932" t="s">
        <v>165</v>
      </c>
      <c r="E932" s="16" t="s">
        <v>608</v>
      </c>
      <c r="F932">
        <v>4</v>
      </c>
      <c r="G932" s="20">
        <v>17.666666666666668</v>
      </c>
      <c r="H932" s="21">
        <v>4</v>
      </c>
      <c r="I932" s="19">
        <v>21.916666666666668</v>
      </c>
      <c r="J932" t="s">
        <v>17</v>
      </c>
      <c r="K932" s="18">
        <v>710.58</v>
      </c>
      <c r="L932" s="18">
        <v>616.82000000000005</v>
      </c>
      <c r="M932" s="18"/>
      <c r="N932" s="18"/>
    </row>
    <row r="933" spans="1:14" ht="15" x14ac:dyDescent="0.25">
      <c r="A933" t="str">
        <f t="shared" si="14"/>
        <v>VN346A3215</v>
      </c>
      <c r="B933" s="17" t="s">
        <v>603</v>
      </c>
      <c r="C933" s="16" t="s">
        <v>35</v>
      </c>
      <c r="D933" t="s">
        <v>165</v>
      </c>
      <c r="E933" s="16" t="s">
        <v>608</v>
      </c>
      <c r="F933">
        <v>5</v>
      </c>
      <c r="G933" s="20">
        <v>17.666666666666668</v>
      </c>
      <c r="H933" s="21">
        <v>5</v>
      </c>
      <c r="I933" s="19">
        <v>21.916666666666668</v>
      </c>
      <c r="J933" t="s">
        <v>17</v>
      </c>
      <c r="K933" s="18">
        <v>710.58</v>
      </c>
      <c r="L933" s="18">
        <v>616.82000000000005</v>
      </c>
      <c r="M933" s="18"/>
      <c r="N933" s="18"/>
    </row>
    <row r="934" spans="1:14" ht="15" x14ac:dyDescent="0.25">
      <c r="A934" t="str">
        <f t="shared" si="14"/>
        <v>VN346A3216</v>
      </c>
      <c r="B934" s="17" t="s">
        <v>603</v>
      </c>
      <c r="C934" s="16" t="s">
        <v>35</v>
      </c>
      <c r="D934" t="s">
        <v>165</v>
      </c>
      <c r="E934" s="16" t="s">
        <v>608</v>
      </c>
      <c r="F934">
        <v>6</v>
      </c>
      <c r="G934" s="20">
        <v>17.666666666666668</v>
      </c>
      <c r="H934" s="21">
        <v>6</v>
      </c>
      <c r="I934" s="19">
        <v>21.916666666666668</v>
      </c>
      <c r="J934" t="s">
        <v>17</v>
      </c>
      <c r="K934" s="18">
        <v>710.58</v>
      </c>
      <c r="L934" s="18">
        <v>616.82000000000005</v>
      </c>
      <c r="M934" s="18"/>
      <c r="N934" s="18"/>
    </row>
    <row r="935" spans="1:14" ht="15" x14ac:dyDescent="0.25">
      <c r="A935" t="str">
        <f t="shared" si="14"/>
        <v>VN346A3217</v>
      </c>
      <c r="B935" s="15" t="s">
        <v>603</v>
      </c>
      <c r="C935" s="16" t="s">
        <v>35</v>
      </c>
      <c r="D935" t="s">
        <v>165</v>
      </c>
      <c r="E935" s="16" t="s">
        <v>608</v>
      </c>
      <c r="F935">
        <v>7</v>
      </c>
      <c r="G935" s="20">
        <v>17.666666666666668</v>
      </c>
      <c r="H935" s="21">
        <v>7</v>
      </c>
      <c r="I935" s="19">
        <v>21.916666666666668</v>
      </c>
      <c r="J935" t="s">
        <v>17</v>
      </c>
      <c r="K935" s="18">
        <v>710.58</v>
      </c>
      <c r="L935" s="18">
        <v>616.82000000000005</v>
      </c>
      <c r="M935" s="18"/>
      <c r="N935" s="18"/>
    </row>
    <row r="936" spans="1:14" ht="15" x14ac:dyDescent="0.25">
      <c r="A936" t="str">
        <f t="shared" si="14"/>
        <v>VN512A3212</v>
      </c>
      <c r="B936" s="17" t="s">
        <v>709</v>
      </c>
      <c r="C936" s="16" t="s">
        <v>35</v>
      </c>
      <c r="D936" t="s">
        <v>239</v>
      </c>
      <c r="E936" s="16" t="s">
        <v>708</v>
      </c>
      <c r="F936">
        <v>2</v>
      </c>
      <c r="G936" s="20">
        <v>3.1666666666666665</v>
      </c>
      <c r="H936" s="21">
        <v>2</v>
      </c>
      <c r="I936" s="19">
        <v>6.75</v>
      </c>
      <c r="J936" t="s">
        <v>17</v>
      </c>
      <c r="K936" s="18">
        <v>450.1</v>
      </c>
      <c r="L936" s="18">
        <v>453.05</v>
      </c>
      <c r="M936" s="18"/>
      <c r="N936" s="18"/>
    </row>
    <row r="937" spans="1:14" ht="15" x14ac:dyDescent="0.25">
      <c r="A937" t="str">
        <f t="shared" si="14"/>
        <v>VN512A3213</v>
      </c>
      <c r="B937" s="17" t="s">
        <v>709</v>
      </c>
      <c r="C937" s="16" t="s">
        <v>35</v>
      </c>
      <c r="D937" t="s">
        <v>239</v>
      </c>
      <c r="E937" s="16" t="s">
        <v>708</v>
      </c>
      <c r="F937">
        <v>3</v>
      </c>
      <c r="G937" s="20">
        <v>3.1666666666666665</v>
      </c>
      <c r="H937" s="21">
        <v>3</v>
      </c>
      <c r="I937" s="19">
        <v>6.75</v>
      </c>
      <c r="J937" t="s">
        <v>17</v>
      </c>
      <c r="K937" s="18">
        <v>450.1</v>
      </c>
      <c r="L937" s="18">
        <v>453.05</v>
      </c>
      <c r="M937" s="18"/>
      <c r="N937" s="18"/>
    </row>
    <row r="938" spans="1:14" ht="15" x14ac:dyDescent="0.25">
      <c r="A938" t="str">
        <f t="shared" si="14"/>
        <v>VN512A3215</v>
      </c>
      <c r="B938" s="17" t="s">
        <v>709</v>
      </c>
      <c r="C938" s="16" t="s">
        <v>35</v>
      </c>
      <c r="D938" t="s">
        <v>239</v>
      </c>
      <c r="E938" s="16" t="s">
        <v>708</v>
      </c>
      <c r="F938">
        <v>5</v>
      </c>
      <c r="G938" s="20">
        <v>3.1666666666666665</v>
      </c>
      <c r="H938" s="21">
        <v>5</v>
      </c>
      <c r="I938" s="19">
        <v>6.75</v>
      </c>
      <c r="J938" t="s">
        <v>17</v>
      </c>
      <c r="K938" s="18">
        <v>450.1</v>
      </c>
      <c r="L938" s="18">
        <v>453.05</v>
      </c>
      <c r="M938" s="18"/>
      <c r="N938" s="18"/>
    </row>
    <row r="939" spans="1:14" ht="15" x14ac:dyDescent="0.25">
      <c r="A939" t="str">
        <f t="shared" si="14"/>
        <v>VN512A3216</v>
      </c>
      <c r="B939" s="17" t="s">
        <v>709</v>
      </c>
      <c r="C939" s="16" t="s">
        <v>35</v>
      </c>
      <c r="D939" t="s">
        <v>239</v>
      </c>
      <c r="E939" s="16" t="s">
        <v>708</v>
      </c>
      <c r="F939">
        <v>6</v>
      </c>
      <c r="G939" s="20">
        <v>3.1666666666666665</v>
      </c>
      <c r="H939" s="21">
        <v>6</v>
      </c>
      <c r="I939" s="19">
        <v>6.75</v>
      </c>
      <c r="J939" t="s">
        <v>17</v>
      </c>
      <c r="K939" s="18">
        <v>450.1</v>
      </c>
      <c r="L939" s="18">
        <v>453.05</v>
      </c>
      <c r="M939" s="18"/>
      <c r="N939" s="18"/>
    </row>
    <row r="940" spans="1:14" ht="15" x14ac:dyDescent="0.25">
      <c r="A940" t="str">
        <f t="shared" si="14"/>
        <v>VN512A3217</v>
      </c>
      <c r="B940" s="15" t="s">
        <v>709</v>
      </c>
      <c r="C940" s="16" t="s">
        <v>35</v>
      </c>
      <c r="D940" t="s">
        <v>239</v>
      </c>
      <c r="E940" s="16" t="s">
        <v>708</v>
      </c>
      <c r="F940">
        <v>7</v>
      </c>
      <c r="G940" s="20">
        <v>3.1666666666666665</v>
      </c>
      <c r="H940" s="21">
        <v>7</v>
      </c>
      <c r="I940" s="19">
        <v>6.75</v>
      </c>
      <c r="J940" t="s">
        <v>17</v>
      </c>
      <c r="K940" s="18">
        <v>450.1</v>
      </c>
      <c r="L940" s="18">
        <v>453.05</v>
      </c>
      <c r="M940" s="18"/>
      <c r="N940" s="18"/>
    </row>
    <row r="941" spans="1:14" ht="15" x14ac:dyDescent="0.25">
      <c r="A941" t="str">
        <f t="shared" si="14"/>
        <v>VN1233A3211</v>
      </c>
      <c r="B941" s="17" t="s">
        <v>302</v>
      </c>
      <c r="C941" s="16" t="s">
        <v>35</v>
      </c>
      <c r="D941" t="s">
        <v>177</v>
      </c>
      <c r="E941" s="16" t="s">
        <v>504</v>
      </c>
      <c r="F941">
        <v>1</v>
      </c>
      <c r="G941" s="20">
        <v>2.75</v>
      </c>
      <c r="H941" s="21">
        <v>1</v>
      </c>
      <c r="I941" s="19">
        <v>4.916666666666667</v>
      </c>
      <c r="J941" t="s">
        <v>17</v>
      </c>
      <c r="K941" s="18">
        <v>293.23</v>
      </c>
      <c r="L941" s="18">
        <v>332.37</v>
      </c>
      <c r="M941" s="18"/>
      <c r="N941" s="18"/>
    </row>
    <row r="942" spans="1:14" ht="15" x14ac:dyDescent="0.25">
      <c r="A942" t="str">
        <f t="shared" si="14"/>
        <v>VN1233A3212</v>
      </c>
      <c r="B942" s="17" t="s">
        <v>302</v>
      </c>
      <c r="C942" s="16" t="s">
        <v>35</v>
      </c>
      <c r="D942" t="s">
        <v>177</v>
      </c>
      <c r="E942" s="16" t="s">
        <v>504</v>
      </c>
      <c r="F942">
        <v>2</v>
      </c>
      <c r="G942" s="20">
        <v>2.75</v>
      </c>
      <c r="H942" s="21">
        <v>2</v>
      </c>
      <c r="I942" s="19">
        <v>4.916666666666667</v>
      </c>
      <c r="J942" t="s">
        <v>17</v>
      </c>
      <c r="K942" s="18">
        <v>293.23</v>
      </c>
      <c r="L942" s="18">
        <v>332.37</v>
      </c>
      <c r="M942" s="18"/>
      <c r="N942" s="18"/>
    </row>
    <row r="943" spans="1:14" ht="15" x14ac:dyDescent="0.25">
      <c r="A943" t="str">
        <f t="shared" si="14"/>
        <v>VN1233A3213</v>
      </c>
      <c r="B943" s="17" t="s">
        <v>302</v>
      </c>
      <c r="C943" s="16" t="s">
        <v>35</v>
      </c>
      <c r="D943" t="s">
        <v>177</v>
      </c>
      <c r="E943" s="16" t="s">
        <v>504</v>
      </c>
      <c r="F943">
        <v>3</v>
      </c>
      <c r="G943" s="20">
        <v>2.75</v>
      </c>
      <c r="H943" s="21">
        <v>3</v>
      </c>
      <c r="I943" s="19">
        <v>4.916666666666667</v>
      </c>
      <c r="J943" t="s">
        <v>17</v>
      </c>
      <c r="K943" s="18">
        <v>293.23</v>
      </c>
      <c r="L943" s="18">
        <v>332.37</v>
      </c>
      <c r="M943" s="18"/>
      <c r="N943" s="18"/>
    </row>
    <row r="944" spans="1:14" ht="15" x14ac:dyDescent="0.25">
      <c r="A944" t="str">
        <f t="shared" si="14"/>
        <v>VN1233A3214</v>
      </c>
      <c r="B944" s="17" t="s">
        <v>302</v>
      </c>
      <c r="C944" s="16" t="s">
        <v>35</v>
      </c>
      <c r="D944" t="s">
        <v>177</v>
      </c>
      <c r="E944" s="16" t="s">
        <v>504</v>
      </c>
      <c r="F944">
        <v>4</v>
      </c>
      <c r="G944" s="20">
        <v>2.75</v>
      </c>
      <c r="H944" s="21">
        <v>4</v>
      </c>
      <c r="I944" s="19">
        <v>4.916666666666667</v>
      </c>
      <c r="J944" t="s">
        <v>17</v>
      </c>
      <c r="K944" s="18">
        <v>293.23</v>
      </c>
      <c r="L944" s="18">
        <v>332.37</v>
      </c>
      <c r="M944" s="18"/>
      <c r="N944" s="18"/>
    </row>
    <row r="945" spans="1:14" ht="15" x14ac:dyDescent="0.25">
      <c r="A945" t="str">
        <f t="shared" si="14"/>
        <v>VN1233A3215</v>
      </c>
      <c r="B945" s="17" t="s">
        <v>302</v>
      </c>
      <c r="C945" s="16" t="s">
        <v>35</v>
      </c>
      <c r="D945" t="s">
        <v>177</v>
      </c>
      <c r="E945" s="16" t="s">
        <v>504</v>
      </c>
      <c r="F945">
        <v>5</v>
      </c>
      <c r="G945" s="20">
        <v>2.75</v>
      </c>
      <c r="H945" s="21">
        <v>5</v>
      </c>
      <c r="I945" s="19">
        <v>4.916666666666667</v>
      </c>
      <c r="J945" t="s">
        <v>17</v>
      </c>
      <c r="K945" s="18">
        <v>293.23</v>
      </c>
      <c r="L945" s="18">
        <v>332.37</v>
      </c>
      <c r="M945" s="18"/>
      <c r="N945" s="18"/>
    </row>
    <row r="946" spans="1:14" ht="15" x14ac:dyDescent="0.25">
      <c r="A946" t="str">
        <f t="shared" si="14"/>
        <v>VN1233A3216</v>
      </c>
      <c r="B946" s="17" t="s">
        <v>302</v>
      </c>
      <c r="C946" s="16" t="s">
        <v>35</v>
      </c>
      <c r="D946" t="s">
        <v>177</v>
      </c>
      <c r="E946" s="16" t="s">
        <v>504</v>
      </c>
      <c r="F946">
        <v>6</v>
      </c>
      <c r="G946" s="20">
        <v>2.75</v>
      </c>
      <c r="H946" s="21">
        <v>6</v>
      </c>
      <c r="I946" s="19">
        <v>4.916666666666667</v>
      </c>
      <c r="J946" t="s">
        <v>17</v>
      </c>
      <c r="K946" s="18">
        <v>293.23</v>
      </c>
      <c r="L946" s="18">
        <v>332.37</v>
      </c>
      <c r="M946" s="18"/>
      <c r="N946" s="18"/>
    </row>
    <row r="947" spans="1:14" ht="15" x14ac:dyDescent="0.25">
      <c r="A947" t="str">
        <f t="shared" si="14"/>
        <v>VN1233A3217</v>
      </c>
      <c r="B947" s="17" t="s">
        <v>302</v>
      </c>
      <c r="C947" s="16" t="s">
        <v>35</v>
      </c>
      <c r="D947" t="s">
        <v>177</v>
      </c>
      <c r="E947" s="16" t="s">
        <v>504</v>
      </c>
      <c r="F947">
        <v>7</v>
      </c>
      <c r="G947" s="20">
        <v>2.75</v>
      </c>
      <c r="H947" s="21">
        <v>7</v>
      </c>
      <c r="I947" s="19">
        <v>4.916666666666667</v>
      </c>
      <c r="J947" t="s">
        <v>17</v>
      </c>
      <c r="K947" s="18">
        <v>293.23</v>
      </c>
      <c r="L947" s="18">
        <v>332.37</v>
      </c>
      <c r="M947" s="18"/>
      <c r="N947" s="18"/>
    </row>
    <row r="948" spans="1:14" ht="15" x14ac:dyDescent="0.25">
      <c r="A948" t="str">
        <f t="shared" si="14"/>
        <v>VN1237A3211</v>
      </c>
      <c r="B948" s="17" t="s">
        <v>302</v>
      </c>
      <c r="C948" s="16" t="s">
        <v>35</v>
      </c>
      <c r="D948" t="s">
        <v>177</v>
      </c>
      <c r="E948" s="16" t="s">
        <v>301</v>
      </c>
      <c r="F948">
        <v>1</v>
      </c>
      <c r="G948" s="20">
        <v>4.5</v>
      </c>
      <c r="H948" s="21">
        <v>1</v>
      </c>
      <c r="I948" s="19">
        <v>6.666666666666667</v>
      </c>
      <c r="J948" t="s">
        <v>17</v>
      </c>
      <c r="K948" s="18">
        <v>293.23</v>
      </c>
      <c r="L948" s="18">
        <v>332.37</v>
      </c>
      <c r="M948" s="18"/>
      <c r="N948" s="18"/>
    </row>
    <row r="949" spans="1:14" ht="15" x14ac:dyDescent="0.25">
      <c r="A949" t="str">
        <f t="shared" si="14"/>
        <v>VN1237A3212</v>
      </c>
      <c r="B949" s="17" t="s">
        <v>302</v>
      </c>
      <c r="C949" s="16" t="s">
        <v>35</v>
      </c>
      <c r="D949" t="s">
        <v>177</v>
      </c>
      <c r="E949" s="16" t="s">
        <v>301</v>
      </c>
      <c r="F949">
        <v>2</v>
      </c>
      <c r="G949" s="20">
        <v>4.5</v>
      </c>
      <c r="H949" s="21">
        <v>2</v>
      </c>
      <c r="I949" s="19">
        <v>6.666666666666667</v>
      </c>
      <c r="J949" t="s">
        <v>17</v>
      </c>
      <c r="K949" s="18">
        <v>293.23</v>
      </c>
      <c r="L949" s="18">
        <v>332.37</v>
      </c>
      <c r="M949" s="18"/>
      <c r="N949" s="18"/>
    </row>
    <row r="950" spans="1:14" ht="15" x14ac:dyDescent="0.25">
      <c r="A950" t="str">
        <f t="shared" si="14"/>
        <v>VN1237A3213</v>
      </c>
      <c r="B950" s="17" t="s">
        <v>302</v>
      </c>
      <c r="C950" s="16" t="s">
        <v>35</v>
      </c>
      <c r="D950" t="s">
        <v>177</v>
      </c>
      <c r="E950" s="16" t="s">
        <v>301</v>
      </c>
      <c r="F950">
        <v>3</v>
      </c>
      <c r="G950" s="20">
        <v>4.5</v>
      </c>
      <c r="H950" s="21">
        <v>3</v>
      </c>
      <c r="I950" s="19">
        <v>6.666666666666667</v>
      </c>
      <c r="J950" t="s">
        <v>17</v>
      </c>
      <c r="K950" s="18">
        <v>293.23</v>
      </c>
      <c r="L950" s="18">
        <v>332.37</v>
      </c>
      <c r="M950" s="18"/>
      <c r="N950" s="18"/>
    </row>
    <row r="951" spans="1:14" ht="15" x14ac:dyDescent="0.25">
      <c r="A951" t="str">
        <f t="shared" si="14"/>
        <v>VN1237A3214</v>
      </c>
      <c r="B951" s="17" t="s">
        <v>302</v>
      </c>
      <c r="C951" s="16" t="s">
        <v>35</v>
      </c>
      <c r="D951" t="s">
        <v>177</v>
      </c>
      <c r="E951" s="16" t="s">
        <v>301</v>
      </c>
      <c r="F951">
        <v>4</v>
      </c>
      <c r="G951" s="20">
        <v>4.5</v>
      </c>
      <c r="H951" s="21">
        <v>4</v>
      </c>
      <c r="I951" s="19">
        <v>6.666666666666667</v>
      </c>
      <c r="J951" t="s">
        <v>17</v>
      </c>
      <c r="K951" s="18">
        <v>293.23</v>
      </c>
      <c r="L951" s="18">
        <v>332.37</v>
      </c>
      <c r="M951" s="18"/>
      <c r="N951" s="18"/>
    </row>
    <row r="952" spans="1:14" ht="15" x14ac:dyDescent="0.25">
      <c r="A952" t="str">
        <f t="shared" si="14"/>
        <v>VN1237A3215</v>
      </c>
      <c r="B952" s="17" t="s">
        <v>302</v>
      </c>
      <c r="C952" s="16" t="s">
        <v>35</v>
      </c>
      <c r="D952" t="s">
        <v>177</v>
      </c>
      <c r="E952" s="16" t="s">
        <v>301</v>
      </c>
      <c r="F952">
        <v>5</v>
      </c>
      <c r="G952" s="20">
        <v>4.5</v>
      </c>
      <c r="H952" s="21">
        <v>5</v>
      </c>
      <c r="I952" s="19">
        <v>6.666666666666667</v>
      </c>
      <c r="J952" t="s">
        <v>17</v>
      </c>
      <c r="K952" s="18">
        <v>293.23</v>
      </c>
      <c r="L952" s="18">
        <v>332.37</v>
      </c>
      <c r="M952" s="18"/>
      <c r="N952" s="18"/>
    </row>
    <row r="953" spans="1:14" ht="15" x14ac:dyDescent="0.25">
      <c r="A953" t="str">
        <f t="shared" si="14"/>
        <v>VN1237A3216</v>
      </c>
      <c r="B953" s="17" t="s">
        <v>302</v>
      </c>
      <c r="C953" s="16" t="s">
        <v>35</v>
      </c>
      <c r="D953" t="s">
        <v>177</v>
      </c>
      <c r="E953" s="16" t="s">
        <v>301</v>
      </c>
      <c r="F953">
        <v>6</v>
      </c>
      <c r="G953" s="20">
        <v>4.583333333333333</v>
      </c>
      <c r="H953" s="21">
        <v>6</v>
      </c>
      <c r="I953" s="19">
        <v>6.75</v>
      </c>
      <c r="J953" t="s">
        <v>17</v>
      </c>
      <c r="K953" s="18">
        <v>293.23</v>
      </c>
      <c r="L953" s="18">
        <v>332.37</v>
      </c>
      <c r="M953" s="18"/>
      <c r="N953" s="18"/>
    </row>
    <row r="954" spans="1:14" ht="15" x14ac:dyDescent="0.25">
      <c r="A954" t="str">
        <f t="shared" si="14"/>
        <v>VN1237A3217</v>
      </c>
      <c r="B954" s="17" t="s">
        <v>302</v>
      </c>
      <c r="C954" s="16" t="s">
        <v>35</v>
      </c>
      <c r="D954" t="s">
        <v>177</v>
      </c>
      <c r="E954" s="16" t="s">
        <v>301</v>
      </c>
      <c r="F954">
        <v>7</v>
      </c>
      <c r="G954" s="20">
        <v>4.5</v>
      </c>
      <c r="H954" s="21">
        <v>7</v>
      </c>
      <c r="I954" s="19">
        <v>6.666666666666667</v>
      </c>
      <c r="J954" t="s">
        <v>17</v>
      </c>
      <c r="K954" s="18">
        <v>293.23</v>
      </c>
      <c r="L954" s="18">
        <v>332.37</v>
      </c>
      <c r="M954" s="18"/>
      <c r="N954" s="18"/>
    </row>
    <row r="955" spans="1:14" ht="15" x14ac:dyDescent="0.25">
      <c r="A955" t="str">
        <f t="shared" si="14"/>
        <v>VN1241A3211</v>
      </c>
      <c r="B955" s="17" t="s">
        <v>302</v>
      </c>
      <c r="C955" s="16" t="s">
        <v>35</v>
      </c>
      <c r="D955" t="s">
        <v>177</v>
      </c>
      <c r="E955" s="16" t="s">
        <v>394</v>
      </c>
      <c r="F955">
        <v>1</v>
      </c>
      <c r="G955" s="20">
        <v>9.6666666666666661</v>
      </c>
      <c r="H955" s="21">
        <v>1</v>
      </c>
      <c r="I955" s="19">
        <v>11.833333333333334</v>
      </c>
      <c r="J955" t="s">
        <v>17</v>
      </c>
      <c r="K955" s="18">
        <v>293.23</v>
      </c>
      <c r="L955" s="18">
        <v>332.37</v>
      </c>
      <c r="M955" s="18"/>
      <c r="N955" s="18"/>
    </row>
    <row r="956" spans="1:14" ht="15" x14ac:dyDescent="0.25">
      <c r="A956" t="str">
        <f t="shared" si="14"/>
        <v>VN1241A3212</v>
      </c>
      <c r="B956" s="17" t="s">
        <v>302</v>
      </c>
      <c r="C956" s="16" t="s">
        <v>35</v>
      </c>
      <c r="D956" t="s">
        <v>177</v>
      </c>
      <c r="E956" s="16" t="s">
        <v>394</v>
      </c>
      <c r="F956">
        <v>2</v>
      </c>
      <c r="G956" s="20">
        <v>10.166666666666666</v>
      </c>
      <c r="H956" s="21">
        <v>2</v>
      </c>
      <c r="I956" s="19">
        <v>12.333333333333334</v>
      </c>
      <c r="J956" t="s">
        <v>17</v>
      </c>
      <c r="K956" s="18">
        <v>293.23</v>
      </c>
      <c r="L956" s="18">
        <v>332.37</v>
      </c>
      <c r="M956" s="18"/>
      <c r="N956" s="18"/>
    </row>
    <row r="957" spans="1:14" ht="15" x14ac:dyDescent="0.25">
      <c r="A957" t="str">
        <f t="shared" si="14"/>
        <v>VN1241A3213</v>
      </c>
      <c r="B957" s="17" t="s">
        <v>302</v>
      </c>
      <c r="C957" s="16" t="s">
        <v>35</v>
      </c>
      <c r="D957" t="s">
        <v>177</v>
      </c>
      <c r="E957" s="16" t="s">
        <v>394</v>
      </c>
      <c r="F957">
        <v>3</v>
      </c>
      <c r="G957" s="20">
        <v>9.6666666666666661</v>
      </c>
      <c r="H957" s="21">
        <v>3</v>
      </c>
      <c r="I957" s="19">
        <v>11.833333333333334</v>
      </c>
      <c r="J957" t="s">
        <v>17</v>
      </c>
      <c r="K957" s="18">
        <v>293.23</v>
      </c>
      <c r="L957" s="18">
        <v>332.37</v>
      </c>
      <c r="M957" s="18"/>
      <c r="N957" s="18"/>
    </row>
    <row r="958" spans="1:14" ht="15" x14ac:dyDescent="0.25">
      <c r="A958" t="str">
        <f t="shared" si="14"/>
        <v>VN1241A3214</v>
      </c>
      <c r="B958" s="17" t="s">
        <v>302</v>
      </c>
      <c r="C958" s="16" t="s">
        <v>35</v>
      </c>
      <c r="D958" t="s">
        <v>177</v>
      </c>
      <c r="E958" s="16" t="s">
        <v>394</v>
      </c>
      <c r="F958">
        <v>4</v>
      </c>
      <c r="G958" s="20">
        <v>10.166666666666666</v>
      </c>
      <c r="H958" s="21">
        <v>4</v>
      </c>
      <c r="I958" s="19">
        <v>12.333333333333334</v>
      </c>
      <c r="J958" t="s">
        <v>17</v>
      </c>
      <c r="K958" s="18">
        <v>293.23</v>
      </c>
      <c r="L958" s="18">
        <v>332.37</v>
      </c>
      <c r="M958" s="18"/>
      <c r="N958" s="18"/>
    </row>
    <row r="959" spans="1:14" ht="15" x14ac:dyDescent="0.25">
      <c r="A959" t="str">
        <f t="shared" si="14"/>
        <v>VN1241A3215</v>
      </c>
      <c r="B959" s="17" t="s">
        <v>302</v>
      </c>
      <c r="C959" s="16" t="s">
        <v>35</v>
      </c>
      <c r="D959" t="s">
        <v>177</v>
      </c>
      <c r="E959" s="16" t="s">
        <v>394</v>
      </c>
      <c r="F959">
        <v>5</v>
      </c>
      <c r="G959" s="20">
        <v>9.6666666666666661</v>
      </c>
      <c r="H959" s="21">
        <v>5</v>
      </c>
      <c r="I959" s="19">
        <v>11.833333333333334</v>
      </c>
      <c r="J959" t="s">
        <v>17</v>
      </c>
      <c r="K959" s="18">
        <v>293.23</v>
      </c>
      <c r="L959" s="18">
        <v>332.37</v>
      </c>
      <c r="M959" s="18"/>
      <c r="N959" s="18"/>
    </row>
    <row r="960" spans="1:14" ht="15" x14ac:dyDescent="0.25">
      <c r="A960" t="str">
        <f t="shared" si="14"/>
        <v>VN1241A3216</v>
      </c>
      <c r="B960" s="17" t="s">
        <v>302</v>
      </c>
      <c r="C960" s="16" t="s">
        <v>35</v>
      </c>
      <c r="D960" t="s">
        <v>177</v>
      </c>
      <c r="E960" s="16" t="s">
        <v>394</v>
      </c>
      <c r="F960">
        <v>6</v>
      </c>
      <c r="G960" s="20">
        <v>10.166666666666666</v>
      </c>
      <c r="H960" s="21">
        <v>6</v>
      </c>
      <c r="I960" s="19">
        <v>12.333333333333334</v>
      </c>
      <c r="J960" t="s">
        <v>17</v>
      </c>
      <c r="K960" s="18">
        <v>293.23</v>
      </c>
      <c r="L960" s="18">
        <v>332.37</v>
      </c>
      <c r="M960" s="18"/>
      <c r="N960" s="18"/>
    </row>
    <row r="961" spans="1:14" ht="15" x14ac:dyDescent="0.25">
      <c r="A961" t="str">
        <f t="shared" si="14"/>
        <v>VN1241A3217</v>
      </c>
      <c r="B961" s="17" t="s">
        <v>302</v>
      </c>
      <c r="C961" s="16" t="s">
        <v>35</v>
      </c>
      <c r="D961" t="s">
        <v>177</v>
      </c>
      <c r="E961" s="16" t="s">
        <v>394</v>
      </c>
      <c r="F961">
        <v>7</v>
      </c>
      <c r="G961" s="20">
        <v>10</v>
      </c>
      <c r="H961" s="21">
        <v>7</v>
      </c>
      <c r="I961" s="19">
        <v>12.166666666666666</v>
      </c>
      <c r="J961" t="s">
        <v>17</v>
      </c>
      <c r="K961" s="18">
        <v>293.23</v>
      </c>
      <c r="L961" s="18">
        <v>332.37</v>
      </c>
      <c r="M961" s="18"/>
      <c r="N961" s="18"/>
    </row>
    <row r="962" spans="1:14" ht="15" x14ac:dyDescent="0.25">
      <c r="A962" t="str">
        <f t="shared" si="14"/>
        <v>VN7233A3211</v>
      </c>
      <c r="B962" s="17" t="s">
        <v>302</v>
      </c>
      <c r="C962" s="16" t="s">
        <v>35</v>
      </c>
      <c r="D962" t="s">
        <v>177</v>
      </c>
      <c r="E962" s="16" t="s">
        <v>401</v>
      </c>
      <c r="F962">
        <v>1</v>
      </c>
      <c r="G962" s="20">
        <v>6.666666666666667</v>
      </c>
      <c r="H962" s="21">
        <v>1</v>
      </c>
      <c r="I962" s="19">
        <v>8.8333333333333339</v>
      </c>
      <c r="J962" t="s">
        <v>17</v>
      </c>
      <c r="K962" s="18">
        <v>293.23</v>
      </c>
      <c r="L962" s="18">
        <v>332.37</v>
      </c>
      <c r="M962" s="18"/>
      <c r="N962" s="18"/>
    </row>
    <row r="963" spans="1:14" ht="15" x14ac:dyDescent="0.25">
      <c r="A963" t="str">
        <f t="shared" ref="A963:A1026" si="15">E963&amp;J963&amp;F963</f>
        <v>VN7233A3213</v>
      </c>
      <c r="B963" s="17" t="s">
        <v>302</v>
      </c>
      <c r="C963" s="16" t="s">
        <v>35</v>
      </c>
      <c r="D963" t="s">
        <v>177</v>
      </c>
      <c r="E963" s="16" t="s">
        <v>401</v>
      </c>
      <c r="F963">
        <v>3</v>
      </c>
      <c r="G963" s="20">
        <v>6.666666666666667</v>
      </c>
      <c r="H963" s="21">
        <v>3</v>
      </c>
      <c r="I963" s="19">
        <v>8.8333333333333339</v>
      </c>
      <c r="J963" t="s">
        <v>17</v>
      </c>
      <c r="K963" s="18">
        <v>293.23</v>
      </c>
      <c r="L963" s="18">
        <v>332.37</v>
      </c>
      <c r="M963" s="18"/>
      <c r="N963" s="18"/>
    </row>
    <row r="964" spans="1:14" ht="15" x14ac:dyDescent="0.25">
      <c r="A964" t="str">
        <f t="shared" si="15"/>
        <v>VN7233A3215</v>
      </c>
      <c r="B964" s="17" t="s">
        <v>302</v>
      </c>
      <c r="C964" s="16" t="s">
        <v>35</v>
      </c>
      <c r="D964" t="s">
        <v>177</v>
      </c>
      <c r="E964" s="16" t="s">
        <v>401</v>
      </c>
      <c r="F964">
        <v>5</v>
      </c>
      <c r="G964" s="20">
        <v>6.666666666666667</v>
      </c>
      <c r="H964" s="21">
        <v>5</v>
      </c>
      <c r="I964" s="19">
        <v>8.8333333333333339</v>
      </c>
      <c r="J964" t="s">
        <v>17</v>
      </c>
      <c r="K964" s="18">
        <v>293.23</v>
      </c>
      <c r="L964" s="18">
        <v>332.37</v>
      </c>
      <c r="M964" s="18"/>
      <c r="N964" s="18"/>
    </row>
    <row r="965" spans="1:14" ht="15" x14ac:dyDescent="0.25">
      <c r="A965" t="str">
        <f t="shared" si="15"/>
        <v>VN7233A3216</v>
      </c>
      <c r="B965" s="15" t="s">
        <v>302</v>
      </c>
      <c r="C965" s="16" t="s">
        <v>35</v>
      </c>
      <c r="D965" t="s">
        <v>177</v>
      </c>
      <c r="E965" s="16" t="s">
        <v>401</v>
      </c>
      <c r="F965">
        <v>6</v>
      </c>
      <c r="G965" s="20">
        <v>6.833333333333333</v>
      </c>
      <c r="H965" s="21">
        <v>6</v>
      </c>
      <c r="I965" s="19">
        <v>9</v>
      </c>
      <c r="J965" t="s">
        <v>17</v>
      </c>
      <c r="K965" s="18">
        <v>293.23</v>
      </c>
      <c r="L965" s="18">
        <v>332.37</v>
      </c>
      <c r="M965" s="18"/>
      <c r="N965" s="18"/>
    </row>
    <row r="966" spans="1:14" ht="15" x14ac:dyDescent="0.25">
      <c r="A966" t="str">
        <f t="shared" si="15"/>
        <v>VN426A3213</v>
      </c>
      <c r="B966" s="15" t="s">
        <v>325</v>
      </c>
      <c r="C966" s="16" t="s">
        <v>35</v>
      </c>
      <c r="D966" t="s">
        <v>327</v>
      </c>
      <c r="E966" s="16" t="s">
        <v>324</v>
      </c>
      <c r="F966">
        <v>3</v>
      </c>
      <c r="G966" s="20">
        <v>17.333333333333332</v>
      </c>
      <c r="H966" s="21">
        <v>3</v>
      </c>
      <c r="I966" s="19">
        <v>21.5</v>
      </c>
      <c r="J966" t="s">
        <v>17</v>
      </c>
      <c r="K966" s="18">
        <v>682.54</v>
      </c>
      <c r="L966" s="18">
        <v>837.47</v>
      </c>
      <c r="M966" s="18"/>
      <c r="N966" s="18"/>
    </row>
    <row r="967" spans="1:14" ht="15" x14ac:dyDescent="0.25">
      <c r="A967" t="str">
        <f t="shared" si="15"/>
        <v>VN530A3211</v>
      </c>
      <c r="B967" s="17" t="s">
        <v>613</v>
      </c>
      <c r="C967" s="16" t="s">
        <v>35</v>
      </c>
      <c r="D967" t="s">
        <v>469</v>
      </c>
      <c r="E967" s="16" t="s">
        <v>612</v>
      </c>
      <c r="F967">
        <v>1</v>
      </c>
      <c r="G967" s="20">
        <v>3.1666666666666665</v>
      </c>
      <c r="H967" s="21">
        <v>1</v>
      </c>
      <c r="I967" s="19">
        <v>6.416666666666667</v>
      </c>
      <c r="J967" t="s">
        <v>17</v>
      </c>
      <c r="K967" s="18">
        <v>572.57000000000005</v>
      </c>
      <c r="L967" s="18">
        <v>377.07</v>
      </c>
      <c r="M967" s="18"/>
      <c r="N967" s="18"/>
    </row>
    <row r="968" spans="1:14" ht="15" x14ac:dyDescent="0.25">
      <c r="A968" t="str">
        <f t="shared" si="15"/>
        <v>VN530A3212</v>
      </c>
      <c r="B968" s="17" t="s">
        <v>613</v>
      </c>
      <c r="C968" s="16" t="s">
        <v>35</v>
      </c>
      <c r="D968" t="s">
        <v>469</v>
      </c>
      <c r="E968" s="16" t="s">
        <v>612</v>
      </c>
      <c r="F968">
        <v>2</v>
      </c>
      <c r="G968" s="20">
        <v>3.1666666666666665</v>
      </c>
      <c r="H968" s="21">
        <v>2</v>
      </c>
      <c r="I968" s="19">
        <v>6.416666666666667</v>
      </c>
      <c r="J968" t="s">
        <v>17</v>
      </c>
      <c r="K968" s="18">
        <v>572.57000000000005</v>
      </c>
      <c r="L968" s="18">
        <v>377.07</v>
      </c>
      <c r="M968" s="18"/>
      <c r="N968" s="18"/>
    </row>
    <row r="969" spans="1:14" ht="15" x14ac:dyDescent="0.25">
      <c r="A969" t="str">
        <f t="shared" si="15"/>
        <v>VN530A3213</v>
      </c>
      <c r="B969" s="17" t="s">
        <v>613</v>
      </c>
      <c r="C969" s="16" t="s">
        <v>35</v>
      </c>
      <c r="D969" t="s">
        <v>469</v>
      </c>
      <c r="E969" s="16" t="s">
        <v>612</v>
      </c>
      <c r="F969">
        <v>3</v>
      </c>
      <c r="G969" s="20">
        <v>3.1666666666666665</v>
      </c>
      <c r="H969" s="21">
        <v>3</v>
      </c>
      <c r="I969" s="19">
        <v>6.416666666666667</v>
      </c>
      <c r="J969" t="s">
        <v>17</v>
      </c>
      <c r="K969" s="18">
        <v>572.57000000000005</v>
      </c>
      <c r="L969" s="18">
        <v>377.07</v>
      </c>
      <c r="M969" s="18"/>
      <c r="N969" s="18"/>
    </row>
    <row r="970" spans="1:14" ht="15" x14ac:dyDescent="0.25">
      <c r="A970" t="str">
        <f t="shared" si="15"/>
        <v>VN530A3214</v>
      </c>
      <c r="B970" s="17" t="s">
        <v>613</v>
      </c>
      <c r="C970" s="16" t="s">
        <v>35</v>
      </c>
      <c r="D970" t="s">
        <v>469</v>
      </c>
      <c r="E970" s="16" t="s">
        <v>612</v>
      </c>
      <c r="F970">
        <v>4</v>
      </c>
      <c r="G970" s="20">
        <v>3.1666666666666665</v>
      </c>
      <c r="H970" s="21">
        <v>4</v>
      </c>
      <c r="I970" s="19">
        <v>6.416666666666667</v>
      </c>
      <c r="J970" t="s">
        <v>17</v>
      </c>
      <c r="K970" s="18">
        <v>572.57000000000005</v>
      </c>
      <c r="L970" s="18">
        <v>377.07</v>
      </c>
      <c r="M970" s="18"/>
      <c r="N970" s="18"/>
    </row>
    <row r="971" spans="1:14" ht="15" x14ac:dyDescent="0.25">
      <c r="A971" t="str">
        <f t="shared" si="15"/>
        <v>VN530A3215</v>
      </c>
      <c r="B971" s="17" t="s">
        <v>613</v>
      </c>
      <c r="C971" s="16" t="s">
        <v>35</v>
      </c>
      <c r="D971" t="s">
        <v>469</v>
      </c>
      <c r="E971" s="16" t="s">
        <v>612</v>
      </c>
      <c r="F971">
        <v>5</v>
      </c>
      <c r="G971" s="20">
        <v>3.1666666666666665</v>
      </c>
      <c r="H971" s="21">
        <v>5</v>
      </c>
      <c r="I971" s="19">
        <v>6.416666666666667</v>
      </c>
      <c r="J971" t="s">
        <v>17</v>
      </c>
      <c r="K971" s="18">
        <v>572.57000000000005</v>
      </c>
      <c r="L971" s="18">
        <v>377.07</v>
      </c>
      <c r="M971" s="18"/>
      <c r="N971" s="18"/>
    </row>
    <row r="972" spans="1:14" ht="15" x14ac:dyDescent="0.25">
      <c r="A972" t="str">
        <f t="shared" si="15"/>
        <v>VN530A3216</v>
      </c>
      <c r="B972" s="17" t="s">
        <v>613</v>
      </c>
      <c r="C972" s="16" t="s">
        <v>35</v>
      </c>
      <c r="D972" t="s">
        <v>469</v>
      </c>
      <c r="E972" s="16" t="s">
        <v>612</v>
      </c>
      <c r="F972">
        <v>6</v>
      </c>
      <c r="G972" s="20">
        <v>3.1666666666666665</v>
      </c>
      <c r="H972" s="21">
        <v>6</v>
      </c>
      <c r="I972" s="19">
        <v>6.416666666666667</v>
      </c>
      <c r="J972" t="s">
        <v>17</v>
      </c>
      <c r="K972" s="18">
        <v>572.57000000000005</v>
      </c>
      <c r="L972" s="18">
        <v>377.07</v>
      </c>
      <c r="M972" s="18"/>
      <c r="N972" s="18"/>
    </row>
    <row r="973" spans="1:14" ht="15" x14ac:dyDescent="0.25">
      <c r="A973" t="str">
        <f t="shared" si="15"/>
        <v>VN530A3217</v>
      </c>
      <c r="B973" s="15" t="s">
        <v>613</v>
      </c>
      <c r="C973" s="16" t="s">
        <v>35</v>
      </c>
      <c r="D973" t="s">
        <v>469</v>
      </c>
      <c r="E973" s="16" t="s">
        <v>612</v>
      </c>
      <c r="F973">
        <v>7</v>
      </c>
      <c r="G973" s="20">
        <v>3.1666666666666665</v>
      </c>
      <c r="H973" s="21">
        <v>7</v>
      </c>
      <c r="I973" s="19">
        <v>6.416666666666667</v>
      </c>
      <c r="J973" t="s">
        <v>17</v>
      </c>
      <c r="K973" s="18">
        <v>572.57000000000005</v>
      </c>
      <c r="L973" s="18">
        <v>377.07</v>
      </c>
      <c r="M973" s="18"/>
      <c r="N973" s="18"/>
    </row>
    <row r="974" spans="1:14" ht="15" x14ac:dyDescent="0.25">
      <c r="A974" t="str">
        <f t="shared" si="15"/>
        <v>VN1613A3211</v>
      </c>
      <c r="B974" s="17" t="s">
        <v>463</v>
      </c>
      <c r="C974" s="16" t="s">
        <v>35</v>
      </c>
      <c r="D974" t="s">
        <v>246</v>
      </c>
      <c r="E974" s="16" t="s">
        <v>462</v>
      </c>
      <c r="F974">
        <v>1</v>
      </c>
      <c r="G974" s="20">
        <v>6.916666666666667</v>
      </c>
      <c r="H974" s="21">
        <v>1</v>
      </c>
      <c r="I974" s="19">
        <v>8.5</v>
      </c>
      <c r="J974" t="s">
        <v>17</v>
      </c>
      <c r="K974" s="18">
        <v>181.05</v>
      </c>
      <c r="L974" s="18">
        <v>235.01</v>
      </c>
      <c r="M974" s="18"/>
      <c r="N974" s="18"/>
    </row>
    <row r="975" spans="1:14" ht="15" x14ac:dyDescent="0.25">
      <c r="A975" t="str">
        <f t="shared" si="15"/>
        <v>VN1613A3212</v>
      </c>
      <c r="B975" s="17" t="s">
        <v>463</v>
      </c>
      <c r="C975" s="16" t="s">
        <v>35</v>
      </c>
      <c r="D975" t="s">
        <v>246</v>
      </c>
      <c r="E975" s="16" t="s">
        <v>462</v>
      </c>
      <c r="F975">
        <v>2</v>
      </c>
      <c r="G975" s="20">
        <v>7.166666666666667</v>
      </c>
      <c r="H975" s="21">
        <v>2</v>
      </c>
      <c r="I975" s="19">
        <v>8.75</v>
      </c>
      <c r="J975" t="s">
        <v>17</v>
      </c>
      <c r="K975" s="18">
        <v>181.05</v>
      </c>
      <c r="L975" s="18">
        <v>235.01</v>
      </c>
      <c r="M975" s="18"/>
      <c r="N975" s="18"/>
    </row>
    <row r="976" spans="1:14" ht="15" x14ac:dyDescent="0.25">
      <c r="A976" t="str">
        <f t="shared" si="15"/>
        <v>VN1613A3213</v>
      </c>
      <c r="B976" s="17" t="s">
        <v>463</v>
      </c>
      <c r="C976" s="16" t="s">
        <v>35</v>
      </c>
      <c r="D976" t="s">
        <v>246</v>
      </c>
      <c r="E976" s="16" t="s">
        <v>462</v>
      </c>
      <c r="F976">
        <v>3</v>
      </c>
      <c r="G976" s="20">
        <v>11.583333333333334</v>
      </c>
      <c r="H976" s="21">
        <v>3</v>
      </c>
      <c r="I976" s="19">
        <v>13.166666666666666</v>
      </c>
      <c r="J976" t="s">
        <v>17</v>
      </c>
      <c r="K976" s="18">
        <v>181.05</v>
      </c>
      <c r="L976" s="18">
        <v>235.01</v>
      </c>
      <c r="M976" s="18"/>
      <c r="N976" s="18"/>
    </row>
    <row r="977" spans="1:14" ht="15" x14ac:dyDescent="0.25">
      <c r="A977" t="str">
        <f t="shared" si="15"/>
        <v>VN1613A3214</v>
      </c>
      <c r="B977" s="17" t="s">
        <v>463</v>
      </c>
      <c r="C977" s="16" t="s">
        <v>35</v>
      </c>
      <c r="D977" t="s">
        <v>246</v>
      </c>
      <c r="E977" s="16" t="s">
        <v>462</v>
      </c>
      <c r="F977">
        <v>4</v>
      </c>
      <c r="G977" s="20">
        <v>6.833333333333333</v>
      </c>
      <c r="H977" s="21">
        <v>4</v>
      </c>
      <c r="I977" s="19">
        <v>8.4166666666666661</v>
      </c>
      <c r="J977" t="s">
        <v>17</v>
      </c>
      <c r="K977" s="18">
        <v>181.05</v>
      </c>
      <c r="L977" s="18">
        <v>235.01</v>
      </c>
      <c r="M977" s="18"/>
      <c r="N977" s="18"/>
    </row>
    <row r="978" spans="1:14" ht="15" x14ac:dyDescent="0.25">
      <c r="A978" t="str">
        <f t="shared" si="15"/>
        <v>VN1613A3215</v>
      </c>
      <c r="B978" s="17" t="s">
        <v>463</v>
      </c>
      <c r="C978" s="16" t="s">
        <v>35</v>
      </c>
      <c r="D978" t="s">
        <v>246</v>
      </c>
      <c r="E978" s="16" t="s">
        <v>462</v>
      </c>
      <c r="F978">
        <v>5</v>
      </c>
      <c r="G978" s="20">
        <v>11.5</v>
      </c>
      <c r="H978" s="21">
        <v>5</v>
      </c>
      <c r="I978" s="19">
        <v>13.083333333333334</v>
      </c>
      <c r="J978" t="s">
        <v>17</v>
      </c>
      <c r="K978" s="18">
        <v>181.05</v>
      </c>
      <c r="L978" s="18">
        <v>235.01</v>
      </c>
      <c r="M978" s="18"/>
      <c r="N978" s="18"/>
    </row>
    <row r="979" spans="1:14" ht="15" x14ac:dyDescent="0.25">
      <c r="A979" t="str">
        <f t="shared" si="15"/>
        <v>VN1613A3216</v>
      </c>
      <c r="B979" s="17" t="s">
        <v>463</v>
      </c>
      <c r="C979" s="16" t="s">
        <v>35</v>
      </c>
      <c r="D979" t="s">
        <v>246</v>
      </c>
      <c r="E979" s="16" t="s">
        <v>462</v>
      </c>
      <c r="F979">
        <v>6</v>
      </c>
      <c r="G979" s="20">
        <v>6.5</v>
      </c>
      <c r="H979" s="21">
        <v>6</v>
      </c>
      <c r="I979" s="19">
        <v>8.0833333333333339</v>
      </c>
      <c r="J979" t="s">
        <v>17</v>
      </c>
      <c r="K979" s="18">
        <v>181.05</v>
      </c>
      <c r="L979" s="18">
        <v>235.01</v>
      </c>
      <c r="M979" s="18"/>
      <c r="N979" s="18"/>
    </row>
    <row r="980" spans="1:14" ht="15" x14ac:dyDescent="0.25">
      <c r="A980" t="str">
        <f t="shared" si="15"/>
        <v>VN1613A3217</v>
      </c>
      <c r="B980" s="15" t="s">
        <v>463</v>
      </c>
      <c r="C980" s="16" t="s">
        <v>35</v>
      </c>
      <c r="D980" t="s">
        <v>246</v>
      </c>
      <c r="E980" s="16" t="s">
        <v>462</v>
      </c>
      <c r="F980">
        <v>7</v>
      </c>
      <c r="G980" s="20">
        <v>6.916666666666667</v>
      </c>
      <c r="H980" s="21">
        <v>7</v>
      </c>
      <c r="I980" s="19">
        <v>8.5</v>
      </c>
      <c r="J980" t="s">
        <v>17</v>
      </c>
      <c r="K980" s="18">
        <v>181.05</v>
      </c>
      <c r="L980" s="18">
        <v>235.01</v>
      </c>
      <c r="M980" s="18"/>
      <c r="N980" s="18"/>
    </row>
    <row r="981" spans="1:14" ht="15" x14ac:dyDescent="0.25">
      <c r="A981" t="str">
        <f t="shared" si="15"/>
        <v>VN837A3211</v>
      </c>
      <c r="B981" s="17" t="s">
        <v>295</v>
      </c>
      <c r="C981" s="16" t="s">
        <v>35</v>
      </c>
      <c r="D981" t="s">
        <v>87</v>
      </c>
      <c r="E981" s="16" t="s">
        <v>294</v>
      </c>
      <c r="F981">
        <v>1</v>
      </c>
      <c r="G981" s="20">
        <v>8.4166666666666661</v>
      </c>
      <c r="H981" s="21">
        <v>1</v>
      </c>
      <c r="I981" s="19">
        <v>10.166666666666666</v>
      </c>
      <c r="J981" t="s">
        <v>17</v>
      </c>
      <c r="K981" s="18">
        <v>290.64</v>
      </c>
      <c r="L981" s="18">
        <v>331.16</v>
      </c>
      <c r="M981" s="18"/>
      <c r="N981" s="18"/>
    </row>
    <row r="982" spans="1:14" ht="15" x14ac:dyDescent="0.25">
      <c r="A982" t="str">
        <f t="shared" si="15"/>
        <v>VN837A3212</v>
      </c>
      <c r="B982" s="17" t="s">
        <v>295</v>
      </c>
      <c r="C982" s="16" t="s">
        <v>35</v>
      </c>
      <c r="D982" t="s">
        <v>87</v>
      </c>
      <c r="E982" s="16" t="s">
        <v>294</v>
      </c>
      <c r="F982">
        <v>2</v>
      </c>
      <c r="G982" s="20">
        <v>8.4166666666666661</v>
      </c>
      <c r="H982" s="21">
        <v>2</v>
      </c>
      <c r="I982" s="19">
        <v>10.166666666666666</v>
      </c>
      <c r="J982" t="s">
        <v>17</v>
      </c>
      <c r="K982" s="18">
        <v>290.64</v>
      </c>
      <c r="L982" s="18">
        <v>331.16</v>
      </c>
      <c r="M982" s="18"/>
      <c r="N982" s="18"/>
    </row>
    <row r="983" spans="1:14" ht="15" x14ac:dyDescent="0.25">
      <c r="A983" t="str">
        <f t="shared" si="15"/>
        <v>VN837A3214</v>
      </c>
      <c r="B983" s="17" t="s">
        <v>295</v>
      </c>
      <c r="C983" s="16" t="s">
        <v>35</v>
      </c>
      <c r="D983" t="s">
        <v>87</v>
      </c>
      <c r="E983" s="16" t="s">
        <v>294</v>
      </c>
      <c r="F983">
        <v>4</v>
      </c>
      <c r="G983" s="20">
        <v>8.4166666666666661</v>
      </c>
      <c r="H983" s="21">
        <v>4</v>
      </c>
      <c r="I983" s="19">
        <v>10.166666666666666</v>
      </c>
      <c r="J983" t="s">
        <v>17</v>
      </c>
      <c r="K983" s="18">
        <v>290.64</v>
      </c>
      <c r="L983" s="18">
        <v>331.16</v>
      </c>
      <c r="M983" s="18"/>
      <c r="N983" s="18"/>
    </row>
    <row r="984" spans="1:14" ht="15" x14ac:dyDescent="0.25">
      <c r="A984" t="str">
        <f t="shared" si="15"/>
        <v>VN837A3215</v>
      </c>
      <c r="B984" s="17" t="s">
        <v>295</v>
      </c>
      <c r="C984" s="16" t="s">
        <v>35</v>
      </c>
      <c r="D984" t="s">
        <v>87</v>
      </c>
      <c r="E984" s="16" t="s">
        <v>294</v>
      </c>
      <c r="F984">
        <v>5</v>
      </c>
      <c r="G984" s="20">
        <v>8.4166666666666661</v>
      </c>
      <c r="H984" s="21">
        <v>5</v>
      </c>
      <c r="I984" s="19">
        <v>10.166666666666666</v>
      </c>
      <c r="J984" t="s">
        <v>17</v>
      </c>
      <c r="K984" s="18">
        <v>290.64</v>
      </c>
      <c r="L984" s="18">
        <v>331.16</v>
      </c>
      <c r="M984" s="18"/>
      <c r="N984" s="18"/>
    </row>
    <row r="985" spans="1:14" ht="15" x14ac:dyDescent="0.25">
      <c r="A985" t="str">
        <f t="shared" si="15"/>
        <v>VN837A3216</v>
      </c>
      <c r="B985" s="17" t="s">
        <v>295</v>
      </c>
      <c r="C985" s="16" t="s">
        <v>35</v>
      </c>
      <c r="D985" t="s">
        <v>87</v>
      </c>
      <c r="E985" s="16" t="s">
        <v>294</v>
      </c>
      <c r="F985">
        <v>6</v>
      </c>
      <c r="G985" s="20">
        <v>8.4166666666666661</v>
      </c>
      <c r="H985" s="21">
        <v>6</v>
      </c>
      <c r="I985" s="19">
        <v>10.166666666666666</v>
      </c>
      <c r="J985" t="s">
        <v>17</v>
      </c>
      <c r="K985" s="18">
        <v>290.64</v>
      </c>
      <c r="L985" s="18">
        <v>331.16</v>
      </c>
      <c r="M985" s="18"/>
      <c r="N985" s="18"/>
    </row>
    <row r="986" spans="1:14" ht="15" x14ac:dyDescent="0.25">
      <c r="A986" t="str">
        <f t="shared" si="15"/>
        <v>VN837A3217</v>
      </c>
      <c r="B986" s="17" t="s">
        <v>295</v>
      </c>
      <c r="C986" s="16" t="s">
        <v>35</v>
      </c>
      <c r="D986" t="s">
        <v>87</v>
      </c>
      <c r="E986" s="16" t="s">
        <v>294</v>
      </c>
      <c r="F986">
        <v>7</v>
      </c>
      <c r="G986" s="20">
        <v>8.4166666666666661</v>
      </c>
      <c r="H986" s="21">
        <v>7</v>
      </c>
      <c r="I986" s="19">
        <v>10.166666666666666</v>
      </c>
      <c r="J986" t="s">
        <v>17</v>
      </c>
      <c r="K986" s="18">
        <v>290.64</v>
      </c>
      <c r="L986" s="18">
        <v>331.16</v>
      </c>
      <c r="M986" s="18"/>
      <c r="N986" s="18"/>
    </row>
    <row r="987" spans="1:14" ht="15" x14ac:dyDescent="0.25">
      <c r="A987" t="str">
        <f t="shared" si="15"/>
        <v>VN843A3211</v>
      </c>
      <c r="B987" s="17" t="s">
        <v>295</v>
      </c>
      <c r="C987" s="16" t="s">
        <v>35</v>
      </c>
      <c r="D987" t="s">
        <v>87</v>
      </c>
      <c r="E987" s="16" t="s">
        <v>306</v>
      </c>
      <c r="F987">
        <v>1</v>
      </c>
      <c r="G987" s="20">
        <v>11.083333333333334</v>
      </c>
      <c r="H987" s="21">
        <v>1</v>
      </c>
      <c r="I987" s="19">
        <v>12.833333333333334</v>
      </c>
      <c r="J987" t="s">
        <v>17</v>
      </c>
      <c r="K987" s="18">
        <v>290.64</v>
      </c>
      <c r="L987" s="18">
        <v>331.16</v>
      </c>
      <c r="M987" s="18"/>
      <c r="N987" s="18"/>
    </row>
    <row r="988" spans="1:14" ht="15" x14ac:dyDescent="0.25">
      <c r="A988" t="str">
        <f t="shared" si="15"/>
        <v>VN843A3213</v>
      </c>
      <c r="B988" s="17" t="s">
        <v>295</v>
      </c>
      <c r="C988" s="16" t="s">
        <v>35</v>
      </c>
      <c r="D988" t="s">
        <v>87</v>
      </c>
      <c r="E988" s="16" t="s">
        <v>306</v>
      </c>
      <c r="F988">
        <v>3</v>
      </c>
      <c r="G988" s="20">
        <v>11.583333333333334</v>
      </c>
      <c r="H988" s="21">
        <v>3</v>
      </c>
      <c r="I988" s="19">
        <v>13.333333333333334</v>
      </c>
      <c r="J988" t="s">
        <v>17</v>
      </c>
      <c r="K988" s="18">
        <v>290.64</v>
      </c>
      <c r="L988" s="18">
        <v>331.16</v>
      </c>
      <c r="M988" s="18"/>
      <c r="N988" s="18"/>
    </row>
    <row r="989" spans="1:14" ht="15" x14ac:dyDescent="0.25">
      <c r="A989" t="str">
        <f t="shared" si="15"/>
        <v>VN843A3215</v>
      </c>
      <c r="B989" s="17" t="s">
        <v>295</v>
      </c>
      <c r="C989" s="16" t="s">
        <v>35</v>
      </c>
      <c r="D989" t="s">
        <v>87</v>
      </c>
      <c r="E989" s="16" t="s">
        <v>306</v>
      </c>
      <c r="F989">
        <v>5</v>
      </c>
      <c r="G989" s="20">
        <v>11.083333333333334</v>
      </c>
      <c r="H989" s="21">
        <v>5</v>
      </c>
      <c r="I989" s="19">
        <v>12.833333333333334</v>
      </c>
      <c r="J989" t="s">
        <v>17</v>
      </c>
      <c r="K989" s="18">
        <v>290.64</v>
      </c>
      <c r="L989" s="18">
        <v>331.16</v>
      </c>
      <c r="M989" s="18"/>
      <c r="N989" s="18"/>
    </row>
    <row r="990" spans="1:14" ht="15" x14ac:dyDescent="0.25">
      <c r="A990" t="str">
        <f t="shared" si="15"/>
        <v>VN843A3216</v>
      </c>
      <c r="B990" s="17" t="s">
        <v>295</v>
      </c>
      <c r="C990" s="16" t="s">
        <v>35</v>
      </c>
      <c r="D990" t="s">
        <v>87</v>
      </c>
      <c r="E990" s="16" t="s">
        <v>306</v>
      </c>
      <c r="F990">
        <v>6</v>
      </c>
      <c r="G990" s="20">
        <v>11.083333333333334</v>
      </c>
      <c r="H990" s="21">
        <v>6</v>
      </c>
      <c r="I990" s="19">
        <v>12.833333333333334</v>
      </c>
      <c r="J990" t="s">
        <v>17</v>
      </c>
      <c r="K990" s="18">
        <v>290.64</v>
      </c>
      <c r="L990" s="18">
        <v>331.16</v>
      </c>
      <c r="M990" s="18"/>
      <c r="N990" s="18"/>
    </row>
    <row r="991" spans="1:14" ht="15" x14ac:dyDescent="0.25">
      <c r="A991" t="str">
        <f t="shared" si="15"/>
        <v>VN843A3217</v>
      </c>
      <c r="B991" s="15" t="s">
        <v>295</v>
      </c>
      <c r="C991" s="16" t="s">
        <v>35</v>
      </c>
      <c r="D991" t="s">
        <v>87</v>
      </c>
      <c r="E991" s="16" t="s">
        <v>306</v>
      </c>
      <c r="F991">
        <v>7</v>
      </c>
      <c r="G991" s="20">
        <v>12.166666666666666</v>
      </c>
      <c r="H991" s="21">
        <v>7</v>
      </c>
      <c r="I991" s="19">
        <v>13.916666666666666</v>
      </c>
      <c r="J991" t="s">
        <v>17</v>
      </c>
      <c r="K991" s="18">
        <v>290.64</v>
      </c>
      <c r="L991" s="18">
        <v>331.16</v>
      </c>
      <c r="M991" s="18"/>
      <c r="N991" s="18"/>
    </row>
    <row r="992" spans="1:14" ht="15" x14ac:dyDescent="0.25">
      <c r="A992" t="str">
        <f t="shared" si="15"/>
        <v>VN957A3211</v>
      </c>
      <c r="B992" s="17" t="s">
        <v>438</v>
      </c>
      <c r="C992" s="16" t="s">
        <v>35</v>
      </c>
      <c r="D992" t="s">
        <v>439</v>
      </c>
      <c r="E992" s="16" t="s">
        <v>437</v>
      </c>
      <c r="F992">
        <v>1</v>
      </c>
      <c r="G992" s="20">
        <v>9.5833333333333339</v>
      </c>
      <c r="H992" s="21">
        <v>1</v>
      </c>
      <c r="I992" s="19">
        <v>11.75</v>
      </c>
      <c r="J992" t="s">
        <v>17</v>
      </c>
      <c r="K992" s="18">
        <v>352.08</v>
      </c>
      <c r="L992" s="18">
        <v>364.12</v>
      </c>
      <c r="M992" s="18"/>
      <c r="N992" s="18"/>
    </row>
    <row r="993" spans="1:14" ht="15" x14ac:dyDescent="0.25">
      <c r="A993" t="str">
        <f t="shared" si="15"/>
        <v>VN957A3212</v>
      </c>
      <c r="B993" s="17" t="s">
        <v>438</v>
      </c>
      <c r="C993" s="16" t="s">
        <v>35</v>
      </c>
      <c r="D993" t="s">
        <v>439</v>
      </c>
      <c r="E993" s="16" t="s">
        <v>437</v>
      </c>
      <c r="F993">
        <v>2</v>
      </c>
      <c r="G993" s="20">
        <v>9.3333333333333339</v>
      </c>
      <c r="H993" s="21">
        <v>2</v>
      </c>
      <c r="I993" s="19">
        <v>11.5</v>
      </c>
      <c r="J993" t="s">
        <v>17</v>
      </c>
      <c r="K993" s="18">
        <v>352.08</v>
      </c>
      <c r="L993" s="18">
        <v>364.12</v>
      </c>
      <c r="M993" s="18"/>
      <c r="N993" s="18"/>
    </row>
    <row r="994" spans="1:14" ht="15" x14ac:dyDescent="0.25">
      <c r="A994" t="str">
        <f t="shared" si="15"/>
        <v>VN957A3213</v>
      </c>
      <c r="B994" s="17" t="s">
        <v>438</v>
      </c>
      <c r="C994" s="16" t="s">
        <v>35</v>
      </c>
      <c r="D994" t="s">
        <v>439</v>
      </c>
      <c r="E994" s="16" t="s">
        <v>437</v>
      </c>
      <c r="F994">
        <v>3</v>
      </c>
      <c r="G994" s="20">
        <v>9.3333333333333339</v>
      </c>
      <c r="H994" s="21">
        <v>3</v>
      </c>
      <c r="I994" s="19">
        <v>11.5</v>
      </c>
      <c r="J994" t="s">
        <v>17</v>
      </c>
      <c r="K994" s="18">
        <v>352.08</v>
      </c>
      <c r="L994" s="18">
        <v>364.12</v>
      </c>
      <c r="M994" s="18"/>
      <c r="N994" s="18"/>
    </row>
    <row r="995" spans="1:14" ht="15" x14ac:dyDescent="0.25">
      <c r="A995" t="str">
        <f t="shared" si="15"/>
        <v>VN957A3214</v>
      </c>
      <c r="B995" s="17" t="s">
        <v>438</v>
      </c>
      <c r="C995" s="16" t="s">
        <v>35</v>
      </c>
      <c r="D995" t="s">
        <v>439</v>
      </c>
      <c r="E995" s="16" t="s">
        <v>437</v>
      </c>
      <c r="F995">
        <v>4</v>
      </c>
      <c r="G995" s="20">
        <v>9.5833333333333339</v>
      </c>
      <c r="H995" s="21">
        <v>4</v>
      </c>
      <c r="I995" s="19">
        <v>11.5</v>
      </c>
      <c r="J995" t="s">
        <v>17</v>
      </c>
      <c r="K995" s="18">
        <v>352.08</v>
      </c>
      <c r="L995" s="18">
        <v>364.12</v>
      </c>
      <c r="M995" s="18"/>
      <c r="N995" s="18"/>
    </row>
    <row r="996" spans="1:14" ht="15" x14ac:dyDescent="0.25">
      <c r="A996" t="str">
        <f t="shared" si="15"/>
        <v>VN957A3215</v>
      </c>
      <c r="B996" s="17" t="s">
        <v>438</v>
      </c>
      <c r="C996" s="16" t="s">
        <v>35</v>
      </c>
      <c r="D996" t="s">
        <v>439</v>
      </c>
      <c r="E996" s="16" t="s">
        <v>437</v>
      </c>
      <c r="F996">
        <v>5</v>
      </c>
      <c r="G996" s="20">
        <v>9.5833333333333339</v>
      </c>
      <c r="H996" s="21">
        <v>5</v>
      </c>
      <c r="I996" s="19">
        <v>11.5</v>
      </c>
      <c r="J996" t="s">
        <v>17</v>
      </c>
      <c r="K996" s="18">
        <v>352.08</v>
      </c>
      <c r="L996" s="18">
        <v>364.12</v>
      </c>
      <c r="M996" s="18"/>
      <c r="N996" s="18"/>
    </row>
    <row r="997" spans="1:14" ht="15" x14ac:dyDescent="0.25">
      <c r="A997" t="str">
        <f t="shared" si="15"/>
        <v>VN957A3216</v>
      </c>
      <c r="B997" s="17" t="s">
        <v>438</v>
      </c>
      <c r="C997" s="16" t="s">
        <v>35</v>
      </c>
      <c r="D997" t="s">
        <v>439</v>
      </c>
      <c r="E997" s="16" t="s">
        <v>437</v>
      </c>
      <c r="F997">
        <v>6</v>
      </c>
      <c r="G997" s="20">
        <v>9.5833333333333339</v>
      </c>
      <c r="H997" s="21">
        <v>6</v>
      </c>
      <c r="I997" s="19">
        <v>11.5</v>
      </c>
      <c r="J997" t="s">
        <v>17</v>
      </c>
      <c r="K997" s="18">
        <v>352.08</v>
      </c>
      <c r="L997" s="18">
        <v>364.12</v>
      </c>
      <c r="M997" s="18"/>
      <c r="N997" s="18"/>
    </row>
    <row r="998" spans="1:14" ht="15" x14ac:dyDescent="0.25">
      <c r="A998" t="str">
        <f t="shared" si="15"/>
        <v>VN957A3217</v>
      </c>
      <c r="B998" s="15" t="s">
        <v>438</v>
      </c>
      <c r="C998" s="16" t="s">
        <v>35</v>
      </c>
      <c r="D998" t="s">
        <v>439</v>
      </c>
      <c r="E998" s="16" t="s">
        <v>437</v>
      </c>
      <c r="F998">
        <v>7</v>
      </c>
      <c r="G998" s="20">
        <v>6</v>
      </c>
      <c r="H998" s="21">
        <v>7</v>
      </c>
      <c r="I998" s="19">
        <v>7.916666666666667</v>
      </c>
      <c r="J998" t="s">
        <v>17</v>
      </c>
      <c r="K998" s="18">
        <v>352.08</v>
      </c>
      <c r="L998" s="18">
        <v>364.12</v>
      </c>
      <c r="M998" s="18"/>
      <c r="N998" s="18"/>
    </row>
    <row r="999" spans="1:14" ht="15" x14ac:dyDescent="0.25">
      <c r="A999" t="str">
        <f t="shared" si="15"/>
        <v>VN209A3211</v>
      </c>
      <c r="B999" s="17" t="s">
        <v>92</v>
      </c>
      <c r="C999" s="16" t="s">
        <v>35</v>
      </c>
      <c r="D999" t="s">
        <v>27</v>
      </c>
      <c r="E999" s="16" t="s">
        <v>297</v>
      </c>
      <c r="F999">
        <v>1</v>
      </c>
      <c r="G999" s="20">
        <v>23</v>
      </c>
      <c r="H999" s="21">
        <v>2</v>
      </c>
      <c r="I999" s="19">
        <v>1.1666666666666667</v>
      </c>
      <c r="J999" t="s">
        <v>17</v>
      </c>
      <c r="K999" s="18">
        <v>381.62</v>
      </c>
      <c r="L999" s="18">
        <v>329.7</v>
      </c>
      <c r="M999" s="18"/>
      <c r="N999" s="18"/>
    </row>
    <row r="1000" spans="1:14" ht="15" x14ac:dyDescent="0.25">
      <c r="A1000" t="str">
        <f t="shared" si="15"/>
        <v>VN209A3212</v>
      </c>
      <c r="B1000" s="17" t="s">
        <v>92</v>
      </c>
      <c r="C1000" s="16" t="s">
        <v>35</v>
      </c>
      <c r="D1000" t="s">
        <v>27</v>
      </c>
      <c r="E1000" s="16" t="s">
        <v>297</v>
      </c>
      <c r="F1000">
        <v>2</v>
      </c>
      <c r="G1000" s="20">
        <v>23</v>
      </c>
      <c r="H1000" s="21">
        <v>3</v>
      </c>
      <c r="I1000" s="19">
        <v>1.1666666666666667</v>
      </c>
      <c r="J1000" t="s">
        <v>17</v>
      </c>
      <c r="K1000" s="18">
        <v>381.62</v>
      </c>
      <c r="L1000" s="18">
        <v>329.7</v>
      </c>
      <c r="M1000" s="18"/>
      <c r="N1000" s="18"/>
    </row>
    <row r="1001" spans="1:14" ht="15" x14ac:dyDescent="0.25">
      <c r="A1001" t="str">
        <f t="shared" si="15"/>
        <v>VN209A3213</v>
      </c>
      <c r="B1001" s="17" t="s">
        <v>92</v>
      </c>
      <c r="C1001" s="16" t="s">
        <v>35</v>
      </c>
      <c r="D1001" t="s">
        <v>27</v>
      </c>
      <c r="E1001" s="16" t="s">
        <v>297</v>
      </c>
      <c r="F1001">
        <v>3</v>
      </c>
      <c r="G1001" s="20">
        <v>23</v>
      </c>
      <c r="H1001" s="21">
        <v>4</v>
      </c>
      <c r="I1001" s="19">
        <v>1.1666666666666667</v>
      </c>
      <c r="J1001" t="s">
        <v>17</v>
      </c>
      <c r="K1001" s="18">
        <v>381.62</v>
      </c>
      <c r="L1001" s="18">
        <v>329.7</v>
      </c>
      <c r="M1001" s="18"/>
      <c r="N1001" s="18"/>
    </row>
    <row r="1002" spans="1:14" ht="15" x14ac:dyDescent="0.25">
      <c r="A1002" t="str">
        <f t="shared" si="15"/>
        <v>VN209A3214</v>
      </c>
      <c r="B1002" s="17" t="s">
        <v>92</v>
      </c>
      <c r="C1002" s="16" t="s">
        <v>35</v>
      </c>
      <c r="D1002" t="s">
        <v>27</v>
      </c>
      <c r="E1002" s="16" t="s">
        <v>297</v>
      </c>
      <c r="F1002">
        <v>4</v>
      </c>
      <c r="G1002" s="20">
        <v>23</v>
      </c>
      <c r="H1002" s="21">
        <v>5</v>
      </c>
      <c r="I1002" s="19">
        <v>1.1666666666666667</v>
      </c>
      <c r="J1002" t="s">
        <v>17</v>
      </c>
      <c r="K1002" s="18">
        <v>381.62</v>
      </c>
      <c r="L1002" s="18">
        <v>329.7</v>
      </c>
      <c r="M1002" s="18"/>
      <c r="N1002" s="18"/>
    </row>
    <row r="1003" spans="1:14" ht="15" x14ac:dyDescent="0.25">
      <c r="A1003" t="str">
        <f t="shared" si="15"/>
        <v>VN209A3215</v>
      </c>
      <c r="B1003" s="17" t="s">
        <v>92</v>
      </c>
      <c r="C1003" s="16" t="s">
        <v>35</v>
      </c>
      <c r="D1003" t="s">
        <v>27</v>
      </c>
      <c r="E1003" s="16" t="s">
        <v>297</v>
      </c>
      <c r="F1003">
        <v>5</v>
      </c>
      <c r="G1003" s="20">
        <v>23</v>
      </c>
      <c r="H1003" s="21">
        <v>6</v>
      </c>
      <c r="I1003" s="19">
        <v>1.1666666666666667</v>
      </c>
      <c r="J1003" t="s">
        <v>17</v>
      </c>
      <c r="K1003" s="18">
        <v>381.62</v>
      </c>
      <c r="L1003" s="18">
        <v>329.7</v>
      </c>
      <c r="M1003" s="18"/>
      <c r="N1003" s="18"/>
    </row>
    <row r="1004" spans="1:14" ht="15" x14ac:dyDescent="0.25">
      <c r="A1004" t="str">
        <f t="shared" si="15"/>
        <v>VN209A3216</v>
      </c>
      <c r="B1004" s="17" t="s">
        <v>92</v>
      </c>
      <c r="C1004" s="16" t="s">
        <v>35</v>
      </c>
      <c r="D1004" t="s">
        <v>27</v>
      </c>
      <c r="E1004" s="16" t="s">
        <v>297</v>
      </c>
      <c r="F1004">
        <v>6</v>
      </c>
      <c r="G1004" s="20">
        <v>23</v>
      </c>
      <c r="H1004" s="21">
        <v>7</v>
      </c>
      <c r="I1004" s="19">
        <v>1.1666666666666667</v>
      </c>
      <c r="J1004" t="s">
        <v>17</v>
      </c>
      <c r="K1004" s="18">
        <v>381.62</v>
      </c>
      <c r="L1004" s="18">
        <v>329.7</v>
      </c>
      <c r="M1004" s="18"/>
      <c r="N1004" s="18"/>
    </row>
    <row r="1005" spans="1:14" ht="15" x14ac:dyDescent="0.25">
      <c r="A1005" t="str">
        <f t="shared" si="15"/>
        <v>VN209A3217</v>
      </c>
      <c r="B1005" s="17" t="s">
        <v>92</v>
      </c>
      <c r="C1005" s="16" t="s">
        <v>35</v>
      </c>
      <c r="D1005" t="s">
        <v>27</v>
      </c>
      <c r="E1005" s="16" t="s">
        <v>297</v>
      </c>
      <c r="F1005">
        <v>7</v>
      </c>
      <c r="G1005" s="20">
        <v>23</v>
      </c>
      <c r="H1005" s="21">
        <v>1</v>
      </c>
      <c r="I1005" s="19">
        <v>1.1666666666666667</v>
      </c>
      <c r="J1005" t="s">
        <v>17</v>
      </c>
      <c r="K1005" s="18">
        <v>381.62</v>
      </c>
      <c r="L1005" s="18">
        <v>329.7</v>
      </c>
      <c r="M1005" s="18"/>
      <c r="N1005" s="18"/>
    </row>
    <row r="1006" spans="1:14" ht="15" x14ac:dyDescent="0.25">
      <c r="A1006" t="str">
        <f t="shared" si="15"/>
        <v>VN211A3214</v>
      </c>
      <c r="B1006" s="17" t="s">
        <v>92</v>
      </c>
      <c r="C1006" s="16" t="s">
        <v>35</v>
      </c>
      <c r="D1006" t="s">
        <v>27</v>
      </c>
      <c r="E1006" s="16" t="s">
        <v>782</v>
      </c>
      <c r="F1006">
        <v>4</v>
      </c>
      <c r="G1006" s="20">
        <v>23.5</v>
      </c>
      <c r="H1006" s="21">
        <v>5</v>
      </c>
      <c r="I1006" s="19">
        <v>1.6666666666666665</v>
      </c>
      <c r="J1006" t="s">
        <v>17</v>
      </c>
      <c r="K1006" s="18">
        <v>381.62</v>
      </c>
      <c r="L1006" s="18">
        <v>329.7</v>
      </c>
      <c r="M1006" s="18"/>
      <c r="N1006" s="18"/>
    </row>
    <row r="1007" spans="1:14" ht="15" x14ac:dyDescent="0.25">
      <c r="A1007" t="str">
        <f t="shared" si="15"/>
        <v>VN217A3211</v>
      </c>
      <c r="B1007" s="17" t="s">
        <v>92</v>
      </c>
      <c r="C1007" s="16" t="s">
        <v>35</v>
      </c>
      <c r="D1007" t="s">
        <v>27</v>
      </c>
      <c r="E1007" s="16" t="s">
        <v>418</v>
      </c>
      <c r="F1007">
        <v>1</v>
      </c>
      <c r="G1007" s="20">
        <v>0</v>
      </c>
      <c r="H1007" s="21">
        <v>1</v>
      </c>
      <c r="I1007" s="19">
        <v>2.1666666666666665</v>
      </c>
      <c r="J1007" t="s">
        <v>17</v>
      </c>
      <c r="K1007" s="18">
        <v>381.62</v>
      </c>
      <c r="L1007" s="18">
        <v>329.7</v>
      </c>
      <c r="M1007" s="18"/>
      <c r="N1007" s="18"/>
    </row>
    <row r="1008" spans="1:14" ht="15" x14ac:dyDescent="0.25">
      <c r="A1008" t="str">
        <f t="shared" si="15"/>
        <v>VN217A3212</v>
      </c>
      <c r="B1008" s="17" t="s">
        <v>92</v>
      </c>
      <c r="C1008" s="16" t="s">
        <v>35</v>
      </c>
      <c r="D1008" t="s">
        <v>27</v>
      </c>
      <c r="E1008" s="16" t="s">
        <v>418</v>
      </c>
      <c r="F1008">
        <v>2</v>
      </c>
      <c r="G1008" s="20">
        <v>0</v>
      </c>
      <c r="H1008" s="21">
        <v>2</v>
      </c>
      <c r="I1008" s="19">
        <v>2.1666666666666665</v>
      </c>
      <c r="J1008" t="s">
        <v>17</v>
      </c>
      <c r="K1008" s="18">
        <v>381.62</v>
      </c>
      <c r="L1008" s="18">
        <v>329.7</v>
      </c>
      <c r="M1008" s="18"/>
      <c r="N1008" s="18"/>
    </row>
    <row r="1009" spans="1:14" ht="15" x14ac:dyDescent="0.25">
      <c r="A1009" t="str">
        <f t="shared" si="15"/>
        <v>VN217A3213</v>
      </c>
      <c r="B1009" s="17" t="s">
        <v>92</v>
      </c>
      <c r="C1009" s="16" t="s">
        <v>35</v>
      </c>
      <c r="D1009" t="s">
        <v>27</v>
      </c>
      <c r="E1009" s="16" t="s">
        <v>418</v>
      </c>
      <c r="F1009">
        <v>3</v>
      </c>
      <c r="G1009" s="20">
        <v>0</v>
      </c>
      <c r="H1009" s="21">
        <v>3</v>
      </c>
      <c r="I1009" s="19">
        <v>2.1666666666666665</v>
      </c>
      <c r="J1009" t="s">
        <v>17</v>
      </c>
      <c r="K1009" s="18">
        <v>381.62</v>
      </c>
      <c r="L1009" s="18">
        <v>329.7</v>
      </c>
      <c r="M1009" s="18"/>
      <c r="N1009" s="18"/>
    </row>
    <row r="1010" spans="1:14" ht="15" x14ac:dyDescent="0.25">
      <c r="A1010" t="str">
        <f t="shared" si="15"/>
        <v>VN217A3214</v>
      </c>
      <c r="B1010" s="17" t="s">
        <v>92</v>
      </c>
      <c r="C1010" s="16" t="s">
        <v>35</v>
      </c>
      <c r="D1010" t="s">
        <v>27</v>
      </c>
      <c r="E1010" s="16" t="s">
        <v>418</v>
      </c>
      <c r="F1010">
        <v>4</v>
      </c>
      <c r="G1010" s="20">
        <v>0</v>
      </c>
      <c r="H1010" s="21">
        <v>4</v>
      </c>
      <c r="I1010" s="19">
        <v>2.1666666666666665</v>
      </c>
      <c r="J1010" t="s">
        <v>17</v>
      </c>
      <c r="K1010" s="18">
        <v>381.62</v>
      </c>
      <c r="L1010" s="18">
        <v>329.7</v>
      </c>
      <c r="M1010" s="18"/>
      <c r="N1010" s="18"/>
    </row>
    <row r="1011" spans="1:14" ht="15" x14ac:dyDescent="0.25">
      <c r="A1011" t="str">
        <f t="shared" si="15"/>
        <v>VN217A3215</v>
      </c>
      <c r="B1011" s="17" t="s">
        <v>92</v>
      </c>
      <c r="C1011" s="16" t="s">
        <v>35</v>
      </c>
      <c r="D1011" t="s">
        <v>27</v>
      </c>
      <c r="E1011" s="16" t="s">
        <v>418</v>
      </c>
      <c r="F1011">
        <v>5</v>
      </c>
      <c r="G1011" s="20">
        <v>0</v>
      </c>
      <c r="H1011" s="21">
        <v>5</v>
      </c>
      <c r="I1011" s="19">
        <v>2.1666666666666665</v>
      </c>
      <c r="J1011" t="s">
        <v>17</v>
      </c>
      <c r="K1011" s="18">
        <v>381.62</v>
      </c>
      <c r="L1011" s="18">
        <v>329.7</v>
      </c>
      <c r="M1011" s="18"/>
      <c r="N1011" s="18"/>
    </row>
    <row r="1012" spans="1:14" ht="15" x14ac:dyDescent="0.25">
      <c r="A1012" t="str">
        <f t="shared" si="15"/>
        <v>VN217A3216</v>
      </c>
      <c r="B1012" s="17" t="s">
        <v>92</v>
      </c>
      <c r="C1012" s="16" t="s">
        <v>35</v>
      </c>
      <c r="D1012" t="s">
        <v>27</v>
      </c>
      <c r="E1012" s="16" t="s">
        <v>418</v>
      </c>
      <c r="F1012">
        <v>6</v>
      </c>
      <c r="G1012" s="20">
        <v>0</v>
      </c>
      <c r="H1012" s="21">
        <v>6</v>
      </c>
      <c r="I1012" s="19">
        <v>2.1666666666666665</v>
      </c>
      <c r="J1012" t="s">
        <v>17</v>
      </c>
      <c r="K1012" s="18">
        <v>381.62</v>
      </c>
      <c r="L1012" s="18">
        <v>329.7</v>
      </c>
      <c r="M1012" s="18"/>
      <c r="N1012" s="18"/>
    </row>
    <row r="1013" spans="1:14" ht="15" x14ac:dyDescent="0.25">
      <c r="A1013" t="str">
        <f t="shared" si="15"/>
        <v>VN217A3217</v>
      </c>
      <c r="B1013" s="17" t="s">
        <v>92</v>
      </c>
      <c r="C1013" s="16" t="s">
        <v>35</v>
      </c>
      <c r="D1013" t="s">
        <v>27</v>
      </c>
      <c r="E1013" s="16" t="s">
        <v>418</v>
      </c>
      <c r="F1013">
        <v>7</v>
      </c>
      <c r="G1013" s="20">
        <v>0</v>
      </c>
      <c r="H1013" s="21">
        <v>7</v>
      </c>
      <c r="I1013" s="19">
        <v>2.1666666666666665</v>
      </c>
      <c r="J1013" t="s">
        <v>17</v>
      </c>
      <c r="K1013" s="18">
        <v>381.62</v>
      </c>
      <c r="L1013" s="18">
        <v>329.7</v>
      </c>
      <c r="M1013" s="18"/>
      <c r="N1013" s="18"/>
    </row>
    <row r="1014" spans="1:14" ht="15" x14ac:dyDescent="0.25">
      <c r="A1014" t="str">
        <f t="shared" si="15"/>
        <v>VN219A3211</v>
      </c>
      <c r="B1014" s="17" t="s">
        <v>92</v>
      </c>
      <c r="C1014" s="16" t="s">
        <v>35</v>
      </c>
      <c r="D1014" t="s">
        <v>27</v>
      </c>
      <c r="E1014" s="16" t="s">
        <v>573</v>
      </c>
      <c r="F1014">
        <v>1</v>
      </c>
      <c r="G1014" s="20">
        <v>0.5</v>
      </c>
      <c r="H1014" s="21">
        <v>1</v>
      </c>
      <c r="I1014" s="19">
        <v>2.6666666666666665</v>
      </c>
      <c r="J1014" t="s">
        <v>17</v>
      </c>
      <c r="K1014" s="18">
        <v>381.62</v>
      </c>
      <c r="L1014" s="18">
        <v>329.7</v>
      </c>
      <c r="M1014" s="18"/>
      <c r="N1014" s="18"/>
    </row>
    <row r="1015" spans="1:14" ht="15" x14ac:dyDescent="0.25">
      <c r="A1015" t="str">
        <f t="shared" si="15"/>
        <v>VN219A3212</v>
      </c>
      <c r="B1015" s="17" t="s">
        <v>92</v>
      </c>
      <c r="C1015" s="16" t="s">
        <v>35</v>
      </c>
      <c r="D1015" t="s">
        <v>27</v>
      </c>
      <c r="E1015" s="16" t="s">
        <v>573</v>
      </c>
      <c r="F1015">
        <v>2</v>
      </c>
      <c r="G1015" s="20">
        <v>0.5</v>
      </c>
      <c r="H1015" s="21">
        <v>2</v>
      </c>
      <c r="I1015" s="19">
        <v>2.6666666666666665</v>
      </c>
      <c r="J1015" t="s">
        <v>17</v>
      </c>
      <c r="K1015" s="18">
        <v>381.62</v>
      </c>
      <c r="L1015" s="18">
        <v>329.7</v>
      </c>
      <c r="M1015" s="18"/>
      <c r="N1015" s="18"/>
    </row>
    <row r="1016" spans="1:14" ht="15" x14ac:dyDescent="0.25">
      <c r="A1016" t="str">
        <f t="shared" si="15"/>
        <v>VN219A3213</v>
      </c>
      <c r="B1016" s="17" t="s">
        <v>92</v>
      </c>
      <c r="C1016" s="16" t="s">
        <v>35</v>
      </c>
      <c r="D1016" t="s">
        <v>27</v>
      </c>
      <c r="E1016" s="16" t="s">
        <v>573</v>
      </c>
      <c r="F1016">
        <v>3</v>
      </c>
      <c r="G1016" s="20">
        <v>0.5</v>
      </c>
      <c r="H1016" s="21">
        <v>3</v>
      </c>
      <c r="I1016" s="19">
        <v>2.6666666666666665</v>
      </c>
      <c r="J1016" t="s">
        <v>17</v>
      </c>
      <c r="K1016" s="18">
        <v>381.62</v>
      </c>
      <c r="L1016" s="18">
        <v>329.7</v>
      </c>
      <c r="M1016" s="18"/>
      <c r="N1016" s="18"/>
    </row>
    <row r="1017" spans="1:14" ht="15" x14ac:dyDescent="0.25">
      <c r="A1017" t="str">
        <f t="shared" si="15"/>
        <v>VN219A3214</v>
      </c>
      <c r="B1017" s="17" t="s">
        <v>92</v>
      </c>
      <c r="C1017" s="16" t="s">
        <v>35</v>
      </c>
      <c r="D1017" t="s">
        <v>27</v>
      </c>
      <c r="E1017" s="16" t="s">
        <v>573</v>
      </c>
      <c r="F1017">
        <v>4</v>
      </c>
      <c r="G1017" s="20">
        <v>0.5</v>
      </c>
      <c r="H1017" s="21">
        <v>4</v>
      </c>
      <c r="I1017" s="19">
        <v>2.6666666666666665</v>
      </c>
      <c r="J1017" t="s">
        <v>17</v>
      </c>
      <c r="K1017" s="18">
        <v>381.62</v>
      </c>
      <c r="L1017" s="18">
        <v>329.7</v>
      </c>
      <c r="M1017" s="18"/>
      <c r="N1017" s="18"/>
    </row>
    <row r="1018" spans="1:14" ht="15" x14ac:dyDescent="0.25">
      <c r="A1018" t="str">
        <f t="shared" si="15"/>
        <v>VN219A3216</v>
      </c>
      <c r="B1018" s="17" t="s">
        <v>92</v>
      </c>
      <c r="C1018" s="16" t="s">
        <v>35</v>
      </c>
      <c r="D1018" t="s">
        <v>27</v>
      </c>
      <c r="E1018" s="16" t="s">
        <v>573</v>
      </c>
      <c r="F1018">
        <v>6</v>
      </c>
      <c r="G1018" s="20">
        <v>0.5</v>
      </c>
      <c r="H1018" s="21">
        <v>6</v>
      </c>
      <c r="I1018" s="19">
        <v>2.6666666666666665</v>
      </c>
      <c r="J1018" t="s">
        <v>17</v>
      </c>
      <c r="K1018" s="18">
        <v>381.62</v>
      </c>
      <c r="L1018" s="18">
        <v>329.7</v>
      </c>
      <c r="M1018" s="18"/>
      <c r="N1018" s="18"/>
    </row>
    <row r="1019" spans="1:14" ht="15" x14ac:dyDescent="0.25">
      <c r="A1019" t="str">
        <f t="shared" si="15"/>
        <v>VN223A3211</v>
      </c>
      <c r="B1019" s="17" t="s">
        <v>92</v>
      </c>
      <c r="C1019" s="16" t="s">
        <v>35</v>
      </c>
      <c r="D1019" t="s">
        <v>27</v>
      </c>
      <c r="E1019" s="16" t="s">
        <v>564</v>
      </c>
      <c r="F1019">
        <v>1</v>
      </c>
      <c r="G1019" s="20">
        <v>1</v>
      </c>
      <c r="H1019" s="21">
        <v>1</v>
      </c>
      <c r="I1019" s="19">
        <v>3.1666666666666665</v>
      </c>
      <c r="J1019" t="s">
        <v>17</v>
      </c>
      <c r="K1019" s="18">
        <v>381.62</v>
      </c>
      <c r="L1019" s="18">
        <v>329.7</v>
      </c>
      <c r="M1019" s="18"/>
      <c r="N1019" s="18"/>
    </row>
    <row r="1020" spans="1:14" ht="15" x14ac:dyDescent="0.25">
      <c r="A1020" t="str">
        <f t="shared" si="15"/>
        <v>VN223A3212</v>
      </c>
      <c r="B1020" s="17" t="s">
        <v>92</v>
      </c>
      <c r="C1020" s="16" t="s">
        <v>35</v>
      </c>
      <c r="D1020" t="s">
        <v>27</v>
      </c>
      <c r="E1020" s="16" t="s">
        <v>564</v>
      </c>
      <c r="F1020">
        <v>2</v>
      </c>
      <c r="G1020" s="20">
        <v>1</v>
      </c>
      <c r="H1020" s="21">
        <v>2</v>
      </c>
      <c r="I1020" s="19">
        <v>3.1666666666666665</v>
      </c>
      <c r="J1020" t="s">
        <v>17</v>
      </c>
      <c r="K1020" s="18">
        <v>381.62</v>
      </c>
      <c r="L1020" s="18">
        <v>329.7</v>
      </c>
      <c r="M1020" s="18"/>
      <c r="N1020" s="18"/>
    </row>
    <row r="1021" spans="1:14" ht="15" x14ac:dyDescent="0.25">
      <c r="A1021" t="str">
        <f t="shared" si="15"/>
        <v>VN223A3213</v>
      </c>
      <c r="B1021" s="17" t="s">
        <v>92</v>
      </c>
      <c r="C1021" s="16" t="s">
        <v>35</v>
      </c>
      <c r="D1021" t="s">
        <v>27</v>
      </c>
      <c r="E1021" s="16" t="s">
        <v>564</v>
      </c>
      <c r="F1021">
        <v>3</v>
      </c>
      <c r="G1021" s="20">
        <v>1</v>
      </c>
      <c r="H1021" s="21">
        <v>3</v>
      </c>
      <c r="I1021" s="19">
        <v>3.1666666666666665</v>
      </c>
      <c r="J1021" t="s">
        <v>17</v>
      </c>
      <c r="K1021" s="18">
        <v>381.62</v>
      </c>
      <c r="L1021" s="18">
        <v>329.7</v>
      </c>
      <c r="M1021" s="18"/>
      <c r="N1021" s="18"/>
    </row>
    <row r="1022" spans="1:14" ht="15" x14ac:dyDescent="0.25">
      <c r="A1022" t="str">
        <f t="shared" si="15"/>
        <v>VN223A3214</v>
      </c>
      <c r="B1022" s="17" t="s">
        <v>92</v>
      </c>
      <c r="C1022" s="16" t="s">
        <v>35</v>
      </c>
      <c r="D1022" t="s">
        <v>27</v>
      </c>
      <c r="E1022" s="16" t="s">
        <v>564</v>
      </c>
      <c r="F1022">
        <v>4</v>
      </c>
      <c r="G1022" s="20">
        <v>1</v>
      </c>
      <c r="H1022" s="21">
        <v>4</v>
      </c>
      <c r="I1022" s="19">
        <v>3.1666666666666665</v>
      </c>
      <c r="J1022" t="s">
        <v>17</v>
      </c>
      <c r="K1022" s="18">
        <v>381.62</v>
      </c>
      <c r="L1022" s="18">
        <v>329.7</v>
      </c>
      <c r="M1022" s="18"/>
      <c r="N1022" s="18"/>
    </row>
    <row r="1023" spans="1:14" ht="15" x14ac:dyDescent="0.25">
      <c r="A1023" t="str">
        <f t="shared" si="15"/>
        <v>VN223A3215</v>
      </c>
      <c r="B1023" s="17" t="s">
        <v>92</v>
      </c>
      <c r="C1023" s="16" t="s">
        <v>35</v>
      </c>
      <c r="D1023" t="s">
        <v>27</v>
      </c>
      <c r="E1023" s="16" t="s">
        <v>564</v>
      </c>
      <c r="F1023">
        <v>5</v>
      </c>
      <c r="G1023" s="20">
        <v>1</v>
      </c>
      <c r="H1023" s="21">
        <v>5</v>
      </c>
      <c r="I1023" s="19">
        <v>3.1666666666666665</v>
      </c>
      <c r="J1023" t="s">
        <v>17</v>
      </c>
      <c r="K1023" s="18">
        <v>381.62</v>
      </c>
      <c r="L1023" s="18">
        <v>329.7</v>
      </c>
      <c r="M1023" s="18"/>
      <c r="N1023" s="18"/>
    </row>
    <row r="1024" spans="1:14" ht="15" x14ac:dyDescent="0.25">
      <c r="A1024" t="str">
        <f t="shared" si="15"/>
        <v>VN223A3216</v>
      </c>
      <c r="B1024" s="17" t="s">
        <v>92</v>
      </c>
      <c r="C1024" s="16" t="s">
        <v>35</v>
      </c>
      <c r="D1024" t="s">
        <v>27</v>
      </c>
      <c r="E1024" s="16" t="s">
        <v>564</v>
      </c>
      <c r="F1024">
        <v>6</v>
      </c>
      <c r="G1024" s="20">
        <v>1</v>
      </c>
      <c r="H1024" s="21">
        <v>6</v>
      </c>
      <c r="I1024" s="19">
        <v>3.1666666666666665</v>
      </c>
      <c r="J1024" t="s">
        <v>17</v>
      </c>
      <c r="K1024" s="18">
        <v>381.62</v>
      </c>
      <c r="L1024" s="18">
        <v>329.7</v>
      </c>
      <c r="M1024" s="18"/>
      <c r="N1024" s="18"/>
    </row>
    <row r="1025" spans="1:14" ht="15" x14ac:dyDescent="0.25">
      <c r="A1025" t="str">
        <f t="shared" si="15"/>
        <v>VN223A3217</v>
      </c>
      <c r="B1025" s="17" t="s">
        <v>92</v>
      </c>
      <c r="C1025" s="16" t="s">
        <v>35</v>
      </c>
      <c r="D1025" t="s">
        <v>27</v>
      </c>
      <c r="E1025" s="16" t="s">
        <v>564</v>
      </c>
      <c r="F1025">
        <v>7</v>
      </c>
      <c r="G1025" s="20">
        <v>1</v>
      </c>
      <c r="H1025" s="21">
        <v>7</v>
      </c>
      <c r="I1025" s="19">
        <v>3.1666666666666665</v>
      </c>
      <c r="J1025" t="s">
        <v>17</v>
      </c>
      <c r="K1025" s="18">
        <v>381.62</v>
      </c>
      <c r="L1025" s="18">
        <v>329.7</v>
      </c>
      <c r="M1025" s="18"/>
      <c r="N1025" s="18"/>
    </row>
    <row r="1026" spans="1:14" ht="15" x14ac:dyDescent="0.25">
      <c r="A1026" t="str">
        <f t="shared" si="15"/>
        <v>VN225A3211</v>
      </c>
      <c r="B1026" s="17" t="s">
        <v>92</v>
      </c>
      <c r="C1026" s="16" t="s">
        <v>35</v>
      </c>
      <c r="D1026" t="s">
        <v>27</v>
      </c>
      <c r="E1026" s="16" t="s">
        <v>130</v>
      </c>
      <c r="F1026">
        <v>1</v>
      </c>
      <c r="G1026" s="20">
        <v>2</v>
      </c>
      <c r="H1026" s="21">
        <v>1</v>
      </c>
      <c r="I1026" s="19">
        <v>4.166666666666667</v>
      </c>
      <c r="J1026" t="s">
        <v>17</v>
      </c>
      <c r="K1026" s="18">
        <v>381.62</v>
      </c>
      <c r="L1026" s="18">
        <v>329.7</v>
      </c>
      <c r="M1026" s="18"/>
      <c r="N1026" s="18"/>
    </row>
    <row r="1027" spans="1:14" ht="15" x14ac:dyDescent="0.25">
      <c r="A1027" t="str">
        <f t="shared" ref="A1027:A1090" si="16">E1027&amp;J1027&amp;F1027</f>
        <v>VN225A3212</v>
      </c>
      <c r="B1027" s="17" t="s">
        <v>92</v>
      </c>
      <c r="C1027" s="16" t="s">
        <v>35</v>
      </c>
      <c r="D1027" t="s">
        <v>27</v>
      </c>
      <c r="E1027" s="16" t="s">
        <v>130</v>
      </c>
      <c r="F1027">
        <v>2</v>
      </c>
      <c r="G1027" s="20">
        <v>2</v>
      </c>
      <c r="H1027" s="21">
        <v>2</v>
      </c>
      <c r="I1027" s="19">
        <v>4.166666666666667</v>
      </c>
      <c r="J1027" t="s">
        <v>17</v>
      </c>
      <c r="K1027" s="18">
        <v>381.62</v>
      </c>
      <c r="L1027" s="18">
        <v>329.7</v>
      </c>
      <c r="M1027" s="18"/>
      <c r="N1027" s="18"/>
    </row>
    <row r="1028" spans="1:14" ht="15" x14ac:dyDescent="0.25">
      <c r="A1028" t="str">
        <f t="shared" si="16"/>
        <v>VN225A3213</v>
      </c>
      <c r="B1028" s="17" t="s">
        <v>92</v>
      </c>
      <c r="C1028" s="16" t="s">
        <v>35</v>
      </c>
      <c r="D1028" t="s">
        <v>27</v>
      </c>
      <c r="E1028" s="16" t="s">
        <v>130</v>
      </c>
      <c r="F1028">
        <v>3</v>
      </c>
      <c r="G1028" s="20">
        <v>2</v>
      </c>
      <c r="H1028" s="21">
        <v>3</v>
      </c>
      <c r="I1028" s="19">
        <v>4.166666666666667</v>
      </c>
      <c r="J1028" t="s">
        <v>17</v>
      </c>
      <c r="K1028" s="18">
        <v>381.62</v>
      </c>
      <c r="L1028" s="18">
        <v>329.7</v>
      </c>
      <c r="M1028" s="18"/>
      <c r="N1028" s="18"/>
    </row>
    <row r="1029" spans="1:14" ht="15" x14ac:dyDescent="0.25">
      <c r="A1029" t="str">
        <f t="shared" si="16"/>
        <v>VN225A3214</v>
      </c>
      <c r="B1029" s="17" t="s">
        <v>92</v>
      </c>
      <c r="C1029" s="16" t="s">
        <v>35</v>
      </c>
      <c r="D1029" t="s">
        <v>27</v>
      </c>
      <c r="E1029" s="16" t="s">
        <v>130</v>
      </c>
      <c r="F1029">
        <v>4</v>
      </c>
      <c r="G1029" s="20">
        <v>2</v>
      </c>
      <c r="H1029" s="21">
        <v>4</v>
      </c>
      <c r="I1029" s="19">
        <v>4.166666666666667</v>
      </c>
      <c r="J1029" t="s">
        <v>17</v>
      </c>
      <c r="K1029" s="18">
        <v>381.62</v>
      </c>
      <c r="L1029" s="18">
        <v>329.7</v>
      </c>
      <c r="M1029" s="18"/>
      <c r="N1029" s="18"/>
    </row>
    <row r="1030" spans="1:14" ht="15" x14ac:dyDescent="0.25">
      <c r="A1030" t="str">
        <f t="shared" si="16"/>
        <v>VN225A3215</v>
      </c>
      <c r="B1030" s="17" t="s">
        <v>92</v>
      </c>
      <c r="C1030" s="16" t="s">
        <v>35</v>
      </c>
      <c r="D1030" t="s">
        <v>27</v>
      </c>
      <c r="E1030" s="16" t="s">
        <v>130</v>
      </c>
      <c r="F1030">
        <v>5</v>
      </c>
      <c r="G1030" s="20">
        <v>2</v>
      </c>
      <c r="H1030" s="21">
        <v>5</v>
      </c>
      <c r="I1030" s="19">
        <v>4.166666666666667</v>
      </c>
      <c r="J1030" t="s">
        <v>17</v>
      </c>
      <c r="K1030" s="18">
        <v>381.62</v>
      </c>
      <c r="L1030" s="18">
        <v>329.7</v>
      </c>
      <c r="M1030" s="18"/>
      <c r="N1030" s="18"/>
    </row>
    <row r="1031" spans="1:14" ht="15" x14ac:dyDescent="0.25">
      <c r="A1031" t="str">
        <f t="shared" si="16"/>
        <v>VN225A3216</v>
      </c>
      <c r="B1031" s="17" t="s">
        <v>92</v>
      </c>
      <c r="C1031" s="16" t="s">
        <v>35</v>
      </c>
      <c r="D1031" t="s">
        <v>27</v>
      </c>
      <c r="E1031" s="16" t="s">
        <v>130</v>
      </c>
      <c r="F1031">
        <v>6</v>
      </c>
      <c r="G1031" s="20">
        <v>2</v>
      </c>
      <c r="H1031" s="21">
        <v>6</v>
      </c>
      <c r="I1031" s="19">
        <v>4.166666666666667</v>
      </c>
      <c r="J1031" t="s">
        <v>17</v>
      </c>
      <c r="K1031" s="18">
        <v>381.62</v>
      </c>
      <c r="L1031" s="18">
        <v>329.7</v>
      </c>
      <c r="M1031" s="18"/>
      <c r="N1031" s="18"/>
    </row>
    <row r="1032" spans="1:14" ht="15" x14ac:dyDescent="0.25">
      <c r="A1032" t="str">
        <f t="shared" si="16"/>
        <v>VN225A3217</v>
      </c>
      <c r="B1032" s="17" t="s">
        <v>92</v>
      </c>
      <c r="C1032" s="16" t="s">
        <v>35</v>
      </c>
      <c r="D1032" t="s">
        <v>27</v>
      </c>
      <c r="E1032" s="16" t="s">
        <v>130</v>
      </c>
      <c r="F1032">
        <v>7</v>
      </c>
      <c r="G1032" s="20">
        <v>2</v>
      </c>
      <c r="H1032" s="21">
        <v>7</v>
      </c>
      <c r="I1032" s="19">
        <v>4.166666666666667</v>
      </c>
      <c r="J1032" t="s">
        <v>17</v>
      </c>
      <c r="K1032" s="18">
        <v>381.62</v>
      </c>
      <c r="L1032" s="18">
        <v>329.7</v>
      </c>
      <c r="M1032" s="18"/>
      <c r="N1032" s="18"/>
    </row>
    <row r="1033" spans="1:14" ht="15" x14ac:dyDescent="0.25">
      <c r="A1033" t="str">
        <f t="shared" si="16"/>
        <v>VN227A3211</v>
      </c>
      <c r="B1033" s="17" t="s">
        <v>92</v>
      </c>
      <c r="C1033" s="16" t="s">
        <v>35</v>
      </c>
      <c r="D1033" t="s">
        <v>27</v>
      </c>
      <c r="E1033" s="16" t="s">
        <v>358</v>
      </c>
      <c r="F1033">
        <v>1</v>
      </c>
      <c r="G1033" s="20">
        <v>3</v>
      </c>
      <c r="H1033" s="21">
        <v>1</v>
      </c>
      <c r="I1033" s="19">
        <v>5.166666666666667</v>
      </c>
      <c r="J1033" t="s">
        <v>17</v>
      </c>
      <c r="K1033" s="18">
        <v>381.62</v>
      </c>
      <c r="L1033" s="18">
        <v>329.7</v>
      </c>
      <c r="M1033" s="18"/>
      <c r="N1033" s="18"/>
    </row>
    <row r="1034" spans="1:14" ht="15" x14ac:dyDescent="0.25">
      <c r="A1034" t="str">
        <f t="shared" si="16"/>
        <v>VN227A3212</v>
      </c>
      <c r="B1034" s="17" t="s">
        <v>92</v>
      </c>
      <c r="C1034" s="16" t="s">
        <v>35</v>
      </c>
      <c r="D1034" t="s">
        <v>27</v>
      </c>
      <c r="E1034" s="16" t="s">
        <v>358</v>
      </c>
      <c r="F1034">
        <v>2</v>
      </c>
      <c r="G1034" s="20">
        <v>3</v>
      </c>
      <c r="H1034" s="21">
        <v>2</v>
      </c>
      <c r="I1034" s="19">
        <v>5.166666666666667</v>
      </c>
      <c r="J1034" t="s">
        <v>17</v>
      </c>
      <c r="K1034" s="18">
        <v>381.62</v>
      </c>
      <c r="L1034" s="18">
        <v>329.7</v>
      </c>
      <c r="M1034" s="18"/>
      <c r="N1034" s="18"/>
    </row>
    <row r="1035" spans="1:14" ht="15" x14ac:dyDescent="0.25">
      <c r="A1035" t="str">
        <f t="shared" si="16"/>
        <v>VN227A3213</v>
      </c>
      <c r="B1035" s="17" t="s">
        <v>92</v>
      </c>
      <c r="C1035" s="16" t="s">
        <v>35</v>
      </c>
      <c r="D1035" t="s">
        <v>27</v>
      </c>
      <c r="E1035" s="16" t="s">
        <v>358</v>
      </c>
      <c r="F1035">
        <v>3</v>
      </c>
      <c r="G1035" s="20">
        <v>3</v>
      </c>
      <c r="H1035" s="21">
        <v>3</v>
      </c>
      <c r="I1035" s="19">
        <v>5.166666666666667</v>
      </c>
      <c r="J1035" t="s">
        <v>17</v>
      </c>
      <c r="K1035" s="18">
        <v>381.62</v>
      </c>
      <c r="L1035" s="18">
        <v>329.7</v>
      </c>
      <c r="M1035" s="18"/>
      <c r="N1035" s="18"/>
    </row>
    <row r="1036" spans="1:14" ht="15" x14ac:dyDescent="0.25">
      <c r="A1036" t="str">
        <f t="shared" si="16"/>
        <v>VN227A3214</v>
      </c>
      <c r="B1036" s="17" t="s">
        <v>92</v>
      </c>
      <c r="C1036" s="16" t="s">
        <v>35</v>
      </c>
      <c r="D1036" t="s">
        <v>27</v>
      </c>
      <c r="E1036" s="16" t="s">
        <v>358</v>
      </c>
      <c r="F1036">
        <v>4</v>
      </c>
      <c r="G1036" s="20">
        <v>3</v>
      </c>
      <c r="H1036" s="21">
        <v>4</v>
      </c>
      <c r="I1036" s="19">
        <v>5.166666666666667</v>
      </c>
      <c r="J1036" t="s">
        <v>17</v>
      </c>
      <c r="K1036" s="18">
        <v>381.62</v>
      </c>
      <c r="L1036" s="18">
        <v>329.7</v>
      </c>
      <c r="M1036" s="18"/>
      <c r="N1036" s="18"/>
    </row>
    <row r="1037" spans="1:14" ht="15" x14ac:dyDescent="0.25">
      <c r="A1037" t="str">
        <f t="shared" si="16"/>
        <v>VN227A3215</v>
      </c>
      <c r="B1037" s="17" t="s">
        <v>92</v>
      </c>
      <c r="C1037" s="16" t="s">
        <v>35</v>
      </c>
      <c r="D1037" t="s">
        <v>27</v>
      </c>
      <c r="E1037" s="16" t="s">
        <v>358</v>
      </c>
      <c r="F1037">
        <v>5</v>
      </c>
      <c r="G1037" s="20">
        <v>3</v>
      </c>
      <c r="H1037" s="21">
        <v>5</v>
      </c>
      <c r="I1037" s="19">
        <v>5.166666666666667</v>
      </c>
      <c r="J1037" t="s">
        <v>17</v>
      </c>
      <c r="K1037" s="18">
        <v>381.62</v>
      </c>
      <c r="L1037" s="18">
        <v>329.7</v>
      </c>
      <c r="M1037" s="18"/>
      <c r="N1037" s="18"/>
    </row>
    <row r="1038" spans="1:14" ht="15" x14ac:dyDescent="0.25">
      <c r="A1038" t="str">
        <f t="shared" si="16"/>
        <v>VN227A3216</v>
      </c>
      <c r="B1038" s="17" t="s">
        <v>92</v>
      </c>
      <c r="C1038" s="16" t="s">
        <v>35</v>
      </c>
      <c r="D1038" t="s">
        <v>27</v>
      </c>
      <c r="E1038" s="16" t="s">
        <v>358</v>
      </c>
      <c r="F1038">
        <v>6</v>
      </c>
      <c r="G1038" s="20">
        <v>3</v>
      </c>
      <c r="H1038" s="21">
        <v>6</v>
      </c>
      <c r="I1038" s="19">
        <v>5.166666666666667</v>
      </c>
      <c r="J1038" t="s">
        <v>17</v>
      </c>
      <c r="K1038" s="18">
        <v>381.62</v>
      </c>
      <c r="L1038" s="18">
        <v>329.7</v>
      </c>
      <c r="M1038" s="18"/>
      <c r="N1038" s="18"/>
    </row>
    <row r="1039" spans="1:14" ht="15" x14ac:dyDescent="0.25">
      <c r="A1039" t="str">
        <f t="shared" si="16"/>
        <v>VN227A3217</v>
      </c>
      <c r="B1039" s="17" t="s">
        <v>92</v>
      </c>
      <c r="C1039" s="16" t="s">
        <v>35</v>
      </c>
      <c r="D1039" t="s">
        <v>27</v>
      </c>
      <c r="E1039" s="16" t="s">
        <v>358</v>
      </c>
      <c r="F1039">
        <v>7</v>
      </c>
      <c r="G1039" s="20">
        <v>3.3333333333333335</v>
      </c>
      <c r="H1039" s="21">
        <v>7</v>
      </c>
      <c r="I1039" s="19">
        <v>5.5</v>
      </c>
      <c r="J1039" t="s">
        <v>17</v>
      </c>
      <c r="K1039" s="18">
        <v>381.62</v>
      </c>
      <c r="L1039" s="18">
        <v>329.7</v>
      </c>
      <c r="M1039" s="18"/>
      <c r="N1039" s="18"/>
    </row>
    <row r="1040" spans="1:14" ht="15" x14ac:dyDescent="0.25">
      <c r="A1040" t="str">
        <f t="shared" si="16"/>
        <v>VN229A3212</v>
      </c>
      <c r="B1040" s="17" t="s">
        <v>92</v>
      </c>
      <c r="C1040" s="16" t="s">
        <v>35</v>
      </c>
      <c r="D1040" t="s">
        <v>27</v>
      </c>
      <c r="E1040" s="16" t="s">
        <v>726</v>
      </c>
      <c r="F1040">
        <v>2</v>
      </c>
      <c r="G1040" s="20">
        <v>4</v>
      </c>
      <c r="H1040" s="21">
        <v>2</v>
      </c>
      <c r="I1040" s="19">
        <v>6.166666666666667</v>
      </c>
      <c r="J1040" t="s">
        <v>17</v>
      </c>
      <c r="K1040" s="18">
        <v>381.62</v>
      </c>
      <c r="L1040" s="18">
        <v>329.7</v>
      </c>
      <c r="M1040" s="18"/>
      <c r="N1040" s="18"/>
    </row>
    <row r="1041" spans="1:14" ht="15" x14ac:dyDescent="0.25">
      <c r="A1041" t="str">
        <f t="shared" si="16"/>
        <v>VN229A3214</v>
      </c>
      <c r="B1041" s="17" t="s">
        <v>92</v>
      </c>
      <c r="C1041" s="16" t="s">
        <v>35</v>
      </c>
      <c r="D1041" t="s">
        <v>27</v>
      </c>
      <c r="E1041" s="16" t="s">
        <v>726</v>
      </c>
      <c r="F1041">
        <v>4</v>
      </c>
      <c r="G1041" s="20">
        <v>4.166666666666667</v>
      </c>
      <c r="H1041" s="21">
        <v>4</v>
      </c>
      <c r="I1041" s="19">
        <v>6.333333333333333</v>
      </c>
      <c r="J1041" t="s">
        <v>17</v>
      </c>
      <c r="K1041" s="18">
        <v>381.62</v>
      </c>
      <c r="L1041" s="18">
        <v>329.7</v>
      </c>
      <c r="M1041" s="18"/>
      <c r="N1041" s="18"/>
    </row>
    <row r="1042" spans="1:14" ht="15" x14ac:dyDescent="0.25">
      <c r="A1042" t="str">
        <f t="shared" si="16"/>
        <v>VN229A3215</v>
      </c>
      <c r="B1042" s="17" t="s">
        <v>92</v>
      </c>
      <c r="C1042" s="16" t="s">
        <v>35</v>
      </c>
      <c r="D1042" t="s">
        <v>27</v>
      </c>
      <c r="E1042" s="16" t="s">
        <v>726</v>
      </c>
      <c r="F1042">
        <v>5</v>
      </c>
      <c r="G1042" s="20">
        <v>3.5</v>
      </c>
      <c r="H1042" s="21">
        <v>5</v>
      </c>
      <c r="I1042" s="19">
        <v>5.666666666666667</v>
      </c>
      <c r="J1042" t="s">
        <v>17</v>
      </c>
      <c r="K1042" s="18">
        <v>381.62</v>
      </c>
      <c r="L1042" s="18">
        <v>329.7</v>
      </c>
      <c r="M1042" s="18"/>
      <c r="N1042" s="18"/>
    </row>
    <row r="1043" spans="1:14" ht="15" x14ac:dyDescent="0.25">
      <c r="A1043" t="str">
        <f t="shared" si="16"/>
        <v>VN229A3216</v>
      </c>
      <c r="B1043" s="17" t="s">
        <v>92</v>
      </c>
      <c r="C1043" s="16" t="s">
        <v>35</v>
      </c>
      <c r="D1043" t="s">
        <v>27</v>
      </c>
      <c r="E1043" s="16" t="s">
        <v>726</v>
      </c>
      <c r="F1043">
        <v>6</v>
      </c>
      <c r="G1043" s="20">
        <v>3.5</v>
      </c>
      <c r="H1043" s="21">
        <v>6</v>
      </c>
      <c r="I1043" s="19">
        <v>5.666666666666667</v>
      </c>
      <c r="J1043" t="s">
        <v>17</v>
      </c>
      <c r="K1043" s="18">
        <v>381.62</v>
      </c>
      <c r="L1043" s="18">
        <v>329.7</v>
      </c>
      <c r="M1043" s="18"/>
      <c r="N1043" s="18"/>
    </row>
    <row r="1044" spans="1:14" ht="15" x14ac:dyDescent="0.25">
      <c r="A1044" t="str">
        <f t="shared" si="16"/>
        <v>VN229A3217</v>
      </c>
      <c r="B1044" s="17" t="s">
        <v>92</v>
      </c>
      <c r="C1044" s="16" t="s">
        <v>35</v>
      </c>
      <c r="D1044" t="s">
        <v>27</v>
      </c>
      <c r="E1044" s="16" t="s">
        <v>726</v>
      </c>
      <c r="F1044">
        <v>7</v>
      </c>
      <c r="G1044" s="20">
        <v>3.75</v>
      </c>
      <c r="H1044" s="21">
        <v>7</v>
      </c>
      <c r="I1044" s="19">
        <v>5.916666666666667</v>
      </c>
      <c r="J1044" t="s">
        <v>17</v>
      </c>
      <c r="K1044" s="18">
        <v>381.62</v>
      </c>
      <c r="L1044" s="18">
        <v>329.7</v>
      </c>
      <c r="M1044" s="18"/>
      <c r="N1044" s="18"/>
    </row>
    <row r="1045" spans="1:14" ht="15" x14ac:dyDescent="0.25">
      <c r="A1045" t="str">
        <f t="shared" si="16"/>
        <v>VN231A3211</v>
      </c>
      <c r="B1045" s="17" t="s">
        <v>92</v>
      </c>
      <c r="C1045" s="16" t="s">
        <v>35</v>
      </c>
      <c r="D1045" t="s">
        <v>27</v>
      </c>
      <c r="E1045" s="16" t="s">
        <v>91</v>
      </c>
      <c r="F1045">
        <v>1</v>
      </c>
      <c r="G1045" s="20">
        <v>4</v>
      </c>
      <c r="H1045" s="21">
        <v>1</v>
      </c>
      <c r="I1045" s="19">
        <v>6.25</v>
      </c>
      <c r="J1045" t="s">
        <v>17</v>
      </c>
      <c r="K1045" s="18">
        <v>381.62</v>
      </c>
      <c r="L1045" s="18">
        <v>329.7</v>
      </c>
      <c r="M1045" s="18"/>
      <c r="N1045" s="18"/>
    </row>
    <row r="1046" spans="1:14" ht="15" x14ac:dyDescent="0.25">
      <c r="A1046" t="str">
        <f t="shared" si="16"/>
        <v>VN231A3212</v>
      </c>
      <c r="B1046" s="17" t="s">
        <v>92</v>
      </c>
      <c r="C1046" s="16" t="s">
        <v>35</v>
      </c>
      <c r="D1046" t="s">
        <v>27</v>
      </c>
      <c r="E1046" s="16" t="s">
        <v>91</v>
      </c>
      <c r="F1046">
        <v>2</v>
      </c>
      <c r="G1046" s="20">
        <v>4</v>
      </c>
      <c r="H1046" s="21">
        <v>2</v>
      </c>
      <c r="I1046" s="19">
        <v>6.25</v>
      </c>
      <c r="J1046" t="s">
        <v>17</v>
      </c>
      <c r="K1046" s="18">
        <v>381.62</v>
      </c>
      <c r="L1046" s="18">
        <v>329.7</v>
      </c>
      <c r="M1046" s="18"/>
      <c r="N1046" s="18"/>
    </row>
    <row r="1047" spans="1:14" ht="15" x14ac:dyDescent="0.25">
      <c r="A1047" t="str">
        <f t="shared" si="16"/>
        <v>VN231A3213</v>
      </c>
      <c r="B1047" s="17" t="s">
        <v>92</v>
      </c>
      <c r="C1047" s="16" t="s">
        <v>35</v>
      </c>
      <c r="D1047" t="s">
        <v>27</v>
      </c>
      <c r="E1047" s="16" t="s">
        <v>91</v>
      </c>
      <c r="F1047">
        <v>3</v>
      </c>
      <c r="G1047" s="20">
        <v>4</v>
      </c>
      <c r="H1047" s="21">
        <v>3</v>
      </c>
      <c r="I1047" s="19">
        <v>6.25</v>
      </c>
      <c r="J1047" t="s">
        <v>17</v>
      </c>
      <c r="K1047" s="18">
        <v>381.62</v>
      </c>
      <c r="L1047" s="18">
        <v>329.7</v>
      </c>
      <c r="M1047" s="18"/>
      <c r="N1047" s="18"/>
    </row>
    <row r="1048" spans="1:14" ht="15" x14ac:dyDescent="0.25">
      <c r="A1048" t="str">
        <f t="shared" si="16"/>
        <v>VN231A3214</v>
      </c>
      <c r="B1048" s="17" t="s">
        <v>92</v>
      </c>
      <c r="C1048" s="16" t="s">
        <v>35</v>
      </c>
      <c r="D1048" t="s">
        <v>27</v>
      </c>
      <c r="E1048" s="16" t="s">
        <v>91</v>
      </c>
      <c r="F1048">
        <v>4</v>
      </c>
      <c r="G1048" s="20">
        <v>4</v>
      </c>
      <c r="H1048" s="21">
        <v>4</v>
      </c>
      <c r="I1048" s="19">
        <v>6.25</v>
      </c>
      <c r="J1048" t="s">
        <v>17</v>
      </c>
      <c r="K1048" s="18">
        <v>381.62</v>
      </c>
      <c r="L1048" s="18">
        <v>329.7</v>
      </c>
      <c r="M1048" s="18"/>
      <c r="N1048" s="18"/>
    </row>
    <row r="1049" spans="1:14" ht="15" x14ac:dyDescent="0.25">
      <c r="A1049" t="str">
        <f t="shared" si="16"/>
        <v>VN231A3215</v>
      </c>
      <c r="B1049" s="17" t="s">
        <v>92</v>
      </c>
      <c r="C1049" s="16" t="s">
        <v>35</v>
      </c>
      <c r="D1049" t="s">
        <v>27</v>
      </c>
      <c r="E1049" s="16" t="s">
        <v>91</v>
      </c>
      <c r="F1049">
        <v>5</v>
      </c>
      <c r="G1049" s="20">
        <v>4</v>
      </c>
      <c r="H1049" s="21">
        <v>5</v>
      </c>
      <c r="I1049" s="19">
        <v>6.25</v>
      </c>
      <c r="J1049" t="s">
        <v>17</v>
      </c>
      <c r="K1049" s="18">
        <v>381.62</v>
      </c>
      <c r="L1049" s="18">
        <v>329.7</v>
      </c>
      <c r="M1049" s="18"/>
      <c r="N1049" s="18"/>
    </row>
    <row r="1050" spans="1:14" ht="15" x14ac:dyDescent="0.25">
      <c r="A1050" t="str">
        <f t="shared" si="16"/>
        <v>VN231A3216</v>
      </c>
      <c r="B1050" s="17" t="s">
        <v>92</v>
      </c>
      <c r="C1050" s="16" t="s">
        <v>35</v>
      </c>
      <c r="D1050" t="s">
        <v>27</v>
      </c>
      <c r="E1050" s="16" t="s">
        <v>91</v>
      </c>
      <c r="F1050">
        <v>6</v>
      </c>
      <c r="G1050" s="20">
        <v>4</v>
      </c>
      <c r="H1050" s="21">
        <v>6</v>
      </c>
      <c r="I1050" s="19">
        <v>6.25</v>
      </c>
      <c r="J1050" t="s">
        <v>17</v>
      </c>
      <c r="K1050" s="18">
        <v>381.62</v>
      </c>
      <c r="L1050" s="18">
        <v>329.7</v>
      </c>
      <c r="M1050" s="18"/>
      <c r="N1050" s="18"/>
    </row>
    <row r="1051" spans="1:14" ht="15" x14ac:dyDescent="0.25">
      <c r="A1051" t="str">
        <f t="shared" si="16"/>
        <v>VN231A3217</v>
      </c>
      <c r="B1051" s="17" t="s">
        <v>92</v>
      </c>
      <c r="C1051" s="16" t="s">
        <v>35</v>
      </c>
      <c r="D1051" t="s">
        <v>27</v>
      </c>
      <c r="E1051" s="16" t="s">
        <v>91</v>
      </c>
      <c r="F1051">
        <v>7</v>
      </c>
      <c r="G1051" s="20">
        <v>4</v>
      </c>
      <c r="H1051" s="21">
        <v>7</v>
      </c>
      <c r="I1051" s="19">
        <v>6.25</v>
      </c>
      <c r="J1051" t="s">
        <v>17</v>
      </c>
      <c r="K1051" s="18">
        <v>381.62</v>
      </c>
      <c r="L1051" s="18">
        <v>329.7</v>
      </c>
      <c r="M1051" s="18"/>
      <c r="N1051" s="18"/>
    </row>
    <row r="1052" spans="1:14" ht="15" x14ac:dyDescent="0.25">
      <c r="A1052" t="str">
        <f t="shared" si="16"/>
        <v>VN233A3211</v>
      </c>
      <c r="B1052" s="17" t="s">
        <v>92</v>
      </c>
      <c r="C1052" s="16" t="s">
        <v>35</v>
      </c>
      <c r="D1052" t="s">
        <v>27</v>
      </c>
      <c r="E1052" s="16" t="s">
        <v>626</v>
      </c>
      <c r="F1052">
        <v>1</v>
      </c>
      <c r="G1052" s="20">
        <v>5</v>
      </c>
      <c r="H1052" s="21">
        <v>1</v>
      </c>
      <c r="I1052" s="19">
        <v>7.25</v>
      </c>
      <c r="J1052" t="s">
        <v>17</v>
      </c>
      <c r="K1052" s="18">
        <v>381.62</v>
      </c>
      <c r="L1052" s="18">
        <v>329.7</v>
      </c>
      <c r="M1052" s="18"/>
      <c r="N1052" s="18"/>
    </row>
    <row r="1053" spans="1:14" ht="15" x14ac:dyDescent="0.25">
      <c r="A1053" t="str">
        <f t="shared" si="16"/>
        <v>VN233A3212</v>
      </c>
      <c r="B1053" s="17" t="s">
        <v>92</v>
      </c>
      <c r="C1053" s="16" t="s">
        <v>35</v>
      </c>
      <c r="D1053" t="s">
        <v>27</v>
      </c>
      <c r="E1053" s="16" t="s">
        <v>626</v>
      </c>
      <c r="F1053">
        <v>2</v>
      </c>
      <c r="G1053" s="20">
        <v>5</v>
      </c>
      <c r="H1053" s="21">
        <v>2</v>
      </c>
      <c r="I1053" s="19">
        <v>7.25</v>
      </c>
      <c r="J1053" t="s">
        <v>17</v>
      </c>
      <c r="K1053" s="18">
        <v>381.62</v>
      </c>
      <c r="L1053" s="18">
        <v>329.7</v>
      </c>
      <c r="M1053" s="18"/>
      <c r="N1053" s="18"/>
    </row>
    <row r="1054" spans="1:14" ht="15" x14ac:dyDescent="0.25">
      <c r="A1054" t="str">
        <f t="shared" si="16"/>
        <v>VN233A3213</v>
      </c>
      <c r="B1054" s="17" t="s">
        <v>92</v>
      </c>
      <c r="C1054" s="16" t="s">
        <v>35</v>
      </c>
      <c r="D1054" t="s">
        <v>27</v>
      </c>
      <c r="E1054" s="16" t="s">
        <v>626</v>
      </c>
      <c r="F1054">
        <v>3</v>
      </c>
      <c r="G1054" s="20">
        <v>5</v>
      </c>
      <c r="H1054" s="21">
        <v>3</v>
      </c>
      <c r="I1054" s="19">
        <v>7.25</v>
      </c>
      <c r="J1054" t="s">
        <v>17</v>
      </c>
      <c r="K1054" s="18">
        <v>381.62</v>
      </c>
      <c r="L1054" s="18">
        <v>329.7</v>
      </c>
      <c r="M1054" s="18"/>
      <c r="N1054" s="18"/>
    </row>
    <row r="1055" spans="1:14" ht="15" x14ac:dyDescent="0.25">
      <c r="A1055" t="str">
        <f t="shared" si="16"/>
        <v>VN233A3214</v>
      </c>
      <c r="B1055" s="17" t="s">
        <v>92</v>
      </c>
      <c r="C1055" s="16" t="s">
        <v>35</v>
      </c>
      <c r="D1055" t="s">
        <v>27</v>
      </c>
      <c r="E1055" s="16" t="s">
        <v>626</v>
      </c>
      <c r="F1055">
        <v>4</v>
      </c>
      <c r="G1055" s="20">
        <v>5</v>
      </c>
      <c r="H1055" s="21">
        <v>4</v>
      </c>
      <c r="I1055" s="19">
        <v>7.25</v>
      </c>
      <c r="J1055" t="s">
        <v>17</v>
      </c>
      <c r="K1055" s="18">
        <v>381.62</v>
      </c>
      <c r="L1055" s="18">
        <v>329.7</v>
      </c>
      <c r="M1055" s="18"/>
      <c r="N1055" s="18"/>
    </row>
    <row r="1056" spans="1:14" ht="15" x14ac:dyDescent="0.25">
      <c r="A1056" t="str">
        <f t="shared" si="16"/>
        <v>VN233A3215</v>
      </c>
      <c r="B1056" s="17" t="s">
        <v>92</v>
      </c>
      <c r="C1056" s="16" t="s">
        <v>35</v>
      </c>
      <c r="D1056" t="s">
        <v>27</v>
      </c>
      <c r="E1056" s="16" t="s">
        <v>626</v>
      </c>
      <c r="F1056">
        <v>5</v>
      </c>
      <c r="G1056" s="20">
        <v>5</v>
      </c>
      <c r="H1056" s="21">
        <v>5</v>
      </c>
      <c r="I1056" s="19">
        <v>7.25</v>
      </c>
      <c r="J1056" t="s">
        <v>17</v>
      </c>
      <c r="K1056" s="18">
        <v>381.62</v>
      </c>
      <c r="L1056" s="18">
        <v>329.7</v>
      </c>
      <c r="M1056" s="18"/>
      <c r="N1056" s="18"/>
    </row>
    <row r="1057" spans="1:14" ht="15" x14ac:dyDescent="0.25">
      <c r="A1057" t="str">
        <f t="shared" si="16"/>
        <v>VN233A3216</v>
      </c>
      <c r="B1057" s="17" t="s">
        <v>92</v>
      </c>
      <c r="C1057" s="16" t="s">
        <v>35</v>
      </c>
      <c r="D1057" t="s">
        <v>27</v>
      </c>
      <c r="E1057" s="16" t="s">
        <v>626</v>
      </c>
      <c r="F1057">
        <v>6</v>
      </c>
      <c r="G1057" s="20">
        <v>5</v>
      </c>
      <c r="H1057" s="21">
        <v>6</v>
      </c>
      <c r="I1057" s="19">
        <v>7.25</v>
      </c>
      <c r="J1057" t="s">
        <v>17</v>
      </c>
      <c r="K1057" s="18">
        <v>381.62</v>
      </c>
      <c r="L1057" s="18">
        <v>329.7</v>
      </c>
      <c r="M1057" s="18"/>
      <c r="N1057" s="18"/>
    </row>
    <row r="1058" spans="1:14" ht="15" x14ac:dyDescent="0.25">
      <c r="A1058" t="str">
        <f t="shared" si="16"/>
        <v>VN233A3217</v>
      </c>
      <c r="B1058" s="17" t="s">
        <v>92</v>
      </c>
      <c r="C1058" s="16" t="s">
        <v>35</v>
      </c>
      <c r="D1058" t="s">
        <v>27</v>
      </c>
      <c r="E1058" s="16" t="s">
        <v>626</v>
      </c>
      <c r="F1058">
        <v>7</v>
      </c>
      <c r="G1058" s="20">
        <v>5</v>
      </c>
      <c r="H1058" s="21">
        <v>7</v>
      </c>
      <c r="I1058" s="19">
        <v>7.25</v>
      </c>
      <c r="J1058" t="s">
        <v>17</v>
      </c>
      <c r="K1058" s="18">
        <v>381.62</v>
      </c>
      <c r="L1058" s="18">
        <v>329.7</v>
      </c>
      <c r="M1058" s="18"/>
      <c r="N1058" s="18"/>
    </row>
    <row r="1059" spans="1:14" ht="15" x14ac:dyDescent="0.25">
      <c r="A1059" t="str">
        <f t="shared" si="16"/>
        <v>VN237A3211</v>
      </c>
      <c r="B1059" s="17" t="s">
        <v>92</v>
      </c>
      <c r="C1059" s="16" t="s">
        <v>35</v>
      </c>
      <c r="D1059" t="s">
        <v>27</v>
      </c>
      <c r="E1059" s="16" t="s">
        <v>522</v>
      </c>
      <c r="F1059">
        <v>1</v>
      </c>
      <c r="G1059" s="20">
        <v>6</v>
      </c>
      <c r="H1059" s="21">
        <v>1</v>
      </c>
      <c r="I1059" s="19">
        <v>8.25</v>
      </c>
      <c r="J1059" t="s">
        <v>17</v>
      </c>
      <c r="K1059" s="18">
        <v>381.62</v>
      </c>
      <c r="L1059" s="18">
        <v>329.7</v>
      </c>
      <c r="M1059" s="18"/>
      <c r="N1059" s="18"/>
    </row>
    <row r="1060" spans="1:14" ht="15" x14ac:dyDescent="0.25">
      <c r="A1060" t="str">
        <f t="shared" si="16"/>
        <v>VN237A3212</v>
      </c>
      <c r="B1060" s="17" t="s">
        <v>92</v>
      </c>
      <c r="C1060" s="16" t="s">
        <v>35</v>
      </c>
      <c r="D1060" t="s">
        <v>27</v>
      </c>
      <c r="E1060" s="16" t="s">
        <v>522</v>
      </c>
      <c r="F1060">
        <v>2</v>
      </c>
      <c r="G1060" s="20">
        <v>6.25</v>
      </c>
      <c r="H1060" s="21">
        <v>2</v>
      </c>
      <c r="I1060" s="19">
        <v>8.5</v>
      </c>
      <c r="J1060" t="s">
        <v>17</v>
      </c>
      <c r="K1060" s="18">
        <v>381.62</v>
      </c>
      <c r="L1060" s="18">
        <v>329.7</v>
      </c>
      <c r="M1060" s="18"/>
      <c r="N1060" s="18"/>
    </row>
    <row r="1061" spans="1:14" ht="15" x14ac:dyDescent="0.25">
      <c r="A1061" t="str">
        <f t="shared" si="16"/>
        <v>VN237A3213</v>
      </c>
      <c r="B1061" s="17" t="s">
        <v>92</v>
      </c>
      <c r="C1061" s="16" t="s">
        <v>35</v>
      </c>
      <c r="D1061" t="s">
        <v>27</v>
      </c>
      <c r="E1061" s="16" t="s">
        <v>522</v>
      </c>
      <c r="F1061">
        <v>3</v>
      </c>
      <c r="G1061" s="20">
        <v>6</v>
      </c>
      <c r="H1061" s="21">
        <v>3</v>
      </c>
      <c r="I1061" s="19">
        <v>8.25</v>
      </c>
      <c r="J1061" t="s">
        <v>17</v>
      </c>
      <c r="K1061" s="18">
        <v>381.62</v>
      </c>
      <c r="L1061" s="18">
        <v>329.7</v>
      </c>
      <c r="M1061" s="18"/>
      <c r="N1061" s="18"/>
    </row>
    <row r="1062" spans="1:14" ht="15" x14ac:dyDescent="0.25">
      <c r="A1062" t="str">
        <f t="shared" si="16"/>
        <v>VN237A3214</v>
      </c>
      <c r="B1062" s="17" t="s">
        <v>92</v>
      </c>
      <c r="C1062" s="16" t="s">
        <v>35</v>
      </c>
      <c r="D1062" t="s">
        <v>27</v>
      </c>
      <c r="E1062" s="16" t="s">
        <v>522</v>
      </c>
      <c r="F1062">
        <v>4</v>
      </c>
      <c r="G1062" s="20">
        <v>6</v>
      </c>
      <c r="H1062" s="21">
        <v>4</v>
      </c>
      <c r="I1062" s="19">
        <v>8.25</v>
      </c>
      <c r="J1062" t="s">
        <v>17</v>
      </c>
      <c r="K1062" s="18">
        <v>381.62</v>
      </c>
      <c r="L1062" s="18">
        <v>329.7</v>
      </c>
      <c r="M1062" s="18"/>
      <c r="N1062" s="18"/>
    </row>
    <row r="1063" spans="1:14" ht="15" x14ac:dyDescent="0.25">
      <c r="A1063" t="str">
        <f t="shared" si="16"/>
        <v>VN237A3215</v>
      </c>
      <c r="B1063" s="17" t="s">
        <v>92</v>
      </c>
      <c r="C1063" s="16" t="s">
        <v>35</v>
      </c>
      <c r="D1063" t="s">
        <v>27</v>
      </c>
      <c r="E1063" s="16" t="s">
        <v>522</v>
      </c>
      <c r="F1063">
        <v>5</v>
      </c>
      <c r="G1063" s="20">
        <v>6</v>
      </c>
      <c r="H1063" s="21">
        <v>5</v>
      </c>
      <c r="I1063" s="19">
        <v>8.25</v>
      </c>
      <c r="J1063" t="s">
        <v>17</v>
      </c>
      <c r="K1063" s="18">
        <v>381.62</v>
      </c>
      <c r="L1063" s="18">
        <v>329.7</v>
      </c>
      <c r="M1063" s="18"/>
      <c r="N1063" s="18"/>
    </row>
    <row r="1064" spans="1:14" ht="15" x14ac:dyDescent="0.25">
      <c r="A1064" t="str">
        <f t="shared" si="16"/>
        <v>VN237A3216</v>
      </c>
      <c r="B1064" s="17" t="s">
        <v>92</v>
      </c>
      <c r="C1064" s="16" t="s">
        <v>35</v>
      </c>
      <c r="D1064" t="s">
        <v>27</v>
      </c>
      <c r="E1064" s="16" t="s">
        <v>522</v>
      </c>
      <c r="F1064">
        <v>6</v>
      </c>
      <c r="G1064" s="20">
        <v>6</v>
      </c>
      <c r="H1064" s="21">
        <v>6</v>
      </c>
      <c r="I1064" s="19">
        <v>8.25</v>
      </c>
      <c r="J1064" t="s">
        <v>17</v>
      </c>
      <c r="K1064" s="18">
        <v>381.62</v>
      </c>
      <c r="L1064" s="18">
        <v>329.7</v>
      </c>
      <c r="M1064" s="18"/>
      <c r="N1064" s="18"/>
    </row>
    <row r="1065" spans="1:14" ht="15" x14ac:dyDescent="0.25">
      <c r="A1065" t="str">
        <f t="shared" si="16"/>
        <v>VN237A3217</v>
      </c>
      <c r="B1065" s="17" t="s">
        <v>92</v>
      </c>
      <c r="C1065" s="16" t="s">
        <v>35</v>
      </c>
      <c r="D1065" t="s">
        <v>27</v>
      </c>
      <c r="E1065" s="16" t="s">
        <v>522</v>
      </c>
      <c r="F1065">
        <v>7</v>
      </c>
      <c r="G1065" s="20">
        <v>6</v>
      </c>
      <c r="H1065" s="21">
        <v>7</v>
      </c>
      <c r="I1065" s="19">
        <v>8.25</v>
      </c>
      <c r="J1065" t="s">
        <v>17</v>
      </c>
      <c r="K1065" s="18">
        <v>381.62</v>
      </c>
      <c r="L1065" s="18">
        <v>329.7</v>
      </c>
      <c r="M1065" s="18"/>
      <c r="N1065" s="18"/>
    </row>
    <row r="1066" spans="1:14" ht="15" x14ac:dyDescent="0.25">
      <c r="A1066" t="str">
        <f t="shared" si="16"/>
        <v>VN239A3211</v>
      </c>
      <c r="B1066" s="17" t="s">
        <v>92</v>
      </c>
      <c r="C1066" s="16" t="s">
        <v>35</v>
      </c>
      <c r="D1066" t="s">
        <v>27</v>
      </c>
      <c r="E1066" s="16" t="s">
        <v>583</v>
      </c>
      <c r="F1066">
        <v>1</v>
      </c>
      <c r="G1066" s="20">
        <v>7</v>
      </c>
      <c r="H1066" s="21">
        <v>1</v>
      </c>
      <c r="I1066" s="19">
        <v>9.25</v>
      </c>
      <c r="J1066" t="s">
        <v>17</v>
      </c>
      <c r="K1066" s="18">
        <v>381.62</v>
      </c>
      <c r="L1066" s="18">
        <v>329.7</v>
      </c>
      <c r="M1066" s="18"/>
      <c r="N1066" s="18"/>
    </row>
    <row r="1067" spans="1:14" ht="15" x14ac:dyDescent="0.25">
      <c r="A1067" t="str">
        <f t="shared" si="16"/>
        <v>VN239A3212</v>
      </c>
      <c r="B1067" s="17" t="s">
        <v>92</v>
      </c>
      <c r="C1067" s="16" t="s">
        <v>35</v>
      </c>
      <c r="D1067" t="s">
        <v>27</v>
      </c>
      <c r="E1067" s="16" t="s">
        <v>583</v>
      </c>
      <c r="F1067">
        <v>2</v>
      </c>
      <c r="G1067" s="20">
        <v>7</v>
      </c>
      <c r="H1067" s="21">
        <v>2</v>
      </c>
      <c r="I1067" s="19">
        <v>9.25</v>
      </c>
      <c r="J1067" t="s">
        <v>17</v>
      </c>
      <c r="K1067" s="18">
        <v>381.62</v>
      </c>
      <c r="L1067" s="18">
        <v>329.7</v>
      </c>
      <c r="M1067" s="18"/>
      <c r="N1067" s="18"/>
    </row>
    <row r="1068" spans="1:14" ht="15" x14ac:dyDescent="0.25">
      <c r="A1068" t="str">
        <f t="shared" si="16"/>
        <v>VN239A3213</v>
      </c>
      <c r="B1068" s="17" t="s">
        <v>92</v>
      </c>
      <c r="C1068" s="16" t="s">
        <v>35</v>
      </c>
      <c r="D1068" t="s">
        <v>27</v>
      </c>
      <c r="E1068" s="16" t="s">
        <v>583</v>
      </c>
      <c r="F1068">
        <v>3</v>
      </c>
      <c r="G1068" s="20">
        <v>7</v>
      </c>
      <c r="H1068" s="21">
        <v>3</v>
      </c>
      <c r="I1068" s="19">
        <v>9.25</v>
      </c>
      <c r="J1068" t="s">
        <v>17</v>
      </c>
      <c r="K1068" s="18">
        <v>381.62</v>
      </c>
      <c r="L1068" s="18">
        <v>329.7</v>
      </c>
      <c r="M1068" s="18"/>
      <c r="N1068" s="18"/>
    </row>
    <row r="1069" spans="1:14" ht="15" x14ac:dyDescent="0.25">
      <c r="A1069" t="str">
        <f t="shared" si="16"/>
        <v>VN239A3214</v>
      </c>
      <c r="B1069" s="17" t="s">
        <v>92</v>
      </c>
      <c r="C1069" s="16" t="s">
        <v>35</v>
      </c>
      <c r="D1069" t="s">
        <v>27</v>
      </c>
      <c r="E1069" s="16" t="s">
        <v>583</v>
      </c>
      <c r="F1069">
        <v>4</v>
      </c>
      <c r="G1069" s="20">
        <v>7</v>
      </c>
      <c r="H1069" s="21">
        <v>4</v>
      </c>
      <c r="I1069" s="19">
        <v>9.25</v>
      </c>
      <c r="J1069" t="s">
        <v>17</v>
      </c>
      <c r="K1069" s="18">
        <v>381.62</v>
      </c>
      <c r="L1069" s="18">
        <v>329.7</v>
      </c>
      <c r="M1069" s="18"/>
      <c r="N1069" s="18"/>
    </row>
    <row r="1070" spans="1:14" ht="15" x14ac:dyDescent="0.25">
      <c r="A1070" t="str">
        <f t="shared" si="16"/>
        <v>VN239A3215</v>
      </c>
      <c r="B1070" s="17" t="s">
        <v>92</v>
      </c>
      <c r="C1070" s="16" t="s">
        <v>35</v>
      </c>
      <c r="D1070" t="s">
        <v>27</v>
      </c>
      <c r="E1070" s="16" t="s">
        <v>583</v>
      </c>
      <c r="F1070">
        <v>5</v>
      </c>
      <c r="G1070" s="20">
        <v>7</v>
      </c>
      <c r="H1070" s="21">
        <v>5</v>
      </c>
      <c r="I1070" s="19">
        <v>9.25</v>
      </c>
      <c r="J1070" t="s">
        <v>17</v>
      </c>
      <c r="K1070" s="18">
        <v>381.62</v>
      </c>
      <c r="L1070" s="18">
        <v>329.7</v>
      </c>
      <c r="M1070" s="18"/>
      <c r="N1070" s="18"/>
    </row>
    <row r="1071" spans="1:14" ht="15" x14ac:dyDescent="0.25">
      <c r="A1071" t="str">
        <f t="shared" si="16"/>
        <v>VN239A3216</v>
      </c>
      <c r="B1071" s="17" t="s">
        <v>92</v>
      </c>
      <c r="C1071" s="16" t="s">
        <v>35</v>
      </c>
      <c r="D1071" t="s">
        <v>27</v>
      </c>
      <c r="E1071" s="16" t="s">
        <v>583</v>
      </c>
      <c r="F1071">
        <v>6</v>
      </c>
      <c r="G1071" s="20">
        <v>7</v>
      </c>
      <c r="H1071" s="21">
        <v>6</v>
      </c>
      <c r="I1071" s="19">
        <v>9.25</v>
      </c>
      <c r="J1071" t="s">
        <v>17</v>
      </c>
      <c r="K1071" s="18">
        <v>381.62</v>
      </c>
      <c r="L1071" s="18">
        <v>329.7</v>
      </c>
      <c r="M1071" s="18"/>
      <c r="N1071" s="18"/>
    </row>
    <row r="1072" spans="1:14" ht="15" x14ac:dyDescent="0.25">
      <c r="A1072" t="str">
        <f t="shared" si="16"/>
        <v>VN239A3217</v>
      </c>
      <c r="B1072" s="17" t="s">
        <v>92</v>
      </c>
      <c r="C1072" s="16" t="s">
        <v>35</v>
      </c>
      <c r="D1072" t="s">
        <v>27</v>
      </c>
      <c r="E1072" s="16" t="s">
        <v>583</v>
      </c>
      <c r="F1072">
        <v>7</v>
      </c>
      <c r="G1072" s="20">
        <v>7</v>
      </c>
      <c r="H1072" s="21">
        <v>7</v>
      </c>
      <c r="I1072" s="19">
        <v>9.25</v>
      </c>
      <c r="J1072" t="s">
        <v>17</v>
      </c>
      <c r="K1072" s="18">
        <v>381.62</v>
      </c>
      <c r="L1072" s="18">
        <v>329.7</v>
      </c>
      <c r="M1072" s="18"/>
      <c r="N1072" s="18"/>
    </row>
    <row r="1073" spans="1:14" ht="15" x14ac:dyDescent="0.25">
      <c r="A1073" t="str">
        <f t="shared" si="16"/>
        <v>VN243A3211</v>
      </c>
      <c r="B1073" s="17" t="s">
        <v>92</v>
      </c>
      <c r="C1073" s="16" t="s">
        <v>35</v>
      </c>
      <c r="D1073" t="s">
        <v>27</v>
      </c>
      <c r="E1073" s="16" t="s">
        <v>566</v>
      </c>
      <c r="F1073">
        <v>1</v>
      </c>
      <c r="G1073" s="20">
        <v>7.5</v>
      </c>
      <c r="H1073" s="21">
        <v>1</v>
      </c>
      <c r="I1073" s="19">
        <v>9.75</v>
      </c>
      <c r="J1073" t="s">
        <v>17</v>
      </c>
      <c r="K1073" s="18">
        <v>381.62</v>
      </c>
      <c r="L1073" s="18">
        <v>329.7</v>
      </c>
      <c r="M1073" s="18"/>
      <c r="N1073" s="18"/>
    </row>
    <row r="1074" spans="1:14" ht="15" x14ac:dyDescent="0.25">
      <c r="A1074" t="str">
        <f t="shared" si="16"/>
        <v>VN243A3212</v>
      </c>
      <c r="B1074" s="17" t="s">
        <v>92</v>
      </c>
      <c r="C1074" s="16" t="s">
        <v>35</v>
      </c>
      <c r="D1074" t="s">
        <v>27</v>
      </c>
      <c r="E1074" s="16" t="s">
        <v>566</v>
      </c>
      <c r="F1074">
        <v>2</v>
      </c>
      <c r="G1074" s="20">
        <v>7.75</v>
      </c>
      <c r="H1074" s="21">
        <v>2</v>
      </c>
      <c r="I1074" s="19">
        <v>10</v>
      </c>
      <c r="J1074" t="s">
        <v>17</v>
      </c>
      <c r="K1074" s="18">
        <v>381.62</v>
      </c>
      <c r="L1074" s="18">
        <v>329.7</v>
      </c>
      <c r="M1074" s="18"/>
      <c r="N1074" s="18"/>
    </row>
    <row r="1075" spans="1:14" ht="15" x14ac:dyDescent="0.25">
      <c r="A1075" t="str">
        <f t="shared" si="16"/>
        <v>VN243A3213</v>
      </c>
      <c r="B1075" s="17" t="s">
        <v>92</v>
      </c>
      <c r="C1075" s="16" t="s">
        <v>35</v>
      </c>
      <c r="D1075" t="s">
        <v>27</v>
      </c>
      <c r="E1075" s="16" t="s">
        <v>566</v>
      </c>
      <c r="F1075">
        <v>3</v>
      </c>
      <c r="G1075" s="20">
        <v>7.5</v>
      </c>
      <c r="H1075" s="21">
        <v>3</v>
      </c>
      <c r="I1075" s="19">
        <v>9.75</v>
      </c>
      <c r="J1075" t="s">
        <v>17</v>
      </c>
      <c r="K1075" s="18">
        <v>381.62</v>
      </c>
      <c r="L1075" s="18">
        <v>329.7</v>
      </c>
      <c r="M1075" s="18"/>
      <c r="N1075" s="18"/>
    </row>
    <row r="1076" spans="1:14" ht="15" x14ac:dyDescent="0.25">
      <c r="A1076" t="str">
        <f t="shared" si="16"/>
        <v>VN243A3214</v>
      </c>
      <c r="B1076" s="17" t="s">
        <v>92</v>
      </c>
      <c r="C1076" s="16" t="s">
        <v>35</v>
      </c>
      <c r="D1076" t="s">
        <v>27</v>
      </c>
      <c r="E1076" s="16" t="s">
        <v>566</v>
      </c>
      <c r="F1076">
        <v>4</v>
      </c>
      <c r="G1076" s="20">
        <v>7.5</v>
      </c>
      <c r="H1076" s="21">
        <v>4</v>
      </c>
      <c r="I1076" s="19">
        <v>9.75</v>
      </c>
      <c r="J1076" t="s">
        <v>17</v>
      </c>
      <c r="K1076" s="18">
        <v>381.62</v>
      </c>
      <c r="L1076" s="18">
        <v>329.7</v>
      </c>
      <c r="M1076" s="18"/>
      <c r="N1076" s="18"/>
    </row>
    <row r="1077" spans="1:14" ht="15" x14ac:dyDescent="0.25">
      <c r="A1077" t="str">
        <f t="shared" si="16"/>
        <v>VN243A3216</v>
      </c>
      <c r="B1077" s="17" t="s">
        <v>92</v>
      </c>
      <c r="C1077" s="16" t="s">
        <v>35</v>
      </c>
      <c r="D1077" t="s">
        <v>27</v>
      </c>
      <c r="E1077" s="16" t="s">
        <v>566</v>
      </c>
      <c r="F1077">
        <v>6</v>
      </c>
      <c r="G1077" s="20">
        <v>7.5</v>
      </c>
      <c r="H1077" s="21">
        <v>6</v>
      </c>
      <c r="I1077" s="19">
        <v>9.75</v>
      </c>
      <c r="J1077" t="s">
        <v>17</v>
      </c>
      <c r="K1077" s="18">
        <v>381.62</v>
      </c>
      <c r="L1077" s="18">
        <v>329.7</v>
      </c>
      <c r="M1077" s="18"/>
      <c r="N1077" s="18"/>
    </row>
    <row r="1078" spans="1:14" ht="15" x14ac:dyDescent="0.25">
      <c r="A1078" t="str">
        <f t="shared" si="16"/>
        <v>VN243A3217</v>
      </c>
      <c r="B1078" s="17" t="s">
        <v>92</v>
      </c>
      <c r="C1078" s="16" t="s">
        <v>35</v>
      </c>
      <c r="D1078" t="s">
        <v>27</v>
      </c>
      <c r="E1078" s="16" t="s">
        <v>566</v>
      </c>
      <c r="F1078">
        <v>7</v>
      </c>
      <c r="G1078" s="20">
        <v>7.5</v>
      </c>
      <c r="H1078" s="21">
        <v>7</v>
      </c>
      <c r="I1078" s="19">
        <v>9.75</v>
      </c>
      <c r="J1078" t="s">
        <v>17</v>
      </c>
      <c r="K1078" s="18">
        <v>381.62</v>
      </c>
      <c r="L1078" s="18">
        <v>329.7</v>
      </c>
      <c r="M1078" s="18"/>
      <c r="N1078" s="18"/>
    </row>
    <row r="1079" spans="1:14" ht="15" x14ac:dyDescent="0.25">
      <c r="A1079" t="str">
        <f t="shared" si="16"/>
        <v>VN247A3211</v>
      </c>
      <c r="B1079" s="17" t="s">
        <v>92</v>
      </c>
      <c r="C1079" s="16" t="s">
        <v>35</v>
      </c>
      <c r="D1079" t="s">
        <v>27</v>
      </c>
      <c r="E1079" s="16" t="s">
        <v>600</v>
      </c>
      <c r="F1079">
        <v>1</v>
      </c>
      <c r="G1079" s="20">
        <v>8</v>
      </c>
      <c r="H1079" s="21">
        <v>1</v>
      </c>
      <c r="I1079" s="19">
        <v>10.25</v>
      </c>
      <c r="J1079" t="s">
        <v>17</v>
      </c>
      <c r="K1079" s="18">
        <v>381.62</v>
      </c>
      <c r="L1079" s="18">
        <v>329.7</v>
      </c>
      <c r="M1079" s="18"/>
      <c r="N1079" s="18"/>
    </row>
    <row r="1080" spans="1:14" ht="15" x14ac:dyDescent="0.25">
      <c r="A1080" t="str">
        <f t="shared" si="16"/>
        <v>VN247A3212</v>
      </c>
      <c r="B1080" s="17" t="s">
        <v>92</v>
      </c>
      <c r="C1080" s="16" t="s">
        <v>35</v>
      </c>
      <c r="D1080" t="s">
        <v>27</v>
      </c>
      <c r="E1080" s="16" t="s">
        <v>600</v>
      </c>
      <c r="F1080">
        <v>2</v>
      </c>
      <c r="G1080" s="20">
        <v>8</v>
      </c>
      <c r="H1080" s="21">
        <v>2</v>
      </c>
      <c r="I1080" s="19">
        <v>10.25</v>
      </c>
      <c r="J1080" t="s">
        <v>17</v>
      </c>
      <c r="K1080" s="18">
        <v>381.62</v>
      </c>
      <c r="L1080" s="18">
        <v>329.7</v>
      </c>
      <c r="M1080" s="18"/>
      <c r="N1080" s="18"/>
    </row>
    <row r="1081" spans="1:14" ht="15" x14ac:dyDescent="0.25">
      <c r="A1081" t="str">
        <f t="shared" si="16"/>
        <v>VN247A3213</v>
      </c>
      <c r="B1081" s="17" t="s">
        <v>92</v>
      </c>
      <c r="C1081" s="16" t="s">
        <v>35</v>
      </c>
      <c r="D1081" t="s">
        <v>27</v>
      </c>
      <c r="E1081" s="16" t="s">
        <v>600</v>
      </c>
      <c r="F1081">
        <v>3</v>
      </c>
      <c r="G1081" s="20">
        <v>8</v>
      </c>
      <c r="H1081" s="21">
        <v>3</v>
      </c>
      <c r="I1081" s="19">
        <v>10.25</v>
      </c>
      <c r="J1081" t="s">
        <v>17</v>
      </c>
      <c r="K1081" s="18">
        <v>381.62</v>
      </c>
      <c r="L1081" s="18">
        <v>329.7</v>
      </c>
      <c r="M1081" s="18"/>
      <c r="N1081" s="18"/>
    </row>
    <row r="1082" spans="1:14" ht="15" x14ac:dyDescent="0.25">
      <c r="A1082" t="str">
        <f t="shared" si="16"/>
        <v>VN247A3214</v>
      </c>
      <c r="B1082" s="17" t="s">
        <v>92</v>
      </c>
      <c r="C1082" s="16" t="s">
        <v>35</v>
      </c>
      <c r="D1082" t="s">
        <v>27</v>
      </c>
      <c r="E1082" s="16" t="s">
        <v>600</v>
      </c>
      <c r="F1082">
        <v>4</v>
      </c>
      <c r="G1082" s="20">
        <v>8</v>
      </c>
      <c r="H1082" s="21">
        <v>4</v>
      </c>
      <c r="I1082" s="19">
        <v>10.25</v>
      </c>
      <c r="J1082" t="s">
        <v>17</v>
      </c>
      <c r="K1082" s="18">
        <v>381.62</v>
      </c>
      <c r="L1082" s="18">
        <v>329.7</v>
      </c>
      <c r="M1082" s="18"/>
      <c r="N1082" s="18"/>
    </row>
    <row r="1083" spans="1:14" ht="15" x14ac:dyDescent="0.25">
      <c r="A1083" t="str">
        <f t="shared" si="16"/>
        <v>VN247A3215</v>
      </c>
      <c r="B1083" s="17" t="s">
        <v>92</v>
      </c>
      <c r="C1083" s="16" t="s">
        <v>35</v>
      </c>
      <c r="D1083" t="s">
        <v>27</v>
      </c>
      <c r="E1083" s="16" t="s">
        <v>600</v>
      </c>
      <c r="F1083">
        <v>5</v>
      </c>
      <c r="G1083" s="20">
        <v>8</v>
      </c>
      <c r="H1083" s="21">
        <v>5</v>
      </c>
      <c r="I1083" s="19">
        <v>10.25</v>
      </c>
      <c r="J1083" t="s">
        <v>17</v>
      </c>
      <c r="K1083" s="18">
        <v>381.62</v>
      </c>
      <c r="L1083" s="18">
        <v>329.7</v>
      </c>
      <c r="M1083" s="18"/>
      <c r="N1083" s="18"/>
    </row>
    <row r="1084" spans="1:14" ht="15" x14ac:dyDescent="0.25">
      <c r="A1084" t="str">
        <f t="shared" si="16"/>
        <v>VN247A3216</v>
      </c>
      <c r="B1084" s="17" t="s">
        <v>92</v>
      </c>
      <c r="C1084" s="16" t="s">
        <v>35</v>
      </c>
      <c r="D1084" t="s">
        <v>27</v>
      </c>
      <c r="E1084" s="16" t="s">
        <v>600</v>
      </c>
      <c r="F1084">
        <v>6</v>
      </c>
      <c r="G1084" s="20">
        <v>8</v>
      </c>
      <c r="H1084" s="21">
        <v>6</v>
      </c>
      <c r="I1084" s="19">
        <v>10.25</v>
      </c>
      <c r="J1084" t="s">
        <v>17</v>
      </c>
      <c r="K1084" s="18">
        <v>381.62</v>
      </c>
      <c r="L1084" s="18">
        <v>329.7</v>
      </c>
      <c r="M1084" s="18"/>
      <c r="N1084" s="18"/>
    </row>
    <row r="1085" spans="1:14" ht="15" x14ac:dyDescent="0.25">
      <c r="A1085" t="str">
        <f t="shared" si="16"/>
        <v>VN247A3217</v>
      </c>
      <c r="B1085" s="17" t="s">
        <v>92</v>
      </c>
      <c r="C1085" s="16" t="s">
        <v>35</v>
      </c>
      <c r="D1085" t="s">
        <v>27</v>
      </c>
      <c r="E1085" s="16" t="s">
        <v>600</v>
      </c>
      <c r="F1085">
        <v>7</v>
      </c>
      <c r="G1085" s="20">
        <v>8</v>
      </c>
      <c r="H1085" s="21">
        <v>7</v>
      </c>
      <c r="I1085" s="19">
        <v>10.25</v>
      </c>
      <c r="J1085" t="s">
        <v>17</v>
      </c>
      <c r="K1085" s="18">
        <v>381.62</v>
      </c>
      <c r="L1085" s="18">
        <v>329.7</v>
      </c>
      <c r="M1085" s="18"/>
      <c r="N1085" s="18"/>
    </row>
    <row r="1086" spans="1:14" ht="15" x14ac:dyDescent="0.25">
      <c r="A1086" t="str">
        <f t="shared" si="16"/>
        <v>VN249A3212</v>
      </c>
      <c r="B1086" s="17" t="s">
        <v>92</v>
      </c>
      <c r="C1086" s="16" t="s">
        <v>35</v>
      </c>
      <c r="D1086" t="s">
        <v>27</v>
      </c>
      <c r="E1086" s="16" t="s">
        <v>723</v>
      </c>
      <c r="F1086">
        <v>2</v>
      </c>
      <c r="G1086" s="20">
        <v>8.5</v>
      </c>
      <c r="H1086" s="21">
        <v>2</v>
      </c>
      <c r="I1086" s="19">
        <v>10.75</v>
      </c>
      <c r="J1086" t="s">
        <v>17</v>
      </c>
      <c r="K1086" s="18">
        <v>381.62</v>
      </c>
      <c r="L1086" s="18">
        <v>329.7</v>
      </c>
      <c r="M1086" s="18"/>
      <c r="N1086" s="18"/>
    </row>
    <row r="1087" spans="1:14" ht="15" x14ac:dyDescent="0.25">
      <c r="A1087" t="str">
        <f t="shared" si="16"/>
        <v>VN249A3213</v>
      </c>
      <c r="B1087" s="17" t="s">
        <v>92</v>
      </c>
      <c r="C1087" s="16" t="s">
        <v>35</v>
      </c>
      <c r="D1087" t="s">
        <v>27</v>
      </c>
      <c r="E1087" s="16" t="s">
        <v>723</v>
      </c>
      <c r="F1087">
        <v>3</v>
      </c>
      <c r="G1087" s="20">
        <v>8.5</v>
      </c>
      <c r="H1087" s="21">
        <v>3</v>
      </c>
      <c r="I1087" s="19">
        <v>10.75</v>
      </c>
      <c r="J1087" t="s">
        <v>17</v>
      </c>
      <c r="K1087" s="18">
        <v>381.62</v>
      </c>
      <c r="L1087" s="18">
        <v>329.7</v>
      </c>
      <c r="M1087" s="18"/>
      <c r="N1087" s="18"/>
    </row>
    <row r="1088" spans="1:14" ht="15" x14ac:dyDescent="0.25">
      <c r="A1088" t="str">
        <f t="shared" si="16"/>
        <v>VN249A3215</v>
      </c>
      <c r="B1088" s="17" t="s">
        <v>92</v>
      </c>
      <c r="C1088" s="16" t="s">
        <v>35</v>
      </c>
      <c r="D1088" t="s">
        <v>27</v>
      </c>
      <c r="E1088" s="16" t="s">
        <v>723</v>
      </c>
      <c r="F1088">
        <v>5</v>
      </c>
      <c r="G1088" s="20">
        <v>9.25</v>
      </c>
      <c r="H1088" s="21">
        <v>5</v>
      </c>
      <c r="I1088" s="19">
        <v>11.5</v>
      </c>
      <c r="J1088" t="s">
        <v>17</v>
      </c>
      <c r="K1088" s="18">
        <v>381.62</v>
      </c>
      <c r="L1088" s="18">
        <v>329.7</v>
      </c>
      <c r="M1088" s="18"/>
      <c r="N1088" s="18"/>
    </row>
    <row r="1089" spans="1:14" ht="15" x14ac:dyDescent="0.25">
      <c r="A1089" t="str">
        <f t="shared" si="16"/>
        <v>VN249A3216</v>
      </c>
      <c r="B1089" s="17" t="s">
        <v>92</v>
      </c>
      <c r="C1089" s="16" t="s">
        <v>35</v>
      </c>
      <c r="D1089" t="s">
        <v>27</v>
      </c>
      <c r="E1089" s="16" t="s">
        <v>723</v>
      </c>
      <c r="F1089">
        <v>6</v>
      </c>
      <c r="G1089" s="20">
        <v>8.5</v>
      </c>
      <c r="H1089" s="21">
        <v>6</v>
      </c>
      <c r="I1089" s="19">
        <v>10.75</v>
      </c>
      <c r="J1089" t="s">
        <v>17</v>
      </c>
      <c r="K1089" s="18">
        <v>381.62</v>
      </c>
      <c r="L1089" s="18">
        <v>329.7</v>
      </c>
      <c r="M1089" s="18"/>
      <c r="N1089" s="18"/>
    </row>
    <row r="1090" spans="1:14" ht="15" x14ac:dyDescent="0.25">
      <c r="A1090" t="str">
        <f t="shared" si="16"/>
        <v>VN249A3217</v>
      </c>
      <c r="B1090" s="17" t="s">
        <v>92</v>
      </c>
      <c r="C1090" s="16" t="s">
        <v>35</v>
      </c>
      <c r="D1090" t="s">
        <v>27</v>
      </c>
      <c r="E1090" s="16" t="s">
        <v>723</v>
      </c>
      <c r="F1090">
        <v>7</v>
      </c>
      <c r="G1090" s="20">
        <v>8.5</v>
      </c>
      <c r="H1090" s="21">
        <v>7</v>
      </c>
      <c r="I1090" s="19">
        <v>10.75</v>
      </c>
      <c r="J1090" t="s">
        <v>17</v>
      </c>
      <c r="K1090" s="18">
        <v>381.62</v>
      </c>
      <c r="L1090" s="18">
        <v>329.7</v>
      </c>
      <c r="M1090" s="18"/>
      <c r="N1090" s="18"/>
    </row>
    <row r="1091" spans="1:14" ht="15" x14ac:dyDescent="0.25">
      <c r="A1091" t="str">
        <f t="shared" ref="A1091:A1154" si="17">E1091&amp;J1091&amp;F1091</f>
        <v>VN253A3214</v>
      </c>
      <c r="B1091" s="17" t="s">
        <v>92</v>
      </c>
      <c r="C1091" s="16" t="s">
        <v>35</v>
      </c>
      <c r="D1091" t="s">
        <v>27</v>
      </c>
      <c r="E1091" s="16" t="s">
        <v>328</v>
      </c>
      <c r="F1091">
        <v>4</v>
      </c>
      <c r="G1091" s="20">
        <v>9</v>
      </c>
      <c r="H1091" s="21">
        <v>4</v>
      </c>
      <c r="I1091" s="19">
        <v>11.25</v>
      </c>
      <c r="J1091" t="s">
        <v>17</v>
      </c>
      <c r="K1091" s="18">
        <v>381.62</v>
      </c>
      <c r="L1091" s="18">
        <v>329.7</v>
      </c>
      <c r="M1091" s="18"/>
      <c r="N1091" s="18"/>
    </row>
    <row r="1092" spans="1:14" ht="15" x14ac:dyDescent="0.25">
      <c r="A1092" t="str">
        <f t="shared" si="17"/>
        <v>VN253A3215</v>
      </c>
      <c r="B1092" s="17" t="s">
        <v>92</v>
      </c>
      <c r="C1092" s="16" t="s">
        <v>35</v>
      </c>
      <c r="D1092" t="s">
        <v>27</v>
      </c>
      <c r="E1092" s="16" t="s">
        <v>328</v>
      </c>
      <c r="F1092">
        <v>5</v>
      </c>
      <c r="G1092" s="20">
        <v>9</v>
      </c>
      <c r="H1092" s="21">
        <v>5</v>
      </c>
      <c r="I1092" s="19">
        <v>11.25</v>
      </c>
      <c r="J1092" t="s">
        <v>17</v>
      </c>
      <c r="K1092" s="18">
        <v>381.62</v>
      </c>
      <c r="L1092" s="18">
        <v>329.7</v>
      </c>
      <c r="M1092" s="18"/>
      <c r="N1092" s="18"/>
    </row>
    <row r="1093" spans="1:14" ht="15" x14ac:dyDescent="0.25">
      <c r="A1093" t="str">
        <f t="shared" si="17"/>
        <v>VN253A3217</v>
      </c>
      <c r="B1093" s="17" t="s">
        <v>92</v>
      </c>
      <c r="C1093" s="16" t="s">
        <v>35</v>
      </c>
      <c r="D1093" t="s">
        <v>27</v>
      </c>
      <c r="E1093" s="16" t="s">
        <v>328</v>
      </c>
      <c r="F1093">
        <v>7</v>
      </c>
      <c r="G1093" s="20">
        <v>9</v>
      </c>
      <c r="H1093" s="21">
        <v>7</v>
      </c>
      <c r="I1093" s="19">
        <v>11.25</v>
      </c>
      <c r="J1093" t="s">
        <v>17</v>
      </c>
      <c r="K1093" s="18">
        <v>381.62</v>
      </c>
      <c r="L1093" s="18">
        <v>329.7</v>
      </c>
      <c r="M1093" s="18"/>
      <c r="N1093" s="18"/>
    </row>
    <row r="1094" spans="1:14" ht="15" x14ac:dyDescent="0.25">
      <c r="A1094" t="str">
        <f t="shared" si="17"/>
        <v>VN257A3212</v>
      </c>
      <c r="B1094" s="17" t="s">
        <v>92</v>
      </c>
      <c r="C1094" s="16" t="s">
        <v>35</v>
      </c>
      <c r="D1094" t="s">
        <v>27</v>
      </c>
      <c r="E1094" s="16" t="s">
        <v>714</v>
      </c>
      <c r="F1094">
        <v>2</v>
      </c>
      <c r="G1094" s="20">
        <v>9.5</v>
      </c>
      <c r="H1094" s="21">
        <v>2</v>
      </c>
      <c r="I1094" s="19">
        <v>11.75</v>
      </c>
      <c r="J1094" t="s">
        <v>17</v>
      </c>
      <c r="K1094" s="18">
        <v>381.62</v>
      </c>
      <c r="L1094" s="18">
        <v>329.7</v>
      </c>
      <c r="M1094" s="18"/>
      <c r="N1094" s="18"/>
    </row>
    <row r="1095" spans="1:14" ht="15" x14ac:dyDescent="0.25">
      <c r="A1095" t="str">
        <f t="shared" si="17"/>
        <v>VN257A3213</v>
      </c>
      <c r="B1095" s="17" t="s">
        <v>92</v>
      </c>
      <c r="C1095" s="16" t="s">
        <v>35</v>
      </c>
      <c r="D1095" t="s">
        <v>27</v>
      </c>
      <c r="E1095" s="16" t="s">
        <v>714</v>
      </c>
      <c r="F1095">
        <v>3</v>
      </c>
      <c r="G1095" s="20">
        <v>9.8333333333333339</v>
      </c>
      <c r="H1095" s="21">
        <v>3</v>
      </c>
      <c r="I1095" s="19">
        <v>12.083333333333334</v>
      </c>
      <c r="J1095" t="s">
        <v>17</v>
      </c>
      <c r="K1095" s="18">
        <v>381.62</v>
      </c>
      <c r="L1095" s="18">
        <v>329.7</v>
      </c>
      <c r="M1095" s="18"/>
      <c r="N1095" s="18"/>
    </row>
    <row r="1096" spans="1:14" ht="15" x14ac:dyDescent="0.25">
      <c r="A1096" t="str">
        <f t="shared" si="17"/>
        <v>VN257A3215</v>
      </c>
      <c r="B1096" s="17" t="s">
        <v>92</v>
      </c>
      <c r="C1096" s="16" t="s">
        <v>35</v>
      </c>
      <c r="D1096" t="s">
        <v>27</v>
      </c>
      <c r="E1096" s="16" t="s">
        <v>714</v>
      </c>
      <c r="F1096">
        <v>5</v>
      </c>
      <c r="G1096" s="20">
        <v>9.5</v>
      </c>
      <c r="H1096" s="21">
        <v>5</v>
      </c>
      <c r="I1096" s="19">
        <v>11.75</v>
      </c>
      <c r="J1096" t="s">
        <v>17</v>
      </c>
      <c r="K1096" s="18">
        <v>381.62</v>
      </c>
      <c r="L1096" s="18">
        <v>329.7</v>
      </c>
      <c r="M1096" s="18"/>
      <c r="N1096" s="18"/>
    </row>
    <row r="1097" spans="1:14" ht="15" x14ac:dyDescent="0.25">
      <c r="A1097" t="str">
        <f t="shared" si="17"/>
        <v>VN257A3216</v>
      </c>
      <c r="B1097" s="17" t="s">
        <v>92</v>
      </c>
      <c r="C1097" s="16" t="s">
        <v>35</v>
      </c>
      <c r="D1097" t="s">
        <v>27</v>
      </c>
      <c r="E1097" s="16" t="s">
        <v>714</v>
      </c>
      <c r="F1097">
        <v>6</v>
      </c>
      <c r="G1097" s="20">
        <v>9.5</v>
      </c>
      <c r="H1097" s="21">
        <v>6</v>
      </c>
      <c r="I1097" s="19">
        <v>11.75</v>
      </c>
      <c r="J1097" t="s">
        <v>17</v>
      </c>
      <c r="K1097" s="18">
        <v>381.62</v>
      </c>
      <c r="L1097" s="18">
        <v>329.7</v>
      </c>
      <c r="M1097" s="18"/>
      <c r="N1097" s="18"/>
    </row>
    <row r="1098" spans="1:14" ht="15" x14ac:dyDescent="0.25">
      <c r="A1098" t="str">
        <f t="shared" si="17"/>
        <v>VN257A3217</v>
      </c>
      <c r="B1098" s="17" t="s">
        <v>92</v>
      </c>
      <c r="C1098" s="16" t="s">
        <v>35</v>
      </c>
      <c r="D1098" t="s">
        <v>27</v>
      </c>
      <c r="E1098" s="16" t="s">
        <v>714</v>
      </c>
      <c r="F1098">
        <v>7</v>
      </c>
      <c r="G1098" s="20">
        <v>11.166666666666666</v>
      </c>
      <c r="H1098" s="21">
        <v>7</v>
      </c>
      <c r="I1098" s="19">
        <v>13.416666666666666</v>
      </c>
      <c r="J1098" t="s">
        <v>17</v>
      </c>
      <c r="K1098" s="18">
        <v>381.62</v>
      </c>
      <c r="L1098" s="18">
        <v>329.7</v>
      </c>
      <c r="M1098" s="18"/>
      <c r="N1098" s="18"/>
    </row>
    <row r="1099" spans="1:14" ht="15" x14ac:dyDescent="0.25">
      <c r="A1099" t="str">
        <f t="shared" si="17"/>
        <v>VN259A3211</v>
      </c>
      <c r="B1099" s="17" t="s">
        <v>92</v>
      </c>
      <c r="C1099" s="16" t="s">
        <v>35</v>
      </c>
      <c r="D1099" t="s">
        <v>27</v>
      </c>
      <c r="E1099" s="16" t="s">
        <v>574</v>
      </c>
      <c r="F1099">
        <v>1</v>
      </c>
      <c r="G1099" s="20">
        <v>10</v>
      </c>
      <c r="H1099" s="21">
        <v>1</v>
      </c>
      <c r="I1099" s="19">
        <v>12.25</v>
      </c>
      <c r="J1099" t="s">
        <v>17</v>
      </c>
      <c r="K1099" s="18">
        <v>381.62</v>
      </c>
      <c r="L1099" s="18">
        <v>329.7</v>
      </c>
      <c r="M1099" s="18"/>
      <c r="N1099" s="18"/>
    </row>
    <row r="1100" spans="1:14" ht="15" x14ac:dyDescent="0.25">
      <c r="A1100" t="str">
        <f t="shared" si="17"/>
        <v>VN259A3212</v>
      </c>
      <c r="B1100" s="17" t="s">
        <v>92</v>
      </c>
      <c r="C1100" s="16" t="s">
        <v>35</v>
      </c>
      <c r="D1100" t="s">
        <v>27</v>
      </c>
      <c r="E1100" s="16" t="s">
        <v>574</v>
      </c>
      <c r="F1100">
        <v>2</v>
      </c>
      <c r="G1100" s="20">
        <v>10</v>
      </c>
      <c r="H1100" s="21">
        <v>2</v>
      </c>
      <c r="I1100" s="19">
        <v>12.25</v>
      </c>
      <c r="J1100" t="s">
        <v>17</v>
      </c>
      <c r="K1100" s="18">
        <v>381.62</v>
      </c>
      <c r="L1100" s="18">
        <v>329.7</v>
      </c>
      <c r="M1100" s="18"/>
      <c r="N1100" s="18"/>
    </row>
    <row r="1101" spans="1:14" ht="15" x14ac:dyDescent="0.25">
      <c r="A1101" t="str">
        <f t="shared" si="17"/>
        <v>VN259A3213</v>
      </c>
      <c r="B1101" s="17" t="s">
        <v>92</v>
      </c>
      <c r="C1101" s="16" t="s">
        <v>35</v>
      </c>
      <c r="D1101" t="s">
        <v>27</v>
      </c>
      <c r="E1101" s="16" t="s">
        <v>574</v>
      </c>
      <c r="F1101">
        <v>3</v>
      </c>
      <c r="G1101" s="20">
        <v>10.333333333333334</v>
      </c>
      <c r="H1101" s="21">
        <v>3</v>
      </c>
      <c r="I1101" s="19">
        <v>12.583333333333334</v>
      </c>
      <c r="J1101" t="s">
        <v>17</v>
      </c>
      <c r="K1101" s="18">
        <v>381.62</v>
      </c>
      <c r="L1101" s="18">
        <v>329.7</v>
      </c>
      <c r="M1101" s="18"/>
      <c r="N1101" s="18"/>
    </row>
    <row r="1102" spans="1:14" ht="15" x14ac:dyDescent="0.25">
      <c r="A1102" t="str">
        <f t="shared" si="17"/>
        <v>VN259A3214</v>
      </c>
      <c r="B1102" s="17" t="s">
        <v>92</v>
      </c>
      <c r="C1102" s="16" t="s">
        <v>35</v>
      </c>
      <c r="D1102" t="s">
        <v>27</v>
      </c>
      <c r="E1102" s="16" t="s">
        <v>574</v>
      </c>
      <c r="F1102">
        <v>4</v>
      </c>
      <c r="G1102" s="20">
        <v>10</v>
      </c>
      <c r="H1102" s="21">
        <v>4</v>
      </c>
      <c r="I1102" s="19">
        <v>12.25</v>
      </c>
      <c r="J1102" t="s">
        <v>17</v>
      </c>
      <c r="K1102" s="18">
        <v>381.62</v>
      </c>
      <c r="L1102" s="18">
        <v>329.7</v>
      </c>
      <c r="M1102" s="18"/>
      <c r="N1102" s="18"/>
    </row>
    <row r="1103" spans="1:14" ht="15" x14ac:dyDescent="0.25">
      <c r="A1103" t="str">
        <f t="shared" si="17"/>
        <v>VN259A3215</v>
      </c>
      <c r="B1103" s="17" t="s">
        <v>92</v>
      </c>
      <c r="C1103" s="16" t="s">
        <v>35</v>
      </c>
      <c r="D1103" t="s">
        <v>27</v>
      </c>
      <c r="E1103" s="16" t="s">
        <v>574</v>
      </c>
      <c r="F1103">
        <v>5</v>
      </c>
      <c r="G1103" s="20">
        <v>10</v>
      </c>
      <c r="H1103" s="21">
        <v>5</v>
      </c>
      <c r="I1103" s="19">
        <v>12.25</v>
      </c>
      <c r="J1103" t="s">
        <v>17</v>
      </c>
      <c r="K1103" s="18">
        <v>381.62</v>
      </c>
      <c r="L1103" s="18">
        <v>329.7</v>
      </c>
      <c r="M1103" s="18"/>
      <c r="N1103" s="18"/>
    </row>
    <row r="1104" spans="1:14" ht="15" x14ac:dyDescent="0.25">
      <c r="A1104" t="str">
        <f t="shared" si="17"/>
        <v>VN259A3216</v>
      </c>
      <c r="B1104" s="17" t="s">
        <v>92</v>
      </c>
      <c r="C1104" s="16" t="s">
        <v>35</v>
      </c>
      <c r="D1104" t="s">
        <v>27</v>
      </c>
      <c r="E1104" s="16" t="s">
        <v>574</v>
      </c>
      <c r="F1104">
        <v>6</v>
      </c>
      <c r="G1104" s="20">
        <v>10</v>
      </c>
      <c r="H1104" s="21">
        <v>6</v>
      </c>
      <c r="I1104" s="19">
        <v>12.25</v>
      </c>
      <c r="J1104" t="s">
        <v>17</v>
      </c>
      <c r="K1104" s="18">
        <v>381.62</v>
      </c>
      <c r="L1104" s="18">
        <v>329.7</v>
      </c>
      <c r="M1104" s="18"/>
      <c r="N1104" s="18"/>
    </row>
    <row r="1105" spans="1:14" ht="15" x14ac:dyDescent="0.25">
      <c r="A1105" t="str">
        <f t="shared" si="17"/>
        <v>VN259A3217</v>
      </c>
      <c r="B1105" s="17" t="s">
        <v>92</v>
      </c>
      <c r="C1105" s="16" t="s">
        <v>35</v>
      </c>
      <c r="D1105" t="s">
        <v>27</v>
      </c>
      <c r="E1105" s="16" t="s">
        <v>574</v>
      </c>
      <c r="F1105">
        <v>7</v>
      </c>
      <c r="G1105" s="20">
        <v>10</v>
      </c>
      <c r="H1105" s="21">
        <v>7</v>
      </c>
      <c r="I1105" s="19">
        <v>12.25</v>
      </c>
      <c r="J1105" t="s">
        <v>17</v>
      </c>
      <c r="K1105" s="18">
        <v>381.62</v>
      </c>
      <c r="L1105" s="18">
        <v>329.7</v>
      </c>
      <c r="M1105" s="18"/>
      <c r="N1105" s="18"/>
    </row>
    <row r="1106" spans="1:14" ht="15" x14ac:dyDescent="0.25">
      <c r="A1106" t="str">
        <f t="shared" si="17"/>
        <v>VN261A3211</v>
      </c>
      <c r="B1106" s="17" t="s">
        <v>92</v>
      </c>
      <c r="C1106" s="16" t="s">
        <v>35</v>
      </c>
      <c r="D1106" t="s">
        <v>27</v>
      </c>
      <c r="E1106" s="16" t="s">
        <v>622</v>
      </c>
      <c r="F1106">
        <v>1</v>
      </c>
      <c r="G1106" s="20">
        <v>10.5</v>
      </c>
      <c r="H1106" s="21">
        <v>1</v>
      </c>
      <c r="I1106" s="19">
        <v>12.75</v>
      </c>
      <c r="J1106" t="s">
        <v>17</v>
      </c>
      <c r="K1106" s="18">
        <v>381.62</v>
      </c>
      <c r="L1106" s="18">
        <v>329.7</v>
      </c>
      <c r="M1106" s="18"/>
      <c r="N1106" s="18"/>
    </row>
    <row r="1107" spans="1:14" ht="15" x14ac:dyDescent="0.25">
      <c r="A1107" t="str">
        <f t="shared" si="17"/>
        <v>VN261A3214</v>
      </c>
      <c r="B1107" s="17" t="s">
        <v>92</v>
      </c>
      <c r="C1107" s="16" t="s">
        <v>35</v>
      </c>
      <c r="D1107" t="s">
        <v>27</v>
      </c>
      <c r="E1107" s="16" t="s">
        <v>622</v>
      </c>
      <c r="F1107">
        <v>4</v>
      </c>
      <c r="G1107" s="20">
        <v>10.5</v>
      </c>
      <c r="H1107" s="21">
        <v>4</v>
      </c>
      <c r="I1107" s="19">
        <v>12.75</v>
      </c>
      <c r="J1107" t="s">
        <v>17</v>
      </c>
      <c r="K1107" s="18">
        <v>381.62</v>
      </c>
      <c r="L1107" s="18">
        <v>329.7</v>
      </c>
      <c r="M1107" s="18"/>
      <c r="N1107" s="18"/>
    </row>
    <row r="1108" spans="1:14" ht="15" x14ac:dyDescent="0.25">
      <c r="A1108" t="str">
        <f t="shared" si="17"/>
        <v>VN261A3215</v>
      </c>
      <c r="B1108" s="17" t="s">
        <v>92</v>
      </c>
      <c r="C1108" s="16" t="s">
        <v>35</v>
      </c>
      <c r="D1108" t="s">
        <v>27</v>
      </c>
      <c r="E1108" s="16" t="s">
        <v>622</v>
      </c>
      <c r="F1108">
        <v>5</v>
      </c>
      <c r="G1108" s="20">
        <v>10.5</v>
      </c>
      <c r="H1108" s="21">
        <v>5</v>
      </c>
      <c r="I1108" s="19">
        <v>12.75</v>
      </c>
      <c r="J1108" t="s">
        <v>17</v>
      </c>
      <c r="K1108" s="18">
        <v>381.62</v>
      </c>
      <c r="L1108" s="18">
        <v>329.7</v>
      </c>
      <c r="M1108" s="18"/>
      <c r="N1108" s="18"/>
    </row>
    <row r="1109" spans="1:14" ht="15" x14ac:dyDescent="0.25">
      <c r="A1109" t="str">
        <f t="shared" si="17"/>
        <v>VN261A3216</v>
      </c>
      <c r="B1109" s="17" t="s">
        <v>92</v>
      </c>
      <c r="C1109" s="16" t="s">
        <v>35</v>
      </c>
      <c r="D1109" t="s">
        <v>27</v>
      </c>
      <c r="E1109" s="16" t="s">
        <v>622</v>
      </c>
      <c r="F1109">
        <v>6</v>
      </c>
      <c r="G1109" s="20">
        <v>10.5</v>
      </c>
      <c r="H1109" s="21">
        <v>6</v>
      </c>
      <c r="I1109" s="19">
        <v>12.75</v>
      </c>
      <c r="J1109" t="s">
        <v>17</v>
      </c>
      <c r="K1109" s="18">
        <v>381.62</v>
      </c>
      <c r="L1109" s="18">
        <v>329.7</v>
      </c>
      <c r="M1109" s="18"/>
      <c r="N1109" s="18"/>
    </row>
    <row r="1110" spans="1:14" ht="15" x14ac:dyDescent="0.25">
      <c r="A1110" t="str">
        <f t="shared" si="17"/>
        <v>VN261A3217</v>
      </c>
      <c r="B1110" s="17" t="s">
        <v>92</v>
      </c>
      <c r="C1110" s="16" t="s">
        <v>35</v>
      </c>
      <c r="D1110" t="s">
        <v>27</v>
      </c>
      <c r="E1110" s="16" t="s">
        <v>622</v>
      </c>
      <c r="F1110">
        <v>7</v>
      </c>
      <c r="G1110" s="20">
        <v>11.5</v>
      </c>
      <c r="H1110" s="21">
        <v>7</v>
      </c>
      <c r="I1110" s="19">
        <v>13.75</v>
      </c>
      <c r="J1110" t="s">
        <v>17</v>
      </c>
      <c r="K1110" s="18">
        <v>381.62</v>
      </c>
      <c r="L1110" s="18">
        <v>329.7</v>
      </c>
      <c r="M1110" s="18"/>
      <c r="N1110" s="18"/>
    </row>
    <row r="1111" spans="1:14" ht="15" x14ac:dyDescent="0.25">
      <c r="A1111" t="str">
        <f t="shared" si="17"/>
        <v>VN263A3211</v>
      </c>
      <c r="B1111" s="17" t="s">
        <v>92</v>
      </c>
      <c r="C1111" s="16" t="s">
        <v>35</v>
      </c>
      <c r="D1111" t="s">
        <v>27</v>
      </c>
      <c r="E1111" s="16" t="s">
        <v>586</v>
      </c>
      <c r="F1111">
        <v>1</v>
      </c>
      <c r="G1111" s="20">
        <v>11</v>
      </c>
      <c r="H1111" s="21">
        <v>1</v>
      </c>
      <c r="I1111" s="19">
        <v>13.25</v>
      </c>
      <c r="J1111" t="s">
        <v>17</v>
      </c>
      <c r="K1111" s="18">
        <v>381.62</v>
      </c>
      <c r="L1111" s="18">
        <v>329.7</v>
      </c>
      <c r="M1111" s="18"/>
      <c r="N1111" s="18"/>
    </row>
    <row r="1112" spans="1:14" ht="15" x14ac:dyDescent="0.25">
      <c r="A1112" t="str">
        <f t="shared" si="17"/>
        <v>VN263A3212</v>
      </c>
      <c r="B1112" s="17" t="s">
        <v>92</v>
      </c>
      <c r="C1112" s="16" t="s">
        <v>35</v>
      </c>
      <c r="D1112" t="s">
        <v>27</v>
      </c>
      <c r="E1112" s="16" t="s">
        <v>586</v>
      </c>
      <c r="F1112">
        <v>2</v>
      </c>
      <c r="G1112" s="20">
        <v>11</v>
      </c>
      <c r="H1112" s="21">
        <v>2</v>
      </c>
      <c r="I1112" s="19">
        <v>13.25</v>
      </c>
      <c r="J1112" t="s">
        <v>17</v>
      </c>
      <c r="K1112" s="18">
        <v>381.62</v>
      </c>
      <c r="L1112" s="18">
        <v>329.7</v>
      </c>
      <c r="M1112" s="18"/>
      <c r="N1112" s="18"/>
    </row>
    <row r="1113" spans="1:14" ht="15" x14ac:dyDescent="0.25">
      <c r="A1113" t="str">
        <f t="shared" si="17"/>
        <v>VN263A3213</v>
      </c>
      <c r="B1113" s="17" t="s">
        <v>92</v>
      </c>
      <c r="C1113" s="16" t="s">
        <v>35</v>
      </c>
      <c r="D1113" t="s">
        <v>27</v>
      </c>
      <c r="E1113" s="16" t="s">
        <v>586</v>
      </c>
      <c r="F1113">
        <v>3</v>
      </c>
      <c r="G1113" s="20">
        <v>11</v>
      </c>
      <c r="H1113" s="21">
        <v>3</v>
      </c>
      <c r="I1113" s="19">
        <v>13.25</v>
      </c>
      <c r="J1113" t="s">
        <v>17</v>
      </c>
      <c r="K1113" s="18">
        <v>381.62</v>
      </c>
      <c r="L1113" s="18">
        <v>329.7</v>
      </c>
      <c r="M1113" s="18"/>
      <c r="N1113" s="18"/>
    </row>
    <row r="1114" spans="1:14" ht="15" x14ac:dyDescent="0.25">
      <c r="A1114" t="str">
        <f t="shared" si="17"/>
        <v>VN263A3214</v>
      </c>
      <c r="B1114" s="17" t="s">
        <v>92</v>
      </c>
      <c r="C1114" s="16" t="s">
        <v>35</v>
      </c>
      <c r="D1114" t="s">
        <v>27</v>
      </c>
      <c r="E1114" s="16" t="s">
        <v>586</v>
      </c>
      <c r="F1114">
        <v>4</v>
      </c>
      <c r="G1114" s="20">
        <v>11</v>
      </c>
      <c r="H1114" s="21">
        <v>4</v>
      </c>
      <c r="I1114" s="19">
        <v>13.25</v>
      </c>
      <c r="J1114" t="s">
        <v>17</v>
      </c>
      <c r="K1114" s="18">
        <v>381.62</v>
      </c>
      <c r="L1114" s="18">
        <v>329.7</v>
      </c>
      <c r="M1114" s="18"/>
      <c r="N1114" s="18"/>
    </row>
    <row r="1115" spans="1:14" ht="15" x14ac:dyDescent="0.25">
      <c r="A1115" t="str">
        <f t="shared" si="17"/>
        <v>VN263A3215</v>
      </c>
      <c r="B1115" s="17" t="s">
        <v>92</v>
      </c>
      <c r="C1115" s="16" t="s">
        <v>35</v>
      </c>
      <c r="D1115" t="s">
        <v>27</v>
      </c>
      <c r="E1115" s="16" t="s">
        <v>586</v>
      </c>
      <c r="F1115">
        <v>5</v>
      </c>
      <c r="G1115" s="20">
        <v>11</v>
      </c>
      <c r="H1115" s="21">
        <v>5</v>
      </c>
      <c r="I1115" s="19">
        <v>13.25</v>
      </c>
      <c r="J1115" t="s">
        <v>17</v>
      </c>
      <c r="K1115" s="18">
        <v>381.62</v>
      </c>
      <c r="L1115" s="18">
        <v>329.7</v>
      </c>
      <c r="M1115" s="18"/>
      <c r="N1115" s="18"/>
    </row>
    <row r="1116" spans="1:14" ht="15" x14ac:dyDescent="0.25">
      <c r="A1116" t="str">
        <f t="shared" si="17"/>
        <v>VN263A3216</v>
      </c>
      <c r="B1116" s="17" t="s">
        <v>92</v>
      </c>
      <c r="C1116" s="16" t="s">
        <v>35</v>
      </c>
      <c r="D1116" t="s">
        <v>27</v>
      </c>
      <c r="E1116" s="16" t="s">
        <v>586</v>
      </c>
      <c r="F1116">
        <v>6</v>
      </c>
      <c r="G1116" s="20">
        <v>11</v>
      </c>
      <c r="H1116" s="21">
        <v>6</v>
      </c>
      <c r="I1116" s="19">
        <v>13.25</v>
      </c>
      <c r="J1116" t="s">
        <v>17</v>
      </c>
      <c r="K1116" s="18">
        <v>381.62</v>
      </c>
      <c r="L1116" s="18">
        <v>329.7</v>
      </c>
      <c r="M1116" s="18"/>
      <c r="N1116" s="18"/>
    </row>
    <row r="1117" spans="1:14" ht="15" x14ac:dyDescent="0.25">
      <c r="A1117" t="str">
        <f t="shared" si="17"/>
        <v>VN263A3217</v>
      </c>
      <c r="B1117" s="17" t="s">
        <v>92</v>
      </c>
      <c r="C1117" s="16" t="s">
        <v>35</v>
      </c>
      <c r="D1117" t="s">
        <v>27</v>
      </c>
      <c r="E1117" s="16" t="s">
        <v>586</v>
      </c>
      <c r="F1117">
        <v>7</v>
      </c>
      <c r="G1117" s="20">
        <v>11</v>
      </c>
      <c r="H1117" s="21">
        <v>7</v>
      </c>
      <c r="I1117" s="19">
        <v>13.25</v>
      </c>
      <c r="J1117" t="s">
        <v>17</v>
      </c>
      <c r="K1117" s="18">
        <v>381.62</v>
      </c>
      <c r="L1117" s="18">
        <v>329.7</v>
      </c>
      <c r="M1117" s="18"/>
      <c r="N1117" s="18"/>
    </row>
    <row r="1118" spans="1:14" ht="15" x14ac:dyDescent="0.25">
      <c r="A1118" t="str">
        <f t="shared" si="17"/>
        <v>VN267A3215</v>
      </c>
      <c r="B1118" s="17" t="s">
        <v>92</v>
      </c>
      <c r="C1118" s="16" t="s">
        <v>35</v>
      </c>
      <c r="D1118" t="s">
        <v>27</v>
      </c>
      <c r="E1118" s="16" t="s">
        <v>806</v>
      </c>
      <c r="F1118">
        <v>5</v>
      </c>
      <c r="G1118" s="20">
        <v>11.5</v>
      </c>
      <c r="H1118" s="21">
        <v>5</v>
      </c>
      <c r="I1118" s="19">
        <v>13.75</v>
      </c>
      <c r="J1118" t="s">
        <v>17</v>
      </c>
      <c r="K1118" s="18">
        <v>381.62</v>
      </c>
      <c r="L1118" s="18">
        <v>329.7</v>
      </c>
      <c r="M1118" s="18"/>
      <c r="N1118" s="18"/>
    </row>
    <row r="1119" spans="1:14" ht="15" x14ac:dyDescent="0.25">
      <c r="A1119" t="str">
        <f t="shared" si="17"/>
        <v>VN267A3217</v>
      </c>
      <c r="B1119" s="17" t="s">
        <v>92</v>
      </c>
      <c r="C1119" s="16" t="s">
        <v>35</v>
      </c>
      <c r="D1119" t="s">
        <v>27</v>
      </c>
      <c r="E1119" s="16" t="s">
        <v>806</v>
      </c>
      <c r="F1119">
        <v>7</v>
      </c>
      <c r="G1119" s="20">
        <v>11.666666666666666</v>
      </c>
      <c r="H1119" s="21">
        <v>7</v>
      </c>
      <c r="I1119" s="19">
        <v>13.916666666666666</v>
      </c>
      <c r="J1119" t="s">
        <v>17</v>
      </c>
      <c r="K1119" s="18">
        <v>381.62</v>
      </c>
      <c r="L1119" s="18">
        <v>329.7</v>
      </c>
      <c r="M1119" s="18"/>
      <c r="N1119" s="18"/>
    </row>
    <row r="1120" spans="1:14" ht="15" x14ac:dyDescent="0.25">
      <c r="A1120" t="str">
        <f t="shared" si="17"/>
        <v>VN269A3211</v>
      </c>
      <c r="B1120" s="17" t="s">
        <v>92</v>
      </c>
      <c r="C1120" s="16" t="s">
        <v>35</v>
      </c>
      <c r="D1120" t="s">
        <v>27</v>
      </c>
      <c r="E1120" s="16" t="s">
        <v>569</v>
      </c>
      <c r="F1120">
        <v>1</v>
      </c>
      <c r="G1120" s="20">
        <v>12</v>
      </c>
      <c r="H1120" s="21">
        <v>1</v>
      </c>
      <c r="I1120" s="19">
        <v>14.25</v>
      </c>
      <c r="J1120" t="s">
        <v>17</v>
      </c>
      <c r="K1120" s="18">
        <v>381.62</v>
      </c>
      <c r="L1120" s="18">
        <v>329.7</v>
      </c>
      <c r="M1120" s="18"/>
      <c r="N1120" s="18"/>
    </row>
    <row r="1121" spans="1:14" ht="15" x14ac:dyDescent="0.25">
      <c r="A1121" t="str">
        <f t="shared" si="17"/>
        <v>VN269A3212</v>
      </c>
      <c r="B1121" s="17" t="s">
        <v>92</v>
      </c>
      <c r="C1121" s="16" t="s">
        <v>35</v>
      </c>
      <c r="D1121" t="s">
        <v>27</v>
      </c>
      <c r="E1121" s="16" t="s">
        <v>569</v>
      </c>
      <c r="F1121">
        <v>2</v>
      </c>
      <c r="G1121" s="20">
        <v>12</v>
      </c>
      <c r="H1121" s="21">
        <v>2</v>
      </c>
      <c r="I1121" s="19">
        <v>14.25</v>
      </c>
      <c r="J1121" t="s">
        <v>17</v>
      </c>
      <c r="K1121" s="18">
        <v>381.62</v>
      </c>
      <c r="L1121" s="18">
        <v>329.7</v>
      </c>
      <c r="M1121" s="18"/>
      <c r="N1121" s="18"/>
    </row>
    <row r="1122" spans="1:14" ht="15" x14ac:dyDescent="0.25">
      <c r="A1122" t="str">
        <f t="shared" si="17"/>
        <v>VN269A3213</v>
      </c>
      <c r="B1122" s="17" t="s">
        <v>92</v>
      </c>
      <c r="C1122" s="16" t="s">
        <v>35</v>
      </c>
      <c r="D1122" t="s">
        <v>27</v>
      </c>
      <c r="E1122" s="16" t="s">
        <v>569</v>
      </c>
      <c r="F1122">
        <v>3</v>
      </c>
      <c r="G1122" s="20">
        <v>12</v>
      </c>
      <c r="H1122" s="21">
        <v>3</v>
      </c>
      <c r="I1122" s="19">
        <v>14.25</v>
      </c>
      <c r="J1122" t="s">
        <v>17</v>
      </c>
      <c r="K1122" s="18">
        <v>381.62</v>
      </c>
      <c r="L1122" s="18">
        <v>329.7</v>
      </c>
      <c r="M1122" s="18"/>
      <c r="N1122" s="18"/>
    </row>
    <row r="1123" spans="1:14" ht="15" x14ac:dyDescent="0.25">
      <c r="A1123" t="str">
        <f t="shared" si="17"/>
        <v>VN269A3214</v>
      </c>
      <c r="B1123" s="17" t="s">
        <v>92</v>
      </c>
      <c r="C1123" s="16" t="s">
        <v>35</v>
      </c>
      <c r="D1123" t="s">
        <v>27</v>
      </c>
      <c r="E1123" s="16" t="s">
        <v>569</v>
      </c>
      <c r="F1123">
        <v>4</v>
      </c>
      <c r="G1123" s="20">
        <v>12</v>
      </c>
      <c r="H1123" s="21">
        <v>4</v>
      </c>
      <c r="I1123" s="19">
        <v>14.25</v>
      </c>
      <c r="J1123" t="s">
        <v>17</v>
      </c>
      <c r="K1123" s="18">
        <v>381.62</v>
      </c>
      <c r="L1123" s="18">
        <v>329.7</v>
      </c>
      <c r="M1123" s="18"/>
      <c r="N1123" s="18"/>
    </row>
    <row r="1124" spans="1:14" ht="15" x14ac:dyDescent="0.25">
      <c r="A1124" t="str">
        <f t="shared" si="17"/>
        <v>VN269A3215</v>
      </c>
      <c r="B1124" s="17" t="s">
        <v>92</v>
      </c>
      <c r="C1124" s="16" t="s">
        <v>35</v>
      </c>
      <c r="D1124" t="s">
        <v>27</v>
      </c>
      <c r="E1124" s="16" t="s">
        <v>569</v>
      </c>
      <c r="F1124">
        <v>5</v>
      </c>
      <c r="G1124" s="20">
        <v>12</v>
      </c>
      <c r="H1124" s="21">
        <v>5</v>
      </c>
      <c r="I1124" s="19">
        <v>14.25</v>
      </c>
      <c r="J1124" t="s">
        <v>17</v>
      </c>
      <c r="K1124" s="18">
        <v>381.62</v>
      </c>
      <c r="L1124" s="18">
        <v>329.7</v>
      </c>
      <c r="M1124" s="18"/>
      <c r="N1124" s="18"/>
    </row>
    <row r="1125" spans="1:14" ht="15" x14ac:dyDescent="0.25">
      <c r="A1125" t="str">
        <f t="shared" si="17"/>
        <v>VN269A3216</v>
      </c>
      <c r="B1125" s="17" t="s">
        <v>92</v>
      </c>
      <c r="C1125" s="16" t="s">
        <v>35</v>
      </c>
      <c r="D1125" t="s">
        <v>27</v>
      </c>
      <c r="E1125" s="16" t="s">
        <v>569</v>
      </c>
      <c r="F1125">
        <v>6</v>
      </c>
      <c r="G1125" s="20">
        <v>12</v>
      </c>
      <c r="H1125" s="21">
        <v>6</v>
      </c>
      <c r="I1125" s="19">
        <v>14.25</v>
      </c>
      <c r="J1125" t="s">
        <v>17</v>
      </c>
      <c r="K1125" s="18">
        <v>381.62</v>
      </c>
      <c r="L1125" s="18">
        <v>329.7</v>
      </c>
      <c r="M1125" s="18"/>
      <c r="N1125" s="18"/>
    </row>
    <row r="1126" spans="1:14" ht="15" x14ac:dyDescent="0.25">
      <c r="A1126" t="str">
        <f t="shared" si="17"/>
        <v>VN269A3217</v>
      </c>
      <c r="B1126" s="17" t="s">
        <v>92</v>
      </c>
      <c r="C1126" s="16" t="s">
        <v>35</v>
      </c>
      <c r="D1126" t="s">
        <v>27</v>
      </c>
      <c r="E1126" s="16" t="s">
        <v>569</v>
      </c>
      <c r="F1126">
        <v>7</v>
      </c>
      <c r="G1126" s="20">
        <v>12.5</v>
      </c>
      <c r="H1126" s="21">
        <v>7</v>
      </c>
      <c r="I1126" s="19">
        <v>14.75</v>
      </c>
      <c r="J1126" t="s">
        <v>17</v>
      </c>
      <c r="K1126" s="18">
        <v>381.62</v>
      </c>
      <c r="L1126" s="18">
        <v>329.7</v>
      </c>
      <c r="M1126" s="18"/>
      <c r="N1126" s="18"/>
    </row>
    <row r="1127" spans="1:14" ht="15" x14ac:dyDescent="0.25">
      <c r="A1127" t="str">
        <f t="shared" si="17"/>
        <v>VN277A3212</v>
      </c>
      <c r="B1127" s="17" t="s">
        <v>92</v>
      </c>
      <c r="C1127" s="16" t="s">
        <v>35</v>
      </c>
      <c r="D1127" t="s">
        <v>27</v>
      </c>
      <c r="E1127" s="16" t="s">
        <v>690</v>
      </c>
      <c r="F1127">
        <v>2</v>
      </c>
      <c r="G1127" s="20">
        <v>13</v>
      </c>
      <c r="H1127" s="21">
        <v>2</v>
      </c>
      <c r="I1127" s="19">
        <v>15.25</v>
      </c>
      <c r="J1127" t="s">
        <v>17</v>
      </c>
      <c r="K1127" s="18">
        <v>381.62</v>
      </c>
      <c r="L1127" s="18">
        <v>329.7</v>
      </c>
      <c r="M1127" s="18"/>
      <c r="N1127" s="18"/>
    </row>
    <row r="1128" spans="1:14" ht="15" x14ac:dyDescent="0.25">
      <c r="A1128" t="str">
        <f t="shared" si="17"/>
        <v>VN277A3213</v>
      </c>
      <c r="B1128" s="17" t="s">
        <v>92</v>
      </c>
      <c r="C1128" s="16" t="s">
        <v>35</v>
      </c>
      <c r="D1128" t="s">
        <v>27</v>
      </c>
      <c r="E1128" s="16" t="s">
        <v>690</v>
      </c>
      <c r="F1128">
        <v>3</v>
      </c>
      <c r="G1128" s="20">
        <v>12.5</v>
      </c>
      <c r="H1128" s="21">
        <v>3</v>
      </c>
      <c r="I1128" s="19">
        <v>14.75</v>
      </c>
      <c r="J1128" t="s">
        <v>17</v>
      </c>
      <c r="K1128" s="18">
        <v>381.62</v>
      </c>
      <c r="L1128" s="18">
        <v>329.7</v>
      </c>
      <c r="M1128" s="18"/>
      <c r="N1128" s="18"/>
    </row>
    <row r="1129" spans="1:14" ht="15" x14ac:dyDescent="0.25">
      <c r="A1129" t="str">
        <f t="shared" si="17"/>
        <v>VN277A3214</v>
      </c>
      <c r="B1129" s="17" t="s">
        <v>92</v>
      </c>
      <c r="C1129" s="16" t="s">
        <v>35</v>
      </c>
      <c r="D1129" t="s">
        <v>27</v>
      </c>
      <c r="E1129" s="16" t="s">
        <v>690</v>
      </c>
      <c r="F1129">
        <v>4</v>
      </c>
      <c r="G1129" s="20">
        <v>12.5</v>
      </c>
      <c r="H1129" s="21">
        <v>4</v>
      </c>
      <c r="I1129" s="19">
        <v>14.75</v>
      </c>
      <c r="J1129" t="s">
        <v>17</v>
      </c>
      <c r="K1129" s="18">
        <v>381.62</v>
      </c>
      <c r="L1129" s="18">
        <v>329.7</v>
      </c>
      <c r="M1129" s="18"/>
      <c r="N1129" s="18"/>
    </row>
    <row r="1130" spans="1:14" ht="15" x14ac:dyDescent="0.25">
      <c r="A1130" t="str">
        <f t="shared" si="17"/>
        <v>VN277A3215</v>
      </c>
      <c r="B1130" s="17" t="s">
        <v>92</v>
      </c>
      <c r="C1130" s="16" t="s">
        <v>35</v>
      </c>
      <c r="D1130" t="s">
        <v>27</v>
      </c>
      <c r="E1130" s="16" t="s">
        <v>690</v>
      </c>
      <c r="F1130">
        <v>5</v>
      </c>
      <c r="G1130" s="20">
        <v>12.5</v>
      </c>
      <c r="H1130" s="21">
        <v>5</v>
      </c>
      <c r="I1130" s="19">
        <v>14.75</v>
      </c>
      <c r="J1130" t="s">
        <v>17</v>
      </c>
      <c r="K1130" s="18">
        <v>381.62</v>
      </c>
      <c r="L1130" s="18">
        <v>329.7</v>
      </c>
      <c r="M1130" s="18"/>
      <c r="N1130" s="18"/>
    </row>
    <row r="1131" spans="1:14" ht="15" x14ac:dyDescent="0.25">
      <c r="A1131" t="str">
        <f t="shared" si="17"/>
        <v>VN277A3216</v>
      </c>
      <c r="B1131" s="17" t="s">
        <v>92</v>
      </c>
      <c r="C1131" s="16" t="s">
        <v>35</v>
      </c>
      <c r="D1131" t="s">
        <v>27</v>
      </c>
      <c r="E1131" s="16" t="s">
        <v>690</v>
      </c>
      <c r="F1131">
        <v>6</v>
      </c>
      <c r="G1131" s="20">
        <v>12.833333333333334</v>
      </c>
      <c r="H1131" s="21">
        <v>6</v>
      </c>
      <c r="I1131" s="19">
        <v>15.083333333333334</v>
      </c>
      <c r="J1131" t="s">
        <v>17</v>
      </c>
      <c r="K1131" s="18">
        <v>381.62</v>
      </c>
      <c r="L1131" s="18">
        <v>329.7</v>
      </c>
      <c r="M1131" s="18"/>
      <c r="N1131" s="18"/>
    </row>
    <row r="1132" spans="1:14" ht="15" x14ac:dyDescent="0.25">
      <c r="A1132" t="str">
        <f t="shared" si="17"/>
        <v>VN277A3217</v>
      </c>
      <c r="B1132" s="17" t="s">
        <v>92</v>
      </c>
      <c r="C1132" s="16" t="s">
        <v>35</v>
      </c>
      <c r="D1132" t="s">
        <v>27</v>
      </c>
      <c r="E1132" s="16" t="s">
        <v>690</v>
      </c>
      <c r="F1132">
        <v>7</v>
      </c>
      <c r="G1132" s="20">
        <v>12.5</v>
      </c>
      <c r="H1132" s="21">
        <v>7</v>
      </c>
      <c r="I1132" s="19">
        <v>14.75</v>
      </c>
      <c r="J1132" t="s">
        <v>17</v>
      </c>
      <c r="K1132" s="18">
        <v>381.62</v>
      </c>
      <c r="L1132" s="18">
        <v>329.7</v>
      </c>
      <c r="M1132" s="18"/>
      <c r="N1132" s="18"/>
    </row>
    <row r="1133" spans="1:14" ht="15" x14ac:dyDescent="0.25">
      <c r="A1133" t="str">
        <f t="shared" si="17"/>
        <v>VN279A3211</v>
      </c>
      <c r="B1133" s="17" t="s">
        <v>92</v>
      </c>
      <c r="C1133" s="16" t="s">
        <v>35</v>
      </c>
      <c r="D1133" t="s">
        <v>27</v>
      </c>
      <c r="E1133" s="16" t="s">
        <v>405</v>
      </c>
      <c r="F1133">
        <v>1</v>
      </c>
      <c r="G1133" s="20">
        <v>13</v>
      </c>
      <c r="H1133" s="21">
        <v>1</v>
      </c>
      <c r="I1133" s="19">
        <v>15.25</v>
      </c>
      <c r="J1133" t="s">
        <v>17</v>
      </c>
      <c r="K1133" s="18">
        <v>381.62</v>
      </c>
      <c r="L1133" s="18">
        <v>329.7</v>
      </c>
      <c r="M1133" s="18"/>
      <c r="N1133" s="18"/>
    </row>
    <row r="1134" spans="1:14" ht="15" x14ac:dyDescent="0.25">
      <c r="A1134" t="str">
        <f t="shared" si="17"/>
        <v>VN279A3212</v>
      </c>
      <c r="B1134" s="17" t="s">
        <v>92</v>
      </c>
      <c r="C1134" s="16" t="s">
        <v>35</v>
      </c>
      <c r="D1134" t="s">
        <v>27</v>
      </c>
      <c r="E1134" s="16" t="s">
        <v>405</v>
      </c>
      <c r="F1134">
        <v>2</v>
      </c>
      <c r="G1134" s="20">
        <v>13</v>
      </c>
      <c r="H1134" s="21">
        <v>2</v>
      </c>
      <c r="I1134" s="19">
        <v>15.25</v>
      </c>
      <c r="J1134" t="s">
        <v>17</v>
      </c>
      <c r="K1134" s="18">
        <v>381.62</v>
      </c>
      <c r="L1134" s="18">
        <v>329.7</v>
      </c>
      <c r="M1134" s="18"/>
      <c r="N1134" s="18"/>
    </row>
    <row r="1135" spans="1:14" ht="15" x14ac:dyDescent="0.25">
      <c r="A1135" t="str">
        <f t="shared" si="17"/>
        <v>VN279A3213</v>
      </c>
      <c r="B1135" s="17" t="s">
        <v>92</v>
      </c>
      <c r="C1135" s="16" t="s">
        <v>35</v>
      </c>
      <c r="D1135" t="s">
        <v>27</v>
      </c>
      <c r="E1135" s="16" t="s">
        <v>405</v>
      </c>
      <c r="F1135">
        <v>3</v>
      </c>
      <c r="G1135" s="20">
        <v>13</v>
      </c>
      <c r="H1135" s="21">
        <v>3</v>
      </c>
      <c r="I1135" s="19">
        <v>15.25</v>
      </c>
      <c r="J1135" t="s">
        <v>17</v>
      </c>
      <c r="K1135" s="18">
        <v>381.62</v>
      </c>
      <c r="L1135" s="18">
        <v>329.7</v>
      </c>
      <c r="M1135" s="18"/>
      <c r="N1135" s="18"/>
    </row>
    <row r="1136" spans="1:14" ht="15" x14ac:dyDescent="0.25">
      <c r="A1136" t="str">
        <f t="shared" si="17"/>
        <v>VN279A3214</v>
      </c>
      <c r="B1136" s="17" t="s">
        <v>92</v>
      </c>
      <c r="C1136" s="16" t="s">
        <v>35</v>
      </c>
      <c r="D1136" t="s">
        <v>27</v>
      </c>
      <c r="E1136" s="16" t="s">
        <v>405</v>
      </c>
      <c r="F1136">
        <v>4</v>
      </c>
      <c r="G1136" s="20">
        <v>13</v>
      </c>
      <c r="H1136" s="21">
        <v>4</v>
      </c>
      <c r="I1136" s="19">
        <v>15.25</v>
      </c>
      <c r="J1136" t="s">
        <v>17</v>
      </c>
      <c r="K1136" s="18">
        <v>381.62</v>
      </c>
      <c r="L1136" s="18">
        <v>329.7</v>
      </c>
      <c r="M1136" s="18"/>
      <c r="N1136" s="18"/>
    </row>
    <row r="1137" spans="1:14" ht="15" x14ac:dyDescent="0.25">
      <c r="A1137" t="str">
        <f t="shared" si="17"/>
        <v>VN279A3215</v>
      </c>
      <c r="B1137" s="17" t="s">
        <v>92</v>
      </c>
      <c r="C1137" s="16" t="s">
        <v>35</v>
      </c>
      <c r="D1137" t="s">
        <v>27</v>
      </c>
      <c r="E1137" s="16" t="s">
        <v>405</v>
      </c>
      <c r="F1137">
        <v>5</v>
      </c>
      <c r="G1137" s="20">
        <v>13</v>
      </c>
      <c r="H1137" s="21">
        <v>5</v>
      </c>
      <c r="I1137" s="19">
        <v>15.25</v>
      </c>
      <c r="J1137" t="s">
        <v>17</v>
      </c>
      <c r="K1137" s="18">
        <v>381.62</v>
      </c>
      <c r="L1137" s="18">
        <v>329.7</v>
      </c>
      <c r="M1137" s="18"/>
      <c r="N1137" s="18"/>
    </row>
    <row r="1138" spans="1:14" ht="15" x14ac:dyDescent="0.25">
      <c r="A1138" t="str">
        <f t="shared" si="17"/>
        <v>VN279A3216</v>
      </c>
      <c r="B1138" s="17" t="s">
        <v>92</v>
      </c>
      <c r="C1138" s="16" t="s">
        <v>35</v>
      </c>
      <c r="D1138" t="s">
        <v>27</v>
      </c>
      <c r="E1138" s="16" t="s">
        <v>405</v>
      </c>
      <c r="F1138">
        <v>6</v>
      </c>
      <c r="G1138" s="20">
        <v>13</v>
      </c>
      <c r="H1138" s="21">
        <v>6</v>
      </c>
      <c r="I1138" s="19">
        <v>15.25</v>
      </c>
      <c r="J1138" t="s">
        <v>17</v>
      </c>
      <c r="K1138" s="18">
        <v>381.62</v>
      </c>
      <c r="L1138" s="18">
        <v>329.7</v>
      </c>
      <c r="M1138" s="18"/>
      <c r="N1138" s="18"/>
    </row>
    <row r="1139" spans="1:14" ht="15" x14ac:dyDescent="0.25">
      <c r="A1139" t="str">
        <f t="shared" si="17"/>
        <v>VN279A3217</v>
      </c>
      <c r="B1139" s="17" t="s">
        <v>92</v>
      </c>
      <c r="C1139" s="16" t="s">
        <v>35</v>
      </c>
      <c r="D1139" t="s">
        <v>27</v>
      </c>
      <c r="E1139" s="16" t="s">
        <v>405</v>
      </c>
      <c r="F1139">
        <v>7</v>
      </c>
      <c r="G1139" s="20">
        <v>13.333333333333334</v>
      </c>
      <c r="H1139" s="21">
        <v>7</v>
      </c>
      <c r="I1139" s="19">
        <v>15.583333333333334</v>
      </c>
      <c r="J1139" t="s">
        <v>17</v>
      </c>
      <c r="K1139" s="18">
        <v>381.62</v>
      </c>
      <c r="L1139" s="18">
        <v>329.7</v>
      </c>
      <c r="M1139" s="18"/>
      <c r="N1139" s="18"/>
    </row>
    <row r="1140" spans="1:14" ht="15" x14ac:dyDescent="0.25">
      <c r="A1140" t="str">
        <f t="shared" si="17"/>
        <v>VN285A3212</v>
      </c>
      <c r="B1140" s="17" t="s">
        <v>92</v>
      </c>
      <c r="C1140" s="16" t="s">
        <v>35</v>
      </c>
      <c r="D1140" t="s">
        <v>27</v>
      </c>
      <c r="E1140" s="16" t="s">
        <v>213</v>
      </c>
      <c r="F1140">
        <v>2</v>
      </c>
      <c r="G1140" s="20">
        <v>14.583333333333334</v>
      </c>
      <c r="H1140" s="21">
        <v>2</v>
      </c>
      <c r="I1140" s="19">
        <v>16.75</v>
      </c>
      <c r="J1140" t="s">
        <v>17</v>
      </c>
      <c r="K1140" s="18">
        <v>381.62</v>
      </c>
      <c r="L1140" s="18">
        <v>329.7</v>
      </c>
      <c r="M1140" s="18"/>
      <c r="N1140" s="18"/>
    </row>
    <row r="1141" spans="1:14" ht="15" x14ac:dyDescent="0.25">
      <c r="A1141" t="str">
        <f t="shared" si="17"/>
        <v>VN285A3213</v>
      </c>
      <c r="B1141" s="17" t="s">
        <v>92</v>
      </c>
      <c r="C1141" s="16" t="s">
        <v>35</v>
      </c>
      <c r="D1141" t="s">
        <v>27</v>
      </c>
      <c r="E1141" s="16" t="s">
        <v>213</v>
      </c>
      <c r="F1141">
        <v>3</v>
      </c>
      <c r="G1141" s="20">
        <v>14</v>
      </c>
      <c r="H1141" s="21">
        <v>3</v>
      </c>
      <c r="I1141" s="19">
        <v>16.166666666666668</v>
      </c>
      <c r="J1141" t="s">
        <v>17</v>
      </c>
      <c r="K1141" s="18">
        <v>381.62</v>
      </c>
      <c r="L1141" s="18">
        <v>329.7</v>
      </c>
      <c r="M1141" s="18"/>
      <c r="N1141" s="18"/>
    </row>
    <row r="1142" spans="1:14" ht="15" x14ac:dyDescent="0.25">
      <c r="A1142" t="str">
        <f t="shared" si="17"/>
        <v>VN285A3214</v>
      </c>
      <c r="B1142" s="17" t="s">
        <v>92</v>
      </c>
      <c r="C1142" s="16" t="s">
        <v>35</v>
      </c>
      <c r="D1142" t="s">
        <v>27</v>
      </c>
      <c r="E1142" s="16" t="s">
        <v>213</v>
      </c>
      <c r="F1142">
        <v>4</v>
      </c>
      <c r="G1142" s="20">
        <v>14</v>
      </c>
      <c r="H1142" s="21">
        <v>4</v>
      </c>
      <c r="I1142" s="19">
        <v>16.166666666666668</v>
      </c>
      <c r="J1142" t="s">
        <v>17</v>
      </c>
      <c r="K1142" s="18">
        <v>381.62</v>
      </c>
      <c r="L1142" s="18">
        <v>329.7</v>
      </c>
      <c r="M1142" s="18"/>
      <c r="N1142" s="18"/>
    </row>
    <row r="1143" spans="1:14" ht="15" x14ac:dyDescent="0.25">
      <c r="A1143" t="str">
        <f t="shared" si="17"/>
        <v>VN285A3215</v>
      </c>
      <c r="B1143" s="17" t="s">
        <v>92</v>
      </c>
      <c r="C1143" s="16" t="s">
        <v>35</v>
      </c>
      <c r="D1143" t="s">
        <v>27</v>
      </c>
      <c r="E1143" s="16" t="s">
        <v>213</v>
      </c>
      <c r="F1143">
        <v>5</v>
      </c>
      <c r="G1143" s="20">
        <v>14</v>
      </c>
      <c r="H1143" s="21">
        <v>5</v>
      </c>
      <c r="I1143" s="19">
        <v>16.166666666666668</v>
      </c>
      <c r="J1143" t="s">
        <v>17</v>
      </c>
      <c r="K1143" s="18">
        <v>381.62</v>
      </c>
      <c r="L1143" s="18">
        <v>329.7</v>
      </c>
      <c r="M1143" s="18"/>
      <c r="N1143" s="18"/>
    </row>
    <row r="1144" spans="1:14" ht="15" x14ac:dyDescent="0.25">
      <c r="A1144" t="str">
        <f t="shared" si="17"/>
        <v>VN285A3216</v>
      </c>
      <c r="B1144" s="17" t="s">
        <v>92</v>
      </c>
      <c r="C1144" s="16" t="s">
        <v>35</v>
      </c>
      <c r="D1144" t="s">
        <v>27</v>
      </c>
      <c r="E1144" s="16" t="s">
        <v>213</v>
      </c>
      <c r="F1144">
        <v>6</v>
      </c>
      <c r="G1144" s="20">
        <v>14</v>
      </c>
      <c r="H1144" s="21">
        <v>6</v>
      </c>
      <c r="I1144" s="19">
        <v>16.166666666666668</v>
      </c>
      <c r="J1144" t="s">
        <v>17</v>
      </c>
      <c r="K1144" s="18">
        <v>381.62</v>
      </c>
      <c r="L1144" s="18">
        <v>329.7</v>
      </c>
      <c r="M1144" s="18"/>
      <c r="N1144" s="18"/>
    </row>
    <row r="1145" spans="1:14" ht="15" x14ac:dyDescent="0.25">
      <c r="A1145" t="str">
        <f t="shared" si="17"/>
        <v>VN285A3217</v>
      </c>
      <c r="B1145" s="17" t="s">
        <v>92</v>
      </c>
      <c r="C1145" s="16" t="s">
        <v>35</v>
      </c>
      <c r="D1145" t="s">
        <v>27</v>
      </c>
      <c r="E1145" s="16" t="s">
        <v>213</v>
      </c>
      <c r="F1145">
        <v>7</v>
      </c>
      <c r="G1145" s="20">
        <v>14</v>
      </c>
      <c r="H1145" s="21">
        <v>7</v>
      </c>
      <c r="I1145" s="19">
        <v>16.166666666666668</v>
      </c>
      <c r="J1145" t="s">
        <v>17</v>
      </c>
      <c r="K1145" s="18">
        <v>381.62</v>
      </c>
      <c r="L1145" s="18">
        <v>329.7</v>
      </c>
      <c r="M1145" s="18"/>
      <c r="N1145" s="18"/>
    </row>
    <row r="1146" spans="1:14" ht="15" x14ac:dyDescent="0.25">
      <c r="A1146" t="str">
        <f t="shared" si="17"/>
        <v>VN287A3213</v>
      </c>
      <c r="B1146" s="17" t="s">
        <v>92</v>
      </c>
      <c r="C1146" s="16" t="s">
        <v>35</v>
      </c>
      <c r="D1146" t="s">
        <v>27</v>
      </c>
      <c r="E1146" s="16" t="s">
        <v>745</v>
      </c>
      <c r="F1146">
        <v>3</v>
      </c>
      <c r="G1146" s="20">
        <v>15.166666666666666</v>
      </c>
      <c r="H1146" s="21">
        <v>3</v>
      </c>
      <c r="I1146" s="19">
        <v>17.333333333333332</v>
      </c>
      <c r="J1146" t="s">
        <v>17</v>
      </c>
      <c r="K1146" s="18">
        <v>381.62</v>
      </c>
      <c r="L1146" s="18">
        <v>329.7</v>
      </c>
      <c r="M1146" s="18"/>
      <c r="N1146" s="18"/>
    </row>
    <row r="1147" spans="1:14" ht="15" x14ac:dyDescent="0.25">
      <c r="A1147" t="str">
        <f t="shared" si="17"/>
        <v>VN287A3217</v>
      </c>
      <c r="B1147" s="17" t="s">
        <v>92</v>
      </c>
      <c r="C1147" s="16" t="s">
        <v>35</v>
      </c>
      <c r="D1147" t="s">
        <v>27</v>
      </c>
      <c r="E1147" s="16" t="s">
        <v>745</v>
      </c>
      <c r="F1147">
        <v>7</v>
      </c>
      <c r="G1147" s="20">
        <v>14.5</v>
      </c>
      <c r="H1147" s="21">
        <v>7</v>
      </c>
      <c r="I1147" s="19">
        <v>16.666666666666668</v>
      </c>
      <c r="J1147" t="s">
        <v>17</v>
      </c>
      <c r="K1147" s="18">
        <v>381.62</v>
      </c>
      <c r="L1147" s="18">
        <v>329.7</v>
      </c>
      <c r="M1147" s="18"/>
      <c r="N1147" s="18"/>
    </row>
    <row r="1148" spans="1:14" ht="15" x14ac:dyDescent="0.25">
      <c r="A1148" t="str">
        <f t="shared" si="17"/>
        <v>VN7239A3217</v>
      </c>
      <c r="B1148" s="17" t="s">
        <v>92</v>
      </c>
      <c r="C1148" s="16" t="s">
        <v>35</v>
      </c>
      <c r="D1148" t="s">
        <v>27</v>
      </c>
      <c r="E1148" s="16" t="s">
        <v>826</v>
      </c>
      <c r="F1148">
        <v>7</v>
      </c>
      <c r="G1148" s="20">
        <v>13.166666666666666</v>
      </c>
      <c r="H1148" s="21">
        <v>7</v>
      </c>
      <c r="I1148" s="19">
        <v>15.333333333333334</v>
      </c>
      <c r="J1148" t="s">
        <v>17</v>
      </c>
      <c r="K1148" s="18">
        <v>381.62</v>
      </c>
      <c r="L1148" s="18">
        <v>329.7</v>
      </c>
      <c r="M1148" s="18"/>
      <c r="N1148" s="18"/>
    </row>
    <row r="1149" spans="1:14" ht="15" x14ac:dyDescent="0.25">
      <c r="A1149" t="str">
        <f t="shared" si="17"/>
        <v>VN7253A3212</v>
      </c>
      <c r="B1149" s="15" t="s">
        <v>92</v>
      </c>
      <c r="C1149" s="16" t="s">
        <v>35</v>
      </c>
      <c r="D1149" t="s">
        <v>27</v>
      </c>
      <c r="E1149" s="16" t="s">
        <v>725</v>
      </c>
      <c r="F1149">
        <v>2</v>
      </c>
      <c r="G1149" s="20">
        <v>12</v>
      </c>
      <c r="H1149" s="21">
        <v>2</v>
      </c>
      <c r="I1149" s="19">
        <v>14.166666666666666</v>
      </c>
      <c r="J1149" t="s">
        <v>17</v>
      </c>
      <c r="K1149" s="18">
        <v>381.62</v>
      </c>
      <c r="L1149" s="18">
        <v>329.7</v>
      </c>
      <c r="M1149" s="18"/>
      <c r="N1149" s="18"/>
    </row>
    <row r="1150" spans="1:14" ht="15" x14ac:dyDescent="0.25">
      <c r="A1150" t="str">
        <f t="shared" si="17"/>
        <v>VN661A3211</v>
      </c>
      <c r="B1150" s="17" t="s">
        <v>43</v>
      </c>
      <c r="C1150" s="16" t="s">
        <v>35</v>
      </c>
      <c r="D1150" t="s">
        <v>44</v>
      </c>
      <c r="E1150" s="16" t="s">
        <v>140</v>
      </c>
      <c r="F1150">
        <v>1</v>
      </c>
      <c r="G1150" s="20">
        <v>0.25</v>
      </c>
      <c r="H1150" s="21">
        <v>1</v>
      </c>
      <c r="I1150" s="19">
        <v>3.9166666666666665</v>
      </c>
      <c r="J1150" t="s">
        <v>17</v>
      </c>
      <c r="K1150" s="18">
        <v>463.92</v>
      </c>
      <c r="L1150" s="18">
        <v>559.80999999999995</v>
      </c>
      <c r="M1150" s="18"/>
      <c r="N1150" s="18"/>
    </row>
    <row r="1151" spans="1:14" ht="15" x14ac:dyDescent="0.25">
      <c r="A1151" t="str">
        <f t="shared" si="17"/>
        <v>VN661A3212</v>
      </c>
      <c r="B1151" s="17" t="s">
        <v>43</v>
      </c>
      <c r="C1151" s="16" t="s">
        <v>35</v>
      </c>
      <c r="D1151" t="s">
        <v>44</v>
      </c>
      <c r="E1151" s="16" t="s">
        <v>140</v>
      </c>
      <c r="F1151">
        <v>2</v>
      </c>
      <c r="G1151" s="20">
        <v>0.25</v>
      </c>
      <c r="H1151" s="21">
        <v>2</v>
      </c>
      <c r="I1151" s="19">
        <v>3.9166666666666665</v>
      </c>
      <c r="J1151" t="s">
        <v>17</v>
      </c>
      <c r="K1151" s="18">
        <v>463.92</v>
      </c>
      <c r="L1151" s="18">
        <v>559.80999999999995</v>
      </c>
      <c r="M1151" s="18"/>
      <c r="N1151" s="18"/>
    </row>
    <row r="1152" spans="1:14" ht="15" x14ac:dyDescent="0.25">
      <c r="A1152" t="str">
        <f t="shared" si="17"/>
        <v>VN661A3213</v>
      </c>
      <c r="B1152" s="17" t="s">
        <v>43</v>
      </c>
      <c r="C1152" s="16" t="s">
        <v>35</v>
      </c>
      <c r="D1152" t="s">
        <v>44</v>
      </c>
      <c r="E1152" s="16" t="s">
        <v>140</v>
      </c>
      <c r="F1152">
        <v>3</v>
      </c>
      <c r="G1152" s="20">
        <v>0.25</v>
      </c>
      <c r="H1152" s="21">
        <v>3</v>
      </c>
      <c r="I1152" s="19">
        <v>3.9166666666666665</v>
      </c>
      <c r="J1152" t="s">
        <v>17</v>
      </c>
      <c r="K1152" s="18">
        <v>463.92</v>
      </c>
      <c r="L1152" s="18">
        <v>559.80999999999995</v>
      </c>
      <c r="M1152" s="18"/>
      <c r="N1152" s="18"/>
    </row>
    <row r="1153" spans="1:14" ht="15" x14ac:dyDescent="0.25">
      <c r="A1153" t="str">
        <f t="shared" si="17"/>
        <v>VN661A3214</v>
      </c>
      <c r="B1153" s="17" t="s">
        <v>43</v>
      </c>
      <c r="C1153" s="16" t="s">
        <v>35</v>
      </c>
      <c r="D1153" t="s">
        <v>44</v>
      </c>
      <c r="E1153" s="16" t="s">
        <v>140</v>
      </c>
      <c r="F1153">
        <v>4</v>
      </c>
      <c r="G1153" s="20">
        <v>0.58333333333333337</v>
      </c>
      <c r="H1153" s="21">
        <v>4</v>
      </c>
      <c r="I1153" s="19">
        <v>3.9166666666666665</v>
      </c>
      <c r="J1153" t="s">
        <v>17</v>
      </c>
      <c r="K1153" s="18">
        <v>463.92</v>
      </c>
      <c r="L1153" s="18">
        <v>559.80999999999995</v>
      </c>
      <c r="M1153" s="18"/>
      <c r="N1153" s="18"/>
    </row>
    <row r="1154" spans="1:14" ht="15" x14ac:dyDescent="0.25">
      <c r="A1154" t="str">
        <f t="shared" si="17"/>
        <v>VN661A3215</v>
      </c>
      <c r="B1154" s="17" t="s">
        <v>43</v>
      </c>
      <c r="C1154" s="16" t="s">
        <v>35</v>
      </c>
      <c r="D1154" t="s">
        <v>44</v>
      </c>
      <c r="E1154" s="16" t="s">
        <v>140</v>
      </c>
      <c r="F1154">
        <v>5</v>
      </c>
      <c r="G1154" s="20">
        <v>0.25</v>
      </c>
      <c r="H1154" s="21">
        <v>5</v>
      </c>
      <c r="I1154" s="19">
        <v>3.9166666666666665</v>
      </c>
      <c r="J1154" t="s">
        <v>17</v>
      </c>
      <c r="K1154" s="18">
        <v>463.92</v>
      </c>
      <c r="L1154" s="18">
        <v>559.80999999999995</v>
      </c>
      <c r="M1154" s="18"/>
      <c r="N1154" s="18"/>
    </row>
    <row r="1155" spans="1:14" ht="15" x14ac:dyDescent="0.25">
      <c r="A1155" t="str">
        <f t="shared" ref="A1155:A1218" si="18">E1155&amp;J1155&amp;F1155</f>
        <v>VN661A3216</v>
      </c>
      <c r="B1155" s="17" t="s">
        <v>43</v>
      </c>
      <c r="C1155" s="16" t="s">
        <v>35</v>
      </c>
      <c r="D1155" t="s">
        <v>44</v>
      </c>
      <c r="E1155" s="16" t="s">
        <v>140</v>
      </c>
      <c r="F1155">
        <v>6</v>
      </c>
      <c r="G1155" s="20">
        <v>0.25</v>
      </c>
      <c r="H1155" s="21">
        <v>6</v>
      </c>
      <c r="I1155" s="19">
        <v>3.9166666666666665</v>
      </c>
      <c r="J1155" t="s">
        <v>17</v>
      </c>
      <c r="K1155" s="18">
        <v>463.92</v>
      </c>
      <c r="L1155" s="18">
        <v>559.80999999999995</v>
      </c>
      <c r="M1155" s="18"/>
      <c r="N1155" s="18"/>
    </row>
    <row r="1156" spans="1:14" ht="15" x14ac:dyDescent="0.25">
      <c r="A1156" t="str">
        <f t="shared" si="18"/>
        <v>VN661A3217</v>
      </c>
      <c r="B1156" s="17" t="s">
        <v>43</v>
      </c>
      <c r="C1156" s="16" t="s">
        <v>35</v>
      </c>
      <c r="D1156" t="s">
        <v>44</v>
      </c>
      <c r="E1156" s="16" t="s">
        <v>140</v>
      </c>
      <c r="F1156">
        <v>7</v>
      </c>
      <c r="G1156" s="20">
        <v>0.25</v>
      </c>
      <c r="H1156" s="21">
        <v>7</v>
      </c>
      <c r="I1156" s="19">
        <v>3.9166666666666665</v>
      </c>
      <c r="J1156" t="s">
        <v>17</v>
      </c>
      <c r="K1156" s="18">
        <v>463.92</v>
      </c>
      <c r="L1156" s="18">
        <v>559.80999999999995</v>
      </c>
      <c r="M1156" s="18"/>
      <c r="N1156" s="18"/>
    </row>
    <row r="1157" spans="1:14" ht="15" x14ac:dyDescent="0.25">
      <c r="A1157" t="str">
        <f t="shared" si="18"/>
        <v>VN663A3211</v>
      </c>
      <c r="B1157" s="17" t="s">
        <v>43</v>
      </c>
      <c r="C1157" s="16" t="s">
        <v>35</v>
      </c>
      <c r="D1157" t="s">
        <v>44</v>
      </c>
      <c r="E1157" s="16" t="s">
        <v>42</v>
      </c>
      <c r="F1157">
        <v>1</v>
      </c>
      <c r="G1157" s="20">
        <v>3.1666666666666665</v>
      </c>
      <c r="H1157" s="21">
        <v>1</v>
      </c>
      <c r="I1157" s="19">
        <v>6.833333333333333</v>
      </c>
      <c r="J1157" t="s">
        <v>17</v>
      </c>
      <c r="K1157" s="18">
        <v>463.92</v>
      </c>
      <c r="L1157" s="18">
        <v>559.80999999999995</v>
      </c>
      <c r="M1157" s="18"/>
      <c r="N1157" s="18"/>
    </row>
    <row r="1158" spans="1:14" ht="15" x14ac:dyDescent="0.25">
      <c r="A1158" t="str">
        <f t="shared" si="18"/>
        <v>VN663A3212</v>
      </c>
      <c r="B1158" s="17" t="s">
        <v>43</v>
      </c>
      <c r="C1158" s="16" t="s">
        <v>35</v>
      </c>
      <c r="D1158" t="s">
        <v>44</v>
      </c>
      <c r="E1158" s="16" t="s">
        <v>42</v>
      </c>
      <c r="F1158">
        <v>2</v>
      </c>
      <c r="G1158" s="20">
        <v>3.1666666666666665</v>
      </c>
      <c r="H1158" s="21">
        <v>2</v>
      </c>
      <c r="I1158" s="19">
        <v>6.833333333333333</v>
      </c>
      <c r="J1158" t="s">
        <v>17</v>
      </c>
      <c r="K1158" s="18">
        <v>463.92</v>
      </c>
      <c r="L1158" s="18">
        <v>559.80999999999995</v>
      </c>
      <c r="M1158" s="18"/>
      <c r="N1158" s="18"/>
    </row>
    <row r="1159" spans="1:14" ht="15" x14ac:dyDescent="0.25">
      <c r="A1159" t="str">
        <f t="shared" si="18"/>
        <v>VN663A3213</v>
      </c>
      <c r="B1159" s="17" t="s">
        <v>43</v>
      </c>
      <c r="C1159" s="16" t="s">
        <v>35</v>
      </c>
      <c r="D1159" t="s">
        <v>44</v>
      </c>
      <c r="E1159" s="16" t="s">
        <v>42</v>
      </c>
      <c r="F1159">
        <v>3</v>
      </c>
      <c r="G1159" s="20">
        <v>3.3333333333333335</v>
      </c>
      <c r="H1159" s="21">
        <v>3</v>
      </c>
      <c r="I1159" s="19">
        <v>7</v>
      </c>
      <c r="J1159" t="s">
        <v>17</v>
      </c>
      <c r="K1159" s="18">
        <v>463.92</v>
      </c>
      <c r="L1159" s="18">
        <v>559.80999999999995</v>
      </c>
      <c r="M1159" s="18"/>
      <c r="N1159" s="18"/>
    </row>
    <row r="1160" spans="1:14" ht="15" x14ac:dyDescent="0.25">
      <c r="A1160" t="str">
        <f t="shared" si="18"/>
        <v>VN663A3214</v>
      </c>
      <c r="B1160" s="17" t="s">
        <v>43</v>
      </c>
      <c r="C1160" s="16" t="s">
        <v>35</v>
      </c>
      <c r="D1160" t="s">
        <v>44</v>
      </c>
      <c r="E1160" s="16" t="s">
        <v>42</v>
      </c>
      <c r="F1160">
        <v>4</v>
      </c>
      <c r="G1160" s="20">
        <v>3.5</v>
      </c>
      <c r="H1160" s="21">
        <v>4</v>
      </c>
      <c r="I1160" s="19">
        <v>6.833333333333333</v>
      </c>
      <c r="J1160" t="s">
        <v>17</v>
      </c>
      <c r="K1160" s="18">
        <v>463.92</v>
      </c>
      <c r="L1160" s="18">
        <v>559.80999999999995</v>
      </c>
      <c r="M1160" s="18"/>
      <c r="N1160" s="18"/>
    </row>
    <row r="1161" spans="1:14" ht="15" x14ac:dyDescent="0.25">
      <c r="A1161" t="str">
        <f t="shared" si="18"/>
        <v>VN663A3215</v>
      </c>
      <c r="B1161" s="17" t="s">
        <v>43</v>
      </c>
      <c r="C1161" s="16" t="s">
        <v>35</v>
      </c>
      <c r="D1161" t="s">
        <v>44</v>
      </c>
      <c r="E1161" s="16" t="s">
        <v>42</v>
      </c>
      <c r="F1161">
        <v>5</v>
      </c>
      <c r="G1161" s="20">
        <v>3.5833333333333335</v>
      </c>
      <c r="H1161" s="21">
        <v>5</v>
      </c>
      <c r="I1161" s="19">
        <v>7.25</v>
      </c>
      <c r="J1161" t="s">
        <v>17</v>
      </c>
      <c r="K1161" s="18">
        <v>463.92</v>
      </c>
      <c r="L1161" s="18">
        <v>559.80999999999995</v>
      </c>
      <c r="M1161" s="18"/>
      <c r="N1161" s="18"/>
    </row>
    <row r="1162" spans="1:14" ht="15" x14ac:dyDescent="0.25">
      <c r="A1162" t="str">
        <f t="shared" si="18"/>
        <v>VN663A3216</v>
      </c>
      <c r="B1162" s="17" t="s">
        <v>43</v>
      </c>
      <c r="C1162" s="16" t="s">
        <v>35</v>
      </c>
      <c r="D1162" t="s">
        <v>44</v>
      </c>
      <c r="E1162" s="16" t="s">
        <v>42</v>
      </c>
      <c r="F1162">
        <v>6</v>
      </c>
      <c r="G1162" s="20">
        <v>3.1666666666666665</v>
      </c>
      <c r="H1162" s="21">
        <v>6</v>
      </c>
      <c r="I1162" s="19">
        <v>6.833333333333333</v>
      </c>
      <c r="J1162" t="s">
        <v>17</v>
      </c>
      <c r="K1162" s="18">
        <v>463.92</v>
      </c>
      <c r="L1162" s="18">
        <v>559.80999999999995</v>
      </c>
      <c r="M1162" s="18"/>
      <c r="N1162" s="18"/>
    </row>
    <row r="1163" spans="1:14" ht="15" x14ac:dyDescent="0.25">
      <c r="A1163" t="str">
        <f t="shared" si="18"/>
        <v>VN663A3217</v>
      </c>
      <c r="B1163" s="15" t="s">
        <v>43</v>
      </c>
      <c r="C1163" s="16" t="s">
        <v>35</v>
      </c>
      <c r="D1163" t="s">
        <v>44</v>
      </c>
      <c r="E1163" s="16" t="s">
        <v>42</v>
      </c>
      <c r="F1163">
        <v>7</v>
      </c>
      <c r="G1163" s="20">
        <v>3.1666666666666665</v>
      </c>
      <c r="H1163" s="21">
        <v>7</v>
      </c>
      <c r="I1163" s="19">
        <v>6.833333333333333</v>
      </c>
      <c r="J1163" t="s">
        <v>17</v>
      </c>
      <c r="K1163" s="18">
        <v>463.92</v>
      </c>
      <c r="L1163" s="18">
        <v>559.80999999999995</v>
      </c>
      <c r="M1163" s="18"/>
      <c r="N1163" s="18"/>
    </row>
    <row r="1164" spans="1:14" ht="15" x14ac:dyDescent="0.25">
      <c r="A1164" t="str">
        <f t="shared" si="18"/>
        <v>VN787A3212</v>
      </c>
      <c r="B1164" s="17" t="s">
        <v>540</v>
      </c>
      <c r="C1164" s="16" t="s">
        <v>35</v>
      </c>
      <c r="D1164" t="s">
        <v>539</v>
      </c>
      <c r="E1164" s="16" t="s">
        <v>710</v>
      </c>
      <c r="F1164">
        <v>2</v>
      </c>
      <c r="G1164" s="20">
        <v>16.75</v>
      </c>
      <c r="H1164" s="21">
        <v>3</v>
      </c>
      <c r="I1164" s="19">
        <v>2.25</v>
      </c>
      <c r="J1164" t="s">
        <v>17</v>
      </c>
      <c r="K1164" s="18">
        <v>1579.22</v>
      </c>
      <c r="L1164" s="18">
        <v>1800.2</v>
      </c>
      <c r="M1164" s="18"/>
      <c r="N1164" s="18"/>
    </row>
    <row r="1165" spans="1:14" ht="15" x14ac:dyDescent="0.25">
      <c r="A1165" t="str">
        <f t="shared" si="18"/>
        <v>VN787A3215</v>
      </c>
      <c r="B1165" s="17" t="s">
        <v>540</v>
      </c>
      <c r="C1165" s="16" t="s">
        <v>35</v>
      </c>
      <c r="D1165" t="s">
        <v>539</v>
      </c>
      <c r="E1165" s="16" t="s">
        <v>710</v>
      </c>
      <c r="F1165">
        <v>5</v>
      </c>
      <c r="G1165" s="20">
        <v>16.75</v>
      </c>
      <c r="H1165" s="21">
        <v>6</v>
      </c>
      <c r="I1165" s="19">
        <v>2.25</v>
      </c>
      <c r="J1165" t="s">
        <v>17</v>
      </c>
      <c r="K1165" s="18">
        <v>1579.22</v>
      </c>
      <c r="L1165" s="18">
        <v>1800.2</v>
      </c>
      <c r="M1165" s="18"/>
      <c r="N1165" s="18"/>
    </row>
    <row r="1166" spans="1:14" ht="15" x14ac:dyDescent="0.25">
      <c r="A1166" t="str">
        <f t="shared" si="18"/>
        <v>VN787A3217</v>
      </c>
      <c r="B1166" s="15" t="s">
        <v>540</v>
      </c>
      <c r="C1166" s="16" t="s">
        <v>35</v>
      </c>
      <c r="D1166" t="s">
        <v>539</v>
      </c>
      <c r="E1166" s="16" t="s">
        <v>710</v>
      </c>
      <c r="F1166">
        <v>7</v>
      </c>
      <c r="G1166" s="20">
        <v>16.75</v>
      </c>
      <c r="H1166" s="21">
        <v>1</v>
      </c>
      <c r="I1166" s="19">
        <v>2.25</v>
      </c>
      <c r="J1166" t="s">
        <v>17</v>
      </c>
      <c r="K1166" s="18">
        <v>1579.22</v>
      </c>
      <c r="L1166" s="18">
        <v>1800.2</v>
      </c>
      <c r="M1166" s="18"/>
      <c r="N1166" s="18"/>
    </row>
    <row r="1167" spans="1:14" ht="15" x14ac:dyDescent="0.25">
      <c r="A1167" t="str">
        <f t="shared" si="18"/>
        <v>VN1651A3211</v>
      </c>
      <c r="B1167" s="17" t="s">
        <v>227</v>
      </c>
      <c r="C1167" s="16" t="s">
        <v>35</v>
      </c>
      <c r="D1167" t="s">
        <v>228</v>
      </c>
      <c r="E1167" s="16" t="s">
        <v>226</v>
      </c>
      <c r="F1167">
        <v>1</v>
      </c>
      <c r="G1167" s="20">
        <v>4</v>
      </c>
      <c r="H1167" s="21">
        <v>1</v>
      </c>
      <c r="I1167" s="19">
        <v>5.833333333333333</v>
      </c>
      <c r="J1167" t="s">
        <v>17</v>
      </c>
      <c r="K1167" s="18">
        <v>206.39</v>
      </c>
      <c r="L1167" s="18">
        <v>262.45999999999998</v>
      </c>
      <c r="M1167" s="18"/>
      <c r="N1167" s="18"/>
    </row>
    <row r="1168" spans="1:14" ht="15" x14ac:dyDescent="0.25">
      <c r="A1168" t="str">
        <f t="shared" si="18"/>
        <v>VN1651A3213</v>
      </c>
      <c r="B1168" s="17" t="s">
        <v>227</v>
      </c>
      <c r="C1168" s="16" t="s">
        <v>35</v>
      </c>
      <c r="D1168" t="s">
        <v>228</v>
      </c>
      <c r="E1168" s="16" t="s">
        <v>226</v>
      </c>
      <c r="F1168">
        <v>3</v>
      </c>
      <c r="G1168" s="20">
        <v>4</v>
      </c>
      <c r="H1168" s="21">
        <v>3</v>
      </c>
      <c r="I1168" s="19">
        <v>5.833333333333333</v>
      </c>
      <c r="J1168" t="s">
        <v>17</v>
      </c>
      <c r="K1168" s="18">
        <v>206.39</v>
      </c>
      <c r="L1168" s="18">
        <v>262.45999999999998</v>
      </c>
      <c r="M1168" s="18"/>
      <c r="N1168" s="18"/>
    </row>
    <row r="1169" spans="1:14" ht="15" x14ac:dyDescent="0.25">
      <c r="A1169" t="str">
        <f t="shared" si="18"/>
        <v>VN1651A3214</v>
      </c>
      <c r="B1169" s="17" t="s">
        <v>227</v>
      </c>
      <c r="C1169" s="16" t="s">
        <v>35</v>
      </c>
      <c r="D1169" t="s">
        <v>228</v>
      </c>
      <c r="E1169" s="16" t="s">
        <v>226</v>
      </c>
      <c r="F1169">
        <v>4</v>
      </c>
      <c r="G1169" s="20">
        <v>4</v>
      </c>
      <c r="H1169" s="21">
        <v>4</v>
      </c>
      <c r="I1169" s="19">
        <v>5.833333333333333</v>
      </c>
      <c r="J1169" t="s">
        <v>17</v>
      </c>
      <c r="K1169" s="18">
        <v>206.39</v>
      </c>
      <c r="L1169" s="18">
        <v>262.45999999999998</v>
      </c>
      <c r="M1169" s="18"/>
      <c r="N1169" s="18"/>
    </row>
    <row r="1170" spans="1:14" ht="15" x14ac:dyDescent="0.25">
      <c r="A1170" t="str">
        <f t="shared" si="18"/>
        <v>VN1651A3215</v>
      </c>
      <c r="B1170" s="17" t="s">
        <v>227</v>
      </c>
      <c r="C1170" s="16" t="s">
        <v>35</v>
      </c>
      <c r="D1170" t="s">
        <v>228</v>
      </c>
      <c r="E1170" s="16" t="s">
        <v>226</v>
      </c>
      <c r="F1170">
        <v>5</v>
      </c>
      <c r="G1170" s="20">
        <v>4.083333333333333</v>
      </c>
      <c r="H1170" s="21">
        <v>5</v>
      </c>
      <c r="I1170" s="19">
        <v>5.916666666666667</v>
      </c>
      <c r="J1170" t="s">
        <v>17</v>
      </c>
      <c r="K1170" s="18">
        <v>206.39</v>
      </c>
      <c r="L1170" s="18">
        <v>262.45999999999998</v>
      </c>
      <c r="M1170" s="18"/>
      <c r="N1170" s="18"/>
    </row>
    <row r="1171" spans="1:14" ht="15" x14ac:dyDescent="0.25">
      <c r="A1171" t="str">
        <f t="shared" si="18"/>
        <v>VN1651A3216</v>
      </c>
      <c r="B1171" s="17" t="s">
        <v>227</v>
      </c>
      <c r="C1171" s="16" t="s">
        <v>35</v>
      </c>
      <c r="D1171" t="s">
        <v>228</v>
      </c>
      <c r="E1171" s="16" t="s">
        <v>226</v>
      </c>
      <c r="F1171">
        <v>6</v>
      </c>
      <c r="G1171" s="20">
        <v>3.75</v>
      </c>
      <c r="H1171" s="21">
        <v>6</v>
      </c>
      <c r="I1171" s="19">
        <v>5.583333333333333</v>
      </c>
      <c r="J1171" t="s">
        <v>17</v>
      </c>
      <c r="K1171" s="18">
        <v>206.39</v>
      </c>
      <c r="L1171" s="18">
        <v>262.45999999999998</v>
      </c>
      <c r="M1171" s="18"/>
      <c r="N1171" s="18"/>
    </row>
    <row r="1172" spans="1:14" ht="15" x14ac:dyDescent="0.25">
      <c r="A1172" t="str">
        <f t="shared" si="18"/>
        <v>VN1651A3217</v>
      </c>
      <c r="B1172" s="15" t="s">
        <v>227</v>
      </c>
      <c r="C1172" s="16" t="s">
        <v>35</v>
      </c>
      <c r="D1172" t="s">
        <v>228</v>
      </c>
      <c r="E1172" s="16" t="s">
        <v>226</v>
      </c>
      <c r="F1172">
        <v>7</v>
      </c>
      <c r="G1172" s="20">
        <v>4.083333333333333</v>
      </c>
      <c r="H1172" s="21">
        <v>7</v>
      </c>
      <c r="I1172" s="19">
        <v>5.916666666666667</v>
      </c>
      <c r="J1172" t="s">
        <v>17</v>
      </c>
      <c r="K1172" s="18">
        <v>206.39</v>
      </c>
      <c r="L1172" s="18">
        <v>262.45999999999998</v>
      </c>
      <c r="M1172" s="18"/>
      <c r="N1172" s="18"/>
    </row>
    <row r="1173" spans="1:14" ht="15" x14ac:dyDescent="0.25">
      <c r="A1173" t="str">
        <f t="shared" si="18"/>
        <v>VN576A3212</v>
      </c>
      <c r="B1173" s="17" t="s">
        <v>230</v>
      </c>
      <c r="C1173" s="16" t="s">
        <v>35</v>
      </c>
      <c r="D1173" t="s">
        <v>134</v>
      </c>
      <c r="E1173" s="16" t="s">
        <v>681</v>
      </c>
      <c r="F1173">
        <v>2</v>
      </c>
      <c r="G1173" s="20">
        <v>1.25</v>
      </c>
      <c r="H1173" s="21">
        <v>2</v>
      </c>
      <c r="I1173" s="19">
        <v>4.083333333333333</v>
      </c>
      <c r="J1173" t="s">
        <v>17</v>
      </c>
      <c r="K1173" s="18">
        <v>398.49</v>
      </c>
      <c r="L1173" s="18">
        <v>502.83</v>
      </c>
      <c r="M1173" s="18"/>
      <c r="N1173" s="18"/>
    </row>
    <row r="1174" spans="1:14" ht="15" x14ac:dyDescent="0.25">
      <c r="A1174" t="str">
        <f t="shared" si="18"/>
        <v>VN576A3213</v>
      </c>
      <c r="B1174" s="17" t="s">
        <v>230</v>
      </c>
      <c r="C1174" s="16" t="s">
        <v>35</v>
      </c>
      <c r="D1174" t="s">
        <v>134</v>
      </c>
      <c r="E1174" s="16" t="s">
        <v>681</v>
      </c>
      <c r="F1174">
        <v>3</v>
      </c>
      <c r="G1174" s="20">
        <v>1.25</v>
      </c>
      <c r="H1174" s="21">
        <v>3</v>
      </c>
      <c r="I1174" s="19">
        <v>4.083333333333333</v>
      </c>
      <c r="J1174" t="s">
        <v>17</v>
      </c>
      <c r="K1174" s="18">
        <v>398.49</v>
      </c>
      <c r="L1174" s="18">
        <v>502.83</v>
      </c>
      <c r="M1174" s="18"/>
      <c r="N1174" s="18"/>
    </row>
    <row r="1175" spans="1:14" ht="15" x14ac:dyDescent="0.25">
      <c r="A1175" t="str">
        <f t="shared" si="18"/>
        <v>VN576A3215</v>
      </c>
      <c r="B1175" s="17" t="s">
        <v>230</v>
      </c>
      <c r="C1175" s="16" t="s">
        <v>35</v>
      </c>
      <c r="D1175" t="s">
        <v>134</v>
      </c>
      <c r="E1175" s="16" t="s">
        <v>681</v>
      </c>
      <c r="F1175">
        <v>5</v>
      </c>
      <c r="G1175" s="20">
        <v>1.25</v>
      </c>
      <c r="H1175" s="21">
        <v>5</v>
      </c>
      <c r="I1175" s="19">
        <v>4.083333333333333</v>
      </c>
      <c r="J1175" t="s">
        <v>17</v>
      </c>
      <c r="K1175" s="18">
        <v>398.49</v>
      </c>
      <c r="L1175" s="18">
        <v>502.83</v>
      </c>
      <c r="M1175" s="18"/>
      <c r="N1175" s="18"/>
    </row>
    <row r="1176" spans="1:14" ht="15" x14ac:dyDescent="0.25">
      <c r="A1176" t="str">
        <f t="shared" si="18"/>
        <v>VN576A3216</v>
      </c>
      <c r="B1176" s="17" t="s">
        <v>230</v>
      </c>
      <c r="C1176" s="16" t="s">
        <v>35</v>
      </c>
      <c r="D1176" t="s">
        <v>134</v>
      </c>
      <c r="E1176" s="16" t="s">
        <v>681</v>
      </c>
      <c r="F1176">
        <v>6</v>
      </c>
      <c r="G1176" s="20">
        <v>1.25</v>
      </c>
      <c r="H1176" s="21">
        <v>6</v>
      </c>
      <c r="I1176" s="19">
        <v>4.083333333333333</v>
      </c>
      <c r="J1176" t="s">
        <v>17</v>
      </c>
      <c r="K1176" s="18">
        <v>398.49</v>
      </c>
      <c r="L1176" s="18">
        <v>502.83</v>
      </c>
      <c r="M1176" s="18"/>
      <c r="N1176" s="18"/>
    </row>
    <row r="1177" spans="1:14" ht="15" x14ac:dyDescent="0.25">
      <c r="A1177" t="str">
        <f t="shared" si="18"/>
        <v>VN578A3211</v>
      </c>
      <c r="B1177" s="17" t="s">
        <v>230</v>
      </c>
      <c r="C1177" s="16" t="s">
        <v>35</v>
      </c>
      <c r="D1177" t="s">
        <v>134</v>
      </c>
      <c r="E1177" s="16" t="s">
        <v>229</v>
      </c>
      <c r="F1177">
        <v>1</v>
      </c>
      <c r="G1177" s="20">
        <v>10.333333333333334</v>
      </c>
      <c r="H1177" s="21">
        <v>1</v>
      </c>
      <c r="I1177" s="19">
        <v>13.166666666666666</v>
      </c>
      <c r="J1177" t="s">
        <v>17</v>
      </c>
      <c r="K1177" s="18">
        <v>398.49</v>
      </c>
      <c r="L1177" s="18">
        <v>502.83</v>
      </c>
      <c r="M1177" s="18"/>
      <c r="N1177" s="18"/>
    </row>
    <row r="1178" spans="1:14" ht="15" x14ac:dyDescent="0.25">
      <c r="A1178" t="str">
        <f t="shared" si="18"/>
        <v>VN578A3212</v>
      </c>
      <c r="B1178" s="17" t="s">
        <v>230</v>
      </c>
      <c r="C1178" s="16" t="s">
        <v>35</v>
      </c>
      <c r="D1178" t="s">
        <v>134</v>
      </c>
      <c r="E1178" s="16" t="s">
        <v>229</v>
      </c>
      <c r="F1178">
        <v>2</v>
      </c>
      <c r="G1178" s="20">
        <v>10.333333333333334</v>
      </c>
      <c r="H1178" s="21">
        <v>2</v>
      </c>
      <c r="I1178" s="19">
        <v>13.166666666666666</v>
      </c>
      <c r="J1178" t="s">
        <v>17</v>
      </c>
      <c r="K1178" s="18">
        <v>398.49</v>
      </c>
      <c r="L1178" s="18">
        <v>502.83</v>
      </c>
      <c r="M1178" s="18"/>
      <c r="N1178" s="18"/>
    </row>
    <row r="1179" spans="1:14" ht="15" x14ac:dyDescent="0.25">
      <c r="A1179" t="str">
        <f t="shared" si="18"/>
        <v>VN578A3213</v>
      </c>
      <c r="B1179" s="17" t="s">
        <v>230</v>
      </c>
      <c r="C1179" s="16" t="s">
        <v>35</v>
      </c>
      <c r="D1179" t="s">
        <v>134</v>
      </c>
      <c r="E1179" s="16" t="s">
        <v>229</v>
      </c>
      <c r="F1179">
        <v>3</v>
      </c>
      <c r="G1179" s="20">
        <v>10.333333333333334</v>
      </c>
      <c r="H1179" s="21">
        <v>3</v>
      </c>
      <c r="I1179" s="19">
        <v>13.166666666666666</v>
      </c>
      <c r="J1179" t="s">
        <v>17</v>
      </c>
      <c r="K1179" s="18">
        <v>398.49</v>
      </c>
      <c r="L1179" s="18">
        <v>502.83</v>
      </c>
      <c r="M1179" s="18"/>
      <c r="N1179" s="18"/>
    </row>
    <row r="1180" spans="1:14" ht="15" x14ac:dyDescent="0.25">
      <c r="A1180" t="str">
        <f t="shared" si="18"/>
        <v>VN578A3214</v>
      </c>
      <c r="B1180" s="17" t="s">
        <v>230</v>
      </c>
      <c r="C1180" s="16" t="s">
        <v>35</v>
      </c>
      <c r="D1180" t="s">
        <v>134</v>
      </c>
      <c r="E1180" s="16" t="s">
        <v>229</v>
      </c>
      <c r="F1180">
        <v>4</v>
      </c>
      <c r="G1180" s="20">
        <v>10.333333333333334</v>
      </c>
      <c r="H1180" s="21">
        <v>4</v>
      </c>
      <c r="I1180" s="19">
        <v>13.166666666666666</v>
      </c>
      <c r="J1180" t="s">
        <v>17</v>
      </c>
      <c r="K1180" s="18">
        <v>398.49</v>
      </c>
      <c r="L1180" s="18">
        <v>502.83</v>
      </c>
      <c r="M1180" s="18"/>
      <c r="N1180" s="18"/>
    </row>
    <row r="1181" spans="1:14" ht="15" x14ac:dyDescent="0.25">
      <c r="A1181" t="str">
        <f t="shared" si="18"/>
        <v>VN578A3215</v>
      </c>
      <c r="B1181" s="17" t="s">
        <v>230</v>
      </c>
      <c r="C1181" s="16" t="s">
        <v>35</v>
      </c>
      <c r="D1181" t="s">
        <v>134</v>
      </c>
      <c r="E1181" s="16" t="s">
        <v>229</v>
      </c>
      <c r="F1181">
        <v>5</v>
      </c>
      <c r="G1181" s="20">
        <v>10.333333333333334</v>
      </c>
      <c r="H1181" s="21">
        <v>5</v>
      </c>
      <c r="I1181" s="19">
        <v>13.166666666666666</v>
      </c>
      <c r="J1181" t="s">
        <v>17</v>
      </c>
      <c r="K1181" s="18">
        <v>398.49</v>
      </c>
      <c r="L1181" s="18">
        <v>502.83</v>
      </c>
      <c r="M1181" s="18"/>
      <c r="N1181" s="18"/>
    </row>
    <row r="1182" spans="1:14" ht="15" x14ac:dyDescent="0.25">
      <c r="A1182" t="str">
        <f t="shared" si="18"/>
        <v>VN578A3216</v>
      </c>
      <c r="B1182" s="17" t="s">
        <v>230</v>
      </c>
      <c r="C1182" s="16" t="s">
        <v>35</v>
      </c>
      <c r="D1182" t="s">
        <v>134</v>
      </c>
      <c r="E1182" s="16" t="s">
        <v>229</v>
      </c>
      <c r="F1182">
        <v>6</v>
      </c>
      <c r="G1182" s="20">
        <v>10.5</v>
      </c>
      <c r="H1182" s="21">
        <v>6</v>
      </c>
      <c r="I1182" s="19">
        <v>13.333333333333334</v>
      </c>
      <c r="J1182" t="s">
        <v>17</v>
      </c>
      <c r="K1182" s="18">
        <v>398.49</v>
      </c>
      <c r="L1182" s="18">
        <v>502.83</v>
      </c>
      <c r="M1182" s="18"/>
      <c r="N1182" s="18"/>
    </row>
    <row r="1183" spans="1:14" ht="15" x14ac:dyDescent="0.25">
      <c r="A1183" t="str">
        <f t="shared" si="18"/>
        <v>VN578A3217</v>
      </c>
      <c r="B1183" s="15" t="s">
        <v>230</v>
      </c>
      <c r="C1183" s="16" t="s">
        <v>35</v>
      </c>
      <c r="D1183" t="s">
        <v>134</v>
      </c>
      <c r="E1183" s="16" t="s">
        <v>229</v>
      </c>
      <c r="F1183">
        <v>7</v>
      </c>
      <c r="G1183" s="20">
        <v>10.583333333333334</v>
      </c>
      <c r="H1183" s="21">
        <v>7</v>
      </c>
      <c r="I1183" s="19">
        <v>13.416666666666666</v>
      </c>
      <c r="J1183" t="s">
        <v>17</v>
      </c>
      <c r="K1183" s="18">
        <v>398.49</v>
      </c>
      <c r="L1183" s="18">
        <v>502.83</v>
      </c>
      <c r="M1183" s="18"/>
      <c r="N1183" s="18"/>
    </row>
    <row r="1184" spans="1:14" ht="15" x14ac:dyDescent="0.25">
      <c r="A1184" t="str">
        <f t="shared" si="18"/>
        <v>VN1621A3211</v>
      </c>
      <c r="B1184" s="17" t="s">
        <v>82</v>
      </c>
      <c r="C1184" s="16" t="s">
        <v>35</v>
      </c>
      <c r="D1184" t="s">
        <v>83</v>
      </c>
      <c r="E1184" s="16" t="s">
        <v>81</v>
      </c>
      <c r="F1184">
        <v>1</v>
      </c>
      <c r="G1184" s="20">
        <v>0</v>
      </c>
      <c r="H1184" s="21">
        <v>1</v>
      </c>
      <c r="I1184" s="19">
        <v>1.5833333333333335</v>
      </c>
      <c r="J1184" t="s">
        <v>17</v>
      </c>
      <c r="K1184" s="18">
        <v>222.57</v>
      </c>
      <c r="L1184" s="18">
        <v>242.23</v>
      </c>
      <c r="M1184" s="18"/>
      <c r="N1184" s="18"/>
    </row>
    <row r="1185" spans="1:14" ht="15" x14ac:dyDescent="0.25">
      <c r="A1185" t="str">
        <f t="shared" si="18"/>
        <v>VN1621A3212</v>
      </c>
      <c r="B1185" s="17" t="s">
        <v>82</v>
      </c>
      <c r="C1185" s="16" t="s">
        <v>35</v>
      </c>
      <c r="D1185" t="s">
        <v>83</v>
      </c>
      <c r="E1185" s="16" t="s">
        <v>81</v>
      </c>
      <c r="F1185">
        <v>2</v>
      </c>
      <c r="G1185" s="20">
        <v>0</v>
      </c>
      <c r="H1185" s="21">
        <v>2</v>
      </c>
      <c r="I1185" s="19">
        <v>1.5833333333333335</v>
      </c>
      <c r="J1185" t="s">
        <v>17</v>
      </c>
      <c r="K1185" s="18">
        <v>222.57</v>
      </c>
      <c r="L1185" s="18">
        <v>242.23</v>
      </c>
      <c r="M1185" s="18"/>
      <c r="N1185" s="18"/>
    </row>
    <row r="1186" spans="1:14" ht="15" x14ac:dyDescent="0.25">
      <c r="A1186" t="str">
        <f t="shared" si="18"/>
        <v>VN1621A3213</v>
      </c>
      <c r="B1186" s="17" t="s">
        <v>82</v>
      </c>
      <c r="C1186" s="16" t="s">
        <v>35</v>
      </c>
      <c r="D1186" t="s">
        <v>83</v>
      </c>
      <c r="E1186" s="16" t="s">
        <v>81</v>
      </c>
      <c r="F1186">
        <v>3</v>
      </c>
      <c r="G1186" s="20">
        <v>0</v>
      </c>
      <c r="H1186" s="21">
        <v>3</v>
      </c>
      <c r="I1186" s="19">
        <v>1.5833333333333335</v>
      </c>
      <c r="J1186" t="s">
        <v>17</v>
      </c>
      <c r="K1186" s="18">
        <v>222.57</v>
      </c>
      <c r="L1186" s="18">
        <v>242.23</v>
      </c>
      <c r="M1186" s="18"/>
      <c r="N1186" s="18"/>
    </row>
    <row r="1187" spans="1:14" ht="15" x14ac:dyDescent="0.25">
      <c r="A1187" t="str">
        <f t="shared" si="18"/>
        <v>VN1621A3214</v>
      </c>
      <c r="B1187" s="17" t="s">
        <v>82</v>
      </c>
      <c r="C1187" s="16" t="s">
        <v>35</v>
      </c>
      <c r="D1187" t="s">
        <v>83</v>
      </c>
      <c r="E1187" s="16" t="s">
        <v>81</v>
      </c>
      <c r="F1187">
        <v>4</v>
      </c>
      <c r="G1187" s="20">
        <v>0</v>
      </c>
      <c r="H1187" s="21">
        <v>4</v>
      </c>
      <c r="I1187" s="19">
        <v>1.5833333333333335</v>
      </c>
      <c r="J1187" t="s">
        <v>17</v>
      </c>
      <c r="K1187" s="18">
        <v>222.57</v>
      </c>
      <c r="L1187" s="18">
        <v>242.23</v>
      </c>
      <c r="M1187" s="18"/>
      <c r="N1187" s="18"/>
    </row>
    <row r="1188" spans="1:14" ht="15" x14ac:dyDescent="0.25">
      <c r="A1188" t="str">
        <f t="shared" si="18"/>
        <v>VN1621A3215</v>
      </c>
      <c r="B1188" s="17" t="s">
        <v>82</v>
      </c>
      <c r="C1188" s="16" t="s">
        <v>35</v>
      </c>
      <c r="D1188" t="s">
        <v>83</v>
      </c>
      <c r="E1188" s="16" t="s">
        <v>81</v>
      </c>
      <c r="F1188">
        <v>5</v>
      </c>
      <c r="G1188" s="20">
        <v>0</v>
      </c>
      <c r="H1188" s="21">
        <v>5</v>
      </c>
      <c r="I1188" s="19">
        <v>1.5833333333333335</v>
      </c>
      <c r="J1188" t="s">
        <v>17</v>
      </c>
      <c r="K1188" s="18">
        <v>222.57</v>
      </c>
      <c r="L1188" s="18">
        <v>242.23</v>
      </c>
      <c r="M1188" s="18"/>
      <c r="N1188" s="18"/>
    </row>
    <row r="1189" spans="1:14" ht="15" x14ac:dyDescent="0.25">
      <c r="A1189" t="str">
        <f t="shared" si="18"/>
        <v>VN1621A3216</v>
      </c>
      <c r="B1189" s="17" t="s">
        <v>82</v>
      </c>
      <c r="C1189" s="16" t="s">
        <v>35</v>
      </c>
      <c r="D1189" t="s">
        <v>83</v>
      </c>
      <c r="E1189" s="16" t="s">
        <v>81</v>
      </c>
      <c r="F1189">
        <v>6</v>
      </c>
      <c r="G1189" s="20">
        <v>0</v>
      </c>
      <c r="H1189" s="21">
        <v>6</v>
      </c>
      <c r="I1189" s="19">
        <v>1.5833333333333335</v>
      </c>
      <c r="J1189" t="s">
        <v>17</v>
      </c>
      <c r="K1189" s="18">
        <v>222.57</v>
      </c>
      <c r="L1189" s="18">
        <v>242.23</v>
      </c>
      <c r="M1189" s="18"/>
      <c r="N1189" s="18"/>
    </row>
    <row r="1190" spans="1:14" ht="15" x14ac:dyDescent="0.25">
      <c r="A1190" t="str">
        <f t="shared" si="18"/>
        <v>VN1621A3217</v>
      </c>
      <c r="B1190" s="17" t="s">
        <v>82</v>
      </c>
      <c r="C1190" s="16" t="s">
        <v>35</v>
      </c>
      <c r="D1190" t="s">
        <v>83</v>
      </c>
      <c r="E1190" s="16" t="s">
        <v>81</v>
      </c>
      <c r="F1190">
        <v>7</v>
      </c>
      <c r="G1190" s="20">
        <v>0</v>
      </c>
      <c r="H1190" s="21">
        <v>7</v>
      </c>
      <c r="I1190" s="19">
        <v>1.5833333333333335</v>
      </c>
      <c r="J1190" t="s">
        <v>17</v>
      </c>
      <c r="K1190" s="18">
        <v>222.57</v>
      </c>
      <c r="L1190" s="18">
        <v>242.23</v>
      </c>
      <c r="M1190" s="18"/>
      <c r="N1190" s="18"/>
    </row>
    <row r="1191" spans="1:14" ht="15" x14ac:dyDescent="0.25">
      <c r="A1191" t="str">
        <f t="shared" si="18"/>
        <v>VN1625A3211</v>
      </c>
      <c r="B1191" s="17" t="s">
        <v>82</v>
      </c>
      <c r="C1191" s="16" t="s">
        <v>35</v>
      </c>
      <c r="D1191" t="s">
        <v>83</v>
      </c>
      <c r="E1191" s="16" t="s">
        <v>377</v>
      </c>
      <c r="F1191">
        <v>1</v>
      </c>
      <c r="G1191" s="20">
        <v>9</v>
      </c>
      <c r="H1191" s="21">
        <v>1</v>
      </c>
      <c r="I1191" s="19">
        <v>10.583333333333334</v>
      </c>
      <c r="J1191" t="s">
        <v>17</v>
      </c>
      <c r="K1191" s="18">
        <v>222.57</v>
      </c>
      <c r="L1191" s="18">
        <v>242.23</v>
      </c>
      <c r="M1191" s="18"/>
      <c r="N1191" s="18"/>
    </row>
    <row r="1192" spans="1:14" ht="15" x14ac:dyDescent="0.25">
      <c r="A1192" t="str">
        <f t="shared" si="18"/>
        <v>VN1625A3212</v>
      </c>
      <c r="B1192" s="17" t="s">
        <v>82</v>
      </c>
      <c r="C1192" s="16" t="s">
        <v>35</v>
      </c>
      <c r="D1192" t="s">
        <v>83</v>
      </c>
      <c r="E1192" s="16" t="s">
        <v>377</v>
      </c>
      <c r="F1192">
        <v>2</v>
      </c>
      <c r="G1192" s="20">
        <v>9.0833333333333339</v>
      </c>
      <c r="H1192" s="21">
        <v>2</v>
      </c>
      <c r="I1192" s="19">
        <v>10.666666666666666</v>
      </c>
      <c r="J1192" t="s">
        <v>17</v>
      </c>
      <c r="K1192" s="18">
        <v>222.57</v>
      </c>
      <c r="L1192" s="18">
        <v>242.23</v>
      </c>
      <c r="M1192" s="18"/>
      <c r="N1192" s="18"/>
    </row>
    <row r="1193" spans="1:14" ht="15" x14ac:dyDescent="0.25">
      <c r="A1193" t="str">
        <f t="shared" si="18"/>
        <v>VN1625A3213</v>
      </c>
      <c r="B1193" s="17" t="s">
        <v>82</v>
      </c>
      <c r="C1193" s="16" t="s">
        <v>35</v>
      </c>
      <c r="D1193" t="s">
        <v>83</v>
      </c>
      <c r="E1193" s="16" t="s">
        <v>377</v>
      </c>
      <c r="F1193">
        <v>3</v>
      </c>
      <c r="G1193" s="20">
        <v>9</v>
      </c>
      <c r="H1193" s="21">
        <v>3</v>
      </c>
      <c r="I1193" s="19">
        <v>10.583333333333334</v>
      </c>
      <c r="J1193" t="s">
        <v>17</v>
      </c>
      <c r="K1193" s="18">
        <v>222.57</v>
      </c>
      <c r="L1193" s="18">
        <v>242.23</v>
      </c>
      <c r="M1193" s="18"/>
      <c r="N1193" s="18"/>
    </row>
    <row r="1194" spans="1:14" ht="15" x14ac:dyDescent="0.25">
      <c r="A1194" t="str">
        <f t="shared" si="18"/>
        <v>VN1625A3214</v>
      </c>
      <c r="B1194" s="17" t="s">
        <v>82</v>
      </c>
      <c r="C1194" s="16" t="s">
        <v>35</v>
      </c>
      <c r="D1194" t="s">
        <v>83</v>
      </c>
      <c r="E1194" s="16" t="s">
        <v>377</v>
      </c>
      <c r="F1194">
        <v>4</v>
      </c>
      <c r="G1194" s="20">
        <v>9</v>
      </c>
      <c r="H1194" s="21">
        <v>4</v>
      </c>
      <c r="I1194" s="19">
        <v>10.583333333333334</v>
      </c>
      <c r="J1194" t="s">
        <v>17</v>
      </c>
      <c r="K1194" s="18">
        <v>222.57</v>
      </c>
      <c r="L1194" s="18">
        <v>242.23</v>
      </c>
      <c r="M1194" s="18"/>
      <c r="N1194" s="18"/>
    </row>
    <row r="1195" spans="1:14" ht="15" x14ac:dyDescent="0.25">
      <c r="A1195" t="str">
        <f t="shared" si="18"/>
        <v>VN1625A3215</v>
      </c>
      <c r="B1195" s="17" t="s">
        <v>82</v>
      </c>
      <c r="C1195" s="16" t="s">
        <v>35</v>
      </c>
      <c r="D1195" t="s">
        <v>83</v>
      </c>
      <c r="E1195" s="16" t="s">
        <v>377</v>
      </c>
      <c r="F1195">
        <v>5</v>
      </c>
      <c r="G1195" s="20">
        <v>9</v>
      </c>
      <c r="H1195" s="21">
        <v>5</v>
      </c>
      <c r="I1195" s="19">
        <v>10.583333333333334</v>
      </c>
      <c r="J1195" t="s">
        <v>17</v>
      </c>
      <c r="K1195" s="18">
        <v>222.57</v>
      </c>
      <c r="L1195" s="18">
        <v>242.23</v>
      </c>
      <c r="M1195" s="18"/>
      <c r="N1195" s="18"/>
    </row>
    <row r="1196" spans="1:14" ht="15" x14ac:dyDescent="0.25">
      <c r="A1196" t="str">
        <f t="shared" si="18"/>
        <v>VN1625A3216</v>
      </c>
      <c r="B1196" s="17" t="s">
        <v>82</v>
      </c>
      <c r="C1196" s="16" t="s">
        <v>35</v>
      </c>
      <c r="D1196" t="s">
        <v>83</v>
      </c>
      <c r="E1196" s="16" t="s">
        <v>377</v>
      </c>
      <c r="F1196">
        <v>6</v>
      </c>
      <c r="G1196" s="20">
        <v>9</v>
      </c>
      <c r="H1196" s="21">
        <v>6</v>
      </c>
      <c r="I1196" s="19">
        <v>10.583333333333334</v>
      </c>
      <c r="J1196" t="s">
        <v>17</v>
      </c>
      <c r="K1196" s="18">
        <v>222.57</v>
      </c>
      <c r="L1196" s="18">
        <v>242.23</v>
      </c>
      <c r="M1196" s="18"/>
      <c r="N1196" s="18"/>
    </row>
    <row r="1197" spans="1:14" ht="15" x14ac:dyDescent="0.25">
      <c r="A1197" t="str">
        <f t="shared" si="18"/>
        <v>VN1625A3217</v>
      </c>
      <c r="B1197" s="17" t="s">
        <v>82</v>
      </c>
      <c r="C1197" s="16" t="s">
        <v>35</v>
      </c>
      <c r="D1197" t="s">
        <v>83</v>
      </c>
      <c r="E1197" s="16" t="s">
        <v>377</v>
      </c>
      <c r="F1197">
        <v>7</v>
      </c>
      <c r="G1197" s="20">
        <v>9.3333333333333339</v>
      </c>
      <c r="H1197" s="21">
        <v>7</v>
      </c>
      <c r="I1197" s="19">
        <v>10.916666666666666</v>
      </c>
      <c r="J1197" t="s">
        <v>17</v>
      </c>
      <c r="K1197" s="18">
        <v>222.57</v>
      </c>
      <c r="L1197" s="18">
        <v>242.23</v>
      </c>
      <c r="M1197" s="18"/>
      <c r="N1197" s="18"/>
    </row>
    <row r="1198" spans="1:14" ht="15" x14ac:dyDescent="0.25">
      <c r="A1198" t="str">
        <f t="shared" si="18"/>
        <v>VN7625A3217</v>
      </c>
      <c r="B1198" s="15" t="s">
        <v>82</v>
      </c>
      <c r="C1198" s="16" t="s">
        <v>35</v>
      </c>
      <c r="D1198" t="s">
        <v>83</v>
      </c>
      <c r="E1198" s="16" t="s">
        <v>829</v>
      </c>
      <c r="F1198">
        <v>7</v>
      </c>
      <c r="G1198" s="20">
        <v>8.6666666666666661</v>
      </c>
      <c r="H1198" s="21">
        <v>7</v>
      </c>
      <c r="I1198" s="19">
        <v>10.25</v>
      </c>
      <c r="J1198" t="s">
        <v>17</v>
      </c>
      <c r="K1198" s="18">
        <v>222.57</v>
      </c>
      <c r="L1198" s="18">
        <v>242.23</v>
      </c>
      <c r="M1198" s="18"/>
      <c r="N1198" s="18"/>
    </row>
    <row r="1199" spans="1:14" ht="15" x14ac:dyDescent="0.25">
      <c r="A1199" t="str">
        <f t="shared" si="18"/>
        <v>VN1203A3211</v>
      </c>
      <c r="B1199" s="17" t="s">
        <v>265</v>
      </c>
      <c r="C1199" s="16" t="s">
        <v>35</v>
      </c>
      <c r="D1199" t="s">
        <v>266</v>
      </c>
      <c r="E1199" s="16" t="s">
        <v>264</v>
      </c>
      <c r="F1199">
        <v>1</v>
      </c>
      <c r="G1199" s="20">
        <v>8.3333333333333329E-2</v>
      </c>
      <c r="H1199" s="21">
        <v>1</v>
      </c>
      <c r="I1199" s="19">
        <v>2.25</v>
      </c>
      <c r="J1199" t="s">
        <v>17</v>
      </c>
      <c r="K1199" s="18">
        <v>308.75</v>
      </c>
      <c r="L1199" s="18">
        <v>330.17</v>
      </c>
      <c r="M1199" s="18"/>
      <c r="N1199" s="18"/>
    </row>
    <row r="1200" spans="1:14" ht="15" x14ac:dyDescent="0.25">
      <c r="A1200" t="str">
        <f t="shared" si="18"/>
        <v>VN1203A3212</v>
      </c>
      <c r="B1200" s="17" t="s">
        <v>265</v>
      </c>
      <c r="C1200" s="16" t="s">
        <v>35</v>
      </c>
      <c r="D1200" t="s">
        <v>266</v>
      </c>
      <c r="E1200" s="16" t="s">
        <v>264</v>
      </c>
      <c r="F1200">
        <v>2</v>
      </c>
      <c r="G1200" s="20">
        <v>8.3333333333333329E-2</v>
      </c>
      <c r="H1200" s="21">
        <v>2</v>
      </c>
      <c r="I1200" s="19">
        <v>2.25</v>
      </c>
      <c r="J1200" t="s">
        <v>17</v>
      </c>
      <c r="K1200" s="18">
        <v>308.75</v>
      </c>
      <c r="L1200" s="18">
        <v>330.17</v>
      </c>
      <c r="M1200" s="18"/>
      <c r="N1200" s="18"/>
    </row>
    <row r="1201" spans="1:14" ht="15" x14ac:dyDescent="0.25">
      <c r="A1201" t="str">
        <f t="shared" si="18"/>
        <v>VN1203A3213</v>
      </c>
      <c r="B1201" s="17" t="s">
        <v>265</v>
      </c>
      <c r="C1201" s="16" t="s">
        <v>35</v>
      </c>
      <c r="D1201" t="s">
        <v>266</v>
      </c>
      <c r="E1201" s="16" t="s">
        <v>264</v>
      </c>
      <c r="F1201">
        <v>3</v>
      </c>
      <c r="G1201" s="20">
        <v>8.3333333333333329E-2</v>
      </c>
      <c r="H1201" s="21">
        <v>3</v>
      </c>
      <c r="I1201" s="19">
        <v>2.25</v>
      </c>
      <c r="J1201" t="s">
        <v>17</v>
      </c>
      <c r="K1201" s="18">
        <v>308.75</v>
      </c>
      <c r="L1201" s="18">
        <v>330.17</v>
      </c>
      <c r="M1201" s="18"/>
      <c r="N1201" s="18"/>
    </row>
    <row r="1202" spans="1:14" ht="15" x14ac:dyDescent="0.25">
      <c r="A1202" t="str">
        <f t="shared" si="18"/>
        <v>VN1203A3214</v>
      </c>
      <c r="B1202" s="17" t="s">
        <v>265</v>
      </c>
      <c r="C1202" s="16" t="s">
        <v>35</v>
      </c>
      <c r="D1202" t="s">
        <v>266</v>
      </c>
      <c r="E1202" s="16" t="s">
        <v>264</v>
      </c>
      <c r="F1202">
        <v>4</v>
      </c>
      <c r="G1202" s="20">
        <v>8.3333333333333329E-2</v>
      </c>
      <c r="H1202" s="21">
        <v>4</v>
      </c>
      <c r="I1202" s="19">
        <v>2.25</v>
      </c>
      <c r="J1202" t="s">
        <v>17</v>
      </c>
      <c r="K1202" s="18">
        <v>308.75</v>
      </c>
      <c r="L1202" s="18">
        <v>330.17</v>
      </c>
      <c r="M1202" s="18"/>
      <c r="N1202" s="18"/>
    </row>
    <row r="1203" spans="1:14" ht="15" x14ac:dyDescent="0.25">
      <c r="A1203" t="str">
        <f t="shared" si="18"/>
        <v>VN1203A3215</v>
      </c>
      <c r="B1203" s="17" t="s">
        <v>265</v>
      </c>
      <c r="C1203" s="16" t="s">
        <v>35</v>
      </c>
      <c r="D1203" t="s">
        <v>266</v>
      </c>
      <c r="E1203" s="16" t="s">
        <v>264</v>
      </c>
      <c r="F1203">
        <v>5</v>
      </c>
      <c r="G1203" s="20">
        <v>8.3333333333333329E-2</v>
      </c>
      <c r="H1203" s="21">
        <v>5</v>
      </c>
      <c r="I1203" s="19">
        <v>2.25</v>
      </c>
      <c r="J1203" t="s">
        <v>17</v>
      </c>
      <c r="K1203" s="18">
        <v>308.75</v>
      </c>
      <c r="L1203" s="18">
        <v>330.17</v>
      </c>
      <c r="M1203" s="18"/>
      <c r="N1203" s="18"/>
    </row>
    <row r="1204" spans="1:14" ht="15" x14ac:dyDescent="0.25">
      <c r="A1204" t="str">
        <f t="shared" si="18"/>
        <v>VN1203A3216</v>
      </c>
      <c r="B1204" s="17" t="s">
        <v>265</v>
      </c>
      <c r="C1204" s="16" t="s">
        <v>35</v>
      </c>
      <c r="D1204" t="s">
        <v>266</v>
      </c>
      <c r="E1204" s="16" t="s">
        <v>264</v>
      </c>
      <c r="F1204">
        <v>6</v>
      </c>
      <c r="G1204" s="20">
        <v>8.3333333333333329E-2</v>
      </c>
      <c r="H1204" s="21">
        <v>6</v>
      </c>
      <c r="I1204" s="19">
        <v>2.25</v>
      </c>
      <c r="J1204" t="s">
        <v>17</v>
      </c>
      <c r="K1204" s="18">
        <v>308.75</v>
      </c>
      <c r="L1204" s="18">
        <v>330.17</v>
      </c>
      <c r="M1204" s="18"/>
      <c r="N1204" s="18"/>
    </row>
    <row r="1205" spans="1:14" ht="15" x14ac:dyDescent="0.25">
      <c r="A1205" t="str">
        <f t="shared" si="18"/>
        <v>VN1203A3217</v>
      </c>
      <c r="B1205" s="17" t="s">
        <v>265</v>
      </c>
      <c r="C1205" s="16" t="s">
        <v>35</v>
      </c>
      <c r="D1205" t="s">
        <v>266</v>
      </c>
      <c r="E1205" s="16" t="s">
        <v>264</v>
      </c>
      <c r="F1205">
        <v>7</v>
      </c>
      <c r="G1205" s="20">
        <v>8.3333333333333329E-2</v>
      </c>
      <c r="H1205" s="21">
        <v>7</v>
      </c>
      <c r="I1205" s="19">
        <v>2.25</v>
      </c>
      <c r="J1205" t="s">
        <v>17</v>
      </c>
      <c r="K1205" s="18">
        <v>308.75</v>
      </c>
      <c r="L1205" s="18">
        <v>330.17</v>
      </c>
      <c r="M1205" s="18"/>
      <c r="N1205" s="18"/>
    </row>
    <row r="1206" spans="1:14" ht="15" x14ac:dyDescent="0.25">
      <c r="A1206" t="str">
        <f t="shared" si="18"/>
        <v>VN1205A3211</v>
      </c>
      <c r="B1206" s="17" t="s">
        <v>265</v>
      </c>
      <c r="C1206" s="16" t="s">
        <v>35</v>
      </c>
      <c r="D1206" t="s">
        <v>266</v>
      </c>
      <c r="E1206" s="16" t="s">
        <v>430</v>
      </c>
      <c r="F1206">
        <v>1</v>
      </c>
      <c r="G1206" s="20">
        <v>4.25</v>
      </c>
      <c r="H1206" s="21">
        <v>1</v>
      </c>
      <c r="I1206" s="19">
        <v>6.416666666666667</v>
      </c>
      <c r="J1206" t="s">
        <v>17</v>
      </c>
      <c r="K1206" s="18">
        <v>308.75</v>
      </c>
      <c r="L1206" s="18">
        <v>330.17</v>
      </c>
      <c r="M1206" s="18"/>
      <c r="N1206" s="18"/>
    </row>
    <row r="1207" spans="1:14" ht="15" x14ac:dyDescent="0.25">
      <c r="A1207" t="str">
        <f t="shared" si="18"/>
        <v>VN1205A3212</v>
      </c>
      <c r="B1207" s="17" t="s">
        <v>265</v>
      </c>
      <c r="C1207" s="16" t="s">
        <v>35</v>
      </c>
      <c r="D1207" t="s">
        <v>266</v>
      </c>
      <c r="E1207" s="16" t="s">
        <v>430</v>
      </c>
      <c r="F1207">
        <v>2</v>
      </c>
      <c r="G1207" s="20">
        <v>5.083333333333333</v>
      </c>
      <c r="H1207" s="21">
        <v>2</v>
      </c>
      <c r="I1207" s="19">
        <v>7.25</v>
      </c>
      <c r="J1207" t="s">
        <v>17</v>
      </c>
      <c r="K1207" s="18">
        <v>308.75</v>
      </c>
      <c r="L1207" s="18">
        <v>330.17</v>
      </c>
      <c r="M1207" s="18"/>
      <c r="N1207" s="18"/>
    </row>
    <row r="1208" spans="1:14" ht="15" x14ac:dyDescent="0.25">
      <c r="A1208" t="str">
        <f t="shared" si="18"/>
        <v>VN1205A3213</v>
      </c>
      <c r="B1208" s="17" t="s">
        <v>265</v>
      </c>
      <c r="C1208" s="16" t="s">
        <v>35</v>
      </c>
      <c r="D1208" t="s">
        <v>266</v>
      </c>
      <c r="E1208" s="16" t="s">
        <v>430</v>
      </c>
      <c r="F1208">
        <v>3</v>
      </c>
      <c r="G1208" s="20">
        <v>4.25</v>
      </c>
      <c r="H1208" s="21">
        <v>3</v>
      </c>
      <c r="I1208" s="19">
        <v>6.416666666666667</v>
      </c>
      <c r="J1208" t="s">
        <v>17</v>
      </c>
      <c r="K1208" s="18">
        <v>308.75</v>
      </c>
      <c r="L1208" s="18">
        <v>330.17</v>
      </c>
      <c r="M1208" s="18"/>
      <c r="N1208" s="18"/>
    </row>
    <row r="1209" spans="1:14" ht="15" x14ac:dyDescent="0.25">
      <c r="A1209" t="str">
        <f t="shared" si="18"/>
        <v>VN1205A3214</v>
      </c>
      <c r="B1209" s="17" t="s">
        <v>265</v>
      </c>
      <c r="C1209" s="16" t="s">
        <v>35</v>
      </c>
      <c r="D1209" t="s">
        <v>266</v>
      </c>
      <c r="E1209" s="16" t="s">
        <v>430</v>
      </c>
      <c r="F1209">
        <v>4</v>
      </c>
      <c r="G1209" s="20">
        <v>4.25</v>
      </c>
      <c r="H1209" s="21">
        <v>4</v>
      </c>
      <c r="I1209" s="19">
        <v>6.416666666666667</v>
      </c>
      <c r="J1209" t="s">
        <v>17</v>
      </c>
      <c r="K1209" s="18">
        <v>308.75</v>
      </c>
      <c r="L1209" s="18">
        <v>330.17</v>
      </c>
      <c r="M1209" s="18"/>
      <c r="N1209" s="18"/>
    </row>
    <row r="1210" spans="1:14" ht="15" x14ac:dyDescent="0.25">
      <c r="A1210" t="str">
        <f t="shared" si="18"/>
        <v>VN1205A3215</v>
      </c>
      <c r="B1210" s="17" t="s">
        <v>265</v>
      </c>
      <c r="C1210" s="16" t="s">
        <v>35</v>
      </c>
      <c r="D1210" t="s">
        <v>266</v>
      </c>
      <c r="E1210" s="16" t="s">
        <v>430</v>
      </c>
      <c r="F1210">
        <v>5</v>
      </c>
      <c r="G1210" s="20">
        <v>4.25</v>
      </c>
      <c r="H1210" s="21">
        <v>5</v>
      </c>
      <c r="I1210" s="19">
        <v>6.416666666666667</v>
      </c>
      <c r="J1210" t="s">
        <v>17</v>
      </c>
      <c r="K1210" s="18">
        <v>308.75</v>
      </c>
      <c r="L1210" s="18">
        <v>330.17</v>
      </c>
      <c r="M1210" s="18"/>
      <c r="N1210" s="18"/>
    </row>
    <row r="1211" spans="1:14" ht="15" x14ac:dyDescent="0.25">
      <c r="A1211" t="str">
        <f t="shared" si="18"/>
        <v>VN1205A3216</v>
      </c>
      <c r="B1211" s="17" t="s">
        <v>265</v>
      </c>
      <c r="C1211" s="16" t="s">
        <v>35</v>
      </c>
      <c r="D1211" t="s">
        <v>266</v>
      </c>
      <c r="E1211" s="16" t="s">
        <v>430</v>
      </c>
      <c r="F1211">
        <v>6</v>
      </c>
      <c r="G1211" s="20">
        <v>4.25</v>
      </c>
      <c r="H1211" s="21">
        <v>6</v>
      </c>
      <c r="I1211" s="19">
        <v>6.416666666666667</v>
      </c>
      <c r="J1211" t="s">
        <v>17</v>
      </c>
      <c r="K1211" s="18">
        <v>308.75</v>
      </c>
      <c r="L1211" s="18">
        <v>330.17</v>
      </c>
      <c r="M1211" s="18"/>
      <c r="N1211" s="18"/>
    </row>
    <row r="1212" spans="1:14" ht="15" x14ac:dyDescent="0.25">
      <c r="A1212" t="str">
        <f t="shared" si="18"/>
        <v>VN1205A3217</v>
      </c>
      <c r="B1212" s="17" t="s">
        <v>265</v>
      </c>
      <c r="C1212" s="16" t="s">
        <v>35</v>
      </c>
      <c r="D1212" t="s">
        <v>266</v>
      </c>
      <c r="E1212" s="16" t="s">
        <v>430</v>
      </c>
      <c r="F1212">
        <v>7</v>
      </c>
      <c r="G1212" s="20">
        <v>4.583333333333333</v>
      </c>
      <c r="H1212" s="21">
        <v>7</v>
      </c>
      <c r="I1212" s="19">
        <v>6.75</v>
      </c>
      <c r="J1212" t="s">
        <v>17</v>
      </c>
      <c r="K1212" s="18">
        <v>308.75</v>
      </c>
      <c r="L1212" s="18">
        <v>330.17</v>
      </c>
      <c r="M1212" s="18"/>
      <c r="N1212" s="18"/>
    </row>
    <row r="1213" spans="1:14" ht="15" x14ac:dyDescent="0.25">
      <c r="A1213" t="str">
        <f t="shared" si="18"/>
        <v>VN1207A3211</v>
      </c>
      <c r="B1213" s="17" t="s">
        <v>265</v>
      </c>
      <c r="C1213" s="16" t="s">
        <v>35</v>
      </c>
      <c r="D1213" t="s">
        <v>266</v>
      </c>
      <c r="E1213" s="16" t="s">
        <v>431</v>
      </c>
      <c r="F1213">
        <v>1</v>
      </c>
      <c r="G1213" s="20">
        <v>11.833333333333334</v>
      </c>
      <c r="H1213" s="21">
        <v>1</v>
      </c>
      <c r="I1213" s="19">
        <v>14</v>
      </c>
      <c r="J1213" t="s">
        <v>17</v>
      </c>
      <c r="K1213" s="18">
        <v>308.75</v>
      </c>
      <c r="L1213" s="18">
        <v>330.17</v>
      </c>
      <c r="M1213" s="18"/>
      <c r="N1213" s="18"/>
    </row>
    <row r="1214" spans="1:14" ht="15" x14ac:dyDescent="0.25">
      <c r="A1214" t="str">
        <f t="shared" si="18"/>
        <v>VN1207A3212</v>
      </c>
      <c r="B1214" s="17" t="s">
        <v>265</v>
      </c>
      <c r="C1214" s="16" t="s">
        <v>35</v>
      </c>
      <c r="D1214" t="s">
        <v>266</v>
      </c>
      <c r="E1214" s="16" t="s">
        <v>431</v>
      </c>
      <c r="F1214">
        <v>2</v>
      </c>
      <c r="G1214" s="20">
        <v>11.833333333333334</v>
      </c>
      <c r="H1214" s="21">
        <v>2</v>
      </c>
      <c r="I1214" s="19">
        <v>14</v>
      </c>
      <c r="J1214" t="s">
        <v>17</v>
      </c>
      <c r="K1214" s="18">
        <v>308.75</v>
      </c>
      <c r="L1214" s="18">
        <v>330.17</v>
      </c>
      <c r="M1214" s="18"/>
      <c r="N1214" s="18"/>
    </row>
    <row r="1215" spans="1:14" ht="15" x14ac:dyDescent="0.25">
      <c r="A1215" t="str">
        <f t="shared" si="18"/>
        <v>VN1207A3213</v>
      </c>
      <c r="B1215" s="17" t="s">
        <v>265</v>
      </c>
      <c r="C1215" s="16" t="s">
        <v>35</v>
      </c>
      <c r="D1215" t="s">
        <v>266</v>
      </c>
      <c r="E1215" s="16" t="s">
        <v>431</v>
      </c>
      <c r="F1215">
        <v>3</v>
      </c>
      <c r="G1215" s="20">
        <v>11.916666666666666</v>
      </c>
      <c r="H1215" s="21">
        <v>3</v>
      </c>
      <c r="I1215" s="19">
        <v>14.083333333333334</v>
      </c>
      <c r="J1215" t="s">
        <v>17</v>
      </c>
      <c r="K1215" s="18">
        <v>308.75</v>
      </c>
      <c r="L1215" s="18">
        <v>330.17</v>
      </c>
      <c r="M1215" s="18"/>
      <c r="N1215" s="18"/>
    </row>
    <row r="1216" spans="1:14" ht="15" x14ac:dyDescent="0.25">
      <c r="A1216" t="str">
        <f t="shared" si="18"/>
        <v>VN1207A3214</v>
      </c>
      <c r="B1216" s="17" t="s">
        <v>265</v>
      </c>
      <c r="C1216" s="16" t="s">
        <v>35</v>
      </c>
      <c r="D1216" t="s">
        <v>266</v>
      </c>
      <c r="E1216" s="16" t="s">
        <v>431</v>
      </c>
      <c r="F1216">
        <v>4</v>
      </c>
      <c r="G1216" s="20">
        <v>12.083333333333334</v>
      </c>
      <c r="H1216" s="21">
        <v>4</v>
      </c>
      <c r="I1216" s="19">
        <v>14.25</v>
      </c>
      <c r="J1216" t="s">
        <v>17</v>
      </c>
      <c r="K1216" s="18">
        <v>308.75</v>
      </c>
      <c r="L1216" s="18">
        <v>330.17</v>
      </c>
      <c r="M1216" s="18"/>
      <c r="N1216" s="18"/>
    </row>
    <row r="1217" spans="1:14" ht="15" x14ac:dyDescent="0.25">
      <c r="A1217" t="str">
        <f t="shared" si="18"/>
        <v>VN1207A3215</v>
      </c>
      <c r="B1217" s="17" t="s">
        <v>265</v>
      </c>
      <c r="C1217" s="16" t="s">
        <v>35</v>
      </c>
      <c r="D1217" t="s">
        <v>266</v>
      </c>
      <c r="E1217" s="16" t="s">
        <v>431</v>
      </c>
      <c r="F1217">
        <v>5</v>
      </c>
      <c r="G1217" s="20">
        <v>11.833333333333334</v>
      </c>
      <c r="H1217" s="21">
        <v>5</v>
      </c>
      <c r="I1217" s="19">
        <v>14</v>
      </c>
      <c r="J1217" t="s">
        <v>17</v>
      </c>
      <c r="K1217" s="18">
        <v>308.75</v>
      </c>
      <c r="L1217" s="18">
        <v>330.17</v>
      </c>
      <c r="M1217" s="18"/>
      <c r="N1217" s="18"/>
    </row>
    <row r="1218" spans="1:14" ht="15" x14ac:dyDescent="0.25">
      <c r="A1218" t="str">
        <f t="shared" si="18"/>
        <v>VN1207A3216</v>
      </c>
      <c r="B1218" s="17" t="s">
        <v>265</v>
      </c>
      <c r="C1218" s="16" t="s">
        <v>35</v>
      </c>
      <c r="D1218" t="s">
        <v>266</v>
      </c>
      <c r="E1218" s="16" t="s">
        <v>431</v>
      </c>
      <c r="F1218">
        <v>6</v>
      </c>
      <c r="G1218" s="20">
        <v>12</v>
      </c>
      <c r="H1218" s="21">
        <v>6</v>
      </c>
      <c r="I1218" s="19">
        <v>14.166666666666666</v>
      </c>
      <c r="J1218" t="s">
        <v>17</v>
      </c>
      <c r="K1218" s="18">
        <v>308.75</v>
      </c>
      <c r="L1218" s="18">
        <v>330.17</v>
      </c>
      <c r="M1218" s="18"/>
      <c r="N1218" s="18"/>
    </row>
    <row r="1219" spans="1:14" ht="15" x14ac:dyDescent="0.25">
      <c r="A1219" t="str">
        <f t="shared" ref="A1219:A1282" si="19">E1219&amp;J1219&amp;F1219</f>
        <v>VN1207A3217</v>
      </c>
      <c r="B1219" s="15" t="s">
        <v>265</v>
      </c>
      <c r="C1219" s="16" t="s">
        <v>35</v>
      </c>
      <c r="D1219" t="s">
        <v>266</v>
      </c>
      <c r="E1219" s="16" t="s">
        <v>431</v>
      </c>
      <c r="F1219">
        <v>7</v>
      </c>
      <c r="G1219" s="20">
        <v>11.833333333333334</v>
      </c>
      <c r="H1219" s="21">
        <v>7</v>
      </c>
      <c r="I1219" s="19">
        <v>14</v>
      </c>
      <c r="J1219" t="s">
        <v>17</v>
      </c>
      <c r="K1219" s="18">
        <v>308.75</v>
      </c>
      <c r="L1219" s="18">
        <v>330.17</v>
      </c>
      <c r="M1219" s="18"/>
      <c r="N1219" s="18"/>
    </row>
    <row r="1220" spans="1:14" ht="15" x14ac:dyDescent="0.25">
      <c r="A1220" t="str">
        <f t="shared" si="19"/>
        <v>VN1641A3211</v>
      </c>
      <c r="B1220" s="17" t="s">
        <v>106</v>
      </c>
      <c r="C1220" s="16" t="s">
        <v>35</v>
      </c>
      <c r="D1220" t="s">
        <v>107</v>
      </c>
      <c r="E1220" s="16" t="s">
        <v>105</v>
      </c>
      <c r="F1220">
        <v>1</v>
      </c>
      <c r="G1220" s="20">
        <v>23.75</v>
      </c>
      <c r="H1220" s="21">
        <v>2</v>
      </c>
      <c r="I1220" s="19">
        <v>1.25</v>
      </c>
      <c r="J1220" t="s">
        <v>17</v>
      </c>
      <c r="K1220" s="18">
        <v>144.22</v>
      </c>
      <c r="L1220" s="18">
        <v>208.66</v>
      </c>
      <c r="M1220" s="18"/>
      <c r="N1220" s="18"/>
    </row>
    <row r="1221" spans="1:14" ht="15" x14ac:dyDescent="0.25">
      <c r="A1221" t="str">
        <f t="shared" si="19"/>
        <v>VN1641A3212</v>
      </c>
      <c r="B1221" s="17" t="s">
        <v>106</v>
      </c>
      <c r="C1221" s="16" t="s">
        <v>35</v>
      </c>
      <c r="D1221" t="s">
        <v>107</v>
      </c>
      <c r="E1221" s="16" t="s">
        <v>105</v>
      </c>
      <c r="F1221">
        <v>2</v>
      </c>
      <c r="G1221" s="20">
        <v>23.75</v>
      </c>
      <c r="H1221" s="21">
        <v>3</v>
      </c>
      <c r="I1221" s="19">
        <v>1.25</v>
      </c>
      <c r="J1221" t="s">
        <v>17</v>
      </c>
      <c r="K1221" s="18">
        <v>144.22</v>
      </c>
      <c r="L1221" s="18">
        <v>208.66</v>
      </c>
      <c r="M1221" s="18"/>
      <c r="N1221" s="18"/>
    </row>
    <row r="1222" spans="1:14" ht="15" x14ac:dyDescent="0.25">
      <c r="A1222" t="str">
        <f t="shared" si="19"/>
        <v>VN1641A3213</v>
      </c>
      <c r="B1222" s="17" t="s">
        <v>106</v>
      </c>
      <c r="C1222" s="16" t="s">
        <v>35</v>
      </c>
      <c r="D1222" t="s">
        <v>107</v>
      </c>
      <c r="E1222" s="16" t="s">
        <v>105</v>
      </c>
      <c r="F1222">
        <v>3</v>
      </c>
      <c r="G1222" s="20">
        <v>23.75</v>
      </c>
      <c r="H1222" s="21">
        <v>4</v>
      </c>
      <c r="I1222" s="19">
        <v>1.25</v>
      </c>
      <c r="J1222" t="s">
        <v>17</v>
      </c>
      <c r="K1222" s="18">
        <v>144.22</v>
      </c>
      <c r="L1222" s="18">
        <v>208.66</v>
      </c>
      <c r="M1222" s="18"/>
      <c r="N1222" s="18"/>
    </row>
    <row r="1223" spans="1:14" ht="15" x14ac:dyDescent="0.25">
      <c r="A1223" t="str">
        <f t="shared" si="19"/>
        <v>VN1641A3214</v>
      </c>
      <c r="B1223" s="17" t="s">
        <v>106</v>
      </c>
      <c r="C1223" s="16" t="s">
        <v>35</v>
      </c>
      <c r="D1223" t="s">
        <v>107</v>
      </c>
      <c r="E1223" s="16" t="s">
        <v>105</v>
      </c>
      <c r="F1223">
        <v>4</v>
      </c>
      <c r="G1223" s="20">
        <v>23.75</v>
      </c>
      <c r="H1223" s="21">
        <v>5</v>
      </c>
      <c r="I1223" s="19">
        <v>1.25</v>
      </c>
      <c r="J1223" t="s">
        <v>17</v>
      </c>
      <c r="K1223" s="18">
        <v>144.22</v>
      </c>
      <c r="L1223" s="18">
        <v>208.66</v>
      </c>
      <c r="M1223" s="18"/>
      <c r="N1223" s="18"/>
    </row>
    <row r="1224" spans="1:14" ht="15" x14ac:dyDescent="0.25">
      <c r="A1224" t="str">
        <f t="shared" si="19"/>
        <v>VN1641A3215</v>
      </c>
      <c r="B1224" s="17" t="s">
        <v>106</v>
      </c>
      <c r="C1224" s="16" t="s">
        <v>35</v>
      </c>
      <c r="D1224" t="s">
        <v>107</v>
      </c>
      <c r="E1224" s="16" t="s">
        <v>105</v>
      </c>
      <c r="F1224">
        <v>5</v>
      </c>
      <c r="G1224" s="20">
        <v>23.75</v>
      </c>
      <c r="H1224" s="21">
        <v>6</v>
      </c>
      <c r="I1224" s="19">
        <v>1.25</v>
      </c>
      <c r="J1224" t="s">
        <v>17</v>
      </c>
      <c r="K1224" s="18">
        <v>144.22</v>
      </c>
      <c r="L1224" s="18">
        <v>208.66</v>
      </c>
      <c r="M1224" s="18"/>
      <c r="N1224" s="18"/>
    </row>
    <row r="1225" spans="1:14" ht="15" x14ac:dyDescent="0.25">
      <c r="A1225" t="str">
        <f t="shared" si="19"/>
        <v>VN1641A3216</v>
      </c>
      <c r="B1225" s="17" t="s">
        <v>106</v>
      </c>
      <c r="C1225" s="16" t="s">
        <v>35</v>
      </c>
      <c r="D1225" t="s">
        <v>107</v>
      </c>
      <c r="E1225" s="16" t="s">
        <v>105</v>
      </c>
      <c r="F1225">
        <v>6</v>
      </c>
      <c r="G1225" s="20">
        <v>23.75</v>
      </c>
      <c r="H1225" s="21">
        <v>7</v>
      </c>
      <c r="I1225" s="19">
        <v>1.25</v>
      </c>
      <c r="J1225" t="s">
        <v>17</v>
      </c>
      <c r="K1225" s="18">
        <v>144.22</v>
      </c>
      <c r="L1225" s="18">
        <v>208.66</v>
      </c>
      <c r="M1225" s="18"/>
      <c r="N1225" s="18"/>
    </row>
    <row r="1226" spans="1:14" ht="15" x14ac:dyDescent="0.25">
      <c r="A1226" t="str">
        <f t="shared" si="19"/>
        <v>VN1641A3217</v>
      </c>
      <c r="B1226" s="15" t="s">
        <v>106</v>
      </c>
      <c r="C1226" s="16" t="s">
        <v>35</v>
      </c>
      <c r="D1226" t="s">
        <v>107</v>
      </c>
      <c r="E1226" s="16" t="s">
        <v>105</v>
      </c>
      <c r="F1226">
        <v>7</v>
      </c>
      <c r="G1226" s="20">
        <v>23.75</v>
      </c>
      <c r="H1226" s="21">
        <v>1</v>
      </c>
      <c r="I1226" s="19">
        <v>1.25</v>
      </c>
      <c r="J1226" t="s">
        <v>17</v>
      </c>
      <c r="K1226" s="18">
        <v>144.22</v>
      </c>
      <c r="L1226" s="18">
        <v>208.66</v>
      </c>
      <c r="M1226" s="18"/>
      <c r="N1226" s="18"/>
    </row>
    <row r="1227" spans="1:14" ht="15" x14ac:dyDescent="0.25">
      <c r="A1227" t="str">
        <f t="shared" si="19"/>
        <v>VN1591A3211</v>
      </c>
      <c r="B1227" s="17" t="s">
        <v>39</v>
      </c>
      <c r="C1227" s="16" t="s">
        <v>35</v>
      </c>
      <c r="D1227" t="s">
        <v>40</v>
      </c>
      <c r="E1227" s="16" t="s">
        <v>38</v>
      </c>
      <c r="F1227">
        <v>1</v>
      </c>
      <c r="G1227" s="20">
        <v>23</v>
      </c>
      <c r="H1227" s="21">
        <v>2</v>
      </c>
      <c r="I1227" s="19">
        <v>0.16666666666666666</v>
      </c>
      <c r="J1227" t="s">
        <v>17</v>
      </c>
      <c r="K1227" s="18">
        <v>150.88</v>
      </c>
      <c r="L1227" s="18">
        <v>147.54</v>
      </c>
      <c r="M1227" s="18"/>
      <c r="N1227" s="18"/>
    </row>
    <row r="1228" spans="1:14" ht="15" x14ac:dyDescent="0.25">
      <c r="A1228" t="str">
        <f t="shared" si="19"/>
        <v>VN1591A3212</v>
      </c>
      <c r="B1228" s="17" t="s">
        <v>39</v>
      </c>
      <c r="C1228" s="16" t="s">
        <v>35</v>
      </c>
      <c r="D1228" t="s">
        <v>40</v>
      </c>
      <c r="E1228" s="16" t="s">
        <v>38</v>
      </c>
      <c r="F1228">
        <v>2</v>
      </c>
      <c r="G1228" s="20">
        <v>23</v>
      </c>
      <c r="H1228" s="21">
        <v>3</v>
      </c>
      <c r="I1228" s="19">
        <v>0.16666666666666666</v>
      </c>
      <c r="J1228" t="s">
        <v>17</v>
      </c>
      <c r="K1228" s="18">
        <v>150.88</v>
      </c>
      <c r="L1228" s="18">
        <v>147.54</v>
      </c>
      <c r="M1228" s="18"/>
      <c r="N1228" s="18"/>
    </row>
    <row r="1229" spans="1:14" ht="15" x14ac:dyDescent="0.25">
      <c r="A1229" t="str">
        <f t="shared" si="19"/>
        <v>VN1591A3213</v>
      </c>
      <c r="B1229" s="17" t="s">
        <v>39</v>
      </c>
      <c r="C1229" s="16" t="s">
        <v>35</v>
      </c>
      <c r="D1229" t="s">
        <v>40</v>
      </c>
      <c r="E1229" s="16" t="s">
        <v>38</v>
      </c>
      <c r="F1229">
        <v>3</v>
      </c>
      <c r="G1229" s="20">
        <v>23</v>
      </c>
      <c r="H1229" s="21">
        <v>4</v>
      </c>
      <c r="I1229" s="19">
        <v>0.16666666666666666</v>
      </c>
      <c r="J1229" t="s">
        <v>17</v>
      </c>
      <c r="K1229" s="18">
        <v>150.88</v>
      </c>
      <c r="L1229" s="18">
        <v>147.54</v>
      </c>
      <c r="M1229" s="18"/>
      <c r="N1229" s="18"/>
    </row>
    <row r="1230" spans="1:14" ht="15" x14ac:dyDescent="0.25">
      <c r="A1230" t="str">
        <f t="shared" si="19"/>
        <v>VN1591A3214</v>
      </c>
      <c r="B1230" s="17" t="s">
        <v>39</v>
      </c>
      <c r="C1230" s="16" t="s">
        <v>35</v>
      </c>
      <c r="D1230" t="s">
        <v>40</v>
      </c>
      <c r="E1230" s="16" t="s">
        <v>38</v>
      </c>
      <c r="F1230">
        <v>4</v>
      </c>
      <c r="G1230" s="20">
        <v>23</v>
      </c>
      <c r="H1230" s="21">
        <v>5</v>
      </c>
      <c r="I1230" s="19">
        <v>0.16666666666666666</v>
      </c>
      <c r="J1230" t="s">
        <v>17</v>
      </c>
      <c r="K1230" s="18">
        <v>150.88</v>
      </c>
      <c r="L1230" s="18">
        <v>147.54</v>
      </c>
      <c r="M1230" s="18"/>
      <c r="N1230" s="18"/>
    </row>
    <row r="1231" spans="1:14" ht="15" x14ac:dyDescent="0.25">
      <c r="A1231" t="str">
        <f t="shared" si="19"/>
        <v>VN1591A3215</v>
      </c>
      <c r="B1231" s="17" t="s">
        <v>39</v>
      </c>
      <c r="C1231" s="16" t="s">
        <v>35</v>
      </c>
      <c r="D1231" t="s">
        <v>40</v>
      </c>
      <c r="E1231" s="16" t="s">
        <v>38</v>
      </c>
      <c r="F1231">
        <v>5</v>
      </c>
      <c r="G1231" s="20">
        <v>23</v>
      </c>
      <c r="H1231" s="21">
        <v>6</v>
      </c>
      <c r="I1231" s="19">
        <v>0.16666666666666666</v>
      </c>
      <c r="J1231" t="s">
        <v>17</v>
      </c>
      <c r="K1231" s="18">
        <v>150.88</v>
      </c>
      <c r="L1231" s="18">
        <v>147.54</v>
      </c>
      <c r="M1231" s="18"/>
      <c r="N1231" s="18"/>
    </row>
    <row r="1232" spans="1:14" ht="15" x14ac:dyDescent="0.25">
      <c r="A1232" t="str">
        <f t="shared" si="19"/>
        <v>VN1591A3216</v>
      </c>
      <c r="B1232" s="17" t="s">
        <v>39</v>
      </c>
      <c r="C1232" s="16" t="s">
        <v>35</v>
      </c>
      <c r="D1232" t="s">
        <v>40</v>
      </c>
      <c r="E1232" s="16" t="s">
        <v>38</v>
      </c>
      <c r="F1232">
        <v>6</v>
      </c>
      <c r="G1232" s="20">
        <v>23</v>
      </c>
      <c r="H1232" s="21">
        <v>7</v>
      </c>
      <c r="I1232" s="19">
        <v>0.16666666666666666</v>
      </c>
      <c r="J1232" t="s">
        <v>17</v>
      </c>
      <c r="K1232" s="18">
        <v>150.88</v>
      </c>
      <c r="L1232" s="18">
        <v>147.54</v>
      </c>
      <c r="M1232" s="18"/>
      <c r="N1232" s="18"/>
    </row>
    <row r="1233" spans="1:14" ht="15" x14ac:dyDescent="0.25">
      <c r="A1233" t="str">
        <f t="shared" si="19"/>
        <v>VN1591A3217</v>
      </c>
      <c r="B1233" s="15" t="s">
        <v>39</v>
      </c>
      <c r="C1233" s="16" t="s">
        <v>35</v>
      </c>
      <c r="D1233" t="s">
        <v>40</v>
      </c>
      <c r="E1233" s="16" t="s">
        <v>38</v>
      </c>
      <c r="F1233">
        <v>7</v>
      </c>
      <c r="G1233" s="20">
        <v>23</v>
      </c>
      <c r="H1233" s="21">
        <v>1</v>
      </c>
      <c r="I1233" s="19">
        <v>0.16666666666666666</v>
      </c>
      <c r="J1233" t="s">
        <v>17</v>
      </c>
      <c r="K1233" s="18">
        <v>150.88</v>
      </c>
      <c r="L1233" s="18">
        <v>147.54</v>
      </c>
      <c r="M1233" s="18"/>
      <c r="N1233" s="18"/>
    </row>
    <row r="1234" spans="1:14" ht="15" x14ac:dyDescent="0.25">
      <c r="A1234" t="str">
        <f t="shared" si="19"/>
        <v>VN1713A3211</v>
      </c>
      <c r="B1234" s="17" t="s">
        <v>152</v>
      </c>
      <c r="C1234" s="16" t="s">
        <v>35</v>
      </c>
      <c r="D1234" t="s">
        <v>153</v>
      </c>
      <c r="E1234" s="16" t="s">
        <v>351</v>
      </c>
      <c r="F1234">
        <v>1</v>
      </c>
      <c r="G1234" s="20">
        <v>7.5</v>
      </c>
      <c r="H1234" s="21">
        <v>1</v>
      </c>
      <c r="I1234" s="19">
        <v>8.3333333333333339</v>
      </c>
      <c r="J1234" t="s">
        <v>17</v>
      </c>
      <c r="K1234" s="18">
        <v>120.6</v>
      </c>
      <c r="L1234" s="18">
        <v>128.91</v>
      </c>
      <c r="M1234" s="18"/>
      <c r="N1234" s="18"/>
    </row>
    <row r="1235" spans="1:14" ht="15" x14ac:dyDescent="0.25">
      <c r="A1235" t="str">
        <f t="shared" si="19"/>
        <v>VN1713A3212</v>
      </c>
      <c r="B1235" s="17" t="s">
        <v>152</v>
      </c>
      <c r="C1235" s="16" t="s">
        <v>35</v>
      </c>
      <c r="D1235" t="s">
        <v>153</v>
      </c>
      <c r="E1235" s="16" t="s">
        <v>351</v>
      </c>
      <c r="F1235">
        <v>2</v>
      </c>
      <c r="G1235" s="20">
        <v>7.916666666666667</v>
      </c>
      <c r="H1235" s="21">
        <v>2</v>
      </c>
      <c r="I1235" s="19">
        <v>8.75</v>
      </c>
      <c r="J1235" t="s">
        <v>17</v>
      </c>
      <c r="K1235" s="18">
        <v>120.6</v>
      </c>
      <c r="L1235" s="18">
        <v>128.91</v>
      </c>
      <c r="M1235" s="18"/>
      <c r="N1235" s="18"/>
    </row>
    <row r="1236" spans="1:14" ht="15" x14ac:dyDescent="0.25">
      <c r="A1236" t="str">
        <f t="shared" si="19"/>
        <v>VN1713A3213</v>
      </c>
      <c r="B1236" s="17" t="s">
        <v>152</v>
      </c>
      <c r="C1236" s="16" t="s">
        <v>35</v>
      </c>
      <c r="D1236" t="s">
        <v>153</v>
      </c>
      <c r="E1236" s="16" t="s">
        <v>351</v>
      </c>
      <c r="F1236">
        <v>3</v>
      </c>
      <c r="G1236" s="20">
        <v>7.916666666666667</v>
      </c>
      <c r="H1236" s="21">
        <v>3</v>
      </c>
      <c r="I1236" s="19">
        <v>8.75</v>
      </c>
      <c r="J1236" t="s">
        <v>17</v>
      </c>
      <c r="K1236" s="18">
        <v>120.6</v>
      </c>
      <c r="L1236" s="18">
        <v>128.91</v>
      </c>
      <c r="M1236" s="18"/>
      <c r="N1236" s="18"/>
    </row>
    <row r="1237" spans="1:14" ht="15" x14ac:dyDescent="0.25">
      <c r="A1237" t="str">
        <f t="shared" si="19"/>
        <v>VN1713A3214</v>
      </c>
      <c r="B1237" s="17" t="s">
        <v>152</v>
      </c>
      <c r="C1237" s="16" t="s">
        <v>35</v>
      </c>
      <c r="D1237" t="s">
        <v>153</v>
      </c>
      <c r="E1237" s="16" t="s">
        <v>351</v>
      </c>
      <c r="F1237">
        <v>4</v>
      </c>
      <c r="G1237" s="20">
        <v>8</v>
      </c>
      <c r="H1237" s="21">
        <v>4</v>
      </c>
      <c r="I1237" s="19">
        <v>8.8333333333333339</v>
      </c>
      <c r="J1237" t="s">
        <v>17</v>
      </c>
      <c r="K1237" s="18">
        <v>120.6</v>
      </c>
      <c r="L1237" s="18">
        <v>128.91</v>
      </c>
      <c r="M1237" s="18"/>
      <c r="N1237" s="18"/>
    </row>
    <row r="1238" spans="1:14" ht="15" x14ac:dyDescent="0.25">
      <c r="A1238" t="str">
        <f t="shared" si="19"/>
        <v>VN1713A3215</v>
      </c>
      <c r="B1238" s="17" t="s">
        <v>152</v>
      </c>
      <c r="C1238" s="16" t="s">
        <v>35</v>
      </c>
      <c r="D1238" t="s">
        <v>153</v>
      </c>
      <c r="E1238" s="16" t="s">
        <v>351</v>
      </c>
      <c r="F1238">
        <v>5</v>
      </c>
      <c r="G1238" s="20">
        <v>8</v>
      </c>
      <c r="H1238" s="21">
        <v>5</v>
      </c>
      <c r="I1238" s="19">
        <v>8.8333333333333339</v>
      </c>
      <c r="J1238" t="s">
        <v>17</v>
      </c>
      <c r="K1238" s="18">
        <v>120.6</v>
      </c>
      <c r="L1238" s="18">
        <v>128.91</v>
      </c>
      <c r="M1238" s="18"/>
      <c r="N1238" s="18"/>
    </row>
    <row r="1239" spans="1:14" ht="15" x14ac:dyDescent="0.25">
      <c r="A1239" t="str">
        <f t="shared" si="19"/>
        <v>VN1713A3216</v>
      </c>
      <c r="B1239" s="17" t="s">
        <v>152</v>
      </c>
      <c r="C1239" s="16" t="s">
        <v>35</v>
      </c>
      <c r="D1239" t="s">
        <v>153</v>
      </c>
      <c r="E1239" s="16" t="s">
        <v>351</v>
      </c>
      <c r="F1239">
        <v>6</v>
      </c>
      <c r="G1239" s="20">
        <v>8</v>
      </c>
      <c r="H1239" s="21">
        <v>6</v>
      </c>
      <c r="I1239" s="19">
        <v>8.8333333333333339</v>
      </c>
      <c r="J1239" t="s">
        <v>17</v>
      </c>
      <c r="K1239" s="18">
        <v>120.6</v>
      </c>
      <c r="L1239" s="18">
        <v>128.91</v>
      </c>
      <c r="M1239" s="18"/>
      <c r="N1239" s="18"/>
    </row>
    <row r="1240" spans="1:14" ht="15" x14ac:dyDescent="0.25">
      <c r="A1240" t="str">
        <f t="shared" si="19"/>
        <v>VN1713A3217</v>
      </c>
      <c r="B1240" s="17" t="s">
        <v>152</v>
      </c>
      <c r="C1240" s="16" t="s">
        <v>35</v>
      </c>
      <c r="D1240" t="s">
        <v>153</v>
      </c>
      <c r="E1240" s="16" t="s">
        <v>351</v>
      </c>
      <c r="F1240">
        <v>7</v>
      </c>
      <c r="G1240" s="20">
        <v>7.5</v>
      </c>
      <c r="H1240" s="21">
        <v>7</v>
      </c>
      <c r="I1240" s="19">
        <v>8.3333333333333339</v>
      </c>
      <c r="J1240" t="s">
        <v>17</v>
      </c>
      <c r="K1240" s="18">
        <v>120.6</v>
      </c>
      <c r="L1240" s="18">
        <v>128.91</v>
      </c>
      <c r="M1240" s="18"/>
      <c r="N1240" s="18"/>
    </row>
    <row r="1241" spans="1:14" ht="15" x14ac:dyDescent="0.25">
      <c r="A1241" t="str">
        <f t="shared" si="19"/>
        <v>VN1715A3211</v>
      </c>
      <c r="B1241" s="17" t="s">
        <v>152</v>
      </c>
      <c r="C1241" s="16" t="s">
        <v>35</v>
      </c>
      <c r="D1241" t="s">
        <v>153</v>
      </c>
      <c r="E1241" s="16" t="s">
        <v>151</v>
      </c>
      <c r="F1241">
        <v>1</v>
      </c>
      <c r="G1241" s="20">
        <v>11</v>
      </c>
      <c r="H1241" s="21">
        <v>1</v>
      </c>
      <c r="I1241" s="19">
        <v>11.833333333333334</v>
      </c>
      <c r="J1241" t="s">
        <v>17</v>
      </c>
      <c r="K1241" s="18">
        <v>120.6</v>
      </c>
      <c r="L1241" s="18">
        <v>128.91</v>
      </c>
      <c r="M1241" s="18"/>
      <c r="N1241" s="18"/>
    </row>
    <row r="1242" spans="1:14" ht="15" x14ac:dyDescent="0.25">
      <c r="A1242" t="str">
        <f t="shared" si="19"/>
        <v>VN1715A3212</v>
      </c>
      <c r="B1242" s="17" t="s">
        <v>152</v>
      </c>
      <c r="C1242" s="16" t="s">
        <v>35</v>
      </c>
      <c r="D1242" t="s">
        <v>153</v>
      </c>
      <c r="E1242" s="16" t="s">
        <v>151</v>
      </c>
      <c r="F1242">
        <v>2</v>
      </c>
      <c r="G1242" s="20">
        <v>11.25</v>
      </c>
      <c r="H1242" s="21">
        <v>2</v>
      </c>
      <c r="I1242" s="19">
        <v>12.083333333333334</v>
      </c>
      <c r="J1242" t="s">
        <v>17</v>
      </c>
      <c r="K1242" s="18">
        <v>120.6</v>
      </c>
      <c r="L1242" s="18">
        <v>128.91</v>
      </c>
      <c r="M1242" s="18"/>
      <c r="N1242" s="18"/>
    </row>
    <row r="1243" spans="1:14" ht="15" x14ac:dyDescent="0.25">
      <c r="A1243" t="str">
        <f t="shared" si="19"/>
        <v>VN1715A3213</v>
      </c>
      <c r="B1243" s="17" t="s">
        <v>152</v>
      </c>
      <c r="C1243" s="16" t="s">
        <v>35</v>
      </c>
      <c r="D1243" t="s">
        <v>153</v>
      </c>
      <c r="E1243" s="16" t="s">
        <v>151</v>
      </c>
      <c r="F1243">
        <v>3</v>
      </c>
      <c r="G1243" s="20">
        <v>11</v>
      </c>
      <c r="H1243" s="21">
        <v>3</v>
      </c>
      <c r="I1243" s="19">
        <v>11.833333333333334</v>
      </c>
      <c r="J1243" t="s">
        <v>17</v>
      </c>
      <c r="K1243" s="18">
        <v>120.6</v>
      </c>
      <c r="L1243" s="18">
        <v>128.91</v>
      </c>
      <c r="M1243" s="18"/>
      <c r="N1243" s="18"/>
    </row>
    <row r="1244" spans="1:14" ht="15" x14ac:dyDescent="0.25">
      <c r="A1244" t="str">
        <f t="shared" si="19"/>
        <v>VN1715A3214</v>
      </c>
      <c r="B1244" s="17" t="s">
        <v>152</v>
      </c>
      <c r="C1244" s="16" t="s">
        <v>35</v>
      </c>
      <c r="D1244" t="s">
        <v>153</v>
      </c>
      <c r="E1244" s="16" t="s">
        <v>151</v>
      </c>
      <c r="F1244">
        <v>4</v>
      </c>
      <c r="G1244" s="20">
        <v>11.5</v>
      </c>
      <c r="H1244" s="21">
        <v>4</v>
      </c>
      <c r="I1244" s="19">
        <v>12.333333333333334</v>
      </c>
      <c r="J1244" t="s">
        <v>17</v>
      </c>
      <c r="K1244" s="18">
        <v>120.6</v>
      </c>
      <c r="L1244" s="18">
        <v>128.91</v>
      </c>
      <c r="M1244" s="18"/>
      <c r="N1244" s="18"/>
    </row>
    <row r="1245" spans="1:14" ht="15" x14ac:dyDescent="0.25">
      <c r="A1245" t="str">
        <f t="shared" si="19"/>
        <v>VN1715A3215</v>
      </c>
      <c r="B1245" s="17" t="s">
        <v>152</v>
      </c>
      <c r="C1245" s="16" t="s">
        <v>35</v>
      </c>
      <c r="D1245" t="s">
        <v>153</v>
      </c>
      <c r="E1245" s="16" t="s">
        <v>151</v>
      </c>
      <c r="F1245">
        <v>5</v>
      </c>
      <c r="G1245" s="20">
        <v>11</v>
      </c>
      <c r="H1245" s="21">
        <v>5</v>
      </c>
      <c r="I1245" s="19">
        <v>11.833333333333334</v>
      </c>
      <c r="J1245" t="s">
        <v>17</v>
      </c>
      <c r="K1245" s="18">
        <v>120.6</v>
      </c>
      <c r="L1245" s="18">
        <v>128.91</v>
      </c>
      <c r="M1245" s="18"/>
      <c r="N1245" s="18"/>
    </row>
    <row r="1246" spans="1:14" ht="15" x14ac:dyDescent="0.25">
      <c r="A1246" t="str">
        <f t="shared" si="19"/>
        <v>VN1715A3216</v>
      </c>
      <c r="B1246" s="17" t="s">
        <v>152</v>
      </c>
      <c r="C1246" s="16" t="s">
        <v>35</v>
      </c>
      <c r="D1246" t="s">
        <v>153</v>
      </c>
      <c r="E1246" s="16" t="s">
        <v>151</v>
      </c>
      <c r="F1246">
        <v>6</v>
      </c>
      <c r="G1246" s="20">
        <v>11.083333333333334</v>
      </c>
      <c r="H1246" s="21">
        <v>6</v>
      </c>
      <c r="I1246" s="19">
        <v>11.916666666666666</v>
      </c>
      <c r="J1246" t="s">
        <v>17</v>
      </c>
      <c r="K1246" s="18">
        <v>120.6</v>
      </c>
      <c r="L1246" s="18">
        <v>128.91</v>
      </c>
      <c r="M1246" s="18"/>
      <c r="N1246" s="18"/>
    </row>
    <row r="1247" spans="1:14" ht="15" x14ac:dyDescent="0.25">
      <c r="A1247" t="str">
        <f t="shared" si="19"/>
        <v>VN1715A3217</v>
      </c>
      <c r="B1247" s="15" t="s">
        <v>152</v>
      </c>
      <c r="C1247" s="16" t="s">
        <v>35</v>
      </c>
      <c r="D1247" t="s">
        <v>153</v>
      </c>
      <c r="E1247" s="16" t="s">
        <v>151</v>
      </c>
      <c r="F1247">
        <v>7</v>
      </c>
      <c r="G1247" s="20">
        <v>11.416666666666666</v>
      </c>
      <c r="H1247" s="21">
        <v>7</v>
      </c>
      <c r="I1247" s="19">
        <v>12.25</v>
      </c>
      <c r="J1247" t="s">
        <v>17</v>
      </c>
      <c r="K1247" s="18">
        <v>120.6</v>
      </c>
      <c r="L1247" s="18">
        <v>128.91</v>
      </c>
      <c r="M1247" s="18"/>
      <c r="N1247" s="18"/>
    </row>
    <row r="1248" spans="1:14" ht="15" x14ac:dyDescent="0.25">
      <c r="A1248" t="str">
        <f t="shared" si="19"/>
        <v>VN921A3211</v>
      </c>
      <c r="B1248" s="17" t="s">
        <v>63</v>
      </c>
      <c r="C1248" s="16" t="s">
        <v>35</v>
      </c>
      <c r="D1248" t="s">
        <v>52</v>
      </c>
      <c r="E1248" s="16" t="s">
        <v>454</v>
      </c>
      <c r="F1248">
        <v>1</v>
      </c>
      <c r="G1248" s="20">
        <v>3.25</v>
      </c>
      <c r="H1248" s="21">
        <v>1</v>
      </c>
      <c r="I1248" s="19">
        <v>4.583333333333333</v>
      </c>
      <c r="J1248" t="s">
        <v>17</v>
      </c>
      <c r="K1248" s="18">
        <v>282.11</v>
      </c>
      <c r="L1248" s="18">
        <v>241.11</v>
      </c>
      <c r="M1248" s="18"/>
      <c r="N1248" s="18"/>
    </row>
    <row r="1249" spans="1:14" ht="15" x14ac:dyDescent="0.25">
      <c r="A1249" t="str">
        <f t="shared" si="19"/>
        <v>VN921A3212</v>
      </c>
      <c r="B1249" s="17" t="s">
        <v>63</v>
      </c>
      <c r="C1249" s="16" t="s">
        <v>35</v>
      </c>
      <c r="D1249" t="s">
        <v>52</v>
      </c>
      <c r="E1249" s="16" t="s">
        <v>454</v>
      </c>
      <c r="F1249">
        <v>2</v>
      </c>
      <c r="G1249" s="20">
        <v>3.0833333333333335</v>
      </c>
      <c r="H1249" s="21">
        <v>2</v>
      </c>
      <c r="I1249" s="19">
        <v>4.416666666666667</v>
      </c>
      <c r="J1249" t="s">
        <v>17</v>
      </c>
      <c r="K1249" s="18">
        <v>282.11</v>
      </c>
      <c r="L1249" s="18">
        <v>241.11</v>
      </c>
      <c r="M1249" s="18"/>
      <c r="N1249" s="18"/>
    </row>
    <row r="1250" spans="1:14" ht="15" x14ac:dyDescent="0.25">
      <c r="A1250" t="str">
        <f t="shared" si="19"/>
        <v>VN921A3213</v>
      </c>
      <c r="B1250" s="17" t="s">
        <v>63</v>
      </c>
      <c r="C1250" s="16" t="s">
        <v>35</v>
      </c>
      <c r="D1250" t="s">
        <v>52</v>
      </c>
      <c r="E1250" s="16" t="s">
        <v>454</v>
      </c>
      <c r="F1250">
        <v>3</v>
      </c>
      <c r="G1250" s="20">
        <v>3.0833333333333335</v>
      </c>
      <c r="H1250" s="21">
        <v>3</v>
      </c>
      <c r="I1250" s="19">
        <v>4.416666666666667</v>
      </c>
      <c r="J1250" t="s">
        <v>17</v>
      </c>
      <c r="K1250" s="18">
        <v>282.11</v>
      </c>
      <c r="L1250" s="18">
        <v>241.11</v>
      </c>
      <c r="M1250" s="18"/>
      <c r="N1250" s="18"/>
    </row>
    <row r="1251" spans="1:14" ht="15" x14ac:dyDescent="0.25">
      <c r="A1251" t="str">
        <f t="shared" si="19"/>
        <v>VN921A3214</v>
      </c>
      <c r="B1251" s="17" t="s">
        <v>63</v>
      </c>
      <c r="C1251" s="16" t="s">
        <v>35</v>
      </c>
      <c r="D1251" t="s">
        <v>52</v>
      </c>
      <c r="E1251" s="16" t="s">
        <v>454</v>
      </c>
      <c r="F1251">
        <v>4</v>
      </c>
      <c r="G1251" s="20">
        <v>3.25</v>
      </c>
      <c r="H1251" s="21">
        <v>4</v>
      </c>
      <c r="I1251" s="19">
        <v>4.416666666666667</v>
      </c>
      <c r="J1251" t="s">
        <v>17</v>
      </c>
      <c r="K1251" s="18">
        <v>282.11</v>
      </c>
      <c r="L1251" s="18">
        <v>241.11</v>
      </c>
      <c r="M1251" s="18"/>
      <c r="N1251" s="18"/>
    </row>
    <row r="1252" spans="1:14" ht="15" x14ac:dyDescent="0.25">
      <c r="A1252" t="str">
        <f t="shared" si="19"/>
        <v>VN921A3215</v>
      </c>
      <c r="B1252" s="17" t="s">
        <v>63</v>
      </c>
      <c r="C1252" s="16" t="s">
        <v>35</v>
      </c>
      <c r="D1252" t="s">
        <v>52</v>
      </c>
      <c r="E1252" s="16" t="s">
        <v>454</v>
      </c>
      <c r="F1252">
        <v>5</v>
      </c>
      <c r="G1252" s="20">
        <v>3.25</v>
      </c>
      <c r="H1252" s="21">
        <v>5</v>
      </c>
      <c r="I1252" s="19">
        <v>4.416666666666667</v>
      </c>
      <c r="J1252" t="s">
        <v>17</v>
      </c>
      <c r="K1252" s="18">
        <v>282.11</v>
      </c>
      <c r="L1252" s="18">
        <v>241.11</v>
      </c>
      <c r="M1252" s="18"/>
      <c r="N1252" s="18"/>
    </row>
    <row r="1253" spans="1:14" ht="15" x14ac:dyDescent="0.25">
      <c r="A1253" t="str">
        <f t="shared" si="19"/>
        <v>VN921A3216</v>
      </c>
      <c r="B1253" s="17" t="s">
        <v>63</v>
      </c>
      <c r="C1253" s="16" t="s">
        <v>35</v>
      </c>
      <c r="D1253" t="s">
        <v>52</v>
      </c>
      <c r="E1253" s="16" t="s">
        <v>454</v>
      </c>
      <c r="F1253">
        <v>6</v>
      </c>
      <c r="G1253" s="20">
        <v>3.25</v>
      </c>
      <c r="H1253" s="21">
        <v>6</v>
      </c>
      <c r="I1253" s="19">
        <v>4.416666666666667</v>
      </c>
      <c r="J1253" t="s">
        <v>17</v>
      </c>
      <c r="K1253" s="18">
        <v>282.11</v>
      </c>
      <c r="L1253" s="18">
        <v>241.11</v>
      </c>
      <c r="M1253" s="18"/>
      <c r="N1253" s="18"/>
    </row>
    <row r="1254" spans="1:14" ht="15" x14ac:dyDescent="0.25">
      <c r="A1254" t="str">
        <f t="shared" si="19"/>
        <v>VN921A3217</v>
      </c>
      <c r="B1254" s="15" t="s">
        <v>63</v>
      </c>
      <c r="C1254" s="16" t="s">
        <v>35</v>
      </c>
      <c r="D1254" t="s">
        <v>52</v>
      </c>
      <c r="E1254" s="16" t="s">
        <v>454</v>
      </c>
      <c r="F1254">
        <v>7</v>
      </c>
      <c r="G1254" s="20">
        <v>3.25</v>
      </c>
      <c r="H1254" s="21">
        <v>7</v>
      </c>
      <c r="I1254" s="19">
        <v>4.416666666666667</v>
      </c>
      <c r="J1254" t="s">
        <v>17</v>
      </c>
      <c r="K1254" s="18">
        <v>282.11</v>
      </c>
      <c r="L1254" s="18">
        <v>241.11</v>
      </c>
      <c r="M1254" s="18"/>
      <c r="N1254" s="18"/>
    </row>
    <row r="1255" spans="1:14" ht="15" x14ac:dyDescent="0.25">
      <c r="A1255" t="str">
        <f t="shared" si="19"/>
        <v>VN592A3211</v>
      </c>
      <c r="B1255" s="17" t="s">
        <v>434</v>
      </c>
      <c r="C1255" s="16" t="s">
        <v>35</v>
      </c>
      <c r="D1255" t="s">
        <v>435</v>
      </c>
      <c r="E1255" s="16" t="s">
        <v>433</v>
      </c>
      <c r="F1255">
        <v>1</v>
      </c>
      <c r="G1255" s="20">
        <v>3.4166666666666665</v>
      </c>
      <c r="H1255" s="21">
        <v>1</v>
      </c>
      <c r="I1255" s="19">
        <v>5.5</v>
      </c>
      <c r="J1255" t="s">
        <v>17</v>
      </c>
      <c r="K1255" s="18">
        <v>397.99</v>
      </c>
      <c r="L1255" s="18">
        <v>395.83</v>
      </c>
      <c r="M1255" s="18"/>
      <c r="N1255" s="18"/>
    </row>
    <row r="1256" spans="1:14" ht="15" x14ac:dyDescent="0.25">
      <c r="A1256" t="str">
        <f t="shared" si="19"/>
        <v>VN592A3212</v>
      </c>
      <c r="B1256" s="17" t="s">
        <v>434</v>
      </c>
      <c r="C1256" s="16" t="s">
        <v>35</v>
      </c>
      <c r="D1256" t="s">
        <v>435</v>
      </c>
      <c r="E1256" s="16" t="s">
        <v>433</v>
      </c>
      <c r="F1256">
        <v>2</v>
      </c>
      <c r="G1256" s="20">
        <v>3.4166666666666665</v>
      </c>
      <c r="H1256" s="21">
        <v>2</v>
      </c>
      <c r="I1256" s="19">
        <v>5.5</v>
      </c>
      <c r="J1256" t="s">
        <v>17</v>
      </c>
      <c r="K1256" s="18">
        <v>397.99</v>
      </c>
      <c r="L1256" s="18">
        <v>395.83</v>
      </c>
      <c r="M1256" s="18"/>
      <c r="N1256" s="18"/>
    </row>
    <row r="1257" spans="1:14" ht="15" x14ac:dyDescent="0.25">
      <c r="A1257" t="str">
        <f t="shared" si="19"/>
        <v>VN592A3213</v>
      </c>
      <c r="B1257" s="17" t="s">
        <v>434</v>
      </c>
      <c r="C1257" s="16" t="s">
        <v>35</v>
      </c>
      <c r="D1257" t="s">
        <v>435</v>
      </c>
      <c r="E1257" s="16" t="s">
        <v>433</v>
      </c>
      <c r="F1257">
        <v>3</v>
      </c>
      <c r="G1257" s="20">
        <v>3.8333333333333335</v>
      </c>
      <c r="H1257" s="21">
        <v>3</v>
      </c>
      <c r="I1257" s="19">
        <v>5.916666666666667</v>
      </c>
      <c r="J1257" t="s">
        <v>17</v>
      </c>
      <c r="K1257" s="18">
        <v>397.99</v>
      </c>
      <c r="L1257" s="18">
        <v>395.83</v>
      </c>
      <c r="M1257" s="18"/>
      <c r="N1257" s="18"/>
    </row>
    <row r="1258" spans="1:14" ht="15" x14ac:dyDescent="0.25">
      <c r="A1258" t="str">
        <f t="shared" si="19"/>
        <v>VN592A3214</v>
      </c>
      <c r="B1258" s="17" t="s">
        <v>434</v>
      </c>
      <c r="C1258" s="16" t="s">
        <v>35</v>
      </c>
      <c r="D1258" t="s">
        <v>435</v>
      </c>
      <c r="E1258" s="16" t="s">
        <v>433</v>
      </c>
      <c r="F1258">
        <v>4</v>
      </c>
      <c r="G1258" s="20">
        <v>4.083333333333333</v>
      </c>
      <c r="H1258" s="21">
        <v>4</v>
      </c>
      <c r="I1258" s="19">
        <v>6.166666666666667</v>
      </c>
      <c r="J1258" t="s">
        <v>17</v>
      </c>
      <c r="K1258" s="18">
        <v>397.99</v>
      </c>
      <c r="L1258" s="18">
        <v>395.83</v>
      </c>
      <c r="M1258" s="18"/>
      <c r="N1258" s="18"/>
    </row>
    <row r="1259" spans="1:14" ht="15" x14ac:dyDescent="0.25">
      <c r="A1259" t="str">
        <f t="shared" si="19"/>
        <v>VN592A3215</v>
      </c>
      <c r="B1259" s="17" t="s">
        <v>434</v>
      </c>
      <c r="C1259" s="16" t="s">
        <v>35</v>
      </c>
      <c r="D1259" t="s">
        <v>435</v>
      </c>
      <c r="E1259" s="16" t="s">
        <v>433</v>
      </c>
      <c r="F1259">
        <v>5</v>
      </c>
      <c r="G1259" s="20">
        <v>3.4166666666666665</v>
      </c>
      <c r="H1259" s="21">
        <v>5</v>
      </c>
      <c r="I1259" s="19">
        <v>5.5</v>
      </c>
      <c r="J1259" t="s">
        <v>17</v>
      </c>
      <c r="K1259" s="18">
        <v>397.99</v>
      </c>
      <c r="L1259" s="18">
        <v>395.83</v>
      </c>
      <c r="M1259" s="18"/>
      <c r="N1259" s="18"/>
    </row>
    <row r="1260" spans="1:14" ht="15" x14ac:dyDescent="0.25">
      <c r="A1260" t="str">
        <f t="shared" si="19"/>
        <v>VN592A3216</v>
      </c>
      <c r="B1260" s="17" t="s">
        <v>434</v>
      </c>
      <c r="C1260" s="16" t="s">
        <v>35</v>
      </c>
      <c r="D1260" t="s">
        <v>435</v>
      </c>
      <c r="E1260" s="16" t="s">
        <v>433</v>
      </c>
      <c r="F1260">
        <v>6</v>
      </c>
      <c r="G1260" s="20">
        <v>3.4166666666666665</v>
      </c>
      <c r="H1260" s="21">
        <v>6</v>
      </c>
      <c r="I1260" s="19">
        <v>5.5</v>
      </c>
      <c r="J1260" t="s">
        <v>17</v>
      </c>
      <c r="K1260" s="18">
        <v>397.99</v>
      </c>
      <c r="L1260" s="18">
        <v>395.83</v>
      </c>
      <c r="M1260" s="18"/>
      <c r="N1260" s="18"/>
    </row>
    <row r="1261" spans="1:14" ht="15" x14ac:dyDescent="0.25">
      <c r="A1261" t="str">
        <f t="shared" si="19"/>
        <v>VN592A3217</v>
      </c>
      <c r="B1261" s="15" t="s">
        <v>434</v>
      </c>
      <c r="C1261" s="16" t="s">
        <v>35</v>
      </c>
      <c r="D1261" t="s">
        <v>435</v>
      </c>
      <c r="E1261" s="16" t="s">
        <v>433</v>
      </c>
      <c r="F1261">
        <v>7</v>
      </c>
      <c r="G1261" s="20">
        <v>3.4166666666666665</v>
      </c>
      <c r="H1261" s="21">
        <v>7</v>
      </c>
      <c r="I1261" s="19">
        <v>5.5</v>
      </c>
      <c r="J1261" t="s">
        <v>17</v>
      </c>
      <c r="K1261" s="18">
        <v>397.99</v>
      </c>
      <c r="L1261" s="18">
        <v>395.83</v>
      </c>
      <c r="M1261" s="18"/>
      <c r="N1261" s="18"/>
    </row>
    <row r="1262" spans="1:14" ht="15" x14ac:dyDescent="0.25">
      <c r="A1262" t="str">
        <f t="shared" si="19"/>
        <v>VN384A3211</v>
      </c>
      <c r="B1262" s="17" t="s">
        <v>606</v>
      </c>
      <c r="C1262" s="16" t="s">
        <v>35</v>
      </c>
      <c r="D1262" t="s">
        <v>607</v>
      </c>
      <c r="E1262" s="16" t="s">
        <v>605</v>
      </c>
      <c r="F1262">
        <v>1</v>
      </c>
      <c r="G1262" s="20">
        <v>1.1666666666666667</v>
      </c>
      <c r="H1262" s="21">
        <v>1</v>
      </c>
      <c r="I1262" s="19">
        <v>6.083333333333333</v>
      </c>
      <c r="J1262" t="s">
        <v>17</v>
      </c>
      <c r="K1262" s="18">
        <v>1203.43</v>
      </c>
      <c r="L1262" s="18">
        <v>1118.43</v>
      </c>
      <c r="M1262" s="18"/>
      <c r="N1262" s="18"/>
    </row>
    <row r="1263" spans="1:14" ht="15" x14ac:dyDescent="0.25">
      <c r="A1263" t="str">
        <f t="shared" si="19"/>
        <v>VN384A3212</v>
      </c>
      <c r="B1263" s="17" t="s">
        <v>606</v>
      </c>
      <c r="C1263" s="16" t="s">
        <v>35</v>
      </c>
      <c r="D1263" t="s">
        <v>607</v>
      </c>
      <c r="E1263" s="16" t="s">
        <v>605</v>
      </c>
      <c r="F1263">
        <v>2</v>
      </c>
      <c r="G1263" s="20">
        <v>1.1666666666666667</v>
      </c>
      <c r="H1263" s="21">
        <v>2</v>
      </c>
      <c r="I1263" s="19">
        <v>6.083333333333333</v>
      </c>
      <c r="J1263" t="s">
        <v>17</v>
      </c>
      <c r="K1263" s="18">
        <v>1203.43</v>
      </c>
      <c r="L1263" s="18">
        <v>1118.43</v>
      </c>
      <c r="M1263" s="18"/>
      <c r="N1263" s="18"/>
    </row>
    <row r="1264" spans="1:14" ht="15" x14ac:dyDescent="0.25">
      <c r="A1264" t="str">
        <f t="shared" si="19"/>
        <v>VN384A3213</v>
      </c>
      <c r="B1264" s="17" t="s">
        <v>606</v>
      </c>
      <c r="C1264" s="16" t="s">
        <v>35</v>
      </c>
      <c r="D1264" t="s">
        <v>607</v>
      </c>
      <c r="E1264" s="16" t="s">
        <v>605</v>
      </c>
      <c r="F1264">
        <v>3</v>
      </c>
      <c r="G1264" s="20">
        <v>1.1666666666666667</v>
      </c>
      <c r="H1264" s="21">
        <v>3</v>
      </c>
      <c r="I1264" s="19">
        <v>6.083333333333333</v>
      </c>
      <c r="J1264" t="s">
        <v>17</v>
      </c>
      <c r="K1264" s="18">
        <v>1203.43</v>
      </c>
      <c r="L1264" s="18">
        <v>1118.43</v>
      </c>
      <c r="M1264" s="18"/>
      <c r="N1264" s="18"/>
    </row>
    <row r="1265" spans="1:14" ht="15" x14ac:dyDescent="0.25">
      <c r="A1265" t="str">
        <f t="shared" si="19"/>
        <v>VN384A3214</v>
      </c>
      <c r="B1265" s="17" t="s">
        <v>606</v>
      </c>
      <c r="C1265" s="16" t="s">
        <v>35</v>
      </c>
      <c r="D1265" t="s">
        <v>607</v>
      </c>
      <c r="E1265" s="16" t="s">
        <v>605</v>
      </c>
      <c r="F1265">
        <v>4</v>
      </c>
      <c r="G1265" s="20">
        <v>1.1666666666666667</v>
      </c>
      <c r="H1265" s="21">
        <v>4</v>
      </c>
      <c r="I1265" s="19">
        <v>6.083333333333333</v>
      </c>
      <c r="J1265" t="s">
        <v>17</v>
      </c>
      <c r="K1265" s="18">
        <v>1203.43</v>
      </c>
      <c r="L1265" s="18">
        <v>1118.43</v>
      </c>
      <c r="M1265" s="18"/>
      <c r="N1265" s="18"/>
    </row>
    <row r="1266" spans="1:14" ht="15" x14ac:dyDescent="0.25">
      <c r="A1266" t="str">
        <f t="shared" si="19"/>
        <v>VN384A3215</v>
      </c>
      <c r="B1266" s="17" t="s">
        <v>606</v>
      </c>
      <c r="C1266" s="16" t="s">
        <v>35</v>
      </c>
      <c r="D1266" t="s">
        <v>607</v>
      </c>
      <c r="E1266" s="16" t="s">
        <v>605</v>
      </c>
      <c r="F1266">
        <v>5</v>
      </c>
      <c r="G1266" s="20">
        <v>1.1666666666666667</v>
      </c>
      <c r="H1266" s="21">
        <v>5</v>
      </c>
      <c r="I1266" s="19">
        <v>6.083333333333333</v>
      </c>
      <c r="J1266" t="s">
        <v>17</v>
      </c>
      <c r="K1266" s="18">
        <v>1203.43</v>
      </c>
      <c r="L1266" s="18">
        <v>1118.43</v>
      </c>
      <c r="M1266" s="18"/>
      <c r="N1266" s="18"/>
    </row>
    <row r="1267" spans="1:14" ht="15" x14ac:dyDescent="0.25">
      <c r="A1267" t="str">
        <f t="shared" si="19"/>
        <v>VN384A3216</v>
      </c>
      <c r="B1267" s="17" t="s">
        <v>606</v>
      </c>
      <c r="C1267" s="16" t="s">
        <v>35</v>
      </c>
      <c r="D1267" t="s">
        <v>607</v>
      </c>
      <c r="E1267" s="16" t="s">
        <v>605</v>
      </c>
      <c r="F1267">
        <v>6</v>
      </c>
      <c r="G1267" s="20">
        <v>1.1666666666666667</v>
      </c>
      <c r="H1267" s="21">
        <v>6</v>
      </c>
      <c r="I1267" s="19">
        <v>6.083333333333333</v>
      </c>
      <c r="J1267" t="s">
        <v>17</v>
      </c>
      <c r="K1267" s="18">
        <v>1203.43</v>
      </c>
      <c r="L1267" s="18">
        <v>1118.43</v>
      </c>
      <c r="M1267" s="18"/>
      <c r="N1267" s="18"/>
    </row>
    <row r="1268" spans="1:14" ht="15" x14ac:dyDescent="0.25">
      <c r="A1268" t="str">
        <f t="shared" si="19"/>
        <v>VN384A3217</v>
      </c>
      <c r="B1268" s="15" t="s">
        <v>606</v>
      </c>
      <c r="C1268" s="16" t="s">
        <v>35</v>
      </c>
      <c r="D1268" t="s">
        <v>607</v>
      </c>
      <c r="E1268" s="16" t="s">
        <v>605</v>
      </c>
      <c r="F1268">
        <v>7</v>
      </c>
      <c r="G1268" s="20">
        <v>1.1666666666666667</v>
      </c>
      <c r="H1268" s="21">
        <v>7</v>
      </c>
      <c r="I1268" s="19">
        <v>6.083333333333333</v>
      </c>
      <c r="J1268" t="s">
        <v>17</v>
      </c>
      <c r="K1268" s="18">
        <v>1203.43</v>
      </c>
      <c r="L1268" s="18">
        <v>1118.43</v>
      </c>
      <c r="M1268" s="18"/>
      <c r="N1268" s="18"/>
    </row>
    <row r="1269" spans="1:14" ht="15" x14ac:dyDescent="0.25">
      <c r="A1269" t="str">
        <f t="shared" si="19"/>
        <v>VN1543A3211</v>
      </c>
      <c r="B1269" s="17" t="s">
        <v>284</v>
      </c>
      <c r="C1269" s="16" t="s">
        <v>35</v>
      </c>
      <c r="D1269" t="s">
        <v>119</v>
      </c>
      <c r="E1269" s="16" t="s">
        <v>390</v>
      </c>
      <c r="F1269">
        <v>1</v>
      </c>
      <c r="G1269" s="20">
        <v>1.5</v>
      </c>
      <c r="H1269" s="21">
        <v>1</v>
      </c>
      <c r="I1269" s="19">
        <v>2.75</v>
      </c>
      <c r="J1269" t="s">
        <v>17</v>
      </c>
      <c r="K1269" s="18">
        <v>233.52</v>
      </c>
      <c r="L1269" s="18">
        <v>188.23</v>
      </c>
      <c r="M1269" s="18"/>
      <c r="N1269" s="18"/>
    </row>
    <row r="1270" spans="1:14" ht="15" x14ac:dyDescent="0.25">
      <c r="A1270" t="str">
        <f t="shared" si="19"/>
        <v>VN1543A3212</v>
      </c>
      <c r="B1270" s="17" t="s">
        <v>284</v>
      </c>
      <c r="C1270" s="16" t="s">
        <v>35</v>
      </c>
      <c r="D1270" t="s">
        <v>119</v>
      </c>
      <c r="E1270" s="16" t="s">
        <v>390</v>
      </c>
      <c r="F1270">
        <v>2</v>
      </c>
      <c r="G1270" s="20">
        <v>1.5</v>
      </c>
      <c r="H1270" s="21">
        <v>2</v>
      </c>
      <c r="I1270" s="19">
        <v>2.75</v>
      </c>
      <c r="J1270" t="s">
        <v>17</v>
      </c>
      <c r="K1270" s="18">
        <v>233.52</v>
      </c>
      <c r="L1270" s="18">
        <v>188.23</v>
      </c>
      <c r="M1270" s="18"/>
      <c r="N1270" s="18"/>
    </row>
    <row r="1271" spans="1:14" ht="15" x14ac:dyDescent="0.25">
      <c r="A1271" t="str">
        <f t="shared" si="19"/>
        <v>VN1543A3213</v>
      </c>
      <c r="B1271" s="17" t="s">
        <v>284</v>
      </c>
      <c r="C1271" s="16" t="s">
        <v>35</v>
      </c>
      <c r="D1271" t="s">
        <v>119</v>
      </c>
      <c r="E1271" s="16" t="s">
        <v>390</v>
      </c>
      <c r="F1271">
        <v>3</v>
      </c>
      <c r="G1271" s="20">
        <v>1.5</v>
      </c>
      <c r="H1271" s="21">
        <v>3</v>
      </c>
      <c r="I1271" s="19">
        <v>2.75</v>
      </c>
      <c r="J1271" t="s">
        <v>17</v>
      </c>
      <c r="K1271" s="18">
        <v>233.52</v>
      </c>
      <c r="L1271" s="18">
        <v>188.23</v>
      </c>
      <c r="M1271" s="18"/>
      <c r="N1271" s="18"/>
    </row>
    <row r="1272" spans="1:14" ht="15" x14ac:dyDescent="0.25">
      <c r="A1272" t="str">
        <f t="shared" si="19"/>
        <v>VN1543A3214</v>
      </c>
      <c r="B1272" s="17" t="s">
        <v>284</v>
      </c>
      <c r="C1272" s="16" t="s">
        <v>35</v>
      </c>
      <c r="D1272" t="s">
        <v>119</v>
      </c>
      <c r="E1272" s="16" t="s">
        <v>390</v>
      </c>
      <c r="F1272">
        <v>4</v>
      </c>
      <c r="G1272" s="20">
        <v>1.5</v>
      </c>
      <c r="H1272" s="21">
        <v>4</v>
      </c>
      <c r="I1272" s="19">
        <v>2.75</v>
      </c>
      <c r="J1272" t="s">
        <v>17</v>
      </c>
      <c r="K1272" s="18">
        <v>233.52</v>
      </c>
      <c r="L1272" s="18">
        <v>188.23</v>
      </c>
      <c r="M1272" s="18"/>
      <c r="N1272" s="18"/>
    </row>
    <row r="1273" spans="1:14" ht="15" x14ac:dyDescent="0.25">
      <c r="A1273" t="str">
        <f t="shared" si="19"/>
        <v>VN1543A3215</v>
      </c>
      <c r="B1273" s="17" t="s">
        <v>284</v>
      </c>
      <c r="C1273" s="16" t="s">
        <v>35</v>
      </c>
      <c r="D1273" t="s">
        <v>119</v>
      </c>
      <c r="E1273" s="16" t="s">
        <v>390</v>
      </c>
      <c r="F1273">
        <v>5</v>
      </c>
      <c r="G1273" s="20">
        <v>1.5</v>
      </c>
      <c r="H1273" s="21">
        <v>5</v>
      </c>
      <c r="I1273" s="19">
        <v>2.75</v>
      </c>
      <c r="J1273" t="s">
        <v>17</v>
      </c>
      <c r="K1273" s="18">
        <v>233.52</v>
      </c>
      <c r="L1273" s="18">
        <v>188.23</v>
      </c>
      <c r="M1273" s="18"/>
      <c r="N1273" s="18"/>
    </row>
    <row r="1274" spans="1:14" ht="15" x14ac:dyDescent="0.25">
      <c r="A1274" t="str">
        <f t="shared" si="19"/>
        <v>VN1543A3216</v>
      </c>
      <c r="B1274" s="17" t="s">
        <v>284</v>
      </c>
      <c r="C1274" s="16" t="s">
        <v>35</v>
      </c>
      <c r="D1274" t="s">
        <v>119</v>
      </c>
      <c r="E1274" s="16" t="s">
        <v>390</v>
      </c>
      <c r="F1274">
        <v>6</v>
      </c>
      <c r="G1274" s="20">
        <v>1.5</v>
      </c>
      <c r="H1274" s="21">
        <v>6</v>
      </c>
      <c r="I1274" s="19">
        <v>2.75</v>
      </c>
      <c r="J1274" t="s">
        <v>17</v>
      </c>
      <c r="K1274" s="18">
        <v>233.52</v>
      </c>
      <c r="L1274" s="18">
        <v>188.23</v>
      </c>
      <c r="M1274" s="18"/>
      <c r="N1274" s="18"/>
    </row>
    <row r="1275" spans="1:14" ht="15" x14ac:dyDescent="0.25">
      <c r="A1275" t="str">
        <f t="shared" si="19"/>
        <v>VN1543A3217</v>
      </c>
      <c r="B1275" s="17" t="s">
        <v>284</v>
      </c>
      <c r="C1275" s="16" t="s">
        <v>35</v>
      </c>
      <c r="D1275" t="s">
        <v>119</v>
      </c>
      <c r="E1275" s="16" t="s">
        <v>390</v>
      </c>
      <c r="F1275">
        <v>7</v>
      </c>
      <c r="G1275" s="20">
        <v>1.5</v>
      </c>
      <c r="H1275" s="21">
        <v>7</v>
      </c>
      <c r="I1275" s="19">
        <v>2.75</v>
      </c>
      <c r="J1275" t="s">
        <v>17</v>
      </c>
      <c r="K1275" s="18">
        <v>233.52</v>
      </c>
      <c r="L1275" s="18">
        <v>188.23</v>
      </c>
      <c r="M1275" s="18"/>
      <c r="N1275" s="18"/>
    </row>
    <row r="1276" spans="1:14" ht="15" x14ac:dyDescent="0.25">
      <c r="A1276" t="str">
        <f t="shared" si="19"/>
        <v>VN1547A3211</v>
      </c>
      <c r="B1276" s="17" t="s">
        <v>284</v>
      </c>
      <c r="C1276" s="16" t="s">
        <v>35</v>
      </c>
      <c r="D1276" t="s">
        <v>119</v>
      </c>
      <c r="E1276" s="16" t="s">
        <v>283</v>
      </c>
      <c r="F1276">
        <v>1</v>
      </c>
      <c r="G1276" s="20">
        <v>7.333333333333333</v>
      </c>
      <c r="H1276" s="21">
        <v>1</v>
      </c>
      <c r="I1276" s="19">
        <v>8.5833333333333339</v>
      </c>
      <c r="J1276" t="s">
        <v>17</v>
      </c>
      <c r="K1276" s="18">
        <v>233.52</v>
      </c>
      <c r="L1276" s="18">
        <v>188.23</v>
      </c>
      <c r="M1276" s="18"/>
      <c r="N1276" s="18"/>
    </row>
    <row r="1277" spans="1:14" ht="15" x14ac:dyDescent="0.25">
      <c r="A1277" t="str">
        <f t="shared" si="19"/>
        <v>VN1547A3212</v>
      </c>
      <c r="B1277" s="17" t="s">
        <v>284</v>
      </c>
      <c r="C1277" s="16" t="s">
        <v>35</v>
      </c>
      <c r="D1277" t="s">
        <v>119</v>
      </c>
      <c r="E1277" s="16" t="s">
        <v>283</v>
      </c>
      <c r="F1277">
        <v>2</v>
      </c>
      <c r="G1277" s="20">
        <v>7.666666666666667</v>
      </c>
      <c r="H1277" s="21">
        <v>2</v>
      </c>
      <c r="I1277" s="19">
        <v>8.9166666666666661</v>
      </c>
      <c r="J1277" t="s">
        <v>17</v>
      </c>
      <c r="K1277" s="18">
        <v>233.52</v>
      </c>
      <c r="L1277" s="18">
        <v>188.23</v>
      </c>
      <c r="M1277" s="18"/>
      <c r="N1277" s="18"/>
    </row>
    <row r="1278" spans="1:14" ht="15" x14ac:dyDescent="0.25">
      <c r="A1278" t="str">
        <f t="shared" si="19"/>
        <v>VN1547A3214</v>
      </c>
      <c r="B1278" s="17" t="s">
        <v>284</v>
      </c>
      <c r="C1278" s="16" t="s">
        <v>35</v>
      </c>
      <c r="D1278" t="s">
        <v>119</v>
      </c>
      <c r="E1278" s="16" t="s">
        <v>283</v>
      </c>
      <c r="F1278">
        <v>4</v>
      </c>
      <c r="G1278" s="20">
        <v>7.666666666666667</v>
      </c>
      <c r="H1278" s="21">
        <v>4</v>
      </c>
      <c r="I1278" s="19">
        <v>8.9166666666666661</v>
      </c>
      <c r="J1278" t="s">
        <v>17</v>
      </c>
      <c r="K1278" s="18">
        <v>233.52</v>
      </c>
      <c r="L1278" s="18">
        <v>188.23</v>
      </c>
      <c r="M1278" s="18"/>
      <c r="N1278" s="18"/>
    </row>
    <row r="1279" spans="1:14" ht="15" x14ac:dyDescent="0.25">
      <c r="A1279" t="str">
        <f t="shared" si="19"/>
        <v>VN1547A3215</v>
      </c>
      <c r="B1279" s="17" t="s">
        <v>284</v>
      </c>
      <c r="C1279" s="16" t="s">
        <v>35</v>
      </c>
      <c r="D1279" t="s">
        <v>119</v>
      </c>
      <c r="E1279" s="16" t="s">
        <v>283</v>
      </c>
      <c r="F1279">
        <v>5</v>
      </c>
      <c r="G1279" s="20">
        <v>7.666666666666667</v>
      </c>
      <c r="H1279" s="21">
        <v>5</v>
      </c>
      <c r="I1279" s="19">
        <v>8.9166666666666661</v>
      </c>
      <c r="J1279" t="s">
        <v>17</v>
      </c>
      <c r="K1279" s="18">
        <v>233.52</v>
      </c>
      <c r="L1279" s="18">
        <v>188.23</v>
      </c>
      <c r="M1279" s="18"/>
      <c r="N1279" s="18"/>
    </row>
    <row r="1280" spans="1:14" ht="15" x14ac:dyDescent="0.25">
      <c r="A1280" t="str">
        <f t="shared" si="19"/>
        <v>VN1547A3216</v>
      </c>
      <c r="B1280" s="17" t="s">
        <v>284</v>
      </c>
      <c r="C1280" s="16" t="s">
        <v>35</v>
      </c>
      <c r="D1280" t="s">
        <v>119</v>
      </c>
      <c r="E1280" s="16" t="s">
        <v>283</v>
      </c>
      <c r="F1280">
        <v>6</v>
      </c>
      <c r="G1280" s="20">
        <v>7.75</v>
      </c>
      <c r="H1280" s="21">
        <v>6</v>
      </c>
      <c r="I1280" s="19">
        <v>9</v>
      </c>
      <c r="J1280" t="s">
        <v>17</v>
      </c>
      <c r="K1280" s="18">
        <v>233.52</v>
      </c>
      <c r="L1280" s="18">
        <v>188.23</v>
      </c>
      <c r="M1280" s="18"/>
      <c r="N1280" s="18"/>
    </row>
    <row r="1281" spans="1:14" ht="15" x14ac:dyDescent="0.25">
      <c r="A1281" t="str">
        <f t="shared" si="19"/>
        <v>VN1547A3217</v>
      </c>
      <c r="B1281" s="17" t="s">
        <v>284</v>
      </c>
      <c r="C1281" s="16" t="s">
        <v>35</v>
      </c>
      <c r="D1281" t="s">
        <v>119</v>
      </c>
      <c r="E1281" s="16" t="s">
        <v>283</v>
      </c>
      <c r="F1281">
        <v>7</v>
      </c>
      <c r="G1281" s="20">
        <v>9</v>
      </c>
      <c r="H1281" s="21">
        <v>7</v>
      </c>
      <c r="I1281" s="19">
        <v>10.25</v>
      </c>
      <c r="J1281" t="s">
        <v>17</v>
      </c>
      <c r="K1281" s="18">
        <v>233.52</v>
      </c>
      <c r="L1281" s="18">
        <v>188.23</v>
      </c>
      <c r="M1281" s="18"/>
      <c r="N1281" s="18"/>
    </row>
    <row r="1282" spans="1:14" ht="15" x14ac:dyDescent="0.25">
      <c r="A1282" t="str">
        <f t="shared" si="19"/>
        <v>VN1549A3211</v>
      </c>
      <c r="B1282" s="17" t="s">
        <v>284</v>
      </c>
      <c r="C1282" s="16" t="s">
        <v>35</v>
      </c>
      <c r="D1282" t="s">
        <v>119</v>
      </c>
      <c r="E1282" s="16" t="s">
        <v>461</v>
      </c>
      <c r="F1282">
        <v>1</v>
      </c>
      <c r="G1282" s="20">
        <v>12</v>
      </c>
      <c r="H1282" s="21">
        <v>1</v>
      </c>
      <c r="I1282" s="19">
        <v>13.25</v>
      </c>
      <c r="J1282" t="s">
        <v>17</v>
      </c>
      <c r="K1282" s="18">
        <v>233.52</v>
      </c>
      <c r="L1282" s="18">
        <v>188.23</v>
      </c>
      <c r="M1282" s="18"/>
      <c r="N1282" s="18"/>
    </row>
    <row r="1283" spans="1:14" ht="15" x14ac:dyDescent="0.25">
      <c r="A1283" t="str">
        <f t="shared" ref="A1283:A1346" si="20">E1283&amp;J1283&amp;F1283</f>
        <v>VN1549A3212</v>
      </c>
      <c r="B1283" s="17" t="s">
        <v>284</v>
      </c>
      <c r="C1283" s="16" t="s">
        <v>35</v>
      </c>
      <c r="D1283" t="s">
        <v>119</v>
      </c>
      <c r="E1283" s="16" t="s">
        <v>461</v>
      </c>
      <c r="F1283">
        <v>2</v>
      </c>
      <c r="G1283" s="20">
        <v>12</v>
      </c>
      <c r="H1283" s="21">
        <v>2</v>
      </c>
      <c r="I1283" s="19">
        <v>13.25</v>
      </c>
      <c r="J1283" t="s">
        <v>17</v>
      </c>
      <c r="K1283" s="18">
        <v>233.52</v>
      </c>
      <c r="L1283" s="18">
        <v>188.23</v>
      </c>
      <c r="M1283" s="18"/>
      <c r="N1283" s="18"/>
    </row>
    <row r="1284" spans="1:14" ht="15" x14ac:dyDescent="0.25">
      <c r="A1284" t="str">
        <f t="shared" si="20"/>
        <v>VN1549A3213</v>
      </c>
      <c r="B1284" s="17" t="s">
        <v>284</v>
      </c>
      <c r="C1284" s="16" t="s">
        <v>35</v>
      </c>
      <c r="D1284" t="s">
        <v>119</v>
      </c>
      <c r="E1284" s="16" t="s">
        <v>461</v>
      </c>
      <c r="F1284">
        <v>3</v>
      </c>
      <c r="G1284" s="20">
        <v>12</v>
      </c>
      <c r="H1284" s="21">
        <v>3</v>
      </c>
      <c r="I1284" s="19">
        <v>13.25</v>
      </c>
      <c r="J1284" t="s">
        <v>17</v>
      </c>
      <c r="K1284" s="18">
        <v>233.52</v>
      </c>
      <c r="L1284" s="18">
        <v>188.23</v>
      </c>
      <c r="M1284" s="18"/>
      <c r="N1284" s="18"/>
    </row>
    <row r="1285" spans="1:14" ht="15" x14ac:dyDescent="0.25">
      <c r="A1285" t="str">
        <f t="shared" si="20"/>
        <v>VN1549A3214</v>
      </c>
      <c r="B1285" s="17" t="s">
        <v>284</v>
      </c>
      <c r="C1285" s="16" t="s">
        <v>35</v>
      </c>
      <c r="D1285" t="s">
        <v>119</v>
      </c>
      <c r="E1285" s="16" t="s">
        <v>461</v>
      </c>
      <c r="F1285">
        <v>4</v>
      </c>
      <c r="G1285" s="20">
        <v>12.333333333333334</v>
      </c>
      <c r="H1285" s="21">
        <v>4</v>
      </c>
      <c r="I1285" s="19">
        <v>13.583333333333334</v>
      </c>
      <c r="J1285" t="s">
        <v>17</v>
      </c>
      <c r="K1285" s="18">
        <v>233.52</v>
      </c>
      <c r="L1285" s="18">
        <v>188.23</v>
      </c>
      <c r="M1285" s="18"/>
      <c r="N1285" s="18"/>
    </row>
    <row r="1286" spans="1:14" ht="15" x14ac:dyDescent="0.25">
      <c r="A1286" t="str">
        <f t="shared" si="20"/>
        <v>VN1549A3215</v>
      </c>
      <c r="B1286" s="17" t="s">
        <v>284</v>
      </c>
      <c r="C1286" s="16" t="s">
        <v>35</v>
      </c>
      <c r="D1286" t="s">
        <v>119</v>
      </c>
      <c r="E1286" s="16" t="s">
        <v>461</v>
      </c>
      <c r="F1286">
        <v>5</v>
      </c>
      <c r="G1286" s="20">
        <v>12</v>
      </c>
      <c r="H1286" s="21">
        <v>5</v>
      </c>
      <c r="I1286" s="19">
        <v>13.25</v>
      </c>
      <c r="J1286" t="s">
        <v>17</v>
      </c>
      <c r="K1286" s="18">
        <v>233.52</v>
      </c>
      <c r="L1286" s="18">
        <v>188.23</v>
      </c>
      <c r="M1286" s="18"/>
      <c r="N1286" s="18"/>
    </row>
    <row r="1287" spans="1:14" ht="15" x14ac:dyDescent="0.25">
      <c r="A1287" t="str">
        <f t="shared" si="20"/>
        <v>VN1549A3216</v>
      </c>
      <c r="B1287" s="17" t="s">
        <v>284</v>
      </c>
      <c r="C1287" s="16" t="s">
        <v>35</v>
      </c>
      <c r="D1287" t="s">
        <v>119</v>
      </c>
      <c r="E1287" s="16" t="s">
        <v>461</v>
      </c>
      <c r="F1287">
        <v>6</v>
      </c>
      <c r="G1287" s="20">
        <v>12</v>
      </c>
      <c r="H1287" s="21">
        <v>6</v>
      </c>
      <c r="I1287" s="19">
        <v>13.25</v>
      </c>
      <c r="J1287" t="s">
        <v>17</v>
      </c>
      <c r="K1287" s="18">
        <v>233.52</v>
      </c>
      <c r="L1287" s="18">
        <v>188.23</v>
      </c>
      <c r="M1287" s="18"/>
      <c r="N1287" s="18"/>
    </row>
    <row r="1288" spans="1:14" ht="15" x14ac:dyDescent="0.25">
      <c r="A1288" t="str">
        <f t="shared" si="20"/>
        <v>VN1549A3217</v>
      </c>
      <c r="B1288" s="15" t="s">
        <v>284</v>
      </c>
      <c r="C1288" s="16" t="s">
        <v>35</v>
      </c>
      <c r="D1288" t="s">
        <v>119</v>
      </c>
      <c r="E1288" s="16" t="s">
        <v>461</v>
      </c>
      <c r="F1288">
        <v>7</v>
      </c>
      <c r="G1288" s="20">
        <v>12</v>
      </c>
      <c r="H1288" s="21">
        <v>7</v>
      </c>
      <c r="I1288" s="19">
        <v>13.25</v>
      </c>
      <c r="J1288" t="s">
        <v>17</v>
      </c>
      <c r="K1288" s="18">
        <v>233.52</v>
      </c>
      <c r="L1288" s="18">
        <v>188.23</v>
      </c>
      <c r="M1288" s="18"/>
      <c r="N1288" s="18"/>
    </row>
    <row r="1289" spans="1:14" ht="15" x14ac:dyDescent="0.25">
      <c r="A1289" t="str">
        <f t="shared" si="20"/>
        <v>VN743A3215</v>
      </c>
      <c r="B1289" s="15" t="s">
        <v>792</v>
      </c>
      <c r="C1289" s="16" t="s">
        <v>790</v>
      </c>
      <c r="D1289" t="s">
        <v>66</v>
      </c>
      <c r="E1289" s="16" t="s">
        <v>791</v>
      </c>
      <c r="F1289">
        <v>5</v>
      </c>
      <c r="G1289" s="20">
        <v>13</v>
      </c>
      <c r="H1289" s="21">
        <v>5</v>
      </c>
      <c r="I1289" s="19">
        <v>17.916666666666668</v>
      </c>
      <c r="J1289" t="s">
        <v>17</v>
      </c>
      <c r="K1289" s="18">
        <v>673.61</v>
      </c>
      <c r="L1289" s="18">
        <v>570.38</v>
      </c>
      <c r="M1289" s="18"/>
      <c r="N1289" s="18"/>
    </row>
    <row r="1290" spans="1:14" ht="15" x14ac:dyDescent="0.25">
      <c r="A1290" t="str">
        <f t="shared" si="20"/>
        <v>VN551A3211</v>
      </c>
      <c r="B1290" s="17" t="s">
        <v>517</v>
      </c>
      <c r="C1290" s="16" t="s">
        <v>513</v>
      </c>
      <c r="D1290" t="s">
        <v>34</v>
      </c>
      <c r="E1290" s="16" t="s">
        <v>516</v>
      </c>
      <c r="F1290">
        <v>1</v>
      </c>
      <c r="G1290" s="20">
        <v>13.333333333333334</v>
      </c>
      <c r="H1290" s="21">
        <v>1</v>
      </c>
      <c r="I1290" s="19">
        <v>16.583333333333332</v>
      </c>
      <c r="J1290" t="s">
        <v>17</v>
      </c>
      <c r="K1290" s="18">
        <v>533.54</v>
      </c>
      <c r="L1290" s="18">
        <v>543.6</v>
      </c>
      <c r="M1290" s="18"/>
      <c r="N1290" s="18"/>
    </row>
    <row r="1291" spans="1:14" ht="15" x14ac:dyDescent="0.25">
      <c r="A1291" t="str">
        <f t="shared" si="20"/>
        <v>VN551A3214</v>
      </c>
      <c r="B1291" s="17" t="s">
        <v>517</v>
      </c>
      <c r="C1291" s="16" t="s">
        <v>513</v>
      </c>
      <c r="D1291" t="s">
        <v>34</v>
      </c>
      <c r="E1291" s="16" t="s">
        <v>516</v>
      </c>
      <c r="F1291">
        <v>4</v>
      </c>
      <c r="G1291" s="20">
        <v>14.25</v>
      </c>
      <c r="H1291" s="21">
        <v>4</v>
      </c>
      <c r="I1291" s="19">
        <v>17.5</v>
      </c>
      <c r="J1291" t="s">
        <v>17</v>
      </c>
      <c r="K1291" s="18">
        <v>533.54</v>
      </c>
      <c r="L1291" s="18">
        <v>543.6</v>
      </c>
      <c r="M1291" s="18"/>
      <c r="N1291" s="18"/>
    </row>
    <row r="1292" spans="1:14" ht="15" x14ac:dyDescent="0.25">
      <c r="A1292" t="str">
        <f t="shared" si="20"/>
        <v>VN551A3215</v>
      </c>
      <c r="B1292" s="17" t="s">
        <v>517</v>
      </c>
      <c r="C1292" s="16" t="s">
        <v>513</v>
      </c>
      <c r="D1292" t="s">
        <v>34</v>
      </c>
      <c r="E1292" s="16" t="s">
        <v>516</v>
      </c>
      <c r="F1292">
        <v>5</v>
      </c>
      <c r="G1292" s="20">
        <v>13.333333333333334</v>
      </c>
      <c r="H1292" s="21">
        <v>5</v>
      </c>
      <c r="I1292" s="19">
        <v>16.583333333333332</v>
      </c>
      <c r="J1292" t="s">
        <v>17</v>
      </c>
      <c r="K1292" s="18">
        <v>533.54</v>
      </c>
      <c r="L1292" s="18">
        <v>543.6</v>
      </c>
      <c r="M1292" s="18"/>
      <c r="N1292" s="18"/>
    </row>
    <row r="1293" spans="1:14" ht="15" x14ac:dyDescent="0.25">
      <c r="A1293" t="str">
        <f t="shared" si="20"/>
        <v>VN551A3217</v>
      </c>
      <c r="B1293" s="15" t="s">
        <v>517</v>
      </c>
      <c r="C1293" s="16" t="s">
        <v>513</v>
      </c>
      <c r="D1293" t="s">
        <v>34</v>
      </c>
      <c r="E1293" s="16" t="s">
        <v>516</v>
      </c>
      <c r="F1293">
        <v>7</v>
      </c>
      <c r="G1293" s="20">
        <v>13.333333333333334</v>
      </c>
      <c r="H1293" s="21">
        <v>7</v>
      </c>
      <c r="I1293" s="19">
        <v>16.583333333333332</v>
      </c>
      <c r="J1293" t="s">
        <v>17</v>
      </c>
      <c r="K1293" s="18">
        <v>533.54</v>
      </c>
      <c r="L1293" s="18">
        <v>543.6</v>
      </c>
      <c r="M1293" s="18"/>
      <c r="N1293" s="18"/>
    </row>
    <row r="1294" spans="1:14" ht="15" x14ac:dyDescent="0.25">
      <c r="A1294" t="str">
        <f t="shared" si="20"/>
        <v>VN593A3211</v>
      </c>
      <c r="B1294" s="17" t="s">
        <v>442</v>
      </c>
      <c r="C1294" s="16" t="s">
        <v>435</v>
      </c>
      <c r="D1294" t="s">
        <v>35</v>
      </c>
      <c r="E1294" s="16" t="s">
        <v>441</v>
      </c>
      <c r="F1294">
        <v>1</v>
      </c>
      <c r="G1294" s="20">
        <v>6.5</v>
      </c>
      <c r="H1294" s="21">
        <v>1</v>
      </c>
      <c r="I1294" s="19">
        <v>8.8333333333333339</v>
      </c>
      <c r="J1294" t="s">
        <v>17</v>
      </c>
      <c r="K1294" s="18">
        <v>397.99</v>
      </c>
      <c r="L1294" s="18">
        <v>395.83</v>
      </c>
      <c r="M1294" s="18"/>
      <c r="N1294" s="18"/>
    </row>
    <row r="1295" spans="1:14" ht="15" x14ac:dyDescent="0.25">
      <c r="A1295" t="str">
        <f t="shared" si="20"/>
        <v>VN593A3212</v>
      </c>
      <c r="B1295" s="17" t="s">
        <v>442</v>
      </c>
      <c r="C1295" s="16" t="s">
        <v>435</v>
      </c>
      <c r="D1295" t="s">
        <v>35</v>
      </c>
      <c r="E1295" s="16" t="s">
        <v>441</v>
      </c>
      <c r="F1295">
        <v>2</v>
      </c>
      <c r="G1295" s="20">
        <v>6.5</v>
      </c>
      <c r="H1295" s="21">
        <v>2</v>
      </c>
      <c r="I1295" s="19">
        <v>8.8333333333333339</v>
      </c>
      <c r="J1295" t="s">
        <v>17</v>
      </c>
      <c r="K1295" s="18">
        <v>397.99</v>
      </c>
      <c r="L1295" s="18">
        <v>395.83</v>
      </c>
      <c r="M1295" s="18"/>
      <c r="N1295" s="18"/>
    </row>
    <row r="1296" spans="1:14" ht="15" x14ac:dyDescent="0.25">
      <c r="A1296" t="str">
        <f t="shared" si="20"/>
        <v>VN593A3213</v>
      </c>
      <c r="B1296" s="17" t="s">
        <v>442</v>
      </c>
      <c r="C1296" s="16" t="s">
        <v>435</v>
      </c>
      <c r="D1296" t="s">
        <v>35</v>
      </c>
      <c r="E1296" s="16" t="s">
        <v>441</v>
      </c>
      <c r="F1296">
        <v>3</v>
      </c>
      <c r="G1296" s="20">
        <v>6.916666666666667</v>
      </c>
      <c r="H1296" s="21">
        <v>3</v>
      </c>
      <c r="I1296" s="19">
        <v>9.25</v>
      </c>
      <c r="J1296" t="s">
        <v>17</v>
      </c>
      <c r="K1296" s="18">
        <v>397.99</v>
      </c>
      <c r="L1296" s="18">
        <v>395.83</v>
      </c>
      <c r="M1296" s="18"/>
      <c r="N1296" s="18"/>
    </row>
    <row r="1297" spans="1:14" ht="15" x14ac:dyDescent="0.25">
      <c r="A1297" t="str">
        <f t="shared" si="20"/>
        <v>VN593A3214</v>
      </c>
      <c r="B1297" s="17" t="s">
        <v>442</v>
      </c>
      <c r="C1297" s="16" t="s">
        <v>435</v>
      </c>
      <c r="D1297" t="s">
        <v>35</v>
      </c>
      <c r="E1297" s="16" t="s">
        <v>441</v>
      </c>
      <c r="F1297">
        <v>4</v>
      </c>
      <c r="G1297" s="20">
        <v>8.5</v>
      </c>
      <c r="H1297" s="21">
        <v>4</v>
      </c>
      <c r="I1297" s="19">
        <v>10.666666666666666</v>
      </c>
      <c r="J1297" t="s">
        <v>17</v>
      </c>
      <c r="K1297" s="18">
        <v>397.99</v>
      </c>
      <c r="L1297" s="18">
        <v>395.83</v>
      </c>
      <c r="M1297" s="18"/>
      <c r="N1297" s="18"/>
    </row>
    <row r="1298" spans="1:14" ht="15" x14ac:dyDescent="0.25">
      <c r="A1298" t="str">
        <f t="shared" si="20"/>
        <v>VN593A3215</v>
      </c>
      <c r="B1298" s="17" t="s">
        <v>442</v>
      </c>
      <c r="C1298" s="16" t="s">
        <v>435</v>
      </c>
      <c r="D1298" t="s">
        <v>35</v>
      </c>
      <c r="E1298" s="16" t="s">
        <v>441</v>
      </c>
      <c r="F1298">
        <v>5</v>
      </c>
      <c r="G1298" s="20">
        <v>6.5</v>
      </c>
      <c r="H1298" s="21">
        <v>5</v>
      </c>
      <c r="I1298" s="19">
        <v>8.6666666666666661</v>
      </c>
      <c r="J1298" t="s">
        <v>17</v>
      </c>
      <c r="K1298" s="18">
        <v>397.99</v>
      </c>
      <c r="L1298" s="18">
        <v>395.83</v>
      </c>
      <c r="M1298" s="18"/>
      <c r="N1298" s="18"/>
    </row>
    <row r="1299" spans="1:14" ht="15" x14ac:dyDescent="0.25">
      <c r="A1299" t="str">
        <f t="shared" si="20"/>
        <v>VN593A3216</v>
      </c>
      <c r="B1299" s="17" t="s">
        <v>442</v>
      </c>
      <c r="C1299" s="16" t="s">
        <v>435</v>
      </c>
      <c r="D1299" t="s">
        <v>35</v>
      </c>
      <c r="E1299" s="16" t="s">
        <v>441</v>
      </c>
      <c r="F1299">
        <v>6</v>
      </c>
      <c r="G1299" s="20">
        <v>6.5</v>
      </c>
      <c r="H1299" s="21">
        <v>6</v>
      </c>
      <c r="I1299" s="19">
        <v>8.6666666666666661</v>
      </c>
      <c r="J1299" t="s">
        <v>17</v>
      </c>
      <c r="K1299" s="18">
        <v>397.99</v>
      </c>
      <c r="L1299" s="18">
        <v>395.83</v>
      </c>
      <c r="M1299" s="18"/>
      <c r="N1299" s="18"/>
    </row>
    <row r="1300" spans="1:14" ht="15" x14ac:dyDescent="0.25">
      <c r="A1300" t="str">
        <f t="shared" si="20"/>
        <v>VN593A3217</v>
      </c>
      <c r="B1300" s="15" t="s">
        <v>442</v>
      </c>
      <c r="C1300" s="16" t="s">
        <v>435</v>
      </c>
      <c r="D1300" t="s">
        <v>35</v>
      </c>
      <c r="E1300" s="16" t="s">
        <v>441</v>
      </c>
      <c r="F1300">
        <v>7</v>
      </c>
      <c r="G1300" s="20">
        <v>6.5</v>
      </c>
      <c r="H1300" s="21">
        <v>7</v>
      </c>
      <c r="I1300" s="19">
        <v>8.6666666666666661</v>
      </c>
      <c r="J1300" t="s">
        <v>17</v>
      </c>
      <c r="K1300" s="18">
        <v>397.99</v>
      </c>
      <c r="L1300" s="18">
        <v>395.83</v>
      </c>
      <c r="M1300" s="18"/>
      <c r="N1300" s="18"/>
    </row>
    <row r="1301" spans="1:14" ht="15" x14ac:dyDescent="0.25">
      <c r="A1301" t="str">
        <f t="shared" si="20"/>
        <v>VN595A3211</v>
      </c>
      <c r="B1301" s="17" t="s">
        <v>481</v>
      </c>
      <c r="C1301" s="16" t="s">
        <v>435</v>
      </c>
      <c r="D1301" t="s">
        <v>27</v>
      </c>
      <c r="E1301" s="16" t="s">
        <v>480</v>
      </c>
      <c r="F1301">
        <v>1</v>
      </c>
      <c r="G1301" s="20">
        <v>7.333333333333333</v>
      </c>
      <c r="H1301" s="21">
        <v>1</v>
      </c>
      <c r="I1301" s="19">
        <v>10.166666666666666</v>
      </c>
      <c r="J1301" t="s">
        <v>17</v>
      </c>
      <c r="K1301" s="18">
        <v>423.6</v>
      </c>
      <c r="L1301" s="18">
        <v>491.65</v>
      </c>
      <c r="M1301" s="18"/>
      <c r="N1301" s="18"/>
    </row>
    <row r="1302" spans="1:14" ht="15" x14ac:dyDescent="0.25">
      <c r="A1302" t="str">
        <f t="shared" si="20"/>
        <v>VN595A3212</v>
      </c>
      <c r="B1302" s="17" t="s">
        <v>481</v>
      </c>
      <c r="C1302" s="16" t="s">
        <v>435</v>
      </c>
      <c r="D1302" t="s">
        <v>27</v>
      </c>
      <c r="E1302" s="16" t="s">
        <v>480</v>
      </c>
      <c r="F1302">
        <v>2</v>
      </c>
      <c r="G1302" s="20">
        <v>7.333333333333333</v>
      </c>
      <c r="H1302" s="21">
        <v>2</v>
      </c>
      <c r="I1302" s="19">
        <v>10.166666666666666</v>
      </c>
      <c r="J1302" t="s">
        <v>17</v>
      </c>
      <c r="K1302" s="18">
        <v>423.6</v>
      </c>
      <c r="L1302" s="18">
        <v>491.65</v>
      </c>
      <c r="M1302" s="18"/>
      <c r="N1302" s="18"/>
    </row>
    <row r="1303" spans="1:14" ht="15" x14ac:dyDescent="0.25">
      <c r="A1303" t="str">
        <f t="shared" si="20"/>
        <v>VN595A3213</v>
      </c>
      <c r="B1303" s="17" t="s">
        <v>481</v>
      </c>
      <c r="C1303" s="16" t="s">
        <v>435</v>
      </c>
      <c r="D1303" t="s">
        <v>27</v>
      </c>
      <c r="E1303" s="16" t="s">
        <v>480</v>
      </c>
      <c r="F1303">
        <v>3</v>
      </c>
      <c r="G1303" s="20">
        <v>7.333333333333333</v>
      </c>
      <c r="H1303" s="21">
        <v>3</v>
      </c>
      <c r="I1303" s="19">
        <v>10.166666666666666</v>
      </c>
      <c r="J1303" t="s">
        <v>17</v>
      </c>
      <c r="K1303" s="18">
        <v>423.6</v>
      </c>
      <c r="L1303" s="18">
        <v>491.65</v>
      </c>
      <c r="M1303" s="18"/>
      <c r="N1303" s="18"/>
    </row>
    <row r="1304" spans="1:14" ht="15" x14ac:dyDescent="0.25">
      <c r="A1304" t="str">
        <f t="shared" si="20"/>
        <v>VN595A3214</v>
      </c>
      <c r="B1304" s="17" t="s">
        <v>481</v>
      </c>
      <c r="C1304" s="16" t="s">
        <v>435</v>
      </c>
      <c r="D1304" t="s">
        <v>27</v>
      </c>
      <c r="E1304" s="16" t="s">
        <v>480</v>
      </c>
      <c r="F1304">
        <v>4</v>
      </c>
      <c r="G1304" s="20">
        <v>8.75</v>
      </c>
      <c r="H1304" s="21">
        <v>4</v>
      </c>
      <c r="I1304" s="19">
        <v>11.416666666666666</v>
      </c>
      <c r="J1304" t="s">
        <v>17</v>
      </c>
      <c r="K1304" s="18">
        <v>423.6</v>
      </c>
      <c r="L1304" s="18">
        <v>491.65</v>
      </c>
      <c r="M1304" s="18"/>
      <c r="N1304" s="18"/>
    </row>
    <row r="1305" spans="1:14" ht="15" x14ac:dyDescent="0.25">
      <c r="A1305" t="str">
        <f t="shared" si="20"/>
        <v>VN595A3215</v>
      </c>
      <c r="B1305" s="17" t="s">
        <v>481</v>
      </c>
      <c r="C1305" s="16" t="s">
        <v>435</v>
      </c>
      <c r="D1305" t="s">
        <v>27</v>
      </c>
      <c r="E1305" s="16" t="s">
        <v>480</v>
      </c>
      <c r="F1305">
        <v>5</v>
      </c>
      <c r="G1305" s="20">
        <v>7.333333333333333</v>
      </c>
      <c r="H1305" s="21">
        <v>5</v>
      </c>
      <c r="I1305" s="19">
        <v>10</v>
      </c>
      <c r="J1305" t="s">
        <v>17</v>
      </c>
      <c r="K1305" s="18">
        <v>423.6</v>
      </c>
      <c r="L1305" s="18">
        <v>491.65</v>
      </c>
      <c r="M1305" s="18"/>
      <c r="N1305" s="18"/>
    </row>
    <row r="1306" spans="1:14" ht="15" x14ac:dyDescent="0.25">
      <c r="A1306" t="str">
        <f t="shared" si="20"/>
        <v>VN595A3216</v>
      </c>
      <c r="B1306" s="17" t="s">
        <v>481</v>
      </c>
      <c r="C1306" s="16" t="s">
        <v>435</v>
      </c>
      <c r="D1306" t="s">
        <v>27</v>
      </c>
      <c r="E1306" s="16" t="s">
        <v>480</v>
      </c>
      <c r="F1306">
        <v>6</v>
      </c>
      <c r="G1306" s="20">
        <v>8.3333333333333339</v>
      </c>
      <c r="H1306" s="21">
        <v>6</v>
      </c>
      <c r="I1306" s="19">
        <v>11</v>
      </c>
      <c r="J1306" t="s">
        <v>17</v>
      </c>
      <c r="K1306" s="18">
        <v>423.6</v>
      </c>
      <c r="L1306" s="18">
        <v>491.65</v>
      </c>
      <c r="M1306" s="18"/>
      <c r="N1306" s="18"/>
    </row>
    <row r="1307" spans="1:14" ht="15" x14ac:dyDescent="0.25">
      <c r="A1307" t="str">
        <f t="shared" si="20"/>
        <v>VN595A3217</v>
      </c>
      <c r="B1307" s="17" t="s">
        <v>481</v>
      </c>
      <c r="C1307" s="16" t="s">
        <v>435</v>
      </c>
      <c r="D1307" t="s">
        <v>27</v>
      </c>
      <c r="E1307" s="16" t="s">
        <v>480</v>
      </c>
      <c r="F1307">
        <v>7</v>
      </c>
      <c r="G1307" s="20">
        <v>7.333333333333333</v>
      </c>
      <c r="H1307" s="21">
        <v>7</v>
      </c>
      <c r="I1307" s="19">
        <v>10</v>
      </c>
      <c r="J1307" t="s">
        <v>17</v>
      </c>
      <c r="K1307" s="18">
        <v>423.6</v>
      </c>
      <c r="L1307" s="18">
        <v>491.65</v>
      </c>
      <c r="M1307" s="18"/>
      <c r="N1307" s="18"/>
    </row>
    <row r="1308" spans="1:14" ht="15" x14ac:dyDescent="0.25">
      <c r="A1308" t="str">
        <f t="shared" si="20"/>
        <v>VN599A3212</v>
      </c>
      <c r="B1308" s="17" t="s">
        <v>481</v>
      </c>
      <c r="C1308" s="16" t="s">
        <v>435</v>
      </c>
      <c r="D1308" t="s">
        <v>27</v>
      </c>
      <c r="E1308" s="16" t="s">
        <v>654</v>
      </c>
      <c r="F1308">
        <v>2</v>
      </c>
      <c r="G1308" s="20">
        <v>23.916666666666668</v>
      </c>
      <c r="H1308" s="21">
        <v>3</v>
      </c>
      <c r="I1308" s="19">
        <v>2.5833333333333335</v>
      </c>
      <c r="J1308" t="s">
        <v>17</v>
      </c>
      <c r="K1308" s="18">
        <v>423.6</v>
      </c>
      <c r="L1308" s="18">
        <v>491.65</v>
      </c>
      <c r="M1308" s="18"/>
      <c r="N1308" s="18"/>
    </row>
    <row r="1309" spans="1:14" ht="15" x14ac:dyDescent="0.25">
      <c r="A1309" t="str">
        <f t="shared" si="20"/>
        <v>VN599A3214</v>
      </c>
      <c r="B1309" s="17" t="s">
        <v>481</v>
      </c>
      <c r="C1309" s="16" t="s">
        <v>435</v>
      </c>
      <c r="D1309" t="s">
        <v>27</v>
      </c>
      <c r="E1309" s="16" t="s">
        <v>654</v>
      </c>
      <c r="F1309">
        <v>4</v>
      </c>
      <c r="G1309" s="20">
        <v>23.916666666666668</v>
      </c>
      <c r="H1309" s="21">
        <v>5</v>
      </c>
      <c r="I1309" s="19">
        <v>2.5833333333333335</v>
      </c>
      <c r="J1309" t="s">
        <v>17</v>
      </c>
      <c r="K1309" s="18">
        <v>423.6</v>
      </c>
      <c r="L1309" s="18">
        <v>491.65</v>
      </c>
      <c r="M1309" s="18"/>
      <c r="N1309" s="18"/>
    </row>
    <row r="1310" spans="1:14" ht="15" x14ac:dyDescent="0.25">
      <c r="A1310" t="str">
        <f t="shared" si="20"/>
        <v>VN599A3217</v>
      </c>
      <c r="B1310" s="15" t="s">
        <v>481</v>
      </c>
      <c r="C1310" s="16" t="s">
        <v>435</v>
      </c>
      <c r="D1310" t="s">
        <v>27</v>
      </c>
      <c r="E1310" s="16" t="s">
        <v>654</v>
      </c>
      <c r="F1310">
        <v>7</v>
      </c>
      <c r="G1310" s="20">
        <v>23.916666666666668</v>
      </c>
      <c r="H1310" s="21">
        <v>1</v>
      </c>
      <c r="I1310" s="19">
        <v>2.5833333333333335</v>
      </c>
      <c r="J1310" t="s">
        <v>17</v>
      </c>
      <c r="K1310" s="18">
        <v>423.6</v>
      </c>
      <c r="L1310" s="18">
        <v>491.65</v>
      </c>
      <c r="M1310" s="18"/>
      <c r="N1310" s="18"/>
    </row>
    <row r="1311" spans="1:14" ht="15" x14ac:dyDescent="0.25">
      <c r="A1311" t="str">
        <f t="shared" si="20"/>
        <v>VN385A3211</v>
      </c>
      <c r="B1311" s="17" t="s">
        <v>610</v>
      </c>
      <c r="C1311" s="16" t="s">
        <v>607</v>
      </c>
      <c r="D1311" t="s">
        <v>35</v>
      </c>
      <c r="E1311" s="16" t="s">
        <v>609</v>
      </c>
      <c r="F1311">
        <v>1</v>
      </c>
      <c r="G1311" s="20">
        <v>7.583333333333333</v>
      </c>
      <c r="H1311" s="21">
        <v>1</v>
      </c>
      <c r="I1311" s="19">
        <v>13.583333333333334</v>
      </c>
      <c r="J1311" t="s">
        <v>17</v>
      </c>
      <c r="K1311" s="18">
        <v>1203.43</v>
      </c>
      <c r="L1311" s="18">
        <v>1118.43</v>
      </c>
      <c r="M1311" s="18"/>
      <c r="N1311" s="18"/>
    </row>
    <row r="1312" spans="1:14" ht="15" x14ac:dyDescent="0.25">
      <c r="A1312" t="str">
        <f t="shared" si="20"/>
        <v>VN385A3212</v>
      </c>
      <c r="B1312" s="17" t="s">
        <v>610</v>
      </c>
      <c r="C1312" s="16" t="s">
        <v>607</v>
      </c>
      <c r="D1312" t="s">
        <v>35</v>
      </c>
      <c r="E1312" s="16" t="s">
        <v>609</v>
      </c>
      <c r="F1312">
        <v>2</v>
      </c>
      <c r="G1312" s="20">
        <v>7.583333333333333</v>
      </c>
      <c r="H1312" s="21">
        <v>2</v>
      </c>
      <c r="I1312" s="19">
        <v>13.583333333333334</v>
      </c>
      <c r="J1312" t="s">
        <v>17</v>
      </c>
      <c r="K1312" s="18">
        <v>1203.43</v>
      </c>
      <c r="L1312" s="18">
        <v>1118.43</v>
      </c>
      <c r="M1312" s="18"/>
      <c r="N1312" s="18"/>
    </row>
    <row r="1313" spans="1:14" ht="15" x14ac:dyDescent="0.25">
      <c r="A1313" t="str">
        <f t="shared" si="20"/>
        <v>VN385A3213</v>
      </c>
      <c r="B1313" s="17" t="s">
        <v>610</v>
      </c>
      <c r="C1313" s="16" t="s">
        <v>607</v>
      </c>
      <c r="D1313" t="s">
        <v>35</v>
      </c>
      <c r="E1313" s="16" t="s">
        <v>609</v>
      </c>
      <c r="F1313">
        <v>3</v>
      </c>
      <c r="G1313" s="20">
        <v>7.583333333333333</v>
      </c>
      <c r="H1313" s="21">
        <v>3</v>
      </c>
      <c r="I1313" s="19">
        <v>13.583333333333334</v>
      </c>
      <c r="J1313" t="s">
        <v>17</v>
      </c>
      <c r="K1313" s="18">
        <v>1203.43</v>
      </c>
      <c r="L1313" s="18">
        <v>1118.43</v>
      </c>
      <c r="M1313" s="18"/>
      <c r="N1313" s="18"/>
    </row>
    <row r="1314" spans="1:14" ht="15" x14ac:dyDescent="0.25">
      <c r="A1314" t="str">
        <f t="shared" si="20"/>
        <v>VN385A3214</v>
      </c>
      <c r="B1314" s="17" t="s">
        <v>610</v>
      </c>
      <c r="C1314" s="16" t="s">
        <v>607</v>
      </c>
      <c r="D1314" t="s">
        <v>35</v>
      </c>
      <c r="E1314" s="16" t="s">
        <v>609</v>
      </c>
      <c r="F1314">
        <v>4</v>
      </c>
      <c r="G1314" s="20">
        <v>7.583333333333333</v>
      </c>
      <c r="H1314" s="21">
        <v>4</v>
      </c>
      <c r="I1314" s="19">
        <v>13.583333333333334</v>
      </c>
      <c r="J1314" t="s">
        <v>17</v>
      </c>
      <c r="K1314" s="18">
        <v>1203.43</v>
      </c>
      <c r="L1314" s="18">
        <v>1118.43</v>
      </c>
      <c r="M1314" s="18"/>
      <c r="N1314" s="18"/>
    </row>
    <row r="1315" spans="1:14" ht="15" x14ac:dyDescent="0.25">
      <c r="A1315" t="str">
        <f t="shared" si="20"/>
        <v>VN385A3215</v>
      </c>
      <c r="B1315" s="17" t="s">
        <v>610</v>
      </c>
      <c r="C1315" s="16" t="s">
        <v>607</v>
      </c>
      <c r="D1315" t="s">
        <v>35</v>
      </c>
      <c r="E1315" s="16" t="s">
        <v>609</v>
      </c>
      <c r="F1315">
        <v>5</v>
      </c>
      <c r="G1315" s="20">
        <v>7.583333333333333</v>
      </c>
      <c r="H1315" s="21">
        <v>5</v>
      </c>
      <c r="I1315" s="19">
        <v>13.583333333333334</v>
      </c>
      <c r="J1315" t="s">
        <v>17</v>
      </c>
      <c r="K1315" s="18">
        <v>1203.43</v>
      </c>
      <c r="L1315" s="18">
        <v>1118.43</v>
      </c>
      <c r="M1315" s="18"/>
      <c r="N1315" s="18"/>
    </row>
    <row r="1316" spans="1:14" ht="15" x14ac:dyDescent="0.25">
      <c r="A1316" t="str">
        <f t="shared" si="20"/>
        <v>VN385A3216</v>
      </c>
      <c r="B1316" s="17" t="s">
        <v>610</v>
      </c>
      <c r="C1316" s="16" t="s">
        <v>607</v>
      </c>
      <c r="D1316" t="s">
        <v>35</v>
      </c>
      <c r="E1316" s="16" t="s">
        <v>609</v>
      </c>
      <c r="F1316">
        <v>6</v>
      </c>
      <c r="G1316" s="20">
        <v>7.583333333333333</v>
      </c>
      <c r="H1316" s="21">
        <v>6</v>
      </c>
      <c r="I1316" s="19">
        <v>13.583333333333334</v>
      </c>
      <c r="J1316" t="s">
        <v>17</v>
      </c>
      <c r="K1316" s="18">
        <v>1203.43</v>
      </c>
      <c r="L1316" s="18">
        <v>1118.43</v>
      </c>
      <c r="M1316" s="18"/>
      <c r="N1316" s="18"/>
    </row>
    <row r="1317" spans="1:14" ht="15" x14ac:dyDescent="0.25">
      <c r="A1317" t="str">
        <f t="shared" si="20"/>
        <v>VN385A3217</v>
      </c>
      <c r="B1317" s="15" t="s">
        <v>610</v>
      </c>
      <c r="C1317" s="16" t="s">
        <v>607</v>
      </c>
      <c r="D1317" t="s">
        <v>35</v>
      </c>
      <c r="E1317" s="16" t="s">
        <v>609</v>
      </c>
      <c r="F1317">
        <v>7</v>
      </c>
      <c r="G1317" s="20">
        <v>7.583333333333333</v>
      </c>
      <c r="H1317" s="21">
        <v>7</v>
      </c>
      <c r="I1317" s="19">
        <v>13.583333333333334</v>
      </c>
      <c r="J1317" t="s">
        <v>17</v>
      </c>
      <c r="K1317" s="18">
        <v>1203.43</v>
      </c>
      <c r="L1317" s="18">
        <v>1118.43</v>
      </c>
      <c r="M1317" s="18"/>
      <c r="N1317" s="18"/>
    </row>
    <row r="1318" spans="1:14" ht="15" x14ac:dyDescent="0.25">
      <c r="A1318" t="str">
        <f t="shared" si="20"/>
        <v>VN1673A3211</v>
      </c>
      <c r="B1318" s="17" t="s">
        <v>530</v>
      </c>
      <c r="C1318" s="16" t="s">
        <v>124</v>
      </c>
      <c r="D1318" t="s">
        <v>34</v>
      </c>
      <c r="E1318" s="16" t="s">
        <v>529</v>
      </c>
      <c r="F1318">
        <v>1</v>
      </c>
      <c r="G1318" s="20">
        <v>7</v>
      </c>
      <c r="H1318" s="21">
        <v>1</v>
      </c>
      <c r="I1318" s="19">
        <v>8.25</v>
      </c>
      <c r="J1318" t="s">
        <v>17</v>
      </c>
      <c r="K1318" s="18">
        <v>156.26</v>
      </c>
      <c r="L1318" s="18">
        <v>181.64</v>
      </c>
      <c r="M1318" s="18"/>
      <c r="N1318" s="18"/>
    </row>
    <row r="1319" spans="1:14" ht="15" x14ac:dyDescent="0.25">
      <c r="A1319" t="str">
        <f t="shared" si="20"/>
        <v>VN1673A3212</v>
      </c>
      <c r="B1319" s="17" t="s">
        <v>530</v>
      </c>
      <c r="C1319" s="16" t="s">
        <v>124</v>
      </c>
      <c r="D1319" t="s">
        <v>34</v>
      </c>
      <c r="E1319" s="16" t="s">
        <v>529</v>
      </c>
      <c r="F1319">
        <v>2</v>
      </c>
      <c r="G1319" s="20">
        <v>7</v>
      </c>
      <c r="H1319" s="21">
        <v>2</v>
      </c>
      <c r="I1319" s="19">
        <v>8.25</v>
      </c>
      <c r="J1319" t="s">
        <v>17</v>
      </c>
      <c r="K1319" s="18">
        <v>156.26</v>
      </c>
      <c r="L1319" s="18">
        <v>181.64</v>
      </c>
      <c r="M1319" s="18"/>
      <c r="N1319" s="18"/>
    </row>
    <row r="1320" spans="1:14" ht="15" x14ac:dyDescent="0.25">
      <c r="A1320" t="str">
        <f t="shared" si="20"/>
        <v>VN1673A3213</v>
      </c>
      <c r="B1320" s="17" t="s">
        <v>530</v>
      </c>
      <c r="C1320" s="16" t="s">
        <v>124</v>
      </c>
      <c r="D1320" t="s">
        <v>34</v>
      </c>
      <c r="E1320" s="16" t="s">
        <v>529</v>
      </c>
      <c r="F1320">
        <v>3</v>
      </c>
      <c r="G1320" s="20">
        <v>7.5</v>
      </c>
      <c r="H1320" s="21">
        <v>3</v>
      </c>
      <c r="I1320" s="19">
        <v>8.75</v>
      </c>
      <c r="J1320" t="s">
        <v>17</v>
      </c>
      <c r="K1320" s="18">
        <v>156.26</v>
      </c>
      <c r="L1320" s="18">
        <v>181.64</v>
      </c>
      <c r="M1320" s="18"/>
      <c r="N1320" s="18"/>
    </row>
    <row r="1321" spans="1:14" ht="15" x14ac:dyDescent="0.25">
      <c r="A1321" t="str">
        <f t="shared" si="20"/>
        <v>VN1673A3214</v>
      </c>
      <c r="B1321" s="17" t="s">
        <v>530</v>
      </c>
      <c r="C1321" s="16" t="s">
        <v>124</v>
      </c>
      <c r="D1321" t="s">
        <v>34</v>
      </c>
      <c r="E1321" s="16" t="s">
        <v>529</v>
      </c>
      <c r="F1321">
        <v>4</v>
      </c>
      <c r="G1321" s="20">
        <v>7.166666666666667</v>
      </c>
      <c r="H1321" s="21">
        <v>4</v>
      </c>
      <c r="I1321" s="19">
        <v>8.4166666666666661</v>
      </c>
      <c r="J1321" t="s">
        <v>17</v>
      </c>
      <c r="K1321" s="18">
        <v>156.26</v>
      </c>
      <c r="L1321" s="18">
        <v>181.64</v>
      </c>
      <c r="M1321" s="18"/>
      <c r="N1321" s="18"/>
    </row>
    <row r="1322" spans="1:14" ht="15" x14ac:dyDescent="0.25">
      <c r="A1322" t="str">
        <f t="shared" si="20"/>
        <v>VN1673A3215</v>
      </c>
      <c r="B1322" s="17" t="s">
        <v>530</v>
      </c>
      <c r="C1322" s="16" t="s">
        <v>124</v>
      </c>
      <c r="D1322" t="s">
        <v>34</v>
      </c>
      <c r="E1322" s="16" t="s">
        <v>529</v>
      </c>
      <c r="F1322">
        <v>5</v>
      </c>
      <c r="G1322" s="20">
        <v>7.166666666666667</v>
      </c>
      <c r="H1322" s="21">
        <v>5</v>
      </c>
      <c r="I1322" s="19">
        <v>8.4166666666666661</v>
      </c>
      <c r="J1322" t="s">
        <v>17</v>
      </c>
      <c r="K1322" s="18">
        <v>156.26</v>
      </c>
      <c r="L1322" s="18">
        <v>181.64</v>
      </c>
      <c r="M1322" s="18"/>
      <c r="N1322" s="18"/>
    </row>
    <row r="1323" spans="1:14" ht="15" x14ac:dyDescent="0.25">
      <c r="A1323" t="str">
        <f t="shared" si="20"/>
        <v>VN1673A3216</v>
      </c>
      <c r="B1323" s="17" t="s">
        <v>530</v>
      </c>
      <c r="C1323" s="16" t="s">
        <v>124</v>
      </c>
      <c r="D1323" t="s">
        <v>34</v>
      </c>
      <c r="E1323" s="16" t="s">
        <v>529</v>
      </c>
      <c r="F1323">
        <v>6</v>
      </c>
      <c r="G1323" s="20">
        <v>7</v>
      </c>
      <c r="H1323" s="21">
        <v>6</v>
      </c>
      <c r="I1323" s="19">
        <v>8.25</v>
      </c>
      <c r="J1323" t="s">
        <v>17</v>
      </c>
      <c r="K1323" s="18">
        <v>156.26</v>
      </c>
      <c r="L1323" s="18">
        <v>181.64</v>
      </c>
      <c r="M1323" s="18"/>
      <c r="N1323" s="18"/>
    </row>
    <row r="1324" spans="1:14" ht="15" x14ac:dyDescent="0.25">
      <c r="A1324" t="str">
        <f t="shared" si="20"/>
        <v>VN1673A3217</v>
      </c>
      <c r="B1324" s="15" t="s">
        <v>530</v>
      </c>
      <c r="C1324" s="16" t="s">
        <v>124</v>
      </c>
      <c r="D1324" t="s">
        <v>34</v>
      </c>
      <c r="E1324" s="16" t="s">
        <v>529</v>
      </c>
      <c r="F1324">
        <v>7</v>
      </c>
      <c r="G1324" s="20">
        <v>7</v>
      </c>
      <c r="H1324" s="21">
        <v>7</v>
      </c>
      <c r="I1324" s="19">
        <v>8.25</v>
      </c>
      <c r="J1324" t="s">
        <v>17</v>
      </c>
      <c r="K1324" s="18">
        <v>156.26</v>
      </c>
      <c r="L1324" s="18">
        <v>181.64</v>
      </c>
      <c r="M1324" s="18"/>
      <c r="N1324" s="18"/>
    </row>
    <row r="1325" spans="1:14" ht="15" x14ac:dyDescent="0.25">
      <c r="A1325" t="str">
        <f t="shared" si="20"/>
        <v>VN1183A3211</v>
      </c>
      <c r="B1325" s="17" t="s">
        <v>159</v>
      </c>
      <c r="C1325" s="16" t="s">
        <v>124</v>
      </c>
      <c r="D1325" t="s">
        <v>27</v>
      </c>
      <c r="E1325" s="16" t="s">
        <v>372</v>
      </c>
      <c r="F1325">
        <v>1</v>
      </c>
      <c r="G1325" s="20">
        <v>1.8333333333333335</v>
      </c>
      <c r="H1325" s="21">
        <v>1</v>
      </c>
      <c r="I1325" s="19">
        <v>3.9166666666666665</v>
      </c>
      <c r="J1325" t="s">
        <v>17</v>
      </c>
      <c r="K1325" s="18">
        <v>284.20999999999998</v>
      </c>
      <c r="L1325" s="18">
        <v>306.08999999999997</v>
      </c>
      <c r="M1325" s="18"/>
      <c r="N1325" s="18"/>
    </row>
    <row r="1326" spans="1:14" ht="15" x14ac:dyDescent="0.25">
      <c r="A1326" t="str">
        <f t="shared" si="20"/>
        <v>VN1183A3212</v>
      </c>
      <c r="B1326" s="17" t="s">
        <v>159</v>
      </c>
      <c r="C1326" s="16" t="s">
        <v>124</v>
      </c>
      <c r="D1326" t="s">
        <v>27</v>
      </c>
      <c r="E1326" s="16" t="s">
        <v>372</v>
      </c>
      <c r="F1326">
        <v>2</v>
      </c>
      <c r="G1326" s="20">
        <v>1.8333333333333335</v>
      </c>
      <c r="H1326" s="21">
        <v>2</v>
      </c>
      <c r="I1326" s="19">
        <v>3.9166666666666665</v>
      </c>
      <c r="J1326" t="s">
        <v>17</v>
      </c>
      <c r="K1326" s="18">
        <v>284.20999999999998</v>
      </c>
      <c r="L1326" s="18">
        <v>306.08999999999997</v>
      </c>
      <c r="M1326" s="18"/>
      <c r="N1326" s="18"/>
    </row>
    <row r="1327" spans="1:14" ht="15" x14ac:dyDescent="0.25">
      <c r="A1327" t="str">
        <f t="shared" si="20"/>
        <v>VN1183A3213</v>
      </c>
      <c r="B1327" s="17" t="s">
        <v>159</v>
      </c>
      <c r="C1327" s="16" t="s">
        <v>124</v>
      </c>
      <c r="D1327" t="s">
        <v>27</v>
      </c>
      <c r="E1327" s="16" t="s">
        <v>372</v>
      </c>
      <c r="F1327">
        <v>3</v>
      </c>
      <c r="G1327" s="20">
        <v>1.8333333333333335</v>
      </c>
      <c r="H1327" s="21">
        <v>3</v>
      </c>
      <c r="I1327" s="19">
        <v>3.9166666666666665</v>
      </c>
      <c r="J1327" t="s">
        <v>17</v>
      </c>
      <c r="K1327" s="18">
        <v>284.20999999999998</v>
      </c>
      <c r="L1327" s="18">
        <v>306.08999999999997</v>
      </c>
      <c r="M1327" s="18"/>
      <c r="N1327" s="18"/>
    </row>
    <row r="1328" spans="1:14" ht="15" x14ac:dyDescent="0.25">
      <c r="A1328" t="str">
        <f t="shared" si="20"/>
        <v>VN1183A3214</v>
      </c>
      <c r="B1328" s="17" t="s">
        <v>159</v>
      </c>
      <c r="C1328" s="16" t="s">
        <v>124</v>
      </c>
      <c r="D1328" t="s">
        <v>27</v>
      </c>
      <c r="E1328" s="16" t="s">
        <v>372</v>
      </c>
      <c r="F1328">
        <v>4</v>
      </c>
      <c r="G1328" s="20">
        <v>1.6666666666666665</v>
      </c>
      <c r="H1328" s="21">
        <v>4</v>
      </c>
      <c r="I1328" s="19">
        <v>3.75</v>
      </c>
      <c r="J1328" t="s">
        <v>17</v>
      </c>
      <c r="K1328" s="18">
        <v>284.20999999999998</v>
      </c>
      <c r="L1328" s="18">
        <v>306.08999999999997</v>
      </c>
      <c r="M1328" s="18"/>
      <c r="N1328" s="18"/>
    </row>
    <row r="1329" spans="1:14" ht="15" x14ac:dyDescent="0.25">
      <c r="A1329" t="str">
        <f t="shared" si="20"/>
        <v>VN1183A3215</v>
      </c>
      <c r="B1329" s="17" t="s">
        <v>159</v>
      </c>
      <c r="C1329" s="16" t="s">
        <v>124</v>
      </c>
      <c r="D1329" t="s">
        <v>27</v>
      </c>
      <c r="E1329" s="16" t="s">
        <v>372</v>
      </c>
      <c r="F1329">
        <v>5</v>
      </c>
      <c r="G1329" s="20">
        <v>1.6666666666666665</v>
      </c>
      <c r="H1329" s="21">
        <v>5</v>
      </c>
      <c r="I1329" s="19">
        <v>3.75</v>
      </c>
      <c r="J1329" t="s">
        <v>17</v>
      </c>
      <c r="K1329" s="18">
        <v>284.20999999999998</v>
      </c>
      <c r="L1329" s="18">
        <v>306.08999999999997</v>
      </c>
      <c r="M1329" s="18"/>
      <c r="N1329" s="18"/>
    </row>
    <row r="1330" spans="1:14" ht="15" x14ac:dyDescent="0.25">
      <c r="A1330" t="str">
        <f t="shared" si="20"/>
        <v>VN1183A3216</v>
      </c>
      <c r="B1330" s="17" t="s">
        <v>159</v>
      </c>
      <c r="C1330" s="16" t="s">
        <v>124</v>
      </c>
      <c r="D1330" t="s">
        <v>27</v>
      </c>
      <c r="E1330" s="16" t="s">
        <v>372</v>
      </c>
      <c r="F1330">
        <v>6</v>
      </c>
      <c r="G1330" s="20">
        <v>1.6666666666666665</v>
      </c>
      <c r="H1330" s="21">
        <v>6</v>
      </c>
      <c r="I1330" s="19">
        <v>3.75</v>
      </c>
      <c r="J1330" t="s">
        <v>17</v>
      </c>
      <c r="K1330" s="18">
        <v>284.20999999999998</v>
      </c>
      <c r="L1330" s="18">
        <v>306.08999999999997</v>
      </c>
      <c r="M1330" s="18"/>
      <c r="N1330" s="18"/>
    </row>
    <row r="1331" spans="1:14" ht="15" x14ac:dyDescent="0.25">
      <c r="A1331" t="str">
        <f t="shared" si="20"/>
        <v>VN1183A3217</v>
      </c>
      <c r="B1331" s="17" t="s">
        <v>159</v>
      </c>
      <c r="C1331" s="16" t="s">
        <v>124</v>
      </c>
      <c r="D1331" t="s">
        <v>27</v>
      </c>
      <c r="E1331" s="16" t="s">
        <v>372</v>
      </c>
      <c r="F1331">
        <v>7</v>
      </c>
      <c r="G1331" s="20">
        <v>2</v>
      </c>
      <c r="H1331" s="21">
        <v>7</v>
      </c>
      <c r="I1331" s="19">
        <v>4.083333333333333</v>
      </c>
      <c r="J1331" t="s">
        <v>17</v>
      </c>
      <c r="K1331" s="18">
        <v>284.20999999999998</v>
      </c>
      <c r="L1331" s="18">
        <v>306.08999999999997</v>
      </c>
      <c r="M1331" s="18"/>
      <c r="N1331" s="18"/>
    </row>
    <row r="1332" spans="1:14" ht="15" x14ac:dyDescent="0.25">
      <c r="A1332" t="str">
        <f t="shared" si="20"/>
        <v>VN1187A3211</v>
      </c>
      <c r="B1332" s="17" t="s">
        <v>159</v>
      </c>
      <c r="C1332" s="16" t="s">
        <v>124</v>
      </c>
      <c r="D1332" t="s">
        <v>27</v>
      </c>
      <c r="E1332" s="16" t="s">
        <v>158</v>
      </c>
      <c r="F1332">
        <v>1</v>
      </c>
      <c r="G1332" s="20">
        <v>6.333333333333333</v>
      </c>
      <c r="H1332" s="21">
        <v>1</v>
      </c>
      <c r="I1332" s="19">
        <v>8.4166666666666661</v>
      </c>
      <c r="J1332" t="s">
        <v>17</v>
      </c>
      <c r="K1332" s="18">
        <v>284.20999999999998</v>
      </c>
      <c r="L1332" s="18">
        <v>306.08999999999997</v>
      </c>
      <c r="M1332" s="18"/>
      <c r="N1332" s="18"/>
    </row>
    <row r="1333" spans="1:14" ht="15" x14ac:dyDescent="0.25">
      <c r="A1333" t="str">
        <f t="shared" si="20"/>
        <v>VN1187A3212</v>
      </c>
      <c r="B1333" s="17" t="s">
        <v>159</v>
      </c>
      <c r="C1333" s="16" t="s">
        <v>124</v>
      </c>
      <c r="D1333" t="s">
        <v>27</v>
      </c>
      <c r="E1333" s="16" t="s">
        <v>158</v>
      </c>
      <c r="F1333">
        <v>2</v>
      </c>
      <c r="G1333" s="20">
        <v>6.333333333333333</v>
      </c>
      <c r="H1333" s="21">
        <v>2</v>
      </c>
      <c r="I1333" s="19">
        <v>8.4166666666666661</v>
      </c>
      <c r="J1333" t="s">
        <v>17</v>
      </c>
      <c r="K1333" s="18">
        <v>284.20999999999998</v>
      </c>
      <c r="L1333" s="18">
        <v>306.08999999999997</v>
      </c>
      <c r="M1333" s="18"/>
      <c r="N1333" s="18"/>
    </row>
    <row r="1334" spans="1:14" ht="15" x14ac:dyDescent="0.25">
      <c r="A1334" t="str">
        <f t="shared" si="20"/>
        <v>VN1187A3213</v>
      </c>
      <c r="B1334" s="17" t="s">
        <v>159</v>
      </c>
      <c r="C1334" s="16" t="s">
        <v>124</v>
      </c>
      <c r="D1334" t="s">
        <v>27</v>
      </c>
      <c r="E1334" s="16" t="s">
        <v>158</v>
      </c>
      <c r="F1334">
        <v>3</v>
      </c>
      <c r="G1334" s="20">
        <v>6.75</v>
      </c>
      <c r="H1334" s="21">
        <v>3</v>
      </c>
      <c r="I1334" s="19">
        <v>8.8333333333333339</v>
      </c>
      <c r="J1334" t="s">
        <v>17</v>
      </c>
      <c r="K1334" s="18">
        <v>284.20999999999998</v>
      </c>
      <c r="L1334" s="18">
        <v>306.08999999999997</v>
      </c>
      <c r="M1334" s="18"/>
      <c r="N1334" s="18"/>
    </row>
    <row r="1335" spans="1:14" ht="15" x14ac:dyDescent="0.25">
      <c r="A1335" t="str">
        <f t="shared" si="20"/>
        <v>VN1187A3214</v>
      </c>
      <c r="B1335" s="17" t="s">
        <v>159</v>
      </c>
      <c r="C1335" s="16" t="s">
        <v>124</v>
      </c>
      <c r="D1335" t="s">
        <v>27</v>
      </c>
      <c r="E1335" s="16" t="s">
        <v>158</v>
      </c>
      <c r="F1335">
        <v>4</v>
      </c>
      <c r="G1335" s="20">
        <v>6.75</v>
      </c>
      <c r="H1335" s="21">
        <v>4</v>
      </c>
      <c r="I1335" s="19">
        <v>8.8333333333333339</v>
      </c>
      <c r="J1335" t="s">
        <v>17</v>
      </c>
      <c r="K1335" s="18">
        <v>284.20999999999998</v>
      </c>
      <c r="L1335" s="18">
        <v>306.08999999999997</v>
      </c>
      <c r="M1335" s="18"/>
      <c r="N1335" s="18"/>
    </row>
    <row r="1336" spans="1:14" ht="15" x14ac:dyDescent="0.25">
      <c r="A1336" t="str">
        <f t="shared" si="20"/>
        <v>VN1187A3215</v>
      </c>
      <c r="B1336" s="17" t="s">
        <v>159</v>
      </c>
      <c r="C1336" s="16" t="s">
        <v>124</v>
      </c>
      <c r="D1336" t="s">
        <v>27</v>
      </c>
      <c r="E1336" s="16" t="s">
        <v>158</v>
      </c>
      <c r="F1336">
        <v>5</v>
      </c>
      <c r="G1336" s="20">
        <v>6.166666666666667</v>
      </c>
      <c r="H1336" s="21">
        <v>5</v>
      </c>
      <c r="I1336" s="19">
        <v>8.25</v>
      </c>
      <c r="J1336" t="s">
        <v>17</v>
      </c>
      <c r="K1336" s="18">
        <v>284.20999999999998</v>
      </c>
      <c r="L1336" s="18">
        <v>306.08999999999997</v>
      </c>
      <c r="M1336" s="18"/>
      <c r="N1336" s="18"/>
    </row>
    <row r="1337" spans="1:14" ht="15" x14ac:dyDescent="0.25">
      <c r="A1337" t="str">
        <f t="shared" si="20"/>
        <v>VN1187A3216</v>
      </c>
      <c r="B1337" s="17" t="s">
        <v>159</v>
      </c>
      <c r="C1337" s="16" t="s">
        <v>124</v>
      </c>
      <c r="D1337" t="s">
        <v>27</v>
      </c>
      <c r="E1337" s="16" t="s">
        <v>158</v>
      </c>
      <c r="F1337">
        <v>6</v>
      </c>
      <c r="G1337" s="20">
        <v>6.166666666666667</v>
      </c>
      <c r="H1337" s="21">
        <v>6</v>
      </c>
      <c r="I1337" s="19">
        <v>8.25</v>
      </c>
      <c r="J1337" t="s">
        <v>17</v>
      </c>
      <c r="K1337" s="18">
        <v>284.20999999999998</v>
      </c>
      <c r="L1337" s="18">
        <v>306.08999999999997</v>
      </c>
      <c r="M1337" s="18"/>
      <c r="N1337" s="18"/>
    </row>
    <row r="1338" spans="1:14" ht="15" x14ac:dyDescent="0.25">
      <c r="A1338" t="str">
        <f t="shared" si="20"/>
        <v>VN1187A3217</v>
      </c>
      <c r="B1338" s="17" t="s">
        <v>159</v>
      </c>
      <c r="C1338" s="16" t="s">
        <v>124</v>
      </c>
      <c r="D1338" t="s">
        <v>27</v>
      </c>
      <c r="E1338" s="16" t="s">
        <v>158</v>
      </c>
      <c r="F1338">
        <v>7</v>
      </c>
      <c r="G1338" s="20">
        <v>6.416666666666667</v>
      </c>
      <c r="H1338" s="21">
        <v>7</v>
      </c>
      <c r="I1338" s="19">
        <v>8.75</v>
      </c>
      <c r="J1338" t="s">
        <v>17</v>
      </c>
      <c r="K1338" s="18">
        <v>284.20999999999998</v>
      </c>
      <c r="L1338" s="18">
        <v>306.08999999999997</v>
      </c>
      <c r="M1338" s="18"/>
      <c r="N1338" s="18"/>
    </row>
    <row r="1339" spans="1:14" ht="15" x14ac:dyDescent="0.25">
      <c r="A1339" t="str">
        <f t="shared" si="20"/>
        <v>VN1189A3211</v>
      </c>
      <c r="B1339" s="17" t="s">
        <v>159</v>
      </c>
      <c r="C1339" s="16" t="s">
        <v>124</v>
      </c>
      <c r="D1339" t="s">
        <v>27</v>
      </c>
      <c r="E1339" s="16" t="s">
        <v>382</v>
      </c>
      <c r="F1339">
        <v>1</v>
      </c>
      <c r="G1339" s="20">
        <v>9.8333333333333339</v>
      </c>
      <c r="H1339" s="21">
        <v>1</v>
      </c>
      <c r="I1339" s="19">
        <v>11.916666666666666</v>
      </c>
      <c r="J1339" t="s">
        <v>17</v>
      </c>
      <c r="K1339" s="18">
        <v>284.20999999999998</v>
      </c>
      <c r="L1339" s="18">
        <v>306.08999999999997</v>
      </c>
      <c r="M1339" s="18"/>
      <c r="N1339" s="18"/>
    </row>
    <row r="1340" spans="1:14" ht="15" x14ac:dyDescent="0.25">
      <c r="A1340" t="str">
        <f t="shared" si="20"/>
        <v>VN1189A3212</v>
      </c>
      <c r="B1340" s="17" t="s">
        <v>159</v>
      </c>
      <c r="C1340" s="16" t="s">
        <v>124</v>
      </c>
      <c r="D1340" t="s">
        <v>27</v>
      </c>
      <c r="E1340" s="16" t="s">
        <v>382</v>
      </c>
      <c r="F1340">
        <v>2</v>
      </c>
      <c r="G1340" s="20">
        <v>9.8333333333333339</v>
      </c>
      <c r="H1340" s="21">
        <v>2</v>
      </c>
      <c r="I1340" s="19">
        <v>11.916666666666666</v>
      </c>
      <c r="J1340" t="s">
        <v>17</v>
      </c>
      <c r="K1340" s="18">
        <v>284.20999999999998</v>
      </c>
      <c r="L1340" s="18">
        <v>306.08999999999997</v>
      </c>
      <c r="M1340" s="18"/>
      <c r="N1340" s="18"/>
    </row>
    <row r="1341" spans="1:14" ht="15" x14ac:dyDescent="0.25">
      <c r="A1341" t="str">
        <f t="shared" si="20"/>
        <v>VN1189A3213</v>
      </c>
      <c r="B1341" s="17" t="s">
        <v>159</v>
      </c>
      <c r="C1341" s="16" t="s">
        <v>124</v>
      </c>
      <c r="D1341" t="s">
        <v>27</v>
      </c>
      <c r="E1341" s="16" t="s">
        <v>382</v>
      </c>
      <c r="F1341">
        <v>3</v>
      </c>
      <c r="G1341" s="20">
        <v>9.8333333333333339</v>
      </c>
      <c r="H1341" s="21">
        <v>3</v>
      </c>
      <c r="I1341" s="19">
        <v>11.916666666666666</v>
      </c>
      <c r="J1341" t="s">
        <v>17</v>
      </c>
      <c r="K1341" s="18">
        <v>284.20999999999998</v>
      </c>
      <c r="L1341" s="18">
        <v>306.08999999999997</v>
      </c>
      <c r="M1341" s="18"/>
      <c r="N1341" s="18"/>
    </row>
    <row r="1342" spans="1:14" ht="15" x14ac:dyDescent="0.25">
      <c r="A1342" t="str">
        <f t="shared" si="20"/>
        <v>VN1189A3214</v>
      </c>
      <c r="B1342" s="17" t="s">
        <v>159</v>
      </c>
      <c r="C1342" s="16" t="s">
        <v>124</v>
      </c>
      <c r="D1342" t="s">
        <v>27</v>
      </c>
      <c r="E1342" s="16" t="s">
        <v>382</v>
      </c>
      <c r="F1342">
        <v>4</v>
      </c>
      <c r="G1342" s="20">
        <v>9.75</v>
      </c>
      <c r="H1342" s="21">
        <v>4</v>
      </c>
      <c r="I1342" s="19">
        <v>11.833333333333334</v>
      </c>
      <c r="J1342" t="s">
        <v>17</v>
      </c>
      <c r="K1342" s="18">
        <v>284.20999999999998</v>
      </c>
      <c r="L1342" s="18">
        <v>306.08999999999997</v>
      </c>
      <c r="M1342" s="18"/>
      <c r="N1342" s="18"/>
    </row>
    <row r="1343" spans="1:14" ht="15" x14ac:dyDescent="0.25">
      <c r="A1343" t="str">
        <f t="shared" si="20"/>
        <v>VN1189A3215</v>
      </c>
      <c r="B1343" s="17" t="s">
        <v>159</v>
      </c>
      <c r="C1343" s="16" t="s">
        <v>124</v>
      </c>
      <c r="D1343" t="s">
        <v>27</v>
      </c>
      <c r="E1343" s="16" t="s">
        <v>382</v>
      </c>
      <c r="F1343">
        <v>5</v>
      </c>
      <c r="G1343" s="20">
        <v>9.9166666666666661</v>
      </c>
      <c r="H1343" s="21">
        <v>5</v>
      </c>
      <c r="I1343" s="19">
        <v>12</v>
      </c>
      <c r="J1343" t="s">
        <v>17</v>
      </c>
      <c r="K1343" s="18">
        <v>284.20999999999998</v>
      </c>
      <c r="L1343" s="18">
        <v>306.08999999999997</v>
      </c>
      <c r="M1343" s="18"/>
      <c r="N1343" s="18"/>
    </row>
    <row r="1344" spans="1:14" ht="15" x14ac:dyDescent="0.25">
      <c r="A1344" t="str">
        <f t="shared" si="20"/>
        <v>VN1189A3216</v>
      </c>
      <c r="B1344" s="17" t="s">
        <v>159</v>
      </c>
      <c r="C1344" s="16" t="s">
        <v>124</v>
      </c>
      <c r="D1344" t="s">
        <v>27</v>
      </c>
      <c r="E1344" s="16" t="s">
        <v>382</v>
      </c>
      <c r="F1344">
        <v>6</v>
      </c>
      <c r="G1344" s="20">
        <v>10.333333333333334</v>
      </c>
      <c r="H1344" s="21">
        <v>6</v>
      </c>
      <c r="I1344" s="19">
        <v>12.416666666666666</v>
      </c>
      <c r="J1344" t="s">
        <v>17</v>
      </c>
      <c r="K1344" s="18">
        <v>284.20999999999998</v>
      </c>
      <c r="L1344" s="18">
        <v>306.08999999999997</v>
      </c>
      <c r="M1344" s="18"/>
      <c r="N1344" s="18"/>
    </row>
    <row r="1345" spans="1:14" ht="15" x14ac:dyDescent="0.25">
      <c r="A1345" t="str">
        <f t="shared" si="20"/>
        <v>VN1189A3217</v>
      </c>
      <c r="B1345" s="17" t="s">
        <v>159</v>
      </c>
      <c r="C1345" s="16" t="s">
        <v>124</v>
      </c>
      <c r="D1345" t="s">
        <v>27</v>
      </c>
      <c r="E1345" s="16" t="s">
        <v>382</v>
      </c>
      <c r="F1345">
        <v>7</v>
      </c>
      <c r="G1345" s="20">
        <v>10.25</v>
      </c>
      <c r="H1345" s="21">
        <v>7</v>
      </c>
      <c r="I1345" s="19">
        <v>12.333333333333334</v>
      </c>
      <c r="J1345" t="s">
        <v>17</v>
      </c>
      <c r="K1345" s="18">
        <v>284.20999999999998</v>
      </c>
      <c r="L1345" s="18">
        <v>306.08999999999997</v>
      </c>
      <c r="M1345" s="18"/>
      <c r="N1345" s="18"/>
    </row>
    <row r="1346" spans="1:14" ht="15" x14ac:dyDescent="0.25">
      <c r="A1346" t="str">
        <f t="shared" si="20"/>
        <v>VN1193A3211</v>
      </c>
      <c r="B1346" s="17" t="s">
        <v>159</v>
      </c>
      <c r="C1346" s="16" t="s">
        <v>124</v>
      </c>
      <c r="D1346" t="s">
        <v>27</v>
      </c>
      <c r="E1346" s="16" t="s">
        <v>492</v>
      </c>
      <c r="F1346">
        <v>1</v>
      </c>
      <c r="G1346" s="20">
        <v>13.75</v>
      </c>
      <c r="H1346" s="21">
        <v>1</v>
      </c>
      <c r="I1346" s="19">
        <v>15.833333333333334</v>
      </c>
      <c r="J1346" t="s">
        <v>17</v>
      </c>
      <c r="K1346" s="18">
        <v>284.20999999999998</v>
      </c>
      <c r="L1346" s="18">
        <v>306.08999999999997</v>
      </c>
      <c r="M1346" s="18"/>
      <c r="N1346" s="18"/>
    </row>
    <row r="1347" spans="1:14" ht="15" x14ac:dyDescent="0.25">
      <c r="A1347" t="str">
        <f t="shared" ref="A1347:A1410" si="21">E1347&amp;J1347&amp;F1347</f>
        <v>VN1193A3212</v>
      </c>
      <c r="B1347" s="17" t="s">
        <v>159</v>
      </c>
      <c r="C1347" s="16" t="s">
        <v>124</v>
      </c>
      <c r="D1347" t="s">
        <v>27</v>
      </c>
      <c r="E1347" s="16" t="s">
        <v>492</v>
      </c>
      <c r="F1347">
        <v>2</v>
      </c>
      <c r="G1347" s="20">
        <v>13.75</v>
      </c>
      <c r="H1347" s="21">
        <v>2</v>
      </c>
      <c r="I1347" s="19">
        <v>15.833333333333334</v>
      </c>
      <c r="J1347" t="s">
        <v>17</v>
      </c>
      <c r="K1347" s="18">
        <v>284.20999999999998</v>
      </c>
      <c r="L1347" s="18">
        <v>306.08999999999997</v>
      </c>
      <c r="M1347" s="18"/>
      <c r="N1347" s="18"/>
    </row>
    <row r="1348" spans="1:14" ht="15" x14ac:dyDescent="0.25">
      <c r="A1348" t="str">
        <f t="shared" si="21"/>
        <v>VN1193A3213</v>
      </c>
      <c r="B1348" s="17" t="s">
        <v>159</v>
      </c>
      <c r="C1348" s="16" t="s">
        <v>124</v>
      </c>
      <c r="D1348" t="s">
        <v>27</v>
      </c>
      <c r="E1348" s="16" t="s">
        <v>492</v>
      </c>
      <c r="F1348">
        <v>3</v>
      </c>
      <c r="G1348" s="20">
        <v>13.916666666666666</v>
      </c>
      <c r="H1348" s="21">
        <v>3</v>
      </c>
      <c r="I1348" s="19">
        <v>16</v>
      </c>
      <c r="J1348" t="s">
        <v>17</v>
      </c>
      <c r="K1348" s="18">
        <v>284.20999999999998</v>
      </c>
      <c r="L1348" s="18">
        <v>306.08999999999997</v>
      </c>
      <c r="M1348" s="18"/>
      <c r="N1348" s="18"/>
    </row>
    <row r="1349" spans="1:14" ht="15" x14ac:dyDescent="0.25">
      <c r="A1349" t="str">
        <f t="shared" si="21"/>
        <v>VN1193A3214</v>
      </c>
      <c r="B1349" s="17" t="s">
        <v>159</v>
      </c>
      <c r="C1349" s="16" t="s">
        <v>124</v>
      </c>
      <c r="D1349" t="s">
        <v>27</v>
      </c>
      <c r="E1349" s="16" t="s">
        <v>492</v>
      </c>
      <c r="F1349">
        <v>4</v>
      </c>
      <c r="G1349" s="20">
        <v>14.083333333333334</v>
      </c>
      <c r="H1349" s="21">
        <v>4</v>
      </c>
      <c r="I1349" s="19">
        <v>16.166666666666668</v>
      </c>
      <c r="J1349" t="s">
        <v>17</v>
      </c>
      <c r="K1349" s="18">
        <v>284.20999999999998</v>
      </c>
      <c r="L1349" s="18">
        <v>306.08999999999997</v>
      </c>
      <c r="M1349" s="18"/>
      <c r="N1349" s="18"/>
    </row>
    <row r="1350" spans="1:14" ht="15" x14ac:dyDescent="0.25">
      <c r="A1350" t="str">
        <f t="shared" si="21"/>
        <v>VN1193A3215</v>
      </c>
      <c r="B1350" s="17" t="s">
        <v>159</v>
      </c>
      <c r="C1350" s="16" t="s">
        <v>124</v>
      </c>
      <c r="D1350" t="s">
        <v>27</v>
      </c>
      <c r="E1350" s="16" t="s">
        <v>492</v>
      </c>
      <c r="F1350">
        <v>5</v>
      </c>
      <c r="G1350" s="20">
        <v>14.166666666666666</v>
      </c>
      <c r="H1350" s="21">
        <v>5</v>
      </c>
      <c r="I1350" s="19">
        <v>16.25</v>
      </c>
      <c r="J1350" t="s">
        <v>17</v>
      </c>
      <c r="K1350" s="18">
        <v>284.20999999999998</v>
      </c>
      <c r="L1350" s="18">
        <v>306.08999999999997</v>
      </c>
      <c r="M1350" s="18"/>
      <c r="N1350" s="18"/>
    </row>
    <row r="1351" spans="1:14" ht="15" x14ac:dyDescent="0.25">
      <c r="A1351" t="str">
        <f t="shared" si="21"/>
        <v>VN1193A3216</v>
      </c>
      <c r="B1351" s="17" t="s">
        <v>159</v>
      </c>
      <c r="C1351" s="16" t="s">
        <v>124</v>
      </c>
      <c r="D1351" t="s">
        <v>27</v>
      </c>
      <c r="E1351" s="16" t="s">
        <v>492</v>
      </c>
      <c r="F1351">
        <v>6</v>
      </c>
      <c r="G1351" s="20">
        <v>14.666666666666666</v>
      </c>
      <c r="H1351" s="21">
        <v>6</v>
      </c>
      <c r="I1351" s="19">
        <v>16.75</v>
      </c>
      <c r="J1351" t="s">
        <v>17</v>
      </c>
      <c r="K1351" s="18">
        <v>284.20999999999998</v>
      </c>
      <c r="L1351" s="18">
        <v>306.08999999999997</v>
      </c>
      <c r="M1351" s="18"/>
      <c r="N1351" s="18"/>
    </row>
    <row r="1352" spans="1:14" ht="15" x14ac:dyDescent="0.25">
      <c r="A1352" t="str">
        <f t="shared" si="21"/>
        <v>VN1193A3217</v>
      </c>
      <c r="B1352" s="15" t="s">
        <v>159</v>
      </c>
      <c r="C1352" s="16" t="s">
        <v>124</v>
      </c>
      <c r="D1352" t="s">
        <v>27</v>
      </c>
      <c r="E1352" s="16" t="s">
        <v>492</v>
      </c>
      <c r="F1352">
        <v>7</v>
      </c>
      <c r="G1352" s="20">
        <v>14.666666666666666</v>
      </c>
      <c r="H1352" s="21">
        <v>7</v>
      </c>
      <c r="I1352" s="19">
        <v>16.75</v>
      </c>
      <c r="J1352" t="s">
        <v>17</v>
      </c>
      <c r="K1352" s="18">
        <v>284.20999999999998</v>
      </c>
      <c r="L1352" s="18">
        <v>306.08999999999997</v>
      </c>
      <c r="M1352" s="18"/>
      <c r="N1352" s="18"/>
    </row>
    <row r="1353" spans="1:14" ht="15" x14ac:dyDescent="0.25">
      <c r="A1353" t="str">
        <f t="shared" si="21"/>
        <v>VN871A3212</v>
      </c>
      <c r="B1353" s="15" t="s">
        <v>695</v>
      </c>
      <c r="C1353" s="16" t="s">
        <v>693</v>
      </c>
      <c r="D1353" t="s">
        <v>66</v>
      </c>
      <c r="E1353" s="16" t="s">
        <v>694</v>
      </c>
      <c r="F1353">
        <v>2</v>
      </c>
      <c r="G1353" s="20">
        <v>15.166666666666666</v>
      </c>
      <c r="H1353" s="21">
        <v>2</v>
      </c>
      <c r="I1353" s="19">
        <v>20.666666666666668</v>
      </c>
      <c r="J1353" t="s">
        <v>17</v>
      </c>
      <c r="K1353" s="18">
        <v>782.9</v>
      </c>
      <c r="L1353" s="18">
        <v>673.05</v>
      </c>
      <c r="M1353" s="18"/>
      <c r="N1353" s="18"/>
    </row>
    <row r="1354" spans="1:14" ht="15" x14ac:dyDescent="0.25">
      <c r="A1354" t="str">
        <f t="shared" si="21"/>
        <v>VN1542A3211</v>
      </c>
      <c r="B1354" s="17" t="s">
        <v>286</v>
      </c>
      <c r="C1354" s="16" t="s">
        <v>119</v>
      </c>
      <c r="D1354" t="s">
        <v>35</v>
      </c>
      <c r="E1354" s="16" t="s">
        <v>391</v>
      </c>
      <c r="F1354">
        <v>1</v>
      </c>
      <c r="G1354" s="20">
        <v>3.4166666666666665</v>
      </c>
      <c r="H1354" s="21">
        <v>1</v>
      </c>
      <c r="I1354" s="19">
        <v>4.666666666666667</v>
      </c>
      <c r="J1354" t="s">
        <v>17</v>
      </c>
      <c r="K1354" s="18">
        <v>233.52</v>
      </c>
      <c r="L1354" s="18">
        <v>188.23</v>
      </c>
      <c r="M1354" s="18"/>
      <c r="N1354" s="18"/>
    </row>
    <row r="1355" spans="1:14" ht="15" x14ac:dyDescent="0.25">
      <c r="A1355" t="str">
        <f t="shared" si="21"/>
        <v>VN1542A3212</v>
      </c>
      <c r="B1355" s="17" t="s">
        <v>286</v>
      </c>
      <c r="C1355" s="16" t="s">
        <v>119</v>
      </c>
      <c r="D1355" t="s">
        <v>35</v>
      </c>
      <c r="E1355" s="16" t="s">
        <v>391</v>
      </c>
      <c r="F1355">
        <v>2</v>
      </c>
      <c r="G1355" s="20">
        <v>3.4166666666666665</v>
      </c>
      <c r="H1355" s="21">
        <v>2</v>
      </c>
      <c r="I1355" s="19">
        <v>4.666666666666667</v>
      </c>
      <c r="J1355" t="s">
        <v>17</v>
      </c>
      <c r="K1355" s="18">
        <v>233.52</v>
      </c>
      <c r="L1355" s="18">
        <v>188.23</v>
      </c>
      <c r="M1355" s="18"/>
      <c r="N1355" s="18"/>
    </row>
    <row r="1356" spans="1:14" ht="15" x14ac:dyDescent="0.25">
      <c r="A1356" t="str">
        <f t="shared" si="21"/>
        <v>VN1542A3213</v>
      </c>
      <c r="B1356" s="17" t="s">
        <v>286</v>
      </c>
      <c r="C1356" s="16" t="s">
        <v>119</v>
      </c>
      <c r="D1356" t="s">
        <v>35</v>
      </c>
      <c r="E1356" s="16" t="s">
        <v>391</v>
      </c>
      <c r="F1356">
        <v>3</v>
      </c>
      <c r="G1356" s="20">
        <v>3.4166666666666665</v>
      </c>
      <c r="H1356" s="21">
        <v>3</v>
      </c>
      <c r="I1356" s="19">
        <v>4.666666666666667</v>
      </c>
      <c r="J1356" t="s">
        <v>17</v>
      </c>
      <c r="K1356" s="18">
        <v>233.52</v>
      </c>
      <c r="L1356" s="18">
        <v>188.23</v>
      </c>
      <c r="M1356" s="18"/>
      <c r="N1356" s="18"/>
    </row>
    <row r="1357" spans="1:14" ht="15" x14ac:dyDescent="0.25">
      <c r="A1357" t="str">
        <f t="shared" si="21"/>
        <v>VN1542A3214</v>
      </c>
      <c r="B1357" s="17" t="s">
        <v>286</v>
      </c>
      <c r="C1357" s="16" t="s">
        <v>119</v>
      </c>
      <c r="D1357" t="s">
        <v>35</v>
      </c>
      <c r="E1357" s="16" t="s">
        <v>391</v>
      </c>
      <c r="F1357">
        <v>4</v>
      </c>
      <c r="G1357" s="20">
        <v>3.4166666666666665</v>
      </c>
      <c r="H1357" s="21">
        <v>4</v>
      </c>
      <c r="I1357" s="19">
        <v>4.666666666666667</v>
      </c>
      <c r="J1357" t="s">
        <v>17</v>
      </c>
      <c r="K1357" s="18">
        <v>233.52</v>
      </c>
      <c r="L1357" s="18">
        <v>188.23</v>
      </c>
      <c r="M1357" s="18"/>
      <c r="N1357" s="18"/>
    </row>
    <row r="1358" spans="1:14" ht="15" x14ac:dyDescent="0.25">
      <c r="A1358" t="str">
        <f t="shared" si="21"/>
        <v>VN1542A3215</v>
      </c>
      <c r="B1358" s="17" t="s">
        <v>286</v>
      </c>
      <c r="C1358" s="16" t="s">
        <v>119</v>
      </c>
      <c r="D1358" t="s">
        <v>35</v>
      </c>
      <c r="E1358" s="16" t="s">
        <v>391</v>
      </c>
      <c r="F1358">
        <v>5</v>
      </c>
      <c r="G1358" s="20">
        <v>3.4166666666666665</v>
      </c>
      <c r="H1358" s="21">
        <v>5</v>
      </c>
      <c r="I1358" s="19">
        <v>4.666666666666667</v>
      </c>
      <c r="J1358" t="s">
        <v>17</v>
      </c>
      <c r="K1358" s="18">
        <v>233.52</v>
      </c>
      <c r="L1358" s="18">
        <v>188.23</v>
      </c>
      <c r="M1358" s="18"/>
      <c r="N1358" s="18"/>
    </row>
    <row r="1359" spans="1:14" ht="15" x14ac:dyDescent="0.25">
      <c r="A1359" t="str">
        <f t="shared" si="21"/>
        <v>VN1542A3216</v>
      </c>
      <c r="B1359" s="17" t="s">
        <v>286</v>
      </c>
      <c r="C1359" s="16" t="s">
        <v>119</v>
      </c>
      <c r="D1359" t="s">
        <v>35</v>
      </c>
      <c r="E1359" s="16" t="s">
        <v>391</v>
      </c>
      <c r="F1359">
        <v>6</v>
      </c>
      <c r="G1359" s="20">
        <v>3.4166666666666665</v>
      </c>
      <c r="H1359" s="21">
        <v>6</v>
      </c>
      <c r="I1359" s="19">
        <v>4.666666666666667</v>
      </c>
      <c r="J1359" t="s">
        <v>17</v>
      </c>
      <c r="K1359" s="18">
        <v>233.52</v>
      </c>
      <c r="L1359" s="18">
        <v>188.23</v>
      </c>
      <c r="M1359" s="18"/>
      <c r="N1359" s="18"/>
    </row>
    <row r="1360" spans="1:14" ht="15" x14ac:dyDescent="0.25">
      <c r="A1360" t="str">
        <f t="shared" si="21"/>
        <v>VN1542A3217</v>
      </c>
      <c r="B1360" s="17" t="s">
        <v>286</v>
      </c>
      <c r="C1360" s="16" t="s">
        <v>119</v>
      </c>
      <c r="D1360" t="s">
        <v>35</v>
      </c>
      <c r="E1360" s="16" t="s">
        <v>391</v>
      </c>
      <c r="F1360">
        <v>7</v>
      </c>
      <c r="G1360" s="20">
        <v>3.4166666666666665</v>
      </c>
      <c r="H1360" s="21">
        <v>7</v>
      </c>
      <c r="I1360" s="19">
        <v>4.666666666666667</v>
      </c>
      <c r="J1360" t="s">
        <v>17</v>
      </c>
      <c r="K1360" s="18">
        <v>233.52</v>
      </c>
      <c r="L1360" s="18">
        <v>188.23</v>
      </c>
      <c r="M1360" s="18"/>
      <c r="N1360" s="18"/>
    </row>
    <row r="1361" spans="1:14" ht="15" x14ac:dyDescent="0.25">
      <c r="A1361" t="str">
        <f t="shared" si="21"/>
        <v>VN1546A3211</v>
      </c>
      <c r="B1361" s="17" t="s">
        <v>286</v>
      </c>
      <c r="C1361" s="16" t="s">
        <v>119</v>
      </c>
      <c r="D1361" t="s">
        <v>35</v>
      </c>
      <c r="E1361" s="16" t="s">
        <v>285</v>
      </c>
      <c r="F1361">
        <v>1</v>
      </c>
      <c r="G1361" s="20">
        <v>9.25</v>
      </c>
      <c r="H1361" s="21">
        <v>1</v>
      </c>
      <c r="I1361" s="19">
        <v>10.5</v>
      </c>
      <c r="J1361" t="s">
        <v>17</v>
      </c>
      <c r="K1361" s="18">
        <v>233.52</v>
      </c>
      <c r="L1361" s="18">
        <v>188.23</v>
      </c>
      <c r="M1361" s="18"/>
      <c r="N1361" s="18"/>
    </row>
    <row r="1362" spans="1:14" ht="15" x14ac:dyDescent="0.25">
      <c r="A1362" t="str">
        <f t="shared" si="21"/>
        <v>VN1546A3212</v>
      </c>
      <c r="B1362" s="17" t="s">
        <v>286</v>
      </c>
      <c r="C1362" s="16" t="s">
        <v>119</v>
      </c>
      <c r="D1362" t="s">
        <v>35</v>
      </c>
      <c r="E1362" s="16" t="s">
        <v>285</v>
      </c>
      <c r="F1362">
        <v>2</v>
      </c>
      <c r="G1362" s="20">
        <v>9.75</v>
      </c>
      <c r="H1362" s="21">
        <v>2</v>
      </c>
      <c r="I1362" s="19">
        <v>11</v>
      </c>
      <c r="J1362" t="s">
        <v>17</v>
      </c>
      <c r="K1362" s="18">
        <v>233.52</v>
      </c>
      <c r="L1362" s="18">
        <v>188.23</v>
      </c>
      <c r="M1362" s="18"/>
      <c r="N1362" s="18"/>
    </row>
    <row r="1363" spans="1:14" ht="15" x14ac:dyDescent="0.25">
      <c r="A1363" t="str">
        <f t="shared" si="21"/>
        <v>VN1546A3214</v>
      </c>
      <c r="B1363" s="17" t="s">
        <v>286</v>
      </c>
      <c r="C1363" s="16" t="s">
        <v>119</v>
      </c>
      <c r="D1363" t="s">
        <v>35</v>
      </c>
      <c r="E1363" s="16" t="s">
        <v>285</v>
      </c>
      <c r="F1363">
        <v>4</v>
      </c>
      <c r="G1363" s="20">
        <v>9.5833333333333339</v>
      </c>
      <c r="H1363" s="21">
        <v>4</v>
      </c>
      <c r="I1363" s="19">
        <v>10.833333333333334</v>
      </c>
      <c r="J1363" t="s">
        <v>17</v>
      </c>
      <c r="K1363" s="18">
        <v>233.52</v>
      </c>
      <c r="L1363" s="18">
        <v>188.23</v>
      </c>
      <c r="M1363" s="18"/>
      <c r="N1363" s="18"/>
    </row>
    <row r="1364" spans="1:14" ht="15" x14ac:dyDescent="0.25">
      <c r="A1364" t="str">
        <f t="shared" si="21"/>
        <v>VN1546A3215</v>
      </c>
      <c r="B1364" s="17" t="s">
        <v>286</v>
      </c>
      <c r="C1364" s="16" t="s">
        <v>119</v>
      </c>
      <c r="D1364" t="s">
        <v>35</v>
      </c>
      <c r="E1364" s="16" t="s">
        <v>285</v>
      </c>
      <c r="F1364">
        <v>5</v>
      </c>
      <c r="G1364" s="20">
        <v>9.5833333333333339</v>
      </c>
      <c r="H1364" s="21">
        <v>5</v>
      </c>
      <c r="I1364" s="19">
        <v>10.833333333333334</v>
      </c>
      <c r="J1364" t="s">
        <v>17</v>
      </c>
      <c r="K1364" s="18">
        <v>233.52</v>
      </c>
      <c r="L1364" s="18">
        <v>188.23</v>
      </c>
      <c r="M1364" s="18"/>
      <c r="N1364" s="18"/>
    </row>
    <row r="1365" spans="1:14" ht="15" x14ac:dyDescent="0.25">
      <c r="A1365" t="str">
        <f t="shared" si="21"/>
        <v>VN1546A3216</v>
      </c>
      <c r="B1365" s="17" t="s">
        <v>286</v>
      </c>
      <c r="C1365" s="16" t="s">
        <v>119</v>
      </c>
      <c r="D1365" t="s">
        <v>35</v>
      </c>
      <c r="E1365" s="16" t="s">
        <v>285</v>
      </c>
      <c r="F1365">
        <v>6</v>
      </c>
      <c r="G1365" s="20">
        <v>9.6666666666666661</v>
      </c>
      <c r="H1365" s="21">
        <v>6</v>
      </c>
      <c r="I1365" s="19">
        <v>10.916666666666666</v>
      </c>
      <c r="J1365" t="s">
        <v>17</v>
      </c>
      <c r="K1365" s="18">
        <v>233.52</v>
      </c>
      <c r="L1365" s="18">
        <v>188.23</v>
      </c>
      <c r="M1365" s="18"/>
      <c r="N1365" s="18"/>
    </row>
    <row r="1366" spans="1:14" ht="15" x14ac:dyDescent="0.25">
      <c r="A1366" t="str">
        <f t="shared" si="21"/>
        <v>VN1546A3217</v>
      </c>
      <c r="B1366" s="17" t="s">
        <v>286</v>
      </c>
      <c r="C1366" s="16" t="s">
        <v>119</v>
      </c>
      <c r="D1366" t="s">
        <v>35</v>
      </c>
      <c r="E1366" s="16" t="s">
        <v>285</v>
      </c>
      <c r="F1366">
        <v>7</v>
      </c>
      <c r="G1366" s="20">
        <v>10.916666666666666</v>
      </c>
      <c r="H1366" s="21">
        <v>7</v>
      </c>
      <c r="I1366" s="19">
        <v>12.166666666666666</v>
      </c>
      <c r="J1366" t="s">
        <v>17</v>
      </c>
      <c r="K1366" s="18">
        <v>233.52</v>
      </c>
      <c r="L1366" s="18">
        <v>188.23</v>
      </c>
      <c r="M1366" s="18"/>
      <c r="N1366" s="18"/>
    </row>
    <row r="1367" spans="1:14" ht="15" x14ac:dyDescent="0.25">
      <c r="A1367" t="str">
        <f t="shared" si="21"/>
        <v>VN1548A3211</v>
      </c>
      <c r="B1367" s="17" t="s">
        <v>286</v>
      </c>
      <c r="C1367" s="16" t="s">
        <v>119</v>
      </c>
      <c r="D1367" t="s">
        <v>35</v>
      </c>
      <c r="E1367" s="16" t="s">
        <v>464</v>
      </c>
      <c r="F1367">
        <v>1</v>
      </c>
      <c r="G1367" s="20">
        <v>13.916666666666666</v>
      </c>
      <c r="H1367" s="21">
        <v>1</v>
      </c>
      <c r="I1367" s="19">
        <v>15.166666666666666</v>
      </c>
      <c r="J1367" t="s">
        <v>17</v>
      </c>
      <c r="K1367" s="18">
        <v>233.52</v>
      </c>
      <c r="L1367" s="18">
        <v>188.23</v>
      </c>
      <c r="M1367" s="18"/>
      <c r="N1367" s="18"/>
    </row>
    <row r="1368" spans="1:14" ht="15" x14ac:dyDescent="0.25">
      <c r="A1368" t="str">
        <f t="shared" si="21"/>
        <v>VN1548A3212</v>
      </c>
      <c r="B1368" s="17" t="s">
        <v>286</v>
      </c>
      <c r="C1368" s="16" t="s">
        <v>119</v>
      </c>
      <c r="D1368" t="s">
        <v>35</v>
      </c>
      <c r="E1368" s="16" t="s">
        <v>464</v>
      </c>
      <c r="F1368">
        <v>2</v>
      </c>
      <c r="G1368" s="20">
        <v>13.916666666666666</v>
      </c>
      <c r="H1368" s="21">
        <v>2</v>
      </c>
      <c r="I1368" s="19">
        <v>15.166666666666666</v>
      </c>
      <c r="J1368" t="s">
        <v>17</v>
      </c>
      <c r="K1368" s="18">
        <v>233.52</v>
      </c>
      <c r="L1368" s="18">
        <v>188.23</v>
      </c>
      <c r="M1368" s="18"/>
      <c r="N1368" s="18"/>
    </row>
    <row r="1369" spans="1:14" ht="15" x14ac:dyDescent="0.25">
      <c r="A1369" t="str">
        <f t="shared" si="21"/>
        <v>VN1548A3213</v>
      </c>
      <c r="B1369" s="17" t="s">
        <v>286</v>
      </c>
      <c r="C1369" s="16" t="s">
        <v>119</v>
      </c>
      <c r="D1369" t="s">
        <v>35</v>
      </c>
      <c r="E1369" s="16" t="s">
        <v>464</v>
      </c>
      <c r="F1369">
        <v>3</v>
      </c>
      <c r="G1369" s="20">
        <v>13.916666666666666</v>
      </c>
      <c r="H1369" s="21">
        <v>3</v>
      </c>
      <c r="I1369" s="19">
        <v>15.166666666666666</v>
      </c>
      <c r="J1369" t="s">
        <v>17</v>
      </c>
      <c r="K1369" s="18">
        <v>233.52</v>
      </c>
      <c r="L1369" s="18">
        <v>188.23</v>
      </c>
      <c r="M1369" s="18"/>
      <c r="N1369" s="18"/>
    </row>
    <row r="1370" spans="1:14" ht="15" x14ac:dyDescent="0.25">
      <c r="A1370" t="str">
        <f t="shared" si="21"/>
        <v>VN1548A3214</v>
      </c>
      <c r="B1370" s="17" t="s">
        <v>286</v>
      </c>
      <c r="C1370" s="16" t="s">
        <v>119</v>
      </c>
      <c r="D1370" t="s">
        <v>35</v>
      </c>
      <c r="E1370" s="16" t="s">
        <v>464</v>
      </c>
      <c r="F1370">
        <v>4</v>
      </c>
      <c r="G1370" s="20">
        <v>14.25</v>
      </c>
      <c r="H1370" s="21">
        <v>4</v>
      </c>
      <c r="I1370" s="19">
        <v>15.5</v>
      </c>
      <c r="J1370" t="s">
        <v>17</v>
      </c>
      <c r="K1370" s="18">
        <v>233.52</v>
      </c>
      <c r="L1370" s="18">
        <v>188.23</v>
      </c>
      <c r="M1370" s="18"/>
      <c r="N1370" s="18"/>
    </row>
    <row r="1371" spans="1:14" ht="15" x14ac:dyDescent="0.25">
      <c r="A1371" t="str">
        <f t="shared" si="21"/>
        <v>VN1548A3215</v>
      </c>
      <c r="B1371" s="17" t="s">
        <v>286</v>
      </c>
      <c r="C1371" s="16" t="s">
        <v>119</v>
      </c>
      <c r="D1371" t="s">
        <v>35</v>
      </c>
      <c r="E1371" s="16" t="s">
        <v>464</v>
      </c>
      <c r="F1371">
        <v>5</v>
      </c>
      <c r="G1371" s="20">
        <v>13.916666666666666</v>
      </c>
      <c r="H1371" s="21">
        <v>5</v>
      </c>
      <c r="I1371" s="19">
        <v>15.166666666666666</v>
      </c>
      <c r="J1371" t="s">
        <v>17</v>
      </c>
      <c r="K1371" s="18">
        <v>233.52</v>
      </c>
      <c r="L1371" s="18">
        <v>188.23</v>
      </c>
      <c r="M1371" s="18"/>
      <c r="N1371" s="18"/>
    </row>
    <row r="1372" spans="1:14" ht="15" x14ac:dyDescent="0.25">
      <c r="A1372" t="str">
        <f t="shared" si="21"/>
        <v>VN1548A3216</v>
      </c>
      <c r="B1372" s="17" t="s">
        <v>286</v>
      </c>
      <c r="C1372" s="16" t="s">
        <v>119</v>
      </c>
      <c r="D1372" t="s">
        <v>35</v>
      </c>
      <c r="E1372" s="16" t="s">
        <v>464</v>
      </c>
      <c r="F1372">
        <v>6</v>
      </c>
      <c r="G1372" s="20">
        <v>13.916666666666666</v>
      </c>
      <c r="H1372" s="21">
        <v>6</v>
      </c>
      <c r="I1372" s="19">
        <v>15.166666666666666</v>
      </c>
      <c r="J1372" t="s">
        <v>17</v>
      </c>
      <c r="K1372" s="18">
        <v>233.52</v>
      </c>
      <c r="L1372" s="18">
        <v>188.23</v>
      </c>
      <c r="M1372" s="18"/>
      <c r="N1372" s="18"/>
    </row>
    <row r="1373" spans="1:14" ht="15" x14ac:dyDescent="0.25">
      <c r="A1373" t="str">
        <f t="shared" si="21"/>
        <v>VN1548A3217</v>
      </c>
      <c r="B1373" s="15" t="s">
        <v>286</v>
      </c>
      <c r="C1373" s="16" t="s">
        <v>119</v>
      </c>
      <c r="D1373" t="s">
        <v>35</v>
      </c>
      <c r="E1373" s="16" t="s">
        <v>464</v>
      </c>
      <c r="F1373">
        <v>7</v>
      </c>
      <c r="G1373" s="20">
        <v>13.916666666666666</v>
      </c>
      <c r="H1373" s="21">
        <v>7</v>
      </c>
      <c r="I1373" s="19">
        <v>15.166666666666666</v>
      </c>
      <c r="J1373" t="s">
        <v>17</v>
      </c>
      <c r="K1373" s="18">
        <v>233.52</v>
      </c>
      <c r="L1373" s="18">
        <v>188.23</v>
      </c>
      <c r="M1373" s="18"/>
      <c r="N1373" s="18"/>
    </row>
    <row r="1374" spans="1:14" ht="15" x14ac:dyDescent="0.25">
      <c r="A1374" t="str">
        <f t="shared" si="21"/>
        <v>VN1371A3211</v>
      </c>
      <c r="B1374" s="17" t="s">
        <v>118</v>
      </c>
      <c r="C1374" s="16" t="s">
        <v>119</v>
      </c>
      <c r="D1374" t="s">
        <v>27</v>
      </c>
      <c r="E1374" s="16" t="s">
        <v>160</v>
      </c>
      <c r="F1374">
        <v>1</v>
      </c>
      <c r="G1374" s="20">
        <v>1.3333333333333333</v>
      </c>
      <c r="H1374" s="21">
        <v>1</v>
      </c>
      <c r="I1374" s="19">
        <v>2.8333333333333335</v>
      </c>
      <c r="J1374" t="s">
        <v>17</v>
      </c>
      <c r="K1374" s="18">
        <v>214.89</v>
      </c>
      <c r="L1374" s="18">
        <v>213.88</v>
      </c>
      <c r="M1374" s="18"/>
      <c r="N1374" s="18"/>
    </row>
    <row r="1375" spans="1:14" ht="15" x14ac:dyDescent="0.25">
      <c r="A1375" t="str">
        <f t="shared" si="21"/>
        <v>VN1371A3212</v>
      </c>
      <c r="B1375" s="17" t="s">
        <v>118</v>
      </c>
      <c r="C1375" s="16" t="s">
        <v>119</v>
      </c>
      <c r="D1375" t="s">
        <v>27</v>
      </c>
      <c r="E1375" s="16" t="s">
        <v>160</v>
      </c>
      <c r="F1375">
        <v>2</v>
      </c>
      <c r="G1375" s="20">
        <v>1.5</v>
      </c>
      <c r="H1375" s="21">
        <v>2</v>
      </c>
      <c r="I1375" s="19">
        <v>3</v>
      </c>
      <c r="J1375" t="s">
        <v>17</v>
      </c>
      <c r="K1375" s="18">
        <v>214.89</v>
      </c>
      <c r="L1375" s="18">
        <v>213.88</v>
      </c>
      <c r="M1375" s="18"/>
      <c r="N1375" s="18"/>
    </row>
    <row r="1376" spans="1:14" ht="15" x14ac:dyDescent="0.25">
      <c r="A1376" t="str">
        <f t="shared" si="21"/>
        <v>VN1371A3213</v>
      </c>
      <c r="B1376" s="17" t="s">
        <v>118</v>
      </c>
      <c r="C1376" s="16" t="s">
        <v>119</v>
      </c>
      <c r="D1376" t="s">
        <v>27</v>
      </c>
      <c r="E1376" s="16" t="s">
        <v>160</v>
      </c>
      <c r="F1376">
        <v>3</v>
      </c>
      <c r="G1376" s="20">
        <v>1.5</v>
      </c>
      <c r="H1376" s="21">
        <v>3</v>
      </c>
      <c r="I1376" s="19">
        <v>3</v>
      </c>
      <c r="J1376" t="s">
        <v>17</v>
      </c>
      <c r="K1376" s="18">
        <v>214.89</v>
      </c>
      <c r="L1376" s="18">
        <v>213.88</v>
      </c>
      <c r="M1376" s="18"/>
      <c r="N1376" s="18"/>
    </row>
    <row r="1377" spans="1:14" ht="15" x14ac:dyDescent="0.25">
      <c r="A1377" t="str">
        <f t="shared" si="21"/>
        <v>VN1371A3214</v>
      </c>
      <c r="B1377" s="17" t="s">
        <v>118</v>
      </c>
      <c r="C1377" s="16" t="s">
        <v>119</v>
      </c>
      <c r="D1377" t="s">
        <v>27</v>
      </c>
      <c r="E1377" s="16" t="s">
        <v>160</v>
      </c>
      <c r="F1377">
        <v>4</v>
      </c>
      <c r="G1377" s="20">
        <v>1.3333333333333333</v>
      </c>
      <c r="H1377" s="21">
        <v>4</v>
      </c>
      <c r="I1377" s="19">
        <v>2.8333333333333335</v>
      </c>
      <c r="J1377" t="s">
        <v>17</v>
      </c>
      <c r="K1377" s="18">
        <v>214.89</v>
      </c>
      <c r="L1377" s="18">
        <v>213.88</v>
      </c>
      <c r="M1377" s="18"/>
      <c r="N1377" s="18"/>
    </row>
    <row r="1378" spans="1:14" ht="15" x14ac:dyDescent="0.25">
      <c r="A1378" t="str">
        <f t="shared" si="21"/>
        <v>VN1371A3215</v>
      </c>
      <c r="B1378" s="17" t="s">
        <v>118</v>
      </c>
      <c r="C1378" s="16" t="s">
        <v>119</v>
      </c>
      <c r="D1378" t="s">
        <v>27</v>
      </c>
      <c r="E1378" s="16" t="s">
        <v>160</v>
      </c>
      <c r="F1378">
        <v>5</v>
      </c>
      <c r="G1378" s="20">
        <v>1.3333333333333333</v>
      </c>
      <c r="H1378" s="21">
        <v>5</v>
      </c>
      <c r="I1378" s="19">
        <v>2.8333333333333335</v>
      </c>
      <c r="J1378" t="s">
        <v>17</v>
      </c>
      <c r="K1378" s="18">
        <v>214.89</v>
      </c>
      <c r="L1378" s="18">
        <v>213.88</v>
      </c>
      <c r="M1378" s="18"/>
      <c r="N1378" s="18"/>
    </row>
    <row r="1379" spans="1:14" ht="15" x14ac:dyDescent="0.25">
      <c r="A1379" t="str">
        <f t="shared" si="21"/>
        <v>VN1371A3216</v>
      </c>
      <c r="B1379" s="17" t="s">
        <v>118</v>
      </c>
      <c r="C1379" s="16" t="s">
        <v>119</v>
      </c>
      <c r="D1379" t="s">
        <v>27</v>
      </c>
      <c r="E1379" s="16" t="s">
        <v>160</v>
      </c>
      <c r="F1379">
        <v>6</v>
      </c>
      <c r="G1379" s="20">
        <v>1.3333333333333333</v>
      </c>
      <c r="H1379" s="21">
        <v>6</v>
      </c>
      <c r="I1379" s="19">
        <v>2.8333333333333335</v>
      </c>
      <c r="J1379" t="s">
        <v>17</v>
      </c>
      <c r="K1379" s="18">
        <v>214.89</v>
      </c>
      <c r="L1379" s="18">
        <v>213.88</v>
      </c>
      <c r="M1379" s="18"/>
      <c r="N1379" s="18"/>
    </row>
    <row r="1380" spans="1:14" ht="15" x14ac:dyDescent="0.25">
      <c r="A1380" t="str">
        <f t="shared" si="21"/>
        <v>VN1371A3217</v>
      </c>
      <c r="B1380" s="17" t="s">
        <v>118</v>
      </c>
      <c r="C1380" s="16" t="s">
        <v>119</v>
      </c>
      <c r="D1380" t="s">
        <v>27</v>
      </c>
      <c r="E1380" s="16" t="s">
        <v>160</v>
      </c>
      <c r="F1380">
        <v>7</v>
      </c>
      <c r="G1380" s="20">
        <v>1.3333333333333333</v>
      </c>
      <c r="H1380" s="21">
        <v>7</v>
      </c>
      <c r="I1380" s="19">
        <v>2.8333333333333335</v>
      </c>
      <c r="J1380" t="s">
        <v>17</v>
      </c>
      <c r="K1380" s="18">
        <v>214.89</v>
      </c>
      <c r="L1380" s="18">
        <v>213.88</v>
      </c>
      <c r="M1380" s="18"/>
      <c r="N1380" s="18"/>
    </row>
    <row r="1381" spans="1:14" ht="15" x14ac:dyDescent="0.25">
      <c r="A1381" t="str">
        <f t="shared" si="21"/>
        <v>VN1373A3211</v>
      </c>
      <c r="B1381" s="17" t="s">
        <v>118</v>
      </c>
      <c r="C1381" s="16" t="s">
        <v>119</v>
      </c>
      <c r="D1381" t="s">
        <v>27</v>
      </c>
      <c r="E1381" s="16" t="s">
        <v>639</v>
      </c>
      <c r="F1381">
        <v>1</v>
      </c>
      <c r="G1381" s="20">
        <v>6.25</v>
      </c>
      <c r="H1381" s="21">
        <v>1</v>
      </c>
      <c r="I1381" s="19">
        <v>7.75</v>
      </c>
      <c r="J1381" t="s">
        <v>17</v>
      </c>
      <c r="K1381" s="18">
        <v>214.89</v>
      </c>
      <c r="L1381" s="18">
        <v>213.88</v>
      </c>
      <c r="M1381" s="18"/>
      <c r="N1381" s="18"/>
    </row>
    <row r="1382" spans="1:14" ht="15" x14ac:dyDescent="0.25">
      <c r="A1382" t="str">
        <f t="shared" si="21"/>
        <v>VN1373A3212</v>
      </c>
      <c r="B1382" s="17" t="s">
        <v>118</v>
      </c>
      <c r="C1382" s="16" t="s">
        <v>119</v>
      </c>
      <c r="D1382" t="s">
        <v>27</v>
      </c>
      <c r="E1382" s="16" t="s">
        <v>639</v>
      </c>
      <c r="F1382">
        <v>2</v>
      </c>
      <c r="G1382" s="20">
        <v>6.25</v>
      </c>
      <c r="H1382" s="21">
        <v>2</v>
      </c>
      <c r="I1382" s="19">
        <v>7.75</v>
      </c>
      <c r="J1382" t="s">
        <v>17</v>
      </c>
      <c r="K1382" s="18">
        <v>214.89</v>
      </c>
      <c r="L1382" s="18">
        <v>213.88</v>
      </c>
      <c r="M1382" s="18"/>
      <c r="N1382" s="18"/>
    </row>
    <row r="1383" spans="1:14" ht="15" x14ac:dyDescent="0.25">
      <c r="A1383" t="str">
        <f t="shared" si="21"/>
        <v>VN1373A3213</v>
      </c>
      <c r="B1383" s="17" t="s">
        <v>118</v>
      </c>
      <c r="C1383" s="16" t="s">
        <v>119</v>
      </c>
      <c r="D1383" t="s">
        <v>27</v>
      </c>
      <c r="E1383" s="16" t="s">
        <v>639</v>
      </c>
      <c r="F1383">
        <v>3</v>
      </c>
      <c r="G1383" s="20">
        <v>6.25</v>
      </c>
      <c r="H1383" s="21">
        <v>3</v>
      </c>
      <c r="I1383" s="19">
        <v>7.75</v>
      </c>
      <c r="J1383" t="s">
        <v>17</v>
      </c>
      <c r="K1383" s="18">
        <v>214.89</v>
      </c>
      <c r="L1383" s="18">
        <v>213.88</v>
      </c>
      <c r="M1383" s="18"/>
      <c r="N1383" s="18"/>
    </row>
    <row r="1384" spans="1:14" ht="15" x14ac:dyDescent="0.25">
      <c r="A1384" t="str">
        <f t="shared" si="21"/>
        <v>VN1373A3214</v>
      </c>
      <c r="B1384" s="17" t="s">
        <v>118</v>
      </c>
      <c r="C1384" s="16" t="s">
        <v>119</v>
      </c>
      <c r="D1384" t="s">
        <v>27</v>
      </c>
      <c r="E1384" s="16" t="s">
        <v>639</v>
      </c>
      <c r="F1384">
        <v>4</v>
      </c>
      <c r="G1384" s="20">
        <v>6.25</v>
      </c>
      <c r="H1384" s="21">
        <v>4</v>
      </c>
      <c r="I1384" s="19">
        <v>7.75</v>
      </c>
      <c r="J1384" t="s">
        <v>17</v>
      </c>
      <c r="K1384" s="18">
        <v>214.89</v>
      </c>
      <c r="L1384" s="18">
        <v>213.88</v>
      </c>
      <c r="M1384" s="18"/>
      <c r="N1384" s="18"/>
    </row>
    <row r="1385" spans="1:14" ht="15" x14ac:dyDescent="0.25">
      <c r="A1385" t="str">
        <f t="shared" si="21"/>
        <v>VN1373A3215</v>
      </c>
      <c r="B1385" s="17" t="s">
        <v>118</v>
      </c>
      <c r="C1385" s="16" t="s">
        <v>119</v>
      </c>
      <c r="D1385" t="s">
        <v>27</v>
      </c>
      <c r="E1385" s="16" t="s">
        <v>639</v>
      </c>
      <c r="F1385">
        <v>5</v>
      </c>
      <c r="G1385" s="20">
        <v>6.25</v>
      </c>
      <c r="H1385" s="21">
        <v>5</v>
      </c>
      <c r="I1385" s="19">
        <v>7.75</v>
      </c>
      <c r="J1385" t="s">
        <v>17</v>
      </c>
      <c r="K1385" s="18">
        <v>214.89</v>
      </c>
      <c r="L1385" s="18">
        <v>213.88</v>
      </c>
      <c r="M1385" s="18"/>
      <c r="N1385" s="18"/>
    </row>
    <row r="1386" spans="1:14" ht="15" x14ac:dyDescent="0.25">
      <c r="A1386" t="str">
        <f t="shared" si="21"/>
        <v>VN1373A3216</v>
      </c>
      <c r="B1386" s="17" t="s">
        <v>118</v>
      </c>
      <c r="C1386" s="16" t="s">
        <v>119</v>
      </c>
      <c r="D1386" t="s">
        <v>27</v>
      </c>
      <c r="E1386" s="16" t="s">
        <v>639</v>
      </c>
      <c r="F1386">
        <v>6</v>
      </c>
      <c r="G1386" s="20">
        <v>6.25</v>
      </c>
      <c r="H1386" s="21">
        <v>6</v>
      </c>
      <c r="I1386" s="19">
        <v>7.75</v>
      </c>
      <c r="J1386" t="s">
        <v>17</v>
      </c>
      <c r="K1386" s="18">
        <v>214.89</v>
      </c>
      <c r="L1386" s="18">
        <v>213.88</v>
      </c>
      <c r="M1386" s="18"/>
      <c r="N1386" s="18"/>
    </row>
    <row r="1387" spans="1:14" ht="15" x14ac:dyDescent="0.25">
      <c r="A1387" t="str">
        <f t="shared" si="21"/>
        <v>VN1373A3217</v>
      </c>
      <c r="B1387" s="17" t="s">
        <v>118</v>
      </c>
      <c r="C1387" s="16" t="s">
        <v>119</v>
      </c>
      <c r="D1387" t="s">
        <v>27</v>
      </c>
      <c r="E1387" s="16" t="s">
        <v>639</v>
      </c>
      <c r="F1387">
        <v>7</v>
      </c>
      <c r="G1387" s="20">
        <v>6.25</v>
      </c>
      <c r="H1387" s="21">
        <v>7</v>
      </c>
      <c r="I1387" s="19">
        <v>7.75</v>
      </c>
      <c r="J1387" t="s">
        <v>17</v>
      </c>
      <c r="K1387" s="18">
        <v>214.89</v>
      </c>
      <c r="L1387" s="18">
        <v>213.88</v>
      </c>
      <c r="M1387" s="18"/>
      <c r="N1387" s="18"/>
    </row>
    <row r="1388" spans="1:14" ht="15" x14ac:dyDescent="0.25">
      <c r="A1388" t="str">
        <f t="shared" si="21"/>
        <v>VN1375A3211</v>
      </c>
      <c r="B1388" s="17" t="s">
        <v>118</v>
      </c>
      <c r="C1388" s="16" t="s">
        <v>119</v>
      </c>
      <c r="D1388" t="s">
        <v>27</v>
      </c>
      <c r="E1388" s="16" t="s">
        <v>117</v>
      </c>
      <c r="F1388">
        <v>1</v>
      </c>
      <c r="G1388" s="20">
        <v>12.5</v>
      </c>
      <c r="H1388" s="21">
        <v>1</v>
      </c>
      <c r="I1388" s="19">
        <v>14</v>
      </c>
      <c r="J1388" t="s">
        <v>17</v>
      </c>
      <c r="K1388" s="18">
        <v>214.89</v>
      </c>
      <c r="L1388" s="18">
        <v>213.88</v>
      </c>
      <c r="M1388" s="18"/>
      <c r="N1388" s="18"/>
    </row>
    <row r="1389" spans="1:14" ht="15" x14ac:dyDescent="0.25">
      <c r="A1389" t="str">
        <f t="shared" si="21"/>
        <v>VN1375A3212</v>
      </c>
      <c r="B1389" s="17" t="s">
        <v>118</v>
      </c>
      <c r="C1389" s="16" t="s">
        <v>119</v>
      </c>
      <c r="D1389" t="s">
        <v>27</v>
      </c>
      <c r="E1389" s="16" t="s">
        <v>117</v>
      </c>
      <c r="F1389">
        <v>2</v>
      </c>
      <c r="G1389" s="20">
        <v>12.5</v>
      </c>
      <c r="H1389" s="21">
        <v>2</v>
      </c>
      <c r="I1389" s="19">
        <v>14</v>
      </c>
      <c r="J1389" t="s">
        <v>17</v>
      </c>
      <c r="K1389" s="18">
        <v>214.89</v>
      </c>
      <c r="L1389" s="18">
        <v>213.88</v>
      </c>
      <c r="M1389" s="18"/>
      <c r="N1389" s="18"/>
    </row>
    <row r="1390" spans="1:14" ht="15" x14ac:dyDescent="0.25">
      <c r="A1390" t="str">
        <f t="shared" si="21"/>
        <v>VN1375A3213</v>
      </c>
      <c r="B1390" s="17" t="s">
        <v>118</v>
      </c>
      <c r="C1390" s="16" t="s">
        <v>119</v>
      </c>
      <c r="D1390" t="s">
        <v>27</v>
      </c>
      <c r="E1390" s="16" t="s">
        <v>117</v>
      </c>
      <c r="F1390">
        <v>3</v>
      </c>
      <c r="G1390" s="20">
        <v>12.583333333333334</v>
      </c>
      <c r="H1390" s="21">
        <v>3</v>
      </c>
      <c r="I1390" s="19">
        <v>14.083333333333334</v>
      </c>
      <c r="J1390" t="s">
        <v>17</v>
      </c>
      <c r="K1390" s="18">
        <v>214.89</v>
      </c>
      <c r="L1390" s="18">
        <v>213.88</v>
      </c>
      <c r="M1390" s="18"/>
      <c r="N1390" s="18"/>
    </row>
    <row r="1391" spans="1:14" ht="15" x14ac:dyDescent="0.25">
      <c r="A1391" t="str">
        <f t="shared" si="21"/>
        <v>VN1375A3214</v>
      </c>
      <c r="B1391" s="17" t="s">
        <v>118</v>
      </c>
      <c r="C1391" s="16" t="s">
        <v>119</v>
      </c>
      <c r="D1391" t="s">
        <v>27</v>
      </c>
      <c r="E1391" s="16" t="s">
        <v>117</v>
      </c>
      <c r="F1391">
        <v>4</v>
      </c>
      <c r="G1391" s="20">
        <v>12.666666666666666</v>
      </c>
      <c r="H1391" s="21">
        <v>4</v>
      </c>
      <c r="I1391" s="19">
        <v>14.166666666666666</v>
      </c>
      <c r="J1391" t="s">
        <v>17</v>
      </c>
      <c r="K1391" s="18">
        <v>214.89</v>
      </c>
      <c r="L1391" s="18">
        <v>213.88</v>
      </c>
      <c r="M1391" s="18"/>
      <c r="N1391" s="18"/>
    </row>
    <row r="1392" spans="1:14" ht="15" x14ac:dyDescent="0.25">
      <c r="A1392" t="str">
        <f t="shared" si="21"/>
        <v>VN1375A3215</v>
      </c>
      <c r="B1392" s="17" t="s">
        <v>118</v>
      </c>
      <c r="C1392" s="16" t="s">
        <v>119</v>
      </c>
      <c r="D1392" t="s">
        <v>27</v>
      </c>
      <c r="E1392" s="16" t="s">
        <v>117</v>
      </c>
      <c r="F1392">
        <v>5</v>
      </c>
      <c r="G1392" s="20">
        <v>13.666666666666666</v>
      </c>
      <c r="H1392" s="21">
        <v>5</v>
      </c>
      <c r="I1392" s="19">
        <v>15.166666666666666</v>
      </c>
      <c r="J1392" t="s">
        <v>17</v>
      </c>
      <c r="K1392" s="18">
        <v>214.89</v>
      </c>
      <c r="L1392" s="18">
        <v>213.88</v>
      </c>
      <c r="M1392" s="18"/>
      <c r="N1392" s="18"/>
    </row>
    <row r="1393" spans="1:14" ht="15" x14ac:dyDescent="0.25">
      <c r="A1393" t="str">
        <f t="shared" si="21"/>
        <v>VN1375A3216</v>
      </c>
      <c r="B1393" s="17" t="s">
        <v>118</v>
      </c>
      <c r="C1393" s="16" t="s">
        <v>119</v>
      </c>
      <c r="D1393" t="s">
        <v>27</v>
      </c>
      <c r="E1393" s="16" t="s">
        <v>117</v>
      </c>
      <c r="F1393">
        <v>6</v>
      </c>
      <c r="G1393" s="20">
        <v>13</v>
      </c>
      <c r="H1393" s="21">
        <v>6</v>
      </c>
      <c r="I1393" s="19">
        <v>14.5</v>
      </c>
      <c r="J1393" t="s">
        <v>17</v>
      </c>
      <c r="K1393" s="18">
        <v>214.89</v>
      </c>
      <c r="L1393" s="18">
        <v>213.88</v>
      </c>
      <c r="M1393" s="18"/>
      <c r="N1393" s="18"/>
    </row>
    <row r="1394" spans="1:14" ht="15" x14ac:dyDescent="0.25">
      <c r="A1394" t="str">
        <f t="shared" si="21"/>
        <v>VN1375A3217</v>
      </c>
      <c r="B1394" s="17" t="s">
        <v>118</v>
      </c>
      <c r="C1394" s="16" t="s">
        <v>119</v>
      </c>
      <c r="D1394" t="s">
        <v>27</v>
      </c>
      <c r="E1394" s="16" t="s">
        <v>117</v>
      </c>
      <c r="F1394">
        <v>7</v>
      </c>
      <c r="G1394" s="20">
        <v>12.5</v>
      </c>
      <c r="H1394" s="21">
        <v>7</v>
      </c>
      <c r="I1394" s="19">
        <v>14</v>
      </c>
      <c r="J1394" t="s">
        <v>17</v>
      </c>
      <c r="K1394" s="18">
        <v>214.89</v>
      </c>
      <c r="L1394" s="18">
        <v>213.88</v>
      </c>
      <c r="M1394" s="18"/>
      <c r="N1394" s="18"/>
    </row>
    <row r="1395" spans="1:14" ht="15" x14ac:dyDescent="0.25">
      <c r="A1395" t="str">
        <f t="shared" si="21"/>
        <v>VN1379A3211</v>
      </c>
      <c r="B1395" s="17" t="s">
        <v>118</v>
      </c>
      <c r="C1395" s="16" t="s">
        <v>119</v>
      </c>
      <c r="D1395" t="s">
        <v>27</v>
      </c>
      <c r="E1395" s="16" t="s">
        <v>419</v>
      </c>
      <c r="F1395">
        <v>1</v>
      </c>
      <c r="G1395" s="20">
        <v>13.5</v>
      </c>
      <c r="H1395" s="21">
        <v>1</v>
      </c>
      <c r="I1395" s="19">
        <v>15</v>
      </c>
      <c r="J1395" t="s">
        <v>17</v>
      </c>
      <c r="K1395" s="18">
        <v>214.89</v>
      </c>
      <c r="L1395" s="18">
        <v>213.88</v>
      </c>
      <c r="M1395" s="18"/>
      <c r="N1395" s="18"/>
    </row>
    <row r="1396" spans="1:14" ht="15" x14ac:dyDescent="0.25">
      <c r="A1396" t="str">
        <f t="shared" si="21"/>
        <v>VN1379A3212</v>
      </c>
      <c r="B1396" s="17" t="s">
        <v>118</v>
      </c>
      <c r="C1396" s="16" t="s">
        <v>119</v>
      </c>
      <c r="D1396" t="s">
        <v>27</v>
      </c>
      <c r="E1396" s="16" t="s">
        <v>419</v>
      </c>
      <c r="F1396">
        <v>2</v>
      </c>
      <c r="G1396" s="20">
        <v>13.416666666666666</v>
      </c>
      <c r="H1396" s="21">
        <v>2</v>
      </c>
      <c r="I1396" s="19">
        <v>14.916666666666666</v>
      </c>
      <c r="J1396" t="s">
        <v>17</v>
      </c>
      <c r="K1396" s="18">
        <v>214.89</v>
      </c>
      <c r="L1396" s="18">
        <v>213.88</v>
      </c>
      <c r="M1396" s="18"/>
      <c r="N1396" s="18"/>
    </row>
    <row r="1397" spans="1:14" ht="15" x14ac:dyDescent="0.25">
      <c r="A1397" t="str">
        <f t="shared" si="21"/>
        <v>VN1379A3213</v>
      </c>
      <c r="B1397" s="17" t="s">
        <v>118</v>
      </c>
      <c r="C1397" s="16" t="s">
        <v>119</v>
      </c>
      <c r="D1397" t="s">
        <v>27</v>
      </c>
      <c r="E1397" s="16" t="s">
        <v>419</v>
      </c>
      <c r="F1397">
        <v>3</v>
      </c>
      <c r="G1397" s="20">
        <v>13.416666666666666</v>
      </c>
      <c r="H1397" s="21">
        <v>3</v>
      </c>
      <c r="I1397" s="19">
        <v>14.916666666666666</v>
      </c>
      <c r="J1397" t="s">
        <v>17</v>
      </c>
      <c r="K1397" s="18">
        <v>214.89</v>
      </c>
      <c r="L1397" s="18">
        <v>213.88</v>
      </c>
      <c r="M1397" s="18"/>
      <c r="N1397" s="18"/>
    </row>
    <row r="1398" spans="1:14" ht="15" x14ac:dyDescent="0.25">
      <c r="A1398" t="str">
        <f t="shared" si="21"/>
        <v>VN1379A3214</v>
      </c>
      <c r="B1398" s="17" t="s">
        <v>118</v>
      </c>
      <c r="C1398" s="16" t="s">
        <v>119</v>
      </c>
      <c r="D1398" t="s">
        <v>27</v>
      </c>
      <c r="E1398" s="16" t="s">
        <v>419</v>
      </c>
      <c r="F1398">
        <v>4</v>
      </c>
      <c r="G1398" s="20">
        <v>13.25</v>
      </c>
      <c r="H1398" s="21">
        <v>4</v>
      </c>
      <c r="I1398" s="19">
        <v>14.75</v>
      </c>
      <c r="J1398" t="s">
        <v>17</v>
      </c>
      <c r="K1398" s="18">
        <v>214.89</v>
      </c>
      <c r="L1398" s="18">
        <v>213.88</v>
      </c>
      <c r="M1398" s="18"/>
      <c r="N1398" s="18"/>
    </row>
    <row r="1399" spans="1:14" ht="15" x14ac:dyDescent="0.25">
      <c r="A1399" t="str">
        <f t="shared" si="21"/>
        <v>VN1379A3215</v>
      </c>
      <c r="B1399" s="17" t="s">
        <v>118</v>
      </c>
      <c r="C1399" s="16" t="s">
        <v>119</v>
      </c>
      <c r="D1399" t="s">
        <v>27</v>
      </c>
      <c r="E1399" s="16" t="s">
        <v>419</v>
      </c>
      <c r="F1399">
        <v>5</v>
      </c>
      <c r="G1399" s="20">
        <v>13.833333333333334</v>
      </c>
      <c r="H1399" s="21">
        <v>5</v>
      </c>
      <c r="I1399" s="19">
        <v>15.333333333333334</v>
      </c>
      <c r="J1399" t="s">
        <v>17</v>
      </c>
      <c r="K1399" s="18">
        <v>214.89</v>
      </c>
      <c r="L1399" s="18">
        <v>213.88</v>
      </c>
      <c r="M1399" s="18"/>
      <c r="N1399" s="18"/>
    </row>
    <row r="1400" spans="1:14" ht="15" x14ac:dyDescent="0.25">
      <c r="A1400" t="str">
        <f t="shared" si="21"/>
        <v>VN1379A3216</v>
      </c>
      <c r="B1400" s="17" t="s">
        <v>118</v>
      </c>
      <c r="C1400" s="16" t="s">
        <v>119</v>
      </c>
      <c r="D1400" t="s">
        <v>27</v>
      </c>
      <c r="E1400" s="16" t="s">
        <v>419</v>
      </c>
      <c r="F1400">
        <v>6</v>
      </c>
      <c r="G1400" s="20">
        <v>14.333333333333334</v>
      </c>
      <c r="H1400" s="21">
        <v>6</v>
      </c>
      <c r="I1400" s="19">
        <v>15.833333333333334</v>
      </c>
      <c r="J1400" t="s">
        <v>17</v>
      </c>
      <c r="K1400" s="18">
        <v>214.89</v>
      </c>
      <c r="L1400" s="18">
        <v>213.88</v>
      </c>
      <c r="M1400" s="18"/>
      <c r="N1400" s="18"/>
    </row>
    <row r="1401" spans="1:14" ht="15" x14ac:dyDescent="0.25">
      <c r="A1401" t="str">
        <f t="shared" si="21"/>
        <v>VN1379A3217</v>
      </c>
      <c r="B1401" s="15" t="s">
        <v>118</v>
      </c>
      <c r="C1401" s="16" t="s">
        <v>119</v>
      </c>
      <c r="D1401" t="s">
        <v>27</v>
      </c>
      <c r="E1401" s="16" t="s">
        <v>419</v>
      </c>
      <c r="F1401">
        <v>7</v>
      </c>
      <c r="G1401" s="20">
        <v>13.916666666666666</v>
      </c>
      <c r="H1401" s="21">
        <v>7</v>
      </c>
      <c r="I1401" s="19">
        <v>15.416666666666666</v>
      </c>
      <c r="J1401" t="s">
        <v>17</v>
      </c>
      <c r="K1401" s="18">
        <v>214.89</v>
      </c>
      <c r="L1401" s="18">
        <v>213.88</v>
      </c>
      <c r="M1401" s="18"/>
      <c r="N1401" s="18"/>
    </row>
    <row r="1402" spans="1:14" ht="15" x14ac:dyDescent="0.25">
      <c r="A1402" t="str">
        <f t="shared" si="21"/>
        <v>VN441A3211</v>
      </c>
      <c r="B1402" s="17" t="s">
        <v>268</v>
      </c>
      <c r="C1402" s="16" t="s">
        <v>262</v>
      </c>
      <c r="D1402" t="s">
        <v>66</v>
      </c>
      <c r="E1402" s="16" t="s">
        <v>267</v>
      </c>
      <c r="F1402">
        <v>1</v>
      </c>
      <c r="G1402" s="20">
        <v>21.333333333333332</v>
      </c>
      <c r="H1402" s="21">
        <v>2</v>
      </c>
      <c r="I1402" s="19">
        <v>2.25</v>
      </c>
      <c r="J1402" t="s">
        <v>17</v>
      </c>
      <c r="K1402" s="18">
        <v>628.37</v>
      </c>
      <c r="L1402" s="18">
        <v>800.95</v>
      </c>
      <c r="M1402" s="18"/>
      <c r="N1402" s="18"/>
    </row>
    <row r="1403" spans="1:14" ht="15" x14ac:dyDescent="0.25">
      <c r="A1403" t="str">
        <f t="shared" si="21"/>
        <v>VN441A3212</v>
      </c>
      <c r="B1403" s="17" t="s">
        <v>268</v>
      </c>
      <c r="C1403" s="16" t="s">
        <v>262</v>
      </c>
      <c r="D1403" t="s">
        <v>66</v>
      </c>
      <c r="E1403" s="16" t="s">
        <v>267</v>
      </c>
      <c r="F1403">
        <v>2</v>
      </c>
      <c r="G1403" s="20">
        <v>21.916666666666668</v>
      </c>
      <c r="H1403" s="21">
        <v>3</v>
      </c>
      <c r="I1403" s="19">
        <v>2.8333333333333335</v>
      </c>
      <c r="J1403" t="s">
        <v>17</v>
      </c>
      <c r="K1403" s="18">
        <v>628.37</v>
      </c>
      <c r="L1403" s="18">
        <v>800.95</v>
      </c>
      <c r="M1403" s="18"/>
      <c r="N1403" s="18"/>
    </row>
    <row r="1404" spans="1:14" ht="15" x14ac:dyDescent="0.25">
      <c r="A1404" t="str">
        <f t="shared" si="21"/>
        <v>VN441A3213</v>
      </c>
      <c r="B1404" s="17" t="s">
        <v>268</v>
      </c>
      <c r="C1404" s="16" t="s">
        <v>262</v>
      </c>
      <c r="D1404" t="s">
        <v>66</v>
      </c>
      <c r="E1404" s="16" t="s">
        <v>267</v>
      </c>
      <c r="F1404">
        <v>3</v>
      </c>
      <c r="G1404" s="20">
        <v>21.333333333333332</v>
      </c>
      <c r="H1404" s="21">
        <v>4</v>
      </c>
      <c r="I1404" s="19">
        <v>2.25</v>
      </c>
      <c r="J1404" t="s">
        <v>17</v>
      </c>
      <c r="K1404" s="18">
        <v>628.37</v>
      </c>
      <c r="L1404" s="18">
        <v>800.95</v>
      </c>
      <c r="M1404" s="18"/>
      <c r="N1404" s="18"/>
    </row>
    <row r="1405" spans="1:14" ht="15" x14ac:dyDescent="0.25">
      <c r="A1405" t="str">
        <f t="shared" si="21"/>
        <v>VN441A3214</v>
      </c>
      <c r="B1405" s="17" t="s">
        <v>268</v>
      </c>
      <c r="C1405" s="16" t="s">
        <v>262</v>
      </c>
      <c r="D1405" t="s">
        <v>66</v>
      </c>
      <c r="E1405" s="16" t="s">
        <v>267</v>
      </c>
      <c r="F1405">
        <v>4</v>
      </c>
      <c r="G1405" s="20">
        <v>21.333333333333332</v>
      </c>
      <c r="H1405" s="21">
        <v>5</v>
      </c>
      <c r="I1405" s="19">
        <v>2.25</v>
      </c>
      <c r="J1405" t="s">
        <v>17</v>
      </c>
      <c r="K1405" s="18">
        <v>628.37</v>
      </c>
      <c r="L1405" s="18">
        <v>800.95</v>
      </c>
      <c r="M1405" s="18"/>
      <c r="N1405" s="18"/>
    </row>
    <row r="1406" spans="1:14" ht="15" x14ac:dyDescent="0.25">
      <c r="A1406" t="str">
        <f t="shared" si="21"/>
        <v>VN441A3215</v>
      </c>
      <c r="B1406" s="17" t="s">
        <v>268</v>
      </c>
      <c r="C1406" s="16" t="s">
        <v>262</v>
      </c>
      <c r="D1406" t="s">
        <v>66</v>
      </c>
      <c r="E1406" s="16" t="s">
        <v>267</v>
      </c>
      <c r="F1406">
        <v>5</v>
      </c>
      <c r="G1406" s="20">
        <v>21.333333333333332</v>
      </c>
      <c r="H1406" s="21">
        <v>6</v>
      </c>
      <c r="I1406" s="19">
        <v>2.25</v>
      </c>
      <c r="J1406" t="s">
        <v>17</v>
      </c>
      <c r="K1406" s="18">
        <v>628.37</v>
      </c>
      <c r="L1406" s="18">
        <v>800.95</v>
      </c>
      <c r="M1406" s="18"/>
      <c r="N1406" s="18"/>
    </row>
    <row r="1407" spans="1:14" ht="15" x14ac:dyDescent="0.25">
      <c r="A1407" t="str">
        <f t="shared" si="21"/>
        <v>VN441A3216</v>
      </c>
      <c r="B1407" s="17" t="s">
        <v>268</v>
      </c>
      <c r="C1407" s="16" t="s">
        <v>262</v>
      </c>
      <c r="D1407" t="s">
        <v>66</v>
      </c>
      <c r="E1407" s="16" t="s">
        <v>267</v>
      </c>
      <c r="F1407">
        <v>6</v>
      </c>
      <c r="G1407" s="20">
        <v>22</v>
      </c>
      <c r="H1407" s="21">
        <v>7</v>
      </c>
      <c r="I1407" s="19">
        <v>2.9166666666666665</v>
      </c>
      <c r="J1407" t="s">
        <v>17</v>
      </c>
      <c r="K1407" s="18">
        <v>628.37</v>
      </c>
      <c r="L1407" s="18">
        <v>800.95</v>
      </c>
      <c r="M1407" s="18"/>
      <c r="N1407" s="18"/>
    </row>
    <row r="1408" spans="1:14" ht="15" x14ac:dyDescent="0.25">
      <c r="A1408" t="str">
        <f t="shared" si="21"/>
        <v>VN441A3217</v>
      </c>
      <c r="B1408" s="15" t="s">
        <v>268</v>
      </c>
      <c r="C1408" s="16" t="s">
        <v>262</v>
      </c>
      <c r="D1408" t="s">
        <v>66</v>
      </c>
      <c r="E1408" s="16" t="s">
        <v>267</v>
      </c>
      <c r="F1408">
        <v>7</v>
      </c>
      <c r="G1408" s="20">
        <v>21.333333333333332</v>
      </c>
      <c r="H1408" s="21">
        <v>1</v>
      </c>
      <c r="I1408" s="19">
        <v>2.25</v>
      </c>
      <c r="J1408" t="s">
        <v>17</v>
      </c>
      <c r="K1408" s="18">
        <v>628.37</v>
      </c>
      <c r="L1408" s="18">
        <v>800.95</v>
      </c>
      <c r="M1408" s="18"/>
      <c r="N1408" s="18"/>
    </row>
    <row r="1409" spans="1:14" ht="15" x14ac:dyDescent="0.25">
      <c r="A1409" t="str">
        <f t="shared" si="21"/>
        <v>VN431A3211</v>
      </c>
      <c r="B1409" s="17" t="s">
        <v>309</v>
      </c>
      <c r="C1409" s="16" t="s">
        <v>262</v>
      </c>
      <c r="D1409" t="s">
        <v>34</v>
      </c>
      <c r="E1409" s="16" t="s">
        <v>308</v>
      </c>
      <c r="F1409">
        <v>1</v>
      </c>
      <c r="G1409" s="20">
        <v>2.3333333333333335</v>
      </c>
      <c r="H1409" s="21">
        <v>1</v>
      </c>
      <c r="I1409" s="19">
        <v>7.25</v>
      </c>
      <c r="J1409" t="s">
        <v>17</v>
      </c>
      <c r="K1409" s="18">
        <v>594.66999999999996</v>
      </c>
      <c r="L1409" s="18">
        <v>745.28</v>
      </c>
      <c r="M1409" s="18"/>
      <c r="N1409" s="18"/>
    </row>
    <row r="1410" spans="1:14" ht="15" x14ac:dyDescent="0.25">
      <c r="A1410" t="str">
        <f t="shared" si="21"/>
        <v>VN431A3212</v>
      </c>
      <c r="B1410" s="17" t="s">
        <v>309</v>
      </c>
      <c r="C1410" s="16" t="s">
        <v>262</v>
      </c>
      <c r="D1410" t="s">
        <v>34</v>
      </c>
      <c r="E1410" s="16" t="s">
        <v>308</v>
      </c>
      <c r="F1410">
        <v>2</v>
      </c>
      <c r="G1410" s="20">
        <v>2.3333333333333335</v>
      </c>
      <c r="H1410" s="21">
        <v>2</v>
      </c>
      <c r="I1410" s="19">
        <v>7.25</v>
      </c>
      <c r="J1410" t="s">
        <v>17</v>
      </c>
      <c r="K1410" s="18">
        <v>594.66999999999996</v>
      </c>
      <c r="L1410" s="18">
        <v>745.28</v>
      </c>
      <c r="M1410" s="18"/>
      <c r="N1410" s="18"/>
    </row>
    <row r="1411" spans="1:14" ht="15" x14ac:dyDescent="0.25">
      <c r="A1411" t="str">
        <f t="shared" ref="A1411:A1474" si="22">E1411&amp;J1411&amp;F1411</f>
        <v>VN431A3213</v>
      </c>
      <c r="B1411" s="17" t="s">
        <v>309</v>
      </c>
      <c r="C1411" s="16" t="s">
        <v>262</v>
      </c>
      <c r="D1411" t="s">
        <v>34</v>
      </c>
      <c r="E1411" s="16" t="s">
        <v>308</v>
      </c>
      <c r="F1411">
        <v>3</v>
      </c>
      <c r="G1411" s="20">
        <v>2.3333333333333335</v>
      </c>
      <c r="H1411" s="21">
        <v>3</v>
      </c>
      <c r="I1411" s="19">
        <v>7.25</v>
      </c>
      <c r="J1411" t="s">
        <v>17</v>
      </c>
      <c r="K1411" s="18">
        <v>594.66999999999996</v>
      </c>
      <c r="L1411" s="18">
        <v>745.28</v>
      </c>
      <c r="M1411" s="18"/>
      <c r="N1411" s="18"/>
    </row>
    <row r="1412" spans="1:14" ht="15" x14ac:dyDescent="0.25">
      <c r="A1412" t="str">
        <f t="shared" si="22"/>
        <v>VN431A3214</v>
      </c>
      <c r="B1412" s="17" t="s">
        <v>309</v>
      </c>
      <c r="C1412" s="16" t="s">
        <v>262</v>
      </c>
      <c r="D1412" t="s">
        <v>34</v>
      </c>
      <c r="E1412" s="16" t="s">
        <v>308</v>
      </c>
      <c r="F1412">
        <v>4</v>
      </c>
      <c r="G1412" s="20">
        <v>2.3333333333333335</v>
      </c>
      <c r="H1412" s="21">
        <v>4</v>
      </c>
      <c r="I1412" s="19">
        <v>7.25</v>
      </c>
      <c r="J1412" t="s">
        <v>17</v>
      </c>
      <c r="K1412" s="18">
        <v>594.66999999999996</v>
      </c>
      <c r="L1412" s="18">
        <v>745.28</v>
      </c>
      <c r="M1412" s="18"/>
      <c r="N1412" s="18"/>
    </row>
    <row r="1413" spans="1:14" ht="15" x14ac:dyDescent="0.25">
      <c r="A1413" t="str">
        <f t="shared" si="22"/>
        <v>VN431A3215</v>
      </c>
      <c r="B1413" s="17" t="s">
        <v>309</v>
      </c>
      <c r="C1413" s="16" t="s">
        <v>262</v>
      </c>
      <c r="D1413" t="s">
        <v>34</v>
      </c>
      <c r="E1413" s="16" t="s">
        <v>308</v>
      </c>
      <c r="F1413">
        <v>5</v>
      </c>
      <c r="G1413" s="20">
        <v>2.3333333333333335</v>
      </c>
      <c r="H1413" s="21">
        <v>5</v>
      </c>
      <c r="I1413" s="19">
        <v>7.25</v>
      </c>
      <c r="J1413" t="s">
        <v>17</v>
      </c>
      <c r="K1413" s="18">
        <v>594.66999999999996</v>
      </c>
      <c r="L1413" s="18">
        <v>745.28</v>
      </c>
      <c r="M1413" s="18"/>
      <c r="N1413" s="18"/>
    </row>
    <row r="1414" spans="1:14" ht="15" x14ac:dyDescent="0.25">
      <c r="A1414" t="str">
        <f t="shared" si="22"/>
        <v>VN431A3216</v>
      </c>
      <c r="B1414" s="17" t="s">
        <v>309</v>
      </c>
      <c r="C1414" s="16" t="s">
        <v>262</v>
      </c>
      <c r="D1414" t="s">
        <v>34</v>
      </c>
      <c r="E1414" s="16" t="s">
        <v>308</v>
      </c>
      <c r="F1414">
        <v>6</v>
      </c>
      <c r="G1414" s="20">
        <v>2.3333333333333335</v>
      </c>
      <c r="H1414" s="21">
        <v>6</v>
      </c>
      <c r="I1414" s="19">
        <v>7.25</v>
      </c>
      <c r="J1414" t="s">
        <v>17</v>
      </c>
      <c r="K1414" s="18">
        <v>594.66999999999996</v>
      </c>
      <c r="L1414" s="18">
        <v>745.28</v>
      </c>
      <c r="M1414" s="18"/>
      <c r="N1414" s="18"/>
    </row>
    <row r="1415" spans="1:14" ht="15" x14ac:dyDescent="0.25">
      <c r="A1415" t="str">
        <f t="shared" si="22"/>
        <v>VN431A3217</v>
      </c>
      <c r="B1415" s="15" t="s">
        <v>309</v>
      </c>
      <c r="C1415" s="16" t="s">
        <v>262</v>
      </c>
      <c r="D1415" t="s">
        <v>34</v>
      </c>
      <c r="E1415" s="16" t="s">
        <v>308</v>
      </c>
      <c r="F1415">
        <v>7</v>
      </c>
      <c r="G1415" s="20">
        <v>2.3333333333333335</v>
      </c>
      <c r="H1415" s="21">
        <v>7</v>
      </c>
      <c r="I1415" s="19">
        <v>7.25</v>
      </c>
      <c r="J1415" t="s">
        <v>17</v>
      </c>
      <c r="K1415" s="18">
        <v>594.66999999999996</v>
      </c>
      <c r="L1415" s="18">
        <v>745.28</v>
      </c>
      <c r="M1415" s="18"/>
      <c r="N1415" s="18"/>
    </row>
    <row r="1416" spans="1:14" ht="15" x14ac:dyDescent="0.25">
      <c r="A1416" t="str">
        <f t="shared" si="22"/>
        <v>VN405A3211</v>
      </c>
      <c r="B1416" s="17" t="s">
        <v>321</v>
      </c>
      <c r="C1416" s="16" t="s">
        <v>262</v>
      </c>
      <c r="D1416" t="s">
        <v>27</v>
      </c>
      <c r="E1416" s="16" t="s">
        <v>320</v>
      </c>
      <c r="F1416">
        <v>1</v>
      </c>
      <c r="G1416" s="20">
        <v>8.9166666666666661</v>
      </c>
      <c r="H1416" s="21">
        <v>1</v>
      </c>
      <c r="I1416" s="19">
        <v>14.333333333333334</v>
      </c>
      <c r="J1416" t="s">
        <v>17</v>
      </c>
      <c r="K1416" s="18">
        <v>820.43</v>
      </c>
      <c r="L1416" s="18">
        <v>858.33</v>
      </c>
      <c r="M1416" s="18"/>
      <c r="N1416" s="18"/>
    </row>
    <row r="1417" spans="1:14" ht="15" x14ac:dyDescent="0.25">
      <c r="A1417" t="str">
        <f t="shared" si="22"/>
        <v>VN405A3212</v>
      </c>
      <c r="B1417" s="17" t="s">
        <v>321</v>
      </c>
      <c r="C1417" s="16" t="s">
        <v>262</v>
      </c>
      <c r="D1417" t="s">
        <v>27</v>
      </c>
      <c r="E1417" s="16" t="s">
        <v>320</v>
      </c>
      <c r="F1417">
        <v>2</v>
      </c>
      <c r="G1417" s="20">
        <v>8.9166666666666661</v>
      </c>
      <c r="H1417" s="21">
        <v>2</v>
      </c>
      <c r="I1417" s="19">
        <v>14.333333333333334</v>
      </c>
      <c r="J1417" t="s">
        <v>17</v>
      </c>
      <c r="K1417" s="18">
        <v>820.43</v>
      </c>
      <c r="L1417" s="18">
        <v>858.33</v>
      </c>
      <c r="M1417" s="18"/>
      <c r="N1417" s="18"/>
    </row>
    <row r="1418" spans="1:14" ht="15" x14ac:dyDescent="0.25">
      <c r="A1418" t="str">
        <f t="shared" si="22"/>
        <v>VN405A3213</v>
      </c>
      <c r="B1418" s="17" t="s">
        <v>321</v>
      </c>
      <c r="C1418" s="16" t="s">
        <v>262</v>
      </c>
      <c r="D1418" t="s">
        <v>27</v>
      </c>
      <c r="E1418" s="16" t="s">
        <v>320</v>
      </c>
      <c r="F1418">
        <v>3</v>
      </c>
      <c r="G1418" s="20">
        <v>8.9166666666666661</v>
      </c>
      <c r="H1418" s="21">
        <v>3</v>
      </c>
      <c r="I1418" s="19">
        <v>14.333333333333334</v>
      </c>
      <c r="J1418" t="s">
        <v>17</v>
      </c>
      <c r="K1418" s="18">
        <v>820.43</v>
      </c>
      <c r="L1418" s="18">
        <v>858.33</v>
      </c>
      <c r="M1418" s="18"/>
      <c r="N1418" s="18"/>
    </row>
    <row r="1419" spans="1:14" ht="15" x14ac:dyDescent="0.25">
      <c r="A1419" t="str">
        <f t="shared" si="22"/>
        <v>VN405A3214</v>
      </c>
      <c r="B1419" s="17" t="s">
        <v>321</v>
      </c>
      <c r="C1419" s="16" t="s">
        <v>262</v>
      </c>
      <c r="D1419" t="s">
        <v>27</v>
      </c>
      <c r="E1419" s="16" t="s">
        <v>320</v>
      </c>
      <c r="F1419">
        <v>4</v>
      </c>
      <c r="G1419" s="20">
        <v>8.9166666666666661</v>
      </c>
      <c r="H1419" s="21">
        <v>4</v>
      </c>
      <c r="I1419" s="19">
        <v>14.333333333333334</v>
      </c>
      <c r="J1419" t="s">
        <v>17</v>
      </c>
      <c r="K1419" s="18">
        <v>820.43</v>
      </c>
      <c r="L1419" s="18">
        <v>858.33</v>
      </c>
      <c r="M1419" s="18"/>
      <c r="N1419" s="18"/>
    </row>
    <row r="1420" spans="1:14" ht="15" x14ac:dyDescent="0.25">
      <c r="A1420" t="str">
        <f t="shared" si="22"/>
        <v>VN405A3216</v>
      </c>
      <c r="B1420" s="17" t="s">
        <v>321</v>
      </c>
      <c r="C1420" s="16" t="s">
        <v>262</v>
      </c>
      <c r="D1420" t="s">
        <v>27</v>
      </c>
      <c r="E1420" s="16" t="s">
        <v>320</v>
      </c>
      <c r="F1420">
        <v>6</v>
      </c>
      <c r="G1420" s="20">
        <v>8.9166666666666661</v>
      </c>
      <c r="H1420" s="21">
        <v>6</v>
      </c>
      <c r="I1420" s="19">
        <v>14.333333333333334</v>
      </c>
      <c r="J1420" t="s">
        <v>17</v>
      </c>
      <c r="K1420" s="18">
        <v>820.43</v>
      </c>
      <c r="L1420" s="18">
        <v>858.33</v>
      </c>
      <c r="M1420" s="18"/>
      <c r="N1420" s="18"/>
    </row>
    <row r="1421" spans="1:14" ht="15" x14ac:dyDescent="0.25">
      <c r="A1421" t="str">
        <f t="shared" si="22"/>
        <v>VN407A3215</v>
      </c>
      <c r="B1421" s="17" t="s">
        <v>321</v>
      </c>
      <c r="C1421" s="16" t="s">
        <v>262</v>
      </c>
      <c r="D1421" t="s">
        <v>27</v>
      </c>
      <c r="E1421" s="16" t="s">
        <v>796</v>
      </c>
      <c r="F1421">
        <v>5</v>
      </c>
      <c r="G1421" s="20">
        <v>14.916666666666666</v>
      </c>
      <c r="H1421" s="21">
        <v>5</v>
      </c>
      <c r="I1421" s="19">
        <v>20.333333333333332</v>
      </c>
      <c r="J1421" t="s">
        <v>17</v>
      </c>
      <c r="K1421" s="18">
        <v>820.43</v>
      </c>
      <c r="L1421" s="18">
        <v>858.33</v>
      </c>
      <c r="M1421" s="18"/>
      <c r="N1421" s="18"/>
    </row>
    <row r="1422" spans="1:14" ht="15" x14ac:dyDescent="0.25">
      <c r="A1422" t="str">
        <f t="shared" si="22"/>
        <v>VN407A3217</v>
      </c>
      <c r="B1422" s="17" t="s">
        <v>321</v>
      </c>
      <c r="C1422" s="16" t="s">
        <v>262</v>
      </c>
      <c r="D1422" t="s">
        <v>27</v>
      </c>
      <c r="E1422" s="16" t="s">
        <v>796</v>
      </c>
      <c r="F1422">
        <v>7</v>
      </c>
      <c r="G1422" s="20">
        <v>15.083333333333334</v>
      </c>
      <c r="H1422" s="21">
        <v>7</v>
      </c>
      <c r="I1422" s="19">
        <v>20.5</v>
      </c>
      <c r="J1422" t="s">
        <v>17</v>
      </c>
      <c r="K1422" s="18">
        <v>820.43</v>
      </c>
      <c r="L1422" s="18">
        <v>858.33</v>
      </c>
      <c r="M1422" s="18"/>
      <c r="N1422" s="18"/>
    </row>
    <row r="1423" spans="1:14" ht="15" x14ac:dyDescent="0.25">
      <c r="A1423" t="str">
        <f t="shared" si="22"/>
        <v>VN409A3211</v>
      </c>
      <c r="B1423" s="17" t="s">
        <v>321</v>
      </c>
      <c r="C1423" s="16" t="s">
        <v>262</v>
      </c>
      <c r="D1423" t="s">
        <v>27</v>
      </c>
      <c r="E1423" s="16" t="s">
        <v>587</v>
      </c>
      <c r="F1423">
        <v>1</v>
      </c>
      <c r="G1423" s="20">
        <v>1.25</v>
      </c>
      <c r="H1423" s="21">
        <v>1</v>
      </c>
      <c r="I1423" s="19">
        <v>6.5</v>
      </c>
      <c r="J1423" t="s">
        <v>17</v>
      </c>
      <c r="K1423" s="18">
        <v>820.43</v>
      </c>
      <c r="L1423" s="18">
        <v>858.33</v>
      </c>
      <c r="M1423" s="18"/>
      <c r="N1423" s="18"/>
    </row>
    <row r="1424" spans="1:14" ht="15" x14ac:dyDescent="0.25">
      <c r="A1424" t="str">
        <f t="shared" si="22"/>
        <v>VN409A3212</v>
      </c>
      <c r="B1424" s="17" t="s">
        <v>321</v>
      </c>
      <c r="C1424" s="16" t="s">
        <v>262</v>
      </c>
      <c r="D1424" t="s">
        <v>27</v>
      </c>
      <c r="E1424" s="16" t="s">
        <v>587</v>
      </c>
      <c r="F1424">
        <v>2</v>
      </c>
      <c r="G1424" s="20">
        <v>1.25</v>
      </c>
      <c r="H1424" s="21">
        <v>2</v>
      </c>
      <c r="I1424" s="19">
        <v>6.5</v>
      </c>
      <c r="J1424" t="s">
        <v>17</v>
      </c>
      <c r="K1424" s="18">
        <v>820.43</v>
      </c>
      <c r="L1424" s="18">
        <v>858.33</v>
      </c>
      <c r="M1424" s="18"/>
      <c r="N1424" s="18"/>
    </row>
    <row r="1425" spans="1:14" ht="15" x14ac:dyDescent="0.25">
      <c r="A1425" t="str">
        <f t="shared" si="22"/>
        <v>VN409A3213</v>
      </c>
      <c r="B1425" s="17" t="s">
        <v>321</v>
      </c>
      <c r="C1425" s="16" t="s">
        <v>262</v>
      </c>
      <c r="D1425" t="s">
        <v>27</v>
      </c>
      <c r="E1425" s="16" t="s">
        <v>587</v>
      </c>
      <c r="F1425">
        <v>3</v>
      </c>
      <c r="G1425" s="20">
        <v>1.25</v>
      </c>
      <c r="H1425" s="21">
        <v>3</v>
      </c>
      <c r="I1425" s="19">
        <v>6.5</v>
      </c>
      <c r="J1425" t="s">
        <v>17</v>
      </c>
      <c r="K1425" s="18">
        <v>820.43</v>
      </c>
      <c r="L1425" s="18">
        <v>858.33</v>
      </c>
      <c r="M1425" s="18"/>
      <c r="N1425" s="18"/>
    </row>
    <row r="1426" spans="1:14" ht="15" x14ac:dyDescent="0.25">
      <c r="A1426" t="str">
        <f t="shared" si="22"/>
        <v>VN409A3214</v>
      </c>
      <c r="B1426" s="17" t="s">
        <v>321</v>
      </c>
      <c r="C1426" s="16" t="s">
        <v>262</v>
      </c>
      <c r="D1426" t="s">
        <v>27</v>
      </c>
      <c r="E1426" s="16" t="s">
        <v>587</v>
      </c>
      <c r="F1426">
        <v>4</v>
      </c>
      <c r="G1426" s="20">
        <v>1.25</v>
      </c>
      <c r="H1426" s="21">
        <v>4</v>
      </c>
      <c r="I1426" s="19">
        <v>6.5</v>
      </c>
      <c r="J1426" t="s">
        <v>17</v>
      </c>
      <c r="K1426" s="18">
        <v>820.43</v>
      </c>
      <c r="L1426" s="18">
        <v>858.33</v>
      </c>
      <c r="M1426" s="18"/>
      <c r="N1426" s="18"/>
    </row>
    <row r="1427" spans="1:14" ht="15" x14ac:dyDescent="0.25">
      <c r="A1427" t="str">
        <f t="shared" si="22"/>
        <v>VN409A3215</v>
      </c>
      <c r="B1427" s="17" t="s">
        <v>321</v>
      </c>
      <c r="C1427" s="16" t="s">
        <v>262</v>
      </c>
      <c r="D1427" t="s">
        <v>27</v>
      </c>
      <c r="E1427" s="16" t="s">
        <v>587</v>
      </c>
      <c r="F1427">
        <v>5</v>
      </c>
      <c r="G1427" s="20">
        <v>1.25</v>
      </c>
      <c r="H1427" s="21">
        <v>5</v>
      </c>
      <c r="I1427" s="19">
        <v>6.5</v>
      </c>
      <c r="J1427" t="s">
        <v>17</v>
      </c>
      <c r="K1427" s="18">
        <v>820.43</v>
      </c>
      <c r="L1427" s="18">
        <v>858.33</v>
      </c>
      <c r="M1427" s="18"/>
      <c r="N1427" s="18"/>
    </row>
    <row r="1428" spans="1:14" ht="15" x14ac:dyDescent="0.25">
      <c r="A1428" t="str">
        <f t="shared" si="22"/>
        <v>VN409A3216</v>
      </c>
      <c r="B1428" s="17" t="s">
        <v>321</v>
      </c>
      <c r="C1428" s="16" t="s">
        <v>262</v>
      </c>
      <c r="D1428" t="s">
        <v>27</v>
      </c>
      <c r="E1428" s="16" t="s">
        <v>587</v>
      </c>
      <c r="F1428">
        <v>6</v>
      </c>
      <c r="G1428" s="20">
        <v>1.25</v>
      </c>
      <c r="H1428" s="21">
        <v>6</v>
      </c>
      <c r="I1428" s="19">
        <v>6.5</v>
      </c>
      <c r="J1428" t="s">
        <v>17</v>
      </c>
      <c r="K1428" s="18">
        <v>820.43</v>
      </c>
      <c r="L1428" s="18">
        <v>858.33</v>
      </c>
      <c r="M1428" s="18"/>
      <c r="N1428" s="18"/>
    </row>
    <row r="1429" spans="1:14" ht="15" x14ac:dyDescent="0.25">
      <c r="A1429" t="str">
        <f t="shared" si="22"/>
        <v>VN409A3217</v>
      </c>
      <c r="B1429" s="15" t="s">
        <v>321</v>
      </c>
      <c r="C1429" s="16" t="s">
        <v>262</v>
      </c>
      <c r="D1429" t="s">
        <v>27</v>
      </c>
      <c r="E1429" s="16" t="s">
        <v>587</v>
      </c>
      <c r="F1429">
        <v>7</v>
      </c>
      <c r="G1429" s="20">
        <v>1.25</v>
      </c>
      <c r="H1429" s="21">
        <v>7</v>
      </c>
      <c r="I1429" s="19">
        <v>6.5</v>
      </c>
      <c r="J1429" t="s">
        <v>17</v>
      </c>
      <c r="K1429" s="18">
        <v>820.43</v>
      </c>
      <c r="L1429" s="18">
        <v>858.33</v>
      </c>
      <c r="M1429" s="18"/>
      <c r="N1429" s="18"/>
    </row>
    <row r="1430" spans="1:14" ht="15" x14ac:dyDescent="0.25">
      <c r="A1430" t="str">
        <f t="shared" si="22"/>
        <v>VN415A3211</v>
      </c>
      <c r="B1430" s="17" t="s">
        <v>550</v>
      </c>
      <c r="C1430" s="16" t="s">
        <v>262</v>
      </c>
      <c r="D1430" t="s">
        <v>35</v>
      </c>
      <c r="E1430" s="16" t="s">
        <v>549</v>
      </c>
      <c r="F1430">
        <v>1</v>
      </c>
      <c r="G1430" s="20">
        <v>9.0833333333333339</v>
      </c>
      <c r="H1430" s="21">
        <v>1</v>
      </c>
      <c r="I1430" s="19">
        <v>13.75</v>
      </c>
      <c r="J1430" t="s">
        <v>17</v>
      </c>
      <c r="K1430" s="18">
        <v>497.48</v>
      </c>
      <c r="L1430" s="18">
        <v>470.33</v>
      </c>
      <c r="M1430" s="18"/>
      <c r="N1430" s="18"/>
    </row>
    <row r="1431" spans="1:14" ht="15" x14ac:dyDescent="0.25">
      <c r="A1431" t="str">
        <f t="shared" si="22"/>
        <v>VN415A3212</v>
      </c>
      <c r="B1431" s="17" t="s">
        <v>550</v>
      </c>
      <c r="C1431" s="16" t="s">
        <v>262</v>
      </c>
      <c r="D1431" t="s">
        <v>35</v>
      </c>
      <c r="E1431" s="16" t="s">
        <v>549</v>
      </c>
      <c r="F1431">
        <v>2</v>
      </c>
      <c r="G1431" s="20">
        <v>9.0833333333333339</v>
      </c>
      <c r="H1431" s="21">
        <v>2</v>
      </c>
      <c r="I1431" s="19">
        <v>13.75</v>
      </c>
      <c r="J1431" t="s">
        <v>17</v>
      </c>
      <c r="K1431" s="18">
        <v>497.48</v>
      </c>
      <c r="L1431" s="18">
        <v>470.33</v>
      </c>
      <c r="M1431" s="18"/>
      <c r="N1431" s="18"/>
    </row>
    <row r="1432" spans="1:14" ht="15" x14ac:dyDescent="0.25">
      <c r="A1432" t="str">
        <f t="shared" si="22"/>
        <v>VN415A3213</v>
      </c>
      <c r="B1432" s="17" t="s">
        <v>550</v>
      </c>
      <c r="C1432" s="16" t="s">
        <v>262</v>
      </c>
      <c r="D1432" t="s">
        <v>35</v>
      </c>
      <c r="E1432" s="16" t="s">
        <v>549</v>
      </c>
      <c r="F1432">
        <v>3</v>
      </c>
      <c r="G1432" s="20">
        <v>9.0833333333333339</v>
      </c>
      <c r="H1432" s="21">
        <v>3</v>
      </c>
      <c r="I1432" s="19">
        <v>13.75</v>
      </c>
      <c r="J1432" t="s">
        <v>17</v>
      </c>
      <c r="K1432" s="18">
        <v>497.48</v>
      </c>
      <c r="L1432" s="18">
        <v>470.33</v>
      </c>
      <c r="M1432" s="18"/>
      <c r="N1432" s="18"/>
    </row>
    <row r="1433" spans="1:14" ht="15" x14ac:dyDescent="0.25">
      <c r="A1433" t="str">
        <f t="shared" si="22"/>
        <v>VN415A3214</v>
      </c>
      <c r="B1433" s="17" t="s">
        <v>550</v>
      </c>
      <c r="C1433" s="16" t="s">
        <v>262</v>
      </c>
      <c r="D1433" t="s">
        <v>35</v>
      </c>
      <c r="E1433" s="16" t="s">
        <v>549</v>
      </c>
      <c r="F1433">
        <v>4</v>
      </c>
      <c r="G1433" s="20">
        <v>9.0833333333333339</v>
      </c>
      <c r="H1433" s="21">
        <v>4</v>
      </c>
      <c r="I1433" s="19">
        <v>13.75</v>
      </c>
      <c r="J1433" t="s">
        <v>17</v>
      </c>
      <c r="K1433" s="18">
        <v>497.48</v>
      </c>
      <c r="L1433" s="18">
        <v>470.33</v>
      </c>
      <c r="M1433" s="18"/>
      <c r="N1433" s="18"/>
    </row>
    <row r="1434" spans="1:14" ht="15" x14ac:dyDescent="0.25">
      <c r="A1434" t="str">
        <f t="shared" si="22"/>
        <v>VN415A3215</v>
      </c>
      <c r="B1434" s="17" t="s">
        <v>550</v>
      </c>
      <c r="C1434" s="16" t="s">
        <v>262</v>
      </c>
      <c r="D1434" t="s">
        <v>35</v>
      </c>
      <c r="E1434" s="16" t="s">
        <v>549</v>
      </c>
      <c r="F1434">
        <v>5</v>
      </c>
      <c r="G1434" s="20">
        <v>9.0833333333333339</v>
      </c>
      <c r="H1434" s="21">
        <v>5</v>
      </c>
      <c r="I1434" s="19">
        <v>13.75</v>
      </c>
      <c r="J1434" t="s">
        <v>17</v>
      </c>
      <c r="K1434" s="18">
        <v>497.48</v>
      </c>
      <c r="L1434" s="18">
        <v>470.33</v>
      </c>
      <c r="M1434" s="18"/>
      <c r="N1434" s="18"/>
    </row>
    <row r="1435" spans="1:14" ht="15" x14ac:dyDescent="0.25">
      <c r="A1435" t="str">
        <f t="shared" si="22"/>
        <v>VN415A3216</v>
      </c>
      <c r="B1435" s="17" t="s">
        <v>550</v>
      </c>
      <c r="C1435" s="16" t="s">
        <v>262</v>
      </c>
      <c r="D1435" t="s">
        <v>35</v>
      </c>
      <c r="E1435" s="16" t="s">
        <v>549</v>
      </c>
      <c r="F1435">
        <v>6</v>
      </c>
      <c r="G1435" s="20">
        <v>9.0833333333333339</v>
      </c>
      <c r="H1435" s="21">
        <v>6</v>
      </c>
      <c r="I1435" s="19">
        <v>13.75</v>
      </c>
      <c r="J1435" t="s">
        <v>17</v>
      </c>
      <c r="K1435" s="18">
        <v>497.48</v>
      </c>
      <c r="L1435" s="18">
        <v>470.33</v>
      </c>
      <c r="M1435" s="18"/>
      <c r="N1435" s="18"/>
    </row>
    <row r="1436" spans="1:14" ht="15" x14ac:dyDescent="0.25">
      <c r="A1436" t="str">
        <f t="shared" si="22"/>
        <v>VN415A3217</v>
      </c>
      <c r="B1436" s="17" t="s">
        <v>550</v>
      </c>
      <c r="C1436" s="16" t="s">
        <v>262</v>
      </c>
      <c r="D1436" t="s">
        <v>35</v>
      </c>
      <c r="E1436" s="16" t="s">
        <v>549</v>
      </c>
      <c r="F1436">
        <v>7</v>
      </c>
      <c r="G1436" s="20">
        <v>9.0833333333333339</v>
      </c>
      <c r="H1436" s="21">
        <v>7</v>
      </c>
      <c r="I1436" s="19">
        <v>13.75</v>
      </c>
      <c r="J1436" t="s">
        <v>17</v>
      </c>
      <c r="K1436" s="18">
        <v>497.48</v>
      </c>
      <c r="L1436" s="18">
        <v>470.33</v>
      </c>
      <c r="M1436" s="18"/>
      <c r="N1436" s="18"/>
    </row>
    <row r="1437" spans="1:14" ht="15" x14ac:dyDescent="0.25">
      <c r="A1437" t="str">
        <f t="shared" si="22"/>
        <v>VN417A3211</v>
      </c>
      <c r="B1437" s="17" t="s">
        <v>550</v>
      </c>
      <c r="C1437" s="16" t="s">
        <v>262</v>
      </c>
      <c r="D1437" t="s">
        <v>35</v>
      </c>
      <c r="E1437" s="16" t="s">
        <v>584</v>
      </c>
      <c r="F1437">
        <v>1</v>
      </c>
      <c r="G1437" s="20">
        <v>1.0833333333333333</v>
      </c>
      <c r="H1437" s="21">
        <v>1</v>
      </c>
      <c r="I1437" s="19">
        <v>5.75</v>
      </c>
      <c r="J1437" t="s">
        <v>17</v>
      </c>
      <c r="K1437" s="18">
        <v>497.48</v>
      </c>
      <c r="L1437" s="18">
        <v>470.33</v>
      </c>
      <c r="M1437" s="18"/>
      <c r="N1437" s="18"/>
    </row>
    <row r="1438" spans="1:14" ht="15" x14ac:dyDescent="0.25">
      <c r="A1438" t="str">
        <f t="shared" si="22"/>
        <v>VN417A3212</v>
      </c>
      <c r="B1438" s="17" t="s">
        <v>550</v>
      </c>
      <c r="C1438" s="16" t="s">
        <v>262</v>
      </c>
      <c r="D1438" t="s">
        <v>35</v>
      </c>
      <c r="E1438" s="16" t="s">
        <v>584</v>
      </c>
      <c r="F1438">
        <v>2</v>
      </c>
      <c r="G1438" s="20">
        <v>1.0833333333333333</v>
      </c>
      <c r="H1438" s="21">
        <v>2</v>
      </c>
      <c r="I1438" s="19">
        <v>5.75</v>
      </c>
      <c r="J1438" t="s">
        <v>17</v>
      </c>
      <c r="K1438" s="18">
        <v>497.48</v>
      </c>
      <c r="L1438" s="18">
        <v>470.33</v>
      </c>
      <c r="M1438" s="18"/>
      <c r="N1438" s="18"/>
    </row>
    <row r="1439" spans="1:14" ht="15" x14ac:dyDescent="0.25">
      <c r="A1439" t="str">
        <f t="shared" si="22"/>
        <v>VN417A3213</v>
      </c>
      <c r="B1439" s="17" t="s">
        <v>550</v>
      </c>
      <c r="C1439" s="16" t="s">
        <v>262</v>
      </c>
      <c r="D1439" t="s">
        <v>35</v>
      </c>
      <c r="E1439" s="16" t="s">
        <v>584</v>
      </c>
      <c r="F1439">
        <v>3</v>
      </c>
      <c r="G1439" s="20">
        <v>1.0833333333333333</v>
      </c>
      <c r="H1439" s="21">
        <v>3</v>
      </c>
      <c r="I1439" s="19">
        <v>5.75</v>
      </c>
      <c r="J1439" t="s">
        <v>17</v>
      </c>
      <c r="K1439" s="18">
        <v>497.48</v>
      </c>
      <c r="L1439" s="18">
        <v>470.33</v>
      </c>
      <c r="M1439" s="18"/>
      <c r="N1439" s="18"/>
    </row>
    <row r="1440" spans="1:14" ht="15" x14ac:dyDescent="0.25">
      <c r="A1440" t="str">
        <f t="shared" si="22"/>
        <v>VN417A3214</v>
      </c>
      <c r="B1440" s="17" t="s">
        <v>550</v>
      </c>
      <c r="C1440" s="16" t="s">
        <v>262</v>
      </c>
      <c r="D1440" t="s">
        <v>35</v>
      </c>
      <c r="E1440" s="16" t="s">
        <v>584</v>
      </c>
      <c r="F1440">
        <v>4</v>
      </c>
      <c r="G1440" s="20">
        <v>1.0833333333333333</v>
      </c>
      <c r="H1440" s="21">
        <v>4</v>
      </c>
      <c r="I1440" s="19">
        <v>5.5</v>
      </c>
      <c r="J1440" t="s">
        <v>17</v>
      </c>
      <c r="K1440" s="18">
        <v>497.48</v>
      </c>
      <c r="L1440" s="18">
        <v>470.33</v>
      </c>
      <c r="M1440" s="18"/>
      <c r="N1440" s="18"/>
    </row>
    <row r="1441" spans="1:14" ht="15" x14ac:dyDescent="0.25">
      <c r="A1441" t="str">
        <f t="shared" si="22"/>
        <v>VN417A3215</v>
      </c>
      <c r="B1441" s="17" t="s">
        <v>550</v>
      </c>
      <c r="C1441" s="16" t="s">
        <v>262</v>
      </c>
      <c r="D1441" t="s">
        <v>35</v>
      </c>
      <c r="E1441" s="16" t="s">
        <v>584</v>
      </c>
      <c r="F1441">
        <v>5</v>
      </c>
      <c r="G1441" s="20">
        <v>1.0833333333333333</v>
      </c>
      <c r="H1441" s="21">
        <v>5</v>
      </c>
      <c r="I1441" s="19">
        <v>5.75</v>
      </c>
      <c r="J1441" t="s">
        <v>17</v>
      </c>
      <c r="K1441" s="18">
        <v>497.48</v>
      </c>
      <c r="L1441" s="18">
        <v>470.33</v>
      </c>
      <c r="M1441" s="18"/>
      <c r="N1441" s="18"/>
    </row>
    <row r="1442" spans="1:14" ht="15" x14ac:dyDescent="0.25">
      <c r="A1442" t="str">
        <f t="shared" si="22"/>
        <v>VN417A3216</v>
      </c>
      <c r="B1442" s="17" t="s">
        <v>550</v>
      </c>
      <c r="C1442" s="16" t="s">
        <v>262</v>
      </c>
      <c r="D1442" t="s">
        <v>35</v>
      </c>
      <c r="E1442" s="16" t="s">
        <v>584</v>
      </c>
      <c r="F1442">
        <v>6</v>
      </c>
      <c r="G1442" s="20">
        <v>1.0833333333333333</v>
      </c>
      <c r="H1442" s="21">
        <v>6</v>
      </c>
      <c r="I1442" s="19">
        <v>5.75</v>
      </c>
      <c r="J1442" t="s">
        <v>17</v>
      </c>
      <c r="K1442" s="18">
        <v>497.48</v>
      </c>
      <c r="L1442" s="18">
        <v>470.33</v>
      </c>
      <c r="M1442" s="18"/>
      <c r="N1442" s="18"/>
    </row>
    <row r="1443" spans="1:14" ht="15" x14ac:dyDescent="0.25">
      <c r="A1443" t="str">
        <f t="shared" si="22"/>
        <v>VN417A3217</v>
      </c>
      <c r="B1443" s="15" t="s">
        <v>550</v>
      </c>
      <c r="C1443" s="16" t="s">
        <v>262</v>
      </c>
      <c r="D1443" t="s">
        <v>35</v>
      </c>
      <c r="E1443" s="16" t="s">
        <v>584</v>
      </c>
      <c r="F1443">
        <v>7</v>
      </c>
      <c r="G1443" s="20">
        <v>1.0833333333333333</v>
      </c>
      <c r="H1443" s="21">
        <v>7</v>
      </c>
      <c r="I1443" s="19">
        <v>5.75</v>
      </c>
      <c r="J1443" t="s">
        <v>17</v>
      </c>
      <c r="K1443" s="18">
        <v>497.48</v>
      </c>
      <c r="L1443" s="18">
        <v>470.33</v>
      </c>
      <c r="M1443" s="18"/>
      <c r="N1443" s="18"/>
    </row>
    <row r="1444" spans="1:14" ht="15" x14ac:dyDescent="0.25">
      <c r="A1444" t="str">
        <f t="shared" si="22"/>
        <v>VN877A3212</v>
      </c>
      <c r="B1444" s="17" t="s">
        <v>666</v>
      </c>
      <c r="C1444" s="16" t="s">
        <v>664</v>
      </c>
      <c r="D1444" t="s">
        <v>66</v>
      </c>
      <c r="E1444" s="16" t="s">
        <v>665</v>
      </c>
      <c r="F1444">
        <v>2</v>
      </c>
      <c r="G1444" s="20">
        <v>12.5</v>
      </c>
      <c r="H1444" s="21">
        <v>2</v>
      </c>
      <c r="I1444" s="19">
        <v>15.166666666666666</v>
      </c>
      <c r="J1444" t="s">
        <v>17</v>
      </c>
      <c r="K1444" s="18">
        <v>386.04</v>
      </c>
      <c r="L1444" s="18">
        <v>347.34</v>
      </c>
      <c r="M1444" s="18"/>
      <c r="N1444" s="18"/>
    </row>
    <row r="1445" spans="1:14" ht="15" x14ac:dyDescent="0.25">
      <c r="A1445" t="str">
        <f t="shared" si="22"/>
        <v>VN877A3214</v>
      </c>
      <c r="B1445" s="17" t="s">
        <v>666</v>
      </c>
      <c r="C1445" s="16" t="s">
        <v>664</v>
      </c>
      <c r="D1445" t="s">
        <v>66</v>
      </c>
      <c r="E1445" s="16" t="s">
        <v>665</v>
      </c>
      <c r="F1445">
        <v>4</v>
      </c>
      <c r="G1445" s="20">
        <v>12.5</v>
      </c>
      <c r="H1445" s="21">
        <v>4</v>
      </c>
      <c r="I1445" s="19">
        <v>15.166666666666666</v>
      </c>
      <c r="J1445" t="s">
        <v>17</v>
      </c>
      <c r="K1445" s="18">
        <v>386.04</v>
      </c>
      <c r="L1445" s="18">
        <v>347.34</v>
      </c>
      <c r="M1445" s="18"/>
      <c r="N1445" s="18"/>
    </row>
    <row r="1446" spans="1:14" ht="15" x14ac:dyDescent="0.25">
      <c r="A1446" t="str">
        <f t="shared" si="22"/>
        <v>VN877A3216</v>
      </c>
      <c r="B1446" s="15" t="s">
        <v>666</v>
      </c>
      <c r="C1446" s="16" t="s">
        <v>664</v>
      </c>
      <c r="D1446" t="s">
        <v>66</v>
      </c>
      <c r="E1446" s="16" t="s">
        <v>665</v>
      </c>
      <c r="F1446">
        <v>6</v>
      </c>
      <c r="G1446" s="20">
        <v>12.5</v>
      </c>
      <c r="H1446" s="21">
        <v>6</v>
      </c>
      <c r="I1446" s="19">
        <v>15.166666666666666</v>
      </c>
      <c r="J1446" t="s">
        <v>17</v>
      </c>
      <c r="K1446" s="18">
        <v>386.04</v>
      </c>
      <c r="L1446" s="18">
        <v>347.34</v>
      </c>
      <c r="M1446" s="18"/>
      <c r="N1446" s="18"/>
    </row>
    <row r="1447" spans="1:14" ht="15" x14ac:dyDescent="0.25">
      <c r="A1447" t="str">
        <f t="shared" si="22"/>
        <v>VN337A3211</v>
      </c>
      <c r="B1447" s="17" t="s">
        <v>379</v>
      </c>
      <c r="C1447" s="16" t="s">
        <v>144</v>
      </c>
      <c r="D1447" t="s">
        <v>34</v>
      </c>
      <c r="E1447" s="16" t="s">
        <v>378</v>
      </c>
      <c r="F1447">
        <v>1</v>
      </c>
      <c r="G1447" s="20">
        <v>0.5</v>
      </c>
      <c r="H1447" s="21">
        <v>1</v>
      </c>
      <c r="I1447" s="19">
        <v>5.916666666666667</v>
      </c>
      <c r="J1447" t="s">
        <v>17</v>
      </c>
      <c r="K1447" s="18">
        <v>690.92</v>
      </c>
      <c r="L1447" s="18">
        <v>868.85</v>
      </c>
      <c r="M1447" s="18"/>
      <c r="N1447" s="18"/>
    </row>
    <row r="1448" spans="1:14" ht="15" x14ac:dyDescent="0.25">
      <c r="A1448" t="str">
        <f t="shared" si="22"/>
        <v>VN337A3212</v>
      </c>
      <c r="B1448" s="17" t="s">
        <v>379</v>
      </c>
      <c r="C1448" s="16" t="s">
        <v>144</v>
      </c>
      <c r="D1448" t="s">
        <v>34</v>
      </c>
      <c r="E1448" s="16" t="s">
        <v>378</v>
      </c>
      <c r="F1448">
        <v>2</v>
      </c>
      <c r="G1448" s="20">
        <v>0.5</v>
      </c>
      <c r="H1448" s="21">
        <v>2</v>
      </c>
      <c r="I1448" s="19">
        <v>5.916666666666667</v>
      </c>
      <c r="J1448" t="s">
        <v>17</v>
      </c>
      <c r="K1448" s="18">
        <v>690.92</v>
      </c>
      <c r="L1448" s="18">
        <v>868.85</v>
      </c>
      <c r="M1448" s="18"/>
      <c r="N1448" s="18"/>
    </row>
    <row r="1449" spans="1:14" ht="15" x14ac:dyDescent="0.25">
      <c r="A1449" t="str">
        <f t="shared" si="22"/>
        <v>VN337A3213</v>
      </c>
      <c r="B1449" s="17" t="s">
        <v>379</v>
      </c>
      <c r="C1449" s="16" t="s">
        <v>144</v>
      </c>
      <c r="D1449" t="s">
        <v>34</v>
      </c>
      <c r="E1449" s="16" t="s">
        <v>378</v>
      </c>
      <c r="F1449">
        <v>3</v>
      </c>
      <c r="G1449" s="20">
        <v>0.5</v>
      </c>
      <c r="H1449" s="21">
        <v>3</v>
      </c>
      <c r="I1449" s="19">
        <v>5.916666666666667</v>
      </c>
      <c r="J1449" t="s">
        <v>17</v>
      </c>
      <c r="K1449" s="18">
        <v>690.92</v>
      </c>
      <c r="L1449" s="18">
        <v>868.85</v>
      </c>
      <c r="M1449" s="18"/>
      <c r="N1449" s="18"/>
    </row>
    <row r="1450" spans="1:14" ht="15" x14ac:dyDescent="0.25">
      <c r="A1450" t="str">
        <f t="shared" si="22"/>
        <v>VN337A3214</v>
      </c>
      <c r="B1450" s="17" t="s">
        <v>379</v>
      </c>
      <c r="C1450" s="16" t="s">
        <v>144</v>
      </c>
      <c r="D1450" t="s">
        <v>34</v>
      </c>
      <c r="E1450" s="16" t="s">
        <v>378</v>
      </c>
      <c r="F1450">
        <v>4</v>
      </c>
      <c r="G1450" s="20">
        <v>0.5</v>
      </c>
      <c r="H1450" s="21">
        <v>4</v>
      </c>
      <c r="I1450" s="19">
        <v>5.916666666666667</v>
      </c>
      <c r="J1450" t="s">
        <v>17</v>
      </c>
      <c r="K1450" s="18">
        <v>690.92</v>
      </c>
      <c r="L1450" s="18">
        <v>868.85</v>
      </c>
      <c r="M1450" s="18"/>
      <c r="N1450" s="18"/>
    </row>
    <row r="1451" spans="1:14" ht="15" x14ac:dyDescent="0.25">
      <c r="A1451" t="str">
        <f t="shared" si="22"/>
        <v>VN337A3215</v>
      </c>
      <c r="B1451" s="17" t="s">
        <v>379</v>
      </c>
      <c r="C1451" s="16" t="s">
        <v>144</v>
      </c>
      <c r="D1451" t="s">
        <v>34</v>
      </c>
      <c r="E1451" s="16" t="s">
        <v>378</v>
      </c>
      <c r="F1451">
        <v>5</v>
      </c>
      <c r="G1451" s="20">
        <v>0.5</v>
      </c>
      <c r="H1451" s="21">
        <v>5</v>
      </c>
      <c r="I1451" s="19">
        <v>5.916666666666667</v>
      </c>
      <c r="J1451" t="s">
        <v>17</v>
      </c>
      <c r="K1451" s="18">
        <v>690.92</v>
      </c>
      <c r="L1451" s="18">
        <v>868.85</v>
      </c>
      <c r="M1451" s="18"/>
      <c r="N1451" s="18"/>
    </row>
    <row r="1452" spans="1:14" ht="15" x14ac:dyDescent="0.25">
      <c r="A1452" t="str">
        <f t="shared" si="22"/>
        <v>VN337A3216</v>
      </c>
      <c r="B1452" s="17" t="s">
        <v>379</v>
      </c>
      <c r="C1452" s="16" t="s">
        <v>144</v>
      </c>
      <c r="D1452" t="s">
        <v>34</v>
      </c>
      <c r="E1452" s="16" t="s">
        <v>378</v>
      </c>
      <c r="F1452">
        <v>6</v>
      </c>
      <c r="G1452" s="20">
        <v>0.5</v>
      </c>
      <c r="H1452" s="21">
        <v>6</v>
      </c>
      <c r="I1452" s="19">
        <v>5.916666666666667</v>
      </c>
      <c r="J1452" t="s">
        <v>17</v>
      </c>
      <c r="K1452" s="18">
        <v>690.92</v>
      </c>
      <c r="L1452" s="18">
        <v>868.85</v>
      </c>
      <c r="M1452" s="18"/>
      <c r="N1452" s="18"/>
    </row>
    <row r="1453" spans="1:14" ht="15" x14ac:dyDescent="0.25">
      <c r="A1453" t="str">
        <f t="shared" si="22"/>
        <v>VN337A3217</v>
      </c>
      <c r="B1453" s="15" t="s">
        <v>379</v>
      </c>
      <c r="C1453" s="16" t="s">
        <v>144</v>
      </c>
      <c r="D1453" t="s">
        <v>34</v>
      </c>
      <c r="E1453" s="16" t="s">
        <v>378</v>
      </c>
      <c r="F1453">
        <v>7</v>
      </c>
      <c r="G1453" s="20">
        <v>0.5</v>
      </c>
      <c r="H1453" s="21">
        <v>7</v>
      </c>
      <c r="I1453" s="19">
        <v>5.916666666666667</v>
      </c>
      <c r="J1453" t="s">
        <v>17</v>
      </c>
      <c r="K1453" s="18">
        <v>690.92</v>
      </c>
      <c r="L1453" s="18">
        <v>868.85</v>
      </c>
      <c r="M1453" s="18"/>
      <c r="N1453" s="18"/>
    </row>
    <row r="1454" spans="1:14" ht="15" x14ac:dyDescent="0.25">
      <c r="A1454" t="str">
        <f t="shared" si="22"/>
        <v>VN331A3211</v>
      </c>
      <c r="B1454" s="17" t="s">
        <v>568</v>
      </c>
      <c r="C1454" s="16" t="s">
        <v>144</v>
      </c>
      <c r="D1454" t="s">
        <v>35</v>
      </c>
      <c r="E1454" s="16" t="s">
        <v>567</v>
      </c>
      <c r="F1454">
        <v>1</v>
      </c>
      <c r="G1454" s="20">
        <v>1.5</v>
      </c>
      <c r="H1454" s="21">
        <v>1</v>
      </c>
      <c r="I1454" s="19">
        <v>6.666666666666667</v>
      </c>
      <c r="J1454" t="s">
        <v>17</v>
      </c>
      <c r="K1454" s="18">
        <v>864.74</v>
      </c>
      <c r="L1454" s="18">
        <v>541.07000000000005</v>
      </c>
      <c r="M1454" s="18"/>
      <c r="N1454" s="18"/>
    </row>
    <row r="1455" spans="1:14" ht="15" x14ac:dyDescent="0.25">
      <c r="A1455" t="str">
        <f t="shared" si="22"/>
        <v>VN331A3212</v>
      </c>
      <c r="B1455" s="17" t="s">
        <v>568</v>
      </c>
      <c r="C1455" s="16" t="s">
        <v>144</v>
      </c>
      <c r="D1455" t="s">
        <v>35</v>
      </c>
      <c r="E1455" s="16" t="s">
        <v>567</v>
      </c>
      <c r="F1455">
        <v>2</v>
      </c>
      <c r="G1455" s="20">
        <v>1.5</v>
      </c>
      <c r="H1455" s="21">
        <v>2</v>
      </c>
      <c r="I1455" s="19">
        <v>6.666666666666667</v>
      </c>
      <c r="J1455" t="s">
        <v>17</v>
      </c>
      <c r="K1455" s="18">
        <v>864.74</v>
      </c>
      <c r="L1455" s="18">
        <v>541.07000000000005</v>
      </c>
      <c r="M1455" s="18"/>
      <c r="N1455" s="18"/>
    </row>
    <row r="1456" spans="1:14" ht="15" x14ac:dyDescent="0.25">
      <c r="A1456" t="str">
        <f t="shared" si="22"/>
        <v>VN331A3213</v>
      </c>
      <c r="B1456" s="17" t="s">
        <v>568</v>
      </c>
      <c r="C1456" s="16" t="s">
        <v>144</v>
      </c>
      <c r="D1456" t="s">
        <v>35</v>
      </c>
      <c r="E1456" s="16" t="s">
        <v>567</v>
      </c>
      <c r="F1456">
        <v>3</v>
      </c>
      <c r="G1456" s="20">
        <v>1.5</v>
      </c>
      <c r="H1456" s="21">
        <v>3</v>
      </c>
      <c r="I1456" s="19">
        <v>6.666666666666667</v>
      </c>
      <c r="J1456" t="s">
        <v>17</v>
      </c>
      <c r="K1456" s="18">
        <v>864.74</v>
      </c>
      <c r="L1456" s="18">
        <v>541.07000000000005</v>
      </c>
      <c r="M1456" s="18"/>
      <c r="N1456" s="18"/>
    </row>
    <row r="1457" spans="1:14" ht="15" x14ac:dyDescent="0.25">
      <c r="A1457" t="str">
        <f t="shared" si="22"/>
        <v>VN331A3214</v>
      </c>
      <c r="B1457" s="17" t="s">
        <v>568</v>
      </c>
      <c r="C1457" s="16" t="s">
        <v>144</v>
      </c>
      <c r="D1457" t="s">
        <v>35</v>
      </c>
      <c r="E1457" s="16" t="s">
        <v>567</v>
      </c>
      <c r="F1457">
        <v>4</v>
      </c>
      <c r="G1457" s="20">
        <v>1.5</v>
      </c>
      <c r="H1457" s="21">
        <v>4</v>
      </c>
      <c r="I1457" s="19">
        <v>6.416666666666667</v>
      </c>
      <c r="J1457" t="s">
        <v>17</v>
      </c>
      <c r="K1457" s="18">
        <v>864.74</v>
      </c>
      <c r="L1457" s="18">
        <v>541.07000000000005</v>
      </c>
      <c r="M1457" s="18"/>
      <c r="N1457" s="18"/>
    </row>
    <row r="1458" spans="1:14" ht="15" x14ac:dyDescent="0.25">
      <c r="A1458" t="str">
        <f t="shared" si="22"/>
        <v>VN331A3215</v>
      </c>
      <c r="B1458" s="17" t="s">
        <v>568</v>
      </c>
      <c r="C1458" s="16" t="s">
        <v>144</v>
      </c>
      <c r="D1458" t="s">
        <v>35</v>
      </c>
      <c r="E1458" s="16" t="s">
        <v>567</v>
      </c>
      <c r="F1458">
        <v>5</v>
      </c>
      <c r="G1458" s="20">
        <v>1.5</v>
      </c>
      <c r="H1458" s="21">
        <v>5</v>
      </c>
      <c r="I1458" s="19">
        <v>6.666666666666667</v>
      </c>
      <c r="J1458" t="s">
        <v>17</v>
      </c>
      <c r="K1458" s="18">
        <v>864.74</v>
      </c>
      <c r="L1458" s="18">
        <v>541.07000000000005</v>
      </c>
      <c r="M1458" s="18"/>
      <c r="N1458" s="18"/>
    </row>
    <row r="1459" spans="1:14" ht="15" x14ac:dyDescent="0.25">
      <c r="A1459" t="str">
        <f t="shared" si="22"/>
        <v>VN331A3216</v>
      </c>
      <c r="B1459" s="17" t="s">
        <v>568</v>
      </c>
      <c r="C1459" s="16" t="s">
        <v>144</v>
      </c>
      <c r="D1459" t="s">
        <v>35</v>
      </c>
      <c r="E1459" s="16" t="s">
        <v>567</v>
      </c>
      <c r="F1459">
        <v>6</v>
      </c>
      <c r="G1459" s="20">
        <v>1.5</v>
      </c>
      <c r="H1459" s="21">
        <v>6</v>
      </c>
      <c r="I1459" s="19">
        <v>6.666666666666667</v>
      </c>
      <c r="J1459" t="s">
        <v>17</v>
      </c>
      <c r="K1459" s="18">
        <v>864.74</v>
      </c>
      <c r="L1459" s="18">
        <v>541.07000000000005</v>
      </c>
      <c r="M1459" s="18"/>
      <c r="N1459" s="18"/>
    </row>
    <row r="1460" spans="1:14" ht="15" x14ac:dyDescent="0.25">
      <c r="A1460" t="str">
        <f t="shared" si="22"/>
        <v>VN331A3217</v>
      </c>
      <c r="B1460" s="15" t="s">
        <v>568</v>
      </c>
      <c r="C1460" s="16" t="s">
        <v>144</v>
      </c>
      <c r="D1460" t="s">
        <v>35</v>
      </c>
      <c r="E1460" s="16" t="s">
        <v>567</v>
      </c>
      <c r="F1460">
        <v>7</v>
      </c>
      <c r="G1460" s="20">
        <v>1.5</v>
      </c>
      <c r="H1460" s="21">
        <v>7</v>
      </c>
      <c r="I1460" s="19">
        <v>6.666666666666667</v>
      </c>
      <c r="J1460" t="s">
        <v>17</v>
      </c>
      <c r="K1460" s="18">
        <v>864.74</v>
      </c>
      <c r="L1460" s="18">
        <v>541.07000000000005</v>
      </c>
      <c r="M1460" s="18"/>
      <c r="N1460" s="18"/>
    </row>
    <row r="1461" spans="1:14" ht="15" x14ac:dyDescent="0.25">
      <c r="A1461" t="str">
        <f t="shared" si="22"/>
        <v>VN321A3211</v>
      </c>
      <c r="B1461" s="17" t="s">
        <v>571</v>
      </c>
      <c r="C1461" s="16" t="s">
        <v>144</v>
      </c>
      <c r="D1461" t="s">
        <v>27</v>
      </c>
      <c r="E1461" s="16" t="s">
        <v>570</v>
      </c>
      <c r="F1461">
        <v>1</v>
      </c>
      <c r="G1461" s="20">
        <v>1.5</v>
      </c>
      <c r="H1461" s="21">
        <v>1</v>
      </c>
      <c r="I1461" s="19">
        <v>7.25</v>
      </c>
      <c r="J1461" t="s">
        <v>17</v>
      </c>
      <c r="K1461" s="18">
        <v>935.64</v>
      </c>
      <c r="L1461" s="18">
        <v>557.04999999999995</v>
      </c>
      <c r="M1461" s="18"/>
      <c r="N1461" s="18"/>
    </row>
    <row r="1462" spans="1:14" ht="15" x14ac:dyDescent="0.25">
      <c r="A1462" t="str">
        <f t="shared" si="22"/>
        <v>VN321A3212</v>
      </c>
      <c r="B1462" s="17" t="s">
        <v>571</v>
      </c>
      <c r="C1462" s="16" t="s">
        <v>144</v>
      </c>
      <c r="D1462" t="s">
        <v>27</v>
      </c>
      <c r="E1462" s="16" t="s">
        <v>570</v>
      </c>
      <c r="F1462">
        <v>2</v>
      </c>
      <c r="G1462" s="20">
        <v>1.5</v>
      </c>
      <c r="H1462" s="21">
        <v>2</v>
      </c>
      <c r="I1462" s="19">
        <v>7.25</v>
      </c>
      <c r="J1462" t="s">
        <v>17</v>
      </c>
      <c r="K1462" s="18">
        <v>935.64</v>
      </c>
      <c r="L1462" s="18">
        <v>557.04999999999995</v>
      </c>
      <c r="M1462" s="18"/>
      <c r="N1462" s="18"/>
    </row>
    <row r="1463" spans="1:14" ht="15" x14ac:dyDescent="0.25">
      <c r="A1463" t="str">
        <f t="shared" si="22"/>
        <v>VN321A3213</v>
      </c>
      <c r="B1463" s="17" t="s">
        <v>571</v>
      </c>
      <c r="C1463" s="16" t="s">
        <v>144</v>
      </c>
      <c r="D1463" t="s">
        <v>27</v>
      </c>
      <c r="E1463" s="16" t="s">
        <v>570</v>
      </c>
      <c r="F1463">
        <v>3</v>
      </c>
      <c r="G1463" s="20">
        <v>1.5</v>
      </c>
      <c r="H1463" s="21">
        <v>3</v>
      </c>
      <c r="I1463" s="19">
        <v>7.25</v>
      </c>
      <c r="J1463" t="s">
        <v>17</v>
      </c>
      <c r="K1463" s="18">
        <v>935.64</v>
      </c>
      <c r="L1463" s="18">
        <v>557.04999999999995</v>
      </c>
      <c r="M1463" s="18"/>
      <c r="N1463" s="18"/>
    </row>
    <row r="1464" spans="1:14" ht="15" x14ac:dyDescent="0.25">
      <c r="A1464" t="str">
        <f t="shared" si="22"/>
        <v>VN321A3214</v>
      </c>
      <c r="B1464" s="17" t="s">
        <v>571</v>
      </c>
      <c r="C1464" s="16" t="s">
        <v>144</v>
      </c>
      <c r="D1464" t="s">
        <v>27</v>
      </c>
      <c r="E1464" s="16" t="s">
        <v>570</v>
      </c>
      <c r="F1464">
        <v>4</v>
      </c>
      <c r="G1464" s="20">
        <v>1.5</v>
      </c>
      <c r="H1464" s="21">
        <v>4</v>
      </c>
      <c r="I1464" s="19">
        <v>6.916666666666667</v>
      </c>
      <c r="J1464" t="s">
        <v>17</v>
      </c>
      <c r="K1464" s="18">
        <v>935.64</v>
      </c>
      <c r="L1464" s="18">
        <v>557.04999999999995</v>
      </c>
      <c r="M1464" s="18"/>
      <c r="N1464" s="18"/>
    </row>
    <row r="1465" spans="1:14" ht="15" x14ac:dyDescent="0.25">
      <c r="A1465" t="str">
        <f t="shared" si="22"/>
        <v>VN321A3215</v>
      </c>
      <c r="B1465" s="17" t="s">
        <v>571</v>
      </c>
      <c r="C1465" s="16" t="s">
        <v>144</v>
      </c>
      <c r="D1465" t="s">
        <v>27</v>
      </c>
      <c r="E1465" s="16" t="s">
        <v>570</v>
      </c>
      <c r="F1465">
        <v>5</v>
      </c>
      <c r="G1465" s="20">
        <v>1.5</v>
      </c>
      <c r="H1465" s="21">
        <v>5</v>
      </c>
      <c r="I1465" s="19">
        <v>7.25</v>
      </c>
      <c r="J1465" t="s">
        <v>17</v>
      </c>
      <c r="K1465" s="18">
        <v>935.64</v>
      </c>
      <c r="L1465" s="18">
        <v>557.04999999999995</v>
      </c>
      <c r="M1465" s="18"/>
      <c r="N1465" s="18"/>
    </row>
    <row r="1466" spans="1:14" ht="15" x14ac:dyDescent="0.25">
      <c r="A1466" t="str">
        <f t="shared" si="22"/>
        <v>VN321A3216</v>
      </c>
      <c r="B1466" s="17" t="s">
        <v>571</v>
      </c>
      <c r="C1466" s="16" t="s">
        <v>144</v>
      </c>
      <c r="D1466" t="s">
        <v>27</v>
      </c>
      <c r="E1466" s="16" t="s">
        <v>570</v>
      </c>
      <c r="F1466">
        <v>6</v>
      </c>
      <c r="G1466" s="20">
        <v>1.5</v>
      </c>
      <c r="H1466" s="21">
        <v>6</v>
      </c>
      <c r="I1466" s="19">
        <v>7.25</v>
      </c>
      <c r="J1466" t="s">
        <v>17</v>
      </c>
      <c r="K1466" s="18">
        <v>935.64</v>
      </c>
      <c r="L1466" s="18">
        <v>557.04999999999995</v>
      </c>
      <c r="M1466" s="18"/>
      <c r="N1466" s="18"/>
    </row>
    <row r="1467" spans="1:14" ht="15" x14ac:dyDescent="0.25">
      <c r="A1467" t="str">
        <f t="shared" si="22"/>
        <v>VN321A3217</v>
      </c>
      <c r="B1467" s="15" t="s">
        <v>571</v>
      </c>
      <c r="C1467" s="16" t="s">
        <v>144</v>
      </c>
      <c r="D1467" t="s">
        <v>27</v>
      </c>
      <c r="E1467" s="16" t="s">
        <v>570</v>
      </c>
      <c r="F1467">
        <v>7</v>
      </c>
      <c r="G1467" s="20">
        <v>1.5</v>
      </c>
      <c r="H1467" s="21">
        <v>7</v>
      </c>
      <c r="I1467" s="19">
        <v>7.25</v>
      </c>
      <c r="J1467" t="s">
        <v>17</v>
      </c>
      <c r="K1467" s="18">
        <v>935.64</v>
      </c>
      <c r="L1467" s="18">
        <v>557.04999999999995</v>
      </c>
      <c r="M1467" s="18"/>
      <c r="N1467" s="18"/>
    </row>
    <row r="1468" spans="1:14" ht="15" x14ac:dyDescent="0.25">
      <c r="A1468" t="str">
        <f t="shared" si="22"/>
        <v>VN737A3212</v>
      </c>
      <c r="B1468" s="17" t="s">
        <v>704</v>
      </c>
      <c r="C1468" s="16" t="s">
        <v>702</v>
      </c>
      <c r="D1468" t="s">
        <v>66</v>
      </c>
      <c r="E1468" s="16" t="s">
        <v>703</v>
      </c>
      <c r="F1468">
        <v>2</v>
      </c>
      <c r="G1468" s="20">
        <v>19.083333333333332</v>
      </c>
      <c r="H1468" s="21">
        <v>2</v>
      </c>
      <c r="I1468" s="19">
        <v>21.75</v>
      </c>
      <c r="J1468" t="s">
        <v>17</v>
      </c>
      <c r="K1468" s="18">
        <v>377.84</v>
      </c>
      <c r="L1468" s="18">
        <v>331.21</v>
      </c>
      <c r="M1468" s="18"/>
      <c r="N1468" s="18"/>
    </row>
    <row r="1469" spans="1:14" ht="15" x14ac:dyDescent="0.25">
      <c r="A1469" t="str">
        <f t="shared" si="22"/>
        <v>VN737A3214</v>
      </c>
      <c r="B1469" s="17" t="s">
        <v>704</v>
      </c>
      <c r="C1469" s="16" t="s">
        <v>702</v>
      </c>
      <c r="D1469" t="s">
        <v>66</v>
      </c>
      <c r="E1469" s="16" t="s">
        <v>703</v>
      </c>
      <c r="F1469">
        <v>4</v>
      </c>
      <c r="G1469" s="20">
        <v>18.083333333333332</v>
      </c>
      <c r="H1469" s="21">
        <v>4</v>
      </c>
      <c r="I1469" s="19">
        <v>20.75</v>
      </c>
      <c r="J1469" t="s">
        <v>17</v>
      </c>
      <c r="K1469" s="18">
        <v>377.84</v>
      </c>
      <c r="L1469" s="18">
        <v>331.21</v>
      </c>
      <c r="M1469" s="18"/>
      <c r="N1469" s="18"/>
    </row>
    <row r="1470" spans="1:14" ht="15" x14ac:dyDescent="0.25">
      <c r="A1470" t="str">
        <f t="shared" si="22"/>
        <v>VN737A3216</v>
      </c>
      <c r="B1470" s="15" t="s">
        <v>704</v>
      </c>
      <c r="C1470" s="16" t="s">
        <v>702</v>
      </c>
      <c r="D1470" t="s">
        <v>66</v>
      </c>
      <c r="E1470" s="16" t="s">
        <v>703</v>
      </c>
      <c r="F1470">
        <v>6</v>
      </c>
      <c r="G1470" s="20">
        <v>18.083333333333332</v>
      </c>
      <c r="H1470" s="21">
        <v>6</v>
      </c>
      <c r="I1470" s="19">
        <v>20.75</v>
      </c>
      <c r="J1470" t="s">
        <v>17</v>
      </c>
      <c r="K1470" s="18">
        <v>377.84</v>
      </c>
      <c r="L1470" s="18">
        <v>331.21</v>
      </c>
      <c r="M1470" s="18"/>
      <c r="N1470" s="18"/>
    </row>
    <row r="1471" spans="1:14" ht="15" x14ac:dyDescent="0.25">
      <c r="A1471" t="str">
        <f t="shared" si="22"/>
        <v>VN680A3211</v>
      </c>
      <c r="B1471" s="17" t="s">
        <v>274</v>
      </c>
      <c r="C1471" s="16" t="s">
        <v>71</v>
      </c>
      <c r="D1471" t="s">
        <v>35</v>
      </c>
      <c r="E1471" s="16" t="s">
        <v>273</v>
      </c>
      <c r="F1471">
        <v>1</v>
      </c>
      <c r="G1471" s="20">
        <v>11.333333333333334</v>
      </c>
      <c r="H1471" s="21">
        <v>1</v>
      </c>
      <c r="I1471" s="19">
        <v>14.583333333333334</v>
      </c>
      <c r="J1471" t="s">
        <v>17</v>
      </c>
      <c r="K1471" s="18">
        <v>351.14</v>
      </c>
      <c r="L1471" s="18">
        <v>523.64</v>
      </c>
      <c r="M1471" s="18"/>
      <c r="N1471" s="18"/>
    </row>
    <row r="1472" spans="1:14" ht="15" x14ac:dyDescent="0.25">
      <c r="A1472" t="str">
        <f t="shared" si="22"/>
        <v>VN680A3212</v>
      </c>
      <c r="B1472" s="17" t="s">
        <v>274</v>
      </c>
      <c r="C1472" s="16" t="s">
        <v>71</v>
      </c>
      <c r="D1472" t="s">
        <v>35</v>
      </c>
      <c r="E1472" s="16" t="s">
        <v>273</v>
      </c>
      <c r="F1472">
        <v>2</v>
      </c>
      <c r="G1472" s="20">
        <v>11.333333333333334</v>
      </c>
      <c r="H1472" s="21">
        <v>2</v>
      </c>
      <c r="I1472" s="19">
        <v>14.583333333333334</v>
      </c>
      <c r="J1472" t="s">
        <v>17</v>
      </c>
      <c r="K1472" s="18">
        <v>351.14</v>
      </c>
      <c r="L1472" s="18">
        <v>523.64</v>
      </c>
      <c r="M1472" s="18"/>
      <c r="N1472" s="18"/>
    </row>
    <row r="1473" spans="1:14" ht="15" x14ac:dyDescent="0.25">
      <c r="A1473" t="str">
        <f t="shared" si="22"/>
        <v>VN680A3213</v>
      </c>
      <c r="B1473" s="17" t="s">
        <v>274</v>
      </c>
      <c r="C1473" s="16" t="s">
        <v>71</v>
      </c>
      <c r="D1473" t="s">
        <v>35</v>
      </c>
      <c r="E1473" s="16" t="s">
        <v>273</v>
      </c>
      <c r="F1473">
        <v>3</v>
      </c>
      <c r="G1473" s="20">
        <v>11.333333333333334</v>
      </c>
      <c r="H1473" s="21">
        <v>3</v>
      </c>
      <c r="I1473" s="19">
        <v>14.583333333333334</v>
      </c>
      <c r="J1473" t="s">
        <v>17</v>
      </c>
      <c r="K1473" s="18">
        <v>351.14</v>
      </c>
      <c r="L1473" s="18">
        <v>523.64</v>
      </c>
      <c r="M1473" s="18"/>
      <c r="N1473" s="18"/>
    </row>
    <row r="1474" spans="1:14" ht="15" x14ac:dyDescent="0.25">
      <c r="A1474" t="str">
        <f t="shared" si="22"/>
        <v>VN680A3214</v>
      </c>
      <c r="B1474" s="17" t="s">
        <v>274</v>
      </c>
      <c r="C1474" s="16" t="s">
        <v>71</v>
      </c>
      <c r="D1474" t="s">
        <v>35</v>
      </c>
      <c r="E1474" s="16" t="s">
        <v>273</v>
      </c>
      <c r="F1474">
        <v>4</v>
      </c>
      <c r="G1474" s="20">
        <v>11.333333333333334</v>
      </c>
      <c r="H1474" s="21">
        <v>4</v>
      </c>
      <c r="I1474" s="19">
        <v>14.583333333333334</v>
      </c>
      <c r="J1474" t="s">
        <v>17</v>
      </c>
      <c r="K1474" s="18">
        <v>351.14</v>
      </c>
      <c r="L1474" s="18">
        <v>523.64</v>
      </c>
      <c r="M1474" s="18"/>
      <c r="N1474" s="18"/>
    </row>
    <row r="1475" spans="1:14" ht="15" x14ac:dyDescent="0.25">
      <c r="A1475" t="str">
        <f t="shared" ref="A1475:A1538" si="23">E1475&amp;J1475&amp;F1475</f>
        <v>VN680A3215</v>
      </c>
      <c r="B1475" s="17" t="s">
        <v>274</v>
      </c>
      <c r="C1475" s="16" t="s">
        <v>71</v>
      </c>
      <c r="D1475" t="s">
        <v>35</v>
      </c>
      <c r="E1475" s="16" t="s">
        <v>273</v>
      </c>
      <c r="F1475">
        <v>5</v>
      </c>
      <c r="G1475" s="20">
        <v>11.333333333333334</v>
      </c>
      <c r="H1475" s="21">
        <v>5</v>
      </c>
      <c r="I1475" s="19">
        <v>14.583333333333334</v>
      </c>
      <c r="J1475" t="s">
        <v>17</v>
      </c>
      <c r="K1475" s="18">
        <v>351.14</v>
      </c>
      <c r="L1475" s="18">
        <v>523.64</v>
      </c>
      <c r="M1475" s="18"/>
      <c r="N1475" s="18"/>
    </row>
    <row r="1476" spans="1:14" ht="15" x14ac:dyDescent="0.25">
      <c r="A1476" t="str">
        <f t="shared" si="23"/>
        <v>VN680A3216</v>
      </c>
      <c r="B1476" s="17" t="s">
        <v>274</v>
      </c>
      <c r="C1476" s="16" t="s">
        <v>71</v>
      </c>
      <c r="D1476" t="s">
        <v>35</v>
      </c>
      <c r="E1476" s="16" t="s">
        <v>273</v>
      </c>
      <c r="F1476">
        <v>6</v>
      </c>
      <c r="G1476" s="20">
        <v>11.333333333333334</v>
      </c>
      <c r="H1476" s="21">
        <v>6</v>
      </c>
      <c r="I1476" s="19">
        <v>14.583333333333334</v>
      </c>
      <c r="J1476" t="s">
        <v>17</v>
      </c>
      <c r="K1476" s="18">
        <v>351.14</v>
      </c>
      <c r="L1476" s="18">
        <v>523.64</v>
      </c>
      <c r="M1476" s="18"/>
      <c r="N1476" s="18"/>
    </row>
    <row r="1477" spans="1:14" ht="15" x14ac:dyDescent="0.25">
      <c r="A1477" t="str">
        <f t="shared" si="23"/>
        <v>VN680A3217</v>
      </c>
      <c r="B1477" s="15" t="s">
        <v>274</v>
      </c>
      <c r="C1477" s="16" t="s">
        <v>71</v>
      </c>
      <c r="D1477" t="s">
        <v>35</v>
      </c>
      <c r="E1477" s="16" t="s">
        <v>273</v>
      </c>
      <c r="F1477">
        <v>7</v>
      </c>
      <c r="G1477" s="20">
        <v>11.333333333333334</v>
      </c>
      <c r="H1477" s="21">
        <v>7</v>
      </c>
      <c r="I1477" s="19">
        <v>14.583333333333334</v>
      </c>
      <c r="J1477" t="s">
        <v>17</v>
      </c>
      <c r="K1477" s="18">
        <v>351.14</v>
      </c>
      <c r="L1477" s="18">
        <v>523.64</v>
      </c>
      <c r="M1477" s="18"/>
      <c r="N1477" s="18"/>
    </row>
    <row r="1478" spans="1:14" ht="15" x14ac:dyDescent="0.25">
      <c r="A1478" t="str">
        <f t="shared" si="23"/>
        <v>VN674A3211</v>
      </c>
      <c r="B1478" s="17" t="s">
        <v>74</v>
      </c>
      <c r="C1478" s="16" t="s">
        <v>71</v>
      </c>
      <c r="D1478" t="s">
        <v>27</v>
      </c>
      <c r="E1478" s="16" t="s">
        <v>73</v>
      </c>
      <c r="F1478">
        <v>1</v>
      </c>
      <c r="G1478" s="20">
        <v>12</v>
      </c>
      <c r="H1478" s="21">
        <v>1</v>
      </c>
      <c r="I1478" s="19">
        <v>14</v>
      </c>
      <c r="J1478" t="s">
        <v>17</v>
      </c>
      <c r="K1478" s="18">
        <v>282.38</v>
      </c>
      <c r="L1478" s="18">
        <v>330.61</v>
      </c>
      <c r="M1478" s="18"/>
      <c r="N1478" s="18"/>
    </row>
    <row r="1479" spans="1:14" ht="15" x14ac:dyDescent="0.25">
      <c r="A1479" t="str">
        <f t="shared" si="23"/>
        <v>VN674A3212</v>
      </c>
      <c r="B1479" s="17" t="s">
        <v>74</v>
      </c>
      <c r="C1479" s="16" t="s">
        <v>71</v>
      </c>
      <c r="D1479" t="s">
        <v>27</v>
      </c>
      <c r="E1479" s="16" t="s">
        <v>73</v>
      </c>
      <c r="F1479">
        <v>2</v>
      </c>
      <c r="G1479" s="20">
        <v>12</v>
      </c>
      <c r="H1479" s="21">
        <v>2</v>
      </c>
      <c r="I1479" s="19">
        <v>14</v>
      </c>
      <c r="J1479" t="s">
        <v>17</v>
      </c>
      <c r="K1479" s="18">
        <v>282.38</v>
      </c>
      <c r="L1479" s="18">
        <v>330.61</v>
      </c>
      <c r="M1479" s="18"/>
      <c r="N1479" s="18"/>
    </row>
    <row r="1480" spans="1:14" ht="15" x14ac:dyDescent="0.25">
      <c r="A1480" t="str">
        <f t="shared" si="23"/>
        <v>VN674A3213</v>
      </c>
      <c r="B1480" s="17" t="s">
        <v>74</v>
      </c>
      <c r="C1480" s="16" t="s">
        <v>71</v>
      </c>
      <c r="D1480" t="s">
        <v>27</v>
      </c>
      <c r="E1480" s="16" t="s">
        <v>73</v>
      </c>
      <c r="F1480">
        <v>3</v>
      </c>
      <c r="G1480" s="20">
        <v>12</v>
      </c>
      <c r="H1480" s="21">
        <v>3</v>
      </c>
      <c r="I1480" s="19">
        <v>14</v>
      </c>
      <c r="J1480" t="s">
        <v>17</v>
      </c>
      <c r="K1480" s="18">
        <v>282.38</v>
      </c>
      <c r="L1480" s="18">
        <v>330.61</v>
      </c>
      <c r="M1480" s="18"/>
      <c r="N1480" s="18"/>
    </row>
    <row r="1481" spans="1:14" ht="15" x14ac:dyDescent="0.25">
      <c r="A1481" t="str">
        <f t="shared" si="23"/>
        <v>VN674A3214</v>
      </c>
      <c r="B1481" s="17" t="s">
        <v>74</v>
      </c>
      <c r="C1481" s="16" t="s">
        <v>71</v>
      </c>
      <c r="D1481" t="s">
        <v>27</v>
      </c>
      <c r="E1481" s="16" t="s">
        <v>73</v>
      </c>
      <c r="F1481">
        <v>4</v>
      </c>
      <c r="G1481" s="20">
        <v>12</v>
      </c>
      <c r="H1481" s="21">
        <v>4</v>
      </c>
      <c r="I1481" s="19">
        <v>14</v>
      </c>
      <c r="J1481" t="s">
        <v>17</v>
      </c>
      <c r="K1481" s="18">
        <v>282.38</v>
      </c>
      <c r="L1481" s="18">
        <v>330.61</v>
      </c>
      <c r="M1481" s="18"/>
      <c r="N1481" s="18"/>
    </row>
    <row r="1482" spans="1:14" ht="15" x14ac:dyDescent="0.25">
      <c r="A1482" t="str">
        <f t="shared" si="23"/>
        <v>VN674A3215</v>
      </c>
      <c r="B1482" s="17" t="s">
        <v>74</v>
      </c>
      <c r="C1482" s="16" t="s">
        <v>71</v>
      </c>
      <c r="D1482" t="s">
        <v>27</v>
      </c>
      <c r="E1482" s="16" t="s">
        <v>73</v>
      </c>
      <c r="F1482">
        <v>5</v>
      </c>
      <c r="G1482" s="20">
        <v>12</v>
      </c>
      <c r="H1482" s="21">
        <v>5</v>
      </c>
      <c r="I1482" s="19">
        <v>14</v>
      </c>
      <c r="J1482" t="s">
        <v>17</v>
      </c>
      <c r="K1482" s="18">
        <v>282.38</v>
      </c>
      <c r="L1482" s="18">
        <v>330.61</v>
      </c>
      <c r="M1482" s="18"/>
      <c r="N1482" s="18"/>
    </row>
    <row r="1483" spans="1:14" ht="15" x14ac:dyDescent="0.25">
      <c r="A1483" t="str">
        <f t="shared" si="23"/>
        <v>VN674A3216</v>
      </c>
      <c r="B1483" s="17" t="s">
        <v>74</v>
      </c>
      <c r="C1483" s="16" t="s">
        <v>71</v>
      </c>
      <c r="D1483" t="s">
        <v>27</v>
      </c>
      <c r="E1483" s="16" t="s">
        <v>73</v>
      </c>
      <c r="F1483">
        <v>6</v>
      </c>
      <c r="G1483" s="20">
        <v>12</v>
      </c>
      <c r="H1483" s="21">
        <v>6</v>
      </c>
      <c r="I1483" s="19">
        <v>14</v>
      </c>
      <c r="J1483" t="s">
        <v>17</v>
      </c>
      <c r="K1483" s="18">
        <v>282.38</v>
      </c>
      <c r="L1483" s="18">
        <v>330.61</v>
      </c>
      <c r="M1483" s="18"/>
      <c r="N1483" s="18"/>
    </row>
    <row r="1484" spans="1:14" ht="15" x14ac:dyDescent="0.25">
      <c r="A1484" t="str">
        <f t="shared" si="23"/>
        <v>VN674A3217</v>
      </c>
      <c r="B1484" s="15" t="s">
        <v>74</v>
      </c>
      <c r="C1484" s="16" t="s">
        <v>71</v>
      </c>
      <c r="D1484" t="s">
        <v>27</v>
      </c>
      <c r="E1484" s="16" t="s">
        <v>73</v>
      </c>
      <c r="F1484">
        <v>7</v>
      </c>
      <c r="G1484" s="20">
        <v>12</v>
      </c>
      <c r="H1484" s="21">
        <v>7</v>
      </c>
      <c r="I1484" s="19">
        <v>14</v>
      </c>
      <c r="J1484" t="s">
        <v>17</v>
      </c>
      <c r="K1484" s="18">
        <v>282.38</v>
      </c>
      <c r="L1484" s="18">
        <v>330.61</v>
      </c>
      <c r="M1484" s="18"/>
      <c r="N1484" s="18"/>
    </row>
    <row r="1485" spans="1:14" ht="15" x14ac:dyDescent="0.25">
      <c r="A1485" t="str">
        <f t="shared" si="23"/>
        <v>VN587A3211</v>
      </c>
      <c r="B1485" s="17" t="s">
        <v>509</v>
      </c>
      <c r="C1485" s="16" t="s">
        <v>173</v>
      </c>
      <c r="D1485" t="s">
        <v>35</v>
      </c>
      <c r="E1485" s="16" t="s">
        <v>508</v>
      </c>
      <c r="F1485">
        <v>1</v>
      </c>
      <c r="G1485" s="20">
        <v>0.66666666666666663</v>
      </c>
      <c r="H1485" s="21">
        <v>1</v>
      </c>
      <c r="I1485" s="19">
        <v>3.25</v>
      </c>
      <c r="J1485" t="s">
        <v>17</v>
      </c>
      <c r="K1485" s="18">
        <v>524.35</v>
      </c>
      <c r="L1485" s="18">
        <v>478.48</v>
      </c>
      <c r="M1485" s="18"/>
      <c r="N1485" s="18"/>
    </row>
    <row r="1486" spans="1:14" ht="15" x14ac:dyDescent="0.25">
      <c r="A1486" t="str">
        <f t="shared" si="23"/>
        <v>VN587A3212</v>
      </c>
      <c r="B1486" s="17" t="s">
        <v>509</v>
      </c>
      <c r="C1486" s="16" t="s">
        <v>173</v>
      </c>
      <c r="D1486" t="s">
        <v>35</v>
      </c>
      <c r="E1486" s="16" t="s">
        <v>508</v>
      </c>
      <c r="F1486">
        <v>2</v>
      </c>
      <c r="G1486" s="20">
        <v>0.66666666666666663</v>
      </c>
      <c r="H1486" s="21">
        <v>2</v>
      </c>
      <c r="I1486" s="19">
        <v>3.25</v>
      </c>
      <c r="J1486" t="s">
        <v>17</v>
      </c>
      <c r="K1486" s="18">
        <v>524.35</v>
      </c>
      <c r="L1486" s="18">
        <v>478.48</v>
      </c>
      <c r="M1486" s="18"/>
      <c r="N1486" s="18"/>
    </row>
    <row r="1487" spans="1:14" ht="15" x14ac:dyDescent="0.25">
      <c r="A1487" t="str">
        <f t="shared" si="23"/>
        <v>VN587A3213</v>
      </c>
      <c r="B1487" s="17" t="s">
        <v>509</v>
      </c>
      <c r="C1487" s="16" t="s">
        <v>173</v>
      </c>
      <c r="D1487" t="s">
        <v>35</v>
      </c>
      <c r="E1487" s="16" t="s">
        <v>508</v>
      </c>
      <c r="F1487">
        <v>3</v>
      </c>
      <c r="G1487" s="20">
        <v>0.66666666666666663</v>
      </c>
      <c r="H1487" s="21">
        <v>3</v>
      </c>
      <c r="I1487" s="19">
        <v>3.25</v>
      </c>
      <c r="J1487" t="s">
        <v>17</v>
      </c>
      <c r="K1487" s="18">
        <v>524.35</v>
      </c>
      <c r="L1487" s="18">
        <v>478.48</v>
      </c>
      <c r="M1487" s="18"/>
      <c r="N1487" s="18"/>
    </row>
    <row r="1488" spans="1:14" ht="15" x14ac:dyDescent="0.25">
      <c r="A1488" t="str">
        <f t="shared" si="23"/>
        <v>VN587A3214</v>
      </c>
      <c r="B1488" s="17" t="s">
        <v>509</v>
      </c>
      <c r="C1488" s="16" t="s">
        <v>173</v>
      </c>
      <c r="D1488" t="s">
        <v>35</v>
      </c>
      <c r="E1488" s="16" t="s">
        <v>508</v>
      </c>
      <c r="F1488">
        <v>4</v>
      </c>
      <c r="G1488" s="20">
        <v>0.66666666666666663</v>
      </c>
      <c r="H1488" s="21">
        <v>4</v>
      </c>
      <c r="I1488" s="19">
        <v>3.25</v>
      </c>
      <c r="J1488" t="s">
        <v>17</v>
      </c>
      <c r="K1488" s="18">
        <v>524.35</v>
      </c>
      <c r="L1488" s="18">
        <v>478.48</v>
      </c>
      <c r="M1488" s="18"/>
      <c r="N1488" s="18"/>
    </row>
    <row r="1489" spans="1:14" ht="15" x14ac:dyDescent="0.25">
      <c r="A1489" t="str">
        <f t="shared" si="23"/>
        <v>VN587A3215</v>
      </c>
      <c r="B1489" s="17" t="s">
        <v>509</v>
      </c>
      <c r="C1489" s="16" t="s">
        <v>173</v>
      </c>
      <c r="D1489" t="s">
        <v>35</v>
      </c>
      <c r="E1489" s="16" t="s">
        <v>508</v>
      </c>
      <c r="F1489">
        <v>5</v>
      </c>
      <c r="G1489" s="20">
        <v>0.66666666666666663</v>
      </c>
      <c r="H1489" s="21">
        <v>5</v>
      </c>
      <c r="I1489" s="19">
        <v>3.3333333333333335</v>
      </c>
      <c r="J1489" t="s">
        <v>17</v>
      </c>
      <c r="K1489" s="18">
        <v>524.35</v>
      </c>
      <c r="L1489" s="18">
        <v>478.48</v>
      </c>
      <c r="M1489" s="18"/>
      <c r="N1489" s="18"/>
    </row>
    <row r="1490" spans="1:14" ht="15" x14ac:dyDescent="0.25">
      <c r="A1490" t="str">
        <f t="shared" si="23"/>
        <v>VN587A3216</v>
      </c>
      <c r="B1490" s="17" t="s">
        <v>509</v>
      </c>
      <c r="C1490" s="16" t="s">
        <v>173</v>
      </c>
      <c r="D1490" t="s">
        <v>35</v>
      </c>
      <c r="E1490" s="16" t="s">
        <v>508</v>
      </c>
      <c r="F1490">
        <v>6</v>
      </c>
      <c r="G1490" s="20">
        <v>0.66666666666666663</v>
      </c>
      <c r="H1490" s="21">
        <v>6</v>
      </c>
      <c r="I1490" s="19">
        <v>3.3333333333333335</v>
      </c>
      <c r="J1490" t="s">
        <v>17</v>
      </c>
      <c r="K1490" s="18">
        <v>524.35</v>
      </c>
      <c r="L1490" s="18">
        <v>478.48</v>
      </c>
      <c r="M1490" s="18"/>
      <c r="N1490" s="18"/>
    </row>
    <row r="1491" spans="1:14" ht="15" x14ac:dyDescent="0.25">
      <c r="A1491" t="str">
        <f t="shared" si="23"/>
        <v>VN587A3217</v>
      </c>
      <c r="B1491" s="15" t="s">
        <v>509</v>
      </c>
      <c r="C1491" s="16" t="s">
        <v>173</v>
      </c>
      <c r="D1491" t="s">
        <v>35</v>
      </c>
      <c r="E1491" s="16" t="s">
        <v>508</v>
      </c>
      <c r="F1491">
        <v>7</v>
      </c>
      <c r="G1491" s="20">
        <v>0.66666666666666663</v>
      </c>
      <c r="H1491" s="21">
        <v>7</v>
      </c>
      <c r="I1491" s="19">
        <v>3.3333333333333335</v>
      </c>
      <c r="J1491" t="s">
        <v>17</v>
      </c>
      <c r="K1491" s="18">
        <v>524.35</v>
      </c>
      <c r="L1491" s="18">
        <v>478.48</v>
      </c>
      <c r="M1491" s="18"/>
      <c r="N1491" s="18"/>
    </row>
    <row r="1492" spans="1:14" ht="15" x14ac:dyDescent="0.25">
      <c r="A1492" t="str">
        <f t="shared" si="23"/>
        <v>VN581A3211</v>
      </c>
      <c r="B1492" s="17" t="s">
        <v>172</v>
      </c>
      <c r="C1492" s="16" t="s">
        <v>173</v>
      </c>
      <c r="D1492" t="s">
        <v>27</v>
      </c>
      <c r="E1492" s="16" t="s">
        <v>171</v>
      </c>
      <c r="F1492">
        <v>1</v>
      </c>
      <c r="G1492" s="20">
        <v>23.5</v>
      </c>
      <c r="H1492" s="21">
        <v>2</v>
      </c>
      <c r="I1492" s="19">
        <v>2.5</v>
      </c>
      <c r="J1492" t="s">
        <v>17</v>
      </c>
      <c r="K1492" s="18">
        <v>466.02</v>
      </c>
      <c r="L1492" s="18">
        <v>527.19000000000005</v>
      </c>
      <c r="M1492" s="18"/>
      <c r="N1492" s="18"/>
    </row>
    <row r="1493" spans="1:14" ht="15" x14ac:dyDescent="0.25">
      <c r="A1493" t="str">
        <f t="shared" si="23"/>
        <v>VN581A3212</v>
      </c>
      <c r="B1493" s="17" t="s">
        <v>172</v>
      </c>
      <c r="C1493" s="16" t="s">
        <v>173</v>
      </c>
      <c r="D1493" t="s">
        <v>27</v>
      </c>
      <c r="E1493" s="16" t="s">
        <v>171</v>
      </c>
      <c r="F1493">
        <v>2</v>
      </c>
      <c r="G1493" s="20">
        <v>23.5</v>
      </c>
      <c r="H1493" s="21">
        <v>3</v>
      </c>
      <c r="I1493" s="19">
        <v>2.5</v>
      </c>
      <c r="J1493" t="s">
        <v>17</v>
      </c>
      <c r="K1493" s="18">
        <v>466.02</v>
      </c>
      <c r="L1493" s="18">
        <v>527.19000000000005</v>
      </c>
      <c r="M1493" s="18"/>
      <c r="N1493" s="18"/>
    </row>
    <row r="1494" spans="1:14" ht="15" x14ac:dyDescent="0.25">
      <c r="A1494" t="str">
        <f t="shared" si="23"/>
        <v>VN581A3213</v>
      </c>
      <c r="B1494" s="17" t="s">
        <v>172</v>
      </c>
      <c r="C1494" s="16" t="s">
        <v>173</v>
      </c>
      <c r="D1494" t="s">
        <v>27</v>
      </c>
      <c r="E1494" s="16" t="s">
        <v>171</v>
      </c>
      <c r="F1494">
        <v>3</v>
      </c>
      <c r="G1494" s="20">
        <v>23.5</v>
      </c>
      <c r="H1494" s="21">
        <v>4</v>
      </c>
      <c r="I1494" s="19">
        <v>2.5</v>
      </c>
      <c r="J1494" t="s">
        <v>17</v>
      </c>
      <c r="K1494" s="18">
        <v>466.02</v>
      </c>
      <c r="L1494" s="18">
        <v>527.19000000000005</v>
      </c>
      <c r="M1494" s="18"/>
      <c r="N1494" s="18"/>
    </row>
    <row r="1495" spans="1:14" ht="15" x14ac:dyDescent="0.25">
      <c r="A1495" t="str">
        <f t="shared" si="23"/>
        <v>VN581A3214</v>
      </c>
      <c r="B1495" s="17" t="s">
        <v>172</v>
      </c>
      <c r="C1495" s="16" t="s">
        <v>173</v>
      </c>
      <c r="D1495" t="s">
        <v>27</v>
      </c>
      <c r="E1495" s="16" t="s">
        <v>171</v>
      </c>
      <c r="F1495">
        <v>4</v>
      </c>
      <c r="G1495" s="20">
        <v>23.5</v>
      </c>
      <c r="H1495" s="21">
        <v>5</v>
      </c>
      <c r="I1495" s="19">
        <v>2.5</v>
      </c>
      <c r="J1495" t="s">
        <v>17</v>
      </c>
      <c r="K1495" s="18">
        <v>466.02</v>
      </c>
      <c r="L1495" s="18">
        <v>527.19000000000005</v>
      </c>
      <c r="M1495" s="18"/>
      <c r="N1495" s="18"/>
    </row>
    <row r="1496" spans="1:14" ht="15" x14ac:dyDescent="0.25">
      <c r="A1496" t="str">
        <f t="shared" si="23"/>
        <v>VN581A3215</v>
      </c>
      <c r="B1496" s="17" t="s">
        <v>172</v>
      </c>
      <c r="C1496" s="16" t="s">
        <v>173</v>
      </c>
      <c r="D1496" t="s">
        <v>27</v>
      </c>
      <c r="E1496" s="16" t="s">
        <v>171</v>
      </c>
      <c r="F1496">
        <v>5</v>
      </c>
      <c r="G1496" s="20">
        <v>23.5</v>
      </c>
      <c r="H1496" s="21">
        <v>6</v>
      </c>
      <c r="I1496" s="19">
        <v>2.5</v>
      </c>
      <c r="J1496" t="s">
        <v>17</v>
      </c>
      <c r="K1496" s="18">
        <v>466.02</v>
      </c>
      <c r="L1496" s="18">
        <v>527.19000000000005</v>
      </c>
      <c r="M1496" s="18"/>
      <c r="N1496" s="18"/>
    </row>
    <row r="1497" spans="1:14" ht="15" x14ac:dyDescent="0.25">
      <c r="A1497" t="str">
        <f t="shared" si="23"/>
        <v>VN581A3216</v>
      </c>
      <c r="B1497" s="17" t="s">
        <v>172</v>
      </c>
      <c r="C1497" s="16" t="s">
        <v>173</v>
      </c>
      <c r="D1497" t="s">
        <v>27</v>
      </c>
      <c r="E1497" s="16" t="s">
        <v>171</v>
      </c>
      <c r="F1497">
        <v>6</v>
      </c>
      <c r="G1497" s="20">
        <v>23.5</v>
      </c>
      <c r="H1497" s="21">
        <v>7</v>
      </c>
      <c r="I1497" s="19">
        <v>2.5</v>
      </c>
      <c r="J1497" t="s">
        <v>17</v>
      </c>
      <c r="K1497" s="18">
        <v>466.02</v>
      </c>
      <c r="L1497" s="18">
        <v>527.19000000000005</v>
      </c>
      <c r="M1497" s="18"/>
      <c r="N1497" s="18"/>
    </row>
    <row r="1498" spans="1:14" ht="15" x14ac:dyDescent="0.25">
      <c r="A1498" t="str">
        <f t="shared" si="23"/>
        <v>VN581A3217</v>
      </c>
      <c r="B1498" s="17" t="s">
        <v>172</v>
      </c>
      <c r="C1498" s="16" t="s">
        <v>173</v>
      </c>
      <c r="D1498" t="s">
        <v>27</v>
      </c>
      <c r="E1498" s="16" t="s">
        <v>171</v>
      </c>
      <c r="F1498">
        <v>7</v>
      </c>
      <c r="G1498" s="20">
        <v>23.5</v>
      </c>
      <c r="H1498" s="21">
        <v>1</v>
      </c>
      <c r="I1498" s="19">
        <v>2.5</v>
      </c>
      <c r="J1498" t="s">
        <v>17</v>
      </c>
      <c r="K1498" s="18">
        <v>466.02</v>
      </c>
      <c r="L1498" s="18">
        <v>527.19000000000005</v>
      </c>
      <c r="M1498" s="18"/>
      <c r="N1498" s="18"/>
    </row>
    <row r="1499" spans="1:14" ht="15" x14ac:dyDescent="0.25">
      <c r="A1499" t="str">
        <f t="shared" si="23"/>
        <v>VN583A3212</v>
      </c>
      <c r="B1499" s="17" t="s">
        <v>172</v>
      </c>
      <c r="C1499" s="16" t="s">
        <v>173</v>
      </c>
      <c r="D1499" t="s">
        <v>27</v>
      </c>
      <c r="E1499" s="16" t="s">
        <v>683</v>
      </c>
      <c r="F1499">
        <v>2</v>
      </c>
      <c r="G1499" s="20">
        <v>6.833333333333333</v>
      </c>
      <c r="H1499" s="21">
        <v>2</v>
      </c>
      <c r="I1499" s="19">
        <v>9.8333333333333339</v>
      </c>
      <c r="J1499" t="s">
        <v>17</v>
      </c>
      <c r="K1499" s="18">
        <v>466.02</v>
      </c>
      <c r="L1499" s="18">
        <v>527.19000000000005</v>
      </c>
      <c r="M1499" s="18"/>
      <c r="N1499" s="18"/>
    </row>
    <row r="1500" spans="1:14" ht="15" x14ac:dyDescent="0.25">
      <c r="A1500" t="str">
        <f t="shared" si="23"/>
        <v>VN583A3215</v>
      </c>
      <c r="B1500" s="17" t="s">
        <v>172</v>
      </c>
      <c r="C1500" s="16" t="s">
        <v>173</v>
      </c>
      <c r="D1500" t="s">
        <v>27</v>
      </c>
      <c r="E1500" s="16" t="s">
        <v>683</v>
      </c>
      <c r="F1500">
        <v>5</v>
      </c>
      <c r="G1500" s="20">
        <v>6.833333333333333</v>
      </c>
      <c r="H1500" s="21">
        <v>5</v>
      </c>
      <c r="I1500" s="19">
        <v>9.8333333333333339</v>
      </c>
      <c r="J1500" t="s">
        <v>17</v>
      </c>
      <c r="K1500" s="18">
        <v>466.02</v>
      </c>
      <c r="L1500" s="18">
        <v>527.19000000000005</v>
      </c>
      <c r="M1500" s="18"/>
      <c r="N1500" s="18"/>
    </row>
    <row r="1501" spans="1:14" ht="15" x14ac:dyDescent="0.25">
      <c r="A1501" t="str">
        <f t="shared" si="23"/>
        <v>VN583A3217</v>
      </c>
      <c r="B1501" s="15" t="s">
        <v>172</v>
      </c>
      <c r="C1501" s="16" t="s">
        <v>173</v>
      </c>
      <c r="D1501" t="s">
        <v>27</v>
      </c>
      <c r="E1501" s="16" t="s">
        <v>683</v>
      </c>
      <c r="F1501">
        <v>7</v>
      </c>
      <c r="G1501" s="20">
        <v>7.333333333333333</v>
      </c>
      <c r="H1501" s="21">
        <v>7</v>
      </c>
      <c r="I1501" s="19">
        <v>10.333333333333334</v>
      </c>
      <c r="J1501" t="s">
        <v>17</v>
      </c>
      <c r="K1501" s="18">
        <v>466.02</v>
      </c>
      <c r="L1501" s="18">
        <v>527.19000000000005</v>
      </c>
      <c r="M1501" s="18"/>
      <c r="N1501" s="18"/>
    </row>
    <row r="1502" spans="1:14" ht="15" x14ac:dyDescent="0.25">
      <c r="A1502" t="str">
        <f t="shared" si="23"/>
        <v>VN54A3212</v>
      </c>
      <c r="B1502" s="17" t="s">
        <v>707</v>
      </c>
      <c r="C1502" s="16" t="s">
        <v>547</v>
      </c>
      <c r="D1502" t="s">
        <v>35</v>
      </c>
      <c r="E1502" s="16" t="s">
        <v>706</v>
      </c>
      <c r="F1502">
        <v>2</v>
      </c>
      <c r="G1502" s="20">
        <v>10.166666666666666</v>
      </c>
      <c r="H1502" s="21">
        <v>2</v>
      </c>
      <c r="I1502" s="19">
        <v>22</v>
      </c>
      <c r="J1502" t="s">
        <v>17</v>
      </c>
      <c r="K1502" s="18">
        <v>2069.46</v>
      </c>
      <c r="L1502" s="18">
        <v>2339.96</v>
      </c>
      <c r="M1502" s="18"/>
      <c r="N1502" s="18"/>
    </row>
    <row r="1503" spans="1:14" ht="15" x14ac:dyDescent="0.25">
      <c r="A1503" t="str">
        <f t="shared" si="23"/>
        <v>VN54A3214</v>
      </c>
      <c r="B1503" s="17" t="s">
        <v>707</v>
      </c>
      <c r="C1503" s="16" t="s">
        <v>547</v>
      </c>
      <c r="D1503" t="s">
        <v>35</v>
      </c>
      <c r="E1503" s="16" t="s">
        <v>706</v>
      </c>
      <c r="F1503">
        <v>4</v>
      </c>
      <c r="G1503" s="20">
        <v>10.166666666666666</v>
      </c>
      <c r="H1503" s="21">
        <v>4</v>
      </c>
      <c r="I1503" s="19">
        <v>22</v>
      </c>
      <c r="J1503" t="s">
        <v>17</v>
      </c>
      <c r="K1503" s="18">
        <v>2069.46</v>
      </c>
      <c r="L1503" s="18">
        <v>2339.96</v>
      </c>
      <c r="M1503" s="18"/>
      <c r="N1503" s="18"/>
    </row>
    <row r="1504" spans="1:14" ht="15" x14ac:dyDescent="0.25">
      <c r="A1504" t="str">
        <f t="shared" si="23"/>
        <v>VN54A3215</v>
      </c>
      <c r="B1504" s="17" t="s">
        <v>707</v>
      </c>
      <c r="C1504" s="16" t="s">
        <v>547</v>
      </c>
      <c r="D1504" t="s">
        <v>35</v>
      </c>
      <c r="E1504" s="16" t="s">
        <v>706</v>
      </c>
      <c r="F1504">
        <v>5</v>
      </c>
      <c r="G1504" s="20">
        <v>10.166666666666666</v>
      </c>
      <c r="H1504" s="21">
        <v>5</v>
      </c>
      <c r="I1504" s="19">
        <v>22</v>
      </c>
      <c r="J1504" t="s">
        <v>17</v>
      </c>
      <c r="K1504" s="18">
        <v>2069.46</v>
      </c>
      <c r="L1504" s="18">
        <v>2339.96</v>
      </c>
      <c r="M1504" s="18"/>
      <c r="N1504" s="18"/>
    </row>
    <row r="1505" spans="1:14" ht="15" x14ac:dyDescent="0.25">
      <c r="A1505" t="str">
        <f t="shared" si="23"/>
        <v>VN54A3217</v>
      </c>
      <c r="B1505" s="15" t="s">
        <v>707</v>
      </c>
      <c r="C1505" s="16" t="s">
        <v>547</v>
      </c>
      <c r="D1505" t="s">
        <v>35</v>
      </c>
      <c r="E1505" s="16" t="s">
        <v>706</v>
      </c>
      <c r="F1505">
        <v>7</v>
      </c>
      <c r="G1505" s="20">
        <v>10.166666666666666</v>
      </c>
      <c r="H1505" s="21">
        <v>7</v>
      </c>
      <c r="I1505" s="19">
        <v>22</v>
      </c>
      <c r="J1505" t="s">
        <v>17</v>
      </c>
      <c r="K1505" s="18">
        <v>2069.46</v>
      </c>
      <c r="L1505" s="18">
        <v>2339.96</v>
      </c>
      <c r="M1505" s="18"/>
      <c r="N1505" s="18"/>
    </row>
    <row r="1506" spans="1:14" ht="15" x14ac:dyDescent="0.25">
      <c r="A1506" t="str">
        <f t="shared" si="23"/>
        <v>VN50A3213</v>
      </c>
      <c r="B1506" s="17" t="s">
        <v>759</v>
      </c>
      <c r="C1506" s="16" t="s">
        <v>547</v>
      </c>
      <c r="D1506" t="s">
        <v>27</v>
      </c>
      <c r="E1506" s="16" t="s">
        <v>758</v>
      </c>
      <c r="F1506">
        <v>3</v>
      </c>
      <c r="G1506" s="20">
        <v>10.166666666666666</v>
      </c>
      <c r="H1506" s="21">
        <v>3</v>
      </c>
      <c r="I1506" s="19">
        <v>23.583333333333332</v>
      </c>
      <c r="J1506" t="s">
        <v>17</v>
      </c>
      <c r="K1506" s="18">
        <v>2121</v>
      </c>
      <c r="L1506" s="18">
        <v>2454.38</v>
      </c>
      <c r="M1506" s="18"/>
      <c r="N1506" s="18"/>
    </row>
    <row r="1507" spans="1:14" ht="15" x14ac:dyDescent="0.25">
      <c r="A1507" t="str">
        <f t="shared" si="23"/>
        <v>VN50A3216</v>
      </c>
      <c r="B1507" s="15" t="s">
        <v>759</v>
      </c>
      <c r="C1507" s="16" t="s">
        <v>547</v>
      </c>
      <c r="D1507" t="s">
        <v>27</v>
      </c>
      <c r="E1507" s="16" t="s">
        <v>758</v>
      </c>
      <c r="F1507">
        <v>6</v>
      </c>
      <c r="G1507" s="20">
        <v>10.166666666666666</v>
      </c>
      <c r="H1507" s="21">
        <v>6</v>
      </c>
      <c r="I1507" s="19">
        <v>23.583333333333332</v>
      </c>
      <c r="J1507" t="s">
        <v>17</v>
      </c>
      <c r="K1507" s="18">
        <v>2121</v>
      </c>
      <c r="L1507" s="18">
        <v>2454.38</v>
      </c>
      <c r="M1507" s="18"/>
      <c r="N1507" s="18"/>
    </row>
    <row r="1508" spans="1:14" ht="15" x14ac:dyDescent="0.25">
      <c r="A1508" t="str">
        <f t="shared" si="23"/>
        <v>VN930A3211</v>
      </c>
      <c r="B1508" s="17" t="s">
        <v>85</v>
      </c>
      <c r="C1508" s="16" t="s">
        <v>79</v>
      </c>
      <c r="D1508" t="s">
        <v>35</v>
      </c>
      <c r="E1508" s="16" t="s">
        <v>84</v>
      </c>
      <c r="F1508">
        <v>1</v>
      </c>
      <c r="G1508" s="20">
        <v>12.166666666666666</v>
      </c>
      <c r="H1508" s="21">
        <v>1</v>
      </c>
      <c r="I1508" s="19">
        <v>13.166666666666666</v>
      </c>
      <c r="J1508" t="s">
        <v>17</v>
      </c>
      <c r="K1508" s="18">
        <v>190.31</v>
      </c>
      <c r="L1508" s="18">
        <v>200.37</v>
      </c>
      <c r="M1508" s="18"/>
      <c r="N1508" s="18"/>
    </row>
    <row r="1509" spans="1:14" ht="15" x14ac:dyDescent="0.25">
      <c r="A1509" t="str">
        <f t="shared" si="23"/>
        <v>VN930A3214</v>
      </c>
      <c r="B1509" s="17" t="s">
        <v>85</v>
      </c>
      <c r="C1509" s="16" t="s">
        <v>79</v>
      </c>
      <c r="D1509" t="s">
        <v>35</v>
      </c>
      <c r="E1509" s="16" t="s">
        <v>84</v>
      </c>
      <c r="F1509">
        <v>4</v>
      </c>
      <c r="G1509" s="20">
        <v>12.166666666666666</v>
      </c>
      <c r="H1509" s="21">
        <v>4</v>
      </c>
      <c r="I1509" s="19">
        <v>13.166666666666666</v>
      </c>
      <c r="J1509" t="s">
        <v>17</v>
      </c>
      <c r="K1509" s="18">
        <v>190.31</v>
      </c>
      <c r="L1509" s="18">
        <v>200.37</v>
      </c>
      <c r="M1509" s="18"/>
      <c r="N1509" s="18"/>
    </row>
    <row r="1510" spans="1:14" ht="15" x14ac:dyDescent="0.25">
      <c r="A1510" t="str">
        <f t="shared" si="23"/>
        <v>VN930A3215</v>
      </c>
      <c r="B1510" s="17" t="s">
        <v>85</v>
      </c>
      <c r="C1510" s="16" t="s">
        <v>79</v>
      </c>
      <c r="D1510" t="s">
        <v>35</v>
      </c>
      <c r="E1510" s="16" t="s">
        <v>84</v>
      </c>
      <c r="F1510">
        <v>5</v>
      </c>
      <c r="G1510" s="20">
        <v>12.25</v>
      </c>
      <c r="H1510" s="21">
        <v>5</v>
      </c>
      <c r="I1510" s="19">
        <v>13.25</v>
      </c>
      <c r="J1510" t="s">
        <v>17</v>
      </c>
      <c r="K1510" s="18">
        <v>190.31</v>
      </c>
      <c r="L1510" s="18">
        <v>200.37</v>
      </c>
      <c r="M1510" s="18"/>
      <c r="N1510" s="18"/>
    </row>
    <row r="1511" spans="1:14" ht="15" x14ac:dyDescent="0.25">
      <c r="A1511" t="str">
        <f t="shared" si="23"/>
        <v>VN930A3216</v>
      </c>
      <c r="B1511" s="15" t="s">
        <v>85</v>
      </c>
      <c r="C1511" s="16" t="s">
        <v>79</v>
      </c>
      <c r="D1511" t="s">
        <v>35</v>
      </c>
      <c r="E1511" s="16" t="s">
        <v>84</v>
      </c>
      <c r="F1511">
        <v>6</v>
      </c>
      <c r="G1511" s="20">
        <v>12.166666666666666</v>
      </c>
      <c r="H1511" s="21">
        <v>6</v>
      </c>
      <c r="I1511" s="19">
        <v>13.166666666666666</v>
      </c>
      <c r="J1511" t="s">
        <v>17</v>
      </c>
      <c r="K1511" s="18">
        <v>190.31</v>
      </c>
      <c r="L1511" s="18">
        <v>200.37</v>
      </c>
      <c r="M1511" s="18"/>
      <c r="N1511" s="18"/>
    </row>
    <row r="1512" spans="1:14" ht="15" x14ac:dyDescent="0.25">
      <c r="A1512" t="str">
        <f t="shared" si="23"/>
        <v>VN931A3211</v>
      </c>
      <c r="B1512" s="17" t="s">
        <v>86</v>
      </c>
      <c r="C1512" s="16" t="s">
        <v>79</v>
      </c>
      <c r="D1512" t="s">
        <v>87</v>
      </c>
      <c r="E1512" s="16" t="s">
        <v>77</v>
      </c>
      <c r="F1512">
        <v>1</v>
      </c>
      <c r="G1512" s="20">
        <v>7.583333333333333</v>
      </c>
      <c r="H1512" s="21">
        <v>1</v>
      </c>
      <c r="I1512" s="19">
        <v>9.0833333333333339</v>
      </c>
      <c r="J1512" t="s">
        <v>17</v>
      </c>
      <c r="K1512" s="18">
        <v>173.38</v>
      </c>
      <c r="L1512" s="18">
        <v>293.22000000000003</v>
      </c>
      <c r="M1512" s="18"/>
      <c r="N1512" s="18"/>
    </row>
    <row r="1513" spans="1:14" ht="15" x14ac:dyDescent="0.25">
      <c r="A1513" t="str">
        <f t="shared" si="23"/>
        <v>VN931A3214</v>
      </c>
      <c r="B1513" s="17" t="s">
        <v>86</v>
      </c>
      <c r="C1513" s="16" t="s">
        <v>79</v>
      </c>
      <c r="D1513" t="s">
        <v>87</v>
      </c>
      <c r="E1513" s="16" t="s">
        <v>77</v>
      </c>
      <c r="F1513">
        <v>4</v>
      </c>
      <c r="G1513" s="20">
        <v>7.583333333333333</v>
      </c>
      <c r="H1513" s="21">
        <v>4</v>
      </c>
      <c r="I1513" s="19">
        <v>9.0833333333333339</v>
      </c>
      <c r="J1513" t="s">
        <v>17</v>
      </c>
      <c r="K1513" s="18">
        <v>173.38</v>
      </c>
      <c r="L1513" s="18">
        <v>293.22000000000003</v>
      </c>
      <c r="M1513" s="18"/>
      <c r="N1513" s="18"/>
    </row>
    <row r="1514" spans="1:14" ht="15" x14ac:dyDescent="0.25">
      <c r="A1514" t="str">
        <f t="shared" si="23"/>
        <v>VN931A3215</v>
      </c>
      <c r="B1514" s="17" t="s">
        <v>86</v>
      </c>
      <c r="C1514" s="16" t="s">
        <v>79</v>
      </c>
      <c r="D1514" t="s">
        <v>87</v>
      </c>
      <c r="E1514" s="16" t="s">
        <v>77</v>
      </c>
      <c r="F1514">
        <v>5</v>
      </c>
      <c r="G1514" s="20">
        <v>7.666666666666667</v>
      </c>
      <c r="H1514" s="21">
        <v>5</v>
      </c>
      <c r="I1514" s="19">
        <v>9.1666666666666661</v>
      </c>
      <c r="J1514" t="s">
        <v>17</v>
      </c>
      <c r="K1514" s="18">
        <v>173.38</v>
      </c>
      <c r="L1514" s="18">
        <v>293.22000000000003</v>
      </c>
      <c r="M1514" s="18"/>
      <c r="N1514" s="18"/>
    </row>
    <row r="1515" spans="1:14" ht="15" x14ac:dyDescent="0.25">
      <c r="A1515" t="str">
        <f t="shared" si="23"/>
        <v>VN931A3216</v>
      </c>
      <c r="B1515" s="15" t="s">
        <v>86</v>
      </c>
      <c r="C1515" s="16" t="s">
        <v>79</v>
      </c>
      <c r="D1515" t="s">
        <v>87</v>
      </c>
      <c r="E1515" s="16" t="s">
        <v>77</v>
      </c>
      <c r="F1515">
        <v>6</v>
      </c>
      <c r="G1515" s="20">
        <v>7.583333333333333</v>
      </c>
      <c r="H1515" s="21">
        <v>6</v>
      </c>
      <c r="I1515" s="19">
        <v>9.0833333333333339</v>
      </c>
      <c r="J1515" t="s">
        <v>17</v>
      </c>
      <c r="K1515" s="18">
        <v>173.38</v>
      </c>
      <c r="L1515" s="18">
        <v>293.22000000000003</v>
      </c>
      <c r="M1515" s="18"/>
      <c r="N1515" s="18"/>
    </row>
    <row r="1516" spans="1:14" ht="15" x14ac:dyDescent="0.25">
      <c r="A1516" t="str">
        <f t="shared" si="23"/>
        <v>VN780A3211</v>
      </c>
      <c r="B1516" s="17" t="s">
        <v>617</v>
      </c>
      <c r="C1516" s="16" t="s">
        <v>618</v>
      </c>
      <c r="D1516" t="s">
        <v>27</v>
      </c>
      <c r="E1516" s="16" t="s">
        <v>616</v>
      </c>
      <c r="F1516">
        <v>1</v>
      </c>
      <c r="G1516" s="20">
        <v>0.58333333333333337</v>
      </c>
      <c r="H1516" s="21">
        <v>1</v>
      </c>
      <c r="I1516" s="19">
        <v>9.3333333333333339</v>
      </c>
      <c r="J1516" t="s">
        <v>17</v>
      </c>
      <c r="K1516" s="18">
        <v>1634.63</v>
      </c>
      <c r="L1516" s="18">
        <v>1652.78</v>
      </c>
      <c r="M1516" s="18"/>
      <c r="N1516" s="18"/>
    </row>
    <row r="1517" spans="1:14" ht="15" x14ac:dyDescent="0.25">
      <c r="A1517" t="str">
        <f t="shared" si="23"/>
        <v>VN780A3212</v>
      </c>
      <c r="B1517" s="17" t="s">
        <v>617</v>
      </c>
      <c r="C1517" s="16" t="s">
        <v>618</v>
      </c>
      <c r="D1517" t="s">
        <v>27</v>
      </c>
      <c r="E1517" s="16" t="s">
        <v>616</v>
      </c>
      <c r="F1517">
        <v>2</v>
      </c>
      <c r="G1517" s="20">
        <v>0.58333333333333337</v>
      </c>
      <c r="H1517" s="21">
        <v>2</v>
      </c>
      <c r="I1517" s="19">
        <v>9.3333333333333339</v>
      </c>
      <c r="J1517" t="s">
        <v>17</v>
      </c>
      <c r="K1517" s="18">
        <v>1634.63</v>
      </c>
      <c r="L1517" s="18">
        <v>1652.78</v>
      </c>
      <c r="M1517" s="18"/>
      <c r="N1517" s="18"/>
    </row>
    <row r="1518" spans="1:14" ht="15" x14ac:dyDescent="0.25">
      <c r="A1518" t="str">
        <f t="shared" si="23"/>
        <v>VN780A3213</v>
      </c>
      <c r="B1518" s="17" t="s">
        <v>617</v>
      </c>
      <c r="C1518" s="16" t="s">
        <v>618</v>
      </c>
      <c r="D1518" t="s">
        <v>27</v>
      </c>
      <c r="E1518" s="16" t="s">
        <v>616</v>
      </c>
      <c r="F1518">
        <v>3</v>
      </c>
      <c r="G1518" s="20">
        <v>0.58333333333333337</v>
      </c>
      <c r="H1518" s="21">
        <v>3</v>
      </c>
      <c r="I1518" s="19">
        <v>9.3333333333333339</v>
      </c>
      <c r="J1518" t="s">
        <v>17</v>
      </c>
      <c r="K1518" s="18">
        <v>1634.63</v>
      </c>
      <c r="L1518" s="18">
        <v>1652.78</v>
      </c>
      <c r="M1518" s="18"/>
      <c r="N1518" s="18"/>
    </row>
    <row r="1519" spans="1:14" ht="15" x14ac:dyDescent="0.25">
      <c r="A1519" t="str">
        <f t="shared" si="23"/>
        <v>VN780A3214</v>
      </c>
      <c r="B1519" s="17" t="s">
        <v>617</v>
      </c>
      <c r="C1519" s="16" t="s">
        <v>618</v>
      </c>
      <c r="D1519" t="s">
        <v>27</v>
      </c>
      <c r="E1519" s="16" t="s">
        <v>616</v>
      </c>
      <c r="F1519">
        <v>4</v>
      </c>
      <c r="G1519" s="20">
        <v>0.58333333333333337</v>
      </c>
      <c r="H1519" s="21">
        <v>4</v>
      </c>
      <c r="I1519" s="19">
        <v>9.3333333333333339</v>
      </c>
      <c r="J1519" t="s">
        <v>17</v>
      </c>
      <c r="K1519" s="18">
        <v>1634.63</v>
      </c>
      <c r="L1519" s="18">
        <v>1652.78</v>
      </c>
      <c r="M1519" s="18"/>
      <c r="N1519" s="18"/>
    </row>
    <row r="1520" spans="1:14" ht="15" x14ac:dyDescent="0.25">
      <c r="A1520" t="str">
        <f t="shared" si="23"/>
        <v>VN780A3215</v>
      </c>
      <c r="B1520" s="17" t="s">
        <v>617</v>
      </c>
      <c r="C1520" s="16" t="s">
        <v>618</v>
      </c>
      <c r="D1520" t="s">
        <v>27</v>
      </c>
      <c r="E1520" s="16" t="s">
        <v>616</v>
      </c>
      <c r="F1520">
        <v>5</v>
      </c>
      <c r="G1520" s="20">
        <v>0.58333333333333337</v>
      </c>
      <c r="H1520" s="21">
        <v>5</v>
      </c>
      <c r="I1520" s="19">
        <v>9.3333333333333339</v>
      </c>
      <c r="J1520" t="s">
        <v>17</v>
      </c>
      <c r="K1520" s="18">
        <v>1634.63</v>
      </c>
      <c r="L1520" s="18">
        <v>1652.78</v>
      </c>
      <c r="M1520" s="18"/>
      <c r="N1520" s="18"/>
    </row>
    <row r="1521" spans="1:14" ht="15" x14ac:dyDescent="0.25">
      <c r="A1521" t="str">
        <f t="shared" si="23"/>
        <v>VN780A3216</v>
      </c>
      <c r="B1521" s="17" t="s">
        <v>617</v>
      </c>
      <c r="C1521" s="16" t="s">
        <v>618</v>
      </c>
      <c r="D1521" t="s">
        <v>27</v>
      </c>
      <c r="E1521" s="16" t="s">
        <v>616</v>
      </c>
      <c r="F1521">
        <v>6</v>
      </c>
      <c r="G1521" s="20">
        <v>0.58333333333333337</v>
      </c>
      <c r="H1521" s="21">
        <v>6</v>
      </c>
      <c r="I1521" s="19">
        <v>9.3333333333333339</v>
      </c>
      <c r="J1521" t="s">
        <v>17</v>
      </c>
      <c r="K1521" s="18">
        <v>1634.63</v>
      </c>
      <c r="L1521" s="18">
        <v>1652.78</v>
      </c>
      <c r="M1521" s="18"/>
      <c r="N1521" s="18"/>
    </row>
    <row r="1522" spans="1:14" ht="15" x14ac:dyDescent="0.25">
      <c r="A1522" t="str">
        <f t="shared" si="23"/>
        <v>VN780A3217</v>
      </c>
      <c r="B1522" s="15" t="s">
        <v>617</v>
      </c>
      <c r="C1522" s="16" t="s">
        <v>618</v>
      </c>
      <c r="D1522" t="s">
        <v>27</v>
      </c>
      <c r="E1522" s="16" t="s">
        <v>616</v>
      </c>
      <c r="F1522">
        <v>7</v>
      </c>
      <c r="G1522" s="20">
        <v>0.58333333333333337</v>
      </c>
      <c r="H1522" s="21">
        <v>7</v>
      </c>
      <c r="I1522" s="19">
        <v>9.3333333333333339</v>
      </c>
      <c r="J1522" t="s">
        <v>17</v>
      </c>
      <c r="K1522" s="18">
        <v>1634.63</v>
      </c>
      <c r="L1522" s="18">
        <v>1652.78</v>
      </c>
      <c r="M1522" s="18"/>
      <c r="N1522" s="18"/>
    </row>
    <row r="1523" spans="1:14" ht="15" x14ac:dyDescent="0.25">
      <c r="A1523" t="str">
        <f t="shared" si="23"/>
        <v>VN9420A3212</v>
      </c>
      <c r="B1523" s="17" t="s">
        <v>688</v>
      </c>
      <c r="C1523" s="16" t="s">
        <v>350</v>
      </c>
      <c r="D1523" t="s">
        <v>34</v>
      </c>
      <c r="E1523" s="16" t="s">
        <v>687</v>
      </c>
      <c r="F1523">
        <v>2</v>
      </c>
      <c r="G1523" s="20">
        <v>0.83333333333333337</v>
      </c>
      <c r="H1523" s="21">
        <v>2</v>
      </c>
      <c r="I1523" s="19">
        <v>5.25</v>
      </c>
      <c r="J1523" t="s">
        <v>17</v>
      </c>
      <c r="K1523" s="18">
        <v>622.37</v>
      </c>
      <c r="L1523" s="18">
        <v>499.56</v>
      </c>
      <c r="M1523" s="18"/>
      <c r="N1523" s="18"/>
    </row>
    <row r="1524" spans="1:14" ht="15" x14ac:dyDescent="0.25">
      <c r="A1524" t="str">
        <f t="shared" si="23"/>
        <v>VN9420A3215</v>
      </c>
      <c r="B1524" s="15" t="s">
        <v>688</v>
      </c>
      <c r="C1524" s="16" t="s">
        <v>350</v>
      </c>
      <c r="D1524" t="s">
        <v>34</v>
      </c>
      <c r="E1524" s="16" t="s">
        <v>687</v>
      </c>
      <c r="F1524">
        <v>5</v>
      </c>
      <c r="G1524" s="20">
        <v>12.416666666666666</v>
      </c>
      <c r="H1524" s="21">
        <v>5</v>
      </c>
      <c r="I1524" s="19">
        <v>16.833333333333332</v>
      </c>
      <c r="J1524" t="s">
        <v>17</v>
      </c>
      <c r="K1524" s="18">
        <v>622.37</v>
      </c>
      <c r="L1524" s="18">
        <v>499.56</v>
      </c>
      <c r="M1524" s="18"/>
      <c r="N1524" s="18"/>
    </row>
    <row r="1525" spans="1:14" ht="15" x14ac:dyDescent="0.25">
      <c r="A1525" t="str">
        <f t="shared" si="23"/>
        <v>VN729A3212</v>
      </c>
      <c r="B1525" s="17" t="s">
        <v>670</v>
      </c>
      <c r="C1525" s="16" t="s">
        <v>671</v>
      </c>
      <c r="D1525" t="s">
        <v>66</v>
      </c>
      <c r="E1525" s="16" t="s">
        <v>669</v>
      </c>
      <c r="F1525">
        <v>2</v>
      </c>
      <c r="G1525" s="20">
        <v>17.583333333333332</v>
      </c>
      <c r="H1525" s="21">
        <v>2</v>
      </c>
      <c r="I1525" s="19">
        <v>21.583333333333332</v>
      </c>
      <c r="J1525" t="s">
        <v>17</v>
      </c>
      <c r="K1525" s="18">
        <v>522.79</v>
      </c>
      <c r="L1525" s="18">
        <v>426.58</v>
      </c>
      <c r="M1525" s="18"/>
      <c r="N1525" s="18"/>
    </row>
    <row r="1526" spans="1:14" ht="15" x14ac:dyDescent="0.25">
      <c r="A1526" t="str">
        <f t="shared" si="23"/>
        <v>VN729A3216</v>
      </c>
      <c r="B1526" s="15" t="s">
        <v>670</v>
      </c>
      <c r="C1526" s="16" t="s">
        <v>671</v>
      </c>
      <c r="D1526" t="s">
        <v>66</v>
      </c>
      <c r="E1526" s="16" t="s">
        <v>669</v>
      </c>
      <c r="F1526">
        <v>6</v>
      </c>
      <c r="G1526" s="20">
        <v>16.25</v>
      </c>
      <c r="H1526" s="21">
        <v>6</v>
      </c>
      <c r="I1526" s="19">
        <v>20.25</v>
      </c>
      <c r="J1526" t="s">
        <v>17</v>
      </c>
      <c r="K1526" s="18">
        <v>522.79</v>
      </c>
      <c r="L1526" s="18">
        <v>426.58</v>
      </c>
      <c r="M1526" s="18"/>
      <c r="N1526" s="18"/>
    </row>
    <row r="1527" spans="1:14" ht="15" x14ac:dyDescent="0.25">
      <c r="A1527" t="str">
        <f t="shared" si="23"/>
        <v>VN731A3211</v>
      </c>
      <c r="B1527" s="17" t="s">
        <v>224</v>
      </c>
      <c r="C1527" s="16" t="s">
        <v>219</v>
      </c>
      <c r="D1527" t="s">
        <v>66</v>
      </c>
      <c r="E1527" s="16" t="s">
        <v>223</v>
      </c>
      <c r="F1527">
        <v>1</v>
      </c>
      <c r="G1527" s="20">
        <v>13</v>
      </c>
      <c r="H1527" s="21">
        <v>1</v>
      </c>
      <c r="I1527" s="19">
        <v>15.333333333333334</v>
      </c>
      <c r="J1527" t="s">
        <v>17</v>
      </c>
      <c r="K1527" s="18">
        <v>325.82</v>
      </c>
      <c r="L1527" s="18">
        <v>295.27999999999997</v>
      </c>
      <c r="M1527" s="18"/>
      <c r="N1527" s="18"/>
    </row>
    <row r="1528" spans="1:14" ht="15" x14ac:dyDescent="0.25">
      <c r="A1528" t="str">
        <f t="shared" si="23"/>
        <v>VN731A3213</v>
      </c>
      <c r="B1528" s="17" t="s">
        <v>224</v>
      </c>
      <c r="C1528" s="16" t="s">
        <v>219</v>
      </c>
      <c r="D1528" t="s">
        <v>66</v>
      </c>
      <c r="E1528" s="16" t="s">
        <v>223</v>
      </c>
      <c r="F1528">
        <v>3</v>
      </c>
      <c r="G1528" s="20">
        <v>16.333333333333332</v>
      </c>
      <c r="H1528" s="21">
        <v>3</v>
      </c>
      <c r="I1528" s="19">
        <v>18.666666666666668</v>
      </c>
      <c r="J1528" t="s">
        <v>17</v>
      </c>
      <c r="K1528" s="18">
        <v>325.82</v>
      </c>
      <c r="L1528" s="18">
        <v>295.27999999999997</v>
      </c>
      <c r="M1528" s="18"/>
      <c r="N1528" s="18"/>
    </row>
    <row r="1529" spans="1:14" ht="15" x14ac:dyDescent="0.25">
      <c r="A1529" t="str">
        <f t="shared" si="23"/>
        <v>VN731A3215</v>
      </c>
      <c r="B1529" s="15" t="s">
        <v>224</v>
      </c>
      <c r="C1529" s="16" t="s">
        <v>219</v>
      </c>
      <c r="D1529" t="s">
        <v>66</v>
      </c>
      <c r="E1529" s="16" t="s">
        <v>223</v>
      </c>
      <c r="F1529">
        <v>5</v>
      </c>
      <c r="G1529" s="20">
        <v>13</v>
      </c>
      <c r="H1529" s="21">
        <v>5</v>
      </c>
      <c r="I1529" s="19">
        <v>15.333333333333334</v>
      </c>
      <c r="J1529" t="s">
        <v>17</v>
      </c>
      <c r="K1529" s="18">
        <v>325.82</v>
      </c>
      <c r="L1529" s="18">
        <v>295.27999999999997</v>
      </c>
      <c r="M1529" s="18"/>
      <c r="N1529" s="18"/>
    </row>
    <row r="1530" spans="1:14" ht="15" x14ac:dyDescent="0.25">
      <c r="A1530" t="str">
        <f t="shared" si="23"/>
        <v>VN319A3211</v>
      </c>
      <c r="B1530" s="17" t="s">
        <v>451</v>
      </c>
      <c r="C1530" s="16" t="s">
        <v>448</v>
      </c>
      <c r="D1530" t="s">
        <v>34</v>
      </c>
      <c r="E1530" s="16" t="s">
        <v>450</v>
      </c>
      <c r="F1530">
        <v>1</v>
      </c>
      <c r="G1530" s="20">
        <v>1</v>
      </c>
      <c r="H1530" s="21">
        <v>1</v>
      </c>
      <c r="I1530" s="19">
        <v>7.166666666666667</v>
      </c>
      <c r="J1530" t="s">
        <v>17</v>
      </c>
      <c r="K1530" s="18">
        <v>1024.22</v>
      </c>
      <c r="L1530" s="18">
        <v>974.79</v>
      </c>
      <c r="M1530" s="18"/>
      <c r="N1530" s="18"/>
    </row>
    <row r="1531" spans="1:14" ht="15" x14ac:dyDescent="0.25">
      <c r="A1531" t="str">
        <f t="shared" si="23"/>
        <v>VN319A3212</v>
      </c>
      <c r="B1531" s="17" t="s">
        <v>451</v>
      </c>
      <c r="C1531" s="16" t="s">
        <v>448</v>
      </c>
      <c r="D1531" t="s">
        <v>34</v>
      </c>
      <c r="E1531" s="16" t="s">
        <v>450</v>
      </c>
      <c r="F1531">
        <v>2</v>
      </c>
      <c r="G1531" s="20">
        <v>1</v>
      </c>
      <c r="H1531" s="21">
        <v>2</v>
      </c>
      <c r="I1531" s="19">
        <v>7.166666666666667</v>
      </c>
      <c r="J1531" t="s">
        <v>17</v>
      </c>
      <c r="K1531" s="18">
        <v>1024.22</v>
      </c>
      <c r="L1531" s="18">
        <v>974.79</v>
      </c>
      <c r="M1531" s="18"/>
      <c r="N1531" s="18"/>
    </row>
    <row r="1532" spans="1:14" ht="15" x14ac:dyDescent="0.25">
      <c r="A1532" t="str">
        <f t="shared" si="23"/>
        <v>VN319A3213</v>
      </c>
      <c r="B1532" s="17" t="s">
        <v>451</v>
      </c>
      <c r="C1532" s="16" t="s">
        <v>448</v>
      </c>
      <c r="D1532" t="s">
        <v>34</v>
      </c>
      <c r="E1532" s="16" t="s">
        <v>450</v>
      </c>
      <c r="F1532">
        <v>3</v>
      </c>
      <c r="G1532" s="20">
        <v>1</v>
      </c>
      <c r="H1532" s="21">
        <v>3</v>
      </c>
      <c r="I1532" s="19">
        <v>7.166666666666667</v>
      </c>
      <c r="J1532" t="s">
        <v>17</v>
      </c>
      <c r="K1532" s="18">
        <v>1024.22</v>
      </c>
      <c r="L1532" s="18">
        <v>974.79</v>
      </c>
      <c r="M1532" s="18"/>
      <c r="N1532" s="18"/>
    </row>
    <row r="1533" spans="1:14" ht="15" x14ac:dyDescent="0.25">
      <c r="A1533" t="str">
        <f t="shared" si="23"/>
        <v>VN319A3214</v>
      </c>
      <c r="B1533" s="17" t="s">
        <v>451</v>
      </c>
      <c r="C1533" s="16" t="s">
        <v>448</v>
      </c>
      <c r="D1533" t="s">
        <v>34</v>
      </c>
      <c r="E1533" s="16" t="s">
        <v>450</v>
      </c>
      <c r="F1533">
        <v>4</v>
      </c>
      <c r="G1533" s="20">
        <v>1</v>
      </c>
      <c r="H1533" s="21">
        <v>4</v>
      </c>
      <c r="I1533" s="19">
        <v>7.166666666666667</v>
      </c>
      <c r="J1533" t="s">
        <v>17</v>
      </c>
      <c r="K1533" s="18">
        <v>1024.22</v>
      </c>
      <c r="L1533" s="18">
        <v>974.79</v>
      </c>
      <c r="M1533" s="18"/>
      <c r="N1533" s="18"/>
    </row>
    <row r="1534" spans="1:14" ht="15" x14ac:dyDescent="0.25">
      <c r="A1534" t="str">
        <f t="shared" si="23"/>
        <v>VN319A3215</v>
      </c>
      <c r="B1534" s="17" t="s">
        <v>451</v>
      </c>
      <c r="C1534" s="16" t="s">
        <v>448</v>
      </c>
      <c r="D1534" t="s">
        <v>34</v>
      </c>
      <c r="E1534" s="16" t="s">
        <v>450</v>
      </c>
      <c r="F1534">
        <v>5</v>
      </c>
      <c r="G1534" s="20">
        <v>1</v>
      </c>
      <c r="H1534" s="21">
        <v>5</v>
      </c>
      <c r="I1534" s="19">
        <v>7.166666666666667</v>
      </c>
      <c r="J1534" t="s">
        <v>17</v>
      </c>
      <c r="K1534" s="18">
        <v>1024.22</v>
      </c>
      <c r="L1534" s="18">
        <v>974.79</v>
      </c>
      <c r="M1534" s="18"/>
      <c r="N1534" s="18"/>
    </row>
    <row r="1535" spans="1:14" ht="15" x14ac:dyDescent="0.25">
      <c r="A1535" t="str">
        <f t="shared" si="23"/>
        <v>VN319A3216</v>
      </c>
      <c r="B1535" s="17" t="s">
        <v>451</v>
      </c>
      <c r="C1535" s="16" t="s">
        <v>448</v>
      </c>
      <c r="D1535" t="s">
        <v>34</v>
      </c>
      <c r="E1535" s="16" t="s">
        <v>450</v>
      </c>
      <c r="F1535">
        <v>6</v>
      </c>
      <c r="G1535" s="20">
        <v>1</v>
      </c>
      <c r="H1535" s="21">
        <v>6</v>
      </c>
      <c r="I1535" s="19">
        <v>7.166666666666667</v>
      </c>
      <c r="J1535" t="s">
        <v>17</v>
      </c>
      <c r="K1535" s="18">
        <v>1024.22</v>
      </c>
      <c r="L1535" s="18">
        <v>974.79</v>
      </c>
      <c r="M1535" s="18"/>
      <c r="N1535" s="18"/>
    </row>
    <row r="1536" spans="1:14" ht="15" x14ac:dyDescent="0.25">
      <c r="A1536" t="str">
        <f t="shared" si="23"/>
        <v>VN319A3217</v>
      </c>
      <c r="B1536" s="15" t="s">
        <v>451</v>
      </c>
      <c r="C1536" s="16" t="s">
        <v>448</v>
      </c>
      <c r="D1536" t="s">
        <v>34</v>
      </c>
      <c r="E1536" s="16" t="s">
        <v>450</v>
      </c>
      <c r="F1536">
        <v>7</v>
      </c>
      <c r="G1536" s="20">
        <v>1</v>
      </c>
      <c r="H1536" s="21">
        <v>7</v>
      </c>
      <c r="I1536" s="19">
        <v>7.166666666666667</v>
      </c>
      <c r="J1536" t="s">
        <v>17</v>
      </c>
      <c r="K1536" s="18">
        <v>1024.22</v>
      </c>
      <c r="L1536" s="18">
        <v>974.79</v>
      </c>
      <c r="M1536" s="18"/>
      <c r="N1536" s="18"/>
    </row>
    <row r="1537" spans="1:14" ht="15" x14ac:dyDescent="0.25">
      <c r="A1537" t="str">
        <f t="shared" si="23"/>
        <v>VN301A3211</v>
      </c>
      <c r="B1537" s="17" t="s">
        <v>630</v>
      </c>
      <c r="C1537" s="16" t="s">
        <v>448</v>
      </c>
      <c r="D1537" t="s">
        <v>27</v>
      </c>
      <c r="E1537" s="16" t="s">
        <v>637</v>
      </c>
      <c r="F1537">
        <v>1</v>
      </c>
      <c r="G1537" s="20">
        <v>0.5</v>
      </c>
      <c r="H1537" s="21">
        <v>1</v>
      </c>
      <c r="I1537" s="19">
        <v>6.5</v>
      </c>
      <c r="J1537" t="s">
        <v>17</v>
      </c>
      <c r="K1537" s="18">
        <v>768.23</v>
      </c>
      <c r="L1537" s="18">
        <v>622.04999999999995</v>
      </c>
      <c r="M1537" s="18"/>
      <c r="N1537" s="18"/>
    </row>
    <row r="1538" spans="1:14" ht="15" x14ac:dyDescent="0.25">
      <c r="A1538" t="str">
        <f t="shared" si="23"/>
        <v>VN301A3212</v>
      </c>
      <c r="B1538" s="17" t="s">
        <v>630</v>
      </c>
      <c r="C1538" s="16" t="s">
        <v>448</v>
      </c>
      <c r="D1538" t="s">
        <v>27</v>
      </c>
      <c r="E1538" s="16" t="s">
        <v>637</v>
      </c>
      <c r="F1538">
        <v>2</v>
      </c>
      <c r="G1538" s="20">
        <v>0.5</v>
      </c>
      <c r="H1538" s="21">
        <v>2</v>
      </c>
      <c r="I1538" s="19">
        <v>6.5</v>
      </c>
      <c r="J1538" t="s">
        <v>17</v>
      </c>
      <c r="K1538" s="18">
        <v>768.23</v>
      </c>
      <c r="L1538" s="18">
        <v>622.04999999999995</v>
      </c>
      <c r="M1538" s="18"/>
      <c r="N1538" s="18"/>
    </row>
    <row r="1539" spans="1:14" ht="15" x14ac:dyDescent="0.25">
      <c r="A1539" t="str">
        <f t="shared" ref="A1539:A1602" si="24">E1539&amp;J1539&amp;F1539</f>
        <v>VN301A3213</v>
      </c>
      <c r="B1539" s="17" t="s">
        <v>630</v>
      </c>
      <c r="C1539" s="16" t="s">
        <v>448</v>
      </c>
      <c r="D1539" t="s">
        <v>27</v>
      </c>
      <c r="E1539" s="16" t="s">
        <v>637</v>
      </c>
      <c r="F1539">
        <v>3</v>
      </c>
      <c r="G1539" s="20">
        <v>0.5</v>
      </c>
      <c r="H1539" s="21">
        <v>3</v>
      </c>
      <c r="I1539" s="19">
        <v>6.5</v>
      </c>
      <c r="J1539" t="s">
        <v>17</v>
      </c>
      <c r="K1539" s="18">
        <v>768.23</v>
      </c>
      <c r="L1539" s="18">
        <v>622.04999999999995</v>
      </c>
      <c r="M1539" s="18"/>
      <c r="N1539" s="18"/>
    </row>
    <row r="1540" spans="1:14" ht="15" x14ac:dyDescent="0.25">
      <c r="A1540" t="str">
        <f t="shared" si="24"/>
        <v>VN301A3214</v>
      </c>
      <c r="B1540" s="17" t="s">
        <v>630</v>
      </c>
      <c r="C1540" s="16" t="s">
        <v>448</v>
      </c>
      <c r="D1540" t="s">
        <v>27</v>
      </c>
      <c r="E1540" s="16" t="s">
        <v>637</v>
      </c>
      <c r="F1540">
        <v>4</v>
      </c>
      <c r="G1540" s="20">
        <v>0.5</v>
      </c>
      <c r="H1540" s="21">
        <v>4</v>
      </c>
      <c r="I1540" s="19">
        <v>6.5</v>
      </c>
      <c r="J1540" t="s">
        <v>17</v>
      </c>
      <c r="K1540" s="18">
        <v>768.23</v>
      </c>
      <c r="L1540" s="18">
        <v>622.04999999999995</v>
      </c>
      <c r="M1540" s="18"/>
      <c r="N1540" s="18"/>
    </row>
    <row r="1541" spans="1:14" ht="15" x14ac:dyDescent="0.25">
      <c r="A1541" t="str">
        <f t="shared" si="24"/>
        <v>VN301A3215</v>
      </c>
      <c r="B1541" s="17" t="s">
        <v>630</v>
      </c>
      <c r="C1541" s="16" t="s">
        <v>448</v>
      </c>
      <c r="D1541" t="s">
        <v>27</v>
      </c>
      <c r="E1541" s="16" t="s">
        <v>637</v>
      </c>
      <c r="F1541">
        <v>5</v>
      </c>
      <c r="G1541" s="20">
        <v>0.5</v>
      </c>
      <c r="H1541" s="21">
        <v>5</v>
      </c>
      <c r="I1541" s="19">
        <v>6.5</v>
      </c>
      <c r="J1541" t="s">
        <v>17</v>
      </c>
      <c r="K1541" s="18">
        <v>768.23</v>
      </c>
      <c r="L1541" s="18">
        <v>622.04999999999995</v>
      </c>
      <c r="M1541" s="18"/>
      <c r="N1541" s="18"/>
    </row>
    <row r="1542" spans="1:14" ht="15" x14ac:dyDescent="0.25">
      <c r="A1542" t="str">
        <f t="shared" si="24"/>
        <v>VN301A3216</v>
      </c>
      <c r="B1542" s="17" t="s">
        <v>630</v>
      </c>
      <c r="C1542" s="16" t="s">
        <v>448</v>
      </c>
      <c r="D1542" t="s">
        <v>27</v>
      </c>
      <c r="E1542" s="16" t="s">
        <v>637</v>
      </c>
      <c r="F1542">
        <v>6</v>
      </c>
      <c r="G1542" s="20">
        <v>0.5</v>
      </c>
      <c r="H1542" s="21">
        <v>6</v>
      </c>
      <c r="I1542" s="19">
        <v>6.5</v>
      </c>
      <c r="J1542" t="s">
        <v>17</v>
      </c>
      <c r="K1542" s="18">
        <v>768.23</v>
      </c>
      <c r="L1542" s="18">
        <v>622.04999999999995</v>
      </c>
      <c r="M1542" s="18"/>
      <c r="N1542" s="18"/>
    </row>
    <row r="1543" spans="1:14" ht="15" x14ac:dyDescent="0.25">
      <c r="A1543" t="str">
        <f t="shared" si="24"/>
        <v>VN301A3217</v>
      </c>
      <c r="B1543" s="17" t="s">
        <v>630</v>
      </c>
      <c r="C1543" s="16" t="s">
        <v>448</v>
      </c>
      <c r="D1543" t="s">
        <v>27</v>
      </c>
      <c r="E1543" s="16" t="s">
        <v>637</v>
      </c>
      <c r="F1543">
        <v>7</v>
      </c>
      <c r="G1543" s="20">
        <v>0.5</v>
      </c>
      <c r="H1543" s="21">
        <v>7</v>
      </c>
      <c r="I1543" s="19">
        <v>6.5</v>
      </c>
      <c r="J1543" t="s">
        <v>17</v>
      </c>
      <c r="K1543" s="18">
        <v>768.23</v>
      </c>
      <c r="L1543" s="18">
        <v>622.04999999999995</v>
      </c>
      <c r="M1543" s="18"/>
      <c r="N1543" s="18"/>
    </row>
    <row r="1544" spans="1:14" ht="15" x14ac:dyDescent="0.25">
      <c r="A1544" t="str">
        <f t="shared" si="24"/>
        <v>VN303A3211</v>
      </c>
      <c r="B1544" s="17" t="s">
        <v>630</v>
      </c>
      <c r="C1544" s="16" t="s">
        <v>448</v>
      </c>
      <c r="D1544" t="s">
        <v>27</v>
      </c>
      <c r="E1544" s="16" t="s">
        <v>629</v>
      </c>
      <c r="F1544">
        <v>1</v>
      </c>
      <c r="G1544" s="20">
        <v>6.416666666666667</v>
      </c>
      <c r="H1544" s="21">
        <v>1</v>
      </c>
      <c r="I1544" s="19">
        <v>12.416666666666666</v>
      </c>
      <c r="J1544" t="s">
        <v>17</v>
      </c>
      <c r="K1544" s="18">
        <v>768.23</v>
      </c>
      <c r="L1544" s="18">
        <v>622.04999999999995</v>
      </c>
      <c r="M1544" s="18"/>
      <c r="N1544" s="18"/>
    </row>
    <row r="1545" spans="1:14" ht="15" x14ac:dyDescent="0.25">
      <c r="A1545" t="str">
        <f t="shared" si="24"/>
        <v>VN303A3212</v>
      </c>
      <c r="B1545" s="17" t="s">
        <v>630</v>
      </c>
      <c r="C1545" s="16" t="s">
        <v>448</v>
      </c>
      <c r="D1545" t="s">
        <v>27</v>
      </c>
      <c r="E1545" s="16" t="s">
        <v>629</v>
      </c>
      <c r="F1545">
        <v>2</v>
      </c>
      <c r="G1545" s="20">
        <v>6.416666666666667</v>
      </c>
      <c r="H1545" s="21">
        <v>2</v>
      </c>
      <c r="I1545" s="19">
        <v>12.416666666666666</v>
      </c>
      <c r="J1545" t="s">
        <v>17</v>
      </c>
      <c r="K1545" s="18">
        <v>768.23</v>
      </c>
      <c r="L1545" s="18">
        <v>622.04999999999995</v>
      </c>
      <c r="M1545" s="18"/>
      <c r="N1545" s="18"/>
    </row>
    <row r="1546" spans="1:14" ht="15" x14ac:dyDescent="0.25">
      <c r="A1546" t="str">
        <f t="shared" si="24"/>
        <v>VN303A3213</v>
      </c>
      <c r="B1546" s="17" t="s">
        <v>630</v>
      </c>
      <c r="C1546" s="16" t="s">
        <v>448</v>
      </c>
      <c r="D1546" t="s">
        <v>27</v>
      </c>
      <c r="E1546" s="16" t="s">
        <v>629</v>
      </c>
      <c r="F1546">
        <v>3</v>
      </c>
      <c r="G1546" s="20">
        <v>6.416666666666667</v>
      </c>
      <c r="H1546" s="21">
        <v>3</v>
      </c>
      <c r="I1546" s="19">
        <v>12.416666666666666</v>
      </c>
      <c r="J1546" t="s">
        <v>17</v>
      </c>
      <c r="K1546" s="18">
        <v>768.23</v>
      </c>
      <c r="L1546" s="18">
        <v>622.04999999999995</v>
      </c>
      <c r="M1546" s="18"/>
      <c r="N1546" s="18"/>
    </row>
    <row r="1547" spans="1:14" ht="15" x14ac:dyDescent="0.25">
      <c r="A1547" t="str">
        <f t="shared" si="24"/>
        <v>VN303A3214</v>
      </c>
      <c r="B1547" s="17" t="s">
        <v>630</v>
      </c>
      <c r="C1547" s="16" t="s">
        <v>448</v>
      </c>
      <c r="D1547" t="s">
        <v>27</v>
      </c>
      <c r="E1547" s="16" t="s">
        <v>629</v>
      </c>
      <c r="F1547">
        <v>4</v>
      </c>
      <c r="G1547" s="20">
        <v>6.416666666666667</v>
      </c>
      <c r="H1547" s="21">
        <v>4</v>
      </c>
      <c r="I1547" s="19">
        <v>12.416666666666666</v>
      </c>
      <c r="J1547" t="s">
        <v>17</v>
      </c>
      <c r="K1547" s="18">
        <v>768.23</v>
      </c>
      <c r="L1547" s="18">
        <v>622.04999999999995</v>
      </c>
      <c r="M1547" s="18"/>
      <c r="N1547" s="18"/>
    </row>
    <row r="1548" spans="1:14" ht="15" x14ac:dyDescent="0.25">
      <c r="A1548" t="str">
        <f t="shared" si="24"/>
        <v>VN303A3215</v>
      </c>
      <c r="B1548" s="17" t="s">
        <v>630</v>
      </c>
      <c r="C1548" s="16" t="s">
        <v>448</v>
      </c>
      <c r="D1548" t="s">
        <v>27</v>
      </c>
      <c r="E1548" s="16" t="s">
        <v>629</v>
      </c>
      <c r="F1548">
        <v>5</v>
      </c>
      <c r="G1548" s="20">
        <v>6.416666666666667</v>
      </c>
      <c r="H1548" s="21">
        <v>5</v>
      </c>
      <c r="I1548" s="19">
        <v>12.416666666666666</v>
      </c>
      <c r="J1548" t="s">
        <v>17</v>
      </c>
      <c r="K1548" s="18">
        <v>768.23</v>
      </c>
      <c r="L1548" s="18">
        <v>622.04999999999995</v>
      </c>
      <c r="M1548" s="18"/>
      <c r="N1548" s="18"/>
    </row>
    <row r="1549" spans="1:14" ht="15" x14ac:dyDescent="0.25">
      <c r="A1549" t="str">
        <f t="shared" si="24"/>
        <v>VN303A3216</v>
      </c>
      <c r="B1549" s="17" t="s">
        <v>630</v>
      </c>
      <c r="C1549" s="16" t="s">
        <v>448</v>
      </c>
      <c r="D1549" t="s">
        <v>27</v>
      </c>
      <c r="E1549" s="16" t="s">
        <v>629</v>
      </c>
      <c r="F1549">
        <v>6</v>
      </c>
      <c r="G1549" s="20">
        <v>6.416666666666667</v>
      </c>
      <c r="H1549" s="21">
        <v>6</v>
      </c>
      <c r="I1549" s="19">
        <v>12.416666666666666</v>
      </c>
      <c r="J1549" t="s">
        <v>17</v>
      </c>
      <c r="K1549" s="18">
        <v>768.23</v>
      </c>
      <c r="L1549" s="18">
        <v>622.04999999999995</v>
      </c>
      <c r="M1549" s="18"/>
      <c r="N1549" s="18"/>
    </row>
    <row r="1550" spans="1:14" ht="15" x14ac:dyDescent="0.25">
      <c r="A1550" t="str">
        <f t="shared" si="24"/>
        <v>VN303A3217</v>
      </c>
      <c r="B1550" s="15" t="s">
        <v>630</v>
      </c>
      <c r="C1550" s="16" t="s">
        <v>448</v>
      </c>
      <c r="D1550" t="s">
        <v>27</v>
      </c>
      <c r="E1550" s="16" t="s">
        <v>629</v>
      </c>
      <c r="F1550">
        <v>7</v>
      </c>
      <c r="G1550" s="20">
        <v>6.416666666666667</v>
      </c>
      <c r="H1550" s="21">
        <v>7</v>
      </c>
      <c r="I1550" s="19">
        <v>12.416666666666666</v>
      </c>
      <c r="J1550" t="s">
        <v>17</v>
      </c>
      <c r="K1550" s="18">
        <v>768.23</v>
      </c>
      <c r="L1550" s="18">
        <v>622.04999999999995</v>
      </c>
      <c r="M1550" s="18"/>
      <c r="N1550" s="18"/>
    </row>
    <row r="1551" spans="1:14" ht="15" x14ac:dyDescent="0.25">
      <c r="A1551" t="str">
        <f t="shared" si="24"/>
        <v>VN311A3211</v>
      </c>
      <c r="B1551" s="17" t="s">
        <v>624</v>
      </c>
      <c r="C1551" s="16" t="s">
        <v>448</v>
      </c>
      <c r="D1551" t="s">
        <v>35</v>
      </c>
      <c r="E1551" s="16" t="s">
        <v>623</v>
      </c>
      <c r="F1551">
        <v>1</v>
      </c>
      <c r="G1551" s="20">
        <v>1</v>
      </c>
      <c r="H1551" s="21">
        <v>1</v>
      </c>
      <c r="I1551" s="19">
        <v>6.833333333333333</v>
      </c>
      <c r="J1551" t="s">
        <v>17</v>
      </c>
      <c r="K1551" s="18">
        <v>738.14</v>
      </c>
      <c r="L1551" s="18">
        <v>573.45000000000005</v>
      </c>
      <c r="M1551" s="18"/>
      <c r="N1551" s="18"/>
    </row>
    <row r="1552" spans="1:14" ht="15" x14ac:dyDescent="0.25">
      <c r="A1552" t="str">
        <f t="shared" si="24"/>
        <v>VN311A3212</v>
      </c>
      <c r="B1552" s="17" t="s">
        <v>624</v>
      </c>
      <c r="C1552" s="16" t="s">
        <v>448</v>
      </c>
      <c r="D1552" t="s">
        <v>35</v>
      </c>
      <c r="E1552" s="16" t="s">
        <v>623</v>
      </c>
      <c r="F1552">
        <v>2</v>
      </c>
      <c r="G1552" s="20">
        <v>1</v>
      </c>
      <c r="H1552" s="21">
        <v>2</v>
      </c>
      <c r="I1552" s="19">
        <v>6.833333333333333</v>
      </c>
      <c r="J1552" t="s">
        <v>17</v>
      </c>
      <c r="K1552" s="18">
        <v>738.14</v>
      </c>
      <c r="L1552" s="18">
        <v>573.45000000000005</v>
      </c>
      <c r="M1552" s="18"/>
      <c r="N1552" s="18"/>
    </row>
    <row r="1553" spans="1:14" ht="15" x14ac:dyDescent="0.25">
      <c r="A1553" t="str">
        <f t="shared" si="24"/>
        <v>VN311A3213</v>
      </c>
      <c r="B1553" s="17" t="s">
        <v>624</v>
      </c>
      <c r="C1553" s="16" t="s">
        <v>448</v>
      </c>
      <c r="D1553" t="s">
        <v>35</v>
      </c>
      <c r="E1553" s="16" t="s">
        <v>623</v>
      </c>
      <c r="F1553">
        <v>3</v>
      </c>
      <c r="G1553" s="20">
        <v>1</v>
      </c>
      <c r="H1553" s="21">
        <v>3</v>
      </c>
      <c r="I1553" s="19">
        <v>6.833333333333333</v>
      </c>
      <c r="J1553" t="s">
        <v>17</v>
      </c>
      <c r="K1553" s="18">
        <v>738.14</v>
      </c>
      <c r="L1553" s="18">
        <v>573.45000000000005</v>
      </c>
      <c r="M1553" s="18"/>
      <c r="N1553" s="18"/>
    </row>
    <row r="1554" spans="1:14" ht="15" x14ac:dyDescent="0.25">
      <c r="A1554" t="str">
        <f t="shared" si="24"/>
        <v>VN311A3214</v>
      </c>
      <c r="B1554" s="17" t="s">
        <v>624</v>
      </c>
      <c r="C1554" s="16" t="s">
        <v>448</v>
      </c>
      <c r="D1554" t="s">
        <v>35</v>
      </c>
      <c r="E1554" s="16" t="s">
        <v>623</v>
      </c>
      <c r="F1554">
        <v>4</v>
      </c>
      <c r="G1554" s="20">
        <v>1</v>
      </c>
      <c r="H1554" s="21">
        <v>4</v>
      </c>
      <c r="I1554" s="19">
        <v>6.583333333333333</v>
      </c>
      <c r="J1554" t="s">
        <v>17</v>
      </c>
      <c r="K1554" s="18">
        <v>738.14</v>
      </c>
      <c r="L1554" s="18">
        <v>573.45000000000005</v>
      </c>
      <c r="M1554" s="18"/>
      <c r="N1554" s="18"/>
    </row>
    <row r="1555" spans="1:14" ht="15" x14ac:dyDescent="0.25">
      <c r="A1555" t="str">
        <f t="shared" si="24"/>
        <v>VN311A3215</v>
      </c>
      <c r="B1555" s="17" t="s">
        <v>624</v>
      </c>
      <c r="C1555" s="16" t="s">
        <v>448</v>
      </c>
      <c r="D1555" t="s">
        <v>35</v>
      </c>
      <c r="E1555" s="16" t="s">
        <v>623</v>
      </c>
      <c r="F1555">
        <v>5</v>
      </c>
      <c r="G1555" s="20">
        <v>1</v>
      </c>
      <c r="H1555" s="21">
        <v>5</v>
      </c>
      <c r="I1555" s="19">
        <v>6.833333333333333</v>
      </c>
      <c r="J1555" t="s">
        <v>17</v>
      </c>
      <c r="K1555" s="18">
        <v>738.14</v>
      </c>
      <c r="L1555" s="18">
        <v>573.45000000000005</v>
      </c>
      <c r="M1555" s="18"/>
      <c r="N1555" s="18"/>
    </row>
    <row r="1556" spans="1:14" ht="15" x14ac:dyDescent="0.25">
      <c r="A1556" t="str">
        <f t="shared" si="24"/>
        <v>VN311A3216</v>
      </c>
      <c r="B1556" s="17" t="s">
        <v>624</v>
      </c>
      <c r="C1556" s="16" t="s">
        <v>448</v>
      </c>
      <c r="D1556" t="s">
        <v>35</v>
      </c>
      <c r="E1556" s="16" t="s">
        <v>623</v>
      </c>
      <c r="F1556">
        <v>6</v>
      </c>
      <c r="G1556" s="20">
        <v>1</v>
      </c>
      <c r="H1556" s="21">
        <v>6</v>
      </c>
      <c r="I1556" s="19">
        <v>6.833333333333333</v>
      </c>
      <c r="J1556" t="s">
        <v>17</v>
      </c>
      <c r="K1556" s="18">
        <v>738.14</v>
      </c>
      <c r="L1556" s="18">
        <v>573.45000000000005</v>
      </c>
      <c r="M1556" s="18"/>
      <c r="N1556" s="18"/>
    </row>
    <row r="1557" spans="1:14" ht="15" x14ac:dyDescent="0.25">
      <c r="A1557" t="str">
        <f t="shared" si="24"/>
        <v>VN311A3217</v>
      </c>
      <c r="B1557" s="15" t="s">
        <v>624</v>
      </c>
      <c r="C1557" s="16" t="s">
        <v>448</v>
      </c>
      <c r="D1557" t="s">
        <v>35</v>
      </c>
      <c r="E1557" s="16" t="s">
        <v>623</v>
      </c>
      <c r="F1557">
        <v>7</v>
      </c>
      <c r="G1557" s="20">
        <v>1</v>
      </c>
      <c r="H1557" s="21">
        <v>7</v>
      </c>
      <c r="I1557" s="19">
        <v>6.833333333333333</v>
      </c>
      <c r="J1557" t="s">
        <v>17</v>
      </c>
      <c r="K1557" s="18">
        <v>738.14</v>
      </c>
      <c r="L1557" s="18">
        <v>573.45000000000005</v>
      </c>
      <c r="M1557" s="18"/>
      <c r="N1557" s="18"/>
    </row>
    <row r="1558" spans="1:14" ht="15" x14ac:dyDescent="0.25">
      <c r="A1558" t="str">
        <f t="shared" si="24"/>
        <v>VN347A3211</v>
      </c>
      <c r="B1558" s="17" t="s">
        <v>602</v>
      </c>
      <c r="C1558" s="16" t="s">
        <v>165</v>
      </c>
      <c r="D1558" t="s">
        <v>35</v>
      </c>
      <c r="E1558" s="16" t="s">
        <v>601</v>
      </c>
      <c r="F1558">
        <v>1</v>
      </c>
      <c r="G1558" s="20">
        <v>1.25</v>
      </c>
      <c r="H1558" s="21">
        <v>1</v>
      </c>
      <c r="I1558" s="19">
        <v>6.666666666666667</v>
      </c>
      <c r="J1558" t="s">
        <v>17</v>
      </c>
      <c r="K1558" s="18">
        <v>710.58</v>
      </c>
      <c r="L1558" s="18">
        <v>616.82000000000005</v>
      </c>
      <c r="M1558" s="18"/>
      <c r="N1558" s="18"/>
    </row>
    <row r="1559" spans="1:14" ht="15" x14ac:dyDescent="0.25">
      <c r="A1559" t="str">
        <f t="shared" si="24"/>
        <v>VN347A3212</v>
      </c>
      <c r="B1559" s="17" t="s">
        <v>602</v>
      </c>
      <c r="C1559" s="16" t="s">
        <v>165</v>
      </c>
      <c r="D1559" t="s">
        <v>35</v>
      </c>
      <c r="E1559" s="16" t="s">
        <v>601</v>
      </c>
      <c r="F1559">
        <v>2</v>
      </c>
      <c r="G1559" s="20">
        <v>1.25</v>
      </c>
      <c r="H1559" s="21">
        <v>2</v>
      </c>
      <c r="I1559" s="19">
        <v>6.666666666666667</v>
      </c>
      <c r="J1559" t="s">
        <v>17</v>
      </c>
      <c r="K1559" s="18">
        <v>710.58</v>
      </c>
      <c r="L1559" s="18">
        <v>616.82000000000005</v>
      </c>
      <c r="M1559" s="18"/>
      <c r="N1559" s="18"/>
    </row>
    <row r="1560" spans="1:14" ht="15" x14ac:dyDescent="0.25">
      <c r="A1560" t="str">
        <f t="shared" si="24"/>
        <v>VN347A3213</v>
      </c>
      <c r="B1560" s="17" t="s">
        <v>602</v>
      </c>
      <c r="C1560" s="16" t="s">
        <v>165</v>
      </c>
      <c r="D1560" t="s">
        <v>35</v>
      </c>
      <c r="E1560" s="16" t="s">
        <v>601</v>
      </c>
      <c r="F1560">
        <v>3</v>
      </c>
      <c r="G1560" s="20">
        <v>1.25</v>
      </c>
      <c r="H1560" s="21">
        <v>3</v>
      </c>
      <c r="I1560" s="19">
        <v>6.666666666666667</v>
      </c>
      <c r="J1560" t="s">
        <v>17</v>
      </c>
      <c r="K1560" s="18">
        <v>710.58</v>
      </c>
      <c r="L1560" s="18">
        <v>616.82000000000005</v>
      </c>
      <c r="M1560" s="18"/>
      <c r="N1560" s="18"/>
    </row>
    <row r="1561" spans="1:14" ht="15" x14ac:dyDescent="0.25">
      <c r="A1561" t="str">
        <f t="shared" si="24"/>
        <v>VN347A3214</v>
      </c>
      <c r="B1561" s="17" t="s">
        <v>602</v>
      </c>
      <c r="C1561" s="16" t="s">
        <v>165</v>
      </c>
      <c r="D1561" t="s">
        <v>35</v>
      </c>
      <c r="E1561" s="16" t="s">
        <v>601</v>
      </c>
      <c r="F1561">
        <v>4</v>
      </c>
      <c r="G1561" s="20">
        <v>1.25</v>
      </c>
      <c r="H1561" s="21">
        <v>4</v>
      </c>
      <c r="I1561" s="19">
        <v>6.666666666666667</v>
      </c>
      <c r="J1561" t="s">
        <v>17</v>
      </c>
      <c r="K1561" s="18">
        <v>710.58</v>
      </c>
      <c r="L1561" s="18">
        <v>616.82000000000005</v>
      </c>
      <c r="M1561" s="18"/>
      <c r="N1561" s="18"/>
    </row>
    <row r="1562" spans="1:14" ht="15" x14ac:dyDescent="0.25">
      <c r="A1562" t="str">
        <f t="shared" si="24"/>
        <v>VN347A3215</v>
      </c>
      <c r="B1562" s="17" t="s">
        <v>602</v>
      </c>
      <c r="C1562" s="16" t="s">
        <v>165</v>
      </c>
      <c r="D1562" t="s">
        <v>35</v>
      </c>
      <c r="E1562" s="16" t="s">
        <v>601</v>
      </c>
      <c r="F1562">
        <v>5</v>
      </c>
      <c r="G1562" s="20">
        <v>1.25</v>
      </c>
      <c r="H1562" s="21">
        <v>5</v>
      </c>
      <c r="I1562" s="19">
        <v>6.666666666666667</v>
      </c>
      <c r="J1562" t="s">
        <v>17</v>
      </c>
      <c r="K1562" s="18">
        <v>710.58</v>
      </c>
      <c r="L1562" s="18">
        <v>616.82000000000005</v>
      </c>
      <c r="M1562" s="18"/>
      <c r="N1562" s="18"/>
    </row>
    <row r="1563" spans="1:14" ht="15" x14ac:dyDescent="0.25">
      <c r="A1563" t="str">
        <f t="shared" si="24"/>
        <v>VN347A3216</v>
      </c>
      <c r="B1563" s="17" t="s">
        <v>602</v>
      </c>
      <c r="C1563" s="16" t="s">
        <v>165</v>
      </c>
      <c r="D1563" t="s">
        <v>35</v>
      </c>
      <c r="E1563" s="16" t="s">
        <v>601</v>
      </c>
      <c r="F1563">
        <v>6</v>
      </c>
      <c r="G1563" s="20">
        <v>1.25</v>
      </c>
      <c r="H1563" s="21">
        <v>6</v>
      </c>
      <c r="I1563" s="19">
        <v>6.666666666666667</v>
      </c>
      <c r="J1563" t="s">
        <v>17</v>
      </c>
      <c r="K1563" s="18">
        <v>710.58</v>
      </c>
      <c r="L1563" s="18">
        <v>616.82000000000005</v>
      </c>
      <c r="M1563" s="18"/>
      <c r="N1563" s="18"/>
    </row>
    <row r="1564" spans="1:14" ht="15" x14ac:dyDescent="0.25">
      <c r="A1564" t="str">
        <f t="shared" si="24"/>
        <v>VN347A3217</v>
      </c>
      <c r="B1564" s="15" t="s">
        <v>602</v>
      </c>
      <c r="C1564" s="16" t="s">
        <v>165</v>
      </c>
      <c r="D1564" t="s">
        <v>35</v>
      </c>
      <c r="E1564" s="16" t="s">
        <v>601</v>
      </c>
      <c r="F1564">
        <v>7</v>
      </c>
      <c r="G1564" s="20">
        <v>1.25</v>
      </c>
      <c r="H1564" s="21">
        <v>7</v>
      </c>
      <c r="I1564" s="19">
        <v>6.666666666666667</v>
      </c>
      <c r="J1564" t="s">
        <v>17</v>
      </c>
      <c r="K1564" s="18">
        <v>710.58</v>
      </c>
      <c r="L1564" s="18">
        <v>616.82000000000005</v>
      </c>
      <c r="M1564" s="18"/>
      <c r="N1564" s="18"/>
    </row>
    <row r="1565" spans="1:14" ht="15" x14ac:dyDescent="0.25">
      <c r="A1565" t="str">
        <f t="shared" si="24"/>
        <v>VN341A3211</v>
      </c>
      <c r="B1565" s="17" t="s">
        <v>424</v>
      </c>
      <c r="C1565" s="16" t="s">
        <v>165</v>
      </c>
      <c r="D1565" t="s">
        <v>27</v>
      </c>
      <c r="E1565" s="16" t="s">
        <v>423</v>
      </c>
      <c r="F1565">
        <v>1</v>
      </c>
      <c r="G1565" s="20">
        <v>1</v>
      </c>
      <c r="H1565" s="21">
        <v>1</v>
      </c>
      <c r="I1565" s="19">
        <v>7.083333333333333</v>
      </c>
      <c r="J1565" t="s">
        <v>17</v>
      </c>
      <c r="K1565" s="18">
        <v>894.83</v>
      </c>
      <c r="L1565" s="18">
        <v>993.76</v>
      </c>
      <c r="M1565" s="18"/>
      <c r="N1565" s="18"/>
    </row>
    <row r="1566" spans="1:14" ht="15" x14ac:dyDescent="0.25">
      <c r="A1566" t="str">
        <f t="shared" si="24"/>
        <v>VN341A3212</v>
      </c>
      <c r="B1566" s="17" t="s">
        <v>424</v>
      </c>
      <c r="C1566" s="16" t="s">
        <v>165</v>
      </c>
      <c r="D1566" t="s">
        <v>27</v>
      </c>
      <c r="E1566" s="16" t="s">
        <v>423</v>
      </c>
      <c r="F1566">
        <v>2</v>
      </c>
      <c r="G1566" s="20">
        <v>1</v>
      </c>
      <c r="H1566" s="21">
        <v>2</v>
      </c>
      <c r="I1566" s="19">
        <v>7.083333333333333</v>
      </c>
      <c r="J1566" t="s">
        <v>17</v>
      </c>
      <c r="K1566" s="18">
        <v>894.83</v>
      </c>
      <c r="L1566" s="18">
        <v>993.76</v>
      </c>
      <c r="M1566" s="18"/>
      <c r="N1566" s="18"/>
    </row>
    <row r="1567" spans="1:14" ht="15" x14ac:dyDescent="0.25">
      <c r="A1567" t="str">
        <f t="shared" si="24"/>
        <v>VN341A3213</v>
      </c>
      <c r="B1567" s="17" t="s">
        <v>424</v>
      </c>
      <c r="C1567" s="16" t="s">
        <v>165</v>
      </c>
      <c r="D1567" t="s">
        <v>27</v>
      </c>
      <c r="E1567" s="16" t="s">
        <v>423</v>
      </c>
      <c r="F1567">
        <v>3</v>
      </c>
      <c r="G1567" s="20">
        <v>1</v>
      </c>
      <c r="H1567" s="21">
        <v>3</v>
      </c>
      <c r="I1567" s="19">
        <v>7.083333333333333</v>
      </c>
      <c r="J1567" t="s">
        <v>17</v>
      </c>
      <c r="K1567" s="18">
        <v>894.83</v>
      </c>
      <c r="L1567" s="18">
        <v>993.76</v>
      </c>
      <c r="M1567" s="18"/>
      <c r="N1567" s="18"/>
    </row>
    <row r="1568" spans="1:14" ht="15" x14ac:dyDescent="0.25">
      <c r="A1568" t="str">
        <f t="shared" si="24"/>
        <v>VN341A3214</v>
      </c>
      <c r="B1568" s="17" t="s">
        <v>424</v>
      </c>
      <c r="C1568" s="16" t="s">
        <v>165</v>
      </c>
      <c r="D1568" t="s">
        <v>27</v>
      </c>
      <c r="E1568" s="16" t="s">
        <v>423</v>
      </c>
      <c r="F1568">
        <v>4</v>
      </c>
      <c r="G1568" s="20">
        <v>1</v>
      </c>
      <c r="H1568" s="21">
        <v>4</v>
      </c>
      <c r="I1568" s="19">
        <v>6.833333333333333</v>
      </c>
      <c r="J1568" t="s">
        <v>17</v>
      </c>
      <c r="K1568" s="18">
        <v>894.83</v>
      </c>
      <c r="L1568" s="18">
        <v>993.76</v>
      </c>
      <c r="M1568" s="18"/>
      <c r="N1568" s="18"/>
    </row>
    <row r="1569" spans="1:14" ht="15" x14ac:dyDescent="0.25">
      <c r="A1569" t="str">
        <f t="shared" si="24"/>
        <v>VN341A3215</v>
      </c>
      <c r="B1569" s="17" t="s">
        <v>424</v>
      </c>
      <c r="C1569" s="16" t="s">
        <v>165</v>
      </c>
      <c r="D1569" t="s">
        <v>27</v>
      </c>
      <c r="E1569" s="16" t="s">
        <v>423</v>
      </c>
      <c r="F1569">
        <v>5</v>
      </c>
      <c r="G1569" s="20">
        <v>1</v>
      </c>
      <c r="H1569" s="21">
        <v>5</v>
      </c>
      <c r="I1569" s="19">
        <v>7.083333333333333</v>
      </c>
      <c r="J1569" t="s">
        <v>17</v>
      </c>
      <c r="K1569" s="18">
        <v>894.83</v>
      </c>
      <c r="L1569" s="18">
        <v>993.76</v>
      </c>
      <c r="M1569" s="18"/>
      <c r="N1569" s="18"/>
    </row>
    <row r="1570" spans="1:14" ht="15" x14ac:dyDescent="0.25">
      <c r="A1570" t="str">
        <f t="shared" si="24"/>
        <v>VN341A3216</v>
      </c>
      <c r="B1570" s="17" t="s">
        <v>424</v>
      </c>
      <c r="C1570" s="16" t="s">
        <v>165</v>
      </c>
      <c r="D1570" t="s">
        <v>27</v>
      </c>
      <c r="E1570" s="16" t="s">
        <v>423</v>
      </c>
      <c r="F1570">
        <v>6</v>
      </c>
      <c r="G1570" s="20">
        <v>1</v>
      </c>
      <c r="H1570" s="21">
        <v>6</v>
      </c>
      <c r="I1570" s="19">
        <v>7.083333333333333</v>
      </c>
      <c r="J1570" t="s">
        <v>17</v>
      </c>
      <c r="K1570" s="18">
        <v>894.83</v>
      </c>
      <c r="L1570" s="18">
        <v>993.76</v>
      </c>
      <c r="M1570" s="18"/>
      <c r="N1570" s="18"/>
    </row>
    <row r="1571" spans="1:14" ht="15" x14ac:dyDescent="0.25">
      <c r="A1571" t="str">
        <f t="shared" si="24"/>
        <v>VN341A3217</v>
      </c>
      <c r="B1571" s="15" t="s">
        <v>424</v>
      </c>
      <c r="C1571" s="16" t="s">
        <v>165</v>
      </c>
      <c r="D1571" t="s">
        <v>27</v>
      </c>
      <c r="E1571" s="16" t="s">
        <v>423</v>
      </c>
      <c r="F1571">
        <v>7</v>
      </c>
      <c r="G1571" s="20">
        <v>1</v>
      </c>
      <c r="H1571" s="21">
        <v>7</v>
      </c>
      <c r="I1571" s="19">
        <v>7.083333333333333</v>
      </c>
      <c r="J1571" t="s">
        <v>17</v>
      </c>
      <c r="K1571" s="18">
        <v>894.83</v>
      </c>
      <c r="L1571" s="18">
        <v>993.76</v>
      </c>
      <c r="M1571" s="18"/>
      <c r="N1571" s="18"/>
    </row>
    <row r="1572" spans="1:14" ht="15" x14ac:dyDescent="0.25">
      <c r="A1572" t="str">
        <f t="shared" si="24"/>
        <v>VN521A3211</v>
      </c>
      <c r="B1572" s="17" t="s">
        <v>241</v>
      </c>
      <c r="C1572" s="16" t="s">
        <v>239</v>
      </c>
      <c r="D1572" t="s">
        <v>66</v>
      </c>
      <c r="E1572" s="16" t="s">
        <v>240</v>
      </c>
      <c r="F1572">
        <v>1</v>
      </c>
      <c r="G1572" s="20">
        <v>18.083333333333332</v>
      </c>
      <c r="H1572" s="21">
        <v>1</v>
      </c>
      <c r="I1572" s="19">
        <v>23.25</v>
      </c>
      <c r="J1572" t="s">
        <v>17</v>
      </c>
      <c r="K1572" s="18">
        <v>675.16</v>
      </c>
      <c r="L1572" s="18">
        <v>572.57000000000005</v>
      </c>
      <c r="M1572" s="18"/>
      <c r="N1572" s="18"/>
    </row>
    <row r="1573" spans="1:14" ht="15" x14ac:dyDescent="0.25">
      <c r="A1573" t="str">
        <f t="shared" si="24"/>
        <v>VN521A3213</v>
      </c>
      <c r="B1573" s="17" t="s">
        <v>241</v>
      </c>
      <c r="C1573" s="16" t="s">
        <v>239</v>
      </c>
      <c r="D1573" t="s">
        <v>66</v>
      </c>
      <c r="E1573" s="16" t="s">
        <v>240</v>
      </c>
      <c r="F1573">
        <v>3</v>
      </c>
      <c r="G1573" s="20">
        <v>19.75</v>
      </c>
      <c r="H1573" s="21">
        <v>4</v>
      </c>
      <c r="I1573" s="19">
        <v>0.91666666666666663</v>
      </c>
      <c r="J1573" t="s">
        <v>17</v>
      </c>
      <c r="K1573" s="18">
        <v>675.16</v>
      </c>
      <c r="L1573" s="18">
        <v>572.57000000000005</v>
      </c>
      <c r="M1573" s="18"/>
      <c r="N1573" s="18"/>
    </row>
    <row r="1574" spans="1:14" ht="15" x14ac:dyDescent="0.25">
      <c r="A1574" t="str">
        <f t="shared" si="24"/>
        <v>VN521A3215</v>
      </c>
      <c r="B1574" s="15" t="s">
        <v>241</v>
      </c>
      <c r="C1574" s="16" t="s">
        <v>239</v>
      </c>
      <c r="D1574" t="s">
        <v>66</v>
      </c>
      <c r="E1574" s="16" t="s">
        <v>240</v>
      </c>
      <c r="F1574">
        <v>5</v>
      </c>
      <c r="G1574" s="20">
        <v>18.083333333333332</v>
      </c>
      <c r="H1574" s="21">
        <v>5</v>
      </c>
      <c r="I1574" s="19">
        <v>23.25</v>
      </c>
      <c r="J1574" t="s">
        <v>17</v>
      </c>
      <c r="K1574" s="18">
        <v>675.16</v>
      </c>
      <c r="L1574" s="18">
        <v>572.57000000000005</v>
      </c>
      <c r="M1574" s="18"/>
      <c r="N1574" s="18"/>
    </row>
    <row r="1575" spans="1:14" ht="15" x14ac:dyDescent="0.25">
      <c r="A1575" t="str">
        <f t="shared" si="24"/>
        <v>VN513A3212</v>
      </c>
      <c r="B1575" s="17" t="s">
        <v>712</v>
      </c>
      <c r="C1575" s="16" t="s">
        <v>239</v>
      </c>
      <c r="D1575" t="s">
        <v>35</v>
      </c>
      <c r="E1575" s="16" t="s">
        <v>711</v>
      </c>
      <c r="F1575">
        <v>2</v>
      </c>
      <c r="G1575" s="20">
        <v>7.75</v>
      </c>
      <c r="H1575" s="21">
        <v>2</v>
      </c>
      <c r="I1575" s="19">
        <v>11.5</v>
      </c>
      <c r="J1575" t="s">
        <v>17</v>
      </c>
      <c r="K1575" s="18">
        <v>450.1</v>
      </c>
      <c r="L1575" s="18">
        <v>453.05</v>
      </c>
      <c r="M1575" s="18"/>
      <c r="N1575" s="18"/>
    </row>
    <row r="1576" spans="1:14" ht="15" x14ac:dyDescent="0.25">
      <c r="A1576" t="str">
        <f t="shared" si="24"/>
        <v>VN513A3213</v>
      </c>
      <c r="B1576" s="17" t="s">
        <v>712</v>
      </c>
      <c r="C1576" s="16" t="s">
        <v>239</v>
      </c>
      <c r="D1576" t="s">
        <v>35</v>
      </c>
      <c r="E1576" s="16" t="s">
        <v>711</v>
      </c>
      <c r="F1576">
        <v>3</v>
      </c>
      <c r="G1576" s="20">
        <v>7.75</v>
      </c>
      <c r="H1576" s="21">
        <v>3</v>
      </c>
      <c r="I1576" s="19">
        <v>11.5</v>
      </c>
      <c r="J1576" t="s">
        <v>17</v>
      </c>
      <c r="K1576" s="18">
        <v>450.1</v>
      </c>
      <c r="L1576" s="18">
        <v>453.05</v>
      </c>
      <c r="M1576" s="18"/>
      <c r="N1576" s="18"/>
    </row>
    <row r="1577" spans="1:14" ht="15" x14ac:dyDescent="0.25">
      <c r="A1577" t="str">
        <f t="shared" si="24"/>
        <v>VN513A3215</v>
      </c>
      <c r="B1577" s="17" t="s">
        <v>712</v>
      </c>
      <c r="C1577" s="16" t="s">
        <v>239</v>
      </c>
      <c r="D1577" t="s">
        <v>35</v>
      </c>
      <c r="E1577" s="16" t="s">
        <v>711</v>
      </c>
      <c r="F1577">
        <v>5</v>
      </c>
      <c r="G1577" s="20">
        <v>7.75</v>
      </c>
      <c r="H1577" s="21">
        <v>5</v>
      </c>
      <c r="I1577" s="19">
        <v>11.5</v>
      </c>
      <c r="J1577" t="s">
        <v>17</v>
      </c>
      <c r="K1577" s="18">
        <v>450.1</v>
      </c>
      <c r="L1577" s="18">
        <v>453.05</v>
      </c>
      <c r="M1577" s="18"/>
      <c r="N1577" s="18"/>
    </row>
    <row r="1578" spans="1:14" ht="15" x14ac:dyDescent="0.25">
      <c r="A1578" t="str">
        <f t="shared" si="24"/>
        <v>VN513A3216</v>
      </c>
      <c r="B1578" s="17" t="s">
        <v>712</v>
      </c>
      <c r="C1578" s="16" t="s">
        <v>239</v>
      </c>
      <c r="D1578" t="s">
        <v>35</v>
      </c>
      <c r="E1578" s="16" t="s">
        <v>711</v>
      </c>
      <c r="F1578">
        <v>6</v>
      </c>
      <c r="G1578" s="20">
        <v>7.75</v>
      </c>
      <c r="H1578" s="21">
        <v>6</v>
      </c>
      <c r="I1578" s="19">
        <v>11.5</v>
      </c>
      <c r="J1578" t="s">
        <v>17</v>
      </c>
      <c r="K1578" s="18">
        <v>450.1</v>
      </c>
      <c r="L1578" s="18">
        <v>453.05</v>
      </c>
      <c r="M1578" s="18"/>
      <c r="N1578" s="18"/>
    </row>
    <row r="1579" spans="1:14" ht="15" x14ac:dyDescent="0.25">
      <c r="A1579" t="str">
        <f t="shared" si="24"/>
        <v>VN513A3217</v>
      </c>
      <c r="B1579" s="15" t="s">
        <v>712</v>
      </c>
      <c r="C1579" s="16" t="s">
        <v>239</v>
      </c>
      <c r="D1579" t="s">
        <v>35</v>
      </c>
      <c r="E1579" s="16" t="s">
        <v>711</v>
      </c>
      <c r="F1579">
        <v>7</v>
      </c>
      <c r="G1579" s="20">
        <v>7.75</v>
      </c>
      <c r="H1579" s="21">
        <v>7</v>
      </c>
      <c r="I1579" s="19">
        <v>11.5</v>
      </c>
      <c r="J1579" t="s">
        <v>17</v>
      </c>
      <c r="K1579" s="18">
        <v>450.1</v>
      </c>
      <c r="L1579" s="18">
        <v>453.05</v>
      </c>
      <c r="M1579" s="18"/>
      <c r="N1579" s="18"/>
    </row>
    <row r="1580" spans="1:14" ht="15" x14ac:dyDescent="0.25">
      <c r="A1580" t="str">
        <f t="shared" si="24"/>
        <v>VN921A3211</v>
      </c>
      <c r="B1580" s="17" t="s">
        <v>455</v>
      </c>
      <c r="C1580" s="16" t="s">
        <v>51</v>
      </c>
      <c r="D1580" t="s">
        <v>27</v>
      </c>
      <c r="E1580" s="16" t="s">
        <v>454</v>
      </c>
      <c r="F1580">
        <v>1</v>
      </c>
      <c r="G1580" s="20">
        <v>7.416666666666667</v>
      </c>
      <c r="H1580" s="21">
        <v>1</v>
      </c>
      <c r="I1580" s="19">
        <v>8.4166666666666661</v>
      </c>
      <c r="J1580" t="s">
        <v>17</v>
      </c>
      <c r="K1580" s="18">
        <v>228.55</v>
      </c>
      <c r="L1580" s="18">
        <v>207.07</v>
      </c>
      <c r="M1580" s="18"/>
      <c r="N1580" s="18"/>
    </row>
    <row r="1581" spans="1:14" ht="15" x14ac:dyDescent="0.25">
      <c r="A1581" t="str">
        <f t="shared" si="24"/>
        <v>VN921A3212</v>
      </c>
      <c r="B1581" s="17" t="s">
        <v>455</v>
      </c>
      <c r="C1581" s="16" t="s">
        <v>51</v>
      </c>
      <c r="D1581" t="s">
        <v>27</v>
      </c>
      <c r="E1581" s="16" t="s">
        <v>454</v>
      </c>
      <c r="F1581">
        <v>2</v>
      </c>
      <c r="G1581" s="20">
        <v>7.416666666666667</v>
      </c>
      <c r="H1581" s="21">
        <v>2</v>
      </c>
      <c r="I1581" s="19">
        <v>8.4166666666666661</v>
      </c>
      <c r="J1581" t="s">
        <v>17</v>
      </c>
      <c r="K1581" s="18">
        <v>228.55</v>
      </c>
      <c r="L1581" s="18">
        <v>207.07</v>
      </c>
      <c r="M1581" s="18"/>
      <c r="N1581" s="18"/>
    </row>
    <row r="1582" spans="1:14" ht="15" x14ac:dyDescent="0.25">
      <c r="A1582" t="str">
        <f t="shared" si="24"/>
        <v>VN921A3213</v>
      </c>
      <c r="B1582" s="17" t="s">
        <v>455</v>
      </c>
      <c r="C1582" s="16" t="s">
        <v>51</v>
      </c>
      <c r="D1582" t="s">
        <v>27</v>
      </c>
      <c r="E1582" s="16" t="s">
        <v>454</v>
      </c>
      <c r="F1582">
        <v>3</v>
      </c>
      <c r="G1582" s="20">
        <v>7.416666666666667</v>
      </c>
      <c r="H1582" s="21">
        <v>3</v>
      </c>
      <c r="I1582" s="19">
        <v>8.4166666666666661</v>
      </c>
      <c r="J1582" t="s">
        <v>17</v>
      </c>
      <c r="K1582" s="18">
        <v>228.55</v>
      </c>
      <c r="L1582" s="18">
        <v>207.07</v>
      </c>
      <c r="M1582" s="18"/>
      <c r="N1582" s="18"/>
    </row>
    <row r="1583" spans="1:14" ht="15" x14ac:dyDescent="0.25">
      <c r="A1583" t="str">
        <f t="shared" si="24"/>
        <v>VN921A3214</v>
      </c>
      <c r="B1583" s="17" t="s">
        <v>455</v>
      </c>
      <c r="C1583" s="16" t="s">
        <v>51</v>
      </c>
      <c r="D1583" t="s">
        <v>27</v>
      </c>
      <c r="E1583" s="16" t="s">
        <v>454</v>
      </c>
      <c r="F1583">
        <v>4</v>
      </c>
      <c r="G1583" s="20">
        <v>7.416666666666667</v>
      </c>
      <c r="H1583" s="21">
        <v>4</v>
      </c>
      <c r="I1583" s="19">
        <v>8.25</v>
      </c>
      <c r="J1583" t="s">
        <v>17</v>
      </c>
      <c r="K1583" s="18">
        <v>228.55</v>
      </c>
      <c r="L1583" s="18">
        <v>207.07</v>
      </c>
      <c r="M1583" s="18"/>
      <c r="N1583" s="18"/>
    </row>
    <row r="1584" spans="1:14" ht="15" x14ac:dyDescent="0.25">
      <c r="A1584" t="str">
        <f t="shared" si="24"/>
        <v>VN921A3215</v>
      </c>
      <c r="B1584" s="17" t="s">
        <v>455</v>
      </c>
      <c r="C1584" s="16" t="s">
        <v>51</v>
      </c>
      <c r="D1584" t="s">
        <v>27</v>
      </c>
      <c r="E1584" s="16" t="s">
        <v>454</v>
      </c>
      <c r="F1584">
        <v>5</v>
      </c>
      <c r="G1584" s="20">
        <v>7.416666666666667</v>
      </c>
      <c r="H1584" s="21">
        <v>5</v>
      </c>
      <c r="I1584" s="19">
        <v>8.25</v>
      </c>
      <c r="J1584" t="s">
        <v>17</v>
      </c>
      <c r="K1584" s="18">
        <v>228.55</v>
      </c>
      <c r="L1584" s="18">
        <v>207.07</v>
      </c>
      <c r="M1584" s="18"/>
      <c r="N1584" s="18"/>
    </row>
    <row r="1585" spans="1:14" ht="15" x14ac:dyDescent="0.25">
      <c r="A1585" t="str">
        <f t="shared" si="24"/>
        <v>VN921A3216</v>
      </c>
      <c r="B1585" s="17" t="s">
        <v>455</v>
      </c>
      <c r="C1585" s="16" t="s">
        <v>51</v>
      </c>
      <c r="D1585" t="s">
        <v>27</v>
      </c>
      <c r="E1585" s="16" t="s">
        <v>454</v>
      </c>
      <c r="F1585">
        <v>6</v>
      </c>
      <c r="G1585" s="20">
        <v>7.416666666666667</v>
      </c>
      <c r="H1585" s="21">
        <v>6</v>
      </c>
      <c r="I1585" s="19">
        <v>8.25</v>
      </c>
      <c r="J1585" t="s">
        <v>17</v>
      </c>
      <c r="K1585" s="18">
        <v>228.55</v>
      </c>
      <c r="L1585" s="18">
        <v>207.07</v>
      </c>
      <c r="M1585" s="18"/>
      <c r="N1585" s="18"/>
    </row>
    <row r="1586" spans="1:14" ht="15" x14ac:dyDescent="0.25">
      <c r="A1586" t="str">
        <f t="shared" si="24"/>
        <v>VN921A3217</v>
      </c>
      <c r="B1586" s="15" t="s">
        <v>455</v>
      </c>
      <c r="C1586" s="16" t="s">
        <v>51</v>
      </c>
      <c r="D1586" t="s">
        <v>27</v>
      </c>
      <c r="E1586" s="16" t="s">
        <v>454</v>
      </c>
      <c r="F1586">
        <v>7</v>
      </c>
      <c r="G1586" s="20">
        <v>7.75</v>
      </c>
      <c r="H1586" s="21">
        <v>7</v>
      </c>
      <c r="I1586" s="19">
        <v>8.5833333333333339</v>
      </c>
      <c r="J1586" t="s">
        <v>17</v>
      </c>
      <c r="K1586" s="18">
        <v>228.55</v>
      </c>
      <c r="L1586" s="18">
        <v>207.07</v>
      </c>
      <c r="M1586" s="18"/>
      <c r="N1586" s="18"/>
    </row>
    <row r="1587" spans="1:14" ht="15" x14ac:dyDescent="0.25">
      <c r="A1587" t="str">
        <f t="shared" si="24"/>
        <v>VN920A3211</v>
      </c>
      <c r="B1587" s="17" t="s">
        <v>50</v>
      </c>
      <c r="C1587" s="16" t="s">
        <v>51</v>
      </c>
      <c r="D1587" t="s">
        <v>52</v>
      </c>
      <c r="E1587" s="16" t="s">
        <v>49</v>
      </c>
      <c r="F1587">
        <v>1</v>
      </c>
      <c r="G1587" s="20">
        <v>10.75</v>
      </c>
      <c r="H1587" s="21">
        <v>1</v>
      </c>
      <c r="I1587" s="19">
        <v>12.083333333333334</v>
      </c>
      <c r="J1587" t="s">
        <v>17</v>
      </c>
      <c r="K1587" s="18">
        <v>396.68</v>
      </c>
      <c r="L1587" s="18">
        <v>330.06</v>
      </c>
      <c r="M1587" s="18"/>
      <c r="N1587" s="18"/>
    </row>
    <row r="1588" spans="1:14" ht="15" x14ac:dyDescent="0.25">
      <c r="A1588" t="str">
        <f t="shared" si="24"/>
        <v>VN920A3212</v>
      </c>
      <c r="B1588" s="17" t="s">
        <v>50</v>
      </c>
      <c r="C1588" s="16" t="s">
        <v>51</v>
      </c>
      <c r="D1588" t="s">
        <v>52</v>
      </c>
      <c r="E1588" s="16" t="s">
        <v>49</v>
      </c>
      <c r="F1588">
        <v>2</v>
      </c>
      <c r="G1588" s="20">
        <v>10.75</v>
      </c>
      <c r="H1588" s="21">
        <v>2</v>
      </c>
      <c r="I1588" s="19">
        <v>12.083333333333334</v>
      </c>
      <c r="J1588" t="s">
        <v>17</v>
      </c>
      <c r="K1588" s="18">
        <v>396.68</v>
      </c>
      <c r="L1588" s="18">
        <v>330.06</v>
      </c>
      <c r="M1588" s="18"/>
      <c r="N1588" s="18"/>
    </row>
    <row r="1589" spans="1:14" ht="15" x14ac:dyDescent="0.25">
      <c r="A1589" t="str">
        <f t="shared" si="24"/>
        <v>VN920A3213</v>
      </c>
      <c r="B1589" s="17" t="s">
        <v>50</v>
      </c>
      <c r="C1589" s="16" t="s">
        <v>51</v>
      </c>
      <c r="D1589" t="s">
        <v>52</v>
      </c>
      <c r="E1589" s="16" t="s">
        <v>49</v>
      </c>
      <c r="F1589">
        <v>3</v>
      </c>
      <c r="G1589" s="20">
        <v>10.75</v>
      </c>
      <c r="H1589" s="21">
        <v>3</v>
      </c>
      <c r="I1589" s="19">
        <v>12.083333333333334</v>
      </c>
      <c r="J1589" t="s">
        <v>17</v>
      </c>
      <c r="K1589" s="18">
        <v>396.68</v>
      </c>
      <c r="L1589" s="18">
        <v>330.06</v>
      </c>
      <c r="M1589" s="18"/>
      <c r="N1589" s="18"/>
    </row>
    <row r="1590" spans="1:14" ht="15" x14ac:dyDescent="0.25">
      <c r="A1590" t="str">
        <f t="shared" si="24"/>
        <v>VN920A3214</v>
      </c>
      <c r="B1590" s="17" t="s">
        <v>50</v>
      </c>
      <c r="C1590" s="16" t="s">
        <v>51</v>
      </c>
      <c r="D1590" t="s">
        <v>52</v>
      </c>
      <c r="E1590" s="16" t="s">
        <v>49</v>
      </c>
      <c r="F1590">
        <v>4</v>
      </c>
      <c r="G1590" s="20">
        <v>10.75</v>
      </c>
      <c r="H1590" s="21">
        <v>4</v>
      </c>
      <c r="I1590" s="19">
        <v>12.083333333333334</v>
      </c>
      <c r="J1590" t="s">
        <v>17</v>
      </c>
      <c r="K1590" s="18">
        <v>396.68</v>
      </c>
      <c r="L1590" s="18">
        <v>330.06</v>
      </c>
      <c r="M1590" s="18"/>
      <c r="N1590" s="18"/>
    </row>
    <row r="1591" spans="1:14" ht="15" x14ac:dyDescent="0.25">
      <c r="A1591" t="str">
        <f t="shared" si="24"/>
        <v>VN920A3215</v>
      </c>
      <c r="B1591" s="17" t="s">
        <v>50</v>
      </c>
      <c r="C1591" s="16" t="s">
        <v>51</v>
      </c>
      <c r="D1591" t="s">
        <v>52</v>
      </c>
      <c r="E1591" s="16" t="s">
        <v>49</v>
      </c>
      <c r="F1591">
        <v>5</v>
      </c>
      <c r="G1591" s="20">
        <v>10.75</v>
      </c>
      <c r="H1591" s="21">
        <v>5</v>
      </c>
      <c r="I1591" s="19">
        <v>12.083333333333334</v>
      </c>
      <c r="J1591" t="s">
        <v>17</v>
      </c>
      <c r="K1591" s="18">
        <v>396.68</v>
      </c>
      <c r="L1591" s="18">
        <v>330.06</v>
      </c>
      <c r="M1591" s="18"/>
      <c r="N1591" s="18"/>
    </row>
    <row r="1592" spans="1:14" ht="15" x14ac:dyDescent="0.25">
      <c r="A1592" t="str">
        <f t="shared" si="24"/>
        <v>VN920A3216</v>
      </c>
      <c r="B1592" s="17" t="s">
        <v>50</v>
      </c>
      <c r="C1592" s="16" t="s">
        <v>51</v>
      </c>
      <c r="D1592" t="s">
        <v>52</v>
      </c>
      <c r="E1592" s="16" t="s">
        <v>49</v>
      </c>
      <c r="F1592">
        <v>6</v>
      </c>
      <c r="G1592" s="20">
        <v>10.75</v>
      </c>
      <c r="H1592" s="21">
        <v>6</v>
      </c>
      <c r="I1592" s="19">
        <v>12.083333333333334</v>
      </c>
      <c r="J1592" t="s">
        <v>17</v>
      </c>
      <c r="K1592" s="18">
        <v>396.68</v>
      </c>
      <c r="L1592" s="18">
        <v>330.06</v>
      </c>
      <c r="M1592" s="18"/>
      <c r="N1592" s="18"/>
    </row>
    <row r="1593" spans="1:14" ht="15" x14ac:dyDescent="0.25">
      <c r="A1593" t="str">
        <f t="shared" si="24"/>
        <v>VN920A3217</v>
      </c>
      <c r="B1593" s="15" t="s">
        <v>50</v>
      </c>
      <c r="C1593" s="16" t="s">
        <v>51</v>
      </c>
      <c r="D1593" t="s">
        <v>52</v>
      </c>
      <c r="E1593" s="16" t="s">
        <v>49</v>
      </c>
      <c r="F1593">
        <v>7</v>
      </c>
      <c r="G1593" s="20">
        <v>10.75</v>
      </c>
      <c r="H1593" s="21">
        <v>7</v>
      </c>
      <c r="I1593" s="19">
        <v>12.083333333333334</v>
      </c>
      <c r="J1593" t="s">
        <v>17</v>
      </c>
      <c r="K1593" s="18">
        <v>396.68</v>
      </c>
      <c r="L1593" s="18">
        <v>330.06</v>
      </c>
      <c r="M1593" s="18"/>
      <c r="N1593" s="18"/>
    </row>
    <row r="1594" spans="1:14" ht="15" x14ac:dyDescent="0.25">
      <c r="A1594" t="str">
        <f t="shared" si="24"/>
        <v>VN1814A3211</v>
      </c>
      <c r="B1594" s="17" t="s">
        <v>176</v>
      </c>
      <c r="C1594" s="16" t="s">
        <v>177</v>
      </c>
      <c r="D1594" t="s">
        <v>27</v>
      </c>
      <c r="E1594" s="16" t="s">
        <v>493</v>
      </c>
      <c r="F1594">
        <v>1</v>
      </c>
      <c r="G1594" s="20">
        <v>7.333333333333333</v>
      </c>
      <c r="H1594" s="21">
        <v>1</v>
      </c>
      <c r="I1594" s="19">
        <v>8.4166666666666661</v>
      </c>
      <c r="J1594" t="s">
        <v>17</v>
      </c>
      <c r="K1594" s="18">
        <v>187.46</v>
      </c>
      <c r="L1594" s="18">
        <v>145.82</v>
      </c>
      <c r="M1594" s="18"/>
      <c r="N1594" s="18"/>
    </row>
    <row r="1595" spans="1:14" ht="15" x14ac:dyDescent="0.25">
      <c r="A1595" t="str">
        <f t="shared" si="24"/>
        <v>VN1814A3212</v>
      </c>
      <c r="B1595" s="17" t="s">
        <v>176</v>
      </c>
      <c r="C1595" s="16" t="s">
        <v>177</v>
      </c>
      <c r="D1595" t="s">
        <v>27</v>
      </c>
      <c r="E1595" s="16" t="s">
        <v>493</v>
      </c>
      <c r="F1595">
        <v>2</v>
      </c>
      <c r="G1595" s="20">
        <v>6.75</v>
      </c>
      <c r="H1595" s="21">
        <v>2</v>
      </c>
      <c r="I1595" s="19">
        <v>7.833333333333333</v>
      </c>
      <c r="J1595" t="s">
        <v>17</v>
      </c>
      <c r="K1595" s="18">
        <v>187.46</v>
      </c>
      <c r="L1595" s="18">
        <v>145.82</v>
      </c>
      <c r="M1595" s="18"/>
      <c r="N1595" s="18"/>
    </row>
    <row r="1596" spans="1:14" ht="15" x14ac:dyDescent="0.25">
      <c r="A1596" t="str">
        <f t="shared" si="24"/>
        <v>VN1814A3213</v>
      </c>
      <c r="B1596" s="17" t="s">
        <v>176</v>
      </c>
      <c r="C1596" s="16" t="s">
        <v>177</v>
      </c>
      <c r="D1596" t="s">
        <v>27</v>
      </c>
      <c r="E1596" s="16" t="s">
        <v>493</v>
      </c>
      <c r="F1596">
        <v>3</v>
      </c>
      <c r="G1596" s="20">
        <v>7.25</v>
      </c>
      <c r="H1596" s="21">
        <v>3</v>
      </c>
      <c r="I1596" s="19">
        <v>8.3333333333333339</v>
      </c>
      <c r="J1596" t="s">
        <v>17</v>
      </c>
      <c r="K1596" s="18">
        <v>187.46</v>
      </c>
      <c r="L1596" s="18">
        <v>145.82</v>
      </c>
      <c r="M1596" s="18"/>
      <c r="N1596" s="18"/>
    </row>
    <row r="1597" spans="1:14" ht="15" x14ac:dyDescent="0.25">
      <c r="A1597" t="str">
        <f t="shared" si="24"/>
        <v>VN1814A3214</v>
      </c>
      <c r="B1597" s="17" t="s">
        <v>176</v>
      </c>
      <c r="C1597" s="16" t="s">
        <v>177</v>
      </c>
      <c r="D1597" t="s">
        <v>27</v>
      </c>
      <c r="E1597" s="16" t="s">
        <v>493</v>
      </c>
      <c r="F1597">
        <v>4</v>
      </c>
      <c r="G1597" s="20">
        <v>6.75</v>
      </c>
      <c r="H1597" s="21">
        <v>4</v>
      </c>
      <c r="I1597" s="19">
        <v>7.833333333333333</v>
      </c>
      <c r="J1597" t="s">
        <v>17</v>
      </c>
      <c r="K1597" s="18">
        <v>187.46</v>
      </c>
      <c r="L1597" s="18">
        <v>145.82</v>
      </c>
      <c r="M1597" s="18"/>
      <c r="N1597" s="18"/>
    </row>
    <row r="1598" spans="1:14" ht="15" x14ac:dyDescent="0.25">
      <c r="A1598" t="str">
        <f t="shared" si="24"/>
        <v>VN1814A3215</v>
      </c>
      <c r="B1598" s="17" t="s">
        <v>176</v>
      </c>
      <c r="C1598" s="16" t="s">
        <v>177</v>
      </c>
      <c r="D1598" t="s">
        <v>27</v>
      </c>
      <c r="E1598" s="16" t="s">
        <v>493</v>
      </c>
      <c r="F1598">
        <v>5</v>
      </c>
      <c r="G1598" s="20">
        <v>7.333333333333333</v>
      </c>
      <c r="H1598" s="21">
        <v>5</v>
      </c>
      <c r="I1598" s="19">
        <v>8.4166666666666661</v>
      </c>
      <c r="J1598" t="s">
        <v>17</v>
      </c>
      <c r="K1598" s="18">
        <v>187.46</v>
      </c>
      <c r="L1598" s="18">
        <v>145.82</v>
      </c>
      <c r="M1598" s="18"/>
      <c r="N1598" s="18"/>
    </row>
    <row r="1599" spans="1:14" ht="15" x14ac:dyDescent="0.25">
      <c r="A1599" t="str">
        <f t="shared" si="24"/>
        <v>VN1814A3216</v>
      </c>
      <c r="B1599" s="17" t="s">
        <v>176</v>
      </c>
      <c r="C1599" s="16" t="s">
        <v>177</v>
      </c>
      <c r="D1599" t="s">
        <v>27</v>
      </c>
      <c r="E1599" s="16" t="s">
        <v>493</v>
      </c>
      <c r="F1599">
        <v>6</v>
      </c>
      <c r="G1599" s="20">
        <v>6.75</v>
      </c>
      <c r="H1599" s="21">
        <v>6</v>
      </c>
      <c r="I1599" s="19">
        <v>7.833333333333333</v>
      </c>
      <c r="J1599" t="s">
        <v>17</v>
      </c>
      <c r="K1599" s="18">
        <v>187.46</v>
      </c>
      <c r="L1599" s="18">
        <v>145.82</v>
      </c>
      <c r="M1599" s="18"/>
      <c r="N1599" s="18"/>
    </row>
    <row r="1600" spans="1:14" ht="15" x14ac:dyDescent="0.25">
      <c r="A1600" t="str">
        <f t="shared" si="24"/>
        <v>VN1814A3217</v>
      </c>
      <c r="B1600" s="17" t="s">
        <v>176</v>
      </c>
      <c r="C1600" s="16" t="s">
        <v>177</v>
      </c>
      <c r="D1600" t="s">
        <v>27</v>
      </c>
      <c r="E1600" s="16" t="s">
        <v>493</v>
      </c>
      <c r="F1600">
        <v>7</v>
      </c>
      <c r="G1600" s="20">
        <v>6.75</v>
      </c>
      <c r="H1600" s="21">
        <v>7</v>
      </c>
      <c r="I1600" s="19">
        <v>7.833333333333333</v>
      </c>
      <c r="J1600" t="s">
        <v>17</v>
      </c>
      <c r="K1600" s="18">
        <v>187.46</v>
      </c>
      <c r="L1600" s="18">
        <v>145.82</v>
      </c>
      <c r="M1600" s="18"/>
      <c r="N1600" s="18"/>
    </row>
    <row r="1601" spans="1:14" ht="15" x14ac:dyDescent="0.25">
      <c r="A1601" t="str">
        <f t="shared" si="24"/>
        <v>VN1820A3211</v>
      </c>
      <c r="B1601" s="17" t="s">
        <v>176</v>
      </c>
      <c r="C1601" s="16" t="s">
        <v>177</v>
      </c>
      <c r="D1601" t="s">
        <v>27</v>
      </c>
      <c r="E1601" s="16" t="s">
        <v>383</v>
      </c>
      <c r="F1601">
        <v>1</v>
      </c>
      <c r="G1601" s="20">
        <v>0.91666666666666663</v>
      </c>
      <c r="H1601" s="21">
        <v>1</v>
      </c>
      <c r="I1601" s="19">
        <v>2</v>
      </c>
      <c r="J1601" t="s">
        <v>17</v>
      </c>
      <c r="K1601" s="18">
        <v>187.46</v>
      </c>
      <c r="L1601" s="18">
        <v>145.82</v>
      </c>
      <c r="M1601" s="18"/>
      <c r="N1601" s="18"/>
    </row>
    <row r="1602" spans="1:14" ht="15" x14ac:dyDescent="0.25">
      <c r="A1602" t="str">
        <f t="shared" si="24"/>
        <v>VN1820A3214</v>
      </c>
      <c r="B1602" s="17" t="s">
        <v>176</v>
      </c>
      <c r="C1602" s="16" t="s">
        <v>177</v>
      </c>
      <c r="D1602" t="s">
        <v>27</v>
      </c>
      <c r="E1602" s="16" t="s">
        <v>383</v>
      </c>
      <c r="F1602">
        <v>4</v>
      </c>
      <c r="G1602" s="20">
        <v>0.91666666666666663</v>
      </c>
      <c r="H1602" s="21">
        <v>4</v>
      </c>
      <c r="I1602" s="19">
        <v>2</v>
      </c>
      <c r="J1602" t="s">
        <v>17</v>
      </c>
      <c r="K1602" s="18">
        <v>187.46</v>
      </c>
      <c r="L1602" s="18">
        <v>145.82</v>
      </c>
      <c r="M1602" s="18"/>
      <c r="N1602" s="18"/>
    </row>
    <row r="1603" spans="1:14" ht="15" x14ac:dyDescent="0.25">
      <c r="A1603" t="str">
        <f t="shared" ref="A1603:A1666" si="25">E1603&amp;J1603&amp;F1603</f>
        <v>VN1820A3215</v>
      </c>
      <c r="B1603" s="17" t="s">
        <v>176</v>
      </c>
      <c r="C1603" s="16" t="s">
        <v>177</v>
      </c>
      <c r="D1603" t="s">
        <v>27</v>
      </c>
      <c r="E1603" s="16" t="s">
        <v>383</v>
      </c>
      <c r="F1603">
        <v>5</v>
      </c>
      <c r="G1603" s="20">
        <v>0.91666666666666663</v>
      </c>
      <c r="H1603" s="21">
        <v>5</v>
      </c>
      <c r="I1603" s="19">
        <v>2</v>
      </c>
      <c r="J1603" t="s">
        <v>17</v>
      </c>
      <c r="K1603" s="18">
        <v>187.46</v>
      </c>
      <c r="L1603" s="18">
        <v>145.82</v>
      </c>
      <c r="M1603" s="18"/>
      <c r="N1603" s="18"/>
    </row>
    <row r="1604" spans="1:14" ht="15" x14ac:dyDescent="0.25">
      <c r="A1604" t="str">
        <f t="shared" si="25"/>
        <v>VN1820A3216</v>
      </c>
      <c r="B1604" s="17" t="s">
        <v>176</v>
      </c>
      <c r="C1604" s="16" t="s">
        <v>177</v>
      </c>
      <c r="D1604" t="s">
        <v>27</v>
      </c>
      <c r="E1604" s="16" t="s">
        <v>383</v>
      </c>
      <c r="F1604">
        <v>6</v>
      </c>
      <c r="G1604" s="20">
        <v>0.91666666666666663</v>
      </c>
      <c r="H1604" s="21">
        <v>6</v>
      </c>
      <c r="I1604" s="19">
        <v>2</v>
      </c>
      <c r="J1604" t="s">
        <v>17</v>
      </c>
      <c r="K1604" s="18">
        <v>187.46</v>
      </c>
      <c r="L1604" s="18">
        <v>145.82</v>
      </c>
      <c r="M1604" s="18"/>
      <c r="N1604" s="18"/>
    </row>
    <row r="1605" spans="1:14" ht="15" x14ac:dyDescent="0.25">
      <c r="A1605" t="str">
        <f t="shared" si="25"/>
        <v>VN1820A3217</v>
      </c>
      <c r="B1605" s="17" t="s">
        <v>176</v>
      </c>
      <c r="C1605" s="16" t="s">
        <v>177</v>
      </c>
      <c r="D1605" t="s">
        <v>27</v>
      </c>
      <c r="E1605" s="16" t="s">
        <v>383</v>
      </c>
      <c r="F1605">
        <v>7</v>
      </c>
      <c r="G1605" s="20">
        <v>0.91666666666666663</v>
      </c>
      <c r="H1605" s="21">
        <v>7</v>
      </c>
      <c r="I1605" s="19">
        <v>2</v>
      </c>
      <c r="J1605" t="s">
        <v>17</v>
      </c>
      <c r="K1605" s="18">
        <v>187.46</v>
      </c>
      <c r="L1605" s="18">
        <v>145.82</v>
      </c>
      <c r="M1605" s="18"/>
      <c r="N1605" s="18"/>
    </row>
    <row r="1606" spans="1:14" ht="15" x14ac:dyDescent="0.25">
      <c r="A1606" t="str">
        <f t="shared" si="25"/>
        <v>VN1822A3211</v>
      </c>
      <c r="B1606" s="17" t="s">
        <v>176</v>
      </c>
      <c r="C1606" s="16" t="s">
        <v>177</v>
      </c>
      <c r="D1606" t="s">
        <v>27</v>
      </c>
      <c r="E1606" s="16" t="s">
        <v>243</v>
      </c>
      <c r="F1606">
        <v>1</v>
      </c>
      <c r="G1606" s="20">
        <v>3.8333333333333335</v>
      </c>
      <c r="H1606" s="21">
        <v>1</v>
      </c>
      <c r="I1606" s="19">
        <v>4.916666666666667</v>
      </c>
      <c r="J1606" t="s">
        <v>17</v>
      </c>
      <c r="K1606" s="18">
        <v>187.46</v>
      </c>
      <c r="L1606" s="18">
        <v>145.82</v>
      </c>
      <c r="M1606" s="18"/>
      <c r="N1606" s="18"/>
    </row>
    <row r="1607" spans="1:14" ht="15" x14ac:dyDescent="0.25">
      <c r="A1607" t="str">
        <f t="shared" si="25"/>
        <v>VN1822A3212</v>
      </c>
      <c r="B1607" s="17" t="s">
        <v>176</v>
      </c>
      <c r="C1607" s="16" t="s">
        <v>177</v>
      </c>
      <c r="D1607" t="s">
        <v>27</v>
      </c>
      <c r="E1607" s="16" t="s">
        <v>243</v>
      </c>
      <c r="F1607">
        <v>2</v>
      </c>
      <c r="G1607" s="20">
        <v>3.8333333333333335</v>
      </c>
      <c r="H1607" s="21">
        <v>2</v>
      </c>
      <c r="I1607" s="19">
        <v>4.916666666666667</v>
      </c>
      <c r="J1607" t="s">
        <v>17</v>
      </c>
      <c r="K1607" s="18">
        <v>187.46</v>
      </c>
      <c r="L1607" s="18">
        <v>145.82</v>
      </c>
      <c r="M1607" s="18"/>
      <c r="N1607" s="18"/>
    </row>
    <row r="1608" spans="1:14" ht="15" x14ac:dyDescent="0.25">
      <c r="A1608" t="str">
        <f t="shared" si="25"/>
        <v>VN1822A3213</v>
      </c>
      <c r="B1608" s="17" t="s">
        <v>176</v>
      </c>
      <c r="C1608" s="16" t="s">
        <v>177</v>
      </c>
      <c r="D1608" t="s">
        <v>27</v>
      </c>
      <c r="E1608" s="16" t="s">
        <v>243</v>
      </c>
      <c r="F1608">
        <v>3</v>
      </c>
      <c r="G1608" s="20">
        <v>3.8333333333333335</v>
      </c>
      <c r="H1608" s="21">
        <v>3</v>
      </c>
      <c r="I1608" s="19">
        <v>4.916666666666667</v>
      </c>
      <c r="J1608" t="s">
        <v>17</v>
      </c>
      <c r="K1608" s="18">
        <v>187.46</v>
      </c>
      <c r="L1608" s="18">
        <v>145.82</v>
      </c>
      <c r="M1608" s="18"/>
      <c r="N1608" s="18"/>
    </row>
    <row r="1609" spans="1:14" ht="15" x14ac:dyDescent="0.25">
      <c r="A1609" t="str">
        <f t="shared" si="25"/>
        <v>VN1822A3214</v>
      </c>
      <c r="B1609" s="17" t="s">
        <v>176</v>
      </c>
      <c r="C1609" s="16" t="s">
        <v>177</v>
      </c>
      <c r="D1609" t="s">
        <v>27</v>
      </c>
      <c r="E1609" s="16" t="s">
        <v>243</v>
      </c>
      <c r="F1609">
        <v>4</v>
      </c>
      <c r="G1609" s="20">
        <v>4.166666666666667</v>
      </c>
      <c r="H1609" s="21">
        <v>4</v>
      </c>
      <c r="I1609" s="19">
        <v>5.25</v>
      </c>
      <c r="J1609" t="s">
        <v>17</v>
      </c>
      <c r="K1609" s="18">
        <v>187.46</v>
      </c>
      <c r="L1609" s="18">
        <v>145.82</v>
      </c>
      <c r="M1609" s="18"/>
      <c r="N1609" s="18"/>
    </row>
    <row r="1610" spans="1:14" ht="15" x14ac:dyDescent="0.25">
      <c r="A1610" t="str">
        <f t="shared" si="25"/>
        <v>VN1822A3215</v>
      </c>
      <c r="B1610" s="17" t="s">
        <v>176</v>
      </c>
      <c r="C1610" s="16" t="s">
        <v>177</v>
      </c>
      <c r="D1610" t="s">
        <v>27</v>
      </c>
      <c r="E1610" s="16" t="s">
        <v>243</v>
      </c>
      <c r="F1610">
        <v>5</v>
      </c>
      <c r="G1610" s="20">
        <v>3.8333333333333335</v>
      </c>
      <c r="H1610" s="21">
        <v>5</v>
      </c>
      <c r="I1610" s="19">
        <v>4.916666666666667</v>
      </c>
      <c r="J1610" t="s">
        <v>17</v>
      </c>
      <c r="K1610" s="18">
        <v>187.46</v>
      </c>
      <c r="L1610" s="18">
        <v>145.82</v>
      </c>
      <c r="M1610" s="18"/>
      <c r="N1610" s="18"/>
    </row>
    <row r="1611" spans="1:14" ht="15" x14ac:dyDescent="0.25">
      <c r="A1611" t="str">
        <f t="shared" si="25"/>
        <v>VN1822A3216</v>
      </c>
      <c r="B1611" s="17" t="s">
        <v>176</v>
      </c>
      <c r="C1611" s="16" t="s">
        <v>177</v>
      </c>
      <c r="D1611" t="s">
        <v>27</v>
      </c>
      <c r="E1611" s="16" t="s">
        <v>243</v>
      </c>
      <c r="F1611">
        <v>6</v>
      </c>
      <c r="G1611" s="20">
        <v>3.8333333333333335</v>
      </c>
      <c r="H1611" s="21">
        <v>6</v>
      </c>
      <c r="I1611" s="19">
        <v>4.916666666666667</v>
      </c>
      <c r="J1611" t="s">
        <v>17</v>
      </c>
      <c r="K1611" s="18">
        <v>187.46</v>
      </c>
      <c r="L1611" s="18">
        <v>145.82</v>
      </c>
      <c r="M1611" s="18"/>
      <c r="N1611" s="18"/>
    </row>
    <row r="1612" spans="1:14" ht="15" x14ac:dyDescent="0.25">
      <c r="A1612" t="str">
        <f t="shared" si="25"/>
        <v>VN1822A3217</v>
      </c>
      <c r="B1612" s="17" t="s">
        <v>176</v>
      </c>
      <c r="C1612" s="16" t="s">
        <v>177</v>
      </c>
      <c r="D1612" t="s">
        <v>27</v>
      </c>
      <c r="E1612" s="16" t="s">
        <v>243</v>
      </c>
      <c r="F1612">
        <v>7</v>
      </c>
      <c r="G1612" s="20">
        <v>3.8333333333333335</v>
      </c>
      <c r="H1612" s="21">
        <v>7</v>
      </c>
      <c r="I1612" s="19">
        <v>4.916666666666667</v>
      </c>
      <c r="J1612" t="s">
        <v>17</v>
      </c>
      <c r="K1612" s="18">
        <v>187.46</v>
      </c>
      <c r="L1612" s="18">
        <v>145.82</v>
      </c>
      <c r="M1612" s="18"/>
      <c r="N1612" s="18"/>
    </row>
    <row r="1613" spans="1:14" ht="15" x14ac:dyDescent="0.25">
      <c r="A1613" t="str">
        <f t="shared" si="25"/>
        <v>VN1824A3211</v>
      </c>
      <c r="B1613" s="17" t="s">
        <v>176</v>
      </c>
      <c r="C1613" s="16" t="s">
        <v>177</v>
      </c>
      <c r="D1613" t="s">
        <v>27</v>
      </c>
      <c r="E1613" s="16" t="s">
        <v>175</v>
      </c>
      <c r="F1613">
        <v>1</v>
      </c>
      <c r="G1613" s="20">
        <v>8.5</v>
      </c>
      <c r="H1613" s="21">
        <v>1</v>
      </c>
      <c r="I1613" s="19">
        <v>9.5833333333333339</v>
      </c>
      <c r="J1613" t="s">
        <v>17</v>
      </c>
      <c r="K1613" s="18">
        <v>187.46</v>
      </c>
      <c r="L1613" s="18">
        <v>145.82</v>
      </c>
      <c r="M1613" s="18"/>
      <c r="N1613" s="18"/>
    </row>
    <row r="1614" spans="1:14" ht="15" x14ac:dyDescent="0.25">
      <c r="A1614" t="str">
        <f t="shared" si="25"/>
        <v>VN1824A3212</v>
      </c>
      <c r="B1614" s="17" t="s">
        <v>176</v>
      </c>
      <c r="C1614" s="16" t="s">
        <v>177</v>
      </c>
      <c r="D1614" t="s">
        <v>27</v>
      </c>
      <c r="E1614" s="16" t="s">
        <v>175</v>
      </c>
      <c r="F1614">
        <v>2</v>
      </c>
      <c r="G1614" s="20">
        <v>8.25</v>
      </c>
      <c r="H1614" s="21">
        <v>2</v>
      </c>
      <c r="I1614" s="19">
        <v>9.3333333333333339</v>
      </c>
      <c r="J1614" t="s">
        <v>17</v>
      </c>
      <c r="K1614" s="18">
        <v>187.46</v>
      </c>
      <c r="L1614" s="18">
        <v>145.82</v>
      </c>
      <c r="M1614" s="18"/>
      <c r="N1614" s="18"/>
    </row>
    <row r="1615" spans="1:14" ht="15" x14ac:dyDescent="0.25">
      <c r="A1615" t="str">
        <f t="shared" si="25"/>
        <v>VN1824A3213</v>
      </c>
      <c r="B1615" s="17" t="s">
        <v>176</v>
      </c>
      <c r="C1615" s="16" t="s">
        <v>177</v>
      </c>
      <c r="D1615" t="s">
        <v>27</v>
      </c>
      <c r="E1615" s="16" t="s">
        <v>175</v>
      </c>
      <c r="F1615">
        <v>3</v>
      </c>
      <c r="G1615" s="20">
        <v>8.5833333333333339</v>
      </c>
      <c r="H1615" s="21">
        <v>3</v>
      </c>
      <c r="I1615" s="19">
        <v>9.6666666666666661</v>
      </c>
      <c r="J1615" t="s">
        <v>17</v>
      </c>
      <c r="K1615" s="18">
        <v>187.46</v>
      </c>
      <c r="L1615" s="18">
        <v>145.82</v>
      </c>
      <c r="M1615" s="18"/>
      <c r="N1615" s="18"/>
    </row>
    <row r="1616" spans="1:14" ht="15" x14ac:dyDescent="0.25">
      <c r="A1616" t="str">
        <f t="shared" si="25"/>
        <v>VN1824A3214</v>
      </c>
      <c r="B1616" s="17" t="s">
        <v>176</v>
      </c>
      <c r="C1616" s="16" t="s">
        <v>177</v>
      </c>
      <c r="D1616" t="s">
        <v>27</v>
      </c>
      <c r="E1616" s="16" t="s">
        <v>175</v>
      </c>
      <c r="F1616">
        <v>4</v>
      </c>
      <c r="G1616" s="20">
        <v>8.5</v>
      </c>
      <c r="H1616" s="21">
        <v>4</v>
      </c>
      <c r="I1616" s="19">
        <v>9.5833333333333339</v>
      </c>
      <c r="J1616" t="s">
        <v>17</v>
      </c>
      <c r="K1616" s="18">
        <v>187.46</v>
      </c>
      <c r="L1616" s="18">
        <v>145.82</v>
      </c>
      <c r="M1616" s="18"/>
      <c r="N1616" s="18"/>
    </row>
    <row r="1617" spans="1:14" ht="15" x14ac:dyDescent="0.25">
      <c r="A1617" t="str">
        <f t="shared" si="25"/>
        <v>VN1824A3215</v>
      </c>
      <c r="B1617" s="17" t="s">
        <v>176</v>
      </c>
      <c r="C1617" s="16" t="s">
        <v>177</v>
      </c>
      <c r="D1617" t="s">
        <v>27</v>
      </c>
      <c r="E1617" s="16" t="s">
        <v>175</v>
      </c>
      <c r="F1617">
        <v>5</v>
      </c>
      <c r="G1617" s="20">
        <v>8.4166666666666661</v>
      </c>
      <c r="H1617" s="21">
        <v>5</v>
      </c>
      <c r="I1617" s="19">
        <v>9.5</v>
      </c>
      <c r="J1617" t="s">
        <v>17</v>
      </c>
      <c r="K1617" s="18">
        <v>187.46</v>
      </c>
      <c r="L1617" s="18">
        <v>145.82</v>
      </c>
      <c r="M1617" s="18"/>
      <c r="N1617" s="18"/>
    </row>
    <row r="1618" spans="1:14" ht="15" x14ac:dyDescent="0.25">
      <c r="A1618" t="str">
        <f t="shared" si="25"/>
        <v>VN1824A3216</v>
      </c>
      <c r="B1618" s="17" t="s">
        <v>176</v>
      </c>
      <c r="C1618" s="16" t="s">
        <v>177</v>
      </c>
      <c r="D1618" t="s">
        <v>27</v>
      </c>
      <c r="E1618" s="16" t="s">
        <v>175</v>
      </c>
      <c r="F1618">
        <v>6</v>
      </c>
      <c r="G1618" s="20">
        <v>9.6666666666666661</v>
      </c>
      <c r="H1618" s="21">
        <v>6</v>
      </c>
      <c r="I1618" s="19">
        <v>10.75</v>
      </c>
      <c r="J1618" t="s">
        <v>17</v>
      </c>
      <c r="K1618" s="18">
        <v>187.46</v>
      </c>
      <c r="L1618" s="18">
        <v>145.82</v>
      </c>
      <c r="M1618" s="18"/>
      <c r="N1618" s="18"/>
    </row>
    <row r="1619" spans="1:14" ht="15" x14ac:dyDescent="0.25">
      <c r="A1619" t="str">
        <f t="shared" si="25"/>
        <v>VN1824A3217</v>
      </c>
      <c r="B1619" s="17" t="s">
        <v>176</v>
      </c>
      <c r="C1619" s="16" t="s">
        <v>177</v>
      </c>
      <c r="D1619" t="s">
        <v>27</v>
      </c>
      <c r="E1619" s="16" t="s">
        <v>175</v>
      </c>
      <c r="F1619">
        <v>7</v>
      </c>
      <c r="G1619" s="20">
        <v>8.25</v>
      </c>
      <c r="H1619" s="21">
        <v>7</v>
      </c>
      <c r="I1619" s="19">
        <v>9.3333333333333339</v>
      </c>
      <c r="J1619" t="s">
        <v>17</v>
      </c>
      <c r="K1619" s="18">
        <v>187.46</v>
      </c>
      <c r="L1619" s="18">
        <v>145.82</v>
      </c>
      <c r="M1619" s="18"/>
      <c r="N1619" s="18"/>
    </row>
    <row r="1620" spans="1:14" ht="15" x14ac:dyDescent="0.25">
      <c r="A1620" t="str">
        <f t="shared" si="25"/>
        <v>VN1826A3211</v>
      </c>
      <c r="B1620" s="17" t="s">
        <v>176</v>
      </c>
      <c r="C1620" s="16" t="s">
        <v>177</v>
      </c>
      <c r="D1620" t="s">
        <v>27</v>
      </c>
      <c r="E1620" s="16" t="s">
        <v>640</v>
      </c>
      <c r="F1620">
        <v>1</v>
      </c>
      <c r="G1620" s="20">
        <v>10.333333333333334</v>
      </c>
      <c r="H1620" s="21">
        <v>1</v>
      </c>
      <c r="I1620" s="19">
        <v>11.416666666666666</v>
      </c>
      <c r="J1620" t="s">
        <v>17</v>
      </c>
      <c r="K1620" s="18">
        <v>187.46</v>
      </c>
      <c r="L1620" s="18">
        <v>145.82</v>
      </c>
      <c r="M1620" s="18"/>
      <c r="N1620" s="18"/>
    </row>
    <row r="1621" spans="1:14" ht="15" x14ac:dyDescent="0.25">
      <c r="A1621" t="str">
        <f t="shared" si="25"/>
        <v>VN1826A3212</v>
      </c>
      <c r="B1621" s="17" t="s">
        <v>176</v>
      </c>
      <c r="C1621" s="16" t="s">
        <v>177</v>
      </c>
      <c r="D1621" t="s">
        <v>27</v>
      </c>
      <c r="E1621" s="16" t="s">
        <v>640</v>
      </c>
      <c r="F1621">
        <v>2</v>
      </c>
      <c r="G1621" s="20">
        <v>10.333333333333334</v>
      </c>
      <c r="H1621" s="21">
        <v>2</v>
      </c>
      <c r="I1621" s="19">
        <v>11.416666666666666</v>
      </c>
      <c r="J1621" t="s">
        <v>17</v>
      </c>
      <c r="K1621" s="18">
        <v>187.46</v>
      </c>
      <c r="L1621" s="18">
        <v>145.82</v>
      </c>
      <c r="M1621" s="18"/>
      <c r="N1621" s="18"/>
    </row>
    <row r="1622" spans="1:14" ht="15" x14ac:dyDescent="0.25">
      <c r="A1622" t="str">
        <f t="shared" si="25"/>
        <v>VN1826A3214</v>
      </c>
      <c r="B1622" s="17" t="s">
        <v>176</v>
      </c>
      <c r="C1622" s="16" t="s">
        <v>177</v>
      </c>
      <c r="D1622" t="s">
        <v>27</v>
      </c>
      <c r="E1622" s="16" t="s">
        <v>640</v>
      </c>
      <c r="F1622">
        <v>4</v>
      </c>
      <c r="G1622" s="20">
        <v>10.666666666666666</v>
      </c>
      <c r="H1622" s="21">
        <v>4</v>
      </c>
      <c r="I1622" s="19">
        <v>11.75</v>
      </c>
      <c r="J1622" t="s">
        <v>17</v>
      </c>
      <c r="K1622" s="18">
        <v>187.46</v>
      </c>
      <c r="L1622" s="18">
        <v>145.82</v>
      </c>
      <c r="M1622" s="18"/>
      <c r="N1622" s="18"/>
    </row>
    <row r="1623" spans="1:14" ht="15" x14ac:dyDescent="0.25">
      <c r="A1623" t="str">
        <f t="shared" si="25"/>
        <v>VN1826A3215</v>
      </c>
      <c r="B1623" s="17" t="s">
        <v>176</v>
      </c>
      <c r="C1623" s="16" t="s">
        <v>177</v>
      </c>
      <c r="D1623" t="s">
        <v>27</v>
      </c>
      <c r="E1623" s="16" t="s">
        <v>640</v>
      </c>
      <c r="F1623">
        <v>5</v>
      </c>
      <c r="G1623" s="20">
        <v>10.333333333333334</v>
      </c>
      <c r="H1623" s="21">
        <v>5</v>
      </c>
      <c r="I1623" s="19">
        <v>11.416666666666666</v>
      </c>
      <c r="J1623" t="s">
        <v>17</v>
      </c>
      <c r="K1623" s="18">
        <v>187.46</v>
      </c>
      <c r="L1623" s="18">
        <v>145.82</v>
      </c>
      <c r="M1623" s="18"/>
      <c r="N1623" s="18"/>
    </row>
    <row r="1624" spans="1:14" ht="15" x14ac:dyDescent="0.25">
      <c r="A1624" t="str">
        <f t="shared" si="25"/>
        <v>VN1826A3216</v>
      </c>
      <c r="B1624" s="17" t="s">
        <v>176</v>
      </c>
      <c r="C1624" s="16" t="s">
        <v>177</v>
      </c>
      <c r="D1624" t="s">
        <v>27</v>
      </c>
      <c r="E1624" s="16" t="s">
        <v>640</v>
      </c>
      <c r="F1624">
        <v>6</v>
      </c>
      <c r="G1624" s="20">
        <v>10.333333333333334</v>
      </c>
      <c r="H1624" s="21">
        <v>6</v>
      </c>
      <c r="I1624" s="19">
        <v>11.416666666666666</v>
      </c>
      <c r="J1624" t="s">
        <v>17</v>
      </c>
      <c r="K1624" s="18">
        <v>187.46</v>
      </c>
      <c r="L1624" s="18">
        <v>145.82</v>
      </c>
      <c r="M1624" s="18"/>
      <c r="N1624" s="18"/>
    </row>
    <row r="1625" spans="1:14" ht="15" x14ac:dyDescent="0.25">
      <c r="A1625" t="str">
        <f t="shared" si="25"/>
        <v>VN1826A3217</v>
      </c>
      <c r="B1625" s="17" t="s">
        <v>176</v>
      </c>
      <c r="C1625" s="16" t="s">
        <v>177</v>
      </c>
      <c r="D1625" t="s">
        <v>27</v>
      </c>
      <c r="E1625" s="16" t="s">
        <v>640</v>
      </c>
      <c r="F1625">
        <v>7</v>
      </c>
      <c r="G1625" s="20">
        <v>10.333333333333334</v>
      </c>
      <c r="H1625" s="21">
        <v>7</v>
      </c>
      <c r="I1625" s="19">
        <v>11.416666666666666</v>
      </c>
      <c r="J1625" t="s">
        <v>17</v>
      </c>
      <c r="K1625" s="18">
        <v>187.46</v>
      </c>
      <c r="L1625" s="18">
        <v>145.82</v>
      </c>
      <c r="M1625" s="18"/>
      <c r="N1625" s="18"/>
    </row>
    <row r="1626" spans="1:14" ht="15" x14ac:dyDescent="0.25">
      <c r="A1626" t="str">
        <f t="shared" si="25"/>
        <v>VN1832A3211</v>
      </c>
      <c r="B1626" s="17" t="s">
        <v>176</v>
      </c>
      <c r="C1626" s="16" t="s">
        <v>177</v>
      </c>
      <c r="D1626" t="s">
        <v>27</v>
      </c>
      <c r="E1626" s="16" t="s">
        <v>311</v>
      </c>
      <c r="F1626">
        <v>1</v>
      </c>
      <c r="G1626" s="20">
        <v>12.666666666666666</v>
      </c>
      <c r="H1626" s="21">
        <v>1</v>
      </c>
      <c r="I1626" s="19">
        <v>13.75</v>
      </c>
      <c r="J1626" t="s">
        <v>17</v>
      </c>
      <c r="K1626" s="18">
        <v>187.46</v>
      </c>
      <c r="L1626" s="18">
        <v>145.82</v>
      </c>
      <c r="M1626" s="18"/>
      <c r="N1626" s="18"/>
    </row>
    <row r="1627" spans="1:14" ht="15" x14ac:dyDescent="0.25">
      <c r="A1627" t="str">
        <f t="shared" si="25"/>
        <v>VN1832A3212</v>
      </c>
      <c r="B1627" s="17" t="s">
        <v>176</v>
      </c>
      <c r="C1627" s="16" t="s">
        <v>177</v>
      </c>
      <c r="D1627" t="s">
        <v>27</v>
      </c>
      <c r="E1627" s="16" t="s">
        <v>311</v>
      </c>
      <c r="F1627">
        <v>2</v>
      </c>
      <c r="G1627" s="20">
        <v>12.666666666666666</v>
      </c>
      <c r="H1627" s="21">
        <v>2</v>
      </c>
      <c r="I1627" s="19">
        <v>13.75</v>
      </c>
      <c r="J1627" t="s">
        <v>17</v>
      </c>
      <c r="K1627" s="18">
        <v>187.46</v>
      </c>
      <c r="L1627" s="18">
        <v>145.82</v>
      </c>
      <c r="M1627" s="18"/>
      <c r="N1627" s="18"/>
    </row>
    <row r="1628" spans="1:14" ht="15" x14ac:dyDescent="0.25">
      <c r="A1628" t="str">
        <f t="shared" si="25"/>
        <v>VN1832A3213</v>
      </c>
      <c r="B1628" s="17" t="s">
        <v>176</v>
      </c>
      <c r="C1628" s="16" t="s">
        <v>177</v>
      </c>
      <c r="D1628" t="s">
        <v>27</v>
      </c>
      <c r="E1628" s="16" t="s">
        <v>311</v>
      </c>
      <c r="F1628">
        <v>3</v>
      </c>
      <c r="G1628" s="20">
        <v>12.666666666666666</v>
      </c>
      <c r="H1628" s="21">
        <v>3</v>
      </c>
      <c r="I1628" s="19">
        <v>13.75</v>
      </c>
      <c r="J1628" t="s">
        <v>17</v>
      </c>
      <c r="K1628" s="18">
        <v>187.46</v>
      </c>
      <c r="L1628" s="18">
        <v>145.82</v>
      </c>
      <c r="M1628" s="18"/>
      <c r="N1628" s="18"/>
    </row>
    <row r="1629" spans="1:14" ht="15" x14ac:dyDescent="0.25">
      <c r="A1629" t="str">
        <f t="shared" si="25"/>
        <v>VN1832A3214</v>
      </c>
      <c r="B1629" s="17" t="s">
        <v>176</v>
      </c>
      <c r="C1629" s="16" t="s">
        <v>177</v>
      </c>
      <c r="D1629" t="s">
        <v>27</v>
      </c>
      <c r="E1629" s="16" t="s">
        <v>311</v>
      </c>
      <c r="F1629">
        <v>4</v>
      </c>
      <c r="G1629" s="20">
        <v>13.166666666666666</v>
      </c>
      <c r="H1629" s="21">
        <v>4</v>
      </c>
      <c r="I1629" s="19">
        <v>14.25</v>
      </c>
      <c r="J1629" t="s">
        <v>17</v>
      </c>
      <c r="K1629" s="18">
        <v>187.46</v>
      </c>
      <c r="L1629" s="18">
        <v>145.82</v>
      </c>
      <c r="M1629" s="18"/>
      <c r="N1629" s="18"/>
    </row>
    <row r="1630" spans="1:14" ht="15" x14ac:dyDescent="0.25">
      <c r="A1630" t="str">
        <f t="shared" si="25"/>
        <v>VN1832A3215</v>
      </c>
      <c r="B1630" s="17" t="s">
        <v>176</v>
      </c>
      <c r="C1630" s="16" t="s">
        <v>177</v>
      </c>
      <c r="D1630" t="s">
        <v>27</v>
      </c>
      <c r="E1630" s="16" t="s">
        <v>311</v>
      </c>
      <c r="F1630">
        <v>5</v>
      </c>
      <c r="G1630" s="20">
        <v>12.666666666666666</v>
      </c>
      <c r="H1630" s="21">
        <v>5</v>
      </c>
      <c r="I1630" s="19">
        <v>13.75</v>
      </c>
      <c r="J1630" t="s">
        <v>17</v>
      </c>
      <c r="K1630" s="18">
        <v>187.46</v>
      </c>
      <c r="L1630" s="18">
        <v>145.82</v>
      </c>
      <c r="M1630" s="18"/>
      <c r="N1630" s="18"/>
    </row>
    <row r="1631" spans="1:14" ht="15" x14ac:dyDescent="0.25">
      <c r="A1631" t="str">
        <f t="shared" si="25"/>
        <v>VN1832A3216</v>
      </c>
      <c r="B1631" s="17" t="s">
        <v>176</v>
      </c>
      <c r="C1631" s="16" t="s">
        <v>177</v>
      </c>
      <c r="D1631" t="s">
        <v>27</v>
      </c>
      <c r="E1631" s="16" t="s">
        <v>311</v>
      </c>
      <c r="F1631">
        <v>6</v>
      </c>
      <c r="G1631" s="20">
        <v>12.666666666666666</v>
      </c>
      <c r="H1631" s="21">
        <v>6</v>
      </c>
      <c r="I1631" s="19">
        <v>13.75</v>
      </c>
      <c r="J1631" t="s">
        <v>17</v>
      </c>
      <c r="K1631" s="18">
        <v>187.46</v>
      </c>
      <c r="L1631" s="18">
        <v>145.82</v>
      </c>
      <c r="M1631" s="18"/>
      <c r="N1631" s="18"/>
    </row>
    <row r="1632" spans="1:14" ht="15" x14ac:dyDescent="0.25">
      <c r="A1632" t="str">
        <f t="shared" si="25"/>
        <v>VN1832A3217</v>
      </c>
      <c r="B1632" s="17" t="s">
        <v>176</v>
      </c>
      <c r="C1632" s="16" t="s">
        <v>177</v>
      </c>
      <c r="D1632" t="s">
        <v>27</v>
      </c>
      <c r="E1632" s="16" t="s">
        <v>311</v>
      </c>
      <c r="F1632">
        <v>7</v>
      </c>
      <c r="G1632" s="20">
        <v>13.833333333333334</v>
      </c>
      <c r="H1632" s="21">
        <v>7</v>
      </c>
      <c r="I1632" s="19">
        <v>14.916666666666666</v>
      </c>
      <c r="J1632" t="s">
        <v>17</v>
      </c>
      <c r="K1632" s="18">
        <v>187.46</v>
      </c>
      <c r="L1632" s="18">
        <v>145.82</v>
      </c>
      <c r="M1632" s="18"/>
      <c r="N1632" s="18"/>
    </row>
    <row r="1633" spans="1:14" ht="15" x14ac:dyDescent="0.25">
      <c r="A1633" t="str">
        <f t="shared" si="25"/>
        <v>VN7824A3216</v>
      </c>
      <c r="B1633" s="17" t="s">
        <v>176</v>
      </c>
      <c r="C1633" s="16" t="s">
        <v>177</v>
      </c>
      <c r="D1633" t="s">
        <v>27</v>
      </c>
      <c r="E1633" s="16" t="s">
        <v>807</v>
      </c>
      <c r="F1633">
        <v>6</v>
      </c>
      <c r="G1633" s="20">
        <v>13.916666666666666</v>
      </c>
      <c r="H1633" s="21">
        <v>6</v>
      </c>
      <c r="I1633" s="19">
        <v>14.916666666666666</v>
      </c>
      <c r="J1633" t="s">
        <v>17</v>
      </c>
      <c r="K1633" s="18">
        <v>187.46</v>
      </c>
      <c r="L1633" s="18">
        <v>145.82</v>
      </c>
      <c r="M1633" s="18"/>
      <c r="N1633" s="18"/>
    </row>
    <row r="1634" spans="1:14" ht="15" x14ac:dyDescent="0.25">
      <c r="A1634" t="str">
        <f t="shared" si="25"/>
        <v>VN7824A3217</v>
      </c>
      <c r="B1634" s="17" t="s">
        <v>176</v>
      </c>
      <c r="C1634" s="16" t="s">
        <v>177</v>
      </c>
      <c r="D1634" t="s">
        <v>27</v>
      </c>
      <c r="E1634" s="16" t="s">
        <v>807</v>
      </c>
      <c r="F1634">
        <v>7</v>
      </c>
      <c r="G1634" s="20">
        <v>15.333333333333334</v>
      </c>
      <c r="H1634" s="21">
        <v>7</v>
      </c>
      <c r="I1634" s="19">
        <v>16.333333333333332</v>
      </c>
      <c r="J1634" t="s">
        <v>17</v>
      </c>
      <c r="K1634" s="18">
        <v>187.46</v>
      </c>
      <c r="L1634" s="18">
        <v>145.82</v>
      </c>
      <c r="M1634" s="18"/>
      <c r="N1634" s="18"/>
    </row>
    <row r="1635" spans="1:14" ht="15" x14ac:dyDescent="0.25">
      <c r="A1635" t="str">
        <f t="shared" si="25"/>
        <v>VN7826A3212</v>
      </c>
      <c r="B1635" s="17" t="s">
        <v>176</v>
      </c>
      <c r="C1635" s="16" t="s">
        <v>177</v>
      </c>
      <c r="D1635" t="s">
        <v>27</v>
      </c>
      <c r="E1635" s="16" t="s">
        <v>697</v>
      </c>
      <c r="F1635">
        <v>2</v>
      </c>
      <c r="G1635" s="20">
        <v>1.25</v>
      </c>
      <c r="H1635" s="21">
        <v>2</v>
      </c>
      <c r="I1635" s="19">
        <v>2.3333333333333335</v>
      </c>
      <c r="J1635" t="s">
        <v>17</v>
      </c>
      <c r="K1635" s="18">
        <v>187.46</v>
      </c>
      <c r="L1635" s="18">
        <v>145.82</v>
      </c>
      <c r="M1635" s="18"/>
      <c r="N1635" s="18"/>
    </row>
    <row r="1636" spans="1:14" ht="15" x14ac:dyDescent="0.25">
      <c r="A1636" t="str">
        <f t="shared" si="25"/>
        <v>VN7826A3213</v>
      </c>
      <c r="B1636" s="17" t="s">
        <v>176</v>
      </c>
      <c r="C1636" s="16" t="s">
        <v>177</v>
      </c>
      <c r="D1636" t="s">
        <v>27</v>
      </c>
      <c r="E1636" s="16" t="s">
        <v>697</v>
      </c>
      <c r="F1636">
        <v>3</v>
      </c>
      <c r="G1636" s="20">
        <v>1.25</v>
      </c>
      <c r="H1636" s="21">
        <v>3</v>
      </c>
      <c r="I1636" s="19">
        <v>2.3333333333333335</v>
      </c>
      <c r="J1636" t="s">
        <v>17</v>
      </c>
      <c r="K1636" s="18">
        <v>187.46</v>
      </c>
      <c r="L1636" s="18">
        <v>145.82</v>
      </c>
      <c r="M1636" s="18"/>
      <c r="N1636" s="18"/>
    </row>
    <row r="1637" spans="1:14" ht="15" x14ac:dyDescent="0.25">
      <c r="A1637" t="str">
        <f t="shared" si="25"/>
        <v>VN7826A3216</v>
      </c>
      <c r="B1637" s="17" t="s">
        <v>176</v>
      </c>
      <c r="C1637" s="16" t="s">
        <v>177</v>
      </c>
      <c r="D1637" t="s">
        <v>27</v>
      </c>
      <c r="E1637" s="16" t="s">
        <v>697</v>
      </c>
      <c r="F1637">
        <v>6</v>
      </c>
      <c r="G1637" s="20">
        <v>1.25</v>
      </c>
      <c r="H1637" s="21">
        <v>6</v>
      </c>
      <c r="I1637" s="19">
        <v>2.3333333333333335</v>
      </c>
      <c r="J1637" t="s">
        <v>17</v>
      </c>
      <c r="K1637" s="18">
        <v>187.46</v>
      </c>
      <c r="L1637" s="18">
        <v>145.82</v>
      </c>
      <c r="M1637" s="18"/>
      <c r="N1637" s="18"/>
    </row>
    <row r="1638" spans="1:14" ht="15" x14ac:dyDescent="0.25">
      <c r="A1638" t="str">
        <f t="shared" si="25"/>
        <v>VN7826A3217</v>
      </c>
      <c r="B1638" s="17" t="s">
        <v>176</v>
      </c>
      <c r="C1638" s="16" t="s">
        <v>177</v>
      </c>
      <c r="D1638" t="s">
        <v>27</v>
      </c>
      <c r="E1638" s="16" t="s">
        <v>697</v>
      </c>
      <c r="F1638">
        <v>7</v>
      </c>
      <c r="G1638" s="20">
        <v>1.25</v>
      </c>
      <c r="H1638" s="21">
        <v>7</v>
      </c>
      <c r="I1638" s="19">
        <v>2.3333333333333335</v>
      </c>
      <c r="J1638" t="s">
        <v>17</v>
      </c>
      <c r="K1638" s="18">
        <v>187.46</v>
      </c>
      <c r="L1638" s="18">
        <v>145.82</v>
      </c>
      <c r="M1638" s="18"/>
      <c r="N1638" s="18"/>
    </row>
    <row r="1639" spans="1:14" ht="15" x14ac:dyDescent="0.25">
      <c r="A1639" t="str">
        <f t="shared" si="25"/>
        <v>VN7832A3211</v>
      </c>
      <c r="B1639" s="17" t="s">
        <v>176</v>
      </c>
      <c r="C1639" s="16" t="s">
        <v>177</v>
      </c>
      <c r="D1639" t="s">
        <v>27</v>
      </c>
      <c r="E1639" s="16" t="s">
        <v>453</v>
      </c>
      <c r="F1639">
        <v>1</v>
      </c>
      <c r="G1639" s="20">
        <v>10.666666666666666</v>
      </c>
      <c r="H1639" s="21">
        <v>1</v>
      </c>
      <c r="I1639" s="19">
        <v>11.75</v>
      </c>
      <c r="J1639" t="s">
        <v>17</v>
      </c>
      <c r="K1639" s="18">
        <v>187.46</v>
      </c>
      <c r="L1639" s="18">
        <v>145.82</v>
      </c>
      <c r="M1639" s="18"/>
      <c r="N1639" s="18"/>
    </row>
    <row r="1640" spans="1:14" ht="15" x14ac:dyDescent="0.25">
      <c r="A1640" t="str">
        <f t="shared" si="25"/>
        <v>VN7832A3212</v>
      </c>
      <c r="B1640" s="17" t="s">
        <v>176</v>
      </c>
      <c r="C1640" s="16" t="s">
        <v>177</v>
      </c>
      <c r="D1640" t="s">
        <v>27</v>
      </c>
      <c r="E1640" s="16" t="s">
        <v>453</v>
      </c>
      <c r="F1640">
        <v>2</v>
      </c>
      <c r="G1640" s="20">
        <v>12.333333333333334</v>
      </c>
      <c r="H1640" s="21">
        <v>2</v>
      </c>
      <c r="I1640" s="19">
        <v>13.333333333333334</v>
      </c>
      <c r="J1640" t="s">
        <v>17</v>
      </c>
      <c r="K1640" s="18">
        <v>187.46</v>
      </c>
      <c r="L1640" s="18">
        <v>145.82</v>
      </c>
      <c r="M1640" s="18"/>
      <c r="N1640" s="18"/>
    </row>
    <row r="1641" spans="1:14" ht="15" x14ac:dyDescent="0.25">
      <c r="A1641" t="str">
        <f t="shared" si="25"/>
        <v>VN7832A3213</v>
      </c>
      <c r="B1641" s="17" t="s">
        <v>176</v>
      </c>
      <c r="C1641" s="16" t="s">
        <v>177</v>
      </c>
      <c r="D1641" t="s">
        <v>27</v>
      </c>
      <c r="E1641" s="16" t="s">
        <v>453</v>
      </c>
      <c r="F1641">
        <v>3</v>
      </c>
      <c r="G1641" s="20">
        <v>10.666666666666666</v>
      </c>
      <c r="H1641" s="21">
        <v>3</v>
      </c>
      <c r="I1641" s="19">
        <v>11.75</v>
      </c>
      <c r="J1641" t="s">
        <v>17</v>
      </c>
      <c r="K1641" s="18">
        <v>187.46</v>
      </c>
      <c r="L1641" s="18">
        <v>145.82</v>
      </c>
      <c r="M1641" s="18"/>
      <c r="N1641" s="18"/>
    </row>
    <row r="1642" spans="1:14" ht="15" x14ac:dyDescent="0.25">
      <c r="A1642" t="str">
        <f t="shared" si="25"/>
        <v>VN7832A3214</v>
      </c>
      <c r="B1642" s="17" t="s">
        <v>176</v>
      </c>
      <c r="C1642" s="16" t="s">
        <v>177</v>
      </c>
      <c r="D1642" t="s">
        <v>27</v>
      </c>
      <c r="E1642" s="16" t="s">
        <v>453</v>
      </c>
      <c r="F1642">
        <v>4</v>
      </c>
      <c r="G1642" s="20">
        <v>10.666666666666666</v>
      </c>
      <c r="H1642" s="21">
        <v>4</v>
      </c>
      <c r="I1642" s="19">
        <v>11.75</v>
      </c>
      <c r="J1642" t="s">
        <v>17</v>
      </c>
      <c r="K1642" s="18">
        <v>187.46</v>
      </c>
      <c r="L1642" s="18">
        <v>145.82</v>
      </c>
      <c r="M1642" s="18"/>
      <c r="N1642" s="18"/>
    </row>
    <row r="1643" spans="1:14" ht="15" x14ac:dyDescent="0.25">
      <c r="A1643" t="str">
        <f t="shared" si="25"/>
        <v>VN7832A3215</v>
      </c>
      <c r="B1643" s="17" t="s">
        <v>176</v>
      </c>
      <c r="C1643" s="16" t="s">
        <v>177</v>
      </c>
      <c r="D1643" t="s">
        <v>27</v>
      </c>
      <c r="E1643" s="16" t="s">
        <v>453</v>
      </c>
      <c r="F1643">
        <v>5</v>
      </c>
      <c r="G1643" s="20">
        <v>11.916666666666666</v>
      </c>
      <c r="H1643" s="21">
        <v>5</v>
      </c>
      <c r="I1643" s="19">
        <v>13</v>
      </c>
      <c r="J1643" t="s">
        <v>17</v>
      </c>
      <c r="K1643" s="18">
        <v>187.46</v>
      </c>
      <c r="L1643" s="18">
        <v>145.82</v>
      </c>
      <c r="M1643" s="18"/>
      <c r="N1643" s="18"/>
    </row>
    <row r="1644" spans="1:14" ht="15" x14ac:dyDescent="0.25">
      <c r="A1644" t="str">
        <f t="shared" si="25"/>
        <v>VN7832A3216</v>
      </c>
      <c r="B1644" s="17" t="s">
        <v>176</v>
      </c>
      <c r="C1644" s="16" t="s">
        <v>177</v>
      </c>
      <c r="D1644" t="s">
        <v>27</v>
      </c>
      <c r="E1644" s="16" t="s">
        <v>453</v>
      </c>
      <c r="F1644">
        <v>6</v>
      </c>
      <c r="G1644" s="20">
        <v>11.416666666666666</v>
      </c>
      <c r="H1644" s="21">
        <v>6</v>
      </c>
      <c r="I1644" s="19">
        <v>12.5</v>
      </c>
      <c r="J1644" t="s">
        <v>17</v>
      </c>
      <c r="K1644" s="18">
        <v>187.46</v>
      </c>
      <c r="L1644" s="18">
        <v>145.82</v>
      </c>
      <c r="M1644" s="18"/>
      <c r="N1644" s="18"/>
    </row>
    <row r="1645" spans="1:14" ht="15" x14ac:dyDescent="0.25">
      <c r="A1645" t="str">
        <f t="shared" si="25"/>
        <v>VN7832A3217</v>
      </c>
      <c r="B1645" s="15" t="s">
        <v>176</v>
      </c>
      <c r="C1645" s="16" t="s">
        <v>177</v>
      </c>
      <c r="D1645" t="s">
        <v>27</v>
      </c>
      <c r="E1645" s="16" t="s">
        <v>453</v>
      </c>
      <c r="F1645">
        <v>7</v>
      </c>
      <c r="G1645" s="20">
        <v>11.25</v>
      </c>
      <c r="H1645" s="21">
        <v>7</v>
      </c>
      <c r="I1645" s="19">
        <v>12.333333333333334</v>
      </c>
      <c r="J1645" t="s">
        <v>17</v>
      </c>
      <c r="K1645" s="18">
        <v>187.46</v>
      </c>
      <c r="L1645" s="18">
        <v>145.82</v>
      </c>
      <c r="M1645" s="18"/>
      <c r="N1645" s="18"/>
    </row>
    <row r="1646" spans="1:14" ht="15" x14ac:dyDescent="0.25">
      <c r="A1646" t="str">
        <f t="shared" si="25"/>
        <v>VN1232A3211</v>
      </c>
      <c r="B1646" s="17" t="s">
        <v>304</v>
      </c>
      <c r="C1646" s="16" t="s">
        <v>177</v>
      </c>
      <c r="D1646" t="s">
        <v>35</v>
      </c>
      <c r="E1646" s="16" t="s">
        <v>505</v>
      </c>
      <c r="F1646">
        <v>1</v>
      </c>
      <c r="G1646" s="20">
        <v>5.583333333333333</v>
      </c>
      <c r="H1646" s="21">
        <v>1</v>
      </c>
      <c r="I1646" s="19">
        <v>7.75</v>
      </c>
      <c r="J1646" t="s">
        <v>17</v>
      </c>
      <c r="K1646" s="18">
        <v>293.23</v>
      </c>
      <c r="L1646" s="18">
        <v>332.37</v>
      </c>
      <c r="M1646" s="18"/>
      <c r="N1646" s="18"/>
    </row>
    <row r="1647" spans="1:14" ht="15" x14ac:dyDescent="0.25">
      <c r="A1647" t="str">
        <f t="shared" si="25"/>
        <v>VN1232A3212</v>
      </c>
      <c r="B1647" s="17" t="s">
        <v>304</v>
      </c>
      <c r="C1647" s="16" t="s">
        <v>177</v>
      </c>
      <c r="D1647" t="s">
        <v>35</v>
      </c>
      <c r="E1647" s="16" t="s">
        <v>505</v>
      </c>
      <c r="F1647">
        <v>2</v>
      </c>
      <c r="G1647" s="20">
        <v>5.583333333333333</v>
      </c>
      <c r="H1647" s="21">
        <v>2</v>
      </c>
      <c r="I1647" s="19">
        <v>7.75</v>
      </c>
      <c r="J1647" t="s">
        <v>17</v>
      </c>
      <c r="K1647" s="18">
        <v>293.23</v>
      </c>
      <c r="L1647" s="18">
        <v>332.37</v>
      </c>
      <c r="M1647" s="18"/>
      <c r="N1647" s="18"/>
    </row>
    <row r="1648" spans="1:14" ht="15" x14ac:dyDescent="0.25">
      <c r="A1648" t="str">
        <f t="shared" si="25"/>
        <v>VN1232A3213</v>
      </c>
      <c r="B1648" s="17" t="s">
        <v>304</v>
      </c>
      <c r="C1648" s="16" t="s">
        <v>177</v>
      </c>
      <c r="D1648" t="s">
        <v>35</v>
      </c>
      <c r="E1648" s="16" t="s">
        <v>505</v>
      </c>
      <c r="F1648">
        <v>3</v>
      </c>
      <c r="G1648" s="20">
        <v>5.583333333333333</v>
      </c>
      <c r="H1648" s="21">
        <v>3</v>
      </c>
      <c r="I1648" s="19">
        <v>7.75</v>
      </c>
      <c r="J1648" t="s">
        <v>17</v>
      </c>
      <c r="K1648" s="18">
        <v>293.23</v>
      </c>
      <c r="L1648" s="18">
        <v>332.37</v>
      </c>
      <c r="M1648" s="18"/>
      <c r="N1648" s="18"/>
    </row>
    <row r="1649" spans="1:14" ht="15" x14ac:dyDescent="0.25">
      <c r="A1649" t="str">
        <f t="shared" si="25"/>
        <v>VN1232A3214</v>
      </c>
      <c r="B1649" s="17" t="s">
        <v>304</v>
      </c>
      <c r="C1649" s="16" t="s">
        <v>177</v>
      </c>
      <c r="D1649" t="s">
        <v>35</v>
      </c>
      <c r="E1649" s="16" t="s">
        <v>505</v>
      </c>
      <c r="F1649">
        <v>4</v>
      </c>
      <c r="G1649" s="20">
        <v>5.583333333333333</v>
      </c>
      <c r="H1649" s="21">
        <v>4</v>
      </c>
      <c r="I1649" s="19">
        <v>7.75</v>
      </c>
      <c r="J1649" t="s">
        <v>17</v>
      </c>
      <c r="K1649" s="18">
        <v>293.23</v>
      </c>
      <c r="L1649" s="18">
        <v>332.37</v>
      </c>
      <c r="M1649" s="18"/>
      <c r="N1649" s="18"/>
    </row>
    <row r="1650" spans="1:14" ht="15" x14ac:dyDescent="0.25">
      <c r="A1650" t="str">
        <f t="shared" si="25"/>
        <v>VN1232A3215</v>
      </c>
      <c r="B1650" s="17" t="s">
        <v>304</v>
      </c>
      <c r="C1650" s="16" t="s">
        <v>177</v>
      </c>
      <c r="D1650" t="s">
        <v>35</v>
      </c>
      <c r="E1650" s="16" t="s">
        <v>505</v>
      </c>
      <c r="F1650">
        <v>5</v>
      </c>
      <c r="G1650" s="20">
        <v>5.583333333333333</v>
      </c>
      <c r="H1650" s="21">
        <v>5</v>
      </c>
      <c r="I1650" s="19">
        <v>7.75</v>
      </c>
      <c r="J1650" t="s">
        <v>17</v>
      </c>
      <c r="K1650" s="18">
        <v>293.23</v>
      </c>
      <c r="L1650" s="18">
        <v>332.37</v>
      </c>
      <c r="M1650" s="18"/>
      <c r="N1650" s="18"/>
    </row>
    <row r="1651" spans="1:14" ht="15" x14ac:dyDescent="0.25">
      <c r="A1651" t="str">
        <f t="shared" si="25"/>
        <v>VN1232A3216</v>
      </c>
      <c r="B1651" s="17" t="s">
        <v>304</v>
      </c>
      <c r="C1651" s="16" t="s">
        <v>177</v>
      </c>
      <c r="D1651" t="s">
        <v>35</v>
      </c>
      <c r="E1651" s="16" t="s">
        <v>505</v>
      </c>
      <c r="F1651">
        <v>6</v>
      </c>
      <c r="G1651" s="20">
        <v>5.583333333333333</v>
      </c>
      <c r="H1651" s="21">
        <v>6</v>
      </c>
      <c r="I1651" s="19">
        <v>7.75</v>
      </c>
      <c r="J1651" t="s">
        <v>17</v>
      </c>
      <c r="K1651" s="18">
        <v>293.23</v>
      </c>
      <c r="L1651" s="18">
        <v>332.37</v>
      </c>
      <c r="M1651" s="18"/>
      <c r="N1651" s="18"/>
    </row>
    <row r="1652" spans="1:14" ht="15" x14ac:dyDescent="0.25">
      <c r="A1652" t="str">
        <f t="shared" si="25"/>
        <v>VN1232A3217</v>
      </c>
      <c r="B1652" s="17" t="s">
        <v>304</v>
      </c>
      <c r="C1652" s="16" t="s">
        <v>177</v>
      </c>
      <c r="D1652" t="s">
        <v>35</v>
      </c>
      <c r="E1652" s="16" t="s">
        <v>505</v>
      </c>
      <c r="F1652">
        <v>7</v>
      </c>
      <c r="G1652" s="20">
        <v>5.583333333333333</v>
      </c>
      <c r="H1652" s="21">
        <v>7</v>
      </c>
      <c r="I1652" s="19">
        <v>7.75</v>
      </c>
      <c r="J1652" t="s">
        <v>17</v>
      </c>
      <c r="K1652" s="18">
        <v>293.23</v>
      </c>
      <c r="L1652" s="18">
        <v>332.37</v>
      </c>
      <c r="M1652" s="18"/>
      <c r="N1652" s="18"/>
    </row>
    <row r="1653" spans="1:14" ht="15" x14ac:dyDescent="0.25">
      <c r="A1653" t="str">
        <f t="shared" si="25"/>
        <v>VN1236A3211</v>
      </c>
      <c r="B1653" s="17" t="s">
        <v>304</v>
      </c>
      <c r="C1653" s="16" t="s">
        <v>177</v>
      </c>
      <c r="D1653" t="s">
        <v>35</v>
      </c>
      <c r="E1653" s="16" t="s">
        <v>303</v>
      </c>
      <c r="F1653">
        <v>1</v>
      </c>
      <c r="G1653" s="20">
        <v>7.333333333333333</v>
      </c>
      <c r="H1653" s="21">
        <v>1</v>
      </c>
      <c r="I1653" s="19">
        <v>9.5</v>
      </c>
      <c r="J1653" t="s">
        <v>17</v>
      </c>
      <c r="K1653" s="18">
        <v>293.23</v>
      </c>
      <c r="L1653" s="18">
        <v>332.37</v>
      </c>
      <c r="M1653" s="18"/>
      <c r="N1653" s="18"/>
    </row>
    <row r="1654" spans="1:14" ht="15" x14ac:dyDescent="0.25">
      <c r="A1654" t="str">
        <f t="shared" si="25"/>
        <v>VN1236A3212</v>
      </c>
      <c r="B1654" s="17" t="s">
        <v>304</v>
      </c>
      <c r="C1654" s="16" t="s">
        <v>177</v>
      </c>
      <c r="D1654" t="s">
        <v>35</v>
      </c>
      <c r="E1654" s="16" t="s">
        <v>303</v>
      </c>
      <c r="F1654">
        <v>2</v>
      </c>
      <c r="G1654" s="20">
        <v>7.333333333333333</v>
      </c>
      <c r="H1654" s="21">
        <v>2</v>
      </c>
      <c r="I1654" s="19">
        <v>9.5</v>
      </c>
      <c r="J1654" t="s">
        <v>17</v>
      </c>
      <c r="K1654" s="18">
        <v>293.23</v>
      </c>
      <c r="L1654" s="18">
        <v>332.37</v>
      </c>
      <c r="M1654" s="18"/>
      <c r="N1654" s="18"/>
    </row>
    <row r="1655" spans="1:14" ht="15" x14ac:dyDescent="0.25">
      <c r="A1655" t="str">
        <f t="shared" si="25"/>
        <v>VN1236A3213</v>
      </c>
      <c r="B1655" s="17" t="s">
        <v>304</v>
      </c>
      <c r="C1655" s="16" t="s">
        <v>177</v>
      </c>
      <c r="D1655" t="s">
        <v>35</v>
      </c>
      <c r="E1655" s="16" t="s">
        <v>303</v>
      </c>
      <c r="F1655">
        <v>3</v>
      </c>
      <c r="G1655" s="20">
        <v>7.333333333333333</v>
      </c>
      <c r="H1655" s="21">
        <v>3</v>
      </c>
      <c r="I1655" s="19">
        <v>9.5</v>
      </c>
      <c r="J1655" t="s">
        <v>17</v>
      </c>
      <c r="K1655" s="18">
        <v>293.23</v>
      </c>
      <c r="L1655" s="18">
        <v>332.37</v>
      </c>
      <c r="M1655" s="18"/>
      <c r="N1655" s="18"/>
    </row>
    <row r="1656" spans="1:14" ht="15" x14ac:dyDescent="0.25">
      <c r="A1656" t="str">
        <f t="shared" si="25"/>
        <v>VN1236A3214</v>
      </c>
      <c r="B1656" s="17" t="s">
        <v>304</v>
      </c>
      <c r="C1656" s="16" t="s">
        <v>177</v>
      </c>
      <c r="D1656" t="s">
        <v>35</v>
      </c>
      <c r="E1656" s="16" t="s">
        <v>303</v>
      </c>
      <c r="F1656">
        <v>4</v>
      </c>
      <c r="G1656" s="20">
        <v>7.333333333333333</v>
      </c>
      <c r="H1656" s="21">
        <v>4</v>
      </c>
      <c r="I1656" s="19">
        <v>9.5</v>
      </c>
      <c r="J1656" t="s">
        <v>17</v>
      </c>
      <c r="K1656" s="18">
        <v>293.23</v>
      </c>
      <c r="L1656" s="18">
        <v>332.37</v>
      </c>
      <c r="M1656" s="18"/>
      <c r="N1656" s="18"/>
    </row>
    <row r="1657" spans="1:14" ht="15" x14ac:dyDescent="0.25">
      <c r="A1657" t="str">
        <f t="shared" si="25"/>
        <v>VN1236A3215</v>
      </c>
      <c r="B1657" s="17" t="s">
        <v>304</v>
      </c>
      <c r="C1657" s="16" t="s">
        <v>177</v>
      </c>
      <c r="D1657" t="s">
        <v>35</v>
      </c>
      <c r="E1657" s="16" t="s">
        <v>303</v>
      </c>
      <c r="F1657">
        <v>5</v>
      </c>
      <c r="G1657" s="20">
        <v>7.333333333333333</v>
      </c>
      <c r="H1657" s="21">
        <v>5</v>
      </c>
      <c r="I1657" s="19">
        <v>9.5</v>
      </c>
      <c r="J1657" t="s">
        <v>17</v>
      </c>
      <c r="K1657" s="18">
        <v>293.23</v>
      </c>
      <c r="L1657" s="18">
        <v>332.37</v>
      </c>
      <c r="M1657" s="18"/>
      <c r="N1657" s="18"/>
    </row>
    <row r="1658" spans="1:14" ht="15" x14ac:dyDescent="0.25">
      <c r="A1658" t="str">
        <f t="shared" si="25"/>
        <v>VN1236A3216</v>
      </c>
      <c r="B1658" s="17" t="s">
        <v>304</v>
      </c>
      <c r="C1658" s="16" t="s">
        <v>177</v>
      </c>
      <c r="D1658" t="s">
        <v>35</v>
      </c>
      <c r="E1658" s="16" t="s">
        <v>303</v>
      </c>
      <c r="F1658">
        <v>6</v>
      </c>
      <c r="G1658" s="20">
        <v>7.416666666666667</v>
      </c>
      <c r="H1658" s="21">
        <v>6</v>
      </c>
      <c r="I1658" s="19">
        <v>9.5833333333333339</v>
      </c>
      <c r="J1658" t="s">
        <v>17</v>
      </c>
      <c r="K1658" s="18">
        <v>293.23</v>
      </c>
      <c r="L1658" s="18">
        <v>332.37</v>
      </c>
      <c r="M1658" s="18"/>
      <c r="N1658" s="18"/>
    </row>
    <row r="1659" spans="1:14" ht="15" x14ac:dyDescent="0.25">
      <c r="A1659" t="str">
        <f t="shared" si="25"/>
        <v>VN1236A3217</v>
      </c>
      <c r="B1659" s="17" t="s">
        <v>304</v>
      </c>
      <c r="C1659" s="16" t="s">
        <v>177</v>
      </c>
      <c r="D1659" t="s">
        <v>35</v>
      </c>
      <c r="E1659" s="16" t="s">
        <v>303</v>
      </c>
      <c r="F1659">
        <v>7</v>
      </c>
      <c r="G1659" s="20">
        <v>7.666666666666667</v>
      </c>
      <c r="H1659" s="21">
        <v>7</v>
      </c>
      <c r="I1659" s="19">
        <v>9.8333333333333339</v>
      </c>
      <c r="J1659" t="s">
        <v>17</v>
      </c>
      <c r="K1659" s="18">
        <v>293.23</v>
      </c>
      <c r="L1659" s="18">
        <v>332.37</v>
      </c>
      <c r="M1659" s="18"/>
      <c r="N1659" s="18"/>
    </row>
    <row r="1660" spans="1:14" ht="15" x14ac:dyDescent="0.25">
      <c r="A1660" t="str">
        <f t="shared" si="25"/>
        <v>VN1240A3211</v>
      </c>
      <c r="B1660" s="17" t="s">
        <v>304</v>
      </c>
      <c r="C1660" s="16" t="s">
        <v>177</v>
      </c>
      <c r="D1660" t="s">
        <v>35</v>
      </c>
      <c r="E1660" s="16" t="s">
        <v>395</v>
      </c>
      <c r="F1660">
        <v>1</v>
      </c>
      <c r="G1660" s="20">
        <v>12.5</v>
      </c>
      <c r="H1660" s="21">
        <v>1</v>
      </c>
      <c r="I1660" s="19">
        <v>14.666666666666666</v>
      </c>
      <c r="J1660" t="s">
        <v>17</v>
      </c>
      <c r="K1660" s="18">
        <v>293.23</v>
      </c>
      <c r="L1660" s="18">
        <v>332.37</v>
      </c>
      <c r="M1660" s="18"/>
      <c r="N1660" s="18"/>
    </row>
    <row r="1661" spans="1:14" ht="15" x14ac:dyDescent="0.25">
      <c r="A1661" t="str">
        <f t="shared" si="25"/>
        <v>VN1240A3212</v>
      </c>
      <c r="B1661" s="17" t="s">
        <v>304</v>
      </c>
      <c r="C1661" s="16" t="s">
        <v>177</v>
      </c>
      <c r="D1661" t="s">
        <v>35</v>
      </c>
      <c r="E1661" s="16" t="s">
        <v>395</v>
      </c>
      <c r="F1661">
        <v>2</v>
      </c>
      <c r="G1661" s="20">
        <v>13</v>
      </c>
      <c r="H1661" s="21">
        <v>2</v>
      </c>
      <c r="I1661" s="19">
        <v>15.166666666666666</v>
      </c>
      <c r="J1661" t="s">
        <v>17</v>
      </c>
      <c r="K1661" s="18">
        <v>293.23</v>
      </c>
      <c r="L1661" s="18">
        <v>332.37</v>
      </c>
      <c r="M1661" s="18"/>
      <c r="N1661" s="18"/>
    </row>
    <row r="1662" spans="1:14" ht="15" x14ac:dyDescent="0.25">
      <c r="A1662" t="str">
        <f t="shared" si="25"/>
        <v>VN1240A3213</v>
      </c>
      <c r="B1662" s="17" t="s">
        <v>304</v>
      </c>
      <c r="C1662" s="16" t="s">
        <v>177</v>
      </c>
      <c r="D1662" t="s">
        <v>35</v>
      </c>
      <c r="E1662" s="16" t="s">
        <v>395</v>
      </c>
      <c r="F1662">
        <v>3</v>
      </c>
      <c r="G1662" s="20">
        <v>12.5</v>
      </c>
      <c r="H1662" s="21">
        <v>3</v>
      </c>
      <c r="I1662" s="19">
        <v>14.666666666666666</v>
      </c>
      <c r="J1662" t="s">
        <v>17</v>
      </c>
      <c r="K1662" s="18">
        <v>293.23</v>
      </c>
      <c r="L1662" s="18">
        <v>332.37</v>
      </c>
      <c r="M1662" s="18"/>
      <c r="N1662" s="18"/>
    </row>
    <row r="1663" spans="1:14" ht="15" x14ac:dyDescent="0.25">
      <c r="A1663" t="str">
        <f t="shared" si="25"/>
        <v>VN1240A3214</v>
      </c>
      <c r="B1663" s="17" t="s">
        <v>304</v>
      </c>
      <c r="C1663" s="16" t="s">
        <v>177</v>
      </c>
      <c r="D1663" t="s">
        <v>35</v>
      </c>
      <c r="E1663" s="16" t="s">
        <v>395</v>
      </c>
      <c r="F1663">
        <v>4</v>
      </c>
      <c r="G1663" s="20">
        <v>13</v>
      </c>
      <c r="H1663" s="21">
        <v>4</v>
      </c>
      <c r="I1663" s="19">
        <v>15.166666666666666</v>
      </c>
      <c r="J1663" t="s">
        <v>17</v>
      </c>
      <c r="K1663" s="18">
        <v>293.23</v>
      </c>
      <c r="L1663" s="18">
        <v>332.37</v>
      </c>
      <c r="M1663" s="18"/>
      <c r="N1663" s="18"/>
    </row>
    <row r="1664" spans="1:14" ht="15" x14ac:dyDescent="0.25">
      <c r="A1664" t="str">
        <f t="shared" si="25"/>
        <v>VN1240A3215</v>
      </c>
      <c r="B1664" s="17" t="s">
        <v>304</v>
      </c>
      <c r="C1664" s="16" t="s">
        <v>177</v>
      </c>
      <c r="D1664" t="s">
        <v>35</v>
      </c>
      <c r="E1664" s="16" t="s">
        <v>395</v>
      </c>
      <c r="F1664">
        <v>5</v>
      </c>
      <c r="G1664" s="20">
        <v>12.5</v>
      </c>
      <c r="H1664" s="21">
        <v>5</v>
      </c>
      <c r="I1664" s="19">
        <v>14.666666666666666</v>
      </c>
      <c r="J1664" t="s">
        <v>17</v>
      </c>
      <c r="K1664" s="18">
        <v>293.23</v>
      </c>
      <c r="L1664" s="18">
        <v>332.37</v>
      </c>
      <c r="M1664" s="18"/>
      <c r="N1664" s="18"/>
    </row>
    <row r="1665" spans="1:14" ht="15" x14ac:dyDescent="0.25">
      <c r="A1665" t="str">
        <f t="shared" si="25"/>
        <v>VN1240A3216</v>
      </c>
      <c r="B1665" s="17" t="s">
        <v>304</v>
      </c>
      <c r="C1665" s="16" t="s">
        <v>177</v>
      </c>
      <c r="D1665" t="s">
        <v>35</v>
      </c>
      <c r="E1665" s="16" t="s">
        <v>395</v>
      </c>
      <c r="F1665">
        <v>6</v>
      </c>
      <c r="G1665" s="20">
        <v>13</v>
      </c>
      <c r="H1665" s="21">
        <v>6</v>
      </c>
      <c r="I1665" s="19">
        <v>15.166666666666666</v>
      </c>
      <c r="J1665" t="s">
        <v>17</v>
      </c>
      <c r="K1665" s="18">
        <v>293.23</v>
      </c>
      <c r="L1665" s="18">
        <v>332.37</v>
      </c>
      <c r="M1665" s="18"/>
      <c r="N1665" s="18"/>
    </row>
    <row r="1666" spans="1:14" ht="15" x14ac:dyDescent="0.25">
      <c r="A1666" t="str">
        <f t="shared" si="25"/>
        <v>VN1240A3217</v>
      </c>
      <c r="B1666" s="17" t="s">
        <v>304</v>
      </c>
      <c r="C1666" s="16" t="s">
        <v>177</v>
      </c>
      <c r="D1666" t="s">
        <v>35</v>
      </c>
      <c r="E1666" s="16" t="s">
        <v>395</v>
      </c>
      <c r="F1666">
        <v>7</v>
      </c>
      <c r="G1666" s="20">
        <v>12.833333333333334</v>
      </c>
      <c r="H1666" s="21">
        <v>7</v>
      </c>
      <c r="I1666" s="19">
        <v>15</v>
      </c>
      <c r="J1666" t="s">
        <v>17</v>
      </c>
      <c r="K1666" s="18">
        <v>293.23</v>
      </c>
      <c r="L1666" s="18">
        <v>332.37</v>
      </c>
      <c r="M1666" s="18"/>
      <c r="N1666" s="18"/>
    </row>
    <row r="1667" spans="1:14" ht="15" x14ac:dyDescent="0.25">
      <c r="A1667" t="str">
        <f t="shared" ref="A1667:A1730" si="26">E1667&amp;J1667&amp;F1667</f>
        <v>VN7232A3211</v>
      </c>
      <c r="B1667" s="17" t="s">
        <v>304</v>
      </c>
      <c r="C1667" s="16" t="s">
        <v>177</v>
      </c>
      <c r="D1667" t="s">
        <v>35</v>
      </c>
      <c r="E1667" s="16" t="s">
        <v>402</v>
      </c>
      <c r="F1667">
        <v>1</v>
      </c>
      <c r="G1667" s="20">
        <v>9.5</v>
      </c>
      <c r="H1667" s="21">
        <v>1</v>
      </c>
      <c r="I1667" s="19">
        <v>11.666666666666666</v>
      </c>
      <c r="J1667" t="s">
        <v>17</v>
      </c>
      <c r="K1667" s="18">
        <v>293.23</v>
      </c>
      <c r="L1667" s="18">
        <v>332.37</v>
      </c>
      <c r="M1667" s="18"/>
      <c r="N1667" s="18"/>
    </row>
    <row r="1668" spans="1:14" ht="15" x14ac:dyDescent="0.25">
      <c r="A1668" t="str">
        <f t="shared" si="26"/>
        <v>VN7232A3213</v>
      </c>
      <c r="B1668" s="17" t="s">
        <v>304</v>
      </c>
      <c r="C1668" s="16" t="s">
        <v>177</v>
      </c>
      <c r="D1668" t="s">
        <v>35</v>
      </c>
      <c r="E1668" s="16" t="s">
        <v>402</v>
      </c>
      <c r="F1668">
        <v>3</v>
      </c>
      <c r="G1668" s="20">
        <v>9.5</v>
      </c>
      <c r="H1668" s="21">
        <v>3</v>
      </c>
      <c r="I1668" s="19">
        <v>11.666666666666666</v>
      </c>
      <c r="J1668" t="s">
        <v>17</v>
      </c>
      <c r="K1668" s="18">
        <v>293.23</v>
      </c>
      <c r="L1668" s="18">
        <v>332.37</v>
      </c>
      <c r="M1668" s="18"/>
      <c r="N1668" s="18"/>
    </row>
    <row r="1669" spans="1:14" ht="15" x14ac:dyDescent="0.25">
      <c r="A1669" t="str">
        <f t="shared" si="26"/>
        <v>VN7232A3215</v>
      </c>
      <c r="B1669" s="17" t="s">
        <v>304</v>
      </c>
      <c r="C1669" s="16" t="s">
        <v>177</v>
      </c>
      <c r="D1669" t="s">
        <v>35</v>
      </c>
      <c r="E1669" s="16" t="s">
        <v>402</v>
      </c>
      <c r="F1669">
        <v>5</v>
      </c>
      <c r="G1669" s="20">
        <v>9.5</v>
      </c>
      <c r="H1669" s="21">
        <v>5</v>
      </c>
      <c r="I1669" s="19">
        <v>11.666666666666666</v>
      </c>
      <c r="J1669" t="s">
        <v>17</v>
      </c>
      <c r="K1669" s="18">
        <v>293.23</v>
      </c>
      <c r="L1669" s="18">
        <v>332.37</v>
      </c>
      <c r="M1669" s="18"/>
      <c r="N1669" s="18"/>
    </row>
    <row r="1670" spans="1:14" ht="15" x14ac:dyDescent="0.25">
      <c r="A1670" t="str">
        <f t="shared" si="26"/>
        <v>VN7232A3216</v>
      </c>
      <c r="B1670" s="15" t="s">
        <v>304</v>
      </c>
      <c r="C1670" s="16" t="s">
        <v>177</v>
      </c>
      <c r="D1670" t="s">
        <v>35</v>
      </c>
      <c r="E1670" s="16" t="s">
        <v>402</v>
      </c>
      <c r="F1670">
        <v>6</v>
      </c>
      <c r="G1670" s="20">
        <v>10</v>
      </c>
      <c r="H1670" s="21">
        <v>6</v>
      </c>
      <c r="I1670" s="19">
        <v>12.166666666666666</v>
      </c>
      <c r="J1670" t="s">
        <v>17</v>
      </c>
      <c r="K1670" s="18">
        <v>293.23</v>
      </c>
      <c r="L1670" s="18">
        <v>332.37</v>
      </c>
      <c r="M1670" s="18"/>
      <c r="N1670" s="18"/>
    </row>
    <row r="1671" spans="1:14" ht="15" x14ac:dyDescent="0.25">
      <c r="A1671" t="str">
        <f t="shared" si="26"/>
        <v>VN427A3214</v>
      </c>
      <c r="B1671" s="15" t="s">
        <v>330</v>
      </c>
      <c r="C1671" s="16" t="s">
        <v>327</v>
      </c>
      <c r="D1671" t="s">
        <v>35</v>
      </c>
      <c r="E1671" s="16" t="s">
        <v>329</v>
      </c>
      <c r="F1671">
        <v>4</v>
      </c>
      <c r="G1671" s="20">
        <v>1.5</v>
      </c>
      <c r="H1671" s="21">
        <v>4</v>
      </c>
      <c r="I1671" s="19">
        <v>6.166666666666667</v>
      </c>
      <c r="J1671" t="s">
        <v>17</v>
      </c>
      <c r="K1671" s="18">
        <v>682.54</v>
      </c>
      <c r="L1671" s="18">
        <v>837.47</v>
      </c>
      <c r="M1671" s="18"/>
      <c r="N1671" s="18"/>
    </row>
    <row r="1672" spans="1:14" ht="15" x14ac:dyDescent="0.25">
      <c r="A1672" t="str">
        <f t="shared" si="26"/>
        <v>VN423A3211</v>
      </c>
      <c r="B1672" s="17" t="s">
        <v>591</v>
      </c>
      <c r="C1672" s="16" t="s">
        <v>327</v>
      </c>
      <c r="D1672" t="s">
        <v>27</v>
      </c>
      <c r="E1672" s="16" t="s">
        <v>590</v>
      </c>
      <c r="F1672">
        <v>1</v>
      </c>
      <c r="G1672" s="20">
        <v>1</v>
      </c>
      <c r="H1672" s="21">
        <v>1</v>
      </c>
      <c r="I1672" s="19">
        <v>6.416666666666667</v>
      </c>
      <c r="J1672" t="s">
        <v>17</v>
      </c>
      <c r="K1672" s="18">
        <v>491.39</v>
      </c>
      <c r="L1672" s="18">
        <v>593.96</v>
      </c>
      <c r="M1672" s="18"/>
      <c r="N1672" s="18"/>
    </row>
    <row r="1673" spans="1:14" ht="15" x14ac:dyDescent="0.25">
      <c r="A1673" t="str">
        <f t="shared" si="26"/>
        <v>VN423A3212</v>
      </c>
      <c r="B1673" s="17" t="s">
        <v>591</v>
      </c>
      <c r="C1673" s="16" t="s">
        <v>327</v>
      </c>
      <c r="D1673" t="s">
        <v>27</v>
      </c>
      <c r="E1673" s="16" t="s">
        <v>590</v>
      </c>
      <c r="F1673">
        <v>2</v>
      </c>
      <c r="G1673" s="20">
        <v>1</v>
      </c>
      <c r="H1673" s="21">
        <v>2</v>
      </c>
      <c r="I1673" s="19">
        <v>6.416666666666667</v>
      </c>
      <c r="J1673" t="s">
        <v>17</v>
      </c>
      <c r="K1673" s="18">
        <v>491.39</v>
      </c>
      <c r="L1673" s="18">
        <v>593.96</v>
      </c>
      <c r="M1673" s="18"/>
      <c r="N1673" s="18"/>
    </row>
    <row r="1674" spans="1:14" ht="15" x14ac:dyDescent="0.25">
      <c r="A1674" t="str">
        <f t="shared" si="26"/>
        <v>VN423A3213</v>
      </c>
      <c r="B1674" s="17" t="s">
        <v>591</v>
      </c>
      <c r="C1674" s="16" t="s">
        <v>327</v>
      </c>
      <c r="D1674" t="s">
        <v>27</v>
      </c>
      <c r="E1674" s="16" t="s">
        <v>590</v>
      </c>
      <c r="F1674">
        <v>3</v>
      </c>
      <c r="G1674" s="20">
        <v>1</v>
      </c>
      <c r="H1674" s="21">
        <v>3</v>
      </c>
      <c r="I1674" s="19">
        <v>6.416666666666667</v>
      </c>
      <c r="J1674" t="s">
        <v>17</v>
      </c>
      <c r="K1674" s="18">
        <v>491.39</v>
      </c>
      <c r="L1674" s="18">
        <v>593.96</v>
      </c>
      <c r="M1674" s="18"/>
      <c r="N1674" s="18"/>
    </row>
    <row r="1675" spans="1:14" ht="15" x14ac:dyDescent="0.25">
      <c r="A1675" t="str">
        <f t="shared" si="26"/>
        <v>VN423A3214</v>
      </c>
      <c r="B1675" s="17" t="s">
        <v>591</v>
      </c>
      <c r="C1675" s="16" t="s">
        <v>327</v>
      </c>
      <c r="D1675" t="s">
        <v>27</v>
      </c>
      <c r="E1675" s="16" t="s">
        <v>590</v>
      </c>
      <c r="F1675">
        <v>4</v>
      </c>
      <c r="G1675" s="20">
        <v>1</v>
      </c>
      <c r="H1675" s="21">
        <v>4</v>
      </c>
      <c r="I1675" s="19">
        <v>6.416666666666667</v>
      </c>
      <c r="J1675" t="s">
        <v>17</v>
      </c>
      <c r="K1675" s="18">
        <v>491.39</v>
      </c>
      <c r="L1675" s="18">
        <v>593.96</v>
      </c>
      <c r="M1675" s="18"/>
      <c r="N1675" s="18"/>
    </row>
    <row r="1676" spans="1:14" ht="15" x14ac:dyDescent="0.25">
      <c r="A1676" t="str">
        <f t="shared" si="26"/>
        <v>VN423A3215</v>
      </c>
      <c r="B1676" s="17" t="s">
        <v>591</v>
      </c>
      <c r="C1676" s="16" t="s">
        <v>327</v>
      </c>
      <c r="D1676" t="s">
        <v>27</v>
      </c>
      <c r="E1676" s="16" t="s">
        <v>590</v>
      </c>
      <c r="F1676">
        <v>5</v>
      </c>
      <c r="G1676" s="20">
        <v>1</v>
      </c>
      <c r="H1676" s="21">
        <v>5</v>
      </c>
      <c r="I1676" s="19">
        <v>6.416666666666667</v>
      </c>
      <c r="J1676" t="s">
        <v>17</v>
      </c>
      <c r="K1676" s="18">
        <v>491.39</v>
      </c>
      <c r="L1676" s="18">
        <v>593.96</v>
      </c>
      <c r="M1676" s="18"/>
      <c r="N1676" s="18"/>
    </row>
    <row r="1677" spans="1:14" ht="15" x14ac:dyDescent="0.25">
      <c r="A1677" t="str">
        <f t="shared" si="26"/>
        <v>VN423A3216</v>
      </c>
      <c r="B1677" s="17" t="s">
        <v>591</v>
      </c>
      <c r="C1677" s="16" t="s">
        <v>327</v>
      </c>
      <c r="D1677" t="s">
        <v>27</v>
      </c>
      <c r="E1677" s="16" t="s">
        <v>590</v>
      </c>
      <c r="F1677">
        <v>6</v>
      </c>
      <c r="G1677" s="20">
        <v>1</v>
      </c>
      <c r="H1677" s="21">
        <v>6</v>
      </c>
      <c r="I1677" s="19">
        <v>6.416666666666667</v>
      </c>
      <c r="J1677" t="s">
        <v>17</v>
      </c>
      <c r="K1677" s="18">
        <v>491.39</v>
      </c>
      <c r="L1677" s="18">
        <v>593.96</v>
      </c>
      <c r="M1677" s="18"/>
      <c r="N1677" s="18"/>
    </row>
    <row r="1678" spans="1:14" ht="15" x14ac:dyDescent="0.25">
      <c r="A1678" t="str">
        <f t="shared" si="26"/>
        <v>VN423A3217</v>
      </c>
      <c r="B1678" s="15" t="s">
        <v>591</v>
      </c>
      <c r="C1678" s="16" t="s">
        <v>327</v>
      </c>
      <c r="D1678" t="s">
        <v>27</v>
      </c>
      <c r="E1678" s="16" t="s">
        <v>590</v>
      </c>
      <c r="F1678">
        <v>7</v>
      </c>
      <c r="G1678" s="20">
        <v>1</v>
      </c>
      <c r="H1678" s="21">
        <v>7</v>
      </c>
      <c r="I1678" s="19">
        <v>6.416666666666667</v>
      </c>
      <c r="J1678" t="s">
        <v>17</v>
      </c>
      <c r="K1678" s="18">
        <v>491.39</v>
      </c>
      <c r="L1678" s="18">
        <v>593.96</v>
      </c>
      <c r="M1678" s="18"/>
      <c r="N1678" s="18"/>
    </row>
    <row r="1679" spans="1:14" ht="15" x14ac:dyDescent="0.25">
      <c r="A1679" t="str">
        <f t="shared" si="26"/>
        <v>VN463A3211</v>
      </c>
      <c r="B1679" s="17" t="s">
        <v>471</v>
      </c>
      <c r="C1679" s="16" t="s">
        <v>469</v>
      </c>
      <c r="D1679" t="s">
        <v>66</v>
      </c>
      <c r="E1679" s="16" t="s">
        <v>470</v>
      </c>
      <c r="F1679">
        <v>1</v>
      </c>
      <c r="G1679" s="20">
        <v>16.833333333333332</v>
      </c>
      <c r="H1679" s="21">
        <v>1</v>
      </c>
      <c r="I1679" s="19">
        <v>20.833333333333332</v>
      </c>
      <c r="J1679" t="s">
        <v>17</v>
      </c>
      <c r="K1679" s="18">
        <v>578.69000000000005</v>
      </c>
      <c r="L1679" s="18">
        <v>440.84</v>
      </c>
      <c r="M1679" s="18"/>
      <c r="N1679" s="18"/>
    </row>
    <row r="1680" spans="1:14" ht="15" x14ac:dyDescent="0.25">
      <c r="A1680" t="str">
        <f t="shared" si="26"/>
        <v>VN463A3213</v>
      </c>
      <c r="B1680" s="17" t="s">
        <v>471</v>
      </c>
      <c r="C1680" s="16" t="s">
        <v>469</v>
      </c>
      <c r="D1680" t="s">
        <v>66</v>
      </c>
      <c r="E1680" s="16" t="s">
        <v>470</v>
      </c>
      <c r="F1680">
        <v>3</v>
      </c>
      <c r="G1680" s="20">
        <v>17.833333333333332</v>
      </c>
      <c r="H1680" s="21">
        <v>3</v>
      </c>
      <c r="I1680" s="19">
        <v>21.833333333333332</v>
      </c>
      <c r="J1680" t="s">
        <v>17</v>
      </c>
      <c r="K1680" s="18">
        <v>578.69000000000005</v>
      </c>
      <c r="L1680" s="18">
        <v>440.84</v>
      </c>
      <c r="M1680" s="18"/>
      <c r="N1680" s="18"/>
    </row>
    <row r="1681" spans="1:14" ht="15" x14ac:dyDescent="0.25">
      <c r="A1681" t="str">
        <f t="shared" si="26"/>
        <v>VN463A3215</v>
      </c>
      <c r="B1681" s="15" t="s">
        <v>471</v>
      </c>
      <c r="C1681" s="16" t="s">
        <v>469</v>
      </c>
      <c r="D1681" t="s">
        <v>66</v>
      </c>
      <c r="E1681" s="16" t="s">
        <v>470</v>
      </c>
      <c r="F1681">
        <v>5</v>
      </c>
      <c r="G1681" s="20">
        <v>16.666666666666668</v>
      </c>
      <c r="H1681" s="21">
        <v>5</v>
      </c>
      <c r="I1681" s="19">
        <v>20.666666666666668</v>
      </c>
      <c r="J1681" t="s">
        <v>17</v>
      </c>
      <c r="K1681" s="18">
        <v>578.69000000000005</v>
      </c>
      <c r="L1681" s="18">
        <v>440.84</v>
      </c>
      <c r="M1681" s="18"/>
      <c r="N1681" s="18"/>
    </row>
    <row r="1682" spans="1:14" ht="15" x14ac:dyDescent="0.25">
      <c r="A1682" t="str">
        <f t="shared" si="26"/>
        <v>VN529A3214</v>
      </c>
      <c r="B1682" s="17" t="s">
        <v>781</v>
      </c>
      <c r="C1682" s="16" t="s">
        <v>469</v>
      </c>
      <c r="D1682" t="s">
        <v>34</v>
      </c>
      <c r="E1682" s="16" t="s">
        <v>780</v>
      </c>
      <c r="F1682">
        <v>4</v>
      </c>
      <c r="G1682" s="20">
        <v>12.416666666666666</v>
      </c>
      <c r="H1682" s="21">
        <v>4</v>
      </c>
      <c r="I1682" s="19">
        <v>16.333333333333332</v>
      </c>
      <c r="J1682" t="s">
        <v>17</v>
      </c>
      <c r="K1682" s="18">
        <v>511.86</v>
      </c>
      <c r="L1682" s="18">
        <v>418.13</v>
      </c>
      <c r="M1682" s="18"/>
      <c r="N1682" s="18"/>
    </row>
    <row r="1683" spans="1:14" ht="15" x14ac:dyDescent="0.25">
      <c r="A1683" t="str">
        <f t="shared" si="26"/>
        <v>VN529A3217</v>
      </c>
      <c r="B1683" s="15" t="s">
        <v>781</v>
      </c>
      <c r="C1683" s="16" t="s">
        <v>469</v>
      </c>
      <c r="D1683" t="s">
        <v>34</v>
      </c>
      <c r="E1683" s="16" t="s">
        <v>780</v>
      </c>
      <c r="F1683">
        <v>7</v>
      </c>
      <c r="G1683" s="20">
        <v>12.416666666666666</v>
      </c>
      <c r="H1683" s="21">
        <v>7</v>
      </c>
      <c r="I1683" s="19">
        <v>16.333333333333332</v>
      </c>
      <c r="J1683" t="s">
        <v>17</v>
      </c>
      <c r="K1683" s="18">
        <v>511.86</v>
      </c>
      <c r="L1683" s="18">
        <v>418.13</v>
      </c>
      <c r="M1683" s="18"/>
      <c r="N1683" s="18"/>
    </row>
    <row r="1684" spans="1:14" ht="15" x14ac:dyDescent="0.25">
      <c r="A1684" t="str">
        <f t="shared" si="26"/>
        <v>VN531A3211</v>
      </c>
      <c r="B1684" s="17" t="s">
        <v>615</v>
      </c>
      <c r="C1684" s="16" t="s">
        <v>469</v>
      </c>
      <c r="D1684" t="s">
        <v>35</v>
      </c>
      <c r="E1684" s="16" t="s">
        <v>614</v>
      </c>
      <c r="F1684">
        <v>1</v>
      </c>
      <c r="G1684" s="20">
        <v>7.833333333333333</v>
      </c>
      <c r="H1684" s="21">
        <v>1</v>
      </c>
      <c r="I1684" s="19">
        <v>11.583333333333334</v>
      </c>
      <c r="J1684" t="s">
        <v>17</v>
      </c>
      <c r="K1684" s="18">
        <v>572.57000000000005</v>
      </c>
      <c r="L1684" s="18">
        <v>377.07</v>
      </c>
      <c r="M1684" s="18"/>
      <c r="N1684" s="18"/>
    </row>
    <row r="1685" spans="1:14" ht="15" x14ac:dyDescent="0.25">
      <c r="A1685" t="str">
        <f t="shared" si="26"/>
        <v>VN531A3212</v>
      </c>
      <c r="B1685" s="17" t="s">
        <v>615</v>
      </c>
      <c r="C1685" s="16" t="s">
        <v>469</v>
      </c>
      <c r="D1685" t="s">
        <v>35</v>
      </c>
      <c r="E1685" s="16" t="s">
        <v>614</v>
      </c>
      <c r="F1685">
        <v>2</v>
      </c>
      <c r="G1685" s="20">
        <v>7.833333333333333</v>
      </c>
      <c r="H1685" s="21">
        <v>2</v>
      </c>
      <c r="I1685" s="19">
        <v>11.583333333333334</v>
      </c>
      <c r="J1685" t="s">
        <v>17</v>
      </c>
      <c r="K1685" s="18">
        <v>572.57000000000005</v>
      </c>
      <c r="L1685" s="18">
        <v>377.07</v>
      </c>
      <c r="M1685" s="18"/>
      <c r="N1685" s="18"/>
    </row>
    <row r="1686" spans="1:14" ht="15" x14ac:dyDescent="0.25">
      <c r="A1686" t="str">
        <f t="shared" si="26"/>
        <v>VN531A3213</v>
      </c>
      <c r="B1686" s="17" t="s">
        <v>615</v>
      </c>
      <c r="C1686" s="16" t="s">
        <v>469</v>
      </c>
      <c r="D1686" t="s">
        <v>35</v>
      </c>
      <c r="E1686" s="16" t="s">
        <v>614</v>
      </c>
      <c r="F1686">
        <v>3</v>
      </c>
      <c r="G1686" s="20">
        <v>7.833333333333333</v>
      </c>
      <c r="H1686" s="21">
        <v>3</v>
      </c>
      <c r="I1686" s="19">
        <v>11.583333333333334</v>
      </c>
      <c r="J1686" t="s">
        <v>17</v>
      </c>
      <c r="K1686" s="18">
        <v>572.57000000000005</v>
      </c>
      <c r="L1686" s="18">
        <v>377.07</v>
      </c>
      <c r="M1686" s="18"/>
      <c r="N1686" s="18"/>
    </row>
    <row r="1687" spans="1:14" ht="15" x14ac:dyDescent="0.25">
      <c r="A1687" t="str">
        <f t="shared" si="26"/>
        <v>VN531A3214</v>
      </c>
      <c r="B1687" s="17" t="s">
        <v>615</v>
      </c>
      <c r="C1687" s="16" t="s">
        <v>469</v>
      </c>
      <c r="D1687" t="s">
        <v>35</v>
      </c>
      <c r="E1687" s="16" t="s">
        <v>614</v>
      </c>
      <c r="F1687">
        <v>4</v>
      </c>
      <c r="G1687" s="20">
        <v>7.833333333333333</v>
      </c>
      <c r="H1687" s="21">
        <v>4</v>
      </c>
      <c r="I1687" s="19">
        <v>11.416666666666666</v>
      </c>
      <c r="J1687" t="s">
        <v>17</v>
      </c>
      <c r="K1687" s="18">
        <v>572.57000000000005</v>
      </c>
      <c r="L1687" s="18">
        <v>377.07</v>
      </c>
      <c r="M1687" s="18"/>
      <c r="N1687" s="18"/>
    </row>
    <row r="1688" spans="1:14" ht="15" x14ac:dyDescent="0.25">
      <c r="A1688" t="str">
        <f t="shared" si="26"/>
        <v>VN531A3215</v>
      </c>
      <c r="B1688" s="17" t="s">
        <v>615</v>
      </c>
      <c r="C1688" s="16" t="s">
        <v>469</v>
      </c>
      <c r="D1688" t="s">
        <v>35</v>
      </c>
      <c r="E1688" s="16" t="s">
        <v>614</v>
      </c>
      <c r="F1688">
        <v>5</v>
      </c>
      <c r="G1688" s="20">
        <v>7.833333333333333</v>
      </c>
      <c r="H1688" s="21">
        <v>5</v>
      </c>
      <c r="I1688" s="19">
        <v>11.583333333333334</v>
      </c>
      <c r="J1688" t="s">
        <v>17</v>
      </c>
      <c r="K1688" s="18">
        <v>572.57000000000005</v>
      </c>
      <c r="L1688" s="18">
        <v>377.07</v>
      </c>
      <c r="M1688" s="18"/>
      <c r="N1688" s="18"/>
    </row>
    <row r="1689" spans="1:14" ht="15" x14ac:dyDescent="0.25">
      <c r="A1689" t="str">
        <f t="shared" si="26"/>
        <v>VN531A3216</v>
      </c>
      <c r="B1689" s="17" t="s">
        <v>615</v>
      </c>
      <c r="C1689" s="16" t="s">
        <v>469</v>
      </c>
      <c r="D1689" t="s">
        <v>35</v>
      </c>
      <c r="E1689" s="16" t="s">
        <v>614</v>
      </c>
      <c r="F1689">
        <v>6</v>
      </c>
      <c r="G1689" s="20">
        <v>7.833333333333333</v>
      </c>
      <c r="H1689" s="21">
        <v>6</v>
      </c>
      <c r="I1689" s="19">
        <v>11.583333333333334</v>
      </c>
      <c r="J1689" t="s">
        <v>17</v>
      </c>
      <c r="K1689" s="18">
        <v>572.57000000000005</v>
      </c>
      <c r="L1689" s="18">
        <v>377.07</v>
      </c>
      <c r="M1689" s="18"/>
      <c r="N1689" s="18"/>
    </row>
    <row r="1690" spans="1:14" ht="15" x14ac:dyDescent="0.25">
      <c r="A1690" t="str">
        <f t="shared" si="26"/>
        <v>VN531A3217</v>
      </c>
      <c r="B1690" s="15" t="s">
        <v>615</v>
      </c>
      <c r="C1690" s="16" t="s">
        <v>469</v>
      </c>
      <c r="D1690" t="s">
        <v>35</v>
      </c>
      <c r="E1690" s="16" t="s">
        <v>614</v>
      </c>
      <c r="F1690">
        <v>7</v>
      </c>
      <c r="G1690" s="20">
        <v>7.833333333333333</v>
      </c>
      <c r="H1690" s="21">
        <v>7</v>
      </c>
      <c r="I1690" s="19">
        <v>11.583333333333334</v>
      </c>
      <c r="J1690" t="s">
        <v>17</v>
      </c>
      <c r="K1690" s="18">
        <v>572.57000000000005</v>
      </c>
      <c r="L1690" s="18">
        <v>377.07</v>
      </c>
      <c r="M1690" s="18"/>
      <c r="N1690" s="18"/>
    </row>
    <row r="1691" spans="1:14" ht="15" x14ac:dyDescent="0.25">
      <c r="A1691" t="str">
        <f t="shared" si="26"/>
        <v>VN523A3211</v>
      </c>
      <c r="B1691" s="17" t="s">
        <v>633</v>
      </c>
      <c r="C1691" s="16" t="s">
        <v>469</v>
      </c>
      <c r="D1691" t="s">
        <v>27</v>
      </c>
      <c r="E1691" s="16" t="s">
        <v>632</v>
      </c>
      <c r="F1691">
        <v>1</v>
      </c>
      <c r="G1691" s="20">
        <v>8</v>
      </c>
      <c r="H1691" s="21">
        <v>1</v>
      </c>
      <c r="I1691" s="19">
        <v>12.666666666666666</v>
      </c>
      <c r="J1691" t="s">
        <v>17</v>
      </c>
      <c r="K1691" s="18">
        <v>512.16999999999996</v>
      </c>
      <c r="L1691" s="18">
        <v>469.86</v>
      </c>
      <c r="M1691" s="18"/>
      <c r="N1691" s="18"/>
    </row>
    <row r="1692" spans="1:14" ht="15" x14ac:dyDescent="0.25">
      <c r="A1692" t="str">
        <f t="shared" si="26"/>
        <v>VN523A3212</v>
      </c>
      <c r="B1692" s="17" t="s">
        <v>633</v>
      </c>
      <c r="C1692" s="16" t="s">
        <v>469</v>
      </c>
      <c r="D1692" t="s">
        <v>27</v>
      </c>
      <c r="E1692" s="16" t="s">
        <v>632</v>
      </c>
      <c r="F1692">
        <v>2</v>
      </c>
      <c r="G1692" s="20">
        <v>7.166666666666667</v>
      </c>
      <c r="H1692" s="21">
        <v>2</v>
      </c>
      <c r="I1692" s="19">
        <v>11.833333333333334</v>
      </c>
      <c r="J1692" t="s">
        <v>17</v>
      </c>
      <c r="K1692" s="18">
        <v>512.16999999999996</v>
      </c>
      <c r="L1692" s="18">
        <v>469.86</v>
      </c>
      <c r="M1692" s="18"/>
      <c r="N1692" s="18"/>
    </row>
    <row r="1693" spans="1:14" ht="15" x14ac:dyDescent="0.25">
      <c r="A1693" t="str">
        <f t="shared" si="26"/>
        <v>VN523A3213</v>
      </c>
      <c r="B1693" s="17" t="s">
        <v>633</v>
      </c>
      <c r="C1693" s="16" t="s">
        <v>469</v>
      </c>
      <c r="D1693" t="s">
        <v>27</v>
      </c>
      <c r="E1693" s="16" t="s">
        <v>632</v>
      </c>
      <c r="F1693">
        <v>3</v>
      </c>
      <c r="G1693" s="20">
        <v>7.166666666666667</v>
      </c>
      <c r="H1693" s="21">
        <v>3</v>
      </c>
      <c r="I1693" s="19">
        <v>11.833333333333334</v>
      </c>
      <c r="J1693" t="s">
        <v>17</v>
      </c>
      <c r="K1693" s="18">
        <v>769.51</v>
      </c>
      <c r="L1693" s="18">
        <v>705.95</v>
      </c>
      <c r="M1693" s="18"/>
      <c r="N1693" s="18"/>
    </row>
    <row r="1694" spans="1:14" ht="15" x14ac:dyDescent="0.25">
      <c r="A1694" t="str">
        <f t="shared" si="26"/>
        <v>VN523A3214</v>
      </c>
      <c r="B1694" s="17" t="s">
        <v>633</v>
      </c>
      <c r="C1694" s="16" t="s">
        <v>469</v>
      </c>
      <c r="D1694" t="s">
        <v>27</v>
      </c>
      <c r="E1694" s="16" t="s">
        <v>632</v>
      </c>
      <c r="F1694">
        <v>4</v>
      </c>
      <c r="G1694" s="20">
        <v>7.166666666666667</v>
      </c>
      <c r="H1694" s="21">
        <v>4</v>
      </c>
      <c r="I1694" s="19">
        <v>11.416666666666666</v>
      </c>
      <c r="J1694" t="s">
        <v>17</v>
      </c>
      <c r="K1694" s="18">
        <v>512.16999999999996</v>
      </c>
      <c r="L1694" s="18">
        <v>469.86</v>
      </c>
      <c r="M1694" s="18"/>
      <c r="N1694" s="18"/>
    </row>
    <row r="1695" spans="1:14" ht="15" x14ac:dyDescent="0.25">
      <c r="A1695" t="str">
        <f t="shared" si="26"/>
        <v>VN523A3215</v>
      </c>
      <c r="B1695" s="17" t="s">
        <v>633</v>
      </c>
      <c r="C1695" s="16" t="s">
        <v>469</v>
      </c>
      <c r="D1695" t="s">
        <v>27</v>
      </c>
      <c r="E1695" s="16" t="s">
        <v>632</v>
      </c>
      <c r="F1695">
        <v>5</v>
      </c>
      <c r="G1695" s="20">
        <v>7.166666666666667</v>
      </c>
      <c r="H1695" s="21">
        <v>5</v>
      </c>
      <c r="I1695" s="19">
        <v>11.833333333333334</v>
      </c>
      <c r="J1695" t="s">
        <v>17</v>
      </c>
      <c r="K1695" s="18">
        <v>769.51</v>
      </c>
      <c r="L1695" s="18">
        <v>705.95</v>
      </c>
      <c r="M1695" s="18"/>
      <c r="N1695" s="18"/>
    </row>
    <row r="1696" spans="1:14" ht="15" x14ac:dyDescent="0.25">
      <c r="A1696" t="str">
        <f t="shared" si="26"/>
        <v>VN523A3216</v>
      </c>
      <c r="B1696" s="17" t="s">
        <v>633</v>
      </c>
      <c r="C1696" s="16" t="s">
        <v>469</v>
      </c>
      <c r="D1696" t="s">
        <v>27</v>
      </c>
      <c r="E1696" s="16" t="s">
        <v>632</v>
      </c>
      <c r="F1696">
        <v>6</v>
      </c>
      <c r="G1696" s="20">
        <v>7.166666666666667</v>
      </c>
      <c r="H1696" s="21">
        <v>6</v>
      </c>
      <c r="I1696" s="19">
        <v>11.833333333333334</v>
      </c>
      <c r="J1696" t="s">
        <v>17</v>
      </c>
      <c r="K1696" s="18">
        <v>512.16999999999996</v>
      </c>
      <c r="L1696" s="18">
        <v>469.86</v>
      </c>
      <c r="M1696" s="18"/>
      <c r="N1696" s="18"/>
    </row>
    <row r="1697" spans="1:14" ht="15" x14ac:dyDescent="0.25">
      <c r="A1697" t="str">
        <f t="shared" si="26"/>
        <v>VN523A3217</v>
      </c>
      <c r="B1697" s="15" t="s">
        <v>633</v>
      </c>
      <c r="C1697" s="16" t="s">
        <v>469</v>
      </c>
      <c r="D1697" t="s">
        <v>27</v>
      </c>
      <c r="E1697" s="16" t="s">
        <v>632</v>
      </c>
      <c r="F1697">
        <v>7</v>
      </c>
      <c r="G1697" s="20">
        <v>7.166666666666667</v>
      </c>
      <c r="H1697" s="21">
        <v>7</v>
      </c>
      <c r="I1697" s="19">
        <v>11.833333333333334</v>
      </c>
      <c r="J1697" t="s">
        <v>17</v>
      </c>
      <c r="K1697" s="18">
        <v>512.16999999999996</v>
      </c>
      <c r="L1697" s="18">
        <v>469.86</v>
      </c>
      <c r="M1697" s="18"/>
      <c r="N1697" s="18"/>
    </row>
    <row r="1698" spans="1:14" ht="15" x14ac:dyDescent="0.25">
      <c r="A1698" t="str">
        <f t="shared" si="26"/>
        <v>VN1612A3211</v>
      </c>
      <c r="B1698" s="17" t="s">
        <v>466</v>
      </c>
      <c r="C1698" s="16" t="s">
        <v>246</v>
      </c>
      <c r="D1698" t="s">
        <v>35</v>
      </c>
      <c r="E1698" s="16" t="s">
        <v>465</v>
      </c>
      <c r="F1698">
        <v>1</v>
      </c>
      <c r="G1698" s="20">
        <v>9.1666666666666661</v>
      </c>
      <c r="H1698" s="21">
        <v>1</v>
      </c>
      <c r="I1698" s="19">
        <v>10.75</v>
      </c>
      <c r="J1698" t="s">
        <v>17</v>
      </c>
      <c r="K1698" s="18">
        <v>181.05</v>
      </c>
      <c r="L1698" s="18">
        <v>235.01</v>
      </c>
      <c r="M1698" s="18"/>
      <c r="N1698" s="18"/>
    </row>
    <row r="1699" spans="1:14" ht="15" x14ac:dyDescent="0.25">
      <c r="A1699" t="str">
        <f t="shared" si="26"/>
        <v>VN1612A3212</v>
      </c>
      <c r="B1699" s="17" t="s">
        <v>466</v>
      </c>
      <c r="C1699" s="16" t="s">
        <v>246</v>
      </c>
      <c r="D1699" t="s">
        <v>35</v>
      </c>
      <c r="E1699" s="16" t="s">
        <v>465</v>
      </c>
      <c r="F1699">
        <v>2</v>
      </c>
      <c r="G1699" s="20">
        <v>9.4166666666666661</v>
      </c>
      <c r="H1699" s="21">
        <v>2</v>
      </c>
      <c r="I1699" s="19">
        <v>11</v>
      </c>
      <c r="J1699" t="s">
        <v>17</v>
      </c>
      <c r="K1699" s="18">
        <v>181.05</v>
      </c>
      <c r="L1699" s="18">
        <v>235.01</v>
      </c>
      <c r="M1699" s="18"/>
      <c r="N1699" s="18"/>
    </row>
    <row r="1700" spans="1:14" ht="15" x14ac:dyDescent="0.25">
      <c r="A1700" t="str">
        <f t="shared" si="26"/>
        <v>VN1612A3213</v>
      </c>
      <c r="B1700" s="17" t="s">
        <v>466</v>
      </c>
      <c r="C1700" s="16" t="s">
        <v>246</v>
      </c>
      <c r="D1700" t="s">
        <v>35</v>
      </c>
      <c r="E1700" s="16" t="s">
        <v>465</v>
      </c>
      <c r="F1700">
        <v>3</v>
      </c>
      <c r="G1700" s="20">
        <v>13.833333333333334</v>
      </c>
      <c r="H1700" s="21">
        <v>3</v>
      </c>
      <c r="I1700" s="19">
        <v>15.416666666666666</v>
      </c>
      <c r="J1700" t="s">
        <v>17</v>
      </c>
      <c r="K1700" s="18">
        <v>181.05</v>
      </c>
      <c r="L1700" s="18">
        <v>235.01</v>
      </c>
      <c r="M1700" s="18"/>
      <c r="N1700" s="18"/>
    </row>
    <row r="1701" spans="1:14" ht="15" x14ac:dyDescent="0.25">
      <c r="A1701" t="str">
        <f t="shared" si="26"/>
        <v>VN1612A3214</v>
      </c>
      <c r="B1701" s="17" t="s">
        <v>466</v>
      </c>
      <c r="C1701" s="16" t="s">
        <v>246</v>
      </c>
      <c r="D1701" t="s">
        <v>35</v>
      </c>
      <c r="E1701" s="16" t="s">
        <v>465</v>
      </c>
      <c r="F1701">
        <v>4</v>
      </c>
      <c r="G1701" s="20">
        <v>9.3333333333333339</v>
      </c>
      <c r="H1701" s="21">
        <v>4</v>
      </c>
      <c r="I1701" s="19">
        <v>10.916666666666666</v>
      </c>
      <c r="J1701" t="s">
        <v>17</v>
      </c>
      <c r="K1701" s="18">
        <v>181.05</v>
      </c>
      <c r="L1701" s="18">
        <v>235.01</v>
      </c>
      <c r="M1701" s="18"/>
      <c r="N1701" s="18"/>
    </row>
    <row r="1702" spans="1:14" ht="15" x14ac:dyDescent="0.25">
      <c r="A1702" t="str">
        <f t="shared" si="26"/>
        <v>VN1612A3215</v>
      </c>
      <c r="B1702" s="17" t="s">
        <v>466</v>
      </c>
      <c r="C1702" s="16" t="s">
        <v>246</v>
      </c>
      <c r="D1702" t="s">
        <v>35</v>
      </c>
      <c r="E1702" s="16" t="s">
        <v>465</v>
      </c>
      <c r="F1702">
        <v>5</v>
      </c>
      <c r="G1702" s="20">
        <v>13.75</v>
      </c>
      <c r="H1702" s="21">
        <v>5</v>
      </c>
      <c r="I1702" s="19">
        <v>15.333333333333334</v>
      </c>
      <c r="J1702" t="s">
        <v>17</v>
      </c>
      <c r="K1702" s="18">
        <v>181.05</v>
      </c>
      <c r="L1702" s="18">
        <v>235.01</v>
      </c>
      <c r="M1702" s="18"/>
      <c r="N1702" s="18"/>
    </row>
    <row r="1703" spans="1:14" ht="15" x14ac:dyDescent="0.25">
      <c r="A1703" t="str">
        <f t="shared" si="26"/>
        <v>VN1612A3216</v>
      </c>
      <c r="B1703" s="17" t="s">
        <v>466</v>
      </c>
      <c r="C1703" s="16" t="s">
        <v>246</v>
      </c>
      <c r="D1703" t="s">
        <v>35</v>
      </c>
      <c r="E1703" s="16" t="s">
        <v>465</v>
      </c>
      <c r="F1703">
        <v>6</v>
      </c>
      <c r="G1703" s="20">
        <v>8.75</v>
      </c>
      <c r="H1703" s="21">
        <v>6</v>
      </c>
      <c r="I1703" s="19">
        <v>10.333333333333334</v>
      </c>
      <c r="J1703" t="s">
        <v>17</v>
      </c>
      <c r="K1703" s="18">
        <v>181.05</v>
      </c>
      <c r="L1703" s="18">
        <v>235.01</v>
      </c>
      <c r="M1703" s="18"/>
      <c r="N1703" s="18"/>
    </row>
    <row r="1704" spans="1:14" ht="15" x14ac:dyDescent="0.25">
      <c r="A1704" t="str">
        <f t="shared" si="26"/>
        <v>VN1612A3217</v>
      </c>
      <c r="B1704" s="15" t="s">
        <v>466</v>
      </c>
      <c r="C1704" s="16" t="s">
        <v>246</v>
      </c>
      <c r="D1704" t="s">
        <v>35</v>
      </c>
      <c r="E1704" s="16" t="s">
        <v>465</v>
      </c>
      <c r="F1704">
        <v>7</v>
      </c>
      <c r="G1704" s="20">
        <v>9.1666666666666661</v>
      </c>
      <c r="H1704" s="21">
        <v>7</v>
      </c>
      <c r="I1704" s="19">
        <v>10.75</v>
      </c>
      <c r="J1704" t="s">
        <v>17</v>
      </c>
      <c r="K1704" s="18">
        <v>181.05</v>
      </c>
      <c r="L1704" s="18">
        <v>235.01</v>
      </c>
      <c r="M1704" s="18"/>
      <c r="N1704" s="18"/>
    </row>
    <row r="1705" spans="1:14" ht="15" x14ac:dyDescent="0.25">
      <c r="A1705" t="str">
        <f t="shared" si="26"/>
        <v>VN1427A3211</v>
      </c>
      <c r="B1705" s="17" t="s">
        <v>245</v>
      </c>
      <c r="C1705" s="16" t="s">
        <v>246</v>
      </c>
      <c r="D1705" t="s">
        <v>27</v>
      </c>
      <c r="E1705" s="16" t="s">
        <v>244</v>
      </c>
      <c r="F1705">
        <v>1</v>
      </c>
      <c r="G1705" s="20">
        <v>7.416666666666667</v>
      </c>
      <c r="H1705" s="21">
        <v>1</v>
      </c>
      <c r="I1705" s="19">
        <v>8.5</v>
      </c>
      <c r="J1705" t="s">
        <v>17</v>
      </c>
      <c r="K1705" s="18">
        <v>159.31</v>
      </c>
      <c r="L1705" s="18">
        <v>161.80000000000001</v>
      </c>
      <c r="M1705" s="18"/>
      <c r="N1705" s="18"/>
    </row>
    <row r="1706" spans="1:14" ht="15" x14ac:dyDescent="0.25">
      <c r="A1706" t="str">
        <f t="shared" si="26"/>
        <v>VN1427A3212</v>
      </c>
      <c r="B1706" s="17" t="s">
        <v>245</v>
      </c>
      <c r="C1706" s="16" t="s">
        <v>246</v>
      </c>
      <c r="D1706" t="s">
        <v>27</v>
      </c>
      <c r="E1706" s="16" t="s">
        <v>244</v>
      </c>
      <c r="F1706">
        <v>2</v>
      </c>
      <c r="G1706" s="20">
        <v>7.5</v>
      </c>
      <c r="H1706" s="21">
        <v>2</v>
      </c>
      <c r="I1706" s="19">
        <v>8.5833333333333339</v>
      </c>
      <c r="J1706" t="s">
        <v>17</v>
      </c>
      <c r="K1706" s="18">
        <v>159.31</v>
      </c>
      <c r="L1706" s="18">
        <v>161.80000000000001</v>
      </c>
      <c r="M1706" s="18"/>
      <c r="N1706" s="18"/>
    </row>
    <row r="1707" spans="1:14" ht="15" x14ac:dyDescent="0.25">
      <c r="A1707" t="str">
        <f t="shared" si="26"/>
        <v>VN1427A3213</v>
      </c>
      <c r="B1707" s="17" t="s">
        <v>245</v>
      </c>
      <c r="C1707" s="16" t="s">
        <v>246</v>
      </c>
      <c r="D1707" t="s">
        <v>27</v>
      </c>
      <c r="E1707" s="16" t="s">
        <v>244</v>
      </c>
      <c r="F1707">
        <v>3</v>
      </c>
      <c r="G1707" s="20">
        <v>7.5</v>
      </c>
      <c r="H1707" s="21">
        <v>3</v>
      </c>
      <c r="I1707" s="19">
        <v>8.5833333333333339</v>
      </c>
      <c r="J1707" t="s">
        <v>17</v>
      </c>
      <c r="K1707" s="18">
        <v>159.31</v>
      </c>
      <c r="L1707" s="18">
        <v>161.80000000000001</v>
      </c>
      <c r="M1707" s="18"/>
      <c r="N1707" s="18"/>
    </row>
    <row r="1708" spans="1:14" ht="15" x14ac:dyDescent="0.25">
      <c r="A1708" t="str">
        <f t="shared" si="26"/>
        <v>VN1427A3214</v>
      </c>
      <c r="B1708" s="17" t="s">
        <v>245</v>
      </c>
      <c r="C1708" s="16" t="s">
        <v>246</v>
      </c>
      <c r="D1708" t="s">
        <v>27</v>
      </c>
      <c r="E1708" s="16" t="s">
        <v>244</v>
      </c>
      <c r="F1708">
        <v>4</v>
      </c>
      <c r="G1708" s="20">
        <v>7.916666666666667</v>
      </c>
      <c r="H1708" s="21">
        <v>4</v>
      </c>
      <c r="I1708" s="19">
        <v>9</v>
      </c>
      <c r="J1708" t="s">
        <v>17</v>
      </c>
      <c r="K1708" s="18">
        <v>159.31</v>
      </c>
      <c r="L1708" s="18">
        <v>161.80000000000001</v>
      </c>
      <c r="M1708" s="18"/>
      <c r="N1708" s="18"/>
    </row>
    <row r="1709" spans="1:14" ht="15" x14ac:dyDescent="0.25">
      <c r="A1709" t="str">
        <f t="shared" si="26"/>
        <v>VN1427A3215</v>
      </c>
      <c r="B1709" s="17" t="s">
        <v>245</v>
      </c>
      <c r="C1709" s="16" t="s">
        <v>246</v>
      </c>
      <c r="D1709" t="s">
        <v>27</v>
      </c>
      <c r="E1709" s="16" t="s">
        <v>244</v>
      </c>
      <c r="F1709">
        <v>5</v>
      </c>
      <c r="G1709" s="20">
        <v>7.416666666666667</v>
      </c>
      <c r="H1709" s="21">
        <v>5</v>
      </c>
      <c r="I1709" s="19">
        <v>8.5</v>
      </c>
      <c r="J1709" t="s">
        <v>17</v>
      </c>
      <c r="K1709" s="18">
        <v>159.31</v>
      </c>
      <c r="L1709" s="18">
        <v>161.80000000000001</v>
      </c>
      <c r="M1709" s="18"/>
      <c r="N1709" s="18"/>
    </row>
    <row r="1710" spans="1:14" ht="15" x14ac:dyDescent="0.25">
      <c r="A1710" t="str">
        <f t="shared" si="26"/>
        <v>VN1427A3216</v>
      </c>
      <c r="B1710" s="17" t="s">
        <v>245</v>
      </c>
      <c r="C1710" s="16" t="s">
        <v>246</v>
      </c>
      <c r="D1710" t="s">
        <v>27</v>
      </c>
      <c r="E1710" s="16" t="s">
        <v>244</v>
      </c>
      <c r="F1710">
        <v>6</v>
      </c>
      <c r="G1710" s="20">
        <v>9.25</v>
      </c>
      <c r="H1710" s="21">
        <v>6</v>
      </c>
      <c r="I1710" s="19">
        <v>10.333333333333334</v>
      </c>
      <c r="J1710" t="s">
        <v>17</v>
      </c>
      <c r="K1710" s="18">
        <v>159.31</v>
      </c>
      <c r="L1710" s="18">
        <v>161.80000000000001</v>
      </c>
      <c r="M1710" s="18"/>
      <c r="N1710" s="18"/>
    </row>
    <row r="1711" spans="1:14" ht="15" x14ac:dyDescent="0.25">
      <c r="A1711" t="str">
        <f t="shared" si="26"/>
        <v>VN1427A3217</v>
      </c>
      <c r="B1711" s="15" t="s">
        <v>245</v>
      </c>
      <c r="C1711" s="16" t="s">
        <v>246</v>
      </c>
      <c r="D1711" t="s">
        <v>27</v>
      </c>
      <c r="E1711" s="16" t="s">
        <v>244</v>
      </c>
      <c r="F1711">
        <v>7</v>
      </c>
      <c r="G1711" s="20">
        <v>7.416666666666667</v>
      </c>
      <c r="H1711" s="21">
        <v>7</v>
      </c>
      <c r="I1711" s="19">
        <v>8.5</v>
      </c>
      <c r="J1711" t="s">
        <v>17</v>
      </c>
      <c r="K1711" s="18">
        <v>159.31</v>
      </c>
      <c r="L1711" s="18">
        <v>161.80000000000001</v>
      </c>
      <c r="M1711" s="18"/>
      <c r="N1711" s="18"/>
    </row>
    <row r="1712" spans="1:14" ht="15" x14ac:dyDescent="0.25">
      <c r="A1712" t="str">
        <f t="shared" si="26"/>
        <v>VN930A3211</v>
      </c>
      <c r="B1712" s="17" t="s">
        <v>88</v>
      </c>
      <c r="C1712" s="16" t="s">
        <v>87</v>
      </c>
      <c r="D1712" t="s">
        <v>79</v>
      </c>
      <c r="E1712" s="16" t="s">
        <v>84</v>
      </c>
      <c r="F1712">
        <v>1</v>
      </c>
      <c r="G1712" s="20">
        <v>9.9166666666666661</v>
      </c>
      <c r="H1712" s="21">
        <v>1</v>
      </c>
      <c r="I1712" s="19">
        <v>11.416666666666666</v>
      </c>
      <c r="J1712" t="s">
        <v>17</v>
      </c>
      <c r="K1712" s="18">
        <v>173.38</v>
      </c>
      <c r="L1712" s="18">
        <v>293.22000000000003</v>
      </c>
      <c r="M1712" s="18"/>
      <c r="N1712" s="18"/>
    </row>
    <row r="1713" spans="1:14" ht="15" x14ac:dyDescent="0.25">
      <c r="A1713" t="str">
        <f t="shared" si="26"/>
        <v>VN930A3214</v>
      </c>
      <c r="B1713" s="17" t="s">
        <v>88</v>
      </c>
      <c r="C1713" s="16" t="s">
        <v>87</v>
      </c>
      <c r="D1713" t="s">
        <v>79</v>
      </c>
      <c r="E1713" s="16" t="s">
        <v>84</v>
      </c>
      <c r="F1713">
        <v>4</v>
      </c>
      <c r="G1713" s="20">
        <v>9.9166666666666661</v>
      </c>
      <c r="H1713" s="21">
        <v>4</v>
      </c>
      <c r="I1713" s="19">
        <v>11.416666666666666</v>
      </c>
      <c r="J1713" t="s">
        <v>17</v>
      </c>
      <c r="K1713" s="18">
        <v>173.38</v>
      </c>
      <c r="L1713" s="18">
        <v>293.22000000000003</v>
      </c>
      <c r="M1713" s="18"/>
      <c r="N1713" s="18"/>
    </row>
    <row r="1714" spans="1:14" ht="15" x14ac:dyDescent="0.25">
      <c r="A1714" t="str">
        <f t="shared" si="26"/>
        <v>VN930A3215</v>
      </c>
      <c r="B1714" s="17" t="s">
        <v>88</v>
      </c>
      <c r="C1714" s="16" t="s">
        <v>87</v>
      </c>
      <c r="D1714" t="s">
        <v>79</v>
      </c>
      <c r="E1714" s="16" t="s">
        <v>84</v>
      </c>
      <c r="F1714">
        <v>5</v>
      </c>
      <c r="G1714" s="20">
        <v>10</v>
      </c>
      <c r="H1714" s="21">
        <v>5</v>
      </c>
      <c r="I1714" s="19">
        <v>11.5</v>
      </c>
      <c r="J1714" t="s">
        <v>17</v>
      </c>
      <c r="K1714" s="18">
        <v>173.38</v>
      </c>
      <c r="L1714" s="18">
        <v>293.22000000000003</v>
      </c>
      <c r="M1714" s="18"/>
      <c r="N1714" s="18"/>
    </row>
    <row r="1715" spans="1:14" ht="15" x14ac:dyDescent="0.25">
      <c r="A1715" t="str">
        <f t="shared" si="26"/>
        <v>VN930A3216</v>
      </c>
      <c r="B1715" s="15" t="s">
        <v>88</v>
      </c>
      <c r="C1715" s="16" t="s">
        <v>87</v>
      </c>
      <c r="D1715" t="s">
        <v>79</v>
      </c>
      <c r="E1715" s="16" t="s">
        <v>84</v>
      </c>
      <c r="F1715">
        <v>6</v>
      </c>
      <c r="G1715" s="20">
        <v>9.9166666666666661</v>
      </c>
      <c r="H1715" s="21">
        <v>6</v>
      </c>
      <c r="I1715" s="19">
        <v>11.416666666666666</v>
      </c>
      <c r="J1715" t="s">
        <v>17</v>
      </c>
      <c r="K1715" s="18">
        <v>173.38</v>
      </c>
      <c r="L1715" s="18">
        <v>293.22000000000003</v>
      </c>
      <c r="M1715" s="18"/>
      <c r="N1715" s="18"/>
    </row>
    <row r="1716" spans="1:14" ht="15" x14ac:dyDescent="0.25">
      <c r="A1716" t="str">
        <f t="shared" si="26"/>
        <v>VN812A3213</v>
      </c>
      <c r="B1716" s="17" t="s">
        <v>642</v>
      </c>
      <c r="C1716" s="16" t="s">
        <v>87</v>
      </c>
      <c r="D1716" t="s">
        <v>27</v>
      </c>
      <c r="E1716" s="16" t="s">
        <v>747</v>
      </c>
      <c r="F1716">
        <v>3</v>
      </c>
      <c r="G1716" s="20">
        <v>11.333333333333334</v>
      </c>
      <c r="H1716" s="21">
        <v>3</v>
      </c>
      <c r="I1716" s="19">
        <v>12.583333333333334</v>
      </c>
      <c r="J1716" t="s">
        <v>17</v>
      </c>
      <c r="K1716" s="18">
        <v>236.48</v>
      </c>
      <c r="L1716" s="18">
        <v>229.42</v>
      </c>
      <c r="M1716" s="18"/>
      <c r="N1716" s="18"/>
    </row>
    <row r="1717" spans="1:14" ht="15" x14ac:dyDescent="0.25">
      <c r="A1717" t="str">
        <f t="shared" si="26"/>
        <v>VN812A3214</v>
      </c>
      <c r="B1717" s="17" t="s">
        <v>642</v>
      </c>
      <c r="C1717" s="16" t="s">
        <v>87</v>
      </c>
      <c r="D1717" t="s">
        <v>27</v>
      </c>
      <c r="E1717" s="16" t="s">
        <v>747</v>
      </c>
      <c r="F1717">
        <v>4</v>
      </c>
      <c r="G1717" s="20">
        <v>11.333333333333334</v>
      </c>
      <c r="H1717" s="21">
        <v>4</v>
      </c>
      <c r="I1717" s="19">
        <v>12.583333333333334</v>
      </c>
      <c r="J1717" t="s">
        <v>17</v>
      </c>
      <c r="K1717" s="18">
        <v>236.48</v>
      </c>
      <c r="L1717" s="18">
        <v>229.42</v>
      </c>
      <c r="M1717" s="18"/>
      <c r="N1717" s="18"/>
    </row>
    <row r="1718" spans="1:14" ht="15" x14ac:dyDescent="0.25">
      <c r="A1718" t="str">
        <f t="shared" si="26"/>
        <v>VN812A3215</v>
      </c>
      <c r="B1718" s="17" t="s">
        <v>642</v>
      </c>
      <c r="C1718" s="16" t="s">
        <v>87</v>
      </c>
      <c r="D1718" t="s">
        <v>27</v>
      </c>
      <c r="E1718" s="16" t="s">
        <v>747</v>
      </c>
      <c r="F1718">
        <v>5</v>
      </c>
      <c r="G1718" s="20">
        <v>11.333333333333334</v>
      </c>
      <c r="H1718" s="21">
        <v>5</v>
      </c>
      <c r="I1718" s="19">
        <v>12.583333333333334</v>
      </c>
      <c r="J1718" t="s">
        <v>17</v>
      </c>
      <c r="K1718" s="18">
        <v>236.48</v>
      </c>
      <c r="L1718" s="18">
        <v>229.42</v>
      </c>
      <c r="M1718" s="18"/>
      <c r="N1718" s="18"/>
    </row>
    <row r="1719" spans="1:14" ht="15" x14ac:dyDescent="0.25">
      <c r="A1719" t="str">
        <f t="shared" si="26"/>
        <v>VN812A3216</v>
      </c>
      <c r="B1719" s="17" t="s">
        <v>642</v>
      </c>
      <c r="C1719" s="16" t="s">
        <v>87</v>
      </c>
      <c r="D1719" t="s">
        <v>27</v>
      </c>
      <c r="E1719" s="16" t="s">
        <v>747</v>
      </c>
      <c r="F1719">
        <v>6</v>
      </c>
      <c r="G1719" s="20">
        <v>11.333333333333334</v>
      </c>
      <c r="H1719" s="21">
        <v>6</v>
      </c>
      <c r="I1719" s="19">
        <v>12.583333333333334</v>
      </c>
      <c r="J1719" t="s">
        <v>17</v>
      </c>
      <c r="K1719" s="18">
        <v>236.48</v>
      </c>
      <c r="L1719" s="18">
        <v>229.42</v>
      </c>
      <c r="M1719" s="18"/>
      <c r="N1719" s="18"/>
    </row>
    <row r="1720" spans="1:14" ht="15" x14ac:dyDescent="0.25">
      <c r="A1720" t="str">
        <f t="shared" si="26"/>
        <v>VN812A3217</v>
      </c>
      <c r="B1720" s="17" t="s">
        <v>642</v>
      </c>
      <c r="C1720" s="16" t="s">
        <v>87</v>
      </c>
      <c r="D1720" t="s">
        <v>27</v>
      </c>
      <c r="E1720" s="16" t="s">
        <v>747</v>
      </c>
      <c r="F1720">
        <v>7</v>
      </c>
      <c r="G1720" s="20">
        <v>11.333333333333334</v>
      </c>
      <c r="H1720" s="21">
        <v>7</v>
      </c>
      <c r="I1720" s="19">
        <v>12.583333333333334</v>
      </c>
      <c r="J1720" t="s">
        <v>17</v>
      </c>
      <c r="K1720" s="18">
        <v>236.48</v>
      </c>
      <c r="L1720" s="18">
        <v>229.42</v>
      </c>
      <c r="M1720" s="18"/>
      <c r="N1720" s="18"/>
    </row>
    <row r="1721" spans="1:14" ht="15" x14ac:dyDescent="0.25">
      <c r="A1721" t="str">
        <f t="shared" si="26"/>
        <v>VN814A3211</v>
      </c>
      <c r="B1721" s="17" t="s">
        <v>642</v>
      </c>
      <c r="C1721" s="16" t="s">
        <v>87</v>
      </c>
      <c r="D1721" t="s">
        <v>27</v>
      </c>
      <c r="E1721" s="16" t="s">
        <v>641</v>
      </c>
      <c r="F1721">
        <v>1</v>
      </c>
      <c r="G1721" s="20">
        <v>14.583333333333334</v>
      </c>
      <c r="H1721" s="21">
        <v>1</v>
      </c>
      <c r="I1721" s="19">
        <v>15.833333333333334</v>
      </c>
      <c r="J1721" t="s">
        <v>17</v>
      </c>
      <c r="K1721" s="18">
        <v>236.48</v>
      </c>
      <c r="L1721" s="18">
        <v>229.42</v>
      </c>
      <c r="M1721" s="18"/>
      <c r="N1721" s="18"/>
    </row>
    <row r="1722" spans="1:14" ht="15" x14ac:dyDescent="0.25">
      <c r="A1722" t="str">
        <f t="shared" si="26"/>
        <v>VN814A3212</v>
      </c>
      <c r="B1722" s="17" t="s">
        <v>642</v>
      </c>
      <c r="C1722" s="16" t="s">
        <v>87</v>
      </c>
      <c r="D1722" t="s">
        <v>27</v>
      </c>
      <c r="E1722" s="16" t="s">
        <v>641</v>
      </c>
      <c r="F1722">
        <v>2</v>
      </c>
      <c r="G1722" s="20">
        <v>14.583333333333334</v>
      </c>
      <c r="H1722" s="21">
        <v>2</v>
      </c>
      <c r="I1722" s="19">
        <v>15.833333333333334</v>
      </c>
      <c r="J1722" t="s">
        <v>17</v>
      </c>
      <c r="K1722" s="18">
        <v>236.48</v>
      </c>
      <c r="L1722" s="18">
        <v>229.42</v>
      </c>
      <c r="M1722" s="18"/>
      <c r="N1722" s="18"/>
    </row>
    <row r="1723" spans="1:14" ht="15" x14ac:dyDescent="0.25">
      <c r="A1723" t="str">
        <f t="shared" si="26"/>
        <v>VN814A3214</v>
      </c>
      <c r="B1723" s="17" t="s">
        <v>642</v>
      </c>
      <c r="C1723" s="16" t="s">
        <v>87</v>
      </c>
      <c r="D1723" t="s">
        <v>27</v>
      </c>
      <c r="E1723" s="16" t="s">
        <v>641</v>
      </c>
      <c r="F1723">
        <v>4</v>
      </c>
      <c r="G1723" s="20">
        <v>14.583333333333334</v>
      </c>
      <c r="H1723" s="21">
        <v>4</v>
      </c>
      <c r="I1723" s="19">
        <v>15.833333333333334</v>
      </c>
      <c r="J1723" t="s">
        <v>17</v>
      </c>
      <c r="K1723" s="18">
        <v>236.48</v>
      </c>
      <c r="L1723" s="18">
        <v>229.42</v>
      </c>
      <c r="M1723" s="18"/>
      <c r="N1723" s="18"/>
    </row>
    <row r="1724" spans="1:14" ht="15" x14ac:dyDescent="0.25">
      <c r="A1724" t="str">
        <f t="shared" si="26"/>
        <v>VN814A3215</v>
      </c>
      <c r="B1724" s="15" t="s">
        <v>642</v>
      </c>
      <c r="C1724" s="16" t="s">
        <v>87</v>
      </c>
      <c r="D1724" t="s">
        <v>27</v>
      </c>
      <c r="E1724" s="16" t="s">
        <v>641</v>
      </c>
      <c r="F1724">
        <v>5</v>
      </c>
      <c r="G1724" s="20">
        <v>14.583333333333334</v>
      </c>
      <c r="H1724" s="21">
        <v>5</v>
      </c>
      <c r="I1724" s="19">
        <v>15.833333333333334</v>
      </c>
      <c r="J1724" t="s">
        <v>17</v>
      </c>
      <c r="K1724" s="18">
        <v>236.48</v>
      </c>
      <c r="L1724" s="18">
        <v>229.42</v>
      </c>
      <c r="M1724" s="18"/>
      <c r="N1724" s="18"/>
    </row>
    <row r="1725" spans="1:14" ht="15" x14ac:dyDescent="0.25">
      <c r="A1725" t="str">
        <f t="shared" si="26"/>
        <v>VN836A3211</v>
      </c>
      <c r="B1725" s="17" t="s">
        <v>299</v>
      </c>
      <c r="C1725" s="16" t="s">
        <v>87</v>
      </c>
      <c r="D1725" t="s">
        <v>35</v>
      </c>
      <c r="E1725" s="16" t="s">
        <v>298</v>
      </c>
      <c r="F1725">
        <v>1</v>
      </c>
      <c r="G1725" s="20">
        <v>11.083333333333334</v>
      </c>
      <c r="H1725" s="21">
        <v>1</v>
      </c>
      <c r="I1725" s="19">
        <v>12.833333333333334</v>
      </c>
      <c r="J1725" t="s">
        <v>17</v>
      </c>
      <c r="K1725" s="18">
        <v>290.64</v>
      </c>
      <c r="L1725" s="18">
        <v>331.16</v>
      </c>
      <c r="M1725" s="18"/>
      <c r="N1725" s="18"/>
    </row>
    <row r="1726" spans="1:14" ht="15" x14ac:dyDescent="0.25">
      <c r="A1726" t="str">
        <f t="shared" si="26"/>
        <v>VN836A3212</v>
      </c>
      <c r="B1726" s="17" t="s">
        <v>299</v>
      </c>
      <c r="C1726" s="16" t="s">
        <v>87</v>
      </c>
      <c r="D1726" t="s">
        <v>35</v>
      </c>
      <c r="E1726" s="16" t="s">
        <v>298</v>
      </c>
      <c r="F1726">
        <v>2</v>
      </c>
      <c r="G1726" s="20">
        <v>11.083333333333334</v>
      </c>
      <c r="H1726" s="21">
        <v>2</v>
      </c>
      <c r="I1726" s="19">
        <v>12.833333333333334</v>
      </c>
      <c r="J1726" t="s">
        <v>17</v>
      </c>
      <c r="K1726" s="18">
        <v>290.64</v>
      </c>
      <c r="L1726" s="18">
        <v>331.16</v>
      </c>
      <c r="M1726" s="18"/>
      <c r="N1726" s="18"/>
    </row>
    <row r="1727" spans="1:14" ht="15" x14ac:dyDescent="0.25">
      <c r="A1727" t="str">
        <f t="shared" si="26"/>
        <v>VN836A3214</v>
      </c>
      <c r="B1727" s="17" t="s">
        <v>299</v>
      </c>
      <c r="C1727" s="16" t="s">
        <v>87</v>
      </c>
      <c r="D1727" t="s">
        <v>35</v>
      </c>
      <c r="E1727" s="16" t="s">
        <v>298</v>
      </c>
      <c r="F1727">
        <v>4</v>
      </c>
      <c r="G1727" s="20">
        <v>11.083333333333334</v>
      </c>
      <c r="H1727" s="21">
        <v>4</v>
      </c>
      <c r="I1727" s="19">
        <v>12.833333333333334</v>
      </c>
      <c r="J1727" t="s">
        <v>17</v>
      </c>
      <c r="K1727" s="18">
        <v>290.64</v>
      </c>
      <c r="L1727" s="18">
        <v>331.16</v>
      </c>
      <c r="M1727" s="18"/>
      <c r="N1727" s="18"/>
    </row>
    <row r="1728" spans="1:14" ht="15" x14ac:dyDescent="0.25">
      <c r="A1728" t="str">
        <f t="shared" si="26"/>
        <v>VN836A3215</v>
      </c>
      <c r="B1728" s="17" t="s">
        <v>299</v>
      </c>
      <c r="C1728" s="16" t="s">
        <v>87</v>
      </c>
      <c r="D1728" t="s">
        <v>35</v>
      </c>
      <c r="E1728" s="16" t="s">
        <v>298</v>
      </c>
      <c r="F1728">
        <v>5</v>
      </c>
      <c r="G1728" s="20">
        <v>11.083333333333334</v>
      </c>
      <c r="H1728" s="21">
        <v>5</v>
      </c>
      <c r="I1728" s="19">
        <v>12.833333333333334</v>
      </c>
      <c r="J1728" t="s">
        <v>17</v>
      </c>
      <c r="K1728" s="18">
        <v>290.64</v>
      </c>
      <c r="L1728" s="18">
        <v>331.16</v>
      </c>
      <c r="M1728" s="18"/>
      <c r="N1728" s="18"/>
    </row>
    <row r="1729" spans="1:14" ht="15" x14ac:dyDescent="0.25">
      <c r="A1729" t="str">
        <f t="shared" si="26"/>
        <v>VN836A3216</v>
      </c>
      <c r="B1729" s="17" t="s">
        <v>299</v>
      </c>
      <c r="C1729" s="16" t="s">
        <v>87</v>
      </c>
      <c r="D1729" t="s">
        <v>35</v>
      </c>
      <c r="E1729" s="16" t="s">
        <v>298</v>
      </c>
      <c r="F1729">
        <v>6</v>
      </c>
      <c r="G1729" s="20">
        <v>11.083333333333334</v>
      </c>
      <c r="H1729" s="21">
        <v>6</v>
      </c>
      <c r="I1729" s="19">
        <v>12.833333333333334</v>
      </c>
      <c r="J1729" t="s">
        <v>17</v>
      </c>
      <c r="K1729" s="18">
        <v>290.64</v>
      </c>
      <c r="L1729" s="18">
        <v>331.16</v>
      </c>
      <c r="M1729" s="18"/>
      <c r="N1729" s="18"/>
    </row>
    <row r="1730" spans="1:14" ht="15" x14ac:dyDescent="0.25">
      <c r="A1730" t="str">
        <f t="shared" si="26"/>
        <v>VN836A3217</v>
      </c>
      <c r="B1730" s="17" t="s">
        <v>299</v>
      </c>
      <c r="C1730" s="16" t="s">
        <v>87</v>
      </c>
      <c r="D1730" t="s">
        <v>35</v>
      </c>
      <c r="E1730" s="16" t="s">
        <v>298</v>
      </c>
      <c r="F1730">
        <v>7</v>
      </c>
      <c r="G1730" s="20">
        <v>11.083333333333334</v>
      </c>
      <c r="H1730" s="21">
        <v>7</v>
      </c>
      <c r="I1730" s="19">
        <v>12.833333333333334</v>
      </c>
      <c r="J1730" t="s">
        <v>17</v>
      </c>
      <c r="K1730" s="18">
        <v>290.64</v>
      </c>
      <c r="L1730" s="18">
        <v>331.16</v>
      </c>
      <c r="M1730" s="18"/>
      <c r="N1730" s="18"/>
    </row>
    <row r="1731" spans="1:14" ht="15" x14ac:dyDescent="0.25">
      <c r="A1731" t="str">
        <f t="shared" ref="A1731:A1794" si="27">E1731&amp;J1731&amp;F1731</f>
        <v>VN842A3211</v>
      </c>
      <c r="B1731" s="17" t="s">
        <v>299</v>
      </c>
      <c r="C1731" s="16" t="s">
        <v>87</v>
      </c>
      <c r="D1731" t="s">
        <v>35</v>
      </c>
      <c r="E1731" s="16" t="s">
        <v>305</v>
      </c>
      <c r="F1731">
        <v>1</v>
      </c>
      <c r="G1731" s="20">
        <v>13.75</v>
      </c>
      <c r="H1731" s="21">
        <v>1</v>
      </c>
      <c r="I1731" s="19">
        <v>15.5</v>
      </c>
      <c r="J1731" t="s">
        <v>17</v>
      </c>
      <c r="K1731" s="18">
        <v>290.64</v>
      </c>
      <c r="L1731" s="18">
        <v>331.16</v>
      </c>
      <c r="M1731" s="18"/>
      <c r="N1731" s="18"/>
    </row>
    <row r="1732" spans="1:14" ht="15" x14ac:dyDescent="0.25">
      <c r="A1732" t="str">
        <f t="shared" si="27"/>
        <v>VN842A3213</v>
      </c>
      <c r="B1732" s="17" t="s">
        <v>299</v>
      </c>
      <c r="C1732" s="16" t="s">
        <v>87</v>
      </c>
      <c r="D1732" t="s">
        <v>35</v>
      </c>
      <c r="E1732" s="16" t="s">
        <v>305</v>
      </c>
      <c r="F1732">
        <v>3</v>
      </c>
      <c r="G1732" s="20">
        <v>14</v>
      </c>
      <c r="H1732" s="21">
        <v>3</v>
      </c>
      <c r="I1732" s="19">
        <v>15.75</v>
      </c>
      <c r="J1732" t="s">
        <v>17</v>
      </c>
      <c r="K1732" s="18">
        <v>290.64</v>
      </c>
      <c r="L1732" s="18">
        <v>331.16</v>
      </c>
      <c r="M1732" s="18"/>
      <c r="N1732" s="18"/>
    </row>
    <row r="1733" spans="1:14" ht="15" x14ac:dyDescent="0.25">
      <c r="A1733" t="str">
        <f t="shared" si="27"/>
        <v>VN842A3215</v>
      </c>
      <c r="B1733" s="17" t="s">
        <v>299</v>
      </c>
      <c r="C1733" s="16" t="s">
        <v>87</v>
      </c>
      <c r="D1733" t="s">
        <v>35</v>
      </c>
      <c r="E1733" s="16" t="s">
        <v>305</v>
      </c>
      <c r="F1733">
        <v>5</v>
      </c>
      <c r="G1733" s="20">
        <v>14.333333333333334</v>
      </c>
      <c r="H1733" s="21">
        <v>5</v>
      </c>
      <c r="I1733" s="19">
        <v>16.083333333333332</v>
      </c>
      <c r="J1733" t="s">
        <v>17</v>
      </c>
      <c r="K1733" s="18">
        <v>290.64</v>
      </c>
      <c r="L1733" s="18">
        <v>331.16</v>
      </c>
      <c r="M1733" s="18"/>
      <c r="N1733" s="18"/>
    </row>
    <row r="1734" spans="1:14" ht="15" x14ac:dyDescent="0.25">
      <c r="A1734" t="str">
        <f t="shared" si="27"/>
        <v>VN842A3216</v>
      </c>
      <c r="B1734" s="17" t="s">
        <v>299</v>
      </c>
      <c r="C1734" s="16" t="s">
        <v>87</v>
      </c>
      <c r="D1734" t="s">
        <v>35</v>
      </c>
      <c r="E1734" s="16" t="s">
        <v>305</v>
      </c>
      <c r="F1734">
        <v>6</v>
      </c>
      <c r="G1734" s="20">
        <v>13.75</v>
      </c>
      <c r="H1734" s="21">
        <v>6</v>
      </c>
      <c r="I1734" s="19">
        <v>15.5</v>
      </c>
      <c r="J1734" t="s">
        <v>17</v>
      </c>
      <c r="K1734" s="18">
        <v>290.64</v>
      </c>
      <c r="L1734" s="18">
        <v>331.16</v>
      </c>
      <c r="M1734" s="18"/>
      <c r="N1734" s="18"/>
    </row>
    <row r="1735" spans="1:14" ht="15" x14ac:dyDescent="0.25">
      <c r="A1735" t="str">
        <f t="shared" si="27"/>
        <v>VN842A3217</v>
      </c>
      <c r="B1735" s="15" t="s">
        <v>299</v>
      </c>
      <c r="C1735" s="16" t="s">
        <v>87</v>
      </c>
      <c r="D1735" t="s">
        <v>35</v>
      </c>
      <c r="E1735" s="16" t="s">
        <v>305</v>
      </c>
      <c r="F1735">
        <v>7</v>
      </c>
      <c r="G1735" s="20">
        <v>14.75</v>
      </c>
      <c r="H1735" s="21">
        <v>7</v>
      </c>
      <c r="I1735" s="19">
        <v>16.5</v>
      </c>
      <c r="J1735" t="s">
        <v>17</v>
      </c>
      <c r="K1735" s="18">
        <v>290.64</v>
      </c>
      <c r="L1735" s="18">
        <v>331.16</v>
      </c>
      <c r="M1735" s="18"/>
      <c r="N1735" s="18"/>
    </row>
    <row r="1736" spans="1:14" ht="15" x14ac:dyDescent="0.25">
      <c r="A1736" t="str">
        <f t="shared" si="27"/>
        <v>VN942A3211</v>
      </c>
      <c r="B1736" s="17" t="s">
        <v>474</v>
      </c>
      <c r="C1736" s="16" t="s">
        <v>439</v>
      </c>
      <c r="D1736" t="s">
        <v>27</v>
      </c>
      <c r="E1736" s="16" t="s">
        <v>473</v>
      </c>
      <c r="F1736">
        <v>1</v>
      </c>
      <c r="G1736" s="20">
        <v>5.666666666666667</v>
      </c>
      <c r="H1736" s="21">
        <v>1</v>
      </c>
      <c r="I1736" s="19">
        <v>8.0833333333333339</v>
      </c>
      <c r="J1736" t="s">
        <v>17</v>
      </c>
      <c r="K1736" s="18">
        <v>390.23</v>
      </c>
      <c r="L1736" s="18">
        <v>402.96</v>
      </c>
      <c r="M1736" s="18"/>
      <c r="N1736" s="18"/>
    </row>
    <row r="1737" spans="1:14" ht="15" x14ac:dyDescent="0.25">
      <c r="A1737" t="str">
        <f t="shared" si="27"/>
        <v>VN942A3213</v>
      </c>
      <c r="B1737" s="17" t="s">
        <v>474</v>
      </c>
      <c r="C1737" s="16" t="s">
        <v>439</v>
      </c>
      <c r="D1737" t="s">
        <v>27</v>
      </c>
      <c r="E1737" s="16" t="s">
        <v>473</v>
      </c>
      <c r="F1737">
        <v>3</v>
      </c>
      <c r="G1737" s="20">
        <v>5.666666666666667</v>
      </c>
      <c r="H1737" s="21">
        <v>3</v>
      </c>
      <c r="I1737" s="19">
        <v>8.0833333333333339</v>
      </c>
      <c r="J1737" t="s">
        <v>17</v>
      </c>
      <c r="K1737" s="18">
        <v>390.23</v>
      </c>
      <c r="L1737" s="18">
        <v>402.96</v>
      </c>
      <c r="M1737" s="18"/>
      <c r="N1737" s="18"/>
    </row>
    <row r="1738" spans="1:14" ht="15" x14ac:dyDescent="0.25">
      <c r="A1738" t="str">
        <f t="shared" si="27"/>
        <v>VN942A3214</v>
      </c>
      <c r="B1738" s="17" t="s">
        <v>474</v>
      </c>
      <c r="C1738" s="16" t="s">
        <v>439</v>
      </c>
      <c r="D1738" t="s">
        <v>27</v>
      </c>
      <c r="E1738" s="16" t="s">
        <v>473</v>
      </c>
      <c r="F1738">
        <v>4</v>
      </c>
      <c r="G1738" s="20">
        <v>5.666666666666667</v>
      </c>
      <c r="H1738" s="21">
        <v>4</v>
      </c>
      <c r="I1738" s="19">
        <v>8.0833333333333339</v>
      </c>
      <c r="J1738" t="s">
        <v>17</v>
      </c>
      <c r="K1738" s="18">
        <v>390.23</v>
      </c>
      <c r="L1738" s="18">
        <v>402.96</v>
      </c>
      <c r="M1738" s="18"/>
      <c r="N1738" s="18"/>
    </row>
    <row r="1739" spans="1:14" ht="15" x14ac:dyDescent="0.25">
      <c r="A1739" t="str">
        <f t="shared" si="27"/>
        <v>VN942A3215</v>
      </c>
      <c r="B1739" s="17" t="s">
        <v>474</v>
      </c>
      <c r="C1739" s="16" t="s">
        <v>439</v>
      </c>
      <c r="D1739" t="s">
        <v>27</v>
      </c>
      <c r="E1739" s="16" t="s">
        <v>473</v>
      </c>
      <c r="F1739">
        <v>5</v>
      </c>
      <c r="G1739" s="20">
        <v>5.666666666666667</v>
      </c>
      <c r="H1739" s="21">
        <v>5</v>
      </c>
      <c r="I1739" s="19">
        <v>8.0833333333333339</v>
      </c>
      <c r="J1739" t="s">
        <v>17</v>
      </c>
      <c r="K1739" s="18">
        <v>390.23</v>
      </c>
      <c r="L1739" s="18">
        <v>402.96</v>
      </c>
      <c r="M1739" s="18"/>
      <c r="N1739" s="18"/>
    </row>
    <row r="1740" spans="1:14" ht="15" x14ac:dyDescent="0.25">
      <c r="A1740" t="str">
        <f t="shared" si="27"/>
        <v>VN942A3217</v>
      </c>
      <c r="B1740" s="15" t="s">
        <v>474</v>
      </c>
      <c r="C1740" s="16" t="s">
        <v>439</v>
      </c>
      <c r="D1740" t="s">
        <v>27</v>
      </c>
      <c r="E1740" s="16" t="s">
        <v>473</v>
      </c>
      <c r="F1740">
        <v>7</v>
      </c>
      <c r="G1740" s="20">
        <v>5.666666666666667</v>
      </c>
      <c r="H1740" s="21">
        <v>7</v>
      </c>
      <c r="I1740" s="19">
        <v>8.0833333333333339</v>
      </c>
      <c r="J1740" t="s">
        <v>17</v>
      </c>
      <c r="K1740" s="18">
        <v>390.23</v>
      </c>
      <c r="L1740" s="18">
        <v>402.96</v>
      </c>
      <c r="M1740" s="18"/>
      <c r="N1740" s="18"/>
    </row>
    <row r="1741" spans="1:14" ht="15" x14ac:dyDescent="0.25">
      <c r="A1741" t="str">
        <f t="shared" si="27"/>
        <v>VN956A3211</v>
      </c>
      <c r="B1741" s="17" t="s">
        <v>444</v>
      </c>
      <c r="C1741" s="16" t="s">
        <v>439</v>
      </c>
      <c r="D1741" t="s">
        <v>35</v>
      </c>
      <c r="E1741" s="16" t="s">
        <v>443</v>
      </c>
      <c r="F1741">
        <v>1</v>
      </c>
      <c r="G1741" s="20">
        <v>12.75</v>
      </c>
      <c r="H1741" s="21">
        <v>1</v>
      </c>
      <c r="I1741" s="19">
        <v>14.75</v>
      </c>
      <c r="J1741" t="s">
        <v>17</v>
      </c>
      <c r="K1741" s="18">
        <v>352.08</v>
      </c>
      <c r="L1741" s="18">
        <v>364.12</v>
      </c>
      <c r="M1741" s="18"/>
      <c r="N1741" s="18"/>
    </row>
    <row r="1742" spans="1:14" ht="15" x14ac:dyDescent="0.25">
      <c r="A1742" t="str">
        <f t="shared" si="27"/>
        <v>VN956A3212</v>
      </c>
      <c r="B1742" s="17" t="s">
        <v>444</v>
      </c>
      <c r="C1742" s="16" t="s">
        <v>439</v>
      </c>
      <c r="D1742" t="s">
        <v>35</v>
      </c>
      <c r="E1742" s="16" t="s">
        <v>443</v>
      </c>
      <c r="F1742">
        <v>2</v>
      </c>
      <c r="G1742" s="20">
        <v>12.5</v>
      </c>
      <c r="H1742" s="21">
        <v>2</v>
      </c>
      <c r="I1742" s="19">
        <v>14.5</v>
      </c>
      <c r="J1742" t="s">
        <v>17</v>
      </c>
      <c r="K1742" s="18">
        <v>352.08</v>
      </c>
      <c r="L1742" s="18">
        <v>364.12</v>
      </c>
      <c r="M1742" s="18"/>
      <c r="N1742" s="18"/>
    </row>
    <row r="1743" spans="1:14" ht="15" x14ac:dyDescent="0.25">
      <c r="A1743" t="str">
        <f t="shared" si="27"/>
        <v>VN956A3213</v>
      </c>
      <c r="B1743" s="17" t="s">
        <v>444</v>
      </c>
      <c r="C1743" s="16" t="s">
        <v>439</v>
      </c>
      <c r="D1743" t="s">
        <v>35</v>
      </c>
      <c r="E1743" s="16" t="s">
        <v>443</v>
      </c>
      <c r="F1743">
        <v>3</v>
      </c>
      <c r="G1743" s="20">
        <v>12.5</v>
      </c>
      <c r="H1743" s="21">
        <v>3</v>
      </c>
      <c r="I1743" s="19">
        <v>14.5</v>
      </c>
      <c r="J1743" t="s">
        <v>17</v>
      </c>
      <c r="K1743" s="18">
        <v>352.08</v>
      </c>
      <c r="L1743" s="18">
        <v>364.12</v>
      </c>
      <c r="M1743" s="18"/>
      <c r="N1743" s="18"/>
    </row>
    <row r="1744" spans="1:14" ht="15" x14ac:dyDescent="0.25">
      <c r="A1744" t="str">
        <f t="shared" si="27"/>
        <v>VN956A3214</v>
      </c>
      <c r="B1744" s="17" t="s">
        <v>444</v>
      </c>
      <c r="C1744" s="16" t="s">
        <v>439</v>
      </c>
      <c r="D1744" t="s">
        <v>35</v>
      </c>
      <c r="E1744" s="16" t="s">
        <v>443</v>
      </c>
      <c r="F1744">
        <v>4</v>
      </c>
      <c r="G1744" s="20">
        <v>12.5</v>
      </c>
      <c r="H1744" s="21">
        <v>4</v>
      </c>
      <c r="I1744" s="19">
        <v>14.5</v>
      </c>
      <c r="J1744" t="s">
        <v>17</v>
      </c>
      <c r="K1744" s="18">
        <v>352.08</v>
      </c>
      <c r="L1744" s="18">
        <v>364.12</v>
      </c>
      <c r="M1744" s="18"/>
      <c r="N1744" s="18"/>
    </row>
    <row r="1745" spans="1:14" ht="15" x14ac:dyDescent="0.25">
      <c r="A1745" t="str">
        <f t="shared" si="27"/>
        <v>VN956A3215</v>
      </c>
      <c r="B1745" s="17" t="s">
        <v>444</v>
      </c>
      <c r="C1745" s="16" t="s">
        <v>439</v>
      </c>
      <c r="D1745" t="s">
        <v>35</v>
      </c>
      <c r="E1745" s="16" t="s">
        <v>443</v>
      </c>
      <c r="F1745">
        <v>5</v>
      </c>
      <c r="G1745" s="20">
        <v>12.5</v>
      </c>
      <c r="H1745" s="21">
        <v>5</v>
      </c>
      <c r="I1745" s="19">
        <v>14.5</v>
      </c>
      <c r="J1745" t="s">
        <v>17</v>
      </c>
      <c r="K1745" s="18">
        <v>352.08</v>
      </c>
      <c r="L1745" s="18">
        <v>364.12</v>
      </c>
      <c r="M1745" s="18"/>
      <c r="N1745" s="18"/>
    </row>
    <row r="1746" spans="1:14" ht="15" x14ac:dyDescent="0.25">
      <c r="A1746" t="str">
        <f t="shared" si="27"/>
        <v>VN956A3216</v>
      </c>
      <c r="B1746" s="17" t="s">
        <v>444</v>
      </c>
      <c r="C1746" s="16" t="s">
        <v>439</v>
      </c>
      <c r="D1746" t="s">
        <v>35</v>
      </c>
      <c r="E1746" s="16" t="s">
        <v>443</v>
      </c>
      <c r="F1746">
        <v>6</v>
      </c>
      <c r="G1746" s="20">
        <v>12.5</v>
      </c>
      <c r="H1746" s="21">
        <v>6</v>
      </c>
      <c r="I1746" s="19">
        <v>14.5</v>
      </c>
      <c r="J1746" t="s">
        <v>17</v>
      </c>
      <c r="K1746" s="18">
        <v>352.08</v>
      </c>
      <c r="L1746" s="18">
        <v>364.12</v>
      </c>
      <c r="M1746" s="18"/>
      <c r="N1746" s="18"/>
    </row>
    <row r="1747" spans="1:14" ht="15" x14ac:dyDescent="0.25">
      <c r="A1747" t="str">
        <f t="shared" si="27"/>
        <v>VN956A3217</v>
      </c>
      <c r="B1747" s="15" t="s">
        <v>444</v>
      </c>
      <c r="C1747" s="16" t="s">
        <v>439</v>
      </c>
      <c r="D1747" t="s">
        <v>35</v>
      </c>
      <c r="E1747" s="16" t="s">
        <v>443</v>
      </c>
      <c r="F1747">
        <v>7</v>
      </c>
      <c r="G1747" s="20">
        <v>8.9166666666666661</v>
      </c>
      <c r="H1747" s="21">
        <v>7</v>
      </c>
      <c r="I1747" s="19">
        <v>10.916666666666666</v>
      </c>
      <c r="J1747" t="s">
        <v>17</v>
      </c>
      <c r="K1747" s="18">
        <v>352.08</v>
      </c>
      <c r="L1747" s="18">
        <v>364.12</v>
      </c>
      <c r="M1747" s="18"/>
      <c r="N1747" s="18"/>
    </row>
    <row r="1748" spans="1:14" ht="15" x14ac:dyDescent="0.25">
      <c r="A1748" t="str">
        <f t="shared" si="27"/>
        <v>VN601A3211</v>
      </c>
      <c r="B1748" s="17" t="s">
        <v>169</v>
      </c>
      <c r="C1748" s="16" t="s">
        <v>27</v>
      </c>
      <c r="D1748" t="s">
        <v>168</v>
      </c>
      <c r="E1748" s="16" t="s">
        <v>179</v>
      </c>
      <c r="F1748">
        <v>1</v>
      </c>
      <c r="G1748" s="20">
        <v>1.6666666666666665</v>
      </c>
      <c r="H1748" s="21">
        <v>1</v>
      </c>
      <c r="I1748" s="19">
        <v>3.3333333333333335</v>
      </c>
      <c r="J1748" t="s">
        <v>17</v>
      </c>
      <c r="K1748" s="18">
        <v>349.09</v>
      </c>
      <c r="L1748" s="18">
        <v>290.57</v>
      </c>
      <c r="M1748" s="18"/>
      <c r="N1748" s="18"/>
    </row>
    <row r="1749" spans="1:14" ht="15" x14ac:dyDescent="0.25">
      <c r="A1749" t="str">
        <f t="shared" si="27"/>
        <v>VN601A3212</v>
      </c>
      <c r="B1749" s="17" t="s">
        <v>169</v>
      </c>
      <c r="C1749" s="16" t="s">
        <v>27</v>
      </c>
      <c r="D1749" t="s">
        <v>168</v>
      </c>
      <c r="E1749" s="16" t="s">
        <v>179</v>
      </c>
      <c r="F1749">
        <v>2</v>
      </c>
      <c r="G1749" s="20">
        <v>1.6666666666666665</v>
      </c>
      <c r="H1749" s="21">
        <v>2</v>
      </c>
      <c r="I1749" s="19">
        <v>3.3333333333333335</v>
      </c>
      <c r="J1749" t="s">
        <v>17</v>
      </c>
      <c r="K1749" s="18">
        <v>349.09</v>
      </c>
      <c r="L1749" s="18">
        <v>290.57</v>
      </c>
      <c r="M1749" s="18"/>
      <c r="N1749" s="18"/>
    </row>
    <row r="1750" spans="1:14" ht="15" x14ac:dyDescent="0.25">
      <c r="A1750" t="str">
        <f t="shared" si="27"/>
        <v>VN601A3213</v>
      </c>
      <c r="B1750" s="17" t="s">
        <v>169</v>
      </c>
      <c r="C1750" s="16" t="s">
        <v>27</v>
      </c>
      <c r="D1750" t="s">
        <v>168</v>
      </c>
      <c r="E1750" s="16" t="s">
        <v>179</v>
      </c>
      <c r="F1750">
        <v>3</v>
      </c>
      <c r="G1750" s="20">
        <v>1.6666666666666665</v>
      </c>
      <c r="H1750" s="21">
        <v>3</v>
      </c>
      <c r="I1750" s="19">
        <v>3.3333333333333335</v>
      </c>
      <c r="J1750" t="s">
        <v>17</v>
      </c>
      <c r="K1750" s="18">
        <v>349.09</v>
      </c>
      <c r="L1750" s="18">
        <v>290.57</v>
      </c>
      <c r="M1750" s="18"/>
      <c r="N1750" s="18"/>
    </row>
    <row r="1751" spans="1:14" ht="15" x14ac:dyDescent="0.25">
      <c r="A1751" t="str">
        <f t="shared" si="27"/>
        <v>VN601A3214</v>
      </c>
      <c r="B1751" s="17" t="s">
        <v>169</v>
      </c>
      <c r="C1751" s="16" t="s">
        <v>27</v>
      </c>
      <c r="D1751" t="s">
        <v>168</v>
      </c>
      <c r="E1751" s="16" t="s">
        <v>179</v>
      </c>
      <c r="F1751">
        <v>4</v>
      </c>
      <c r="G1751" s="20">
        <v>1.6666666666666665</v>
      </c>
      <c r="H1751" s="21">
        <v>4</v>
      </c>
      <c r="I1751" s="19">
        <v>3.3333333333333335</v>
      </c>
      <c r="J1751" t="s">
        <v>17</v>
      </c>
      <c r="K1751" s="18">
        <v>349.09</v>
      </c>
      <c r="L1751" s="18">
        <v>290.57</v>
      </c>
      <c r="M1751" s="18"/>
      <c r="N1751" s="18"/>
    </row>
    <row r="1752" spans="1:14" ht="15" x14ac:dyDescent="0.25">
      <c r="A1752" t="str">
        <f t="shared" si="27"/>
        <v>VN601A3215</v>
      </c>
      <c r="B1752" s="17" t="s">
        <v>169</v>
      </c>
      <c r="C1752" s="16" t="s">
        <v>27</v>
      </c>
      <c r="D1752" t="s">
        <v>168</v>
      </c>
      <c r="E1752" s="16" t="s">
        <v>179</v>
      </c>
      <c r="F1752">
        <v>5</v>
      </c>
      <c r="G1752" s="20">
        <v>1.6666666666666665</v>
      </c>
      <c r="H1752" s="21">
        <v>5</v>
      </c>
      <c r="I1752" s="19">
        <v>3.3333333333333335</v>
      </c>
      <c r="J1752" t="s">
        <v>17</v>
      </c>
      <c r="K1752" s="18">
        <v>349.09</v>
      </c>
      <c r="L1752" s="18">
        <v>290.57</v>
      </c>
      <c r="M1752" s="18"/>
      <c r="N1752" s="18"/>
    </row>
    <row r="1753" spans="1:14" ht="15" x14ac:dyDescent="0.25">
      <c r="A1753" t="str">
        <f t="shared" si="27"/>
        <v>VN601A3216</v>
      </c>
      <c r="B1753" s="17" t="s">
        <v>169</v>
      </c>
      <c r="C1753" s="16" t="s">
        <v>27</v>
      </c>
      <c r="D1753" t="s">
        <v>168</v>
      </c>
      <c r="E1753" s="16" t="s">
        <v>179</v>
      </c>
      <c r="F1753">
        <v>6</v>
      </c>
      <c r="G1753" s="20">
        <v>1.6666666666666665</v>
      </c>
      <c r="H1753" s="21">
        <v>6</v>
      </c>
      <c r="I1753" s="19">
        <v>3.3333333333333335</v>
      </c>
      <c r="J1753" t="s">
        <v>17</v>
      </c>
      <c r="K1753" s="18">
        <v>349.09</v>
      </c>
      <c r="L1753" s="18">
        <v>290.57</v>
      </c>
      <c r="M1753" s="18"/>
      <c r="N1753" s="18"/>
    </row>
    <row r="1754" spans="1:14" ht="15" x14ac:dyDescent="0.25">
      <c r="A1754" t="str">
        <f t="shared" si="27"/>
        <v>VN601A3217</v>
      </c>
      <c r="B1754" s="17" t="s">
        <v>169</v>
      </c>
      <c r="C1754" s="16" t="s">
        <v>27</v>
      </c>
      <c r="D1754" t="s">
        <v>168</v>
      </c>
      <c r="E1754" s="16" t="s">
        <v>179</v>
      </c>
      <c r="F1754">
        <v>7</v>
      </c>
      <c r="G1754" s="20">
        <v>1.6666666666666665</v>
      </c>
      <c r="H1754" s="21">
        <v>7</v>
      </c>
      <c r="I1754" s="19">
        <v>3.3333333333333335</v>
      </c>
      <c r="J1754" t="s">
        <v>17</v>
      </c>
      <c r="K1754" s="18">
        <v>349.09</v>
      </c>
      <c r="L1754" s="18">
        <v>290.57</v>
      </c>
      <c r="M1754" s="18"/>
      <c r="N1754" s="18"/>
    </row>
    <row r="1755" spans="1:14" ht="15" x14ac:dyDescent="0.25">
      <c r="A1755" t="str">
        <f t="shared" si="27"/>
        <v>VN605A3211</v>
      </c>
      <c r="B1755" s="17" t="s">
        <v>169</v>
      </c>
      <c r="C1755" s="16" t="s">
        <v>27</v>
      </c>
      <c r="D1755" t="s">
        <v>168</v>
      </c>
      <c r="E1755" s="16" t="s">
        <v>398</v>
      </c>
      <c r="F1755">
        <v>1</v>
      </c>
      <c r="G1755" s="20">
        <v>4.5</v>
      </c>
      <c r="H1755" s="21">
        <v>1</v>
      </c>
      <c r="I1755" s="19">
        <v>6.166666666666667</v>
      </c>
      <c r="J1755" t="s">
        <v>17</v>
      </c>
      <c r="K1755" s="18">
        <v>349.09</v>
      </c>
      <c r="L1755" s="18">
        <v>290.57</v>
      </c>
      <c r="M1755" s="18"/>
      <c r="N1755" s="18"/>
    </row>
    <row r="1756" spans="1:14" ht="15" x14ac:dyDescent="0.25">
      <c r="A1756" t="str">
        <f t="shared" si="27"/>
        <v>VN605A3212</v>
      </c>
      <c r="B1756" s="17" t="s">
        <v>169</v>
      </c>
      <c r="C1756" s="16" t="s">
        <v>27</v>
      </c>
      <c r="D1756" t="s">
        <v>168</v>
      </c>
      <c r="E1756" s="16" t="s">
        <v>398</v>
      </c>
      <c r="F1756">
        <v>2</v>
      </c>
      <c r="G1756" s="20">
        <v>4.5</v>
      </c>
      <c r="H1756" s="21">
        <v>2</v>
      </c>
      <c r="I1756" s="19">
        <v>6.166666666666667</v>
      </c>
      <c r="J1756" t="s">
        <v>17</v>
      </c>
      <c r="K1756" s="18">
        <v>349.09</v>
      </c>
      <c r="L1756" s="18">
        <v>290.57</v>
      </c>
      <c r="M1756" s="18"/>
      <c r="N1756" s="18"/>
    </row>
    <row r="1757" spans="1:14" ht="15" x14ac:dyDescent="0.25">
      <c r="A1757" t="str">
        <f t="shared" si="27"/>
        <v>VN605A3213</v>
      </c>
      <c r="B1757" s="17" t="s">
        <v>169</v>
      </c>
      <c r="C1757" s="16" t="s">
        <v>27</v>
      </c>
      <c r="D1757" t="s">
        <v>168</v>
      </c>
      <c r="E1757" s="16" t="s">
        <v>398</v>
      </c>
      <c r="F1757">
        <v>3</v>
      </c>
      <c r="G1757" s="20">
        <v>4.5</v>
      </c>
      <c r="H1757" s="21">
        <v>3</v>
      </c>
      <c r="I1757" s="19">
        <v>6.166666666666667</v>
      </c>
      <c r="J1757" t="s">
        <v>17</v>
      </c>
      <c r="K1757" s="18">
        <v>349.09</v>
      </c>
      <c r="L1757" s="18">
        <v>290.57</v>
      </c>
      <c r="M1757" s="18"/>
      <c r="N1757" s="18"/>
    </row>
    <row r="1758" spans="1:14" ht="15" x14ac:dyDescent="0.25">
      <c r="A1758" t="str">
        <f t="shared" si="27"/>
        <v>VN605A3214</v>
      </c>
      <c r="B1758" s="17" t="s">
        <v>169</v>
      </c>
      <c r="C1758" s="16" t="s">
        <v>27</v>
      </c>
      <c r="D1758" t="s">
        <v>168</v>
      </c>
      <c r="E1758" s="16" t="s">
        <v>398</v>
      </c>
      <c r="F1758">
        <v>4</v>
      </c>
      <c r="G1758" s="20">
        <v>4.5</v>
      </c>
      <c r="H1758" s="21">
        <v>4</v>
      </c>
      <c r="I1758" s="19">
        <v>6.166666666666667</v>
      </c>
      <c r="J1758" t="s">
        <v>17</v>
      </c>
      <c r="K1758" s="18">
        <v>349.09</v>
      </c>
      <c r="L1758" s="18">
        <v>290.57</v>
      </c>
      <c r="M1758" s="18"/>
      <c r="N1758" s="18"/>
    </row>
    <row r="1759" spans="1:14" ht="15" x14ac:dyDescent="0.25">
      <c r="A1759" t="str">
        <f t="shared" si="27"/>
        <v>VN605A3215</v>
      </c>
      <c r="B1759" s="17" t="s">
        <v>169</v>
      </c>
      <c r="C1759" s="16" t="s">
        <v>27</v>
      </c>
      <c r="D1759" t="s">
        <v>168</v>
      </c>
      <c r="E1759" s="16" t="s">
        <v>398</v>
      </c>
      <c r="F1759">
        <v>5</v>
      </c>
      <c r="G1759" s="20">
        <v>4.5</v>
      </c>
      <c r="H1759" s="21">
        <v>5</v>
      </c>
      <c r="I1759" s="19">
        <v>6.166666666666667</v>
      </c>
      <c r="J1759" t="s">
        <v>17</v>
      </c>
      <c r="K1759" s="18">
        <v>349.09</v>
      </c>
      <c r="L1759" s="18">
        <v>290.57</v>
      </c>
      <c r="M1759" s="18"/>
      <c r="N1759" s="18"/>
    </row>
    <row r="1760" spans="1:14" ht="15" x14ac:dyDescent="0.25">
      <c r="A1760" t="str">
        <f t="shared" si="27"/>
        <v>VN605A3216</v>
      </c>
      <c r="B1760" s="17" t="s">
        <v>169</v>
      </c>
      <c r="C1760" s="16" t="s">
        <v>27</v>
      </c>
      <c r="D1760" t="s">
        <v>168</v>
      </c>
      <c r="E1760" s="16" t="s">
        <v>398</v>
      </c>
      <c r="F1760">
        <v>6</v>
      </c>
      <c r="G1760" s="20">
        <v>4.5</v>
      </c>
      <c r="H1760" s="21">
        <v>6</v>
      </c>
      <c r="I1760" s="19">
        <v>6.166666666666667</v>
      </c>
      <c r="J1760" t="s">
        <v>17</v>
      </c>
      <c r="K1760" s="18">
        <v>349.09</v>
      </c>
      <c r="L1760" s="18">
        <v>290.57</v>
      </c>
      <c r="M1760" s="18"/>
      <c r="N1760" s="18"/>
    </row>
    <row r="1761" spans="1:14" ht="15" x14ac:dyDescent="0.25">
      <c r="A1761" t="str">
        <f t="shared" si="27"/>
        <v>VN605A3217</v>
      </c>
      <c r="B1761" s="17" t="s">
        <v>169</v>
      </c>
      <c r="C1761" s="16" t="s">
        <v>27</v>
      </c>
      <c r="D1761" t="s">
        <v>168</v>
      </c>
      <c r="E1761" s="16" t="s">
        <v>398</v>
      </c>
      <c r="F1761">
        <v>7</v>
      </c>
      <c r="G1761" s="20">
        <v>4.5</v>
      </c>
      <c r="H1761" s="21">
        <v>7</v>
      </c>
      <c r="I1761" s="19">
        <v>6.166666666666667</v>
      </c>
      <c r="J1761" t="s">
        <v>17</v>
      </c>
      <c r="K1761" s="18">
        <v>349.09</v>
      </c>
      <c r="L1761" s="18">
        <v>290.57</v>
      </c>
      <c r="M1761" s="18"/>
      <c r="N1761" s="18"/>
    </row>
    <row r="1762" spans="1:14" ht="15" x14ac:dyDescent="0.25">
      <c r="A1762" t="str">
        <f t="shared" si="27"/>
        <v>VN607A3211</v>
      </c>
      <c r="B1762" s="17" t="s">
        <v>169</v>
      </c>
      <c r="C1762" s="16" t="s">
        <v>27</v>
      </c>
      <c r="D1762" t="s">
        <v>168</v>
      </c>
      <c r="E1762" s="16" t="s">
        <v>555</v>
      </c>
      <c r="F1762">
        <v>1</v>
      </c>
      <c r="G1762" s="20">
        <v>10.333333333333334</v>
      </c>
      <c r="H1762" s="21">
        <v>1</v>
      </c>
      <c r="I1762" s="19">
        <v>12</v>
      </c>
      <c r="J1762" t="s">
        <v>17</v>
      </c>
      <c r="K1762" s="18">
        <v>258.63</v>
      </c>
      <c r="L1762" s="18">
        <v>215.27</v>
      </c>
      <c r="M1762" s="18"/>
      <c r="N1762" s="18"/>
    </row>
    <row r="1763" spans="1:14" ht="15" x14ac:dyDescent="0.25">
      <c r="A1763" t="str">
        <f t="shared" si="27"/>
        <v>VN607A3212</v>
      </c>
      <c r="B1763" s="17" t="s">
        <v>169</v>
      </c>
      <c r="C1763" s="16" t="s">
        <v>27</v>
      </c>
      <c r="D1763" t="s">
        <v>168</v>
      </c>
      <c r="E1763" s="16" t="s">
        <v>555</v>
      </c>
      <c r="F1763">
        <v>2</v>
      </c>
      <c r="G1763" s="20">
        <v>10.333333333333334</v>
      </c>
      <c r="H1763" s="21">
        <v>2</v>
      </c>
      <c r="I1763" s="19">
        <v>12</v>
      </c>
      <c r="J1763" t="s">
        <v>17</v>
      </c>
      <c r="K1763" s="18">
        <v>258.63</v>
      </c>
      <c r="L1763" s="18">
        <v>215.27</v>
      </c>
      <c r="M1763" s="18"/>
      <c r="N1763" s="18"/>
    </row>
    <row r="1764" spans="1:14" ht="15" x14ac:dyDescent="0.25">
      <c r="A1764" t="str">
        <f t="shared" si="27"/>
        <v>VN607A3213</v>
      </c>
      <c r="B1764" s="17" t="s">
        <v>169</v>
      </c>
      <c r="C1764" s="16" t="s">
        <v>27</v>
      </c>
      <c r="D1764" t="s">
        <v>168</v>
      </c>
      <c r="E1764" s="16" t="s">
        <v>555</v>
      </c>
      <c r="F1764">
        <v>3</v>
      </c>
      <c r="G1764" s="20">
        <v>10.75</v>
      </c>
      <c r="H1764" s="21">
        <v>3</v>
      </c>
      <c r="I1764" s="19">
        <v>12.416666666666666</v>
      </c>
      <c r="J1764" t="s">
        <v>17</v>
      </c>
      <c r="K1764" s="18">
        <v>258.63</v>
      </c>
      <c r="L1764" s="18">
        <v>215.27</v>
      </c>
      <c r="M1764" s="18"/>
      <c r="N1764" s="18"/>
    </row>
    <row r="1765" spans="1:14" ht="15" x14ac:dyDescent="0.25">
      <c r="A1765" t="str">
        <f t="shared" si="27"/>
        <v>VN607A3214</v>
      </c>
      <c r="B1765" s="17" t="s">
        <v>169</v>
      </c>
      <c r="C1765" s="16" t="s">
        <v>27</v>
      </c>
      <c r="D1765" t="s">
        <v>168</v>
      </c>
      <c r="E1765" s="16" t="s">
        <v>555</v>
      </c>
      <c r="F1765">
        <v>4</v>
      </c>
      <c r="G1765" s="20">
        <v>10.666666666666666</v>
      </c>
      <c r="H1765" s="21">
        <v>4</v>
      </c>
      <c r="I1765" s="19">
        <v>12.333333333333334</v>
      </c>
      <c r="J1765" t="s">
        <v>17</v>
      </c>
      <c r="K1765" s="18">
        <v>258.63</v>
      </c>
      <c r="L1765" s="18">
        <v>215.27</v>
      </c>
      <c r="M1765" s="18"/>
      <c r="N1765" s="18"/>
    </row>
    <row r="1766" spans="1:14" ht="15" x14ac:dyDescent="0.25">
      <c r="A1766" t="str">
        <f t="shared" si="27"/>
        <v>VN607A3215</v>
      </c>
      <c r="B1766" s="17" t="s">
        <v>169</v>
      </c>
      <c r="C1766" s="16" t="s">
        <v>27</v>
      </c>
      <c r="D1766" t="s">
        <v>168</v>
      </c>
      <c r="E1766" s="16" t="s">
        <v>555</v>
      </c>
      <c r="F1766">
        <v>5</v>
      </c>
      <c r="G1766" s="20">
        <v>9.8333333333333339</v>
      </c>
      <c r="H1766" s="21">
        <v>5</v>
      </c>
      <c r="I1766" s="19">
        <v>11.5</v>
      </c>
      <c r="J1766" t="s">
        <v>17</v>
      </c>
      <c r="K1766" s="18">
        <v>258.63</v>
      </c>
      <c r="L1766" s="18">
        <v>215.27</v>
      </c>
      <c r="M1766" s="18"/>
      <c r="N1766" s="18"/>
    </row>
    <row r="1767" spans="1:14" ht="15" x14ac:dyDescent="0.25">
      <c r="A1767" t="str">
        <f t="shared" si="27"/>
        <v>VN607A3216</v>
      </c>
      <c r="B1767" s="17" t="s">
        <v>169</v>
      </c>
      <c r="C1767" s="16" t="s">
        <v>27</v>
      </c>
      <c r="D1767" t="s">
        <v>168</v>
      </c>
      <c r="E1767" s="16" t="s">
        <v>555</v>
      </c>
      <c r="F1767">
        <v>6</v>
      </c>
      <c r="G1767" s="20">
        <v>10.333333333333334</v>
      </c>
      <c r="H1767" s="21">
        <v>6</v>
      </c>
      <c r="I1767" s="19">
        <v>12</v>
      </c>
      <c r="J1767" t="s">
        <v>17</v>
      </c>
      <c r="K1767" s="18">
        <v>258.63</v>
      </c>
      <c r="L1767" s="18">
        <v>215.27</v>
      </c>
      <c r="M1767" s="18"/>
      <c r="N1767" s="18"/>
    </row>
    <row r="1768" spans="1:14" ht="15" x14ac:dyDescent="0.25">
      <c r="A1768" t="str">
        <f t="shared" si="27"/>
        <v>VN607A3217</v>
      </c>
      <c r="B1768" s="15" t="s">
        <v>169</v>
      </c>
      <c r="C1768" s="16" t="s">
        <v>27</v>
      </c>
      <c r="D1768" t="s">
        <v>168</v>
      </c>
      <c r="E1768" s="16" t="s">
        <v>555</v>
      </c>
      <c r="F1768">
        <v>7</v>
      </c>
      <c r="G1768" s="20">
        <v>9.8333333333333339</v>
      </c>
      <c r="H1768" s="21">
        <v>7</v>
      </c>
      <c r="I1768" s="19">
        <v>11.5</v>
      </c>
      <c r="J1768" t="s">
        <v>17</v>
      </c>
      <c r="K1768" s="18">
        <v>258.63</v>
      </c>
      <c r="L1768" s="18">
        <v>215.27</v>
      </c>
      <c r="M1768" s="18"/>
      <c r="N1768" s="18"/>
    </row>
    <row r="1769" spans="1:14" ht="15" x14ac:dyDescent="0.25">
      <c r="A1769" t="str">
        <f t="shared" si="27"/>
        <v>VN1414A3211</v>
      </c>
      <c r="B1769" s="17" t="s">
        <v>109</v>
      </c>
      <c r="C1769" s="16" t="s">
        <v>27</v>
      </c>
      <c r="D1769" t="s">
        <v>99</v>
      </c>
      <c r="E1769" s="16" t="s">
        <v>108</v>
      </c>
      <c r="F1769">
        <v>1</v>
      </c>
      <c r="G1769" s="20">
        <v>0.91666666666666663</v>
      </c>
      <c r="H1769" s="21">
        <v>1</v>
      </c>
      <c r="I1769" s="19">
        <v>1.9166666666666665</v>
      </c>
      <c r="J1769" t="s">
        <v>17</v>
      </c>
      <c r="K1769" s="18">
        <v>142.83000000000001</v>
      </c>
      <c r="L1769" s="18">
        <v>131.66999999999999</v>
      </c>
      <c r="M1769" s="18"/>
      <c r="N1769" s="18"/>
    </row>
    <row r="1770" spans="1:14" ht="15" x14ac:dyDescent="0.25">
      <c r="A1770" t="str">
        <f t="shared" si="27"/>
        <v>VN1414A3212</v>
      </c>
      <c r="B1770" s="17" t="s">
        <v>109</v>
      </c>
      <c r="C1770" s="16" t="s">
        <v>27</v>
      </c>
      <c r="D1770" t="s">
        <v>99</v>
      </c>
      <c r="E1770" s="16" t="s">
        <v>108</v>
      </c>
      <c r="F1770">
        <v>2</v>
      </c>
      <c r="G1770" s="20">
        <v>0.91666666666666663</v>
      </c>
      <c r="H1770" s="21">
        <v>2</v>
      </c>
      <c r="I1770" s="19">
        <v>1.9166666666666665</v>
      </c>
      <c r="J1770" t="s">
        <v>17</v>
      </c>
      <c r="K1770" s="18">
        <v>142.83000000000001</v>
      </c>
      <c r="L1770" s="18">
        <v>131.66999999999999</v>
      </c>
      <c r="M1770" s="18"/>
      <c r="N1770" s="18"/>
    </row>
    <row r="1771" spans="1:14" ht="15" x14ac:dyDescent="0.25">
      <c r="A1771" t="str">
        <f t="shared" si="27"/>
        <v>VN1414A3213</v>
      </c>
      <c r="B1771" s="17" t="s">
        <v>109</v>
      </c>
      <c r="C1771" s="16" t="s">
        <v>27</v>
      </c>
      <c r="D1771" t="s">
        <v>99</v>
      </c>
      <c r="E1771" s="16" t="s">
        <v>108</v>
      </c>
      <c r="F1771">
        <v>3</v>
      </c>
      <c r="G1771" s="20">
        <v>0.91666666666666663</v>
      </c>
      <c r="H1771" s="21">
        <v>3</v>
      </c>
      <c r="I1771" s="19">
        <v>1.9166666666666665</v>
      </c>
      <c r="J1771" t="s">
        <v>17</v>
      </c>
      <c r="K1771" s="18">
        <v>142.83000000000001</v>
      </c>
      <c r="L1771" s="18">
        <v>131.66999999999999</v>
      </c>
      <c r="M1771" s="18"/>
      <c r="N1771" s="18"/>
    </row>
    <row r="1772" spans="1:14" ht="15" x14ac:dyDescent="0.25">
      <c r="A1772" t="str">
        <f t="shared" si="27"/>
        <v>VN1414A3214</v>
      </c>
      <c r="B1772" s="17" t="s">
        <v>109</v>
      </c>
      <c r="C1772" s="16" t="s">
        <v>27</v>
      </c>
      <c r="D1772" t="s">
        <v>99</v>
      </c>
      <c r="E1772" s="16" t="s">
        <v>108</v>
      </c>
      <c r="F1772">
        <v>4</v>
      </c>
      <c r="G1772" s="20">
        <v>0.91666666666666663</v>
      </c>
      <c r="H1772" s="21">
        <v>4</v>
      </c>
      <c r="I1772" s="19">
        <v>1.9166666666666665</v>
      </c>
      <c r="J1772" t="s">
        <v>17</v>
      </c>
      <c r="K1772" s="18">
        <v>142.83000000000001</v>
      </c>
      <c r="L1772" s="18">
        <v>131.66999999999999</v>
      </c>
      <c r="M1772" s="18"/>
      <c r="N1772" s="18"/>
    </row>
    <row r="1773" spans="1:14" ht="15" x14ac:dyDescent="0.25">
      <c r="A1773" t="str">
        <f t="shared" si="27"/>
        <v>VN1414A3215</v>
      </c>
      <c r="B1773" s="17" t="s">
        <v>109</v>
      </c>
      <c r="C1773" s="16" t="s">
        <v>27</v>
      </c>
      <c r="D1773" t="s">
        <v>99</v>
      </c>
      <c r="E1773" s="16" t="s">
        <v>108</v>
      </c>
      <c r="F1773">
        <v>5</v>
      </c>
      <c r="G1773" s="20">
        <v>0.91666666666666663</v>
      </c>
      <c r="H1773" s="21">
        <v>5</v>
      </c>
      <c r="I1773" s="19">
        <v>1.9166666666666665</v>
      </c>
      <c r="J1773" t="s">
        <v>17</v>
      </c>
      <c r="K1773" s="18">
        <v>142.83000000000001</v>
      </c>
      <c r="L1773" s="18">
        <v>131.66999999999999</v>
      </c>
      <c r="M1773" s="18"/>
      <c r="N1773" s="18"/>
    </row>
    <row r="1774" spans="1:14" ht="15" x14ac:dyDescent="0.25">
      <c r="A1774" t="str">
        <f t="shared" si="27"/>
        <v>VN1414A3216</v>
      </c>
      <c r="B1774" s="17" t="s">
        <v>109</v>
      </c>
      <c r="C1774" s="16" t="s">
        <v>27</v>
      </c>
      <c r="D1774" t="s">
        <v>99</v>
      </c>
      <c r="E1774" s="16" t="s">
        <v>108</v>
      </c>
      <c r="F1774">
        <v>6</v>
      </c>
      <c r="G1774" s="20">
        <v>0.91666666666666663</v>
      </c>
      <c r="H1774" s="21">
        <v>6</v>
      </c>
      <c r="I1774" s="19">
        <v>1.9166666666666665</v>
      </c>
      <c r="J1774" t="s">
        <v>17</v>
      </c>
      <c r="K1774" s="18">
        <v>142.83000000000001</v>
      </c>
      <c r="L1774" s="18">
        <v>131.66999999999999</v>
      </c>
      <c r="M1774" s="18"/>
      <c r="N1774" s="18"/>
    </row>
    <row r="1775" spans="1:14" ht="15" x14ac:dyDescent="0.25">
      <c r="A1775" t="str">
        <f t="shared" si="27"/>
        <v>VN1414A3217</v>
      </c>
      <c r="B1775" s="15" t="s">
        <v>109</v>
      </c>
      <c r="C1775" s="16" t="s">
        <v>27</v>
      </c>
      <c r="D1775" t="s">
        <v>99</v>
      </c>
      <c r="E1775" s="16" t="s">
        <v>108</v>
      </c>
      <c r="F1775">
        <v>7</v>
      </c>
      <c r="G1775" s="20">
        <v>0.91666666666666663</v>
      </c>
      <c r="H1775" s="21">
        <v>7</v>
      </c>
      <c r="I1775" s="19">
        <v>1.9166666666666665</v>
      </c>
      <c r="J1775" t="s">
        <v>17</v>
      </c>
      <c r="K1775" s="18">
        <v>142.83000000000001</v>
      </c>
      <c r="L1775" s="18">
        <v>131.66999999999999</v>
      </c>
      <c r="M1775" s="18"/>
      <c r="N1775" s="18"/>
    </row>
    <row r="1776" spans="1:14" ht="15" x14ac:dyDescent="0.25">
      <c r="A1776" t="str">
        <f t="shared" si="27"/>
        <v>VN502A3211</v>
      </c>
      <c r="B1776" s="17" t="s">
        <v>196</v>
      </c>
      <c r="C1776" s="16" t="s">
        <v>27</v>
      </c>
      <c r="D1776" t="s">
        <v>195</v>
      </c>
      <c r="E1776" s="16" t="s">
        <v>199</v>
      </c>
      <c r="F1776">
        <v>1</v>
      </c>
      <c r="G1776" s="20">
        <v>3.0833333333333335</v>
      </c>
      <c r="H1776" s="21">
        <v>1</v>
      </c>
      <c r="I1776" s="19">
        <v>6.166666666666667</v>
      </c>
      <c r="J1776" t="s">
        <v>17</v>
      </c>
      <c r="K1776" s="18">
        <v>547.41999999999996</v>
      </c>
      <c r="L1776" s="18">
        <v>479.39</v>
      </c>
      <c r="M1776" s="18"/>
      <c r="N1776" s="18"/>
    </row>
    <row r="1777" spans="1:14" ht="15" x14ac:dyDescent="0.25">
      <c r="A1777" t="str">
        <f t="shared" si="27"/>
        <v>VN502A3212</v>
      </c>
      <c r="B1777" s="17" t="s">
        <v>196</v>
      </c>
      <c r="C1777" s="16" t="s">
        <v>27</v>
      </c>
      <c r="D1777" t="s">
        <v>195</v>
      </c>
      <c r="E1777" s="16" t="s">
        <v>199</v>
      </c>
      <c r="F1777">
        <v>2</v>
      </c>
      <c r="G1777" s="20">
        <v>3.0833333333333335</v>
      </c>
      <c r="H1777" s="21">
        <v>2</v>
      </c>
      <c r="I1777" s="19">
        <v>6.166666666666667</v>
      </c>
      <c r="J1777" t="s">
        <v>17</v>
      </c>
      <c r="K1777" s="18">
        <v>547.41999999999996</v>
      </c>
      <c r="L1777" s="18">
        <v>479.39</v>
      </c>
      <c r="M1777" s="18"/>
      <c r="N1777" s="18"/>
    </row>
    <row r="1778" spans="1:14" ht="15" x14ac:dyDescent="0.25">
      <c r="A1778" t="str">
        <f t="shared" si="27"/>
        <v>VN502A3213</v>
      </c>
      <c r="B1778" s="17" t="s">
        <v>196</v>
      </c>
      <c r="C1778" s="16" t="s">
        <v>27</v>
      </c>
      <c r="D1778" t="s">
        <v>195</v>
      </c>
      <c r="E1778" s="16" t="s">
        <v>199</v>
      </c>
      <c r="F1778">
        <v>3</v>
      </c>
      <c r="G1778" s="20">
        <v>3.0833333333333335</v>
      </c>
      <c r="H1778" s="21">
        <v>3</v>
      </c>
      <c r="I1778" s="19">
        <v>6.166666666666667</v>
      </c>
      <c r="J1778" t="s">
        <v>17</v>
      </c>
      <c r="K1778" s="18">
        <v>547.41999999999996</v>
      </c>
      <c r="L1778" s="18">
        <v>479.39</v>
      </c>
      <c r="M1778" s="18"/>
      <c r="N1778" s="18"/>
    </row>
    <row r="1779" spans="1:14" ht="15" x14ac:dyDescent="0.25">
      <c r="A1779" t="str">
        <f t="shared" si="27"/>
        <v>VN502A3214</v>
      </c>
      <c r="B1779" s="17" t="s">
        <v>196</v>
      </c>
      <c r="C1779" s="16" t="s">
        <v>27</v>
      </c>
      <c r="D1779" t="s">
        <v>195</v>
      </c>
      <c r="E1779" s="16" t="s">
        <v>199</v>
      </c>
      <c r="F1779">
        <v>4</v>
      </c>
      <c r="G1779" s="20">
        <v>3.0833333333333335</v>
      </c>
      <c r="H1779" s="21">
        <v>4</v>
      </c>
      <c r="I1779" s="19">
        <v>6.166666666666667</v>
      </c>
      <c r="J1779" t="s">
        <v>17</v>
      </c>
      <c r="K1779" s="18">
        <v>547.41999999999996</v>
      </c>
      <c r="L1779" s="18">
        <v>479.39</v>
      </c>
      <c r="M1779" s="18"/>
      <c r="N1779" s="18"/>
    </row>
    <row r="1780" spans="1:14" ht="15" x14ac:dyDescent="0.25">
      <c r="A1780" t="str">
        <f t="shared" si="27"/>
        <v>VN502A3215</v>
      </c>
      <c r="B1780" s="17" t="s">
        <v>196</v>
      </c>
      <c r="C1780" s="16" t="s">
        <v>27</v>
      </c>
      <c r="D1780" t="s">
        <v>195</v>
      </c>
      <c r="E1780" s="16" t="s">
        <v>199</v>
      </c>
      <c r="F1780">
        <v>5</v>
      </c>
      <c r="G1780" s="20">
        <v>3.0833333333333335</v>
      </c>
      <c r="H1780" s="21">
        <v>5</v>
      </c>
      <c r="I1780" s="19">
        <v>6.166666666666667</v>
      </c>
      <c r="J1780" t="s">
        <v>17</v>
      </c>
      <c r="K1780" s="18">
        <v>547.41999999999996</v>
      </c>
      <c r="L1780" s="18">
        <v>479.39</v>
      </c>
      <c r="M1780" s="18"/>
      <c r="N1780" s="18"/>
    </row>
    <row r="1781" spans="1:14" ht="15" x14ac:dyDescent="0.25">
      <c r="A1781" t="str">
        <f t="shared" si="27"/>
        <v>VN502A3216</v>
      </c>
      <c r="B1781" s="17" t="s">
        <v>196</v>
      </c>
      <c r="C1781" s="16" t="s">
        <v>27</v>
      </c>
      <c r="D1781" t="s">
        <v>195</v>
      </c>
      <c r="E1781" s="16" t="s">
        <v>199</v>
      </c>
      <c r="F1781">
        <v>6</v>
      </c>
      <c r="G1781" s="20">
        <v>3.0833333333333335</v>
      </c>
      <c r="H1781" s="21">
        <v>6</v>
      </c>
      <c r="I1781" s="19">
        <v>6.166666666666667</v>
      </c>
      <c r="J1781" t="s">
        <v>17</v>
      </c>
      <c r="K1781" s="18">
        <v>547.41999999999996</v>
      </c>
      <c r="L1781" s="18">
        <v>479.39</v>
      </c>
      <c r="M1781" s="18"/>
      <c r="N1781" s="18"/>
    </row>
    <row r="1782" spans="1:14" ht="15" x14ac:dyDescent="0.25">
      <c r="A1782" t="str">
        <f t="shared" si="27"/>
        <v>VN502A3217</v>
      </c>
      <c r="B1782" s="15" t="s">
        <v>196</v>
      </c>
      <c r="C1782" s="16" t="s">
        <v>27</v>
      </c>
      <c r="D1782" t="s">
        <v>195</v>
      </c>
      <c r="E1782" s="16" t="s">
        <v>199</v>
      </c>
      <c r="F1782">
        <v>7</v>
      </c>
      <c r="G1782" s="20">
        <v>3.3333333333333335</v>
      </c>
      <c r="H1782" s="21">
        <v>7</v>
      </c>
      <c r="I1782" s="19">
        <v>6.416666666666667</v>
      </c>
      <c r="J1782" t="s">
        <v>17</v>
      </c>
      <c r="K1782" s="18">
        <v>547.41999999999996</v>
      </c>
      <c r="L1782" s="18">
        <v>479.39</v>
      </c>
      <c r="M1782" s="18"/>
      <c r="N1782" s="18"/>
    </row>
    <row r="1783" spans="1:14" ht="15" x14ac:dyDescent="0.25">
      <c r="A1783" t="str">
        <f t="shared" si="27"/>
        <v>VN11A3212</v>
      </c>
      <c r="B1783" s="17" t="s">
        <v>728</v>
      </c>
      <c r="C1783" s="16" t="s">
        <v>27</v>
      </c>
      <c r="D1783" t="s">
        <v>597</v>
      </c>
      <c r="E1783" s="16" t="s">
        <v>727</v>
      </c>
      <c r="F1783">
        <v>2</v>
      </c>
      <c r="G1783" s="20">
        <v>14.75</v>
      </c>
      <c r="H1783" s="21">
        <v>3</v>
      </c>
      <c r="I1783" s="19">
        <v>4.5</v>
      </c>
      <c r="J1783" t="s">
        <v>17</v>
      </c>
      <c r="K1783" s="18">
        <v>2270.3200000000002</v>
      </c>
      <c r="L1783" s="18">
        <v>2695.19</v>
      </c>
      <c r="M1783" s="18"/>
      <c r="N1783" s="18"/>
    </row>
    <row r="1784" spans="1:14" ht="15" x14ac:dyDescent="0.25">
      <c r="A1784" t="str">
        <f t="shared" si="27"/>
        <v>VN11A3214</v>
      </c>
      <c r="B1784" s="17" t="s">
        <v>728</v>
      </c>
      <c r="C1784" s="16" t="s">
        <v>27</v>
      </c>
      <c r="D1784" t="s">
        <v>597</v>
      </c>
      <c r="E1784" s="16" t="s">
        <v>727</v>
      </c>
      <c r="F1784">
        <v>4</v>
      </c>
      <c r="G1784" s="20">
        <v>14.75</v>
      </c>
      <c r="H1784" s="21">
        <v>5</v>
      </c>
      <c r="I1784" s="19">
        <v>4.5</v>
      </c>
      <c r="J1784" t="s">
        <v>17</v>
      </c>
      <c r="K1784" s="18">
        <v>2270.3200000000002</v>
      </c>
      <c r="L1784" s="18">
        <v>2695.19</v>
      </c>
      <c r="M1784" s="18"/>
      <c r="N1784" s="18"/>
    </row>
    <row r="1785" spans="1:14" ht="15" x14ac:dyDescent="0.25">
      <c r="A1785" t="str">
        <f t="shared" si="27"/>
        <v>VN11A3216</v>
      </c>
      <c r="B1785" s="15" t="s">
        <v>728</v>
      </c>
      <c r="C1785" s="16" t="s">
        <v>27</v>
      </c>
      <c r="D1785" t="s">
        <v>597</v>
      </c>
      <c r="E1785" s="16" t="s">
        <v>727</v>
      </c>
      <c r="F1785">
        <v>6</v>
      </c>
      <c r="G1785" s="20">
        <v>14.75</v>
      </c>
      <c r="H1785" s="21">
        <v>7</v>
      </c>
      <c r="I1785" s="19">
        <v>4.5</v>
      </c>
      <c r="J1785" t="s">
        <v>17</v>
      </c>
      <c r="K1785" s="18">
        <v>2270.3200000000002</v>
      </c>
      <c r="L1785" s="18">
        <v>2695.19</v>
      </c>
      <c r="M1785" s="18"/>
      <c r="N1785" s="18"/>
    </row>
    <row r="1786" spans="1:14" ht="15" x14ac:dyDescent="0.25">
      <c r="A1786" t="str">
        <f t="shared" si="27"/>
        <v>VN631A3211</v>
      </c>
      <c r="B1786" s="17" t="s">
        <v>416</v>
      </c>
      <c r="C1786" s="16" t="s">
        <v>27</v>
      </c>
      <c r="D1786" t="s">
        <v>415</v>
      </c>
      <c r="E1786" s="16" t="s">
        <v>420</v>
      </c>
      <c r="F1786">
        <v>1</v>
      </c>
      <c r="G1786" s="20">
        <v>2.8333333333333335</v>
      </c>
      <c r="H1786" s="21">
        <v>1</v>
      </c>
      <c r="I1786" s="19">
        <v>6</v>
      </c>
      <c r="J1786" t="s">
        <v>17</v>
      </c>
      <c r="K1786" s="18">
        <v>627.66999999999996</v>
      </c>
      <c r="L1786" s="18">
        <v>512.32000000000005</v>
      </c>
      <c r="M1786" s="18"/>
      <c r="N1786" s="18"/>
    </row>
    <row r="1787" spans="1:14" ht="15" x14ac:dyDescent="0.25">
      <c r="A1787" t="str">
        <f t="shared" si="27"/>
        <v>VN631A3212</v>
      </c>
      <c r="B1787" s="17" t="s">
        <v>416</v>
      </c>
      <c r="C1787" s="16" t="s">
        <v>27</v>
      </c>
      <c r="D1787" t="s">
        <v>415</v>
      </c>
      <c r="E1787" s="16" t="s">
        <v>420</v>
      </c>
      <c r="F1787">
        <v>2</v>
      </c>
      <c r="G1787" s="20">
        <v>2.8333333333333335</v>
      </c>
      <c r="H1787" s="21">
        <v>2</v>
      </c>
      <c r="I1787" s="19">
        <v>6</v>
      </c>
      <c r="J1787" t="s">
        <v>17</v>
      </c>
      <c r="K1787" s="18">
        <v>627.66999999999996</v>
      </c>
      <c r="L1787" s="18">
        <v>512.32000000000005</v>
      </c>
      <c r="M1787" s="18"/>
      <c r="N1787" s="18"/>
    </row>
    <row r="1788" spans="1:14" ht="15" x14ac:dyDescent="0.25">
      <c r="A1788" t="str">
        <f t="shared" si="27"/>
        <v>VN631A3213</v>
      </c>
      <c r="B1788" s="17" t="s">
        <v>416</v>
      </c>
      <c r="C1788" s="16" t="s">
        <v>27</v>
      </c>
      <c r="D1788" t="s">
        <v>415</v>
      </c>
      <c r="E1788" s="16" t="s">
        <v>420</v>
      </c>
      <c r="F1788">
        <v>3</v>
      </c>
      <c r="G1788" s="20">
        <v>3.0833333333333335</v>
      </c>
      <c r="H1788" s="21">
        <v>3</v>
      </c>
      <c r="I1788" s="19">
        <v>6.25</v>
      </c>
      <c r="J1788" t="s">
        <v>17</v>
      </c>
      <c r="K1788" s="18">
        <v>627.66999999999996</v>
      </c>
      <c r="L1788" s="18">
        <v>512.32000000000005</v>
      </c>
      <c r="M1788" s="18"/>
      <c r="N1788" s="18"/>
    </row>
    <row r="1789" spans="1:14" ht="15" x14ac:dyDescent="0.25">
      <c r="A1789" t="str">
        <f t="shared" si="27"/>
        <v>VN631A3214</v>
      </c>
      <c r="B1789" s="17" t="s">
        <v>416</v>
      </c>
      <c r="C1789" s="16" t="s">
        <v>27</v>
      </c>
      <c r="D1789" t="s">
        <v>415</v>
      </c>
      <c r="E1789" s="16" t="s">
        <v>420</v>
      </c>
      <c r="F1789">
        <v>4</v>
      </c>
      <c r="G1789" s="20">
        <v>2.8333333333333335</v>
      </c>
      <c r="H1789" s="21">
        <v>4</v>
      </c>
      <c r="I1789" s="19">
        <v>6</v>
      </c>
      <c r="J1789" t="s">
        <v>17</v>
      </c>
      <c r="K1789" s="18">
        <v>627.66999999999996</v>
      </c>
      <c r="L1789" s="18">
        <v>512.32000000000005</v>
      </c>
      <c r="M1789" s="18"/>
      <c r="N1789" s="18"/>
    </row>
    <row r="1790" spans="1:14" ht="15" x14ac:dyDescent="0.25">
      <c r="A1790" t="str">
        <f t="shared" si="27"/>
        <v>VN631A3215</v>
      </c>
      <c r="B1790" s="17" t="s">
        <v>416</v>
      </c>
      <c r="C1790" s="16" t="s">
        <v>27</v>
      </c>
      <c r="D1790" t="s">
        <v>415</v>
      </c>
      <c r="E1790" s="16" t="s">
        <v>420</v>
      </c>
      <c r="F1790">
        <v>5</v>
      </c>
      <c r="G1790" s="20">
        <v>3.1666666666666665</v>
      </c>
      <c r="H1790" s="21">
        <v>5</v>
      </c>
      <c r="I1790" s="19">
        <v>6.333333333333333</v>
      </c>
      <c r="J1790" t="s">
        <v>17</v>
      </c>
      <c r="K1790" s="18">
        <v>627.66999999999996</v>
      </c>
      <c r="L1790" s="18">
        <v>512.32000000000005</v>
      </c>
      <c r="M1790" s="18"/>
      <c r="N1790" s="18"/>
    </row>
    <row r="1791" spans="1:14" ht="15" x14ac:dyDescent="0.25">
      <c r="A1791" t="str">
        <f t="shared" si="27"/>
        <v>VN631A3216</v>
      </c>
      <c r="B1791" s="17" t="s">
        <v>416</v>
      </c>
      <c r="C1791" s="16" t="s">
        <v>27</v>
      </c>
      <c r="D1791" t="s">
        <v>415</v>
      </c>
      <c r="E1791" s="16" t="s">
        <v>420</v>
      </c>
      <c r="F1791">
        <v>6</v>
      </c>
      <c r="G1791" s="20">
        <v>2.8333333333333335</v>
      </c>
      <c r="H1791" s="21">
        <v>6</v>
      </c>
      <c r="I1791" s="19">
        <v>6</v>
      </c>
      <c r="J1791" t="s">
        <v>17</v>
      </c>
      <c r="K1791" s="18">
        <v>627.66999999999996</v>
      </c>
      <c r="L1791" s="18">
        <v>512.32000000000005</v>
      </c>
      <c r="M1791" s="18"/>
      <c r="N1791" s="18"/>
    </row>
    <row r="1792" spans="1:14" ht="15" x14ac:dyDescent="0.25">
      <c r="A1792" t="str">
        <f t="shared" si="27"/>
        <v>VN631A3217</v>
      </c>
      <c r="B1792" s="15" t="s">
        <v>416</v>
      </c>
      <c r="C1792" s="16" t="s">
        <v>27</v>
      </c>
      <c r="D1792" t="s">
        <v>415</v>
      </c>
      <c r="E1792" s="16" t="s">
        <v>420</v>
      </c>
      <c r="F1792">
        <v>7</v>
      </c>
      <c r="G1792" s="20">
        <v>2.8333333333333335</v>
      </c>
      <c r="H1792" s="21">
        <v>7</v>
      </c>
      <c r="I1792" s="19">
        <v>6</v>
      </c>
      <c r="J1792" t="s">
        <v>17</v>
      </c>
      <c r="K1792" s="18">
        <v>627.66999999999996</v>
      </c>
      <c r="L1792" s="18">
        <v>512.32000000000005</v>
      </c>
      <c r="M1792" s="18"/>
      <c r="N1792" s="18"/>
    </row>
    <row r="1793" spans="1:14" ht="15" x14ac:dyDescent="0.25">
      <c r="A1793" t="str">
        <f t="shared" si="27"/>
        <v>VN1340A3211</v>
      </c>
      <c r="B1793" s="17" t="s">
        <v>184</v>
      </c>
      <c r="C1793" s="16" t="s">
        <v>27</v>
      </c>
      <c r="D1793" t="s">
        <v>66</v>
      </c>
      <c r="E1793" s="16" t="s">
        <v>456</v>
      </c>
      <c r="F1793">
        <v>1</v>
      </c>
      <c r="G1793" s="20">
        <v>23.75</v>
      </c>
      <c r="H1793" s="21">
        <v>2</v>
      </c>
      <c r="I1793" s="19">
        <v>0.91666666666666663</v>
      </c>
      <c r="J1793" t="s">
        <v>17</v>
      </c>
      <c r="K1793" s="18">
        <v>184.26</v>
      </c>
      <c r="L1793" s="18">
        <v>154.07</v>
      </c>
      <c r="M1793" s="18"/>
      <c r="N1793" s="18"/>
    </row>
    <row r="1794" spans="1:14" ht="15" x14ac:dyDescent="0.25">
      <c r="A1794" t="str">
        <f t="shared" si="27"/>
        <v>VN1340A3212</v>
      </c>
      <c r="B1794" s="17" t="s">
        <v>184</v>
      </c>
      <c r="C1794" s="16" t="s">
        <v>27</v>
      </c>
      <c r="D1794" t="s">
        <v>66</v>
      </c>
      <c r="E1794" s="16" t="s">
        <v>456</v>
      </c>
      <c r="F1794">
        <v>2</v>
      </c>
      <c r="G1794" s="20">
        <v>23.75</v>
      </c>
      <c r="H1794" s="21">
        <v>3</v>
      </c>
      <c r="I1794" s="19">
        <v>0.91666666666666663</v>
      </c>
      <c r="J1794" t="s">
        <v>17</v>
      </c>
      <c r="K1794" s="18">
        <v>184.26</v>
      </c>
      <c r="L1794" s="18">
        <v>154.07</v>
      </c>
      <c r="M1794" s="18"/>
      <c r="N1794" s="18"/>
    </row>
    <row r="1795" spans="1:14" ht="15" x14ac:dyDescent="0.25">
      <c r="A1795" t="str">
        <f t="shared" ref="A1795:A1858" si="28">E1795&amp;J1795&amp;F1795</f>
        <v>VN1340A3213</v>
      </c>
      <c r="B1795" s="17" t="s">
        <v>184</v>
      </c>
      <c r="C1795" s="16" t="s">
        <v>27</v>
      </c>
      <c r="D1795" t="s">
        <v>66</v>
      </c>
      <c r="E1795" s="16" t="s">
        <v>456</v>
      </c>
      <c r="F1795">
        <v>3</v>
      </c>
      <c r="G1795" s="20">
        <v>23.75</v>
      </c>
      <c r="H1795" s="21">
        <v>4</v>
      </c>
      <c r="I1795" s="19">
        <v>0.91666666666666663</v>
      </c>
      <c r="J1795" t="s">
        <v>17</v>
      </c>
      <c r="K1795" s="18">
        <v>184.26</v>
      </c>
      <c r="L1795" s="18">
        <v>154.07</v>
      </c>
      <c r="M1795" s="18"/>
      <c r="N1795" s="18"/>
    </row>
    <row r="1796" spans="1:14" ht="15" x14ac:dyDescent="0.25">
      <c r="A1796" t="str">
        <f t="shared" si="28"/>
        <v>VN1340A3214</v>
      </c>
      <c r="B1796" s="17" t="s">
        <v>184</v>
      </c>
      <c r="C1796" s="16" t="s">
        <v>27</v>
      </c>
      <c r="D1796" t="s">
        <v>66</v>
      </c>
      <c r="E1796" s="16" t="s">
        <v>456</v>
      </c>
      <c r="F1796">
        <v>4</v>
      </c>
      <c r="G1796" s="20">
        <v>23.75</v>
      </c>
      <c r="H1796" s="21">
        <v>5</v>
      </c>
      <c r="I1796" s="19">
        <v>0.91666666666666663</v>
      </c>
      <c r="J1796" t="s">
        <v>17</v>
      </c>
      <c r="K1796" s="18">
        <v>184.26</v>
      </c>
      <c r="L1796" s="18">
        <v>154.07</v>
      </c>
      <c r="M1796" s="18"/>
      <c r="N1796" s="18"/>
    </row>
    <row r="1797" spans="1:14" ht="15" x14ac:dyDescent="0.25">
      <c r="A1797" t="str">
        <f t="shared" si="28"/>
        <v>VN1340A3215</v>
      </c>
      <c r="B1797" s="17" t="s">
        <v>184</v>
      </c>
      <c r="C1797" s="16" t="s">
        <v>27</v>
      </c>
      <c r="D1797" t="s">
        <v>66</v>
      </c>
      <c r="E1797" s="16" t="s">
        <v>456</v>
      </c>
      <c r="F1797">
        <v>5</v>
      </c>
      <c r="G1797" s="20">
        <v>23.75</v>
      </c>
      <c r="H1797" s="21">
        <v>6</v>
      </c>
      <c r="I1797" s="19">
        <v>0.91666666666666663</v>
      </c>
      <c r="J1797" t="s">
        <v>17</v>
      </c>
      <c r="K1797" s="18">
        <v>184.26</v>
      </c>
      <c r="L1797" s="18">
        <v>154.07</v>
      </c>
      <c r="M1797" s="18"/>
      <c r="N1797" s="18"/>
    </row>
    <row r="1798" spans="1:14" ht="15" x14ac:dyDescent="0.25">
      <c r="A1798" t="str">
        <f t="shared" si="28"/>
        <v>VN1340A3216</v>
      </c>
      <c r="B1798" s="17" t="s">
        <v>184</v>
      </c>
      <c r="C1798" s="16" t="s">
        <v>27</v>
      </c>
      <c r="D1798" t="s">
        <v>66</v>
      </c>
      <c r="E1798" s="16" t="s">
        <v>456</v>
      </c>
      <c r="F1798">
        <v>6</v>
      </c>
      <c r="G1798" s="20">
        <v>23.75</v>
      </c>
      <c r="H1798" s="21">
        <v>7</v>
      </c>
      <c r="I1798" s="19">
        <v>0.91666666666666663</v>
      </c>
      <c r="J1798" t="s">
        <v>17</v>
      </c>
      <c r="K1798" s="18">
        <v>184.26</v>
      </c>
      <c r="L1798" s="18">
        <v>154.07</v>
      </c>
      <c r="M1798" s="18"/>
      <c r="N1798" s="18"/>
    </row>
    <row r="1799" spans="1:14" ht="15" x14ac:dyDescent="0.25">
      <c r="A1799" t="str">
        <f t="shared" si="28"/>
        <v>VN1340A3217</v>
      </c>
      <c r="B1799" s="17" t="s">
        <v>184</v>
      </c>
      <c r="C1799" s="16" t="s">
        <v>27</v>
      </c>
      <c r="D1799" t="s">
        <v>66</v>
      </c>
      <c r="E1799" s="16" t="s">
        <v>456</v>
      </c>
      <c r="F1799">
        <v>7</v>
      </c>
      <c r="G1799" s="20">
        <v>23.75</v>
      </c>
      <c r="H1799" s="21">
        <v>1</v>
      </c>
      <c r="I1799" s="19">
        <v>0.91666666666666663</v>
      </c>
      <c r="J1799" t="s">
        <v>17</v>
      </c>
      <c r="K1799" s="18">
        <v>184.26</v>
      </c>
      <c r="L1799" s="18">
        <v>154.07</v>
      </c>
      <c r="M1799" s="18"/>
      <c r="N1799" s="18"/>
    </row>
    <row r="1800" spans="1:14" ht="15" x14ac:dyDescent="0.25">
      <c r="A1800" t="str">
        <f t="shared" si="28"/>
        <v>VN1344A3211</v>
      </c>
      <c r="B1800" s="17" t="s">
        <v>184</v>
      </c>
      <c r="C1800" s="16" t="s">
        <v>27</v>
      </c>
      <c r="D1800" t="s">
        <v>66</v>
      </c>
      <c r="E1800" s="16" t="s">
        <v>411</v>
      </c>
      <c r="F1800">
        <v>1</v>
      </c>
      <c r="G1800" s="20">
        <v>2.0833333333333335</v>
      </c>
      <c r="H1800" s="21">
        <v>1</v>
      </c>
      <c r="I1800" s="19">
        <v>3.25</v>
      </c>
      <c r="J1800" t="s">
        <v>17</v>
      </c>
      <c r="K1800" s="18">
        <v>184.26</v>
      </c>
      <c r="L1800" s="18">
        <v>154.07</v>
      </c>
      <c r="M1800" s="18"/>
      <c r="N1800" s="18"/>
    </row>
    <row r="1801" spans="1:14" ht="15" x14ac:dyDescent="0.25">
      <c r="A1801" t="str">
        <f t="shared" si="28"/>
        <v>VN1344A3212</v>
      </c>
      <c r="B1801" s="17" t="s">
        <v>184</v>
      </c>
      <c r="C1801" s="16" t="s">
        <v>27</v>
      </c>
      <c r="D1801" t="s">
        <v>66</v>
      </c>
      <c r="E1801" s="16" t="s">
        <v>411</v>
      </c>
      <c r="F1801">
        <v>2</v>
      </c>
      <c r="G1801" s="20">
        <v>2.0833333333333335</v>
      </c>
      <c r="H1801" s="21">
        <v>2</v>
      </c>
      <c r="I1801" s="19">
        <v>3.25</v>
      </c>
      <c r="J1801" t="s">
        <v>17</v>
      </c>
      <c r="K1801" s="18">
        <v>184.26</v>
      </c>
      <c r="L1801" s="18">
        <v>154.07</v>
      </c>
      <c r="M1801" s="18"/>
      <c r="N1801" s="18"/>
    </row>
    <row r="1802" spans="1:14" ht="15" x14ac:dyDescent="0.25">
      <c r="A1802" t="str">
        <f t="shared" si="28"/>
        <v>VN1344A3213</v>
      </c>
      <c r="B1802" s="17" t="s">
        <v>184</v>
      </c>
      <c r="C1802" s="16" t="s">
        <v>27</v>
      </c>
      <c r="D1802" t="s">
        <v>66</v>
      </c>
      <c r="E1802" s="16" t="s">
        <v>411</v>
      </c>
      <c r="F1802">
        <v>3</v>
      </c>
      <c r="G1802" s="20">
        <v>2.0833333333333335</v>
      </c>
      <c r="H1802" s="21">
        <v>3</v>
      </c>
      <c r="I1802" s="19">
        <v>3.25</v>
      </c>
      <c r="J1802" t="s">
        <v>17</v>
      </c>
      <c r="K1802" s="18">
        <v>184.26</v>
      </c>
      <c r="L1802" s="18">
        <v>154.07</v>
      </c>
      <c r="M1802" s="18"/>
      <c r="N1802" s="18"/>
    </row>
    <row r="1803" spans="1:14" ht="15" x14ac:dyDescent="0.25">
      <c r="A1803" t="str">
        <f t="shared" si="28"/>
        <v>VN1344A3214</v>
      </c>
      <c r="B1803" s="17" t="s">
        <v>184</v>
      </c>
      <c r="C1803" s="16" t="s">
        <v>27</v>
      </c>
      <c r="D1803" t="s">
        <v>66</v>
      </c>
      <c r="E1803" s="16" t="s">
        <v>411</v>
      </c>
      <c r="F1803">
        <v>4</v>
      </c>
      <c r="G1803" s="20">
        <v>2.0833333333333335</v>
      </c>
      <c r="H1803" s="21">
        <v>4</v>
      </c>
      <c r="I1803" s="19">
        <v>3.25</v>
      </c>
      <c r="J1803" t="s">
        <v>17</v>
      </c>
      <c r="K1803" s="18">
        <v>184.26</v>
      </c>
      <c r="L1803" s="18">
        <v>154.07</v>
      </c>
      <c r="M1803" s="18"/>
      <c r="N1803" s="18"/>
    </row>
    <row r="1804" spans="1:14" ht="15" x14ac:dyDescent="0.25">
      <c r="A1804" t="str">
        <f t="shared" si="28"/>
        <v>VN1344A3215</v>
      </c>
      <c r="B1804" s="17" t="s">
        <v>184</v>
      </c>
      <c r="C1804" s="16" t="s">
        <v>27</v>
      </c>
      <c r="D1804" t="s">
        <v>66</v>
      </c>
      <c r="E1804" s="16" t="s">
        <v>411</v>
      </c>
      <c r="F1804">
        <v>5</v>
      </c>
      <c r="G1804" s="20">
        <v>2.0833333333333335</v>
      </c>
      <c r="H1804" s="21">
        <v>5</v>
      </c>
      <c r="I1804" s="19">
        <v>3.25</v>
      </c>
      <c r="J1804" t="s">
        <v>17</v>
      </c>
      <c r="K1804" s="18">
        <v>184.26</v>
      </c>
      <c r="L1804" s="18">
        <v>154.07</v>
      </c>
      <c r="M1804" s="18"/>
      <c r="N1804" s="18"/>
    </row>
    <row r="1805" spans="1:14" ht="15" x14ac:dyDescent="0.25">
      <c r="A1805" t="str">
        <f t="shared" si="28"/>
        <v>VN1344A3216</v>
      </c>
      <c r="B1805" s="17" t="s">
        <v>184</v>
      </c>
      <c r="C1805" s="16" t="s">
        <v>27</v>
      </c>
      <c r="D1805" t="s">
        <v>66</v>
      </c>
      <c r="E1805" s="16" t="s">
        <v>411</v>
      </c>
      <c r="F1805">
        <v>6</v>
      </c>
      <c r="G1805" s="20">
        <v>2.0833333333333335</v>
      </c>
      <c r="H1805" s="21">
        <v>6</v>
      </c>
      <c r="I1805" s="19">
        <v>3.25</v>
      </c>
      <c r="J1805" t="s">
        <v>17</v>
      </c>
      <c r="K1805" s="18">
        <v>184.26</v>
      </c>
      <c r="L1805" s="18">
        <v>154.07</v>
      </c>
      <c r="M1805" s="18"/>
      <c r="N1805" s="18"/>
    </row>
    <row r="1806" spans="1:14" ht="15" x14ac:dyDescent="0.25">
      <c r="A1806" t="str">
        <f t="shared" si="28"/>
        <v>VN1344A3217</v>
      </c>
      <c r="B1806" s="17" t="s">
        <v>184</v>
      </c>
      <c r="C1806" s="16" t="s">
        <v>27</v>
      </c>
      <c r="D1806" t="s">
        <v>66</v>
      </c>
      <c r="E1806" s="16" t="s">
        <v>411</v>
      </c>
      <c r="F1806">
        <v>7</v>
      </c>
      <c r="G1806" s="20">
        <v>2.1666666666666665</v>
      </c>
      <c r="H1806" s="21">
        <v>7</v>
      </c>
      <c r="I1806" s="19">
        <v>3.3333333333333335</v>
      </c>
      <c r="J1806" t="s">
        <v>17</v>
      </c>
      <c r="K1806" s="18">
        <v>184.26</v>
      </c>
      <c r="L1806" s="18">
        <v>154.07</v>
      </c>
      <c r="M1806" s="18"/>
      <c r="N1806" s="18"/>
    </row>
    <row r="1807" spans="1:14" ht="15" x14ac:dyDescent="0.25">
      <c r="A1807" t="str">
        <f t="shared" si="28"/>
        <v>VN1346A3211</v>
      </c>
      <c r="B1807" s="17" t="s">
        <v>184</v>
      </c>
      <c r="C1807" s="16" t="s">
        <v>27</v>
      </c>
      <c r="D1807" t="s">
        <v>66</v>
      </c>
      <c r="E1807" s="16" t="s">
        <v>188</v>
      </c>
      <c r="F1807">
        <v>1</v>
      </c>
      <c r="G1807" s="20">
        <v>5.666666666666667</v>
      </c>
      <c r="H1807" s="21">
        <v>1</v>
      </c>
      <c r="I1807" s="19">
        <v>6.833333333333333</v>
      </c>
      <c r="J1807" t="s">
        <v>17</v>
      </c>
      <c r="K1807" s="18">
        <v>184.26</v>
      </c>
      <c r="L1807" s="18">
        <v>154.07</v>
      </c>
      <c r="M1807" s="18"/>
      <c r="N1807" s="18"/>
    </row>
    <row r="1808" spans="1:14" ht="15" x14ac:dyDescent="0.25">
      <c r="A1808" t="str">
        <f t="shared" si="28"/>
        <v>VN1346A3212</v>
      </c>
      <c r="B1808" s="17" t="s">
        <v>184</v>
      </c>
      <c r="C1808" s="16" t="s">
        <v>27</v>
      </c>
      <c r="D1808" t="s">
        <v>66</v>
      </c>
      <c r="E1808" s="16" t="s">
        <v>188</v>
      </c>
      <c r="F1808">
        <v>2</v>
      </c>
      <c r="G1808" s="20">
        <v>5.666666666666667</v>
      </c>
      <c r="H1808" s="21">
        <v>2</v>
      </c>
      <c r="I1808" s="19">
        <v>6.833333333333333</v>
      </c>
      <c r="J1808" t="s">
        <v>17</v>
      </c>
      <c r="K1808" s="18">
        <v>184.26</v>
      </c>
      <c r="L1808" s="18">
        <v>154.07</v>
      </c>
      <c r="M1808" s="18"/>
      <c r="N1808" s="18"/>
    </row>
    <row r="1809" spans="1:14" ht="15" x14ac:dyDescent="0.25">
      <c r="A1809" t="str">
        <f t="shared" si="28"/>
        <v>VN1346A3213</v>
      </c>
      <c r="B1809" s="17" t="s">
        <v>184</v>
      </c>
      <c r="C1809" s="16" t="s">
        <v>27</v>
      </c>
      <c r="D1809" t="s">
        <v>66</v>
      </c>
      <c r="E1809" s="16" t="s">
        <v>188</v>
      </c>
      <c r="F1809">
        <v>3</v>
      </c>
      <c r="G1809" s="20">
        <v>5.666666666666667</v>
      </c>
      <c r="H1809" s="21">
        <v>3</v>
      </c>
      <c r="I1809" s="19">
        <v>6.833333333333333</v>
      </c>
      <c r="J1809" t="s">
        <v>17</v>
      </c>
      <c r="K1809" s="18">
        <v>184.26</v>
      </c>
      <c r="L1809" s="18">
        <v>154.07</v>
      </c>
      <c r="M1809" s="18"/>
      <c r="N1809" s="18"/>
    </row>
    <row r="1810" spans="1:14" ht="15" x14ac:dyDescent="0.25">
      <c r="A1810" t="str">
        <f t="shared" si="28"/>
        <v>VN1346A3214</v>
      </c>
      <c r="B1810" s="17" t="s">
        <v>184</v>
      </c>
      <c r="C1810" s="16" t="s">
        <v>27</v>
      </c>
      <c r="D1810" t="s">
        <v>66</v>
      </c>
      <c r="E1810" s="16" t="s">
        <v>188</v>
      </c>
      <c r="F1810">
        <v>4</v>
      </c>
      <c r="G1810" s="20">
        <v>5.5</v>
      </c>
      <c r="H1810" s="21">
        <v>4</v>
      </c>
      <c r="I1810" s="19">
        <v>6.666666666666667</v>
      </c>
      <c r="J1810" t="s">
        <v>17</v>
      </c>
      <c r="K1810" s="18">
        <v>184.26</v>
      </c>
      <c r="L1810" s="18">
        <v>154.07</v>
      </c>
      <c r="M1810" s="18"/>
      <c r="N1810" s="18"/>
    </row>
    <row r="1811" spans="1:14" ht="15" x14ac:dyDescent="0.25">
      <c r="A1811" t="str">
        <f t="shared" si="28"/>
        <v>VN1346A3215</v>
      </c>
      <c r="B1811" s="17" t="s">
        <v>184</v>
      </c>
      <c r="C1811" s="16" t="s">
        <v>27</v>
      </c>
      <c r="D1811" t="s">
        <v>66</v>
      </c>
      <c r="E1811" s="16" t="s">
        <v>188</v>
      </c>
      <c r="F1811">
        <v>5</v>
      </c>
      <c r="G1811" s="20">
        <v>5.666666666666667</v>
      </c>
      <c r="H1811" s="21">
        <v>5</v>
      </c>
      <c r="I1811" s="19">
        <v>6.833333333333333</v>
      </c>
      <c r="J1811" t="s">
        <v>17</v>
      </c>
      <c r="K1811" s="18">
        <v>184.26</v>
      </c>
      <c r="L1811" s="18">
        <v>154.07</v>
      </c>
      <c r="M1811" s="18"/>
      <c r="N1811" s="18"/>
    </row>
    <row r="1812" spans="1:14" ht="15" x14ac:dyDescent="0.25">
      <c r="A1812" t="str">
        <f t="shared" si="28"/>
        <v>VN1346A3216</v>
      </c>
      <c r="B1812" s="17" t="s">
        <v>184</v>
      </c>
      <c r="C1812" s="16" t="s">
        <v>27</v>
      </c>
      <c r="D1812" t="s">
        <v>66</v>
      </c>
      <c r="E1812" s="16" t="s">
        <v>188</v>
      </c>
      <c r="F1812">
        <v>6</v>
      </c>
      <c r="G1812" s="20">
        <v>5.666666666666667</v>
      </c>
      <c r="H1812" s="21">
        <v>6</v>
      </c>
      <c r="I1812" s="19">
        <v>6.833333333333333</v>
      </c>
      <c r="J1812" t="s">
        <v>17</v>
      </c>
      <c r="K1812" s="18">
        <v>184.26</v>
      </c>
      <c r="L1812" s="18">
        <v>154.07</v>
      </c>
      <c r="M1812" s="18"/>
      <c r="N1812" s="18"/>
    </row>
    <row r="1813" spans="1:14" ht="15" x14ac:dyDescent="0.25">
      <c r="A1813" t="str">
        <f t="shared" si="28"/>
        <v>VN1346A3217</v>
      </c>
      <c r="B1813" s="17" t="s">
        <v>184</v>
      </c>
      <c r="C1813" s="16" t="s">
        <v>27</v>
      </c>
      <c r="D1813" t="s">
        <v>66</v>
      </c>
      <c r="E1813" s="16" t="s">
        <v>188</v>
      </c>
      <c r="F1813">
        <v>7</v>
      </c>
      <c r="G1813" s="20">
        <v>5.666666666666667</v>
      </c>
      <c r="H1813" s="21">
        <v>7</v>
      </c>
      <c r="I1813" s="19">
        <v>6.833333333333333</v>
      </c>
      <c r="J1813" t="s">
        <v>17</v>
      </c>
      <c r="K1813" s="18">
        <v>184.26</v>
      </c>
      <c r="L1813" s="18">
        <v>154.07</v>
      </c>
      <c r="M1813" s="18"/>
      <c r="N1813" s="18"/>
    </row>
    <row r="1814" spans="1:14" ht="15" x14ac:dyDescent="0.25">
      <c r="A1814" t="str">
        <f t="shared" si="28"/>
        <v>VN1352A3211</v>
      </c>
      <c r="B1814" s="17" t="s">
        <v>184</v>
      </c>
      <c r="C1814" s="16" t="s">
        <v>27</v>
      </c>
      <c r="D1814" t="s">
        <v>66</v>
      </c>
      <c r="E1814" s="16" t="s">
        <v>476</v>
      </c>
      <c r="F1814">
        <v>1</v>
      </c>
      <c r="G1814" s="20">
        <v>9.5</v>
      </c>
      <c r="H1814" s="21">
        <v>1</v>
      </c>
      <c r="I1814" s="19">
        <v>10.666666666666666</v>
      </c>
      <c r="J1814" t="s">
        <v>17</v>
      </c>
      <c r="K1814" s="18">
        <v>184.26</v>
      </c>
      <c r="L1814" s="18">
        <v>154.07</v>
      </c>
      <c r="M1814" s="18"/>
      <c r="N1814" s="18"/>
    </row>
    <row r="1815" spans="1:14" ht="15" x14ac:dyDescent="0.25">
      <c r="A1815" t="str">
        <f t="shared" si="28"/>
        <v>VN1352A3212</v>
      </c>
      <c r="B1815" s="17" t="s">
        <v>184</v>
      </c>
      <c r="C1815" s="16" t="s">
        <v>27</v>
      </c>
      <c r="D1815" t="s">
        <v>66</v>
      </c>
      <c r="E1815" s="16" t="s">
        <v>476</v>
      </c>
      <c r="F1815">
        <v>2</v>
      </c>
      <c r="G1815" s="20">
        <v>11.833333333333334</v>
      </c>
      <c r="H1815" s="21">
        <v>2</v>
      </c>
      <c r="I1815" s="19">
        <v>13</v>
      </c>
      <c r="J1815" t="s">
        <v>17</v>
      </c>
      <c r="K1815" s="18">
        <v>184.26</v>
      </c>
      <c r="L1815" s="18">
        <v>154.07</v>
      </c>
      <c r="M1815" s="18"/>
      <c r="N1815" s="18"/>
    </row>
    <row r="1816" spans="1:14" ht="15" x14ac:dyDescent="0.25">
      <c r="A1816" t="str">
        <f t="shared" si="28"/>
        <v>VN1352A3213</v>
      </c>
      <c r="B1816" s="17" t="s">
        <v>184</v>
      </c>
      <c r="C1816" s="16" t="s">
        <v>27</v>
      </c>
      <c r="D1816" t="s">
        <v>66</v>
      </c>
      <c r="E1816" s="16" t="s">
        <v>476</v>
      </c>
      <c r="F1816">
        <v>3</v>
      </c>
      <c r="G1816" s="20">
        <v>11.666666666666666</v>
      </c>
      <c r="H1816" s="21">
        <v>3</v>
      </c>
      <c r="I1816" s="19">
        <v>12.833333333333334</v>
      </c>
      <c r="J1816" t="s">
        <v>17</v>
      </c>
      <c r="K1816" s="18">
        <v>184.26</v>
      </c>
      <c r="L1816" s="18">
        <v>154.07</v>
      </c>
      <c r="M1816" s="18"/>
      <c r="N1816" s="18"/>
    </row>
    <row r="1817" spans="1:14" ht="15" x14ac:dyDescent="0.25">
      <c r="A1817" t="str">
        <f t="shared" si="28"/>
        <v>VN1352A3214</v>
      </c>
      <c r="B1817" s="17" t="s">
        <v>184</v>
      </c>
      <c r="C1817" s="16" t="s">
        <v>27</v>
      </c>
      <c r="D1817" t="s">
        <v>66</v>
      </c>
      <c r="E1817" s="16" t="s">
        <v>476</v>
      </c>
      <c r="F1817">
        <v>4</v>
      </c>
      <c r="G1817" s="20">
        <v>9.5</v>
      </c>
      <c r="H1817" s="21">
        <v>4</v>
      </c>
      <c r="I1817" s="19">
        <v>10.666666666666666</v>
      </c>
      <c r="J1817" t="s">
        <v>17</v>
      </c>
      <c r="K1817" s="18">
        <v>184.26</v>
      </c>
      <c r="L1817" s="18">
        <v>154.07</v>
      </c>
      <c r="M1817" s="18"/>
      <c r="N1817" s="18"/>
    </row>
    <row r="1818" spans="1:14" ht="15" x14ac:dyDescent="0.25">
      <c r="A1818" t="str">
        <f t="shared" si="28"/>
        <v>VN1352A3215</v>
      </c>
      <c r="B1818" s="17" t="s">
        <v>184</v>
      </c>
      <c r="C1818" s="16" t="s">
        <v>27</v>
      </c>
      <c r="D1818" t="s">
        <v>66</v>
      </c>
      <c r="E1818" s="16" t="s">
        <v>476</v>
      </c>
      <c r="F1818">
        <v>5</v>
      </c>
      <c r="G1818" s="20">
        <v>9.5</v>
      </c>
      <c r="H1818" s="21">
        <v>5</v>
      </c>
      <c r="I1818" s="19">
        <v>10.666666666666666</v>
      </c>
      <c r="J1818" t="s">
        <v>17</v>
      </c>
      <c r="K1818" s="18">
        <v>184.26</v>
      </c>
      <c r="L1818" s="18">
        <v>154.07</v>
      </c>
      <c r="M1818" s="18"/>
      <c r="N1818" s="18"/>
    </row>
    <row r="1819" spans="1:14" ht="15" x14ac:dyDescent="0.25">
      <c r="A1819" t="str">
        <f t="shared" si="28"/>
        <v>VN1352A3216</v>
      </c>
      <c r="B1819" s="17" t="s">
        <v>184</v>
      </c>
      <c r="C1819" s="16" t="s">
        <v>27</v>
      </c>
      <c r="D1819" t="s">
        <v>66</v>
      </c>
      <c r="E1819" s="16" t="s">
        <v>476</v>
      </c>
      <c r="F1819">
        <v>6</v>
      </c>
      <c r="G1819" s="20">
        <v>9.1666666666666661</v>
      </c>
      <c r="H1819" s="21">
        <v>6</v>
      </c>
      <c r="I1819" s="19">
        <v>10.333333333333334</v>
      </c>
      <c r="J1819" t="s">
        <v>17</v>
      </c>
      <c r="K1819" s="18">
        <v>184.26</v>
      </c>
      <c r="L1819" s="18">
        <v>154.07</v>
      </c>
      <c r="M1819" s="18"/>
      <c r="N1819" s="18"/>
    </row>
    <row r="1820" spans="1:14" ht="15" x14ac:dyDescent="0.25">
      <c r="A1820" t="str">
        <f t="shared" si="28"/>
        <v>VN1352A3217</v>
      </c>
      <c r="B1820" s="17" t="s">
        <v>184</v>
      </c>
      <c r="C1820" s="16" t="s">
        <v>27</v>
      </c>
      <c r="D1820" t="s">
        <v>66</v>
      </c>
      <c r="E1820" s="16" t="s">
        <v>476</v>
      </c>
      <c r="F1820">
        <v>7</v>
      </c>
      <c r="G1820" s="20">
        <v>9.5</v>
      </c>
      <c r="H1820" s="21">
        <v>7</v>
      </c>
      <c r="I1820" s="19">
        <v>10.666666666666666</v>
      </c>
      <c r="J1820" t="s">
        <v>17</v>
      </c>
      <c r="K1820" s="18">
        <v>184.26</v>
      </c>
      <c r="L1820" s="18">
        <v>154.07</v>
      </c>
      <c r="M1820" s="18"/>
      <c r="N1820" s="18"/>
    </row>
    <row r="1821" spans="1:14" ht="15" x14ac:dyDescent="0.25">
      <c r="A1821" t="str">
        <f t="shared" si="28"/>
        <v>VN1358A3211</v>
      </c>
      <c r="B1821" s="17" t="s">
        <v>184</v>
      </c>
      <c r="C1821" s="16" t="s">
        <v>27</v>
      </c>
      <c r="D1821" t="s">
        <v>66</v>
      </c>
      <c r="E1821" s="16" t="s">
        <v>425</v>
      </c>
      <c r="F1821">
        <v>1</v>
      </c>
      <c r="G1821" s="20">
        <v>11.583333333333334</v>
      </c>
      <c r="H1821" s="21">
        <v>1</v>
      </c>
      <c r="I1821" s="19">
        <v>12.75</v>
      </c>
      <c r="J1821" t="s">
        <v>17</v>
      </c>
      <c r="K1821" s="18">
        <v>184.26</v>
      </c>
      <c r="L1821" s="18">
        <v>154.07</v>
      </c>
      <c r="M1821" s="18"/>
      <c r="N1821" s="18"/>
    </row>
    <row r="1822" spans="1:14" ht="15" x14ac:dyDescent="0.25">
      <c r="A1822" t="str">
        <f t="shared" si="28"/>
        <v>VN1358A3212</v>
      </c>
      <c r="B1822" s="17" t="s">
        <v>184</v>
      </c>
      <c r="C1822" s="16" t="s">
        <v>27</v>
      </c>
      <c r="D1822" t="s">
        <v>66</v>
      </c>
      <c r="E1822" s="16" t="s">
        <v>425</v>
      </c>
      <c r="F1822">
        <v>2</v>
      </c>
      <c r="G1822" s="20">
        <v>13.5</v>
      </c>
      <c r="H1822" s="21">
        <v>2</v>
      </c>
      <c r="I1822" s="19">
        <v>14.666666666666666</v>
      </c>
      <c r="J1822" t="s">
        <v>17</v>
      </c>
      <c r="K1822" s="18">
        <v>184.26</v>
      </c>
      <c r="L1822" s="18">
        <v>154.07</v>
      </c>
      <c r="M1822" s="18"/>
      <c r="N1822" s="18"/>
    </row>
    <row r="1823" spans="1:14" ht="15" x14ac:dyDescent="0.25">
      <c r="A1823" t="str">
        <f t="shared" si="28"/>
        <v>VN1358A3213</v>
      </c>
      <c r="B1823" s="17" t="s">
        <v>184</v>
      </c>
      <c r="C1823" s="16" t="s">
        <v>27</v>
      </c>
      <c r="D1823" t="s">
        <v>66</v>
      </c>
      <c r="E1823" s="16" t="s">
        <v>425</v>
      </c>
      <c r="F1823">
        <v>3</v>
      </c>
      <c r="G1823" s="20">
        <v>12</v>
      </c>
      <c r="H1823" s="21">
        <v>3</v>
      </c>
      <c r="I1823" s="19">
        <v>13.166666666666666</v>
      </c>
      <c r="J1823" t="s">
        <v>17</v>
      </c>
      <c r="K1823" s="18">
        <v>184.26</v>
      </c>
      <c r="L1823" s="18">
        <v>154.07</v>
      </c>
      <c r="M1823" s="18"/>
      <c r="N1823" s="18"/>
    </row>
    <row r="1824" spans="1:14" ht="15" x14ac:dyDescent="0.25">
      <c r="A1824" t="str">
        <f t="shared" si="28"/>
        <v>VN1358A3214</v>
      </c>
      <c r="B1824" s="17" t="s">
        <v>184</v>
      </c>
      <c r="C1824" s="16" t="s">
        <v>27</v>
      </c>
      <c r="D1824" t="s">
        <v>66</v>
      </c>
      <c r="E1824" s="16" t="s">
        <v>425</v>
      </c>
      <c r="F1824">
        <v>4</v>
      </c>
      <c r="G1824" s="20">
        <v>11.5</v>
      </c>
      <c r="H1824" s="21">
        <v>4</v>
      </c>
      <c r="I1824" s="19">
        <v>12.666666666666666</v>
      </c>
      <c r="J1824" t="s">
        <v>17</v>
      </c>
      <c r="K1824" s="18">
        <v>184.26</v>
      </c>
      <c r="L1824" s="18">
        <v>154.07</v>
      </c>
      <c r="M1824" s="18"/>
      <c r="N1824" s="18"/>
    </row>
    <row r="1825" spans="1:14" ht="15" x14ac:dyDescent="0.25">
      <c r="A1825" t="str">
        <f t="shared" si="28"/>
        <v>VN1358A3215</v>
      </c>
      <c r="B1825" s="17" t="s">
        <v>184</v>
      </c>
      <c r="C1825" s="16" t="s">
        <v>27</v>
      </c>
      <c r="D1825" t="s">
        <v>66</v>
      </c>
      <c r="E1825" s="16" t="s">
        <v>425</v>
      </c>
      <c r="F1825">
        <v>5</v>
      </c>
      <c r="G1825" s="20">
        <v>13.25</v>
      </c>
      <c r="H1825" s="21">
        <v>5</v>
      </c>
      <c r="I1825" s="19">
        <v>14.416666666666666</v>
      </c>
      <c r="J1825" t="s">
        <v>17</v>
      </c>
      <c r="K1825" s="18">
        <v>184.26</v>
      </c>
      <c r="L1825" s="18">
        <v>154.07</v>
      </c>
      <c r="M1825" s="18"/>
      <c r="N1825" s="18"/>
    </row>
    <row r="1826" spans="1:14" ht="15" x14ac:dyDescent="0.25">
      <c r="A1826" t="str">
        <f t="shared" si="28"/>
        <v>VN1358A3216</v>
      </c>
      <c r="B1826" s="17" t="s">
        <v>184</v>
      </c>
      <c r="C1826" s="16" t="s">
        <v>27</v>
      </c>
      <c r="D1826" t="s">
        <v>66</v>
      </c>
      <c r="E1826" s="16" t="s">
        <v>425</v>
      </c>
      <c r="F1826">
        <v>6</v>
      </c>
      <c r="G1826" s="20">
        <v>11.75</v>
      </c>
      <c r="H1826" s="21">
        <v>6</v>
      </c>
      <c r="I1826" s="19">
        <v>12.916666666666666</v>
      </c>
      <c r="J1826" t="s">
        <v>17</v>
      </c>
      <c r="K1826" s="18">
        <v>184.26</v>
      </c>
      <c r="L1826" s="18">
        <v>154.07</v>
      </c>
      <c r="M1826" s="18"/>
      <c r="N1826" s="18"/>
    </row>
    <row r="1827" spans="1:14" ht="15" x14ac:dyDescent="0.25">
      <c r="A1827" t="str">
        <f t="shared" si="28"/>
        <v>VN1358A3217</v>
      </c>
      <c r="B1827" s="17" t="s">
        <v>184</v>
      </c>
      <c r="C1827" s="16" t="s">
        <v>27</v>
      </c>
      <c r="D1827" t="s">
        <v>66</v>
      </c>
      <c r="E1827" s="16" t="s">
        <v>425</v>
      </c>
      <c r="F1827">
        <v>7</v>
      </c>
      <c r="G1827" s="20">
        <v>11.75</v>
      </c>
      <c r="H1827" s="21">
        <v>7</v>
      </c>
      <c r="I1827" s="19">
        <v>12.916666666666666</v>
      </c>
      <c r="J1827" t="s">
        <v>17</v>
      </c>
      <c r="K1827" s="18">
        <v>184.26</v>
      </c>
      <c r="L1827" s="18">
        <v>154.07</v>
      </c>
      <c r="M1827" s="18"/>
      <c r="N1827" s="18"/>
    </row>
    <row r="1828" spans="1:14" ht="15" x14ac:dyDescent="0.25">
      <c r="A1828" t="str">
        <f t="shared" si="28"/>
        <v>VN7340A3217</v>
      </c>
      <c r="B1828" s="17" t="s">
        <v>184</v>
      </c>
      <c r="C1828" s="16" t="s">
        <v>27</v>
      </c>
      <c r="D1828" t="s">
        <v>66</v>
      </c>
      <c r="E1828" s="16" t="s">
        <v>819</v>
      </c>
      <c r="F1828">
        <v>7</v>
      </c>
      <c r="G1828" s="20">
        <v>12.25</v>
      </c>
      <c r="H1828" s="21">
        <v>7</v>
      </c>
      <c r="I1828" s="19">
        <v>13.333333333333334</v>
      </c>
      <c r="J1828" t="s">
        <v>17</v>
      </c>
      <c r="K1828" s="18">
        <v>184.26</v>
      </c>
      <c r="L1828" s="18">
        <v>154.07</v>
      </c>
      <c r="M1828" s="18"/>
      <c r="N1828" s="18"/>
    </row>
    <row r="1829" spans="1:14" ht="15" x14ac:dyDescent="0.25">
      <c r="A1829" t="str">
        <f t="shared" si="28"/>
        <v>VN7346A3215</v>
      </c>
      <c r="B1829" s="17" t="s">
        <v>184</v>
      </c>
      <c r="C1829" s="16" t="s">
        <v>27</v>
      </c>
      <c r="D1829" t="s">
        <v>66</v>
      </c>
      <c r="E1829" s="16" t="s">
        <v>785</v>
      </c>
      <c r="F1829">
        <v>5</v>
      </c>
      <c r="G1829" s="20">
        <v>13.416666666666666</v>
      </c>
      <c r="H1829" s="21">
        <v>5</v>
      </c>
      <c r="I1829" s="19">
        <v>14.583333333333334</v>
      </c>
      <c r="J1829" t="s">
        <v>17</v>
      </c>
      <c r="K1829" s="18">
        <v>184.26</v>
      </c>
      <c r="L1829" s="18">
        <v>154.07</v>
      </c>
      <c r="M1829" s="18"/>
      <c r="N1829" s="18"/>
    </row>
    <row r="1830" spans="1:14" ht="15" x14ac:dyDescent="0.25">
      <c r="A1830" t="str">
        <f t="shared" si="28"/>
        <v>VN9486A3213</v>
      </c>
      <c r="B1830" s="17" t="s">
        <v>184</v>
      </c>
      <c r="C1830" s="16" t="s">
        <v>27</v>
      </c>
      <c r="D1830" t="s">
        <v>66</v>
      </c>
      <c r="E1830" s="16" t="s">
        <v>737</v>
      </c>
      <c r="F1830">
        <v>3</v>
      </c>
      <c r="G1830" s="20">
        <v>12.333333333333334</v>
      </c>
      <c r="H1830" s="21">
        <v>3</v>
      </c>
      <c r="I1830" s="19">
        <v>13.5</v>
      </c>
      <c r="J1830" t="s">
        <v>17</v>
      </c>
      <c r="K1830" s="18">
        <v>184.26</v>
      </c>
      <c r="L1830" s="18">
        <v>154.07</v>
      </c>
      <c r="M1830" s="18"/>
      <c r="N1830" s="18"/>
    </row>
    <row r="1831" spans="1:14" ht="15" x14ac:dyDescent="0.25">
      <c r="A1831" t="str">
        <f t="shared" si="28"/>
        <v>VN9520A3211</v>
      </c>
      <c r="B1831" s="17" t="s">
        <v>184</v>
      </c>
      <c r="C1831" s="16" t="s">
        <v>27</v>
      </c>
      <c r="D1831" t="s">
        <v>66</v>
      </c>
      <c r="E1831" s="16" t="s">
        <v>250</v>
      </c>
      <c r="F1831">
        <v>1</v>
      </c>
      <c r="G1831" s="20">
        <v>9.1666666666666661</v>
      </c>
      <c r="H1831" s="21">
        <v>1</v>
      </c>
      <c r="I1831" s="19">
        <v>10.333333333333334</v>
      </c>
      <c r="J1831" t="s">
        <v>17</v>
      </c>
      <c r="K1831" s="18">
        <v>184.26</v>
      </c>
      <c r="L1831" s="18">
        <v>154.07</v>
      </c>
      <c r="M1831" s="18"/>
      <c r="N1831" s="18"/>
    </row>
    <row r="1832" spans="1:14" ht="15" x14ac:dyDescent="0.25">
      <c r="A1832" t="str">
        <f t="shared" si="28"/>
        <v>VN9708A3215</v>
      </c>
      <c r="B1832" s="17" t="s">
        <v>184</v>
      </c>
      <c r="C1832" s="16" t="s">
        <v>27</v>
      </c>
      <c r="D1832" t="s">
        <v>66</v>
      </c>
      <c r="E1832" s="16" t="s">
        <v>793</v>
      </c>
      <c r="F1832">
        <v>5</v>
      </c>
      <c r="G1832" s="20">
        <v>12.333333333333334</v>
      </c>
      <c r="H1832" s="21">
        <v>5</v>
      </c>
      <c r="I1832" s="19">
        <v>13.5</v>
      </c>
      <c r="J1832" t="s">
        <v>17</v>
      </c>
      <c r="K1832" s="18">
        <v>184.26</v>
      </c>
      <c r="L1832" s="18">
        <v>154.07</v>
      </c>
      <c r="M1832" s="18"/>
      <c r="N1832" s="18"/>
    </row>
    <row r="1833" spans="1:14" ht="15" x14ac:dyDescent="0.25">
      <c r="A1833" t="str">
        <f t="shared" si="28"/>
        <v>VN9870A3212</v>
      </c>
      <c r="B1833" s="17" t="s">
        <v>184</v>
      </c>
      <c r="C1833" s="16" t="s">
        <v>27</v>
      </c>
      <c r="D1833" t="s">
        <v>66</v>
      </c>
      <c r="E1833" s="16" t="s">
        <v>696</v>
      </c>
      <c r="F1833">
        <v>2</v>
      </c>
      <c r="G1833" s="20">
        <v>6.5</v>
      </c>
      <c r="H1833" s="21">
        <v>2</v>
      </c>
      <c r="I1833" s="19">
        <v>7.666666666666667</v>
      </c>
      <c r="J1833" t="s">
        <v>17</v>
      </c>
      <c r="K1833" s="18">
        <v>184.26</v>
      </c>
      <c r="L1833" s="18">
        <v>154.07</v>
      </c>
      <c r="M1833" s="18"/>
      <c r="N1833" s="18"/>
    </row>
    <row r="1834" spans="1:14" ht="15" x14ac:dyDescent="0.25">
      <c r="A1834" t="str">
        <f t="shared" si="28"/>
        <v>VN9876A3212</v>
      </c>
      <c r="B1834" s="15" t="s">
        <v>184</v>
      </c>
      <c r="C1834" s="16" t="s">
        <v>27</v>
      </c>
      <c r="D1834" t="s">
        <v>66</v>
      </c>
      <c r="E1834" s="16" t="s">
        <v>705</v>
      </c>
      <c r="F1834">
        <v>2</v>
      </c>
      <c r="G1834" s="20">
        <v>11.75</v>
      </c>
      <c r="H1834" s="21">
        <v>2</v>
      </c>
      <c r="I1834" s="19">
        <v>12.916666666666666</v>
      </c>
      <c r="J1834" t="s">
        <v>17</v>
      </c>
      <c r="K1834" s="18">
        <v>184.26</v>
      </c>
      <c r="L1834" s="18">
        <v>154.07</v>
      </c>
      <c r="M1834" s="18"/>
      <c r="N1834" s="18"/>
    </row>
    <row r="1835" spans="1:14" ht="15" x14ac:dyDescent="0.25">
      <c r="A1835" t="str">
        <f t="shared" si="28"/>
        <v>VN110A3211</v>
      </c>
      <c r="B1835" s="17" t="s">
        <v>129</v>
      </c>
      <c r="C1835" s="16" t="s">
        <v>27</v>
      </c>
      <c r="D1835" t="s">
        <v>34</v>
      </c>
      <c r="E1835" s="16" t="s">
        <v>341</v>
      </c>
      <c r="F1835">
        <v>1</v>
      </c>
      <c r="G1835" s="20">
        <v>23</v>
      </c>
      <c r="H1835" s="21">
        <v>2</v>
      </c>
      <c r="I1835" s="19">
        <v>0.33333333333333331</v>
      </c>
      <c r="J1835" t="s">
        <v>17</v>
      </c>
      <c r="K1835" s="18">
        <v>239.31</v>
      </c>
      <c r="L1835" s="18">
        <v>208.92</v>
      </c>
      <c r="M1835" s="18"/>
      <c r="N1835" s="18"/>
    </row>
    <row r="1836" spans="1:14" ht="15" x14ac:dyDescent="0.25">
      <c r="A1836" t="str">
        <f t="shared" si="28"/>
        <v>VN110A3212</v>
      </c>
      <c r="B1836" s="17" t="s">
        <v>129</v>
      </c>
      <c r="C1836" s="16" t="s">
        <v>27</v>
      </c>
      <c r="D1836" t="s">
        <v>34</v>
      </c>
      <c r="E1836" s="16" t="s">
        <v>341</v>
      </c>
      <c r="F1836">
        <v>2</v>
      </c>
      <c r="G1836" s="20">
        <v>23</v>
      </c>
      <c r="H1836" s="21">
        <v>3</v>
      </c>
      <c r="I1836" s="19">
        <v>0.33333333333333331</v>
      </c>
      <c r="J1836" t="s">
        <v>17</v>
      </c>
      <c r="K1836" s="18">
        <v>239.31</v>
      </c>
      <c r="L1836" s="18">
        <v>208.92</v>
      </c>
      <c r="M1836" s="18"/>
      <c r="N1836" s="18"/>
    </row>
    <row r="1837" spans="1:14" ht="15" x14ac:dyDescent="0.25">
      <c r="A1837" t="str">
        <f t="shared" si="28"/>
        <v>VN110A3213</v>
      </c>
      <c r="B1837" s="17" t="s">
        <v>129</v>
      </c>
      <c r="C1837" s="16" t="s">
        <v>27</v>
      </c>
      <c r="D1837" t="s">
        <v>34</v>
      </c>
      <c r="E1837" s="16" t="s">
        <v>341</v>
      </c>
      <c r="F1837">
        <v>3</v>
      </c>
      <c r="G1837" s="20">
        <v>23</v>
      </c>
      <c r="H1837" s="21">
        <v>4</v>
      </c>
      <c r="I1837" s="19">
        <v>0.33333333333333331</v>
      </c>
      <c r="J1837" t="s">
        <v>17</v>
      </c>
      <c r="K1837" s="18">
        <v>239.31</v>
      </c>
      <c r="L1837" s="18">
        <v>208.92</v>
      </c>
      <c r="M1837" s="18"/>
      <c r="N1837" s="18"/>
    </row>
    <row r="1838" spans="1:14" ht="15" x14ac:dyDescent="0.25">
      <c r="A1838" t="str">
        <f t="shared" si="28"/>
        <v>VN110A3214</v>
      </c>
      <c r="B1838" s="17" t="s">
        <v>129</v>
      </c>
      <c r="C1838" s="16" t="s">
        <v>27</v>
      </c>
      <c r="D1838" t="s">
        <v>34</v>
      </c>
      <c r="E1838" s="16" t="s">
        <v>341</v>
      </c>
      <c r="F1838">
        <v>4</v>
      </c>
      <c r="G1838" s="20">
        <v>23</v>
      </c>
      <c r="H1838" s="21">
        <v>5</v>
      </c>
      <c r="I1838" s="19">
        <v>0.33333333333333331</v>
      </c>
      <c r="J1838" t="s">
        <v>17</v>
      </c>
      <c r="K1838" s="18">
        <v>239.31</v>
      </c>
      <c r="L1838" s="18">
        <v>208.92</v>
      </c>
      <c r="M1838" s="18"/>
      <c r="N1838" s="18"/>
    </row>
    <row r="1839" spans="1:14" ht="15" x14ac:dyDescent="0.25">
      <c r="A1839" t="str">
        <f t="shared" si="28"/>
        <v>VN110A3215</v>
      </c>
      <c r="B1839" s="17" t="s">
        <v>129</v>
      </c>
      <c r="C1839" s="16" t="s">
        <v>27</v>
      </c>
      <c r="D1839" t="s">
        <v>34</v>
      </c>
      <c r="E1839" s="16" t="s">
        <v>341</v>
      </c>
      <c r="F1839">
        <v>5</v>
      </c>
      <c r="G1839" s="20">
        <v>23</v>
      </c>
      <c r="H1839" s="21">
        <v>6</v>
      </c>
      <c r="I1839" s="19">
        <v>0.33333333333333331</v>
      </c>
      <c r="J1839" t="s">
        <v>17</v>
      </c>
      <c r="K1839" s="18">
        <v>239.31</v>
      </c>
      <c r="L1839" s="18">
        <v>208.92</v>
      </c>
      <c r="M1839" s="18"/>
      <c r="N1839" s="18"/>
    </row>
    <row r="1840" spans="1:14" ht="15" x14ac:dyDescent="0.25">
      <c r="A1840" t="str">
        <f t="shared" si="28"/>
        <v>VN110A3216</v>
      </c>
      <c r="B1840" s="17" t="s">
        <v>129</v>
      </c>
      <c r="C1840" s="16" t="s">
        <v>27</v>
      </c>
      <c r="D1840" t="s">
        <v>34</v>
      </c>
      <c r="E1840" s="16" t="s">
        <v>341</v>
      </c>
      <c r="F1840">
        <v>6</v>
      </c>
      <c r="G1840" s="20">
        <v>23</v>
      </c>
      <c r="H1840" s="21">
        <v>7</v>
      </c>
      <c r="I1840" s="19">
        <v>0.33333333333333331</v>
      </c>
      <c r="J1840" t="s">
        <v>17</v>
      </c>
      <c r="K1840" s="18">
        <v>239.31</v>
      </c>
      <c r="L1840" s="18">
        <v>208.92</v>
      </c>
      <c r="M1840" s="18"/>
      <c r="N1840" s="18"/>
    </row>
    <row r="1841" spans="1:14" ht="15" x14ac:dyDescent="0.25">
      <c r="A1841" t="str">
        <f t="shared" si="28"/>
        <v>VN110A3217</v>
      </c>
      <c r="B1841" s="17" t="s">
        <v>129</v>
      </c>
      <c r="C1841" s="16" t="s">
        <v>27</v>
      </c>
      <c r="D1841" t="s">
        <v>34</v>
      </c>
      <c r="E1841" s="16" t="s">
        <v>341</v>
      </c>
      <c r="F1841">
        <v>7</v>
      </c>
      <c r="G1841" s="20">
        <v>23</v>
      </c>
      <c r="H1841" s="21">
        <v>1</v>
      </c>
      <c r="I1841" s="19">
        <v>0.33333333333333331</v>
      </c>
      <c r="J1841" t="s">
        <v>17</v>
      </c>
      <c r="K1841" s="18">
        <v>239.31</v>
      </c>
      <c r="L1841" s="18">
        <v>208.92</v>
      </c>
      <c r="M1841" s="18"/>
      <c r="N1841" s="18"/>
    </row>
    <row r="1842" spans="1:14" ht="15" x14ac:dyDescent="0.25">
      <c r="A1842" t="str">
        <f t="shared" si="28"/>
        <v>VN112A3211</v>
      </c>
      <c r="B1842" s="17" t="s">
        <v>129</v>
      </c>
      <c r="C1842" s="16" t="s">
        <v>27</v>
      </c>
      <c r="D1842" t="s">
        <v>34</v>
      </c>
      <c r="E1842" s="16" t="s">
        <v>491</v>
      </c>
      <c r="F1842">
        <v>1</v>
      </c>
      <c r="G1842" s="20">
        <v>1</v>
      </c>
      <c r="H1842" s="21">
        <v>1</v>
      </c>
      <c r="I1842" s="19">
        <v>2.3333333333333335</v>
      </c>
      <c r="J1842" t="s">
        <v>17</v>
      </c>
      <c r="K1842" s="18">
        <v>239.31</v>
      </c>
      <c r="L1842" s="18">
        <v>208.92</v>
      </c>
      <c r="M1842" s="18"/>
      <c r="N1842" s="18"/>
    </row>
    <row r="1843" spans="1:14" ht="15" x14ac:dyDescent="0.25">
      <c r="A1843" t="str">
        <f t="shared" si="28"/>
        <v>VN112A3212</v>
      </c>
      <c r="B1843" s="17" t="s">
        <v>129</v>
      </c>
      <c r="C1843" s="16" t="s">
        <v>27</v>
      </c>
      <c r="D1843" t="s">
        <v>34</v>
      </c>
      <c r="E1843" s="16" t="s">
        <v>491</v>
      </c>
      <c r="F1843">
        <v>2</v>
      </c>
      <c r="G1843" s="20">
        <v>1</v>
      </c>
      <c r="H1843" s="21">
        <v>2</v>
      </c>
      <c r="I1843" s="19">
        <v>2.3333333333333335</v>
      </c>
      <c r="J1843" t="s">
        <v>17</v>
      </c>
      <c r="K1843" s="18">
        <v>239.31</v>
      </c>
      <c r="L1843" s="18">
        <v>208.92</v>
      </c>
      <c r="M1843" s="18"/>
      <c r="N1843" s="18"/>
    </row>
    <row r="1844" spans="1:14" ht="15" x14ac:dyDescent="0.25">
      <c r="A1844" t="str">
        <f t="shared" si="28"/>
        <v>VN112A3213</v>
      </c>
      <c r="B1844" s="17" t="s">
        <v>129</v>
      </c>
      <c r="C1844" s="16" t="s">
        <v>27</v>
      </c>
      <c r="D1844" t="s">
        <v>34</v>
      </c>
      <c r="E1844" s="16" t="s">
        <v>491</v>
      </c>
      <c r="F1844">
        <v>3</v>
      </c>
      <c r="G1844" s="20">
        <v>1</v>
      </c>
      <c r="H1844" s="21">
        <v>3</v>
      </c>
      <c r="I1844" s="19">
        <v>2.3333333333333335</v>
      </c>
      <c r="J1844" t="s">
        <v>17</v>
      </c>
      <c r="K1844" s="18">
        <v>239.31</v>
      </c>
      <c r="L1844" s="18">
        <v>208.92</v>
      </c>
      <c r="M1844" s="18"/>
      <c r="N1844" s="18"/>
    </row>
    <row r="1845" spans="1:14" ht="15" x14ac:dyDescent="0.25">
      <c r="A1845" t="str">
        <f t="shared" si="28"/>
        <v>VN112A3214</v>
      </c>
      <c r="B1845" s="17" t="s">
        <v>129</v>
      </c>
      <c r="C1845" s="16" t="s">
        <v>27</v>
      </c>
      <c r="D1845" t="s">
        <v>34</v>
      </c>
      <c r="E1845" s="16" t="s">
        <v>491</v>
      </c>
      <c r="F1845">
        <v>4</v>
      </c>
      <c r="G1845" s="20">
        <v>1</v>
      </c>
      <c r="H1845" s="21">
        <v>4</v>
      </c>
      <c r="I1845" s="19">
        <v>2.3333333333333335</v>
      </c>
      <c r="J1845" t="s">
        <v>17</v>
      </c>
      <c r="K1845" s="18">
        <v>239.31</v>
      </c>
      <c r="L1845" s="18">
        <v>208.92</v>
      </c>
      <c r="M1845" s="18"/>
      <c r="N1845" s="18"/>
    </row>
    <row r="1846" spans="1:14" ht="15" x14ac:dyDescent="0.25">
      <c r="A1846" t="str">
        <f t="shared" si="28"/>
        <v>VN112A3215</v>
      </c>
      <c r="B1846" s="17" t="s">
        <v>129</v>
      </c>
      <c r="C1846" s="16" t="s">
        <v>27</v>
      </c>
      <c r="D1846" t="s">
        <v>34</v>
      </c>
      <c r="E1846" s="16" t="s">
        <v>491</v>
      </c>
      <c r="F1846">
        <v>5</v>
      </c>
      <c r="G1846" s="20">
        <v>1</v>
      </c>
      <c r="H1846" s="21">
        <v>5</v>
      </c>
      <c r="I1846" s="19">
        <v>2.3333333333333335</v>
      </c>
      <c r="J1846" t="s">
        <v>17</v>
      </c>
      <c r="K1846" s="18">
        <v>239.31</v>
      </c>
      <c r="L1846" s="18">
        <v>208.92</v>
      </c>
      <c r="M1846" s="18"/>
      <c r="N1846" s="18"/>
    </row>
    <row r="1847" spans="1:14" ht="15" x14ac:dyDescent="0.25">
      <c r="A1847" t="str">
        <f t="shared" si="28"/>
        <v>VN112A3216</v>
      </c>
      <c r="B1847" s="17" t="s">
        <v>129</v>
      </c>
      <c r="C1847" s="16" t="s">
        <v>27</v>
      </c>
      <c r="D1847" t="s">
        <v>34</v>
      </c>
      <c r="E1847" s="16" t="s">
        <v>491</v>
      </c>
      <c r="F1847">
        <v>6</v>
      </c>
      <c r="G1847" s="20">
        <v>1.0833333333333333</v>
      </c>
      <c r="H1847" s="21">
        <v>6</v>
      </c>
      <c r="I1847" s="19">
        <v>2.4166666666666665</v>
      </c>
      <c r="J1847" t="s">
        <v>17</v>
      </c>
      <c r="K1847" s="18">
        <v>239.31</v>
      </c>
      <c r="L1847" s="18">
        <v>208.92</v>
      </c>
      <c r="M1847" s="18"/>
      <c r="N1847" s="18"/>
    </row>
    <row r="1848" spans="1:14" ht="15" x14ac:dyDescent="0.25">
      <c r="A1848" t="str">
        <f t="shared" si="28"/>
        <v>VN112A3217</v>
      </c>
      <c r="B1848" s="17" t="s">
        <v>129</v>
      </c>
      <c r="C1848" s="16" t="s">
        <v>27</v>
      </c>
      <c r="D1848" t="s">
        <v>34</v>
      </c>
      <c r="E1848" s="16" t="s">
        <v>491</v>
      </c>
      <c r="F1848">
        <v>7</v>
      </c>
      <c r="G1848" s="20">
        <v>1</v>
      </c>
      <c r="H1848" s="21">
        <v>7</v>
      </c>
      <c r="I1848" s="19">
        <v>2.3333333333333335</v>
      </c>
      <c r="J1848" t="s">
        <v>17</v>
      </c>
      <c r="K1848" s="18">
        <v>239.31</v>
      </c>
      <c r="L1848" s="18">
        <v>208.92</v>
      </c>
      <c r="M1848" s="18"/>
      <c r="N1848" s="18"/>
    </row>
    <row r="1849" spans="1:14" ht="15" x14ac:dyDescent="0.25">
      <c r="A1849" t="str">
        <f t="shared" si="28"/>
        <v>VN114A3213</v>
      </c>
      <c r="B1849" s="17" t="s">
        <v>129</v>
      </c>
      <c r="C1849" s="16" t="s">
        <v>27</v>
      </c>
      <c r="D1849" t="s">
        <v>34</v>
      </c>
      <c r="E1849" s="16" t="s">
        <v>748</v>
      </c>
      <c r="F1849">
        <v>3</v>
      </c>
      <c r="G1849" s="20">
        <v>1.5</v>
      </c>
      <c r="H1849" s="21">
        <v>3</v>
      </c>
      <c r="I1849" s="19">
        <v>2.8333333333333335</v>
      </c>
      <c r="J1849" t="s">
        <v>17</v>
      </c>
      <c r="K1849" s="18">
        <v>239.31</v>
      </c>
      <c r="L1849" s="18">
        <v>208.92</v>
      </c>
      <c r="M1849" s="18"/>
      <c r="N1849" s="18"/>
    </row>
    <row r="1850" spans="1:14" ht="15" x14ac:dyDescent="0.25">
      <c r="A1850" t="str">
        <f t="shared" si="28"/>
        <v>VN114A3215</v>
      </c>
      <c r="B1850" s="17" t="s">
        <v>129</v>
      </c>
      <c r="C1850" s="16" t="s">
        <v>27</v>
      </c>
      <c r="D1850" t="s">
        <v>34</v>
      </c>
      <c r="E1850" s="16" t="s">
        <v>748</v>
      </c>
      <c r="F1850">
        <v>5</v>
      </c>
      <c r="G1850" s="20">
        <v>1.5</v>
      </c>
      <c r="H1850" s="21">
        <v>5</v>
      </c>
      <c r="I1850" s="19">
        <v>2.8333333333333335</v>
      </c>
      <c r="J1850" t="s">
        <v>17</v>
      </c>
      <c r="K1850" s="18">
        <v>239.31</v>
      </c>
      <c r="L1850" s="18">
        <v>208.92</v>
      </c>
      <c r="M1850" s="18"/>
      <c r="N1850" s="18"/>
    </row>
    <row r="1851" spans="1:14" ht="15" x14ac:dyDescent="0.25">
      <c r="A1851" t="str">
        <f t="shared" si="28"/>
        <v>VN114A3216</v>
      </c>
      <c r="B1851" s="17" t="s">
        <v>129</v>
      </c>
      <c r="C1851" s="16" t="s">
        <v>27</v>
      </c>
      <c r="D1851" t="s">
        <v>34</v>
      </c>
      <c r="E1851" s="16" t="s">
        <v>748</v>
      </c>
      <c r="F1851">
        <v>6</v>
      </c>
      <c r="G1851" s="20">
        <v>1.5</v>
      </c>
      <c r="H1851" s="21">
        <v>6</v>
      </c>
      <c r="I1851" s="19">
        <v>2.8333333333333335</v>
      </c>
      <c r="J1851" t="s">
        <v>17</v>
      </c>
      <c r="K1851" s="18">
        <v>239.31</v>
      </c>
      <c r="L1851" s="18">
        <v>208.92</v>
      </c>
      <c r="M1851" s="18"/>
      <c r="N1851" s="18"/>
    </row>
    <row r="1852" spans="1:14" ht="15" x14ac:dyDescent="0.25">
      <c r="A1852" t="str">
        <f t="shared" si="28"/>
        <v>VN114A3217</v>
      </c>
      <c r="B1852" s="17" t="s">
        <v>129</v>
      </c>
      <c r="C1852" s="16" t="s">
        <v>27</v>
      </c>
      <c r="D1852" t="s">
        <v>34</v>
      </c>
      <c r="E1852" s="16" t="s">
        <v>748</v>
      </c>
      <c r="F1852">
        <v>7</v>
      </c>
      <c r="G1852" s="20">
        <v>1.5</v>
      </c>
      <c r="H1852" s="21">
        <v>7</v>
      </c>
      <c r="I1852" s="19">
        <v>2.8333333333333335</v>
      </c>
      <c r="J1852" t="s">
        <v>17</v>
      </c>
      <c r="K1852" s="18">
        <v>239.31</v>
      </c>
      <c r="L1852" s="18">
        <v>208.92</v>
      </c>
      <c r="M1852" s="18"/>
      <c r="N1852" s="18"/>
    </row>
    <row r="1853" spans="1:14" ht="15" x14ac:dyDescent="0.25">
      <c r="A1853" t="str">
        <f t="shared" si="28"/>
        <v>VN116A3211</v>
      </c>
      <c r="B1853" s="17" t="s">
        <v>129</v>
      </c>
      <c r="C1853" s="16" t="s">
        <v>27</v>
      </c>
      <c r="D1853" t="s">
        <v>34</v>
      </c>
      <c r="E1853" s="16" t="s">
        <v>518</v>
      </c>
      <c r="F1853">
        <v>1</v>
      </c>
      <c r="G1853" s="20">
        <v>2</v>
      </c>
      <c r="H1853" s="21">
        <v>1</v>
      </c>
      <c r="I1853" s="19">
        <v>3.3333333333333335</v>
      </c>
      <c r="J1853" t="s">
        <v>17</v>
      </c>
      <c r="K1853" s="18">
        <v>239.31</v>
      </c>
      <c r="L1853" s="18">
        <v>208.92</v>
      </c>
      <c r="M1853" s="18"/>
      <c r="N1853" s="18"/>
    </row>
    <row r="1854" spans="1:14" ht="15" x14ac:dyDescent="0.25">
      <c r="A1854" t="str">
        <f t="shared" si="28"/>
        <v>VN116A3212</v>
      </c>
      <c r="B1854" s="17" t="s">
        <v>129</v>
      </c>
      <c r="C1854" s="16" t="s">
        <v>27</v>
      </c>
      <c r="D1854" t="s">
        <v>34</v>
      </c>
      <c r="E1854" s="16" t="s">
        <v>518</v>
      </c>
      <c r="F1854">
        <v>2</v>
      </c>
      <c r="G1854" s="20">
        <v>2</v>
      </c>
      <c r="H1854" s="21">
        <v>2</v>
      </c>
      <c r="I1854" s="19">
        <v>3.3333333333333335</v>
      </c>
      <c r="J1854" t="s">
        <v>17</v>
      </c>
      <c r="K1854" s="18">
        <v>239.31</v>
      </c>
      <c r="L1854" s="18">
        <v>208.92</v>
      </c>
      <c r="M1854" s="18"/>
      <c r="N1854" s="18"/>
    </row>
    <row r="1855" spans="1:14" ht="15" x14ac:dyDescent="0.25">
      <c r="A1855" t="str">
        <f t="shared" si="28"/>
        <v>VN116A3213</v>
      </c>
      <c r="B1855" s="17" t="s">
        <v>129</v>
      </c>
      <c r="C1855" s="16" t="s">
        <v>27</v>
      </c>
      <c r="D1855" t="s">
        <v>34</v>
      </c>
      <c r="E1855" s="16" t="s">
        <v>518</v>
      </c>
      <c r="F1855">
        <v>3</v>
      </c>
      <c r="G1855" s="20">
        <v>1.8333333333333335</v>
      </c>
      <c r="H1855" s="21">
        <v>3</v>
      </c>
      <c r="I1855" s="19">
        <v>3.1666666666666665</v>
      </c>
      <c r="J1855" t="s">
        <v>17</v>
      </c>
      <c r="K1855" s="18">
        <v>239.31</v>
      </c>
      <c r="L1855" s="18">
        <v>208.92</v>
      </c>
      <c r="M1855" s="18"/>
      <c r="N1855" s="18"/>
    </row>
    <row r="1856" spans="1:14" ht="15" x14ac:dyDescent="0.25">
      <c r="A1856" t="str">
        <f t="shared" si="28"/>
        <v>VN116A3214</v>
      </c>
      <c r="B1856" s="17" t="s">
        <v>129</v>
      </c>
      <c r="C1856" s="16" t="s">
        <v>27</v>
      </c>
      <c r="D1856" t="s">
        <v>34</v>
      </c>
      <c r="E1856" s="16" t="s">
        <v>518</v>
      </c>
      <c r="F1856">
        <v>4</v>
      </c>
      <c r="G1856" s="20">
        <v>2</v>
      </c>
      <c r="H1856" s="21">
        <v>4</v>
      </c>
      <c r="I1856" s="19">
        <v>3.3333333333333335</v>
      </c>
      <c r="J1856" t="s">
        <v>17</v>
      </c>
      <c r="K1856" s="18">
        <v>239.31</v>
      </c>
      <c r="L1856" s="18">
        <v>208.92</v>
      </c>
      <c r="M1856" s="18"/>
      <c r="N1856" s="18"/>
    </row>
    <row r="1857" spans="1:14" ht="15" x14ac:dyDescent="0.25">
      <c r="A1857" t="str">
        <f t="shared" si="28"/>
        <v>VN116A3215</v>
      </c>
      <c r="B1857" s="17" t="s">
        <v>129</v>
      </c>
      <c r="C1857" s="16" t="s">
        <v>27</v>
      </c>
      <c r="D1857" t="s">
        <v>34</v>
      </c>
      <c r="E1857" s="16" t="s">
        <v>518</v>
      </c>
      <c r="F1857">
        <v>5</v>
      </c>
      <c r="G1857" s="20">
        <v>1.75</v>
      </c>
      <c r="H1857" s="21">
        <v>5</v>
      </c>
      <c r="I1857" s="19">
        <v>3.0833333333333335</v>
      </c>
      <c r="J1857" t="s">
        <v>17</v>
      </c>
      <c r="K1857" s="18">
        <v>239.31</v>
      </c>
      <c r="L1857" s="18">
        <v>208.92</v>
      </c>
      <c r="M1857" s="18"/>
      <c r="N1857" s="18"/>
    </row>
    <row r="1858" spans="1:14" ht="15" x14ac:dyDescent="0.25">
      <c r="A1858" t="str">
        <f t="shared" si="28"/>
        <v>VN116A3216</v>
      </c>
      <c r="B1858" s="17" t="s">
        <v>129</v>
      </c>
      <c r="C1858" s="16" t="s">
        <v>27</v>
      </c>
      <c r="D1858" t="s">
        <v>34</v>
      </c>
      <c r="E1858" s="16" t="s">
        <v>518</v>
      </c>
      <c r="F1858">
        <v>6</v>
      </c>
      <c r="G1858" s="20">
        <v>2</v>
      </c>
      <c r="H1858" s="21">
        <v>6</v>
      </c>
      <c r="I1858" s="19">
        <v>3.3333333333333335</v>
      </c>
      <c r="J1858" t="s">
        <v>17</v>
      </c>
      <c r="K1858" s="18">
        <v>239.31</v>
      </c>
      <c r="L1858" s="18">
        <v>208.92</v>
      </c>
      <c r="M1858" s="18"/>
      <c r="N1858" s="18"/>
    </row>
    <row r="1859" spans="1:14" ht="15" x14ac:dyDescent="0.25">
      <c r="A1859" t="str">
        <f t="shared" ref="A1859:A1922" si="29">E1859&amp;J1859&amp;F1859</f>
        <v>VN116A3217</v>
      </c>
      <c r="B1859" s="17" t="s">
        <v>129</v>
      </c>
      <c r="C1859" s="16" t="s">
        <v>27</v>
      </c>
      <c r="D1859" t="s">
        <v>34</v>
      </c>
      <c r="E1859" s="16" t="s">
        <v>518</v>
      </c>
      <c r="F1859">
        <v>7</v>
      </c>
      <c r="G1859" s="20">
        <v>2.6666666666666665</v>
      </c>
      <c r="H1859" s="21">
        <v>7</v>
      </c>
      <c r="I1859" s="19">
        <v>4</v>
      </c>
      <c r="J1859" t="s">
        <v>17</v>
      </c>
      <c r="K1859" s="18">
        <v>239.31</v>
      </c>
      <c r="L1859" s="18">
        <v>208.92</v>
      </c>
      <c r="M1859" s="18"/>
      <c r="N1859" s="18"/>
    </row>
    <row r="1860" spans="1:14" ht="15" x14ac:dyDescent="0.25">
      <c r="A1860" t="str">
        <f t="shared" si="29"/>
        <v>VN120A3211</v>
      </c>
      <c r="B1860" s="17" t="s">
        <v>129</v>
      </c>
      <c r="C1860" s="16" t="s">
        <v>27</v>
      </c>
      <c r="D1860" t="s">
        <v>34</v>
      </c>
      <c r="E1860" s="16" t="s">
        <v>384</v>
      </c>
      <c r="F1860">
        <v>1</v>
      </c>
      <c r="G1860" s="20">
        <v>2.8333333333333335</v>
      </c>
      <c r="H1860" s="21">
        <v>1</v>
      </c>
      <c r="I1860" s="19">
        <v>4.166666666666667</v>
      </c>
      <c r="J1860" t="s">
        <v>17</v>
      </c>
      <c r="K1860" s="18">
        <v>239.31</v>
      </c>
      <c r="L1860" s="18">
        <v>208.92</v>
      </c>
      <c r="M1860" s="18"/>
      <c r="N1860" s="18"/>
    </row>
    <row r="1861" spans="1:14" ht="15" x14ac:dyDescent="0.25">
      <c r="A1861" t="str">
        <f t="shared" si="29"/>
        <v>VN120A3212</v>
      </c>
      <c r="B1861" s="17" t="s">
        <v>129</v>
      </c>
      <c r="C1861" s="16" t="s">
        <v>27</v>
      </c>
      <c r="D1861" t="s">
        <v>34</v>
      </c>
      <c r="E1861" s="16" t="s">
        <v>384</v>
      </c>
      <c r="F1861">
        <v>2</v>
      </c>
      <c r="G1861" s="20">
        <v>3</v>
      </c>
      <c r="H1861" s="21">
        <v>2</v>
      </c>
      <c r="I1861" s="19">
        <v>4.333333333333333</v>
      </c>
      <c r="J1861" t="s">
        <v>17</v>
      </c>
      <c r="K1861" s="18">
        <v>239.31</v>
      </c>
      <c r="L1861" s="18">
        <v>208.92</v>
      </c>
      <c r="M1861" s="18"/>
      <c r="N1861" s="18"/>
    </row>
    <row r="1862" spans="1:14" ht="15" x14ac:dyDescent="0.25">
      <c r="A1862" t="str">
        <f t="shared" si="29"/>
        <v>VN120A3213</v>
      </c>
      <c r="B1862" s="17" t="s">
        <v>129</v>
      </c>
      <c r="C1862" s="16" t="s">
        <v>27</v>
      </c>
      <c r="D1862" t="s">
        <v>34</v>
      </c>
      <c r="E1862" s="16" t="s">
        <v>384</v>
      </c>
      <c r="F1862">
        <v>3</v>
      </c>
      <c r="G1862" s="20">
        <v>3</v>
      </c>
      <c r="H1862" s="21">
        <v>3</v>
      </c>
      <c r="I1862" s="19">
        <v>4.333333333333333</v>
      </c>
      <c r="J1862" t="s">
        <v>17</v>
      </c>
      <c r="K1862" s="18">
        <v>239.31</v>
      </c>
      <c r="L1862" s="18">
        <v>208.92</v>
      </c>
      <c r="M1862" s="18"/>
      <c r="N1862" s="18"/>
    </row>
    <row r="1863" spans="1:14" ht="15" x14ac:dyDescent="0.25">
      <c r="A1863" t="str">
        <f t="shared" si="29"/>
        <v>VN120A3214</v>
      </c>
      <c r="B1863" s="17" t="s">
        <v>129</v>
      </c>
      <c r="C1863" s="16" t="s">
        <v>27</v>
      </c>
      <c r="D1863" t="s">
        <v>34</v>
      </c>
      <c r="E1863" s="16" t="s">
        <v>384</v>
      </c>
      <c r="F1863">
        <v>4</v>
      </c>
      <c r="G1863" s="20">
        <v>3</v>
      </c>
      <c r="H1863" s="21">
        <v>4</v>
      </c>
      <c r="I1863" s="19">
        <v>4.333333333333333</v>
      </c>
      <c r="J1863" t="s">
        <v>17</v>
      </c>
      <c r="K1863" s="18">
        <v>239.31</v>
      </c>
      <c r="L1863" s="18">
        <v>208.92</v>
      </c>
      <c r="M1863" s="18"/>
      <c r="N1863" s="18"/>
    </row>
    <row r="1864" spans="1:14" ht="15" x14ac:dyDescent="0.25">
      <c r="A1864" t="str">
        <f t="shared" si="29"/>
        <v>VN120A3215</v>
      </c>
      <c r="B1864" s="17" t="s">
        <v>129</v>
      </c>
      <c r="C1864" s="16" t="s">
        <v>27</v>
      </c>
      <c r="D1864" t="s">
        <v>34</v>
      </c>
      <c r="E1864" s="16" t="s">
        <v>384</v>
      </c>
      <c r="F1864">
        <v>5</v>
      </c>
      <c r="G1864" s="20">
        <v>3</v>
      </c>
      <c r="H1864" s="21">
        <v>5</v>
      </c>
      <c r="I1864" s="19">
        <v>4.333333333333333</v>
      </c>
      <c r="J1864" t="s">
        <v>17</v>
      </c>
      <c r="K1864" s="18">
        <v>239.31</v>
      </c>
      <c r="L1864" s="18">
        <v>208.92</v>
      </c>
      <c r="M1864" s="18"/>
      <c r="N1864" s="18"/>
    </row>
    <row r="1865" spans="1:14" ht="15" x14ac:dyDescent="0.25">
      <c r="A1865" t="str">
        <f t="shared" si="29"/>
        <v>VN120A3216</v>
      </c>
      <c r="B1865" s="17" t="s">
        <v>129</v>
      </c>
      <c r="C1865" s="16" t="s">
        <v>27</v>
      </c>
      <c r="D1865" t="s">
        <v>34</v>
      </c>
      <c r="E1865" s="16" t="s">
        <v>384</v>
      </c>
      <c r="F1865">
        <v>6</v>
      </c>
      <c r="G1865" s="20">
        <v>3</v>
      </c>
      <c r="H1865" s="21">
        <v>6</v>
      </c>
      <c r="I1865" s="19">
        <v>4.333333333333333</v>
      </c>
      <c r="J1865" t="s">
        <v>17</v>
      </c>
      <c r="K1865" s="18">
        <v>239.31</v>
      </c>
      <c r="L1865" s="18">
        <v>208.92</v>
      </c>
      <c r="M1865" s="18"/>
      <c r="N1865" s="18"/>
    </row>
    <row r="1866" spans="1:14" ht="15" x14ac:dyDescent="0.25">
      <c r="A1866" t="str">
        <f t="shared" si="29"/>
        <v>VN120A3217</v>
      </c>
      <c r="B1866" s="17" t="s">
        <v>129</v>
      </c>
      <c r="C1866" s="16" t="s">
        <v>27</v>
      </c>
      <c r="D1866" t="s">
        <v>34</v>
      </c>
      <c r="E1866" s="16" t="s">
        <v>384</v>
      </c>
      <c r="F1866">
        <v>7</v>
      </c>
      <c r="G1866" s="20">
        <v>3</v>
      </c>
      <c r="H1866" s="21">
        <v>7</v>
      </c>
      <c r="I1866" s="19">
        <v>4.333333333333333</v>
      </c>
      <c r="J1866" t="s">
        <v>17</v>
      </c>
      <c r="K1866" s="18">
        <v>239.31</v>
      </c>
      <c r="L1866" s="18">
        <v>208.92</v>
      </c>
      <c r="M1866" s="18"/>
      <c r="N1866" s="18"/>
    </row>
    <row r="1867" spans="1:14" ht="15" x14ac:dyDescent="0.25">
      <c r="A1867" t="str">
        <f t="shared" si="29"/>
        <v>VN122A3211</v>
      </c>
      <c r="B1867" s="17" t="s">
        <v>129</v>
      </c>
      <c r="C1867" s="16" t="s">
        <v>27</v>
      </c>
      <c r="D1867" t="s">
        <v>34</v>
      </c>
      <c r="E1867" s="16" t="s">
        <v>275</v>
      </c>
      <c r="F1867">
        <v>1</v>
      </c>
      <c r="G1867" s="20">
        <v>4</v>
      </c>
      <c r="H1867" s="21">
        <v>1</v>
      </c>
      <c r="I1867" s="19">
        <v>5.333333333333333</v>
      </c>
      <c r="J1867" t="s">
        <v>17</v>
      </c>
      <c r="K1867" s="18">
        <v>239.31</v>
      </c>
      <c r="L1867" s="18">
        <v>208.92</v>
      </c>
      <c r="M1867" s="18"/>
      <c r="N1867" s="18"/>
    </row>
    <row r="1868" spans="1:14" ht="15" x14ac:dyDescent="0.25">
      <c r="A1868" t="str">
        <f t="shared" si="29"/>
        <v>VN122A3212</v>
      </c>
      <c r="B1868" s="17" t="s">
        <v>129</v>
      </c>
      <c r="C1868" s="16" t="s">
        <v>27</v>
      </c>
      <c r="D1868" t="s">
        <v>34</v>
      </c>
      <c r="E1868" s="16" t="s">
        <v>275</v>
      </c>
      <c r="F1868">
        <v>2</v>
      </c>
      <c r="G1868" s="20">
        <v>4.166666666666667</v>
      </c>
      <c r="H1868" s="21">
        <v>2</v>
      </c>
      <c r="I1868" s="19">
        <v>5.5</v>
      </c>
      <c r="J1868" t="s">
        <v>17</v>
      </c>
      <c r="K1868" s="18">
        <v>239.31</v>
      </c>
      <c r="L1868" s="18">
        <v>208.92</v>
      </c>
      <c r="M1868" s="18"/>
      <c r="N1868" s="18"/>
    </row>
    <row r="1869" spans="1:14" ht="15" x14ac:dyDescent="0.25">
      <c r="A1869" t="str">
        <f t="shared" si="29"/>
        <v>VN122A3213</v>
      </c>
      <c r="B1869" s="17" t="s">
        <v>129</v>
      </c>
      <c r="C1869" s="16" t="s">
        <v>27</v>
      </c>
      <c r="D1869" t="s">
        <v>34</v>
      </c>
      <c r="E1869" s="16" t="s">
        <v>275</v>
      </c>
      <c r="F1869">
        <v>3</v>
      </c>
      <c r="G1869" s="20">
        <v>4</v>
      </c>
      <c r="H1869" s="21">
        <v>3</v>
      </c>
      <c r="I1869" s="19">
        <v>5.333333333333333</v>
      </c>
      <c r="J1869" t="s">
        <v>17</v>
      </c>
      <c r="K1869" s="18">
        <v>239.31</v>
      </c>
      <c r="L1869" s="18">
        <v>208.92</v>
      </c>
      <c r="M1869" s="18"/>
      <c r="N1869" s="18"/>
    </row>
    <row r="1870" spans="1:14" ht="15" x14ac:dyDescent="0.25">
      <c r="A1870" t="str">
        <f t="shared" si="29"/>
        <v>VN122A3214</v>
      </c>
      <c r="B1870" s="17" t="s">
        <v>129</v>
      </c>
      <c r="C1870" s="16" t="s">
        <v>27</v>
      </c>
      <c r="D1870" t="s">
        <v>34</v>
      </c>
      <c r="E1870" s="16" t="s">
        <v>275</v>
      </c>
      <c r="F1870">
        <v>4</v>
      </c>
      <c r="G1870" s="20">
        <v>4</v>
      </c>
      <c r="H1870" s="21">
        <v>4</v>
      </c>
      <c r="I1870" s="19">
        <v>5.333333333333333</v>
      </c>
      <c r="J1870" t="s">
        <v>17</v>
      </c>
      <c r="K1870" s="18">
        <v>239.31</v>
      </c>
      <c r="L1870" s="18">
        <v>208.92</v>
      </c>
      <c r="M1870" s="18"/>
      <c r="N1870" s="18"/>
    </row>
    <row r="1871" spans="1:14" ht="15" x14ac:dyDescent="0.25">
      <c r="A1871" t="str">
        <f t="shared" si="29"/>
        <v>VN122A3215</v>
      </c>
      <c r="B1871" s="17" t="s">
        <v>129</v>
      </c>
      <c r="C1871" s="16" t="s">
        <v>27</v>
      </c>
      <c r="D1871" t="s">
        <v>34</v>
      </c>
      <c r="E1871" s="16" t="s">
        <v>275</v>
      </c>
      <c r="F1871">
        <v>5</v>
      </c>
      <c r="G1871" s="20">
        <v>4</v>
      </c>
      <c r="H1871" s="21">
        <v>5</v>
      </c>
      <c r="I1871" s="19">
        <v>5.333333333333333</v>
      </c>
      <c r="J1871" t="s">
        <v>17</v>
      </c>
      <c r="K1871" s="18">
        <v>239.31</v>
      </c>
      <c r="L1871" s="18">
        <v>208.92</v>
      </c>
      <c r="M1871" s="18"/>
      <c r="N1871" s="18"/>
    </row>
    <row r="1872" spans="1:14" ht="15" x14ac:dyDescent="0.25">
      <c r="A1872" t="str">
        <f t="shared" si="29"/>
        <v>VN122A3216</v>
      </c>
      <c r="B1872" s="17" t="s">
        <v>129</v>
      </c>
      <c r="C1872" s="16" t="s">
        <v>27</v>
      </c>
      <c r="D1872" t="s">
        <v>34</v>
      </c>
      <c r="E1872" s="16" t="s">
        <v>275</v>
      </c>
      <c r="F1872">
        <v>6</v>
      </c>
      <c r="G1872" s="20">
        <v>4</v>
      </c>
      <c r="H1872" s="21">
        <v>6</v>
      </c>
      <c r="I1872" s="19">
        <v>5.333333333333333</v>
      </c>
      <c r="J1872" t="s">
        <v>17</v>
      </c>
      <c r="K1872" s="18">
        <v>239.31</v>
      </c>
      <c r="L1872" s="18">
        <v>208.92</v>
      </c>
      <c r="M1872" s="18"/>
      <c r="N1872" s="18"/>
    </row>
    <row r="1873" spans="1:14" ht="15" x14ac:dyDescent="0.25">
      <c r="A1873" t="str">
        <f t="shared" si="29"/>
        <v>VN122A3217</v>
      </c>
      <c r="B1873" s="17" t="s">
        <v>129</v>
      </c>
      <c r="C1873" s="16" t="s">
        <v>27</v>
      </c>
      <c r="D1873" t="s">
        <v>34</v>
      </c>
      <c r="E1873" s="16" t="s">
        <v>275</v>
      </c>
      <c r="F1873">
        <v>7</v>
      </c>
      <c r="G1873" s="20">
        <v>4</v>
      </c>
      <c r="H1873" s="21">
        <v>7</v>
      </c>
      <c r="I1873" s="19">
        <v>5.333333333333333</v>
      </c>
      <c r="J1873" t="s">
        <v>17</v>
      </c>
      <c r="K1873" s="18">
        <v>239.31</v>
      </c>
      <c r="L1873" s="18">
        <v>208.92</v>
      </c>
      <c r="M1873" s="18"/>
      <c r="N1873" s="18"/>
    </row>
    <row r="1874" spans="1:14" ht="15" x14ac:dyDescent="0.25">
      <c r="A1874" t="str">
        <f t="shared" si="29"/>
        <v>VN124A3211</v>
      </c>
      <c r="B1874" s="17" t="s">
        <v>129</v>
      </c>
      <c r="C1874" s="16" t="s">
        <v>27</v>
      </c>
      <c r="D1874" t="s">
        <v>34</v>
      </c>
      <c r="E1874" s="16" t="s">
        <v>131</v>
      </c>
      <c r="F1874">
        <v>1</v>
      </c>
      <c r="G1874" s="20">
        <v>5</v>
      </c>
      <c r="H1874" s="21">
        <v>1</v>
      </c>
      <c r="I1874" s="19">
        <v>6.333333333333333</v>
      </c>
      <c r="J1874" t="s">
        <v>17</v>
      </c>
      <c r="K1874" s="18">
        <v>239.31</v>
      </c>
      <c r="L1874" s="18">
        <v>208.92</v>
      </c>
      <c r="M1874" s="18"/>
      <c r="N1874" s="18"/>
    </row>
    <row r="1875" spans="1:14" ht="15" x14ac:dyDescent="0.25">
      <c r="A1875" t="str">
        <f t="shared" si="29"/>
        <v>VN124A3212</v>
      </c>
      <c r="B1875" s="17" t="s">
        <v>129</v>
      </c>
      <c r="C1875" s="16" t="s">
        <v>27</v>
      </c>
      <c r="D1875" t="s">
        <v>34</v>
      </c>
      <c r="E1875" s="16" t="s">
        <v>131</v>
      </c>
      <c r="F1875">
        <v>2</v>
      </c>
      <c r="G1875" s="20">
        <v>5</v>
      </c>
      <c r="H1875" s="21">
        <v>2</v>
      </c>
      <c r="I1875" s="19">
        <v>6.333333333333333</v>
      </c>
      <c r="J1875" t="s">
        <v>17</v>
      </c>
      <c r="K1875" s="18">
        <v>239.31</v>
      </c>
      <c r="L1875" s="18">
        <v>208.92</v>
      </c>
      <c r="M1875" s="18"/>
      <c r="N1875" s="18"/>
    </row>
    <row r="1876" spans="1:14" ht="15" x14ac:dyDescent="0.25">
      <c r="A1876" t="str">
        <f t="shared" si="29"/>
        <v>VN124A3213</v>
      </c>
      <c r="B1876" s="17" t="s">
        <v>129</v>
      </c>
      <c r="C1876" s="16" t="s">
        <v>27</v>
      </c>
      <c r="D1876" t="s">
        <v>34</v>
      </c>
      <c r="E1876" s="16" t="s">
        <v>131</v>
      </c>
      <c r="F1876">
        <v>3</v>
      </c>
      <c r="G1876" s="20">
        <v>4.916666666666667</v>
      </c>
      <c r="H1876" s="21">
        <v>3</v>
      </c>
      <c r="I1876" s="19">
        <v>6.25</v>
      </c>
      <c r="J1876" t="s">
        <v>17</v>
      </c>
      <c r="K1876" s="18">
        <v>239.31</v>
      </c>
      <c r="L1876" s="18">
        <v>208.92</v>
      </c>
      <c r="M1876" s="18"/>
      <c r="N1876" s="18"/>
    </row>
    <row r="1877" spans="1:14" ht="15" x14ac:dyDescent="0.25">
      <c r="A1877" t="str">
        <f t="shared" si="29"/>
        <v>VN124A3214</v>
      </c>
      <c r="B1877" s="17" t="s">
        <v>129</v>
      </c>
      <c r="C1877" s="16" t="s">
        <v>27</v>
      </c>
      <c r="D1877" t="s">
        <v>34</v>
      </c>
      <c r="E1877" s="16" t="s">
        <v>131</v>
      </c>
      <c r="F1877">
        <v>4</v>
      </c>
      <c r="G1877" s="20">
        <v>5</v>
      </c>
      <c r="H1877" s="21">
        <v>4</v>
      </c>
      <c r="I1877" s="19">
        <v>6.333333333333333</v>
      </c>
      <c r="J1877" t="s">
        <v>17</v>
      </c>
      <c r="K1877" s="18">
        <v>239.31</v>
      </c>
      <c r="L1877" s="18">
        <v>208.92</v>
      </c>
      <c r="M1877" s="18"/>
      <c r="N1877" s="18"/>
    </row>
    <row r="1878" spans="1:14" ht="15" x14ac:dyDescent="0.25">
      <c r="A1878" t="str">
        <f t="shared" si="29"/>
        <v>VN124A3215</v>
      </c>
      <c r="B1878" s="17" t="s">
        <v>129</v>
      </c>
      <c r="C1878" s="16" t="s">
        <v>27</v>
      </c>
      <c r="D1878" t="s">
        <v>34</v>
      </c>
      <c r="E1878" s="16" t="s">
        <v>131</v>
      </c>
      <c r="F1878">
        <v>5</v>
      </c>
      <c r="G1878" s="20">
        <v>5.583333333333333</v>
      </c>
      <c r="H1878" s="21">
        <v>5</v>
      </c>
      <c r="I1878" s="19">
        <v>6.916666666666667</v>
      </c>
      <c r="J1878" t="s">
        <v>17</v>
      </c>
      <c r="K1878" s="18">
        <v>239.31</v>
      </c>
      <c r="L1878" s="18">
        <v>208.92</v>
      </c>
      <c r="M1878" s="18"/>
      <c r="N1878" s="18"/>
    </row>
    <row r="1879" spans="1:14" ht="15" x14ac:dyDescent="0.25">
      <c r="A1879" t="str">
        <f t="shared" si="29"/>
        <v>VN124A3216</v>
      </c>
      <c r="B1879" s="17" t="s">
        <v>129</v>
      </c>
      <c r="C1879" s="16" t="s">
        <v>27</v>
      </c>
      <c r="D1879" t="s">
        <v>34</v>
      </c>
      <c r="E1879" s="16" t="s">
        <v>131</v>
      </c>
      <c r="F1879">
        <v>6</v>
      </c>
      <c r="G1879" s="20">
        <v>5.833333333333333</v>
      </c>
      <c r="H1879" s="21">
        <v>6</v>
      </c>
      <c r="I1879" s="19">
        <v>7.166666666666667</v>
      </c>
      <c r="J1879" t="s">
        <v>17</v>
      </c>
      <c r="K1879" s="18">
        <v>239.31</v>
      </c>
      <c r="L1879" s="18">
        <v>208.92</v>
      </c>
      <c r="M1879" s="18"/>
      <c r="N1879" s="18"/>
    </row>
    <row r="1880" spans="1:14" ht="15" x14ac:dyDescent="0.25">
      <c r="A1880" t="str">
        <f t="shared" si="29"/>
        <v>VN124A3217</v>
      </c>
      <c r="B1880" s="17" t="s">
        <v>129</v>
      </c>
      <c r="C1880" s="16" t="s">
        <v>27</v>
      </c>
      <c r="D1880" t="s">
        <v>34</v>
      </c>
      <c r="E1880" s="16" t="s">
        <v>131</v>
      </c>
      <c r="F1880">
        <v>7</v>
      </c>
      <c r="G1880" s="20">
        <v>5</v>
      </c>
      <c r="H1880" s="21">
        <v>7</v>
      </c>
      <c r="I1880" s="19">
        <v>6.333333333333333</v>
      </c>
      <c r="J1880" t="s">
        <v>17</v>
      </c>
      <c r="K1880" s="18">
        <v>239.31</v>
      </c>
      <c r="L1880" s="18">
        <v>208.92</v>
      </c>
      <c r="M1880" s="18"/>
      <c r="N1880" s="18"/>
    </row>
    <row r="1881" spans="1:14" ht="15" x14ac:dyDescent="0.25">
      <c r="A1881" t="str">
        <f t="shared" si="29"/>
        <v>VN126A3211</v>
      </c>
      <c r="B1881" s="17" t="s">
        <v>129</v>
      </c>
      <c r="C1881" s="16" t="s">
        <v>27</v>
      </c>
      <c r="D1881" t="s">
        <v>34</v>
      </c>
      <c r="E1881" s="16" t="s">
        <v>412</v>
      </c>
      <c r="F1881">
        <v>1</v>
      </c>
      <c r="G1881" s="20">
        <v>6</v>
      </c>
      <c r="H1881" s="21">
        <v>1</v>
      </c>
      <c r="I1881" s="19">
        <v>7.333333333333333</v>
      </c>
      <c r="J1881" t="s">
        <v>17</v>
      </c>
      <c r="K1881" s="18">
        <v>239.31</v>
      </c>
      <c r="L1881" s="18">
        <v>208.92</v>
      </c>
      <c r="M1881" s="18"/>
      <c r="N1881" s="18"/>
    </row>
    <row r="1882" spans="1:14" ht="15" x14ac:dyDescent="0.25">
      <c r="A1882" t="str">
        <f t="shared" si="29"/>
        <v>VN126A3212</v>
      </c>
      <c r="B1882" s="17" t="s">
        <v>129</v>
      </c>
      <c r="C1882" s="16" t="s">
        <v>27</v>
      </c>
      <c r="D1882" t="s">
        <v>34</v>
      </c>
      <c r="E1882" s="16" t="s">
        <v>412</v>
      </c>
      <c r="F1882">
        <v>2</v>
      </c>
      <c r="G1882" s="20">
        <v>3.5833333333333335</v>
      </c>
      <c r="H1882" s="21">
        <v>2</v>
      </c>
      <c r="I1882" s="19">
        <v>4.916666666666667</v>
      </c>
      <c r="J1882" t="s">
        <v>17</v>
      </c>
      <c r="K1882" s="18">
        <v>239.31</v>
      </c>
      <c r="L1882" s="18">
        <v>208.92</v>
      </c>
      <c r="M1882" s="18"/>
      <c r="N1882" s="18"/>
    </row>
    <row r="1883" spans="1:14" ht="15" x14ac:dyDescent="0.25">
      <c r="A1883" t="str">
        <f t="shared" si="29"/>
        <v>VN126A3213</v>
      </c>
      <c r="B1883" s="17" t="s">
        <v>129</v>
      </c>
      <c r="C1883" s="16" t="s">
        <v>27</v>
      </c>
      <c r="D1883" t="s">
        <v>34</v>
      </c>
      <c r="E1883" s="16" t="s">
        <v>412</v>
      </c>
      <c r="F1883">
        <v>3</v>
      </c>
      <c r="G1883" s="20">
        <v>6</v>
      </c>
      <c r="H1883" s="21">
        <v>3</v>
      </c>
      <c r="I1883" s="19">
        <v>7.333333333333333</v>
      </c>
      <c r="J1883" t="s">
        <v>17</v>
      </c>
      <c r="K1883" s="18">
        <v>239.31</v>
      </c>
      <c r="L1883" s="18">
        <v>208.92</v>
      </c>
      <c r="M1883" s="18"/>
      <c r="N1883" s="18"/>
    </row>
    <row r="1884" spans="1:14" ht="15" x14ac:dyDescent="0.25">
      <c r="A1884" t="str">
        <f t="shared" si="29"/>
        <v>VN126A3214</v>
      </c>
      <c r="B1884" s="17" t="s">
        <v>129</v>
      </c>
      <c r="C1884" s="16" t="s">
        <v>27</v>
      </c>
      <c r="D1884" t="s">
        <v>34</v>
      </c>
      <c r="E1884" s="16" t="s">
        <v>412</v>
      </c>
      <c r="F1884">
        <v>4</v>
      </c>
      <c r="G1884" s="20">
        <v>6</v>
      </c>
      <c r="H1884" s="21">
        <v>4</v>
      </c>
      <c r="I1884" s="19">
        <v>7.333333333333333</v>
      </c>
      <c r="J1884" t="s">
        <v>17</v>
      </c>
      <c r="K1884" s="18">
        <v>239.31</v>
      </c>
      <c r="L1884" s="18">
        <v>208.92</v>
      </c>
      <c r="M1884" s="18"/>
      <c r="N1884" s="18"/>
    </row>
    <row r="1885" spans="1:14" ht="15" x14ac:dyDescent="0.25">
      <c r="A1885" t="str">
        <f t="shared" si="29"/>
        <v>VN126A3215</v>
      </c>
      <c r="B1885" s="17" t="s">
        <v>129</v>
      </c>
      <c r="C1885" s="16" t="s">
        <v>27</v>
      </c>
      <c r="D1885" t="s">
        <v>34</v>
      </c>
      <c r="E1885" s="16" t="s">
        <v>412</v>
      </c>
      <c r="F1885">
        <v>5</v>
      </c>
      <c r="G1885" s="20">
        <v>6</v>
      </c>
      <c r="H1885" s="21">
        <v>5</v>
      </c>
      <c r="I1885" s="19">
        <v>7.333333333333333</v>
      </c>
      <c r="J1885" t="s">
        <v>17</v>
      </c>
      <c r="K1885" s="18">
        <v>239.31</v>
      </c>
      <c r="L1885" s="18">
        <v>208.92</v>
      </c>
      <c r="M1885" s="18"/>
      <c r="N1885" s="18"/>
    </row>
    <row r="1886" spans="1:14" ht="15" x14ac:dyDescent="0.25">
      <c r="A1886" t="str">
        <f t="shared" si="29"/>
        <v>VN126A3216</v>
      </c>
      <c r="B1886" s="17" t="s">
        <v>129</v>
      </c>
      <c r="C1886" s="16" t="s">
        <v>27</v>
      </c>
      <c r="D1886" t="s">
        <v>34</v>
      </c>
      <c r="E1886" s="16" t="s">
        <v>412</v>
      </c>
      <c r="F1886">
        <v>6</v>
      </c>
      <c r="G1886" s="20">
        <v>6.5</v>
      </c>
      <c r="H1886" s="21">
        <v>6</v>
      </c>
      <c r="I1886" s="19">
        <v>7.833333333333333</v>
      </c>
      <c r="J1886" t="s">
        <v>17</v>
      </c>
      <c r="K1886" s="18">
        <v>239.31</v>
      </c>
      <c r="L1886" s="18">
        <v>208.92</v>
      </c>
      <c r="M1886" s="18"/>
      <c r="N1886" s="18"/>
    </row>
    <row r="1887" spans="1:14" ht="15" x14ac:dyDescent="0.25">
      <c r="A1887" t="str">
        <f t="shared" si="29"/>
        <v>VN126A3217</v>
      </c>
      <c r="B1887" s="17" t="s">
        <v>129</v>
      </c>
      <c r="C1887" s="16" t="s">
        <v>27</v>
      </c>
      <c r="D1887" t="s">
        <v>34</v>
      </c>
      <c r="E1887" s="16" t="s">
        <v>412</v>
      </c>
      <c r="F1887">
        <v>7</v>
      </c>
      <c r="G1887" s="20">
        <v>6</v>
      </c>
      <c r="H1887" s="21">
        <v>7</v>
      </c>
      <c r="I1887" s="19">
        <v>7.333333333333333</v>
      </c>
      <c r="J1887" t="s">
        <v>17</v>
      </c>
      <c r="K1887" s="18">
        <v>239.31</v>
      </c>
      <c r="L1887" s="18">
        <v>208.92</v>
      </c>
      <c r="M1887" s="18"/>
      <c r="N1887" s="18"/>
    </row>
    <row r="1888" spans="1:14" ht="15" x14ac:dyDescent="0.25">
      <c r="A1888" t="str">
        <f t="shared" si="29"/>
        <v>VN128A3211</v>
      </c>
      <c r="B1888" s="17" t="s">
        <v>129</v>
      </c>
      <c r="C1888" s="16" t="s">
        <v>27</v>
      </c>
      <c r="D1888" t="s">
        <v>34</v>
      </c>
      <c r="E1888" s="16" t="s">
        <v>519</v>
      </c>
      <c r="F1888">
        <v>1</v>
      </c>
      <c r="G1888" s="20">
        <v>7</v>
      </c>
      <c r="H1888" s="21">
        <v>1</v>
      </c>
      <c r="I1888" s="19">
        <v>8.3333333333333339</v>
      </c>
      <c r="J1888" t="s">
        <v>17</v>
      </c>
      <c r="K1888" s="18">
        <v>239.31</v>
      </c>
      <c r="L1888" s="18">
        <v>208.92</v>
      </c>
      <c r="M1888" s="18"/>
      <c r="N1888" s="18"/>
    </row>
    <row r="1889" spans="1:14" ht="15" x14ac:dyDescent="0.25">
      <c r="A1889" t="str">
        <f t="shared" si="29"/>
        <v>VN128A3212</v>
      </c>
      <c r="B1889" s="17" t="s">
        <v>129</v>
      </c>
      <c r="C1889" s="16" t="s">
        <v>27</v>
      </c>
      <c r="D1889" t="s">
        <v>34</v>
      </c>
      <c r="E1889" s="16" t="s">
        <v>519</v>
      </c>
      <c r="F1889">
        <v>2</v>
      </c>
      <c r="G1889" s="20">
        <v>7.166666666666667</v>
      </c>
      <c r="H1889" s="21">
        <v>2</v>
      </c>
      <c r="I1889" s="19">
        <v>8.5</v>
      </c>
      <c r="J1889" t="s">
        <v>17</v>
      </c>
      <c r="K1889" s="18">
        <v>239.31</v>
      </c>
      <c r="L1889" s="18">
        <v>208.92</v>
      </c>
      <c r="M1889" s="18"/>
      <c r="N1889" s="18"/>
    </row>
    <row r="1890" spans="1:14" ht="15" x14ac:dyDescent="0.25">
      <c r="A1890" t="str">
        <f t="shared" si="29"/>
        <v>VN128A3213</v>
      </c>
      <c r="B1890" s="17" t="s">
        <v>129</v>
      </c>
      <c r="C1890" s="16" t="s">
        <v>27</v>
      </c>
      <c r="D1890" t="s">
        <v>34</v>
      </c>
      <c r="E1890" s="16" t="s">
        <v>519</v>
      </c>
      <c r="F1890">
        <v>3</v>
      </c>
      <c r="G1890" s="20">
        <v>7.916666666666667</v>
      </c>
      <c r="H1890" s="21">
        <v>3</v>
      </c>
      <c r="I1890" s="19">
        <v>9.25</v>
      </c>
      <c r="J1890" t="s">
        <v>17</v>
      </c>
      <c r="K1890" s="18">
        <v>239.31</v>
      </c>
      <c r="L1890" s="18">
        <v>208.92</v>
      </c>
      <c r="M1890" s="18"/>
      <c r="N1890" s="18"/>
    </row>
    <row r="1891" spans="1:14" ht="15" x14ac:dyDescent="0.25">
      <c r="A1891" t="str">
        <f t="shared" si="29"/>
        <v>VN128A3214</v>
      </c>
      <c r="B1891" s="17" t="s">
        <v>129</v>
      </c>
      <c r="C1891" s="16" t="s">
        <v>27</v>
      </c>
      <c r="D1891" t="s">
        <v>34</v>
      </c>
      <c r="E1891" s="16" t="s">
        <v>519</v>
      </c>
      <c r="F1891">
        <v>4</v>
      </c>
      <c r="G1891" s="20">
        <v>7</v>
      </c>
      <c r="H1891" s="21">
        <v>4</v>
      </c>
      <c r="I1891" s="19">
        <v>8.3333333333333339</v>
      </c>
      <c r="J1891" t="s">
        <v>17</v>
      </c>
      <c r="K1891" s="18">
        <v>239.31</v>
      </c>
      <c r="L1891" s="18">
        <v>208.92</v>
      </c>
      <c r="M1891" s="18"/>
      <c r="N1891" s="18"/>
    </row>
    <row r="1892" spans="1:14" ht="15" x14ac:dyDescent="0.25">
      <c r="A1892" t="str">
        <f t="shared" si="29"/>
        <v>VN128A3215</v>
      </c>
      <c r="B1892" s="17" t="s">
        <v>129</v>
      </c>
      <c r="C1892" s="16" t="s">
        <v>27</v>
      </c>
      <c r="D1892" t="s">
        <v>34</v>
      </c>
      <c r="E1892" s="16" t="s">
        <v>519</v>
      </c>
      <c r="F1892">
        <v>5</v>
      </c>
      <c r="G1892" s="20">
        <v>7</v>
      </c>
      <c r="H1892" s="21">
        <v>5</v>
      </c>
      <c r="I1892" s="19">
        <v>8.3333333333333339</v>
      </c>
      <c r="J1892" t="s">
        <v>17</v>
      </c>
      <c r="K1892" s="18">
        <v>239.31</v>
      </c>
      <c r="L1892" s="18">
        <v>208.92</v>
      </c>
      <c r="M1892" s="18"/>
      <c r="N1892" s="18"/>
    </row>
    <row r="1893" spans="1:14" ht="15" x14ac:dyDescent="0.25">
      <c r="A1893" t="str">
        <f t="shared" si="29"/>
        <v>VN128A3216</v>
      </c>
      <c r="B1893" s="17" t="s">
        <v>129</v>
      </c>
      <c r="C1893" s="16" t="s">
        <v>27</v>
      </c>
      <c r="D1893" t="s">
        <v>34</v>
      </c>
      <c r="E1893" s="16" t="s">
        <v>519</v>
      </c>
      <c r="F1893">
        <v>6</v>
      </c>
      <c r="G1893" s="20">
        <v>7</v>
      </c>
      <c r="H1893" s="21">
        <v>6</v>
      </c>
      <c r="I1893" s="19">
        <v>8.3333333333333339</v>
      </c>
      <c r="J1893" t="s">
        <v>17</v>
      </c>
      <c r="K1893" s="18">
        <v>239.31</v>
      </c>
      <c r="L1893" s="18">
        <v>208.92</v>
      </c>
      <c r="M1893" s="18"/>
      <c r="N1893" s="18"/>
    </row>
    <row r="1894" spans="1:14" ht="15" x14ac:dyDescent="0.25">
      <c r="A1894" t="str">
        <f t="shared" si="29"/>
        <v>VN128A3217</v>
      </c>
      <c r="B1894" s="17" t="s">
        <v>129</v>
      </c>
      <c r="C1894" s="16" t="s">
        <v>27</v>
      </c>
      <c r="D1894" t="s">
        <v>34</v>
      </c>
      <c r="E1894" s="16" t="s">
        <v>519</v>
      </c>
      <c r="F1894">
        <v>7</v>
      </c>
      <c r="G1894" s="20">
        <v>7.166666666666667</v>
      </c>
      <c r="H1894" s="21">
        <v>7</v>
      </c>
      <c r="I1894" s="19">
        <v>8.5</v>
      </c>
      <c r="J1894" t="s">
        <v>17</v>
      </c>
      <c r="K1894" s="18">
        <v>239.31</v>
      </c>
      <c r="L1894" s="18">
        <v>208.92</v>
      </c>
      <c r="M1894" s="18"/>
      <c r="N1894" s="18"/>
    </row>
    <row r="1895" spans="1:14" ht="15" x14ac:dyDescent="0.25">
      <c r="A1895" t="str">
        <f t="shared" si="29"/>
        <v>VN130A3211</v>
      </c>
      <c r="B1895" s="17" t="s">
        <v>129</v>
      </c>
      <c r="C1895" s="16" t="s">
        <v>27</v>
      </c>
      <c r="D1895" t="s">
        <v>34</v>
      </c>
      <c r="E1895" s="16" t="s">
        <v>208</v>
      </c>
      <c r="F1895">
        <v>1</v>
      </c>
      <c r="G1895" s="20">
        <v>8.0833333333333339</v>
      </c>
      <c r="H1895" s="21">
        <v>1</v>
      </c>
      <c r="I1895" s="19">
        <v>9.4166666666666661</v>
      </c>
      <c r="J1895" t="s">
        <v>17</v>
      </c>
      <c r="K1895" s="18">
        <v>239.31</v>
      </c>
      <c r="L1895" s="18">
        <v>208.92</v>
      </c>
      <c r="M1895" s="18"/>
      <c r="N1895" s="18"/>
    </row>
    <row r="1896" spans="1:14" ht="15" x14ac:dyDescent="0.25">
      <c r="A1896" t="str">
        <f t="shared" si="29"/>
        <v>VN130A3212</v>
      </c>
      <c r="B1896" s="17" t="s">
        <v>129</v>
      </c>
      <c r="C1896" s="16" t="s">
        <v>27</v>
      </c>
      <c r="D1896" t="s">
        <v>34</v>
      </c>
      <c r="E1896" s="16" t="s">
        <v>208</v>
      </c>
      <c r="F1896">
        <v>2</v>
      </c>
      <c r="G1896" s="20">
        <v>6.916666666666667</v>
      </c>
      <c r="H1896" s="21">
        <v>2</v>
      </c>
      <c r="I1896" s="19">
        <v>8.25</v>
      </c>
      <c r="J1896" t="s">
        <v>17</v>
      </c>
      <c r="K1896" s="18">
        <v>239.31</v>
      </c>
      <c r="L1896" s="18">
        <v>208.92</v>
      </c>
      <c r="M1896" s="18"/>
      <c r="N1896" s="18"/>
    </row>
    <row r="1897" spans="1:14" ht="15" x14ac:dyDescent="0.25">
      <c r="A1897" t="str">
        <f t="shared" si="29"/>
        <v>VN130A3215</v>
      </c>
      <c r="B1897" s="17" t="s">
        <v>129</v>
      </c>
      <c r="C1897" s="16" t="s">
        <v>27</v>
      </c>
      <c r="D1897" t="s">
        <v>34</v>
      </c>
      <c r="E1897" s="16" t="s">
        <v>208</v>
      </c>
      <c r="F1897">
        <v>5</v>
      </c>
      <c r="G1897" s="20">
        <v>8.3333333333333339</v>
      </c>
      <c r="H1897" s="21">
        <v>5</v>
      </c>
      <c r="I1897" s="19">
        <v>9.6666666666666661</v>
      </c>
      <c r="J1897" t="s">
        <v>17</v>
      </c>
      <c r="K1897" s="18">
        <v>239.31</v>
      </c>
      <c r="L1897" s="18">
        <v>208.92</v>
      </c>
      <c r="M1897" s="18"/>
      <c r="N1897" s="18"/>
    </row>
    <row r="1898" spans="1:14" ht="15" x14ac:dyDescent="0.25">
      <c r="A1898" t="str">
        <f t="shared" si="29"/>
        <v>VN130A3217</v>
      </c>
      <c r="B1898" s="17" t="s">
        <v>129</v>
      </c>
      <c r="C1898" s="16" t="s">
        <v>27</v>
      </c>
      <c r="D1898" t="s">
        <v>34</v>
      </c>
      <c r="E1898" s="16" t="s">
        <v>208</v>
      </c>
      <c r="F1898">
        <v>7</v>
      </c>
      <c r="G1898" s="20">
        <v>8</v>
      </c>
      <c r="H1898" s="21">
        <v>7</v>
      </c>
      <c r="I1898" s="19">
        <v>9.3333333333333339</v>
      </c>
      <c r="J1898" t="s">
        <v>17</v>
      </c>
      <c r="K1898" s="18">
        <v>239.31</v>
      </c>
      <c r="L1898" s="18">
        <v>208.92</v>
      </c>
      <c r="M1898" s="18"/>
      <c r="N1898" s="18"/>
    </row>
    <row r="1899" spans="1:14" ht="15" x14ac:dyDescent="0.25">
      <c r="A1899" t="str">
        <f t="shared" si="29"/>
        <v>VN132A3212</v>
      </c>
      <c r="B1899" s="17" t="s">
        <v>129</v>
      </c>
      <c r="C1899" s="16" t="s">
        <v>27</v>
      </c>
      <c r="D1899" t="s">
        <v>34</v>
      </c>
      <c r="E1899" s="16" t="s">
        <v>686</v>
      </c>
      <c r="F1899">
        <v>2</v>
      </c>
      <c r="G1899" s="20">
        <v>8.5</v>
      </c>
      <c r="H1899" s="21">
        <v>2</v>
      </c>
      <c r="I1899" s="19">
        <v>9.8333333333333339</v>
      </c>
      <c r="J1899" t="s">
        <v>17</v>
      </c>
      <c r="K1899" s="18">
        <v>239.31</v>
      </c>
      <c r="L1899" s="18">
        <v>208.92</v>
      </c>
      <c r="M1899" s="18"/>
      <c r="N1899" s="18"/>
    </row>
    <row r="1900" spans="1:14" ht="15" x14ac:dyDescent="0.25">
      <c r="A1900" t="str">
        <f t="shared" si="29"/>
        <v>VN132A3213</v>
      </c>
      <c r="B1900" s="17" t="s">
        <v>129</v>
      </c>
      <c r="C1900" s="16" t="s">
        <v>27</v>
      </c>
      <c r="D1900" t="s">
        <v>34</v>
      </c>
      <c r="E1900" s="16" t="s">
        <v>686</v>
      </c>
      <c r="F1900">
        <v>3</v>
      </c>
      <c r="G1900" s="20">
        <v>8.1666666666666661</v>
      </c>
      <c r="H1900" s="21">
        <v>3</v>
      </c>
      <c r="I1900" s="19">
        <v>9.5</v>
      </c>
      <c r="J1900" t="s">
        <v>17</v>
      </c>
      <c r="K1900" s="18">
        <v>239.31</v>
      </c>
      <c r="L1900" s="18">
        <v>208.92</v>
      </c>
      <c r="M1900" s="18"/>
      <c r="N1900" s="18"/>
    </row>
    <row r="1901" spans="1:14" ht="15" x14ac:dyDescent="0.25">
      <c r="A1901" t="str">
        <f t="shared" si="29"/>
        <v>VN132A3214</v>
      </c>
      <c r="B1901" s="17" t="s">
        <v>129</v>
      </c>
      <c r="C1901" s="16" t="s">
        <v>27</v>
      </c>
      <c r="D1901" t="s">
        <v>34</v>
      </c>
      <c r="E1901" s="16" t="s">
        <v>686</v>
      </c>
      <c r="F1901">
        <v>4</v>
      </c>
      <c r="G1901" s="20">
        <v>8</v>
      </c>
      <c r="H1901" s="21">
        <v>4</v>
      </c>
      <c r="I1901" s="19">
        <v>9.3333333333333339</v>
      </c>
      <c r="J1901" t="s">
        <v>17</v>
      </c>
      <c r="K1901" s="18">
        <v>239.31</v>
      </c>
      <c r="L1901" s="18">
        <v>208.92</v>
      </c>
      <c r="M1901" s="18"/>
      <c r="N1901" s="18"/>
    </row>
    <row r="1902" spans="1:14" ht="15" x14ac:dyDescent="0.25">
      <c r="A1902" t="str">
        <f t="shared" si="29"/>
        <v>VN132A3215</v>
      </c>
      <c r="B1902" s="17" t="s">
        <v>129</v>
      </c>
      <c r="C1902" s="16" t="s">
        <v>27</v>
      </c>
      <c r="D1902" t="s">
        <v>34</v>
      </c>
      <c r="E1902" s="16" t="s">
        <v>686</v>
      </c>
      <c r="F1902">
        <v>5</v>
      </c>
      <c r="G1902" s="20">
        <v>8.5</v>
      </c>
      <c r="H1902" s="21">
        <v>5</v>
      </c>
      <c r="I1902" s="19">
        <v>9.8333333333333339</v>
      </c>
      <c r="J1902" t="s">
        <v>17</v>
      </c>
      <c r="K1902" s="18">
        <v>239.31</v>
      </c>
      <c r="L1902" s="18">
        <v>208.92</v>
      </c>
      <c r="M1902" s="18"/>
      <c r="N1902" s="18"/>
    </row>
    <row r="1903" spans="1:14" ht="15" x14ac:dyDescent="0.25">
      <c r="A1903" t="str">
        <f t="shared" si="29"/>
        <v>VN132A3216</v>
      </c>
      <c r="B1903" s="17" t="s">
        <v>129</v>
      </c>
      <c r="C1903" s="16" t="s">
        <v>27</v>
      </c>
      <c r="D1903" t="s">
        <v>34</v>
      </c>
      <c r="E1903" s="16" t="s">
        <v>686</v>
      </c>
      <c r="F1903">
        <v>6</v>
      </c>
      <c r="G1903" s="20">
        <v>8.5</v>
      </c>
      <c r="H1903" s="21">
        <v>6</v>
      </c>
      <c r="I1903" s="19">
        <v>9.8333333333333339</v>
      </c>
      <c r="J1903" t="s">
        <v>17</v>
      </c>
      <c r="K1903" s="18">
        <v>239.31</v>
      </c>
      <c r="L1903" s="18">
        <v>208.92</v>
      </c>
      <c r="M1903" s="18"/>
      <c r="N1903" s="18"/>
    </row>
    <row r="1904" spans="1:14" ht="15" x14ac:dyDescent="0.25">
      <c r="A1904" t="str">
        <f t="shared" si="29"/>
        <v>VN132A3217</v>
      </c>
      <c r="B1904" s="17" t="s">
        <v>129</v>
      </c>
      <c r="C1904" s="16" t="s">
        <v>27</v>
      </c>
      <c r="D1904" t="s">
        <v>34</v>
      </c>
      <c r="E1904" s="16" t="s">
        <v>686</v>
      </c>
      <c r="F1904">
        <v>7</v>
      </c>
      <c r="G1904" s="20">
        <v>8.5</v>
      </c>
      <c r="H1904" s="21">
        <v>7</v>
      </c>
      <c r="I1904" s="19">
        <v>9.8333333333333339</v>
      </c>
      <c r="J1904" t="s">
        <v>17</v>
      </c>
      <c r="K1904" s="18">
        <v>239.31</v>
      </c>
      <c r="L1904" s="18">
        <v>208.92</v>
      </c>
      <c r="M1904" s="18"/>
      <c r="N1904" s="18"/>
    </row>
    <row r="1905" spans="1:14" ht="15" x14ac:dyDescent="0.25">
      <c r="A1905" t="str">
        <f t="shared" si="29"/>
        <v>VN134A3211</v>
      </c>
      <c r="B1905" s="17" t="s">
        <v>129</v>
      </c>
      <c r="C1905" s="16" t="s">
        <v>27</v>
      </c>
      <c r="D1905" t="s">
        <v>34</v>
      </c>
      <c r="E1905" s="16" t="s">
        <v>189</v>
      </c>
      <c r="F1905">
        <v>1</v>
      </c>
      <c r="G1905" s="20">
        <v>9.25</v>
      </c>
      <c r="H1905" s="21">
        <v>1</v>
      </c>
      <c r="I1905" s="19">
        <v>10.583333333333334</v>
      </c>
      <c r="J1905" t="s">
        <v>17</v>
      </c>
      <c r="K1905" s="18">
        <v>239.31</v>
      </c>
      <c r="L1905" s="18">
        <v>208.92</v>
      </c>
      <c r="M1905" s="18"/>
      <c r="N1905" s="18"/>
    </row>
    <row r="1906" spans="1:14" ht="15" x14ac:dyDescent="0.25">
      <c r="A1906" t="str">
        <f t="shared" si="29"/>
        <v>VN134A3212</v>
      </c>
      <c r="B1906" s="17" t="s">
        <v>129</v>
      </c>
      <c r="C1906" s="16" t="s">
        <v>27</v>
      </c>
      <c r="D1906" t="s">
        <v>34</v>
      </c>
      <c r="E1906" s="16" t="s">
        <v>189</v>
      </c>
      <c r="F1906">
        <v>2</v>
      </c>
      <c r="G1906" s="20">
        <v>9</v>
      </c>
      <c r="H1906" s="21">
        <v>2</v>
      </c>
      <c r="I1906" s="19">
        <v>10.333333333333334</v>
      </c>
      <c r="J1906" t="s">
        <v>17</v>
      </c>
      <c r="K1906" s="18">
        <v>239.31</v>
      </c>
      <c r="L1906" s="18">
        <v>208.92</v>
      </c>
      <c r="M1906" s="18"/>
      <c r="N1906" s="18"/>
    </row>
    <row r="1907" spans="1:14" ht="15" x14ac:dyDescent="0.25">
      <c r="A1907" t="str">
        <f t="shared" si="29"/>
        <v>VN134A3213</v>
      </c>
      <c r="B1907" s="17" t="s">
        <v>129</v>
      </c>
      <c r="C1907" s="16" t="s">
        <v>27</v>
      </c>
      <c r="D1907" t="s">
        <v>34</v>
      </c>
      <c r="E1907" s="16" t="s">
        <v>189</v>
      </c>
      <c r="F1907">
        <v>3</v>
      </c>
      <c r="G1907" s="20">
        <v>9.6666666666666661</v>
      </c>
      <c r="H1907" s="21">
        <v>3</v>
      </c>
      <c r="I1907" s="19">
        <v>11</v>
      </c>
      <c r="J1907" t="s">
        <v>17</v>
      </c>
      <c r="K1907" s="18">
        <v>239.31</v>
      </c>
      <c r="L1907" s="18">
        <v>208.92</v>
      </c>
      <c r="M1907" s="18"/>
      <c r="N1907" s="18"/>
    </row>
    <row r="1908" spans="1:14" ht="15" x14ac:dyDescent="0.25">
      <c r="A1908" t="str">
        <f t="shared" si="29"/>
        <v>VN134A3214</v>
      </c>
      <c r="B1908" s="17" t="s">
        <v>129</v>
      </c>
      <c r="C1908" s="16" t="s">
        <v>27</v>
      </c>
      <c r="D1908" t="s">
        <v>34</v>
      </c>
      <c r="E1908" s="16" t="s">
        <v>189</v>
      </c>
      <c r="F1908">
        <v>4</v>
      </c>
      <c r="G1908" s="20">
        <v>9.75</v>
      </c>
      <c r="H1908" s="21">
        <v>4</v>
      </c>
      <c r="I1908" s="19">
        <v>11.083333333333334</v>
      </c>
      <c r="J1908" t="s">
        <v>17</v>
      </c>
      <c r="K1908" s="18">
        <v>239.31</v>
      </c>
      <c r="L1908" s="18">
        <v>208.92</v>
      </c>
      <c r="M1908" s="18"/>
      <c r="N1908" s="18"/>
    </row>
    <row r="1909" spans="1:14" ht="15" x14ac:dyDescent="0.25">
      <c r="A1909" t="str">
        <f t="shared" si="29"/>
        <v>VN134A3215</v>
      </c>
      <c r="B1909" s="17" t="s">
        <v>129</v>
      </c>
      <c r="C1909" s="16" t="s">
        <v>27</v>
      </c>
      <c r="D1909" t="s">
        <v>34</v>
      </c>
      <c r="E1909" s="16" t="s">
        <v>189</v>
      </c>
      <c r="F1909">
        <v>5</v>
      </c>
      <c r="G1909" s="20">
        <v>9</v>
      </c>
      <c r="H1909" s="21">
        <v>5</v>
      </c>
      <c r="I1909" s="19">
        <v>10.333333333333334</v>
      </c>
      <c r="J1909" t="s">
        <v>17</v>
      </c>
      <c r="K1909" s="18">
        <v>239.31</v>
      </c>
      <c r="L1909" s="18">
        <v>208.92</v>
      </c>
      <c r="M1909" s="18"/>
      <c r="N1909" s="18"/>
    </row>
    <row r="1910" spans="1:14" ht="15" x14ac:dyDescent="0.25">
      <c r="A1910" t="str">
        <f t="shared" si="29"/>
        <v>VN134A3216</v>
      </c>
      <c r="B1910" s="17" t="s">
        <v>129</v>
      </c>
      <c r="C1910" s="16" t="s">
        <v>27</v>
      </c>
      <c r="D1910" t="s">
        <v>34</v>
      </c>
      <c r="E1910" s="16" t="s">
        <v>189</v>
      </c>
      <c r="F1910">
        <v>6</v>
      </c>
      <c r="G1910" s="20">
        <v>9.25</v>
      </c>
      <c r="H1910" s="21">
        <v>6</v>
      </c>
      <c r="I1910" s="19">
        <v>10.583333333333334</v>
      </c>
      <c r="J1910" t="s">
        <v>17</v>
      </c>
      <c r="K1910" s="18">
        <v>239.31</v>
      </c>
      <c r="L1910" s="18">
        <v>208.92</v>
      </c>
      <c r="M1910" s="18"/>
      <c r="N1910" s="18"/>
    </row>
    <row r="1911" spans="1:14" ht="15" x14ac:dyDescent="0.25">
      <c r="A1911" t="str">
        <f t="shared" si="29"/>
        <v>VN134A3217</v>
      </c>
      <c r="B1911" s="17" t="s">
        <v>129</v>
      </c>
      <c r="C1911" s="16" t="s">
        <v>27</v>
      </c>
      <c r="D1911" t="s">
        <v>34</v>
      </c>
      <c r="E1911" s="16" t="s">
        <v>189</v>
      </c>
      <c r="F1911">
        <v>7</v>
      </c>
      <c r="G1911" s="20">
        <v>9</v>
      </c>
      <c r="H1911" s="21">
        <v>7</v>
      </c>
      <c r="I1911" s="19">
        <v>10.333333333333334</v>
      </c>
      <c r="J1911" t="s">
        <v>17</v>
      </c>
      <c r="K1911" s="18">
        <v>239.31</v>
      </c>
      <c r="L1911" s="18">
        <v>208.92</v>
      </c>
      <c r="M1911" s="18"/>
      <c r="N1911" s="18"/>
    </row>
    <row r="1912" spans="1:14" ht="15" x14ac:dyDescent="0.25">
      <c r="A1912" t="str">
        <f t="shared" si="29"/>
        <v>VN136A3211</v>
      </c>
      <c r="B1912" s="17" t="s">
        <v>129</v>
      </c>
      <c r="C1912" s="16" t="s">
        <v>27</v>
      </c>
      <c r="D1912" t="s">
        <v>34</v>
      </c>
      <c r="E1912" s="16" t="s">
        <v>361</v>
      </c>
      <c r="F1912">
        <v>1</v>
      </c>
      <c r="G1912" s="20">
        <v>10</v>
      </c>
      <c r="H1912" s="21">
        <v>1</v>
      </c>
      <c r="I1912" s="19">
        <v>11.333333333333334</v>
      </c>
      <c r="J1912" t="s">
        <v>17</v>
      </c>
      <c r="K1912" s="18">
        <v>239.31</v>
      </c>
      <c r="L1912" s="18">
        <v>208.92</v>
      </c>
      <c r="M1912" s="18"/>
      <c r="N1912" s="18"/>
    </row>
    <row r="1913" spans="1:14" ht="15" x14ac:dyDescent="0.25">
      <c r="A1913" t="str">
        <f t="shared" si="29"/>
        <v>VN136A3212</v>
      </c>
      <c r="B1913" s="17" t="s">
        <v>129</v>
      </c>
      <c r="C1913" s="16" t="s">
        <v>27</v>
      </c>
      <c r="D1913" t="s">
        <v>34</v>
      </c>
      <c r="E1913" s="16" t="s">
        <v>361</v>
      </c>
      <c r="F1913">
        <v>2</v>
      </c>
      <c r="G1913" s="20">
        <v>10</v>
      </c>
      <c r="H1913" s="21">
        <v>2</v>
      </c>
      <c r="I1913" s="19">
        <v>11.333333333333334</v>
      </c>
      <c r="J1913" t="s">
        <v>17</v>
      </c>
      <c r="K1913" s="18">
        <v>239.31</v>
      </c>
      <c r="L1913" s="18">
        <v>208.92</v>
      </c>
      <c r="M1913" s="18"/>
      <c r="N1913" s="18"/>
    </row>
    <row r="1914" spans="1:14" ht="15" x14ac:dyDescent="0.25">
      <c r="A1914" t="str">
        <f t="shared" si="29"/>
        <v>VN136A3213</v>
      </c>
      <c r="B1914" s="17" t="s">
        <v>129</v>
      </c>
      <c r="C1914" s="16" t="s">
        <v>27</v>
      </c>
      <c r="D1914" t="s">
        <v>34</v>
      </c>
      <c r="E1914" s="16" t="s">
        <v>361</v>
      </c>
      <c r="F1914">
        <v>3</v>
      </c>
      <c r="G1914" s="20">
        <v>10</v>
      </c>
      <c r="H1914" s="21">
        <v>3</v>
      </c>
      <c r="I1914" s="19">
        <v>11.333333333333334</v>
      </c>
      <c r="J1914" t="s">
        <v>17</v>
      </c>
      <c r="K1914" s="18">
        <v>239.31</v>
      </c>
      <c r="L1914" s="18">
        <v>208.92</v>
      </c>
      <c r="M1914" s="18"/>
      <c r="N1914" s="18"/>
    </row>
    <row r="1915" spans="1:14" ht="15" x14ac:dyDescent="0.25">
      <c r="A1915" t="str">
        <f t="shared" si="29"/>
        <v>VN136A3214</v>
      </c>
      <c r="B1915" s="17" t="s">
        <v>129</v>
      </c>
      <c r="C1915" s="16" t="s">
        <v>27</v>
      </c>
      <c r="D1915" t="s">
        <v>34</v>
      </c>
      <c r="E1915" s="16" t="s">
        <v>361</v>
      </c>
      <c r="F1915">
        <v>4</v>
      </c>
      <c r="G1915" s="20">
        <v>10</v>
      </c>
      <c r="H1915" s="21">
        <v>4</v>
      </c>
      <c r="I1915" s="19">
        <v>11.333333333333334</v>
      </c>
      <c r="J1915" t="s">
        <v>17</v>
      </c>
      <c r="K1915" s="18">
        <v>239.31</v>
      </c>
      <c r="L1915" s="18">
        <v>208.92</v>
      </c>
      <c r="M1915" s="18"/>
      <c r="N1915" s="18"/>
    </row>
    <row r="1916" spans="1:14" ht="15" x14ac:dyDescent="0.25">
      <c r="A1916" t="str">
        <f t="shared" si="29"/>
        <v>VN136A3215</v>
      </c>
      <c r="B1916" s="17" t="s">
        <v>129</v>
      </c>
      <c r="C1916" s="16" t="s">
        <v>27</v>
      </c>
      <c r="D1916" t="s">
        <v>34</v>
      </c>
      <c r="E1916" s="16" t="s">
        <v>361</v>
      </c>
      <c r="F1916">
        <v>5</v>
      </c>
      <c r="G1916" s="20">
        <v>10.5</v>
      </c>
      <c r="H1916" s="21">
        <v>5</v>
      </c>
      <c r="I1916" s="19">
        <v>11.833333333333334</v>
      </c>
      <c r="J1916" t="s">
        <v>17</v>
      </c>
      <c r="K1916" s="18">
        <v>239.31</v>
      </c>
      <c r="L1916" s="18">
        <v>208.92</v>
      </c>
      <c r="M1916" s="18"/>
      <c r="N1916" s="18"/>
    </row>
    <row r="1917" spans="1:14" ht="15" x14ac:dyDescent="0.25">
      <c r="A1917" t="str">
        <f t="shared" si="29"/>
        <v>VN136A3216</v>
      </c>
      <c r="B1917" s="17" t="s">
        <v>129</v>
      </c>
      <c r="C1917" s="16" t="s">
        <v>27</v>
      </c>
      <c r="D1917" t="s">
        <v>34</v>
      </c>
      <c r="E1917" s="16" t="s">
        <v>361</v>
      </c>
      <c r="F1917">
        <v>6</v>
      </c>
      <c r="G1917" s="20">
        <v>11.25</v>
      </c>
      <c r="H1917" s="21">
        <v>6</v>
      </c>
      <c r="I1917" s="19">
        <v>12.583333333333334</v>
      </c>
      <c r="J1917" t="s">
        <v>17</v>
      </c>
      <c r="K1917" s="18">
        <v>239.31</v>
      </c>
      <c r="L1917" s="18">
        <v>208.92</v>
      </c>
      <c r="M1917" s="18"/>
      <c r="N1917" s="18"/>
    </row>
    <row r="1918" spans="1:14" ht="15" x14ac:dyDescent="0.25">
      <c r="A1918" t="str">
        <f t="shared" si="29"/>
        <v>VN136A3217</v>
      </c>
      <c r="B1918" s="17" t="s">
        <v>129</v>
      </c>
      <c r="C1918" s="16" t="s">
        <v>27</v>
      </c>
      <c r="D1918" t="s">
        <v>34</v>
      </c>
      <c r="E1918" s="16" t="s">
        <v>361</v>
      </c>
      <c r="F1918">
        <v>7</v>
      </c>
      <c r="G1918" s="20">
        <v>10</v>
      </c>
      <c r="H1918" s="21">
        <v>7</v>
      </c>
      <c r="I1918" s="19">
        <v>11.333333333333334</v>
      </c>
      <c r="J1918" t="s">
        <v>17</v>
      </c>
      <c r="K1918" s="18">
        <v>239.31</v>
      </c>
      <c r="L1918" s="18">
        <v>208.92</v>
      </c>
      <c r="M1918" s="18"/>
      <c r="N1918" s="18"/>
    </row>
    <row r="1919" spans="1:14" ht="15" x14ac:dyDescent="0.25">
      <c r="A1919" t="str">
        <f t="shared" si="29"/>
        <v>VN138A3211</v>
      </c>
      <c r="B1919" s="17" t="s">
        <v>129</v>
      </c>
      <c r="C1919" s="16" t="s">
        <v>27</v>
      </c>
      <c r="D1919" t="s">
        <v>34</v>
      </c>
      <c r="E1919" s="16" t="s">
        <v>399</v>
      </c>
      <c r="F1919">
        <v>1</v>
      </c>
      <c r="G1919" s="20">
        <v>11</v>
      </c>
      <c r="H1919" s="21">
        <v>1</v>
      </c>
      <c r="I1919" s="19">
        <v>12.333333333333334</v>
      </c>
      <c r="J1919" t="s">
        <v>17</v>
      </c>
      <c r="K1919" s="18">
        <v>239.31</v>
      </c>
      <c r="L1919" s="18">
        <v>208.92</v>
      </c>
      <c r="M1919" s="18"/>
      <c r="N1919" s="18"/>
    </row>
    <row r="1920" spans="1:14" ht="15" x14ac:dyDescent="0.25">
      <c r="A1920" t="str">
        <f t="shared" si="29"/>
        <v>VN138A3212</v>
      </c>
      <c r="B1920" s="17" t="s">
        <v>129</v>
      </c>
      <c r="C1920" s="16" t="s">
        <v>27</v>
      </c>
      <c r="D1920" t="s">
        <v>34</v>
      </c>
      <c r="E1920" s="16" t="s">
        <v>399</v>
      </c>
      <c r="F1920">
        <v>2</v>
      </c>
      <c r="G1920" s="20">
        <v>11</v>
      </c>
      <c r="H1920" s="21">
        <v>2</v>
      </c>
      <c r="I1920" s="19">
        <v>12.333333333333334</v>
      </c>
      <c r="J1920" t="s">
        <v>17</v>
      </c>
      <c r="K1920" s="18">
        <v>239.31</v>
      </c>
      <c r="L1920" s="18">
        <v>208.92</v>
      </c>
      <c r="M1920" s="18"/>
      <c r="N1920" s="18"/>
    </row>
    <row r="1921" spans="1:14" ht="15" x14ac:dyDescent="0.25">
      <c r="A1921" t="str">
        <f t="shared" si="29"/>
        <v>VN138A3214</v>
      </c>
      <c r="B1921" s="17" t="s">
        <v>129</v>
      </c>
      <c r="C1921" s="16" t="s">
        <v>27</v>
      </c>
      <c r="D1921" t="s">
        <v>34</v>
      </c>
      <c r="E1921" s="16" t="s">
        <v>399</v>
      </c>
      <c r="F1921">
        <v>4</v>
      </c>
      <c r="G1921" s="20">
        <v>11</v>
      </c>
      <c r="H1921" s="21">
        <v>4</v>
      </c>
      <c r="I1921" s="19">
        <v>12.333333333333334</v>
      </c>
      <c r="J1921" t="s">
        <v>17</v>
      </c>
      <c r="K1921" s="18">
        <v>239.31</v>
      </c>
      <c r="L1921" s="18">
        <v>208.92</v>
      </c>
      <c r="M1921" s="18"/>
      <c r="N1921" s="18"/>
    </row>
    <row r="1922" spans="1:14" ht="15" x14ac:dyDescent="0.25">
      <c r="A1922" t="str">
        <f t="shared" si="29"/>
        <v>VN138A3215</v>
      </c>
      <c r="B1922" s="17" t="s">
        <v>129</v>
      </c>
      <c r="C1922" s="16" t="s">
        <v>27</v>
      </c>
      <c r="D1922" t="s">
        <v>34</v>
      </c>
      <c r="E1922" s="16" t="s">
        <v>399</v>
      </c>
      <c r="F1922">
        <v>5</v>
      </c>
      <c r="G1922" s="20">
        <v>11</v>
      </c>
      <c r="H1922" s="21">
        <v>5</v>
      </c>
      <c r="I1922" s="19">
        <v>12.333333333333334</v>
      </c>
      <c r="J1922" t="s">
        <v>17</v>
      </c>
      <c r="K1922" s="18">
        <v>239.31</v>
      </c>
      <c r="L1922" s="18">
        <v>208.92</v>
      </c>
      <c r="M1922" s="18"/>
      <c r="N1922" s="18"/>
    </row>
    <row r="1923" spans="1:14" ht="15" x14ac:dyDescent="0.25">
      <c r="A1923" t="str">
        <f t="shared" ref="A1923:A1986" si="30">E1923&amp;J1923&amp;F1923</f>
        <v>VN138A3216</v>
      </c>
      <c r="B1923" s="17" t="s">
        <v>129</v>
      </c>
      <c r="C1923" s="16" t="s">
        <v>27</v>
      </c>
      <c r="D1923" t="s">
        <v>34</v>
      </c>
      <c r="E1923" s="16" t="s">
        <v>399</v>
      </c>
      <c r="F1923">
        <v>6</v>
      </c>
      <c r="G1923" s="20">
        <v>11.75</v>
      </c>
      <c r="H1923" s="21">
        <v>6</v>
      </c>
      <c r="I1923" s="19">
        <v>13.083333333333334</v>
      </c>
      <c r="J1923" t="s">
        <v>17</v>
      </c>
      <c r="K1923" s="18">
        <v>239.31</v>
      </c>
      <c r="L1923" s="18">
        <v>208.92</v>
      </c>
      <c r="M1923" s="18"/>
      <c r="N1923" s="18"/>
    </row>
    <row r="1924" spans="1:14" ht="15" x14ac:dyDescent="0.25">
      <c r="A1924" t="str">
        <f t="shared" si="30"/>
        <v>VN138A3217</v>
      </c>
      <c r="B1924" s="17" t="s">
        <v>129</v>
      </c>
      <c r="C1924" s="16" t="s">
        <v>27</v>
      </c>
      <c r="D1924" t="s">
        <v>34</v>
      </c>
      <c r="E1924" s="16" t="s">
        <v>399</v>
      </c>
      <c r="F1924">
        <v>7</v>
      </c>
      <c r="G1924" s="20">
        <v>11</v>
      </c>
      <c r="H1924" s="21">
        <v>7</v>
      </c>
      <c r="I1924" s="19">
        <v>12.333333333333334</v>
      </c>
      <c r="J1924" t="s">
        <v>17</v>
      </c>
      <c r="K1924" s="18">
        <v>239.31</v>
      </c>
      <c r="L1924" s="18">
        <v>208.92</v>
      </c>
      <c r="M1924" s="18"/>
      <c r="N1924" s="18"/>
    </row>
    <row r="1925" spans="1:14" ht="15" x14ac:dyDescent="0.25">
      <c r="A1925" t="str">
        <f t="shared" si="30"/>
        <v>VN140A3211</v>
      </c>
      <c r="B1925" s="17" t="s">
        <v>129</v>
      </c>
      <c r="C1925" s="16" t="s">
        <v>27</v>
      </c>
      <c r="D1925" t="s">
        <v>34</v>
      </c>
      <c r="E1925" s="16" t="s">
        <v>347</v>
      </c>
      <c r="F1925">
        <v>1</v>
      </c>
      <c r="G1925" s="20">
        <v>12</v>
      </c>
      <c r="H1925" s="21">
        <v>1</v>
      </c>
      <c r="I1925" s="19">
        <v>13.333333333333334</v>
      </c>
      <c r="J1925" t="s">
        <v>17</v>
      </c>
      <c r="K1925" s="18">
        <v>239.31</v>
      </c>
      <c r="L1925" s="18">
        <v>208.92</v>
      </c>
      <c r="M1925" s="18"/>
      <c r="N1925" s="18"/>
    </row>
    <row r="1926" spans="1:14" ht="15" x14ac:dyDescent="0.25">
      <c r="A1926" t="str">
        <f t="shared" si="30"/>
        <v>VN140A3212</v>
      </c>
      <c r="B1926" s="17" t="s">
        <v>129</v>
      </c>
      <c r="C1926" s="16" t="s">
        <v>27</v>
      </c>
      <c r="D1926" t="s">
        <v>34</v>
      </c>
      <c r="E1926" s="16" t="s">
        <v>347</v>
      </c>
      <c r="F1926">
        <v>2</v>
      </c>
      <c r="G1926" s="20">
        <v>12.166666666666666</v>
      </c>
      <c r="H1926" s="21">
        <v>2</v>
      </c>
      <c r="I1926" s="19">
        <v>13.5</v>
      </c>
      <c r="J1926" t="s">
        <v>17</v>
      </c>
      <c r="K1926" s="18">
        <v>239.31</v>
      </c>
      <c r="L1926" s="18">
        <v>208.92</v>
      </c>
      <c r="M1926" s="18"/>
      <c r="N1926" s="18"/>
    </row>
    <row r="1927" spans="1:14" ht="15" x14ac:dyDescent="0.25">
      <c r="A1927" t="str">
        <f t="shared" si="30"/>
        <v>VN140A3213</v>
      </c>
      <c r="B1927" s="17" t="s">
        <v>129</v>
      </c>
      <c r="C1927" s="16" t="s">
        <v>27</v>
      </c>
      <c r="D1927" t="s">
        <v>34</v>
      </c>
      <c r="E1927" s="16" t="s">
        <v>347</v>
      </c>
      <c r="F1927">
        <v>3</v>
      </c>
      <c r="G1927" s="20">
        <v>12</v>
      </c>
      <c r="H1927" s="21">
        <v>3</v>
      </c>
      <c r="I1927" s="19">
        <v>13.333333333333334</v>
      </c>
      <c r="J1927" t="s">
        <v>17</v>
      </c>
      <c r="K1927" s="18">
        <v>239.31</v>
      </c>
      <c r="L1927" s="18">
        <v>208.92</v>
      </c>
      <c r="M1927" s="18"/>
      <c r="N1927" s="18"/>
    </row>
    <row r="1928" spans="1:14" ht="15" x14ac:dyDescent="0.25">
      <c r="A1928" t="str">
        <f t="shared" si="30"/>
        <v>VN140A3214</v>
      </c>
      <c r="B1928" s="17" t="s">
        <v>129</v>
      </c>
      <c r="C1928" s="16" t="s">
        <v>27</v>
      </c>
      <c r="D1928" t="s">
        <v>34</v>
      </c>
      <c r="E1928" s="16" t="s">
        <v>347</v>
      </c>
      <c r="F1928">
        <v>4</v>
      </c>
      <c r="G1928" s="20">
        <v>12</v>
      </c>
      <c r="H1928" s="21">
        <v>4</v>
      </c>
      <c r="I1928" s="19">
        <v>13.333333333333334</v>
      </c>
      <c r="J1928" t="s">
        <v>17</v>
      </c>
      <c r="K1928" s="18">
        <v>239.31</v>
      </c>
      <c r="L1928" s="18">
        <v>208.92</v>
      </c>
      <c r="M1928" s="18"/>
      <c r="N1928" s="18"/>
    </row>
    <row r="1929" spans="1:14" ht="15" x14ac:dyDescent="0.25">
      <c r="A1929" t="str">
        <f t="shared" si="30"/>
        <v>VN140A3215</v>
      </c>
      <c r="B1929" s="17" t="s">
        <v>129</v>
      </c>
      <c r="C1929" s="16" t="s">
        <v>27</v>
      </c>
      <c r="D1929" t="s">
        <v>34</v>
      </c>
      <c r="E1929" s="16" t="s">
        <v>347</v>
      </c>
      <c r="F1929">
        <v>5</v>
      </c>
      <c r="G1929" s="20">
        <v>12.666666666666666</v>
      </c>
      <c r="H1929" s="21">
        <v>5</v>
      </c>
      <c r="I1929" s="19">
        <v>14</v>
      </c>
      <c r="J1929" t="s">
        <v>17</v>
      </c>
      <c r="K1929" s="18">
        <v>239.31</v>
      </c>
      <c r="L1929" s="18">
        <v>208.92</v>
      </c>
      <c r="M1929" s="18"/>
      <c r="N1929" s="18"/>
    </row>
    <row r="1930" spans="1:14" ht="15" x14ac:dyDescent="0.25">
      <c r="A1930" t="str">
        <f t="shared" si="30"/>
        <v>VN142A3211</v>
      </c>
      <c r="B1930" s="17" t="s">
        <v>129</v>
      </c>
      <c r="C1930" s="16" t="s">
        <v>27</v>
      </c>
      <c r="D1930" t="s">
        <v>34</v>
      </c>
      <c r="E1930" s="16" t="s">
        <v>452</v>
      </c>
      <c r="F1930">
        <v>1</v>
      </c>
      <c r="G1930" s="20">
        <v>13</v>
      </c>
      <c r="H1930" s="21">
        <v>1</v>
      </c>
      <c r="I1930" s="19">
        <v>14.333333333333334</v>
      </c>
      <c r="J1930" t="s">
        <v>17</v>
      </c>
      <c r="K1930" s="18">
        <v>239.31</v>
      </c>
      <c r="L1930" s="18">
        <v>208.92</v>
      </c>
      <c r="M1930" s="18"/>
      <c r="N1930" s="18"/>
    </row>
    <row r="1931" spans="1:14" ht="15" x14ac:dyDescent="0.25">
      <c r="A1931" t="str">
        <f t="shared" si="30"/>
        <v>VN142A3212</v>
      </c>
      <c r="B1931" s="17" t="s">
        <v>129</v>
      </c>
      <c r="C1931" s="16" t="s">
        <v>27</v>
      </c>
      <c r="D1931" t="s">
        <v>34</v>
      </c>
      <c r="E1931" s="16" t="s">
        <v>452</v>
      </c>
      <c r="F1931">
        <v>2</v>
      </c>
      <c r="G1931" s="20">
        <v>13</v>
      </c>
      <c r="H1931" s="21">
        <v>2</v>
      </c>
      <c r="I1931" s="19">
        <v>14.333333333333334</v>
      </c>
      <c r="J1931" t="s">
        <v>17</v>
      </c>
      <c r="K1931" s="18">
        <v>239.31</v>
      </c>
      <c r="L1931" s="18">
        <v>208.92</v>
      </c>
      <c r="M1931" s="18"/>
      <c r="N1931" s="18"/>
    </row>
    <row r="1932" spans="1:14" ht="15" x14ac:dyDescent="0.25">
      <c r="A1932" t="str">
        <f t="shared" si="30"/>
        <v>VN142A3213</v>
      </c>
      <c r="B1932" s="17" t="s">
        <v>129</v>
      </c>
      <c r="C1932" s="16" t="s">
        <v>27</v>
      </c>
      <c r="D1932" t="s">
        <v>34</v>
      </c>
      <c r="E1932" s="16" t="s">
        <v>452</v>
      </c>
      <c r="F1932">
        <v>3</v>
      </c>
      <c r="G1932" s="20">
        <v>13</v>
      </c>
      <c r="H1932" s="21">
        <v>3</v>
      </c>
      <c r="I1932" s="19">
        <v>14.333333333333334</v>
      </c>
      <c r="J1932" t="s">
        <v>17</v>
      </c>
      <c r="K1932" s="18">
        <v>239.31</v>
      </c>
      <c r="L1932" s="18">
        <v>208.92</v>
      </c>
      <c r="M1932" s="18"/>
      <c r="N1932" s="18"/>
    </row>
    <row r="1933" spans="1:14" ht="15" x14ac:dyDescent="0.25">
      <c r="A1933" t="str">
        <f t="shared" si="30"/>
        <v>VN142A3214</v>
      </c>
      <c r="B1933" s="17" t="s">
        <v>129</v>
      </c>
      <c r="C1933" s="16" t="s">
        <v>27</v>
      </c>
      <c r="D1933" t="s">
        <v>34</v>
      </c>
      <c r="E1933" s="16" t="s">
        <v>452</v>
      </c>
      <c r="F1933">
        <v>4</v>
      </c>
      <c r="G1933" s="20">
        <v>13.25</v>
      </c>
      <c r="H1933" s="21">
        <v>4</v>
      </c>
      <c r="I1933" s="19">
        <v>14.583333333333334</v>
      </c>
      <c r="J1933" t="s">
        <v>17</v>
      </c>
      <c r="K1933" s="18">
        <v>239.31</v>
      </c>
      <c r="L1933" s="18">
        <v>208.92</v>
      </c>
      <c r="M1933" s="18"/>
      <c r="N1933" s="18"/>
    </row>
    <row r="1934" spans="1:14" ht="15" x14ac:dyDescent="0.25">
      <c r="A1934" t="str">
        <f t="shared" si="30"/>
        <v>VN142A3215</v>
      </c>
      <c r="B1934" s="17" t="s">
        <v>129</v>
      </c>
      <c r="C1934" s="16" t="s">
        <v>27</v>
      </c>
      <c r="D1934" t="s">
        <v>34</v>
      </c>
      <c r="E1934" s="16" t="s">
        <v>452</v>
      </c>
      <c r="F1934">
        <v>5</v>
      </c>
      <c r="G1934" s="20">
        <v>13</v>
      </c>
      <c r="H1934" s="21">
        <v>5</v>
      </c>
      <c r="I1934" s="19">
        <v>14.333333333333334</v>
      </c>
      <c r="J1934" t="s">
        <v>17</v>
      </c>
      <c r="K1934" s="18">
        <v>239.31</v>
      </c>
      <c r="L1934" s="18">
        <v>208.92</v>
      </c>
      <c r="M1934" s="18"/>
      <c r="N1934" s="18"/>
    </row>
    <row r="1935" spans="1:14" ht="15" x14ac:dyDescent="0.25">
      <c r="A1935" t="str">
        <f t="shared" si="30"/>
        <v>VN142A3216</v>
      </c>
      <c r="B1935" s="17" t="s">
        <v>129</v>
      </c>
      <c r="C1935" s="16" t="s">
        <v>27</v>
      </c>
      <c r="D1935" t="s">
        <v>34</v>
      </c>
      <c r="E1935" s="16" t="s">
        <v>452</v>
      </c>
      <c r="F1935">
        <v>6</v>
      </c>
      <c r="G1935" s="20">
        <v>13</v>
      </c>
      <c r="H1935" s="21">
        <v>6</v>
      </c>
      <c r="I1935" s="19">
        <v>14.333333333333334</v>
      </c>
      <c r="J1935" t="s">
        <v>17</v>
      </c>
      <c r="K1935" s="18">
        <v>239.31</v>
      </c>
      <c r="L1935" s="18">
        <v>208.92</v>
      </c>
      <c r="M1935" s="18"/>
      <c r="N1935" s="18"/>
    </row>
    <row r="1936" spans="1:14" ht="15" x14ac:dyDescent="0.25">
      <c r="A1936" t="str">
        <f t="shared" si="30"/>
        <v>VN142A3217</v>
      </c>
      <c r="B1936" s="17" t="s">
        <v>129</v>
      </c>
      <c r="C1936" s="16" t="s">
        <v>27</v>
      </c>
      <c r="D1936" t="s">
        <v>34</v>
      </c>
      <c r="E1936" s="16" t="s">
        <v>452</v>
      </c>
      <c r="F1936">
        <v>7</v>
      </c>
      <c r="G1936" s="20">
        <v>13</v>
      </c>
      <c r="H1936" s="21">
        <v>7</v>
      </c>
      <c r="I1936" s="19">
        <v>14.333333333333334</v>
      </c>
      <c r="J1936" t="s">
        <v>17</v>
      </c>
      <c r="K1936" s="18">
        <v>239.31</v>
      </c>
      <c r="L1936" s="18">
        <v>208.92</v>
      </c>
      <c r="M1936" s="18"/>
      <c r="N1936" s="18"/>
    </row>
    <row r="1937" spans="1:14" ht="15" x14ac:dyDescent="0.25">
      <c r="A1937" t="str">
        <f t="shared" si="30"/>
        <v>VN7110A3217</v>
      </c>
      <c r="B1937" s="17" t="s">
        <v>129</v>
      </c>
      <c r="C1937" s="16" t="s">
        <v>27</v>
      </c>
      <c r="D1937" t="s">
        <v>34</v>
      </c>
      <c r="E1937" s="16" t="s">
        <v>827</v>
      </c>
      <c r="F1937">
        <v>7</v>
      </c>
      <c r="G1937" s="20">
        <v>0.5</v>
      </c>
      <c r="H1937" s="21">
        <v>7</v>
      </c>
      <c r="I1937" s="19">
        <v>1.8333333333333335</v>
      </c>
      <c r="J1937" t="s">
        <v>17</v>
      </c>
      <c r="K1937" s="18">
        <v>239.31</v>
      </c>
      <c r="L1937" s="18">
        <v>208.92</v>
      </c>
      <c r="M1937" s="18"/>
      <c r="N1937" s="18"/>
    </row>
    <row r="1938" spans="1:14" ht="15" x14ac:dyDescent="0.25">
      <c r="A1938" t="str">
        <f t="shared" si="30"/>
        <v>VN7112A3217</v>
      </c>
      <c r="B1938" s="17" t="s">
        <v>129</v>
      </c>
      <c r="C1938" s="16" t="s">
        <v>27</v>
      </c>
      <c r="D1938" t="s">
        <v>34</v>
      </c>
      <c r="E1938" s="16" t="s">
        <v>822</v>
      </c>
      <c r="F1938">
        <v>7</v>
      </c>
      <c r="G1938" s="20">
        <v>0</v>
      </c>
      <c r="H1938" s="21">
        <v>7</v>
      </c>
      <c r="I1938" s="19">
        <v>1.3333333333333333</v>
      </c>
      <c r="J1938" t="s">
        <v>17</v>
      </c>
      <c r="K1938" s="18">
        <v>239.31</v>
      </c>
      <c r="L1938" s="18">
        <v>208.92</v>
      </c>
      <c r="M1938" s="18"/>
      <c r="N1938" s="18"/>
    </row>
    <row r="1939" spans="1:14" ht="15" x14ac:dyDescent="0.25">
      <c r="A1939" t="str">
        <f t="shared" si="30"/>
        <v>VN7116A3212</v>
      </c>
      <c r="B1939" s="17" t="s">
        <v>129</v>
      </c>
      <c r="C1939" s="16" t="s">
        <v>27</v>
      </c>
      <c r="D1939" t="s">
        <v>34</v>
      </c>
      <c r="E1939" s="16" t="s">
        <v>685</v>
      </c>
      <c r="F1939">
        <v>2</v>
      </c>
      <c r="G1939" s="20">
        <v>12.166666666666666</v>
      </c>
      <c r="H1939" s="21">
        <v>2</v>
      </c>
      <c r="I1939" s="19">
        <v>13.5</v>
      </c>
      <c r="J1939" t="s">
        <v>17</v>
      </c>
      <c r="K1939" s="18">
        <v>239.31</v>
      </c>
      <c r="L1939" s="18">
        <v>208.92</v>
      </c>
      <c r="M1939" s="18"/>
      <c r="N1939" s="18"/>
    </row>
    <row r="1940" spans="1:14" ht="15" x14ac:dyDescent="0.25">
      <c r="A1940" t="str">
        <f t="shared" si="30"/>
        <v>VN7120A3217</v>
      </c>
      <c r="B1940" s="17" t="s">
        <v>129</v>
      </c>
      <c r="C1940" s="16" t="s">
        <v>27</v>
      </c>
      <c r="D1940" t="s">
        <v>34</v>
      </c>
      <c r="E1940" s="16" t="s">
        <v>833</v>
      </c>
      <c r="F1940">
        <v>7</v>
      </c>
      <c r="G1940" s="20">
        <v>12.5</v>
      </c>
      <c r="H1940" s="21">
        <v>7</v>
      </c>
      <c r="I1940" s="19">
        <v>13.833333333333334</v>
      </c>
      <c r="J1940" t="s">
        <v>17</v>
      </c>
      <c r="K1940" s="18">
        <v>239.31</v>
      </c>
      <c r="L1940" s="18">
        <v>208.92</v>
      </c>
      <c r="M1940" s="18"/>
      <c r="N1940" s="18"/>
    </row>
    <row r="1941" spans="1:14" ht="15" x14ac:dyDescent="0.25">
      <c r="A1941" t="str">
        <f t="shared" si="30"/>
        <v>VN7132A3211</v>
      </c>
      <c r="B1941" s="17" t="s">
        <v>129</v>
      </c>
      <c r="C1941" s="16" t="s">
        <v>27</v>
      </c>
      <c r="D1941" t="s">
        <v>34</v>
      </c>
      <c r="E1941" s="16" t="s">
        <v>353</v>
      </c>
      <c r="F1941">
        <v>1</v>
      </c>
      <c r="G1941" s="20">
        <v>14.833333333333334</v>
      </c>
      <c r="H1941" s="21">
        <v>1</v>
      </c>
      <c r="I1941" s="19">
        <v>16.166666666666668</v>
      </c>
      <c r="J1941" t="s">
        <v>17</v>
      </c>
      <c r="K1941" s="18">
        <v>239.31</v>
      </c>
      <c r="L1941" s="18">
        <v>208.92</v>
      </c>
      <c r="M1941" s="18"/>
      <c r="N1941" s="18"/>
    </row>
    <row r="1942" spans="1:14" ht="15" x14ac:dyDescent="0.25">
      <c r="A1942" t="str">
        <f t="shared" si="30"/>
        <v>VN7132A3213</v>
      </c>
      <c r="B1942" s="17" t="s">
        <v>129</v>
      </c>
      <c r="C1942" s="16" t="s">
        <v>27</v>
      </c>
      <c r="D1942" t="s">
        <v>34</v>
      </c>
      <c r="E1942" s="16" t="s">
        <v>353</v>
      </c>
      <c r="F1942">
        <v>3</v>
      </c>
      <c r="G1942" s="20">
        <v>13.416666666666666</v>
      </c>
      <c r="H1942" s="21">
        <v>3</v>
      </c>
      <c r="I1942" s="19">
        <v>14.75</v>
      </c>
      <c r="J1942" t="s">
        <v>17</v>
      </c>
      <c r="K1942" s="18">
        <v>239.31</v>
      </c>
      <c r="L1942" s="18">
        <v>208.92</v>
      </c>
      <c r="M1942" s="18"/>
      <c r="N1942" s="18"/>
    </row>
    <row r="1943" spans="1:14" ht="15" x14ac:dyDescent="0.25">
      <c r="A1943" t="str">
        <f t="shared" si="30"/>
        <v>VN7132A3217</v>
      </c>
      <c r="B1943" s="17" t="s">
        <v>129</v>
      </c>
      <c r="C1943" s="16" t="s">
        <v>27</v>
      </c>
      <c r="D1943" t="s">
        <v>34</v>
      </c>
      <c r="E1943" s="16" t="s">
        <v>353</v>
      </c>
      <c r="F1943">
        <v>7</v>
      </c>
      <c r="G1943" s="20">
        <v>6.5</v>
      </c>
      <c r="H1943" s="21">
        <v>7</v>
      </c>
      <c r="I1943" s="19">
        <v>7.833333333333333</v>
      </c>
      <c r="J1943" t="s">
        <v>17</v>
      </c>
      <c r="K1943" s="18">
        <v>239.31</v>
      </c>
      <c r="L1943" s="18">
        <v>208.92</v>
      </c>
      <c r="M1943" s="18"/>
      <c r="N1943" s="18"/>
    </row>
    <row r="1944" spans="1:14" ht="15" x14ac:dyDescent="0.25">
      <c r="A1944" t="str">
        <f t="shared" si="30"/>
        <v>VN7138A3217</v>
      </c>
      <c r="B1944" s="15" t="s">
        <v>129</v>
      </c>
      <c r="C1944" s="16" t="s">
        <v>27</v>
      </c>
      <c r="D1944" t="s">
        <v>34</v>
      </c>
      <c r="E1944" s="16" t="s">
        <v>823</v>
      </c>
      <c r="F1944">
        <v>7</v>
      </c>
      <c r="G1944" s="20">
        <v>11.5</v>
      </c>
      <c r="H1944" s="21">
        <v>7</v>
      </c>
      <c r="I1944" s="19">
        <v>12.833333333333334</v>
      </c>
      <c r="J1944" t="s">
        <v>17</v>
      </c>
      <c r="K1944" s="18">
        <v>239.31</v>
      </c>
      <c r="L1944" s="18">
        <v>208.92</v>
      </c>
      <c r="M1944" s="18"/>
      <c r="N1944" s="18"/>
    </row>
    <row r="1945" spans="1:14" ht="15" x14ac:dyDescent="0.25">
      <c r="A1945" t="str">
        <f t="shared" si="30"/>
        <v>VN1380A3211</v>
      </c>
      <c r="B1945" s="17" t="s">
        <v>28</v>
      </c>
      <c r="C1945" s="16" t="s">
        <v>27</v>
      </c>
      <c r="D1945" t="s">
        <v>19</v>
      </c>
      <c r="E1945" s="16" t="s">
        <v>121</v>
      </c>
      <c r="F1945">
        <v>1</v>
      </c>
      <c r="G1945" s="20">
        <v>0</v>
      </c>
      <c r="H1945" s="21">
        <v>1</v>
      </c>
      <c r="I1945" s="19">
        <v>0.83333333333333337</v>
      </c>
      <c r="J1945" t="s">
        <v>17</v>
      </c>
      <c r="K1945" s="18">
        <v>152.08000000000001</v>
      </c>
      <c r="L1945" s="18">
        <v>122.84</v>
      </c>
      <c r="M1945" s="18"/>
      <c r="N1945" s="18"/>
    </row>
    <row r="1946" spans="1:14" ht="15" x14ac:dyDescent="0.25">
      <c r="A1946" t="str">
        <f t="shared" si="30"/>
        <v>VN1380A3212</v>
      </c>
      <c r="B1946" s="17" t="s">
        <v>28</v>
      </c>
      <c r="C1946" s="16" t="s">
        <v>27</v>
      </c>
      <c r="D1946" t="s">
        <v>19</v>
      </c>
      <c r="E1946" s="16" t="s">
        <v>121</v>
      </c>
      <c r="F1946">
        <v>2</v>
      </c>
      <c r="G1946" s="20">
        <v>0</v>
      </c>
      <c r="H1946" s="21">
        <v>2</v>
      </c>
      <c r="I1946" s="19">
        <v>0.83333333333333337</v>
      </c>
      <c r="J1946" t="s">
        <v>17</v>
      </c>
      <c r="K1946" s="18">
        <v>152.08000000000001</v>
      </c>
      <c r="L1946" s="18">
        <v>122.84</v>
      </c>
      <c r="M1946" s="18"/>
      <c r="N1946" s="18"/>
    </row>
    <row r="1947" spans="1:14" ht="15" x14ac:dyDescent="0.25">
      <c r="A1947" t="str">
        <f t="shared" si="30"/>
        <v>VN1380A3213</v>
      </c>
      <c r="B1947" s="17" t="s">
        <v>28</v>
      </c>
      <c r="C1947" s="16" t="s">
        <v>27</v>
      </c>
      <c r="D1947" t="s">
        <v>19</v>
      </c>
      <c r="E1947" s="16" t="s">
        <v>121</v>
      </c>
      <c r="F1947">
        <v>3</v>
      </c>
      <c r="G1947" s="20">
        <v>0</v>
      </c>
      <c r="H1947" s="21">
        <v>3</v>
      </c>
      <c r="I1947" s="19">
        <v>0.83333333333333337</v>
      </c>
      <c r="J1947" t="s">
        <v>17</v>
      </c>
      <c r="K1947" s="18">
        <v>152.08000000000001</v>
      </c>
      <c r="L1947" s="18">
        <v>122.84</v>
      </c>
      <c r="M1947" s="18"/>
      <c r="N1947" s="18"/>
    </row>
    <row r="1948" spans="1:14" ht="15" x14ac:dyDescent="0.25">
      <c r="A1948" t="str">
        <f t="shared" si="30"/>
        <v>VN1380A3214</v>
      </c>
      <c r="B1948" s="17" t="s">
        <v>28</v>
      </c>
      <c r="C1948" s="16" t="s">
        <v>27</v>
      </c>
      <c r="D1948" t="s">
        <v>19</v>
      </c>
      <c r="E1948" s="16" t="s">
        <v>121</v>
      </c>
      <c r="F1948">
        <v>4</v>
      </c>
      <c r="G1948" s="20">
        <v>0</v>
      </c>
      <c r="H1948" s="21">
        <v>4</v>
      </c>
      <c r="I1948" s="19">
        <v>0.83333333333333337</v>
      </c>
      <c r="J1948" t="s">
        <v>17</v>
      </c>
      <c r="K1948" s="18">
        <v>152.08000000000001</v>
      </c>
      <c r="L1948" s="18">
        <v>122.84</v>
      </c>
      <c r="M1948" s="18"/>
      <c r="N1948" s="18"/>
    </row>
    <row r="1949" spans="1:14" ht="15" x14ac:dyDescent="0.25">
      <c r="A1949" t="str">
        <f t="shared" si="30"/>
        <v>VN1380A3215</v>
      </c>
      <c r="B1949" s="17" t="s">
        <v>28</v>
      </c>
      <c r="C1949" s="16" t="s">
        <v>27</v>
      </c>
      <c r="D1949" t="s">
        <v>19</v>
      </c>
      <c r="E1949" s="16" t="s">
        <v>121</v>
      </c>
      <c r="F1949">
        <v>5</v>
      </c>
      <c r="G1949" s="20">
        <v>0</v>
      </c>
      <c r="H1949" s="21">
        <v>5</v>
      </c>
      <c r="I1949" s="19">
        <v>0.83333333333333337</v>
      </c>
      <c r="J1949" t="s">
        <v>17</v>
      </c>
      <c r="K1949" s="18">
        <v>152.08000000000001</v>
      </c>
      <c r="L1949" s="18">
        <v>122.84</v>
      </c>
      <c r="M1949" s="18"/>
      <c r="N1949" s="18"/>
    </row>
    <row r="1950" spans="1:14" ht="15" x14ac:dyDescent="0.25">
      <c r="A1950" t="str">
        <f t="shared" si="30"/>
        <v>VN1380A3216</v>
      </c>
      <c r="B1950" s="17" t="s">
        <v>28</v>
      </c>
      <c r="C1950" s="16" t="s">
        <v>27</v>
      </c>
      <c r="D1950" t="s">
        <v>19</v>
      </c>
      <c r="E1950" s="16" t="s">
        <v>121</v>
      </c>
      <c r="F1950">
        <v>6</v>
      </c>
      <c r="G1950" s="20">
        <v>0</v>
      </c>
      <c r="H1950" s="21">
        <v>6</v>
      </c>
      <c r="I1950" s="19">
        <v>0.83333333333333337</v>
      </c>
      <c r="J1950" t="s">
        <v>17</v>
      </c>
      <c r="K1950" s="18">
        <v>152.08000000000001</v>
      </c>
      <c r="L1950" s="18">
        <v>122.84</v>
      </c>
      <c r="M1950" s="18"/>
      <c r="N1950" s="18"/>
    </row>
    <row r="1951" spans="1:14" ht="15" x14ac:dyDescent="0.25">
      <c r="A1951" t="str">
        <f t="shared" si="30"/>
        <v>VN1380A3217</v>
      </c>
      <c r="B1951" s="17" t="s">
        <v>28</v>
      </c>
      <c r="C1951" s="16" t="s">
        <v>27</v>
      </c>
      <c r="D1951" t="s">
        <v>19</v>
      </c>
      <c r="E1951" s="16" t="s">
        <v>121</v>
      </c>
      <c r="F1951">
        <v>7</v>
      </c>
      <c r="G1951" s="20">
        <v>0</v>
      </c>
      <c r="H1951" s="21">
        <v>7</v>
      </c>
      <c r="I1951" s="19">
        <v>0.83333333333333337</v>
      </c>
      <c r="J1951" t="s">
        <v>17</v>
      </c>
      <c r="K1951" s="18">
        <v>152.08000000000001</v>
      </c>
      <c r="L1951" s="18">
        <v>122.84</v>
      </c>
      <c r="M1951" s="18"/>
      <c r="N1951" s="18"/>
    </row>
    <row r="1952" spans="1:14" ht="15" x14ac:dyDescent="0.25">
      <c r="A1952" t="str">
        <f t="shared" si="30"/>
        <v>VN1382A3211</v>
      </c>
      <c r="B1952" s="17" t="s">
        <v>28</v>
      </c>
      <c r="C1952" s="16" t="s">
        <v>27</v>
      </c>
      <c r="D1952" t="s">
        <v>19</v>
      </c>
      <c r="E1952" s="16" t="s">
        <v>161</v>
      </c>
      <c r="F1952">
        <v>1</v>
      </c>
      <c r="G1952" s="20">
        <v>9.0833333333333339</v>
      </c>
      <c r="H1952" s="21">
        <v>1</v>
      </c>
      <c r="I1952" s="19">
        <v>9.9166666666666661</v>
      </c>
      <c r="J1952" t="s">
        <v>17</v>
      </c>
      <c r="K1952" s="18">
        <v>152.08000000000001</v>
      </c>
      <c r="L1952" s="18">
        <v>122.84</v>
      </c>
      <c r="M1952" s="18"/>
      <c r="N1952" s="18"/>
    </row>
    <row r="1953" spans="1:14" ht="15" x14ac:dyDescent="0.25">
      <c r="A1953" t="str">
        <f t="shared" si="30"/>
        <v>VN1382A3212</v>
      </c>
      <c r="B1953" s="17" t="s">
        <v>28</v>
      </c>
      <c r="C1953" s="16" t="s">
        <v>27</v>
      </c>
      <c r="D1953" t="s">
        <v>19</v>
      </c>
      <c r="E1953" s="16" t="s">
        <v>161</v>
      </c>
      <c r="F1953">
        <v>2</v>
      </c>
      <c r="G1953" s="20">
        <v>9.1666666666666661</v>
      </c>
      <c r="H1953" s="21">
        <v>2</v>
      </c>
      <c r="I1953" s="19">
        <v>10</v>
      </c>
      <c r="J1953" t="s">
        <v>17</v>
      </c>
      <c r="K1953" s="18">
        <v>152.08000000000001</v>
      </c>
      <c r="L1953" s="18">
        <v>122.84</v>
      </c>
      <c r="M1953" s="18"/>
      <c r="N1953" s="18"/>
    </row>
    <row r="1954" spans="1:14" ht="15" x14ac:dyDescent="0.25">
      <c r="A1954" t="str">
        <f t="shared" si="30"/>
        <v>VN1382A3213</v>
      </c>
      <c r="B1954" s="17" t="s">
        <v>28</v>
      </c>
      <c r="C1954" s="16" t="s">
        <v>27</v>
      </c>
      <c r="D1954" t="s">
        <v>19</v>
      </c>
      <c r="E1954" s="16" t="s">
        <v>161</v>
      </c>
      <c r="F1954">
        <v>3</v>
      </c>
      <c r="G1954" s="20">
        <v>9</v>
      </c>
      <c r="H1954" s="21">
        <v>3</v>
      </c>
      <c r="I1954" s="19">
        <v>9.8333333333333339</v>
      </c>
      <c r="J1954" t="s">
        <v>17</v>
      </c>
      <c r="K1954" s="18">
        <v>152.08000000000001</v>
      </c>
      <c r="L1954" s="18">
        <v>122.84</v>
      </c>
      <c r="M1954" s="18"/>
      <c r="N1954" s="18"/>
    </row>
    <row r="1955" spans="1:14" ht="15" x14ac:dyDescent="0.25">
      <c r="A1955" t="str">
        <f t="shared" si="30"/>
        <v>VN1382A3214</v>
      </c>
      <c r="B1955" s="17" t="s">
        <v>28</v>
      </c>
      <c r="C1955" s="16" t="s">
        <v>27</v>
      </c>
      <c r="D1955" t="s">
        <v>19</v>
      </c>
      <c r="E1955" s="16" t="s">
        <v>161</v>
      </c>
      <c r="F1955">
        <v>4</v>
      </c>
      <c r="G1955" s="20">
        <v>9.25</v>
      </c>
      <c r="H1955" s="21">
        <v>4</v>
      </c>
      <c r="I1955" s="19">
        <v>10.083333333333334</v>
      </c>
      <c r="J1955" t="s">
        <v>17</v>
      </c>
      <c r="K1955" s="18">
        <v>152.08000000000001</v>
      </c>
      <c r="L1955" s="18">
        <v>122.84</v>
      </c>
      <c r="M1955" s="18"/>
      <c r="N1955" s="18"/>
    </row>
    <row r="1956" spans="1:14" ht="15" x14ac:dyDescent="0.25">
      <c r="A1956" t="str">
        <f t="shared" si="30"/>
        <v>VN1382A3215</v>
      </c>
      <c r="B1956" s="17" t="s">
        <v>28</v>
      </c>
      <c r="C1956" s="16" t="s">
        <v>27</v>
      </c>
      <c r="D1956" t="s">
        <v>19</v>
      </c>
      <c r="E1956" s="16" t="s">
        <v>161</v>
      </c>
      <c r="F1956">
        <v>5</v>
      </c>
      <c r="G1956" s="20">
        <v>9.75</v>
      </c>
      <c r="H1956" s="21">
        <v>5</v>
      </c>
      <c r="I1956" s="19">
        <v>10.583333333333334</v>
      </c>
      <c r="J1956" t="s">
        <v>17</v>
      </c>
      <c r="K1956" s="18">
        <v>152.08000000000001</v>
      </c>
      <c r="L1956" s="18">
        <v>122.84</v>
      </c>
      <c r="M1956" s="18"/>
      <c r="N1956" s="18"/>
    </row>
    <row r="1957" spans="1:14" ht="15" x14ac:dyDescent="0.25">
      <c r="A1957" t="str">
        <f t="shared" si="30"/>
        <v>VN1382A3216</v>
      </c>
      <c r="B1957" s="17" t="s">
        <v>28</v>
      </c>
      <c r="C1957" s="16" t="s">
        <v>27</v>
      </c>
      <c r="D1957" t="s">
        <v>19</v>
      </c>
      <c r="E1957" s="16" t="s">
        <v>161</v>
      </c>
      <c r="F1957">
        <v>6</v>
      </c>
      <c r="G1957" s="20">
        <v>9.75</v>
      </c>
      <c r="H1957" s="21">
        <v>6</v>
      </c>
      <c r="I1957" s="19">
        <v>10.583333333333334</v>
      </c>
      <c r="J1957" t="s">
        <v>17</v>
      </c>
      <c r="K1957" s="18">
        <v>152.08000000000001</v>
      </c>
      <c r="L1957" s="18">
        <v>122.84</v>
      </c>
      <c r="M1957" s="18"/>
      <c r="N1957" s="18"/>
    </row>
    <row r="1958" spans="1:14" ht="15" x14ac:dyDescent="0.25">
      <c r="A1958" t="str">
        <f t="shared" si="30"/>
        <v>VN1382A3217</v>
      </c>
      <c r="B1958" s="17" t="s">
        <v>28</v>
      </c>
      <c r="C1958" s="16" t="s">
        <v>27</v>
      </c>
      <c r="D1958" t="s">
        <v>19</v>
      </c>
      <c r="E1958" s="16" t="s">
        <v>161</v>
      </c>
      <c r="F1958">
        <v>7</v>
      </c>
      <c r="G1958" s="20">
        <v>9.75</v>
      </c>
      <c r="H1958" s="21">
        <v>7</v>
      </c>
      <c r="I1958" s="19">
        <v>10.583333333333334</v>
      </c>
      <c r="J1958" t="s">
        <v>17</v>
      </c>
      <c r="K1958" s="18">
        <v>152.08000000000001</v>
      </c>
      <c r="L1958" s="18">
        <v>122.84</v>
      </c>
      <c r="M1958" s="18"/>
      <c r="N1958" s="18"/>
    </row>
    <row r="1959" spans="1:14" ht="15" x14ac:dyDescent="0.25">
      <c r="A1959" t="str">
        <f t="shared" si="30"/>
        <v>VN1384A3215</v>
      </c>
      <c r="B1959" s="17" t="s">
        <v>28</v>
      </c>
      <c r="C1959" s="16" t="s">
        <v>27</v>
      </c>
      <c r="D1959" t="s">
        <v>19</v>
      </c>
      <c r="E1959" s="16" t="s">
        <v>799</v>
      </c>
      <c r="F1959">
        <v>5</v>
      </c>
      <c r="G1959" s="20">
        <v>3.0833333333333335</v>
      </c>
      <c r="H1959" s="21">
        <v>5</v>
      </c>
      <c r="I1959" s="19">
        <v>3.9166666666666665</v>
      </c>
      <c r="J1959" t="s">
        <v>17</v>
      </c>
      <c r="K1959" s="18">
        <v>152.08000000000001</v>
      </c>
      <c r="L1959" s="18">
        <v>122.84</v>
      </c>
      <c r="M1959" s="18"/>
      <c r="N1959" s="18"/>
    </row>
    <row r="1960" spans="1:14" ht="15" x14ac:dyDescent="0.25">
      <c r="A1960" t="str">
        <f t="shared" si="30"/>
        <v>VN1384A3217</v>
      </c>
      <c r="B1960" s="17" t="s">
        <v>28</v>
      </c>
      <c r="C1960" s="16" t="s">
        <v>27</v>
      </c>
      <c r="D1960" t="s">
        <v>19</v>
      </c>
      <c r="E1960" s="16" t="s">
        <v>799</v>
      </c>
      <c r="F1960">
        <v>7</v>
      </c>
      <c r="G1960" s="20">
        <v>3.3333333333333335</v>
      </c>
      <c r="H1960" s="21">
        <v>7</v>
      </c>
      <c r="I1960" s="19">
        <v>4.166666666666667</v>
      </c>
      <c r="J1960" t="s">
        <v>17</v>
      </c>
      <c r="K1960" s="18">
        <v>152.08000000000001</v>
      </c>
      <c r="L1960" s="18">
        <v>122.84</v>
      </c>
      <c r="M1960" s="18"/>
      <c r="N1960" s="18"/>
    </row>
    <row r="1961" spans="1:14" ht="15" x14ac:dyDescent="0.25">
      <c r="A1961" t="str">
        <f t="shared" si="30"/>
        <v>VN7380A3211</v>
      </c>
      <c r="B1961" s="17" t="s">
        <v>28</v>
      </c>
      <c r="C1961" s="16" t="s">
        <v>27</v>
      </c>
      <c r="D1961" t="s">
        <v>19</v>
      </c>
      <c r="E1961" s="16" t="s">
        <v>111</v>
      </c>
      <c r="F1961">
        <v>1</v>
      </c>
      <c r="G1961" s="20">
        <v>3</v>
      </c>
      <c r="H1961" s="21">
        <v>1</v>
      </c>
      <c r="I1961" s="19">
        <v>3.8333333333333335</v>
      </c>
      <c r="J1961" t="s">
        <v>17</v>
      </c>
      <c r="K1961" s="18">
        <v>152.08000000000001</v>
      </c>
      <c r="L1961" s="18">
        <v>122.84</v>
      </c>
      <c r="M1961" s="18"/>
      <c r="N1961" s="18"/>
    </row>
    <row r="1962" spans="1:14" ht="15" x14ac:dyDescent="0.25">
      <c r="A1962" t="str">
        <f t="shared" si="30"/>
        <v>VN7380A3212</v>
      </c>
      <c r="B1962" s="17" t="s">
        <v>28</v>
      </c>
      <c r="C1962" s="16" t="s">
        <v>27</v>
      </c>
      <c r="D1962" t="s">
        <v>19</v>
      </c>
      <c r="E1962" s="16" t="s">
        <v>111</v>
      </c>
      <c r="F1962">
        <v>2</v>
      </c>
      <c r="G1962" s="20">
        <v>3</v>
      </c>
      <c r="H1962" s="21">
        <v>2</v>
      </c>
      <c r="I1962" s="19">
        <v>3.8333333333333335</v>
      </c>
      <c r="J1962" t="s">
        <v>17</v>
      </c>
      <c r="K1962" s="18">
        <v>152.08000000000001</v>
      </c>
      <c r="L1962" s="18">
        <v>122.84</v>
      </c>
      <c r="M1962" s="18"/>
      <c r="N1962" s="18"/>
    </row>
    <row r="1963" spans="1:14" ht="15" x14ac:dyDescent="0.25">
      <c r="A1963" t="str">
        <f t="shared" si="30"/>
        <v>VN7380A3213</v>
      </c>
      <c r="B1963" s="17" t="s">
        <v>28</v>
      </c>
      <c r="C1963" s="16" t="s">
        <v>27</v>
      </c>
      <c r="D1963" t="s">
        <v>19</v>
      </c>
      <c r="E1963" s="16" t="s">
        <v>111</v>
      </c>
      <c r="F1963">
        <v>3</v>
      </c>
      <c r="G1963" s="20">
        <v>3.3333333333333335</v>
      </c>
      <c r="H1963" s="21">
        <v>3</v>
      </c>
      <c r="I1963" s="19">
        <v>4.166666666666667</v>
      </c>
      <c r="J1963" t="s">
        <v>17</v>
      </c>
      <c r="K1963" s="18">
        <v>152.08000000000001</v>
      </c>
      <c r="L1963" s="18">
        <v>122.84</v>
      </c>
      <c r="M1963" s="18"/>
      <c r="N1963" s="18"/>
    </row>
    <row r="1964" spans="1:14" ht="15" x14ac:dyDescent="0.25">
      <c r="A1964" t="str">
        <f t="shared" si="30"/>
        <v>VN7380A3214</v>
      </c>
      <c r="B1964" s="17" t="s">
        <v>28</v>
      </c>
      <c r="C1964" s="16" t="s">
        <v>27</v>
      </c>
      <c r="D1964" t="s">
        <v>19</v>
      </c>
      <c r="E1964" s="16" t="s">
        <v>111</v>
      </c>
      <c r="F1964">
        <v>4</v>
      </c>
      <c r="G1964" s="20">
        <v>3</v>
      </c>
      <c r="H1964" s="21">
        <v>4</v>
      </c>
      <c r="I1964" s="19">
        <v>3.8333333333333335</v>
      </c>
      <c r="J1964" t="s">
        <v>17</v>
      </c>
      <c r="K1964" s="18">
        <v>152.08000000000001</v>
      </c>
      <c r="L1964" s="18">
        <v>122.84</v>
      </c>
      <c r="M1964" s="18"/>
      <c r="N1964" s="18"/>
    </row>
    <row r="1965" spans="1:14" ht="15" x14ac:dyDescent="0.25">
      <c r="A1965" t="str">
        <f t="shared" si="30"/>
        <v>VN7380A3215</v>
      </c>
      <c r="B1965" s="17" t="s">
        <v>28</v>
      </c>
      <c r="C1965" s="16" t="s">
        <v>27</v>
      </c>
      <c r="D1965" t="s">
        <v>19</v>
      </c>
      <c r="E1965" s="16" t="s">
        <v>111</v>
      </c>
      <c r="F1965">
        <v>5</v>
      </c>
      <c r="G1965" s="20">
        <v>3</v>
      </c>
      <c r="H1965" s="21">
        <v>5</v>
      </c>
      <c r="I1965" s="19">
        <v>3.8333333333333335</v>
      </c>
      <c r="J1965" t="s">
        <v>17</v>
      </c>
      <c r="K1965" s="18">
        <v>152.08000000000001</v>
      </c>
      <c r="L1965" s="18">
        <v>122.84</v>
      </c>
      <c r="M1965" s="18"/>
      <c r="N1965" s="18"/>
    </row>
    <row r="1966" spans="1:14" ht="15" x14ac:dyDescent="0.25">
      <c r="A1966" t="str">
        <f t="shared" si="30"/>
        <v>VN7380A3216</v>
      </c>
      <c r="B1966" s="17" t="s">
        <v>28</v>
      </c>
      <c r="C1966" s="16" t="s">
        <v>27</v>
      </c>
      <c r="D1966" t="s">
        <v>19</v>
      </c>
      <c r="E1966" s="16" t="s">
        <v>111</v>
      </c>
      <c r="F1966">
        <v>6</v>
      </c>
      <c r="G1966" s="20">
        <v>3</v>
      </c>
      <c r="H1966" s="21">
        <v>6</v>
      </c>
      <c r="I1966" s="19">
        <v>3.8333333333333335</v>
      </c>
      <c r="J1966" t="s">
        <v>17</v>
      </c>
      <c r="K1966" s="18">
        <v>152.08000000000001</v>
      </c>
      <c r="L1966" s="18">
        <v>122.84</v>
      </c>
      <c r="M1966" s="18"/>
      <c r="N1966" s="18"/>
    </row>
    <row r="1967" spans="1:14" ht="15" x14ac:dyDescent="0.25">
      <c r="A1967" t="str">
        <f t="shared" si="30"/>
        <v>VN7380A3217</v>
      </c>
      <c r="B1967" s="15" t="s">
        <v>28</v>
      </c>
      <c r="C1967" s="16" t="s">
        <v>27</v>
      </c>
      <c r="D1967" t="s">
        <v>19</v>
      </c>
      <c r="E1967" s="16" t="s">
        <v>111</v>
      </c>
      <c r="F1967">
        <v>7</v>
      </c>
      <c r="G1967" s="20">
        <v>3</v>
      </c>
      <c r="H1967" s="21">
        <v>7</v>
      </c>
      <c r="I1967" s="19">
        <v>3.8333333333333335</v>
      </c>
      <c r="J1967" t="s">
        <v>17</v>
      </c>
      <c r="K1967" s="18">
        <v>152.08000000000001</v>
      </c>
      <c r="L1967" s="18">
        <v>122.84</v>
      </c>
      <c r="M1967" s="18"/>
      <c r="N1967" s="18"/>
    </row>
    <row r="1968" spans="1:14" ht="15" x14ac:dyDescent="0.25">
      <c r="A1968" t="str">
        <f t="shared" si="30"/>
        <v>VN31A3212</v>
      </c>
      <c r="B1968" s="17" t="s">
        <v>579</v>
      </c>
      <c r="C1968" s="16" t="s">
        <v>27</v>
      </c>
      <c r="D1968" t="s">
        <v>534</v>
      </c>
      <c r="E1968" s="16" t="s">
        <v>713</v>
      </c>
      <c r="F1968">
        <v>2</v>
      </c>
      <c r="G1968" s="20">
        <v>15.333333333333334</v>
      </c>
      <c r="H1968" s="21">
        <v>3</v>
      </c>
      <c r="I1968" s="19">
        <v>4.5</v>
      </c>
      <c r="J1968" t="s">
        <v>17</v>
      </c>
      <c r="K1968" s="18">
        <v>2139.63</v>
      </c>
      <c r="L1968" s="18">
        <v>2729.29</v>
      </c>
      <c r="M1968" s="18"/>
      <c r="N1968" s="18"/>
    </row>
    <row r="1969" spans="1:14" ht="15" x14ac:dyDescent="0.25">
      <c r="A1969" t="str">
        <f t="shared" si="30"/>
        <v>VN31A3213</v>
      </c>
      <c r="B1969" s="17" t="s">
        <v>579</v>
      </c>
      <c r="C1969" s="16" t="s">
        <v>27</v>
      </c>
      <c r="D1969" t="s">
        <v>534</v>
      </c>
      <c r="E1969" s="16" t="s">
        <v>713</v>
      </c>
      <c r="F1969">
        <v>3</v>
      </c>
      <c r="G1969" s="20">
        <v>15.5</v>
      </c>
      <c r="H1969" s="21">
        <v>4</v>
      </c>
      <c r="I1969" s="19">
        <v>4.666666666666667</v>
      </c>
      <c r="J1969" t="s">
        <v>17</v>
      </c>
      <c r="K1969" s="18">
        <v>2139.63</v>
      </c>
      <c r="L1969" s="18">
        <v>2729.29</v>
      </c>
      <c r="M1969" s="18"/>
      <c r="N1969" s="18"/>
    </row>
    <row r="1970" spans="1:14" ht="15" x14ac:dyDescent="0.25">
      <c r="A1970" t="str">
        <f t="shared" si="30"/>
        <v>VN31A3215</v>
      </c>
      <c r="B1970" s="17" t="s">
        <v>579</v>
      </c>
      <c r="C1970" s="16" t="s">
        <v>27</v>
      </c>
      <c r="D1970" t="s">
        <v>534</v>
      </c>
      <c r="E1970" s="16" t="s">
        <v>713</v>
      </c>
      <c r="F1970">
        <v>5</v>
      </c>
      <c r="G1970" s="20">
        <v>15.333333333333334</v>
      </c>
      <c r="H1970" s="21">
        <v>6</v>
      </c>
      <c r="I1970" s="19">
        <v>4.5</v>
      </c>
      <c r="J1970" t="s">
        <v>17</v>
      </c>
      <c r="K1970" s="18">
        <v>2139.63</v>
      </c>
      <c r="L1970" s="18">
        <v>2729.29</v>
      </c>
      <c r="M1970" s="18"/>
      <c r="N1970" s="18"/>
    </row>
    <row r="1971" spans="1:14" ht="15" x14ac:dyDescent="0.25">
      <c r="A1971" t="str">
        <f t="shared" si="30"/>
        <v>VN31A3217</v>
      </c>
      <c r="B1971" s="15" t="s">
        <v>579</v>
      </c>
      <c r="C1971" s="16" t="s">
        <v>27</v>
      </c>
      <c r="D1971" t="s">
        <v>534</v>
      </c>
      <c r="E1971" s="16" t="s">
        <v>713</v>
      </c>
      <c r="F1971">
        <v>7</v>
      </c>
      <c r="G1971" s="20">
        <v>15.333333333333334</v>
      </c>
      <c r="H1971" s="21">
        <v>1</v>
      </c>
      <c r="I1971" s="19">
        <v>4.5</v>
      </c>
      <c r="J1971" t="s">
        <v>17</v>
      </c>
      <c r="K1971" s="18">
        <v>2139.63</v>
      </c>
      <c r="L1971" s="18">
        <v>2729.29</v>
      </c>
      <c r="M1971" s="18"/>
      <c r="N1971" s="18"/>
    </row>
    <row r="1972" spans="1:14" ht="15" x14ac:dyDescent="0.25">
      <c r="A1972" t="str">
        <f t="shared" si="30"/>
        <v>VN350A3212</v>
      </c>
      <c r="B1972" s="17" t="s">
        <v>335</v>
      </c>
      <c r="C1972" s="16" t="s">
        <v>27</v>
      </c>
      <c r="D1972" t="s">
        <v>291</v>
      </c>
      <c r="E1972" s="16" t="s">
        <v>649</v>
      </c>
      <c r="F1972">
        <v>2</v>
      </c>
      <c r="G1972" s="20">
        <v>17.083333333333332</v>
      </c>
      <c r="H1972" s="21">
        <v>2</v>
      </c>
      <c r="I1972" s="19">
        <v>22</v>
      </c>
      <c r="J1972" t="s">
        <v>17</v>
      </c>
      <c r="K1972" s="18">
        <v>635.35</v>
      </c>
      <c r="L1972" s="18">
        <v>901.53</v>
      </c>
      <c r="M1972" s="18"/>
      <c r="N1972" s="18"/>
    </row>
    <row r="1973" spans="1:14" ht="15" x14ac:dyDescent="0.25">
      <c r="A1973" t="str">
        <f t="shared" si="30"/>
        <v>VN350A3213</v>
      </c>
      <c r="B1973" s="17" t="s">
        <v>335</v>
      </c>
      <c r="C1973" s="16" t="s">
        <v>27</v>
      </c>
      <c r="D1973" t="s">
        <v>291</v>
      </c>
      <c r="E1973" s="16" t="s">
        <v>649</v>
      </c>
      <c r="F1973">
        <v>3</v>
      </c>
      <c r="G1973" s="20">
        <v>17.333333333333332</v>
      </c>
      <c r="H1973" s="21">
        <v>3</v>
      </c>
      <c r="I1973" s="19">
        <v>22.333333333333332</v>
      </c>
      <c r="J1973" t="s">
        <v>17</v>
      </c>
      <c r="K1973" s="18">
        <v>635.35</v>
      </c>
      <c r="L1973" s="18">
        <v>901.53</v>
      </c>
      <c r="M1973" s="18"/>
      <c r="N1973" s="18"/>
    </row>
    <row r="1974" spans="1:14" ht="15" x14ac:dyDescent="0.25">
      <c r="A1974" t="str">
        <f t="shared" si="30"/>
        <v>VN350A3216</v>
      </c>
      <c r="B1974" s="17" t="s">
        <v>335</v>
      </c>
      <c r="C1974" s="16" t="s">
        <v>27</v>
      </c>
      <c r="D1974" t="s">
        <v>291</v>
      </c>
      <c r="E1974" s="16" t="s">
        <v>649</v>
      </c>
      <c r="F1974">
        <v>6</v>
      </c>
      <c r="G1974" s="20">
        <v>17.083333333333332</v>
      </c>
      <c r="H1974" s="21">
        <v>6</v>
      </c>
      <c r="I1974" s="19">
        <v>22</v>
      </c>
      <c r="J1974" t="s">
        <v>17</v>
      </c>
      <c r="K1974" s="18">
        <v>635.35</v>
      </c>
      <c r="L1974" s="18">
        <v>901.53</v>
      </c>
      <c r="M1974" s="18"/>
      <c r="N1974" s="18"/>
    </row>
    <row r="1975" spans="1:14" ht="15" x14ac:dyDescent="0.25">
      <c r="A1975" t="str">
        <f t="shared" si="30"/>
        <v>VN350A3217</v>
      </c>
      <c r="B1975" s="15" t="s">
        <v>335</v>
      </c>
      <c r="C1975" s="16" t="s">
        <v>27</v>
      </c>
      <c r="D1975" t="s">
        <v>291</v>
      </c>
      <c r="E1975" s="16" t="s">
        <v>649</v>
      </c>
      <c r="F1975">
        <v>7</v>
      </c>
      <c r="G1975" s="20">
        <v>18.583333333333332</v>
      </c>
      <c r="H1975" s="21">
        <v>7</v>
      </c>
      <c r="I1975" s="19">
        <v>23.5</v>
      </c>
      <c r="J1975" t="s">
        <v>17</v>
      </c>
      <c r="K1975" s="18">
        <v>635.35</v>
      </c>
      <c r="L1975" s="18">
        <v>901.53</v>
      </c>
      <c r="M1975" s="18"/>
      <c r="N1975" s="18"/>
    </row>
    <row r="1976" spans="1:14" ht="15" x14ac:dyDescent="0.25">
      <c r="A1976" t="str">
        <f t="shared" si="30"/>
        <v>VN404A3211</v>
      </c>
      <c r="B1976" s="17" t="s">
        <v>322</v>
      </c>
      <c r="C1976" s="16" t="s">
        <v>27</v>
      </c>
      <c r="D1976" t="s">
        <v>262</v>
      </c>
      <c r="E1976" s="16" t="s">
        <v>323</v>
      </c>
      <c r="F1976">
        <v>1</v>
      </c>
      <c r="G1976" s="20">
        <v>2</v>
      </c>
      <c r="H1976" s="21">
        <v>1</v>
      </c>
      <c r="I1976" s="19">
        <v>7.416666666666667</v>
      </c>
      <c r="J1976" t="s">
        <v>17</v>
      </c>
      <c r="K1976" s="18">
        <v>820.43</v>
      </c>
      <c r="L1976" s="18">
        <v>858.33</v>
      </c>
      <c r="M1976" s="18"/>
      <c r="N1976" s="18"/>
    </row>
    <row r="1977" spans="1:14" ht="15" x14ac:dyDescent="0.25">
      <c r="A1977" t="str">
        <f t="shared" si="30"/>
        <v>VN404A3212</v>
      </c>
      <c r="B1977" s="17" t="s">
        <v>322</v>
      </c>
      <c r="C1977" s="16" t="s">
        <v>27</v>
      </c>
      <c r="D1977" t="s">
        <v>262</v>
      </c>
      <c r="E1977" s="16" t="s">
        <v>323</v>
      </c>
      <c r="F1977">
        <v>2</v>
      </c>
      <c r="G1977" s="20">
        <v>2</v>
      </c>
      <c r="H1977" s="21">
        <v>2</v>
      </c>
      <c r="I1977" s="19">
        <v>7.416666666666667</v>
      </c>
      <c r="J1977" t="s">
        <v>17</v>
      </c>
      <c r="K1977" s="18">
        <v>820.43</v>
      </c>
      <c r="L1977" s="18">
        <v>858.33</v>
      </c>
      <c r="M1977" s="18"/>
      <c r="N1977" s="18"/>
    </row>
    <row r="1978" spans="1:14" ht="15" x14ac:dyDescent="0.25">
      <c r="A1978" t="str">
        <f t="shared" si="30"/>
        <v>VN404A3213</v>
      </c>
      <c r="B1978" s="17" t="s">
        <v>322</v>
      </c>
      <c r="C1978" s="16" t="s">
        <v>27</v>
      </c>
      <c r="D1978" t="s">
        <v>262</v>
      </c>
      <c r="E1978" s="16" t="s">
        <v>323</v>
      </c>
      <c r="F1978">
        <v>3</v>
      </c>
      <c r="G1978" s="20">
        <v>2</v>
      </c>
      <c r="H1978" s="21">
        <v>3</v>
      </c>
      <c r="I1978" s="19">
        <v>7.416666666666667</v>
      </c>
      <c r="J1978" t="s">
        <v>17</v>
      </c>
      <c r="K1978" s="18">
        <v>820.43</v>
      </c>
      <c r="L1978" s="18">
        <v>858.33</v>
      </c>
      <c r="M1978" s="18"/>
      <c r="N1978" s="18"/>
    </row>
    <row r="1979" spans="1:14" ht="15" x14ac:dyDescent="0.25">
      <c r="A1979" t="str">
        <f t="shared" si="30"/>
        <v>VN404A3214</v>
      </c>
      <c r="B1979" s="17" t="s">
        <v>322</v>
      </c>
      <c r="C1979" s="16" t="s">
        <v>27</v>
      </c>
      <c r="D1979" t="s">
        <v>262</v>
      </c>
      <c r="E1979" s="16" t="s">
        <v>323</v>
      </c>
      <c r="F1979">
        <v>4</v>
      </c>
      <c r="G1979" s="20">
        <v>2</v>
      </c>
      <c r="H1979" s="21">
        <v>4</v>
      </c>
      <c r="I1979" s="19">
        <v>7.416666666666667</v>
      </c>
      <c r="J1979" t="s">
        <v>17</v>
      </c>
      <c r="K1979" s="18">
        <v>820.43</v>
      </c>
      <c r="L1979" s="18">
        <v>858.33</v>
      </c>
      <c r="M1979" s="18"/>
      <c r="N1979" s="18"/>
    </row>
    <row r="1980" spans="1:14" ht="15" x14ac:dyDescent="0.25">
      <c r="A1980" t="str">
        <f t="shared" si="30"/>
        <v>VN404A3216</v>
      </c>
      <c r="B1980" s="17" t="s">
        <v>322</v>
      </c>
      <c r="C1980" s="16" t="s">
        <v>27</v>
      </c>
      <c r="D1980" t="s">
        <v>262</v>
      </c>
      <c r="E1980" s="16" t="s">
        <v>323</v>
      </c>
      <c r="F1980">
        <v>6</v>
      </c>
      <c r="G1980" s="20">
        <v>2</v>
      </c>
      <c r="H1980" s="21">
        <v>6</v>
      </c>
      <c r="I1980" s="19">
        <v>7.416666666666667</v>
      </c>
      <c r="J1980" t="s">
        <v>17</v>
      </c>
      <c r="K1980" s="18">
        <v>820.43</v>
      </c>
      <c r="L1980" s="18">
        <v>858.33</v>
      </c>
      <c r="M1980" s="18"/>
      <c r="N1980" s="18"/>
    </row>
    <row r="1981" spans="1:14" ht="15" x14ac:dyDescent="0.25">
      <c r="A1981" t="str">
        <f t="shared" si="30"/>
        <v>VN406A3215</v>
      </c>
      <c r="B1981" s="17" t="s">
        <v>322</v>
      </c>
      <c r="C1981" s="16" t="s">
        <v>27</v>
      </c>
      <c r="D1981" t="s">
        <v>262</v>
      </c>
      <c r="E1981" s="16" t="s">
        <v>797</v>
      </c>
      <c r="F1981">
        <v>5</v>
      </c>
      <c r="G1981" s="20">
        <v>8.25</v>
      </c>
      <c r="H1981" s="21">
        <v>5</v>
      </c>
      <c r="I1981" s="19">
        <v>13.666666666666666</v>
      </c>
      <c r="J1981" t="s">
        <v>17</v>
      </c>
      <c r="K1981" s="18">
        <v>820.43</v>
      </c>
      <c r="L1981" s="18">
        <v>858.33</v>
      </c>
      <c r="M1981" s="18"/>
      <c r="N1981" s="18"/>
    </row>
    <row r="1982" spans="1:14" ht="15" x14ac:dyDescent="0.25">
      <c r="A1982" t="str">
        <f t="shared" si="30"/>
        <v>VN406A3217</v>
      </c>
      <c r="B1982" s="17" t="s">
        <v>322</v>
      </c>
      <c r="C1982" s="16" t="s">
        <v>27</v>
      </c>
      <c r="D1982" t="s">
        <v>262</v>
      </c>
      <c r="E1982" s="16" t="s">
        <v>797</v>
      </c>
      <c r="F1982">
        <v>7</v>
      </c>
      <c r="G1982" s="20">
        <v>8.4166666666666661</v>
      </c>
      <c r="H1982" s="21">
        <v>7</v>
      </c>
      <c r="I1982" s="19">
        <v>13.833333333333334</v>
      </c>
      <c r="J1982" t="s">
        <v>17</v>
      </c>
      <c r="K1982" s="18">
        <v>820.43</v>
      </c>
      <c r="L1982" s="18">
        <v>858.33</v>
      </c>
      <c r="M1982" s="18"/>
      <c r="N1982" s="18"/>
    </row>
    <row r="1983" spans="1:14" ht="15" x14ac:dyDescent="0.25">
      <c r="A1983" t="str">
        <f t="shared" si="30"/>
        <v>VN408A3211</v>
      </c>
      <c r="B1983" s="17" t="s">
        <v>322</v>
      </c>
      <c r="C1983" s="16" t="s">
        <v>27</v>
      </c>
      <c r="D1983" t="s">
        <v>262</v>
      </c>
      <c r="E1983" s="16" t="s">
        <v>589</v>
      </c>
      <c r="F1983">
        <v>1</v>
      </c>
      <c r="G1983" s="20">
        <v>16.666666666666668</v>
      </c>
      <c r="H1983" s="21">
        <v>1</v>
      </c>
      <c r="I1983" s="19">
        <v>21.666666666666668</v>
      </c>
      <c r="J1983" t="s">
        <v>17</v>
      </c>
      <c r="K1983" s="18">
        <v>546.05999999999995</v>
      </c>
      <c r="L1983" s="18">
        <v>571.28</v>
      </c>
      <c r="M1983" s="18"/>
      <c r="N1983" s="18"/>
    </row>
    <row r="1984" spans="1:14" ht="15" x14ac:dyDescent="0.25">
      <c r="A1984" t="str">
        <f t="shared" si="30"/>
        <v>VN408A3212</v>
      </c>
      <c r="B1984" s="17" t="s">
        <v>322</v>
      </c>
      <c r="C1984" s="16" t="s">
        <v>27</v>
      </c>
      <c r="D1984" t="s">
        <v>262</v>
      </c>
      <c r="E1984" s="16" t="s">
        <v>589</v>
      </c>
      <c r="F1984">
        <v>2</v>
      </c>
      <c r="G1984" s="20">
        <v>16.666666666666668</v>
      </c>
      <c r="H1984" s="21">
        <v>2</v>
      </c>
      <c r="I1984" s="19">
        <v>21.666666666666668</v>
      </c>
      <c r="J1984" t="s">
        <v>17</v>
      </c>
      <c r="K1984" s="18">
        <v>546.05999999999995</v>
      </c>
      <c r="L1984" s="18">
        <v>571.28</v>
      </c>
      <c r="M1984" s="18"/>
      <c r="N1984" s="18"/>
    </row>
    <row r="1985" spans="1:14" ht="15" x14ac:dyDescent="0.25">
      <c r="A1985" t="str">
        <f t="shared" si="30"/>
        <v>VN408A3213</v>
      </c>
      <c r="B1985" s="17" t="s">
        <v>322</v>
      </c>
      <c r="C1985" s="16" t="s">
        <v>27</v>
      </c>
      <c r="D1985" t="s">
        <v>262</v>
      </c>
      <c r="E1985" s="16" t="s">
        <v>589</v>
      </c>
      <c r="F1985">
        <v>3</v>
      </c>
      <c r="G1985" s="20">
        <v>16.666666666666668</v>
      </c>
      <c r="H1985" s="21">
        <v>3</v>
      </c>
      <c r="I1985" s="19">
        <v>21.666666666666668</v>
      </c>
      <c r="J1985" t="s">
        <v>17</v>
      </c>
      <c r="K1985" s="18">
        <v>546.05999999999995</v>
      </c>
      <c r="L1985" s="18">
        <v>571.28</v>
      </c>
      <c r="M1985" s="18"/>
      <c r="N1985" s="18"/>
    </row>
    <row r="1986" spans="1:14" ht="15" x14ac:dyDescent="0.25">
      <c r="A1986" t="str">
        <f t="shared" si="30"/>
        <v>VN408A3214</v>
      </c>
      <c r="B1986" s="17" t="s">
        <v>322</v>
      </c>
      <c r="C1986" s="16" t="s">
        <v>27</v>
      </c>
      <c r="D1986" t="s">
        <v>262</v>
      </c>
      <c r="E1986" s="16" t="s">
        <v>589</v>
      </c>
      <c r="F1986">
        <v>4</v>
      </c>
      <c r="G1986" s="20">
        <v>16.666666666666668</v>
      </c>
      <c r="H1986" s="21">
        <v>4</v>
      </c>
      <c r="I1986" s="19">
        <v>21.666666666666668</v>
      </c>
      <c r="J1986" t="s">
        <v>17</v>
      </c>
      <c r="K1986" s="18">
        <v>546.05999999999995</v>
      </c>
      <c r="L1986" s="18">
        <v>571.28</v>
      </c>
      <c r="M1986" s="18"/>
      <c r="N1986" s="18"/>
    </row>
    <row r="1987" spans="1:14" ht="15" x14ac:dyDescent="0.25">
      <c r="A1987" t="str">
        <f t="shared" ref="A1987:A2050" si="31">E1987&amp;J1987&amp;F1987</f>
        <v>VN408A3215</v>
      </c>
      <c r="B1987" s="17" t="s">
        <v>322</v>
      </c>
      <c r="C1987" s="16" t="s">
        <v>27</v>
      </c>
      <c r="D1987" t="s">
        <v>262</v>
      </c>
      <c r="E1987" s="16" t="s">
        <v>589</v>
      </c>
      <c r="F1987">
        <v>5</v>
      </c>
      <c r="G1987" s="20">
        <v>16.666666666666668</v>
      </c>
      <c r="H1987" s="21">
        <v>5</v>
      </c>
      <c r="I1987" s="19">
        <v>21.666666666666668</v>
      </c>
      <c r="J1987" t="s">
        <v>17</v>
      </c>
      <c r="K1987" s="18">
        <v>546.05999999999995</v>
      </c>
      <c r="L1987" s="18">
        <v>571.28</v>
      </c>
      <c r="M1987" s="18"/>
      <c r="N1987" s="18"/>
    </row>
    <row r="1988" spans="1:14" ht="15" x14ac:dyDescent="0.25">
      <c r="A1988" t="str">
        <f t="shared" si="31"/>
        <v>VN408A3216</v>
      </c>
      <c r="B1988" s="17" t="s">
        <v>322</v>
      </c>
      <c r="C1988" s="16" t="s">
        <v>27</v>
      </c>
      <c r="D1988" t="s">
        <v>262</v>
      </c>
      <c r="E1988" s="16" t="s">
        <v>589</v>
      </c>
      <c r="F1988">
        <v>6</v>
      </c>
      <c r="G1988" s="20">
        <v>16.666666666666668</v>
      </c>
      <c r="H1988" s="21">
        <v>6</v>
      </c>
      <c r="I1988" s="19">
        <v>21.666666666666668</v>
      </c>
      <c r="J1988" t="s">
        <v>17</v>
      </c>
      <c r="K1988" s="18">
        <v>546.05999999999995</v>
      </c>
      <c r="L1988" s="18">
        <v>571.28</v>
      </c>
      <c r="M1988" s="18"/>
      <c r="N1988" s="18"/>
    </row>
    <row r="1989" spans="1:14" ht="15" x14ac:dyDescent="0.25">
      <c r="A1989" t="str">
        <f t="shared" si="31"/>
        <v>VN408A3217</v>
      </c>
      <c r="B1989" s="15" t="s">
        <v>322</v>
      </c>
      <c r="C1989" s="16" t="s">
        <v>27</v>
      </c>
      <c r="D1989" t="s">
        <v>262</v>
      </c>
      <c r="E1989" s="16" t="s">
        <v>589</v>
      </c>
      <c r="F1989">
        <v>7</v>
      </c>
      <c r="G1989" s="20">
        <v>16.666666666666668</v>
      </c>
      <c r="H1989" s="21">
        <v>7</v>
      </c>
      <c r="I1989" s="19">
        <v>21.666666666666668</v>
      </c>
      <c r="J1989" t="s">
        <v>17</v>
      </c>
      <c r="K1989" s="18">
        <v>546.05999999999995</v>
      </c>
      <c r="L1989" s="18">
        <v>571.28</v>
      </c>
      <c r="M1989" s="18"/>
      <c r="N1989" s="18"/>
    </row>
    <row r="1990" spans="1:14" ht="15" x14ac:dyDescent="0.25">
      <c r="A1990" t="str">
        <f t="shared" si="31"/>
        <v>VN320A3211</v>
      </c>
      <c r="B1990" s="17" t="s">
        <v>557</v>
      </c>
      <c r="C1990" s="16" t="s">
        <v>27</v>
      </c>
      <c r="D1990" t="s">
        <v>144</v>
      </c>
      <c r="E1990" s="16" t="s">
        <v>556</v>
      </c>
      <c r="F1990">
        <v>1</v>
      </c>
      <c r="G1990" s="20">
        <v>17.25</v>
      </c>
      <c r="H1990" s="21">
        <v>1</v>
      </c>
      <c r="I1990" s="19">
        <v>22.333333333333332</v>
      </c>
      <c r="J1990" t="s">
        <v>17</v>
      </c>
      <c r="K1990" s="18">
        <v>935.64</v>
      </c>
      <c r="L1990" s="18">
        <v>557.04999999999995</v>
      </c>
      <c r="M1990" s="18"/>
      <c r="N1990" s="18"/>
    </row>
    <row r="1991" spans="1:14" ht="15" x14ac:dyDescent="0.25">
      <c r="A1991" t="str">
        <f t="shared" si="31"/>
        <v>VN320A3212</v>
      </c>
      <c r="B1991" s="17" t="s">
        <v>557</v>
      </c>
      <c r="C1991" s="16" t="s">
        <v>27</v>
      </c>
      <c r="D1991" t="s">
        <v>144</v>
      </c>
      <c r="E1991" s="16" t="s">
        <v>556</v>
      </c>
      <c r="F1991">
        <v>2</v>
      </c>
      <c r="G1991" s="20">
        <v>17.833333333333332</v>
      </c>
      <c r="H1991" s="21">
        <v>2</v>
      </c>
      <c r="I1991" s="19">
        <v>22.916666666666668</v>
      </c>
      <c r="J1991" t="s">
        <v>17</v>
      </c>
      <c r="K1991" s="18">
        <v>935.64</v>
      </c>
      <c r="L1991" s="18">
        <v>557.04999999999995</v>
      </c>
      <c r="M1991" s="18"/>
      <c r="N1991" s="18"/>
    </row>
    <row r="1992" spans="1:14" ht="15" x14ac:dyDescent="0.25">
      <c r="A1992" t="str">
        <f t="shared" si="31"/>
        <v>VN320A3213</v>
      </c>
      <c r="B1992" s="17" t="s">
        <v>557</v>
      </c>
      <c r="C1992" s="16" t="s">
        <v>27</v>
      </c>
      <c r="D1992" t="s">
        <v>144</v>
      </c>
      <c r="E1992" s="16" t="s">
        <v>556</v>
      </c>
      <c r="F1992">
        <v>3</v>
      </c>
      <c r="G1992" s="20">
        <v>17.25</v>
      </c>
      <c r="H1992" s="21">
        <v>3</v>
      </c>
      <c r="I1992" s="19">
        <v>22.333333333333332</v>
      </c>
      <c r="J1992" t="s">
        <v>17</v>
      </c>
      <c r="K1992" s="18">
        <v>935.64</v>
      </c>
      <c r="L1992" s="18">
        <v>557.04999999999995</v>
      </c>
      <c r="M1992" s="18"/>
      <c r="N1992" s="18"/>
    </row>
    <row r="1993" spans="1:14" ht="15" x14ac:dyDescent="0.25">
      <c r="A1993" t="str">
        <f t="shared" si="31"/>
        <v>VN320A3214</v>
      </c>
      <c r="B1993" s="17" t="s">
        <v>557</v>
      </c>
      <c r="C1993" s="16" t="s">
        <v>27</v>
      </c>
      <c r="D1993" t="s">
        <v>144</v>
      </c>
      <c r="E1993" s="16" t="s">
        <v>556</v>
      </c>
      <c r="F1993">
        <v>4</v>
      </c>
      <c r="G1993" s="20">
        <v>17.25</v>
      </c>
      <c r="H1993" s="21">
        <v>4</v>
      </c>
      <c r="I1993" s="19">
        <v>22.333333333333332</v>
      </c>
      <c r="J1993" t="s">
        <v>17</v>
      </c>
      <c r="K1993" s="18">
        <v>935.64</v>
      </c>
      <c r="L1993" s="18">
        <v>557.04999999999995</v>
      </c>
      <c r="M1993" s="18"/>
      <c r="N1993" s="18"/>
    </row>
    <row r="1994" spans="1:14" ht="15" x14ac:dyDescent="0.25">
      <c r="A1994" t="str">
        <f t="shared" si="31"/>
        <v>VN320A3215</v>
      </c>
      <c r="B1994" s="17" t="s">
        <v>557</v>
      </c>
      <c r="C1994" s="16" t="s">
        <v>27</v>
      </c>
      <c r="D1994" t="s">
        <v>144</v>
      </c>
      <c r="E1994" s="16" t="s">
        <v>556</v>
      </c>
      <c r="F1994">
        <v>5</v>
      </c>
      <c r="G1994" s="20">
        <v>17.25</v>
      </c>
      <c r="H1994" s="21">
        <v>5</v>
      </c>
      <c r="I1994" s="19">
        <v>22.333333333333332</v>
      </c>
      <c r="J1994" t="s">
        <v>17</v>
      </c>
      <c r="K1994" s="18">
        <v>935.64</v>
      </c>
      <c r="L1994" s="18">
        <v>557.04999999999995</v>
      </c>
      <c r="M1994" s="18"/>
      <c r="N1994" s="18"/>
    </row>
    <row r="1995" spans="1:14" ht="15" x14ac:dyDescent="0.25">
      <c r="A1995" t="str">
        <f t="shared" si="31"/>
        <v>VN320A3216</v>
      </c>
      <c r="B1995" s="17" t="s">
        <v>557</v>
      </c>
      <c r="C1995" s="16" t="s">
        <v>27</v>
      </c>
      <c r="D1995" t="s">
        <v>144</v>
      </c>
      <c r="E1995" s="16" t="s">
        <v>556</v>
      </c>
      <c r="F1995">
        <v>6</v>
      </c>
      <c r="G1995" s="20">
        <v>17.25</v>
      </c>
      <c r="H1995" s="21">
        <v>6</v>
      </c>
      <c r="I1995" s="19">
        <v>22.333333333333332</v>
      </c>
      <c r="J1995" t="s">
        <v>17</v>
      </c>
      <c r="K1995" s="18">
        <v>935.64</v>
      </c>
      <c r="L1995" s="18">
        <v>557.04999999999995</v>
      </c>
      <c r="M1995" s="18"/>
      <c r="N1995" s="18"/>
    </row>
    <row r="1996" spans="1:14" ht="15" x14ac:dyDescent="0.25">
      <c r="A1996" t="str">
        <f t="shared" si="31"/>
        <v>VN320A3217</v>
      </c>
      <c r="B1996" s="15" t="s">
        <v>557</v>
      </c>
      <c r="C1996" s="16" t="s">
        <v>27</v>
      </c>
      <c r="D1996" t="s">
        <v>144</v>
      </c>
      <c r="E1996" s="16" t="s">
        <v>556</v>
      </c>
      <c r="F1996">
        <v>7</v>
      </c>
      <c r="G1996" s="20">
        <v>17.25</v>
      </c>
      <c r="H1996" s="21">
        <v>7</v>
      </c>
      <c r="I1996" s="19">
        <v>22.333333333333332</v>
      </c>
      <c r="J1996" t="s">
        <v>17</v>
      </c>
      <c r="K1996" s="18">
        <v>935.64</v>
      </c>
      <c r="L1996" s="18">
        <v>557.04999999999995</v>
      </c>
      <c r="M1996" s="18"/>
      <c r="N1996" s="18"/>
    </row>
    <row r="1997" spans="1:14" ht="15" x14ac:dyDescent="0.25">
      <c r="A1997" t="str">
        <f t="shared" si="31"/>
        <v>VN675A3211</v>
      </c>
      <c r="B1997" s="17" t="s">
        <v>75</v>
      </c>
      <c r="C1997" s="16" t="s">
        <v>27</v>
      </c>
      <c r="D1997" t="s">
        <v>71</v>
      </c>
      <c r="E1997" s="16" t="s">
        <v>276</v>
      </c>
      <c r="F1997">
        <v>1</v>
      </c>
      <c r="G1997" s="20">
        <v>8.25</v>
      </c>
      <c r="H1997" s="21">
        <v>1</v>
      </c>
      <c r="I1997" s="19">
        <v>10.25</v>
      </c>
      <c r="J1997" t="s">
        <v>17</v>
      </c>
      <c r="K1997" s="18">
        <v>282.38</v>
      </c>
      <c r="L1997" s="18">
        <v>330.61</v>
      </c>
      <c r="M1997" s="18"/>
      <c r="N1997" s="18"/>
    </row>
    <row r="1998" spans="1:14" ht="15" x14ac:dyDescent="0.25">
      <c r="A1998" t="str">
        <f t="shared" si="31"/>
        <v>VN675A3212</v>
      </c>
      <c r="B1998" s="17" t="s">
        <v>75</v>
      </c>
      <c r="C1998" s="16" t="s">
        <v>27</v>
      </c>
      <c r="D1998" t="s">
        <v>71</v>
      </c>
      <c r="E1998" s="16" t="s">
        <v>276</v>
      </c>
      <c r="F1998">
        <v>2</v>
      </c>
      <c r="G1998" s="20">
        <v>8.25</v>
      </c>
      <c r="H1998" s="21">
        <v>2</v>
      </c>
      <c r="I1998" s="19">
        <v>10.25</v>
      </c>
      <c r="J1998" t="s">
        <v>17</v>
      </c>
      <c r="K1998" s="18">
        <v>282.38</v>
      </c>
      <c r="L1998" s="18">
        <v>330.61</v>
      </c>
      <c r="M1998" s="18"/>
      <c r="N1998" s="18"/>
    </row>
    <row r="1999" spans="1:14" ht="15" x14ac:dyDescent="0.25">
      <c r="A1999" t="str">
        <f t="shared" si="31"/>
        <v>VN675A3213</v>
      </c>
      <c r="B1999" s="17" t="s">
        <v>75</v>
      </c>
      <c r="C1999" s="16" t="s">
        <v>27</v>
      </c>
      <c r="D1999" t="s">
        <v>71</v>
      </c>
      <c r="E1999" s="16" t="s">
        <v>276</v>
      </c>
      <c r="F1999">
        <v>3</v>
      </c>
      <c r="G1999" s="20">
        <v>8.25</v>
      </c>
      <c r="H1999" s="21">
        <v>3</v>
      </c>
      <c r="I1999" s="19">
        <v>10.25</v>
      </c>
      <c r="J1999" t="s">
        <v>17</v>
      </c>
      <c r="K1999" s="18">
        <v>282.38</v>
      </c>
      <c r="L1999" s="18">
        <v>330.61</v>
      </c>
      <c r="M1999" s="18"/>
      <c r="N1999" s="18"/>
    </row>
    <row r="2000" spans="1:14" ht="15" x14ac:dyDescent="0.25">
      <c r="A2000" t="str">
        <f t="shared" si="31"/>
        <v>VN675A3214</v>
      </c>
      <c r="B2000" s="17" t="s">
        <v>75</v>
      </c>
      <c r="C2000" s="16" t="s">
        <v>27</v>
      </c>
      <c r="D2000" t="s">
        <v>71</v>
      </c>
      <c r="E2000" s="16" t="s">
        <v>276</v>
      </c>
      <c r="F2000">
        <v>4</v>
      </c>
      <c r="G2000" s="20">
        <v>8.25</v>
      </c>
      <c r="H2000" s="21">
        <v>4</v>
      </c>
      <c r="I2000" s="19">
        <v>10.25</v>
      </c>
      <c r="J2000" t="s">
        <v>17</v>
      </c>
      <c r="K2000" s="18">
        <v>282.38</v>
      </c>
      <c r="L2000" s="18">
        <v>330.61</v>
      </c>
      <c r="M2000" s="18"/>
      <c r="N2000" s="18"/>
    </row>
    <row r="2001" spans="1:14" ht="15" x14ac:dyDescent="0.25">
      <c r="A2001" t="str">
        <f t="shared" si="31"/>
        <v>VN675A3215</v>
      </c>
      <c r="B2001" s="17" t="s">
        <v>75</v>
      </c>
      <c r="C2001" s="16" t="s">
        <v>27</v>
      </c>
      <c r="D2001" t="s">
        <v>71</v>
      </c>
      <c r="E2001" s="16" t="s">
        <v>276</v>
      </c>
      <c r="F2001">
        <v>5</v>
      </c>
      <c r="G2001" s="20">
        <v>8.25</v>
      </c>
      <c r="H2001" s="21">
        <v>5</v>
      </c>
      <c r="I2001" s="19">
        <v>10.25</v>
      </c>
      <c r="J2001" t="s">
        <v>17</v>
      </c>
      <c r="K2001" s="18">
        <v>282.38</v>
      </c>
      <c r="L2001" s="18">
        <v>330.61</v>
      </c>
      <c r="M2001" s="18"/>
      <c r="N2001" s="18"/>
    </row>
    <row r="2002" spans="1:14" ht="15" x14ac:dyDescent="0.25">
      <c r="A2002" t="str">
        <f t="shared" si="31"/>
        <v>VN675A3216</v>
      </c>
      <c r="B2002" s="17" t="s">
        <v>75</v>
      </c>
      <c r="C2002" s="16" t="s">
        <v>27</v>
      </c>
      <c r="D2002" t="s">
        <v>71</v>
      </c>
      <c r="E2002" s="16" t="s">
        <v>276</v>
      </c>
      <c r="F2002">
        <v>6</v>
      </c>
      <c r="G2002" s="20">
        <v>8.25</v>
      </c>
      <c r="H2002" s="21">
        <v>6</v>
      </c>
      <c r="I2002" s="19">
        <v>10.25</v>
      </c>
      <c r="J2002" t="s">
        <v>17</v>
      </c>
      <c r="K2002" s="18">
        <v>282.38</v>
      </c>
      <c r="L2002" s="18">
        <v>330.61</v>
      </c>
      <c r="M2002" s="18"/>
      <c r="N2002" s="18"/>
    </row>
    <row r="2003" spans="1:14" ht="15" x14ac:dyDescent="0.25">
      <c r="A2003" t="str">
        <f t="shared" si="31"/>
        <v>VN675A3217</v>
      </c>
      <c r="B2003" s="15" t="s">
        <v>75</v>
      </c>
      <c r="C2003" s="16" t="s">
        <v>27</v>
      </c>
      <c r="D2003" t="s">
        <v>71</v>
      </c>
      <c r="E2003" s="16" t="s">
        <v>276</v>
      </c>
      <c r="F2003">
        <v>7</v>
      </c>
      <c r="G2003" s="20">
        <v>8.25</v>
      </c>
      <c r="H2003" s="21">
        <v>7</v>
      </c>
      <c r="I2003" s="19">
        <v>10.25</v>
      </c>
      <c r="J2003" t="s">
        <v>17</v>
      </c>
      <c r="K2003" s="18">
        <v>282.38</v>
      </c>
      <c r="L2003" s="18">
        <v>330.61</v>
      </c>
      <c r="M2003" s="18"/>
      <c r="N2003" s="18"/>
    </row>
    <row r="2004" spans="1:14" ht="15" x14ac:dyDescent="0.25">
      <c r="A2004" t="str">
        <f t="shared" si="31"/>
        <v>VN580A3211</v>
      </c>
      <c r="B2004" s="17" t="s">
        <v>174</v>
      </c>
      <c r="C2004" s="16" t="s">
        <v>27</v>
      </c>
      <c r="D2004" t="s">
        <v>173</v>
      </c>
      <c r="E2004" s="16" t="s">
        <v>180</v>
      </c>
      <c r="F2004">
        <v>1</v>
      </c>
      <c r="G2004" s="20">
        <v>10.416666666666666</v>
      </c>
      <c r="H2004" s="21">
        <v>1</v>
      </c>
      <c r="I2004" s="19">
        <v>13.833333333333334</v>
      </c>
      <c r="J2004" t="s">
        <v>17</v>
      </c>
      <c r="K2004" s="18">
        <v>466.02</v>
      </c>
      <c r="L2004" s="18">
        <v>527.19000000000005</v>
      </c>
      <c r="M2004" s="18"/>
      <c r="N2004" s="18"/>
    </row>
    <row r="2005" spans="1:14" ht="15" x14ac:dyDescent="0.25">
      <c r="A2005" t="str">
        <f t="shared" si="31"/>
        <v>VN580A3212</v>
      </c>
      <c r="B2005" s="17" t="s">
        <v>174</v>
      </c>
      <c r="C2005" s="16" t="s">
        <v>27</v>
      </c>
      <c r="D2005" t="s">
        <v>173</v>
      </c>
      <c r="E2005" s="16" t="s">
        <v>180</v>
      </c>
      <c r="F2005">
        <v>2</v>
      </c>
      <c r="G2005" s="20">
        <v>10.416666666666666</v>
      </c>
      <c r="H2005" s="21">
        <v>2</v>
      </c>
      <c r="I2005" s="19">
        <v>13.833333333333334</v>
      </c>
      <c r="J2005" t="s">
        <v>17</v>
      </c>
      <c r="K2005" s="18">
        <v>466.02</v>
      </c>
      <c r="L2005" s="18">
        <v>527.19000000000005</v>
      </c>
      <c r="M2005" s="18"/>
      <c r="N2005" s="18"/>
    </row>
    <row r="2006" spans="1:14" ht="15" x14ac:dyDescent="0.25">
      <c r="A2006" t="str">
        <f t="shared" si="31"/>
        <v>VN580A3213</v>
      </c>
      <c r="B2006" s="17" t="s">
        <v>174</v>
      </c>
      <c r="C2006" s="16" t="s">
        <v>27</v>
      </c>
      <c r="D2006" t="s">
        <v>173</v>
      </c>
      <c r="E2006" s="16" t="s">
        <v>180</v>
      </c>
      <c r="F2006">
        <v>3</v>
      </c>
      <c r="G2006" s="20">
        <v>10.416666666666666</v>
      </c>
      <c r="H2006" s="21">
        <v>3</v>
      </c>
      <c r="I2006" s="19">
        <v>13.833333333333334</v>
      </c>
      <c r="J2006" t="s">
        <v>17</v>
      </c>
      <c r="K2006" s="18">
        <v>466.02</v>
      </c>
      <c r="L2006" s="18">
        <v>527.19000000000005</v>
      </c>
      <c r="M2006" s="18"/>
      <c r="N2006" s="18"/>
    </row>
    <row r="2007" spans="1:14" ht="15" x14ac:dyDescent="0.25">
      <c r="A2007" t="str">
        <f t="shared" si="31"/>
        <v>VN580A3214</v>
      </c>
      <c r="B2007" s="17" t="s">
        <v>174</v>
      </c>
      <c r="C2007" s="16" t="s">
        <v>27</v>
      </c>
      <c r="D2007" t="s">
        <v>173</v>
      </c>
      <c r="E2007" s="16" t="s">
        <v>180</v>
      </c>
      <c r="F2007">
        <v>4</v>
      </c>
      <c r="G2007" s="20">
        <v>10.833333333333334</v>
      </c>
      <c r="H2007" s="21">
        <v>4</v>
      </c>
      <c r="I2007" s="19">
        <v>13.833333333333334</v>
      </c>
      <c r="J2007" t="s">
        <v>17</v>
      </c>
      <c r="K2007" s="18">
        <v>466.02</v>
      </c>
      <c r="L2007" s="18">
        <v>527.19000000000005</v>
      </c>
      <c r="M2007" s="18"/>
      <c r="N2007" s="18"/>
    </row>
    <row r="2008" spans="1:14" ht="15" x14ac:dyDescent="0.25">
      <c r="A2008" t="str">
        <f t="shared" si="31"/>
        <v>VN580A3215</v>
      </c>
      <c r="B2008" s="17" t="s">
        <v>174</v>
      </c>
      <c r="C2008" s="16" t="s">
        <v>27</v>
      </c>
      <c r="D2008" t="s">
        <v>173</v>
      </c>
      <c r="E2008" s="16" t="s">
        <v>180</v>
      </c>
      <c r="F2008">
        <v>5</v>
      </c>
      <c r="G2008" s="20">
        <v>10.75</v>
      </c>
      <c r="H2008" s="21">
        <v>5</v>
      </c>
      <c r="I2008" s="19">
        <v>13.833333333333334</v>
      </c>
      <c r="J2008" t="s">
        <v>17</v>
      </c>
      <c r="K2008" s="18">
        <v>466.02</v>
      </c>
      <c r="L2008" s="18">
        <v>527.19000000000005</v>
      </c>
      <c r="M2008" s="18"/>
      <c r="N2008" s="18"/>
    </row>
    <row r="2009" spans="1:14" ht="15" x14ac:dyDescent="0.25">
      <c r="A2009" t="str">
        <f t="shared" si="31"/>
        <v>VN580A3216</v>
      </c>
      <c r="B2009" s="17" t="s">
        <v>174</v>
      </c>
      <c r="C2009" s="16" t="s">
        <v>27</v>
      </c>
      <c r="D2009" t="s">
        <v>173</v>
      </c>
      <c r="E2009" s="16" t="s">
        <v>180</v>
      </c>
      <c r="F2009">
        <v>6</v>
      </c>
      <c r="G2009" s="20">
        <v>10.75</v>
      </c>
      <c r="H2009" s="21">
        <v>6</v>
      </c>
      <c r="I2009" s="19">
        <v>13.833333333333334</v>
      </c>
      <c r="J2009" t="s">
        <v>17</v>
      </c>
      <c r="K2009" s="18">
        <v>466.02</v>
      </c>
      <c r="L2009" s="18">
        <v>527.19000000000005</v>
      </c>
      <c r="M2009" s="18"/>
      <c r="N2009" s="18"/>
    </row>
    <row r="2010" spans="1:14" ht="15" x14ac:dyDescent="0.25">
      <c r="A2010" t="str">
        <f t="shared" si="31"/>
        <v>VN580A3217</v>
      </c>
      <c r="B2010" s="17" t="s">
        <v>174</v>
      </c>
      <c r="C2010" s="16" t="s">
        <v>27</v>
      </c>
      <c r="D2010" t="s">
        <v>173</v>
      </c>
      <c r="E2010" s="16" t="s">
        <v>180</v>
      </c>
      <c r="F2010">
        <v>7</v>
      </c>
      <c r="G2010" s="20">
        <v>10.75</v>
      </c>
      <c r="H2010" s="21">
        <v>7</v>
      </c>
      <c r="I2010" s="19">
        <v>13.833333333333334</v>
      </c>
      <c r="J2010" t="s">
        <v>17</v>
      </c>
      <c r="K2010" s="18">
        <v>466.02</v>
      </c>
      <c r="L2010" s="18">
        <v>527.19000000000005</v>
      </c>
      <c r="M2010" s="18"/>
      <c r="N2010" s="18"/>
    </row>
    <row r="2011" spans="1:14" ht="15" x14ac:dyDescent="0.25">
      <c r="A2011" t="str">
        <f t="shared" si="31"/>
        <v>VN582A3212</v>
      </c>
      <c r="B2011" s="17" t="s">
        <v>174</v>
      </c>
      <c r="C2011" s="16" t="s">
        <v>27</v>
      </c>
      <c r="D2011" t="s">
        <v>173</v>
      </c>
      <c r="E2011" s="16" t="s">
        <v>684</v>
      </c>
      <c r="F2011">
        <v>2</v>
      </c>
      <c r="G2011" s="20">
        <v>2.4166666666666665</v>
      </c>
      <c r="H2011" s="21">
        <v>2</v>
      </c>
      <c r="I2011" s="19">
        <v>5.833333333333333</v>
      </c>
      <c r="J2011" t="s">
        <v>17</v>
      </c>
      <c r="K2011" s="18">
        <v>466.02</v>
      </c>
      <c r="L2011" s="18">
        <v>527.19000000000005</v>
      </c>
      <c r="M2011" s="18"/>
      <c r="N2011" s="18"/>
    </row>
    <row r="2012" spans="1:14" ht="15" x14ac:dyDescent="0.25">
      <c r="A2012" t="str">
        <f t="shared" si="31"/>
        <v>VN582A3215</v>
      </c>
      <c r="B2012" s="17" t="s">
        <v>174</v>
      </c>
      <c r="C2012" s="16" t="s">
        <v>27</v>
      </c>
      <c r="D2012" t="s">
        <v>173</v>
      </c>
      <c r="E2012" s="16" t="s">
        <v>684</v>
      </c>
      <c r="F2012">
        <v>5</v>
      </c>
      <c r="G2012" s="20">
        <v>2.75</v>
      </c>
      <c r="H2012" s="21">
        <v>5</v>
      </c>
      <c r="I2012" s="19">
        <v>5.833333333333333</v>
      </c>
      <c r="J2012" t="s">
        <v>17</v>
      </c>
      <c r="K2012" s="18">
        <v>466.02</v>
      </c>
      <c r="L2012" s="18">
        <v>527.19000000000005</v>
      </c>
      <c r="M2012" s="18"/>
      <c r="N2012" s="18"/>
    </row>
    <row r="2013" spans="1:14" ht="15" x14ac:dyDescent="0.25">
      <c r="A2013" t="str">
        <f t="shared" si="31"/>
        <v>VN582A3217</v>
      </c>
      <c r="B2013" s="15" t="s">
        <v>174</v>
      </c>
      <c r="C2013" s="16" t="s">
        <v>27</v>
      </c>
      <c r="D2013" t="s">
        <v>173</v>
      </c>
      <c r="E2013" s="16" t="s">
        <v>684</v>
      </c>
      <c r="F2013">
        <v>7</v>
      </c>
      <c r="G2013" s="20">
        <v>2.75</v>
      </c>
      <c r="H2013" s="21">
        <v>7</v>
      </c>
      <c r="I2013" s="19">
        <v>5.833333333333333</v>
      </c>
      <c r="J2013" t="s">
        <v>17</v>
      </c>
      <c r="K2013" s="18">
        <v>466.02</v>
      </c>
      <c r="L2013" s="18">
        <v>527.19000000000005</v>
      </c>
      <c r="M2013" s="18"/>
      <c r="N2013" s="18"/>
    </row>
    <row r="2014" spans="1:14" ht="15" x14ac:dyDescent="0.25">
      <c r="A2014" t="str">
        <f t="shared" si="31"/>
        <v>VN51A3212</v>
      </c>
      <c r="B2014" s="17" t="s">
        <v>722</v>
      </c>
      <c r="C2014" s="16" t="s">
        <v>27</v>
      </c>
      <c r="D2014" t="s">
        <v>547</v>
      </c>
      <c r="E2014" s="16" t="s">
        <v>721</v>
      </c>
      <c r="F2014">
        <v>2</v>
      </c>
      <c r="G2014" s="20">
        <v>17.666666666666668</v>
      </c>
      <c r="H2014" s="21">
        <v>3</v>
      </c>
      <c r="I2014" s="19">
        <v>7.25</v>
      </c>
      <c r="J2014" t="s">
        <v>17</v>
      </c>
      <c r="K2014" s="18">
        <v>2121</v>
      </c>
      <c r="L2014" s="18">
        <v>2454.38</v>
      </c>
      <c r="M2014" s="18"/>
      <c r="N2014" s="18"/>
    </row>
    <row r="2015" spans="1:14" ht="15" x14ac:dyDescent="0.25">
      <c r="A2015" t="str">
        <f t="shared" si="31"/>
        <v>VN51A3215</v>
      </c>
      <c r="B2015" s="17" t="s">
        <v>722</v>
      </c>
      <c r="C2015" s="16" t="s">
        <v>27</v>
      </c>
      <c r="D2015" t="s">
        <v>547</v>
      </c>
      <c r="E2015" s="16" t="s">
        <v>721</v>
      </c>
      <c r="F2015">
        <v>5</v>
      </c>
      <c r="G2015" s="20">
        <v>17.333333333333332</v>
      </c>
      <c r="H2015" s="21">
        <v>6</v>
      </c>
      <c r="I2015" s="19">
        <v>6.916666666666667</v>
      </c>
      <c r="J2015" t="s">
        <v>17</v>
      </c>
      <c r="K2015" s="18">
        <v>2121</v>
      </c>
      <c r="L2015" s="18">
        <v>2454.38</v>
      </c>
      <c r="M2015" s="18"/>
      <c r="N2015" s="18"/>
    </row>
    <row r="2016" spans="1:14" ht="15" x14ac:dyDescent="0.25">
      <c r="A2016" t="str">
        <f t="shared" si="31"/>
        <v>VN51A3217</v>
      </c>
      <c r="B2016" s="15" t="s">
        <v>722</v>
      </c>
      <c r="C2016" s="16" t="s">
        <v>27</v>
      </c>
      <c r="D2016" t="s">
        <v>547</v>
      </c>
      <c r="E2016" s="16" t="s">
        <v>721</v>
      </c>
      <c r="F2016">
        <v>7</v>
      </c>
      <c r="G2016" s="20">
        <v>17.083333333333332</v>
      </c>
      <c r="H2016" s="21">
        <v>1</v>
      </c>
      <c r="I2016" s="19">
        <v>6.666666666666667</v>
      </c>
      <c r="J2016" t="s">
        <v>17</v>
      </c>
      <c r="K2016" s="18">
        <v>2121</v>
      </c>
      <c r="L2016" s="18">
        <v>2454.38</v>
      </c>
      <c r="M2016" s="18"/>
      <c r="N2016" s="18"/>
    </row>
    <row r="2017" spans="1:14" ht="15" x14ac:dyDescent="0.25">
      <c r="A2017" t="str">
        <f t="shared" si="31"/>
        <v>VN781A3211</v>
      </c>
      <c r="B2017" s="17" t="s">
        <v>619</v>
      </c>
      <c r="C2017" s="16" t="s">
        <v>27</v>
      </c>
      <c r="D2017" t="s">
        <v>618</v>
      </c>
      <c r="E2017" s="16" t="s">
        <v>628</v>
      </c>
      <c r="F2017">
        <v>1</v>
      </c>
      <c r="G2017" s="20">
        <v>14.083333333333334</v>
      </c>
      <c r="H2017" s="21">
        <v>1</v>
      </c>
      <c r="I2017" s="19">
        <v>22.583333333333332</v>
      </c>
      <c r="J2017" t="s">
        <v>17</v>
      </c>
      <c r="K2017" s="18">
        <v>1634.63</v>
      </c>
      <c r="L2017" s="18">
        <v>1652.78</v>
      </c>
      <c r="M2017" s="18"/>
      <c r="N2017" s="18"/>
    </row>
    <row r="2018" spans="1:14" ht="15" x14ac:dyDescent="0.25">
      <c r="A2018" t="str">
        <f t="shared" si="31"/>
        <v>VN781A3212</v>
      </c>
      <c r="B2018" s="17" t="s">
        <v>619</v>
      </c>
      <c r="C2018" s="16" t="s">
        <v>27</v>
      </c>
      <c r="D2018" t="s">
        <v>618</v>
      </c>
      <c r="E2018" s="16" t="s">
        <v>628</v>
      </c>
      <c r="F2018">
        <v>2</v>
      </c>
      <c r="G2018" s="20">
        <v>14.083333333333334</v>
      </c>
      <c r="H2018" s="21">
        <v>2</v>
      </c>
      <c r="I2018" s="19">
        <v>22.583333333333332</v>
      </c>
      <c r="J2018" t="s">
        <v>17</v>
      </c>
      <c r="K2018" s="18">
        <v>1634.63</v>
      </c>
      <c r="L2018" s="18">
        <v>1652.78</v>
      </c>
      <c r="M2018" s="18"/>
      <c r="N2018" s="18"/>
    </row>
    <row r="2019" spans="1:14" ht="15" x14ac:dyDescent="0.25">
      <c r="A2019" t="str">
        <f t="shared" si="31"/>
        <v>VN781A3213</v>
      </c>
      <c r="B2019" s="17" t="s">
        <v>619</v>
      </c>
      <c r="C2019" s="16" t="s">
        <v>27</v>
      </c>
      <c r="D2019" t="s">
        <v>618</v>
      </c>
      <c r="E2019" s="16" t="s">
        <v>628</v>
      </c>
      <c r="F2019">
        <v>3</v>
      </c>
      <c r="G2019" s="20">
        <v>14.083333333333334</v>
      </c>
      <c r="H2019" s="21">
        <v>3</v>
      </c>
      <c r="I2019" s="19">
        <v>22.583333333333332</v>
      </c>
      <c r="J2019" t="s">
        <v>17</v>
      </c>
      <c r="K2019" s="18">
        <v>1634.63</v>
      </c>
      <c r="L2019" s="18">
        <v>1652.78</v>
      </c>
      <c r="M2019" s="18"/>
      <c r="N2019" s="18"/>
    </row>
    <row r="2020" spans="1:14" ht="15" x14ac:dyDescent="0.25">
      <c r="A2020" t="str">
        <f t="shared" si="31"/>
        <v>VN781A3214</v>
      </c>
      <c r="B2020" s="17" t="s">
        <v>619</v>
      </c>
      <c r="C2020" s="16" t="s">
        <v>27</v>
      </c>
      <c r="D2020" t="s">
        <v>618</v>
      </c>
      <c r="E2020" s="16" t="s">
        <v>628</v>
      </c>
      <c r="F2020">
        <v>4</v>
      </c>
      <c r="G2020" s="20">
        <v>14.083333333333334</v>
      </c>
      <c r="H2020" s="21">
        <v>4</v>
      </c>
      <c r="I2020" s="19">
        <v>22.583333333333332</v>
      </c>
      <c r="J2020" t="s">
        <v>17</v>
      </c>
      <c r="K2020" s="18">
        <v>1634.63</v>
      </c>
      <c r="L2020" s="18">
        <v>1652.78</v>
      </c>
      <c r="M2020" s="18"/>
      <c r="N2020" s="18"/>
    </row>
    <row r="2021" spans="1:14" ht="15" x14ac:dyDescent="0.25">
      <c r="A2021" t="str">
        <f t="shared" si="31"/>
        <v>VN781A3215</v>
      </c>
      <c r="B2021" s="17" t="s">
        <v>619</v>
      </c>
      <c r="C2021" s="16" t="s">
        <v>27</v>
      </c>
      <c r="D2021" t="s">
        <v>618</v>
      </c>
      <c r="E2021" s="16" t="s">
        <v>628</v>
      </c>
      <c r="F2021">
        <v>5</v>
      </c>
      <c r="G2021" s="20">
        <v>14.083333333333334</v>
      </c>
      <c r="H2021" s="21">
        <v>5</v>
      </c>
      <c r="I2021" s="19">
        <v>22.583333333333332</v>
      </c>
      <c r="J2021" t="s">
        <v>17</v>
      </c>
      <c r="K2021" s="18">
        <v>1634.63</v>
      </c>
      <c r="L2021" s="18">
        <v>1652.78</v>
      </c>
      <c r="M2021" s="18"/>
      <c r="N2021" s="18"/>
    </row>
    <row r="2022" spans="1:14" ht="15" x14ac:dyDescent="0.25">
      <c r="A2022" t="str">
        <f t="shared" si="31"/>
        <v>VN781A3216</v>
      </c>
      <c r="B2022" s="17" t="s">
        <v>619</v>
      </c>
      <c r="C2022" s="16" t="s">
        <v>27</v>
      </c>
      <c r="D2022" t="s">
        <v>618</v>
      </c>
      <c r="E2022" s="16" t="s">
        <v>628</v>
      </c>
      <c r="F2022">
        <v>6</v>
      </c>
      <c r="G2022" s="20">
        <v>14.083333333333334</v>
      </c>
      <c r="H2022" s="21">
        <v>6</v>
      </c>
      <c r="I2022" s="19">
        <v>22.583333333333332</v>
      </c>
      <c r="J2022" t="s">
        <v>17</v>
      </c>
      <c r="K2022" s="18">
        <v>1634.63</v>
      </c>
      <c r="L2022" s="18">
        <v>1652.78</v>
      </c>
      <c r="M2022" s="18"/>
      <c r="N2022" s="18"/>
    </row>
    <row r="2023" spans="1:14" ht="15" x14ac:dyDescent="0.25">
      <c r="A2023" t="str">
        <f t="shared" si="31"/>
        <v>VN781A3217</v>
      </c>
      <c r="B2023" s="15" t="s">
        <v>619</v>
      </c>
      <c r="C2023" s="16" t="s">
        <v>27</v>
      </c>
      <c r="D2023" t="s">
        <v>618</v>
      </c>
      <c r="E2023" s="16" t="s">
        <v>628</v>
      </c>
      <c r="F2023">
        <v>7</v>
      </c>
      <c r="G2023" s="20">
        <v>14.083333333333334</v>
      </c>
      <c r="H2023" s="21">
        <v>7</v>
      </c>
      <c r="I2023" s="19">
        <v>22.583333333333332</v>
      </c>
      <c r="J2023" t="s">
        <v>17</v>
      </c>
      <c r="K2023" s="18">
        <v>1634.63</v>
      </c>
      <c r="L2023" s="18">
        <v>1652.78</v>
      </c>
      <c r="M2023" s="18"/>
      <c r="N2023" s="18"/>
    </row>
    <row r="2024" spans="1:14" ht="15" x14ac:dyDescent="0.25">
      <c r="A2024" t="str">
        <f t="shared" si="31"/>
        <v>VN300A3211</v>
      </c>
      <c r="B2024" s="17" t="s">
        <v>621</v>
      </c>
      <c r="C2024" s="16" t="s">
        <v>27</v>
      </c>
      <c r="D2024" t="s">
        <v>448</v>
      </c>
      <c r="E2024" s="16" t="s">
        <v>620</v>
      </c>
      <c r="F2024">
        <v>1</v>
      </c>
      <c r="G2024" s="20">
        <v>17.083333333333332</v>
      </c>
      <c r="H2024" s="21">
        <v>1</v>
      </c>
      <c r="I2024" s="19">
        <v>23</v>
      </c>
      <c r="J2024" t="s">
        <v>17</v>
      </c>
      <c r="K2024" s="18">
        <v>768.23</v>
      </c>
      <c r="L2024" s="18">
        <v>622.04999999999995</v>
      </c>
      <c r="M2024" s="18"/>
      <c r="N2024" s="18"/>
    </row>
    <row r="2025" spans="1:14" ht="15" x14ac:dyDescent="0.25">
      <c r="A2025" t="str">
        <f t="shared" si="31"/>
        <v>VN300A3212</v>
      </c>
      <c r="B2025" s="17" t="s">
        <v>621</v>
      </c>
      <c r="C2025" s="16" t="s">
        <v>27</v>
      </c>
      <c r="D2025" t="s">
        <v>448</v>
      </c>
      <c r="E2025" s="16" t="s">
        <v>620</v>
      </c>
      <c r="F2025">
        <v>2</v>
      </c>
      <c r="G2025" s="20">
        <v>17.083333333333332</v>
      </c>
      <c r="H2025" s="21">
        <v>2</v>
      </c>
      <c r="I2025" s="19">
        <v>23</v>
      </c>
      <c r="J2025" t="s">
        <v>17</v>
      </c>
      <c r="K2025" s="18">
        <v>768.23</v>
      </c>
      <c r="L2025" s="18">
        <v>622.04999999999995</v>
      </c>
      <c r="M2025" s="18"/>
      <c r="N2025" s="18"/>
    </row>
    <row r="2026" spans="1:14" ht="15" x14ac:dyDescent="0.25">
      <c r="A2026" t="str">
        <f t="shared" si="31"/>
        <v>VN300A3213</v>
      </c>
      <c r="B2026" s="17" t="s">
        <v>621</v>
      </c>
      <c r="C2026" s="16" t="s">
        <v>27</v>
      </c>
      <c r="D2026" t="s">
        <v>448</v>
      </c>
      <c r="E2026" s="16" t="s">
        <v>620</v>
      </c>
      <c r="F2026">
        <v>3</v>
      </c>
      <c r="G2026" s="20">
        <v>17.083333333333332</v>
      </c>
      <c r="H2026" s="21">
        <v>3</v>
      </c>
      <c r="I2026" s="19">
        <v>23</v>
      </c>
      <c r="J2026" t="s">
        <v>17</v>
      </c>
      <c r="K2026" s="18">
        <v>768.23</v>
      </c>
      <c r="L2026" s="18">
        <v>622.04999999999995</v>
      </c>
      <c r="M2026" s="18"/>
      <c r="N2026" s="18"/>
    </row>
    <row r="2027" spans="1:14" ht="15" x14ac:dyDescent="0.25">
      <c r="A2027" t="str">
        <f t="shared" si="31"/>
        <v>VN300A3214</v>
      </c>
      <c r="B2027" s="17" t="s">
        <v>621</v>
      </c>
      <c r="C2027" s="16" t="s">
        <v>27</v>
      </c>
      <c r="D2027" t="s">
        <v>448</v>
      </c>
      <c r="E2027" s="16" t="s">
        <v>620</v>
      </c>
      <c r="F2027">
        <v>4</v>
      </c>
      <c r="G2027" s="20">
        <v>17.083333333333332</v>
      </c>
      <c r="H2027" s="21">
        <v>4</v>
      </c>
      <c r="I2027" s="19">
        <v>23</v>
      </c>
      <c r="J2027" t="s">
        <v>17</v>
      </c>
      <c r="K2027" s="18">
        <v>768.23</v>
      </c>
      <c r="L2027" s="18">
        <v>622.04999999999995</v>
      </c>
      <c r="M2027" s="18"/>
      <c r="N2027" s="18"/>
    </row>
    <row r="2028" spans="1:14" ht="15" x14ac:dyDescent="0.25">
      <c r="A2028" t="str">
        <f t="shared" si="31"/>
        <v>VN300A3215</v>
      </c>
      <c r="B2028" s="17" t="s">
        <v>621</v>
      </c>
      <c r="C2028" s="16" t="s">
        <v>27</v>
      </c>
      <c r="D2028" t="s">
        <v>448</v>
      </c>
      <c r="E2028" s="16" t="s">
        <v>620</v>
      </c>
      <c r="F2028">
        <v>5</v>
      </c>
      <c r="G2028" s="20">
        <v>17.333333333333332</v>
      </c>
      <c r="H2028" s="21">
        <v>5</v>
      </c>
      <c r="I2028" s="19">
        <v>23.25</v>
      </c>
      <c r="J2028" t="s">
        <v>17</v>
      </c>
      <c r="K2028" s="18">
        <v>768.23</v>
      </c>
      <c r="L2028" s="18">
        <v>622.04999999999995</v>
      </c>
      <c r="M2028" s="18"/>
      <c r="N2028" s="18"/>
    </row>
    <row r="2029" spans="1:14" ht="15" x14ac:dyDescent="0.25">
      <c r="A2029" t="str">
        <f t="shared" si="31"/>
        <v>VN300A3216</v>
      </c>
      <c r="B2029" s="17" t="s">
        <v>621</v>
      </c>
      <c r="C2029" s="16" t="s">
        <v>27</v>
      </c>
      <c r="D2029" t="s">
        <v>448</v>
      </c>
      <c r="E2029" s="16" t="s">
        <v>620</v>
      </c>
      <c r="F2029">
        <v>6</v>
      </c>
      <c r="G2029" s="20">
        <v>17.083333333333332</v>
      </c>
      <c r="H2029" s="21">
        <v>6</v>
      </c>
      <c r="I2029" s="19">
        <v>23</v>
      </c>
      <c r="J2029" t="s">
        <v>17</v>
      </c>
      <c r="K2029" s="18">
        <v>768.23</v>
      </c>
      <c r="L2029" s="18">
        <v>622.04999999999995</v>
      </c>
      <c r="M2029" s="18"/>
      <c r="N2029" s="18"/>
    </row>
    <row r="2030" spans="1:14" ht="15" x14ac:dyDescent="0.25">
      <c r="A2030" t="str">
        <f t="shared" si="31"/>
        <v>VN300A3217</v>
      </c>
      <c r="B2030" s="17" t="s">
        <v>621</v>
      </c>
      <c r="C2030" s="16" t="s">
        <v>27</v>
      </c>
      <c r="D2030" t="s">
        <v>448</v>
      </c>
      <c r="E2030" s="16" t="s">
        <v>620</v>
      </c>
      <c r="F2030">
        <v>7</v>
      </c>
      <c r="G2030" s="20">
        <v>17.083333333333332</v>
      </c>
      <c r="H2030" s="21">
        <v>7</v>
      </c>
      <c r="I2030" s="19">
        <v>23</v>
      </c>
      <c r="J2030" t="s">
        <v>17</v>
      </c>
      <c r="K2030" s="18">
        <v>768.23</v>
      </c>
      <c r="L2030" s="18">
        <v>622.04999999999995</v>
      </c>
      <c r="M2030" s="18"/>
      <c r="N2030" s="18"/>
    </row>
    <row r="2031" spans="1:14" ht="15" x14ac:dyDescent="0.25">
      <c r="A2031" t="str">
        <f t="shared" si="31"/>
        <v>VN302A3211</v>
      </c>
      <c r="B2031" s="17" t="s">
        <v>621</v>
      </c>
      <c r="C2031" s="16" t="s">
        <v>27</v>
      </c>
      <c r="D2031" t="s">
        <v>448</v>
      </c>
      <c r="E2031" s="16" t="s">
        <v>625</v>
      </c>
      <c r="F2031">
        <v>1</v>
      </c>
      <c r="G2031" s="20">
        <v>23.083333333333332</v>
      </c>
      <c r="H2031" s="21">
        <v>2</v>
      </c>
      <c r="I2031" s="19">
        <v>5</v>
      </c>
      <c r="J2031" t="s">
        <v>17</v>
      </c>
      <c r="K2031" s="18">
        <v>768.23</v>
      </c>
      <c r="L2031" s="18">
        <v>622.04999999999995</v>
      </c>
      <c r="M2031" s="18"/>
      <c r="N2031" s="18"/>
    </row>
    <row r="2032" spans="1:14" ht="15" x14ac:dyDescent="0.25">
      <c r="A2032" t="str">
        <f t="shared" si="31"/>
        <v>VN302A3212</v>
      </c>
      <c r="B2032" s="17" t="s">
        <v>621</v>
      </c>
      <c r="C2032" s="16" t="s">
        <v>27</v>
      </c>
      <c r="D2032" t="s">
        <v>448</v>
      </c>
      <c r="E2032" s="16" t="s">
        <v>625</v>
      </c>
      <c r="F2032">
        <v>2</v>
      </c>
      <c r="G2032" s="20">
        <v>23.083333333333332</v>
      </c>
      <c r="H2032" s="21">
        <v>3</v>
      </c>
      <c r="I2032" s="19">
        <v>5</v>
      </c>
      <c r="J2032" t="s">
        <v>17</v>
      </c>
      <c r="K2032" s="18">
        <v>768.23</v>
      </c>
      <c r="L2032" s="18">
        <v>622.04999999999995</v>
      </c>
      <c r="M2032" s="18"/>
      <c r="N2032" s="18"/>
    </row>
    <row r="2033" spans="1:14" ht="15" x14ac:dyDescent="0.25">
      <c r="A2033" t="str">
        <f t="shared" si="31"/>
        <v>VN302A3213</v>
      </c>
      <c r="B2033" s="17" t="s">
        <v>621</v>
      </c>
      <c r="C2033" s="16" t="s">
        <v>27</v>
      </c>
      <c r="D2033" t="s">
        <v>448</v>
      </c>
      <c r="E2033" s="16" t="s">
        <v>625</v>
      </c>
      <c r="F2033">
        <v>3</v>
      </c>
      <c r="G2033" s="20">
        <v>23.083333333333332</v>
      </c>
      <c r="H2033" s="21">
        <v>4</v>
      </c>
      <c r="I2033" s="19">
        <v>5</v>
      </c>
      <c r="J2033" t="s">
        <v>17</v>
      </c>
      <c r="K2033" s="18">
        <v>768.23</v>
      </c>
      <c r="L2033" s="18">
        <v>622.04999999999995</v>
      </c>
      <c r="M2033" s="18"/>
      <c r="N2033" s="18"/>
    </row>
    <row r="2034" spans="1:14" ht="15" x14ac:dyDescent="0.25">
      <c r="A2034" t="str">
        <f t="shared" si="31"/>
        <v>VN302A3214</v>
      </c>
      <c r="B2034" s="17" t="s">
        <v>621</v>
      </c>
      <c r="C2034" s="16" t="s">
        <v>27</v>
      </c>
      <c r="D2034" t="s">
        <v>448</v>
      </c>
      <c r="E2034" s="16" t="s">
        <v>625</v>
      </c>
      <c r="F2034">
        <v>4</v>
      </c>
      <c r="G2034" s="20">
        <v>23.083333333333332</v>
      </c>
      <c r="H2034" s="21">
        <v>5</v>
      </c>
      <c r="I2034" s="19">
        <v>5</v>
      </c>
      <c r="J2034" t="s">
        <v>17</v>
      </c>
      <c r="K2034" s="18">
        <v>768.23</v>
      </c>
      <c r="L2034" s="18">
        <v>622.04999999999995</v>
      </c>
      <c r="M2034" s="18"/>
      <c r="N2034" s="18"/>
    </row>
    <row r="2035" spans="1:14" ht="15" x14ac:dyDescent="0.25">
      <c r="A2035" t="str">
        <f t="shared" si="31"/>
        <v>VN302A3215</v>
      </c>
      <c r="B2035" s="17" t="s">
        <v>621</v>
      </c>
      <c r="C2035" s="16" t="s">
        <v>27</v>
      </c>
      <c r="D2035" t="s">
        <v>448</v>
      </c>
      <c r="E2035" s="16" t="s">
        <v>625</v>
      </c>
      <c r="F2035">
        <v>5</v>
      </c>
      <c r="G2035" s="20">
        <v>23.083333333333332</v>
      </c>
      <c r="H2035" s="21">
        <v>6</v>
      </c>
      <c r="I2035" s="19">
        <v>5</v>
      </c>
      <c r="J2035" t="s">
        <v>17</v>
      </c>
      <c r="K2035" s="18">
        <v>768.23</v>
      </c>
      <c r="L2035" s="18">
        <v>622.04999999999995</v>
      </c>
      <c r="M2035" s="18"/>
      <c r="N2035" s="18"/>
    </row>
    <row r="2036" spans="1:14" ht="15" x14ac:dyDescent="0.25">
      <c r="A2036" t="str">
        <f t="shared" si="31"/>
        <v>VN302A3216</v>
      </c>
      <c r="B2036" s="17" t="s">
        <v>621</v>
      </c>
      <c r="C2036" s="16" t="s">
        <v>27</v>
      </c>
      <c r="D2036" t="s">
        <v>448</v>
      </c>
      <c r="E2036" s="16" t="s">
        <v>625</v>
      </c>
      <c r="F2036">
        <v>6</v>
      </c>
      <c r="G2036" s="20">
        <v>23.083333333333332</v>
      </c>
      <c r="H2036" s="21">
        <v>7</v>
      </c>
      <c r="I2036" s="19">
        <v>5</v>
      </c>
      <c r="J2036" t="s">
        <v>17</v>
      </c>
      <c r="K2036" s="18">
        <v>768.23</v>
      </c>
      <c r="L2036" s="18">
        <v>622.04999999999995</v>
      </c>
      <c r="M2036" s="18"/>
      <c r="N2036" s="18"/>
    </row>
    <row r="2037" spans="1:14" ht="15" x14ac:dyDescent="0.25">
      <c r="A2037" t="str">
        <f t="shared" si="31"/>
        <v>VN302A3217</v>
      </c>
      <c r="B2037" s="15" t="s">
        <v>621</v>
      </c>
      <c r="C2037" s="16" t="s">
        <v>27</v>
      </c>
      <c r="D2037" t="s">
        <v>448</v>
      </c>
      <c r="E2037" s="16" t="s">
        <v>625</v>
      </c>
      <c r="F2037">
        <v>7</v>
      </c>
      <c r="G2037" s="20">
        <v>23.083333333333332</v>
      </c>
      <c r="H2037" s="21">
        <v>1</v>
      </c>
      <c r="I2037" s="19">
        <v>5</v>
      </c>
      <c r="J2037" t="s">
        <v>17</v>
      </c>
      <c r="K2037" s="18">
        <v>768.23</v>
      </c>
      <c r="L2037" s="18">
        <v>622.04999999999995</v>
      </c>
      <c r="M2037" s="18"/>
      <c r="N2037" s="18"/>
    </row>
    <row r="2038" spans="1:14" ht="15" x14ac:dyDescent="0.25">
      <c r="A2038" t="str">
        <f t="shared" si="31"/>
        <v>VN340A3211</v>
      </c>
      <c r="B2038" s="17" t="s">
        <v>164</v>
      </c>
      <c r="C2038" s="16" t="s">
        <v>27</v>
      </c>
      <c r="D2038" t="s">
        <v>165</v>
      </c>
      <c r="E2038" s="16" t="s">
        <v>163</v>
      </c>
      <c r="F2038">
        <v>1</v>
      </c>
      <c r="G2038" s="20">
        <v>17.083333333333332</v>
      </c>
      <c r="H2038" s="21">
        <v>1</v>
      </c>
      <c r="I2038" s="19">
        <v>22.5</v>
      </c>
      <c r="J2038" t="s">
        <v>17</v>
      </c>
      <c r="K2038" s="18">
        <v>894.83</v>
      </c>
      <c r="L2038" s="18">
        <v>993.76</v>
      </c>
      <c r="M2038" s="18"/>
      <c r="N2038" s="18"/>
    </row>
    <row r="2039" spans="1:14" ht="15" x14ac:dyDescent="0.25">
      <c r="A2039" t="str">
        <f t="shared" si="31"/>
        <v>VN340A3212</v>
      </c>
      <c r="B2039" s="17" t="s">
        <v>164</v>
      </c>
      <c r="C2039" s="16" t="s">
        <v>27</v>
      </c>
      <c r="D2039" t="s">
        <v>165</v>
      </c>
      <c r="E2039" s="16" t="s">
        <v>163</v>
      </c>
      <c r="F2039">
        <v>2</v>
      </c>
      <c r="G2039" s="20">
        <v>17.083333333333332</v>
      </c>
      <c r="H2039" s="21">
        <v>2</v>
      </c>
      <c r="I2039" s="19">
        <v>22.5</v>
      </c>
      <c r="J2039" t="s">
        <v>17</v>
      </c>
      <c r="K2039" s="18">
        <v>894.83</v>
      </c>
      <c r="L2039" s="18">
        <v>993.76</v>
      </c>
      <c r="M2039" s="18"/>
      <c r="N2039" s="18"/>
    </row>
    <row r="2040" spans="1:14" ht="15" x14ac:dyDescent="0.25">
      <c r="A2040" t="str">
        <f t="shared" si="31"/>
        <v>VN340A3213</v>
      </c>
      <c r="B2040" s="17" t="s">
        <v>164</v>
      </c>
      <c r="C2040" s="16" t="s">
        <v>27</v>
      </c>
      <c r="D2040" t="s">
        <v>165</v>
      </c>
      <c r="E2040" s="16" t="s">
        <v>163</v>
      </c>
      <c r="F2040">
        <v>3</v>
      </c>
      <c r="G2040" s="20">
        <v>17.083333333333332</v>
      </c>
      <c r="H2040" s="21">
        <v>3</v>
      </c>
      <c r="I2040" s="19">
        <v>22.5</v>
      </c>
      <c r="J2040" t="s">
        <v>17</v>
      </c>
      <c r="K2040" s="18">
        <v>894.83</v>
      </c>
      <c r="L2040" s="18">
        <v>993.76</v>
      </c>
      <c r="M2040" s="18"/>
      <c r="N2040" s="18"/>
    </row>
    <row r="2041" spans="1:14" ht="15" x14ac:dyDescent="0.25">
      <c r="A2041" t="str">
        <f t="shared" si="31"/>
        <v>VN340A3214</v>
      </c>
      <c r="B2041" s="17" t="s">
        <v>164</v>
      </c>
      <c r="C2041" s="16" t="s">
        <v>27</v>
      </c>
      <c r="D2041" t="s">
        <v>165</v>
      </c>
      <c r="E2041" s="16" t="s">
        <v>163</v>
      </c>
      <c r="F2041">
        <v>4</v>
      </c>
      <c r="G2041" s="20">
        <v>17.083333333333332</v>
      </c>
      <c r="H2041" s="21">
        <v>4</v>
      </c>
      <c r="I2041" s="19">
        <v>22.5</v>
      </c>
      <c r="J2041" t="s">
        <v>17</v>
      </c>
      <c r="K2041" s="18">
        <v>894.83</v>
      </c>
      <c r="L2041" s="18">
        <v>993.76</v>
      </c>
      <c r="M2041" s="18"/>
      <c r="N2041" s="18"/>
    </row>
    <row r="2042" spans="1:14" ht="15" x14ac:dyDescent="0.25">
      <c r="A2042" t="str">
        <f t="shared" si="31"/>
        <v>VN340A3215</v>
      </c>
      <c r="B2042" s="17" t="s">
        <v>164</v>
      </c>
      <c r="C2042" s="16" t="s">
        <v>27</v>
      </c>
      <c r="D2042" t="s">
        <v>165</v>
      </c>
      <c r="E2042" s="16" t="s">
        <v>163</v>
      </c>
      <c r="F2042">
        <v>5</v>
      </c>
      <c r="G2042" s="20">
        <v>17.083333333333332</v>
      </c>
      <c r="H2042" s="21">
        <v>5</v>
      </c>
      <c r="I2042" s="19">
        <v>22.5</v>
      </c>
      <c r="J2042" t="s">
        <v>17</v>
      </c>
      <c r="K2042" s="18">
        <v>894.83</v>
      </c>
      <c r="L2042" s="18">
        <v>993.76</v>
      </c>
      <c r="M2042" s="18"/>
      <c r="N2042" s="18"/>
    </row>
    <row r="2043" spans="1:14" ht="15" x14ac:dyDescent="0.25">
      <c r="A2043" t="str">
        <f t="shared" si="31"/>
        <v>VN340A3216</v>
      </c>
      <c r="B2043" s="17" t="s">
        <v>164</v>
      </c>
      <c r="C2043" s="16" t="s">
        <v>27</v>
      </c>
      <c r="D2043" t="s">
        <v>165</v>
      </c>
      <c r="E2043" s="16" t="s">
        <v>163</v>
      </c>
      <c r="F2043">
        <v>6</v>
      </c>
      <c r="G2043" s="20">
        <v>17.083333333333332</v>
      </c>
      <c r="H2043" s="21">
        <v>6</v>
      </c>
      <c r="I2043" s="19">
        <v>22.5</v>
      </c>
      <c r="J2043" t="s">
        <v>17</v>
      </c>
      <c r="K2043" s="18">
        <v>894.83</v>
      </c>
      <c r="L2043" s="18">
        <v>993.76</v>
      </c>
      <c r="M2043" s="18"/>
      <c r="N2043" s="18"/>
    </row>
    <row r="2044" spans="1:14" ht="15" x14ac:dyDescent="0.25">
      <c r="A2044" t="str">
        <f t="shared" si="31"/>
        <v>VN340A3217</v>
      </c>
      <c r="B2044" s="15" t="s">
        <v>164</v>
      </c>
      <c r="C2044" s="16" t="s">
        <v>27</v>
      </c>
      <c r="D2044" t="s">
        <v>165</v>
      </c>
      <c r="E2044" s="16" t="s">
        <v>163</v>
      </c>
      <c r="F2044">
        <v>7</v>
      </c>
      <c r="G2044" s="20">
        <v>17.083333333333332</v>
      </c>
      <c r="H2044" s="21">
        <v>7</v>
      </c>
      <c r="I2044" s="19">
        <v>22.5</v>
      </c>
      <c r="J2044" t="s">
        <v>17</v>
      </c>
      <c r="K2044" s="18">
        <v>894.83</v>
      </c>
      <c r="L2044" s="18">
        <v>993.76</v>
      </c>
      <c r="M2044" s="18"/>
      <c r="N2044" s="18"/>
    </row>
    <row r="2045" spans="1:14" ht="15" x14ac:dyDescent="0.25">
      <c r="A2045" t="str">
        <f t="shared" si="31"/>
        <v>VN920A3211</v>
      </c>
      <c r="B2045" s="17" t="s">
        <v>57</v>
      </c>
      <c r="C2045" s="16" t="s">
        <v>27</v>
      </c>
      <c r="D2045" t="s">
        <v>51</v>
      </c>
      <c r="E2045" s="16" t="s">
        <v>49</v>
      </c>
      <c r="F2045">
        <v>1</v>
      </c>
      <c r="G2045" s="20">
        <v>8.8333333333333339</v>
      </c>
      <c r="H2045" s="21">
        <v>1</v>
      </c>
      <c r="I2045" s="19">
        <v>9.9166666666666661</v>
      </c>
      <c r="J2045" t="s">
        <v>17</v>
      </c>
      <c r="K2045" s="18">
        <v>228.55</v>
      </c>
      <c r="L2045" s="18">
        <v>207.07</v>
      </c>
      <c r="M2045" s="18"/>
      <c r="N2045" s="18"/>
    </row>
    <row r="2046" spans="1:14" ht="15" x14ac:dyDescent="0.25">
      <c r="A2046" t="str">
        <f t="shared" si="31"/>
        <v>VN920A3212</v>
      </c>
      <c r="B2046" s="17" t="s">
        <v>57</v>
      </c>
      <c r="C2046" s="16" t="s">
        <v>27</v>
      </c>
      <c r="D2046" t="s">
        <v>51</v>
      </c>
      <c r="E2046" s="16" t="s">
        <v>49</v>
      </c>
      <c r="F2046">
        <v>2</v>
      </c>
      <c r="G2046" s="20">
        <v>8.8333333333333339</v>
      </c>
      <c r="H2046" s="21">
        <v>2</v>
      </c>
      <c r="I2046" s="19">
        <v>9.9166666666666661</v>
      </c>
      <c r="J2046" t="s">
        <v>17</v>
      </c>
      <c r="K2046" s="18">
        <v>228.55</v>
      </c>
      <c r="L2046" s="18">
        <v>207.07</v>
      </c>
      <c r="M2046" s="18"/>
      <c r="N2046" s="18"/>
    </row>
    <row r="2047" spans="1:14" ht="15" x14ac:dyDescent="0.25">
      <c r="A2047" t="str">
        <f t="shared" si="31"/>
        <v>VN920A3213</v>
      </c>
      <c r="B2047" s="17" t="s">
        <v>57</v>
      </c>
      <c r="C2047" s="16" t="s">
        <v>27</v>
      </c>
      <c r="D2047" t="s">
        <v>51</v>
      </c>
      <c r="E2047" s="16" t="s">
        <v>49</v>
      </c>
      <c r="F2047">
        <v>3</v>
      </c>
      <c r="G2047" s="20">
        <v>8.8333333333333339</v>
      </c>
      <c r="H2047" s="21">
        <v>3</v>
      </c>
      <c r="I2047" s="19">
        <v>9.9166666666666661</v>
      </c>
      <c r="J2047" t="s">
        <v>17</v>
      </c>
      <c r="K2047" s="18">
        <v>228.55</v>
      </c>
      <c r="L2047" s="18">
        <v>207.07</v>
      </c>
      <c r="M2047" s="18"/>
      <c r="N2047" s="18"/>
    </row>
    <row r="2048" spans="1:14" ht="15" x14ac:dyDescent="0.25">
      <c r="A2048" t="str">
        <f t="shared" si="31"/>
        <v>VN920A3214</v>
      </c>
      <c r="B2048" s="17" t="s">
        <v>57</v>
      </c>
      <c r="C2048" s="16" t="s">
        <v>27</v>
      </c>
      <c r="D2048" t="s">
        <v>51</v>
      </c>
      <c r="E2048" s="16" t="s">
        <v>49</v>
      </c>
      <c r="F2048">
        <v>4</v>
      </c>
      <c r="G2048" s="20">
        <v>9</v>
      </c>
      <c r="H2048" s="21">
        <v>4</v>
      </c>
      <c r="I2048" s="19">
        <v>9.9166666666666661</v>
      </c>
      <c r="J2048" t="s">
        <v>17</v>
      </c>
      <c r="K2048" s="18">
        <v>228.55</v>
      </c>
      <c r="L2048" s="18">
        <v>207.07</v>
      </c>
      <c r="M2048" s="18"/>
      <c r="N2048" s="18"/>
    </row>
    <row r="2049" spans="1:14" ht="15" x14ac:dyDescent="0.25">
      <c r="A2049" t="str">
        <f t="shared" si="31"/>
        <v>VN920A3215</v>
      </c>
      <c r="B2049" s="17" t="s">
        <v>57</v>
      </c>
      <c r="C2049" s="16" t="s">
        <v>27</v>
      </c>
      <c r="D2049" t="s">
        <v>51</v>
      </c>
      <c r="E2049" s="16" t="s">
        <v>49</v>
      </c>
      <c r="F2049">
        <v>5</v>
      </c>
      <c r="G2049" s="20">
        <v>9</v>
      </c>
      <c r="H2049" s="21">
        <v>5</v>
      </c>
      <c r="I2049" s="19">
        <v>9.9166666666666661</v>
      </c>
      <c r="J2049" t="s">
        <v>17</v>
      </c>
      <c r="K2049" s="18">
        <v>228.55</v>
      </c>
      <c r="L2049" s="18">
        <v>207.07</v>
      </c>
      <c r="M2049" s="18"/>
      <c r="N2049" s="18"/>
    </row>
    <row r="2050" spans="1:14" ht="15" x14ac:dyDescent="0.25">
      <c r="A2050" t="str">
        <f t="shared" si="31"/>
        <v>VN920A3216</v>
      </c>
      <c r="B2050" s="17" t="s">
        <v>57</v>
      </c>
      <c r="C2050" s="16" t="s">
        <v>27</v>
      </c>
      <c r="D2050" t="s">
        <v>51</v>
      </c>
      <c r="E2050" s="16" t="s">
        <v>49</v>
      </c>
      <c r="F2050">
        <v>6</v>
      </c>
      <c r="G2050" s="20">
        <v>9</v>
      </c>
      <c r="H2050" s="21">
        <v>6</v>
      </c>
      <c r="I2050" s="19">
        <v>9.9166666666666661</v>
      </c>
      <c r="J2050" t="s">
        <v>17</v>
      </c>
      <c r="K2050" s="18">
        <v>228.55</v>
      </c>
      <c r="L2050" s="18">
        <v>207.07</v>
      </c>
      <c r="M2050" s="18"/>
      <c r="N2050" s="18"/>
    </row>
    <row r="2051" spans="1:14" ht="15" x14ac:dyDescent="0.25">
      <c r="A2051" t="str">
        <f t="shared" ref="A2051:A2114" si="32">E2051&amp;J2051&amp;F2051</f>
        <v>VN920A3217</v>
      </c>
      <c r="B2051" s="15" t="s">
        <v>57</v>
      </c>
      <c r="C2051" s="16" t="s">
        <v>27</v>
      </c>
      <c r="D2051" t="s">
        <v>51</v>
      </c>
      <c r="E2051" s="16" t="s">
        <v>49</v>
      </c>
      <c r="F2051">
        <v>7</v>
      </c>
      <c r="G2051" s="20">
        <v>9</v>
      </c>
      <c r="H2051" s="21">
        <v>7</v>
      </c>
      <c r="I2051" s="19">
        <v>9.9166666666666661</v>
      </c>
      <c r="J2051" t="s">
        <v>17</v>
      </c>
      <c r="K2051" s="18">
        <v>228.55</v>
      </c>
      <c r="L2051" s="18">
        <v>207.07</v>
      </c>
      <c r="M2051" s="18"/>
      <c r="N2051" s="18"/>
    </row>
    <row r="2052" spans="1:14" ht="15" x14ac:dyDescent="0.25">
      <c r="A2052" t="str">
        <f t="shared" si="32"/>
        <v>VN1815A3211</v>
      </c>
      <c r="B2052" s="17" t="s">
        <v>178</v>
      </c>
      <c r="C2052" s="16" t="s">
        <v>27</v>
      </c>
      <c r="D2052" t="s">
        <v>177</v>
      </c>
      <c r="E2052" s="16" t="s">
        <v>495</v>
      </c>
      <c r="F2052">
        <v>1</v>
      </c>
      <c r="G2052" s="20">
        <v>5.666666666666667</v>
      </c>
      <c r="H2052" s="21">
        <v>1</v>
      </c>
      <c r="I2052" s="19">
        <v>6.666666666666667</v>
      </c>
      <c r="J2052" t="s">
        <v>17</v>
      </c>
      <c r="K2052" s="18">
        <v>187.46</v>
      </c>
      <c r="L2052" s="18">
        <v>145.82</v>
      </c>
      <c r="M2052" s="18"/>
      <c r="N2052" s="18"/>
    </row>
    <row r="2053" spans="1:14" ht="15" x14ac:dyDescent="0.25">
      <c r="A2053" t="str">
        <f t="shared" si="32"/>
        <v>VN1815A3212</v>
      </c>
      <c r="B2053" s="17" t="s">
        <v>178</v>
      </c>
      <c r="C2053" s="16" t="s">
        <v>27</v>
      </c>
      <c r="D2053" t="s">
        <v>177</v>
      </c>
      <c r="E2053" s="16" t="s">
        <v>495</v>
      </c>
      <c r="F2053">
        <v>2</v>
      </c>
      <c r="G2053" s="20">
        <v>5.083333333333333</v>
      </c>
      <c r="H2053" s="21">
        <v>2</v>
      </c>
      <c r="I2053" s="19">
        <v>6.083333333333333</v>
      </c>
      <c r="J2053" t="s">
        <v>17</v>
      </c>
      <c r="K2053" s="18">
        <v>187.46</v>
      </c>
      <c r="L2053" s="18">
        <v>145.82</v>
      </c>
      <c r="M2053" s="18"/>
      <c r="N2053" s="18"/>
    </row>
    <row r="2054" spans="1:14" ht="15" x14ac:dyDescent="0.25">
      <c r="A2054" t="str">
        <f t="shared" si="32"/>
        <v>VN1815A3213</v>
      </c>
      <c r="B2054" s="17" t="s">
        <v>178</v>
      </c>
      <c r="C2054" s="16" t="s">
        <v>27</v>
      </c>
      <c r="D2054" t="s">
        <v>177</v>
      </c>
      <c r="E2054" s="16" t="s">
        <v>495</v>
      </c>
      <c r="F2054">
        <v>3</v>
      </c>
      <c r="G2054" s="20">
        <v>5.583333333333333</v>
      </c>
      <c r="H2054" s="21">
        <v>3</v>
      </c>
      <c r="I2054" s="19">
        <v>6.583333333333333</v>
      </c>
      <c r="J2054" t="s">
        <v>17</v>
      </c>
      <c r="K2054" s="18">
        <v>187.46</v>
      </c>
      <c r="L2054" s="18">
        <v>145.82</v>
      </c>
      <c r="M2054" s="18"/>
      <c r="N2054" s="18"/>
    </row>
    <row r="2055" spans="1:14" ht="15" x14ac:dyDescent="0.25">
      <c r="A2055" t="str">
        <f t="shared" si="32"/>
        <v>VN1815A3214</v>
      </c>
      <c r="B2055" s="17" t="s">
        <v>178</v>
      </c>
      <c r="C2055" s="16" t="s">
        <v>27</v>
      </c>
      <c r="D2055" t="s">
        <v>177</v>
      </c>
      <c r="E2055" s="16" t="s">
        <v>495</v>
      </c>
      <c r="F2055">
        <v>4</v>
      </c>
      <c r="G2055" s="20">
        <v>5.083333333333333</v>
      </c>
      <c r="H2055" s="21">
        <v>4</v>
      </c>
      <c r="I2055" s="19">
        <v>6.083333333333333</v>
      </c>
      <c r="J2055" t="s">
        <v>17</v>
      </c>
      <c r="K2055" s="18">
        <v>187.46</v>
      </c>
      <c r="L2055" s="18">
        <v>145.82</v>
      </c>
      <c r="M2055" s="18"/>
      <c r="N2055" s="18"/>
    </row>
    <row r="2056" spans="1:14" ht="15" x14ac:dyDescent="0.25">
      <c r="A2056" t="str">
        <f t="shared" si="32"/>
        <v>VN1815A3215</v>
      </c>
      <c r="B2056" s="17" t="s">
        <v>178</v>
      </c>
      <c r="C2056" s="16" t="s">
        <v>27</v>
      </c>
      <c r="D2056" t="s">
        <v>177</v>
      </c>
      <c r="E2056" s="16" t="s">
        <v>495</v>
      </c>
      <c r="F2056">
        <v>5</v>
      </c>
      <c r="G2056" s="20">
        <v>5.666666666666667</v>
      </c>
      <c r="H2056" s="21">
        <v>5</v>
      </c>
      <c r="I2056" s="19">
        <v>6.666666666666667</v>
      </c>
      <c r="J2056" t="s">
        <v>17</v>
      </c>
      <c r="K2056" s="18">
        <v>187.46</v>
      </c>
      <c r="L2056" s="18">
        <v>145.82</v>
      </c>
      <c r="M2056" s="18"/>
      <c r="N2056" s="18"/>
    </row>
    <row r="2057" spans="1:14" ht="15" x14ac:dyDescent="0.25">
      <c r="A2057" t="str">
        <f t="shared" si="32"/>
        <v>VN1815A3216</v>
      </c>
      <c r="B2057" s="17" t="s">
        <v>178</v>
      </c>
      <c r="C2057" s="16" t="s">
        <v>27</v>
      </c>
      <c r="D2057" t="s">
        <v>177</v>
      </c>
      <c r="E2057" s="16" t="s">
        <v>495</v>
      </c>
      <c r="F2057">
        <v>6</v>
      </c>
      <c r="G2057" s="20">
        <v>5.083333333333333</v>
      </c>
      <c r="H2057" s="21">
        <v>6</v>
      </c>
      <c r="I2057" s="19">
        <v>6.083333333333333</v>
      </c>
      <c r="J2057" t="s">
        <v>17</v>
      </c>
      <c r="K2057" s="18">
        <v>187.46</v>
      </c>
      <c r="L2057" s="18">
        <v>145.82</v>
      </c>
      <c r="M2057" s="18"/>
      <c r="N2057" s="18"/>
    </row>
    <row r="2058" spans="1:14" ht="15" x14ac:dyDescent="0.25">
      <c r="A2058" t="str">
        <f t="shared" si="32"/>
        <v>VN1815A3217</v>
      </c>
      <c r="B2058" s="17" t="s">
        <v>178</v>
      </c>
      <c r="C2058" s="16" t="s">
        <v>27</v>
      </c>
      <c r="D2058" t="s">
        <v>177</v>
      </c>
      <c r="E2058" s="16" t="s">
        <v>495</v>
      </c>
      <c r="F2058">
        <v>7</v>
      </c>
      <c r="G2058" s="20">
        <v>5.083333333333333</v>
      </c>
      <c r="H2058" s="21">
        <v>7</v>
      </c>
      <c r="I2058" s="19">
        <v>6.083333333333333</v>
      </c>
      <c r="J2058" t="s">
        <v>17</v>
      </c>
      <c r="K2058" s="18">
        <v>187.46</v>
      </c>
      <c r="L2058" s="18">
        <v>145.82</v>
      </c>
      <c r="M2058" s="18"/>
      <c r="N2058" s="18"/>
    </row>
    <row r="2059" spans="1:14" ht="15" x14ac:dyDescent="0.25">
      <c r="A2059" t="str">
        <f t="shared" si="32"/>
        <v>VN1821A3213</v>
      </c>
      <c r="B2059" s="17" t="s">
        <v>178</v>
      </c>
      <c r="C2059" s="16" t="s">
        <v>27</v>
      </c>
      <c r="D2059" t="s">
        <v>177</v>
      </c>
      <c r="E2059" s="16" t="s">
        <v>763</v>
      </c>
      <c r="F2059">
        <v>3</v>
      </c>
      <c r="G2059" s="20">
        <v>23.25</v>
      </c>
      <c r="H2059" s="21">
        <v>4</v>
      </c>
      <c r="I2059" s="19">
        <v>0.25</v>
      </c>
      <c r="J2059" t="s">
        <v>17</v>
      </c>
      <c r="K2059" s="18">
        <v>187.46</v>
      </c>
      <c r="L2059" s="18">
        <v>145.82</v>
      </c>
      <c r="M2059" s="18"/>
      <c r="N2059" s="18"/>
    </row>
    <row r="2060" spans="1:14" ht="15" x14ac:dyDescent="0.25">
      <c r="A2060" t="str">
        <f t="shared" si="32"/>
        <v>VN1821A3214</v>
      </c>
      <c r="B2060" s="17" t="s">
        <v>178</v>
      </c>
      <c r="C2060" s="16" t="s">
        <v>27</v>
      </c>
      <c r="D2060" t="s">
        <v>177</v>
      </c>
      <c r="E2060" s="16" t="s">
        <v>763</v>
      </c>
      <c r="F2060">
        <v>4</v>
      </c>
      <c r="G2060" s="20">
        <v>23.25</v>
      </c>
      <c r="H2060" s="21">
        <v>5</v>
      </c>
      <c r="I2060" s="19">
        <v>0.25</v>
      </c>
      <c r="J2060" t="s">
        <v>17</v>
      </c>
      <c r="K2060" s="18">
        <v>187.46</v>
      </c>
      <c r="L2060" s="18">
        <v>145.82</v>
      </c>
      <c r="M2060" s="18"/>
      <c r="N2060" s="18"/>
    </row>
    <row r="2061" spans="1:14" ht="15" x14ac:dyDescent="0.25">
      <c r="A2061" t="str">
        <f t="shared" si="32"/>
        <v>VN1821A3215</v>
      </c>
      <c r="B2061" s="17" t="s">
        <v>178</v>
      </c>
      <c r="C2061" s="16" t="s">
        <v>27</v>
      </c>
      <c r="D2061" t="s">
        <v>177</v>
      </c>
      <c r="E2061" s="16" t="s">
        <v>763</v>
      </c>
      <c r="F2061">
        <v>5</v>
      </c>
      <c r="G2061" s="20">
        <v>23.25</v>
      </c>
      <c r="H2061" s="21">
        <v>6</v>
      </c>
      <c r="I2061" s="19">
        <v>0.25</v>
      </c>
      <c r="J2061" t="s">
        <v>17</v>
      </c>
      <c r="K2061" s="18">
        <v>187.46</v>
      </c>
      <c r="L2061" s="18">
        <v>145.82</v>
      </c>
      <c r="M2061" s="18"/>
      <c r="N2061" s="18"/>
    </row>
    <row r="2062" spans="1:14" ht="15" x14ac:dyDescent="0.25">
      <c r="A2062" t="str">
        <f t="shared" si="32"/>
        <v>VN1821A3216</v>
      </c>
      <c r="B2062" s="17" t="s">
        <v>178</v>
      </c>
      <c r="C2062" s="16" t="s">
        <v>27</v>
      </c>
      <c r="D2062" t="s">
        <v>177</v>
      </c>
      <c r="E2062" s="16" t="s">
        <v>763</v>
      </c>
      <c r="F2062">
        <v>6</v>
      </c>
      <c r="G2062" s="20">
        <v>23.25</v>
      </c>
      <c r="H2062" s="21">
        <v>7</v>
      </c>
      <c r="I2062" s="19">
        <v>0.25</v>
      </c>
      <c r="J2062" t="s">
        <v>17</v>
      </c>
      <c r="K2062" s="18">
        <v>187.46</v>
      </c>
      <c r="L2062" s="18">
        <v>145.82</v>
      </c>
      <c r="M2062" s="18"/>
      <c r="N2062" s="18"/>
    </row>
    <row r="2063" spans="1:14" ht="15" x14ac:dyDescent="0.25">
      <c r="A2063" t="str">
        <f t="shared" si="32"/>
        <v>VN1821A3217</v>
      </c>
      <c r="B2063" s="17" t="s">
        <v>178</v>
      </c>
      <c r="C2063" s="16" t="s">
        <v>27</v>
      </c>
      <c r="D2063" t="s">
        <v>177</v>
      </c>
      <c r="E2063" s="16" t="s">
        <v>763</v>
      </c>
      <c r="F2063">
        <v>7</v>
      </c>
      <c r="G2063" s="20">
        <v>23.25</v>
      </c>
      <c r="H2063" s="21">
        <v>1</v>
      </c>
      <c r="I2063" s="19">
        <v>0.25</v>
      </c>
      <c r="J2063" t="s">
        <v>17</v>
      </c>
      <c r="K2063" s="18">
        <v>187.46</v>
      </c>
      <c r="L2063" s="18">
        <v>145.82</v>
      </c>
      <c r="M2063" s="18"/>
      <c r="N2063" s="18"/>
    </row>
    <row r="2064" spans="1:14" ht="15" x14ac:dyDescent="0.25">
      <c r="A2064" t="str">
        <f t="shared" si="32"/>
        <v>VN1823A3211</v>
      </c>
      <c r="B2064" s="17" t="s">
        <v>178</v>
      </c>
      <c r="C2064" s="16" t="s">
        <v>27</v>
      </c>
      <c r="D2064" t="s">
        <v>177</v>
      </c>
      <c r="E2064" s="16" t="s">
        <v>248</v>
      </c>
      <c r="F2064">
        <v>1</v>
      </c>
      <c r="G2064" s="20">
        <v>2.1666666666666665</v>
      </c>
      <c r="H2064" s="21">
        <v>1</v>
      </c>
      <c r="I2064" s="19">
        <v>3.1666666666666665</v>
      </c>
      <c r="J2064" t="s">
        <v>17</v>
      </c>
      <c r="K2064" s="18">
        <v>187.46</v>
      </c>
      <c r="L2064" s="18">
        <v>145.82</v>
      </c>
      <c r="M2064" s="18"/>
      <c r="N2064" s="18"/>
    </row>
    <row r="2065" spans="1:14" ht="15" x14ac:dyDescent="0.25">
      <c r="A2065" t="str">
        <f t="shared" si="32"/>
        <v>VN1823A3212</v>
      </c>
      <c r="B2065" s="17" t="s">
        <v>178</v>
      </c>
      <c r="C2065" s="16" t="s">
        <v>27</v>
      </c>
      <c r="D2065" t="s">
        <v>177</v>
      </c>
      <c r="E2065" s="16" t="s">
        <v>248</v>
      </c>
      <c r="F2065">
        <v>2</v>
      </c>
      <c r="G2065" s="20">
        <v>2.1666666666666665</v>
      </c>
      <c r="H2065" s="21">
        <v>2</v>
      </c>
      <c r="I2065" s="19">
        <v>3.1666666666666665</v>
      </c>
      <c r="J2065" t="s">
        <v>17</v>
      </c>
      <c r="K2065" s="18">
        <v>187.46</v>
      </c>
      <c r="L2065" s="18">
        <v>145.82</v>
      </c>
      <c r="M2065" s="18"/>
      <c r="N2065" s="18"/>
    </row>
    <row r="2066" spans="1:14" ht="15" x14ac:dyDescent="0.25">
      <c r="A2066" t="str">
        <f t="shared" si="32"/>
        <v>VN1823A3213</v>
      </c>
      <c r="B2066" s="17" t="s">
        <v>178</v>
      </c>
      <c r="C2066" s="16" t="s">
        <v>27</v>
      </c>
      <c r="D2066" t="s">
        <v>177</v>
      </c>
      <c r="E2066" s="16" t="s">
        <v>248</v>
      </c>
      <c r="F2066">
        <v>3</v>
      </c>
      <c r="G2066" s="20">
        <v>2.1666666666666665</v>
      </c>
      <c r="H2066" s="21">
        <v>3</v>
      </c>
      <c r="I2066" s="19">
        <v>3.1666666666666665</v>
      </c>
      <c r="J2066" t="s">
        <v>17</v>
      </c>
      <c r="K2066" s="18">
        <v>187.46</v>
      </c>
      <c r="L2066" s="18">
        <v>145.82</v>
      </c>
      <c r="M2066" s="18"/>
      <c r="N2066" s="18"/>
    </row>
    <row r="2067" spans="1:14" ht="15" x14ac:dyDescent="0.25">
      <c r="A2067" t="str">
        <f t="shared" si="32"/>
        <v>VN1823A3214</v>
      </c>
      <c r="B2067" s="17" t="s">
        <v>178</v>
      </c>
      <c r="C2067" s="16" t="s">
        <v>27</v>
      </c>
      <c r="D2067" t="s">
        <v>177</v>
      </c>
      <c r="E2067" s="16" t="s">
        <v>248</v>
      </c>
      <c r="F2067">
        <v>4</v>
      </c>
      <c r="G2067" s="20">
        <v>2.1666666666666665</v>
      </c>
      <c r="H2067" s="21">
        <v>4</v>
      </c>
      <c r="I2067" s="19">
        <v>3.1666666666666665</v>
      </c>
      <c r="J2067" t="s">
        <v>17</v>
      </c>
      <c r="K2067" s="18">
        <v>187.46</v>
      </c>
      <c r="L2067" s="18">
        <v>145.82</v>
      </c>
      <c r="M2067" s="18"/>
      <c r="N2067" s="18"/>
    </row>
    <row r="2068" spans="1:14" ht="15" x14ac:dyDescent="0.25">
      <c r="A2068" t="str">
        <f t="shared" si="32"/>
        <v>VN1823A3215</v>
      </c>
      <c r="B2068" s="17" t="s">
        <v>178</v>
      </c>
      <c r="C2068" s="16" t="s">
        <v>27</v>
      </c>
      <c r="D2068" t="s">
        <v>177</v>
      </c>
      <c r="E2068" s="16" t="s">
        <v>248</v>
      </c>
      <c r="F2068">
        <v>5</v>
      </c>
      <c r="G2068" s="20">
        <v>2.1666666666666665</v>
      </c>
      <c r="H2068" s="21">
        <v>5</v>
      </c>
      <c r="I2068" s="19">
        <v>3.1666666666666665</v>
      </c>
      <c r="J2068" t="s">
        <v>17</v>
      </c>
      <c r="K2068" s="18">
        <v>187.46</v>
      </c>
      <c r="L2068" s="18">
        <v>145.82</v>
      </c>
      <c r="M2068" s="18"/>
      <c r="N2068" s="18"/>
    </row>
    <row r="2069" spans="1:14" ht="15" x14ac:dyDescent="0.25">
      <c r="A2069" t="str">
        <f t="shared" si="32"/>
        <v>VN1823A3216</v>
      </c>
      <c r="B2069" s="17" t="s">
        <v>178</v>
      </c>
      <c r="C2069" s="16" t="s">
        <v>27</v>
      </c>
      <c r="D2069" t="s">
        <v>177</v>
      </c>
      <c r="E2069" s="16" t="s">
        <v>248</v>
      </c>
      <c r="F2069">
        <v>6</v>
      </c>
      <c r="G2069" s="20">
        <v>2.1666666666666665</v>
      </c>
      <c r="H2069" s="21">
        <v>6</v>
      </c>
      <c r="I2069" s="19">
        <v>3.1666666666666665</v>
      </c>
      <c r="J2069" t="s">
        <v>17</v>
      </c>
      <c r="K2069" s="18">
        <v>187.46</v>
      </c>
      <c r="L2069" s="18">
        <v>145.82</v>
      </c>
      <c r="M2069" s="18"/>
      <c r="N2069" s="18"/>
    </row>
    <row r="2070" spans="1:14" ht="15" x14ac:dyDescent="0.25">
      <c r="A2070" t="str">
        <f t="shared" si="32"/>
        <v>VN1823A3217</v>
      </c>
      <c r="B2070" s="17" t="s">
        <v>178</v>
      </c>
      <c r="C2070" s="16" t="s">
        <v>27</v>
      </c>
      <c r="D2070" t="s">
        <v>177</v>
      </c>
      <c r="E2070" s="16" t="s">
        <v>248</v>
      </c>
      <c r="F2070">
        <v>7</v>
      </c>
      <c r="G2070" s="20">
        <v>2.1666666666666665</v>
      </c>
      <c r="H2070" s="21">
        <v>7</v>
      </c>
      <c r="I2070" s="19">
        <v>3.1666666666666665</v>
      </c>
      <c r="J2070" t="s">
        <v>17</v>
      </c>
      <c r="K2070" s="18">
        <v>187.46</v>
      </c>
      <c r="L2070" s="18">
        <v>145.82</v>
      </c>
      <c r="M2070" s="18"/>
      <c r="N2070" s="18"/>
    </row>
    <row r="2071" spans="1:14" ht="15" x14ac:dyDescent="0.25">
      <c r="A2071" t="str">
        <f t="shared" si="32"/>
        <v>VN1825A3211</v>
      </c>
      <c r="B2071" s="17" t="s">
        <v>178</v>
      </c>
      <c r="C2071" s="16" t="s">
        <v>27</v>
      </c>
      <c r="D2071" t="s">
        <v>177</v>
      </c>
      <c r="E2071" s="16" t="s">
        <v>181</v>
      </c>
      <c r="F2071">
        <v>1</v>
      </c>
      <c r="G2071" s="20">
        <v>6.833333333333333</v>
      </c>
      <c r="H2071" s="21">
        <v>1</v>
      </c>
      <c r="I2071" s="19">
        <v>7.833333333333333</v>
      </c>
      <c r="J2071" t="s">
        <v>17</v>
      </c>
      <c r="K2071" s="18">
        <v>187.46</v>
      </c>
      <c r="L2071" s="18">
        <v>145.82</v>
      </c>
      <c r="M2071" s="18"/>
      <c r="N2071" s="18"/>
    </row>
    <row r="2072" spans="1:14" ht="15" x14ac:dyDescent="0.25">
      <c r="A2072" t="str">
        <f t="shared" si="32"/>
        <v>VN1825A3212</v>
      </c>
      <c r="B2072" s="17" t="s">
        <v>178</v>
      </c>
      <c r="C2072" s="16" t="s">
        <v>27</v>
      </c>
      <c r="D2072" t="s">
        <v>177</v>
      </c>
      <c r="E2072" s="16" t="s">
        <v>181</v>
      </c>
      <c r="F2072">
        <v>2</v>
      </c>
      <c r="G2072" s="20">
        <v>6.583333333333333</v>
      </c>
      <c r="H2072" s="21">
        <v>2</v>
      </c>
      <c r="I2072" s="19">
        <v>7.583333333333333</v>
      </c>
      <c r="J2072" t="s">
        <v>17</v>
      </c>
      <c r="K2072" s="18">
        <v>187.46</v>
      </c>
      <c r="L2072" s="18">
        <v>145.82</v>
      </c>
      <c r="M2072" s="18"/>
      <c r="N2072" s="18"/>
    </row>
    <row r="2073" spans="1:14" ht="15" x14ac:dyDescent="0.25">
      <c r="A2073" t="str">
        <f t="shared" si="32"/>
        <v>VN1825A3213</v>
      </c>
      <c r="B2073" s="17" t="s">
        <v>178</v>
      </c>
      <c r="C2073" s="16" t="s">
        <v>27</v>
      </c>
      <c r="D2073" t="s">
        <v>177</v>
      </c>
      <c r="E2073" s="16" t="s">
        <v>181</v>
      </c>
      <c r="F2073">
        <v>3</v>
      </c>
      <c r="G2073" s="20">
        <v>6.916666666666667</v>
      </c>
      <c r="H2073" s="21">
        <v>3</v>
      </c>
      <c r="I2073" s="19">
        <v>7.916666666666667</v>
      </c>
      <c r="J2073" t="s">
        <v>17</v>
      </c>
      <c r="K2073" s="18">
        <v>187.46</v>
      </c>
      <c r="L2073" s="18">
        <v>145.82</v>
      </c>
      <c r="M2073" s="18"/>
      <c r="N2073" s="18"/>
    </row>
    <row r="2074" spans="1:14" ht="15" x14ac:dyDescent="0.25">
      <c r="A2074" t="str">
        <f t="shared" si="32"/>
        <v>VN1825A3214</v>
      </c>
      <c r="B2074" s="17" t="s">
        <v>178</v>
      </c>
      <c r="C2074" s="16" t="s">
        <v>27</v>
      </c>
      <c r="D2074" t="s">
        <v>177</v>
      </c>
      <c r="E2074" s="16" t="s">
        <v>181</v>
      </c>
      <c r="F2074">
        <v>4</v>
      </c>
      <c r="G2074" s="20">
        <v>6.833333333333333</v>
      </c>
      <c r="H2074" s="21">
        <v>4</v>
      </c>
      <c r="I2074" s="19">
        <v>7.833333333333333</v>
      </c>
      <c r="J2074" t="s">
        <v>17</v>
      </c>
      <c r="K2074" s="18">
        <v>187.46</v>
      </c>
      <c r="L2074" s="18">
        <v>145.82</v>
      </c>
      <c r="M2074" s="18"/>
      <c r="N2074" s="18"/>
    </row>
    <row r="2075" spans="1:14" ht="15" x14ac:dyDescent="0.25">
      <c r="A2075" t="str">
        <f t="shared" si="32"/>
        <v>VN1825A3215</v>
      </c>
      <c r="B2075" s="17" t="s">
        <v>178</v>
      </c>
      <c r="C2075" s="16" t="s">
        <v>27</v>
      </c>
      <c r="D2075" t="s">
        <v>177</v>
      </c>
      <c r="E2075" s="16" t="s">
        <v>181</v>
      </c>
      <c r="F2075">
        <v>5</v>
      </c>
      <c r="G2075" s="20">
        <v>6.75</v>
      </c>
      <c r="H2075" s="21">
        <v>5</v>
      </c>
      <c r="I2075" s="19">
        <v>7.75</v>
      </c>
      <c r="J2075" t="s">
        <v>17</v>
      </c>
      <c r="K2075" s="18">
        <v>187.46</v>
      </c>
      <c r="L2075" s="18">
        <v>145.82</v>
      </c>
      <c r="M2075" s="18"/>
      <c r="N2075" s="18"/>
    </row>
    <row r="2076" spans="1:14" ht="15" x14ac:dyDescent="0.25">
      <c r="A2076" t="str">
        <f t="shared" si="32"/>
        <v>VN1825A3216</v>
      </c>
      <c r="B2076" s="17" t="s">
        <v>178</v>
      </c>
      <c r="C2076" s="16" t="s">
        <v>27</v>
      </c>
      <c r="D2076" t="s">
        <v>177</v>
      </c>
      <c r="E2076" s="16" t="s">
        <v>181</v>
      </c>
      <c r="F2076">
        <v>6</v>
      </c>
      <c r="G2076" s="20">
        <v>8</v>
      </c>
      <c r="H2076" s="21">
        <v>6</v>
      </c>
      <c r="I2076" s="19">
        <v>9</v>
      </c>
      <c r="J2076" t="s">
        <v>17</v>
      </c>
      <c r="K2076" s="18">
        <v>187.46</v>
      </c>
      <c r="L2076" s="18">
        <v>145.82</v>
      </c>
      <c r="M2076" s="18"/>
      <c r="N2076" s="18"/>
    </row>
    <row r="2077" spans="1:14" ht="15" x14ac:dyDescent="0.25">
      <c r="A2077" t="str">
        <f t="shared" si="32"/>
        <v>VN1825A3217</v>
      </c>
      <c r="B2077" s="17" t="s">
        <v>178</v>
      </c>
      <c r="C2077" s="16" t="s">
        <v>27</v>
      </c>
      <c r="D2077" t="s">
        <v>177</v>
      </c>
      <c r="E2077" s="16" t="s">
        <v>181</v>
      </c>
      <c r="F2077">
        <v>7</v>
      </c>
      <c r="G2077" s="20">
        <v>6.583333333333333</v>
      </c>
      <c r="H2077" s="21">
        <v>7</v>
      </c>
      <c r="I2077" s="19">
        <v>7.583333333333333</v>
      </c>
      <c r="J2077" t="s">
        <v>17</v>
      </c>
      <c r="K2077" s="18">
        <v>187.46</v>
      </c>
      <c r="L2077" s="18">
        <v>145.82</v>
      </c>
      <c r="M2077" s="18"/>
      <c r="N2077" s="18"/>
    </row>
    <row r="2078" spans="1:14" ht="15" x14ac:dyDescent="0.25">
      <c r="A2078" t="str">
        <f t="shared" si="32"/>
        <v>VN1827A3211</v>
      </c>
      <c r="B2078" s="17" t="s">
        <v>178</v>
      </c>
      <c r="C2078" s="16" t="s">
        <v>27</v>
      </c>
      <c r="D2078" t="s">
        <v>177</v>
      </c>
      <c r="E2078" s="16" t="s">
        <v>645</v>
      </c>
      <c r="F2078">
        <v>1</v>
      </c>
      <c r="G2078" s="20">
        <v>8.6666666666666661</v>
      </c>
      <c r="H2078" s="21">
        <v>1</v>
      </c>
      <c r="I2078" s="19">
        <v>9.6666666666666661</v>
      </c>
      <c r="J2078" t="s">
        <v>17</v>
      </c>
      <c r="K2078" s="18">
        <v>187.46</v>
      </c>
      <c r="L2078" s="18">
        <v>145.82</v>
      </c>
      <c r="M2078" s="18"/>
      <c r="N2078" s="18"/>
    </row>
    <row r="2079" spans="1:14" ht="15" x14ac:dyDescent="0.25">
      <c r="A2079" t="str">
        <f t="shared" si="32"/>
        <v>VN1827A3212</v>
      </c>
      <c r="B2079" s="17" t="s">
        <v>178</v>
      </c>
      <c r="C2079" s="16" t="s">
        <v>27</v>
      </c>
      <c r="D2079" t="s">
        <v>177</v>
      </c>
      <c r="E2079" s="16" t="s">
        <v>645</v>
      </c>
      <c r="F2079">
        <v>2</v>
      </c>
      <c r="G2079" s="20">
        <v>8.6666666666666661</v>
      </c>
      <c r="H2079" s="21">
        <v>2</v>
      </c>
      <c r="I2079" s="19">
        <v>9.6666666666666661</v>
      </c>
      <c r="J2079" t="s">
        <v>17</v>
      </c>
      <c r="K2079" s="18">
        <v>187.46</v>
      </c>
      <c r="L2079" s="18">
        <v>145.82</v>
      </c>
      <c r="M2079" s="18"/>
      <c r="N2079" s="18"/>
    </row>
    <row r="2080" spans="1:14" ht="15" x14ac:dyDescent="0.25">
      <c r="A2080" t="str">
        <f t="shared" si="32"/>
        <v>VN1827A3214</v>
      </c>
      <c r="B2080" s="17" t="s">
        <v>178</v>
      </c>
      <c r="C2080" s="16" t="s">
        <v>27</v>
      </c>
      <c r="D2080" t="s">
        <v>177</v>
      </c>
      <c r="E2080" s="16" t="s">
        <v>645</v>
      </c>
      <c r="F2080">
        <v>4</v>
      </c>
      <c r="G2080" s="20">
        <v>9</v>
      </c>
      <c r="H2080" s="21">
        <v>4</v>
      </c>
      <c r="I2080" s="19">
        <v>10</v>
      </c>
      <c r="J2080" t="s">
        <v>17</v>
      </c>
      <c r="K2080" s="18">
        <v>187.46</v>
      </c>
      <c r="L2080" s="18">
        <v>145.82</v>
      </c>
      <c r="M2080" s="18"/>
      <c r="N2080" s="18"/>
    </row>
    <row r="2081" spans="1:14" ht="15" x14ac:dyDescent="0.25">
      <c r="A2081" t="str">
        <f t="shared" si="32"/>
        <v>VN1827A3215</v>
      </c>
      <c r="B2081" s="17" t="s">
        <v>178</v>
      </c>
      <c r="C2081" s="16" t="s">
        <v>27</v>
      </c>
      <c r="D2081" t="s">
        <v>177</v>
      </c>
      <c r="E2081" s="16" t="s">
        <v>645</v>
      </c>
      <c r="F2081">
        <v>5</v>
      </c>
      <c r="G2081" s="20">
        <v>8.6666666666666661</v>
      </c>
      <c r="H2081" s="21">
        <v>5</v>
      </c>
      <c r="I2081" s="19">
        <v>9.6666666666666661</v>
      </c>
      <c r="J2081" t="s">
        <v>17</v>
      </c>
      <c r="K2081" s="18">
        <v>187.46</v>
      </c>
      <c r="L2081" s="18">
        <v>145.82</v>
      </c>
      <c r="M2081" s="18"/>
      <c r="N2081" s="18"/>
    </row>
    <row r="2082" spans="1:14" ht="15" x14ac:dyDescent="0.25">
      <c r="A2082" t="str">
        <f t="shared" si="32"/>
        <v>VN1827A3216</v>
      </c>
      <c r="B2082" s="17" t="s">
        <v>178</v>
      </c>
      <c r="C2082" s="16" t="s">
        <v>27</v>
      </c>
      <c r="D2082" t="s">
        <v>177</v>
      </c>
      <c r="E2082" s="16" t="s">
        <v>645</v>
      </c>
      <c r="F2082">
        <v>6</v>
      </c>
      <c r="G2082" s="20">
        <v>8.6666666666666661</v>
      </c>
      <c r="H2082" s="21">
        <v>6</v>
      </c>
      <c r="I2082" s="19">
        <v>9.6666666666666661</v>
      </c>
      <c r="J2082" t="s">
        <v>17</v>
      </c>
      <c r="K2082" s="18">
        <v>187.46</v>
      </c>
      <c r="L2082" s="18">
        <v>145.82</v>
      </c>
      <c r="M2082" s="18"/>
      <c r="N2082" s="18"/>
    </row>
    <row r="2083" spans="1:14" ht="15" x14ac:dyDescent="0.25">
      <c r="A2083" t="str">
        <f t="shared" si="32"/>
        <v>VN1827A3217</v>
      </c>
      <c r="B2083" s="17" t="s">
        <v>178</v>
      </c>
      <c r="C2083" s="16" t="s">
        <v>27</v>
      </c>
      <c r="D2083" t="s">
        <v>177</v>
      </c>
      <c r="E2083" s="16" t="s">
        <v>645</v>
      </c>
      <c r="F2083">
        <v>7</v>
      </c>
      <c r="G2083" s="20">
        <v>8.6666666666666661</v>
      </c>
      <c r="H2083" s="21">
        <v>7</v>
      </c>
      <c r="I2083" s="19">
        <v>9.6666666666666661</v>
      </c>
      <c r="J2083" t="s">
        <v>17</v>
      </c>
      <c r="K2083" s="18">
        <v>187.46</v>
      </c>
      <c r="L2083" s="18">
        <v>145.82</v>
      </c>
      <c r="M2083" s="18"/>
      <c r="N2083" s="18"/>
    </row>
    <row r="2084" spans="1:14" ht="15" x14ac:dyDescent="0.25">
      <c r="A2084" t="str">
        <f t="shared" si="32"/>
        <v>VN1833A3211</v>
      </c>
      <c r="B2084" s="17" t="s">
        <v>178</v>
      </c>
      <c r="C2084" s="16" t="s">
        <v>27</v>
      </c>
      <c r="D2084" t="s">
        <v>177</v>
      </c>
      <c r="E2084" s="16" t="s">
        <v>312</v>
      </c>
      <c r="F2084">
        <v>1</v>
      </c>
      <c r="G2084" s="20">
        <v>11</v>
      </c>
      <c r="H2084" s="21">
        <v>1</v>
      </c>
      <c r="I2084" s="19">
        <v>12</v>
      </c>
      <c r="J2084" t="s">
        <v>17</v>
      </c>
      <c r="K2084" s="18">
        <v>187.46</v>
      </c>
      <c r="L2084" s="18">
        <v>145.82</v>
      </c>
      <c r="M2084" s="18"/>
      <c r="N2084" s="18"/>
    </row>
    <row r="2085" spans="1:14" ht="15" x14ac:dyDescent="0.25">
      <c r="A2085" t="str">
        <f t="shared" si="32"/>
        <v>VN1833A3212</v>
      </c>
      <c r="B2085" s="17" t="s">
        <v>178</v>
      </c>
      <c r="C2085" s="16" t="s">
        <v>27</v>
      </c>
      <c r="D2085" t="s">
        <v>177</v>
      </c>
      <c r="E2085" s="16" t="s">
        <v>312</v>
      </c>
      <c r="F2085">
        <v>2</v>
      </c>
      <c r="G2085" s="20">
        <v>11</v>
      </c>
      <c r="H2085" s="21">
        <v>2</v>
      </c>
      <c r="I2085" s="19">
        <v>12</v>
      </c>
      <c r="J2085" t="s">
        <v>17</v>
      </c>
      <c r="K2085" s="18">
        <v>187.46</v>
      </c>
      <c r="L2085" s="18">
        <v>145.82</v>
      </c>
      <c r="M2085" s="18"/>
      <c r="N2085" s="18"/>
    </row>
    <row r="2086" spans="1:14" ht="15" x14ac:dyDescent="0.25">
      <c r="A2086" t="str">
        <f t="shared" si="32"/>
        <v>VN1833A3213</v>
      </c>
      <c r="B2086" s="17" t="s">
        <v>178</v>
      </c>
      <c r="C2086" s="16" t="s">
        <v>27</v>
      </c>
      <c r="D2086" t="s">
        <v>177</v>
      </c>
      <c r="E2086" s="16" t="s">
        <v>312</v>
      </c>
      <c r="F2086">
        <v>3</v>
      </c>
      <c r="G2086" s="20">
        <v>11</v>
      </c>
      <c r="H2086" s="21">
        <v>3</v>
      </c>
      <c r="I2086" s="19">
        <v>12</v>
      </c>
      <c r="J2086" t="s">
        <v>17</v>
      </c>
      <c r="K2086" s="18">
        <v>187.46</v>
      </c>
      <c r="L2086" s="18">
        <v>145.82</v>
      </c>
      <c r="M2086" s="18"/>
      <c r="N2086" s="18"/>
    </row>
    <row r="2087" spans="1:14" ht="15" x14ac:dyDescent="0.25">
      <c r="A2087" t="str">
        <f t="shared" si="32"/>
        <v>VN1833A3214</v>
      </c>
      <c r="B2087" s="17" t="s">
        <v>178</v>
      </c>
      <c r="C2087" s="16" t="s">
        <v>27</v>
      </c>
      <c r="D2087" t="s">
        <v>177</v>
      </c>
      <c r="E2087" s="16" t="s">
        <v>312</v>
      </c>
      <c r="F2087">
        <v>4</v>
      </c>
      <c r="G2087" s="20">
        <v>11.5</v>
      </c>
      <c r="H2087" s="21">
        <v>4</v>
      </c>
      <c r="I2087" s="19">
        <v>12.5</v>
      </c>
      <c r="J2087" t="s">
        <v>17</v>
      </c>
      <c r="K2087" s="18">
        <v>187.46</v>
      </c>
      <c r="L2087" s="18">
        <v>145.82</v>
      </c>
      <c r="M2087" s="18"/>
      <c r="N2087" s="18"/>
    </row>
    <row r="2088" spans="1:14" ht="15" x14ac:dyDescent="0.25">
      <c r="A2088" t="str">
        <f t="shared" si="32"/>
        <v>VN1833A3215</v>
      </c>
      <c r="B2088" s="17" t="s">
        <v>178</v>
      </c>
      <c r="C2088" s="16" t="s">
        <v>27</v>
      </c>
      <c r="D2088" t="s">
        <v>177</v>
      </c>
      <c r="E2088" s="16" t="s">
        <v>312</v>
      </c>
      <c r="F2088">
        <v>5</v>
      </c>
      <c r="G2088" s="20">
        <v>11</v>
      </c>
      <c r="H2088" s="21">
        <v>5</v>
      </c>
      <c r="I2088" s="19">
        <v>12</v>
      </c>
      <c r="J2088" t="s">
        <v>17</v>
      </c>
      <c r="K2088" s="18">
        <v>187.46</v>
      </c>
      <c r="L2088" s="18">
        <v>145.82</v>
      </c>
      <c r="M2088" s="18"/>
      <c r="N2088" s="18"/>
    </row>
    <row r="2089" spans="1:14" ht="15" x14ac:dyDescent="0.25">
      <c r="A2089" t="str">
        <f t="shared" si="32"/>
        <v>VN1833A3216</v>
      </c>
      <c r="B2089" s="17" t="s">
        <v>178</v>
      </c>
      <c r="C2089" s="16" t="s">
        <v>27</v>
      </c>
      <c r="D2089" t="s">
        <v>177</v>
      </c>
      <c r="E2089" s="16" t="s">
        <v>312</v>
      </c>
      <c r="F2089">
        <v>6</v>
      </c>
      <c r="G2089" s="20">
        <v>11</v>
      </c>
      <c r="H2089" s="21">
        <v>6</v>
      </c>
      <c r="I2089" s="19">
        <v>12</v>
      </c>
      <c r="J2089" t="s">
        <v>17</v>
      </c>
      <c r="K2089" s="18">
        <v>187.46</v>
      </c>
      <c r="L2089" s="18">
        <v>145.82</v>
      </c>
      <c r="M2089" s="18"/>
      <c r="N2089" s="18"/>
    </row>
    <row r="2090" spans="1:14" ht="15" x14ac:dyDescent="0.25">
      <c r="A2090" t="str">
        <f t="shared" si="32"/>
        <v>VN1833A3217</v>
      </c>
      <c r="B2090" s="17" t="s">
        <v>178</v>
      </c>
      <c r="C2090" s="16" t="s">
        <v>27</v>
      </c>
      <c r="D2090" t="s">
        <v>177</v>
      </c>
      <c r="E2090" s="16" t="s">
        <v>312</v>
      </c>
      <c r="F2090">
        <v>7</v>
      </c>
      <c r="G2090" s="20">
        <v>12.166666666666666</v>
      </c>
      <c r="H2090" s="21">
        <v>7</v>
      </c>
      <c r="I2090" s="19">
        <v>13.166666666666666</v>
      </c>
      <c r="J2090" t="s">
        <v>17</v>
      </c>
      <c r="K2090" s="18">
        <v>187.46</v>
      </c>
      <c r="L2090" s="18">
        <v>145.82</v>
      </c>
      <c r="M2090" s="18"/>
      <c r="N2090" s="18"/>
    </row>
    <row r="2091" spans="1:14" ht="15" x14ac:dyDescent="0.25">
      <c r="A2091" t="str">
        <f t="shared" si="32"/>
        <v>VN7825A3216</v>
      </c>
      <c r="B2091" s="17" t="s">
        <v>178</v>
      </c>
      <c r="C2091" s="16" t="s">
        <v>27</v>
      </c>
      <c r="D2091" t="s">
        <v>177</v>
      </c>
      <c r="E2091" s="16" t="s">
        <v>808</v>
      </c>
      <c r="F2091">
        <v>6</v>
      </c>
      <c r="G2091" s="20">
        <v>12.166666666666666</v>
      </c>
      <c r="H2091" s="21">
        <v>6</v>
      </c>
      <c r="I2091" s="19">
        <v>13.083333333333334</v>
      </c>
      <c r="J2091" t="s">
        <v>17</v>
      </c>
      <c r="K2091" s="18">
        <v>187.46</v>
      </c>
      <c r="L2091" s="18">
        <v>145.82</v>
      </c>
      <c r="M2091" s="18"/>
      <c r="N2091" s="18"/>
    </row>
    <row r="2092" spans="1:14" ht="15" x14ac:dyDescent="0.25">
      <c r="A2092" t="str">
        <f t="shared" si="32"/>
        <v>VN7825A3217</v>
      </c>
      <c r="B2092" s="17" t="s">
        <v>178</v>
      </c>
      <c r="C2092" s="16" t="s">
        <v>27</v>
      </c>
      <c r="D2092" t="s">
        <v>177</v>
      </c>
      <c r="E2092" s="16" t="s">
        <v>808</v>
      </c>
      <c r="F2092">
        <v>7</v>
      </c>
      <c r="G2092" s="20">
        <v>13.583333333333334</v>
      </c>
      <c r="H2092" s="21">
        <v>7</v>
      </c>
      <c r="I2092" s="19">
        <v>14.5</v>
      </c>
      <c r="J2092" t="s">
        <v>17</v>
      </c>
      <c r="K2092" s="18">
        <v>187.46</v>
      </c>
      <c r="L2092" s="18">
        <v>145.82</v>
      </c>
      <c r="M2092" s="18"/>
      <c r="N2092" s="18"/>
    </row>
    <row r="2093" spans="1:14" ht="15" x14ac:dyDescent="0.25">
      <c r="A2093" t="str">
        <f t="shared" si="32"/>
        <v>VN7827A3211</v>
      </c>
      <c r="B2093" s="17" t="s">
        <v>178</v>
      </c>
      <c r="C2093" s="16" t="s">
        <v>27</v>
      </c>
      <c r="D2093" t="s">
        <v>177</v>
      </c>
      <c r="E2093" s="16" t="s">
        <v>487</v>
      </c>
      <c r="F2093">
        <v>1</v>
      </c>
      <c r="G2093" s="20">
        <v>23.583333333333332</v>
      </c>
      <c r="H2093" s="21">
        <v>2</v>
      </c>
      <c r="I2093" s="19">
        <v>0.58333333333333337</v>
      </c>
      <c r="J2093" t="s">
        <v>17</v>
      </c>
      <c r="K2093" s="18">
        <v>187.46</v>
      </c>
      <c r="L2093" s="18">
        <v>145.82</v>
      </c>
      <c r="M2093" s="18"/>
      <c r="N2093" s="18"/>
    </row>
    <row r="2094" spans="1:14" ht="15" x14ac:dyDescent="0.25">
      <c r="A2094" t="str">
        <f t="shared" si="32"/>
        <v>VN7827A3212</v>
      </c>
      <c r="B2094" s="17" t="s">
        <v>178</v>
      </c>
      <c r="C2094" s="16" t="s">
        <v>27</v>
      </c>
      <c r="D2094" t="s">
        <v>177</v>
      </c>
      <c r="E2094" s="16" t="s">
        <v>487</v>
      </c>
      <c r="F2094">
        <v>2</v>
      </c>
      <c r="G2094" s="20">
        <v>23.583333333333332</v>
      </c>
      <c r="H2094" s="21">
        <v>3</v>
      </c>
      <c r="I2094" s="19">
        <v>0.58333333333333337</v>
      </c>
      <c r="J2094" t="s">
        <v>17</v>
      </c>
      <c r="K2094" s="18">
        <v>187.46</v>
      </c>
      <c r="L2094" s="18">
        <v>145.82</v>
      </c>
      <c r="M2094" s="18"/>
      <c r="N2094" s="18"/>
    </row>
    <row r="2095" spans="1:14" ht="15" x14ac:dyDescent="0.25">
      <c r="A2095" t="str">
        <f t="shared" si="32"/>
        <v>VN7827A3215</v>
      </c>
      <c r="B2095" s="17" t="s">
        <v>178</v>
      </c>
      <c r="C2095" s="16" t="s">
        <v>27</v>
      </c>
      <c r="D2095" t="s">
        <v>177</v>
      </c>
      <c r="E2095" s="16" t="s">
        <v>487</v>
      </c>
      <c r="F2095">
        <v>5</v>
      </c>
      <c r="G2095" s="20">
        <v>23.583333333333332</v>
      </c>
      <c r="H2095" s="21">
        <v>6</v>
      </c>
      <c r="I2095" s="19">
        <v>0.58333333333333337</v>
      </c>
      <c r="J2095" t="s">
        <v>17</v>
      </c>
      <c r="K2095" s="18">
        <v>187.46</v>
      </c>
      <c r="L2095" s="18">
        <v>145.82</v>
      </c>
      <c r="M2095" s="18"/>
      <c r="N2095" s="18"/>
    </row>
    <row r="2096" spans="1:14" ht="15" x14ac:dyDescent="0.25">
      <c r="A2096" t="str">
        <f t="shared" si="32"/>
        <v>VN7827A3216</v>
      </c>
      <c r="B2096" s="17" t="s">
        <v>178</v>
      </c>
      <c r="C2096" s="16" t="s">
        <v>27</v>
      </c>
      <c r="D2096" t="s">
        <v>177</v>
      </c>
      <c r="E2096" s="16" t="s">
        <v>487</v>
      </c>
      <c r="F2096">
        <v>6</v>
      </c>
      <c r="G2096" s="20">
        <v>23.583333333333332</v>
      </c>
      <c r="H2096" s="21">
        <v>7</v>
      </c>
      <c r="I2096" s="19">
        <v>0.58333333333333337</v>
      </c>
      <c r="J2096" t="s">
        <v>17</v>
      </c>
      <c r="K2096" s="18">
        <v>187.46</v>
      </c>
      <c r="L2096" s="18">
        <v>145.82</v>
      </c>
      <c r="M2096" s="18"/>
      <c r="N2096" s="18"/>
    </row>
    <row r="2097" spans="1:14" ht="15" x14ac:dyDescent="0.25">
      <c r="A2097" t="str">
        <f t="shared" si="32"/>
        <v>VN7827A3217</v>
      </c>
      <c r="B2097" s="17" t="s">
        <v>178</v>
      </c>
      <c r="C2097" s="16" t="s">
        <v>27</v>
      </c>
      <c r="D2097" t="s">
        <v>177</v>
      </c>
      <c r="E2097" s="16" t="s">
        <v>487</v>
      </c>
      <c r="F2097">
        <v>7</v>
      </c>
      <c r="G2097" s="20">
        <v>23.583333333333332</v>
      </c>
      <c r="H2097" s="21">
        <v>1</v>
      </c>
      <c r="I2097" s="19">
        <v>0.58333333333333337</v>
      </c>
      <c r="J2097" t="s">
        <v>17</v>
      </c>
      <c r="K2097" s="18">
        <v>187.46</v>
      </c>
      <c r="L2097" s="18">
        <v>145.82</v>
      </c>
      <c r="M2097" s="18"/>
      <c r="N2097" s="18"/>
    </row>
    <row r="2098" spans="1:14" ht="15" x14ac:dyDescent="0.25">
      <c r="A2098" t="str">
        <f t="shared" si="32"/>
        <v>VN7833A3211</v>
      </c>
      <c r="B2098" s="17" t="s">
        <v>178</v>
      </c>
      <c r="C2098" s="16" t="s">
        <v>27</v>
      </c>
      <c r="D2098" t="s">
        <v>177</v>
      </c>
      <c r="E2098" s="16" t="s">
        <v>458</v>
      </c>
      <c r="F2098">
        <v>1</v>
      </c>
      <c r="G2098" s="20">
        <v>9</v>
      </c>
      <c r="H2098" s="21">
        <v>1</v>
      </c>
      <c r="I2098" s="19">
        <v>10</v>
      </c>
      <c r="J2098" t="s">
        <v>17</v>
      </c>
      <c r="K2098" s="18">
        <v>187.46</v>
      </c>
      <c r="L2098" s="18">
        <v>145.82</v>
      </c>
      <c r="M2098" s="18"/>
      <c r="N2098" s="18"/>
    </row>
    <row r="2099" spans="1:14" ht="15" x14ac:dyDescent="0.25">
      <c r="A2099" t="str">
        <f t="shared" si="32"/>
        <v>VN7833A3212</v>
      </c>
      <c r="B2099" s="17" t="s">
        <v>178</v>
      </c>
      <c r="C2099" s="16" t="s">
        <v>27</v>
      </c>
      <c r="D2099" t="s">
        <v>177</v>
      </c>
      <c r="E2099" s="16" t="s">
        <v>458</v>
      </c>
      <c r="F2099">
        <v>2</v>
      </c>
      <c r="G2099" s="20">
        <v>10.666666666666666</v>
      </c>
      <c r="H2099" s="21">
        <v>2</v>
      </c>
      <c r="I2099" s="19">
        <v>11.666666666666666</v>
      </c>
      <c r="J2099" t="s">
        <v>17</v>
      </c>
      <c r="K2099" s="18">
        <v>187.46</v>
      </c>
      <c r="L2099" s="18">
        <v>145.82</v>
      </c>
      <c r="M2099" s="18"/>
      <c r="N2099" s="18"/>
    </row>
    <row r="2100" spans="1:14" ht="15" x14ac:dyDescent="0.25">
      <c r="A2100" t="str">
        <f t="shared" si="32"/>
        <v>VN7833A3213</v>
      </c>
      <c r="B2100" s="17" t="s">
        <v>178</v>
      </c>
      <c r="C2100" s="16" t="s">
        <v>27</v>
      </c>
      <c r="D2100" t="s">
        <v>177</v>
      </c>
      <c r="E2100" s="16" t="s">
        <v>458</v>
      </c>
      <c r="F2100">
        <v>3</v>
      </c>
      <c r="G2100" s="20">
        <v>9</v>
      </c>
      <c r="H2100" s="21">
        <v>3</v>
      </c>
      <c r="I2100" s="19">
        <v>10</v>
      </c>
      <c r="J2100" t="s">
        <v>17</v>
      </c>
      <c r="K2100" s="18">
        <v>187.46</v>
      </c>
      <c r="L2100" s="18">
        <v>145.82</v>
      </c>
      <c r="M2100" s="18"/>
      <c r="N2100" s="18"/>
    </row>
    <row r="2101" spans="1:14" ht="15" x14ac:dyDescent="0.25">
      <c r="A2101" t="str">
        <f t="shared" si="32"/>
        <v>VN7833A3214</v>
      </c>
      <c r="B2101" s="17" t="s">
        <v>178</v>
      </c>
      <c r="C2101" s="16" t="s">
        <v>27</v>
      </c>
      <c r="D2101" t="s">
        <v>177</v>
      </c>
      <c r="E2101" s="16" t="s">
        <v>458</v>
      </c>
      <c r="F2101">
        <v>4</v>
      </c>
      <c r="G2101" s="20">
        <v>9</v>
      </c>
      <c r="H2101" s="21">
        <v>4</v>
      </c>
      <c r="I2101" s="19">
        <v>10</v>
      </c>
      <c r="J2101" t="s">
        <v>17</v>
      </c>
      <c r="K2101" s="18">
        <v>187.46</v>
      </c>
      <c r="L2101" s="18">
        <v>145.82</v>
      </c>
      <c r="M2101" s="18"/>
      <c r="N2101" s="18"/>
    </row>
    <row r="2102" spans="1:14" ht="15" x14ac:dyDescent="0.25">
      <c r="A2102" t="str">
        <f t="shared" si="32"/>
        <v>VN7833A3215</v>
      </c>
      <c r="B2102" s="17" t="s">
        <v>178</v>
      </c>
      <c r="C2102" s="16" t="s">
        <v>27</v>
      </c>
      <c r="D2102" t="s">
        <v>177</v>
      </c>
      <c r="E2102" s="16" t="s">
        <v>458</v>
      </c>
      <c r="F2102">
        <v>5</v>
      </c>
      <c r="G2102" s="20">
        <v>9.8333333333333339</v>
      </c>
      <c r="H2102" s="21">
        <v>5</v>
      </c>
      <c r="I2102" s="19">
        <v>10.833333333333334</v>
      </c>
      <c r="J2102" t="s">
        <v>17</v>
      </c>
      <c r="K2102" s="18">
        <v>187.46</v>
      </c>
      <c r="L2102" s="18">
        <v>145.82</v>
      </c>
      <c r="M2102" s="18"/>
      <c r="N2102" s="18"/>
    </row>
    <row r="2103" spans="1:14" ht="15" x14ac:dyDescent="0.25">
      <c r="A2103" t="str">
        <f t="shared" si="32"/>
        <v>VN7833A3216</v>
      </c>
      <c r="B2103" s="17" t="s">
        <v>178</v>
      </c>
      <c r="C2103" s="16" t="s">
        <v>27</v>
      </c>
      <c r="D2103" t="s">
        <v>177</v>
      </c>
      <c r="E2103" s="16" t="s">
        <v>458</v>
      </c>
      <c r="F2103">
        <v>6</v>
      </c>
      <c r="G2103" s="20">
        <v>9.75</v>
      </c>
      <c r="H2103" s="21">
        <v>6</v>
      </c>
      <c r="I2103" s="19">
        <v>10.75</v>
      </c>
      <c r="J2103" t="s">
        <v>17</v>
      </c>
      <c r="K2103" s="18">
        <v>187.46</v>
      </c>
      <c r="L2103" s="18">
        <v>145.82</v>
      </c>
      <c r="M2103" s="18"/>
      <c r="N2103" s="18"/>
    </row>
    <row r="2104" spans="1:14" ht="15" x14ac:dyDescent="0.25">
      <c r="A2104" t="str">
        <f t="shared" si="32"/>
        <v>VN7833A3217</v>
      </c>
      <c r="B2104" s="15" t="s">
        <v>178</v>
      </c>
      <c r="C2104" s="16" t="s">
        <v>27</v>
      </c>
      <c r="D2104" t="s">
        <v>177</v>
      </c>
      <c r="E2104" s="16" t="s">
        <v>458</v>
      </c>
      <c r="F2104">
        <v>7</v>
      </c>
      <c r="G2104" s="20">
        <v>9.9166666666666661</v>
      </c>
      <c r="H2104" s="21">
        <v>7</v>
      </c>
      <c r="I2104" s="19">
        <v>10.916666666666666</v>
      </c>
      <c r="J2104" t="s">
        <v>17</v>
      </c>
      <c r="K2104" s="18">
        <v>187.46</v>
      </c>
      <c r="L2104" s="18">
        <v>145.82</v>
      </c>
      <c r="M2104" s="18"/>
      <c r="N2104" s="18"/>
    </row>
    <row r="2105" spans="1:14" ht="15" x14ac:dyDescent="0.25">
      <c r="A2105" t="str">
        <f t="shared" si="32"/>
        <v>VN422A3211</v>
      </c>
      <c r="B2105" s="17" t="s">
        <v>592</v>
      </c>
      <c r="C2105" s="16" t="s">
        <v>27</v>
      </c>
      <c r="D2105" t="s">
        <v>327</v>
      </c>
      <c r="E2105" s="16" t="s">
        <v>631</v>
      </c>
      <c r="F2105">
        <v>1</v>
      </c>
      <c r="G2105" s="20">
        <v>17</v>
      </c>
      <c r="H2105" s="21">
        <v>1</v>
      </c>
      <c r="I2105" s="19">
        <v>21.833333333333332</v>
      </c>
      <c r="J2105" t="s">
        <v>17</v>
      </c>
      <c r="K2105" s="18">
        <v>491.39</v>
      </c>
      <c r="L2105" s="18">
        <v>593.96</v>
      </c>
      <c r="M2105" s="18"/>
      <c r="N2105" s="18"/>
    </row>
    <row r="2106" spans="1:14" ht="15" x14ac:dyDescent="0.25">
      <c r="A2106" t="str">
        <f t="shared" si="32"/>
        <v>VN422A3212</v>
      </c>
      <c r="B2106" s="17" t="s">
        <v>592</v>
      </c>
      <c r="C2106" s="16" t="s">
        <v>27</v>
      </c>
      <c r="D2106" t="s">
        <v>327</v>
      </c>
      <c r="E2106" s="16" t="s">
        <v>631</v>
      </c>
      <c r="F2106">
        <v>2</v>
      </c>
      <c r="G2106" s="20">
        <v>17</v>
      </c>
      <c r="H2106" s="21">
        <v>2</v>
      </c>
      <c r="I2106" s="19">
        <v>21.833333333333332</v>
      </c>
      <c r="J2106" t="s">
        <v>17</v>
      </c>
      <c r="K2106" s="18">
        <v>491.39</v>
      </c>
      <c r="L2106" s="18">
        <v>593.96</v>
      </c>
      <c r="M2106" s="18"/>
      <c r="N2106" s="18"/>
    </row>
    <row r="2107" spans="1:14" ht="15" x14ac:dyDescent="0.25">
      <c r="A2107" t="str">
        <f t="shared" si="32"/>
        <v>VN422A3213</v>
      </c>
      <c r="B2107" s="17" t="s">
        <v>592</v>
      </c>
      <c r="C2107" s="16" t="s">
        <v>27</v>
      </c>
      <c r="D2107" t="s">
        <v>327</v>
      </c>
      <c r="E2107" s="16" t="s">
        <v>631</v>
      </c>
      <c r="F2107">
        <v>3</v>
      </c>
      <c r="G2107" s="20">
        <v>17</v>
      </c>
      <c r="H2107" s="21">
        <v>3</v>
      </c>
      <c r="I2107" s="19">
        <v>21.833333333333332</v>
      </c>
      <c r="J2107" t="s">
        <v>17</v>
      </c>
      <c r="K2107" s="18">
        <v>491.39</v>
      </c>
      <c r="L2107" s="18">
        <v>593.96</v>
      </c>
      <c r="M2107" s="18"/>
      <c r="N2107" s="18"/>
    </row>
    <row r="2108" spans="1:14" ht="15" x14ac:dyDescent="0.25">
      <c r="A2108" t="str">
        <f t="shared" si="32"/>
        <v>VN422A3214</v>
      </c>
      <c r="B2108" s="17" t="s">
        <v>592</v>
      </c>
      <c r="C2108" s="16" t="s">
        <v>27</v>
      </c>
      <c r="D2108" t="s">
        <v>327</v>
      </c>
      <c r="E2108" s="16" t="s">
        <v>631</v>
      </c>
      <c r="F2108">
        <v>4</v>
      </c>
      <c r="G2108" s="20">
        <v>17</v>
      </c>
      <c r="H2108" s="21">
        <v>4</v>
      </c>
      <c r="I2108" s="19">
        <v>21.833333333333332</v>
      </c>
      <c r="J2108" t="s">
        <v>17</v>
      </c>
      <c r="K2108" s="18">
        <v>491.39</v>
      </c>
      <c r="L2108" s="18">
        <v>593.96</v>
      </c>
      <c r="M2108" s="18"/>
      <c r="N2108" s="18"/>
    </row>
    <row r="2109" spans="1:14" ht="15" x14ac:dyDescent="0.25">
      <c r="A2109" t="str">
        <f t="shared" si="32"/>
        <v>VN422A3215</v>
      </c>
      <c r="B2109" s="17" t="s">
        <v>592</v>
      </c>
      <c r="C2109" s="16" t="s">
        <v>27</v>
      </c>
      <c r="D2109" t="s">
        <v>327</v>
      </c>
      <c r="E2109" s="16" t="s">
        <v>631</v>
      </c>
      <c r="F2109">
        <v>5</v>
      </c>
      <c r="G2109" s="20">
        <v>17.25</v>
      </c>
      <c r="H2109" s="21">
        <v>5</v>
      </c>
      <c r="I2109" s="19">
        <v>22.083333333333332</v>
      </c>
      <c r="J2109" t="s">
        <v>17</v>
      </c>
      <c r="K2109" s="18">
        <v>491.39</v>
      </c>
      <c r="L2109" s="18">
        <v>593.96</v>
      </c>
      <c r="M2109" s="18"/>
      <c r="N2109" s="18"/>
    </row>
    <row r="2110" spans="1:14" ht="15" x14ac:dyDescent="0.25">
      <c r="A2110" t="str">
        <f t="shared" si="32"/>
        <v>VN422A3216</v>
      </c>
      <c r="B2110" s="17" t="s">
        <v>592</v>
      </c>
      <c r="C2110" s="16" t="s">
        <v>27</v>
      </c>
      <c r="D2110" t="s">
        <v>327</v>
      </c>
      <c r="E2110" s="16" t="s">
        <v>631</v>
      </c>
      <c r="F2110">
        <v>6</v>
      </c>
      <c r="G2110" s="20">
        <v>17</v>
      </c>
      <c r="H2110" s="21">
        <v>6</v>
      </c>
      <c r="I2110" s="19">
        <v>21.833333333333332</v>
      </c>
      <c r="J2110" t="s">
        <v>17</v>
      </c>
      <c r="K2110" s="18">
        <v>491.39</v>
      </c>
      <c r="L2110" s="18">
        <v>593.96</v>
      </c>
      <c r="M2110" s="18"/>
      <c r="N2110" s="18"/>
    </row>
    <row r="2111" spans="1:14" ht="15" x14ac:dyDescent="0.25">
      <c r="A2111" t="str">
        <f t="shared" si="32"/>
        <v>VN422A3217</v>
      </c>
      <c r="B2111" s="15" t="s">
        <v>592</v>
      </c>
      <c r="C2111" s="16" t="s">
        <v>27</v>
      </c>
      <c r="D2111" t="s">
        <v>327</v>
      </c>
      <c r="E2111" s="16" t="s">
        <v>631</v>
      </c>
      <c r="F2111">
        <v>7</v>
      </c>
      <c r="G2111" s="20">
        <v>17</v>
      </c>
      <c r="H2111" s="21">
        <v>7</v>
      </c>
      <c r="I2111" s="19">
        <v>21.833333333333332</v>
      </c>
      <c r="J2111" t="s">
        <v>17</v>
      </c>
      <c r="K2111" s="18">
        <v>491.39</v>
      </c>
      <c r="L2111" s="18">
        <v>593.96</v>
      </c>
      <c r="M2111" s="18"/>
      <c r="N2111" s="18"/>
    </row>
    <row r="2112" spans="1:14" ht="15" x14ac:dyDescent="0.25">
      <c r="A2112" t="str">
        <f t="shared" si="32"/>
        <v>VN522A3211</v>
      </c>
      <c r="B2112" s="17" t="s">
        <v>634</v>
      </c>
      <c r="C2112" s="16" t="s">
        <v>27</v>
      </c>
      <c r="D2112" t="s">
        <v>469</v>
      </c>
      <c r="E2112" s="16" t="s">
        <v>635</v>
      </c>
      <c r="F2112">
        <v>1</v>
      </c>
      <c r="G2112" s="20">
        <v>3</v>
      </c>
      <c r="H2112" s="21">
        <v>1</v>
      </c>
      <c r="I2112" s="19">
        <v>7.25</v>
      </c>
      <c r="J2112" t="s">
        <v>17</v>
      </c>
      <c r="K2112" s="18">
        <v>512.16999999999996</v>
      </c>
      <c r="L2112" s="18">
        <v>469.86</v>
      </c>
      <c r="M2112" s="18"/>
      <c r="N2112" s="18"/>
    </row>
    <row r="2113" spans="1:14" ht="15" x14ac:dyDescent="0.25">
      <c r="A2113" t="str">
        <f t="shared" si="32"/>
        <v>VN522A3212</v>
      </c>
      <c r="B2113" s="17" t="s">
        <v>634</v>
      </c>
      <c r="C2113" s="16" t="s">
        <v>27</v>
      </c>
      <c r="D2113" t="s">
        <v>469</v>
      </c>
      <c r="E2113" s="16" t="s">
        <v>635</v>
      </c>
      <c r="F2113">
        <v>2</v>
      </c>
      <c r="G2113" s="20">
        <v>0.41666666666666669</v>
      </c>
      <c r="H2113" s="21">
        <v>2</v>
      </c>
      <c r="I2113" s="19">
        <v>4.666666666666667</v>
      </c>
      <c r="J2113" t="s">
        <v>17</v>
      </c>
      <c r="K2113" s="18">
        <v>512.16999999999996</v>
      </c>
      <c r="L2113" s="18">
        <v>469.86</v>
      </c>
      <c r="M2113" s="18"/>
      <c r="N2113" s="18"/>
    </row>
    <row r="2114" spans="1:14" ht="15" x14ac:dyDescent="0.25">
      <c r="A2114" t="str">
        <f t="shared" si="32"/>
        <v>VN522A3213</v>
      </c>
      <c r="B2114" s="17" t="s">
        <v>634</v>
      </c>
      <c r="C2114" s="16" t="s">
        <v>27</v>
      </c>
      <c r="D2114" t="s">
        <v>469</v>
      </c>
      <c r="E2114" s="16" t="s">
        <v>635</v>
      </c>
      <c r="F2114">
        <v>3</v>
      </c>
      <c r="G2114" s="20">
        <v>0.41666666666666669</v>
      </c>
      <c r="H2114" s="21">
        <v>3</v>
      </c>
      <c r="I2114" s="19">
        <v>4.666666666666667</v>
      </c>
      <c r="J2114" t="s">
        <v>17</v>
      </c>
      <c r="K2114" s="18">
        <v>769.51</v>
      </c>
      <c r="L2114" s="18">
        <v>705.95</v>
      </c>
      <c r="M2114" s="18"/>
      <c r="N2114" s="18"/>
    </row>
    <row r="2115" spans="1:14" ht="15" x14ac:dyDescent="0.25">
      <c r="A2115" t="str">
        <f t="shared" ref="A2115:A2178" si="33">E2115&amp;J2115&amp;F2115</f>
        <v>VN522A3214</v>
      </c>
      <c r="B2115" s="17" t="s">
        <v>634</v>
      </c>
      <c r="C2115" s="16" t="s">
        <v>27</v>
      </c>
      <c r="D2115" t="s">
        <v>469</v>
      </c>
      <c r="E2115" s="16" t="s">
        <v>635</v>
      </c>
      <c r="F2115">
        <v>4</v>
      </c>
      <c r="G2115" s="20">
        <v>0.41666666666666669</v>
      </c>
      <c r="H2115" s="21">
        <v>4</v>
      </c>
      <c r="I2115" s="19">
        <v>4.666666666666667</v>
      </c>
      <c r="J2115" t="s">
        <v>17</v>
      </c>
      <c r="K2115" s="18">
        <v>512.16999999999996</v>
      </c>
      <c r="L2115" s="18">
        <v>469.86</v>
      </c>
      <c r="M2115" s="18"/>
      <c r="N2115" s="18"/>
    </row>
    <row r="2116" spans="1:14" ht="15" x14ac:dyDescent="0.25">
      <c r="A2116" t="str">
        <f t="shared" si="33"/>
        <v>VN522A3215</v>
      </c>
      <c r="B2116" s="17" t="s">
        <v>634</v>
      </c>
      <c r="C2116" s="16" t="s">
        <v>27</v>
      </c>
      <c r="D2116" t="s">
        <v>469</v>
      </c>
      <c r="E2116" s="16" t="s">
        <v>635</v>
      </c>
      <c r="F2116">
        <v>5</v>
      </c>
      <c r="G2116" s="20">
        <v>0.41666666666666669</v>
      </c>
      <c r="H2116" s="21">
        <v>5</v>
      </c>
      <c r="I2116" s="19">
        <v>4.666666666666667</v>
      </c>
      <c r="J2116" t="s">
        <v>17</v>
      </c>
      <c r="K2116" s="18">
        <v>769.51</v>
      </c>
      <c r="L2116" s="18">
        <v>705.95</v>
      </c>
      <c r="M2116" s="18"/>
      <c r="N2116" s="18"/>
    </row>
    <row r="2117" spans="1:14" ht="15" x14ac:dyDescent="0.25">
      <c r="A2117" t="str">
        <f t="shared" si="33"/>
        <v>VN522A3216</v>
      </c>
      <c r="B2117" s="17" t="s">
        <v>634</v>
      </c>
      <c r="C2117" s="16" t="s">
        <v>27</v>
      </c>
      <c r="D2117" t="s">
        <v>469</v>
      </c>
      <c r="E2117" s="16" t="s">
        <v>635</v>
      </c>
      <c r="F2117">
        <v>6</v>
      </c>
      <c r="G2117" s="20">
        <v>0.41666666666666669</v>
      </c>
      <c r="H2117" s="21">
        <v>6</v>
      </c>
      <c r="I2117" s="19">
        <v>4.666666666666667</v>
      </c>
      <c r="J2117" t="s">
        <v>17</v>
      </c>
      <c r="K2117" s="18">
        <v>512.16999999999996</v>
      </c>
      <c r="L2117" s="18">
        <v>469.86</v>
      </c>
      <c r="M2117" s="18"/>
      <c r="N2117" s="18"/>
    </row>
    <row r="2118" spans="1:14" ht="15" x14ac:dyDescent="0.25">
      <c r="A2118" t="str">
        <f t="shared" si="33"/>
        <v>VN522A3217</v>
      </c>
      <c r="B2118" s="15" t="s">
        <v>634</v>
      </c>
      <c r="C2118" s="16" t="s">
        <v>27</v>
      </c>
      <c r="D2118" t="s">
        <v>469</v>
      </c>
      <c r="E2118" s="16" t="s">
        <v>635</v>
      </c>
      <c r="F2118">
        <v>7</v>
      </c>
      <c r="G2118" s="20">
        <v>0.41666666666666669</v>
      </c>
      <c r="H2118" s="21">
        <v>7</v>
      </c>
      <c r="I2118" s="19">
        <v>4.666666666666667</v>
      </c>
      <c r="J2118" t="s">
        <v>17</v>
      </c>
      <c r="K2118" s="18">
        <v>512.16999999999996</v>
      </c>
      <c r="L2118" s="18">
        <v>469.86</v>
      </c>
      <c r="M2118" s="18"/>
      <c r="N2118" s="18"/>
    </row>
    <row r="2119" spans="1:14" ht="15" x14ac:dyDescent="0.25">
      <c r="A2119" t="str">
        <f t="shared" si="33"/>
        <v>VN1426A3211</v>
      </c>
      <c r="B2119" s="17" t="s">
        <v>247</v>
      </c>
      <c r="C2119" s="16" t="s">
        <v>27</v>
      </c>
      <c r="D2119" t="s">
        <v>246</v>
      </c>
      <c r="E2119" s="16" t="s">
        <v>249</v>
      </c>
      <c r="F2119">
        <v>1</v>
      </c>
      <c r="G2119" s="20">
        <v>5.583333333333333</v>
      </c>
      <c r="H2119" s="21">
        <v>1</v>
      </c>
      <c r="I2119" s="19">
        <v>6.75</v>
      </c>
      <c r="J2119" t="s">
        <v>17</v>
      </c>
      <c r="K2119" s="18">
        <v>159.31</v>
      </c>
      <c r="L2119" s="18">
        <v>161.80000000000001</v>
      </c>
      <c r="M2119" s="18"/>
      <c r="N2119" s="18"/>
    </row>
    <row r="2120" spans="1:14" ht="15" x14ac:dyDescent="0.25">
      <c r="A2120" t="str">
        <f t="shared" si="33"/>
        <v>VN1426A3212</v>
      </c>
      <c r="B2120" s="17" t="s">
        <v>247</v>
      </c>
      <c r="C2120" s="16" t="s">
        <v>27</v>
      </c>
      <c r="D2120" t="s">
        <v>246</v>
      </c>
      <c r="E2120" s="16" t="s">
        <v>249</v>
      </c>
      <c r="F2120">
        <v>2</v>
      </c>
      <c r="G2120" s="20">
        <v>5.666666666666667</v>
      </c>
      <c r="H2120" s="21">
        <v>2</v>
      </c>
      <c r="I2120" s="19">
        <v>6.833333333333333</v>
      </c>
      <c r="J2120" t="s">
        <v>17</v>
      </c>
      <c r="K2120" s="18">
        <v>159.31</v>
      </c>
      <c r="L2120" s="18">
        <v>161.80000000000001</v>
      </c>
      <c r="M2120" s="18"/>
      <c r="N2120" s="18"/>
    </row>
    <row r="2121" spans="1:14" ht="15" x14ac:dyDescent="0.25">
      <c r="A2121" t="str">
        <f t="shared" si="33"/>
        <v>VN1426A3213</v>
      </c>
      <c r="B2121" s="17" t="s">
        <v>247</v>
      </c>
      <c r="C2121" s="16" t="s">
        <v>27</v>
      </c>
      <c r="D2121" t="s">
        <v>246</v>
      </c>
      <c r="E2121" s="16" t="s">
        <v>249</v>
      </c>
      <c r="F2121">
        <v>3</v>
      </c>
      <c r="G2121" s="20">
        <v>5.666666666666667</v>
      </c>
      <c r="H2121" s="21">
        <v>3</v>
      </c>
      <c r="I2121" s="19">
        <v>6.833333333333333</v>
      </c>
      <c r="J2121" t="s">
        <v>17</v>
      </c>
      <c r="K2121" s="18">
        <v>159.31</v>
      </c>
      <c r="L2121" s="18">
        <v>161.80000000000001</v>
      </c>
      <c r="M2121" s="18"/>
      <c r="N2121" s="18"/>
    </row>
    <row r="2122" spans="1:14" ht="15" x14ac:dyDescent="0.25">
      <c r="A2122" t="str">
        <f t="shared" si="33"/>
        <v>VN1426A3214</v>
      </c>
      <c r="B2122" s="17" t="s">
        <v>247</v>
      </c>
      <c r="C2122" s="16" t="s">
        <v>27</v>
      </c>
      <c r="D2122" t="s">
        <v>246</v>
      </c>
      <c r="E2122" s="16" t="s">
        <v>249</v>
      </c>
      <c r="F2122">
        <v>4</v>
      </c>
      <c r="G2122" s="20">
        <v>5.583333333333333</v>
      </c>
      <c r="H2122" s="21">
        <v>4</v>
      </c>
      <c r="I2122" s="19">
        <v>6.75</v>
      </c>
      <c r="J2122" t="s">
        <v>17</v>
      </c>
      <c r="K2122" s="18">
        <v>159.31</v>
      </c>
      <c r="L2122" s="18">
        <v>161.80000000000001</v>
      </c>
      <c r="M2122" s="18"/>
      <c r="N2122" s="18"/>
    </row>
    <row r="2123" spans="1:14" ht="15" x14ac:dyDescent="0.25">
      <c r="A2123" t="str">
        <f t="shared" si="33"/>
        <v>VN1426A3215</v>
      </c>
      <c r="B2123" s="17" t="s">
        <v>247</v>
      </c>
      <c r="C2123" s="16" t="s">
        <v>27</v>
      </c>
      <c r="D2123" t="s">
        <v>246</v>
      </c>
      <c r="E2123" s="16" t="s">
        <v>249</v>
      </c>
      <c r="F2123">
        <v>5</v>
      </c>
      <c r="G2123" s="20">
        <v>5.583333333333333</v>
      </c>
      <c r="H2123" s="21">
        <v>5</v>
      </c>
      <c r="I2123" s="19">
        <v>6.75</v>
      </c>
      <c r="J2123" t="s">
        <v>17</v>
      </c>
      <c r="K2123" s="18">
        <v>159.31</v>
      </c>
      <c r="L2123" s="18">
        <v>161.80000000000001</v>
      </c>
      <c r="M2123" s="18"/>
      <c r="N2123" s="18"/>
    </row>
    <row r="2124" spans="1:14" ht="15" x14ac:dyDescent="0.25">
      <c r="A2124" t="str">
        <f t="shared" si="33"/>
        <v>VN1426A3216</v>
      </c>
      <c r="B2124" s="17" t="s">
        <v>247</v>
      </c>
      <c r="C2124" s="16" t="s">
        <v>27</v>
      </c>
      <c r="D2124" t="s">
        <v>246</v>
      </c>
      <c r="E2124" s="16" t="s">
        <v>249</v>
      </c>
      <c r="F2124">
        <v>6</v>
      </c>
      <c r="G2124" s="20">
        <v>7.416666666666667</v>
      </c>
      <c r="H2124" s="21">
        <v>6</v>
      </c>
      <c r="I2124" s="19">
        <v>8.5833333333333339</v>
      </c>
      <c r="J2124" t="s">
        <v>17</v>
      </c>
      <c r="K2124" s="18">
        <v>159.31</v>
      </c>
      <c r="L2124" s="18">
        <v>161.80000000000001</v>
      </c>
      <c r="M2124" s="18"/>
      <c r="N2124" s="18"/>
    </row>
    <row r="2125" spans="1:14" ht="15" x14ac:dyDescent="0.25">
      <c r="A2125" t="str">
        <f t="shared" si="33"/>
        <v>VN1426A3217</v>
      </c>
      <c r="B2125" s="15" t="s">
        <v>247</v>
      </c>
      <c r="C2125" s="16" t="s">
        <v>27</v>
      </c>
      <c r="D2125" t="s">
        <v>246</v>
      </c>
      <c r="E2125" s="16" t="s">
        <v>249</v>
      </c>
      <c r="F2125">
        <v>7</v>
      </c>
      <c r="G2125" s="20">
        <v>5.583333333333333</v>
      </c>
      <c r="H2125" s="21">
        <v>7</v>
      </c>
      <c r="I2125" s="19">
        <v>6.75</v>
      </c>
      <c r="J2125" t="s">
        <v>17</v>
      </c>
      <c r="K2125" s="18">
        <v>159.31</v>
      </c>
      <c r="L2125" s="18">
        <v>161.80000000000001</v>
      </c>
      <c r="M2125" s="18"/>
      <c r="N2125" s="18"/>
    </row>
    <row r="2126" spans="1:14" ht="15" x14ac:dyDescent="0.25">
      <c r="A2126" t="str">
        <f t="shared" si="33"/>
        <v>VN813A3213</v>
      </c>
      <c r="B2126" s="17" t="s">
        <v>643</v>
      </c>
      <c r="C2126" s="16" t="s">
        <v>27</v>
      </c>
      <c r="D2126" t="s">
        <v>87</v>
      </c>
      <c r="E2126" s="16" t="s">
        <v>749</v>
      </c>
      <c r="F2126">
        <v>3</v>
      </c>
      <c r="G2126" s="20">
        <v>9.3333333333333339</v>
      </c>
      <c r="H2126" s="21">
        <v>3</v>
      </c>
      <c r="I2126" s="19">
        <v>10.5</v>
      </c>
      <c r="J2126" t="s">
        <v>17</v>
      </c>
      <c r="K2126" s="18">
        <v>236.48</v>
      </c>
      <c r="L2126" s="18">
        <v>229.42</v>
      </c>
      <c r="M2126" s="18"/>
      <c r="N2126" s="18"/>
    </row>
    <row r="2127" spans="1:14" ht="15" x14ac:dyDescent="0.25">
      <c r="A2127" t="str">
        <f t="shared" si="33"/>
        <v>VN813A3214</v>
      </c>
      <c r="B2127" s="17" t="s">
        <v>643</v>
      </c>
      <c r="C2127" s="16" t="s">
        <v>27</v>
      </c>
      <c r="D2127" t="s">
        <v>87</v>
      </c>
      <c r="E2127" s="16" t="s">
        <v>749</v>
      </c>
      <c r="F2127">
        <v>4</v>
      </c>
      <c r="G2127" s="20">
        <v>9.3333333333333339</v>
      </c>
      <c r="H2127" s="21">
        <v>4</v>
      </c>
      <c r="I2127" s="19">
        <v>10.5</v>
      </c>
      <c r="J2127" t="s">
        <v>17</v>
      </c>
      <c r="K2127" s="18">
        <v>236.48</v>
      </c>
      <c r="L2127" s="18">
        <v>229.42</v>
      </c>
      <c r="M2127" s="18"/>
      <c r="N2127" s="18"/>
    </row>
    <row r="2128" spans="1:14" ht="15" x14ac:dyDescent="0.25">
      <c r="A2128" t="str">
        <f t="shared" si="33"/>
        <v>VN813A3215</v>
      </c>
      <c r="B2128" s="17" t="s">
        <v>643</v>
      </c>
      <c r="C2128" s="16" t="s">
        <v>27</v>
      </c>
      <c r="D2128" t="s">
        <v>87</v>
      </c>
      <c r="E2128" s="16" t="s">
        <v>749</v>
      </c>
      <c r="F2128">
        <v>5</v>
      </c>
      <c r="G2128" s="20">
        <v>9.3333333333333339</v>
      </c>
      <c r="H2128" s="21">
        <v>5</v>
      </c>
      <c r="I2128" s="19">
        <v>10.5</v>
      </c>
      <c r="J2128" t="s">
        <v>17</v>
      </c>
      <c r="K2128" s="18">
        <v>236.48</v>
      </c>
      <c r="L2128" s="18">
        <v>229.42</v>
      </c>
      <c r="M2128" s="18"/>
      <c r="N2128" s="18"/>
    </row>
    <row r="2129" spans="1:14" ht="15" x14ac:dyDescent="0.25">
      <c r="A2129" t="str">
        <f t="shared" si="33"/>
        <v>VN813A3216</v>
      </c>
      <c r="B2129" s="17" t="s">
        <v>643</v>
      </c>
      <c r="C2129" s="16" t="s">
        <v>27</v>
      </c>
      <c r="D2129" t="s">
        <v>87</v>
      </c>
      <c r="E2129" s="16" t="s">
        <v>749</v>
      </c>
      <c r="F2129">
        <v>6</v>
      </c>
      <c r="G2129" s="20">
        <v>9.3333333333333339</v>
      </c>
      <c r="H2129" s="21">
        <v>6</v>
      </c>
      <c r="I2129" s="19">
        <v>10.5</v>
      </c>
      <c r="J2129" t="s">
        <v>17</v>
      </c>
      <c r="K2129" s="18">
        <v>236.48</v>
      </c>
      <c r="L2129" s="18">
        <v>229.42</v>
      </c>
      <c r="M2129" s="18"/>
      <c r="N2129" s="18"/>
    </row>
    <row r="2130" spans="1:14" ht="15" x14ac:dyDescent="0.25">
      <c r="A2130" t="str">
        <f t="shared" si="33"/>
        <v>VN813A3217</v>
      </c>
      <c r="B2130" s="17" t="s">
        <v>643</v>
      </c>
      <c r="C2130" s="16" t="s">
        <v>27</v>
      </c>
      <c r="D2130" t="s">
        <v>87</v>
      </c>
      <c r="E2130" s="16" t="s">
        <v>749</v>
      </c>
      <c r="F2130">
        <v>7</v>
      </c>
      <c r="G2130" s="20">
        <v>9.3333333333333339</v>
      </c>
      <c r="H2130" s="21">
        <v>7</v>
      </c>
      <c r="I2130" s="19">
        <v>10.5</v>
      </c>
      <c r="J2130" t="s">
        <v>17</v>
      </c>
      <c r="K2130" s="18">
        <v>236.48</v>
      </c>
      <c r="L2130" s="18">
        <v>229.42</v>
      </c>
      <c r="M2130" s="18"/>
      <c r="N2130" s="18"/>
    </row>
    <row r="2131" spans="1:14" ht="15" x14ac:dyDescent="0.25">
      <c r="A2131" t="str">
        <f t="shared" si="33"/>
        <v>VN815A3211</v>
      </c>
      <c r="B2131" s="17" t="s">
        <v>643</v>
      </c>
      <c r="C2131" s="16" t="s">
        <v>27</v>
      </c>
      <c r="D2131" t="s">
        <v>87</v>
      </c>
      <c r="E2131" s="16" t="s">
        <v>646</v>
      </c>
      <c r="F2131">
        <v>1</v>
      </c>
      <c r="G2131" s="20">
        <v>12.416666666666666</v>
      </c>
      <c r="H2131" s="21">
        <v>1</v>
      </c>
      <c r="I2131" s="19">
        <v>13.583333333333334</v>
      </c>
      <c r="J2131" t="s">
        <v>17</v>
      </c>
      <c r="K2131" s="18">
        <v>236.48</v>
      </c>
      <c r="L2131" s="18">
        <v>229.42</v>
      </c>
      <c r="M2131" s="18"/>
      <c r="N2131" s="18"/>
    </row>
    <row r="2132" spans="1:14" ht="15" x14ac:dyDescent="0.25">
      <c r="A2132" t="str">
        <f t="shared" si="33"/>
        <v>VN815A3212</v>
      </c>
      <c r="B2132" s="17" t="s">
        <v>643</v>
      </c>
      <c r="C2132" s="16" t="s">
        <v>27</v>
      </c>
      <c r="D2132" t="s">
        <v>87</v>
      </c>
      <c r="E2132" s="16" t="s">
        <v>646</v>
      </c>
      <c r="F2132">
        <v>2</v>
      </c>
      <c r="G2132" s="20">
        <v>12.416666666666666</v>
      </c>
      <c r="H2132" s="21">
        <v>2</v>
      </c>
      <c r="I2132" s="19">
        <v>13.583333333333334</v>
      </c>
      <c r="J2132" t="s">
        <v>17</v>
      </c>
      <c r="K2132" s="18">
        <v>236.48</v>
      </c>
      <c r="L2132" s="18">
        <v>229.42</v>
      </c>
      <c r="M2132" s="18"/>
      <c r="N2132" s="18"/>
    </row>
    <row r="2133" spans="1:14" ht="15" x14ac:dyDescent="0.25">
      <c r="A2133" t="str">
        <f t="shared" si="33"/>
        <v>VN815A3214</v>
      </c>
      <c r="B2133" s="17" t="s">
        <v>643</v>
      </c>
      <c r="C2133" s="16" t="s">
        <v>27</v>
      </c>
      <c r="D2133" t="s">
        <v>87</v>
      </c>
      <c r="E2133" s="16" t="s">
        <v>646</v>
      </c>
      <c r="F2133">
        <v>4</v>
      </c>
      <c r="G2133" s="20">
        <v>12.416666666666666</v>
      </c>
      <c r="H2133" s="21">
        <v>4</v>
      </c>
      <c r="I2133" s="19">
        <v>13.583333333333334</v>
      </c>
      <c r="J2133" t="s">
        <v>17</v>
      </c>
      <c r="K2133" s="18">
        <v>236.48</v>
      </c>
      <c r="L2133" s="18">
        <v>229.42</v>
      </c>
      <c r="M2133" s="18"/>
      <c r="N2133" s="18"/>
    </row>
    <row r="2134" spans="1:14" ht="15" x14ac:dyDescent="0.25">
      <c r="A2134" t="str">
        <f t="shared" si="33"/>
        <v>VN815A3215</v>
      </c>
      <c r="B2134" s="15" t="s">
        <v>643</v>
      </c>
      <c r="C2134" s="16" t="s">
        <v>27</v>
      </c>
      <c r="D2134" t="s">
        <v>87</v>
      </c>
      <c r="E2134" s="16" t="s">
        <v>646</v>
      </c>
      <c r="F2134">
        <v>5</v>
      </c>
      <c r="G2134" s="20">
        <v>12.416666666666666</v>
      </c>
      <c r="H2134" s="21">
        <v>5</v>
      </c>
      <c r="I2134" s="19">
        <v>13.583333333333334</v>
      </c>
      <c r="J2134" t="s">
        <v>17</v>
      </c>
      <c r="K2134" s="18">
        <v>236.48</v>
      </c>
      <c r="L2134" s="18">
        <v>229.42</v>
      </c>
      <c r="M2134" s="18"/>
      <c r="N2134" s="18"/>
    </row>
    <row r="2135" spans="1:14" ht="15" x14ac:dyDescent="0.25">
      <c r="A2135" t="str">
        <f t="shared" si="33"/>
        <v>VN943A3211</v>
      </c>
      <c r="B2135" s="17" t="s">
        <v>475</v>
      </c>
      <c r="C2135" s="16" t="s">
        <v>27</v>
      </c>
      <c r="D2135" t="s">
        <v>439</v>
      </c>
      <c r="E2135" s="16" t="s">
        <v>477</v>
      </c>
      <c r="F2135">
        <v>1</v>
      </c>
      <c r="G2135" s="20">
        <v>2.5</v>
      </c>
      <c r="H2135" s="21">
        <v>1</v>
      </c>
      <c r="I2135" s="19">
        <v>4.583333333333333</v>
      </c>
      <c r="J2135" t="s">
        <v>17</v>
      </c>
      <c r="K2135" s="18">
        <v>390.23</v>
      </c>
      <c r="L2135" s="18">
        <v>402.96</v>
      </c>
      <c r="M2135" s="18"/>
      <c r="N2135" s="18"/>
    </row>
    <row r="2136" spans="1:14" ht="15" x14ac:dyDescent="0.25">
      <c r="A2136" t="str">
        <f t="shared" si="33"/>
        <v>VN943A3213</v>
      </c>
      <c r="B2136" s="17" t="s">
        <v>475</v>
      </c>
      <c r="C2136" s="16" t="s">
        <v>27</v>
      </c>
      <c r="D2136" t="s">
        <v>439</v>
      </c>
      <c r="E2136" s="16" t="s">
        <v>477</v>
      </c>
      <c r="F2136">
        <v>3</v>
      </c>
      <c r="G2136" s="20">
        <v>2.5</v>
      </c>
      <c r="H2136" s="21">
        <v>3</v>
      </c>
      <c r="I2136" s="19">
        <v>4.583333333333333</v>
      </c>
      <c r="J2136" t="s">
        <v>17</v>
      </c>
      <c r="K2136" s="18">
        <v>390.23</v>
      </c>
      <c r="L2136" s="18">
        <v>402.96</v>
      </c>
      <c r="M2136" s="18"/>
      <c r="N2136" s="18"/>
    </row>
    <row r="2137" spans="1:14" ht="15" x14ac:dyDescent="0.25">
      <c r="A2137" t="str">
        <f t="shared" si="33"/>
        <v>VN943A3214</v>
      </c>
      <c r="B2137" s="17" t="s">
        <v>475</v>
      </c>
      <c r="C2137" s="16" t="s">
        <v>27</v>
      </c>
      <c r="D2137" t="s">
        <v>439</v>
      </c>
      <c r="E2137" s="16" t="s">
        <v>477</v>
      </c>
      <c r="F2137">
        <v>4</v>
      </c>
      <c r="G2137" s="20">
        <v>2.5</v>
      </c>
      <c r="H2137" s="21">
        <v>4</v>
      </c>
      <c r="I2137" s="19">
        <v>4.583333333333333</v>
      </c>
      <c r="J2137" t="s">
        <v>17</v>
      </c>
      <c r="K2137" s="18">
        <v>390.23</v>
      </c>
      <c r="L2137" s="18">
        <v>402.96</v>
      </c>
      <c r="M2137" s="18"/>
      <c r="N2137" s="18"/>
    </row>
    <row r="2138" spans="1:14" ht="15" x14ac:dyDescent="0.25">
      <c r="A2138" t="str">
        <f t="shared" si="33"/>
        <v>VN943A3215</v>
      </c>
      <c r="B2138" s="17" t="s">
        <v>475</v>
      </c>
      <c r="C2138" s="16" t="s">
        <v>27</v>
      </c>
      <c r="D2138" t="s">
        <v>439</v>
      </c>
      <c r="E2138" s="16" t="s">
        <v>477</v>
      </c>
      <c r="F2138">
        <v>5</v>
      </c>
      <c r="G2138" s="20">
        <v>2.5</v>
      </c>
      <c r="H2138" s="21">
        <v>5</v>
      </c>
      <c r="I2138" s="19">
        <v>4.583333333333333</v>
      </c>
      <c r="J2138" t="s">
        <v>17</v>
      </c>
      <c r="K2138" s="18">
        <v>390.23</v>
      </c>
      <c r="L2138" s="18">
        <v>402.96</v>
      </c>
      <c r="M2138" s="18"/>
      <c r="N2138" s="18"/>
    </row>
    <row r="2139" spans="1:14" ht="15" x14ac:dyDescent="0.25">
      <c r="A2139" t="str">
        <f t="shared" si="33"/>
        <v>VN943A3217</v>
      </c>
      <c r="B2139" s="15" t="s">
        <v>475</v>
      </c>
      <c r="C2139" s="16" t="s">
        <v>27</v>
      </c>
      <c r="D2139" t="s">
        <v>439</v>
      </c>
      <c r="E2139" s="16" t="s">
        <v>477</v>
      </c>
      <c r="F2139">
        <v>7</v>
      </c>
      <c r="G2139" s="20">
        <v>2.5</v>
      </c>
      <c r="H2139" s="21">
        <v>7</v>
      </c>
      <c r="I2139" s="19">
        <v>4.583333333333333</v>
      </c>
      <c r="J2139" t="s">
        <v>17</v>
      </c>
      <c r="K2139" s="18">
        <v>390.23</v>
      </c>
      <c r="L2139" s="18">
        <v>402.96</v>
      </c>
      <c r="M2139" s="18"/>
      <c r="N2139" s="18"/>
    </row>
    <row r="2140" spans="1:14" ht="15" x14ac:dyDescent="0.25">
      <c r="A2140" t="str">
        <f t="shared" si="33"/>
        <v>VN651A3211</v>
      </c>
      <c r="B2140" s="17" t="s">
        <v>59</v>
      </c>
      <c r="C2140" s="16" t="s">
        <v>27</v>
      </c>
      <c r="D2140" t="s">
        <v>44</v>
      </c>
      <c r="E2140" s="16" t="s">
        <v>58</v>
      </c>
      <c r="F2140">
        <v>1</v>
      </c>
      <c r="G2140" s="20">
        <v>1.9166666666666665</v>
      </c>
      <c r="H2140" s="21">
        <v>1</v>
      </c>
      <c r="I2140" s="19">
        <v>4.166666666666667</v>
      </c>
      <c r="J2140" t="s">
        <v>17</v>
      </c>
      <c r="K2140" s="18">
        <v>395.75</v>
      </c>
      <c r="L2140" s="18">
        <v>351.38</v>
      </c>
      <c r="M2140" s="18"/>
      <c r="N2140" s="18"/>
    </row>
    <row r="2141" spans="1:14" ht="15" x14ac:dyDescent="0.25">
      <c r="A2141" t="str">
        <f t="shared" si="33"/>
        <v>VN651A3212</v>
      </c>
      <c r="B2141" s="17" t="s">
        <v>59</v>
      </c>
      <c r="C2141" s="16" t="s">
        <v>27</v>
      </c>
      <c r="D2141" t="s">
        <v>44</v>
      </c>
      <c r="E2141" s="16" t="s">
        <v>58</v>
      </c>
      <c r="F2141">
        <v>2</v>
      </c>
      <c r="G2141" s="20">
        <v>1.9166666666666665</v>
      </c>
      <c r="H2141" s="21">
        <v>2</v>
      </c>
      <c r="I2141" s="19">
        <v>4.166666666666667</v>
      </c>
      <c r="J2141" t="s">
        <v>17</v>
      </c>
      <c r="K2141" s="18">
        <v>395.75</v>
      </c>
      <c r="L2141" s="18">
        <v>351.38</v>
      </c>
      <c r="M2141" s="18"/>
      <c r="N2141" s="18"/>
    </row>
    <row r="2142" spans="1:14" ht="15" x14ac:dyDescent="0.25">
      <c r="A2142" t="str">
        <f t="shared" si="33"/>
        <v>VN651A3213</v>
      </c>
      <c r="B2142" s="17" t="s">
        <v>59</v>
      </c>
      <c r="C2142" s="16" t="s">
        <v>27</v>
      </c>
      <c r="D2142" t="s">
        <v>44</v>
      </c>
      <c r="E2142" s="16" t="s">
        <v>58</v>
      </c>
      <c r="F2142">
        <v>3</v>
      </c>
      <c r="G2142" s="20">
        <v>1.9166666666666665</v>
      </c>
      <c r="H2142" s="21">
        <v>3</v>
      </c>
      <c r="I2142" s="19">
        <v>4.166666666666667</v>
      </c>
      <c r="J2142" t="s">
        <v>17</v>
      </c>
      <c r="K2142" s="18">
        <v>395.75</v>
      </c>
      <c r="L2142" s="18">
        <v>351.38</v>
      </c>
      <c r="M2142" s="18"/>
      <c r="N2142" s="18"/>
    </row>
    <row r="2143" spans="1:14" ht="15" x14ac:dyDescent="0.25">
      <c r="A2143" t="str">
        <f t="shared" si="33"/>
        <v>VN651A3214</v>
      </c>
      <c r="B2143" s="17" t="s">
        <v>59</v>
      </c>
      <c r="C2143" s="16" t="s">
        <v>27</v>
      </c>
      <c r="D2143" t="s">
        <v>44</v>
      </c>
      <c r="E2143" s="16" t="s">
        <v>58</v>
      </c>
      <c r="F2143">
        <v>4</v>
      </c>
      <c r="G2143" s="20">
        <v>2.0833333333333335</v>
      </c>
      <c r="H2143" s="21">
        <v>4</v>
      </c>
      <c r="I2143" s="19">
        <v>4.166666666666667</v>
      </c>
      <c r="J2143" t="s">
        <v>17</v>
      </c>
      <c r="K2143" s="18">
        <v>395.75</v>
      </c>
      <c r="L2143" s="18">
        <v>351.38</v>
      </c>
      <c r="M2143" s="18"/>
      <c r="N2143" s="18"/>
    </row>
    <row r="2144" spans="1:14" ht="15" x14ac:dyDescent="0.25">
      <c r="A2144" t="str">
        <f t="shared" si="33"/>
        <v>VN651A3215</v>
      </c>
      <c r="B2144" s="17" t="s">
        <v>59</v>
      </c>
      <c r="C2144" s="16" t="s">
        <v>27</v>
      </c>
      <c r="D2144" t="s">
        <v>44</v>
      </c>
      <c r="E2144" s="16" t="s">
        <v>58</v>
      </c>
      <c r="F2144">
        <v>5</v>
      </c>
      <c r="G2144" s="20">
        <v>1.9166666666666665</v>
      </c>
      <c r="H2144" s="21">
        <v>5</v>
      </c>
      <c r="I2144" s="19">
        <v>4.166666666666667</v>
      </c>
      <c r="J2144" t="s">
        <v>17</v>
      </c>
      <c r="K2144" s="18">
        <v>395.75</v>
      </c>
      <c r="L2144" s="18">
        <v>351.38</v>
      </c>
      <c r="M2144" s="18"/>
      <c r="N2144" s="18"/>
    </row>
    <row r="2145" spans="1:14" ht="15" x14ac:dyDescent="0.25">
      <c r="A2145" t="str">
        <f t="shared" si="33"/>
        <v>VN651A3216</v>
      </c>
      <c r="B2145" s="17" t="s">
        <v>59</v>
      </c>
      <c r="C2145" s="16" t="s">
        <v>27</v>
      </c>
      <c r="D2145" t="s">
        <v>44</v>
      </c>
      <c r="E2145" s="16" t="s">
        <v>58</v>
      </c>
      <c r="F2145">
        <v>6</v>
      </c>
      <c r="G2145" s="20">
        <v>1.9166666666666665</v>
      </c>
      <c r="H2145" s="21">
        <v>6</v>
      </c>
      <c r="I2145" s="19">
        <v>4.166666666666667</v>
      </c>
      <c r="J2145" t="s">
        <v>17</v>
      </c>
      <c r="K2145" s="18">
        <v>395.75</v>
      </c>
      <c r="L2145" s="18">
        <v>351.38</v>
      </c>
      <c r="M2145" s="18"/>
      <c r="N2145" s="18"/>
    </row>
    <row r="2146" spans="1:14" ht="15" x14ac:dyDescent="0.25">
      <c r="A2146" t="str">
        <f t="shared" si="33"/>
        <v>VN651A3217</v>
      </c>
      <c r="B2146" s="17" t="s">
        <v>59</v>
      </c>
      <c r="C2146" s="16" t="s">
        <v>27</v>
      </c>
      <c r="D2146" t="s">
        <v>44</v>
      </c>
      <c r="E2146" s="16" t="s">
        <v>58</v>
      </c>
      <c r="F2146">
        <v>7</v>
      </c>
      <c r="G2146" s="20">
        <v>1.9166666666666665</v>
      </c>
      <c r="H2146" s="21">
        <v>7</v>
      </c>
      <c r="I2146" s="19">
        <v>4.166666666666667</v>
      </c>
      <c r="J2146" t="s">
        <v>17</v>
      </c>
      <c r="K2146" s="18">
        <v>395.75</v>
      </c>
      <c r="L2146" s="18">
        <v>351.38</v>
      </c>
      <c r="M2146" s="18"/>
      <c r="N2146" s="18"/>
    </row>
    <row r="2147" spans="1:14" ht="15" x14ac:dyDescent="0.25">
      <c r="A2147" t="str">
        <f t="shared" si="33"/>
        <v>VN655A3211</v>
      </c>
      <c r="B2147" s="17" t="s">
        <v>59</v>
      </c>
      <c r="C2147" s="16" t="s">
        <v>27</v>
      </c>
      <c r="D2147" t="s">
        <v>44</v>
      </c>
      <c r="E2147" s="16" t="s">
        <v>95</v>
      </c>
      <c r="F2147">
        <v>1</v>
      </c>
      <c r="G2147" s="20">
        <v>7.166666666666667</v>
      </c>
      <c r="H2147" s="21">
        <v>1</v>
      </c>
      <c r="I2147" s="19">
        <v>9.4166666666666661</v>
      </c>
      <c r="J2147" t="s">
        <v>17</v>
      </c>
      <c r="K2147" s="18">
        <v>395.75</v>
      </c>
      <c r="L2147" s="18">
        <v>351.38</v>
      </c>
      <c r="M2147" s="18"/>
      <c r="N2147" s="18"/>
    </row>
    <row r="2148" spans="1:14" ht="15" x14ac:dyDescent="0.25">
      <c r="A2148" t="str">
        <f t="shared" si="33"/>
        <v>VN655A3212</v>
      </c>
      <c r="B2148" s="17" t="s">
        <v>59</v>
      </c>
      <c r="C2148" s="16" t="s">
        <v>27</v>
      </c>
      <c r="D2148" t="s">
        <v>44</v>
      </c>
      <c r="E2148" s="16" t="s">
        <v>95</v>
      </c>
      <c r="F2148">
        <v>2</v>
      </c>
      <c r="G2148" s="20">
        <v>7.25</v>
      </c>
      <c r="H2148" s="21">
        <v>2</v>
      </c>
      <c r="I2148" s="19">
        <v>9.5</v>
      </c>
      <c r="J2148" t="s">
        <v>17</v>
      </c>
      <c r="K2148" s="18">
        <v>395.75</v>
      </c>
      <c r="L2148" s="18">
        <v>351.38</v>
      </c>
      <c r="M2148" s="18"/>
      <c r="N2148" s="18"/>
    </row>
    <row r="2149" spans="1:14" ht="15" x14ac:dyDescent="0.25">
      <c r="A2149" t="str">
        <f t="shared" si="33"/>
        <v>VN655A3213</v>
      </c>
      <c r="B2149" s="17" t="s">
        <v>59</v>
      </c>
      <c r="C2149" s="16" t="s">
        <v>27</v>
      </c>
      <c r="D2149" t="s">
        <v>44</v>
      </c>
      <c r="E2149" s="16" t="s">
        <v>95</v>
      </c>
      <c r="F2149">
        <v>3</v>
      </c>
      <c r="G2149" s="20">
        <v>7.25</v>
      </c>
      <c r="H2149" s="21">
        <v>3</v>
      </c>
      <c r="I2149" s="19">
        <v>9.5</v>
      </c>
      <c r="J2149" t="s">
        <v>17</v>
      </c>
      <c r="K2149" s="18">
        <v>395.75</v>
      </c>
      <c r="L2149" s="18">
        <v>351.38</v>
      </c>
      <c r="M2149" s="18"/>
      <c r="N2149" s="18"/>
    </row>
    <row r="2150" spans="1:14" ht="15" x14ac:dyDescent="0.25">
      <c r="A2150" t="str">
        <f t="shared" si="33"/>
        <v>VN655A3214</v>
      </c>
      <c r="B2150" s="17" t="s">
        <v>59</v>
      </c>
      <c r="C2150" s="16" t="s">
        <v>27</v>
      </c>
      <c r="D2150" t="s">
        <v>44</v>
      </c>
      <c r="E2150" s="16" t="s">
        <v>95</v>
      </c>
      <c r="F2150">
        <v>4</v>
      </c>
      <c r="G2150" s="20">
        <v>7.333333333333333</v>
      </c>
      <c r="H2150" s="21">
        <v>4</v>
      </c>
      <c r="I2150" s="19">
        <v>9.4166666666666661</v>
      </c>
      <c r="J2150" t="s">
        <v>17</v>
      </c>
      <c r="K2150" s="18">
        <v>395.75</v>
      </c>
      <c r="L2150" s="18">
        <v>351.38</v>
      </c>
      <c r="M2150" s="18"/>
      <c r="N2150" s="18"/>
    </row>
    <row r="2151" spans="1:14" ht="15" x14ac:dyDescent="0.25">
      <c r="A2151" t="str">
        <f t="shared" si="33"/>
        <v>VN655A3215</v>
      </c>
      <c r="B2151" s="17" t="s">
        <v>59</v>
      </c>
      <c r="C2151" s="16" t="s">
        <v>27</v>
      </c>
      <c r="D2151" t="s">
        <v>44</v>
      </c>
      <c r="E2151" s="16" t="s">
        <v>95</v>
      </c>
      <c r="F2151">
        <v>5</v>
      </c>
      <c r="G2151" s="20">
        <v>7.166666666666667</v>
      </c>
      <c r="H2151" s="21">
        <v>5</v>
      </c>
      <c r="I2151" s="19">
        <v>9.4166666666666661</v>
      </c>
      <c r="J2151" t="s">
        <v>17</v>
      </c>
      <c r="K2151" s="18">
        <v>395.75</v>
      </c>
      <c r="L2151" s="18">
        <v>351.38</v>
      </c>
      <c r="M2151" s="18"/>
      <c r="N2151" s="18"/>
    </row>
    <row r="2152" spans="1:14" ht="15" x14ac:dyDescent="0.25">
      <c r="A2152" t="str">
        <f t="shared" si="33"/>
        <v>VN655A3216</v>
      </c>
      <c r="B2152" s="17" t="s">
        <v>59</v>
      </c>
      <c r="C2152" s="16" t="s">
        <v>27</v>
      </c>
      <c r="D2152" t="s">
        <v>44</v>
      </c>
      <c r="E2152" s="16" t="s">
        <v>95</v>
      </c>
      <c r="F2152">
        <v>6</v>
      </c>
      <c r="G2152" s="20">
        <v>7.166666666666667</v>
      </c>
      <c r="H2152" s="21">
        <v>6</v>
      </c>
      <c r="I2152" s="19">
        <v>9.4166666666666661</v>
      </c>
      <c r="J2152" t="s">
        <v>17</v>
      </c>
      <c r="K2152" s="18">
        <v>395.75</v>
      </c>
      <c r="L2152" s="18">
        <v>351.38</v>
      </c>
      <c r="M2152" s="18"/>
      <c r="N2152" s="18"/>
    </row>
    <row r="2153" spans="1:14" ht="15" x14ac:dyDescent="0.25">
      <c r="A2153" t="str">
        <f t="shared" si="33"/>
        <v>VN655A3217</v>
      </c>
      <c r="B2153" s="17" t="s">
        <v>59</v>
      </c>
      <c r="C2153" s="16" t="s">
        <v>27</v>
      </c>
      <c r="D2153" t="s">
        <v>44</v>
      </c>
      <c r="E2153" s="16" t="s">
        <v>95</v>
      </c>
      <c r="F2153">
        <v>7</v>
      </c>
      <c r="G2153" s="20">
        <v>7.166666666666667</v>
      </c>
      <c r="H2153" s="21">
        <v>7</v>
      </c>
      <c r="I2153" s="19">
        <v>9.4166666666666661</v>
      </c>
      <c r="J2153" t="s">
        <v>17</v>
      </c>
      <c r="K2153" s="18">
        <v>395.75</v>
      </c>
      <c r="L2153" s="18">
        <v>351.38</v>
      </c>
      <c r="M2153" s="18"/>
      <c r="N2153" s="18"/>
    </row>
    <row r="2154" spans="1:14" ht="15" x14ac:dyDescent="0.25">
      <c r="A2154" t="str">
        <f t="shared" si="33"/>
        <v>VN657A3211</v>
      </c>
      <c r="B2154" s="17" t="s">
        <v>59</v>
      </c>
      <c r="C2154" s="16" t="s">
        <v>27</v>
      </c>
      <c r="D2154" t="s">
        <v>44</v>
      </c>
      <c r="E2154" s="16" t="s">
        <v>593</v>
      </c>
      <c r="F2154">
        <v>1</v>
      </c>
      <c r="G2154" s="20">
        <v>9</v>
      </c>
      <c r="H2154" s="21">
        <v>1</v>
      </c>
      <c r="I2154" s="19">
        <v>11.25</v>
      </c>
      <c r="J2154" t="s">
        <v>17</v>
      </c>
      <c r="K2154" s="18">
        <v>263.39999999999998</v>
      </c>
      <c r="L2154" s="18">
        <v>233.87</v>
      </c>
      <c r="M2154" s="18"/>
      <c r="N2154" s="18"/>
    </row>
    <row r="2155" spans="1:14" ht="15" x14ac:dyDescent="0.25">
      <c r="A2155" t="str">
        <f t="shared" si="33"/>
        <v>VN657A3212</v>
      </c>
      <c r="B2155" s="17" t="s">
        <v>59</v>
      </c>
      <c r="C2155" s="16" t="s">
        <v>27</v>
      </c>
      <c r="D2155" t="s">
        <v>44</v>
      </c>
      <c r="E2155" s="16" t="s">
        <v>593</v>
      </c>
      <c r="F2155">
        <v>2</v>
      </c>
      <c r="G2155" s="20">
        <v>9</v>
      </c>
      <c r="H2155" s="21">
        <v>2</v>
      </c>
      <c r="I2155" s="19">
        <v>11.25</v>
      </c>
      <c r="J2155" t="s">
        <v>17</v>
      </c>
      <c r="K2155" s="18">
        <v>263.39999999999998</v>
      </c>
      <c r="L2155" s="18">
        <v>233.87</v>
      </c>
      <c r="M2155" s="18"/>
      <c r="N2155" s="18"/>
    </row>
    <row r="2156" spans="1:14" ht="15" x14ac:dyDescent="0.25">
      <c r="A2156" t="str">
        <f t="shared" si="33"/>
        <v>VN657A3213</v>
      </c>
      <c r="B2156" s="17" t="s">
        <v>59</v>
      </c>
      <c r="C2156" s="16" t="s">
        <v>27</v>
      </c>
      <c r="D2156" t="s">
        <v>44</v>
      </c>
      <c r="E2156" s="16" t="s">
        <v>593</v>
      </c>
      <c r="F2156">
        <v>3</v>
      </c>
      <c r="G2156" s="20">
        <v>9</v>
      </c>
      <c r="H2156" s="21">
        <v>3</v>
      </c>
      <c r="I2156" s="19">
        <v>11.25</v>
      </c>
      <c r="J2156" t="s">
        <v>17</v>
      </c>
      <c r="K2156" s="18">
        <v>263.39999999999998</v>
      </c>
      <c r="L2156" s="18">
        <v>233.87</v>
      </c>
      <c r="M2156" s="18"/>
      <c r="N2156" s="18"/>
    </row>
    <row r="2157" spans="1:14" ht="15" x14ac:dyDescent="0.25">
      <c r="A2157" t="str">
        <f t="shared" si="33"/>
        <v>VN657A3214</v>
      </c>
      <c r="B2157" s="17" t="s">
        <v>59</v>
      </c>
      <c r="C2157" s="16" t="s">
        <v>27</v>
      </c>
      <c r="D2157" t="s">
        <v>44</v>
      </c>
      <c r="E2157" s="16" t="s">
        <v>593</v>
      </c>
      <c r="F2157">
        <v>4</v>
      </c>
      <c r="G2157" s="20">
        <v>9.1666666666666661</v>
      </c>
      <c r="H2157" s="21">
        <v>4</v>
      </c>
      <c r="I2157" s="19">
        <v>11.25</v>
      </c>
      <c r="J2157" t="s">
        <v>17</v>
      </c>
      <c r="K2157" s="18">
        <v>263.39999999999998</v>
      </c>
      <c r="L2157" s="18">
        <v>233.87</v>
      </c>
      <c r="M2157" s="18"/>
      <c r="N2157" s="18"/>
    </row>
    <row r="2158" spans="1:14" ht="15" x14ac:dyDescent="0.25">
      <c r="A2158" t="str">
        <f t="shared" si="33"/>
        <v>VN657A3215</v>
      </c>
      <c r="B2158" s="17" t="s">
        <v>59</v>
      </c>
      <c r="C2158" s="16" t="s">
        <v>27</v>
      </c>
      <c r="D2158" t="s">
        <v>44</v>
      </c>
      <c r="E2158" s="16" t="s">
        <v>593</v>
      </c>
      <c r="F2158">
        <v>5</v>
      </c>
      <c r="G2158" s="20">
        <v>9</v>
      </c>
      <c r="H2158" s="21">
        <v>5</v>
      </c>
      <c r="I2158" s="19">
        <v>11.25</v>
      </c>
      <c r="J2158" t="s">
        <v>17</v>
      </c>
      <c r="K2158" s="18">
        <v>263.39999999999998</v>
      </c>
      <c r="L2158" s="18">
        <v>233.87</v>
      </c>
      <c r="M2158" s="18"/>
      <c r="N2158" s="18"/>
    </row>
    <row r="2159" spans="1:14" ht="15" x14ac:dyDescent="0.25">
      <c r="A2159" t="str">
        <f t="shared" si="33"/>
        <v>VN657A3216</v>
      </c>
      <c r="B2159" s="17" t="s">
        <v>59</v>
      </c>
      <c r="C2159" s="16" t="s">
        <v>27</v>
      </c>
      <c r="D2159" t="s">
        <v>44</v>
      </c>
      <c r="E2159" s="16" t="s">
        <v>593</v>
      </c>
      <c r="F2159">
        <v>6</v>
      </c>
      <c r="G2159" s="20">
        <v>9.75</v>
      </c>
      <c r="H2159" s="21">
        <v>6</v>
      </c>
      <c r="I2159" s="19">
        <v>12</v>
      </c>
      <c r="J2159" t="s">
        <v>17</v>
      </c>
      <c r="K2159" s="18">
        <v>263.39999999999998</v>
      </c>
      <c r="L2159" s="18">
        <v>233.87</v>
      </c>
      <c r="M2159" s="18"/>
      <c r="N2159" s="18"/>
    </row>
    <row r="2160" spans="1:14" ht="15" x14ac:dyDescent="0.25">
      <c r="A2160" t="str">
        <f t="shared" si="33"/>
        <v>VN657A3217</v>
      </c>
      <c r="B2160" s="15" t="s">
        <v>59</v>
      </c>
      <c r="C2160" s="16" t="s">
        <v>27</v>
      </c>
      <c r="D2160" t="s">
        <v>44</v>
      </c>
      <c r="E2160" s="16" t="s">
        <v>593</v>
      </c>
      <c r="F2160">
        <v>7</v>
      </c>
      <c r="G2160" s="20">
        <v>9</v>
      </c>
      <c r="H2160" s="21">
        <v>7</v>
      </c>
      <c r="I2160" s="19">
        <v>11.25</v>
      </c>
      <c r="J2160" t="s">
        <v>17</v>
      </c>
      <c r="K2160" s="18">
        <v>263.39999999999998</v>
      </c>
      <c r="L2160" s="18">
        <v>233.87</v>
      </c>
      <c r="M2160" s="18"/>
      <c r="N2160" s="18"/>
    </row>
    <row r="2161" spans="1:14" ht="15" x14ac:dyDescent="0.25">
      <c r="A2161" t="str">
        <f t="shared" si="33"/>
        <v>VN773A3211</v>
      </c>
      <c r="B2161" s="17" t="s">
        <v>560</v>
      </c>
      <c r="C2161" s="16" t="s">
        <v>27</v>
      </c>
      <c r="D2161" t="s">
        <v>539</v>
      </c>
      <c r="E2161" s="16" t="s">
        <v>576</v>
      </c>
      <c r="F2161">
        <v>1</v>
      </c>
      <c r="G2161" s="20">
        <v>13.75</v>
      </c>
      <c r="H2161" s="21">
        <v>1</v>
      </c>
      <c r="I2161" s="19">
        <v>22.25</v>
      </c>
      <c r="J2161" t="s">
        <v>17</v>
      </c>
      <c r="K2161" s="18">
        <v>1610.73</v>
      </c>
      <c r="L2161" s="18">
        <v>1612</v>
      </c>
      <c r="M2161" s="18"/>
      <c r="N2161" s="18"/>
    </row>
    <row r="2162" spans="1:14" ht="15" x14ac:dyDescent="0.25">
      <c r="A2162" t="str">
        <f t="shared" si="33"/>
        <v>VN773A3212</v>
      </c>
      <c r="B2162" s="17" t="s">
        <v>560</v>
      </c>
      <c r="C2162" s="16" t="s">
        <v>27</v>
      </c>
      <c r="D2162" t="s">
        <v>539</v>
      </c>
      <c r="E2162" s="16" t="s">
        <v>576</v>
      </c>
      <c r="F2162">
        <v>2</v>
      </c>
      <c r="G2162" s="20">
        <v>13.75</v>
      </c>
      <c r="H2162" s="21">
        <v>2</v>
      </c>
      <c r="I2162" s="19">
        <v>22.25</v>
      </c>
      <c r="J2162" t="s">
        <v>17</v>
      </c>
      <c r="K2162" s="18">
        <v>1610.73</v>
      </c>
      <c r="L2162" s="18">
        <v>1612</v>
      </c>
      <c r="M2162" s="18"/>
      <c r="N2162" s="18"/>
    </row>
    <row r="2163" spans="1:14" ht="15" x14ac:dyDescent="0.25">
      <c r="A2163" t="str">
        <f t="shared" si="33"/>
        <v>VN773A3213</v>
      </c>
      <c r="B2163" s="17" t="s">
        <v>560</v>
      </c>
      <c r="C2163" s="16" t="s">
        <v>27</v>
      </c>
      <c r="D2163" t="s">
        <v>539</v>
      </c>
      <c r="E2163" s="16" t="s">
        <v>576</v>
      </c>
      <c r="F2163">
        <v>3</v>
      </c>
      <c r="G2163" s="20">
        <v>13.75</v>
      </c>
      <c r="H2163" s="21">
        <v>3</v>
      </c>
      <c r="I2163" s="19">
        <v>22.25</v>
      </c>
      <c r="J2163" t="s">
        <v>17</v>
      </c>
      <c r="K2163" s="18">
        <v>1610.73</v>
      </c>
      <c r="L2163" s="18">
        <v>1612</v>
      </c>
      <c r="M2163" s="18"/>
      <c r="N2163" s="18"/>
    </row>
    <row r="2164" spans="1:14" ht="15" x14ac:dyDescent="0.25">
      <c r="A2164" t="str">
        <f t="shared" si="33"/>
        <v>VN773A3214</v>
      </c>
      <c r="B2164" s="17" t="s">
        <v>560</v>
      </c>
      <c r="C2164" s="16" t="s">
        <v>27</v>
      </c>
      <c r="D2164" t="s">
        <v>539</v>
      </c>
      <c r="E2164" s="16" t="s">
        <v>576</v>
      </c>
      <c r="F2164">
        <v>4</v>
      </c>
      <c r="G2164" s="20">
        <v>14.416666666666666</v>
      </c>
      <c r="H2164" s="21">
        <v>4</v>
      </c>
      <c r="I2164" s="19">
        <v>22.916666666666668</v>
      </c>
      <c r="J2164" t="s">
        <v>17</v>
      </c>
      <c r="K2164" s="18">
        <v>1610.73</v>
      </c>
      <c r="L2164" s="18">
        <v>1612</v>
      </c>
      <c r="M2164" s="18"/>
      <c r="N2164" s="18"/>
    </row>
    <row r="2165" spans="1:14" ht="15" x14ac:dyDescent="0.25">
      <c r="A2165" t="str">
        <f t="shared" si="33"/>
        <v>VN773A3215</v>
      </c>
      <c r="B2165" s="17" t="s">
        <v>560</v>
      </c>
      <c r="C2165" s="16" t="s">
        <v>27</v>
      </c>
      <c r="D2165" t="s">
        <v>539</v>
      </c>
      <c r="E2165" s="16" t="s">
        <v>576</v>
      </c>
      <c r="F2165">
        <v>5</v>
      </c>
      <c r="G2165" s="20">
        <v>13.75</v>
      </c>
      <c r="H2165" s="21">
        <v>5</v>
      </c>
      <c r="I2165" s="19">
        <v>22.25</v>
      </c>
      <c r="J2165" t="s">
        <v>17</v>
      </c>
      <c r="K2165" s="18">
        <v>1610.73</v>
      </c>
      <c r="L2165" s="18">
        <v>1612</v>
      </c>
      <c r="M2165" s="18"/>
      <c r="N2165" s="18"/>
    </row>
    <row r="2166" spans="1:14" ht="15" x14ac:dyDescent="0.25">
      <c r="A2166" t="str">
        <f t="shared" si="33"/>
        <v>VN773A3216</v>
      </c>
      <c r="B2166" s="17" t="s">
        <v>560</v>
      </c>
      <c r="C2166" s="16" t="s">
        <v>27</v>
      </c>
      <c r="D2166" t="s">
        <v>539</v>
      </c>
      <c r="E2166" s="16" t="s">
        <v>576</v>
      </c>
      <c r="F2166">
        <v>6</v>
      </c>
      <c r="G2166" s="20">
        <v>15.666666666666666</v>
      </c>
      <c r="H2166" s="21">
        <v>7</v>
      </c>
      <c r="I2166" s="19">
        <v>0.16666666666666666</v>
      </c>
      <c r="J2166" t="s">
        <v>17</v>
      </c>
      <c r="K2166" s="18">
        <v>1610.73</v>
      </c>
      <c r="L2166" s="18">
        <v>1612</v>
      </c>
      <c r="M2166" s="18"/>
      <c r="N2166" s="18"/>
    </row>
    <row r="2167" spans="1:14" ht="15" x14ac:dyDescent="0.25">
      <c r="A2167" t="str">
        <f t="shared" si="33"/>
        <v>VN773A3217</v>
      </c>
      <c r="B2167" s="15" t="s">
        <v>560</v>
      </c>
      <c r="C2167" s="16" t="s">
        <v>27</v>
      </c>
      <c r="D2167" t="s">
        <v>539</v>
      </c>
      <c r="E2167" s="16" t="s">
        <v>576</v>
      </c>
      <c r="F2167">
        <v>7</v>
      </c>
      <c r="G2167" s="20">
        <v>13.75</v>
      </c>
      <c r="H2167" s="21">
        <v>7</v>
      </c>
      <c r="I2167" s="19">
        <v>22.25</v>
      </c>
      <c r="J2167" t="s">
        <v>17</v>
      </c>
      <c r="K2167" s="18">
        <v>1610.73</v>
      </c>
      <c r="L2167" s="18">
        <v>1612</v>
      </c>
      <c r="M2167" s="18"/>
      <c r="N2167" s="18"/>
    </row>
    <row r="2168" spans="1:14" ht="15" x14ac:dyDescent="0.25">
      <c r="A2168" t="str">
        <f t="shared" si="33"/>
        <v>VN892A3213</v>
      </c>
      <c r="B2168" s="17" t="s">
        <v>733</v>
      </c>
      <c r="C2168" s="16" t="s">
        <v>27</v>
      </c>
      <c r="D2168" t="s">
        <v>734</v>
      </c>
      <c r="E2168" s="16" t="s">
        <v>732</v>
      </c>
      <c r="F2168">
        <v>3</v>
      </c>
      <c r="G2168" s="20">
        <v>10.333333333333334</v>
      </c>
      <c r="H2168" s="21">
        <v>3</v>
      </c>
      <c r="I2168" s="19">
        <v>13.833333333333334</v>
      </c>
      <c r="J2168" t="s">
        <v>17</v>
      </c>
      <c r="K2168" s="18">
        <v>552.58000000000004</v>
      </c>
      <c r="L2168" s="18">
        <v>448.81</v>
      </c>
      <c r="M2168" s="18"/>
      <c r="N2168" s="18"/>
    </row>
    <row r="2169" spans="1:14" ht="15" x14ac:dyDescent="0.25">
      <c r="A2169" t="str">
        <f t="shared" si="33"/>
        <v>VN892A3215</v>
      </c>
      <c r="B2169" s="17" t="s">
        <v>733</v>
      </c>
      <c r="C2169" s="16" t="s">
        <v>27</v>
      </c>
      <c r="D2169" t="s">
        <v>734</v>
      </c>
      <c r="E2169" s="16" t="s">
        <v>732</v>
      </c>
      <c r="F2169">
        <v>5</v>
      </c>
      <c r="G2169" s="20">
        <v>10.333333333333334</v>
      </c>
      <c r="H2169" s="21">
        <v>5</v>
      </c>
      <c r="I2169" s="19">
        <v>13.833333333333334</v>
      </c>
      <c r="J2169" t="s">
        <v>17</v>
      </c>
      <c r="K2169" s="18">
        <v>552.58000000000004</v>
      </c>
      <c r="L2169" s="18">
        <v>448.81</v>
      </c>
      <c r="M2169" s="18"/>
      <c r="N2169" s="18"/>
    </row>
    <row r="2170" spans="1:14" ht="15" x14ac:dyDescent="0.25">
      <c r="A2170" t="str">
        <f t="shared" si="33"/>
        <v>VN892A3217</v>
      </c>
      <c r="B2170" s="15" t="s">
        <v>733</v>
      </c>
      <c r="C2170" s="16" t="s">
        <v>27</v>
      </c>
      <c r="D2170" t="s">
        <v>734</v>
      </c>
      <c r="E2170" s="16" t="s">
        <v>732</v>
      </c>
      <c r="F2170">
        <v>7</v>
      </c>
      <c r="G2170" s="20">
        <v>10.333333333333334</v>
      </c>
      <c r="H2170" s="21">
        <v>7</v>
      </c>
      <c r="I2170" s="19">
        <v>13.833333333333334</v>
      </c>
      <c r="J2170" t="s">
        <v>17</v>
      </c>
      <c r="K2170" s="18">
        <v>552.58000000000004</v>
      </c>
      <c r="L2170" s="18">
        <v>448.81</v>
      </c>
      <c r="M2170" s="18"/>
      <c r="N2170" s="18"/>
    </row>
    <row r="2171" spans="1:14" ht="15" x14ac:dyDescent="0.25">
      <c r="A2171" t="str">
        <f t="shared" si="33"/>
        <v>VN570A3211</v>
      </c>
      <c r="B2171" s="17" t="s">
        <v>133</v>
      </c>
      <c r="C2171" s="16" t="s">
        <v>27</v>
      </c>
      <c r="D2171" t="s">
        <v>134</v>
      </c>
      <c r="E2171" s="16" t="s">
        <v>132</v>
      </c>
      <c r="F2171">
        <v>1</v>
      </c>
      <c r="G2171" s="20">
        <v>9.4166666666666661</v>
      </c>
      <c r="H2171" s="21">
        <v>1</v>
      </c>
      <c r="I2171" s="19">
        <v>13.083333333333334</v>
      </c>
      <c r="J2171" t="s">
        <v>17</v>
      </c>
      <c r="K2171" s="18">
        <v>401.34</v>
      </c>
      <c r="L2171" s="18">
        <v>581.55999999999995</v>
      </c>
      <c r="M2171" s="18"/>
      <c r="N2171" s="18"/>
    </row>
    <row r="2172" spans="1:14" ht="15" x14ac:dyDescent="0.25">
      <c r="A2172" t="str">
        <f t="shared" si="33"/>
        <v>VN570A3212</v>
      </c>
      <c r="B2172" s="17" t="s">
        <v>133</v>
      </c>
      <c r="C2172" s="16" t="s">
        <v>27</v>
      </c>
      <c r="D2172" t="s">
        <v>134</v>
      </c>
      <c r="E2172" s="16" t="s">
        <v>132</v>
      </c>
      <c r="F2172">
        <v>2</v>
      </c>
      <c r="G2172" s="20">
        <v>9.4166666666666661</v>
      </c>
      <c r="H2172" s="21">
        <v>2</v>
      </c>
      <c r="I2172" s="19">
        <v>13.083333333333334</v>
      </c>
      <c r="J2172" t="s">
        <v>17</v>
      </c>
      <c r="K2172" s="18">
        <v>401.34</v>
      </c>
      <c r="L2172" s="18">
        <v>581.55999999999995</v>
      </c>
      <c r="M2172" s="18"/>
      <c r="N2172" s="18"/>
    </row>
    <row r="2173" spans="1:14" ht="15" x14ac:dyDescent="0.25">
      <c r="A2173" t="str">
        <f t="shared" si="33"/>
        <v>VN570A3213</v>
      </c>
      <c r="B2173" s="17" t="s">
        <v>133</v>
      </c>
      <c r="C2173" s="16" t="s">
        <v>27</v>
      </c>
      <c r="D2173" t="s">
        <v>134</v>
      </c>
      <c r="E2173" s="16" t="s">
        <v>132</v>
      </c>
      <c r="F2173">
        <v>3</v>
      </c>
      <c r="G2173" s="20">
        <v>9.4166666666666661</v>
      </c>
      <c r="H2173" s="21">
        <v>3</v>
      </c>
      <c r="I2173" s="19">
        <v>13.083333333333334</v>
      </c>
      <c r="J2173" t="s">
        <v>17</v>
      </c>
      <c r="K2173" s="18">
        <v>401.34</v>
      </c>
      <c r="L2173" s="18">
        <v>581.55999999999995</v>
      </c>
      <c r="M2173" s="18"/>
      <c r="N2173" s="18"/>
    </row>
    <row r="2174" spans="1:14" ht="15" x14ac:dyDescent="0.25">
      <c r="A2174" t="str">
        <f t="shared" si="33"/>
        <v>VN570A3214</v>
      </c>
      <c r="B2174" s="17" t="s">
        <v>133</v>
      </c>
      <c r="C2174" s="16" t="s">
        <v>27</v>
      </c>
      <c r="D2174" t="s">
        <v>134</v>
      </c>
      <c r="E2174" s="16" t="s">
        <v>132</v>
      </c>
      <c r="F2174">
        <v>4</v>
      </c>
      <c r="G2174" s="20">
        <v>9.4166666666666661</v>
      </c>
      <c r="H2174" s="21">
        <v>4</v>
      </c>
      <c r="I2174" s="19">
        <v>13.083333333333334</v>
      </c>
      <c r="J2174" t="s">
        <v>17</v>
      </c>
      <c r="K2174" s="18">
        <v>401.34</v>
      </c>
      <c r="L2174" s="18">
        <v>581.55999999999995</v>
      </c>
      <c r="M2174" s="18"/>
      <c r="N2174" s="18"/>
    </row>
    <row r="2175" spans="1:14" ht="15" x14ac:dyDescent="0.25">
      <c r="A2175" t="str">
        <f t="shared" si="33"/>
        <v>VN570A3215</v>
      </c>
      <c r="B2175" s="17" t="s">
        <v>133</v>
      </c>
      <c r="C2175" s="16" t="s">
        <v>27</v>
      </c>
      <c r="D2175" t="s">
        <v>134</v>
      </c>
      <c r="E2175" s="16" t="s">
        <v>132</v>
      </c>
      <c r="F2175">
        <v>5</v>
      </c>
      <c r="G2175" s="20">
        <v>9.8333333333333339</v>
      </c>
      <c r="H2175" s="21">
        <v>5</v>
      </c>
      <c r="I2175" s="19">
        <v>13.5</v>
      </c>
      <c r="J2175" t="s">
        <v>17</v>
      </c>
      <c r="K2175" s="18">
        <v>401.34</v>
      </c>
      <c r="L2175" s="18">
        <v>581.55999999999995</v>
      </c>
      <c r="M2175" s="18"/>
      <c r="N2175" s="18"/>
    </row>
    <row r="2176" spans="1:14" ht="15" x14ac:dyDescent="0.25">
      <c r="A2176" t="str">
        <f t="shared" si="33"/>
        <v>VN570A3216</v>
      </c>
      <c r="B2176" s="17" t="s">
        <v>133</v>
      </c>
      <c r="C2176" s="16" t="s">
        <v>27</v>
      </c>
      <c r="D2176" t="s">
        <v>134</v>
      </c>
      <c r="E2176" s="16" t="s">
        <v>132</v>
      </c>
      <c r="F2176">
        <v>6</v>
      </c>
      <c r="G2176" s="20">
        <v>9.4166666666666661</v>
      </c>
      <c r="H2176" s="21">
        <v>6</v>
      </c>
      <c r="I2176" s="19">
        <v>13.083333333333334</v>
      </c>
      <c r="J2176" t="s">
        <v>17</v>
      </c>
      <c r="K2176" s="18">
        <v>401.34</v>
      </c>
      <c r="L2176" s="18">
        <v>581.55999999999995</v>
      </c>
      <c r="M2176" s="18"/>
      <c r="N2176" s="18"/>
    </row>
    <row r="2177" spans="1:14" ht="15" x14ac:dyDescent="0.25">
      <c r="A2177" t="str">
        <f t="shared" si="33"/>
        <v>VN570A3217</v>
      </c>
      <c r="B2177" s="17" t="s">
        <v>133</v>
      </c>
      <c r="C2177" s="16" t="s">
        <v>27</v>
      </c>
      <c r="D2177" t="s">
        <v>134</v>
      </c>
      <c r="E2177" s="16" t="s">
        <v>132</v>
      </c>
      <c r="F2177">
        <v>7</v>
      </c>
      <c r="G2177" s="20">
        <v>9.4166666666666661</v>
      </c>
      <c r="H2177" s="21">
        <v>7</v>
      </c>
      <c r="I2177" s="19">
        <v>13.083333333333334</v>
      </c>
      <c r="J2177" t="s">
        <v>17</v>
      </c>
      <c r="K2177" s="18">
        <v>401.34</v>
      </c>
      <c r="L2177" s="18">
        <v>581.55999999999995</v>
      </c>
      <c r="M2177" s="18"/>
      <c r="N2177" s="18"/>
    </row>
    <row r="2178" spans="1:14" ht="15" x14ac:dyDescent="0.25">
      <c r="A2178" t="str">
        <f t="shared" si="33"/>
        <v>VN572A3211</v>
      </c>
      <c r="B2178" s="17" t="s">
        <v>133</v>
      </c>
      <c r="C2178" s="16" t="s">
        <v>27</v>
      </c>
      <c r="D2178" t="s">
        <v>134</v>
      </c>
      <c r="E2178" s="16" t="s">
        <v>365</v>
      </c>
      <c r="F2178">
        <v>1</v>
      </c>
      <c r="G2178" s="20">
        <v>19.083333333333332</v>
      </c>
      <c r="H2178" s="21">
        <v>1</v>
      </c>
      <c r="I2178" s="19">
        <v>22.75</v>
      </c>
      <c r="J2178" t="s">
        <v>17</v>
      </c>
      <c r="K2178" s="18">
        <v>401.34</v>
      </c>
      <c r="L2178" s="18">
        <v>581.55999999999995</v>
      </c>
      <c r="M2178" s="18"/>
      <c r="N2178" s="18"/>
    </row>
    <row r="2179" spans="1:14" ht="15" x14ac:dyDescent="0.25">
      <c r="A2179" t="str">
        <f t="shared" ref="A2179:A2242" si="34">E2179&amp;J2179&amp;F2179</f>
        <v>VN572A3213</v>
      </c>
      <c r="B2179" s="17" t="s">
        <v>133</v>
      </c>
      <c r="C2179" s="16" t="s">
        <v>27</v>
      </c>
      <c r="D2179" t="s">
        <v>134</v>
      </c>
      <c r="E2179" s="16" t="s">
        <v>365</v>
      </c>
      <c r="F2179">
        <v>3</v>
      </c>
      <c r="G2179" s="20">
        <v>19.083333333333332</v>
      </c>
      <c r="H2179" s="21">
        <v>3</v>
      </c>
      <c r="I2179" s="19">
        <v>22.75</v>
      </c>
      <c r="J2179" t="s">
        <v>17</v>
      </c>
      <c r="K2179" s="18">
        <v>401.34</v>
      </c>
      <c r="L2179" s="18">
        <v>581.55999999999995</v>
      </c>
      <c r="M2179" s="18"/>
      <c r="N2179" s="18"/>
    </row>
    <row r="2180" spans="1:14" ht="15" x14ac:dyDescent="0.25">
      <c r="A2180" t="str">
        <f t="shared" si="34"/>
        <v>VN572A3215</v>
      </c>
      <c r="B2180" s="17" t="s">
        <v>133</v>
      </c>
      <c r="C2180" s="16" t="s">
        <v>27</v>
      </c>
      <c r="D2180" t="s">
        <v>134</v>
      </c>
      <c r="E2180" s="16" t="s">
        <v>365</v>
      </c>
      <c r="F2180">
        <v>5</v>
      </c>
      <c r="G2180" s="20">
        <v>19.083333333333332</v>
      </c>
      <c r="H2180" s="21">
        <v>5</v>
      </c>
      <c r="I2180" s="19">
        <v>22.75</v>
      </c>
      <c r="J2180" t="s">
        <v>17</v>
      </c>
      <c r="K2180" s="18">
        <v>401.34</v>
      </c>
      <c r="L2180" s="18">
        <v>581.55999999999995</v>
      </c>
      <c r="M2180" s="18"/>
      <c r="N2180" s="18"/>
    </row>
    <row r="2181" spans="1:14" ht="15" x14ac:dyDescent="0.25">
      <c r="A2181" t="str">
        <f t="shared" si="34"/>
        <v>VN572A3216</v>
      </c>
      <c r="B2181" s="15" t="s">
        <v>133</v>
      </c>
      <c r="C2181" s="16" t="s">
        <v>27</v>
      </c>
      <c r="D2181" t="s">
        <v>134</v>
      </c>
      <c r="E2181" s="16" t="s">
        <v>365</v>
      </c>
      <c r="F2181">
        <v>6</v>
      </c>
      <c r="G2181" s="20">
        <v>19.083333333333332</v>
      </c>
      <c r="H2181" s="21">
        <v>6</v>
      </c>
      <c r="I2181" s="19">
        <v>22.75</v>
      </c>
      <c r="J2181" t="s">
        <v>17</v>
      </c>
      <c r="K2181" s="18">
        <v>401.34</v>
      </c>
      <c r="L2181" s="18">
        <v>581.55999999999995</v>
      </c>
      <c r="M2181" s="18"/>
      <c r="N2181" s="18"/>
    </row>
    <row r="2182" spans="1:14" ht="15" x14ac:dyDescent="0.25">
      <c r="A2182" t="str">
        <f t="shared" si="34"/>
        <v>VN1274A3211</v>
      </c>
      <c r="B2182" s="17" t="s">
        <v>363</v>
      </c>
      <c r="C2182" s="16" t="s">
        <v>27</v>
      </c>
      <c r="D2182" t="s">
        <v>364</v>
      </c>
      <c r="E2182" s="16" t="s">
        <v>362</v>
      </c>
      <c r="F2182">
        <v>1</v>
      </c>
      <c r="G2182" s="20">
        <v>4.083333333333333</v>
      </c>
      <c r="H2182" s="21">
        <v>1</v>
      </c>
      <c r="I2182" s="19">
        <v>6</v>
      </c>
      <c r="J2182" t="s">
        <v>17</v>
      </c>
      <c r="K2182" s="18">
        <v>238.36</v>
      </c>
      <c r="L2182" s="18">
        <v>296.77999999999997</v>
      </c>
      <c r="M2182" s="18"/>
      <c r="N2182" s="18"/>
    </row>
    <row r="2183" spans="1:14" ht="15" x14ac:dyDescent="0.25">
      <c r="A2183" t="str">
        <f t="shared" si="34"/>
        <v>VN1274A3212</v>
      </c>
      <c r="B2183" s="17" t="s">
        <v>363</v>
      </c>
      <c r="C2183" s="16" t="s">
        <v>27</v>
      </c>
      <c r="D2183" t="s">
        <v>364</v>
      </c>
      <c r="E2183" s="16" t="s">
        <v>362</v>
      </c>
      <c r="F2183">
        <v>2</v>
      </c>
      <c r="G2183" s="20">
        <v>5.083333333333333</v>
      </c>
      <c r="H2183" s="21">
        <v>2</v>
      </c>
      <c r="I2183" s="19">
        <v>7</v>
      </c>
      <c r="J2183" t="s">
        <v>17</v>
      </c>
      <c r="K2183" s="18">
        <v>238.36</v>
      </c>
      <c r="L2183" s="18">
        <v>296.77999999999997</v>
      </c>
      <c r="M2183" s="18"/>
      <c r="N2183" s="18"/>
    </row>
    <row r="2184" spans="1:14" ht="15" x14ac:dyDescent="0.25">
      <c r="A2184" t="str">
        <f t="shared" si="34"/>
        <v>VN1274A3213</v>
      </c>
      <c r="B2184" s="17" t="s">
        <v>363</v>
      </c>
      <c r="C2184" s="16" t="s">
        <v>27</v>
      </c>
      <c r="D2184" t="s">
        <v>364</v>
      </c>
      <c r="E2184" s="16" t="s">
        <v>362</v>
      </c>
      <c r="F2184">
        <v>3</v>
      </c>
      <c r="G2184" s="20">
        <v>4.083333333333333</v>
      </c>
      <c r="H2184" s="21">
        <v>3</v>
      </c>
      <c r="I2184" s="19">
        <v>6</v>
      </c>
      <c r="J2184" t="s">
        <v>17</v>
      </c>
      <c r="K2184" s="18">
        <v>238.36</v>
      </c>
      <c r="L2184" s="18">
        <v>296.77999999999997</v>
      </c>
      <c r="M2184" s="18"/>
      <c r="N2184" s="18"/>
    </row>
    <row r="2185" spans="1:14" ht="15" x14ac:dyDescent="0.25">
      <c r="A2185" t="str">
        <f t="shared" si="34"/>
        <v>VN1274A3214</v>
      </c>
      <c r="B2185" s="17" t="s">
        <v>363</v>
      </c>
      <c r="C2185" s="16" t="s">
        <v>27</v>
      </c>
      <c r="D2185" t="s">
        <v>364</v>
      </c>
      <c r="E2185" s="16" t="s">
        <v>362</v>
      </c>
      <c r="F2185">
        <v>4</v>
      </c>
      <c r="G2185" s="20">
        <v>4.083333333333333</v>
      </c>
      <c r="H2185" s="21">
        <v>4</v>
      </c>
      <c r="I2185" s="19">
        <v>6</v>
      </c>
      <c r="J2185" t="s">
        <v>17</v>
      </c>
      <c r="K2185" s="18">
        <v>238.36</v>
      </c>
      <c r="L2185" s="18">
        <v>296.77999999999997</v>
      </c>
      <c r="M2185" s="18"/>
      <c r="N2185" s="18"/>
    </row>
    <row r="2186" spans="1:14" ht="15" x14ac:dyDescent="0.25">
      <c r="A2186" t="str">
        <f t="shared" si="34"/>
        <v>VN1274A3215</v>
      </c>
      <c r="B2186" s="17" t="s">
        <v>363</v>
      </c>
      <c r="C2186" s="16" t="s">
        <v>27</v>
      </c>
      <c r="D2186" t="s">
        <v>364</v>
      </c>
      <c r="E2186" s="16" t="s">
        <v>362</v>
      </c>
      <c r="F2186">
        <v>5</v>
      </c>
      <c r="G2186" s="20">
        <v>5</v>
      </c>
      <c r="H2186" s="21">
        <v>5</v>
      </c>
      <c r="I2186" s="19">
        <v>6.916666666666667</v>
      </c>
      <c r="J2186" t="s">
        <v>17</v>
      </c>
      <c r="K2186" s="18">
        <v>238.36</v>
      </c>
      <c r="L2186" s="18">
        <v>296.77999999999997</v>
      </c>
      <c r="M2186" s="18"/>
      <c r="N2186" s="18"/>
    </row>
    <row r="2187" spans="1:14" ht="15" x14ac:dyDescent="0.25">
      <c r="A2187" t="str">
        <f t="shared" si="34"/>
        <v>VN1274A3216</v>
      </c>
      <c r="B2187" s="17" t="s">
        <v>363</v>
      </c>
      <c r="C2187" s="16" t="s">
        <v>27</v>
      </c>
      <c r="D2187" t="s">
        <v>364</v>
      </c>
      <c r="E2187" s="16" t="s">
        <v>362</v>
      </c>
      <c r="F2187">
        <v>6</v>
      </c>
      <c r="G2187" s="20">
        <v>4.083333333333333</v>
      </c>
      <c r="H2187" s="21">
        <v>6</v>
      </c>
      <c r="I2187" s="19">
        <v>6</v>
      </c>
      <c r="J2187" t="s">
        <v>17</v>
      </c>
      <c r="K2187" s="18">
        <v>238.36</v>
      </c>
      <c r="L2187" s="18">
        <v>296.77999999999997</v>
      </c>
      <c r="M2187" s="18"/>
      <c r="N2187" s="18"/>
    </row>
    <row r="2188" spans="1:14" ht="15" x14ac:dyDescent="0.25">
      <c r="A2188" t="str">
        <f t="shared" si="34"/>
        <v>VN1274A3217</v>
      </c>
      <c r="B2188" s="15" t="s">
        <v>363</v>
      </c>
      <c r="C2188" s="16" t="s">
        <v>27</v>
      </c>
      <c r="D2188" t="s">
        <v>364</v>
      </c>
      <c r="E2188" s="16" t="s">
        <v>362</v>
      </c>
      <c r="F2188">
        <v>7</v>
      </c>
      <c r="G2188" s="20">
        <v>4.083333333333333</v>
      </c>
      <c r="H2188" s="21">
        <v>7</v>
      </c>
      <c r="I2188" s="19">
        <v>6</v>
      </c>
      <c r="J2188" t="s">
        <v>17</v>
      </c>
      <c r="K2188" s="18">
        <v>238.36</v>
      </c>
      <c r="L2188" s="18">
        <v>296.77999999999997</v>
      </c>
      <c r="M2188" s="18"/>
      <c r="N2188" s="18"/>
    </row>
    <row r="2189" spans="1:14" ht="15" x14ac:dyDescent="0.25">
      <c r="A2189" t="str">
        <f t="shared" si="34"/>
        <v>VN1392A3211</v>
      </c>
      <c r="B2189" s="17" t="s">
        <v>113</v>
      </c>
      <c r="C2189" s="16" t="s">
        <v>27</v>
      </c>
      <c r="D2189" t="s">
        <v>83</v>
      </c>
      <c r="E2189" s="16" t="s">
        <v>647</v>
      </c>
      <c r="F2189">
        <v>1</v>
      </c>
      <c r="G2189" s="20">
        <v>8.3333333333333329E-2</v>
      </c>
      <c r="H2189" s="21">
        <v>1</v>
      </c>
      <c r="I2189" s="19">
        <v>1.25</v>
      </c>
      <c r="J2189" t="s">
        <v>17</v>
      </c>
      <c r="K2189" s="18">
        <v>174.57</v>
      </c>
      <c r="L2189" s="18">
        <v>168.21</v>
      </c>
      <c r="M2189" s="18"/>
      <c r="N2189" s="18"/>
    </row>
    <row r="2190" spans="1:14" ht="15" x14ac:dyDescent="0.25">
      <c r="A2190" t="str">
        <f t="shared" si="34"/>
        <v>VN1392A3212</v>
      </c>
      <c r="B2190" s="17" t="s">
        <v>113</v>
      </c>
      <c r="C2190" s="16" t="s">
        <v>27</v>
      </c>
      <c r="D2190" t="s">
        <v>83</v>
      </c>
      <c r="E2190" s="16" t="s">
        <v>647</v>
      </c>
      <c r="F2190">
        <v>2</v>
      </c>
      <c r="G2190" s="20">
        <v>8.3333333333333329E-2</v>
      </c>
      <c r="H2190" s="21">
        <v>2</v>
      </c>
      <c r="I2190" s="19">
        <v>1.25</v>
      </c>
      <c r="J2190" t="s">
        <v>17</v>
      </c>
      <c r="K2190" s="18">
        <v>174.57</v>
      </c>
      <c r="L2190" s="18">
        <v>168.21</v>
      </c>
      <c r="M2190" s="18"/>
      <c r="N2190" s="18"/>
    </row>
    <row r="2191" spans="1:14" ht="15" x14ac:dyDescent="0.25">
      <c r="A2191" t="str">
        <f t="shared" si="34"/>
        <v>VN1392A3213</v>
      </c>
      <c r="B2191" s="17" t="s">
        <v>113</v>
      </c>
      <c r="C2191" s="16" t="s">
        <v>27</v>
      </c>
      <c r="D2191" t="s">
        <v>83</v>
      </c>
      <c r="E2191" s="16" t="s">
        <v>647</v>
      </c>
      <c r="F2191">
        <v>3</v>
      </c>
      <c r="G2191" s="20">
        <v>8.3333333333333329E-2</v>
      </c>
      <c r="H2191" s="21">
        <v>3</v>
      </c>
      <c r="I2191" s="19">
        <v>1.25</v>
      </c>
      <c r="J2191" t="s">
        <v>17</v>
      </c>
      <c r="K2191" s="18">
        <v>174.57</v>
      </c>
      <c r="L2191" s="18">
        <v>168.21</v>
      </c>
      <c r="M2191" s="18"/>
      <c r="N2191" s="18"/>
    </row>
    <row r="2192" spans="1:14" ht="15" x14ac:dyDescent="0.25">
      <c r="A2192" t="str">
        <f t="shared" si="34"/>
        <v>VN1392A3214</v>
      </c>
      <c r="B2192" s="17" t="s">
        <v>113</v>
      </c>
      <c r="C2192" s="16" t="s">
        <v>27</v>
      </c>
      <c r="D2192" t="s">
        <v>83</v>
      </c>
      <c r="E2192" s="16" t="s">
        <v>647</v>
      </c>
      <c r="F2192">
        <v>4</v>
      </c>
      <c r="G2192" s="20">
        <v>8.3333333333333329E-2</v>
      </c>
      <c r="H2192" s="21">
        <v>4</v>
      </c>
      <c r="I2192" s="19">
        <v>1.25</v>
      </c>
      <c r="J2192" t="s">
        <v>17</v>
      </c>
      <c r="K2192" s="18">
        <v>174.57</v>
      </c>
      <c r="L2192" s="18">
        <v>168.21</v>
      </c>
      <c r="M2192" s="18"/>
      <c r="N2192" s="18"/>
    </row>
    <row r="2193" spans="1:14" ht="15" x14ac:dyDescent="0.25">
      <c r="A2193" t="str">
        <f t="shared" si="34"/>
        <v>VN1392A3215</v>
      </c>
      <c r="B2193" s="17" t="s">
        <v>113</v>
      </c>
      <c r="C2193" s="16" t="s">
        <v>27</v>
      </c>
      <c r="D2193" t="s">
        <v>83</v>
      </c>
      <c r="E2193" s="16" t="s">
        <v>647</v>
      </c>
      <c r="F2193">
        <v>5</v>
      </c>
      <c r="G2193" s="20">
        <v>8.3333333333333329E-2</v>
      </c>
      <c r="H2193" s="21">
        <v>5</v>
      </c>
      <c r="I2193" s="19">
        <v>1.25</v>
      </c>
      <c r="J2193" t="s">
        <v>17</v>
      </c>
      <c r="K2193" s="18">
        <v>174.57</v>
      </c>
      <c r="L2193" s="18">
        <v>168.21</v>
      </c>
      <c r="M2193" s="18"/>
      <c r="N2193" s="18"/>
    </row>
    <row r="2194" spans="1:14" ht="15" x14ac:dyDescent="0.25">
      <c r="A2194" t="str">
        <f t="shared" si="34"/>
        <v>VN1392A3216</v>
      </c>
      <c r="B2194" s="17" t="s">
        <v>113</v>
      </c>
      <c r="C2194" s="16" t="s">
        <v>27</v>
      </c>
      <c r="D2194" t="s">
        <v>83</v>
      </c>
      <c r="E2194" s="16" t="s">
        <v>647</v>
      </c>
      <c r="F2194">
        <v>6</v>
      </c>
      <c r="G2194" s="20">
        <v>8.3333333333333329E-2</v>
      </c>
      <c r="H2194" s="21">
        <v>6</v>
      </c>
      <c r="I2194" s="19">
        <v>1.25</v>
      </c>
      <c r="J2194" t="s">
        <v>17</v>
      </c>
      <c r="K2194" s="18">
        <v>174.57</v>
      </c>
      <c r="L2194" s="18">
        <v>168.21</v>
      </c>
      <c r="M2194" s="18"/>
      <c r="N2194" s="18"/>
    </row>
    <row r="2195" spans="1:14" ht="15" x14ac:dyDescent="0.25">
      <c r="A2195" t="str">
        <f t="shared" si="34"/>
        <v>VN1392A3217</v>
      </c>
      <c r="B2195" s="17" t="s">
        <v>113</v>
      </c>
      <c r="C2195" s="16" t="s">
        <v>27</v>
      </c>
      <c r="D2195" t="s">
        <v>83</v>
      </c>
      <c r="E2195" s="16" t="s">
        <v>647</v>
      </c>
      <c r="F2195">
        <v>7</v>
      </c>
      <c r="G2195" s="20">
        <v>8.3333333333333329E-2</v>
      </c>
      <c r="H2195" s="21">
        <v>7</v>
      </c>
      <c r="I2195" s="19">
        <v>1.25</v>
      </c>
      <c r="J2195" t="s">
        <v>17</v>
      </c>
      <c r="K2195" s="18">
        <v>174.57</v>
      </c>
      <c r="L2195" s="18">
        <v>168.21</v>
      </c>
      <c r="M2195" s="18"/>
      <c r="N2195" s="18"/>
    </row>
    <row r="2196" spans="1:14" ht="15" x14ac:dyDescent="0.25">
      <c r="A2196" t="str">
        <f t="shared" si="34"/>
        <v>VN1396A3211</v>
      </c>
      <c r="B2196" s="17" t="s">
        <v>113</v>
      </c>
      <c r="C2196" s="16" t="s">
        <v>27</v>
      </c>
      <c r="D2196" t="s">
        <v>83</v>
      </c>
      <c r="E2196" s="16" t="s">
        <v>427</v>
      </c>
      <c r="F2196">
        <v>1</v>
      </c>
      <c r="G2196" s="20">
        <v>7.833333333333333</v>
      </c>
      <c r="H2196" s="21">
        <v>1</v>
      </c>
      <c r="I2196" s="19">
        <v>9</v>
      </c>
      <c r="J2196" t="s">
        <v>17</v>
      </c>
      <c r="K2196" s="18">
        <v>174.57</v>
      </c>
      <c r="L2196" s="18">
        <v>168.21</v>
      </c>
      <c r="M2196" s="18"/>
      <c r="N2196" s="18"/>
    </row>
    <row r="2197" spans="1:14" ht="15" x14ac:dyDescent="0.25">
      <c r="A2197" t="str">
        <f t="shared" si="34"/>
        <v>VN1396A3212</v>
      </c>
      <c r="B2197" s="17" t="s">
        <v>113</v>
      </c>
      <c r="C2197" s="16" t="s">
        <v>27</v>
      </c>
      <c r="D2197" t="s">
        <v>83</v>
      </c>
      <c r="E2197" s="16" t="s">
        <v>427</v>
      </c>
      <c r="F2197">
        <v>2</v>
      </c>
      <c r="G2197" s="20">
        <v>8</v>
      </c>
      <c r="H2197" s="21">
        <v>2</v>
      </c>
      <c r="I2197" s="19">
        <v>9.1666666666666661</v>
      </c>
      <c r="J2197" t="s">
        <v>17</v>
      </c>
      <c r="K2197" s="18">
        <v>174.57</v>
      </c>
      <c r="L2197" s="18">
        <v>168.21</v>
      </c>
      <c r="M2197" s="18"/>
      <c r="N2197" s="18"/>
    </row>
    <row r="2198" spans="1:14" ht="15" x14ac:dyDescent="0.25">
      <c r="A2198" t="str">
        <f t="shared" si="34"/>
        <v>VN1396A3213</v>
      </c>
      <c r="B2198" s="17" t="s">
        <v>113</v>
      </c>
      <c r="C2198" s="16" t="s">
        <v>27</v>
      </c>
      <c r="D2198" t="s">
        <v>83</v>
      </c>
      <c r="E2198" s="16" t="s">
        <v>427</v>
      </c>
      <c r="F2198">
        <v>3</v>
      </c>
      <c r="G2198" s="20">
        <v>8</v>
      </c>
      <c r="H2198" s="21">
        <v>3</v>
      </c>
      <c r="I2198" s="19">
        <v>9.1666666666666661</v>
      </c>
      <c r="J2198" t="s">
        <v>17</v>
      </c>
      <c r="K2198" s="18">
        <v>174.57</v>
      </c>
      <c r="L2198" s="18">
        <v>168.21</v>
      </c>
      <c r="M2198" s="18"/>
      <c r="N2198" s="18"/>
    </row>
    <row r="2199" spans="1:14" ht="15" x14ac:dyDescent="0.25">
      <c r="A2199" t="str">
        <f t="shared" si="34"/>
        <v>VN1396A3214</v>
      </c>
      <c r="B2199" s="17" t="s">
        <v>113</v>
      </c>
      <c r="C2199" s="16" t="s">
        <v>27</v>
      </c>
      <c r="D2199" t="s">
        <v>83</v>
      </c>
      <c r="E2199" s="16" t="s">
        <v>427</v>
      </c>
      <c r="F2199">
        <v>4</v>
      </c>
      <c r="G2199" s="20">
        <v>7.75</v>
      </c>
      <c r="H2199" s="21">
        <v>4</v>
      </c>
      <c r="I2199" s="19">
        <v>8.9166666666666661</v>
      </c>
      <c r="J2199" t="s">
        <v>17</v>
      </c>
      <c r="K2199" s="18">
        <v>174.57</v>
      </c>
      <c r="L2199" s="18">
        <v>168.21</v>
      </c>
      <c r="M2199" s="18"/>
      <c r="N2199" s="18"/>
    </row>
    <row r="2200" spans="1:14" ht="15" x14ac:dyDescent="0.25">
      <c r="A2200" t="str">
        <f t="shared" si="34"/>
        <v>VN1396A3215</v>
      </c>
      <c r="B2200" s="17" t="s">
        <v>113</v>
      </c>
      <c r="C2200" s="16" t="s">
        <v>27</v>
      </c>
      <c r="D2200" t="s">
        <v>83</v>
      </c>
      <c r="E2200" s="16" t="s">
        <v>427</v>
      </c>
      <c r="F2200">
        <v>5</v>
      </c>
      <c r="G2200" s="20">
        <v>8.5</v>
      </c>
      <c r="H2200" s="21">
        <v>5</v>
      </c>
      <c r="I2200" s="19">
        <v>9.6666666666666661</v>
      </c>
      <c r="J2200" t="s">
        <v>17</v>
      </c>
      <c r="K2200" s="18">
        <v>174.57</v>
      </c>
      <c r="L2200" s="18">
        <v>168.21</v>
      </c>
      <c r="M2200" s="18"/>
      <c r="N2200" s="18"/>
    </row>
    <row r="2201" spans="1:14" ht="15" x14ac:dyDescent="0.25">
      <c r="A2201" t="str">
        <f t="shared" si="34"/>
        <v>VN1396A3216</v>
      </c>
      <c r="B2201" s="17" t="s">
        <v>113</v>
      </c>
      <c r="C2201" s="16" t="s">
        <v>27</v>
      </c>
      <c r="D2201" t="s">
        <v>83</v>
      </c>
      <c r="E2201" s="16" t="s">
        <v>427</v>
      </c>
      <c r="F2201">
        <v>6</v>
      </c>
      <c r="G2201" s="20">
        <v>9.8333333333333339</v>
      </c>
      <c r="H2201" s="21">
        <v>6</v>
      </c>
      <c r="I2201" s="19">
        <v>11</v>
      </c>
      <c r="J2201" t="s">
        <v>17</v>
      </c>
      <c r="K2201" s="18">
        <v>174.57</v>
      </c>
      <c r="L2201" s="18">
        <v>168.21</v>
      </c>
      <c r="M2201" s="18"/>
      <c r="N2201" s="18"/>
    </row>
    <row r="2202" spans="1:14" ht="15" x14ac:dyDescent="0.25">
      <c r="A2202" t="str">
        <f t="shared" si="34"/>
        <v>VN1396A3217</v>
      </c>
      <c r="B2202" s="17" t="s">
        <v>113</v>
      </c>
      <c r="C2202" s="16" t="s">
        <v>27</v>
      </c>
      <c r="D2202" t="s">
        <v>83</v>
      </c>
      <c r="E2202" s="16" t="s">
        <v>427</v>
      </c>
      <c r="F2202">
        <v>7</v>
      </c>
      <c r="G2202" s="20">
        <v>8</v>
      </c>
      <c r="H2202" s="21">
        <v>7</v>
      </c>
      <c r="I2202" s="19">
        <v>9.1666666666666661</v>
      </c>
      <c r="J2202" t="s">
        <v>17</v>
      </c>
      <c r="K2202" s="18">
        <v>174.57</v>
      </c>
      <c r="L2202" s="18">
        <v>168.21</v>
      </c>
      <c r="M2202" s="18"/>
      <c r="N2202" s="18"/>
    </row>
    <row r="2203" spans="1:14" ht="15" x14ac:dyDescent="0.25">
      <c r="A2203" t="str">
        <f t="shared" si="34"/>
        <v>VN1398A3215</v>
      </c>
      <c r="B2203" s="17" t="s">
        <v>113</v>
      </c>
      <c r="C2203" s="16" t="s">
        <v>27</v>
      </c>
      <c r="D2203" t="s">
        <v>83</v>
      </c>
      <c r="E2203" s="16" t="s">
        <v>801</v>
      </c>
      <c r="F2203">
        <v>5</v>
      </c>
      <c r="G2203" s="20">
        <v>11</v>
      </c>
      <c r="H2203" s="21">
        <v>5</v>
      </c>
      <c r="I2203" s="19">
        <v>12.166666666666666</v>
      </c>
      <c r="J2203" t="s">
        <v>17</v>
      </c>
      <c r="K2203" s="18">
        <v>174.57</v>
      </c>
      <c r="L2203" s="18">
        <v>168.21</v>
      </c>
      <c r="M2203" s="18"/>
      <c r="N2203" s="18"/>
    </row>
    <row r="2204" spans="1:14" ht="15" x14ac:dyDescent="0.25">
      <c r="A2204" t="str">
        <f t="shared" si="34"/>
        <v>VN1398A3217</v>
      </c>
      <c r="B2204" s="17" t="s">
        <v>113</v>
      </c>
      <c r="C2204" s="16" t="s">
        <v>27</v>
      </c>
      <c r="D2204" t="s">
        <v>83</v>
      </c>
      <c r="E2204" s="16" t="s">
        <v>801</v>
      </c>
      <c r="F2204">
        <v>7</v>
      </c>
      <c r="G2204" s="20">
        <v>10.833333333333334</v>
      </c>
      <c r="H2204" s="21">
        <v>7</v>
      </c>
      <c r="I2204" s="19">
        <v>12</v>
      </c>
      <c r="J2204" t="s">
        <v>17</v>
      </c>
      <c r="K2204" s="18">
        <v>174.57</v>
      </c>
      <c r="L2204" s="18">
        <v>168.21</v>
      </c>
      <c r="M2204" s="18"/>
      <c r="N2204" s="18"/>
    </row>
    <row r="2205" spans="1:14" ht="15" x14ac:dyDescent="0.25">
      <c r="A2205" t="str">
        <f t="shared" si="34"/>
        <v>VN7392A3211</v>
      </c>
      <c r="B2205" s="17" t="s">
        <v>113</v>
      </c>
      <c r="C2205" s="16" t="s">
        <v>27</v>
      </c>
      <c r="D2205" t="s">
        <v>83</v>
      </c>
      <c r="E2205" s="16" t="s">
        <v>112</v>
      </c>
      <c r="F2205">
        <v>1</v>
      </c>
      <c r="G2205" s="20">
        <v>6.166666666666667</v>
      </c>
      <c r="H2205" s="21">
        <v>1</v>
      </c>
      <c r="I2205" s="19">
        <v>7.333333333333333</v>
      </c>
      <c r="J2205" t="s">
        <v>17</v>
      </c>
      <c r="K2205" s="18">
        <v>174.57</v>
      </c>
      <c r="L2205" s="18">
        <v>168.21</v>
      </c>
      <c r="M2205" s="18"/>
      <c r="N2205" s="18"/>
    </row>
    <row r="2206" spans="1:14" ht="15" x14ac:dyDescent="0.25">
      <c r="A2206" t="str">
        <f t="shared" si="34"/>
        <v>VN7392A3212</v>
      </c>
      <c r="B2206" s="17" t="s">
        <v>113</v>
      </c>
      <c r="C2206" s="16" t="s">
        <v>27</v>
      </c>
      <c r="D2206" t="s">
        <v>83</v>
      </c>
      <c r="E2206" s="16" t="s">
        <v>112</v>
      </c>
      <c r="F2206">
        <v>2</v>
      </c>
      <c r="G2206" s="20">
        <v>6</v>
      </c>
      <c r="H2206" s="21">
        <v>2</v>
      </c>
      <c r="I2206" s="19">
        <v>7.166666666666667</v>
      </c>
      <c r="J2206" t="s">
        <v>17</v>
      </c>
      <c r="K2206" s="18">
        <v>174.57</v>
      </c>
      <c r="L2206" s="18">
        <v>168.21</v>
      </c>
      <c r="M2206" s="18"/>
      <c r="N2206" s="18"/>
    </row>
    <row r="2207" spans="1:14" ht="15" x14ac:dyDescent="0.25">
      <c r="A2207" t="str">
        <f t="shared" si="34"/>
        <v>VN7392A3213</v>
      </c>
      <c r="B2207" s="17" t="s">
        <v>113</v>
      </c>
      <c r="C2207" s="16" t="s">
        <v>27</v>
      </c>
      <c r="D2207" t="s">
        <v>83</v>
      </c>
      <c r="E2207" s="16" t="s">
        <v>112</v>
      </c>
      <c r="F2207">
        <v>3</v>
      </c>
      <c r="G2207" s="20">
        <v>6</v>
      </c>
      <c r="H2207" s="21">
        <v>3</v>
      </c>
      <c r="I2207" s="19">
        <v>7.166666666666667</v>
      </c>
      <c r="J2207" t="s">
        <v>17</v>
      </c>
      <c r="K2207" s="18">
        <v>174.57</v>
      </c>
      <c r="L2207" s="18">
        <v>168.21</v>
      </c>
      <c r="M2207" s="18"/>
      <c r="N2207" s="18"/>
    </row>
    <row r="2208" spans="1:14" ht="15" x14ac:dyDescent="0.25">
      <c r="A2208" t="str">
        <f t="shared" si="34"/>
        <v>VN7392A3214</v>
      </c>
      <c r="B2208" s="17" t="s">
        <v>113</v>
      </c>
      <c r="C2208" s="16" t="s">
        <v>27</v>
      </c>
      <c r="D2208" t="s">
        <v>83</v>
      </c>
      <c r="E2208" s="16" t="s">
        <v>112</v>
      </c>
      <c r="F2208">
        <v>4</v>
      </c>
      <c r="G2208" s="20">
        <v>6</v>
      </c>
      <c r="H2208" s="21">
        <v>4</v>
      </c>
      <c r="I2208" s="19">
        <v>7.166666666666667</v>
      </c>
      <c r="J2208" t="s">
        <v>17</v>
      </c>
      <c r="K2208" s="18">
        <v>174.57</v>
      </c>
      <c r="L2208" s="18">
        <v>168.21</v>
      </c>
      <c r="M2208" s="18"/>
      <c r="N2208" s="18"/>
    </row>
    <row r="2209" spans="1:14" ht="15" x14ac:dyDescent="0.25">
      <c r="A2209" t="str">
        <f t="shared" si="34"/>
        <v>VN7392A3215</v>
      </c>
      <c r="B2209" s="17" t="s">
        <v>113</v>
      </c>
      <c r="C2209" s="16" t="s">
        <v>27</v>
      </c>
      <c r="D2209" t="s">
        <v>83</v>
      </c>
      <c r="E2209" s="16" t="s">
        <v>112</v>
      </c>
      <c r="F2209">
        <v>5</v>
      </c>
      <c r="G2209" s="20">
        <v>6.833333333333333</v>
      </c>
      <c r="H2209" s="21">
        <v>5</v>
      </c>
      <c r="I2209" s="19">
        <v>8</v>
      </c>
      <c r="J2209" t="s">
        <v>17</v>
      </c>
      <c r="K2209" s="18">
        <v>174.57</v>
      </c>
      <c r="L2209" s="18">
        <v>168.21</v>
      </c>
      <c r="M2209" s="18"/>
      <c r="N2209" s="18"/>
    </row>
    <row r="2210" spans="1:14" ht="15" x14ac:dyDescent="0.25">
      <c r="A2210" t="str">
        <f t="shared" si="34"/>
        <v>VN7392A3216</v>
      </c>
      <c r="B2210" s="17" t="s">
        <v>113</v>
      </c>
      <c r="C2210" s="16" t="s">
        <v>27</v>
      </c>
      <c r="D2210" t="s">
        <v>83</v>
      </c>
      <c r="E2210" s="16" t="s">
        <v>112</v>
      </c>
      <c r="F2210">
        <v>6</v>
      </c>
      <c r="G2210" s="20">
        <v>6</v>
      </c>
      <c r="H2210" s="21">
        <v>6</v>
      </c>
      <c r="I2210" s="19">
        <v>7.166666666666667</v>
      </c>
      <c r="J2210" t="s">
        <v>17</v>
      </c>
      <c r="K2210" s="18">
        <v>174.57</v>
      </c>
      <c r="L2210" s="18">
        <v>168.21</v>
      </c>
      <c r="M2210" s="18"/>
      <c r="N2210" s="18"/>
    </row>
    <row r="2211" spans="1:14" ht="15" x14ac:dyDescent="0.25">
      <c r="A2211" t="str">
        <f t="shared" si="34"/>
        <v>VN7392A3217</v>
      </c>
      <c r="B2211" s="15" t="s">
        <v>113</v>
      </c>
      <c r="C2211" s="16" t="s">
        <v>27</v>
      </c>
      <c r="D2211" t="s">
        <v>83</v>
      </c>
      <c r="E2211" s="16" t="s">
        <v>112</v>
      </c>
      <c r="F2211">
        <v>7</v>
      </c>
      <c r="G2211" s="20">
        <v>6</v>
      </c>
      <c r="H2211" s="21">
        <v>7</v>
      </c>
      <c r="I2211" s="19">
        <v>7.166666666666667</v>
      </c>
      <c r="J2211" t="s">
        <v>17</v>
      </c>
      <c r="K2211" s="18">
        <v>174.57</v>
      </c>
      <c r="L2211" s="18">
        <v>168.21</v>
      </c>
      <c r="M2211" s="18"/>
      <c r="N2211" s="18"/>
    </row>
    <row r="2212" spans="1:14" ht="15" x14ac:dyDescent="0.25">
      <c r="A2212" t="str">
        <f t="shared" si="34"/>
        <v>VN5001A3216</v>
      </c>
      <c r="B2212" s="15" t="s">
        <v>814</v>
      </c>
      <c r="C2212" s="16" t="s">
        <v>27</v>
      </c>
      <c r="D2212" t="s">
        <v>266</v>
      </c>
      <c r="E2212" s="16" t="s">
        <v>813</v>
      </c>
      <c r="F2212">
        <v>6</v>
      </c>
      <c r="G2212" s="20">
        <v>23</v>
      </c>
      <c r="H2212" s="21">
        <v>6</v>
      </c>
      <c r="I2212" s="19">
        <v>23.666666666666668</v>
      </c>
      <c r="J2212" t="s">
        <v>17</v>
      </c>
      <c r="K2212" s="18">
        <v>13.02</v>
      </c>
      <c r="L2212" s="18">
        <v>66.63</v>
      </c>
      <c r="M2212" s="18"/>
      <c r="N2212" s="18"/>
    </row>
    <row r="2213" spans="1:14" ht="15" x14ac:dyDescent="0.25">
      <c r="A2213" t="str">
        <f t="shared" si="34"/>
        <v>VN1460A3211</v>
      </c>
      <c r="B2213" s="17" t="s">
        <v>210</v>
      </c>
      <c r="C2213" s="16" t="s">
        <v>27</v>
      </c>
      <c r="D2213" t="s">
        <v>107</v>
      </c>
      <c r="E2213" s="16" t="s">
        <v>209</v>
      </c>
      <c r="F2213">
        <v>1</v>
      </c>
      <c r="G2213" s="20">
        <v>4.083333333333333</v>
      </c>
      <c r="H2213" s="21">
        <v>1</v>
      </c>
      <c r="I2213" s="19">
        <v>5.416666666666667</v>
      </c>
      <c r="J2213" t="s">
        <v>17</v>
      </c>
      <c r="K2213" s="18">
        <v>154.05000000000001</v>
      </c>
      <c r="L2213" s="18">
        <v>194.29</v>
      </c>
      <c r="M2213" s="18"/>
      <c r="N2213" s="18"/>
    </row>
    <row r="2214" spans="1:14" ht="15" x14ac:dyDescent="0.25">
      <c r="A2214" t="str">
        <f t="shared" si="34"/>
        <v>VN1460A3212</v>
      </c>
      <c r="B2214" s="17" t="s">
        <v>210</v>
      </c>
      <c r="C2214" s="16" t="s">
        <v>27</v>
      </c>
      <c r="D2214" t="s">
        <v>107</v>
      </c>
      <c r="E2214" s="16" t="s">
        <v>209</v>
      </c>
      <c r="F2214">
        <v>2</v>
      </c>
      <c r="G2214" s="20">
        <v>4</v>
      </c>
      <c r="H2214" s="21">
        <v>2</v>
      </c>
      <c r="I2214" s="19">
        <v>5.333333333333333</v>
      </c>
      <c r="J2214" t="s">
        <v>17</v>
      </c>
      <c r="K2214" s="18">
        <v>154.05000000000001</v>
      </c>
      <c r="L2214" s="18">
        <v>194.29</v>
      </c>
      <c r="M2214" s="18"/>
      <c r="N2214" s="18"/>
    </row>
    <row r="2215" spans="1:14" ht="15" x14ac:dyDescent="0.25">
      <c r="A2215" t="str">
        <f t="shared" si="34"/>
        <v>VN1460A3213</v>
      </c>
      <c r="B2215" s="17" t="s">
        <v>210</v>
      </c>
      <c r="C2215" s="16" t="s">
        <v>27</v>
      </c>
      <c r="D2215" t="s">
        <v>107</v>
      </c>
      <c r="E2215" s="16" t="s">
        <v>209</v>
      </c>
      <c r="F2215">
        <v>3</v>
      </c>
      <c r="G2215" s="20">
        <v>4</v>
      </c>
      <c r="H2215" s="21">
        <v>3</v>
      </c>
      <c r="I2215" s="19">
        <v>5.333333333333333</v>
      </c>
      <c r="J2215" t="s">
        <v>17</v>
      </c>
      <c r="K2215" s="18">
        <v>154.05000000000001</v>
      </c>
      <c r="L2215" s="18">
        <v>194.29</v>
      </c>
      <c r="M2215" s="18"/>
      <c r="N2215" s="18"/>
    </row>
    <row r="2216" spans="1:14" ht="15" x14ac:dyDescent="0.25">
      <c r="A2216" t="str">
        <f t="shared" si="34"/>
        <v>VN1460A3214</v>
      </c>
      <c r="B2216" s="17" t="s">
        <v>210</v>
      </c>
      <c r="C2216" s="16" t="s">
        <v>27</v>
      </c>
      <c r="D2216" t="s">
        <v>107</v>
      </c>
      <c r="E2216" s="16" t="s">
        <v>209</v>
      </c>
      <c r="F2216">
        <v>4</v>
      </c>
      <c r="G2216" s="20">
        <v>4.166666666666667</v>
      </c>
      <c r="H2216" s="21">
        <v>4</v>
      </c>
      <c r="I2216" s="19">
        <v>5.5</v>
      </c>
      <c r="J2216" t="s">
        <v>17</v>
      </c>
      <c r="K2216" s="18">
        <v>154.05000000000001</v>
      </c>
      <c r="L2216" s="18">
        <v>194.29</v>
      </c>
      <c r="M2216" s="18"/>
      <c r="N2216" s="18"/>
    </row>
    <row r="2217" spans="1:14" ht="15" x14ac:dyDescent="0.25">
      <c r="A2217" t="str">
        <f t="shared" si="34"/>
        <v>VN1460A3215</v>
      </c>
      <c r="B2217" s="17" t="s">
        <v>210</v>
      </c>
      <c r="C2217" s="16" t="s">
        <v>27</v>
      </c>
      <c r="D2217" t="s">
        <v>107</v>
      </c>
      <c r="E2217" s="16" t="s">
        <v>209</v>
      </c>
      <c r="F2217">
        <v>5</v>
      </c>
      <c r="G2217" s="20">
        <v>4.5</v>
      </c>
      <c r="H2217" s="21">
        <v>5</v>
      </c>
      <c r="I2217" s="19">
        <v>5.833333333333333</v>
      </c>
      <c r="J2217" t="s">
        <v>17</v>
      </c>
      <c r="K2217" s="18">
        <v>154.05000000000001</v>
      </c>
      <c r="L2217" s="18">
        <v>194.29</v>
      </c>
      <c r="M2217" s="18"/>
      <c r="N2217" s="18"/>
    </row>
    <row r="2218" spans="1:14" ht="15" x14ac:dyDescent="0.25">
      <c r="A2218" t="str">
        <f t="shared" si="34"/>
        <v>VN1460A3216</v>
      </c>
      <c r="B2218" s="17" t="s">
        <v>210</v>
      </c>
      <c r="C2218" s="16" t="s">
        <v>27</v>
      </c>
      <c r="D2218" t="s">
        <v>107</v>
      </c>
      <c r="E2218" s="16" t="s">
        <v>209</v>
      </c>
      <c r="F2218">
        <v>6</v>
      </c>
      <c r="G2218" s="20">
        <v>5.75</v>
      </c>
      <c r="H2218" s="21">
        <v>6</v>
      </c>
      <c r="I2218" s="19">
        <v>7.083333333333333</v>
      </c>
      <c r="J2218" t="s">
        <v>17</v>
      </c>
      <c r="K2218" s="18">
        <v>154.05000000000001</v>
      </c>
      <c r="L2218" s="18">
        <v>194.29</v>
      </c>
      <c r="M2218" s="18"/>
      <c r="N2218" s="18"/>
    </row>
    <row r="2219" spans="1:14" ht="15" x14ac:dyDescent="0.25">
      <c r="A2219" t="str">
        <f t="shared" si="34"/>
        <v>VN1460A3217</v>
      </c>
      <c r="B2219" s="15" t="s">
        <v>210</v>
      </c>
      <c r="C2219" s="16" t="s">
        <v>27</v>
      </c>
      <c r="D2219" t="s">
        <v>107</v>
      </c>
      <c r="E2219" s="16" t="s">
        <v>209</v>
      </c>
      <c r="F2219">
        <v>7</v>
      </c>
      <c r="G2219" s="20">
        <v>4.416666666666667</v>
      </c>
      <c r="H2219" s="21">
        <v>7</v>
      </c>
      <c r="I2219" s="19">
        <v>5.75</v>
      </c>
      <c r="J2219" t="s">
        <v>17</v>
      </c>
      <c r="K2219" s="18">
        <v>154.05000000000001</v>
      </c>
      <c r="L2219" s="18">
        <v>194.29</v>
      </c>
      <c r="M2219" s="18"/>
      <c r="N2219" s="18"/>
    </row>
    <row r="2220" spans="1:14" ht="15" x14ac:dyDescent="0.25">
      <c r="A2220" t="str">
        <f t="shared" si="34"/>
        <v>VN1400A3211</v>
      </c>
      <c r="B2220" s="17" t="s">
        <v>497</v>
      </c>
      <c r="C2220" s="16" t="s">
        <v>27</v>
      </c>
      <c r="D2220" t="s">
        <v>40</v>
      </c>
      <c r="E2220" s="16" t="s">
        <v>496</v>
      </c>
      <c r="F2220">
        <v>1</v>
      </c>
      <c r="G2220" s="20">
        <v>0</v>
      </c>
      <c r="H2220" s="21">
        <v>1</v>
      </c>
      <c r="I2220" s="19">
        <v>1.5833333333333335</v>
      </c>
      <c r="J2220" t="s">
        <v>17</v>
      </c>
      <c r="K2220" s="18">
        <v>207.05</v>
      </c>
      <c r="L2220" s="18">
        <v>235.01</v>
      </c>
      <c r="M2220" s="18"/>
      <c r="N2220" s="18"/>
    </row>
    <row r="2221" spans="1:14" ht="15" x14ac:dyDescent="0.25">
      <c r="A2221" t="str">
        <f t="shared" si="34"/>
        <v>VN1400A3212</v>
      </c>
      <c r="B2221" s="17" t="s">
        <v>497</v>
      </c>
      <c r="C2221" s="16" t="s">
        <v>27</v>
      </c>
      <c r="D2221" t="s">
        <v>40</v>
      </c>
      <c r="E2221" s="16" t="s">
        <v>496</v>
      </c>
      <c r="F2221">
        <v>2</v>
      </c>
      <c r="G2221" s="20">
        <v>0</v>
      </c>
      <c r="H2221" s="21">
        <v>2</v>
      </c>
      <c r="I2221" s="19">
        <v>1.5833333333333335</v>
      </c>
      <c r="J2221" t="s">
        <v>17</v>
      </c>
      <c r="K2221" s="18">
        <v>207.05</v>
      </c>
      <c r="L2221" s="18">
        <v>235.01</v>
      </c>
      <c r="M2221" s="18"/>
      <c r="N2221" s="18"/>
    </row>
    <row r="2222" spans="1:14" ht="15" x14ac:dyDescent="0.25">
      <c r="A2222" t="str">
        <f t="shared" si="34"/>
        <v>VN1400A3213</v>
      </c>
      <c r="B2222" s="17" t="s">
        <v>497</v>
      </c>
      <c r="C2222" s="16" t="s">
        <v>27</v>
      </c>
      <c r="D2222" t="s">
        <v>40</v>
      </c>
      <c r="E2222" s="16" t="s">
        <v>496</v>
      </c>
      <c r="F2222">
        <v>3</v>
      </c>
      <c r="G2222" s="20">
        <v>0</v>
      </c>
      <c r="H2222" s="21">
        <v>3</v>
      </c>
      <c r="I2222" s="19">
        <v>1.5833333333333335</v>
      </c>
      <c r="J2222" t="s">
        <v>17</v>
      </c>
      <c r="K2222" s="18">
        <v>207.05</v>
      </c>
      <c r="L2222" s="18">
        <v>235.01</v>
      </c>
      <c r="M2222" s="18"/>
      <c r="N2222" s="18"/>
    </row>
    <row r="2223" spans="1:14" ht="15" x14ac:dyDescent="0.25">
      <c r="A2223" t="str">
        <f t="shared" si="34"/>
        <v>VN1400A3214</v>
      </c>
      <c r="B2223" s="17" t="s">
        <v>497</v>
      </c>
      <c r="C2223" s="16" t="s">
        <v>27</v>
      </c>
      <c r="D2223" t="s">
        <v>40</v>
      </c>
      <c r="E2223" s="16" t="s">
        <v>496</v>
      </c>
      <c r="F2223">
        <v>4</v>
      </c>
      <c r="G2223" s="20">
        <v>0</v>
      </c>
      <c r="H2223" s="21">
        <v>4</v>
      </c>
      <c r="I2223" s="19">
        <v>1.5833333333333335</v>
      </c>
      <c r="J2223" t="s">
        <v>17</v>
      </c>
      <c r="K2223" s="18">
        <v>207.05</v>
      </c>
      <c r="L2223" s="18">
        <v>235.01</v>
      </c>
      <c r="M2223" s="18"/>
      <c r="N2223" s="18"/>
    </row>
    <row r="2224" spans="1:14" ht="15" x14ac:dyDescent="0.25">
      <c r="A2224" t="str">
        <f t="shared" si="34"/>
        <v>VN1400A3215</v>
      </c>
      <c r="B2224" s="17" t="s">
        <v>497</v>
      </c>
      <c r="C2224" s="16" t="s">
        <v>27</v>
      </c>
      <c r="D2224" t="s">
        <v>40</v>
      </c>
      <c r="E2224" s="16" t="s">
        <v>496</v>
      </c>
      <c r="F2224">
        <v>5</v>
      </c>
      <c r="G2224" s="20">
        <v>0</v>
      </c>
      <c r="H2224" s="21">
        <v>5</v>
      </c>
      <c r="I2224" s="19">
        <v>1.5833333333333335</v>
      </c>
      <c r="J2224" t="s">
        <v>17</v>
      </c>
      <c r="K2224" s="18">
        <v>207.05</v>
      </c>
      <c r="L2224" s="18">
        <v>235.01</v>
      </c>
      <c r="M2224" s="18"/>
      <c r="N2224" s="18"/>
    </row>
    <row r="2225" spans="1:14" ht="15" x14ac:dyDescent="0.25">
      <c r="A2225" t="str">
        <f t="shared" si="34"/>
        <v>VN1400A3216</v>
      </c>
      <c r="B2225" s="17" t="s">
        <v>497</v>
      </c>
      <c r="C2225" s="16" t="s">
        <v>27</v>
      </c>
      <c r="D2225" t="s">
        <v>40</v>
      </c>
      <c r="E2225" s="16" t="s">
        <v>496</v>
      </c>
      <c r="F2225">
        <v>6</v>
      </c>
      <c r="G2225" s="20">
        <v>0</v>
      </c>
      <c r="H2225" s="21">
        <v>6</v>
      </c>
      <c r="I2225" s="19">
        <v>1.5833333333333335</v>
      </c>
      <c r="J2225" t="s">
        <v>17</v>
      </c>
      <c r="K2225" s="18">
        <v>207.05</v>
      </c>
      <c r="L2225" s="18">
        <v>235.01</v>
      </c>
      <c r="M2225" s="18"/>
      <c r="N2225" s="18"/>
    </row>
    <row r="2226" spans="1:14" ht="15" x14ac:dyDescent="0.25">
      <c r="A2226" t="str">
        <f t="shared" si="34"/>
        <v>VN1400A3217</v>
      </c>
      <c r="B2226" s="15" t="s">
        <v>497</v>
      </c>
      <c r="C2226" s="16" t="s">
        <v>27</v>
      </c>
      <c r="D2226" t="s">
        <v>40</v>
      </c>
      <c r="E2226" s="16" t="s">
        <v>496</v>
      </c>
      <c r="F2226">
        <v>7</v>
      </c>
      <c r="G2226" s="20">
        <v>0</v>
      </c>
      <c r="H2226" s="21">
        <v>7</v>
      </c>
      <c r="I2226" s="19">
        <v>1.5833333333333335</v>
      </c>
      <c r="J2226" t="s">
        <v>17</v>
      </c>
      <c r="K2226" s="18">
        <v>207.05</v>
      </c>
      <c r="L2226" s="18">
        <v>235.01</v>
      </c>
      <c r="M2226" s="18"/>
      <c r="N2226" s="18"/>
    </row>
    <row r="2227" spans="1:14" ht="15" x14ac:dyDescent="0.25">
      <c r="A2227" t="str">
        <f t="shared" si="34"/>
        <v>VN1286A3211</v>
      </c>
      <c r="B2227" s="17" t="s">
        <v>343</v>
      </c>
      <c r="C2227" s="16" t="s">
        <v>27</v>
      </c>
      <c r="D2227" t="s">
        <v>344</v>
      </c>
      <c r="E2227" s="16" t="s">
        <v>342</v>
      </c>
      <c r="F2227">
        <v>1</v>
      </c>
      <c r="G2227" s="20">
        <v>6</v>
      </c>
      <c r="H2227" s="21">
        <v>1</v>
      </c>
      <c r="I2227" s="19">
        <v>8.0833333333333339</v>
      </c>
      <c r="J2227" t="s">
        <v>17</v>
      </c>
      <c r="K2227" s="18">
        <v>172.16</v>
      </c>
      <c r="L2227" s="18">
        <v>313.61</v>
      </c>
      <c r="M2227" s="18"/>
      <c r="N2227" s="18"/>
    </row>
    <row r="2228" spans="1:14" ht="15" x14ac:dyDescent="0.25">
      <c r="A2228" t="str">
        <f t="shared" si="34"/>
        <v>VN1286A3212</v>
      </c>
      <c r="B2228" s="17" t="s">
        <v>343</v>
      </c>
      <c r="C2228" s="16" t="s">
        <v>27</v>
      </c>
      <c r="D2228" t="s">
        <v>344</v>
      </c>
      <c r="E2228" s="16" t="s">
        <v>342</v>
      </c>
      <c r="F2228">
        <v>2</v>
      </c>
      <c r="G2228" s="20">
        <v>6</v>
      </c>
      <c r="H2228" s="21">
        <v>2</v>
      </c>
      <c r="I2228" s="19">
        <v>8.0833333333333339</v>
      </c>
      <c r="J2228" t="s">
        <v>17</v>
      </c>
      <c r="K2228" s="18">
        <v>172.16</v>
      </c>
      <c r="L2228" s="18">
        <v>313.61</v>
      </c>
      <c r="M2228" s="18"/>
      <c r="N2228" s="18"/>
    </row>
    <row r="2229" spans="1:14" ht="15" x14ac:dyDescent="0.25">
      <c r="A2229" t="str">
        <f t="shared" si="34"/>
        <v>VN1286A3213</v>
      </c>
      <c r="B2229" s="17" t="s">
        <v>343</v>
      </c>
      <c r="C2229" s="16" t="s">
        <v>27</v>
      </c>
      <c r="D2229" t="s">
        <v>344</v>
      </c>
      <c r="E2229" s="16" t="s">
        <v>342</v>
      </c>
      <c r="F2229">
        <v>3</v>
      </c>
      <c r="G2229" s="20">
        <v>6</v>
      </c>
      <c r="H2229" s="21">
        <v>3</v>
      </c>
      <c r="I2229" s="19">
        <v>8.0833333333333339</v>
      </c>
      <c r="J2229" t="s">
        <v>17</v>
      </c>
      <c r="K2229" s="18">
        <v>172.16</v>
      </c>
      <c r="L2229" s="18">
        <v>313.61</v>
      </c>
      <c r="M2229" s="18"/>
      <c r="N2229" s="18"/>
    </row>
    <row r="2230" spans="1:14" ht="15" x14ac:dyDescent="0.25">
      <c r="A2230" t="str">
        <f t="shared" si="34"/>
        <v>VN1286A3214</v>
      </c>
      <c r="B2230" s="17" t="s">
        <v>343</v>
      </c>
      <c r="C2230" s="16" t="s">
        <v>27</v>
      </c>
      <c r="D2230" t="s">
        <v>344</v>
      </c>
      <c r="E2230" s="16" t="s">
        <v>342</v>
      </c>
      <c r="F2230">
        <v>4</v>
      </c>
      <c r="G2230" s="20">
        <v>6</v>
      </c>
      <c r="H2230" s="21">
        <v>4</v>
      </c>
      <c r="I2230" s="19">
        <v>8.0833333333333339</v>
      </c>
      <c r="J2230" t="s">
        <v>17</v>
      </c>
      <c r="K2230" s="18">
        <v>172.16</v>
      </c>
      <c r="L2230" s="18">
        <v>313.61</v>
      </c>
      <c r="M2230" s="18"/>
      <c r="N2230" s="18"/>
    </row>
    <row r="2231" spans="1:14" ht="15" x14ac:dyDescent="0.25">
      <c r="A2231" t="str">
        <f t="shared" si="34"/>
        <v>VN1286A3215</v>
      </c>
      <c r="B2231" s="17" t="s">
        <v>343</v>
      </c>
      <c r="C2231" s="16" t="s">
        <v>27</v>
      </c>
      <c r="D2231" t="s">
        <v>344</v>
      </c>
      <c r="E2231" s="16" t="s">
        <v>342</v>
      </c>
      <c r="F2231">
        <v>5</v>
      </c>
      <c r="G2231" s="20">
        <v>6</v>
      </c>
      <c r="H2231" s="21">
        <v>5</v>
      </c>
      <c r="I2231" s="19">
        <v>8.0833333333333339</v>
      </c>
      <c r="J2231" t="s">
        <v>17</v>
      </c>
      <c r="K2231" s="18">
        <v>172.16</v>
      </c>
      <c r="L2231" s="18">
        <v>313.61</v>
      </c>
      <c r="M2231" s="18"/>
      <c r="N2231" s="18"/>
    </row>
    <row r="2232" spans="1:14" ht="15" x14ac:dyDescent="0.25">
      <c r="A2232" t="str">
        <f t="shared" si="34"/>
        <v>VN1286A3216</v>
      </c>
      <c r="B2232" s="17" t="s">
        <v>343</v>
      </c>
      <c r="C2232" s="16" t="s">
        <v>27</v>
      </c>
      <c r="D2232" t="s">
        <v>344</v>
      </c>
      <c r="E2232" s="16" t="s">
        <v>342</v>
      </c>
      <c r="F2232">
        <v>6</v>
      </c>
      <c r="G2232" s="20">
        <v>6</v>
      </c>
      <c r="H2232" s="21">
        <v>6</v>
      </c>
      <c r="I2232" s="19">
        <v>8.0833333333333339</v>
      </c>
      <c r="J2232" t="s">
        <v>17</v>
      </c>
      <c r="K2232" s="18">
        <v>172.16</v>
      </c>
      <c r="L2232" s="18">
        <v>313.61</v>
      </c>
      <c r="M2232" s="18"/>
      <c r="N2232" s="18"/>
    </row>
    <row r="2233" spans="1:14" ht="15" x14ac:dyDescent="0.25">
      <c r="A2233" t="str">
        <f t="shared" si="34"/>
        <v>VN1286A3217</v>
      </c>
      <c r="B2233" s="15" t="s">
        <v>343</v>
      </c>
      <c r="C2233" s="16" t="s">
        <v>27</v>
      </c>
      <c r="D2233" t="s">
        <v>344</v>
      </c>
      <c r="E2233" s="16" t="s">
        <v>342</v>
      </c>
      <c r="F2233">
        <v>7</v>
      </c>
      <c r="G2233" s="20">
        <v>6</v>
      </c>
      <c r="H2233" s="21">
        <v>7</v>
      </c>
      <c r="I2233" s="19">
        <v>8.0833333333333339</v>
      </c>
      <c r="J2233" t="s">
        <v>17</v>
      </c>
      <c r="K2233" s="18">
        <v>172.16</v>
      </c>
      <c r="L2233" s="18">
        <v>313.61</v>
      </c>
      <c r="M2233" s="18"/>
      <c r="N2233" s="18"/>
    </row>
    <row r="2234" spans="1:14" ht="15" x14ac:dyDescent="0.25">
      <c r="A2234" t="str">
        <f t="shared" si="34"/>
        <v>VN1262A3211</v>
      </c>
      <c r="B2234" s="17" t="s">
        <v>192</v>
      </c>
      <c r="C2234" s="16" t="s">
        <v>27</v>
      </c>
      <c r="D2234" t="s">
        <v>153</v>
      </c>
      <c r="E2234" s="16" t="s">
        <v>498</v>
      </c>
      <c r="F2234">
        <v>1</v>
      </c>
      <c r="G2234" s="20">
        <v>23.416666666666668</v>
      </c>
      <c r="H2234" s="21">
        <v>2</v>
      </c>
      <c r="I2234" s="19">
        <v>1.1666666666666667</v>
      </c>
      <c r="J2234" t="s">
        <v>17</v>
      </c>
      <c r="K2234" s="18">
        <v>256.83999999999997</v>
      </c>
      <c r="L2234" s="18">
        <v>276.05</v>
      </c>
      <c r="M2234" s="18"/>
      <c r="N2234" s="18"/>
    </row>
    <row r="2235" spans="1:14" ht="15" x14ac:dyDescent="0.25">
      <c r="A2235" t="str">
        <f t="shared" si="34"/>
        <v>VN1262A3212</v>
      </c>
      <c r="B2235" s="17" t="s">
        <v>192</v>
      </c>
      <c r="C2235" s="16" t="s">
        <v>27</v>
      </c>
      <c r="D2235" t="s">
        <v>153</v>
      </c>
      <c r="E2235" s="16" t="s">
        <v>498</v>
      </c>
      <c r="F2235">
        <v>2</v>
      </c>
      <c r="G2235" s="20">
        <v>23.416666666666668</v>
      </c>
      <c r="H2235" s="21">
        <v>3</v>
      </c>
      <c r="I2235" s="19">
        <v>1.1666666666666667</v>
      </c>
      <c r="J2235" t="s">
        <v>17</v>
      </c>
      <c r="K2235" s="18">
        <v>256.83999999999997</v>
      </c>
      <c r="L2235" s="18">
        <v>276.05</v>
      </c>
      <c r="M2235" s="18"/>
      <c r="N2235" s="18"/>
    </row>
    <row r="2236" spans="1:14" ht="15" x14ac:dyDescent="0.25">
      <c r="A2236" t="str">
        <f t="shared" si="34"/>
        <v>VN1262A3213</v>
      </c>
      <c r="B2236" s="17" t="s">
        <v>192</v>
      </c>
      <c r="C2236" s="16" t="s">
        <v>27</v>
      </c>
      <c r="D2236" t="s">
        <v>153</v>
      </c>
      <c r="E2236" s="16" t="s">
        <v>498</v>
      </c>
      <c r="F2236">
        <v>3</v>
      </c>
      <c r="G2236" s="20">
        <v>23.416666666666668</v>
      </c>
      <c r="H2236" s="21">
        <v>4</v>
      </c>
      <c r="I2236" s="19">
        <v>1.1666666666666667</v>
      </c>
      <c r="J2236" t="s">
        <v>17</v>
      </c>
      <c r="K2236" s="18">
        <v>256.83999999999997</v>
      </c>
      <c r="L2236" s="18">
        <v>276.05</v>
      </c>
      <c r="M2236" s="18"/>
      <c r="N2236" s="18"/>
    </row>
    <row r="2237" spans="1:14" ht="15" x14ac:dyDescent="0.25">
      <c r="A2237" t="str">
        <f t="shared" si="34"/>
        <v>VN1262A3214</v>
      </c>
      <c r="B2237" s="17" t="s">
        <v>192</v>
      </c>
      <c r="C2237" s="16" t="s">
        <v>27</v>
      </c>
      <c r="D2237" t="s">
        <v>153</v>
      </c>
      <c r="E2237" s="16" t="s">
        <v>498</v>
      </c>
      <c r="F2237">
        <v>4</v>
      </c>
      <c r="G2237" s="20">
        <v>23.333333333333332</v>
      </c>
      <c r="H2237" s="21">
        <v>5</v>
      </c>
      <c r="I2237" s="19">
        <v>1.0833333333333333</v>
      </c>
      <c r="J2237" t="s">
        <v>17</v>
      </c>
      <c r="K2237" s="18">
        <v>256.83999999999997</v>
      </c>
      <c r="L2237" s="18">
        <v>276.05</v>
      </c>
      <c r="M2237" s="18"/>
      <c r="N2237" s="18"/>
    </row>
    <row r="2238" spans="1:14" ht="15" x14ac:dyDescent="0.25">
      <c r="A2238" t="str">
        <f t="shared" si="34"/>
        <v>VN1262A3215</v>
      </c>
      <c r="B2238" s="17" t="s">
        <v>192</v>
      </c>
      <c r="C2238" s="16" t="s">
        <v>27</v>
      </c>
      <c r="D2238" t="s">
        <v>153</v>
      </c>
      <c r="E2238" s="16" t="s">
        <v>498</v>
      </c>
      <c r="F2238">
        <v>5</v>
      </c>
      <c r="G2238" s="20">
        <v>23.416666666666668</v>
      </c>
      <c r="H2238" s="21">
        <v>6</v>
      </c>
      <c r="I2238" s="19">
        <v>1.1666666666666667</v>
      </c>
      <c r="J2238" t="s">
        <v>17</v>
      </c>
      <c r="K2238" s="18">
        <v>256.83999999999997</v>
      </c>
      <c r="L2238" s="18">
        <v>276.05</v>
      </c>
      <c r="M2238" s="18"/>
      <c r="N2238" s="18"/>
    </row>
    <row r="2239" spans="1:14" ht="15" x14ac:dyDescent="0.25">
      <c r="A2239" t="str">
        <f t="shared" si="34"/>
        <v>VN1262A3216</v>
      </c>
      <c r="B2239" s="17" t="s">
        <v>192</v>
      </c>
      <c r="C2239" s="16" t="s">
        <v>27</v>
      </c>
      <c r="D2239" t="s">
        <v>153</v>
      </c>
      <c r="E2239" s="16" t="s">
        <v>498</v>
      </c>
      <c r="F2239">
        <v>6</v>
      </c>
      <c r="G2239" s="20">
        <v>23.416666666666668</v>
      </c>
      <c r="H2239" s="21">
        <v>7</v>
      </c>
      <c r="I2239" s="19">
        <v>1.1666666666666667</v>
      </c>
      <c r="J2239" t="s">
        <v>17</v>
      </c>
      <c r="K2239" s="18">
        <v>256.83999999999997</v>
      </c>
      <c r="L2239" s="18">
        <v>276.05</v>
      </c>
      <c r="M2239" s="18"/>
      <c r="N2239" s="18"/>
    </row>
    <row r="2240" spans="1:14" ht="15" x14ac:dyDescent="0.25">
      <c r="A2240" t="str">
        <f t="shared" si="34"/>
        <v>VN1262A3217</v>
      </c>
      <c r="B2240" s="17" t="s">
        <v>192</v>
      </c>
      <c r="C2240" s="16" t="s">
        <v>27</v>
      </c>
      <c r="D2240" t="s">
        <v>153</v>
      </c>
      <c r="E2240" s="16" t="s">
        <v>498</v>
      </c>
      <c r="F2240">
        <v>7</v>
      </c>
      <c r="G2240" s="20">
        <v>23.416666666666668</v>
      </c>
      <c r="H2240" s="21">
        <v>1</v>
      </c>
      <c r="I2240" s="19">
        <v>1.1666666666666667</v>
      </c>
      <c r="J2240" t="s">
        <v>17</v>
      </c>
      <c r="K2240" s="18">
        <v>256.83999999999997</v>
      </c>
      <c r="L2240" s="18">
        <v>276.05</v>
      </c>
      <c r="M2240" s="18"/>
      <c r="N2240" s="18"/>
    </row>
    <row r="2241" spans="1:14" ht="15" x14ac:dyDescent="0.25">
      <c r="A2241" t="str">
        <f t="shared" si="34"/>
        <v>VN1264A3211</v>
      </c>
      <c r="B2241" s="17" t="s">
        <v>192</v>
      </c>
      <c r="C2241" s="16" t="s">
        <v>27</v>
      </c>
      <c r="D2241" t="s">
        <v>153</v>
      </c>
      <c r="E2241" s="16" t="s">
        <v>354</v>
      </c>
      <c r="F2241">
        <v>1</v>
      </c>
      <c r="G2241" s="20">
        <v>3.5833333333333335</v>
      </c>
      <c r="H2241" s="21">
        <v>1</v>
      </c>
      <c r="I2241" s="19">
        <v>5.333333333333333</v>
      </c>
      <c r="J2241" t="s">
        <v>17</v>
      </c>
      <c r="K2241" s="18">
        <v>256.83999999999997</v>
      </c>
      <c r="L2241" s="18">
        <v>276.05</v>
      </c>
      <c r="M2241" s="18"/>
      <c r="N2241" s="18"/>
    </row>
    <row r="2242" spans="1:14" ht="15" x14ac:dyDescent="0.25">
      <c r="A2242" t="str">
        <f t="shared" si="34"/>
        <v>VN1264A3212</v>
      </c>
      <c r="B2242" s="17" t="s">
        <v>192</v>
      </c>
      <c r="C2242" s="16" t="s">
        <v>27</v>
      </c>
      <c r="D2242" t="s">
        <v>153</v>
      </c>
      <c r="E2242" s="16" t="s">
        <v>354</v>
      </c>
      <c r="F2242">
        <v>2</v>
      </c>
      <c r="G2242" s="20">
        <v>3.5833333333333335</v>
      </c>
      <c r="H2242" s="21">
        <v>2</v>
      </c>
      <c r="I2242" s="19">
        <v>5.333333333333333</v>
      </c>
      <c r="J2242" t="s">
        <v>17</v>
      </c>
      <c r="K2242" s="18">
        <v>256.83999999999997</v>
      </c>
      <c r="L2242" s="18">
        <v>276.05</v>
      </c>
      <c r="M2242" s="18"/>
      <c r="N2242" s="18"/>
    </row>
    <row r="2243" spans="1:14" ht="15" x14ac:dyDescent="0.25">
      <c r="A2243" t="str">
        <f t="shared" ref="A2243:A2306" si="35">E2243&amp;J2243&amp;F2243</f>
        <v>VN1264A3213</v>
      </c>
      <c r="B2243" s="17" t="s">
        <v>192</v>
      </c>
      <c r="C2243" s="16" t="s">
        <v>27</v>
      </c>
      <c r="D2243" t="s">
        <v>153</v>
      </c>
      <c r="E2243" s="16" t="s">
        <v>354</v>
      </c>
      <c r="F2243">
        <v>3</v>
      </c>
      <c r="G2243" s="20">
        <v>3.5833333333333335</v>
      </c>
      <c r="H2243" s="21">
        <v>3</v>
      </c>
      <c r="I2243" s="19">
        <v>5.333333333333333</v>
      </c>
      <c r="J2243" t="s">
        <v>17</v>
      </c>
      <c r="K2243" s="18">
        <v>256.83999999999997</v>
      </c>
      <c r="L2243" s="18">
        <v>276.05</v>
      </c>
      <c r="M2243" s="18"/>
      <c r="N2243" s="18"/>
    </row>
    <row r="2244" spans="1:14" ht="15" x14ac:dyDescent="0.25">
      <c r="A2244" t="str">
        <f t="shared" si="35"/>
        <v>VN1264A3214</v>
      </c>
      <c r="B2244" s="17" t="s">
        <v>192</v>
      </c>
      <c r="C2244" s="16" t="s">
        <v>27</v>
      </c>
      <c r="D2244" t="s">
        <v>153</v>
      </c>
      <c r="E2244" s="16" t="s">
        <v>354</v>
      </c>
      <c r="F2244">
        <v>4</v>
      </c>
      <c r="G2244" s="20">
        <v>3.5833333333333335</v>
      </c>
      <c r="H2244" s="21">
        <v>4</v>
      </c>
      <c r="I2244" s="19">
        <v>5.333333333333333</v>
      </c>
      <c r="J2244" t="s">
        <v>17</v>
      </c>
      <c r="K2244" s="18">
        <v>256.83999999999997</v>
      </c>
      <c r="L2244" s="18">
        <v>276.05</v>
      </c>
      <c r="M2244" s="18"/>
      <c r="N2244" s="18"/>
    </row>
    <row r="2245" spans="1:14" ht="15" x14ac:dyDescent="0.25">
      <c r="A2245" t="str">
        <f t="shared" si="35"/>
        <v>VN1264A3215</v>
      </c>
      <c r="B2245" s="17" t="s">
        <v>192</v>
      </c>
      <c r="C2245" s="16" t="s">
        <v>27</v>
      </c>
      <c r="D2245" t="s">
        <v>153</v>
      </c>
      <c r="E2245" s="16" t="s">
        <v>354</v>
      </c>
      <c r="F2245">
        <v>5</v>
      </c>
      <c r="G2245" s="20">
        <v>3.5833333333333335</v>
      </c>
      <c r="H2245" s="21">
        <v>5</v>
      </c>
      <c r="I2245" s="19">
        <v>5.333333333333333</v>
      </c>
      <c r="J2245" t="s">
        <v>17</v>
      </c>
      <c r="K2245" s="18">
        <v>256.83999999999997</v>
      </c>
      <c r="L2245" s="18">
        <v>276.05</v>
      </c>
      <c r="M2245" s="18"/>
      <c r="N2245" s="18"/>
    </row>
    <row r="2246" spans="1:14" ht="15" x14ac:dyDescent="0.25">
      <c r="A2246" t="str">
        <f t="shared" si="35"/>
        <v>VN1264A3216</v>
      </c>
      <c r="B2246" s="17" t="s">
        <v>192</v>
      </c>
      <c r="C2246" s="16" t="s">
        <v>27</v>
      </c>
      <c r="D2246" t="s">
        <v>153</v>
      </c>
      <c r="E2246" s="16" t="s">
        <v>354</v>
      </c>
      <c r="F2246">
        <v>6</v>
      </c>
      <c r="G2246" s="20">
        <v>3.5833333333333335</v>
      </c>
      <c r="H2246" s="21">
        <v>6</v>
      </c>
      <c r="I2246" s="19">
        <v>5.333333333333333</v>
      </c>
      <c r="J2246" t="s">
        <v>17</v>
      </c>
      <c r="K2246" s="18">
        <v>256.83999999999997</v>
      </c>
      <c r="L2246" s="18">
        <v>276.05</v>
      </c>
      <c r="M2246" s="18"/>
      <c r="N2246" s="18"/>
    </row>
    <row r="2247" spans="1:14" ht="15" x14ac:dyDescent="0.25">
      <c r="A2247" t="str">
        <f t="shared" si="35"/>
        <v>VN1264A3217</v>
      </c>
      <c r="B2247" s="17" t="s">
        <v>192</v>
      </c>
      <c r="C2247" s="16" t="s">
        <v>27</v>
      </c>
      <c r="D2247" t="s">
        <v>153</v>
      </c>
      <c r="E2247" s="16" t="s">
        <v>354</v>
      </c>
      <c r="F2247">
        <v>7</v>
      </c>
      <c r="G2247" s="20">
        <v>3.5833333333333335</v>
      </c>
      <c r="H2247" s="21">
        <v>7</v>
      </c>
      <c r="I2247" s="19">
        <v>5.333333333333333</v>
      </c>
      <c r="J2247" t="s">
        <v>17</v>
      </c>
      <c r="K2247" s="18">
        <v>256.83999999999997</v>
      </c>
      <c r="L2247" s="18">
        <v>276.05</v>
      </c>
      <c r="M2247" s="18"/>
      <c r="N2247" s="18"/>
    </row>
    <row r="2248" spans="1:14" ht="15" x14ac:dyDescent="0.25">
      <c r="A2248" t="str">
        <f t="shared" si="35"/>
        <v>VN1266A3214</v>
      </c>
      <c r="B2248" s="17" t="s">
        <v>192</v>
      </c>
      <c r="C2248" s="16" t="s">
        <v>27</v>
      </c>
      <c r="D2248" t="s">
        <v>153</v>
      </c>
      <c r="E2248" s="16" t="s">
        <v>775</v>
      </c>
      <c r="F2248">
        <v>4</v>
      </c>
      <c r="G2248" s="20">
        <v>10.083333333333334</v>
      </c>
      <c r="H2248" s="21">
        <v>4</v>
      </c>
      <c r="I2248" s="19">
        <v>11.833333333333334</v>
      </c>
      <c r="J2248" t="s">
        <v>17</v>
      </c>
      <c r="K2248" s="18">
        <v>256.83999999999997</v>
      </c>
      <c r="L2248" s="18">
        <v>276.05</v>
      </c>
      <c r="M2248" s="18"/>
      <c r="N2248" s="18"/>
    </row>
    <row r="2249" spans="1:14" ht="15" x14ac:dyDescent="0.25">
      <c r="A2249" t="str">
        <f t="shared" si="35"/>
        <v>VN1268A3211</v>
      </c>
      <c r="B2249" s="17" t="s">
        <v>192</v>
      </c>
      <c r="C2249" s="16" t="s">
        <v>27</v>
      </c>
      <c r="D2249" t="s">
        <v>153</v>
      </c>
      <c r="E2249" s="16" t="s">
        <v>485</v>
      </c>
      <c r="F2249">
        <v>1</v>
      </c>
      <c r="G2249" s="20">
        <v>11.5</v>
      </c>
      <c r="H2249" s="21">
        <v>1</v>
      </c>
      <c r="I2249" s="19">
        <v>13.25</v>
      </c>
      <c r="J2249" t="s">
        <v>17</v>
      </c>
      <c r="K2249" s="18">
        <v>256.83999999999997</v>
      </c>
      <c r="L2249" s="18">
        <v>276.05</v>
      </c>
      <c r="M2249" s="18"/>
      <c r="N2249" s="18"/>
    </row>
    <row r="2250" spans="1:14" ht="15" x14ac:dyDescent="0.25">
      <c r="A2250" t="str">
        <f t="shared" si="35"/>
        <v>VN1268A3212</v>
      </c>
      <c r="B2250" s="17" t="s">
        <v>192</v>
      </c>
      <c r="C2250" s="16" t="s">
        <v>27</v>
      </c>
      <c r="D2250" t="s">
        <v>153</v>
      </c>
      <c r="E2250" s="16" t="s">
        <v>485</v>
      </c>
      <c r="F2250">
        <v>2</v>
      </c>
      <c r="G2250" s="20">
        <v>11.5</v>
      </c>
      <c r="H2250" s="21">
        <v>2</v>
      </c>
      <c r="I2250" s="19">
        <v>13.25</v>
      </c>
      <c r="J2250" t="s">
        <v>17</v>
      </c>
      <c r="K2250" s="18">
        <v>256.83999999999997</v>
      </c>
      <c r="L2250" s="18">
        <v>276.05</v>
      </c>
      <c r="M2250" s="18"/>
      <c r="N2250" s="18"/>
    </row>
    <row r="2251" spans="1:14" ht="15" x14ac:dyDescent="0.25">
      <c r="A2251" t="str">
        <f t="shared" si="35"/>
        <v>VN1268A3213</v>
      </c>
      <c r="B2251" s="17" t="s">
        <v>192</v>
      </c>
      <c r="C2251" s="16" t="s">
        <v>27</v>
      </c>
      <c r="D2251" t="s">
        <v>153</v>
      </c>
      <c r="E2251" s="16" t="s">
        <v>485</v>
      </c>
      <c r="F2251">
        <v>3</v>
      </c>
      <c r="G2251" s="20">
        <v>11.5</v>
      </c>
      <c r="H2251" s="21">
        <v>3</v>
      </c>
      <c r="I2251" s="19">
        <v>13.25</v>
      </c>
      <c r="J2251" t="s">
        <v>17</v>
      </c>
      <c r="K2251" s="18">
        <v>256.83999999999997</v>
      </c>
      <c r="L2251" s="18">
        <v>276.05</v>
      </c>
      <c r="M2251" s="18"/>
      <c r="N2251" s="18"/>
    </row>
    <row r="2252" spans="1:14" ht="15" x14ac:dyDescent="0.25">
      <c r="A2252" t="str">
        <f t="shared" si="35"/>
        <v>VN1268A3214</v>
      </c>
      <c r="B2252" s="17" t="s">
        <v>192</v>
      </c>
      <c r="C2252" s="16" t="s">
        <v>27</v>
      </c>
      <c r="D2252" t="s">
        <v>153</v>
      </c>
      <c r="E2252" s="16" t="s">
        <v>485</v>
      </c>
      <c r="F2252">
        <v>4</v>
      </c>
      <c r="G2252" s="20">
        <v>11.5</v>
      </c>
      <c r="H2252" s="21">
        <v>4</v>
      </c>
      <c r="I2252" s="19">
        <v>13.25</v>
      </c>
      <c r="J2252" t="s">
        <v>17</v>
      </c>
      <c r="K2252" s="18">
        <v>256.83999999999997</v>
      </c>
      <c r="L2252" s="18">
        <v>276.05</v>
      </c>
      <c r="M2252" s="18"/>
      <c r="N2252" s="18"/>
    </row>
    <row r="2253" spans="1:14" ht="15" x14ac:dyDescent="0.25">
      <c r="A2253" t="str">
        <f t="shared" si="35"/>
        <v>VN1268A3215</v>
      </c>
      <c r="B2253" s="17" t="s">
        <v>192</v>
      </c>
      <c r="C2253" s="16" t="s">
        <v>27</v>
      </c>
      <c r="D2253" t="s">
        <v>153</v>
      </c>
      <c r="E2253" s="16" t="s">
        <v>485</v>
      </c>
      <c r="F2253">
        <v>5</v>
      </c>
      <c r="G2253" s="20">
        <v>11.5</v>
      </c>
      <c r="H2253" s="21">
        <v>5</v>
      </c>
      <c r="I2253" s="19">
        <v>13.25</v>
      </c>
      <c r="J2253" t="s">
        <v>17</v>
      </c>
      <c r="K2253" s="18">
        <v>256.83999999999997</v>
      </c>
      <c r="L2253" s="18">
        <v>276.05</v>
      </c>
      <c r="M2253" s="18"/>
      <c r="N2253" s="18"/>
    </row>
    <row r="2254" spans="1:14" ht="15" x14ac:dyDescent="0.25">
      <c r="A2254" t="str">
        <f t="shared" si="35"/>
        <v>VN1268A3216</v>
      </c>
      <c r="B2254" s="17" t="s">
        <v>192</v>
      </c>
      <c r="C2254" s="16" t="s">
        <v>27</v>
      </c>
      <c r="D2254" t="s">
        <v>153</v>
      </c>
      <c r="E2254" s="16" t="s">
        <v>485</v>
      </c>
      <c r="F2254">
        <v>6</v>
      </c>
      <c r="G2254" s="20">
        <v>11</v>
      </c>
      <c r="H2254" s="21">
        <v>6</v>
      </c>
      <c r="I2254" s="19">
        <v>12.75</v>
      </c>
      <c r="J2254" t="s">
        <v>17</v>
      </c>
      <c r="K2254" s="18">
        <v>256.83999999999997</v>
      </c>
      <c r="L2254" s="18">
        <v>276.05</v>
      </c>
      <c r="M2254" s="18"/>
      <c r="N2254" s="18"/>
    </row>
    <row r="2255" spans="1:14" ht="15" x14ac:dyDescent="0.25">
      <c r="A2255" t="str">
        <f t="shared" si="35"/>
        <v>VN1268A3217</v>
      </c>
      <c r="B2255" s="15" t="s">
        <v>192</v>
      </c>
      <c r="C2255" s="16" t="s">
        <v>27</v>
      </c>
      <c r="D2255" t="s">
        <v>153</v>
      </c>
      <c r="E2255" s="16" t="s">
        <v>485</v>
      </c>
      <c r="F2255">
        <v>7</v>
      </c>
      <c r="G2255" s="20">
        <v>11</v>
      </c>
      <c r="H2255" s="21">
        <v>7</v>
      </c>
      <c r="I2255" s="19">
        <v>12.75</v>
      </c>
      <c r="J2255" t="s">
        <v>17</v>
      </c>
      <c r="K2255" s="18">
        <v>256.83999999999997</v>
      </c>
      <c r="L2255" s="18">
        <v>276.05</v>
      </c>
      <c r="M2255" s="18"/>
      <c r="N2255" s="18"/>
    </row>
    <row r="2256" spans="1:14" ht="15" x14ac:dyDescent="0.25">
      <c r="A2256" t="str">
        <f t="shared" si="35"/>
        <v>VN208A3211</v>
      </c>
      <c r="B2256" s="17" t="s">
        <v>94</v>
      </c>
      <c r="C2256" s="16" t="s">
        <v>27</v>
      </c>
      <c r="D2256" t="s">
        <v>35</v>
      </c>
      <c r="E2256" s="16" t="s">
        <v>483</v>
      </c>
      <c r="F2256">
        <v>1</v>
      </c>
      <c r="G2256" s="20">
        <v>23</v>
      </c>
      <c r="H2256" s="21">
        <v>2</v>
      </c>
      <c r="I2256" s="19">
        <v>1.0833333333333333</v>
      </c>
      <c r="J2256" t="s">
        <v>17</v>
      </c>
      <c r="K2256" s="18">
        <v>381.62</v>
      </c>
      <c r="L2256" s="18">
        <v>329.7</v>
      </c>
      <c r="M2256" s="18"/>
      <c r="N2256" s="18"/>
    </row>
    <row r="2257" spans="1:14" ht="15" x14ac:dyDescent="0.25">
      <c r="A2257" t="str">
        <f t="shared" si="35"/>
        <v>VN208A3212</v>
      </c>
      <c r="B2257" s="17" t="s">
        <v>94</v>
      </c>
      <c r="C2257" s="16" t="s">
        <v>27</v>
      </c>
      <c r="D2257" t="s">
        <v>35</v>
      </c>
      <c r="E2257" s="16" t="s">
        <v>483</v>
      </c>
      <c r="F2257">
        <v>2</v>
      </c>
      <c r="G2257" s="20">
        <v>23</v>
      </c>
      <c r="H2257" s="21">
        <v>3</v>
      </c>
      <c r="I2257" s="19">
        <v>1.0833333333333333</v>
      </c>
      <c r="J2257" t="s">
        <v>17</v>
      </c>
      <c r="K2257" s="18">
        <v>381.62</v>
      </c>
      <c r="L2257" s="18">
        <v>329.7</v>
      </c>
      <c r="M2257" s="18"/>
      <c r="N2257" s="18"/>
    </row>
    <row r="2258" spans="1:14" ht="15" x14ac:dyDescent="0.25">
      <c r="A2258" t="str">
        <f t="shared" si="35"/>
        <v>VN208A3213</v>
      </c>
      <c r="B2258" s="17" t="s">
        <v>94</v>
      </c>
      <c r="C2258" s="16" t="s">
        <v>27</v>
      </c>
      <c r="D2258" t="s">
        <v>35</v>
      </c>
      <c r="E2258" s="16" t="s">
        <v>483</v>
      </c>
      <c r="F2258">
        <v>3</v>
      </c>
      <c r="G2258" s="20">
        <v>23</v>
      </c>
      <c r="H2258" s="21">
        <v>4</v>
      </c>
      <c r="I2258" s="19">
        <v>1.0833333333333333</v>
      </c>
      <c r="J2258" t="s">
        <v>17</v>
      </c>
      <c r="K2258" s="18">
        <v>381.62</v>
      </c>
      <c r="L2258" s="18">
        <v>329.7</v>
      </c>
      <c r="M2258" s="18"/>
      <c r="N2258" s="18"/>
    </row>
    <row r="2259" spans="1:14" ht="15" x14ac:dyDescent="0.25">
      <c r="A2259" t="str">
        <f t="shared" si="35"/>
        <v>VN208A3214</v>
      </c>
      <c r="B2259" s="17" t="s">
        <v>94</v>
      </c>
      <c r="C2259" s="16" t="s">
        <v>27</v>
      </c>
      <c r="D2259" t="s">
        <v>35</v>
      </c>
      <c r="E2259" s="16" t="s">
        <v>483</v>
      </c>
      <c r="F2259">
        <v>4</v>
      </c>
      <c r="G2259" s="20">
        <v>23</v>
      </c>
      <c r="H2259" s="21">
        <v>5</v>
      </c>
      <c r="I2259" s="19">
        <v>1.0833333333333333</v>
      </c>
      <c r="J2259" t="s">
        <v>17</v>
      </c>
      <c r="K2259" s="18">
        <v>381.62</v>
      </c>
      <c r="L2259" s="18">
        <v>329.7</v>
      </c>
      <c r="M2259" s="18"/>
      <c r="N2259" s="18"/>
    </row>
    <row r="2260" spans="1:14" ht="15" x14ac:dyDescent="0.25">
      <c r="A2260" t="str">
        <f t="shared" si="35"/>
        <v>VN208A3215</v>
      </c>
      <c r="B2260" s="17" t="s">
        <v>94</v>
      </c>
      <c r="C2260" s="16" t="s">
        <v>27</v>
      </c>
      <c r="D2260" t="s">
        <v>35</v>
      </c>
      <c r="E2260" s="16" t="s">
        <v>483</v>
      </c>
      <c r="F2260">
        <v>5</v>
      </c>
      <c r="G2260" s="20">
        <v>23</v>
      </c>
      <c r="H2260" s="21">
        <v>6</v>
      </c>
      <c r="I2260" s="19">
        <v>1.0833333333333333</v>
      </c>
      <c r="J2260" t="s">
        <v>17</v>
      </c>
      <c r="K2260" s="18">
        <v>381.62</v>
      </c>
      <c r="L2260" s="18">
        <v>329.7</v>
      </c>
      <c r="M2260" s="18"/>
      <c r="N2260" s="18"/>
    </row>
    <row r="2261" spans="1:14" ht="15" x14ac:dyDescent="0.25">
      <c r="A2261" t="str">
        <f t="shared" si="35"/>
        <v>VN208A3216</v>
      </c>
      <c r="B2261" s="17" t="s">
        <v>94</v>
      </c>
      <c r="C2261" s="16" t="s">
        <v>27</v>
      </c>
      <c r="D2261" t="s">
        <v>35</v>
      </c>
      <c r="E2261" s="16" t="s">
        <v>483</v>
      </c>
      <c r="F2261">
        <v>6</v>
      </c>
      <c r="G2261" s="20">
        <v>23</v>
      </c>
      <c r="H2261" s="21">
        <v>7</v>
      </c>
      <c r="I2261" s="19">
        <v>1.0833333333333333</v>
      </c>
      <c r="J2261" t="s">
        <v>17</v>
      </c>
      <c r="K2261" s="18">
        <v>381.62</v>
      </c>
      <c r="L2261" s="18">
        <v>329.7</v>
      </c>
      <c r="M2261" s="18"/>
      <c r="N2261" s="18"/>
    </row>
    <row r="2262" spans="1:14" ht="15" x14ac:dyDescent="0.25">
      <c r="A2262" t="str">
        <f t="shared" si="35"/>
        <v>VN208A3217</v>
      </c>
      <c r="B2262" s="17" t="s">
        <v>94</v>
      </c>
      <c r="C2262" s="16" t="s">
        <v>27</v>
      </c>
      <c r="D2262" t="s">
        <v>35</v>
      </c>
      <c r="E2262" s="16" t="s">
        <v>483</v>
      </c>
      <c r="F2262">
        <v>7</v>
      </c>
      <c r="G2262" s="20">
        <v>23</v>
      </c>
      <c r="H2262" s="21">
        <v>1</v>
      </c>
      <c r="I2262" s="19">
        <v>1.0833333333333333</v>
      </c>
      <c r="J2262" t="s">
        <v>17</v>
      </c>
      <c r="K2262" s="18">
        <v>381.62</v>
      </c>
      <c r="L2262" s="18">
        <v>329.7</v>
      </c>
      <c r="M2262" s="18"/>
      <c r="N2262" s="18"/>
    </row>
    <row r="2263" spans="1:14" ht="15" x14ac:dyDescent="0.25">
      <c r="A2263" t="str">
        <f t="shared" si="35"/>
        <v>VN212A3213</v>
      </c>
      <c r="B2263" s="17" t="s">
        <v>94</v>
      </c>
      <c r="C2263" s="16" t="s">
        <v>27</v>
      </c>
      <c r="D2263" t="s">
        <v>35</v>
      </c>
      <c r="E2263" s="16" t="s">
        <v>746</v>
      </c>
      <c r="F2263">
        <v>3</v>
      </c>
      <c r="G2263" s="20">
        <v>23.5</v>
      </c>
      <c r="H2263" s="21">
        <v>4</v>
      </c>
      <c r="I2263" s="19">
        <v>1.5833333333333335</v>
      </c>
      <c r="J2263" t="s">
        <v>17</v>
      </c>
      <c r="K2263" s="18">
        <v>381.62</v>
      </c>
      <c r="L2263" s="18">
        <v>329.7</v>
      </c>
      <c r="M2263" s="18"/>
      <c r="N2263" s="18"/>
    </row>
    <row r="2264" spans="1:14" ht="15" x14ac:dyDescent="0.25">
      <c r="A2264" t="str">
        <f t="shared" si="35"/>
        <v>VN212A3214</v>
      </c>
      <c r="B2264" s="17" t="s">
        <v>94</v>
      </c>
      <c r="C2264" s="16" t="s">
        <v>27</v>
      </c>
      <c r="D2264" t="s">
        <v>35</v>
      </c>
      <c r="E2264" s="16" t="s">
        <v>746</v>
      </c>
      <c r="F2264">
        <v>4</v>
      </c>
      <c r="G2264" s="20">
        <v>23.5</v>
      </c>
      <c r="H2264" s="21">
        <v>5</v>
      </c>
      <c r="I2264" s="19">
        <v>1.5833333333333335</v>
      </c>
      <c r="J2264" t="s">
        <v>17</v>
      </c>
      <c r="K2264" s="18">
        <v>381.62</v>
      </c>
      <c r="L2264" s="18">
        <v>329.7</v>
      </c>
      <c r="M2264" s="18"/>
      <c r="N2264" s="18"/>
    </row>
    <row r="2265" spans="1:14" ht="15" x14ac:dyDescent="0.25">
      <c r="A2265" t="str">
        <f t="shared" si="35"/>
        <v>VN216A3211</v>
      </c>
      <c r="B2265" s="17" t="s">
        <v>94</v>
      </c>
      <c r="C2265" s="16" t="s">
        <v>27</v>
      </c>
      <c r="D2265" t="s">
        <v>35</v>
      </c>
      <c r="E2265" s="16" t="s">
        <v>551</v>
      </c>
      <c r="F2265">
        <v>1</v>
      </c>
      <c r="G2265" s="20">
        <v>0</v>
      </c>
      <c r="H2265" s="21">
        <v>1</v>
      </c>
      <c r="I2265" s="19">
        <v>2.0833333333333335</v>
      </c>
      <c r="J2265" t="s">
        <v>17</v>
      </c>
      <c r="K2265" s="18">
        <v>381.62</v>
      </c>
      <c r="L2265" s="18">
        <v>329.7</v>
      </c>
      <c r="M2265" s="18"/>
      <c r="N2265" s="18"/>
    </row>
    <row r="2266" spans="1:14" ht="15" x14ac:dyDescent="0.25">
      <c r="A2266" t="str">
        <f t="shared" si="35"/>
        <v>VN216A3212</v>
      </c>
      <c r="B2266" s="17" t="s">
        <v>94</v>
      </c>
      <c r="C2266" s="16" t="s">
        <v>27</v>
      </c>
      <c r="D2266" t="s">
        <v>35</v>
      </c>
      <c r="E2266" s="16" t="s">
        <v>551</v>
      </c>
      <c r="F2266">
        <v>2</v>
      </c>
      <c r="G2266" s="20">
        <v>0</v>
      </c>
      <c r="H2266" s="21">
        <v>2</v>
      </c>
      <c r="I2266" s="19">
        <v>2.0833333333333335</v>
      </c>
      <c r="J2266" t="s">
        <v>17</v>
      </c>
      <c r="K2266" s="18">
        <v>381.62</v>
      </c>
      <c r="L2266" s="18">
        <v>329.7</v>
      </c>
      <c r="M2266" s="18"/>
      <c r="N2266" s="18"/>
    </row>
    <row r="2267" spans="1:14" ht="15" x14ac:dyDescent="0.25">
      <c r="A2267" t="str">
        <f t="shared" si="35"/>
        <v>VN216A3213</v>
      </c>
      <c r="B2267" s="17" t="s">
        <v>94</v>
      </c>
      <c r="C2267" s="16" t="s">
        <v>27</v>
      </c>
      <c r="D2267" t="s">
        <v>35</v>
      </c>
      <c r="E2267" s="16" t="s">
        <v>551</v>
      </c>
      <c r="F2267">
        <v>3</v>
      </c>
      <c r="G2267" s="20">
        <v>0</v>
      </c>
      <c r="H2267" s="21">
        <v>3</v>
      </c>
      <c r="I2267" s="19">
        <v>2.0833333333333335</v>
      </c>
      <c r="J2267" t="s">
        <v>17</v>
      </c>
      <c r="K2267" s="18">
        <v>381.62</v>
      </c>
      <c r="L2267" s="18">
        <v>329.7</v>
      </c>
      <c r="M2267" s="18"/>
      <c r="N2267" s="18"/>
    </row>
    <row r="2268" spans="1:14" ht="15" x14ac:dyDescent="0.25">
      <c r="A2268" t="str">
        <f t="shared" si="35"/>
        <v>VN216A3214</v>
      </c>
      <c r="B2268" s="17" t="s">
        <v>94</v>
      </c>
      <c r="C2268" s="16" t="s">
        <v>27</v>
      </c>
      <c r="D2268" t="s">
        <v>35</v>
      </c>
      <c r="E2268" s="16" t="s">
        <v>551</v>
      </c>
      <c r="F2268">
        <v>4</v>
      </c>
      <c r="G2268" s="20">
        <v>0</v>
      </c>
      <c r="H2268" s="21">
        <v>4</v>
      </c>
      <c r="I2268" s="19">
        <v>2.0833333333333335</v>
      </c>
      <c r="J2268" t="s">
        <v>17</v>
      </c>
      <c r="K2268" s="18">
        <v>381.62</v>
      </c>
      <c r="L2268" s="18">
        <v>329.7</v>
      </c>
      <c r="M2268" s="18"/>
      <c r="N2268" s="18"/>
    </row>
    <row r="2269" spans="1:14" ht="15" x14ac:dyDescent="0.25">
      <c r="A2269" t="str">
        <f t="shared" si="35"/>
        <v>VN216A3215</v>
      </c>
      <c r="B2269" s="17" t="s">
        <v>94</v>
      </c>
      <c r="C2269" s="16" t="s">
        <v>27</v>
      </c>
      <c r="D2269" t="s">
        <v>35</v>
      </c>
      <c r="E2269" s="16" t="s">
        <v>551</v>
      </c>
      <c r="F2269">
        <v>5</v>
      </c>
      <c r="G2269" s="20">
        <v>0</v>
      </c>
      <c r="H2269" s="21">
        <v>5</v>
      </c>
      <c r="I2269" s="19">
        <v>2.0833333333333335</v>
      </c>
      <c r="J2269" t="s">
        <v>17</v>
      </c>
      <c r="K2269" s="18">
        <v>381.62</v>
      </c>
      <c r="L2269" s="18">
        <v>329.7</v>
      </c>
      <c r="M2269" s="18"/>
      <c r="N2269" s="18"/>
    </row>
    <row r="2270" spans="1:14" ht="15" x14ac:dyDescent="0.25">
      <c r="A2270" t="str">
        <f t="shared" si="35"/>
        <v>VN216A3216</v>
      </c>
      <c r="B2270" s="17" t="s">
        <v>94</v>
      </c>
      <c r="C2270" s="16" t="s">
        <v>27</v>
      </c>
      <c r="D2270" t="s">
        <v>35</v>
      </c>
      <c r="E2270" s="16" t="s">
        <v>551</v>
      </c>
      <c r="F2270">
        <v>6</v>
      </c>
      <c r="G2270" s="20">
        <v>0</v>
      </c>
      <c r="H2270" s="21">
        <v>6</v>
      </c>
      <c r="I2270" s="19">
        <v>2.0833333333333335</v>
      </c>
      <c r="J2270" t="s">
        <v>17</v>
      </c>
      <c r="K2270" s="18">
        <v>381.62</v>
      </c>
      <c r="L2270" s="18">
        <v>329.7</v>
      </c>
      <c r="M2270" s="18"/>
      <c r="N2270" s="18"/>
    </row>
    <row r="2271" spans="1:14" ht="15" x14ac:dyDescent="0.25">
      <c r="A2271" t="str">
        <f t="shared" si="35"/>
        <v>VN216A3217</v>
      </c>
      <c r="B2271" s="17" t="s">
        <v>94</v>
      </c>
      <c r="C2271" s="16" t="s">
        <v>27</v>
      </c>
      <c r="D2271" t="s">
        <v>35</v>
      </c>
      <c r="E2271" s="16" t="s">
        <v>551</v>
      </c>
      <c r="F2271">
        <v>7</v>
      </c>
      <c r="G2271" s="20">
        <v>0</v>
      </c>
      <c r="H2271" s="21">
        <v>7</v>
      </c>
      <c r="I2271" s="19">
        <v>2.0833333333333335</v>
      </c>
      <c r="J2271" t="s">
        <v>17</v>
      </c>
      <c r="K2271" s="18">
        <v>381.62</v>
      </c>
      <c r="L2271" s="18">
        <v>329.7</v>
      </c>
      <c r="M2271" s="18"/>
      <c r="N2271" s="18"/>
    </row>
    <row r="2272" spans="1:14" ht="15" x14ac:dyDescent="0.25">
      <c r="A2272" t="str">
        <f t="shared" si="35"/>
        <v>VN218A3211</v>
      </c>
      <c r="B2272" s="17" t="s">
        <v>94</v>
      </c>
      <c r="C2272" s="16" t="s">
        <v>27</v>
      </c>
      <c r="D2272" t="s">
        <v>35</v>
      </c>
      <c r="E2272" s="16" t="s">
        <v>457</v>
      </c>
      <c r="F2272">
        <v>1</v>
      </c>
      <c r="G2272" s="20">
        <v>0.5</v>
      </c>
      <c r="H2272" s="21">
        <v>1</v>
      </c>
      <c r="I2272" s="19">
        <v>2.5833333333333335</v>
      </c>
      <c r="J2272" t="s">
        <v>17</v>
      </c>
      <c r="K2272" s="18">
        <v>381.62</v>
      </c>
      <c r="L2272" s="18">
        <v>329.7</v>
      </c>
      <c r="M2272" s="18"/>
      <c r="N2272" s="18"/>
    </row>
    <row r="2273" spans="1:14" ht="15" x14ac:dyDescent="0.25">
      <c r="A2273" t="str">
        <f t="shared" si="35"/>
        <v>VN218A3212</v>
      </c>
      <c r="B2273" s="17" t="s">
        <v>94</v>
      </c>
      <c r="C2273" s="16" t="s">
        <v>27</v>
      </c>
      <c r="D2273" t="s">
        <v>35</v>
      </c>
      <c r="E2273" s="16" t="s">
        <v>457</v>
      </c>
      <c r="F2273">
        <v>2</v>
      </c>
      <c r="G2273" s="20">
        <v>0.5</v>
      </c>
      <c r="H2273" s="21">
        <v>2</v>
      </c>
      <c r="I2273" s="19">
        <v>2.5833333333333335</v>
      </c>
      <c r="J2273" t="s">
        <v>17</v>
      </c>
      <c r="K2273" s="18">
        <v>381.62</v>
      </c>
      <c r="L2273" s="18">
        <v>329.7</v>
      </c>
      <c r="M2273" s="18"/>
      <c r="N2273" s="18"/>
    </row>
    <row r="2274" spans="1:14" ht="15" x14ac:dyDescent="0.25">
      <c r="A2274" t="str">
        <f t="shared" si="35"/>
        <v>VN218A3213</v>
      </c>
      <c r="B2274" s="17" t="s">
        <v>94</v>
      </c>
      <c r="C2274" s="16" t="s">
        <v>27</v>
      </c>
      <c r="D2274" t="s">
        <v>35</v>
      </c>
      <c r="E2274" s="16" t="s">
        <v>457</v>
      </c>
      <c r="F2274">
        <v>3</v>
      </c>
      <c r="G2274" s="20">
        <v>0.25</v>
      </c>
      <c r="H2274" s="21">
        <v>3</v>
      </c>
      <c r="I2274" s="19">
        <v>2.3333333333333335</v>
      </c>
      <c r="J2274" t="s">
        <v>17</v>
      </c>
      <c r="K2274" s="18">
        <v>381.62</v>
      </c>
      <c r="L2274" s="18">
        <v>329.7</v>
      </c>
      <c r="M2274" s="18"/>
      <c r="N2274" s="18"/>
    </row>
    <row r="2275" spans="1:14" ht="15" x14ac:dyDescent="0.25">
      <c r="A2275" t="str">
        <f t="shared" si="35"/>
        <v>VN218A3214</v>
      </c>
      <c r="B2275" s="17" t="s">
        <v>94</v>
      </c>
      <c r="C2275" s="16" t="s">
        <v>27</v>
      </c>
      <c r="D2275" t="s">
        <v>35</v>
      </c>
      <c r="E2275" s="16" t="s">
        <v>457</v>
      </c>
      <c r="F2275">
        <v>4</v>
      </c>
      <c r="G2275" s="20">
        <v>1.1666666666666667</v>
      </c>
      <c r="H2275" s="21">
        <v>4</v>
      </c>
      <c r="I2275" s="19">
        <v>3.25</v>
      </c>
      <c r="J2275" t="s">
        <v>17</v>
      </c>
      <c r="K2275" s="18">
        <v>381.62</v>
      </c>
      <c r="L2275" s="18">
        <v>329.7</v>
      </c>
      <c r="M2275" s="18"/>
      <c r="N2275" s="18"/>
    </row>
    <row r="2276" spans="1:14" ht="15" x14ac:dyDescent="0.25">
      <c r="A2276" t="str">
        <f t="shared" si="35"/>
        <v>VN218A3216</v>
      </c>
      <c r="B2276" s="17" t="s">
        <v>94</v>
      </c>
      <c r="C2276" s="16" t="s">
        <v>27</v>
      </c>
      <c r="D2276" t="s">
        <v>35</v>
      </c>
      <c r="E2276" s="16" t="s">
        <v>457</v>
      </c>
      <c r="F2276">
        <v>6</v>
      </c>
      <c r="G2276" s="20">
        <v>0.5</v>
      </c>
      <c r="H2276" s="21">
        <v>6</v>
      </c>
      <c r="I2276" s="19">
        <v>2.5833333333333335</v>
      </c>
      <c r="J2276" t="s">
        <v>17</v>
      </c>
      <c r="K2276" s="18">
        <v>381.62</v>
      </c>
      <c r="L2276" s="18">
        <v>329.7</v>
      </c>
      <c r="M2276" s="18"/>
      <c r="N2276" s="18"/>
    </row>
    <row r="2277" spans="1:14" ht="15" x14ac:dyDescent="0.25">
      <c r="A2277" t="str">
        <f t="shared" si="35"/>
        <v>VN220A3211</v>
      </c>
      <c r="B2277" s="17" t="s">
        <v>94</v>
      </c>
      <c r="C2277" s="16" t="s">
        <v>27</v>
      </c>
      <c r="D2277" t="s">
        <v>35</v>
      </c>
      <c r="E2277" s="16" t="s">
        <v>93</v>
      </c>
      <c r="F2277">
        <v>1</v>
      </c>
      <c r="G2277" s="20">
        <v>1</v>
      </c>
      <c r="H2277" s="21">
        <v>1</v>
      </c>
      <c r="I2277" s="19">
        <v>3.0833333333333335</v>
      </c>
      <c r="J2277" t="s">
        <v>17</v>
      </c>
      <c r="K2277" s="18">
        <v>381.62</v>
      </c>
      <c r="L2277" s="18">
        <v>329.7</v>
      </c>
      <c r="M2277" s="18"/>
      <c r="N2277" s="18"/>
    </row>
    <row r="2278" spans="1:14" ht="15" x14ac:dyDescent="0.25">
      <c r="A2278" t="str">
        <f t="shared" si="35"/>
        <v>VN220A3212</v>
      </c>
      <c r="B2278" s="17" t="s">
        <v>94</v>
      </c>
      <c r="C2278" s="16" t="s">
        <v>27</v>
      </c>
      <c r="D2278" t="s">
        <v>35</v>
      </c>
      <c r="E2278" s="16" t="s">
        <v>93</v>
      </c>
      <c r="F2278">
        <v>2</v>
      </c>
      <c r="G2278" s="20">
        <v>1</v>
      </c>
      <c r="H2278" s="21">
        <v>2</v>
      </c>
      <c r="I2278" s="19">
        <v>3.0833333333333335</v>
      </c>
      <c r="J2278" t="s">
        <v>17</v>
      </c>
      <c r="K2278" s="18">
        <v>381.62</v>
      </c>
      <c r="L2278" s="18">
        <v>329.7</v>
      </c>
      <c r="M2278" s="18"/>
      <c r="N2278" s="18"/>
    </row>
    <row r="2279" spans="1:14" ht="15" x14ac:dyDescent="0.25">
      <c r="A2279" t="str">
        <f t="shared" si="35"/>
        <v>VN220A3213</v>
      </c>
      <c r="B2279" s="17" t="s">
        <v>94</v>
      </c>
      <c r="C2279" s="16" t="s">
        <v>27</v>
      </c>
      <c r="D2279" t="s">
        <v>35</v>
      </c>
      <c r="E2279" s="16" t="s">
        <v>93</v>
      </c>
      <c r="F2279">
        <v>3</v>
      </c>
      <c r="G2279" s="20">
        <v>1</v>
      </c>
      <c r="H2279" s="21">
        <v>3</v>
      </c>
      <c r="I2279" s="19">
        <v>3.0833333333333335</v>
      </c>
      <c r="J2279" t="s">
        <v>17</v>
      </c>
      <c r="K2279" s="18">
        <v>381.62</v>
      </c>
      <c r="L2279" s="18">
        <v>329.7</v>
      </c>
      <c r="M2279" s="18"/>
      <c r="N2279" s="18"/>
    </row>
    <row r="2280" spans="1:14" ht="15" x14ac:dyDescent="0.25">
      <c r="A2280" t="str">
        <f t="shared" si="35"/>
        <v>VN220A3214</v>
      </c>
      <c r="B2280" s="17" t="s">
        <v>94</v>
      </c>
      <c r="C2280" s="16" t="s">
        <v>27</v>
      </c>
      <c r="D2280" t="s">
        <v>35</v>
      </c>
      <c r="E2280" s="16" t="s">
        <v>93</v>
      </c>
      <c r="F2280">
        <v>4</v>
      </c>
      <c r="G2280" s="20">
        <v>1</v>
      </c>
      <c r="H2280" s="21">
        <v>4</v>
      </c>
      <c r="I2280" s="19">
        <v>3.0833333333333335</v>
      </c>
      <c r="J2280" t="s">
        <v>17</v>
      </c>
      <c r="K2280" s="18">
        <v>381.62</v>
      </c>
      <c r="L2280" s="18">
        <v>329.7</v>
      </c>
      <c r="M2280" s="18"/>
      <c r="N2280" s="18"/>
    </row>
    <row r="2281" spans="1:14" ht="15" x14ac:dyDescent="0.25">
      <c r="A2281" t="str">
        <f t="shared" si="35"/>
        <v>VN220A3215</v>
      </c>
      <c r="B2281" s="17" t="s">
        <v>94</v>
      </c>
      <c r="C2281" s="16" t="s">
        <v>27</v>
      </c>
      <c r="D2281" t="s">
        <v>35</v>
      </c>
      <c r="E2281" s="16" t="s">
        <v>93</v>
      </c>
      <c r="F2281">
        <v>5</v>
      </c>
      <c r="G2281" s="20">
        <v>1</v>
      </c>
      <c r="H2281" s="21">
        <v>5</v>
      </c>
      <c r="I2281" s="19">
        <v>3.0833333333333335</v>
      </c>
      <c r="J2281" t="s">
        <v>17</v>
      </c>
      <c r="K2281" s="18">
        <v>381.62</v>
      </c>
      <c r="L2281" s="18">
        <v>329.7</v>
      </c>
      <c r="M2281" s="18"/>
      <c r="N2281" s="18"/>
    </row>
    <row r="2282" spans="1:14" ht="15" x14ac:dyDescent="0.25">
      <c r="A2282" t="str">
        <f t="shared" si="35"/>
        <v>VN220A3216</v>
      </c>
      <c r="B2282" s="17" t="s">
        <v>94</v>
      </c>
      <c r="C2282" s="16" t="s">
        <v>27</v>
      </c>
      <c r="D2282" t="s">
        <v>35</v>
      </c>
      <c r="E2282" s="16" t="s">
        <v>93</v>
      </c>
      <c r="F2282">
        <v>6</v>
      </c>
      <c r="G2282" s="20">
        <v>1</v>
      </c>
      <c r="H2282" s="21">
        <v>6</v>
      </c>
      <c r="I2282" s="19">
        <v>3.0833333333333335</v>
      </c>
      <c r="J2282" t="s">
        <v>17</v>
      </c>
      <c r="K2282" s="18">
        <v>381.62</v>
      </c>
      <c r="L2282" s="18">
        <v>329.7</v>
      </c>
      <c r="M2282" s="18"/>
      <c r="N2282" s="18"/>
    </row>
    <row r="2283" spans="1:14" ht="15" x14ac:dyDescent="0.25">
      <c r="A2283" t="str">
        <f t="shared" si="35"/>
        <v>VN220A3217</v>
      </c>
      <c r="B2283" s="17" t="s">
        <v>94</v>
      </c>
      <c r="C2283" s="16" t="s">
        <v>27</v>
      </c>
      <c r="D2283" t="s">
        <v>35</v>
      </c>
      <c r="E2283" s="16" t="s">
        <v>93</v>
      </c>
      <c r="F2283">
        <v>7</v>
      </c>
      <c r="G2283" s="20">
        <v>1</v>
      </c>
      <c r="H2283" s="21">
        <v>7</v>
      </c>
      <c r="I2283" s="19">
        <v>3.0833333333333335</v>
      </c>
      <c r="J2283" t="s">
        <v>17</v>
      </c>
      <c r="K2283" s="18">
        <v>381.62</v>
      </c>
      <c r="L2283" s="18">
        <v>329.7</v>
      </c>
      <c r="M2283" s="18"/>
      <c r="N2283" s="18"/>
    </row>
    <row r="2284" spans="1:14" ht="15" x14ac:dyDescent="0.25">
      <c r="A2284" t="str">
        <f t="shared" si="35"/>
        <v>VN224A3211</v>
      </c>
      <c r="B2284" s="17" t="s">
        <v>94</v>
      </c>
      <c r="C2284" s="16" t="s">
        <v>27</v>
      </c>
      <c r="D2284" t="s">
        <v>35</v>
      </c>
      <c r="E2284" s="16" t="s">
        <v>627</v>
      </c>
      <c r="F2284">
        <v>1</v>
      </c>
      <c r="G2284" s="20">
        <v>1.5</v>
      </c>
      <c r="H2284" s="21">
        <v>1</v>
      </c>
      <c r="I2284" s="19">
        <v>3.5833333333333335</v>
      </c>
      <c r="J2284" t="s">
        <v>17</v>
      </c>
      <c r="K2284" s="18">
        <v>381.62</v>
      </c>
      <c r="L2284" s="18">
        <v>329.7</v>
      </c>
      <c r="M2284" s="18"/>
      <c r="N2284" s="18"/>
    </row>
    <row r="2285" spans="1:14" ht="15" x14ac:dyDescent="0.25">
      <c r="A2285" t="str">
        <f t="shared" si="35"/>
        <v>VN224A3212</v>
      </c>
      <c r="B2285" s="17" t="s">
        <v>94</v>
      </c>
      <c r="C2285" s="16" t="s">
        <v>27</v>
      </c>
      <c r="D2285" t="s">
        <v>35</v>
      </c>
      <c r="E2285" s="16" t="s">
        <v>627</v>
      </c>
      <c r="F2285">
        <v>2</v>
      </c>
      <c r="G2285" s="20">
        <v>3</v>
      </c>
      <c r="H2285" s="21">
        <v>2</v>
      </c>
      <c r="I2285" s="19">
        <v>5.083333333333333</v>
      </c>
      <c r="J2285" t="s">
        <v>17</v>
      </c>
      <c r="K2285" s="18">
        <v>381.62</v>
      </c>
      <c r="L2285" s="18">
        <v>329.7</v>
      </c>
      <c r="M2285" s="18"/>
      <c r="N2285" s="18"/>
    </row>
    <row r="2286" spans="1:14" ht="15" x14ac:dyDescent="0.25">
      <c r="A2286" t="str">
        <f t="shared" si="35"/>
        <v>VN224A3213</v>
      </c>
      <c r="B2286" s="17" t="s">
        <v>94</v>
      </c>
      <c r="C2286" s="16" t="s">
        <v>27</v>
      </c>
      <c r="D2286" t="s">
        <v>35</v>
      </c>
      <c r="E2286" s="16" t="s">
        <v>627</v>
      </c>
      <c r="F2286">
        <v>3</v>
      </c>
      <c r="G2286" s="20">
        <v>1.5</v>
      </c>
      <c r="H2286" s="21">
        <v>3</v>
      </c>
      <c r="I2286" s="19">
        <v>3.5833333333333335</v>
      </c>
      <c r="J2286" t="s">
        <v>17</v>
      </c>
      <c r="K2286" s="18">
        <v>381.62</v>
      </c>
      <c r="L2286" s="18">
        <v>329.7</v>
      </c>
      <c r="M2286" s="18"/>
      <c r="N2286" s="18"/>
    </row>
    <row r="2287" spans="1:14" ht="15" x14ac:dyDescent="0.25">
      <c r="A2287" t="str">
        <f t="shared" si="35"/>
        <v>VN224A3214</v>
      </c>
      <c r="B2287" s="17" t="s">
        <v>94</v>
      </c>
      <c r="C2287" s="16" t="s">
        <v>27</v>
      </c>
      <c r="D2287" t="s">
        <v>35</v>
      </c>
      <c r="E2287" s="16" t="s">
        <v>627</v>
      </c>
      <c r="F2287">
        <v>4</v>
      </c>
      <c r="G2287" s="20">
        <v>1.5</v>
      </c>
      <c r="H2287" s="21">
        <v>4</v>
      </c>
      <c r="I2287" s="19">
        <v>3.5833333333333335</v>
      </c>
      <c r="J2287" t="s">
        <v>17</v>
      </c>
      <c r="K2287" s="18">
        <v>381.62</v>
      </c>
      <c r="L2287" s="18">
        <v>329.7</v>
      </c>
      <c r="M2287" s="18"/>
      <c r="N2287" s="18"/>
    </row>
    <row r="2288" spans="1:14" ht="15" x14ac:dyDescent="0.25">
      <c r="A2288" t="str">
        <f t="shared" si="35"/>
        <v>VN224A3215</v>
      </c>
      <c r="B2288" s="17" t="s">
        <v>94</v>
      </c>
      <c r="C2288" s="16" t="s">
        <v>27</v>
      </c>
      <c r="D2288" t="s">
        <v>35</v>
      </c>
      <c r="E2288" s="16" t="s">
        <v>627</v>
      </c>
      <c r="F2288">
        <v>5</v>
      </c>
      <c r="G2288" s="20">
        <v>1.5</v>
      </c>
      <c r="H2288" s="21">
        <v>5</v>
      </c>
      <c r="I2288" s="19">
        <v>3.5833333333333335</v>
      </c>
      <c r="J2288" t="s">
        <v>17</v>
      </c>
      <c r="K2288" s="18">
        <v>381.62</v>
      </c>
      <c r="L2288" s="18">
        <v>329.7</v>
      </c>
      <c r="M2288" s="18"/>
      <c r="N2288" s="18"/>
    </row>
    <row r="2289" spans="1:14" ht="15" x14ac:dyDescent="0.25">
      <c r="A2289" t="str">
        <f t="shared" si="35"/>
        <v>VN224A3216</v>
      </c>
      <c r="B2289" s="17" t="s">
        <v>94</v>
      </c>
      <c r="C2289" s="16" t="s">
        <v>27</v>
      </c>
      <c r="D2289" t="s">
        <v>35</v>
      </c>
      <c r="E2289" s="16" t="s">
        <v>627</v>
      </c>
      <c r="F2289">
        <v>6</v>
      </c>
      <c r="G2289" s="20">
        <v>1.5</v>
      </c>
      <c r="H2289" s="21">
        <v>6</v>
      </c>
      <c r="I2289" s="19">
        <v>3.5833333333333335</v>
      </c>
      <c r="J2289" t="s">
        <v>17</v>
      </c>
      <c r="K2289" s="18">
        <v>381.62</v>
      </c>
      <c r="L2289" s="18">
        <v>329.7</v>
      </c>
      <c r="M2289" s="18"/>
      <c r="N2289" s="18"/>
    </row>
    <row r="2290" spans="1:14" ht="15" x14ac:dyDescent="0.25">
      <c r="A2290" t="str">
        <f t="shared" si="35"/>
        <v>VN224A3217</v>
      </c>
      <c r="B2290" s="17" t="s">
        <v>94</v>
      </c>
      <c r="C2290" s="16" t="s">
        <v>27</v>
      </c>
      <c r="D2290" t="s">
        <v>35</v>
      </c>
      <c r="E2290" s="16" t="s">
        <v>627</v>
      </c>
      <c r="F2290">
        <v>7</v>
      </c>
      <c r="G2290" s="20">
        <v>1.5</v>
      </c>
      <c r="H2290" s="21">
        <v>7</v>
      </c>
      <c r="I2290" s="19">
        <v>3.5833333333333335</v>
      </c>
      <c r="J2290" t="s">
        <v>17</v>
      </c>
      <c r="K2290" s="18">
        <v>381.62</v>
      </c>
      <c r="L2290" s="18">
        <v>329.7</v>
      </c>
      <c r="M2290" s="18"/>
      <c r="N2290" s="18"/>
    </row>
    <row r="2291" spans="1:14" ht="15" x14ac:dyDescent="0.25">
      <c r="A2291" t="str">
        <f t="shared" si="35"/>
        <v>VN226A3211</v>
      </c>
      <c r="B2291" s="17" t="s">
        <v>94</v>
      </c>
      <c r="C2291" s="16" t="s">
        <v>27</v>
      </c>
      <c r="D2291" t="s">
        <v>35</v>
      </c>
      <c r="E2291" s="16" t="s">
        <v>319</v>
      </c>
      <c r="F2291">
        <v>1</v>
      </c>
      <c r="G2291" s="20">
        <v>2</v>
      </c>
      <c r="H2291" s="21">
        <v>1</v>
      </c>
      <c r="I2291" s="19">
        <v>4.083333333333333</v>
      </c>
      <c r="J2291" t="s">
        <v>17</v>
      </c>
      <c r="K2291" s="18">
        <v>381.62</v>
      </c>
      <c r="L2291" s="18">
        <v>329.7</v>
      </c>
      <c r="M2291" s="18"/>
      <c r="N2291" s="18"/>
    </row>
    <row r="2292" spans="1:14" ht="15" x14ac:dyDescent="0.25">
      <c r="A2292" t="str">
        <f t="shared" si="35"/>
        <v>VN226A3212</v>
      </c>
      <c r="B2292" s="17" t="s">
        <v>94</v>
      </c>
      <c r="C2292" s="16" t="s">
        <v>27</v>
      </c>
      <c r="D2292" t="s">
        <v>35</v>
      </c>
      <c r="E2292" s="16" t="s">
        <v>319</v>
      </c>
      <c r="F2292">
        <v>2</v>
      </c>
      <c r="G2292" s="20">
        <v>2</v>
      </c>
      <c r="H2292" s="21">
        <v>2</v>
      </c>
      <c r="I2292" s="19">
        <v>4.083333333333333</v>
      </c>
      <c r="J2292" t="s">
        <v>17</v>
      </c>
      <c r="K2292" s="18">
        <v>381.62</v>
      </c>
      <c r="L2292" s="18">
        <v>329.7</v>
      </c>
      <c r="M2292" s="18"/>
      <c r="N2292" s="18"/>
    </row>
    <row r="2293" spans="1:14" ht="15" x14ac:dyDescent="0.25">
      <c r="A2293" t="str">
        <f t="shared" si="35"/>
        <v>VN226A3213</v>
      </c>
      <c r="B2293" s="17" t="s">
        <v>94</v>
      </c>
      <c r="C2293" s="16" t="s">
        <v>27</v>
      </c>
      <c r="D2293" t="s">
        <v>35</v>
      </c>
      <c r="E2293" s="16" t="s">
        <v>319</v>
      </c>
      <c r="F2293">
        <v>3</v>
      </c>
      <c r="G2293" s="20">
        <v>2</v>
      </c>
      <c r="H2293" s="21">
        <v>3</v>
      </c>
      <c r="I2293" s="19">
        <v>4.083333333333333</v>
      </c>
      <c r="J2293" t="s">
        <v>17</v>
      </c>
      <c r="K2293" s="18">
        <v>381.62</v>
      </c>
      <c r="L2293" s="18">
        <v>329.7</v>
      </c>
      <c r="M2293" s="18"/>
      <c r="N2293" s="18"/>
    </row>
    <row r="2294" spans="1:14" ht="15" x14ac:dyDescent="0.25">
      <c r="A2294" t="str">
        <f t="shared" si="35"/>
        <v>VN226A3214</v>
      </c>
      <c r="B2294" s="17" t="s">
        <v>94</v>
      </c>
      <c r="C2294" s="16" t="s">
        <v>27</v>
      </c>
      <c r="D2294" t="s">
        <v>35</v>
      </c>
      <c r="E2294" s="16" t="s">
        <v>319</v>
      </c>
      <c r="F2294">
        <v>4</v>
      </c>
      <c r="G2294" s="20">
        <v>2</v>
      </c>
      <c r="H2294" s="21">
        <v>4</v>
      </c>
      <c r="I2294" s="19">
        <v>4.083333333333333</v>
      </c>
      <c r="J2294" t="s">
        <v>17</v>
      </c>
      <c r="K2294" s="18">
        <v>381.62</v>
      </c>
      <c r="L2294" s="18">
        <v>329.7</v>
      </c>
      <c r="M2294" s="18"/>
      <c r="N2294" s="18"/>
    </row>
    <row r="2295" spans="1:14" ht="15" x14ac:dyDescent="0.25">
      <c r="A2295" t="str">
        <f t="shared" si="35"/>
        <v>VN226A3215</v>
      </c>
      <c r="B2295" s="17" t="s">
        <v>94</v>
      </c>
      <c r="C2295" s="16" t="s">
        <v>27</v>
      </c>
      <c r="D2295" t="s">
        <v>35</v>
      </c>
      <c r="E2295" s="16" t="s">
        <v>319</v>
      </c>
      <c r="F2295">
        <v>5</v>
      </c>
      <c r="G2295" s="20">
        <v>2</v>
      </c>
      <c r="H2295" s="21">
        <v>5</v>
      </c>
      <c r="I2295" s="19">
        <v>4.083333333333333</v>
      </c>
      <c r="J2295" t="s">
        <v>17</v>
      </c>
      <c r="K2295" s="18">
        <v>381.62</v>
      </c>
      <c r="L2295" s="18">
        <v>329.7</v>
      </c>
      <c r="M2295" s="18"/>
      <c r="N2295" s="18"/>
    </row>
    <row r="2296" spans="1:14" ht="15" x14ac:dyDescent="0.25">
      <c r="A2296" t="str">
        <f t="shared" si="35"/>
        <v>VN226A3216</v>
      </c>
      <c r="B2296" s="17" t="s">
        <v>94</v>
      </c>
      <c r="C2296" s="16" t="s">
        <v>27</v>
      </c>
      <c r="D2296" t="s">
        <v>35</v>
      </c>
      <c r="E2296" s="16" t="s">
        <v>319</v>
      </c>
      <c r="F2296">
        <v>6</v>
      </c>
      <c r="G2296" s="20">
        <v>2.3333333333333335</v>
      </c>
      <c r="H2296" s="21">
        <v>6</v>
      </c>
      <c r="I2296" s="19">
        <v>4.416666666666667</v>
      </c>
      <c r="J2296" t="s">
        <v>17</v>
      </c>
      <c r="K2296" s="18">
        <v>381.62</v>
      </c>
      <c r="L2296" s="18">
        <v>329.7</v>
      </c>
      <c r="M2296" s="18"/>
      <c r="N2296" s="18"/>
    </row>
    <row r="2297" spans="1:14" ht="15" x14ac:dyDescent="0.25">
      <c r="A2297" t="str">
        <f t="shared" si="35"/>
        <v>VN226A3217</v>
      </c>
      <c r="B2297" s="17" t="s">
        <v>94</v>
      </c>
      <c r="C2297" s="16" t="s">
        <v>27</v>
      </c>
      <c r="D2297" t="s">
        <v>35</v>
      </c>
      <c r="E2297" s="16" t="s">
        <v>319</v>
      </c>
      <c r="F2297">
        <v>7</v>
      </c>
      <c r="G2297" s="20">
        <v>2</v>
      </c>
      <c r="H2297" s="21">
        <v>7</v>
      </c>
      <c r="I2297" s="19">
        <v>4.083333333333333</v>
      </c>
      <c r="J2297" t="s">
        <v>17</v>
      </c>
      <c r="K2297" s="18">
        <v>381.62</v>
      </c>
      <c r="L2297" s="18">
        <v>329.7</v>
      </c>
      <c r="M2297" s="18"/>
      <c r="N2297" s="18"/>
    </row>
    <row r="2298" spans="1:14" ht="15" x14ac:dyDescent="0.25">
      <c r="A2298" t="str">
        <f t="shared" si="35"/>
        <v>VN228A3211</v>
      </c>
      <c r="B2298" s="17" t="s">
        <v>94</v>
      </c>
      <c r="C2298" s="16" t="s">
        <v>27</v>
      </c>
      <c r="D2298" t="s">
        <v>35</v>
      </c>
      <c r="E2298" s="16" t="s">
        <v>154</v>
      </c>
      <c r="F2298">
        <v>1</v>
      </c>
      <c r="G2298" s="20">
        <v>3</v>
      </c>
      <c r="H2298" s="21">
        <v>1</v>
      </c>
      <c r="I2298" s="19">
        <v>5.166666666666667</v>
      </c>
      <c r="J2298" t="s">
        <v>17</v>
      </c>
      <c r="K2298" s="18">
        <v>381.62</v>
      </c>
      <c r="L2298" s="18">
        <v>329.7</v>
      </c>
      <c r="M2298" s="18"/>
      <c r="N2298" s="18"/>
    </row>
    <row r="2299" spans="1:14" ht="15" x14ac:dyDescent="0.25">
      <c r="A2299" t="str">
        <f t="shared" si="35"/>
        <v>VN228A3212</v>
      </c>
      <c r="B2299" s="17" t="s">
        <v>94</v>
      </c>
      <c r="C2299" s="16" t="s">
        <v>27</v>
      </c>
      <c r="D2299" t="s">
        <v>35</v>
      </c>
      <c r="E2299" s="16" t="s">
        <v>154</v>
      </c>
      <c r="F2299">
        <v>2</v>
      </c>
      <c r="G2299" s="20">
        <v>3</v>
      </c>
      <c r="H2299" s="21">
        <v>2</v>
      </c>
      <c r="I2299" s="19">
        <v>5.166666666666667</v>
      </c>
      <c r="J2299" t="s">
        <v>17</v>
      </c>
      <c r="K2299" s="18">
        <v>381.62</v>
      </c>
      <c r="L2299" s="18">
        <v>329.7</v>
      </c>
      <c r="M2299" s="18"/>
      <c r="N2299" s="18"/>
    </row>
    <row r="2300" spans="1:14" ht="15" x14ac:dyDescent="0.25">
      <c r="A2300" t="str">
        <f t="shared" si="35"/>
        <v>VN228A3213</v>
      </c>
      <c r="B2300" s="17" t="s">
        <v>94</v>
      </c>
      <c r="C2300" s="16" t="s">
        <v>27</v>
      </c>
      <c r="D2300" t="s">
        <v>35</v>
      </c>
      <c r="E2300" s="16" t="s">
        <v>154</v>
      </c>
      <c r="F2300">
        <v>3</v>
      </c>
      <c r="G2300" s="20">
        <v>3</v>
      </c>
      <c r="H2300" s="21">
        <v>3</v>
      </c>
      <c r="I2300" s="19">
        <v>5.166666666666667</v>
      </c>
      <c r="J2300" t="s">
        <v>17</v>
      </c>
      <c r="K2300" s="18">
        <v>381.62</v>
      </c>
      <c r="L2300" s="18">
        <v>329.7</v>
      </c>
      <c r="M2300" s="18"/>
      <c r="N2300" s="18"/>
    </row>
    <row r="2301" spans="1:14" ht="15" x14ac:dyDescent="0.25">
      <c r="A2301" t="str">
        <f t="shared" si="35"/>
        <v>VN228A3214</v>
      </c>
      <c r="B2301" s="17" t="s">
        <v>94</v>
      </c>
      <c r="C2301" s="16" t="s">
        <v>27</v>
      </c>
      <c r="D2301" t="s">
        <v>35</v>
      </c>
      <c r="E2301" s="16" t="s">
        <v>154</v>
      </c>
      <c r="F2301">
        <v>4</v>
      </c>
      <c r="G2301" s="20">
        <v>3</v>
      </c>
      <c r="H2301" s="21">
        <v>4</v>
      </c>
      <c r="I2301" s="19">
        <v>5.166666666666667</v>
      </c>
      <c r="J2301" t="s">
        <v>17</v>
      </c>
      <c r="K2301" s="18">
        <v>381.62</v>
      </c>
      <c r="L2301" s="18">
        <v>329.7</v>
      </c>
      <c r="M2301" s="18"/>
      <c r="N2301" s="18"/>
    </row>
    <row r="2302" spans="1:14" ht="15" x14ac:dyDescent="0.25">
      <c r="A2302" t="str">
        <f t="shared" si="35"/>
        <v>VN228A3215</v>
      </c>
      <c r="B2302" s="17" t="s">
        <v>94</v>
      </c>
      <c r="C2302" s="16" t="s">
        <v>27</v>
      </c>
      <c r="D2302" t="s">
        <v>35</v>
      </c>
      <c r="E2302" s="16" t="s">
        <v>154</v>
      </c>
      <c r="F2302">
        <v>5</v>
      </c>
      <c r="G2302" s="20">
        <v>3</v>
      </c>
      <c r="H2302" s="21">
        <v>5</v>
      </c>
      <c r="I2302" s="19">
        <v>5.166666666666667</v>
      </c>
      <c r="J2302" t="s">
        <v>17</v>
      </c>
      <c r="K2302" s="18">
        <v>381.62</v>
      </c>
      <c r="L2302" s="18">
        <v>329.7</v>
      </c>
      <c r="M2302" s="18"/>
      <c r="N2302" s="18"/>
    </row>
    <row r="2303" spans="1:14" ht="15" x14ac:dyDescent="0.25">
      <c r="A2303" t="str">
        <f t="shared" si="35"/>
        <v>VN228A3216</v>
      </c>
      <c r="B2303" s="17" t="s">
        <v>94</v>
      </c>
      <c r="C2303" s="16" t="s">
        <v>27</v>
      </c>
      <c r="D2303" t="s">
        <v>35</v>
      </c>
      <c r="E2303" s="16" t="s">
        <v>154</v>
      </c>
      <c r="F2303">
        <v>6</v>
      </c>
      <c r="G2303" s="20">
        <v>3</v>
      </c>
      <c r="H2303" s="21">
        <v>6</v>
      </c>
      <c r="I2303" s="19">
        <v>5.166666666666667</v>
      </c>
      <c r="J2303" t="s">
        <v>17</v>
      </c>
      <c r="K2303" s="18">
        <v>381.62</v>
      </c>
      <c r="L2303" s="18">
        <v>329.7</v>
      </c>
      <c r="M2303" s="18"/>
      <c r="N2303" s="18"/>
    </row>
    <row r="2304" spans="1:14" ht="15" x14ac:dyDescent="0.25">
      <c r="A2304" t="str">
        <f t="shared" si="35"/>
        <v>VN228A3217</v>
      </c>
      <c r="B2304" s="17" t="s">
        <v>94</v>
      </c>
      <c r="C2304" s="16" t="s">
        <v>27</v>
      </c>
      <c r="D2304" t="s">
        <v>35</v>
      </c>
      <c r="E2304" s="16" t="s">
        <v>154</v>
      </c>
      <c r="F2304">
        <v>7</v>
      </c>
      <c r="G2304" s="20">
        <v>3</v>
      </c>
      <c r="H2304" s="21">
        <v>7</v>
      </c>
      <c r="I2304" s="19">
        <v>5.166666666666667</v>
      </c>
      <c r="J2304" t="s">
        <v>17</v>
      </c>
      <c r="K2304" s="18">
        <v>381.62</v>
      </c>
      <c r="L2304" s="18">
        <v>329.7</v>
      </c>
      <c r="M2304" s="18"/>
      <c r="N2304" s="18"/>
    </row>
    <row r="2305" spans="1:14" ht="15" x14ac:dyDescent="0.25">
      <c r="A2305" t="str">
        <f t="shared" si="35"/>
        <v>VN230A3211</v>
      </c>
      <c r="B2305" s="17" t="s">
        <v>94</v>
      </c>
      <c r="C2305" s="16" t="s">
        <v>27</v>
      </c>
      <c r="D2305" t="s">
        <v>35</v>
      </c>
      <c r="E2305" s="16" t="s">
        <v>216</v>
      </c>
      <c r="F2305">
        <v>1</v>
      </c>
      <c r="G2305" s="20">
        <v>3.5</v>
      </c>
      <c r="H2305" s="21">
        <v>1</v>
      </c>
      <c r="I2305" s="19">
        <v>5.666666666666667</v>
      </c>
      <c r="J2305" t="s">
        <v>17</v>
      </c>
      <c r="K2305" s="18">
        <v>381.62</v>
      </c>
      <c r="L2305" s="18">
        <v>329.7</v>
      </c>
      <c r="M2305" s="18"/>
      <c r="N2305" s="18"/>
    </row>
    <row r="2306" spans="1:14" ht="15" x14ac:dyDescent="0.25">
      <c r="A2306" t="str">
        <f t="shared" si="35"/>
        <v>VN230A3213</v>
      </c>
      <c r="B2306" s="17" t="s">
        <v>94</v>
      </c>
      <c r="C2306" s="16" t="s">
        <v>27</v>
      </c>
      <c r="D2306" t="s">
        <v>35</v>
      </c>
      <c r="E2306" s="16" t="s">
        <v>216</v>
      </c>
      <c r="F2306">
        <v>3</v>
      </c>
      <c r="G2306" s="20">
        <v>4.666666666666667</v>
      </c>
      <c r="H2306" s="21">
        <v>3</v>
      </c>
      <c r="I2306" s="19">
        <v>6.833333333333333</v>
      </c>
      <c r="J2306" t="s">
        <v>17</v>
      </c>
      <c r="K2306" s="18">
        <v>381.62</v>
      </c>
      <c r="L2306" s="18">
        <v>329.7</v>
      </c>
      <c r="M2306" s="18"/>
      <c r="N2306" s="18"/>
    </row>
    <row r="2307" spans="1:14" ht="15" x14ac:dyDescent="0.25">
      <c r="A2307" t="str">
        <f t="shared" ref="A2307:A2370" si="36">E2307&amp;J2307&amp;F2307</f>
        <v>VN230A3215</v>
      </c>
      <c r="B2307" s="17" t="s">
        <v>94</v>
      </c>
      <c r="C2307" s="16" t="s">
        <v>27</v>
      </c>
      <c r="D2307" t="s">
        <v>35</v>
      </c>
      <c r="E2307" s="16" t="s">
        <v>216</v>
      </c>
      <c r="F2307">
        <v>5</v>
      </c>
      <c r="G2307" s="20">
        <v>2.8333333333333335</v>
      </c>
      <c r="H2307" s="21">
        <v>5</v>
      </c>
      <c r="I2307" s="19">
        <v>5</v>
      </c>
      <c r="J2307" t="s">
        <v>17</v>
      </c>
      <c r="K2307" s="18">
        <v>381.62</v>
      </c>
      <c r="L2307" s="18">
        <v>329.7</v>
      </c>
      <c r="M2307" s="18"/>
      <c r="N2307" s="18"/>
    </row>
    <row r="2308" spans="1:14" ht="15" x14ac:dyDescent="0.25">
      <c r="A2308" t="str">
        <f t="shared" si="36"/>
        <v>VN230A3216</v>
      </c>
      <c r="B2308" s="17" t="s">
        <v>94</v>
      </c>
      <c r="C2308" s="16" t="s">
        <v>27</v>
      </c>
      <c r="D2308" t="s">
        <v>35</v>
      </c>
      <c r="E2308" s="16" t="s">
        <v>216</v>
      </c>
      <c r="F2308">
        <v>6</v>
      </c>
      <c r="G2308" s="20">
        <v>3.5</v>
      </c>
      <c r="H2308" s="21">
        <v>6</v>
      </c>
      <c r="I2308" s="19">
        <v>5.666666666666667</v>
      </c>
      <c r="J2308" t="s">
        <v>17</v>
      </c>
      <c r="K2308" s="18">
        <v>381.62</v>
      </c>
      <c r="L2308" s="18">
        <v>329.7</v>
      </c>
      <c r="M2308" s="18"/>
      <c r="N2308" s="18"/>
    </row>
    <row r="2309" spans="1:14" ht="15" x14ac:dyDescent="0.25">
      <c r="A2309" t="str">
        <f t="shared" si="36"/>
        <v>VN232A3211</v>
      </c>
      <c r="B2309" s="17" t="s">
        <v>94</v>
      </c>
      <c r="C2309" s="16" t="s">
        <v>27</v>
      </c>
      <c r="D2309" t="s">
        <v>35</v>
      </c>
      <c r="E2309" s="16" t="s">
        <v>575</v>
      </c>
      <c r="F2309">
        <v>1</v>
      </c>
      <c r="G2309" s="20">
        <v>4</v>
      </c>
      <c r="H2309" s="21">
        <v>1</v>
      </c>
      <c r="I2309" s="19">
        <v>6.166666666666667</v>
      </c>
      <c r="J2309" t="s">
        <v>17</v>
      </c>
      <c r="K2309" s="18">
        <v>381.62</v>
      </c>
      <c r="L2309" s="18">
        <v>329.7</v>
      </c>
      <c r="M2309" s="18"/>
      <c r="N2309" s="18"/>
    </row>
    <row r="2310" spans="1:14" ht="15" x14ac:dyDescent="0.25">
      <c r="A2310" t="str">
        <f t="shared" si="36"/>
        <v>VN232A3212</v>
      </c>
      <c r="B2310" s="17" t="s">
        <v>94</v>
      </c>
      <c r="C2310" s="16" t="s">
        <v>27</v>
      </c>
      <c r="D2310" t="s">
        <v>35</v>
      </c>
      <c r="E2310" s="16" t="s">
        <v>575</v>
      </c>
      <c r="F2310">
        <v>2</v>
      </c>
      <c r="G2310" s="20">
        <v>4</v>
      </c>
      <c r="H2310" s="21">
        <v>2</v>
      </c>
      <c r="I2310" s="19">
        <v>6.166666666666667</v>
      </c>
      <c r="J2310" t="s">
        <v>17</v>
      </c>
      <c r="K2310" s="18">
        <v>381.62</v>
      </c>
      <c r="L2310" s="18">
        <v>329.7</v>
      </c>
      <c r="M2310" s="18"/>
      <c r="N2310" s="18"/>
    </row>
    <row r="2311" spans="1:14" ht="15" x14ac:dyDescent="0.25">
      <c r="A2311" t="str">
        <f t="shared" si="36"/>
        <v>VN232A3213</v>
      </c>
      <c r="B2311" s="17" t="s">
        <v>94</v>
      </c>
      <c r="C2311" s="16" t="s">
        <v>27</v>
      </c>
      <c r="D2311" t="s">
        <v>35</v>
      </c>
      <c r="E2311" s="16" t="s">
        <v>575</v>
      </c>
      <c r="F2311">
        <v>3</v>
      </c>
      <c r="G2311" s="20">
        <v>4</v>
      </c>
      <c r="H2311" s="21">
        <v>3</v>
      </c>
      <c r="I2311" s="19">
        <v>6.166666666666667</v>
      </c>
      <c r="J2311" t="s">
        <v>17</v>
      </c>
      <c r="K2311" s="18">
        <v>381.62</v>
      </c>
      <c r="L2311" s="18">
        <v>329.7</v>
      </c>
      <c r="M2311" s="18"/>
      <c r="N2311" s="18"/>
    </row>
    <row r="2312" spans="1:14" ht="15" x14ac:dyDescent="0.25">
      <c r="A2312" t="str">
        <f t="shared" si="36"/>
        <v>VN232A3214</v>
      </c>
      <c r="B2312" s="17" t="s">
        <v>94</v>
      </c>
      <c r="C2312" s="16" t="s">
        <v>27</v>
      </c>
      <c r="D2312" t="s">
        <v>35</v>
      </c>
      <c r="E2312" s="16" t="s">
        <v>575</v>
      </c>
      <c r="F2312">
        <v>4</v>
      </c>
      <c r="G2312" s="20">
        <v>4</v>
      </c>
      <c r="H2312" s="21">
        <v>4</v>
      </c>
      <c r="I2312" s="19">
        <v>6.166666666666667</v>
      </c>
      <c r="J2312" t="s">
        <v>17</v>
      </c>
      <c r="K2312" s="18">
        <v>381.62</v>
      </c>
      <c r="L2312" s="18">
        <v>329.7</v>
      </c>
      <c r="M2312" s="18"/>
      <c r="N2312" s="18"/>
    </row>
    <row r="2313" spans="1:14" ht="15" x14ac:dyDescent="0.25">
      <c r="A2313" t="str">
        <f t="shared" si="36"/>
        <v>VN232A3215</v>
      </c>
      <c r="B2313" s="17" t="s">
        <v>94</v>
      </c>
      <c r="C2313" s="16" t="s">
        <v>27</v>
      </c>
      <c r="D2313" t="s">
        <v>35</v>
      </c>
      <c r="E2313" s="16" t="s">
        <v>575</v>
      </c>
      <c r="F2313">
        <v>5</v>
      </c>
      <c r="G2313" s="20">
        <v>5</v>
      </c>
      <c r="H2313" s="21">
        <v>5</v>
      </c>
      <c r="I2313" s="19">
        <v>7.166666666666667</v>
      </c>
      <c r="J2313" t="s">
        <v>17</v>
      </c>
      <c r="K2313" s="18">
        <v>381.62</v>
      </c>
      <c r="L2313" s="18">
        <v>329.7</v>
      </c>
      <c r="M2313" s="18"/>
      <c r="N2313" s="18"/>
    </row>
    <row r="2314" spans="1:14" ht="15" x14ac:dyDescent="0.25">
      <c r="A2314" t="str">
        <f t="shared" si="36"/>
        <v>VN232A3216</v>
      </c>
      <c r="B2314" s="17" t="s">
        <v>94</v>
      </c>
      <c r="C2314" s="16" t="s">
        <v>27</v>
      </c>
      <c r="D2314" t="s">
        <v>35</v>
      </c>
      <c r="E2314" s="16" t="s">
        <v>575</v>
      </c>
      <c r="F2314">
        <v>6</v>
      </c>
      <c r="G2314" s="20">
        <v>4</v>
      </c>
      <c r="H2314" s="21">
        <v>6</v>
      </c>
      <c r="I2314" s="19">
        <v>6.166666666666667</v>
      </c>
      <c r="J2314" t="s">
        <v>17</v>
      </c>
      <c r="K2314" s="18">
        <v>381.62</v>
      </c>
      <c r="L2314" s="18">
        <v>329.7</v>
      </c>
      <c r="M2314" s="18"/>
      <c r="N2314" s="18"/>
    </row>
    <row r="2315" spans="1:14" ht="15" x14ac:dyDescent="0.25">
      <c r="A2315" t="str">
        <f t="shared" si="36"/>
        <v>VN232A3217</v>
      </c>
      <c r="B2315" s="17" t="s">
        <v>94</v>
      </c>
      <c r="C2315" s="16" t="s">
        <v>27</v>
      </c>
      <c r="D2315" t="s">
        <v>35</v>
      </c>
      <c r="E2315" s="16" t="s">
        <v>575</v>
      </c>
      <c r="F2315">
        <v>7</v>
      </c>
      <c r="G2315" s="20">
        <v>4</v>
      </c>
      <c r="H2315" s="21">
        <v>7</v>
      </c>
      <c r="I2315" s="19">
        <v>6.166666666666667</v>
      </c>
      <c r="J2315" t="s">
        <v>17</v>
      </c>
      <c r="K2315" s="18">
        <v>381.62</v>
      </c>
      <c r="L2315" s="18">
        <v>329.7</v>
      </c>
      <c r="M2315" s="18"/>
      <c r="N2315" s="18"/>
    </row>
    <row r="2316" spans="1:14" ht="15" x14ac:dyDescent="0.25">
      <c r="A2316" t="str">
        <f t="shared" si="36"/>
        <v>VN234A3214</v>
      </c>
      <c r="B2316" s="17" t="s">
        <v>94</v>
      </c>
      <c r="C2316" s="16" t="s">
        <v>27</v>
      </c>
      <c r="D2316" t="s">
        <v>35</v>
      </c>
      <c r="E2316" s="16" t="s">
        <v>777</v>
      </c>
      <c r="F2316">
        <v>4</v>
      </c>
      <c r="G2316" s="20">
        <v>4.333333333333333</v>
      </c>
      <c r="H2316" s="21">
        <v>4</v>
      </c>
      <c r="I2316" s="19">
        <v>6.416666666666667</v>
      </c>
      <c r="J2316" t="s">
        <v>17</v>
      </c>
      <c r="K2316" s="18">
        <v>381.62</v>
      </c>
      <c r="L2316" s="18">
        <v>329.7</v>
      </c>
      <c r="M2316" s="18"/>
      <c r="N2316" s="18"/>
    </row>
    <row r="2317" spans="1:14" ht="15" x14ac:dyDescent="0.25">
      <c r="A2317" t="str">
        <f t="shared" si="36"/>
        <v>VN234A3215</v>
      </c>
      <c r="B2317" s="17" t="s">
        <v>94</v>
      </c>
      <c r="C2317" s="16" t="s">
        <v>27</v>
      </c>
      <c r="D2317" t="s">
        <v>35</v>
      </c>
      <c r="E2317" s="16" t="s">
        <v>777</v>
      </c>
      <c r="F2317">
        <v>5</v>
      </c>
      <c r="G2317" s="20">
        <v>4.5</v>
      </c>
      <c r="H2317" s="21">
        <v>5</v>
      </c>
      <c r="I2317" s="19">
        <v>6.583333333333333</v>
      </c>
      <c r="J2317" t="s">
        <v>17</v>
      </c>
      <c r="K2317" s="18">
        <v>381.62</v>
      </c>
      <c r="L2317" s="18">
        <v>329.7</v>
      </c>
      <c r="M2317" s="18"/>
      <c r="N2317" s="18"/>
    </row>
    <row r="2318" spans="1:14" ht="15" x14ac:dyDescent="0.25">
      <c r="A2318" t="str">
        <f t="shared" si="36"/>
        <v>VN234A3216</v>
      </c>
      <c r="B2318" s="17" t="s">
        <v>94</v>
      </c>
      <c r="C2318" s="16" t="s">
        <v>27</v>
      </c>
      <c r="D2318" t="s">
        <v>35</v>
      </c>
      <c r="E2318" s="16" t="s">
        <v>777</v>
      </c>
      <c r="F2318">
        <v>6</v>
      </c>
      <c r="G2318" s="20">
        <v>4.5</v>
      </c>
      <c r="H2318" s="21">
        <v>6</v>
      </c>
      <c r="I2318" s="19">
        <v>6.583333333333333</v>
      </c>
      <c r="J2318" t="s">
        <v>17</v>
      </c>
      <c r="K2318" s="18">
        <v>381.62</v>
      </c>
      <c r="L2318" s="18">
        <v>329.7</v>
      </c>
      <c r="M2318" s="18"/>
      <c r="N2318" s="18"/>
    </row>
    <row r="2319" spans="1:14" ht="15" x14ac:dyDescent="0.25">
      <c r="A2319" t="str">
        <f t="shared" si="36"/>
        <v>VN234A3217</v>
      </c>
      <c r="B2319" s="17" t="s">
        <v>94</v>
      </c>
      <c r="C2319" s="16" t="s">
        <v>27</v>
      </c>
      <c r="D2319" t="s">
        <v>35</v>
      </c>
      <c r="E2319" s="16" t="s">
        <v>777</v>
      </c>
      <c r="F2319">
        <v>7</v>
      </c>
      <c r="G2319" s="20">
        <v>4.75</v>
      </c>
      <c r="H2319" s="21">
        <v>7</v>
      </c>
      <c r="I2319" s="19">
        <v>6.833333333333333</v>
      </c>
      <c r="J2319" t="s">
        <v>17</v>
      </c>
      <c r="K2319" s="18">
        <v>381.62</v>
      </c>
      <c r="L2319" s="18">
        <v>329.7</v>
      </c>
      <c r="M2319" s="18"/>
      <c r="N2319" s="18"/>
    </row>
    <row r="2320" spans="1:14" ht="15" x14ac:dyDescent="0.25">
      <c r="A2320" t="str">
        <f t="shared" si="36"/>
        <v>VN236A3211</v>
      </c>
      <c r="B2320" s="17" t="s">
        <v>94</v>
      </c>
      <c r="C2320" s="16" t="s">
        <v>27</v>
      </c>
      <c r="D2320" t="s">
        <v>35</v>
      </c>
      <c r="E2320" s="16" t="s">
        <v>373</v>
      </c>
      <c r="F2320">
        <v>1</v>
      </c>
      <c r="G2320" s="20">
        <v>5</v>
      </c>
      <c r="H2320" s="21">
        <v>1</v>
      </c>
      <c r="I2320" s="19">
        <v>7.083333333333333</v>
      </c>
      <c r="J2320" t="s">
        <v>17</v>
      </c>
      <c r="K2320" s="18">
        <v>381.62</v>
      </c>
      <c r="L2320" s="18">
        <v>329.7</v>
      </c>
      <c r="M2320" s="18"/>
      <c r="N2320" s="18"/>
    </row>
    <row r="2321" spans="1:14" ht="15" x14ac:dyDescent="0.25">
      <c r="A2321" t="str">
        <f t="shared" si="36"/>
        <v>VN236A3212</v>
      </c>
      <c r="B2321" s="17" t="s">
        <v>94</v>
      </c>
      <c r="C2321" s="16" t="s">
        <v>27</v>
      </c>
      <c r="D2321" t="s">
        <v>35</v>
      </c>
      <c r="E2321" s="16" t="s">
        <v>373</v>
      </c>
      <c r="F2321">
        <v>2</v>
      </c>
      <c r="G2321" s="20">
        <v>5</v>
      </c>
      <c r="H2321" s="21">
        <v>2</v>
      </c>
      <c r="I2321" s="19">
        <v>7.083333333333333</v>
      </c>
      <c r="J2321" t="s">
        <v>17</v>
      </c>
      <c r="K2321" s="18">
        <v>381.62</v>
      </c>
      <c r="L2321" s="18">
        <v>329.7</v>
      </c>
      <c r="M2321" s="18"/>
      <c r="N2321" s="18"/>
    </row>
    <row r="2322" spans="1:14" ht="15" x14ac:dyDescent="0.25">
      <c r="A2322" t="str">
        <f t="shared" si="36"/>
        <v>VN236A3213</v>
      </c>
      <c r="B2322" s="17" t="s">
        <v>94</v>
      </c>
      <c r="C2322" s="16" t="s">
        <v>27</v>
      </c>
      <c r="D2322" t="s">
        <v>35</v>
      </c>
      <c r="E2322" s="16" t="s">
        <v>373</v>
      </c>
      <c r="F2322">
        <v>3</v>
      </c>
      <c r="G2322" s="20">
        <v>5</v>
      </c>
      <c r="H2322" s="21">
        <v>3</v>
      </c>
      <c r="I2322" s="19">
        <v>7.083333333333333</v>
      </c>
      <c r="J2322" t="s">
        <v>17</v>
      </c>
      <c r="K2322" s="18">
        <v>381.62</v>
      </c>
      <c r="L2322" s="18">
        <v>329.7</v>
      </c>
      <c r="M2322" s="18"/>
      <c r="N2322" s="18"/>
    </row>
    <row r="2323" spans="1:14" ht="15" x14ac:dyDescent="0.25">
      <c r="A2323" t="str">
        <f t="shared" si="36"/>
        <v>VN236A3214</v>
      </c>
      <c r="B2323" s="17" t="s">
        <v>94</v>
      </c>
      <c r="C2323" s="16" t="s">
        <v>27</v>
      </c>
      <c r="D2323" t="s">
        <v>35</v>
      </c>
      <c r="E2323" s="16" t="s">
        <v>373</v>
      </c>
      <c r="F2323">
        <v>4</v>
      </c>
      <c r="G2323" s="20">
        <v>5</v>
      </c>
      <c r="H2323" s="21">
        <v>4</v>
      </c>
      <c r="I2323" s="19">
        <v>7.083333333333333</v>
      </c>
      <c r="J2323" t="s">
        <v>17</v>
      </c>
      <c r="K2323" s="18">
        <v>381.62</v>
      </c>
      <c r="L2323" s="18">
        <v>329.7</v>
      </c>
      <c r="M2323" s="18"/>
      <c r="N2323" s="18"/>
    </row>
    <row r="2324" spans="1:14" ht="15" x14ac:dyDescent="0.25">
      <c r="A2324" t="str">
        <f t="shared" si="36"/>
        <v>VN236A3215</v>
      </c>
      <c r="B2324" s="17" t="s">
        <v>94</v>
      </c>
      <c r="C2324" s="16" t="s">
        <v>27</v>
      </c>
      <c r="D2324" t="s">
        <v>35</v>
      </c>
      <c r="E2324" s="16" t="s">
        <v>373</v>
      </c>
      <c r="F2324">
        <v>5</v>
      </c>
      <c r="G2324" s="20">
        <v>5</v>
      </c>
      <c r="H2324" s="21">
        <v>5</v>
      </c>
      <c r="I2324" s="19">
        <v>7.083333333333333</v>
      </c>
      <c r="J2324" t="s">
        <v>17</v>
      </c>
      <c r="K2324" s="18">
        <v>381.62</v>
      </c>
      <c r="L2324" s="18">
        <v>329.7</v>
      </c>
      <c r="M2324" s="18"/>
      <c r="N2324" s="18"/>
    </row>
    <row r="2325" spans="1:14" ht="15" x14ac:dyDescent="0.25">
      <c r="A2325" t="str">
        <f t="shared" si="36"/>
        <v>VN236A3216</v>
      </c>
      <c r="B2325" s="17" t="s">
        <v>94</v>
      </c>
      <c r="C2325" s="16" t="s">
        <v>27</v>
      </c>
      <c r="D2325" t="s">
        <v>35</v>
      </c>
      <c r="E2325" s="16" t="s">
        <v>373</v>
      </c>
      <c r="F2325">
        <v>6</v>
      </c>
      <c r="G2325" s="20">
        <v>5</v>
      </c>
      <c r="H2325" s="21">
        <v>6</v>
      </c>
      <c r="I2325" s="19">
        <v>7.083333333333333</v>
      </c>
      <c r="J2325" t="s">
        <v>17</v>
      </c>
      <c r="K2325" s="18">
        <v>381.62</v>
      </c>
      <c r="L2325" s="18">
        <v>329.7</v>
      </c>
      <c r="M2325" s="18"/>
      <c r="N2325" s="18"/>
    </row>
    <row r="2326" spans="1:14" ht="15" x14ac:dyDescent="0.25">
      <c r="A2326" t="str">
        <f t="shared" si="36"/>
        <v>VN236A3217</v>
      </c>
      <c r="B2326" s="17" t="s">
        <v>94</v>
      </c>
      <c r="C2326" s="16" t="s">
        <v>27</v>
      </c>
      <c r="D2326" t="s">
        <v>35</v>
      </c>
      <c r="E2326" s="16" t="s">
        <v>373</v>
      </c>
      <c r="F2326">
        <v>7</v>
      </c>
      <c r="G2326" s="20">
        <v>5</v>
      </c>
      <c r="H2326" s="21">
        <v>7</v>
      </c>
      <c r="I2326" s="19">
        <v>7.083333333333333</v>
      </c>
      <c r="J2326" t="s">
        <v>17</v>
      </c>
      <c r="K2326" s="18">
        <v>381.62</v>
      </c>
      <c r="L2326" s="18">
        <v>329.7</v>
      </c>
      <c r="M2326" s="18"/>
      <c r="N2326" s="18"/>
    </row>
    <row r="2327" spans="1:14" ht="15" x14ac:dyDescent="0.25">
      <c r="A2327" t="str">
        <f t="shared" si="36"/>
        <v>VN238A3211</v>
      </c>
      <c r="B2327" s="17" t="s">
        <v>94</v>
      </c>
      <c r="C2327" s="16" t="s">
        <v>27</v>
      </c>
      <c r="D2327" t="s">
        <v>35</v>
      </c>
      <c r="E2327" s="16" t="s">
        <v>359</v>
      </c>
      <c r="F2327">
        <v>1</v>
      </c>
      <c r="G2327" s="20">
        <v>6</v>
      </c>
      <c r="H2327" s="21">
        <v>1</v>
      </c>
      <c r="I2327" s="19">
        <v>8.0833333333333339</v>
      </c>
      <c r="J2327" t="s">
        <v>17</v>
      </c>
      <c r="K2327" s="18">
        <v>381.62</v>
      </c>
      <c r="L2327" s="18">
        <v>329.7</v>
      </c>
      <c r="M2327" s="18"/>
      <c r="N2327" s="18"/>
    </row>
    <row r="2328" spans="1:14" ht="15" x14ac:dyDescent="0.25">
      <c r="A2328" t="str">
        <f t="shared" si="36"/>
        <v>VN238A3212</v>
      </c>
      <c r="B2328" s="17" t="s">
        <v>94</v>
      </c>
      <c r="C2328" s="16" t="s">
        <v>27</v>
      </c>
      <c r="D2328" t="s">
        <v>35</v>
      </c>
      <c r="E2328" s="16" t="s">
        <v>359</v>
      </c>
      <c r="F2328">
        <v>2</v>
      </c>
      <c r="G2328" s="20">
        <v>6</v>
      </c>
      <c r="H2328" s="21">
        <v>2</v>
      </c>
      <c r="I2328" s="19">
        <v>8.0833333333333339</v>
      </c>
      <c r="J2328" t="s">
        <v>17</v>
      </c>
      <c r="K2328" s="18">
        <v>381.62</v>
      </c>
      <c r="L2328" s="18">
        <v>329.7</v>
      </c>
      <c r="M2328" s="18"/>
      <c r="N2328" s="18"/>
    </row>
    <row r="2329" spans="1:14" ht="15" x14ac:dyDescent="0.25">
      <c r="A2329" t="str">
        <f t="shared" si="36"/>
        <v>VN238A3213</v>
      </c>
      <c r="B2329" s="17" t="s">
        <v>94</v>
      </c>
      <c r="C2329" s="16" t="s">
        <v>27</v>
      </c>
      <c r="D2329" t="s">
        <v>35</v>
      </c>
      <c r="E2329" s="16" t="s">
        <v>359</v>
      </c>
      <c r="F2329">
        <v>3</v>
      </c>
      <c r="G2329" s="20">
        <v>6</v>
      </c>
      <c r="H2329" s="21">
        <v>3</v>
      </c>
      <c r="I2329" s="19">
        <v>8.0833333333333339</v>
      </c>
      <c r="J2329" t="s">
        <v>17</v>
      </c>
      <c r="K2329" s="18">
        <v>381.62</v>
      </c>
      <c r="L2329" s="18">
        <v>329.7</v>
      </c>
      <c r="M2329" s="18"/>
      <c r="N2329" s="18"/>
    </row>
    <row r="2330" spans="1:14" ht="15" x14ac:dyDescent="0.25">
      <c r="A2330" t="str">
        <f t="shared" si="36"/>
        <v>VN238A3214</v>
      </c>
      <c r="B2330" s="17" t="s">
        <v>94</v>
      </c>
      <c r="C2330" s="16" t="s">
        <v>27</v>
      </c>
      <c r="D2330" t="s">
        <v>35</v>
      </c>
      <c r="E2330" s="16" t="s">
        <v>359</v>
      </c>
      <c r="F2330">
        <v>4</v>
      </c>
      <c r="G2330" s="20">
        <v>6</v>
      </c>
      <c r="H2330" s="21">
        <v>4</v>
      </c>
      <c r="I2330" s="19">
        <v>8.0833333333333339</v>
      </c>
      <c r="J2330" t="s">
        <v>17</v>
      </c>
      <c r="K2330" s="18">
        <v>381.62</v>
      </c>
      <c r="L2330" s="18">
        <v>329.7</v>
      </c>
      <c r="M2330" s="18"/>
      <c r="N2330" s="18"/>
    </row>
    <row r="2331" spans="1:14" ht="15" x14ac:dyDescent="0.25">
      <c r="A2331" t="str">
        <f t="shared" si="36"/>
        <v>VN238A3215</v>
      </c>
      <c r="B2331" s="17" t="s">
        <v>94</v>
      </c>
      <c r="C2331" s="16" t="s">
        <v>27</v>
      </c>
      <c r="D2331" t="s">
        <v>35</v>
      </c>
      <c r="E2331" s="16" t="s">
        <v>359</v>
      </c>
      <c r="F2331">
        <v>5</v>
      </c>
      <c r="G2331" s="20">
        <v>6</v>
      </c>
      <c r="H2331" s="21">
        <v>5</v>
      </c>
      <c r="I2331" s="19">
        <v>8.0833333333333339</v>
      </c>
      <c r="J2331" t="s">
        <v>17</v>
      </c>
      <c r="K2331" s="18">
        <v>381.62</v>
      </c>
      <c r="L2331" s="18">
        <v>329.7</v>
      </c>
      <c r="M2331" s="18"/>
      <c r="N2331" s="18"/>
    </row>
    <row r="2332" spans="1:14" ht="15" x14ac:dyDescent="0.25">
      <c r="A2332" t="str">
        <f t="shared" si="36"/>
        <v>VN238A3216</v>
      </c>
      <c r="B2332" s="17" t="s">
        <v>94</v>
      </c>
      <c r="C2332" s="16" t="s">
        <v>27</v>
      </c>
      <c r="D2332" t="s">
        <v>35</v>
      </c>
      <c r="E2332" s="16" t="s">
        <v>359</v>
      </c>
      <c r="F2332">
        <v>6</v>
      </c>
      <c r="G2332" s="20">
        <v>6</v>
      </c>
      <c r="H2332" s="21">
        <v>6</v>
      </c>
      <c r="I2332" s="19">
        <v>8.0833333333333339</v>
      </c>
      <c r="J2332" t="s">
        <v>17</v>
      </c>
      <c r="K2332" s="18">
        <v>381.62</v>
      </c>
      <c r="L2332" s="18">
        <v>329.7</v>
      </c>
      <c r="M2332" s="18"/>
      <c r="N2332" s="18"/>
    </row>
    <row r="2333" spans="1:14" ht="15" x14ac:dyDescent="0.25">
      <c r="A2333" t="str">
        <f t="shared" si="36"/>
        <v>VN238A3217</v>
      </c>
      <c r="B2333" s="17" t="s">
        <v>94</v>
      </c>
      <c r="C2333" s="16" t="s">
        <v>27</v>
      </c>
      <c r="D2333" t="s">
        <v>35</v>
      </c>
      <c r="E2333" s="16" t="s">
        <v>359</v>
      </c>
      <c r="F2333">
        <v>7</v>
      </c>
      <c r="G2333" s="20">
        <v>6</v>
      </c>
      <c r="H2333" s="21">
        <v>7</v>
      </c>
      <c r="I2333" s="19">
        <v>8.0833333333333339</v>
      </c>
      <c r="J2333" t="s">
        <v>17</v>
      </c>
      <c r="K2333" s="18">
        <v>381.62</v>
      </c>
      <c r="L2333" s="18">
        <v>329.7</v>
      </c>
      <c r="M2333" s="18"/>
      <c r="N2333" s="18"/>
    </row>
    <row r="2334" spans="1:14" ht="15" x14ac:dyDescent="0.25">
      <c r="A2334" t="str">
        <f t="shared" si="36"/>
        <v>VN242A3211</v>
      </c>
      <c r="B2334" s="17" t="s">
        <v>94</v>
      </c>
      <c r="C2334" s="16" t="s">
        <v>27</v>
      </c>
      <c r="D2334" t="s">
        <v>35</v>
      </c>
      <c r="E2334" s="16" t="s">
        <v>565</v>
      </c>
      <c r="F2334">
        <v>1</v>
      </c>
      <c r="G2334" s="20">
        <v>7</v>
      </c>
      <c r="H2334" s="21">
        <v>1</v>
      </c>
      <c r="I2334" s="19">
        <v>9.0833333333333339</v>
      </c>
      <c r="J2334" t="s">
        <v>17</v>
      </c>
      <c r="K2334" s="18">
        <v>381.62</v>
      </c>
      <c r="L2334" s="18">
        <v>329.7</v>
      </c>
      <c r="M2334" s="18"/>
      <c r="N2334" s="18"/>
    </row>
    <row r="2335" spans="1:14" ht="15" x14ac:dyDescent="0.25">
      <c r="A2335" t="str">
        <f t="shared" si="36"/>
        <v>VN242A3212</v>
      </c>
      <c r="B2335" s="17" t="s">
        <v>94</v>
      </c>
      <c r="C2335" s="16" t="s">
        <v>27</v>
      </c>
      <c r="D2335" t="s">
        <v>35</v>
      </c>
      <c r="E2335" s="16" t="s">
        <v>565</v>
      </c>
      <c r="F2335">
        <v>2</v>
      </c>
      <c r="G2335" s="20">
        <v>7</v>
      </c>
      <c r="H2335" s="21">
        <v>2</v>
      </c>
      <c r="I2335" s="19">
        <v>9.0833333333333339</v>
      </c>
      <c r="J2335" t="s">
        <v>17</v>
      </c>
      <c r="K2335" s="18">
        <v>381.62</v>
      </c>
      <c r="L2335" s="18">
        <v>329.7</v>
      </c>
      <c r="M2335" s="18"/>
      <c r="N2335" s="18"/>
    </row>
    <row r="2336" spans="1:14" ht="15" x14ac:dyDescent="0.25">
      <c r="A2336" t="str">
        <f t="shared" si="36"/>
        <v>VN242A3213</v>
      </c>
      <c r="B2336" s="17" t="s">
        <v>94</v>
      </c>
      <c r="C2336" s="16" t="s">
        <v>27</v>
      </c>
      <c r="D2336" t="s">
        <v>35</v>
      </c>
      <c r="E2336" s="16" t="s">
        <v>565</v>
      </c>
      <c r="F2336">
        <v>3</v>
      </c>
      <c r="G2336" s="20">
        <v>7</v>
      </c>
      <c r="H2336" s="21">
        <v>3</v>
      </c>
      <c r="I2336" s="19">
        <v>9.0833333333333339</v>
      </c>
      <c r="J2336" t="s">
        <v>17</v>
      </c>
      <c r="K2336" s="18">
        <v>381.62</v>
      </c>
      <c r="L2336" s="18">
        <v>329.7</v>
      </c>
      <c r="M2336" s="18"/>
      <c r="N2336" s="18"/>
    </row>
    <row r="2337" spans="1:14" ht="15" x14ac:dyDescent="0.25">
      <c r="A2337" t="str">
        <f t="shared" si="36"/>
        <v>VN242A3214</v>
      </c>
      <c r="B2337" s="17" t="s">
        <v>94</v>
      </c>
      <c r="C2337" s="16" t="s">
        <v>27</v>
      </c>
      <c r="D2337" t="s">
        <v>35</v>
      </c>
      <c r="E2337" s="16" t="s">
        <v>565</v>
      </c>
      <c r="F2337">
        <v>4</v>
      </c>
      <c r="G2337" s="20">
        <v>7</v>
      </c>
      <c r="H2337" s="21">
        <v>4</v>
      </c>
      <c r="I2337" s="19">
        <v>9.0833333333333339</v>
      </c>
      <c r="J2337" t="s">
        <v>17</v>
      </c>
      <c r="K2337" s="18">
        <v>381.62</v>
      </c>
      <c r="L2337" s="18">
        <v>329.7</v>
      </c>
      <c r="M2337" s="18"/>
      <c r="N2337" s="18"/>
    </row>
    <row r="2338" spans="1:14" ht="15" x14ac:dyDescent="0.25">
      <c r="A2338" t="str">
        <f t="shared" si="36"/>
        <v>VN242A3215</v>
      </c>
      <c r="B2338" s="17" t="s">
        <v>94</v>
      </c>
      <c r="C2338" s="16" t="s">
        <v>27</v>
      </c>
      <c r="D2338" t="s">
        <v>35</v>
      </c>
      <c r="E2338" s="16" t="s">
        <v>565</v>
      </c>
      <c r="F2338">
        <v>5</v>
      </c>
      <c r="G2338" s="20">
        <v>7</v>
      </c>
      <c r="H2338" s="21">
        <v>5</v>
      </c>
      <c r="I2338" s="19">
        <v>9.0833333333333339</v>
      </c>
      <c r="J2338" t="s">
        <v>17</v>
      </c>
      <c r="K2338" s="18">
        <v>381.62</v>
      </c>
      <c r="L2338" s="18">
        <v>329.7</v>
      </c>
      <c r="M2338" s="18"/>
      <c r="N2338" s="18"/>
    </row>
    <row r="2339" spans="1:14" ht="15" x14ac:dyDescent="0.25">
      <c r="A2339" t="str">
        <f t="shared" si="36"/>
        <v>VN242A3216</v>
      </c>
      <c r="B2339" s="17" t="s">
        <v>94</v>
      </c>
      <c r="C2339" s="16" t="s">
        <v>27</v>
      </c>
      <c r="D2339" t="s">
        <v>35</v>
      </c>
      <c r="E2339" s="16" t="s">
        <v>565</v>
      </c>
      <c r="F2339">
        <v>6</v>
      </c>
      <c r="G2339" s="20">
        <v>7</v>
      </c>
      <c r="H2339" s="21">
        <v>6</v>
      </c>
      <c r="I2339" s="19">
        <v>9.0833333333333339</v>
      </c>
      <c r="J2339" t="s">
        <v>17</v>
      </c>
      <c r="K2339" s="18">
        <v>381.62</v>
      </c>
      <c r="L2339" s="18">
        <v>329.7</v>
      </c>
      <c r="M2339" s="18"/>
      <c r="N2339" s="18"/>
    </row>
    <row r="2340" spans="1:14" ht="15" x14ac:dyDescent="0.25">
      <c r="A2340" t="str">
        <f t="shared" si="36"/>
        <v>VN242A3217</v>
      </c>
      <c r="B2340" s="17" t="s">
        <v>94</v>
      </c>
      <c r="C2340" s="16" t="s">
        <v>27</v>
      </c>
      <c r="D2340" t="s">
        <v>35</v>
      </c>
      <c r="E2340" s="16" t="s">
        <v>565</v>
      </c>
      <c r="F2340">
        <v>7</v>
      </c>
      <c r="G2340" s="20">
        <v>7</v>
      </c>
      <c r="H2340" s="21">
        <v>7</v>
      </c>
      <c r="I2340" s="19">
        <v>9.0833333333333339</v>
      </c>
      <c r="J2340" t="s">
        <v>17</v>
      </c>
      <c r="K2340" s="18">
        <v>381.62</v>
      </c>
      <c r="L2340" s="18">
        <v>329.7</v>
      </c>
      <c r="M2340" s="18"/>
      <c r="N2340" s="18"/>
    </row>
    <row r="2341" spans="1:14" ht="15" x14ac:dyDescent="0.25">
      <c r="A2341" t="str">
        <f t="shared" si="36"/>
        <v>VN246A3211</v>
      </c>
      <c r="B2341" s="17" t="s">
        <v>94</v>
      </c>
      <c r="C2341" s="16" t="s">
        <v>27</v>
      </c>
      <c r="D2341" t="s">
        <v>35</v>
      </c>
      <c r="E2341" s="16" t="s">
        <v>638</v>
      </c>
      <c r="F2341">
        <v>1</v>
      </c>
      <c r="G2341" s="20">
        <v>7.5</v>
      </c>
      <c r="H2341" s="21">
        <v>1</v>
      </c>
      <c r="I2341" s="19">
        <v>9.5833333333333339</v>
      </c>
      <c r="J2341" t="s">
        <v>17</v>
      </c>
      <c r="K2341" s="18">
        <v>381.62</v>
      </c>
      <c r="L2341" s="18">
        <v>329.7</v>
      </c>
      <c r="M2341" s="18"/>
      <c r="N2341" s="18"/>
    </row>
    <row r="2342" spans="1:14" ht="15" x14ac:dyDescent="0.25">
      <c r="A2342" t="str">
        <f t="shared" si="36"/>
        <v>VN246A3214</v>
      </c>
      <c r="B2342" s="17" t="s">
        <v>94</v>
      </c>
      <c r="C2342" s="16" t="s">
        <v>27</v>
      </c>
      <c r="D2342" t="s">
        <v>35</v>
      </c>
      <c r="E2342" s="16" t="s">
        <v>638</v>
      </c>
      <c r="F2342">
        <v>4</v>
      </c>
      <c r="G2342" s="20">
        <v>7.5</v>
      </c>
      <c r="H2342" s="21">
        <v>4</v>
      </c>
      <c r="I2342" s="19">
        <v>9.5833333333333339</v>
      </c>
      <c r="J2342" t="s">
        <v>17</v>
      </c>
      <c r="K2342" s="18">
        <v>381.62</v>
      </c>
      <c r="L2342" s="18">
        <v>329.7</v>
      </c>
      <c r="M2342" s="18"/>
      <c r="N2342" s="18"/>
    </row>
    <row r="2343" spans="1:14" ht="15" x14ac:dyDescent="0.25">
      <c r="A2343" t="str">
        <f t="shared" si="36"/>
        <v>VN246A3215</v>
      </c>
      <c r="B2343" s="17" t="s">
        <v>94</v>
      </c>
      <c r="C2343" s="16" t="s">
        <v>27</v>
      </c>
      <c r="D2343" t="s">
        <v>35</v>
      </c>
      <c r="E2343" s="16" t="s">
        <v>638</v>
      </c>
      <c r="F2343">
        <v>5</v>
      </c>
      <c r="G2343" s="20">
        <v>7.5</v>
      </c>
      <c r="H2343" s="21">
        <v>5</v>
      </c>
      <c r="I2343" s="19">
        <v>9.5833333333333339</v>
      </c>
      <c r="J2343" t="s">
        <v>17</v>
      </c>
      <c r="K2343" s="18">
        <v>381.62</v>
      </c>
      <c r="L2343" s="18">
        <v>329.7</v>
      </c>
      <c r="M2343" s="18"/>
      <c r="N2343" s="18"/>
    </row>
    <row r="2344" spans="1:14" ht="15" x14ac:dyDescent="0.25">
      <c r="A2344" t="str">
        <f t="shared" si="36"/>
        <v>VN246A3216</v>
      </c>
      <c r="B2344" s="17" t="s">
        <v>94</v>
      </c>
      <c r="C2344" s="16" t="s">
        <v>27</v>
      </c>
      <c r="D2344" t="s">
        <v>35</v>
      </c>
      <c r="E2344" s="16" t="s">
        <v>638</v>
      </c>
      <c r="F2344">
        <v>6</v>
      </c>
      <c r="G2344" s="20">
        <v>7.5</v>
      </c>
      <c r="H2344" s="21">
        <v>6</v>
      </c>
      <c r="I2344" s="19">
        <v>9.5833333333333339</v>
      </c>
      <c r="J2344" t="s">
        <v>17</v>
      </c>
      <c r="K2344" s="18">
        <v>381.62</v>
      </c>
      <c r="L2344" s="18">
        <v>329.7</v>
      </c>
      <c r="M2344" s="18"/>
      <c r="N2344" s="18"/>
    </row>
    <row r="2345" spans="1:14" ht="15" x14ac:dyDescent="0.25">
      <c r="A2345" t="str">
        <f t="shared" si="36"/>
        <v>VN246A3217</v>
      </c>
      <c r="B2345" s="17" t="s">
        <v>94</v>
      </c>
      <c r="C2345" s="16" t="s">
        <v>27</v>
      </c>
      <c r="D2345" t="s">
        <v>35</v>
      </c>
      <c r="E2345" s="16" t="s">
        <v>638</v>
      </c>
      <c r="F2345">
        <v>7</v>
      </c>
      <c r="G2345" s="20">
        <v>7.5</v>
      </c>
      <c r="H2345" s="21">
        <v>7</v>
      </c>
      <c r="I2345" s="19">
        <v>9.5833333333333339</v>
      </c>
      <c r="J2345" t="s">
        <v>17</v>
      </c>
      <c r="K2345" s="18">
        <v>381.62</v>
      </c>
      <c r="L2345" s="18">
        <v>329.7</v>
      </c>
      <c r="M2345" s="18"/>
      <c r="N2345" s="18"/>
    </row>
    <row r="2346" spans="1:14" ht="15" x14ac:dyDescent="0.25">
      <c r="A2346" t="str">
        <f t="shared" si="36"/>
        <v>VN248A3211</v>
      </c>
      <c r="B2346" s="17" t="s">
        <v>94</v>
      </c>
      <c r="C2346" s="16" t="s">
        <v>27</v>
      </c>
      <c r="D2346" t="s">
        <v>35</v>
      </c>
      <c r="E2346" s="16" t="s">
        <v>588</v>
      </c>
      <c r="F2346">
        <v>1</v>
      </c>
      <c r="G2346" s="20">
        <v>8</v>
      </c>
      <c r="H2346" s="21">
        <v>1</v>
      </c>
      <c r="I2346" s="19">
        <v>10.083333333333334</v>
      </c>
      <c r="J2346" t="s">
        <v>17</v>
      </c>
      <c r="K2346" s="18">
        <v>381.62</v>
      </c>
      <c r="L2346" s="18">
        <v>329.7</v>
      </c>
      <c r="M2346" s="18"/>
      <c r="N2346" s="18"/>
    </row>
    <row r="2347" spans="1:14" ht="15" x14ac:dyDescent="0.25">
      <c r="A2347" t="str">
        <f t="shared" si="36"/>
        <v>VN248A3212</v>
      </c>
      <c r="B2347" s="17" t="s">
        <v>94</v>
      </c>
      <c r="C2347" s="16" t="s">
        <v>27</v>
      </c>
      <c r="D2347" t="s">
        <v>35</v>
      </c>
      <c r="E2347" s="16" t="s">
        <v>588</v>
      </c>
      <c r="F2347">
        <v>2</v>
      </c>
      <c r="G2347" s="20">
        <v>8</v>
      </c>
      <c r="H2347" s="21">
        <v>2</v>
      </c>
      <c r="I2347" s="19">
        <v>10.083333333333334</v>
      </c>
      <c r="J2347" t="s">
        <v>17</v>
      </c>
      <c r="K2347" s="18">
        <v>381.62</v>
      </c>
      <c r="L2347" s="18">
        <v>329.7</v>
      </c>
      <c r="M2347" s="18"/>
      <c r="N2347" s="18"/>
    </row>
    <row r="2348" spans="1:14" ht="15" x14ac:dyDescent="0.25">
      <c r="A2348" t="str">
        <f t="shared" si="36"/>
        <v>VN248A3213</v>
      </c>
      <c r="B2348" s="17" t="s">
        <v>94</v>
      </c>
      <c r="C2348" s="16" t="s">
        <v>27</v>
      </c>
      <c r="D2348" t="s">
        <v>35</v>
      </c>
      <c r="E2348" s="16" t="s">
        <v>588</v>
      </c>
      <c r="F2348">
        <v>3</v>
      </c>
      <c r="G2348" s="20">
        <v>8</v>
      </c>
      <c r="H2348" s="21">
        <v>3</v>
      </c>
      <c r="I2348" s="19">
        <v>10.083333333333334</v>
      </c>
      <c r="J2348" t="s">
        <v>17</v>
      </c>
      <c r="K2348" s="18">
        <v>381.62</v>
      </c>
      <c r="L2348" s="18">
        <v>329.7</v>
      </c>
      <c r="M2348" s="18"/>
      <c r="N2348" s="18"/>
    </row>
    <row r="2349" spans="1:14" ht="15" x14ac:dyDescent="0.25">
      <c r="A2349" t="str">
        <f t="shared" si="36"/>
        <v>VN248A3214</v>
      </c>
      <c r="B2349" s="17" t="s">
        <v>94</v>
      </c>
      <c r="C2349" s="16" t="s">
        <v>27</v>
      </c>
      <c r="D2349" t="s">
        <v>35</v>
      </c>
      <c r="E2349" s="16" t="s">
        <v>588</v>
      </c>
      <c r="F2349">
        <v>4</v>
      </c>
      <c r="G2349" s="20">
        <v>8</v>
      </c>
      <c r="H2349" s="21">
        <v>4</v>
      </c>
      <c r="I2349" s="19">
        <v>10.083333333333334</v>
      </c>
      <c r="J2349" t="s">
        <v>17</v>
      </c>
      <c r="K2349" s="18">
        <v>381.62</v>
      </c>
      <c r="L2349" s="18">
        <v>329.7</v>
      </c>
      <c r="M2349" s="18"/>
      <c r="N2349" s="18"/>
    </row>
    <row r="2350" spans="1:14" ht="15" x14ac:dyDescent="0.25">
      <c r="A2350" t="str">
        <f t="shared" si="36"/>
        <v>VN248A3215</v>
      </c>
      <c r="B2350" s="17" t="s">
        <v>94</v>
      </c>
      <c r="C2350" s="16" t="s">
        <v>27</v>
      </c>
      <c r="D2350" t="s">
        <v>35</v>
      </c>
      <c r="E2350" s="16" t="s">
        <v>588</v>
      </c>
      <c r="F2350">
        <v>5</v>
      </c>
      <c r="G2350" s="20">
        <v>8</v>
      </c>
      <c r="H2350" s="21">
        <v>5</v>
      </c>
      <c r="I2350" s="19">
        <v>10.083333333333334</v>
      </c>
      <c r="J2350" t="s">
        <v>17</v>
      </c>
      <c r="K2350" s="18">
        <v>381.62</v>
      </c>
      <c r="L2350" s="18">
        <v>329.7</v>
      </c>
      <c r="M2350" s="18"/>
      <c r="N2350" s="18"/>
    </row>
    <row r="2351" spans="1:14" ht="15" x14ac:dyDescent="0.25">
      <c r="A2351" t="str">
        <f t="shared" si="36"/>
        <v>VN248A3216</v>
      </c>
      <c r="B2351" s="17" t="s">
        <v>94</v>
      </c>
      <c r="C2351" s="16" t="s">
        <v>27</v>
      </c>
      <c r="D2351" t="s">
        <v>35</v>
      </c>
      <c r="E2351" s="16" t="s">
        <v>588</v>
      </c>
      <c r="F2351">
        <v>6</v>
      </c>
      <c r="G2351" s="20">
        <v>8</v>
      </c>
      <c r="H2351" s="21">
        <v>6</v>
      </c>
      <c r="I2351" s="19">
        <v>10.083333333333334</v>
      </c>
      <c r="J2351" t="s">
        <v>17</v>
      </c>
      <c r="K2351" s="18">
        <v>381.62</v>
      </c>
      <c r="L2351" s="18">
        <v>329.7</v>
      </c>
      <c r="M2351" s="18"/>
      <c r="N2351" s="18"/>
    </row>
    <row r="2352" spans="1:14" ht="15" x14ac:dyDescent="0.25">
      <c r="A2352" t="str">
        <f t="shared" si="36"/>
        <v>VN248A3217</v>
      </c>
      <c r="B2352" s="17" t="s">
        <v>94</v>
      </c>
      <c r="C2352" s="16" t="s">
        <v>27</v>
      </c>
      <c r="D2352" t="s">
        <v>35</v>
      </c>
      <c r="E2352" s="16" t="s">
        <v>588</v>
      </c>
      <c r="F2352">
        <v>7</v>
      </c>
      <c r="G2352" s="20">
        <v>8</v>
      </c>
      <c r="H2352" s="21">
        <v>7</v>
      </c>
      <c r="I2352" s="19">
        <v>10.083333333333334</v>
      </c>
      <c r="J2352" t="s">
        <v>17</v>
      </c>
      <c r="K2352" s="18">
        <v>381.62</v>
      </c>
      <c r="L2352" s="18">
        <v>329.7</v>
      </c>
      <c r="M2352" s="18"/>
      <c r="N2352" s="18"/>
    </row>
    <row r="2353" spans="1:14" ht="15" x14ac:dyDescent="0.25">
      <c r="A2353" t="str">
        <f t="shared" si="36"/>
        <v>VN252A3213</v>
      </c>
      <c r="B2353" s="17" t="s">
        <v>94</v>
      </c>
      <c r="C2353" s="16" t="s">
        <v>27</v>
      </c>
      <c r="D2353" t="s">
        <v>35</v>
      </c>
      <c r="E2353" s="16" t="s">
        <v>757</v>
      </c>
      <c r="F2353">
        <v>3</v>
      </c>
      <c r="G2353" s="20">
        <v>8.5</v>
      </c>
      <c r="H2353" s="21">
        <v>3</v>
      </c>
      <c r="I2353" s="19">
        <v>10.583333333333334</v>
      </c>
      <c r="J2353" t="s">
        <v>17</v>
      </c>
      <c r="K2353" s="18">
        <v>381.62</v>
      </c>
      <c r="L2353" s="18">
        <v>329.7</v>
      </c>
      <c r="M2353" s="18"/>
      <c r="N2353" s="18"/>
    </row>
    <row r="2354" spans="1:14" ht="15" x14ac:dyDescent="0.25">
      <c r="A2354" t="str">
        <f t="shared" si="36"/>
        <v>VN252A3215</v>
      </c>
      <c r="B2354" s="17" t="s">
        <v>94</v>
      </c>
      <c r="C2354" s="16" t="s">
        <v>27</v>
      </c>
      <c r="D2354" t="s">
        <v>35</v>
      </c>
      <c r="E2354" s="16" t="s">
        <v>757</v>
      </c>
      <c r="F2354">
        <v>5</v>
      </c>
      <c r="G2354" s="20">
        <v>8.5</v>
      </c>
      <c r="H2354" s="21">
        <v>5</v>
      </c>
      <c r="I2354" s="19">
        <v>10.583333333333334</v>
      </c>
      <c r="J2354" t="s">
        <v>17</v>
      </c>
      <c r="K2354" s="18">
        <v>381.62</v>
      </c>
      <c r="L2354" s="18">
        <v>329.7</v>
      </c>
      <c r="M2354" s="18"/>
      <c r="N2354" s="18"/>
    </row>
    <row r="2355" spans="1:14" ht="15" x14ac:dyDescent="0.25">
      <c r="A2355" t="str">
        <f t="shared" si="36"/>
        <v>VN252A3217</v>
      </c>
      <c r="B2355" s="17" t="s">
        <v>94</v>
      </c>
      <c r="C2355" s="16" t="s">
        <v>27</v>
      </c>
      <c r="D2355" t="s">
        <v>35</v>
      </c>
      <c r="E2355" s="16" t="s">
        <v>757</v>
      </c>
      <c r="F2355">
        <v>7</v>
      </c>
      <c r="G2355" s="20">
        <v>8.8333333333333339</v>
      </c>
      <c r="H2355" s="21">
        <v>7</v>
      </c>
      <c r="I2355" s="19">
        <v>10.916666666666666</v>
      </c>
      <c r="J2355" t="s">
        <v>17</v>
      </c>
      <c r="K2355" s="18">
        <v>381.62</v>
      </c>
      <c r="L2355" s="18">
        <v>329.7</v>
      </c>
      <c r="M2355" s="18"/>
      <c r="N2355" s="18"/>
    </row>
    <row r="2356" spans="1:14" ht="15" x14ac:dyDescent="0.25">
      <c r="A2356" t="str">
        <f t="shared" si="36"/>
        <v>VN256A3211</v>
      </c>
      <c r="B2356" s="17" t="s">
        <v>94</v>
      </c>
      <c r="C2356" s="16" t="s">
        <v>27</v>
      </c>
      <c r="D2356" t="s">
        <v>35</v>
      </c>
      <c r="E2356" s="16" t="s">
        <v>572</v>
      </c>
      <c r="F2356">
        <v>1</v>
      </c>
      <c r="G2356" s="20">
        <v>9</v>
      </c>
      <c r="H2356" s="21">
        <v>1</v>
      </c>
      <c r="I2356" s="19">
        <v>11.083333333333334</v>
      </c>
      <c r="J2356" t="s">
        <v>17</v>
      </c>
      <c r="K2356" s="18">
        <v>381.62</v>
      </c>
      <c r="L2356" s="18">
        <v>329.7</v>
      </c>
      <c r="M2356" s="18"/>
      <c r="N2356" s="18"/>
    </row>
    <row r="2357" spans="1:14" ht="15" x14ac:dyDescent="0.25">
      <c r="A2357" t="str">
        <f t="shared" si="36"/>
        <v>VN256A3212</v>
      </c>
      <c r="B2357" s="17" t="s">
        <v>94</v>
      </c>
      <c r="C2357" s="16" t="s">
        <v>27</v>
      </c>
      <c r="D2357" t="s">
        <v>35</v>
      </c>
      <c r="E2357" s="16" t="s">
        <v>572</v>
      </c>
      <c r="F2357">
        <v>2</v>
      </c>
      <c r="G2357" s="20">
        <v>9</v>
      </c>
      <c r="H2357" s="21">
        <v>2</v>
      </c>
      <c r="I2357" s="19">
        <v>11.083333333333334</v>
      </c>
      <c r="J2357" t="s">
        <v>17</v>
      </c>
      <c r="K2357" s="18">
        <v>381.62</v>
      </c>
      <c r="L2357" s="18">
        <v>329.7</v>
      </c>
      <c r="M2357" s="18"/>
      <c r="N2357" s="18"/>
    </row>
    <row r="2358" spans="1:14" ht="15" x14ac:dyDescent="0.25">
      <c r="A2358" t="str">
        <f t="shared" si="36"/>
        <v>VN256A3213</v>
      </c>
      <c r="B2358" s="17" t="s">
        <v>94</v>
      </c>
      <c r="C2358" s="16" t="s">
        <v>27</v>
      </c>
      <c r="D2358" t="s">
        <v>35</v>
      </c>
      <c r="E2358" s="16" t="s">
        <v>572</v>
      </c>
      <c r="F2358">
        <v>3</v>
      </c>
      <c r="G2358" s="20">
        <v>9</v>
      </c>
      <c r="H2358" s="21">
        <v>3</v>
      </c>
      <c r="I2358" s="19">
        <v>11.083333333333334</v>
      </c>
      <c r="J2358" t="s">
        <v>17</v>
      </c>
      <c r="K2358" s="18">
        <v>381.62</v>
      </c>
      <c r="L2358" s="18">
        <v>329.7</v>
      </c>
      <c r="M2358" s="18"/>
      <c r="N2358" s="18"/>
    </row>
    <row r="2359" spans="1:14" ht="15" x14ac:dyDescent="0.25">
      <c r="A2359" t="str">
        <f t="shared" si="36"/>
        <v>VN256A3214</v>
      </c>
      <c r="B2359" s="17" t="s">
        <v>94</v>
      </c>
      <c r="C2359" s="16" t="s">
        <v>27</v>
      </c>
      <c r="D2359" t="s">
        <v>35</v>
      </c>
      <c r="E2359" s="16" t="s">
        <v>572</v>
      </c>
      <c r="F2359">
        <v>4</v>
      </c>
      <c r="G2359" s="20">
        <v>9</v>
      </c>
      <c r="H2359" s="21">
        <v>4</v>
      </c>
      <c r="I2359" s="19">
        <v>11.083333333333334</v>
      </c>
      <c r="J2359" t="s">
        <v>17</v>
      </c>
      <c r="K2359" s="18">
        <v>381.62</v>
      </c>
      <c r="L2359" s="18">
        <v>329.7</v>
      </c>
      <c r="M2359" s="18"/>
      <c r="N2359" s="18"/>
    </row>
    <row r="2360" spans="1:14" ht="15" x14ac:dyDescent="0.25">
      <c r="A2360" t="str">
        <f t="shared" si="36"/>
        <v>VN256A3215</v>
      </c>
      <c r="B2360" s="17" t="s">
        <v>94</v>
      </c>
      <c r="C2360" s="16" t="s">
        <v>27</v>
      </c>
      <c r="D2360" t="s">
        <v>35</v>
      </c>
      <c r="E2360" s="16" t="s">
        <v>572</v>
      </c>
      <c r="F2360">
        <v>5</v>
      </c>
      <c r="G2360" s="20">
        <v>9</v>
      </c>
      <c r="H2360" s="21">
        <v>5</v>
      </c>
      <c r="I2360" s="19">
        <v>11.083333333333334</v>
      </c>
      <c r="J2360" t="s">
        <v>17</v>
      </c>
      <c r="K2360" s="18">
        <v>381.62</v>
      </c>
      <c r="L2360" s="18">
        <v>329.7</v>
      </c>
      <c r="M2360" s="18"/>
      <c r="N2360" s="18"/>
    </row>
    <row r="2361" spans="1:14" ht="15" x14ac:dyDescent="0.25">
      <c r="A2361" t="str">
        <f t="shared" si="36"/>
        <v>VN256A3216</v>
      </c>
      <c r="B2361" s="17" t="s">
        <v>94</v>
      </c>
      <c r="C2361" s="16" t="s">
        <v>27</v>
      </c>
      <c r="D2361" t="s">
        <v>35</v>
      </c>
      <c r="E2361" s="16" t="s">
        <v>572</v>
      </c>
      <c r="F2361">
        <v>6</v>
      </c>
      <c r="G2361" s="20">
        <v>9</v>
      </c>
      <c r="H2361" s="21">
        <v>6</v>
      </c>
      <c r="I2361" s="19">
        <v>11.083333333333334</v>
      </c>
      <c r="J2361" t="s">
        <v>17</v>
      </c>
      <c r="K2361" s="18">
        <v>381.62</v>
      </c>
      <c r="L2361" s="18">
        <v>329.7</v>
      </c>
      <c r="M2361" s="18"/>
      <c r="N2361" s="18"/>
    </row>
    <row r="2362" spans="1:14" ht="15" x14ac:dyDescent="0.25">
      <c r="A2362" t="str">
        <f t="shared" si="36"/>
        <v>VN256A3217</v>
      </c>
      <c r="B2362" s="17" t="s">
        <v>94</v>
      </c>
      <c r="C2362" s="16" t="s">
        <v>27</v>
      </c>
      <c r="D2362" t="s">
        <v>35</v>
      </c>
      <c r="E2362" s="16" t="s">
        <v>572</v>
      </c>
      <c r="F2362">
        <v>7</v>
      </c>
      <c r="G2362" s="20">
        <v>9.1666666666666661</v>
      </c>
      <c r="H2362" s="21">
        <v>7</v>
      </c>
      <c r="I2362" s="19">
        <v>11.083333333333334</v>
      </c>
      <c r="J2362" t="s">
        <v>17</v>
      </c>
      <c r="K2362" s="18">
        <v>381.62</v>
      </c>
      <c r="L2362" s="18">
        <v>329.7</v>
      </c>
      <c r="M2362" s="18"/>
      <c r="N2362" s="18"/>
    </row>
    <row r="2363" spans="1:14" ht="15" x14ac:dyDescent="0.25">
      <c r="A2363" t="str">
        <f t="shared" si="36"/>
        <v>VN258A3211</v>
      </c>
      <c r="B2363" s="17" t="s">
        <v>94</v>
      </c>
      <c r="C2363" s="16" t="s">
        <v>27</v>
      </c>
      <c r="D2363" t="s">
        <v>35</v>
      </c>
      <c r="E2363" s="16" t="s">
        <v>336</v>
      </c>
      <c r="F2363">
        <v>1</v>
      </c>
      <c r="G2363" s="20">
        <v>10</v>
      </c>
      <c r="H2363" s="21">
        <v>1</v>
      </c>
      <c r="I2363" s="19">
        <v>12.083333333333334</v>
      </c>
      <c r="J2363" t="s">
        <v>17</v>
      </c>
      <c r="K2363" s="18">
        <v>381.62</v>
      </c>
      <c r="L2363" s="18">
        <v>329.7</v>
      </c>
      <c r="M2363" s="18"/>
      <c r="N2363" s="18"/>
    </row>
    <row r="2364" spans="1:14" ht="15" x14ac:dyDescent="0.25">
      <c r="A2364" t="str">
        <f t="shared" si="36"/>
        <v>VN258A3212</v>
      </c>
      <c r="B2364" s="17" t="s">
        <v>94</v>
      </c>
      <c r="C2364" s="16" t="s">
        <v>27</v>
      </c>
      <c r="D2364" t="s">
        <v>35</v>
      </c>
      <c r="E2364" s="16" t="s">
        <v>336</v>
      </c>
      <c r="F2364">
        <v>2</v>
      </c>
      <c r="G2364" s="20">
        <v>10</v>
      </c>
      <c r="H2364" s="21">
        <v>2</v>
      </c>
      <c r="I2364" s="19">
        <v>12.083333333333334</v>
      </c>
      <c r="J2364" t="s">
        <v>17</v>
      </c>
      <c r="K2364" s="18">
        <v>381.62</v>
      </c>
      <c r="L2364" s="18">
        <v>329.7</v>
      </c>
      <c r="M2364" s="18"/>
      <c r="N2364" s="18"/>
    </row>
    <row r="2365" spans="1:14" ht="15" x14ac:dyDescent="0.25">
      <c r="A2365" t="str">
        <f t="shared" si="36"/>
        <v>VN258A3213</v>
      </c>
      <c r="B2365" s="17" t="s">
        <v>94</v>
      </c>
      <c r="C2365" s="16" t="s">
        <v>27</v>
      </c>
      <c r="D2365" t="s">
        <v>35</v>
      </c>
      <c r="E2365" s="16" t="s">
        <v>336</v>
      </c>
      <c r="F2365">
        <v>3</v>
      </c>
      <c r="G2365" s="20">
        <v>10</v>
      </c>
      <c r="H2365" s="21">
        <v>3</v>
      </c>
      <c r="I2365" s="19">
        <v>12.083333333333334</v>
      </c>
      <c r="J2365" t="s">
        <v>17</v>
      </c>
      <c r="K2365" s="18">
        <v>381.62</v>
      </c>
      <c r="L2365" s="18">
        <v>329.7</v>
      </c>
      <c r="M2365" s="18"/>
      <c r="N2365" s="18"/>
    </row>
    <row r="2366" spans="1:14" ht="15" x14ac:dyDescent="0.25">
      <c r="A2366" t="str">
        <f t="shared" si="36"/>
        <v>VN258A3214</v>
      </c>
      <c r="B2366" s="17" t="s">
        <v>94</v>
      </c>
      <c r="C2366" s="16" t="s">
        <v>27</v>
      </c>
      <c r="D2366" t="s">
        <v>35</v>
      </c>
      <c r="E2366" s="16" t="s">
        <v>336</v>
      </c>
      <c r="F2366">
        <v>4</v>
      </c>
      <c r="G2366" s="20">
        <v>10</v>
      </c>
      <c r="H2366" s="21">
        <v>4</v>
      </c>
      <c r="I2366" s="19">
        <v>12.083333333333334</v>
      </c>
      <c r="J2366" t="s">
        <v>17</v>
      </c>
      <c r="K2366" s="18">
        <v>381.62</v>
      </c>
      <c r="L2366" s="18">
        <v>329.7</v>
      </c>
      <c r="M2366" s="18"/>
      <c r="N2366" s="18"/>
    </row>
    <row r="2367" spans="1:14" ht="15" x14ac:dyDescent="0.25">
      <c r="A2367" t="str">
        <f t="shared" si="36"/>
        <v>VN258A3215</v>
      </c>
      <c r="B2367" s="17" t="s">
        <v>94</v>
      </c>
      <c r="C2367" s="16" t="s">
        <v>27</v>
      </c>
      <c r="D2367" t="s">
        <v>35</v>
      </c>
      <c r="E2367" s="16" t="s">
        <v>336</v>
      </c>
      <c r="F2367">
        <v>5</v>
      </c>
      <c r="G2367" s="20">
        <v>10</v>
      </c>
      <c r="H2367" s="21">
        <v>5</v>
      </c>
      <c r="I2367" s="19">
        <v>12.083333333333334</v>
      </c>
      <c r="J2367" t="s">
        <v>17</v>
      </c>
      <c r="K2367" s="18">
        <v>381.62</v>
      </c>
      <c r="L2367" s="18">
        <v>329.7</v>
      </c>
      <c r="M2367" s="18"/>
      <c r="N2367" s="18"/>
    </row>
    <row r="2368" spans="1:14" ht="15" x14ac:dyDescent="0.25">
      <c r="A2368" t="str">
        <f t="shared" si="36"/>
        <v>VN258A3216</v>
      </c>
      <c r="B2368" s="17" t="s">
        <v>94</v>
      </c>
      <c r="C2368" s="16" t="s">
        <v>27</v>
      </c>
      <c r="D2368" t="s">
        <v>35</v>
      </c>
      <c r="E2368" s="16" t="s">
        <v>336</v>
      </c>
      <c r="F2368">
        <v>6</v>
      </c>
      <c r="G2368" s="20">
        <v>10</v>
      </c>
      <c r="H2368" s="21">
        <v>6</v>
      </c>
      <c r="I2368" s="19">
        <v>12.083333333333334</v>
      </c>
      <c r="J2368" t="s">
        <v>17</v>
      </c>
      <c r="K2368" s="18">
        <v>381.62</v>
      </c>
      <c r="L2368" s="18">
        <v>329.7</v>
      </c>
      <c r="M2368" s="18"/>
      <c r="N2368" s="18"/>
    </row>
    <row r="2369" spans="1:14" ht="15" x14ac:dyDescent="0.25">
      <c r="A2369" t="str">
        <f t="shared" si="36"/>
        <v>VN258A3217</v>
      </c>
      <c r="B2369" s="17" t="s">
        <v>94</v>
      </c>
      <c r="C2369" s="16" t="s">
        <v>27</v>
      </c>
      <c r="D2369" t="s">
        <v>35</v>
      </c>
      <c r="E2369" s="16" t="s">
        <v>336</v>
      </c>
      <c r="F2369">
        <v>7</v>
      </c>
      <c r="G2369" s="20">
        <v>10</v>
      </c>
      <c r="H2369" s="21">
        <v>7</v>
      </c>
      <c r="I2369" s="19">
        <v>12.083333333333334</v>
      </c>
      <c r="J2369" t="s">
        <v>17</v>
      </c>
      <c r="K2369" s="18">
        <v>381.62</v>
      </c>
      <c r="L2369" s="18">
        <v>329.7</v>
      </c>
      <c r="M2369" s="18"/>
      <c r="N2369" s="18"/>
    </row>
    <row r="2370" spans="1:14" ht="15" x14ac:dyDescent="0.25">
      <c r="A2370" t="str">
        <f t="shared" si="36"/>
        <v>VN262A3211</v>
      </c>
      <c r="B2370" s="17" t="s">
        <v>94</v>
      </c>
      <c r="C2370" s="16" t="s">
        <v>27</v>
      </c>
      <c r="D2370" t="s">
        <v>35</v>
      </c>
      <c r="E2370" s="16" t="s">
        <v>585</v>
      </c>
      <c r="F2370">
        <v>1</v>
      </c>
      <c r="G2370" s="20">
        <v>10.5</v>
      </c>
      <c r="H2370" s="21">
        <v>1</v>
      </c>
      <c r="I2370" s="19">
        <v>12.583333333333334</v>
      </c>
      <c r="J2370" t="s">
        <v>17</v>
      </c>
      <c r="K2370" s="18">
        <v>381.62</v>
      </c>
      <c r="L2370" s="18">
        <v>329.7</v>
      </c>
      <c r="M2370" s="18"/>
      <c r="N2370" s="18"/>
    </row>
    <row r="2371" spans="1:14" ht="15" x14ac:dyDescent="0.25">
      <c r="A2371" t="str">
        <f t="shared" ref="A2371:A2434" si="37">E2371&amp;J2371&amp;F2371</f>
        <v>VN262A3212</v>
      </c>
      <c r="B2371" s="17" t="s">
        <v>94</v>
      </c>
      <c r="C2371" s="16" t="s">
        <v>27</v>
      </c>
      <c r="D2371" t="s">
        <v>35</v>
      </c>
      <c r="E2371" s="16" t="s">
        <v>585</v>
      </c>
      <c r="F2371">
        <v>2</v>
      </c>
      <c r="G2371" s="20">
        <v>10.5</v>
      </c>
      <c r="H2371" s="21">
        <v>2</v>
      </c>
      <c r="I2371" s="19">
        <v>12.583333333333334</v>
      </c>
      <c r="J2371" t="s">
        <v>17</v>
      </c>
      <c r="K2371" s="18">
        <v>381.62</v>
      </c>
      <c r="L2371" s="18">
        <v>329.7</v>
      </c>
      <c r="M2371" s="18"/>
      <c r="N2371" s="18"/>
    </row>
    <row r="2372" spans="1:14" ht="15" x14ac:dyDescent="0.25">
      <c r="A2372" t="str">
        <f t="shared" si="37"/>
        <v>VN262A3213</v>
      </c>
      <c r="B2372" s="17" t="s">
        <v>94</v>
      </c>
      <c r="C2372" s="16" t="s">
        <v>27</v>
      </c>
      <c r="D2372" t="s">
        <v>35</v>
      </c>
      <c r="E2372" s="16" t="s">
        <v>585</v>
      </c>
      <c r="F2372">
        <v>3</v>
      </c>
      <c r="G2372" s="20">
        <v>10.5</v>
      </c>
      <c r="H2372" s="21">
        <v>3</v>
      </c>
      <c r="I2372" s="19">
        <v>12.583333333333334</v>
      </c>
      <c r="J2372" t="s">
        <v>17</v>
      </c>
      <c r="K2372" s="18">
        <v>381.62</v>
      </c>
      <c r="L2372" s="18">
        <v>329.7</v>
      </c>
      <c r="M2372" s="18"/>
      <c r="N2372" s="18"/>
    </row>
    <row r="2373" spans="1:14" ht="15" x14ac:dyDescent="0.25">
      <c r="A2373" t="str">
        <f t="shared" si="37"/>
        <v>VN262A3214</v>
      </c>
      <c r="B2373" s="17" t="s">
        <v>94</v>
      </c>
      <c r="C2373" s="16" t="s">
        <v>27</v>
      </c>
      <c r="D2373" t="s">
        <v>35</v>
      </c>
      <c r="E2373" s="16" t="s">
        <v>585</v>
      </c>
      <c r="F2373">
        <v>4</v>
      </c>
      <c r="G2373" s="20">
        <v>10.5</v>
      </c>
      <c r="H2373" s="21">
        <v>4</v>
      </c>
      <c r="I2373" s="19">
        <v>12.583333333333334</v>
      </c>
      <c r="J2373" t="s">
        <v>17</v>
      </c>
      <c r="K2373" s="18">
        <v>381.62</v>
      </c>
      <c r="L2373" s="18">
        <v>329.7</v>
      </c>
      <c r="M2373" s="18"/>
      <c r="N2373" s="18"/>
    </row>
    <row r="2374" spans="1:14" ht="15" x14ac:dyDescent="0.25">
      <c r="A2374" t="str">
        <f t="shared" si="37"/>
        <v>VN262A3215</v>
      </c>
      <c r="B2374" s="17" t="s">
        <v>94</v>
      </c>
      <c r="C2374" s="16" t="s">
        <v>27</v>
      </c>
      <c r="D2374" t="s">
        <v>35</v>
      </c>
      <c r="E2374" s="16" t="s">
        <v>585</v>
      </c>
      <c r="F2374">
        <v>5</v>
      </c>
      <c r="G2374" s="20">
        <v>10.5</v>
      </c>
      <c r="H2374" s="21">
        <v>5</v>
      </c>
      <c r="I2374" s="19">
        <v>12.583333333333334</v>
      </c>
      <c r="J2374" t="s">
        <v>17</v>
      </c>
      <c r="K2374" s="18">
        <v>381.62</v>
      </c>
      <c r="L2374" s="18">
        <v>329.7</v>
      </c>
      <c r="M2374" s="18"/>
      <c r="N2374" s="18"/>
    </row>
    <row r="2375" spans="1:14" ht="15" x14ac:dyDescent="0.25">
      <c r="A2375" t="str">
        <f t="shared" si="37"/>
        <v>VN262A3216</v>
      </c>
      <c r="B2375" s="17" t="s">
        <v>94</v>
      </c>
      <c r="C2375" s="16" t="s">
        <v>27</v>
      </c>
      <c r="D2375" t="s">
        <v>35</v>
      </c>
      <c r="E2375" s="16" t="s">
        <v>585</v>
      </c>
      <c r="F2375">
        <v>6</v>
      </c>
      <c r="G2375" s="20">
        <v>10.5</v>
      </c>
      <c r="H2375" s="21">
        <v>6</v>
      </c>
      <c r="I2375" s="19">
        <v>12.583333333333334</v>
      </c>
      <c r="J2375" t="s">
        <v>17</v>
      </c>
      <c r="K2375" s="18">
        <v>381.62</v>
      </c>
      <c r="L2375" s="18">
        <v>329.7</v>
      </c>
      <c r="M2375" s="18"/>
      <c r="N2375" s="18"/>
    </row>
    <row r="2376" spans="1:14" ht="15" x14ac:dyDescent="0.25">
      <c r="A2376" t="str">
        <f t="shared" si="37"/>
        <v>VN262A3217</v>
      </c>
      <c r="B2376" s="17" t="s">
        <v>94</v>
      </c>
      <c r="C2376" s="16" t="s">
        <v>27</v>
      </c>
      <c r="D2376" t="s">
        <v>35</v>
      </c>
      <c r="E2376" s="16" t="s">
        <v>585</v>
      </c>
      <c r="F2376">
        <v>7</v>
      </c>
      <c r="G2376" s="20">
        <v>10.5</v>
      </c>
      <c r="H2376" s="21">
        <v>7</v>
      </c>
      <c r="I2376" s="19">
        <v>12.583333333333334</v>
      </c>
      <c r="J2376" t="s">
        <v>17</v>
      </c>
      <c r="K2376" s="18">
        <v>381.62</v>
      </c>
      <c r="L2376" s="18">
        <v>329.7</v>
      </c>
      <c r="M2376" s="18"/>
      <c r="N2376" s="18"/>
    </row>
    <row r="2377" spans="1:14" ht="15" x14ac:dyDescent="0.25">
      <c r="A2377" t="str">
        <f t="shared" si="37"/>
        <v>VN266A3211</v>
      </c>
      <c r="B2377" s="17" t="s">
        <v>94</v>
      </c>
      <c r="C2377" s="16" t="s">
        <v>27</v>
      </c>
      <c r="D2377" t="s">
        <v>35</v>
      </c>
      <c r="E2377" s="16" t="s">
        <v>563</v>
      </c>
      <c r="F2377">
        <v>1</v>
      </c>
      <c r="G2377" s="20">
        <v>11</v>
      </c>
      <c r="H2377" s="21">
        <v>1</v>
      </c>
      <c r="I2377" s="19">
        <v>13.083333333333334</v>
      </c>
      <c r="J2377" t="s">
        <v>17</v>
      </c>
      <c r="K2377" s="18">
        <v>381.62</v>
      </c>
      <c r="L2377" s="18">
        <v>329.7</v>
      </c>
      <c r="M2377" s="18"/>
      <c r="N2377" s="18"/>
    </row>
    <row r="2378" spans="1:14" ht="15" x14ac:dyDescent="0.25">
      <c r="A2378" t="str">
        <f t="shared" si="37"/>
        <v>VN266A3212</v>
      </c>
      <c r="B2378" s="17" t="s">
        <v>94</v>
      </c>
      <c r="C2378" s="16" t="s">
        <v>27</v>
      </c>
      <c r="D2378" t="s">
        <v>35</v>
      </c>
      <c r="E2378" s="16" t="s">
        <v>563</v>
      </c>
      <c r="F2378">
        <v>2</v>
      </c>
      <c r="G2378" s="20">
        <v>11.5</v>
      </c>
      <c r="H2378" s="21">
        <v>2</v>
      </c>
      <c r="I2378" s="19">
        <v>13.666666666666666</v>
      </c>
      <c r="J2378" t="s">
        <v>17</v>
      </c>
      <c r="K2378" s="18">
        <v>381.62</v>
      </c>
      <c r="L2378" s="18">
        <v>329.7</v>
      </c>
      <c r="M2378" s="18"/>
      <c r="N2378" s="18"/>
    </row>
    <row r="2379" spans="1:14" ht="15" x14ac:dyDescent="0.25">
      <c r="A2379" t="str">
        <f t="shared" si="37"/>
        <v>VN266A3213</v>
      </c>
      <c r="B2379" s="17" t="s">
        <v>94</v>
      </c>
      <c r="C2379" s="16" t="s">
        <v>27</v>
      </c>
      <c r="D2379" t="s">
        <v>35</v>
      </c>
      <c r="E2379" s="16" t="s">
        <v>563</v>
      </c>
      <c r="F2379">
        <v>3</v>
      </c>
      <c r="G2379" s="20">
        <v>11</v>
      </c>
      <c r="H2379" s="21">
        <v>3</v>
      </c>
      <c r="I2379" s="19">
        <v>13.083333333333334</v>
      </c>
      <c r="J2379" t="s">
        <v>17</v>
      </c>
      <c r="K2379" s="18">
        <v>381.62</v>
      </c>
      <c r="L2379" s="18">
        <v>329.7</v>
      </c>
      <c r="M2379" s="18"/>
      <c r="N2379" s="18"/>
    </row>
    <row r="2380" spans="1:14" ht="15" x14ac:dyDescent="0.25">
      <c r="A2380" t="str">
        <f t="shared" si="37"/>
        <v>VN266A3214</v>
      </c>
      <c r="B2380" s="17" t="s">
        <v>94</v>
      </c>
      <c r="C2380" s="16" t="s">
        <v>27</v>
      </c>
      <c r="D2380" t="s">
        <v>35</v>
      </c>
      <c r="E2380" s="16" t="s">
        <v>563</v>
      </c>
      <c r="F2380">
        <v>4</v>
      </c>
      <c r="G2380" s="20">
        <v>11</v>
      </c>
      <c r="H2380" s="21">
        <v>4</v>
      </c>
      <c r="I2380" s="19">
        <v>13.083333333333334</v>
      </c>
      <c r="J2380" t="s">
        <v>17</v>
      </c>
      <c r="K2380" s="18">
        <v>381.62</v>
      </c>
      <c r="L2380" s="18">
        <v>329.7</v>
      </c>
      <c r="M2380" s="18"/>
      <c r="N2380" s="18"/>
    </row>
    <row r="2381" spans="1:14" ht="15" x14ac:dyDescent="0.25">
      <c r="A2381" t="str">
        <f t="shared" si="37"/>
        <v>VN266A3216</v>
      </c>
      <c r="B2381" s="17" t="s">
        <v>94</v>
      </c>
      <c r="C2381" s="16" t="s">
        <v>27</v>
      </c>
      <c r="D2381" t="s">
        <v>35</v>
      </c>
      <c r="E2381" s="16" t="s">
        <v>563</v>
      </c>
      <c r="F2381">
        <v>6</v>
      </c>
      <c r="G2381" s="20">
        <v>11</v>
      </c>
      <c r="H2381" s="21">
        <v>6</v>
      </c>
      <c r="I2381" s="19">
        <v>13.083333333333334</v>
      </c>
      <c r="J2381" t="s">
        <v>17</v>
      </c>
      <c r="K2381" s="18">
        <v>381.62</v>
      </c>
      <c r="L2381" s="18">
        <v>329.7</v>
      </c>
      <c r="M2381" s="18"/>
      <c r="N2381" s="18"/>
    </row>
    <row r="2382" spans="1:14" ht="15" x14ac:dyDescent="0.25">
      <c r="A2382" t="str">
        <f t="shared" si="37"/>
        <v>VN272A3211</v>
      </c>
      <c r="B2382" s="17" t="s">
        <v>94</v>
      </c>
      <c r="C2382" s="16" t="s">
        <v>27</v>
      </c>
      <c r="D2382" t="s">
        <v>35</v>
      </c>
      <c r="E2382" s="16" t="s">
        <v>604</v>
      </c>
      <c r="F2382">
        <v>1</v>
      </c>
      <c r="G2382" s="20">
        <v>12</v>
      </c>
      <c r="H2382" s="21">
        <v>1</v>
      </c>
      <c r="I2382" s="19">
        <v>14.083333333333334</v>
      </c>
      <c r="J2382" t="s">
        <v>17</v>
      </c>
      <c r="K2382" s="18">
        <v>381.62</v>
      </c>
      <c r="L2382" s="18">
        <v>329.7</v>
      </c>
      <c r="M2382" s="18"/>
      <c r="N2382" s="18"/>
    </row>
    <row r="2383" spans="1:14" ht="15" x14ac:dyDescent="0.25">
      <c r="A2383" t="str">
        <f t="shared" si="37"/>
        <v>VN272A3213</v>
      </c>
      <c r="B2383" s="17" t="s">
        <v>94</v>
      </c>
      <c r="C2383" s="16" t="s">
        <v>27</v>
      </c>
      <c r="D2383" t="s">
        <v>35</v>
      </c>
      <c r="E2383" s="16" t="s">
        <v>604</v>
      </c>
      <c r="F2383">
        <v>3</v>
      </c>
      <c r="G2383" s="20">
        <v>12</v>
      </c>
      <c r="H2383" s="21">
        <v>3</v>
      </c>
      <c r="I2383" s="19">
        <v>14.083333333333334</v>
      </c>
      <c r="J2383" t="s">
        <v>17</v>
      </c>
      <c r="K2383" s="18">
        <v>381.62</v>
      </c>
      <c r="L2383" s="18">
        <v>329.7</v>
      </c>
      <c r="M2383" s="18"/>
      <c r="N2383" s="18"/>
    </row>
    <row r="2384" spans="1:14" ht="15" x14ac:dyDescent="0.25">
      <c r="A2384" t="str">
        <f t="shared" si="37"/>
        <v>VN272A3215</v>
      </c>
      <c r="B2384" s="17" t="s">
        <v>94</v>
      </c>
      <c r="C2384" s="16" t="s">
        <v>27</v>
      </c>
      <c r="D2384" t="s">
        <v>35</v>
      </c>
      <c r="E2384" s="16" t="s">
        <v>604</v>
      </c>
      <c r="F2384">
        <v>5</v>
      </c>
      <c r="G2384" s="20">
        <v>12</v>
      </c>
      <c r="H2384" s="21">
        <v>5</v>
      </c>
      <c r="I2384" s="19">
        <v>14.083333333333334</v>
      </c>
      <c r="J2384" t="s">
        <v>17</v>
      </c>
      <c r="K2384" s="18">
        <v>381.62</v>
      </c>
      <c r="L2384" s="18">
        <v>329.7</v>
      </c>
      <c r="M2384" s="18"/>
      <c r="N2384" s="18"/>
    </row>
    <row r="2385" spans="1:14" ht="15" x14ac:dyDescent="0.25">
      <c r="A2385" t="str">
        <f t="shared" si="37"/>
        <v>VN272A3216</v>
      </c>
      <c r="B2385" s="17" t="s">
        <v>94</v>
      </c>
      <c r="C2385" s="16" t="s">
        <v>27</v>
      </c>
      <c r="D2385" t="s">
        <v>35</v>
      </c>
      <c r="E2385" s="16" t="s">
        <v>604</v>
      </c>
      <c r="F2385">
        <v>6</v>
      </c>
      <c r="G2385" s="20">
        <v>12</v>
      </c>
      <c r="H2385" s="21">
        <v>6</v>
      </c>
      <c r="I2385" s="19">
        <v>14.083333333333334</v>
      </c>
      <c r="J2385" t="s">
        <v>17</v>
      </c>
      <c r="K2385" s="18">
        <v>381.62</v>
      </c>
      <c r="L2385" s="18">
        <v>329.7</v>
      </c>
      <c r="M2385" s="18"/>
      <c r="N2385" s="18"/>
    </row>
    <row r="2386" spans="1:14" ht="15" x14ac:dyDescent="0.25">
      <c r="A2386" t="str">
        <f t="shared" si="37"/>
        <v>VN272A3217</v>
      </c>
      <c r="B2386" s="17" t="s">
        <v>94</v>
      </c>
      <c r="C2386" s="16" t="s">
        <v>27</v>
      </c>
      <c r="D2386" t="s">
        <v>35</v>
      </c>
      <c r="E2386" s="16" t="s">
        <v>604</v>
      </c>
      <c r="F2386">
        <v>7</v>
      </c>
      <c r="G2386" s="20">
        <v>12</v>
      </c>
      <c r="H2386" s="21">
        <v>7</v>
      </c>
      <c r="I2386" s="19">
        <v>14.083333333333334</v>
      </c>
      <c r="J2386" t="s">
        <v>17</v>
      </c>
      <c r="K2386" s="18">
        <v>381.62</v>
      </c>
      <c r="L2386" s="18">
        <v>329.7</v>
      </c>
      <c r="M2386" s="18"/>
      <c r="N2386" s="18"/>
    </row>
    <row r="2387" spans="1:14" ht="15" x14ac:dyDescent="0.25">
      <c r="A2387" t="str">
        <f t="shared" si="37"/>
        <v>VN274A3212</v>
      </c>
      <c r="B2387" s="17" t="s">
        <v>94</v>
      </c>
      <c r="C2387" s="16" t="s">
        <v>27</v>
      </c>
      <c r="D2387" t="s">
        <v>35</v>
      </c>
      <c r="E2387" s="16" t="s">
        <v>724</v>
      </c>
      <c r="F2387">
        <v>2</v>
      </c>
      <c r="G2387" s="20">
        <v>12.5</v>
      </c>
      <c r="H2387" s="21">
        <v>2</v>
      </c>
      <c r="I2387" s="19">
        <v>14.583333333333334</v>
      </c>
      <c r="J2387" t="s">
        <v>17</v>
      </c>
      <c r="K2387" s="18">
        <v>381.62</v>
      </c>
      <c r="L2387" s="18">
        <v>329.7</v>
      </c>
      <c r="M2387" s="18"/>
      <c r="N2387" s="18"/>
    </row>
    <row r="2388" spans="1:14" ht="15" x14ac:dyDescent="0.25">
      <c r="A2388" t="str">
        <f t="shared" si="37"/>
        <v>VN274A3213</v>
      </c>
      <c r="B2388" s="17" t="s">
        <v>94</v>
      </c>
      <c r="C2388" s="16" t="s">
        <v>27</v>
      </c>
      <c r="D2388" t="s">
        <v>35</v>
      </c>
      <c r="E2388" s="16" t="s">
        <v>724</v>
      </c>
      <c r="F2388">
        <v>3</v>
      </c>
      <c r="G2388" s="20">
        <v>12.5</v>
      </c>
      <c r="H2388" s="21">
        <v>3</v>
      </c>
      <c r="I2388" s="19">
        <v>14.583333333333334</v>
      </c>
      <c r="J2388" t="s">
        <v>17</v>
      </c>
      <c r="K2388" s="18">
        <v>381.62</v>
      </c>
      <c r="L2388" s="18">
        <v>329.7</v>
      </c>
      <c r="M2388" s="18"/>
      <c r="N2388" s="18"/>
    </row>
    <row r="2389" spans="1:14" ht="15" x14ac:dyDescent="0.25">
      <c r="A2389" t="str">
        <f t="shared" si="37"/>
        <v>VN274A3214</v>
      </c>
      <c r="B2389" s="17" t="s">
        <v>94</v>
      </c>
      <c r="C2389" s="16" t="s">
        <v>27</v>
      </c>
      <c r="D2389" t="s">
        <v>35</v>
      </c>
      <c r="E2389" s="16" t="s">
        <v>724</v>
      </c>
      <c r="F2389">
        <v>4</v>
      </c>
      <c r="G2389" s="20">
        <v>12.5</v>
      </c>
      <c r="H2389" s="21">
        <v>4</v>
      </c>
      <c r="I2389" s="19">
        <v>14.583333333333334</v>
      </c>
      <c r="J2389" t="s">
        <v>17</v>
      </c>
      <c r="K2389" s="18">
        <v>381.62</v>
      </c>
      <c r="L2389" s="18">
        <v>329.7</v>
      </c>
      <c r="M2389" s="18"/>
      <c r="N2389" s="18"/>
    </row>
    <row r="2390" spans="1:14" ht="15" x14ac:dyDescent="0.25">
      <c r="A2390" t="str">
        <f t="shared" si="37"/>
        <v>VN274A3215</v>
      </c>
      <c r="B2390" s="17" t="s">
        <v>94</v>
      </c>
      <c r="C2390" s="16" t="s">
        <v>27</v>
      </c>
      <c r="D2390" t="s">
        <v>35</v>
      </c>
      <c r="E2390" s="16" t="s">
        <v>724</v>
      </c>
      <c r="F2390">
        <v>5</v>
      </c>
      <c r="G2390" s="20">
        <v>12.5</v>
      </c>
      <c r="H2390" s="21">
        <v>5</v>
      </c>
      <c r="I2390" s="19">
        <v>14.583333333333334</v>
      </c>
      <c r="J2390" t="s">
        <v>17</v>
      </c>
      <c r="K2390" s="18">
        <v>381.62</v>
      </c>
      <c r="L2390" s="18">
        <v>329.7</v>
      </c>
      <c r="M2390" s="18"/>
      <c r="N2390" s="18"/>
    </row>
    <row r="2391" spans="1:14" ht="15" x14ac:dyDescent="0.25">
      <c r="A2391" t="str">
        <f t="shared" si="37"/>
        <v>VN274A3217</v>
      </c>
      <c r="B2391" s="17" t="s">
        <v>94</v>
      </c>
      <c r="C2391" s="16" t="s">
        <v>27</v>
      </c>
      <c r="D2391" t="s">
        <v>35</v>
      </c>
      <c r="E2391" s="16" t="s">
        <v>724</v>
      </c>
      <c r="F2391">
        <v>7</v>
      </c>
      <c r="G2391" s="20">
        <v>12.5</v>
      </c>
      <c r="H2391" s="21">
        <v>7</v>
      </c>
      <c r="I2391" s="19">
        <v>14.583333333333334</v>
      </c>
      <c r="J2391" t="s">
        <v>17</v>
      </c>
      <c r="K2391" s="18">
        <v>381.62</v>
      </c>
      <c r="L2391" s="18">
        <v>329.7</v>
      </c>
      <c r="M2391" s="18"/>
      <c r="N2391" s="18"/>
    </row>
    <row r="2392" spans="1:14" ht="15" x14ac:dyDescent="0.25">
      <c r="A2392" t="str">
        <f t="shared" si="37"/>
        <v>VN276A3212</v>
      </c>
      <c r="B2392" s="17" t="s">
        <v>94</v>
      </c>
      <c r="C2392" s="16" t="s">
        <v>27</v>
      </c>
      <c r="D2392" t="s">
        <v>35</v>
      </c>
      <c r="E2392" s="16" t="s">
        <v>331</v>
      </c>
      <c r="F2392">
        <v>2</v>
      </c>
      <c r="G2392" s="20">
        <v>13</v>
      </c>
      <c r="H2392" s="21">
        <v>2</v>
      </c>
      <c r="I2392" s="19">
        <v>15.166666666666666</v>
      </c>
      <c r="J2392" t="s">
        <v>17</v>
      </c>
      <c r="K2392" s="18">
        <v>381.62</v>
      </c>
      <c r="L2392" s="18">
        <v>329.7</v>
      </c>
      <c r="M2392" s="18"/>
      <c r="N2392" s="18"/>
    </row>
    <row r="2393" spans="1:14" ht="15" x14ac:dyDescent="0.25">
      <c r="A2393" t="str">
        <f t="shared" si="37"/>
        <v>VN276A3214</v>
      </c>
      <c r="B2393" s="17" t="s">
        <v>94</v>
      </c>
      <c r="C2393" s="16" t="s">
        <v>27</v>
      </c>
      <c r="D2393" t="s">
        <v>35</v>
      </c>
      <c r="E2393" s="16" t="s">
        <v>331</v>
      </c>
      <c r="F2393">
        <v>4</v>
      </c>
      <c r="G2393" s="20">
        <v>13</v>
      </c>
      <c r="H2393" s="21">
        <v>4</v>
      </c>
      <c r="I2393" s="19">
        <v>15.166666666666666</v>
      </c>
      <c r="J2393" t="s">
        <v>17</v>
      </c>
      <c r="K2393" s="18">
        <v>381.62</v>
      </c>
      <c r="L2393" s="18">
        <v>329.7</v>
      </c>
      <c r="M2393" s="18"/>
      <c r="N2393" s="18"/>
    </row>
    <row r="2394" spans="1:14" ht="15" x14ac:dyDescent="0.25">
      <c r="A2394" t="str">
        <f t="shared" si="37"/>
        <v>VN276A3215</v>
      </c>
      <c r="B2394" s="17" t="s">
        <v>94</v>
      </c>
      <c r="C2394" s="16" t="s">
        <v>27</v>
      </c>
      <c r="D2394" t="s">
        <v>35</v>
      </c>
      <c r="E2394" s="16" t="s">
        <v>331</v>
      </c>
      <c r="F2394">
        <v>5</v>
      </c>
      <c r="G2394" s="20">
        <v>13</v>
      </c>
      <c r="H2394" s="21">
        <v>5</v>
      </c>
      <c r="I2394" s="19">
        <v>15.166666666666666</v>
      </c>
      <c r="J2394" t="s">
        <v>17</v>
      </c>
      <c r="K2394" s="18">
        <v>381.62</v>
      </c>
      <c r="L2394" s="18">
        <v>329.7</v>
      </c>
      <c r="M2394" s="18"/>
      <c r="N2394" s="18"/>
    </row>
    <row r="2395" spans="1:14" ht="15" x14ac:dyDescent="0.25">
      <c r="A2395" t="str">
        <f t="shared" si="37"/>
        <v>VN276A3217</v>
      </c>
      <c r="B2395" s="17" t="s">
        <v>94</v>
      </c>
      <c r="C2395" s="16" t="s">
        <v>27</v>
      </c>
      <c r="D2395" t="s">
        <v>35</v>
      </c>
      <c r="E2395" s="16" t="s">
        <v>331</v>
      </c>
      <c r="F2395">
        <v>7</v>
      </c>
      <c r="G2395" s="20">
        <v>13</v>
      </c>
      <c r="H2395" s="21">
        <v>7</v>
      </c>
      <c r="I2395" s="19">
        <v>15.166666666666666</v>
      </c>
      <c r="J2395" t="s">
        <v>17</v>
      </c>
      <c r="K2395" s="18">
        <v>381.62</v>
      </c>
      <c r="L2395" s="18">
        <v>329.7</v>
      </c>
      <c r="M2395" s="18"/>
      <c r="N2395" s="18"/>
    </row>
    <row r="2396" spans="1:14" ht="15" x14ac:dyDescent="0.25">
      <c r="A2396" t="str">
        <f t="shared" si="37"/>
        <v>VN280A3213</v>
      </c>
      <c r="B2396" s="17" t="s">
        <v>94</v>
      </c>
      <c r="C2396" s="16" t="s">
        <v>27</v>
      </c>
      <c r="D2396" t="s">
        <v>35</v>
      </c>
      <c r="E2396" s="16" t="s">
        <v>760</v>
      </c>
      <c r="F2396">
        <v>3</v>
      </c>
      <c r="G2396" s="20">
        <v>13.5</v>
      </c>
      <c r="H2396" s="21">
        <v>3</v>
      </c>
      <c r="I2396" s="19">
        <v>15.583333333333334</v>
      </c>
      <c r="J2396" t="s">
        <v>17</v>
      </c>
      <c r="K2396" s="18">
        <v>381.62</v>
      </c>
      <c r="L2396" s="18">
        <v>329.7</v>
      </c>
      <c r="M2396" s="18"/>
      <c r="N2396" s="18"/>
    </row>
    <row r="2397" spans="1:14" ht="15" x14ac:dyDescent="0.25">
      <c r="A2397" t="str">
        <f t="shared" si="37"/>
        <v>VN280A3217</v>
      </c>
      <c r="B2397" s="17" t="s">
        <v>94</v>
      </c>
      <c r="C2397" s="16" t="s">
        <v>27</v>
      </c>
      <c r="D2397" t="s">
        <v>35</v>
      </c>
      <c r="E2397" s="16" t="s">
        <v>760</v>
      </c>
      <c r="F2397">
        <v>7</v>
      </c>
      <c r="G2397" s="20">
        <v>14.5</v>
      </c>
      <c r="H2397" s="21">
        <v>7</v>
      </c>
      <c r="I2397" s="19">
        <v>16.583333333333332</v>
      </c>
      <c r="J2397" t="s">
        <v>17</v>
      </c>
      <c r="K2397" s="18">
        <v>381.62</v>
      </c>
      <c r="L2397" s="18">
        <v>329.7</v>
      </c>
      <c r="M2397" s="18"/>
      <c r="N2397" s="18"/>
    </row>
    <row r="2398" spans="1:14" ht="15" x14ac:dyDescent="0.25">
      <c r="A2398" t="str">
        <f t="shared" si="37"/>
        <v>VN284A3211</v>
      </c>
      <c r="B2398" s="17" t="s">
        <v>94</v>
      </c>
      <c r="C2398" s="16" t="s">
        <v>27</v>
      </c>
      <c r="D2398" t="s">
        <v>35</v>
      </c>
      <c r="E2398" s="16" t="s">
        <v>523</v>
      </c>
      <c r="F2398">
        <v>1</v>
      </c>
      <c r="G2398" s="20">
        <v>14</v>
      </c>
      <c r="H2398" s="21">
        <v>1</v>
      </c>
      <c r="I2398" s="19">
        <v>16.083333333333332</v>
      </c>
      <c r="J2398" t="s">
        <v>17</v>
      </c>
      <c r="K2398" s="18">
        <v>381.62</v>
      </c>
      <c r="L2398" s="18">
        <v>329.7</v>
      </c>
      <c r="M2398" s="18"/>
      <c r="N2398" s="18"/>
    </row>
    <row r="2399" spans="1:14" ht="15" x14ac:dyDescent="0.25">
      <c r="A2399" t="str">
        <f t="shared" si="37"/>
        <v>VN284A3212</v>
      </c>
      <c r="B2399" s="17" t="s">
        <v>94</v>
      </c>
      <c r="C2399" s="16" t="s">
        <v>27</v>
      </c>
      <c r="D2399" t="s">
        <v>35</v>
      </c>
      <c r="E2399" s="16" t="s">
        <v>523</v>
      </c>
      <c r="F2399">
        <v>2</v>
      </c>
      <c r="G2399" s="20">
        <v>14</v>
      </c>
      <c r="H2399" s="21">
        <v>2</v>
      </c>
      <c r="I2399" s="19">
        <v>16.083333333333332</v>
      </c>
      <c r="J2399" t="s">
        <v>17</v>
      </c>
      <c r="K2399" s="18">
        <v>381.62</v>
      </c>
      <c r="L2399" s="18">
        <v>329.7</v>
      </c>
      <c r="M2399" s="18"/>
      <c r="N2399" s="18"/>
    </row>
    <row r="2400" spans="1:14" ht="15" x14ac:dyDescent="0.25">
      <c r="A2400" t="str">
        <f t="shared" si="37"/>
        <v>VN284A3213</v>
      </c>
      <c r="B2400" s="17" t="s">
        <v>94</v>
      </c>
      <c r="C2400" s="16" t="s">
        <v>27</v>
      </c>
      <c r="D2400" t="s">
        <v>35</v>
      </c>
      <c r="E2400" s="16" t="s">
        <v>523</v>
      </c>
      <c r="F2400">
        <v>3</v>
      </c>
      <c r="G2400" s="20">
        <v>14</v>
      </c>
      <c r="H2400" s="21">
        <v>3</v>
      </c>
      <c r="I2400" s="19">
        <v>16.083333333333332</v>
      </c>
      <c r="J2400" t="s">
        <v>17</v>
      </c>
      <c r="K2400" s="18">
        <v>381.62</v>
      </c>
      <c r="L2400" s="18">
        <v>329.7</v>
      </c>
      <c r="M2400" s="18"/>
      <c r="N2400" s="18"/>
    </row>
    <row r="2401" spans="1:14" ht="15" x14ac:dyDescent="0.25">
      <c r="A2401" t="str">
        <f t="shared" si="37"/>
        <v>VN284A3214</v>
      </c>
      <c r="B2401" s="17" t="s">
        <v>94</v>
      </c>
      <c r="C2401" s="16" t="s">
        <v>27</v>
      </c>
      <c r="D2401" t="s">
        <v>35</v>
      </c>
      <c r="E2401" s="16" t="s">
        <v>523</v>
      </c>
      <c r="F2401">
        <v>4</v>
      </c>
      <c r="G2401" s="20">
        <v>14</v>
      </c>
      <c r="H2401" s="21">
        <v>4</v>
      </c>
      <c r="I2401" s="19">
        <v>16.083333333333332</v>
      </c>
      <c r="J2401" t="s">
        <v>17</v>
      </c>
      <c r="K2401" s="18">
        <v>381.62</v>
      </c>
      <c r="L2401" s="18">
        <v>329.7</v>
      </c>
      <c r="M2401" s="18"/>
      <c r="N2401" s="18"/>
    </row>
    <row r="2402" spans="1:14" ht="15" x14ac:dyDescent="0.25">
      <c r="A2402" t="str">
        <f t="shared" si="37"/>
        <v>VN284A3215</v>
      </c>
      <c r="B2402" s="17" t="s">
        <v>94</v>
      </c>
      <c r="C2402" s="16" t="s">
        <v>27</v>
      </c>
      <c r="D2402" t="s">
        <v>35</v>
      </c>
      <c r="E2402" s="16" t="s">
        <v>523</v>
      </c>
      <c r="F2402">
        <v>5</v>
      </c>
      <c r="G2402" s="20">
        <v>14</v>
      </c>
      <c r="H2402" s="21">
        <v>5</v>
      </c>
      <c r="I2402" s="19">
        <v>16.083333333333332</v>
      </c>
      <c r="J2402" t="s">
        <v>17</v>
      </c>
      <c r="K2402" s="18">
        <v>381.62</v>
      </c>
      <c r="L2402" s="18">
        <v>329.7</v>
      </c>
      <c r="M2402" s="18"/>
      <c r="N2402" s="18"/>
    </row>
    <row r="2403" spans="1:14" ht="15" x14ac:dyDescent="0.25">
      <c r="A2403" t="str">
        <f t="shared" si="37"/>
        <v>VN284A3216</v>
      </c>
      <c r="B2403" s="17" t="s">
        <v>94</v>
      </c>
      <c r="C2403" s="16" t="s">
        <v>27</v>
      </c>
      <c r="D2403" t="s">
        <v>35</v>
      </c>
      <c r="E2403" s="16" t="s">
        <v>523</v>
      </c>
      <c r="F2403">
        <v>6</v>
      </c>
      <c r="G2403" s="20">
        <v>14</v>
      </c>
      <c r="H2403" s="21">
        <v>6</v>
      </c>
      <c r="I2403" s="19">
        <v>16.083333333333332</v>
      </c>
      <c r="J2403" t="s">
        <v>17</v>
      </c>
      <c r="K2403" s="18">
        <v>381.62</v>
      </c>
      <c r="L2403" s="18">
        <v>329.7</v>
      </c>
      <c r="M2403" s="18"/>
      <c r="N2403" s="18"/>
    </row>
    <row r="2404" spans="1:14" ht="15" x14ac:dyDescent="0.25">
      <c r="A2404" t="str">
        <f t="shared" si="37"/>
        <v>VN284A3217</v>
      </c>
      <c r="B2404" s="17" t="s">
        <v>94</v>
      </c>
      <c r="C2404" s="16" t="s">
        <v>27</v>
      </c>
      <c r="D2404" t="s">
        <v>35</v>
      </c>
      <c r="E2404" s="16" t="s">
        <v>523</v>
      </c>
      <c r="F2404">
        <v>7</v>
      </c>
      <c r="G2404" s="20">
        <v>14</v>
      </c>
      <c r="H2404" s="21">
        <v>7</v>
      </c>
      <c r="I2404" s="19">
        <v>16.083333333333332</v>
      </c>
      <c r="J2404" t="s">
        <v>17</v>
      </c>
      <c r="K2404" s="18">
        <v>381.62</v>
      </c>
      <c r="L2404" s="18">
        <v>329.7</v>
      </c>
      <c r="M2404" s="18"/>
      <c r="N2404" s="18"/>
    </row>
    <row r="2405" spans="1:14" ht="15" x14ac:dyDescent="0.25">
      <c r="A2405" t="str">
        <f t="shared" si="37"/>
        <v>VN286A3215</v>
      </c>
      <c r="B2405" s="15" t="s">
        <v>94</v>
      </c>
      <c r="C2405" s="16" t="s">
        <v>27</v>
      </c>
      <c r="D2405" t="s">
        <v>35</v>
      </c>
      <c r="E2405" s="16" t="s">
        <v>805</v>
      </c>
      <c r="F2405">
        <v>5</v>
      </c>
      <c r="G2405" s="20">
        <v>14.5</v>
      </c>
      <c r="H2405" s="21">
        <v>5</v>
      </c>
      <c r="I2405" s="19">
        <v>16.583333333333332</v>
      </c>
      <c r="J2405" t="s">
        <v>17</v>
      </c>
      <c r="K2405" s="18">
        <v>381.62</v>
      </c>
      <c r="L2405" s="18">
        <v>329.7</v>
      </c>
      <c r="M2405" s="18"/>
      <c r="N2405" s="18"/>
    </row>
    <row r="2406" spans="1:14" ht="15" x14ac:dyDescent="0.25">
      <c r="A2406" t="str">
        <f t="shared" si="37"/>
        <v>VN594A3211</v>
      </c>
      <c r="B2406" s="17" t="s">
        <v>482</v>
      </c>
      <c r="C2406" s="16" t="s">
        <v>27</v>
      </c>
      <c r="D2406" t="s">
        <v>435</v>
      </c>
      <c r="E2406" s="16" t="s">
        <v>484</v>
      </c>
      <c r="F2406">
        <v>1</v>
      </c>
      <c r="G2406" s="20">
        <v>3.5833333333333335</v>
      </c>
      <c r="H2406" s="21">
        <v>1</v>
      </c>
      <c r="I2406" s="19">
        <v>6.333333333333333</v>
      </c>
      <c r="J2406" t="s">
        <v>17</v>
      </c>
      <c r="K2406" s="18">
        <v>423.6</v>
      </c>
      <c r="L2406" s="18">
        <v>491.65</v>
      </c>
      <c r="M2406" s="18"/>
      <c r="N2406" s="18"/>
    </row>
    <row r="2407" spans="1:14" ht="15" x14ac:dyDescent="0.25">
      <c r="A2407" t="str">
        <f t="shared" si="37"/>
        <v>VN594A3212</v>
      </c>
      <c r="B2407" s="17" t="s">
        <v>482</v>
      </c>
      <c r="C2407" s="16" t="s">
        <v>27</v>
      </c>
      <c r="D2407" t="s">
        <v>435</v>
      </c>
      <c r="E2407" s="16" t="s">
        <v>484</v>
      </c>
      <c r="F2407">
        <v>2</v>
      </c>
      <c r="G2407" s="20">
        <v>3.5833333333333335</v>
      </c>
      <c r="H2407" s="21">
        <v>2</v>
      </c>
      <c r="I2407" s="19">
        <v>6.333333333333333</v>
      </c>
      <c r="J2407" t="s">
        <v>17</v>
      </c>
      <c r="K2407" s="18">
        <v>423.6</v>
      </c>
      <c r="L2407" s="18">
        <v>491.65</v>
      </c>
      <c r="M2407" s="18"/>
      <c r="N2407" s="18"/>
    </row>
    <row r="2408" spans="1:14" ht="15" x14ac:dyDescent="0.25">
      <c r="A2408" t="str">
        <f t="shared" si="37"/>
        <v>VN594A3213</v>
      </c>
      <c r="B2408" s="17" t="s">
        <v>482</v>
      </c>
      <c r="C2408" s="16" t="s">
        <v>27</v>
      </c>
      <c r="D2408" t="s">
        <v>435</v>
      </c>
      <c r="E2408" s="16" t="s">
        <v>484</v>
      </c>
      <c r="F2408">
        <v>3</v>
      </c>
      <c r="G2408" s="20">
        <v>3.5833333333333335</v>
      </c>
      <c r="H2408" s="21">
        <v>3</v>
      </c>
      <c r="I2408" s="19">
        <v>6.333333333333333</v>
      </c>
      <c r="J2408" t="s">
        <v>17</v>
      </c>
      <c r="K2408" s="18">
        <v>423.6</v>
      </c>
      <c r="L2408" s="18">
        <v>491.65</v>
      </c>
      <c r="M2408" s="18"/>
      <c r="N2408" s="18"/>
    </row>
    <row r="2409" spans="1:14" ht="15" x14ac:dyDescent="0.25">
      <c r="A2409" t="str">
        <f t="shared" si="37"/>
        <v>VN594A3214</v>
      </c>
      <c r="B2409" s="17" t="s">
        <v>482</v>
      </c>
      <c r="C2409" s="16" t="s">
        <v>27</v>
      </c>
      <c r="D2409" t="s">
        <v>435</v>
      </c>
      <c r="E2409" s="16" t="s">
        <v>484</v>
      </c>
      <c r="F2409">
        <v>4</v>
      </c>
      <c r="G2409" s="20">
        <v>3.5833333333333335</v>
      </c>
      <c r="H2409" s="21">
        <v>4</v>
      </c>
      <c r="I2409" s="19">
        <v>6.333333333333333</v>
      </c>
      <c r="J2409" t="s">
        <v>17</v>
      </c>
      <c r="K2409" s="18">
        <v>423.6</v>
      </c>
      <c r="L2409" s="18">
        <v>491.65</v>
      </c>
      <c r="M2409" s="18"/>
      <c r="N2409" s="18"/>
    </row>
    <row r="2410" spans="1:14" ht="15" x14ac:dyDescent="0.25">
      <c r="A2410" t="str">
        <f t="shared" si="37"/>
        <v>VN594A3215</v>
      </c>
      <c r="B2410" s="17" t="s">
        <v>482</v>
      </c>
      <c r="C2410" s="16" t="s">
        <v>27</v>
      </c>
      <c r="D2410" t="s">
        <v>435</v>
      </c>
      <c r="E2410" s="16" t="s">
        <v>484</v>
      </c>
      <c r="F2410">
        <v>5</v>
      </c>
      <c r="G2410" s="20">
        <v>3.5833333333333335</v>
      </c>
      <c r="H2410" s="21">
        <v>5</v>
      </c>
      <c r="I2410" s="19">
        <v>6.333333333333333</v>
      </c>
      <c r="J2410" t="s">
        <v>17</v>
      </c>
      <c r="K2410" s="18">
        <v>423.6</v>
      </c>
      <c r="L2410" s="18">
        <v>491.65</v>
      </c>
      <c r="M2410" s="18"/>
      <c r="N2410" s="18"/>
    </row>
    <row r="2411" spans="1:14" ht="15" x14ac:dyDescent="0.25">
      <c r="A2411" t="str">
        <f t="shared" si="37"/>
        <v>VN594A3216</v>
      </c>
      <c r="B2411" s="17" t="s">
        <v>482</v>
      </c>
      <c r="C2411" s="16" t="s">
        <v>27</v>
      </c>
      <c r="D2411" t="s">
        <v>435</v>
      </c>
      <c r="E2411" s="16" t="s">
        <v>484</v>
      </c>
      <c r="F2411">
        <v>6</v>
      </c>
      <c r="G2411" s="20">
        <v>4.583333333333333</v>
      </c>
      <c r="H2411" s="21">
        <v>6</v>
      </c>
      <c r="I2411" s="19">
        <v>7.333333333333333</v>
      </c>
      <c r="J2411" t="s">
        <v>17</v>
      </c>
      <c r="K2411" s="18">
        <v>423.6</v>
      </c>
      <c r="L2411" s="18">
        <v>491.65</v>
      </c>
      <c r="M2411" s="18"/>
      <c r="N2411" s="18"/>
    </row>
    <row r="2412" spans="1:14" ht="15" x14ac:dyDescent="0.25">
      <c r="A2412" t="str">
        <f t="shared" si="37"/>
        <v>VN594A3217</v>
      </c>
      <c r="B2412" s="17" t="s">
        <v>482</v>
      </c>
      <c r="C2412" s="16" t="s">
        <v>27</v>
      </c>
      <c r="D2412" t="s">
        <v>435</v>
      </c>
      <c r="E2412" s="16" t="s">
        <v>484</v>
      </c>
      <c r="F2412">
        <v>7</v>
      </c>
      <c r="G2412" s="20">
        <v>3.5833333333333335</v>
      </c>
      <c r="H2412" s="21">
        <v>7</v>
      </c>
      <c r="I2412" s="19">
        <v>6.333333333333333</v>
      </c>
      <c r="J2412" t="s">
        <v>17</v>
      </c>
      <c r="K2412" s="18">
        <v>423.6</v>
      </c>
      <c r="L2412" s="18">
        <v>491.65</v>
      </c>
      <c r="M2412" s="18"/>
      <c r="N2412" s="18"/>
    </row>
    <row r="2413" spans="1:14" ht="15" x14ac:dyDescent="0.25">
      <c r="A2413" t="str">
        <f t="shared" si="37"/>
        <v>VN598A3212</v>
      </c>
      <c r="B2413" s="17" t="s">
        <v>482</v>
      </c>
      <c r="C2413" s="16" t="s">
        <v>27</v>
      </c>
      <c r="D2413" t="s">
        <v>435</v>
      </c>
      <c r="E2413" s="16" t="s">
        <v>655</v>
      </c>
      <c r="F2413">
        <v>2</v>
      </c>
      <c r="G2413" s="20">
        <v>10.083333333333334</v>
      </c>
      <c r="H2413" s="21">
        <v>2</v>
      </c>
      <c r="I2413" s="19">
        <v>12.833333333333334</v>
      </c>
      <c r="J2413" t="s">
        <v>17</v>
      </c>
      <c r="K2413" s="18">
        <v>423.6</v>
      </c>
      <c r="L2413" s="18">
        <v>491.65</v>
      </c>
      <c r="M2413" s="18"/>
      <c r="N2413" s="18"/>
    </row>
    <row r="2414" spans="1:14" ht="15" x14ac:dyDescent="0.25">
      <c r="A2414" t="str">
        <f t="shared" si="37"/>
        <v>VN598A3214</v>
      </c>
      <c r="B2414" s="17" t="s">
        <v>482</v>
      </c>
      <c r="C2414" s="16" t="s">
        <v>27</v>
      </c>
      <c r="D2414" t="s">
        <v>435</v>
      </c>
      <c r="E2414" s="16" t="s">
        <v>655</v>
      </c>
      <c r="F2414">
        <v>4</v>
      </c>
      <c r="G2414" s="20">
        <v>10.083333333333334</v>
      </c>
      <c r="H2414" s="21">
        <v>4</v>
      </c>
      <c r="I2414" s="19">
        <v>12.833333333333334</v>
      </c>
      <c r="J2414" t="s">
        <v>17</v>
      </c>
      <c r="K2414" s="18">
        <v>423.6</v>
      </c>
      <c r="L2414" s="18">
        <v>491.65</v>
      </c>
      <c r="M2414" s="18"/>
      <c r="N2414" s="18"/>
    </row>
    <row r="2415" spans="1:14" ht="15" x14ac:dyDescent="0.25">
      <c r="A2415" t="str">
        <f t="shared" si="37"/>
        <v>VN598A3217</v>
      </c>
      <c r="B2415" s="15" t="s">
        <v>482</v>
      </c>
      <c r="C2415" s="16" t="s">
        <v>27</v>
      </c>
      <c r="D2415" t="s">
        <v>435</v>
      </c>
      <c r="E2415" s="16" t="s">
        <v>655</v>
      </c>
      <c r="F2415">
        <v>7</v>
      </c>
      <c r="G2415" s="20">
        <v>10.083333333333334</v>
      </c>
      <c r="H2415" s="21">
        <v>7</v>
      </c>
      <c r="I2415" s="19">
        <v>12.833333333333334</v>
      </c>
      <c r="J2415" t="s">
        <v>17</v>
      </c>
      <c r="K2415" s="18">
        <v>423.6</v>
      </c>
      <c r="L2415" s="18">
        <v>491.65</v>
      </c>
      <c r="M2415" s="18"/>
      <c r="N2415" s="18"/>
    </row>
    <row r="2416" spans="1:14" ht="15" x14ac:dyDescent="0.25">
      <c r="A2416" t="str">
        <f t="shared" si="37"/>
        <v>VN1180A3211</v>
      </c>
      <c r="B2416" s="17" t="s">
        <v>123</v>
      </c>
      <c r="C2416" s="16" t="s">
        <v>27</v>
      </c>
      <c r="D2416" t="s">
        <v>124</v>
      </c>
      <c r="E2416" s="16" t="s">
        <v>122</v>
      </c>
      <c r="F2416">
        <v>1</v>
      </c>
      <c r="G2416" s="20">
        <v>23</v>
      </c>
      <c r="H2416" s="21">
        <v>2</v>
      </c>
      <c r="I2416" s="19">
        <v>1.1666666666666667</v>
      </c>
      <c r="J2416" t="s">
        <v>17</v>
      </c>
      <c r="K2416" s="18">
        <v>284.20999999999998</v>
      </c>
      <c r="L2416" s="18">
        <v>306.08999999999997</v>
      </c>
      <c r="M2416" s="18"/>
      <c r="N2416" s="18"/>
    </row>
    <row r="2417" spans="1:14" ht="15" x14ac:dyDescent="0.25">
      <c r="A2417" t="str">
        <f t="shared" si="37"/>
        <v>VN1180A3212</v>
      </c>
      <c r="B2417" s="17" t="s">
        <v>123</v>
      </c>
      <c r="C2417" s="16" t="s">
        <v>27</v>
      </c>
      <c r="D2417" t="s">
        <v>124</v>
      </c>
      <c r="E2417" s="16" t="s">
        <v>122</v>
      </c>
      <c r="F2417">
        <v>2</v>
      </c>
      <c r="G2417" s="20">
        <v>23</v>
      </c>
      <c r="H2417" s="21">
        <v>3</v>
      </c>
      <c r="I2417" s="19">
        <v>1.1666666666666667</v>
      </c>
      <c r="J2417" t="s">
        <v>17</v>
      </c>
      <c r="K2417" s="18">
        <v>284.20999999999998</v>
      </c>
      <c r="L2417" s="18">
        <v>306.08999999999997</v>
      </c>
      <c r="M2417" s="18"/>
      <c r="N2417" s="18"/>
    </row>
    <row r="2418" spans="1:14" ht="15" x14ac:dyDescent="0.25">
      <c r="A2418" t="str">
        <f t="shared" si="37"/>
        <v>VN1180A3213</v>
      </c>
      <c r="B2418" s="17" t="s">
        <v>123</v>
      </c>
      <c r="C2418" s="16" t="s">
        <v>27</v>
      </c>
      <c r="D2418" t="s">
        <v>124</v>
      </c>
      <c r="E2418" s="16" t="s">
        <v>122</v>
      </c>
      <c r="F2418">
        <v>3</v>
      </c>
      <c r="G2418" s="20">
        <v>23</v>
      </c>
      <c r="H2418" s="21">
        <v>4</v>
      </c>
      <c r="I2418" s="19">
        <v>1</v>
      </c>
      <c r="J2418" t="s">
        <v>17</v>
      </c>
      <c r="K2418" s="18">
        <v>284.20999999999998</v>
      </c>
      <c r="L2418" s="18">
        <v>306.08999999999997</v>
      </c>
      <c r="M2418" s="18"/>
      <c r="N2418" s="18"/>
    </row>
    <row r="2419" spans="1:14" ht="15" x14ac:dyDescent="0.25">
      <c r="A2419" t="str">
        <f t="shared" si="37"/>
        <v>VN1180A3214</v>
      </c>
      <c r="B2419" s="17" t="s">
        <v>123</v>
      </c>
      <c r="C2419" s="16" t="s">
        <v>27</v>
      </c>
      <c r="D2419" t="s">
        <v>124</v>
      </c>
      <c r="E2419" s="16" t="s">
        <v>122</v>
      </c>
      <c r="F2419">
        <v>4</v>
      </c>
      <c r="G2419" s="20">
        <v>23</v>
      </c>
      <c r="H2419" s="21">
        <v>5</v>
      </c>
      <c r="I2419" s="19">
        <v>1</v>
      </c>
      <c r="J2419" t="s">
        <v>17</v>
      </c>
      <c r="K2419" s="18">
        <v>284.20999999999998</v>
      </c>
      <c r="L2419" s="18">
        <v>306.08999999999997</v>
      </c>
      <c r="M2419" s="18"/>
      <c r="N2419" s="18"/>
    </row>
    <row r="2420" spans="1:14" ht="15" x14ac:dyDescent="0.25">
      <c r="A2420" t="str">
        <f t="shared" si="37"/>
        <v>VN1180A3215</v>
      </c>
      <c r="B2420" s="17" t="s">
        <v>123</v>
      </c>
      <c r="C2420" s="16" t="s">
        <v>27</v>
      </c>
      <c r="D2420" t="s">
        <v>124</v>
      </c>
      <c r="E2420" s="16" t="s">
        <v>122</v>
      </c>
      <c r="F2420">
        <v>5</v>
      </c>
      <c r="G2420" s="20">
        <v>23</v>
      </c>
      <c r="H2420" s="21">
        <v>6</v>
      </c>
      <c r="I2420" s="19">
        <v>1</v>
      </c>
      <c r="J2420" t="s">
        <v>17</v>
      </c>
      <c r="K2420" s="18">
        <v>284.20999999999998</v>
      </c>
      <c r="L2420" s="18">
        <v>306.08999999999997</v>
      </c>
      <c r="M2420" s="18"/>
      <c r="N2420" s="18"/>
    </row>
    <row r="2421" spans="1:14" ht="15" x14ac:dyDescent="0.25">
      <c r="A2421" t="str">
        <f t="shared" si="37"/>
        <v>VN1180A3216</v>
      </c>
      <c r="B2421" s="17" t="s">
        <v>123</v>
      </c>
      <c r="C2421" s="16" t="s">
        <v>27</v>
      </c>
      <c r="D2421" t="s">
        <v>124</v>
      </c>
      <c r="E2421" s="16" t="s">
        <v>122</v>
      </c>
      <c r="F2421">
        <v>6</v>
      </c>
      <c r="G2421" s="20">
        <v>23</v>
      </c>
      <c r="H2421" s="21">
        <v>7</v>
      </c>
      <c r="I2421" s="19">
        <v>1</v>
      </c>
      <c r="J2421" t="s">
        <v>17</v>
      </c>
      <c r="K2421" s="18">
        <v>284.20999999999998</v>
      </c>
      <c r="L2421" s="18">
        <v>306.08999999999997</v>
      </c>
      <c r="M2421" s="18"/>
      <c r="N2421" s="18"/>
    </row>
    <row r="2422" spans="1:14" ht="15" x14ac:dyDescent="0.25">
      <c r="A2422" t="str">
        <f t="shared" si="37"/>
        <v>VN1180A3217</v>
      </c>
      <c r="B2422" s="17" t="s">
        <v>123</v>
      </c>
      <c r="C2422" s="16" t="s">
        <v>27</v>
      </c>
      <c r="D2422" t="s">
        <v>124</v>
      </c>
      <c r="E2422" s="16" t="s">
        <v>122</v>
      </c>
      <c r="F2422">
        <v>7</v>
      </c>
      <c r="G2422" s="20">
        <v>23</v>
      </c>
      <c r="H2422" s="21">
        <v>1</v>
      </c>
      <c r="I2422" s="19">
        <v>1</v>
      </c>
      <c r="J2422" t="s">
        <v>17</v>
      </c>
      <c r="K2422" s="18">
        <v>284.20999999999998</v>
      </c>
      <c r="L2422" s="18">
        <v>306.08999999999997</v>
      </c>
      <c r="M2422" s="18"/>
      <c r="N2422" s="18"/>
    </row>
    <row r="2423" spans="1:14" ht="15" x14ac:dyDescent="0.25">
      <c r="A2423" t="str">
        <f t="shared" si="37"/>
        <v>VN1184A3211</v>
      </c>
      <c r="B2423" s="17" t="s">
        <v>123</v>
      </c>
      <c r="C2423" s="16" t="s">
        <v>27</v>
      </c>
      <c r="D2423" t="s">
        <v>124</v>
      </c>
      <c r="E2423" s="16" t="s">
        <v>162</v>
      </c>
      <c r="F2423">
        <v>1</v>
      </c>
      <c r="G2423" s="20">
        <v>3.5</v>
      </c>
      <c r="H2423" s="21">
        <v>1</v>
      </c>
      <c r="I2423" s="19">
        <v>5.666666666666667</v>
      </c>
      <c r="J2423" t="s">
        <v>17</v>
      </c>
      <c r="K2423" s="18">
        <v>284.20999999999998</v>
      </c>
      <c r="L2423" s="18">
        <v>306.08999999999997</v>
      </c>
      <c r="M2423" s="18"/>
      <c r="N2423" s="18"/>
    </row>
    <row r="2424" spans="1:14" ht="15" x14ac:dyDescent="0.25">
      <c r="A2424" t="str">
        <f t="shared" si="37"/>
        <v>VN1184A3212</v>
      </c>
      <c r="B2424" s="17" t="s">
        <v>123</v>
      </c>
      <c r="C2424" s="16" t="s">
        <v>27</v>
      </c>
      <c r="D2424" t="s">
        <v>124</v>
      </c>
      <c r="E2424" s="16" t="s">
        <v>162</v>
      </c>
      <c r="F2424">
        <v>2</v>
      </c>
      <c r="G2424" s="20">
        <v>3.5</v>
      </c>
      <c r="H2424" s="21">
        <v>2</v>
      </c>
      <c r="I2424" s="19">
        <v>5.666666666666667</v>
      </c>
      <c r="J2424" t="s">
        <v>17</v>
      </c>
      <c r="K2424" s="18">
        <v>284.20999999999998</v>
      </c>
      <c r="L2424" s="18">
        <v>306.08999999999997</v>
      </c>
      <c r="M2424" s="18"/>
      <c r="N2424" s="18"/>
    </row>
    <row r="2425" spans="1:14" ht="15" x14ac:dyDescent="0.25">
      <c r="A2425" t="str">
        <f t="shared" si="37"/>
        <v>VN1184A3213</v>
      </c>
      <c r="B2425" s="17" t="s">
        <v>123</v>
      </c>
      <c r="C2425" s="16" t="s">
        <v>27</v>
      </c>
      <c r="D2425" t="s">
        <v>124</v>
      </c>
      <c r="E2425" s="16" t="s">
        <v>162</v>
      </c>
      <c r="F2425">
        <v>3</v>
      </c>
      <c r="G2425" s="20">
        <v>3.5</v>
      </c>
      <c r="H2425" s="21">
        <v>3</v>
      </c>
      <c r="I2425" s="19">
        <v>5.666666666666667</v>
      </c>
      <c r="J2425" t="s">
        <v>17</v>
      </c>
      <c r="K2425" s="18">
        <v>284.20999999999998</v>
      </c>
      <c r="L2425" s="18">
        <v>306.08999999999997</v>
      </c>
      <c r="M2425" s="18"/>
      <c r="N2425" s="18"/>
    </row>
    <row r="2426" spans="1:14" ht="15" x14ac:dyDescent="0.25">
      <c r="A2426" t="str">
        <f t="shared" si="37"/>
        <v>VN1184A3214</v>
      </c>
      <c r="B2426" s="17" t="s">
        <v>123</v>
      </c>
      <c r="C2426" s="16" t="s">
        <v>27</v>
      </c>
      <c r="D2426" t="s">
        <v>124</v>
      </c>
      <c r="E2426" s="16" t="s">
        <v>162</v>
      </c>
      <c r="F2426">
        <v>4</v>
      </c>
      <c r="G2426" s="20">
        <v>3.8333333333333335</v>
      </c>
      <c r="H2426" s="21">
        <v>4</v>
      </c>
      <c r="I2426" s="19">
        <v>5.833333333333333</v>
      </c>
      <c r="J2426" t="s">
        <v>17</v>
      </c>
      <c r="K2426" s="18">
        <v>284.20999999999998</v>
      </c>
      <c r="L2426" s="18">
        <v>306.08999999999997</v>
      </c>
      <c r="M2426" s="18"/>
      <c r="N2426" s="18"/>
    </row>
    <row r="2427" spans="1:14" ht="15" x14ac:dyDescent="0.25">
      <c r="A2427" t="str">
        <f t="shared" si="37"/>
        <v>VN1184A3215</v>
      </c>
      <c r="B2427" s="17" t="s">
        <v>123</v>
      </c>
      <c r="C2427" s="16" t="s">
        <v>27</v>
      </c>
      <c r="D2427" t="s">
        <v>124</v>
      </c>
      <c r="E2427" s="16" t="s">
        <v>162</v>
      </c>
      <c r="F2427">
        <v>5</v>
      </c>
      <c r="G2427" s="20">
        <v>3.5</v>
      </c>
      <c r="H2427" s="21">
        <v>5</v>
      </c>
      <c r="I2427" s="19">
        <v>5.5</v>
      </c>
      <c r="J2427" t="s">
        <v>17</v>
      </c>
      <c r="K2427" s="18">
        <v>284.20999999999998</v>
      </c>
      <c r="L2427" s="18">
        <v>306.08999999999997</v>
      </c>
      <c r="M2427" s="18"/>
      <c r="N2427" s="18"/>
    </row>
    <row r="2428" spans="1:14" ht="15" x14ac:dyDescent="0.25">
      <c r="A2428" t="str">
        <f t="shared" si="37"/>
        <v>VN1184A3216</v>
      </c>
      <c r="B2428" s="17" t="s">
        <v>123</v>
      </c>
      <c r="C2428" s="16" t="s">
        <v>27</v>
      </c>
      <c r="D2428" t="s">
        <v>124</v>
      </c>
      <c r="E2428" s="16" t="s">
        <v>162</v>
      </c>
      <c r="F2428">
        <v>6</v>
      </c>
      <c r="G2428" s="20">
        <v>3.5</v>
      </c>
      <c r="H2428" s="21">
        <v>6</v>
      </c>
      <c r="I2428" s="19">
        <v>5.5</v>
      </c>
      <c r="J2428" t="s">
        <v>17</v>
      </c>
      <c r="K2428" s="18">
        <v>284.20999999999998</v>
      </c>
      <c r="L2428" s="18">
        <v>306.08999999999997</v>
      </c>
      <c r="M2428" s="18"/>
      <c r="N2428" s="18"/>
    </row>
    <row r="2429" spans="1:14" ht="15" x14ac:dyDescent="0.25">
      <c r="A2429" t="str">
        <f t="shared" si="37"/>
        <v>VN1184A3217</v>
      </c>
      <c r="B2429" s="17" t="s">
        <v>123</v>
      </c>
      <c r="C2429" s="16" t="s">
        <v>27</v>
      </c>
      <c r="D2429" t="s">
        <v>124</v>
      </c>
      <c r="E2429" s="16" t="s">
        <v>162</v>
      </c>
      <c r="F2429">
        <v>7</v>
      </c>
      <c r="G2429" s="20">
        <v>3.5</v>
      </c>
      <c r="H2429" s="21">
        <v>7</v>
      </c>
      <c r="I2429" s="19">
        <v>5.5</v>
      </c>
      <c r="J2429" t="s">
        <v>17</v>
      </c>
      <c r="K2429" s="18">
        <v>284.20999999999998</v>
      </c>
      <c r="L2429" s="18">
        <v>306.08999999999997</v>
      </c>
      <c r="M2429" s="18"/>
      <c r="N2429" s="18"/>
    </row>
    <row r="2430" spans="1:14" ht="15" x14ac:dyDescent="0.25">
      <c r="A2430" t="str">
        <f t="shared" si="37"/>
        <v>VN1186A3211</v>
      </c>
      <c r="B2430" s="17" t="s">
        <v>123</v>
      </c>
      <c r="C2430" s="16" t="s">
        <v>27</v>
      </c>
      <c r="D2430" t="s">
        <v>124</v>
      </c>
      <c r="E2430" s="16" t="s">
        <v>385</v>
      </c>
      <c r="F2430">
        <v>1</v>
      </c>
      <c r="G2430" s="20">
        <v>7</v>
      </c>
      <c r="H2430" s="21">
        <v>1</v>
      </c>
      <c r="I2430" s="19">
        <v>9.1666666666666661</v>
      </c>
      <c r="J2430" t="s">
        <v>17</v>
      </c>
      <c r="K2430" s="18">
        <v>284.20999999999998</v>
      </c>
      <c r="L2430" s="18">
        <v>306.08999999999997</v>
      </c>
      <c r="M2430" s="18"/>
      <c r="N2430" s="18"/>
    </row>
    <row r="2431" spans="1:14" ht="15" x14ac:dyDescent="0.25">
      <c r="A2431" t="str">
        <f t="shared" si="37"/>
        <v>VN1186A3212</v>
      </c>
      <c r="B2431" s="17" t="s">
        <v>123</v>
      </c>
      <c r="C2431" s="16" t="s">
        <v>27</v>
      </c>
      <c r="D2431" t="s">
        <v>124</v>
      </c>
      <c r="E2431" s="16" t="s">
        <v>385</v>
      </c>
      <c r="F2431">
        <v>2</v>
      </c>
      <c r="G2431" s="20">
        <v>7</v>
      </c>
      <c r="H2431" s="21">
        <v>2</v>
      </c>
      <c r="I2431" s="19">
        <v>9.1666666666666661</v>
      </c>
      <c r="J2431" t="s">
        <v>17</v>
      </c>
      <c r="K2431" s="18">
        <v>284.20999999999998</v>
      </c>
      <c r="L2431" s="18">
        <v>306.08999999999997</v>
      </c>
      <c r="M2431" s="18"/>
      <c r="N2431" s="18"/>
    </row>
    <row r="2432" spans="1:14" ht="15" x14ac:dyDescent="0.25">
      <c r="A2432" t="str">
        <f t="shared" si="37"/>
        <v>VN1186A3213</v>
      </c>
      <c r="B2432" s="17" t="s">
        <v>123</v>
      </c>
      <c r="C2432" s="16" t="s">
        <v>27</v>
      </c>
      <c r="D2432" t="s">
        <v>124</v>
      </c>
      <c r="E2432" s="16" t="s">
        <v>385</v>
      </c>
      <c r="F2432">
        <v>3</v>
      </c>
      <c r="G2432" s="20">
        <v>7</v>
      </c>
      <c r="H2432" s="21">
        <v>3</v>
      </c>
      <c r="I2432" s="19">
        <v>9.1666666666666661</v>
      </c>
      <c r="J2432" t="s">
        <v>17</v>
      </c>
      <c r="K2432" s="18">
        <v>284.20999999999998</v>
      </c>
      <c r="L2432" s="18">
        <v>306.08999999999997</v>
      </c>
      <c r="M2432" s="18"/>
      <c r="N2432" s="18"/>
    </row>
    <row r="2433" spans="1:14" ht="15" x14ac:dyDescent="0.25">
      <c r="A2433" t="str">
        <f t="shared" si="37"/>
        <v>VN1186A3214</v>
      </c>
      <c r="B2433" s="17" t="s">
        <v>123</v>
      </c>
      <c r="C2433" s="16" t="s">
        <v>27</v>
      </c>
      <c r="D2433" t="s">
        <v>124</v>
      </c>
      <c r="E2433" s="16" t="s">
        <v>385</v>
      </c>
      <c r="F2433">
        <v>4</v>
      </c>
      <c r="G2433" s="20">
        <v>7</v>
      </c>
      <c r="H2433" s="21">
        <v>4</v>
      </c>
      <c r="I2433" s="19">
        <v>9</v>
      </c>
      <c r="J2433" t="s">
        <v>17</v>
      </c>
      <c r="K2433" s="18">
        <v>284.20999999999998</v>
      </c>
      <c r="L2433" s="18">
        <v>306.08999999999997</v>
      </c>
      <c r="M2433" s="18"/>
      <c r="N2433" s="18"/>
    </row>
    <row r="2434" spans="1:14" ht="15" x14ac:dyDescent="0.25">
      <c r="A2434" t="str">
        <f t="shared" si="37"/>
        <v>VN1186A3215</v>
      </c>
      <c r="B2434" s="17" t="s">
        <v>123</v>
      </c>
      <c r="C2434" s="16" t="s">
        <v>27</v>
      </c>
      <c r="D2434" t="s">
        <v>124</v>
      </c>
      <c r="E2434" s="16" t="s">
        <v>385</v>
      </c>
      <c r="F2434">
        <v>5</v>
      </c>
      <c r="G2434" s="20">
        <v>7.166666666666667</v>
      </c>
      <c r="H2434" s="21">
        <v>5</v>
      </c>
      <c r="I2434" s="19">
        <v>9.1666666666666661</v>
      </c>
      <c r="J2434" t="s">
        <v>17</v>
      </c>
      <c r="K2434" s="18">
        <v>284.20999999999998</v>
      </c>
      <c r="L2434" s="18">
        <v>306.08999999999997</v>
      </c>
      <c r="M2434" s="18"/>
      <c r="N2434" s="18"/>
    </row>
    <row r="2435" spans="1:14" ht="15" x14ac:dyDescent="0.25">
      <c r="A2435" t="str">
        <f t="shared" ref="A2435:A2498" si="38">E2435&amp;J2435&amp;F2435</f>
        <v>VN1186A3216</v>
      </c>
      <c r="B2435" s="17" t="s">
        <v>123</v>
      </c>
      <c r="C2435" s="16" t="s">
        <v>27</v>
      </c>
      <c r="D2435" t="s">
        <v>124</v>
      </c>
      <c r="E2435" s="16" t="s">
        <v>385</v>
      </c>
      <c r="F2435">
        <v>6</v>
      </c>
      <c r="G2435" s="20">
        <v>7.583333333333333</v>
      </c>
      <c r="H2435" s="21">
        <v>6</v>
      </c>
      <c r="I2435" s="19">
        <v>9.5833333333333339</v>
      </c>
      <c r="J2435" t="s">
        <v>17</v>
      </c>
      <c r="K2435" s="18">
        <v>284.20999999999998</v>
      </c>
      <c r="L2435" s="18">
        <v>306.08999999999997</v>
      </c>
      <c r="M2435" s="18"/>
      <c r="N2435" s="18"/>
    </row>
    <row r="2436" spans="1:14" ht="15" x14ac:dyDescent="0.25">
      <c r="A2436" t="str">
        <f t="shared" si="38"/>
        <v>VN1186A3217</v>
      </c>
      <c r="B2436" s="17" t="s">
        <v>123</v>
      </c>
      <c r="C2436" s="16" t="s">
        <v>27</v>
      </c>
      <c r="D2436" t="s">
        <v>124</v>
      </c>
      <c r="E2436" s="16" t="s">
        <v>385</v>
      </c>
      <c r="F2436">
        <v>7</v>
      </c>
      <c r="G2436" s="20">
        <v>7.166666666666667</v>
      </c>
      <c r="H2436" s="21">
        <v>7</v>
      </c>
      <c r="I2436" s="19">
        <v>9.1666666666666661</v>
      </c>
      <c r="J2436" t="s">
        <v>17</v>
      </c>
      <c r="K2436" s="18">
        <v>284.20999999999998</v>
      </c>
      <c r="L2436" s="18">
        <v>306.08999999999997</v>
      </c>
      <c r="M2436" s="18"/>
      <c r="N2436" s="18"/>
    </row>
    <row r="2437" spans="1:14" ht="15" x14ac:dyDescent="0.25">
      <c r="A2437" t="str">
        <f t="shared" si="38"/>
        <v>VN1192A3211</v>
      </c>
      <c r="B2437" s="17" t="s">
        <v>123</v>
      </c>
      <c r="C2437" s="16" t="s">
        <v>27</v>
      </c>
      <c r="D2437" t="s">
        <v>124</v>
      </c>
      <c r="E2437" s="16" t="s">
        <v>494</v>
      </c>
      <c r="F2437">
        <v>1</v>
      </c>
      <c r="G2437" s="20">
        <v>10.916666666666666</v>
      </c>
      <c r="H2437" s="21">
        <v>1</v>
      </c>
      <c r="I2437" s="19">
        <v>13.083333333333334</v>
      </c>
      <c r="J2437" t="s">
        <v>17</v>
      </c>
      <c r="K2437" s="18">
        <v>284.20999999999998</v>
      </c>
      <c r="L2437" s="18">
        <v>306.08999999999997</v>
      </c>
      <c r="M2437" s="18"/>
      <c r="N2437" s="18"/>
    </row>
    <row r="2438" spans="1:14" ht="15" x14ac:dyDescent="0.25">
      <c r="A2438" t="str">
        <f t="shared" si="38"/>
        <v>VN1192A3212</v>
      </c>
      <c r="B2438" s="17" t="s">
        <v>123</v>
      </c>
      <c r="C2438" s="16" t="s">
        <v>27</v>
      </c>
      <c r="D2438" t="s">
        <v>124</v>
      </c>
      <c r="E2438" s="16" t="s">
        <v>494</v>
      </c>
      <c r="F2438">
        <v>2</v>
      </c>
      <c r="G2438" s="20">
        <v>10.916666666666666</v>
      </c>
      <c r="H2438" s="21">
        <v>2</v>
      </c>
      <c r="I2438" s="19">
        <v>13.083333333333334</v>
      </c>
      <c r="J2438" t="s">
        <v>17</v>
      </c>
      <c r="K2438" s="18">
        <v>284.20999999999998</v>
      </c>
      <c r="L2438" s="18">
        <v>306.08999999999997</v>
      </c>
      <c r="M2438" s="18"/>
      <c r="N2438" s="18"/>
    </row>
    <row r="2439" spans="1:14" ht="15" x14ac:dyDescent="0.25">
      <c r="A2439" t="str">
        <f t="shared" si="38"/>
        <v>VN1192A3213</v>
      </c>
      <c r="B2439" s="17" t="s">
        <v>123</v>
      </c>
      <c r="C2439" s="16" t="s">
        <v>27</v>
      </c>
      <c r="D2439" t="s">
        <v>124</v>
      </c>
      <c r="E2439" s="16" t="s">
        <v>494</v>
      </c>
      <c r="F2439">
        <v>3</v>
      </c>
      <c r="G2439" s="20">
        <v>11.083333333333334</v>
      </c>
      <c r="H2439" s="21">
        <v>3</v>
      </c>
      <c r="I2439" s="19">
        <v>13.25</v>
      </c>
      <c r="J2439" t="s">
        <v>17</v>
      </c>
      <c r="K2439" s="18">
        <v>284.20999999999998</v>
      </c>
      <c r="L2439" s="18">
        <v>306.08999999999997</v>
      </c>
      <c r="M2439" s="18"/>
      <c r="N2439" s="18"/>
    </row>
    <row r="2440" spans="1:14" ht="15" x14ac:dyDescent="0.25">
      <c r="A2440" t="str">
        <f t="shared" si="38"/>
        <v>VN1192A3214</v>
      </c>
      <c r="B2440" s="17" t="s">
        <v>123</v>
      </c>
      <c r="C2440" s="16" t="s">
        <v>27</v>
      </c>
      <c r="D2440" t="s">
        <v>124</v>
      </c>
      <c r="E2440" s="16" t="s">
        <v>494</v>
      </c>
      <c r="F2440">
        <v>4</v>
      </c>
      <c r="G2440" s="20">
        <v>11.416666666666666</v>
      </c>
      <c r="H2440" s="21">
        <v>4</v>
      </c>
      <c r="I2440" s="19">
        <v>13.416666666666666</v>
      </c>
      <c r="J2440" t="s">
        <v>17</v>
      </c>
      <c r="K2440" s="18">
        <v>284.20999999999998</v>
      </c>
      <c r="L2440" s="18">
        <v>306.08999999999997</v>
      </c>
      <c r="M2440" s="18"/>
      <c r="N2440" s="18"/>
    </row>
    <row r="2441" spans="1:14" ht="15" x14ac:dyDescent="0.25">
      <c r="A2441" t="str">
        <f t="shared" si="38"/>
        <v>VN1192A3215</v>
      </c>
      <c r="B2441" s="17" t="s">
        <v>123</v>
      </c>
      <c r="C2441" s="16" t="s">
        <v>27</v>
      </c>
      <c r="D2441" t="s">
        <v>124</v>
      </c>
      <c r="E2441" s="16" t="s">
        <v>494</v>
      </c>
      <c r="F2441">
        <v>5</v>
      </c>
      <c r="G2441" s="20">
        <v>11</v>
      </c>
      <c r="H2441" s="21">
        <v>5</v>
      </c>
      <c r="I2441" s="19">
        <v>13</v>
      </c>
      <c r="J2441" t="s">
        <v>17</v>
      </c>
      <c r="K2441" s="18">
        <v>284.20999999999998</v>
      </c>
      <c r="L2441" s="18">
        <v>306.08999999999997</v>
      </c>
      <c r="M2441" s="18"/>
      <c r="N2441" s="18"/>
    </row>
    <row r="2442" spans="1:14" ht="15" x14ac:dyDescent="0.25">
      <c r="A2442" t="str">
        <f t="shared" si="38"/>
        <v>VN1192A3216</v>
      </c>
      <c r="B2442" s="17" t="s">
        <v>123</v>
      </c>
      <c r="C2442" s="16" t="s">
        <v>27</v>
      </c>
      <c r="D2442" t="s">
        <v>124</v>
      </c>
      <c r="E2442" s="16" t="s">
        <v>494</v>
      </c>
      <c r="F2442">
        <v>6</v>
      </c>
      <c r="G2442" s="20">
        <v>12</v>
      </c>
      <c r="H2442" s="21">
        <v>6</v>
      </c>
      <c r="I2442" s="19">
        <v>14</v>
      </c>
      <c r="J2442" t="s">
        <v>17</v>
      </c>
      <c r="K2442" s="18">
        <v>284.20999999999998</v>
      </c>
      <c r="L2442" s="18">
        <v>306.08999999999997</v>
      </c>
      <c r="M2442" s="18"/>
      <c r="N2442" s="18"/>
    </row>
    <row r="2443" spans="1:14" ht="15" x14ac:dyDescent="0.25">
      <c r="A2443" t="str">
        <f t="shared" si="38"/>
        <v>VN1192A3217</v>
      </c>
      <c r="B2443" s="15" t="s">
        <v>123</v>
      </c>
      <c r="C2443" s="16" t="s">
        <v>27</v>
      </c>
      <c r="D2443" t="s">
        <v>124</v>
      </c>
      <c r="E2443" s="16" t="s">
        <v>494</v>
      </c>
      <c r="F2443">
        <v>7</v>
      </c>
      <c r="G2443" s="20">
        <v>11.5</v>
      </c>
      <c r="H2443" s="21">
        <v>7</v>
      </c>
      <c r="I2443" s="19">
        <v>13.5</v>
      </c>
      <c r="J2443" t="s">
        <v>17</v>
      </c>
      <c r="K2443" s="18">
        <v>284.20999999999998</v>
      </c>
      <c r="L2443" s="18">
        <v>306.08999999999997</v>
      </c>
      <c r="M2443" s="18"/>
      <c r="N2443" s="18"/>
    </row>
    <row r="2444" spans="1:14" ht="15" x14ac:dyDescent="0.25">
      <c r="A2444" t="str">
        <f t="shared" si="38"/>
        <v>VN1370A3211</v>
      </c>
      <c r="B2444" s="17" t="s">
        <v>120</v>
      </c>
      <c r="C2444" s="16" t="s">
        <v>27</v>
      </c>
      <c r="D2444" t="s">
        <v>119</v>
      </c>
      <c r="E2444" s="16" t="s">
        <v>426</v>
      </c>
      <c r="F2444">
        <v>1</v>
      </c>
      <c r="G2444" s="20">
        <v>23.25</v>
      </c>
      <c r="H2444" s="21">
        <v>2</v>
      </c>
      <c r="I2444" s="19">
        <v>0.83333333333333337</v>
      </c>
      <c r="J2444" t="s">
        <v>17</v>
      </c>
      <c r="K2444" s="18">
        <v>214.89</v>
      </c>
      <c r="L2444" s="18">
        <v>213.88</v>
      </c>
      <c r="M2444" s="18"/>
      <c r="N2444" s="18"/>
    </row>
    <row r="2445" spans="1:14" ht="15" x14ac:dyDescent="0.25">
      <c r="A2445" t="str">
        <f t="shared" si="38"/>
        <v>VN1370A3212</v>
      </c>
      <c r="B2445" s="17" t="s">
        <v>120</v>
      </c>
      <c r="C2445" s="16" t="s">
        <v>27</v>
      </c>
      <c r="D2445" t="s">
        <v>119</v>
      </c>
      <c r="E2445" s="16" t="s">
        <v>426</v>
      </c>
      <c r="F2445">
        <v>2</v>
      </c>
      <c r="G2445" s="20">
        <v>23.25</v>
      </c>
      <c r="H2445" s="21">
        <v>3</v>
      </c>
      <c r="I2445" s="19">
        <v>0.83333333333333337</v>
      </c>
      <c r="J2445" t="s">
        <v>17</v>
      </c>
      <c r="K2445" s="18">
        <v>214.89</v>
      </c>
      <c r="L2445" s="18">
        <v>213.88</v>
      </c>
      <c r="M2445" s="18"/>
      <c r="N2445" s="18"/>
    </row>
    <row r="2446" spans="1:14" ht="15" x14ac:dyDescent="0.25">
      <c r="A2446" t="str">
        <f t="shared" si="38"/>
        <v>VN1370A3213</v>
      </c>
      <c r="B2446" s="17" t="s">
        <v>120</v>
      </c>
      <c r="C2446" s="16" t="s">
        <v>27</v>
      </c>
      <c r="D2446" t="s">
        <v>119</v>
      </c>
      <c r="E2446" s="16" t="s">
        <v>426</v>
      </c>
      <c r="F2446">
        <v>3</v>
      </c>
      <c r="G2446" s="20">
        <v>23.25</v>
      </c>
      <c r="H2446" s="21">
        <v>4</v>
      </c>
      <c r="I2446" s="19">
        <v>0.66666666666666663</v>
      </c>
      <c r="J2446" t="s">
        <v>17</v>
      </c>
      <c r="K2446" s="18">
        <v>214.89</v>
      </c>
      <c r="L2446" s="18">
        <v>213.88</v>
      </c>
      <c r="M2446" s="18"/>
      <c r="N2446" s="18"/>
    </row>
    <row r="2447" spans="1:14" ht="15" x14ac:dyDescent="0.25">
      <c r="A2447" t="str">
        <f t="shared" si="38"/>
        <v>VN1370A3214</v>
      </c>
      <c r="B2447" s="17" t="s">
        <v>120</v>
      </c>
      <c r="C2447" s="16" t="s">
        <v>27</v>
      </c>
      <c r="D2447" t="s">
        <v>119</v>
      </c>
      <c r="E2447" s="16" t="s">
        <v>426</v>
      </c>
      <c r="F2447">
        <v>4</v>
      </c>
      <c r="G2447" s="20">
        <v>23.25</v>
      </c>
      <c r="H2447" s="21">
        <v>5</v>
      </c>
      <c r="I2447" s="19">
        <v>0.66666666666666663</v>
      </c>
      <c r="J2447" t="s">
        <v>17</v>
      </c>
      <c r="K2447" s="18">
        <v>214.89</v>
      </c>
      <c r="L2447" s="18">
        <v>213.88</v>
      </c>
      <c r="M2447" s="18"/>
      <c r="N2447" s="18"/>
    </row>
    <row r="2448" spans="1:14" ht="15" x14ac:dyDescent="0.25">
      <c r="A2448" t="str">
        <f t="shared" si="38"/>
        <v>VN1370A3215</v>
      </c>
      <c r="B2448" s="17" t="s">
        <v>120</v>
      </c>
      <c r="C2448" s="16" t="s">
        <v>27</v>
      </c>
      <c r="D2448" t="s">
        <v>119</v>
      </c>
      <c r="E2448" s="16" t="s">
        <v>426</v>
      </c>
      <c r="F2448">
        <v>5</v>
      </c>
      <c r="G2448" s="20">
        <v>23.25</v>
      </c>
      <c r="H2448" s="21">
        <v>6</v>
      </c>
      <c r="I2448" s="19">
        <v>0.66666666666666663</v>
      </c>
      <c r="J2448" t="s">
        <v>17</v>
      </c>
      <c r="K2448" s="18">
        <v>214.89</v>
      </c>
      <c r="L2448" s="18">
        <v>213.88</v>
      </c>
      <c r="M2448" s="18"/>
      <c r="N2448" s="18"/>
    </row>
    <row r="2449" spans="1:14" ht="15" x14ac:dyDescent="0.25">
      <c r="A2449" t="str">
        <f t="shared" si="38"/>
        <v>VN1370A3216</v>
      </c>
      <c r="B2449" s="17" t="s">
        <v>120</v>
      </c>
      <c r="C2449" s="16" t="s">
        <v>27</v>
      </c>
      <c r="D2449" t="s">
        <v>119</v>
      </c>
      <c r="E2449" s="16" t="s">
        <v>426</v>
      </c>
      <c r="F2449">
        <v>6</v>
      </c>
      <c r="G2449" s="20">
        <v>23.25</v>
      </c>
      <c r="H2449" s="21">
        <v>7</v>
      </c>
      <c r="I2449" s="19">
        <v>0.66666666666666663</v>
      </c>
      <c r="J2449" t="s">
        <v>17</v>
      </c>
      <c r="K2449" s="18">
        <v>214.89</v>
      </c>
      <c r="L2449" s="18">
        <v>213.88</v>
      </c>
      <c r="M2449" s="18"/>
      <c r="N2449" s="18"/>
    </row>
    <row r="2450" spans="1:14" ht="15" x14ac:dyDescent="0.25">
      <c r="A2450" t="str">
        <f t="shared" si="38"/>
        <v>VN1370A3217</v>
      </c>
      <c r="B2450" s="17" t="s">
        <v>120</v>
      </c>
      <c r="C2450" s="16" t="s">
        <v>27</v>
      </c>
      <c r="D2450" t="s">
        <v>119</v>
      </c>
      <c r="E2450" s="16" t="s">
        <v>426</v>
      </c>
      <c r="F2450">
        <v>7</v>
      </c>
      <c r="G2450" s="20">
        <v>23.25</v>
      </c>
      <c r="H2450" s="21">
        <v>1</v>
      </c>
      <c r="I2450" s="19">
        <v>0.66666666666666663</v>
      </c>
      <c r="J2450" t="s">
        <v>17</v>
      </c>
      <c r="K2450" s="18">
        <v>214.89</v>
      </c>
      <c r="L2450" s="18">
        <v>213.88</v>
      </c>
      <c r="M2450" s="18"/>
      <c r="N2450" s="18"/>
    </row>
    <row r="2451" spans="1:14" ht="15" x14ac:dyDescent="0.25">
      <c r="A2451" t="str">
        <f t="shared" si="38"/>
        <v>VN1372A3211</v>
      </c>
      <c r="B2451" s="17" t="s">
        <v>120</v>
      </c>
      <c r="C2451" s="16" t="s">
        <v>27</v>
      </c>
      <c r="D2451" t="s">
        <v>119</v>
      </c>
      <c r="E2451" s="16" t="s">
        <v>644</v>
      </c>
      <c r="F2451">
        <v>1</v>
      </c>
      <c r="G2451" s="20">
        <v>4.166666666666667</v>
      </c>
      <c r="H2451" s="21">
        <v>1</v>
      </c>
      <c r="I2451" s="19">
        <v>5.583333333333333</v>
      </c>
      <c r="J2451" t="s">
        <v>17</v>
      </c>
      <c r="K2451" s="18">
        <v>214.89</v>
      </c>
      <c r="L2451" s="18">
        <v>213.88</v>
      </c>
      <c r="M2451" s="18"/>
      <c r="N2451" s="18"/>
    </row>
    <row r="2452" spans="1:14" ht="15" x14ac:dyDescent="0.25">
      <c r="A2452" t="str">
        <f t="shared" si="38"/>
        <v>VN1372A3212</v>
      </c>
      <c r="B2452" s="17" t="s">
        <v>120</v>
      </c>
      <c r="C2452" s="16" t="s">
        <v>27</v>
      </c>
      <c r="D2452" t="s">
        <v>119</v>
      </c>
      <c r="E2452" s="16" t="s">
        <v>644</v>
      </c>
      <c r="F2452">
        <v>2</v>
      </c>
      <c r="G2452" s="20">
        <v>4.166666666666667</v>
      </c>
      <c r="H2452" s="21">
        <v>2</v>
      </c>
      <c r="I2452" s="19">
        <v>5.583333333333333</v>
      </c>
      <c r="J2452" t="s">
        <v>17</v>
      </c>
      <c r="K2452" s="18">
        <v>214.89</v>
      </c>
      <c r="L2452" s="18">
        <v>213.88</v>
      </c>
      <c r="M2452" s="18"/>
      <c r="N2452" s="18"/>
    </row>
    <row r="2453" spans="1:14" ht="15" x14ac:dyDescent="0.25">
      <c r="A2453" t="str">
        <f t="shared" si="38"/>
        <v>VN1372A3213</v>
      </c>
      <c r="B2453" s="17" t="s">
        <v>120</v>
      </c>
      <c r="C2453" s="16" t="s">
        <v>27</v>
      </c>
      <c r="D2453" t="s">
        <v>119</v>
      </c>
      <c r="E2453" s="16" t="s">
        <v>644</v>
      </c>
      <c r="F2453">
        <v>3</v>
      </c>
      <c r="G2453" s="20">
        <v>4.166666666666667</v>
      </c>
      <c r="H2453" s="21">
        <v>3</v>
      </c>
      <c r="I2453" s="19">
        <v>5.583333333333333</v>
      </c>
      <c r="J2453" t="s">
        <v>17</v>
      </c>
      <c r="K2453" s="18">
        <v>214.89</v>
      </c>
      <c r="L2453" s="18">
        <v>213.88</v>
      </c>
      <c r="M2453" s="18"/>
      <c r="N2453" s="18"/>
    </row>
    <row r="2454" spans="1:14" ht="15" x14ac:dyDescent="0.25">
      <c r="A2454" t="str">
        <f t="shared" si="38"/>
        <v>VN1372A3214</v>
      </c>
      <c r="B2454" s="17" t="s">
        <v>120</v>
      </c>
      <c r="C2454" s="16" t="s">
        <v>27</v>
      </c>
      <c r="D2454" t="s">
        <v>119</v>
      </c>
      <c r="E2454" s="16" t="s">
        <v>644</v>
      </c>
      <c r="F2454">
        <v>4</v>
      </c>
      <c r="G2454" s="20">
        <v>4.166666666666667</v>
      </c>
      <c r="H2454" s="21">
        <v>4</v>
      </c>
      <c r="I2454" s="19">
        <v>5.583333333333333</v>
      </c>
      <c r="J2454" t="s">
        <v>17</v>
      </c>
      <c r="K2454" s="18">
        <v>214.89</v>
      </c>
      <c r="L2454" s="18">
        <v>213.88</v>
      </c>
      <c r="M2454" s="18"/>
      <c r="N2454" s="18"/>
    </row>
    <row r="2455" spans="1:14" ht="15" x14ac:dyDescent="0.25">
      <c r="A2455" t="str">
        <f t="shared" si="38"/>
        <v>VN1372A3215</v>
      </c>
      <c r="B2455" s="17" t="s">
        <v>120</v>
      </c>
      <c r="C2455" s="16" t="s">
        <v>27</v>
      </c>
      <c r="D2455" t="s">
        <v>119</v>
      </c>
      <c r="E2455" s="16" t="s">
        <v>644</v>
      </c>
      <c r="F2455">
        <v>5</v>
      </c>
      <c r="G2455" s="20">
        <v>4.166666666666667</v>
      </c>
      <c r="H2455" s="21">
        <v>5</v>
      </c>
      <c r="I2455" s="19">
        <v>5.583333333333333</v>
      </c>
      <c r="J2455" t="s">
        <v>17</v>
      </c>
      <c r="K2455" s="18">
        <v>214.89</v>
      </c>
      <c r="L2455" s="18">
        <v>213.88</v>
      </c>
      <c r="M2455" s="18"/>
      <c r="N2455" s="18"/>
    </row>
    <row r="2456" spans="1:14" ht="15" x14ac:dyDescent="0.25">
      <c r="A2456" t="str">
        <f t="shared" si="38"/>
        <v>VN1372A3216</v>
      </c>
      <c r="B2456" s="17" t="s">
        <v>120</v>
      </c>
      <c r="C2456" s="16" t="s">
        <v>27</v>
      </c>
      <c r="D2456" t="s">
        <v>119</v>
      </c>
      <c r="E2456" s="16" t="s">
        <v>644</v>
      </c>
      <c r="F2456">
        <v>6</v>
      </c>
      <c r="G2456" s="20">
        <v>4.166666666666667</v>
      </c>
      <c r="H2456" s="21">
        <v>6</v>
      </c>
      <c r="I2456" s="19">
        <v>5.583333333333333</v>
      </c>
      <c r="J2456" t="s">
        <v>17</v>
      </c>
      <c r="K2456" s="18">
        <v>214.89</v>
      </c>
      <c r="L2456" s="18">
        <v>213.88</v>
      </c>
      <c r="M2456" s="18"/>
      <c r="N2456" s="18"/>
    </row>
    <row r="2457" spans="1:14" ht="15" x14ac:dyDescent="0.25">
      <c r="A2457" t="str">
        <f t="shared" si="38"/>
        <v>VN1372A3217</v>
      </c>
      <c r="B2457" s="17" t="s">
        <v>120</v>
      </c>
      <c r="C2457" s="16" t="s">
        <v>27</v>
      </c>
      <c r="D2457" t="s">
        <v>119</v>
      </c>
      <c r="E2457" s="16" t="s">
        <v>644</v>
      </c>
      <c r="F2457">
        <v>7</v>
      </c>
      <c r="G2457" s="20">
        <v>4.166666666666667</v>
      </c>
      <c r="H2457" s="21">
        <v>7</v>
      </c>
      <c r="I2457" s="19">
        <v>5.583333333333333</v>
      </c>
      <c r="J2457" t="s">
        <v>17</v>
      </c>
      <c r="K2457" s="18">
        <v>214.89</v>
      </c>
      <c r="L2457" s="18">
        <v>213.88</v>
      </c>
      <c r="M2457" s="18"/>
      <c r="N2457" s="18"/>
    </row>
    <row r="2458" spans="1:14" ht="15" x14ac:dyDescent="0.25">
      <c r="A2458" t="str">
        <f t="shared" si="38"/>
        <v>VN1374A3211</v>
      </c>
      <c r="B2458" s="17" t="s">
        <v>120</v>
      </c>
      <c r="C2458" s="16" t="s">
        <v>27</v>
      </c>
      <c r="D2458" t="s">
        <v>119</v>
      </c>
      <c r="E2458" s="16" t="s">
        <v>126</v>
      </c>
      <c r="F2458">
        <v>1</v>
      </c>
      <c r="G2458" s="20">
        <v>10.25</v>
      </c>
      <c r="H2458" s="21">
        <v>1</v>
      </c>
      <c r="I2458" s="19">
        <v>11.833333333333334</v>
      </c>
      <c r="J2458" t="s">
        <v>17</v>
      </c>
      <c r="K2458" s="18">
        <v>214.89</v>
      </c>
      <c r="L2458" s="18">
        <v>213.88</v>
      </c>
      <c r="M2458" s="18"/>
      <c r="N2458" s="18"/>
    </row>
    <row r="2459" spans="1:14" ht="15" x14ac:dyDescent="0.25">
      <c r="A2459" t="str">
        <f t="shared" si="38"/>
        <v>VN1374A3212</v>
      </c>
      <c r="B2459" s="17" t="s">
        <v>120</v>
      </c>
      <c r="C2459" s="16" t="s">
        <v>27</v>
      </c>
      <c r="D2459" t="s">
        <v>119</v>
      </c>
      <c r="E2459" s="16" t="s">
        <v>126</v>
      </c>
      <c r="F2459">
        <v>2</v>
      </c>
      <c r="G2459" s="20">
        <v>10.25</v>
      </c>
      <c r="H2459" s="21">
        <v>2</v>
      </c>
      <c r="I2459" s="19">
        <v>11.833333333333334</v>
      </c>
      <c r="J2459" t="s">
        <v>17</v>
      </c>
      <c r="K2459" s="18">
        <v>214.89</v>
      </c>
      <c r="L2459" s="18">
        <v>213.88</v>
      </c>
      <c r="M2459" s="18"/>
      <c r="N2459" s="18"/>
    </row>
    <row r="2460" spans="1:14" ht="15" x14ac:dyDescent="0.25">
      <c r="A2460" t="str">
        <f t="shared" si="38"/>
        <v>VN1374A3213</v>
      </c>
      <c r="B2460" s="17" t="s">
        <v>120</v>
      </c>
      <c r="C2460" s="16" t="s">
        <v>27</v>
      </c>
      <c r="D2460" t="s">
        <v>119</v>
      </c>
      <c r="E2460" s="16" t="s">
        <v>126</v>
      </c>
      <c r="F2460">
        <v>3</v>
      </c>
      <c r="G2460" s="20">
        <v>10.333333333333334</v>
      </c>
      <c r="H2460" s="21">
        <v>3</v>
      </c>
      <c r="I2460" s="19">
        <v>11.916666666666666</v>
      </c>
      <c r="J2460" t="s">
        <v>17</v>
      </c>
      <c r="K2460" s="18">
        <v>214.89</v>
      </c>
      <c r="L2460" s="18">
        <v>213.88</v>
      </c>
      <c r="M2460" s="18"/>
      <c r="N2460" s="18"/>
    </row>
    <row r="2461" spans="1:14" ht="15" x14ac:dyDescent="0.25">
      <c r="A2461" t="str">
        <f t="shared" si="38"/>
        <v>VN1374A3214</v>
      </c>
      <c r="B2461" s="17" t="s">
        <v>120</v>
      </c>
      <c r="C2461" s="16" t="s">
        <v>27</v>
      </c>
      <c r="D2461" t="s">
        <v>119</v>
      </c>
      <c r="E2461" s="16" t="s">
        <v>126</v>
      </c>
      <c r="F2461">
        <v>4</v>
      </c>
      <c r="G2461" s="20">
        <v>10.25</v>
      </c>
      <c r="H2461" s="21">
        <v>4</v>
      </c>
      <c r="I2461" s="19">
        <v>11.666666666666666</v>
      </c>
      <c r="J2461" t="s">
        <v>17</v>
      </c>
      <c r="K2461" s="18">
        <v>214.89</v>
      </c>
      <c r="L2461" s="18">
        <v>213.88</v>
      </c>
      <c r="M2461" s="18"/>
      <c r="N2461" s="18"/>
    </row>
    <row r="2462" spans="1:14" ht="15" x14ac:dyDescent="0.25">
      <c r="A2462" t="str">
        <f t="shared" si="38"/>
        <v>VN1374A3215</v>
      </c>
      <c r="B2462" s="17" t="s">
        <v>120</v>
      </c>
      <c r="C2462" s="16" t="s">
        <v>27</v>
      </c>
      <c r="D2462" t="s">
        <v>119</v>
      </c>
      <c r="E2462" s="16" t="s">
        <v>126</v>
      </c>
      <c r="F2462">
        <v>5</v>
      </c>
      <c r="G2462" s="20">
        <v>10.666666666666666</v>
      </c>
      <c r="H2462" s="21">
        <v>5</v>
      </c>
      <c r="I2462" s="19">
        <v>12.083333333333334</v>
      </c>
      <c r="J2462" t="s">
        <v>17</v>
      </c>
      <c r="K2462" s="18">
        <v>214.89</v>
      </c>
      <c r="L2462" s="18">
        <v>213.88</v>
      </c>
      <c r="M2462" s="18"/>
      <c r="N2462" s="18"/>
    </row>
    <row r="2463" spans="1:14" ht="15" x14ac:dyDescent="0.25">
      <c r="A2463" t="str">
        <f t="shared" si="38"/>
        <v>VN1374A3216</v>
      </c>
      <c r="B2463" s="17" t="s">
        <v>120</v>
      </c>
      <c r="C2463" s="16" t="s">
        <v>27</v>
      </c>
      <c r="D2463" t="s">
        <v>119</v>
      </c>
      <c r="E2463" s="16" t="s">
        <v>126</v>
      </c>
      <c r="F2463">
        <v>6</v>
      </c>
      <c r="G2463" s="20">
        <v>10.916666666666666</v>
      </c>
      <c r="H2463" s="21">
        <v>6</v>
      </c>
      <c r="I2463" s="19">
        <v>12.333333333333334</v>
      </c>
      <c r="J2463" t="s">
        <v>17</v>
      </c>
      <c r="K2463" s="18">
        <v>214.89</v>
      </c>
      <c r="L2463" s="18">
        <v>213.88</v>
      </c>
      <c r="M2463" s="18"/>
      <c r="N2463" s="18"/>
    </row>
    <row r="2464" spans="1:14" ht="15" x14ac:dyDescent="0.25">
      <c r="A2464" t="str">
        <f t="shared" si="38"/>
        <v>VN1374A3217</v>
      </c>
      <c r="B2464" s="17" t="s">
        <v>120</v>
      </c>
      <c r="C2464" s="16" t="s">
        <v>27</v>
      </c>
      <c r="D2464" t="s">
        <v>119</v>
      </c>
      <c r="E2464" s="16" t="s">
        <v>126</v>
      </c>
      <c r="F2464">
        <v>7</v>
      </c>
      <c r="G2464" s="20">
        <v>10.416666666666666</v>
      </c>
      <c r="H2464" s="21">
        <v>7</v>
      </c>
      <c r="I2464" s="19">
        <v>11.833333333333334</v>
      </c>
      <c r="J2464" t="s">
        <v>17</v>
      </c>
      <c r="K2464" s="18">
        <v>214.89</v>
      </c>
      <c r="L2464" s="18">
        <v>213.88</v>
      </c>
      <c r="M2464" s="18"/>
      <c r="N2464" s="18"/>
    </row>
    <row r="2465" spans="1:14" ht="15" x14ac:dyDescent="0.25">
      <c r="A2465" t="str">
        <f t="shared" si="38"/>
        <v>VN1378A3211</v>
      </c>
      <c r="B2465" s="17" t="s">
        <v>120</v>
      </c>
      <c r="C2465" s="16" t="s">
        <v>27</v>
      </c>
      <c r="D2465" t="s">
        <v>119</v>
      </c>
      <c r="E2465" s="16" t="s">
        <v>421</v>
      </c>
      <c r="F2465">
        <v>1</v>
      </c>
      <c r="G2465" s="20">
        <v>11.25</v>
      </c>
      <c r="H2465" s="21">
        <v>1</v>
      </c>
      <c r="I2465" s="19">
        <v>12.833333333333334</v>
      </c>
      <c r="J2465" t="s">
        <v>17</v>
      </c>
      <c r="K2465" s="18">
        <v>214.89</v>
      </c>
      <c r="L2465" s="18">
        <v>213.88</v>
      </c>
      <c r="M2465" s="18"/>
      <c r="N2465" s="18"/>
    </row>
    <row r="2466" spans="1:14" ht="15" x14ac:dyDescent="0.25">
      <c r="A2466" t="str">
        <f t="shared" si="38"/>
        <v>VN1378A3212</v>
      </c>
      <c r="B2466" s="17" t="s">
        <v>120</v>
      </c>
      <c r="C2466" s="16" t="s">
        <v>27</v>
      </c>
      <c r="D2466" t="s">
        <v>119</v>
      </c>
      <c r="E2466" s="16" t="s">
        <v>421</v>
      </c>
      <c r="F2466">
        <v>2</v>
      </c>
      <c r="G2466" s="20">
        <v>11.166666666666666</v>
      </c>
      <c r="H2466" s="21">
        <v>2</v>
      </c>
      <c r="I2466" s="19">
        <v>12.75</v>
      </c>
      <c r="J2466" t="s">
        <v>17</v>
      </c>
      <c r="K2466" s="18">
        <v>214.89</v>
      </c>
      <c r="L2466" s="18">
        <v>213.88</v>
      </c>
      <c r="M2466" s="18"/>
      <c r="N2466" s="18"/>
    </row>
    <row r="2467" spans="1:14" ht="15" x14ac:dyDescent="0.25">
      <c r="A2467" t="str">
        <f t="shared" si="38"/>
        <v>VN1378A3213</v>
      </c>
      <c r="B2467" s="17" t="s">
        <v>120</v>
      </c>
      <c r="C2467" s="16" t="s">
        <v>27</v>
      </c>
      <c r="D2467" t="s">
        <v>119</v>
      </c>
      <c r="E2467" s="16" t="s">
        <v>421</v>
      </c>
      <c r="F2467">
        <v>3</v>
      </c>
      <c r="G2467" s="20">
        <v>11.166666666666666</v>
      </c>
      <c r="H2467" s="21">
        <v>3</v>
      </c>
      <c r="I2467" s="19">
        <v>12.75</v>
      </c>
      <c r="J2467" t="s">
        <v>17</v>
      </c>
      <c r="K2467" s="18">
        <v>214.89</v>
      </c>
      <c r="L2467" s="18">
        <v>213.88</v>
      </c>
      <c r="M2467" s="18"/>
      <c r="N2467" s="18"/>
    </row>
    <row r="2468" spans="1:14" ht="15" x14ac:dyDescent="0.25">
      <c r="A2468" t="str">
        <f t="shared" si="38"/>
        <v>VN1378A3214</v>
      </c>
      <c r="B2468" s="17" t="s">
        <v>120</v>
      </c>
      <c r="C2468" s="16" t="s">
        <v>27</v>
      </c>
      <c r="D2468" t="s">
        <v>119</v>
      </c>
      <c r="E2468" s="16" t="s">
        <v>421</v>
      </c>
      <c r="F2468">
        <v>4</v>
      </c>
      <c r="G2468" s="20">
        <v>11.166666666666666</v>
      </c>
      <c r="H2468" s="21">
        <v>4</v>
      </c>
      <c r="I2468" s="19">
        <v>12.583333333333334</v>
      </c>
      <c r="J2468" t="s">
        <v>17</v>
      </c>
      <c r="K2468" s="18">
        <v>214.89</v>
      </c>
      <c r="L2468" s="18">
        <v>213.88</v>
      </c>
      <c r="M2468" s="18"/>
      <c r="N2468" s="18"/>
    </row>
    <row r="2469" spans="1:14" ht="15" x14ac:dyDescent="0.25">
      <c r="A2469" t="str">
        <f t="shared" si="38"/>
        <v>VN1378A3215</v>
      </c>
      <c r="B2469" s="17" t="s">
        <v>120</v>
      </c>
      <c r="C2469" s="16" t="s">
        <v>27</v>
      </c>
      <c r="D2469" t="s">
        <v>119</v>
      </c>
      <c r="E2469" s="16" t="s">
        <v>421</v>
      </c>
      <c r="F2469">
        <v>5</v>
      </c>
      <c r="G2469" s="20">
        <v>11.166666666666666</v>
      </c>
      <c r="H2469" s="21">
        <v>5</v>
      </c>
      <c r="I2469" s="19">
        <v>12.583333333333334</v>
      </c>
      <c r="J2469" t="s">
        <v>17</v>
      </c>
      <c r="K2469" s="18">
        <v>214.89</v>
      </c>
      <c r="L2469" s="18">
        <v>213.88</v>
      </c>
      <c r="M2469" s="18"/>
      <c r="N2469" s="18"/>
    </row>
    <row r="2470" spans="1:14" ht="15" x14ac:dyDescent="0.25">
      <c r="A2470" t="str">
        <f t="shared" si="38"/>
        <v>VN1378A3216</v>
      </c>
      <c r="B2470" s="17" t="s">
        <v>120</v>
      </c>
      <c r="C2470" s="16" t="s">
        <v>27</v>
      </c>
      <c r="D2470" t="s">
        <v>119</v>
      </c>
      <c r="E2470" s="16" t="s">
        <v>421</v>
      </c>
      <c r="F2470">
        <v>6</v>
      </c>
      <c r="G2470" s="20">
        <v>12.25</v>
      </c>
      <c r="H2470" s="21">
        <v>6</v>
      </c>
      <c r="I2470" s="19">
        <v>13.666666666666666</v>
      </c>
      <c r="J2470" t="s">
        <v>17</v>
      </c>
      <c r="K2470" s="18">
        <v>214.89</v>
      </c>
      <c r="L2470" s="18">
        <v>213.88</v>
      </c>
      <c r="M2470" s="18"/>
      <c r="N2470" s="18"/>
    </row>
    <row r="2471" spans="1:14" ht="15" x14ac:dyDescent="0.25">
      <c r="A2471" t="str">
        <f t="shared" si="38"/>
        <v>VN1378A3217</v>
      </c>
      <c r="B2471" s="15" t="s">
        <v>120</v>
      </c>
      <c r="C2471" s="16" t="s">
        <v>27</v>
      </c>
      <c r="D2471" t="s">
        <v>119</v>
      </c>
      <c r="E2471" s="16" t="s">
        <v>421</v>
      </c>
      <c r="F2471">
        <v>7</v>
      </c>
      <c r="G2471" s="20">
        <v>11.833333333333334</v>
      </c>
      <c r="H2471" s="21">
        <v>7</v>
      </c>
      <c r="I2471" s="19">
        <v>13.25</v>
      </c>
      <c r="J2471" t="s">
        <v>17</v>
      </c>
      <c r="K2471" s="18">
        <v>214.89</v>
      </c>
      <c r="L2471" s="18">
        <v>213.88</v>
      </c>
      <c r="M2471" s="18"/>
      <c r="N2471" s="18"/>
    </row>
    <row r="2472" spans="1:14" ht="15" x14ac:dyDescent="0.25">
      <c r="A2472" t="str">
        <f t="shared" si="38"/>
        <v>VN475A3217</v>
      </c>
      <c r="B2472" s="15" t="s">
        <v>838</v>
      </c>
      <c r="C2472" s="16" t="s">
        <v>836</v>
      </c>
      <c r="D2472" t="s">
        <v>66</v>
      </c>
      <c r="E2472" s="16" t="s">
        <v>837</v>
      </c>
      <c r="F2472">
        <v>7</v>
      </c>
      <c r="G2472" s="20">
        <v>13.833333333333334</v>
      </c>
      <c r="H2472" s="21">
        <v>7</v>
      </c>
      <c r="I2472" s="19">
        <v>19.333333333333332</v>
      </c>
      <c r="J2472" t="s">
        <v>17</v>
      </c>
      <c r="K2472" s="18">
        <v>736.57</v>
      </c>
      <c r="L2472" s="18">
        <v>632.16</v>
      </c>
      <c r="M2472" s="18"/>
      <c r="N2472" s="18"/>
    </row>
    <row r="2473" spans="1:14" ht="15" x14ac:dyDescent="0.25">
      <c r="A2473" t="str">
        <f t="shared" si="38"/>
        <v>VN650A3211</v>
      </c>
      <c r="B2473" s="17" t="s">
        <v>61</v>
      </c>
      <c r="C2473" s="16" t="s">
        <v>44</v>
      </c>
      <c r="D2473" t="s">
        <v>27</v>
      </c>
      <c r="E2473" s="16" t="s">
        <v>60</v>
      </c>
      <c r="F2473">
        <v>1</v>
      </c>
      <c r="G2473" s="20">
        <v>5.166666666666667</v>
      </c>
      <c r="H2473" s="21">
        <v>1</v>
      </c>
      <c r="I2473" s="19">
        <v>7.333333333333333</v>
      </c>
      <c r="J2473" t="s">
        <v>17</v>
      </c>
      <c r="K2473" s="18">
        <v>395.75</v>
      </c>
      <c r="L2473" s="18">
        <v>351.38</v>
      </c>
      <c r="M2473" s="18"/>
      <c r="N2473" s="18"/>
    </row>
    <row r="2474" spans="1:14" ht="15" x14ac:dyDescent="0.25">
      <c r="A2474" t="str">
        <f t="shared" si="38"/>
        <v>VN650A3212</v>
      </c>
      <c r="B2474" s="17" t="s">
        <v>61</v>
      </c>
      <c r="C2474" s="16" t="s">
        <v>44</v>
      </c>
      <c r="D2474" t="s">
        <v>27</v>
      </c>
      <c r="E2474" s="16" t="s">
        <v>60</v>
      </c>
      <c r="F2474">
        <v>2</v>
      </c>
      <c r="G2474" s="20">
        <v>5.166666666666667</v>
      </c>
      <c r="H2474" s="21">
        <v>2</v>
      </c>
      <c r="I2474" s="19">
        <v>7.333333333333333</v>
      </c>
      <c r="J2474" t="s">
        <v>17</v>
      </c>
      <c r="K2474" s="18">
        <v>395.75</v>
      </c>
      <c r="L2474" s="18">
        <v>351.38</v>
      </c>
      <c r="M2474" s="18"/>
      <c r="N2474" s="18"/>
    </row>
    <row r="2475" spans="1:14" ht="15" x14ac:dyDescent="0.25">
      <c r="A2475" t="str">
        <f t="shared" si="38"/>
        <v>VN650A3213</v>
      </c>
      <c r="B2475" s="17" t="s">
        <v>61</v>
      </c>
      <c r="C2475" s="16" t="s">
        <v>44</v>
      </c>
      <c r="D2475" t="s">
        <v>27</v>
      </c>
      <c r="E2475" s="16" t="s">
        <v>60</v>
      </c>
      <c r="F2475">
        <v>3</v>
      </c>
      <c r="G2475" s="20">
        <v>5.166666666666667</v>
      </c>
      <c r="H2475" s="21">
        <v>3</v>
      </c>
      <c r="I2475" s="19">
        <v>7.333333333333333</v>
      </c>
      <c r="J2475" t="s">
        <v>17</v>
      </c>
      <c r="K2475" s="18">
        <v>395.75</v>
      </c>
      <c r="L2475" s="18">
        <v>351.38</v>
      </c>
      <c r="M2475" s="18"/>
      <c r="N2475" s="18"/>
    </row>
    <row r="2476" spans="1:14" ht="15" x14ac:dyDescent="0.25">
      <c r="A2476" t="str">
        <f t="shared" si="38"/>
        <v>VN650A3214</v>
      </c>
      <c r="B2476" s="17" t="s">
        <v>61</v>
      </c>
      <c r="C2476" s="16" t="s">
        <v>44</v>
      </c>
      <c r="D2476" t="s">
        <v>27</v>
      </c>
      <c r="E2476" s="16" t="s">
        <v>60</v>
      </c>
      <c r="F2476">
        <v>4</v>
      </c>
      <c r="G2476" s="20">
        <v>5.166666666666667</v>
      </c>
      <c r="H2476" s="21">
        <v>4</v>
      </c>
      <c r="I2476" s="19">
        <v>7.333333333333333</v>
      </c>
      <c r="J2476" t="s">
        <v>17</v>
      </c>
      <c r="K2476" s="18">
        <v>395.75</v>
      </c>
      <c r="L2476" s="18">
        <v>351.38</v>
      </c>
      <c r="M2476" s="18"/>
      <c r="N2476" s="18"/>
    </row>
    <row r="2477" spans="1:14" ht="15" x14ac:dyDescent="0.25">
      <c r="A2477" t="str">
        <f t="shared" si="38"/>
        <v>VN650A3215</v>
      </c>
      <c r="B2477" s="17" t="s">
        <v>61</v>
      </c>
      <c r="C2477" s="16" t="s">
        <v>44</v>
      </c>
      <c r="D2477" t="s">
        <v>27</v>
      </c>
      <c r="E2477" s="16" t="s">
        <v>60</v>
      </c>
      <c r="F2477">
        <v>5</v>
      </c>
      <c r="G2477" s="20">
        <v>5.166666666666667</v>
      </c>
      <c r="H2477" s="21">
        <v>5</v>
      </c>
      <c r="I2477" s="19">
        <v>7.333333333333333</v>
      </c>
      <c r="J2477" t="s">
        <v>17</v>
      </c>
      <c r="K2477" s="18">
        <v>395.75</v>
      </c>
      <c r="L2477" s="18">
        <v>351.38</v>
      </c>
      <c r="M2477" s="18"/>
      <c r="N2477" s="18"/>
    </row>
    <row r="2478" spans="1:14" ht="15" x14ac:dyDescent="0.25">
      <c r="A2478" t="str">
        <f t="shared" si="38"/>
        <v>VN650A3216</v>
      </c>
      <c r="B2478" s="17" t="s">
        <v>61</v>
      </c>
      <c r="C2478" s="16" t="s">
        <v>44</v>
      </c>
      <c r="D2478" t="s">
        <v>27</v>
      </c>
      <c r="E2478" s="16" t="s">
        <v>60</v>
      </c>
      <c r="F2478">
        <v>6</v>
      </c>
      <c r="G2478" s="20">
        <v>5.166666666666667</v>
      </c>
      <c r="H2478" s="21">
        <v>6</v>
      </c>
      <c r="I2478" s="19">
        <v>7.333333333333333</v>
      </c>
      <c r="J2478" t="s">
        <v>17</v>
      </c>
      <c r="K2478" s="18">
        <v>395.75</v>
      </c>
      <c r="L2478" s="18">
        <v>351.38</v>
      </c>
      <c r="M2478" s="18"/>
      <c r="N2478" s="18"/>
    </row>
    <row r="2479" spans="1:14" ht="15" x14ac:dyDescent="0.25">
      <c r="A2479" t="str">
        <f t="shared" si="38"/>
        <v>VN650A3217</v>
      </c>
      <c r="B2479" s="17" t="s">
        <v>61</v>
      </c>
      <c r="C2479" s="16" t="s">
        <v>44</v>
      </c>
      <c r="D2479" t="s">
        <v>27</v>
      </c>
      <c r="E2479" s="16" t="s">
        <v>60</v>
      </c>
      <c r="F2479">
        <v>7</v>
      </c>
      <c r="G2479" s="20">
        <v>5.166666666666667</v>
      </c>
      <c r="H2479" s="21">
        <v>7</v>
      </c>
      <c r="I2479" s="19">
        <v>7.333333333333333</v>
      </c>
      <c r="J2479" t="s">
        <v>17</v>
      </c>
      <c r="K2479" s="18">
        <v>395.75</v>
      </c>
      <c r="L2479" s="18">
        <v>351.38</v>
      </c>
      <c r="M2479" s="18"/>
      <c r="N2479" s="18"/>
    </row>
    <row r="2480" spans="1:14" ht="15" x14ac:dyDescent="0.25">
      <c r="A2480" t="str">
        <f t="shared" si="38"/>
        <v>VN654A3211</v>
      </c>
      <c r="B2480" s="17" t="s">
        <v>61</v>
      </c>
      <c r="C2480" s="16" t="s">
        <v>44</v>
      </c>
      <c r="D2480" t="s">
        <v>27</v>
      </c>
      <c r="E2480" s="16" t="s">
        <v>96</v>
      </c>
      <c r="F2480">
        <v>1</v>
      </c>
      <c r="G2480" s="20">
        <v>10.416666666666666</v>
      </c>
      <c r="H2480" s="21">
        <v>1</v>
      </c>
      <c r="I2480" s="19">
        <v>12.583333333333334</v>
      </c>
      <c r="J2480" t="s">
        <v>17</v>
      </c>
      <c r="K2480" s="18">
        <v>395.75</v>
      </c>
      <c r="L2480" s="18">
        <v>351.38</v>
      </c>
      <c r="M2480" s="18"/>
      <c r="N2480" s="18"/>
    </row>
    <row r="2481" spans="1:14" ht="15" x14ac:dyDescent="0.25">
      <c r="A2481" t="str">
        <f t="shared" si="38"/>
        <v>VN654A3212</v>
      </c>
      <c r="B2481" s="17" t="s">
        <v>61</v>
      </c>
      <c r="C2481" s="16" t="s">
        <v>44</v>
      </c>
      <c r="D2481" t="s">
        <v>27</v>
      </c>
      <c r="E2481" s="16" t="s">
        <v>96</v>
      </c>
      <c r="F2481">
        <v>2</v>
      </c>
      <c r="G2481" s="20">
        <v>10.5</v>
      </c>
      <c r="H2481" s="21">
        <v>2</v>
      </c>
      <c r="I2481" s="19">
        <v>12.666666666666666</v>
      </c>
      <c r="J2481" t="s">
        <v>17</v>
      </c>
      <c r="K2481" s="18">
        <v>395.75</v>
      </c>
      <c r="L2481" s="18">
        <v>351.38</v>
      </c>
      <c r="M2481" s="18"/>
      <c r="N2481" s="18"/>
    </row>
    <row r="2482" spans="1:14" ht="15" x14ac:dyDescent="0.25">
      <c r="A2482" t="str">
        <f t="shared" si="38"/>
        <v>VN654A3213</v>
      </c>
      <c r="B2482" s="17" t="s">
        <v>61</v>
      </c>
      <c r="C2482" s="16" t="s">
        <v>44</v>
      </c>
      <c r="D2482" t="s">
        <v>27</v>
      </c>
      <c r="E2482" s="16" t="s">
        <v>96</v>
      </c>
      <c r="F2482">
        <v>3</v>
      </c>
      <c r="G2482" s="20">
        <v>10.5</v>
      </c>
      <c r="H2482" s="21">
        <v>3</v>
      </c>
      <c r="I2482" s="19">
        <v>12.666666666666666</v>
      </c>
      <c r="J2482" t="s">
        <v>17</v>
      </c>
      <c r="K2482" s="18">
        <v>395.75</v>
      </c>
      <c r="L2482" s="18">
        <v>351.38</v>
      </c>
      <c r="M2482" s="18"/>
      <c r="N2482" s="18"/>
    </row>
    <row r="2483" spans="1:14" ht="15" x14ac:dyDescent="0.25">
      <c r="A2483" t="str">
        <f t="shared" si="38"/>
        <v>VN654A3214</v>
      </c>
      <c r="B2483" s="17" t="s">
        <v>61</v>
      </c>
      <c r="C2483" s="16" t="s">
        <v>44</v>
      </c>
      <c r="D2483" t="s">
        <v>27</v>
      </c>
      <c r="E2483" s="16" t="s">
        <v>96</v>
      </c>
      <c r="F2483">
        <v>4</v>
      </c>
      <c r="G2483" s="20">
        <v>10.416666666666666</v>
      </c>
      <c r="H2483" s="21">
        <v>4</v>
      </c>
      <c r="I2483" s="19">
        <v>12.583333333333334</v>
      </c>
      <c r="J2483" t="s">
        <v>17</v>
      </c>
      <c r="K2483" s="18">
        <v>395.75</v>
      </c>
      <c r="L2483" s="18">
        <v>351.38</v>
      </c>
      <c r="M2483" s="18"/>
      <c r="N2483" s="18"/>
    </row>
    <row r="2484" spans="1:14" ht="15" x14ac:dyDescent="0.25">
      <c r="A2484" t="str">
        <f t="shared" si="38"/>
        <v>VN654A3215</v>
      </c>
      <c r="B2484" s="17" t="s">
        <v>61</v>
      </c>
      <c r="C2484" s="16" t="s">
        <v>44</v>
      </c>
      <c r="D2484" t="s">
        <v>27</v>
      </c>
      <c r="E2484" s="16" t="s">
        <v>96</v>
      </c>
      <c r="F2484">
        <v>5</v>
      </c>
      <c r="G2484" s="20">
        <v>10.416666666666666</v>
      </c>
      <c r="H2484" s="21">
        <v>5</v>
      </c>
      <c r="I2484" s="19">
        <v>12.583333333333334</v>
      </c>
      <c r="J2484" t="s">
        <v>17</v>
      </c>
      <c r="K2484" s="18">
        <v>395.75</v>
      </c>
      <c r="L2484" s="18">
        <v>351.38</v>
      </c>
      <c r="M2484" s="18"/>
      <c r="N2484" s="18"/>
    </row>
    <row r="2485" spans="1:14" ht="15" x14ac:dyDescent="0.25">
      <c r="A2485" t="str">
        <f t="shared" si="38"/>
        <v>VN654A3216</v>
      </c>
      <c r="B2485" s="17" t="s">
        <v>61</v>
      </c>
      <c r="C2485" s="16" t="s">
        <v>44</v>
      </c>
      <c r="D2485" t="s">
        <v>27</v>
      </c>
      <c r="E2485" s="16" t="s">
        <v>96</v>
      </c>
      <c r="F2485">
        <v>6</v>
      </c>
      <c r="G2485" s="20">
        <v>10.416666666666666</v>
      </c>
      <c r="H2485" s="21">
        <v>6</v>
      </c>
      <c r="I2485" s="19">
        <v>12.583333333333334</v>
      </c>
      <c r="J2485" t="s">
        <v>17</v>
      </c>
      <c r="K2485" s="18">
        <v>395.75</v>
      </c>
      <c r="L2485" s="18">
        <v>351.38</v>
      </c>
      <c r="M2485" s="18"/>
      <c r="N2485" s="18"/>
    </row>
    <row r="2486" spans="1:14" ht="15" x14ac:dyDescent="0.25">
      <c r="A2486" t="str">
        <f t="shared" si="38"/>
        <v>VN654A3217</v>
      </c>
      <c r="B2486" s="17" t="s">
        <v>61</v>
      </c>
      <c r="C2486" s="16" t="s">
        <v>44</v>
      </c>
      <c r="D2486" t="s">
        <v>27</v>
      </c>
      <c r="E2486" s="16" t="s">
        <v>96</v>
      </c>
      <c r="F2486">
        <v>7</v>
      </c>
      <c r="G2486" s="20">
        <v>10.416666666666666</v>
      </c>
      <c r="H2486" s="21">
        <v>7</v>
      </c>
      <c r="I2486" s="19">
        <v>12.583333333333334</v>
      </c>
      <c r="J2486" t="s">
        <v>17</v>
      </c>
      <c r="K2486" s="18">
        <v>395.75</v>
      </c>
      <c r="L2486" s="18">
        <v>351.38</v>
      </c>
      <c r="M2486" s="18"/>
      <c r="N2486" s="18"/>
    </row>
    <row r="2487" spans="1:14" ht="15" x14ac:dyDescent="0.25">
      <c r="A2487" t="str">
        <f t="shared" si="38"/>
        <v>VN656A3211</v>
      </c>
      <c r="B2487" s="17" t="s">
        <v>61</v>
      </c>
      <c r="C2487" s="16" t="s">
        <v>44</v>
      </c>
      <c r="D2487" t="s">
        <v>27</v>
      </c>
      <c r="E2487" s="16" t="s">
        <v>594</v>
      </c>
      <c r="F2487">
        <v>1</v>
      </c>
      <c r="G2487" s="20">
        <v>12.75</v>
      </c>
      <c r="H2487" s="21">
        <v>1</v>
      </c>
      <c r="I2487" s="19">
        <v>14.916666666666666</v>
      </c>
      <c r="J2487" t="s">
        <v>17</v>
      </c>
      <c r="K2487" s="18">
        <v>263.39999999999998</v>
      </c>
      <c r="L2487" s="18">
        <v>233.87</v>
      </c>
      <c r="M2487" s="18"/>
      <c r="N2487" s="18"/>
    </row>
    <row r="2488" spans="1:14" ht="15" x14ac:dyDescent="0.25">
      <c r="A2488" t="str">
        <f t="shared" si="38"/>
        <v>VN656A3212</v>
      </c>
      <c r="B2488" s="17" t="s">
        <v>61</v>
      </c>
      <c r="C2488" s="16" t="s">
        <v>44</v>
      </c>
      <c r="D2488" t="s">
        <v>27</v>
      </c>
      <c r="E2488" s="16" t="s">
        <v>594</v>
      </c>
      <c r="F2488">
        <v>2</v>
      </c>
      <c r="G2488" s="20">
        <v>12.75</v>
      </c>
      <c r="H2488" s="21">
        <v>2</v>
      </c>
      <c r="I2488" s="19">
        <v>14.916666666666666</v>
      </c>
      <c r="J2488" t="s">
        <v>17</v>
      </c>
      <c r="K2488" s="18">
        <v>263.39999999999998</v>
      </c>
      <c r="L2488" s="18">
        <v>233.87</v>
      </c>
      <c r="M2488" s="18"/>
      <c r="N2488" s="18"/>
    </row>
    <row r="2489" spans="1:14" ht="15" x14ac:dyDescent="0.25">
      <c r="A2489" t="str">
        <f t="shared" si="38"/>
        <v>VN656A3213</v>
      </c>
      <c r="B2489" s="17" t="s">
        <v>61</v>
      </c>
      <c r="C2489" s="16" t="s">
        <v>44</v>
      </c>
      <c r="D2489" t="s">
        <v>27</v>
      </c>
      <c r="E2489" s="16" t="s">
        <v>594</v>
      </c>
      <c r="F2489">
        <v>3</v>
      </c>
      <c r="G2489" s="20">
        <v>12.75</v>
      </c>
      <c r="H2489" s="21">
        <v>3</v>
      </c>
      <c r="I2489" s="19">
        <v>14.916666666666666</v>
      </c>
      <c r="J2489" t="s">
        <v>17</v>
      </c>
      <c r="K2489" s="18">
        <v>263.39999999999998</v>
      </c>
      <c r="L2489" s="18">
        <v>233.87</v>
      </c>
      <c r="M2489" s="18"/>
      <c r="N2489" s="18"/>
    </row>
    <row r="2490" spans="1:14" ht="15" x14ac:dyDescent="0.25">
      <c r="A2490" t="str">
        <f t="shared" si="38"/>
        <v>VN656A3214</v>
      </c>
      <c r="B2490" s="17" t="s">
        <v>61</v>
      </c>
      <c r="C2490" s="16" t="s">
        <v>44</v>
      </c>
      <c r="D2490" t="s">
        <v>27</v>
      </c>
      <c r="E2490" s="16" t="s">
        <v>594</v>
      </c>
      <c r="F2490">
        <v>4</v>
      </c>
      <c r="G2490" s="20">
        <v>12.75</v>
      </c>
      <c r="H2490" s="21">
        <v>4</v>
      </c>
      <c r="I2490" s="19">
        <v>14.916666666666666</v>
      </c>
      <c r="J2490" t="s">
        <v>17</v>
      </c>
      <c r="K2490" s="18">
        <v>263.39999999999998</v>
      </c>
      <c r="L2490" s="18">
        <v>233.87</v>
      </c>
      <c r="M2490" s="18"/>
      <c r="N2490" s="18"/>
    </row>
    <row r="2491" spans="1:14" ht="15" x14ac:dyDescent="0.25">
      <c r="A2491" t="str">
        <f t="shared" si="38"/>
        <v>VN656A3215</v>
      </c>
      <c r="B2491" s="17" t="s">
        <v>61</v>
      </c>
      <c r="C2491" s="16" t="s">
        <v>44</v>
      </c>
      <c r="D2491" t="s">
        <v>27</v>
      </c>
      <c r="E2491" s="16" t="s">
        <v>594</v>
      </c>
      <c r="F2491">
        <v>5</v>
      </c>
      <c r="G2491" s="20">
        <v>12.75</v>
      </c>
      <c r="H2491" s="21">
        <v>5</v>
      </c>
      <c r="I2491" s="19">
        <v>14.916666666666666</v>
      </c>
      <c r="J2491" t="s">
        <v>17</v>
      </c>
      <c r="K2491" s="18">
        <v>263.39999999999998</v>
      </c>
      <c r="L2491" s="18">
        <v>233.87</v>
      </c>
      <c r="M2491" s="18"/>
      <c r="N2491" s="18"/>
    </row>
    <row r="2492" spans="1:14" ht="15" x14ac:dyDescent="0.25">
      <c r="A2492" t="str">
        <f t="shared" si="38"/>
        <v>VN656A3216</v>
      </c>
      <c r="B2492" s="17" t="s">
        <v>61</v>
      </c>
      <c r="C2492" s="16" t="s">
        <v>44</v>
      </c>
      <c r="D2492" t="s">
        <v>27</v>
      </c>
      <c r="E2492" s="16" t="s">
        <v>594</v>
      </c>
      <c r="F2492">
        <v>6</v>
      </c>
      <c r="G2492" s="20">
        <v>13.5</v>
      </c>
      <c r="H2492" s="21">
        <v>6</v>
      </c>
      <c r="I2492" s="19">
        <v>15.666666666666666</v>
      </c>
      <c r="J2492" t="s">
        <v>17</v>
      </c>
      <c r="K2492" s="18">
        <v>263.39999999999998</v>
      </c>
      <c r="L2492" s="18">
        <v>233.87</v>
      </c>
      <c r="M2492" s="18"/>
      <c r="N2492" s="18"/>
    </row>
    <row r="2493" spans="1:14" ht="15" x14ac:dyDescent="0.25">
      <c r="A2493" t="str">
        <f t="shared" si="38"/>
        <v>VN656A3217</v>
      </c>
      <c r="B2493" s="15" t="s">
        <v>61</v>
      </c>
      <c r="C2493" s="16" t="s">
        <v>44</v>
      </c>
      <c r="D2493" t="s">
        <v>27</v>
      </c>
      <c r="E2493" s="16" t="s">
        <v>594</v>
      </c>
      <c r="F2493">
        <v>7</v>
      </c>
      <c r="G2493" s="20">
        <v>12.75</v>
      </c>
      <c r="H2493" s="21">
        <v>7</v>
      </c>
      <c r="I2493" s="19">
        <v>14.916666666666666</v>
      </c>
      <c r="J2493" t="s">
        <v>17</v>
      </c>
      <c r="K2493" s="18">
        <v>263.39999999999998</v>
      </c>
      <c r="L2493" s="18">
        <v>233.87</v>
      </c>
      <c r="M2493" s="18"/>
      <c r="N2493" s="18"/>
    </row>
    <row r="2494" spans="1:14" ht="15" x14ac:dyDescent="0.25">
      <c r="A2494" t="str">
        <f t="shared" si="38"/>
        <v>VN660A3211</v>
      </c>
      <c r="B2494" s="17" t="s">
        <v>48</v>
      </c>
      <c r="C2494" s="16" t="s">
        <v>44</v>
      </c>
      <c r="D2494" t="s">
        <v>35</v>
      </c>
      <c r="E2494" s="16" t="s">
        <v>141</v>
      </c>
      <c r="F2494">
        <v>1</v>
      </c>
      <c r="G2494" s="20">
        <v>5.083333333333333</v>
      </c>
      <c r="H2494" s="21">
        <v>1</v>
      </c>
      <c r="I2494" s="19">
        <v>8.4166666666666661</v>
      </c>
      <c r="J2494" t="s">
        <v>17</v>
      </c>
      <c r="K2494" s="18">
        <v>463.92</v>
      </c>
      <c r="L2494" s="18">
        <v>559.80999999999995</v>
      </c>
      <c r="M2494" s="18"/>
      <c r="N2494" s="18"/>
    </row>
    <row r="2495" spans="1:14" ht="15" x14ac:dyDescent="0.25">
      <c r="A2495" t="str">
        <f t="shared" si="38"/>
        <v>VN660A3212</v>
      </c>
      <c r="B2495" s="17" t="s">
        <v>48</v>
      </c>
      <c r="C2495" s="16" t="s">
        <v>44</v>
      </c>
      <c r="D2495" t="s">
        <v>35</v>
      </c>
      <c r="E2495" s="16" t="s">
        <v>141</v>
      </c>
      <c r="F2495">
        <v>2</v>
      </c>
      <c r="G2495" s="20">
        <v>5.083333333333333</v>
      </c>
      <c r="H2495" s="21">
        <v>2</v>
      </c>
      <c r="I2495" s="19">
        <v>8.4166666666666661</v>
      </c>
      <c r="J2495" t="s">
        <v>17</v>
      </c>
      <c r="K2495" s="18">
        <v>463.92</v>
      </c>
      <c r="L2495" s="18">
        <v>559.80999999999995</v>
      </c>
      <c r="M2495" s="18"/>
      <c r="N2495" s="18"/>
    </row>
    <row r="2496" spans="1:14" ht="15" x14ac:dyDescent="0.25">
      <c r="A2496" t="str">
        <f t="shared" si="38"/>
        <v>VN660A3213</v>
      </c>
      <c r="B2496" s="17" t="s">
        <v>48</v>
      </c>
      <c r="C2496" s="16" t="s">
        <v>44</v>
      </c>
      <c r="D2496" t="s">
        <v>35</v>
      </c>
      <c r="E2496" s="16" t="s">
        <v>141</v>
      </c>
      <c r="F2496">
        <v>3</v>
      </c>
      <c r="G2496" s="20">
        <v>5.083333333333333</v>
      </c>
      <c r="H2496" s="21">
        <v>3</v>
      </c>
      <c r="I2496" s="19">
        <v>8.4166666666666661</v>
      </c>
      <c r="J2496" t="s">
        <v>17</v>
      </c>
      <c r="K2496" s="18">
        <v>463.92</v>
      </c>
      <c r="L2496" s="18">
        <v>559.80999999999995</v>
      </c>
      <c r="M2496" s="18"/>
      <c r="N2496" s="18"/>
    </row>
    <row r="2497" spans="1:14" ht="15" x14ac:dyDescent="0.25">
      <c r="A2497" t="str">
        <f t="shared" si="38"/>
        <v>VN660A3214</v>
      </c>
      <c r="B2497" s="17" t="s">
        <v>48</v>
      </c>
      <c r="C2497" s="16" t="s">
        <v>44</v>
      </c>
      <c r="D2497" t="s">
        <v>35</v>
      </c>
      <c r="E2497" s="16" t="s">
        <v>141</v>
      </c>
      <c r="F2497">
        <v>4</v>
      </c>
      <c r="G2497" s="20">
        <v>5.083333333333333</v>
      </c>
      <c r="H2497" s="21">
        <v>4</v>
      </c>
      <c r="I2497" s="19">
        <v>8.5833333333333339</v>
      </c>
      <c r="J2497" t="s">
        <v>17</v>
      </c>
      <c r="K2497" s="18">
        <v>463.92</v>
      </c>
      <c r="L2497" s="18">
        <v>559.80999999999995</v>
      </c>
      <c r="M2497" s="18"/>
      <c r="N2497" s="18"/>
    </row>
    <row r="2498" spans="1:14" ht="15" x14ac:dyDescent="0.25">
      <c r="A2498" t="str">
        <f t="shared" si="38"/>
        <v>VN660A3215</v>
      </c>
      <c r="B2498" s="17" t="s">
        <v>48</v>
      </c>
      <c r="C2498" s="16" t="s">
        <v>44</v>
      </c>
      <c r="D2498" t="s">
        <v>35</v>
      </c>
      <c r="E2498" s="16" t="s">
        <v>141</v>
      </c>
      <c r="F2498">
        <v>5</v>
      </c>
      <c r="G2498" s="20">
        <v>5.083333333333333</v>
      </c>
      <c r="H2498" s="21">
        <v>5</v>
      </c>
      <c r="I2498" s="19">
        <v>8.5833333333333339</v>
      </c>
      <c r="J2498" t="s">
        <v>17</v>
      </c>
      <c r="K2498" s="18">
        <v>463.92</v>
      </c>
      <c r="L2498" s="18">
        <v>559.80999999999995</v>
      </c>
      <c r="M2498" s="18"/>
      <c r="N2498" s="18"/>
    </row>
    <row r="2499" spans="1:14" ht="15" x14ac:dyDescent="0.25">
      <c r="A2499" t="str">
        <f t="shared" ref="A2499:A2562" si="39">E2499&amp;J2499&amp;F2499</f>
        <v>VN660A3216</v>
      </c>
      <c r="B2499" s="17" t="s">
        <v>48</v>
      </c>
      <c r="C2499" s="16" t="s">
        <v>44</v>
      </c>
      <c r="D2499" t="s">
        <v>35</v>
      </c>
      <c r="E2499" s="16" t="s">
        <v>141</v>
      </c>
      <c r="F2499">
        <v>6</v>
      </c>
      <c r="G2499" s="20">
        <v>5.083333333333333</v>
      </c>
      <c r="H2499" s="21">
        <v>6</v>
      </c>
      <c r="I2499" s="19">
        <v>8.5833333333333339</v>
      </c>
      <c r="J2499" t="s">
        <v>17</v>
      </c>
      <c r="K2499" s="18">
        <v>463.92</v>
      </c>
      <c r="L2499" s="18">
        <v>559.80999999999995</v>
      </c>
      <c r="M2499" s="18"/>
      <c r="N2499" s="18"/>
    </row>
    <row r="2500" spans="1:14" ht="15" x14ac:dyDescent="0.25">
      <c r="A2500" t="str">
        <f t="shared" si="39"/>
        <v>VN660A3217</v>
      </c>
      <c r="B2500" s="17" t="s">
        <v>48</v>
      </c>
      <c r="C2500" s="16" t="s">
        <v>44</v>
      </c>
      <c r="D2500" t="s">
        <v>35</v>
      </c>
      <c r="E2500" s="16" t="s">
        <v>141</v>
      </c>
      <c r="F2500">
        <v>7</v>
      </c>
      <c r="G2500" s="20">
        <v>5.083333333333333</v>
      </c>
      <c r="H2500" s="21">
        <v>7</v>
      </c>
      <c r="I2500" s="19">
        <v>8.5833333333333339</v>
      </c>
      <c r="J2500" t="s">
        <v>17</v>
      </c>
      <c r="K2500" s="18">
        <v>463.92</v>
      </c>
      <c r="L2500" s="18">
        <v>559.80999999999995</v>
      </c>
      <c r="M2500" s="18"/>
      <c r="N2500" s="18"/>
    </row>
    <row r="2501" spans="1:14" ht="15" x14ac:dyDescent="0.25">
      <c r="A2501" t="str">
        <f t="shared" si="39"/>
        <v>VN662A3211</v>
      </c>
      <c r="B2501" s="17" t="s">
        <v>48</v>
      </c>
      <c r="C2501" s="16" t="s">
        <v>44</v>
      </c>
      <c r="D2501" t="s">
        <v>35</v>
      </c>
      <c r="E2501" s="16" t="s">
        <v>47</v>
      </c>
      <c r="F2501">
        <v>1</v>
      </c>
      <c r="G2501" s="20">
        <v>7.833333333333333</v>
      </c>
      <c r="H2501" s="21">
        <v>1</v>
      </c>
      <c r="I2501" s="19">
        <v>11.166666666666666</v>
      </c>
      <c r="J2501" t="s">
        <v>17</v>
      </c>
      <c r="K2501" s="18">
        <v>463.92</v>
      </c>
      <c r="L2501" s="18">
        <v>559.80999999999995</v>
      </c>
      <c r="M2501" s="18"/>
      <c r="N2501" s="18"/>
    </row>
    <row r="2502" spans="1:14" ht="15" x14ac:dyDescent="0.25">
      <c r="A2502" t="str">
        <f t="shared" si="39"/>
        <v>VN662A3212</v>
      </c>
      <c r="B2502" s="17" t="s">
        <v>48</v>
      </c>
      <c r="C2502" s="16" t="s">
        <v>44</v>
      </c>
      <c r="D2502" t="s">
        <v>35</v>
      </c>
      <c r="E2502" s="16" t="s">
        <v>47</v>
      </c>
      <c r="F2502">
        <v>2</v>
      </c>
      <c r="G2502" s="20">
        <v>7.833333333333333</v>
      </c>
      <c r="H2502" s="21">
        <v>2</v>
      </c>
      <c r="I2502" s="19">
        <v>11.166666666666666</v>
      </c>
      <c r="J2502" t="s">
        <v>17</v>
      </c>
      <c r="K2502" s="18">
        <v>463.92</v>
      </c>
      <c r="L2502" s="18">
        <v>559.80999999999995</v>
      </c>
      <c r="M2502" s="18"/>
      <c r="N2502" s="18"/>
    </row>
    <row r="2503" spans="1:14" ht="15" x14ac:dyDescent="0.25">
      <c r="A2503" t="str">
        <f t="shared" si="39"/>
        <v>VN662A3213</v>
      </c>
      <c r="B2503" s="17" t="s">
        <v>48</v>
      </c>
      <c r="C2503" s="16" t="s">
        <v>44</v>
      </c>
      <c r="D2503" t="s">
        <v>35</v>
      </c>
      <c r="E2503" s="16" t="s">
        <v>47</v>
      </c>
      <c r="F2503">
        <v>3</v>
      </c>
      <c r="G2503" s="20">
        <v>8</v>
      </c>
      <c r="H2503" s="21">
        <v>3</v>
      </c>
      <c r="I2503" s="19">
        <v>11.333333333333334</v>
      </c>
      <c r="J2503" t="s">
        <v>17</v>
      </c>
      <c r="K2503" s="18">
        <v>463.92</v>
      </c>
      <c r="L2503" s="18">
        <v>559.80999999999995</v>
      </c>
      <c r="M2503" s="18"/>
      <c r="N2503" s="18"/>
    </row>
    <row r="2504" spans="1:14" ht="15" x14ac:dyDescent="0.25">
      <c r="A2504" t="str">
        <f t="shared" si="39"/>
        <v>VN662A3214</v>
      </c>
      <c r="B2504" s="17" t="s">
        <v>48</v>
      </c>
      <c r="C2504" s="16" t="s">
        <v>44</v>
      </c>
      <c r="D2504" t="s">
        <v>35</v>
      </c>
      <c r="E2504" s="16" t="s">
        <v>47</v>
      </c>
      <c r="F2504">
        <v>4</v>
      </c>
      <c r="G2504" s="20">
        <v>7.833333333333333</v>
      </c>
      <c r="H2504" s="21">
        <v>4</v>
      </c>
      <c r="I2504" s="19">
        <v>11.333333333333334</v>
      </c>
      <c r="J2504" t="s">
        <v>17</v>
      </c>
      <c r="K2504" s="18">
        <v>463.92</v>
      </c>
      <c r="L2504" s="18">
        <v>559.80999999999995</v>
      </c>
      <c r="M2504" s="18"/>
      <c r="N2504" s="18"/>
    </row>
    <row r="2505" spans="1:14" ht="15" x14ac:dyDescent="0.25">
      <c r="A2505" t="str">
        <f t="shared" si="39"/>
        <v>VN662A3215</v>
      </c>
      <c r="B2505" s="17" t="s">
        <v>48</v>
      </c>
      <c r="C2505" s="16" t="s">
        <v>44</v>
      </c>
      <c r="D2505" t="s">
        <v>35</v>
      </c>
      <c r="E2505" s="16" t="s">
        <v>47</v>
      </c>
      <c r="F2505">
        <v>5</v>
      </c>
      <c r="G2505" s="20">
        <v>8.25</v>
      </c>
      <c r="H2505" s="21">
        <v>5</v>
      </c>
      <c r="I2505" s="19">
        <v>11.75</v>
      </c>
      <c r="J2505" t="s">
        <v>17</v>
      </c>
      <c r="K2505" s="18">
        <v>463.92</v>
      </c>
      <c r="L2505" s="18">
        <v>559.80999999999995</v>
      </c>
      <c r="M2505" s="18"/>
      <c r="N2505" s="18"/>
    </row>
    <row r="2506" spans="1:14" ht="15" x14ac:dyDescent="0.25">
      <c r="A2506" t="str">
        <f t="shared" si="39"/>
        <v>VN662A3216</v>
      </c>
      <c r="B2506" s="17" t="s">
        <v>48</v>
      </c>
      <c r="C2506" s="16" t="s">
        <v>44</v>
      </c>
      <c r="D2506" t="s">
        <v>35</v>
      </c>
      <c r="E2506" s="16" t="s">
        <v>47</v>
      </c>
      <c r="F2506">
        <v>6</v>
      </c>
      <c r="G2506" s="20">
        <v>7.833333333333333</v>
      </c>
      <c r="H2506" s="21">
        <v>6</v>
      </c>
      <c r="I2506" s="19">
        <v>11.333333333333334</v>
      </c>
      <c r="J2506" t="s">
        <v>17</v>
      </c>
      <c r="K2506" s="18">
        <v>463.92</v>
      </c>
      <c r="L2506" s="18">
        <v>559.80999999999995</v>
      </c>
      <c r="M2506" s="18"/>
      <c r="N2506" s="18"/>
    </row>
    <row r="2507" spans="1:14" ht="15" x14ac:dyDescent="0.25">
      <c r="A2507" t="str">
        <f t="shared" si="39"/>
        <v>VN662A3217</v>
      </c>
      <c r="B2507" s="15" t="s">
        <v>48</v>
      </c>
      <c r="C2507" s="16" t="s">
        <v>44</v>
      </c>
      <c r="D2507" t="s">
        <v>35</v>
      </c>
      <c r="E2507" s="16" t="s">
        <v>47</v>
      </c>
      <c r="F2507">
        <v>7</v>
      </c>
      <c r="G2507" s="20">
        <v>7.833333333333333</v>
      </c>
      <c r="H2507" s="21">
        <v>7</v>
      </c>
      <c r="I2507" s="19">
        <v>11.333333333333334</v>
      </c>
      <c r="J2507" t="s">
        <v>17</v>
      </c>
      <c r="K2507" s="18">
        <v>463.92</v>
      </c>
      <c r="L2507" s="18">
        <v>559.80999999999995</v>
      </c>
      <c r="M2507" s="18"/>
      <c r="N2507" s="18"/>
    </row>
    <row r="2508" spans="1:14" ht="15" x14ac:dyDescent="0.25">
      <c r="A2508" t="str">
        <f t="shared" si="39"/>
        <v>VN786A3211</v>
      </c>
      <c r="B2508" s="17" t="s">
        <v>538</v>
      </c>
      <c r="C2508" s="16" t="s">
        <v>539</v>
      </c>
      <c r="D2508" t="s">
        <v>35</v>
      </c>
      <c r="E2508" s="16" t="s">
        <v>537</v>
      </c>
      <c r="F2508">
        <v>1</v>
      </c>
      <c r="G2508" s="20">
        <v>4.25</v>
      </c>
      <c r="H2508" s="21">
        <v>1</v>
      </c>
      <c r="I2508" s="19">
        <v>14.083333333333334</v>
      </c>
      <c r="J2508" t="s">
        <v>17</v>
      </c>
      <c r="K2508" s="18">
        <v>1579.22</v>
      </c>
      <c r="L2508" s="18">
        <v>1800.2</v>
      </c>
      <c r="M2508" s="18"/>
      <c r="N2508" s="18"/>
    </row>
    <row r="2509" spans="1:14" ht="15" x14ac:dyDescent="0.25">
      <c r="A2509" t="str">
        <f t="shared" si="39"/>
        <v>VN786A3213</v>
      </c>
      <c r="B2509" s="17" t="s">
        <v>538</v>
      </c>
      <c r="C2509" s="16" t="s">
        <v>539</v>
      </c>
      <c r="D2509" t="s">
        <v>35</v>
      </c>
      <c r="E2509" s="16" t="s">
        <v>537</v>
      </c>
      <c r="F2509">
        <v>3</v>
      </c>
      <c r="G2509" s="20">
        <v>4.25</v>
      </c>
      <c r="H2509" s="21">
        <v>3</v>
      </c>
      <c r="I2509" s="19">
        <v>14.083333333333334</v>
      </c>
      <c r="J2509" t="s">
        <v>17</v>
      </c>
      <c r="K2509" s="18">
        <v>1579.22</v>
      </c>
      <c r="L2509" s="18">
        <v>1800.2</v>
      </c>
      <c r="M2509" s="18"/>
      <c r="N2509" s="18"/>
    </row>
    <row r="2510" spans="1:14" ht="15" x14ac:dyDescent="0.25">
      <c r="A2510" t="str">
        <f t="shared" si="39"/>
        <v>VN786A3216</v>
      </c>
      <c r="B2510" s="15" t="s">
        <v>538</v>
      </c>
      <c r="C2510" s="16" t="s">
        <v>539</v>
      </c>
      <c r="D2510" t="s">
        <v>35</v>
      </c>
      <c r="E2510" s="16" t="s">
        <v>537</v>
      </c>
      <c r="F2510">
        <v>6</v>
      </c>
      <c r="G2510" s="20">
        <v>4.25</v>
      </c>
      <c r="H2510" s="21">
        <v>6</v>
      </c>
      <c r="I2510" s="19">
        <v>14.083333333333334</v>
      </c>
      <c r="J2510" t="s">
        <v>17</v>
      </c>
      <c r="K2510" s="18">
        <v>1579.22</v>
      </c>
      <c r="L2510" s="18">
        <v>1800.2</v>
      </c>
      <c r="M2510" s="18"/>
      <c r="N2510" s="18"/>
    </row>
    <row r="2511" spans="1:14" ht="15" x14ac:dyDescent="0.25">
      <c r="A2511" t="str">
        <f t="shared" si="39"/>
        <v>VN772A3211</v>
      </c>
      <c r="B2511" s="17" t="s">
        <v>559</v>
      </c>
      <c r="C2511" s="16" t="s">
        <v>539</v>
      </c>
      <c r="D2511" t="s">
        <v>27</v>
      </c>
      <c r="E2511" s="16" t="s">
        <v>558</v>
      </c>
      <c r="F2511">
        <v>1</v>
      </c>
      <c r="G2511" s="20">
        <v>0.25</v>
      </c>
      <c r="H2511" s="21">
        <v>1</v>
      </c>
      <c r="I2511" s="19">
        <v>9.1666666666666661</v>
      </c>
      <c r="J2511" t="s">
        <v>17</v>
      </c>
      <c r="K2511" s="18">
        <v>1610.73</v>
      </c>
      <c r="L2511" s="18">
        <v>1612</v>
      </c>
      <c r="M2511" s="18"/>
      <c r="N2511" s="18"/>
    </row>
    <row r="2512" spans="1:14" ht="15" x14ac:dyDescent="0.25">
      <c r="A2512" t="str">
        <f t="shared" si="39"/>
        <v>VN772A3212</v>
      </c>
      <c r="B2512" s="17" t="s">
        <v>559</v>
      </c>
      <c r="C2512" s="16" t="s">
        <v>539</v>
      </c>
      <c r="D2512" t="s">
        <v>27</v>
      </c>
      <c r="E2512" s="16" t="s">
        <v>558</v>
      </c>
      <c r="F2512">
        <v>2</v>
      </c>
      <c r="G2512" s="20">
        <v>0.25</v>
      </c>
      <c r="H2512" s="21">
        <v>2</v>
      </c>
      <c r="I2512" s="19">
        <v>9.1666666666666661</v>
      </c>
      <c r="J2512" t="s">
        <v>17</v>
      </c>
      <c r="K2512" s="18">
        <v>1610.73</v>
      </c>
      <c r="L2512" s="18">
        <v>1612</v>
      </c>
      <c r="M2512" s="18"/>
      <c r="N2512" s="18"/>
    </row>
    <row r="2513" spans="1:14" ht="15" x14ac:dyDescent="0.25">
      <c r="A2513" t="str">
        <f t="shared" si="39"/>
        <v>VN772A3213</v>
      </c>
      <c r="B2513" s="17" t="s">
        <v>559</v>
      </c>
      <c r="C2513" s="16" t="s">
        <v>539</v>
      </c>
      <c r="D2513" t="s">
        <v>27</v>
      </c>
      <c r="E2513" s="16" t="s">
        <v>558</v>
      </c>
      <c r="F2513">
        <v>3</v>
      </c>
      <c r="G2513" s="20">
        <v>0.25</v>
      </c>
      <c r="H2513" s="21">
        <v>3</v>
      </c>
      <c r="I2513" s="19">
        <v>9.1666666666666661</v>
      </c>
      <c r="J2513" t="s">
        <v>17</v>
      </c>
      <c r="K2513" s="18">
        <v>1610.73</v>
      </c>
      <c r="L2513" s="18">
        <v>1612</v>
      </c>
      <c r="M2513" s="18"/>
      <c r="N2513" s="18"/>
    </row>
    <row r="2514" spans="1:14" ht="15" x14ac:dyDescent="0.25">
      <c r="A2514" t="str">
        <f t="shared" si="39"/>
        <v>VN772A3214</v>
      </c>
      <c r="B2514" s="17" t="s">
        <v>559</v>
      </c>
      <c r="C2514" s="16" t="s">
        <v>539</v>
      </c>
      <c r="D2514" t="s">
        <v>27</v>
      </c>
      <c r="E2514" s="16" t="s">
        <v>558</v>
      </c>
      <c r="F2514">
        <v>4</v>
      </c>
      <c r="G2514" s="20">
        <v>0.25</v>
      </c>
      <c r="H2514" s="21">
        <v>4</v>
      </c>
      <c r="I2514" s="19">
        <v>9.3333333333333339</v>
      </c>
      <c r="J2514" t="s">
        <v>17</v>
      </c>
      <c r="K2514" s="18">
        <v>1610.73</v>
      </c>
      <c r="L2514" s="18">
        <v>1612</v>
      </c>
      <c r="M2514" s="18"/>
      <c r="N2514" s="18"/>
    </row>
    <row r="2515" spans="1:14" ht="15" x14ac:dyDescent="0.25">
      <c r="A2515" t="str">
        <f t="shared" si="39"/>
        <v>VN772A3215</v>
      </c>
      <c r="B2515" s="17" t="s">
        <v>559</v>
      </c>
      <c r="C2515" s="16" t="s">
        <v>539</v>
      </c>
      <c r="D2515" t="s">
        <v>27</v>
      </c>
      <c r="E2515" s="16" t="s">
        <v>558</v>
      </c>
      <c r="F2515">
        <v>5</v>
      </c>
      <c r="G2515" s="20">
        <v>0.25</v>
      </c>
      <c r="H2515" s="21">
        <v>5</v>
      </c>
      <c r="I2515" s="19">
        <v>9.3333333333333339</v>
      </c>
      <c r="J2515" t="s">
        <v>17</v>
      </c>
      <c r="K2515" s="18">
        <v>1610.73</v>
      </c>
      <c r="L2515" s="18">
        <v>1612</v>
      </c>
      <c r="M2515" s="18"/>
      <c r="N2515" s="18"/>
    </row>
    <row r="2516" spans="1:14" ht="15" x14ac:dyDescent="0.25">
      <c r="A2516" t="str">
        <f t="shared" si="39"/>
        <v>VN772A3216</v>
      </c>
      <c r="B2516" s="17" t="s">
        <v>559</v>
      </c>
      <c r="C2516" s="16" t="s">
        <v>539</v>
      </c>
      <c r="D2516" t="s">
        <v>27</v>
      </c>
      <c r="E2516" s="16" t="s">
        <v>558</v>
      </c>
      <c r="F2516">
        <v>6</v>
      </c>
      <c r="G2516" s="20">
        <v>0.25</v>
      </c>
      <c r="H2516" s="21">
        <v>6</v>
      </c>
      <c r="I2516" s="19">
        <v>9.3333333333333339</v>
      </c>
      <c r="J2516" t="s">
        <v>17</v>
      </c>
      <c r="K2516" s="18">
        <v>1610.73</v>
      </c>
      <c r="L2516" s="18">
        <v>1612</v>
      </c>
      <c r="M2516" s="18"/>
      <c r="N2516" s="18"/>
    </row>
    <row r="2517" spans="1:14" ht="15" x14ac:dyDescent="0.25">
      <c r="A2517" t="str">
        <f t="shared" si="39"/>
        <v>VN772A3217</v>
      </c>
      <c r="B2517" s="15" t="s">
        <v>559</v>
      </c>
      <c r="C2517" s="16" t="s">
        <v>539</v>
      </c>
      <c r="D2517" t="s">
        <v>27</v>
      </c>
      <c r="E2517" s="16" t="s">
        <v>558</v>
      </c>
      <c r="F2517">
        <v>7</v>
      </c>
      <c r="G2517" s="20">
        <v>2.1666666666666665</v>
      </c>
      <c r="H2517" s="21">
        <v>7</v>
      </c>
      <c r="I2517" s="19">
        <v>11.25</v>
      </c>
      <c r="J2517" t="s">
        <v>17</v>
      </c>
      <c r="K2517" s="18">
        <v>1610.73</v>
      </c>
      <c r="L2517" s="18">
        <v>1612</v>
      </c>
      <c r="M2517" s="18"/>
      <c r="N2517" s="18"/>
    </row>
    <row r="2518" spans="1:14" ht="15" x14ac:dyDescent="0.25">
      <c r="A2518" t="str">
        <f t="shared" si="39"/>
        <v>VN1650A3211</v>
      </c>
      <c r="B2518" s="17" t="s">
        <v>232</v>
      </c>
      <c r="C2518" s="16" t="s">
        <v>228</v>
      </c>
      <c r="D2518" t="s">
        <v>35</v>
      </c>
      <c r="E2518" s="16" t="s">
        <v>231</v>
      </c>
      <c r="F2518">
        <v>1</v>
      </c>
      <c r="G2518" s="20">
        <v>6.5</v>
      </c>
      <c r="H2518" s="21">
        <v>1</v>
      </c>
      <c r="I2518" s="19">
        <v>8.25</v>
      </c>
      <c r="J2518" t="s">
        <v>17</v>
      </c>
      <c r="K2518" s="18">
        <v>206.39</v>
      </c>
      <c r="L2518" s="18">
        <v>262.45999999999998</v>
      </c>
      <c r="M2518" s="18"/>
      <c r="N2518" s="18"/>
    </row>
    <row r="2519" spans="1:14" ht="15" x14ac:dyDescent="0.25">
      <c r="A2519" t="str">
        <f t="shared" si="39"/>
        <v>VN1650A3213</v>
      </c>
      <c r="B2519" s="17" t="s">
        <v>232</v>
      </c>
      <c r="C2519" s="16" t="s">
        <v>228</v>
      </c>
      <c r="D2519" t="s">
        <v>35</v>
      </c>
      <c r="E2519" s="16" t="s">
        <v>231</v>
      </c>
      <c r="F2519">
        <v>3</v>
      </c>
      <c r="G2519" s="20">
        <v>6.5</v>
      </c>
      <c r="H2519" s="21">
        <v>3</v>
      </c>
      <c r="I2519" s="19">
        <v>8.25</v>
      </c>
      <c r="J2519" t="s">
        <v>17</v>
      </c>
      <c r="K2519" s="18">
        <v>206.39</v>
      </c>
      <c r="L2519" s="18">
        <v>262.45999999999998</v>
      </c>
      <c r="M2519" s="18"/>
      <c r="N2519" s="18"/>
    </row>
    <row r="2520" spans="1:14" ht="15" x14ac:dyDescent="0.25">
      <c r="A2520" t="str">
        <f t="shared" si="39"/>
        <v>VN1650A3214</v>
      </c>
      <c r="B2520" s="17" t="s">
        <v>232</v>
      </c>
      <c r="C2520" s="16" t="s">
        <v>228</v>
      </c>
      <c r="D2520" t="s">
        <v>35</v>
      </c>
      <c r="E2520" s="16" t="s">
        <v>231</v>
      </c>
      <c r="F2520">
        <v>4</v>
      </c>
      <c r="G2520" s="20">
        <v>6.5</v>
      </c>
      <c r="H2520" s="21">
        <v>4</v>
      </c>
      <c r="I2520" s="19">
        <v>8.25</v>
      </c>
      <c r="J2520" t="s">
        <v>17</v>
      </c>
      <c r="K2520" s="18">
        <v>206.39</v>
      </c>
      <c r="L2520" s="18">
        <v>262.45999999999998</v>
      </c>
      <c r="M2520" s="18"/>
      <c r="N2520" s="18"/>
    </row>
    <row r="2521" spans="1:14" ht="15" x14ac:dyDescent="0.25">
      <c r="A2521" t="str">
        <f t="shared" si="39"/>
        <v>VN1650A3215</v>
      </c>
      <c r="B2521" s="17" t="s">
        <v>232</v>
      </c>
      <c r="C2521" s="16" t="s">
        <v>228</v>
      </c>
      <c r="D2521" t="s">
        <v>35</v>
      </c>
      <c r="E2521" s="16" t="s">
        <v>231</v>
      </c>
      <c r="F2521">
        <v>5</v>
      </c>
      <c r="G2521" s="20">
        <v>6.583333333333333</v>
      </c>
      <c r="H2521" s="21">
        <v>5</v>
      </c>
      <c r="I2521" s="19">
        <v>8.3333333333333339</v>
      </c>
      <c r="J2521" t="s">
        <v>17</v>
      </c>
      <c r="K2521" s="18">
        <v>206.39</v>
      </c>
      <c r="L2521" s="18">
        <v>262.45999999999998</v>
      </c>
      <c r="M2521" s="18"/>
      <c r="N2521" s="18"/>
    </row>
    <row r="2522" spans="1:14" ht="15" x14ac:dyDescent="0.25">
      <c r="A2522" t="str">
        <f t="shared" si="39"/>
        <v>VN1650A3216</v>
      </c>
      <c r="B2522" s="17" t="s">
        <v>232</v>
      </c>
      <c r="C2522" s="16" t="s">
        <v>228</v>
      </c>
      <c r="D2522" t="s">
        <v>35</v>
      </c>
      <c r="E2522" s="16" t="s">
        <v>231</v>
      </c>
      <c r="F2522">
        <v>6</v>
      </c>
      <c r="G2522" s="20">
        <v>6.25</v>
      </c>
      <c r="H2522" s="21">
        <v>6</v>
      </c>
      <c r="I2522" s="19">
        <v>8</v>
      </c>
      <c r="J2522" t="s">
        <v>17</v>
      </c>
      <c r="K2522" s="18">
        <v>206.39</v>
      </c>
      <c r="L2522" s="18">
        <v>262.45999999999998</v>
      </c>
      <c r="M2522" s="18"/>
      <c r="N2522" s="18"/>
    </row>
    <row r="2523" spans="1:14" ht="15" x14ac:dyDescent="0.25">
      <c r="A2523" t="str">
        <f t="shared" si="39"/>
        <v>VN1650A3217</v>
      </c>
      <c r="B2523" s="15" t="s">
        <v>232</v>
      </c>
      <c r="C2523" s="16" t="s">
        <v>228</v>
      </c>
      <c r="D2523" t="s">
        <v>35</v>
      </c>
      <c r="E2523" s="16" t="s">
        <v>231</v>
      </c>
      <c r="F2523">
        <v>7</v>
      </c>
      <c r="G2523" s="20">
        <v>6.583333333333333</v>
      </c>
      <c r="H2523" s="21">
        <v>7</v>
      </c>
      <c r="I2523" s="19">
        <v>8.3333333333333339</v>
      </c>
      <c r="J2523" t="s">
        <v>17</v>
      </c>
      <c r="K2523" s="18">
        <v>206.39</v>
      </c>
      <c r="L2523" s="18">
        <v>262.45999999999998</v>
      </c>
      <c r="M2523" s="18"/>
      <c r="N2523" s="18"/>
    </row>
    <row r="2524" spans="1:14" ht="15" x14ac:dyDescent="0.25">
      <c r="A2524" t="str">
        <f t="shared" si="39"/>
        <v>VN893A3213</v>
      </c>
      <c r="B2524" s="17" t="s">
        <v>736</v>
      </c>
      <c r="C2524" s="16" t="s">
        <v>734</v>
      </c>
      <c r="D2524" t="s">
        <v>27</v>
      </c>
      <c r="E2524" s="16" t="s">
        <v>735</v>
      </c>
      <c r="F2524">
        <v>3</v>
      </c>
      <c r="G2524" s="20">
        <v>14.833333333333334</v>
      </c>
      <c r="H2524" s="21">
        <v>3</v>
      </c>
      <c r="I2524" s="19">
        <v>18.583333333333332</v>
      </c>
      <c r="J2524" t="s">
        <v>17</v>
      </c>
      <c r="K2524" s="18">
        <v>552.58000000000004</v>
      </c>
      <c r="L2524" s="18">
        <v>448.81</v>
      </c>
      <c r="M2524" s="18"/>
      <c r="N2524" s="18"/>
    </row>
    <row r="2525" spans="1:14" ht="15" x14ac:dyDescent="0.25">
      <c r="A2525" t="str">
        <f t="shared" si="39"/>
        <v>VN893A3215</v>
      </c>
      <c r="B2525" s="17" t="s">
        <v>736</v>
      </c>
      <c r="C2525" s="16" t="s">
        <v>734</v>
      </c>
      <c r="D2525" t="s">
        <v>27</v>
      </c>
      <c r="E2525" s="16" t="s">
        <v>735</v>
      </c>
      <c r="F2525">
        <v>5</v>
      </c>
      <c r="G2525" s="20">
        <v>14.833333333333334</v>
      </c>
      <c r="H2525" s="21">
        <v>5</v>
      </c>
      <c r="I2525" s="19">
        <v>18.583333333333332</v>
      </c>
      <c r="J2525" t="s">
        <v>17</v>
      </c>
      <c r="K2525" s="18">
        <v>552.58000000000004</v>
      </c>
      <c r="L2525" s="18">
        <v>448.81</v>
      </c>
      <c r="M2525" s="18"/>
      <c r="N2525" s="18"/>
    </row>
    <row r="2526" spans="1:14" ht="15" x14ac:dyDescent="0.25">
      <c r="A2526" t="str">
        <f t="shared" si="39"/>
        <v>VN893A3217</v>
      </c>
      <c r="B2526" s="15" t="s">
        <v>736</v>
      </c>
      <c r="C2526" s="16" t="s">
        <v>734</v>
      </c>
      <c r="D2526" t="s">
        <v>27</v>
      </c>
      <c r="E2526" s="16" t="s">
        <v>735</v>
      </c>
      <c r="F2526">
        <v>7</v>
      </c>
      <c r="G2526" s="20">
        <v>14.833333333333334</v>
      </c>
      <c r="H2526" s="21">
        <v>7</v>
      </c>
      <c r="I2526" s="19">
        <v>18.583333333333332</v>
      </c>
      <c r="J2526" t="s">
        <v>17</v>
      </c>
      <c r="K2526" s="18">
        <v>552.58000000000004</v>
      </c>
      <c r="L2526" s="18">
        <v>448.81</v>
      </c>
      <c r="M2526" s="18"/>
      <c r="N2526" s="18"/>
    </row>
    <row r="2527" spans="1:14" ht="15" x14ac:dyDescent="0.25">
      <c r="A2527" t="str">
        <f t="shared" si="39"/>
        <v>VN577A3212</v>
      </c>
      <c r="B2527" s="17" t="s">
        <v>234</v>
      </c>
      <c r="C2527" s="16" t="s">
        <v>134</v>
      </c>
      <c r="D2527" t="s">
        <v>35</v>
      </c>
      <c r="E2527" s="16" t="s">
        <v>682</v>
      </c>
      <c r="F2527">
        <v>2</v>
      </c>
      <c r="G2527" s="20">
        <v>5.5</v>
      </c>
      <c r="H2527" s="21">
        <v>2</v>
      </c>
      <c r="I2527" s="19">
        <v>8.5</v>
      </c>
      <c r="J2527" t="s">
        <v>17</v>
      </c>
      <c r="K2527" s="18">
        <v>398.49</v>
      </c>
      <c r="L2527" s="18">
        <v>502.83</v>
      </c>
      <c r="M2527" s="18"/>
      <c r="N2527" s="18"/>
    </row>
    <row r="2528" spans="1:14" ht="15" x14ac:dyDescent="0.25">
      <c r="A2528" t="str">
        <f t="shared" si="39"/>
        <v>VN577A3213</v>
      </c>
      <c r="B2528" s="17" t="s">
        <v>234</v>
      </c>
      <c r="C2528" s="16" t="s">
        <v>134</v>
      </c>
      <c r="D2528" t="s">
        <v>35</v>
      </c>
      <c r="E2528" s="16" t="s">
        <v>682</v>
      </c>
      <c r="F2528">
        <v>3</v>
      </c>
      <c r="G2528" s="20">
        <v>5.5</v>
      </c>
      <c r="H2528" s="21">
        <v>3</v>
      </c>
      <c r="I2528" s="19">
        <v>8.75</v>
      </c>
      <c r="J2528" t="s">
        <v>17</v>
      </c>
      <c r="K2528" s="18">
        <v>398.49</v>
      </c>
      <c r="L2528" s="18">
        <v>502.83</v>
      </c>
      <c r="M2528" s="18"/>
      <c r="N2528" s="18"/>
    </row>
    <row r="2529" spans="1:14" ht="15" x14ac:dyDescent="0.25">
      <c r="A2529" t="str">
        <f t="shared" si="39"/>
        <v>VN577A3215</v>
      </c>
      <c r="B2529" s="17" t="s">
        <v>234</v>
      </c>
      <c r="C2529" s="16" t="s">
        <v>134</v>
      </c>
      <c r="D2529" t="s">
        <v>35</v>
      </c>
      <c r="E2529" s="16" t="s">
        <v>682</v>
      </c>
      <c r="F2529">
        <v>5</v>
      </c>
      <c r="G2529" s="20">
        <v>5.5</v>
      </c>
      <c r="H2529" s="21">
        <v>5</v>
      </c>
      <c r="I2529" s="19">
        <v>8.6666666666666661</v>
      </c>
      <c r="J2529" t="s">
        <v>17</v>
      </c>
      <c r="K2529" s="18">
        <v>398.49</v>
      </c>
      <c r="L2529" s="18">
        <v>502.83</v>
      </c>
      <c r="M2529" s="18"/>
      <c r="N2529" s="18"/>
    </row>
    <row r="2530" spans="1:14" ht="15" x14ac:dyDescent="0.25">
      <c r="A2530" t="str">
        <f t="shared" si="39"/>
        <v>VN577A3216</v>
      </c>
      <c r="B2530" s="17" t="s">
        <v>234</v>
      </c>
      <c r="C2530" s="16" t="s">
        <v>134</v>
      </c>
      <c r="D2530" t="s">
        <v>35</v>
      </c>
      <c r="E2530" s="16" t="s">
        <v>682</v>
      </c>
      <c r="F2530">
        <v>6</v>
      </c>
      <c r="G2530" s="20">
        <v>5.5</v>
      </c>
      <c r="H2530" s="21">
        <v>6</v>
      </c>
      <c r="I2530" s="19">
        <v>8.6666666666666661</v>
      </c>
      <c r="J2530" t="s">
        <v>17</v>
      </c>
      <c r="K2530" s="18">
        <v>398.49</v>
      </c>
      <c r="L2530" s="18">
        <v>502.83</v>
      </c>
      <c r="M2530" s="18"/>
      <c r="N2530" s="18"/>
    </row>
    <row r="2531" spans="1:14" ht="15" x14ac:dyDescent="0.25">
      <c r="A2531" t="str">
        <f t="shared" si="39"/>
        <v>VN579A3211</v>
      </c>
      <c r="B2531" s="17" t="s">
        <v>234</v>
      </c>
      <c r="C2531" s="16" t="s">
        <v>134</v>
      </c>
      <c r="D2531" t="s">
        <v>35</v>
      </c>
      <c r="E2531" s="16" t="s">
        <v>233</v>
      </c>
      <c r="F2531">
        <v>1</v>
      </c>
      <c r="G2531" s="20">
        <v>23.5</v>
      </c>
      <c r="H2531" s="21">
        <v>2</v>
      </c>
      <c r="I2531" s="19">
        <v>2.75</v>
      </c>
      <c r="J2531" t="s">
        <v>17</v>
      </c>
      <c r="K2531" s="18">
        <v>398.49</v>
      </c>
      <c r="L2531" s="18">
        <v>502.83</v>
      </c>
      <c r="M2531" s="18"/>
      <c r="N2531" s="18"/>
    </row>
    <row r="2532" spans="1:14" ht="15" x14ac:dyDescent="0.25">
      <c r="A2532" t="str">
        <f t="shared" si="39"/>
        <v>VN579A3212</v>
      </c>
      <c r="B2532" s="17" t="s">
        <v>234</v>
      </c>
      <c r="C2532" s="16" t="s">
        <v>134</v>
      </c>
      <c r="D2532" t="s">
        <v>35</v>
      </c>
      <c r="E2532" s="16" t="s">
        <v>233</v>
      </c>
      <c r="F2532">
        <v>2</v>
      </c>
      <c r="G2532" s="20">
        <v>23.5</v>
      </c>
      <c r="H2532" s="21">
        <v>3</v>
      </c>
      <c r="I2532" s="19">
        <v>2.75</v>
      </c>
      <c r="J2532" t="s">
        <v>17</v>
      </c>
      <c r="K2532" s="18">
        <v>398.49</v>
      </c>
      <c r="L2532" s="18">
        <v>502.83</v>
      </c>
      <c r="M2532" s="18"/>
      <c r="N2532" s="18"/>
    </row>
    <row r="2533" spans="1:14" ht="15" x14ac:dyDescent="0.25">
      <c r="A2533" t="str">
        <f t="shared" si="39"/>
        <v>VN579A3213</v>
      </c>
      <c r="B2533" s="17" t="s">
        <v>234</v>
      </c>
      <c r="C2533" s="16" t="s">
        <v>134</v>
      </c>
      <c r="D2533" t="s">
        <v>35</v>
      </c>
      <c r="E2533" s="16" t="s">
        <v>233</v>
      </c>
      <c r="F2533">
        <v>3</v>
      </c>
      <c r="G2533" s="20">
        <v>23.5</v>
      </c>
      <c r="H2533" s="21">
        <v>4</v>
      </c>
      <c r="I2533" s="19">
        <v>2.4166666666666665</v>
      </c>
      <c r="J2533" t="s">
        <v>17</v>
      </c>
      <c r="K2533" s="18">
        <v>398.49</v>
      </c>
      <c r="L2533" s="18">
        <v>502.83</v>
      </c>
      <c r="M2533" s="18"/>
      <c r="N2533" s="18"/>
    </row>
    <row r="2534" spans="1:14" ht="15" x14ac:dyDescent="0.25">
      <c r="A2534" t="str">
        <f t="shared" si="39"/>
        <v>VN579A3214</v>
      </c>
      <c r="B2534" s="17" t="s">
        <v>234</v>
      </c>
      <c r="C2534" s="16" t="s">
        <v>134</v>
      </c>
      <c r="D2534" t="s">
        <v>35</v>
      </c>
      <c r="E2534" s="16" t="s">
        <v>233</v>
      </c>
      <c r="F2534">
        <v>4</v>
      </c>
      <c r="G2534" s="20">
        <v>23.5</v>
      </c>
      <c r="H2534" s="21">
        <v>5</v>
      </c>
      <c r="I2534" s="19">
        <v>2.4166666666666665</v>
      </c>
      <c r="J2534" t="s">
        <v>17</v>
      </c>
      <c r="K2534" s="18">
        <v>398.49</v>
      </c>
      <c r="L2534" s="18">
        <v>502.83</v>
      </c>
      <c r="M2534" s="18"/>
      <c r="N2534" s="18"/>
    </row>
    <row r="2535" spans="1:14" ht="15" x14ac:dyDescent="0.25">
      <c r="A2535" t="str">
        <f t="shared" si="39"/>
        <v>VN579A3215</v>
      </c>
      <c r="B2535" s="17" t="s">
        <v>234</v>
      </c>
      <c r="C2535" s="16" t="s">
        <v>134</v>
      </c>
      <c r="D2535" t="s">
        <v>35</v>
      </c>
      <c r="E2535" s="16" t="s">
        <v>233</v>
      </c>
      <c r="F2535">
        <v>5</v>
      </c>
      <c r="G2535" s="20">
        <v>23.5</v>
      </c>
      <c r="H2535" s="21">
        <v>6</v>
      </c>
      <c r="I2535" s="19">
        <v>2.6666666666666665</v>
      </c>
      <c r="J2535" t="s">
        <v>17</v>
      </c>
      <c r="K2535" s="18">
        <v>398.49</v>
      </c>
      <c r="L2535" s="18">
        <v>502.83</v>
      </c>
      <c r="M2535" s="18"/>
      <c r="N2535" s="18"/>
    </row>
    <row r="2536" spans="1:14" ht="15" x14ac:dyDescent="0.25">
      <c r="A2536" t="str">
        <f t="shared" si="39"/>
        <v>VN579A3216</v>
      </c>
      <c r="B2536" s="17" t="s">
        <v>234</v>
      </c>
      <c r="C2536" s="16" t="s">
        <v>134</v>
      </c>
      <c r="D2536" t="s">
        <v>35</v>
      </c>
      <c r="E2536" s="16" t="s">
        <v>233</v>
      </c>
      <c r="F2536">
        <v>6</v>
      </c>
      <c r="G2536" s="20">
        <v>23.5</v>
      </c>
      <c r="H2536" s="21">
        <v>7</v>
      </c>
      <c r="I2536" s="19">
        <v>2.6666666666666665</v>
      </c>
      <c r="J2536" t="s">
        <v>17</v>
      </c>
      <c r="K2536" s="18">
        <v>398.49</v>
      </c>
      <c r="L2536" s="18">
        <v>502.83</v>
      </c>
      <c r="M2536" s="18"/>
      <c r="N2536" s="18"/>
    </row>
    <row r="2537" spans="1:14" ht="15" x14ac:dyDescent="0.25">
      <c r="A2537" t="str">
        <f t="shared" si="39"/>
        <v>VN579A3217</v>
      </c>
      <c r="B2537" s="15" t="s">
        <v>234</v>
      </c>
      <c r="C2537" s="16" t="s">
        <v>134</v>
      </c>
      <c r="D2537" t="s">
        <v>35</v>
      </c>
      <c r="E2537" s="16" t="s">
        <v>233</v>
      </c>
      <c r="F2537">
        <v>7</v>
      </c>
      <c r="G2537" s="20">
        <v>23.5</v>
      </c>
      <c r="H2537" s="21">
        <v>1</v>
      </c>
      <c r="I2537" s="19">
        <v>2.6666666666666665</v>
      </c>
      <c r="J2537" t="s">
        <v>17</v>
      </c>
      <c r="K2537" s="18">
        <v>398.49</v>
      </c>
      <c r="L2537" s="18">
        <v>502.83</v>
      </c>
      <c r="M2537" s="18"/>
      <c r="N2537" s="18"/>
    </row>
    <row r="2538" spans="1:14" ht="15" x14ac:dyDescent="0.25">
      <c r="A2538" t="str">
        <f t="shared" si="39"/>
        <v>VN571A3211</v>
      </c>
      <c r="B2538" s="17" t="s">
        <v>137</v>
      </c>
      <c r="C2538" s="16" t="s">
        <v>134</v>
      </c>
      <c r="D2538" t="s">
        <v>27</v>
      </c>
      <c r="E2538" s="16" t="s">
        <v>368</v>
      </c>
      <c r="F2538">
        <v>1</v>
      </c>
      <c r="G2538" s="20">
        <v>23.75</v>
      </c>
      <c r="H2538" s="21">
        <v>2</v>
      </c>
      <c r="I2538" s="19">
        <v>3.4166666666666665</v>
      </c>
      <c r="J2538" t="s">
        <v>17</v>
      </c>
      <c r="K2538" s="18">
        <v>401.34</v>
      </c>
      <c r="L2538" s="18">
        <v>581.55999999999995</v>
      </c>
      <c r="M2538" s="18"/>
      <c r="N2538" s="18"/>
    </row>
    <row r="2539" spans="1:14" ht="15" x14ac:dyDescent="0.25">
      <c r="A2539" t="str">
        <f t="shared" si="39"/>
        <v>VN571A3212</v>
      </c>
      <c r="B2539" s="17" t="s">
        <v>137</v>
      </c>
      <c r="C2539" s="16" t="s">
        <v>134</v>
      </c>
      <c r="D2539" t="s">
        <v>27</v>
      </c>
      <c r="E2539" s="16" t="s">
        <v>368</v>
      </c>
      <c r="F2539">
        <v>2</v>
      </c>
      <c r="G2539" s="20">
        <v>23.75</v>
      </c>
      <c r="H2539" s="21">
        <v>3</v>
      </c>
      <c r="I2539" s="19">
        <v>3.4166666666666665</v>
      </c>
      <c r="J2539" t="s">
        <v>17</v>
      </c>
      <c r="K2539" s="18">
        <v>401.34</v>
      </c>
      <c r="L2539" s="18">
        <v>581.55999999999995</v>
      </c>
      <c r="M2539" s="18"/>
      <c r="N2539" s="18"/>
    </row>
    <row r="2540" spans="1:14" ht="15" x14ac:dyDescent="0.25">
      <c r="A2540" t="str">
        <f t="shared" si="39"/>
        <v>VN571A3213</v>
      </c>
      <c r="B2540" s="17" t="s">
        <v>137</v>
      </c>
      <c r="C2540" s="16" t="s">
        <v>134</v>
      </c>
      <c r="D2540" t="s">
        <v>27</v>
      </c>
      <c r="E2540" s="16" t="s">
        <v>368</v>
      </c>
      <c r="F2540">
        <v>3</v>
      </c>
      <c r="G2540" s="20">
        <v>23.75</v>
      </c>
      <c r="H2540" s="21">
        <v>4</v>
      </c>
      <c r="I2540" s="19">
        <v>3.4166666666666665</v>
      </c>
      <c r="J2540" t="s">
        <v>17</v>
      </c>
      <c r="K2540" s="18">
        <v>401.34</v>
      </c>
      <c r="L2540" s="18">
        <v>581.55999999999995</v>
      </c>
      <c r="M2540" s="18"/>
      <c r="N2540" s="18"/>
    </row>
    <row r="2541" spans="1:14" ht="15" x14ac:dyDescent="0.25">
      <c r="A2541" t="str">
        <f t="shared" si="39"/>
        <v>VN571A3214</v>
      </c>
      <c r="B2541" s="17" t="s">
        <v>137</v>
      </c>
      <c r="C2541" s="16" t="s">
        <v>134</v>
      </c>
      <c r="D2541" t="s">
        <v>27</v>
      </c>
      <c r="E2541" s="16" t="s">
        <v>368</v>
      </c>
      <c r="F2541">
        <v>4</v>
      </c>
      <c r="G2541" s="20">
        <v>23.75</v>
      </c>
      <c r="H2541" s="21">
        <v>5</v>
      </c>
      <c r="I2541" s="19">
        <v>3.4166666666666665</v>
      </c>
      <c r="J2541" t="s">
        <v>17</v>
      </c>
      <c r="K2541" s="18">
        <v>401.34</v>
      </c>
      <c r="L2541" s="18">
        <v>581.55999999999995</v>
      </c>
      <c r="M2541" s="18"/>
      <c r="N2541" s="18"/>
    </row>
    <row r="2542" spans="1:14" ht="15" x14ac:dyDescent="0.25">
      <c r="A2542" t="str">
        <f t="shared" si="39"/>
        <v>VN571A3215</v>
      </c>
      <c r="B2542" s="17" t="s">
        <v>137</v>
      </c>
      <c r="C2542" s="16" t="s">
        <v>134</v>
      </c>
      <c r="D2542" t="s">
        <v>27</v>
      </c>
      <c r="E2542" s="16" t="s">
        <v>368</v>
      </c>
      <c r="F2542">
        <v>5</v>
      </c>
      <c r="G2542" s="20">
        <v>23.75</v>
      </c>
      <c r="H2542" s="21">
        <v>6</v>
      </c>
      <c r="I2542" s="19">
        <v>3.4166666666666665</v>
      </c>
      <c r="J2542" t="s">
        <v>17</v>
      </c>
      <c r="K2542" s="18">
        <v>401.34</v>
      </c>
      <c r="L2542" s="18">
        <v>581.55999999999995</v>
      </c>
      <c r="M2542" s="18"/>
      <c r="N2542" s="18"/>
    </row>
    <row r="2543" spans="1:14" ht="15" x14ac:dyDescent="0.25">
      <c r="A2543" t="str">
        <f t="shared" si="39"/>
        <v>VN571A3217</v>
      </c>
      <c r="B2543" s="17" t="s">
        <v>137</v>
      </c>
      <c r="C2543" s="16" t="s">
        <v>134</v>
      </c>
      <c r="D2543" t="s">
        <v>27</v>
      </c>
      <c r="E2543" s="16" t="s">
        <v>368</v>
      </c>
      <c r="F2543">
        <v>7</v>
      </c>
      <c r="G2543" s="20">
        <v>0.41666666666666669</v>
      </c>
      <c r="H2543" s="21">
        <v>7</v>
      </c>
      <c r="I2543" s="19">
        <v>4.083333333333333</v>
      </c>
      <c r="J2543" t="s">
        <v>17</v>
      </c>
      <c r="K2543" s="18">
        <v>401.34</v>
      </c>
      <c r="L2543" s="18">
        <v>581.55999999999995</v>
      </c>
      <c r="M2543" s="18"/>
      <c r="N2543" s="18"/>
    </row>
    <row r="2544" spans="1:14" ht="15" x14ac:dyDescent="0.25">
      <c r="A2544" t="str">
        <f t="shared" si="39"/>
        <v>VN571A3217</v>
      </c>
      <c r="B2544" s="17" t="s">
        <v>137</v>
      </c>
      <c r="C2544" s="16" t="s">
        <v>134</v>
      </c>
      <c r="D2544" t="s">
        <v>27</v>
      </c>
      <c r="E2544" s="16" t="s">
        <v>368</v>
      </c>
      <c r="F2544">
        <v>7</v>
      </c>
      <c r="G2544" s="20">
        <v>23.75</v>
      </c>
      <c r="H2544" s="21">
        <v>1</v>
      </c>
      <c r="I2544" s="19">
        <v>3.4166666666666665</v>
      </c>
      <c r="J2544" t="s">
        <v>17</v>
      </c>
      <c r="K2544" s="18">
        <v>401.34</v>
      </c>
      <c r="L2544" s="18">
        <v>581.55999999999995</v>
      </c>
      <c r="M2544" s="18"/>
      <c r="N2544" s="18"/>
    </row>
    <row r="2545" spans="1:14" ht="15" x14ac:dyDescent="0.25">
      <c r="A2545" t="str">
        <f t="shared" si="39"/>
        <v>VN573A3211</v>
      </c>
      <c r="B2545" s="17" t="s">
        <v>137</v>
      </c>
      <c r="C2545" s="16" t="s">
        <v>134</v>
      </c>
      <c r="D2545" t="s">
        <v>27</v>
      </c>
      <c r="E2545" s="16" t="s">
        <v>136</v>
      </c>
      <c r="F2545">
        <v>1</v>
      </c>
      <c r="G2545" s="20">
        <v>14.166666666666666</v>
      </c>
      <c r="H2545" s="21">
        <v>1</v>
      </c>
      <c r="I2545" s="19">
        <v>17.833333333333332</v>
      </c>
      <c r="J2545" t="s">
        <v>17</v>
      </c>
      <c r="K2545" s="18">
        <v>401.34</v>
      </c>
      <c r="L2545" s="18">
        <v>581.55999999999995</v>
      </c>
      <c r="M2545" s="18"/>
      <c r="N2545" s="18"/>
    </row>
    <row r="2546" spans="1:14" ht="15" x14ac:dyDescent="0.25">
      <c r="A2546" t="str">
        <f t="shared" si="39"/>
        <v>VN573A3213</v>
      </c>
      <c r="B2546" s="17" t="s">
        <v>137</v>
      </c>
      <c r="C2546" s="16" t="s">
        <v>134</v>
      </c>
      <c r="D2546" t="s">
        <v>27</v>
      </c>
      <c r="E2546" s="16" t="s">
        <v>136</v>
      </c>
      <c r="F2546">
        <v>3</v>
      </c>
      <c r="G2546" s="20">
        <v>14.166666666666666</v>
      </c>
      <c r="H2546" s="21">
        <v>3</v>
      </c>
      <c r="I2546" s="19">
        <v>17.833333333333332</v>
      </c>
      <c r="J2546" t="s">
        <v>17</v>
      </c>
      <c r="K2546" s="18">
        <v>401.34</v>
      </c>
      <c r="L2546" s="18">
        <v>581.55999999999995</v>
      </c>
      <c r="M2546" s="18"/>
      <c r="N2546" s="18"/>
    </row>
    <row r="2547" spans="1:14" ht="15" x14ac:dyDescent="0.25">
      <c r="A2547" t="str">
        <f t="shared" si="39"/>
        <v>VN573A3215</v>
      </c>
      <c r="B2547" s="17" t="s">
        <v>137</v>
      </c>
      <c r="C2547" s="16" t="s">
        <v>134</v>
      </c>
      <c r="D2547" t="s">
        <v>27</v>
      </c>
      <c r="E2547" s="16" t="s">
        <v>136</v>
      </c>
      <c r="F2547">
        <v>5</v>
      </c>
      <c r="G2547" s="20">
        <v>14.5</v>
      </c>
      <c r="H2547" s="21">
        <v>5</v>
      </c>
      <c r="I2547" s="19">
        <v>18.166666666666668</v>
      </c>
      <c r="J2547" t="s">
        <v>17</v>
      </c>
      <c r="K2547" s="18">
        <v>401.34</v>
      </c>
      <c r="L2547" s="18">
        <v>581.55999999999995</v>
      </c>
      <c r="M2547" s="18"/>
      <c r="N2547" s="18"/>
    </row>
    <row r="2548" spans="1:14" ht="15" x14ac:dyDescent="0.25">
      <c r="A2548" t="str">
        <f t="shared" si="39"/>
        <v>VN573A3216</v>
      </c>
      <c r="B2548" s="15" t="s">
        <v>137</v>
      </c>
      <c r="C2548" s="16" t="s">
        <v>134</v>
      </c>
      <c r="D2548" t="s">
        <v>27</v>
      </c>
      <c r="E2548" s="16" t="s">
        <v>136</v>
      </c>
      <c r="F2548">
        <v>6</v>
      </c>
      <c r="G2548" s="20">
        <v>14.166666666666666</v>
      </c>
      <c r="H2548" s="21">
        <v>6</v>
      </c>
      <c r="I2548" s="19">
        <v>17.833333333333332</v>
      </c>
      <c r="J2548" t="s">
        <v>17</v>
      </c>
      <c r="K2548" s="18">
        <v>401.34</v>
      </c>
      <c r="L2548" s="18">
        <v>581.55999999999995</v>
      </c>
      <c r="M2548" s="18"/>
      <c r="N2548" s="18"/>
    </row>
    <row r="2549" spans="1:14" ht="15" x14ac:dyDescent="0.25">
      <c r="A2549" t="str">
        <f t="shared" si="39"/>
        <v>VN501A3212</v>
      </c>
      <c r="B2549" s="17" t="s">
        <v>679</v>
      </c>
      <c r="C2549" s="16" t="s">
        <v>677</v>
      </c>
      <c r="D2549" t="s">
        <v>66</v>
      </c>
      <c r="E2549" s="16" t="s">
        <v>678</v>
      </c>
      <c r="F2549">
        <v>2</v>
      </c>
      <c r="G2549" s="20">
        <v>13.333333333333334</v>
      </c>
      <c r="H2549" s="21">
        <v>2</v>
      </c>
      <c r="I2549" s="19">
        <v>18</v>
      </c>
      <c r="J2549" t="s">
        <v>17</v>
      </c>
      <c r="K2549" s="18">
        <v>621.1</v>
      </c>
      <c r="L2549" s="18">
        <v>546.38</v>
      </c>
      <c r="M2549" s="18"/>
      <c r="N2549" s="18"/>
    </row>
    <row r="2550" spans="1:14" ht="15" x14ac:dyDescent="0.25">
      <c r="A2550" t="str">
        <f t="shared" si="39"/>
        <v>VN501A3214</v>
      </c>
      <c r="B2550" s="17" t="s">
        <v>679</v>
      </c>
      <c r="C2550" s="16" t="s">
        <v>677</v>
      </c>
      <c r="D2550" t="s">
        <v>66</v>
      </c>
      <c r="E2550" s="16" t="s">
        <v>678</v>
      </c>
      <c r="F2550">
        <v>4</v>
      </c>
      <c r="G2550" s="20">
        <v>13.333333333333334</v>
      </c>
      <c r="H2550" s="21">
        <v>4</v>
      </c>
      <c r="I2550" s="19">
        <v>18</v>
      </c>
      <c r="J2550" t="s">
        <v>17</v>
      </c>
      <c r="K2550" s="18">
        <v>621.1</v>
      </c>
      <c r="L2550" s="18">
        <v>546.38</v>
      </c>
      <c r="M2550" s="18"/>
      <c r="N2550" s="18"/>
    </row>
    <row r="2551" spans="1:14" ht="15" x14ac:dyDescent="0.25">
      <c r="A2551" t="str">
        <f t="shared" si="39"/>
        <v>VN501A3216</v>
      </c>
      <c r="B2551" s="15" t="s">
        <v>679</v>
      </c>
      <c r="C2551" s="16" t="s">
        <v>677</v>
      </c>
      <c r="D2551" t="s">
        <v>66</v>
      </c>
      <c r="E2551" s="16" t="s">
        <v>678</v>
      </c>
      <c r="F2551">
        <v>6</v>
      </c>
      <c r="G2551" s="20">
        <v>13.333333333333334</v>
      </c>
      <c r="H2551" s="21">
        <v>6</v>
      </c>
      <c r="I2551" s="19">
        <v>18</v>
      </c>
      <c r="J2551" t="s">
        <v>17</v>
      </c>
      <c r="K2551" s="18">
        <v>621.1</v>
      </c>
      <c r="L2551" s="18">
        <v>546.38</v>
      </c>
      <c r="M2551" s="18"/>
      <c r="N2551" s="18"/>
    </row>
    <row r="2552" spans="1:14" ht="15" x14ac:dyDescent="0.25">
      <c r="A2552" t="str">
        <f t="shared" si="39"/>
        <v>VN1275A3211</v>
      </c>
      <c r="B2552" s="17" t="s">
        <v>367</v>
      </c>
      <c r="C2552" s="16" t="s">
        <v>364</v>
      </c>
      <c r="D2552" t="s">
        <v>27</v>
      </c>
      <c r="E2552" s="16" t="s">
        <v>366</v>
      </c>
      <c r="F2552">
        <v>1</v>
      </c>
      <c r="G2552" s="20">
        <v>6.666666666666667</v>
      </c>
      <c r="H2552" s="21">
        <v>1</v>
      </c>
      <c r="I2552" s="19">
        <v>8.6666666666666661</v>
      </c>
      <c r="J2552" t="s">
        <v>17</v>
      </c>
      <c r="K2552" s="18">
        <v>238.36</v>
      </c>
      <c r="L2552" s="18">
        <v>296.77999999999997</v>
      </c>
      <c r="M2552" s="18"/>
      <c r="N2552" s="18"/>
    </row>
    <row r="2553" spans="1:14" ht="15" x14ac:dyDescent="0.25">
      <c r="A2553" t="str">
        <f t="shared" si="39"/>
        <v>VN1275A3212</v>
      </c>
      <c r="B2553" s="17" t="s">
        <v>367</v>
      </c>
      <c r="C2553" s="16" t="s">
        <v>364</v>
      </c>
      <c r="D2553" t="s">
        <v>27</v>
      </c>
      <c r="E2553" s="16" t="s">
        <v>366</v>
      </c>
      <c r="F2553">
        <v>2</v>
      </c>
      <c r="G2553" s="20">
        <v>7.583333333333333</v>
      </c>
      <c r="H2553" s="21">
        <v>2</v>
      </c>
      <c r="I2553" s="19">
        <v>9.5833333333333339</v>
      </c>
      <c r="J2553" t="s">
        <v>17</v>
      </c>
      <c r="K2553" s="18">
        <v>238.36</v>
      </c>
      <c r="L2553" s="18">
        <v>296.77999999999997</v>
      </c>
      <c r="M2553" s="18"/>
      <c r="N2553" s="18"/>
    </row>
    <row r="2554" spans="1:14" ht="15" x14ac:dyDescent="0.25">
      <c r="A2554" t="str">
        <f t="shared" si="39"/>
        <v>VN1275A3213</v>
      </c>
      <c r="B2554" s="17" t="s">
        <v>367</v>
      </c>
      <c r="C2554" s="16" t="s">
        <v>364</v>
      </c>
      <c r="D2554" t="s">
        <v>27</v>
      </c>
      <c r="E2554" s="16" t="s">
        <v>366</v>
      </c>
      <c r="F2554">
        <v>3</v>
      </c>
      <c r="G2554" s="20">
        <v>7.083333333333333</v>
      </c>
      <c r="H2554" s="21">
        <v>3</v>
      </c>
      <c r="I2554" s="19">
        <v>9.0833333333333339</v>
      </c>
      <c r="J2554" t="s">
        <v>17</v>
      </c>
      <c r="K2554" s="18">
        <v>238.36</v>
      </c>
      <c r="L2554" s="18">
        <v>296.77999999999997</v>
      </c>
      <c r="M2554" s="18"/>
      <c r="N2554" s="18"/>
    </row>
    <row r="2555" spans="1:14" ht="15" x14ac:dyDescent="0.25">
      <c r="A2555" t="str">
        <f t="shared" si="39"/>
        <v>VN1275A3214</v>
      </c>
      <c r="B2555" s="17" t="s">
        <v>367</v>
      </c>
      <c r="C2555" s="16" t="s">
        <v>364</v>
      </c>
      <c r="D2555" t="s">
        <v>27</v>
      </c>
      <c r="E2555" s="16" t="s">
        <v>366</v>
      </c>
      <c r="F2555">
        <v>4</v>
      </c>
      <c r="G2555" s="20">
        <v>6.666666666666667</v>
      </c>
      <c r="H2555" s="21">
        <v>4</v>
      </c>
      <c r="I2555" s="19">
        <v>8.6666666666666661</v>
      </c>
      <c r="J2555" t="s">
        <v>17</v>
      </c>
      <c r="K2555" s="18">
        <v>238.36</v>
      </c>
      <c r="L2555" s="18">
        <v>296.77999999999997</v>
      </c>
      <c r="M2555" s="18"/>
      <c r="N2555" s="18"/>
    </row>
    <row r="2556" spans="1:14" ht="15" x14ac:dyDescent="0.25">
      <c r="A2556" t="str">
        <f t="shared" si="39"/>
        <v>VN1275A3215</v>
      </c>
      <c r="B2556" s="17" t="s">
        <v>367</v>
      </c>
      <c r="C2556" s="16" t="s">
        <v>364</v>
      </c>
      <c r="D2556" t="s">
        <v>27</v>
      </c>
      <c r="E2556" s="16" t="s">
        <v>366</v>
      </c>
      <c r="F2556">
        <v>5</v>
      </c>
      <c r="G2556" s="20">
        <v>7.583333333333333</v>
      </c>
      <c r="H2556" s="21">
        <v>5</v>
      </c>
      <c r="I2556" s="19">
        <v>9.5833333333333339</v>
      </c>
      <c r="J2556" t="s">
        <v>17</v>
      </c>
      <c r="K2556" s="18">
        <v>238.36</v>
      </c>
      <c r="L2556" s="18">
        <v>296.77999999999997</v>
      </c>
      <c r="M2556" s="18"/>
      <c r="N2556" s="18"/>
    </row>
    <row r="2557" spans="1:14" ht="15" x14ac:dyDescent="0.25">
      <c r="A2557" t="str">
        <f t="shared" si="39"/>
        <v>VN1275A3216</v>
      </c>
      <c r="B2557" s="17" t="s">
        <v>367</v>
      </c>
      <c r="C2557" s="16" t="s">
        <v>364</v>
      </c>
      <c r="D2557" t="s">
        <v>27</v>
      </c>
      <c r="E2557" s="16" t="s">
        <v>366</v>
      </c>
      <c r="F2557">
        <v>6</v>
      </c>
      <c r="G2557" s="20">
        <v>6.666666666666667</v>
      </c>
      <c r="H2557" s="21">
        <v>6</v>
      </c>
      <c r="I2557" s="19">
        <v>8.6666666666666661</v>
      </c>
      <c r="J2557" t="s">
        <v>17</v>
      </c>
      <c r="K2557" s="18">
        <v>238.36</v>
      </c>
      <c r="L2557" s="18">
        <v>296.77999999999997</v>
      </c>
      <c r="M2557" s="18"/>
      <c r="N2557" s="18"/>
    </row>
    <row r="2558" spans="1:14" ht="15" x14ac:dyDescent="0.25">
      <c r="A2558" t="str">
        <f t="shared" si="39"/>
        <v>VN1275A3217</v>
      </c>
      <c r="B2558" s="15" t="s">
        <v>367</v>
      </c>
      <c r="C2558" s="16" t="s">
        <v>364</v>
      </c>
      <c r="D2558" t="s">
        <v>27</v>
      </c>
      <c r="E2558" s="16" t="s">
        <v>366</v>
      </c>
      <c r="F2558">
        <v>7</v>
      </c>
      <c r="G2558" s="20">
        <v>6.666666666666667</v>
      </c>
      <c r="H2558" s="21">
        <v>7</v>
      </c>
      <c r="I2558" s="19">
        <v>8.6666666666666661</v>
      </c>
      <c r="J2558" t="s">
        <v>17</v>
      </c>
      <c r="K2558" s="18">
        <v>238.36</v>
      </c>
      <c r="L2558" s="18">
        <v>296.77999999999997</v>
      </c>
      <c r="M2558" s="18"/>
      <c r="N2558" s="18"/>
    </row>
    <row r="2559" spans="1:14" ht="15" x14ac:dyDescent="0.25">
      <c r="A2559" t="str">
        <f t="shared" si="39"/>
        <v>VN1620A3211</v>
      </c>
      <c r="B2559" s="17" t="s">
        <v>90</v>
      </c>
      <c r="C2559" s="16" t="s">
        <v>83</v>
      </c>
      <c r="D2559" t="s">
        <v>35</v>
      </c>
      <c r="E2559" s="16" t="s">
        <v>89</v>
      </c>
      <c r="F2559">
        <v>1</v>
      </c>
      <c r="G2559" s="20">
        <v>2.25</v>
      </c>
      <c r="H2559" s="21">
        <v>1</v>
      </c>
      <c r="I2559" s="19">
        <v>3.9166666666666665</v>
      </c>
      <c r="J2559" t="s">
        <v>17</v>
      </c>
      <c r="K2559" s="18">
        <v>222.57</v>
      </c>
      <c r="L2559" s="18">
        <v>242.23</v>
      </c>
      <c r="M2559" s="18"/>
      <c r="N2559" s="18"/>
    </row>
    <row r="2560" spans="1:14" ht="15" x14ac:dyDescent="0.25">
      <c r="A2560" t="str">
        <f t="shared" si="39"/>
        <v>VN1620A3212</v>
      </c>
      <c r="B2560" s="17" t="s">
        <v>90</v>
      </c>
      <c r="C2560" s="16" t="s">
        <v>83</v>
      </c>
      <c r="D2560" t="s">
        <v>35</v>
      </c>
      <c r="E2560" s="16" t="s">
        <v>89</v>
      </c>
      <c r="F2560">
        <v>2</v>
      </c>
      <c r="G2560" s="20">
        <v>2.5833333333333335</v>
      </c>
      <c r="H2560" s="21">
        <v>2</v>
      </c>
      <c r="I2560" s="19">
        <v>4.25</v>
      </c>
      <c r="J2560" t="s">
        <v>17</v>
      </c>
      <c r="K2560" s="18">
        <v>222.57</v>
      </c>
      <c r="L2560" s="18">
        <v>242.23</v>
      </c>
      <c r="M2560" s="18"/>
      <c r="N2560" s="18"/>
    </row>
    <row r="2561" spans="1:14" ht="15" x14ac:dyDescent="0.25">
      <c r="A2561" t="str">
        <f t="shared" si="39"/>
        <v>VN1620A3213</v>
      </c>
      <c r="B2561" s="17" t="s">
        <v>90</v>
      </c>
      <c r="C2561" s="16" t="s">
        <v>83</v>
      </c>
      <c r="D2561" t="s">
        <v>35</v>
      </c>
      <c r="E2561" s="16" t="s">
        <v>89</v>
      </c>
      <c r="F2561">
        <v>3</v>
      </c>
      <c r="G2561" s="20">
        <v>2.25</v>
      </c>
      <c r="H2561" s="21">
        <v>3</v>
      </c>
      <c r="I2561" s="19">
        <v>3.9166666666666665</v>
      </c>
      <c r="J2561" t="s">
        <v>17</v>
      </c>
      <c r="K2561" s="18">
        <v>222.57</v>
      </c>
      <c r="L2561" s="18">
        <v>242.23</v>
      </c>
      <c r="M2561" s="18"/>
      <c r="N2561" s="18"/>
    </row>
    <row r="2562" spans="1:14" ht="15" x14ac:dyDescent="0.25">
      <c r="A2562" t="str">
        <f t="shared" si="39"/>
        <v>VN1620A3214</v>
      </c>
      <c r="B2562" s="17" t="s">
        <v>90</v>
      </c>
      <c r="C2562" s="16" t="s">
        <v>83</v>
      </c>
      <c r="D2562" t="s">
        <v>35</v>
      </c>
      <c r="E2562" s="16" t="s">
        <v>89</v>
      </c>
      <c r="F2562">
        <v>4</v>
      </c>
      <c r="G2562" s="20">
        <v>2.25</v>
      </c>
      <c r="H2562" s="21">
        <v>4</v>
      </c>
      <c r="I2562" s="19">
        <v>3.9166666666666665</v>
      </c>
      <c r="J2562" t="s">
        <v>17</v>
      </c>
      <c r="K2562" s="18">
        <v>222.57</v>
      </c>
      <c r="L2562" s="18">
        <v>242.23</v>
      </c>
      <c r="M2562" s="18"/>
      <c r="N2562" s="18"/>
    </row>
    <row r="2563" spans="1:14" ht="15" x14ac:dyDescent="0.25">
      <c r="A2563" t="str">
        <f t="shared" ref="A2563:A2626" si="40">E2563&amp;J2563&amp;F2563</f>
        <v>VN1620A3215</v>
      </c>
      <c r="B2563" s="17" t="s">
        <v>90</v>
      </c>
      <c r="C2563" s="16" t="s">
        <v>83</v>
      </c>
      <c r="D2563" t="s">
        <v>35</v>
      </c>
      <c r="E2563" s="16" t="s">
        <v>89</v>
      </c>
      <c r="F2563">
        <v>5</v>
      </c>
      <c r="G2563" s="20">
        <v>2.25</v>
      </c>
      <c r="H2563" s="21">
        <v>5</v>
      </c>
      <c r="I2563" s="19">
        <v>3.9166666666666665</v>
      </c>
      <c r="J2563" t="s">
        <v>17</v>
      </c>
      <c r="K2563" s="18">
        <v>222.57</v>
      </c>
      <c r="L2563" s="18">
        <v>242.23</v>
      </c>
      <c r="M2563" s="18"/>
      <c r="N2563" s="18"/>
    </row>
    <row r="2564" spans="1:14" ht="15" x14ac:dyDescent="0.25">
      <c r="A2564" t="str">
        <f t="shared" si="40"/>
        <v>VN1620A3216</v>
      </c>
      <c r="B2564" s="17" t="s">
        <v>90</v>
      </c>
      <c r="C2564" s="16" t="s">
        <v>83</v>
      </c>
      <c r="D2564" t="s">
        <v>35</v>
      </c>
      <c r="E2564" s="16" t="s">
        <v>89</v>
      </c>
      <c r="F2564">
        <v>6</v>
      </c>
      <c r="G2564" s="20">
        <v>2.25</v>
      </c>
      <c r="H2564" s="21">
        <v>6</v>
      </c>
      <c r="I2564" s="19">
        <v>3.9166666666666665</v>
      </c>
      <c r="J2564" t="s">
        <v>17</v>
      </c>
      <c r="K2564" s="18">
        <v>222.57</v>
      </c>
      <c r="L2564" s="18">
        <v>242.23</v>
      </c>
      <c r="M2564" s="18"/>
      <c r="N2564" s="18"/>
    </row>
    <row r="2565" spans="1:14" ht="15" x14ac:dyDescent="0.25">
      <c r="A2565" t="str">
        <f t="shared" si="40"/>
        <v>VN1620A3217</v>
      </c>
      <c r="B2565" s="17" t="s">
        <v>90</v>
      </c>
      <c r="C2565" s="16" t="s">
        <v>83</v>
      </c>
      <c r="D2565" t="s">
        <v>35</v>
      </c>
      <c r="E2565" s="16" t="s">
        <v>89</v>
      </c>
      <c r="F2565">
        <v>7</v>
      </c>
      <c r="G2565" s="20">
        <v>2.25</v>
      </c>
      <c r="H2565" s="21">
        <v>7</v>
      </c>
      <c r="I2565" s="19">
        <v>3.9166666666666665</v>
      </c>
      <c r="J2565" t="s">
        <v>17</v>
      </c>
      <c r="K2565" s="18">
        <v>222.57</v>
      </c>
      <c r="L2565" s="18">
        <v>242.23</v>
      </c>
      <c r="M2565" s="18"/>
      <c r="N2565" s="18"/>
    </row>
    <row r="2566" spans="1:14" ht="15" x14ac:dyDescent="0.25">
      <c r="A2566" t="str">
        <f t="shared" si="40"/>
        <v>VN1624A3211</v>
      </c>
      <c r="B2566" s="17" t="s">
        <v>90</v>
      </c>
      <c r="C2566" s="16" t="s">
        <v>83</v>
      </c>
      <c r="D2566" t="s">
        <v>35</v>
      </c>
      <c r="E2566" s="16" t="s">
        <v>380</v>
      </c>
      <c r="F2566">
        <v>1</v>
      </c>
      <c r="G2566" s="20">
        <v>11.25</v>
      </c>
      <c r="H2566" s="21">
        <v>1</v>
      </c>
      <c r="I2566" s="19">
        <v>12.916666666666666</v>
      </c>
      <c r="J2566" t="s">
        <v>17</v>
      </c>
      <c r="K2566" s="18">
        <v>222.57</v>
      </c>
      <c r="L2566" s="18">
        <v>242.23</v>
      </c>
      <c r="M2566" s="18"/>
      <c r="N2566" s="18"/>
    </row>
    <row r="2567" spans="1:14" ht="15" x14ac:dyDescent="0.25">
      <c r="A2567" t="str">
        <f t="shared" si="40"/>
        <v>VN1624A3212</v>
      </c>
      <c r="B2567" s="17" t="s">
        <v>90</v>
      </c>
      <c r="C2567" s="16" t="s">
        <v>83</v>
      </c>
      <c r="D2567" t="s">
        <v>35</v>
      </c>
      <c r="E2567" s="16" t="s">
        <v>380</v>
      </c>
      <c r="F2567">
        <v>2</v>
      </c>
      <c r="G2567" s="20">
        <v>11.333333333333334</v>
      </c>
      <c r="H2567" s="21">
        <v>2</v>
      </c>
      <c r="I2567" s="19">
        <v>13</v>
      </c>
      <c r="J2567" t="s">
        <v>17</v>
      </c>
      <c r="K2567" s="18">
        <v>222.57</v>
      </c>
      <c r="L2567" s="18">
        <v>242.23</v>
      </c>
      <c r="M2567" s="18"/>
      <c r="N2567" s="18"/>
    </row>
    <row r="2568" spans="1:14" ht="15" x14ac:dyDescent="0.25">
      <c r="A2568" t="str">
        <f t="shared" si="40"/>
        <v>VN1624A3213</v>
      </c>
      <c r="B2568" s="17" t="s">
        <v>90</v>
      </c>
      <c r="C2568" s="16" t="s">
        <v>83</v>
      </c>
      <c r="D2568" t="s">
        <v>35</v>
      </c>
      <c r="E2568" s="16" t="s">
        <v>380</v>
      </c>
      <c r="F2568">
        <v>3</v>
      </c>
      <c r="G2568" s="20">
        <v>11.25</v>
      </c>
      <c r="H2568" s="21">
        <v>3</v>
      </c>
      <c r="I2568" s="19">
        <v>12.916666666666666</v>
      </c>
      <c r="J2568" t="s">
        <v>17</v>
      </c>
      <c r="K2568" s="18">
        <v>222.57</v>
      </c>
      <c r="L2568" s="18">
        <v>242.23</v>
      </c>
      <c r="M2568" s="18"/>
      <c r="N2568" s="18"/>
    </row>
    <row r="2569" spans="1:14" ht="15" x14ac:dyDescent="0.25">
      <c r="A2569" t="str">
        <f t="shared" si="40"/>
        <v>VN1624A3214</v>
      </c>
      <c r="B2569" s="17" t="s">
        <v>90</v>
      </c>
      <c r="C2569" s="16" t="s">
        <v>83</v>
      </c>
      <c r="D2569" t="s">
        <v>35</v>
      </c>
      <c r="E2569" s="16" t="s">
        <v>380</v>
      </c>
      <c r="F2569">
        <v>4</v>
      </c>
      <c r="G2569" s="20">
        <v>11.25</v>
      </c>
      <c r="H2569" s="21">
        <v>4</v>
      </c>
      <c r="I2569" s="19">
        <v>12.916666666666666</v>
      </c>
      <c r="J2569" t="s">
        <v>17</v>
      </c>
      <c r="K2569" s="18">
        <v>222.57</v>
      </c>
      <c r="L2569" s="18">
        <v>242.23</v>
      </c>
      <c r="M2569" s="18"/>
      <c r="N2569" s="18"/>
    </row>
    <row r="2570" spans="1:14" ht="15" x14ac:dyDescent="0.25">
      <c r="A2570" t="str">
        <f t="shared" si="40"/>
        <v>VN1624A3215</v>
      </c>
      <c r="B2570" s="17" t="s">
        <v>90</v>
      </c>
      <c r="C2570" s="16" t="s">
        <v>83</v>
      </c>
      <c r="D2570" t="s">
        <v>35</v>
      </c>
      <c r="E2570" s="16" t="s">
        <v>380</v>
      </c>
      <c r="F2570">
        <v>5</v>
      </c>
      <c r="G2570" s="20">
        <v>11.583333333333334</v>
      </c>
      <c r="H2570" s="21">
        <v>5</v>
      </c>
      <c r="I2570" s="19">
        <v>13.25</v>
      </c>
      <c r="J2570" t="s">
        <v>17</v>
      </c>
      <c r="K2570" s="18">
        <v>222.57</v>
      </c>
      <c r="L2570" s="18">
        <v>242.23</v>
      </c>
      <c r="M2570" s="18"/>
      <c r="N2570" s="18"/>
    </row>
    <row r="2571" spans="1:14" ht="15" x14ac:dyDescent="0.25">
      <c r="A2571" t="str">
        <f t="shared" si="40"/>
        <v>VN1624A3216</v>
      </c>
      <c r="B2571" s="17" t="s">
        <v>90</v>
      </c>
      <c r="C2571" s="16" t="s">
        <v>83</v>
      </c>
      <c r="D2571" t="s">
        <v>35</v>
      </c>
      <c r="E2571" s="16" t="s">
        <v>380</v>
      </c>
      <c r="F2571">
        <v>6</v>
      </c>
      <c r="G2571" s="20">
        <v>11.25</v>
      </c>
      <c r="H2571" s="21">
        <v>6</v>
      </c>
      <c r="I2571" s="19">
        <v>12.916666666666666</v>
      </c>
      <c r="J2571" t="s">
        <v>17</v>
      </c>
      <c r="K2571" s="18">
        <v>222.57</v>
      </c>
      <c r="L2571" s="18">
        <v>242.23</v>
      </c>
      <c r="M2571" s="18"/>
      <c r="N2571" s="18"/>
    </row>
    <row r="2572" spans="1:14" ht="15" x14ac:dyDescent="0.25">
      <c r="A2572" t="str">
        <f t="shared" si="40"/>
        <v>VN1624A3217</v>
      </c>
      <c r="B2572" s="17" t="s">
        <v>90</v>
      </c>
      <c r="C2572" s="16" t="s">
        <v>83</v>
      </c>
      <c r="D2572" t="s">
        <v>35</v>
      </c>
      <c r="E2572" s="16" t="s">
        <v>380</v>
      </c>
      <c r="F2572">
        <v>7</v>
      </c>
      <c r="G2572" s="20">
        <v>12</v>
      </c>
      <c r="H2572" s="21">
        <v>7</v>
      </c>
      <c r="I2572" s="19">
        <v>13.666666666666666</v>
      </c>
      <c r="J2572" t="s">
        <v>17</v>
      </c>
      <c r="K2572" s="18">
        <v>222.57</v>
      </c>
      <c r="L2572" s="18">
        <v>242.23</v>
      </c>
      <c r="M2572" s="18"/>
      <c r="N2572" s="18"/>
    </row>
    <row r="2573" spans="1:14" ht="15" x14ac:dyDescent="0.25">
      <c r="A2573" t="str">
        <f t="shared" si="40"/>
        <v>VN7624A3217</v>
      </c>
      <c r="B2573" s="15" t="s">
        <v>90</v>
      </c>
      <c r="C2573" s="16" t="s">
        <v>83</v>
      </c>
      <c r="D2573" t="s">
        <v>35</v>
      </c>
      <c r="E2573" s="16" t="s">
        <v>828</v>
      </c>
      <c r="F2573">
        <v>7</v>
      </c>
      <c r="G2573" s="20">
        <v>11.5</v>
      </c>
      <c r="H2573" s="21">
        <v>7</v>
      </c>
      <c r="I2573" s="19">
        <v>13</v>
      </c>
      <c r="J2573" t="s">
        <v>17</v>
      </c>
      <c r="K2573" s="18">
        <v>222.57</v>
      </c>
      <c r="L2573" s="18">
        <v>242.23</v>
      </c>
      <c r="M2573" s="18"/>
      <c r="N2573" s="18"/>
    </row>
    <row r="2574" spans="1:14" ht="15" x14ac:dyDescent="0.25">
      <c r="A2574" t="str">
        <f t="shared" si="40"/>
        <v>VN1393A3211</v>
      </c>
      <c r="B2574" s="17" t="s">
        <v>115</v>
      </c>
      <c r="C2574" s="16" t="s">
        <v>83</v>
      </c>
      <c r="D2574" t="s">
        <v>27</v>
      </c>
      <c r="E2574" s="16" t="s">
        <v>648</v>
      </c>
      <c r="F2574">
        <v>1</v>
      </c>
      <c r="G2574" s="20">
        <v>1.9166666666666665</v>
      </c>
      <c r="H2574" s="21">
        <v>1</v>
      </c>
      <c r="I2574" s="19">
        <v>3.1666666666666665</v>
      </c>
      <c r="J2574" t="s">
        <v>17</v>
      </c>
      <c r="K2574" s="18">
        <v>174.57</v>
      </c>
      <c r="L2574" s="18">
        <v>168.21</v>
      </c>
      <c r="M2574" s="18"/>
      <c r="N2574" s="18"/>
    </row>
    <row r="2575" spans="1:14" ht="15" x14ac:dyDescent="0.25">
      <c r="A2575" t="str">
        <f t="shared" si="40"/>
        <v>VN1393A3212</v>
      </c>
      <c r="B2575" s="17" t="s">
        <v>115</v>
      </c>
      <c r="C2575" s="16" t="s">
        <v>83</v>
      </c>
      <c r="D2575" t="s">
        <v>27</v>
      </c>
      <c r="E2575" s="16" t="s">
        <v>648</v>
      </c>
      <c r="F2575">
        <v>2</v>
      </c>
      <c r="G2575" s="20">
        <v>1.9166666666666665</v>
      </c>
      <c r="H2575" s="21">
        <v>2</v>
      </c>
      <c r="I2575" s="19">
        <v>3.1666666666666665</v>
      </c>
      <c r="J2575" t="s">
        <v>17</v>
      </c>
      <c r="K2575" s="18">
        <v>174.57</v>
      </c>
      <c r="L2575" s="18">
        <v>168.21</v>
      </c>
      <c r="M2575" s="18"/>
      <c r="N2575" s="18"/>
    </row>
    <row r="2576" spans="1:14" ht="15" x14ac:dyDescent="0.25">
      <c r="A2576" t="str">
        <f t="shared" si="40"/>
        <v>VN1393A3213</v>
      </c>
      <c r="B2576" s="17" t="s">
        <v>115</v>
      </c>
      <c r="C2576" s="16" t="s">
        <v>83</v>
      </c>
      <c r="D2576" t="s">
        <v>27</v>
      </c>
      <c r="E2576" s="16" t="s">
        <v>648</v>
      </c>
      <c r="F2576">
        <v>3</v>
      </c>
      <c r="G2576" s="20">
        <v>1.9166666666666665</v>
      </c>
      <c r="H2576" s="21">
        <v>3</v>
      </c>
      <c r="I2576" s="19">
        <v>3.1666666666666665</v>
      </c>
      <c r="J2576" t="s">
        <v>17</v>
      </c>
      <c r="K2576" s="18">
        <v>174.57</v>
      </c>
      <c r="L2576" s="18">
        <v>168.21</v>
      </c>
      <c r="M2576" s="18"/>
      <c r="N2576" s="18"/>
    </row>
    <row r="2577" spans="1:14" ht="15" x14ac:dyDescent="0.25">
      <c r="A2577" t="str">
        <f t="shared" si="40"/>
        <v>VN1393A3214</v>
      </c>
      <c r="B2577" s="17" t="s">
        <v>115</v>
      </c>
      <c r="C2577" s="16" t="s">
        <v>83</v>
      </c>
      <c r="D2577" t="s">
        <v>27</v>
      </c>
      <c r="E2577" s="16" t="s">
        <v>648</v>
      </c>
      <c r="F2577">
        <v>4</v>
      </c>
      <c r="G2577" s="20">
        <v>1.9166666666666665</v>
      </c>
      <c r="H2577" s="21">
        <v>4</v>
      </c>
      <c r="I2577" s="19">
        <v>3.1666666666666665</v>
      </c>
      <c r="J2577" t="s">
        <v>17</v>
      </c>
      <c r="K2577" s="18">
        <v>174.57</v>
      </c>
      <c r="L2577" s="18">
        <v>168.21</v>
      </c>
      <c r="M2577" s="18"/>
      <c r="N2577" s="18"/>
    </row>
    <row r="2578" spans="1:14" ht="15" x14ac:dyDescent="0.25">
      <c r="A2578" t="str">
        <f t="shared" si="40"/>
        <v>VN1393A3215</v>
      </c>
      <c r="B2578" s="17" t="s">
        <v>115</v>
      </c>
      <c r="C2578" s="16" t="s">
        <v>83</v>
      </c>
      <c r="D2578" t="s">
        <v>27</v>
      </c>
      <c r="E2578" s="16" t="s">
        <v>648</v>
      </c>
      <c r="F2578">
        <v>5</v>
      </c>
      <c r="G2578" s="20">
        <v>1.9166666666666665</v>
      </c>
      <c r="H2578" s="21">
        <v>5</v>
      </c>
      <c r="I2578" s="19">
        <v>3.1666666666666665</v>
      </c>
      <c r="J2578" t="s">
        <v>17</v>
      </c>
      <c r="K2578" s="18">
        <v>174.57</v>
      </c>
      <c r="L2578" s="18">
        <v>168.21</v>
      </c>
      <c r="M2578" s="18"/>
      <c r="N2578" s="18"/>
    </row>
    <row r="2579" spans="1:14" ht="15" x14ac:dyDescent="0.25">
      <c r="A2579" t="str">
        <f t="shared" si="40"/>
        <v>VN1393A3216</v>
      </c>
      <c r="B2579" s="17" t="s">
        <v>115</v>
      </c>
      <c r="C2579" s="16" t="s">
        <v>83</v>
      </c>
      <c r="D2579" t="s">
        <v>27</v>
      </c>
      <c r="E2579" s="16" t="s">
        <v>648</v>
      </c>
      <c r="F2579">
        <v>6</v>
      </c>
      <c r="G2579" s="20">
        <v>1.9166666666666665</v>
      </c>
      <c r="H2579" s="21">
        <v>6</v>
      </c>
      <c r="I2579" s="19">
        <v>3.1666666666666665</v>
      </c>
      <c r="J2579" t="s">
        <v>17</v>
      </c>
      <c r="K2579" s="18">
        <v>174.57</v>
      </c>
      <c r="L2579" s="18">
        <v>168.21</v>
      </c>
      <c r="M2579" s="18"/>
      <c r="N2579" s="18"/>
    </row>
    <row r="2580" spans="1:14" ht="15" x14ac:dyDescent="0.25">
      <c r="A2580" t="str">
        <f t="shared" si="40"/>
        <v>VN1393A3217</v>
      </c>
      <c r="B2580" s="17" t="s">
        <v>115</v>
      </c>
      <c r="C2580" s="16" t="s">
        <v>83</v>
      </c>
      <c r="D2580" t="s">
        <v>27</v>
      </c>
      <c r="E2580" s="16" t="s">
        <v>648</v>
      </c>
      <c r="F2580">
        <v>7</v>
      </c>
      <c r="G2580" s="20">
        <v>1.9166666666666665</v>
      </c>
      <c r="H2580" s="21">
        <v>7</v>
      </c>
      <c r="I2580" s="19">
        <v>3.1666666666666665</v>
      </c>
      <c r="J2580" t="s">
        <v>17</v>
      </c>
      <c r="K2580" s="18">
        <v>174.57</v>
      </c>
      <c r="L2580" s="18">
        <v>168.21</v>
      </c>
      <c r="M2580" s="18"/>
      <c r="N2580" s="18"/>
    </row>
    <row r="2581" spans="1:14" ht="15" x14ac:dyDescent="0.25">
      <c r="A2581" t="str">
        <f t="shared" si="40"/>
        <v>VN1397A3211</v>
      </c>
      <c r="B2581" s="17" t="s">
        <v>115</v>
      </c>
      <c r="C2581" s="16" t="s">
        <v>83</v>
      </c>
      <c r="D2581" t="s">
        <v>27</v>
      </c>
      <c r="E2581" s="16" t="s">
        <v>428</v>
      </c>
      <c r="F2581">
        <v>1</v>
      </c>
      <c r="G2581" s="20">
        <v>9.6666666666666661</v>
      </c>
      <c r="H2581" s="21">
        <v>1</v>
      </c>
      <c r="I2581" s="19">
        <v>10.916666666666666</v>
      </c>
      <c r="J2581" t="s">
        <v>17</v>
      </c>
      <c r="K2581" s="18">
        <v>174.57</v>
      </c>
      <c r="L2581" s="18">
        <v>168.21</v>
      </c>
      <c r="M2581" s="18"/>
      <c r="N2581" s="18"/>
    </row>
    <row r="2582" spans="1:14" ht="15" x14ac:dyDescent="0.25">
      <c r="A2582" t="str">
        <f t="shared" si="40"/>
        <v>VN1397A3212</v>
      </c>
      <c r="B2582" s="17" t="s">
        <v>115</v>
      </c>
      <c r="C2582" s="16" t="s">
        <v>83</v>
      </c>
      <c r="D2582" t="s">
        <v>27</v>
      </c>
      <c r="E2582" s="16" t="s">
        <v>428</v>
      </c>
      <c r="F2582">
        <v>2</v>
      </c>
      <c r="G2582" s="20">
        <v>9.8333333333333339</v>
      </c>
      <c r="H2582" s="21">
        <v>2</v>
      </c>
      <c r="I2582" s="19">
        <v>11.083333333333334</v>
      </c>
      <c r="J2582" t="s">
        <v>17</v>
      </c>
      <c r="K2582" s="18">
        <v>174.57</v>
      </c>
      <c r="L2582" s="18">
        <v>168.21</v>
      </c>
      <c r="M2582" s="18"/>
      <c r="N2582" s="18"/>
    </row>
    <row r="2583" spans="1:14" ht="15" x14ac:dyDescent="0.25">
      <c r="A2583" t="str">
        <f t="shared" si="40"/>
        <v>VN1397A3213</v>
      </c>
      <c r="B2583" s="17" t="s">
        <v>115</v>
      </c>
      <c r="C2583" s="16" t="s">
        <v>83</v>
      </c>
      <c r="D2583" t="s">
        <v>27</v>
      </c>
      <c r="E2583" s="16" t="s">
        <v>428</v>
      </c>
      <c r="F2583">
        <v>3</v>
      </c>
      <c r="G2583" s="20">
        <v>9.8333333333333339</v>
      </c>
      <c r="H2583" s="21">
        <v>3</v>
      </c>
      <c r="I2583" s="19">
        <v>11.083333333333334</v>
      </c>
      <c r="J2583" t="s">
        <v>17</v>
      </c>
      <c r="K2583" s="18">
        <v>174.57</v>
      </c>
      <c r="L2583" s="18">
        <v>168.21</v>
      </c>
      <c r="M2583" s="18"/>
      <c r="N2583" s="18"/>
    </row>
    <row r="2584" spans="1:14" ht="15" x14ac:dyDescent="0.25">
      <c r="A2584" t="str">
        <f t="shared" si="40"/>
        <v>VN1397A3214</v>
      </c>
      <c r="B2584" s="17" t="s">
        <v>115</v>
      </c>
      <c r="C2584" s="16" t="s">
        <v>83</v>
      </c>
      <c r="D2584" t="s">
        <v>27</v>
      </c>
      <c r="E2584" s="16" t="s">
        <v>428</v>
      </c>
      <c r="F2584">
        <v>4</v>
      </c>
      <c r="G2584" s="20">
        <v>9.5833333333333339</v>
      </c>
      <c r="H2584" s="21">
        <v>4</v>
      </c>
      <c r="I2584" s="19">
        <v>10.833333333333334</v>
      </c>
      <c r="J2584" t="s">
        <v>17</v>
      </c>
      <c r="K2584" s="18">
        <v>174.57</v>
      </c>
      <c r="L2584" s="18">
        <v>168.21</v>
      </c>
      <c r="M2584" s="18"/>
      <c r="N2584" s="18"/>
    </row>
    <row r="2585" spans="1:14" ht="15" x14ac:dyDescent="0.25">
      <c r="A2585" t="str">
        <f t="shared" si="40"/>
        <v>VN1397A3215</v>
      </c>
      <c r="B2585" s="17" t="s">
        <v>115</v>
      </c>
      <c r="C2585" s="16" t="s">
        <v>83</v>
      </c>
      <c r="D2585" t="s">
        <v>27</v>
      </c>
      <c r="E2585" s="16" t="s">
        <v>428</v>
      </c>
      <c r="F2585">
        <v>5</v>
      </c>
      <c r="G2585" s="20">
        <v>11</v>
      </c>
      <c r="H2585" s="21">
        <v>5</v>
      </c>
      <c r="I2585" s="19">
        <v>12.25</v>
      </c>
      <c r="J2585" t="s">
        <v>17</v>
      </c>
      <c r="K2585" s="18">
        <v>174.57</v>
      </c>
      <c r="L2585" s="18">
        <v>168.21</v>
      </c>
      <c r="M2585" s="18"/>
      <c r="N2585" s="18"/>
    </row>
    <row r="2586" spans="1:14" ht="15" x14ac:dyDescent="0.25">
      <c r="A2586" t="str">
        <f t="shared" si="40"/>
        <v>VN1397A3216</v>
      </c>
      <c r="B2586" s="17" t="s">
        <v>115</v>
      </c>
      <c r="C2586" s="16" t="s">
        <v>83</v>
      </c>
      <c r="D2586" t="s">
        <v>27</v>
      </c>
      <c r="E2586" s="16" t="s">
        <v>428</v>
      </c>
      <c r="F2586">
        <v>6</v>
      </c>
      <c r="G2586" s="20">
        <v>11.666666666666666</v>
      </c>
      <c r="H2586" s="21">
        <v>6</v>
      </c>
      <c r="I2586" s="19">
        <v>12.916666666666666</v>
      </c>
      <c r="J2586" t="s">
        <v>17</v>
      </c>
      <c r="K2586" s="18">
        <v>174.57</v>
      </c>
      <c r="L2586" s="18">
        <v>168.21</v>
      </c>
      <c r="M2586" s="18"/>
      <c r="N2586" s="18"/>
    </row>
    <row r="2587" spans="1:14" ht="15" x14ac:dyDescent="0.25">
      <c r="A2587" t="str">
        <f t="shared" si="40"/>
        <v>VN1397A3217</v>
      </c>
      <c r="B2587" s="17" t="s">
        <v>115</v>
      </c>
      <c r="C2587" s="16" t="s">
        <v>83</v>
      </c>
      <c r="D2587" t="s">
        <v>27</v>
      </c>
      <c r="E2587" s="16" t="s">
        <v>428</v>
      </c>
      <c r="F2587">
        <v>7</v>
      </c>
      <c r="G2587" s="20">
        <v>9.8333333333333339</v>
      </c>
      <c r="H2587" s="21">
        <v>7</v>
      </c>
      <c r="I2587" s="19">
        <v>11.083333333333334</v>
      </c>
      <c r="J2587" t="s">
        <v>17</v>
      </c>
      <c r="K2587" s="18">
        <v>174.57</v>
      </c>
      <c r="L2587" s="18">
        <v>168.21</v>
      </c>
      <c r="M2587" s="18"/>
      <c r="N2587" s="18"/>
    </row>
    <row r="2588" spans="1:14" ht="15" x14ac:dyDescent="0.25">
      <c r="A2588" t="str">
        <f t="shared" si="40"/>
        <v>VN1399A3215</v>
      </c>
      <c r="B2588" s="17" t="s">
        <v>115</v>
      </c>
      <c r="C2588" s="16" t="s">
        <v>83</v>
      </c>
      <c r="D2588" t="s">
        <v>27</v>
      </c>
      <c r="E2588" s="16" t="s">
        <v>802</v>
      </c>
      <c r="F2588">
        <v>5</v>
      </c>
      <c r="G2588" s="20">
        <v>12.833333333333334</v>
      </c>
      <c r="H2588" s="21">
        <v>5</v>
      </c>
      <c r="I2588" s="19">
        <v>14.083333333333334</v>
      </c>
      <c r="J2588" t="s">
        <v>17</v>
      </c>
      <c r="K2588" s="18">
        <v>174.57</v>
      </c>
      <c r="L2588" s="18">
        <v>168.21</v>
      </c>
      <c r="M2588" s="18"/>
      <c r="N2588" s="18"/>
    </row>
    <row r="2589" spans="1:14" ht="15" x14ac:dyDescent="0.25">
      <c r="A2589" t="str">
        <f t="shared" si="40"/>
        <v>VN1399A3217</v>
      </c>
      <c r="B2589" s="17" t="s">
        <v>115</v>
      </c>
      <c r="C2589" s="16" t="s">
        <v>83</v>
      </c>
      <c r="D2589" t="s">
        <v>27</v>
      </c>
      <c r="E2589" s="16" t="s">
        <v>802</v>
      </c>
      <c r="F2589">
        <v>7</v>
      </c>
      <c r="G2589" s="20">
        <v>13</v>
      </c>
      <c r="H2589" s="21">
        <v>7</v>
      </c>
      <c r="I2589" s="19">
        <v>14.25</v>
      </c>
      <c r="J2589" t="s">
        <v>17</v>
      </c>
      <c r="K2589" s="18">
        <v>174.57</v>
      </c>
      <c r="L2589" s="18">
        <v>168.21</v>
      </c>
      <c r="M2589" s="18"/>
      <c r="N2589" s="18"/>
    </row>
    <row r="2590" spans="1:14" ht="15" x14ac:dyDescent="0.25">
      <c r="A2590" t="str">
        <f t="shared" si="40"/>
        <v>VN7393A3211</v>
      </c>
      <c r="B2590" s="17" t="s">
        <v>115</v>
      </c>
      <c r="C2590" s="16" t="s">
        <v>83</v>
      </c>
      <c r="D2590" t="s">
        <v>27</v>
      </c>
      <c r="E2590" s="16" t="s">
        <v>114</v>
      </c>
      <c r="F2590">
        <v>1</v>
      </c>
      <c r="G2590" s="20">
        <v>8</v>
      </c>
      <c r="H2590" s="21">
        <v>1</v>
      </c>
      <c r="I2590" s="19">
        <v>9.25</v>
      </c>
      <c r="J2590" t="s">
        <v>17</v>
      </c>
      <c r="K2590" s="18">
        <v>174.57</v>
      </c>
      <c r="L2590" s="18">
        <v>168.21</v>
      </c>
      <c r="M2590" s="18"/>
      <c r="N2590" s="18"/>
    </row>
    <row r="2591" spans="1:14" ht="15" x14ac:dyDescent="0.25">
      <c r="A2591" t="str">
        <f t="shared" si="40"/>
        <v>VN7393A3212</v>
      </c>
      <c r="B2591" s="17" t="s">
        <v>115</v>
      </c>
      <c r="C2591" s="16" t="s">
        <v>83</v>
      </c>
      <c r="D2591" t="s">
        <v>27</v>
      </c>
      <c r="E2591" s="16" t="s">
        <v>114</v>
      </c>
      <c r="F2591">
        <v>2</v>
      </c>
      <c r="G2591" s="20">
        <v>7.833333333333333</v>
      </c>
      <c r="H2591" s="21">
        <v>2</v>
      </c>
      <c r="I2591" s="19">
        <v>9.0833333333333339</v>
      </c>
      <c r="J2591" t="s">
        <v>17</v>
      </c>
      <c r="K2591" s="18">
        <v>174.57</v>
      </c>
      <c r="L2591" s="18">
        <v>168.21</v>
      </c>
      <c r="M2591" s="18"/>
      <c r="N2591" s="18"/>
    </row>
    <row r="2592" spans="1:14" ht="15" x14ac:dyDescent="0.25">
      <c r="A2592" t="str">
        <f t="shared" si="40"/>
        <v>VN7393A3213</v>
      </c>
      <c r="B2592" s="17" t="s">
        <v>115</v>
      </c>
      <c r="C2592" s="16" t="s">
        <v>83</v>
      </c>
      <c r="D2592" t="s">
        <v>27</v>
      </c>
      <c r="E2592" s="16" t="s">
        <v>114</v>
      </c>
      <c r="F2592">
        <v>3</v>
      </c>
      <c r="G2592" s="20">
        <v>7.833333333333333</v>
      </c>
      <c r="H2592" s="21">
        <v>3</v>
      </c>
      <c r="I2592" s="19">
        <v>9.0833333333333339</v>
      </c>
      <c r="J2592" t="s">
        <v>17</v>
      </c>
      <c r="K2592" s="18">
        <v>174.57</v>
      </c>
      <c r="L2592" s="18">
        <v>168.21</v>
      </c>
      <c r="M2592" s="18"/>
      <c r="N2592" s="18"/>
    </row>
    <row r="2593" spans="1:14" ht="15" x14ac:dyDescent="0.25">
      <c r="A2593" t="str">
        <f t="shared" si="40"/>
        <v>VN7393A3214</v>
      </c>
      <c r="B2593" s="17" t="s">
        <v>115</v>
      </c>
      <c r="C2593" s="16" t="s">
        <v>83</v>
      </c>
      <c r="D2593" t="s">
        <v>27</v>
      </c>
      <c r="E2593" s="16" t="s">
        <v>114</v>
      </c>
      <c r="F2593">
        <v>4</v>
      </c>
      <c r="G2593" s="20">
        <v>7.833333333333333</v>
      </c>
      <c r="H2593" s="21">
        <v>4</v>
      </c>
      <c r="I2593" s="19">
        <v>9.0833333333333339</v>
      </c>
      <c r="J2593" t="s">
        <v>17</v>
      </c>
      <c r="K2593" s="18">
        <v>174.57</v>
      </c>
      <c r="L2593" s="18">
        <v>168.21</v>
      </c>
      <c r="M2593" s="18"/>
      <c r="N2593" s="18"/>
    </row>
    <row r="2594" spans="1:14" ht="15" x14ac:dyDescent="0.25">
      <c r="A2594" t="str">
        <f t="shared" si="40"/>
        <v>VN7393A3215</v>
      </c>
      <c r="B2594" s="17" t="s">
        <v>115</v>
      </c>
      <c r="C2594" s="16" t="s">
        <v>83</v>
      </c>
      <c r="D2594" t="s">
        <v>27</v>
      </c>
      <c r="E2594" s="16" t="s">
        <v>114</v>
      </c>
      <c r="F2594">
        <v>5</v>
      </c>
      <c r="G2594" s="20">
        <v>8.6666666666666661</v>
      </c>
      <c r="H2594" s="21">
        <v>5</v>
      </c>
      <c r="I2594" s="19">
        <v>9.9166666666666661</v>
      </c>
      <c r="J2594" t="s">
        <v>17</v>
      </c>
      <c r="K2594" s="18">
        <v>174.57</v>
      </c>
      <c r="L2594" s="18">
        <v>168.21</v>
      </c>
      <c r="M2594" s="18"/>
      <c r="N2594" s="18"/>
    </row>
    <row r="2595" spans="1:14" ht="15" x14ac:dyDescent="0.25">
      <c r="A2595" t="str">
        <f t="shared" si="40"/>
        <v>VN7393A3216</v>
      </c>
      <c r="B2595" s="17" t="s">
        <v>115</v>
      </c>
      <c r="C2595" s="16" t="s">
        <v>83</v>
      </c>
      <c r="D2595" t="s">
        <v>27</v>
      </c>
      <c r="E2595" s="16" t="s">
        <v>114</v>
      </c>
      <c r="F2595">
        <v>6</v>
      </c>
      <c r="G2595" s="20">
        <v>7.833333333333333</v>
      </c>
      <c r="H2595" s="21">
        <v>6</v>
      </c>
      <c r="I2595" s="19">
        <v>9.0833333333333339</v>
      </c>
      <c r="J2595" t="s">
        <v>17</v>
      </c>
      <c r="K2595" s="18">
        <v>174.57</v>
      </c>
      <c r="L2595" s="18">
        <v>168.21</v>
      </c>
      <c r="M2595" s="18"/>
      <c r="N2595" s="18"/>
    </row>
    <row r="2596" spans="1:14" ht="15" x14ac:dyDescent="0.25">
      <c r="A2596" t="str">
        <f t="shared" si="40"/>
        <v>VN7393A3217</v>
      </c>
      <c r="B2596" s="15" t="s">
        <v>115</v>
      </c>
      <c r="C2596" s="16" t="s">
        <v>83</v>
      </c>
      <c r="D2596" t="s">
        <v>27</v>
      </c>
      <c r="E2596" s="16" t="s">
        <v>114</v>
      </c>
      <c r="F2596">
        <v>7</v>
      </c>
      <c r="G2596" s="20">
        <v>7.833333333333333</v>
      </c>
      <c r="H2596" s="21">
        <v>7</v>
      </c>
      <c r="I2596" s="19">
        <v>9.0833333333333339</v>
      </c>
      <c r="J2596" t="s">
        <v>17</v>
      </c>
      <c r="K2596" s="18">
        <v>174.57</v>
      </c>
      <c r="L2596" s="18">
        <v>168.21</v>
      </c>
      <c r="M2596" s="18"/>
      <c r="N2596" s="18"/>
    </row>
    <row r="2597" spans="1:14" ht="15" x14ac:dyDescent="0.25">
      <c r="A2597" t="str">
        <f t="shared" si="40"/>
        <v>VN1440A3211</v>
      </c>
      <c r="B2597" s="17" t="s">
        <v>375</v>
      </c>
      <c r="C2597" s="16" t="s">
        <v>266</v>
      </c>
      <c r="D2597" t="s">
        <v>34</v>
      </c>
      <c r="E2597" s="16" t="s">
        <v>374</v>
      </c>
      <c r="F2597">
        <v>1</v>
      </c>
      <c r="G2597" s="20">
        <v>23.833333333333332</v>
      </c>
      <c r="H2597" s="21">
        <v>2</v>
      </c>
      <c r="I2597" s="19">
        <v>1.3333333333333333</v>
      </c>
      <c r="J2597" t="s">
        <v>17</v>
      </c>
      <c r="K2597" s="18">
        <v>131.66</v>
      </c>
      <c r="L2597" s="18">
        <v>206.52</v>
      </c>
      <c r="M2597" s="18"/>
      <c r="N2597" s="18"/>
    </row>
    <row r="2598" spans="1:14" ht="15" x14ac:dyDescent="0.25">
      <c r="A2598" t="str">
        <f t="shared" si="40"/>
        <v>VN1440A3212</v>
      </c>
      <c r="B2598" s="17" t="s">
        <v>375</v>
      </c>
      <c r="C2598" s="16" t="s">
        <v>266</v>
      </c>
      <c r="D2598" t="s">
        <v>34</v>
      </c>
      <c r="E2598" s="16" t="s">
        <v>374</v>
      </c>
      <c r="F2598">
        <v>2</v>
      </c>
      <c r="G2598" s="20">
        <v>23.833333333333332</v>
      </c>
      <c r="H2598" s="21">
        <v>3</v>
      </c>
      <c r="I2598" s="19">
        <v>1.3333333333333333</v>
      </c>
      <c r="J2598" t="s">
        <v>17</v>
      </c>
      <c r="K2598" s="18">
        <v>131.66</v>
      </c>
      <c r="L2598" s="18">
        <v>206.52</v>
      </c>
      <c r="M2598" s="18"/>
      <c r="N2598" s="18"/>
    </row>
    <row r="2599" spans="1:14" ht="15" x14ac:dyDescent="0.25">
      <c r="A2599" t="str">
        <f t="shared" si="40"/>
        <v>VN1440A3213</v>
      </c>
      <c r="B2599" s="17" t="s">
        <v>375</v>
      </c>
      <c r="C2599" s="16" t="s">
        <v>266</v>
      </c>
      <c r="D2599" t="s">
        <v>34</v>
      </c>
      <c r="E2599" s="16" t="s">
        <v>374</v>
      </c>
      <c r="F2599">
        <v>3</v>
      </c>
      <c r="G2599" s="20">
        <v>23.833333333333332</v>
      </c>
      <c r="H2599" s="21">
        <v>4</v>
      </c>
      <c r="I2599" s="19">
        <v>1.3333333333333333</v>
      </c>
      <c r="J2599" t="s">
        <v>17</v>
      </c>
      <c r="K2599" s="18">
        <v>131.66</v>
      </c>
      <c r="L2599" s="18">
        <v>206.52</v>
      </c>
      <c r="M2599" s="18"/>
      <c r="N2599" s="18"/>
    </row>
    <row r="2600" spans="1:14" ht="15" x14ac:dyDescent="0.25">
      <c r="A2600" t="str">
        <f t="shared" si="40"/>
        <v>VN1440A3214</v>
      </c>
      <c r="B2600" s="17" t="s">
        <v>375</v>
      </c>
      <c r="C2600" s="16" t="s">
        <v>266</v>
      </c>
      <c r="D2600" t="s">
        <v>34</v>
      </c>
      <c r="E2600" s="16" t="s">
        <v>374</v>
      </c>
      <c r="F2600">
        <v>4</v>
      </c>
      <c r="G2600" s="20">
        <v>23.333333333333332</v>
      </c>
      <c r="H2600" s="21">
        <v>5</v>
      </c>
      <c r="I2600" s="19">
        <v>0.83333333333333337</v>
      </c>
      <c r="J2600" t="s">
        <v>17</v>
      </c>
      <c r="K2600" s="18">
        <v>131.66</v>
      </c>
      <c r="L2600" s="18">
        <v>206.52</v>
      </c>
      <c r="M2600" s="18"/>
      <c r="N2600" s="18"/>
    </row>
    <row r="2601" spans="1:14" ht="15" x14ac:dyDescent="0.25">
      <c r="A2601" t="str">
        <f t="shared" si="40"/>
        <v>VN1440A3215</v>
      </c>
      <c r="B2601" s="17" t="s">
        <v>375</v>
      </c>
      <c r="C2601" s="16" t="s">
        <v>266</v>
      </c>
      <c r="D2601" t="s">
        <v>34</v>
      </c>
      <c r="E2601" s="16" t="s">
        <v>374</v>
      </c>
      <c r="F2601">
        <v>5</v>
      </c>
      <c r="G2601" s="20">
        <v>23.833333333333332</v>
      </c>
      <c r="H2601" s="21">
        <v>6</v>
      </c>
      <c r="I2601" s="19">
        <v>1.3333333333333333</v>
      </c>
      <c r="J2601" t="s">
        <v>17</v>
      </c>
      <c r="K2601" s="18">
        <v>131.66</v>
      </c>
      <c r="L2601" s="18">
        <v>206.52</v>
      </c>
      <c r="M2601" s="18"/>
      <c r="N2601" s="18"/>
    </row>
    <row r="2602" spans="1:14" ht="15" x14ac:dyDescent="0.25">
      <c r="A2602" t="str">
        <f t="shared" si="40"/>
        <v>VN1440A3216</v>
      </c>
      <c r="B2602" s="17" t="s">
        <v>375</v>
      </c>
      <c r="C2602" s="16" t="s">
        <v>266</v>
      </c>
      <c r="D2602" t="s">
        <v>34</v>
      </c>
      <c r="E2602" s="16" t="s">
        <v>374</v>
      </c>
      <c r="F2602">
        <v>6</v>
      </c>
      <c r="G2602" s="20">
        <v>23.833333333333332</v>
      </c>
      <c r="H2602" s="21">
        <v>7</v>
      </c>
      <c r="I2602" s="19">
        <v>1.3333333333333333</v>
      </c>
      <c r="J2602" t="s">
        <v>17</v>
      </c>
      <c r="K2602" s="18">
        <v>131.66</v>
      </c>
      <c r="L2602" s="18">
        <v>206.52</v>
      </c>
      <c r="M2602" s="18"/>
      <c r="N2602" s="18"/>
    </row>
    <row r="2603" spans="1:14" ht="15" x14ac:dyDescent="0.25">
      <c r="A2603" t="str">
        <f t="shared" si="40"/>
        <v>VN1440A3217</v>
      </c>
      <c r="B2603" s="15" t="s">
        <v>375</v>
      </c>
      <c r="C2603" s="16" t="s">
        <v>266</v>
      </c>
      <c r="D2603" t="s">
        <v>34</v>
      </c>
      <c r="E2603" s="16" t="s">
        <v>374</v>
      </c>
      <c r="F2603">
        <v>7</v>
      </c>
      <c r="G2603" s="20">
        <v>23.833333333333332</v>
      </c>
      <c r="H2603" s="21">
        <v>1</v>
      </c>
      <c r="I2603" s="19">
        <v>1.3333333333333333</v>
      </c>
      <c r="J2603" t="s">
        <v>17</v>
      </c>
      <c r="K2603" s="18">
        <v>131.66</v>
      </c>
      <c r="L2603" s="18">
        <v>206.52</v>
      </c>
      <c r="M2603" s="18"/>
      <c r="N2603" s="18"/>
    </row>
    <row r="2604" spans="1:14" ht="15" x14ac:dyDescent="0.25">
      <c r="A2604" t="str">
        <f t="shared" si="40"/>
        <v>VN1200A3211</v>
      </c>
      <c r="B2604" s="17" t="s">
        <v>270</v>
      </c>
      <c r="C2604" s="16" t="s">
        <v>266</v>
      </c>
      <c r="D2604" t="s">
        <v>35</v>
      </c>
      <c r="E2604" s="16" t="s">
        <v>445</v>
      </c>
      <c r="F2604">
        <v>1</v>
      </c>
      <c r="G2604" s="20">
        <v>0</v>
      </c>
      <c r="H2604" s="21">
        <v>1</v>
      </c>
      <c r="I2604" s="19">
        <v>2.0833333333333335</v>
      </c>
      <c r="J2604" t="s">
        <v>17</v>
      </c>
      <c r="K2604" s="18">
        <v>308.75</v>
      </c>
      <c r="L2604" s="18">
        <v>330.17</v>
      </c>
      <c r="M2604" s="18"/>
      <c r="N2604" s="18"/>
    </row>
    <row r="2605" spans="1:14" ht="15" x14ac:dyDescent="0.25">
      <c r="A2605" t="str">
        <f t="shared" si="40"/>
        <v>VN1200A3212</v>
      </c>
      <c r="B2605" s="17" t="s">
        <v>270</v>
      </c>
      <c r="C2605" s="16" t="s">
        <v>266</v>
      </c>
      <c r="D2605" t="s">
        <v>35</v>
      </c>
      <c r="E2605" s="16" t="s">
        <v>445</v>
      </c>
      <c r="F2605">
        <v>2</v>
      </c>
      <c r="G2605" s="20">
        <v>0</v>
      </c>
      <c r="H2605" s="21">
        <v>2</v>
      </c>
      <c r="I2605" s="19">
        <v>2.0833333333333335</v>
      </c>
      <c r="J2605" t="s">
        <v>17</v>
      </c>
      <c r="K2605" s="18">
        <v>308.75</v>
      </c>
      <c r="L2605" s="18">
        <v>330.17</v>
      </c>
      <c r="M2605" s="18"/>
      <c r="N2605" s="18"/>
    </row>
    <row r="2606" spans="1:14" ht="15" x14ac:dyDescent="0.25">
      <c r="A2606" t="str">
        <f t="shared" si="40"/>
        <v>VN1200A3213</v>
      </c>
      <c r="B2606" s="17" t="s">
        <v>270</v>
      </c>
      <c r="C2606" s="16" t="s">
        <v>266</v>
      </c>
      <c r="D2606" t="s">
        <v>35</v>
      </c>
      <c r="E2606" s="16" t="s">
        <v>445</v>
      </c>
      <c r="F2606">
        <v>3</v>
      </c>
      <c r="G2606" s="20">
        <v>0</v>
      </c>
      <c r="H2606" s="21">
        <v>3</v>
      </c>
      <c r="I2606" s="19">
        <v>2.0833333333333335</v>
      </c>
      <c r="J2606" t="s">
        <v>17</v>
      </c>
      <c r="K2606" s="18">
        <v>308.75</v>
      </c>
      <c r="L2606" s="18">
        <v>330.17</v>
      </c>
      <c r="M2606" s="18"/>
      <c r="N2606" s="18"/>
    </row>
    <row r="2607" spans="1:14" ht="15" x14ac:dyDescent="0.25">
      <c r="A2607" t="str">
        <f t="shared" si="40"/>
        <v>VN1200A3214</v>
      </c>
      <c r="B2607" s="17" t="s">
        <v>270</v>
      </c>
      <c r="C2607" s="16" t="s">
        <v>266</v>
      </c>
      <c r="D2607" t="s">
        <v>35</v>
      </c>
      <c r="E2607" s="16" t="s">
        <v>445</v>
      </c>
      <c r="F2607">
        <v>4</v>
      </c>
      <c r="G2607" s="20">
        <v>0</v>
      </c>
      <c r="H2607" s="21">
        <v>4</v>
      </c>
      <c r="I2607" s="19">
        <v>2.0833333333333335</v>
      </c>
      <c r="J2607" t="s">
        <v>17</v>
      </c>
      <c r="K2607" s="18">
        <v>308.75</v>
      </c>
      <c r="L2607" s="18">
        <v>330.17</v>
      </c>
      <c r="M2607" s="18"/>
      <c r="N2607" s="18"/>
    </row>
    <row r="2608" spans="1:14" ht="15" x14ac:dyDescent="0.25">
      <c r="A2608" t="str">
        <f t="shared" si="40"/>
        <v>VN1200A3215</v>
      </c>
      <c r="B2608" s="17" t="s">
        <v>270</v>
      </c>
      <c r="C2608" s="16" t="s">
        <v>266</v>
      </c>
      <c r="D2608" t="s">
        <v>35</v>
      </c>
      <c r="E2608" s="16" t="s">
        <v>445</v>
      </c>
      <c r="F2608">
        <v>5</v>
      </c>
      <c r="G2608" s="20">
        <v>0</v>
      </c>
      <c r="H2608" s="21">
        <v>5</v>
      </c>
      <c r="I2608" s="19">
        <v>2.0833333333333335</v>
      </c>
      <c r="J2608" t="s">
        <v>17</v>
      </c>
      <c r="K2608" s="18">
        <v>308.75</v>
      </c>
      <c r="L2608" s="18">
        <v>330.17</v>
      </c>
      <c r="M2608" s="18"/>
      <c r="N2608" s="18"/>
    </row>
    <row r="2609" spans="1:14" ht="15" x14ac:dyDescent="0.25">
      <c r="A2609" t="str">
        <f t="shared" si="40"/>
        <v>VN1200A3216</v>
      </c>
      <c r="B2609" s="17" t="s">
        <v>270</v>
      </c>
      <c r="C2609" s="16" t="s">
        <v>266</v>
      </c>
      <c r="D2609" t="s">
        <v>35</v>
      </c>
      <c r="E2609" s="16" t="s">
        <v>445</v>
      </c>
      <c r="F2609">
        <v>6</v>
      </c>
      <c r="G2609" s="20">
        <v>0</v>
      </c>
      <c r="H2609" s="21">
        <v>6</v>
      </c>
      <c r="I2609" s="19">
        <v>2.0833333333333335</v>
      </c>
      <c r="J2609" t="s">
        <v>17</v>
      </c>
      <c r="K2609" s="18">
        <v>308.75</v>
      </c>
      <c r="L2609" s="18">
        <v>330.17</v>
      </c>
      <c r="M2609" s="18"/>
      <c r="N2609" s="18"/>
    </row>
    <row r="2610" spans="1:14" ht="15" x14ac:dyDescent="0.25">
      <c r="A2610" t="str">
        <f t="shared" si="40"/>
        <v>VN1200A3217</v>
      </c>
      <c r="B2610" s="17" t="s">
        <v>270</v>
      </c>
      <c r="C2610" s="16" t="s">
        <v>266</v>
      </c>
      <c r="D2610" t="s">
        <v>35</v>
      </c>
      <c r="E2610" s="16" t="s">
        <v>445</v>
      </c>
      <c r="F2610">
        <v>7</v>
      </c>
      <c r="G2610" s="20">
        <v>0</v>
      </c>
      <c r="H2610" s="21">
        <v>7</v>
      </c>
      <c r="I2610" s="19">
        <v>2.0833333333333335</v>
      </c>
      <c r="J2610" t="s">
        <v>17</v>
      </c>
      <c r="K2610" s="18">
        <v>308.75</v>
      </c>
      <c r="L2610" s="18">
        <v>330.17</v>
      </c>
      <c r="M2610" s="18"/>
      <c r="N2610" s="18"/>
    </row>
    <row r="2611" spans="1:14" ht="15" x14ac:dyDescent="0.25">
      <c r="A2611" t="str">
        <f t="shared" si="40"/>
        <v>VN1202A3211</v>
      </c>
      <c r="B2611" s="17" t="s">
        <v>270</v>
      </c>
      <c r="C2611" s="16" t="s">
        <v>266</v>
      </c>
      <c r="D2611" t="s">
        <v>35</v>
      </c>
      <c r="E2611" s="16" t="s">
        <v>269</v>
      </c>
      <c r="F2611">
        <v>1</v>
      </c>
      <c r="G2611" s="20">
        <v>2.9166666666666665</v>
      </c>
      <c r="H2611" s="21">
        <v>1</v>
      </c>
      <c r="I2611" s="19">
        <v>5</v>
      </c>
      <c r="J2611" t="s">
        <v>17</v>
      </c>
      <c r="K2611" s="18">
        <v>308.75</v>
      </c>
      <c r="L2611" s="18">
        <v>330.17</v>
      </c>
      <c r="M2611" s="18"/>
      <c r="N2611" s="18"/>
    </row>
    <row r="2612" spans="1:14" ht="15" x14ac:dyDescent="0.25">
      <c r="A2612" t="str">
        <f t="shared" si="40"/>
        <v>VN1202A3212</v>
      </c>
      <c r="B2612" s="17" t="s">
        <v>270</v>
      </c>
      <c r="C2612" s="16" t="s">
        <v>266</v>
      </c>
      <c r="D2612" t="s">
        <v>35</v>
      </c>
      <c r="E2612" s="16" t="s">
        <v>269</v>
      </c>
      <c r="F2612">
        <v>2</v>
      </c>
      <c r="G2612" s="20">
        <v>2.9166666666666665</v>
      </c>
      <c r="H2612" s="21">
        <v>2</v>
      </c>
      <c r="I2612" s="19">
        <v>5</v>
      </c>
      <c r="J2612" t="s">
        <v>17</v>
      </c>
      <c r="K2612" s="18">
        <v>308.75</v>
      </c>
      <c r="L2612" s="18">
        <v>330.17</v>
      </c>
      <c r="M2612" s="18"/>
      <c r="N2612" s="18"/>
    </row>
    <row r="2613" spans="1:14" ht="15" x14ac:dyDescent="0.25">
      <c r="A2613" t="str">
        <f t="shared" si="40"/>
        <v>VN1202A3213</v>
      </c>
      <c r="B2613" s="17" t="s">
        <v>270</v>
      </c>
      <c r="C2613" s="16" t="s">
        <v>266</v>
      </c>
      <c r="D2613" t="s">
        <v>35</v>
      </c>
      <c r="E2613" s="16" t="s">
        <v>269</v>
      </c>
      <c r="F2613">
        <v>3</v>
      </c>
      <c r="G2613" s="20">
        <v>2.9166666666666665</v>
      </c>
      <c r="H2613" s="21">
        <v>3</v>
      </c>
      <c r="I2613" s="19">
        <v>5</v>
      </c>
      <c r="J2613" t="s">
        <v>17</v>
      </c>
      <c r="K2613" s="18">
        <v>308.75</v>
      </c>
      <c r="L2613" s="18">
        <v>330.17</v>
      </c>
      <c r="M2613" s="18"/>
      <c r="N2613" s="18"/>
    </row>
    <row r="2614" spans="1:14" ht="15" x14ac:dyDescent="0.25">
      <c r="A2614" t="str">
        <f t="shared" si="40"/>
        <v>VN1202A3214</v>
      </c>
      <c r="B2614" s="17" t="s">
        <v>270</v>
      </c>
      <c r="C2614" s="16" t="s">
        <v>266</v>
      </c>
      <c r="D2614" t="s">
        <v>35</v>
      </c>
      <c r="E2614" s="16" t="s">
        <v>269</v>
      </c>
      <c r="F2614">
        <v>4</v>
      </c>
      <c r="G2614" s="20">
        <v>2.9166666666666665</v>
      </c>
      <c r="H2614" s="21">
        <v>4</v>
      </c>
      <c r="I2614" s="19">
        <v>5</v>
      </c>
      <c r="J2614" t="s">
        <v>17</v>
      </c>
      <c r="K2614" s="18">
        <v>308.75</v>
      </c>
      <c r="L2614" s="18">
        <v>330.17</v>
      </c>
      <c r="M2614" s="18"/>
      <c r="N2614" s="18"/>
    </row>
    <row r="2615" spans="1:14" ht="15" x14ac:dyDescent="0.25">
      <c r="A2615" t="str">
        <f t="shared" si="40"/>
        <v>VN1202A3215</v>
      </c>
      <c r="B2615" s="17" t="s">
        <v>270</v>
      </c>
      <c r="C2615" s="16" t="s">
        <v>266</v>
      </c>
      <c r="D2615" t="s">
        <v>35</v>
      </c>
      <c r="E2615" s="16" t="s">
        <v>269</v>
      </c>
      <c r="F2615">
        <v>5</v>
      </c>
      <c r="G2615" s="20">
        <v>2.9166666666666665</v>
      </c>
      <c r="H2615" s="21">
        <v>5</v>
      </c>
      <c r="I2615" s="19">
        <v>5</v>
      </c>
      <c r="J2615" t="s">
        <v>17</v>
      </c>
      <c r="K2615" s="18">
        <v>308.75</v>
      </c>
      <c r="L2615" s="18">
        <v>330.17</v>
      </c>
      <c r="M2615" s="18"/>
      <c r="N2615" s="18"/>
    </row>
    <row r="2616" spans="1:14" ht="15" x14ac:dyDescent="0.25">
      <c r="A2616" t="str">
        <f t="shared" si="40"/>
        <v>VN1202A3216</v>
      </c>
      <c r="B2616" s="17" t="s">
        <v>270</v>
      </c>
      <c r="C2616" s="16" t="s">
        <v>266</v>
      </c>
      <c r="D2616" t="s">
        <v>35</v>
      </c>
      <c r="E2616" s="16" t="s">
        <v>269</v>
      </c>
      <c r="F2616">
        <v>6</v>
      </c>
      <c r="G2616" s="20">
        <v>2.9166666666666665</v>
      </c>
      <c r="H2616" s="21">
        <v>6</v>
      </c>
      <c r="I2616" s="19">
        <v>5</v>
      </c>
      <c r="J2616" t="s">
        <v>17</v>
      </c>
      <c r="K2616" s="18">
        <v>308.75</v>
      </c>
      <c r="L2616" s="18">
        <v>330.17</v>
      </c>
      <c r="M2616" s="18"/>
      <c r="N2616" s="18"/>
    </row>
    <row r="2617" spans="1:14" ht="15" x14ac:dyDescent="0.25">
      <c r="A2617" t="str">
        <f t="shared" si="40"/>
        <v>VN1202A3217</v>
      </c>
      <c r="B2617" s="17" t="s">
        <v>270</v>
      </c>
      <c r="C2617" s="16" t="s">
        <v>266</v>
      </c>
      <c r="D2617" t="s">
        <v>35</v>
      </c>
      <c r="E2617" s="16" t="s">
        <v>269</v>
      </c>
      <c r="F2617">
        <v>7</v>
      </c>
      <c r="G2617" s="20">
        <v>2.9166666666666665</v>
      </c>
      <c r="H2617" s="21">
        <v>7</v>
      </c>
      <c r="I2617" s="19">
        <v>5</v>
      </c>
      <c r="J2617" t="s">
        <v>17</v>
      </c>
      <c r="K2617" s="18">
        <v>308.75</v>
      </c>
      <c r="L2617" s="18">
        <v>330.17</v>
      </c>
      <c r="M2617" s="18"/>
      <c r="N2617" s="18"/>
    </row>
    <row r="2618" spans="1:14" ht="15" x14ac:dyDescent="0.25">
      <c r="A2618" t="str">
        <f t="shared" si="40"/>
        <v>VN1204A3211</v>
      </c>
      <c r="B2618" s="17" t="s">
        <v>270</v>
      </c>
      <c r="C2618" s="16" t="s">
        <v>266</v>
      </c>
      <c r="D2618" t="s">
        <v>35</v>
      </c>
      <c r="E2618" s="16" t="s">
        <v>432</v>
      </c>
      <c r="F2618">
        <v>1</v>
      </c>
      <c r="G2618" s="20">
        <v>7.25</v>
      </c>
      <c r="H2618" s="21">
        <v>1</v>
      </c>
      <c r="I2618" s="19">
        <v>9.3333333333333339</v>
      </c>
      <c r="J2618" t="s">
        <v>17</v>
      </c>
      <c r="K2618" s="18">
        <v>308.75</v>
      </c>
      <c r="L2618" s="18">
        <v>330.17</v>
      </c>
      <c r="M2618" s="18"/>
      <c r="N2618" s="18"/>
    </row>
    <row r="2619" spans="1:14" ht="15" x14ac:dyDescent="0.25">
      <c r="A2619" t="str">
        <f t="shared" si="40"/>
        <v>VN1204A3212</v>
      </c>
      <c r="B2619" s="17" t="s">
        <v>270</v>
      </c>
      <c r="C2619" s="16" t="s">
        <v>266</v>
      </c>
      <c r="D2619" t="s">
        <v>35</v>
      </c>
      <c r="E2619" s="16" t="s">
        <v>432</v>
      </c>
      <c r="F2619">
        <v>2</v>
      </c>
      <c r="G2619" s="20">
        <v>8.0833333333333339</v>
      </c>
      <c r="H2619" s="21">
        <v>2</v>
      </c>
      <c r="I2619" s="19">
        <v>10.166666666666666</v>
      </c>
      <c r="J2619" t="s">
        <v>17</v>
      </c>
      <c r="K2619" s="18">
        <v>308.75</v>
      </c>
      <c r="L2619" s="18">
        <v>330.17</v>
      </c>
      <c r="M2619" s="18"/>
      <c r="N2619" s="18"/>
    </row>
    <row r="2620" spans="1:14" ht="15" x14ac:dyDescent="0.25">
      <c r="A2620" t="str">
        <f t="shared" si="40"/>
        <v>VN1204A3213</v>
      </c>
      <c r="B2620" s="17" t="s">
        <v>270</v>
      </c>
      <c r="C2620" s="16" t="s">
        <v>266</v>
      </c>
      <c r="D2620" t="s">
        <v>35</v>
      </c>
      <c r="E2620" s="16" t="s">
        <v>432</v>
      </c>
      <c r="F2620">
        <v>3</v>
      </c>
      <c r="G2620" s="20">
        <v>7.25</v>
      </c>
      <c r="H2620" s="21">
        <v>3</v>
      </c>
      <c r="I2620" s="19">
        <v>9.3333333333333339</v>
      </c>
      <c r="J2620" t="s">
        <v>17</v>
      </c>
      <c r="K2620" s="18">
        <v>308.75</v>
      </c>
      <c r="L2620" s="18">
        <v>330.17</v>
      </c>
      <c r="M2620" s="18"/>
      <c r="N2620" s="18"/>
    </row>
    <row r="2621" spans="1:14" ht="15" x14ac:dyDescent="0.25">
      <c r="A2621" t="str">
        <f t="shared" si="40"/>
        <v>VN1204A3214</v>
      </c>
      <c r="B2621" s="17" t="s">
        <v>270</v>
      </c>
      <c r="C2621" s="16" t="s">
        <v>266</v>
      </c>
      <c r="D2621" t="s">
        <v>35</v>
      </c>
      <c r="E2621" s="16" t="s">
        <v>432</v>
      </c>
      <c r="F2621">
        <v>4</v>
      </c>
      <c r="G2621" s="20">
        <v>7.25</v>
      </c>
      <c r="H2621" s="21">
        <v>4</v>
      </c>
      <c r="I2621" s="19">
        <v>9.3333333333333339</v>
      </c>
      <c r="J2621" t="s">
        <v>17</v>
      </c>
      <c r="K2621" s="18">
        <v>308.75</v>
      </c>
      <c r="L2621" s="18">
        <v>330.17</v>
      </c>
      <c r="M2621" s="18"/>
      <c r="N2621" s="18"/>
    </row>
    <row r="2622" spans="1:14" ht="15" x14ac:dyDescent="0.25">
      <c r="A2622" t="str">
        <f t="shared" si="40"/>
        <v>VN1204A3215</v>
      </c>
      <c r="B2622" s="17" t="s">
        <v>270</v>
      </c>
      <c r="C2622" s="16" t="s">
        <v>266</v>
      </c>
      <c r="D2622" t="s">
        <v>35</v>
      </c>
      <c r="E2622" s="16" t="s">
        <v>432</v>
      </c>
      <c r="F2622">
        <v>5</v>
      </c>
      <c r="G2622" s="20">
        <v>7.25</v>
      </c>
      <c r="H2622" s="21">
        <v>5</v>
      </c>
      <c r="I2622" s="19">
        <v>9.3333333333333339</v>
      </c>
      <c r="J2622" t="s">
        <v>17</v>
      </c>
      <c r="K2622" s="18">
        <v>308.75</v>
      </c>
      <c r="L2622" s="18">
        <v>330.17</v>
      </c>
      <c r="M2622" s="18"/>
      <c r="N2622" s="18"/>
    </row>
    <row r="2623" spans="1:14" ht="15" x14ac:dyDescent="0.25">
      <c r="A2623" t="str">
        <f t="shared" si="40"/>
        <v>VN1204A3216</v>
      </c>
      <c r="B2623" s="17" t="s">
        <v>270</v>
      </c>
      <c r="C2623" s="16" t="s">
        <v>266</v>
      </c>
      <c r="D2623" t="s">
        <v>35</v>
      </c>
      <c r="E2623" s="16" t="s">
        <v>432</v>
      </c>
      <c r="F2623">
        <v>6</v>
      </c>
      <c r="G2623" s="20">
        <v>7.25</v>
      </c>
      <c r="H2623" s="21">
        <v>6</v>
      </c>
      <c r="I2623" s="19">
        <v>9.3333333333333339</v>
      </c>
      <c r="J2623" t="s">
        <v>17</v>
      </c>
      <c r="K2623" s="18">
        <v>308.75</v>
      </c>
      <c r="L2623" s="18">
        <v>330.17</v>
      </c>
      <c r="M2623" s="18"/>
      <c r="N2623" s="18"/>
    </row>
    <row r="2624" spans="1:14" ht="15" x14ac:dyDescent="0.25">
      <c r="A2624" t="str">
        <f t="shared" si="40"/>
        <v>VN1204A3217</v>
      </c>
      <c r="B2624" s="15" t="s">
        <v>270</v>
      </c>
      <c r="C2624" s="16" t="s">
        <v>266</v>
      </c>
      <c r="D2624" t="s">
        <v>35</v>
      </c>
      <c r="E2624" s="16" t="s">
        <v>432</v>
      </c>
      <c r="F2624">
        <v>7</v>
      </c>
      <c r="G2624" s="20">
        <v>7.333333333333333</v>
      </c>
      <c r="H2624" s="21">
        <v>7</v>
      </c>
      <c r="I2624" s="19">
        <v>9.3333333333333339</v>
      </c>
      <c r="J2624" t="s">
        <v>17</v>
      </c>
      <c r="K2624" s="18">
        <v>308.75</v>
      </c>
      <c r="L2624" s="18">
        <v>330.17</v>
      </c>
      <c r="M2624" s="18"/>
      <c r="N2624" s="18"/>
    </row>
    <row r="2625" spans="1:14" ht="15" x14ac:dyDescent="0.25">
      <c r="A2625" t="str">
        <f t="shared" si="40"/>
        <v>VN5003A3217</v>
      </c>
      <c r="B2625" s="15" t="s">
        <v>831</v>
      </c>
      <c r="C2625" s="16" t="s">
        <v>266</v>
      </c>
      <c r="D2625" t="s">
        <v>27</v>
      </c>
      <c r="E2625" s="16" t="s">
        <v>830</v>
      </c>
      <c r="F2625">
        <v>7</v>
      </c>
      <c r="G2625" s="20">
        <v>4</v>
      </c>
      <c r="H2625" s="21">
        <v>7</v>
      </c>
      <c r="I2625" s="19">
        <v>4.5</v>
      </c>
      <c r="J2625" t="s">
        <v>17</v>
      </c>
      <c r="K2625" s="18">
        <v>13.02</v>
      </c>
      <c r="L2625" s="18">
        <v>66.63</v>
      </c>
      <c r="M2625" s="18"/>
      <c r="N2625" s="18"/>
    </row>
    <row r="2626" spans="1:14" ht="15" x14ac:dyDescent="0.25">
      <c r="A2626" t="str">
        <f t="shared" si="40"/>
        <v>VN1640A3211</v>
      </c>
      <c r="B2626" s="17" t="s">
        <v>236</v>
      </c>
      <c r="C2626" s="16" t="s">
        <v>107</v>
      </c>
      <c r="D2626" t="s">
        <v>35</v>
      </c>
      <c r="E2626" s="16" t="s">
        <v>235</v>
      </c>
      <c r="F2626">
        <v>1</v>
      </c>
      <c r="G2626" s="20">
        <v>1.9166666666666665</v>
      </c>
      <c r="H2626" s="21">
        <v>1</v>
      </c>
      <c r="I2626" s="19">
        <v>3.3333333333333335</v>
      </c>
      <c r="J2626" t="s">
        <v>17</v>
      </c>
      <c r="K2626" s="18">
        <v>144.22</v>
      </c>
      <c r="L2626" s="18">
        <v>208.66</v>
      </c>
      <c r="M2626" s="18"/>
      <c r="N2626" s="18"/>
    </row>
    <row r="2627" spans="1:14" ht="15" x14ac:dyDescent="0.25">
      <c r="A2627" t="str">
        <f t="shared" ref="A2627:A2690" si="41">E2627&amp;J2627&amp;F2627</f>
        <v>VN1640A3212</v>
      </c>
      <c r="B2627" s="17" t="s">
        <v>236</v>
      </c>
      <c r="C2627" s="16" t="s">
        <v>107</v>
      </c>
      <c r="D2627" t="s">
        <v>35</v>
      </c>
      <c r="E2627" s="16" t="s">
        <v>235</v>
      </c>
      <c r="F2627">
        <v>2</v>
      </c>
      <c r="G2627" s="20">
        <v>1.9166666666666665</v>
      </c>
      <c r="H2627" s="21">
        <v>2</v>
      </c>
      <c r="I2627" s="19">
        <v>3.3333333333333335</v>
      </c>
      <c r="J2627" t="s">
        <v>17</v>
      </c>
      <c r="K2627" s="18">
        <v>144.22</v>
      </c>
      <c r="L2627" s="18">
        <v>208.66</v>
      </c>
      <c r="M2627" s="18"/>
      <c r="N2627" s="18"/>
    </row>
    <row r="2628" spans="1:14" ht="15" x14ac:dyDescent="0.25">
      <c r="A2628" t="str">
        <f t="shared" si="41"/>
        <v>VN1640A3213</v>
      </c>
      <c r="B2628" s="17" t="s">
        <v>236</v>
      </c>
      <c r="C2628" s="16" t="s">
        <v>107</v>
      </c>
      <c r="D2628" t="s">
        <v>35</v>
      </c>
      <c r="E2628" s="16" t="s">
        <v>235</v>
      </c>
      <c r="F2628">
        <v>3</v>
      </c>
      <c r="G2628" s="20">
        <v>1.9166666666666665</v>
      </c>
      <c r="H2628" s="21">
        <v>3</v>
      </c>
      <c r="I2628" s="19">
        <v>3.3333333333333335</v>
      </c>
      <c r="J2628" t="s">
        <v>17</v>
      </c>
      <c r="K2628" s="18">
        <v>144.22</v>
      </c>
      <c r="L2628" s="18">
        <v>208.66</v>
      </c>
      <c r="M2628" s="18"/>
      <c r="N2628" s="18"/>
    </row>
    <row r="2629" spans="1:14" ht="15" x14ac:dyDescent="0.25">
      <c r="A2629" t="str">
        <f t="shared" si="41"/>
        <v>VN1640A3214</v>
      </c>
      <c r="B2629" s="17" t="s">
        <v>236</v>
      </c>
      <c r="C2629" s="16" t="s">
        <v>107</v>
      </c>
      <c r="D2629" t="s">
        <v>35</v>
      </c>
      <c r="E2629" s="16" t="s">
        <v>235</v>
      </c>
      <c r="F2629">
        <v>4</v>
      </c>
      <c r="G2629" s="20">
        <v>1.9166666666666665</v>
      </c>
      <c r="H2629" s="21">
        <v>4</v>
      </c>
      <c r="I2629" s="19">
        <v>3.3333333333333335</v>
      </c>
      <c r="J2629" t="s">
        <v>17</v>
      </c>
      <c r="K2629" s="18">
        <v>144.22</v>
      </c>
      <c r="L2629" s="18">
        <v>208.66</v>
      </c>
      <c r="M2629" s="18"/>
      <c r="N2629" s="18"/>
    </row>
    <row r="2630" spans="1:14" ht="15" x14ac:dyDescent="0.25">
      <c r="A2630" t="str">
        <f t="shared" si="41"/>
        <v>VN1640A3215</v>
      </c>
      <c r="B2630" s="17" t="s">
        <v>236</v>
      </c>
      <c r="C2630" s="16" t="s">
        <v>107</v>
      </c>
      <c r="D2630" t="s">
        <v>35</v>
      </c>
      <c r="E2630" s="16" t="s">
        <v>235</v>
      </c>
      <c r="F2630">
        <v>5</v>
      </c>
      <c r="G2630" s="20">
        <v>1.9166666666666665</v>
      </c>
      <c r="H2630" s="21">
        <v>5</v>
      </c>
      <c r="I2630" s="19">
        <v>3.3333333333333335</v>
      </c>
      <c r="J2630" t="s">
        <v>17</v>
      </c>
      <c r="K2630" s="18">
        <v>144.22</v>
      </c>
      <c r="L2630" s="18">
        <v>208.66</v>
      </c>
      <c r="M2630" s="18"/>
      <c r="N2630" s="18"/>
    </row>
    <row r="2631" spans="1:14" ht="15" x14ac:dyDescent="0.25">
      <c r="A2631" t="str">
        <f t="shared" si="41"/>
        <v>VN1640A3216</v>
      </c>
      <c r="B2631" s="17" t="s">
        <v>236</v>
      </c>
      <c r="C2631" s="16" t="s">
        <v>107</v>
      </c>
      <c r="D2631" t="s">
        <v>35</v>
      </c>
      <c r="E2631" s="16" t="s">
        <v>235</v>
      </c>
      <c r="F2631">
        <v>6</v>
      </c>
      <c r="G2631" s="20">
        <v>1.9166666666666665</v>
      </c>
      <c r="H2631" s="21">
        <v>6</v>
      </c>
      <c r="I2631" s="19">
        <v>3.3333333333333335</v>
      </c>
      <c r="J2631" t="s">
        <v>17</v>
      </c>
      <c r="K2631" s="18">
        <v>144.22</v>
      </c>
      <c r="L2631" s="18">
        <v>208.66</v>
      </c>
      <c r="M2631" s="18"/>
      <c r="N2631" s="18"/>
    </row>
    <row r="2632" spans="1:14" ht="15" x14ac:dyDescent="0.25">
      <c r="A2632" t="str">
        <f t="shared" si="41"/>
        <v>VN1640A3217</v>
      </c>
      <c r="B2632" s="15" t="s">
        <v>236</v>
      </c>
      <c r="C2632" s="16" t="s">
        <v>107</v>
      </c>
      <c r="D2632" t="s">
        <v>35</v>
      </c>
      <c r="E2632" s="16" t="s">
        <v>235</v>
      </c>
      <c r="F2632">
        <v>7</v>
      </c>
      <c r="G2632" s="20">
        <v>1.9166666666666665</v>
      </c>
      <c r="H2632" s="21">
        <v>7</v>
      </c>
      <c r="I2632" s="19">
        <v>3.3333333333333335</v>
      </c>
      <c r="J2632" t="s">
        <v>17</v>
      </c>
      <c r="K2632" s="18">
        <v>144.22</v>
      </c>
      <c r="L2632" s="18">
        <v>208.66</v>
      </c>
      <c r="M2632" s="18"/>
      <c r="N2632" s="18"/>
    </row>
    <row r="2633" spans="1:14" ht="15" x14ac:dyDescent="0.25">
      <c r="A2633" t="str">
        <f t="shared" si="41"/>
        <v>VN1461A3211</v>
      </c>
      <c r="B2633" s="17" t="s">
        <v>212</v>
      </c>
      <c r="C2633" s="16" t="s">
        <v>107</v>
      </c>
      <c r="D2633" t="s">
        <v>27</v>
      </c>
      <c r="E2633" s="16" t="s">
        <v>211</v>
      </c>
      <c r="F2633">
        <v>1</v>
      </c>
      <c r="G2633" s="20">
        <v>6.083333333333333</v>
      </c>
      <c r="H2633" s="21">
        <v>1</v>
      </c>
      <c r="I2633" s="19">
        <v>7.416666666666667</v>
      </c>
      <c r="J2633" t="s">
        <v>17</v>
      </c>
      <c r="K2633" s="18">
        <v>154.05000000000001</v>
      </c>
      <c r="L2633" s="18">
        <v>194.29</v>
      </c>
      <c r="M2633" s="18"/>
      <c r="N2633" s="18"/>
    </row>
    <row r="2634" spans="1:14" ht="15" x14ac:dyDescent="0.25">
      <c r="A2634" t="str">
        <f t="shared" si="41"/>
        <v>VN1461A3212</v>
      </c>
      <c r="B2634" s="17" t="s">
        <v>212</v>
      </c>
      <c r="C2634" s="16" t="s">
        <v>107</v>
      </c>
      <c r="D2634" t="s">
        <v>27</v>
      </c>
      <c r="E2634" s="16" t="s">
        <v>211</v>
      </c>
      <c r="F2634">
        <v>2</v>
      </c>
      <c r="G2634" s="20">
        <v>6.166666666666667</v>
      </c>
      <c r="H2634" s="21">
        <v>2</v>
      </c>
      <c r="I2634" s="19">
        <v>7.5</v>
      </c>
      <c r="J2634" t="s">
        <v>17</v>
      </c>
      <c r="K2634" s="18">
        <v>154.05000000000001</v>
      </c>
      <c r="L2634" s="18">
        <v>194.29</v>
      </c>
      <c r="M2634" s="18"/>
      <c r="N2634" s="18"/>
    </row>
    <row r="2635" spans="1:14" ht="15" x14ac:dyDescent="0.25">
      <c r="A2635" t="str">
        <f t="shared" si="41"/>
        <v>VN1461A3213</v>
      </c>
      <c r="B2635" s="17" t="s">
        <v>212</v>
      </c>
      <c r="C2635" s="16" t="s">
        <v>107</v>
      </c>
      <c r="D2635" t="s">
        <v>27</v>
      </c>
      <c r="E2635" s="16" t="s">
        <v>211</v>
      </c>
      <c r="F2635">
        <v>3</v>
      </c>
      <c r="G2635" s="20">
        <v>6</v>
      </c>
      <c r="H2635" s="21">
        <v>3</v>
      </c>
      <c r="I2635" s="19">
        <v>7.333333333333333</v>
      </c>
      <c r="J2635" t="s">
        <v>17</v>
      </c>
      <c r="K2635" s="18">
        <v>154.05000000000001</v>
      </c>
      <c r="L2635" s="18">
        <v>194.29</v>
      </c>
      <c r="M2635" s="18"/>
      <c r="N2635" s="18"/>
    </row>
    <row r="2636" spans="1:14" ht="15" x14ac:dyDescent="0.25">
      <c r="A2636" t="str">
        <f t="shared" si="41"/>
        <v>VN1461A3214</v>
      </c>
      <c r="B2636" s="17" t="s">
        <v>212</v>
      </c>
      <c r="C2636" s="16" t="s">
        <v>107</v>
      </c>
      <c r="D2636" t="s">
        <v>27</v>
      </c>
      <c r="E2636" s="16" t="s">
        <v>211</v>
      </c>
      <c r="F2636">
        <v>4</v>
      </c>
      <c r="G2636" s="20">
        <v>6.166666666666667</v>
      </c>
      <c r="H2636" s="21">
        <v>4</v>
      </c>
      <c r="I2636" s="19">
        <v>7.5</v>
      </c>
      <c r="J2636" t="s">
        <v>17</v>
      </c>
      <c r="K2636" s="18">
        <v>154.05000000000001</v>
      </c>
      <c r="L2636" s="18">
        <v>194.29</v>
      </c>
      <c r="M2636" s="18"/>
      <c r="N2636" s="18"/>
    </row>
    <row r="2637" spans="1:14" ht="15" x14ac:dyDescent="0.25">
      <c r="A2637" t="str">
        <f t="shared" si="41"/>
        <v>VN1461A3215</v>
      </c>
      <c r="B2637" s="17" t="s">
        <v>212</v>
      </c>
      <c r="C2637" s="16" t="s">
        <v>107</v>
      </c>
      <c r="D2637" t="s">
        <v>27</v>
      </c>
      <c r="E2637" s="16" t="s">
        <v>211</v>
      </c>
      <c r="F2637">
        <v>5</v>
      </c>
      <c r="G2637" s="20">
        <v>6.5</v>
      </c>
      <c r="H2637" s="21">
        <v>5</v>
      </c>
      <c r="I2637" s="19">
        <v>7.833333333333333</v>
      </c>
      <c r="J2637" t="s">
        <v>17</v>
      </c>
      <c r="K2637" s="18">
        <v>154.05000000000001</v>
      </c>
      <c r="L2637" s="18">
        <v>194.29</v>
      </c>
      <c r="M2637" s="18"/>
      <c r="N2637" s="18"/>
    </row>
    <row r="2638" spans="1:14" ht="15" x14ac:dyDescent="0.25">
      <c r="A2638" t="str">
        <f t="shared" si="41"/>
        <v>VN1461A3216</v>
      </c>
      <c r="B2638" s="17" t="s">
        <v>212</v>
      </c>
      <c r="C2638" s="16" t="s">
        <v>107</v>
      </c>
      <c r="D2638" t="s">
        <v>27</v>
      </c>
      <c r="E2638" s="16" t="s">
        <v>211</v>
      </c>
      <c r="F2638">
        <v>6</v>
      </c>
      <c r="G2638" s="20">
        <v>7.833333333333333</v>
      </c>
      <c r="H2638" s="21">
        <v>6</v>
      </c>
      <c r="I2638" s="19">
        <v>9.1666666666666661</v>
      </c>
      <c r="J2638" t="s">
        <v>17</v>
      </c>
      <c r="K2638" s="18">
        <v>154.05000000000001</v>
      </c>
      <c r="L2638" s="18">
        <v>194.29</v>
      </c>
      <c r="M2638" s="18"/>
      <c r="N2638" s="18"/>
    </row>
    <row r="2639" spans="1:14" ht="15" x14ac:dyDescent="0.25">
      <c r="A2639" t="str">
        <f t="shared" si="41"/>
        <v>VN1461A3217</v>
      </c>
      <c r="B2639" s="15" t="s">
        <v>212</v>
      </c>
      <c r="C2639" s="16" t="s">
        <v>107</v>
      </c>
      <c r="D2639" t="s">
        <v>27</v>
      </c>
      <c r="E2639" s="16" t="s">
        <v>211</v>
      </c>
      <c r="F2639">
        <v>7</v>
      </c>
      <c r="G2639" s="20">
        <v>6.5</v>
      </c>
      <c r="H2639" s="21">
        <v>7</v>
      </c>
      <c r="I2639" s="19">
        <v>7.833333333333333</v>
      </c>
      <c r="J2639" t="s">
        <v>17</v>
      </c>
      <c r="K2639" s="18">
        <v>154.05000000000001</v>
      </c>
      <c r="L2639" s="18">
        <v>194.29</v>
      </c>
      <c r="M2639" s="18"/>
      <c r="N2639" s="18"/>
    </row>
    <row r="2640" spans="1:14" ht="15" x14ac:dyDescent="0.25">
      <c r="A2640" t="str">
        <f t="shared" si="41"/>
        <v>VN1590A3211</v>
      </c>
      <c r="B2640" s="17" t="s">
        <v>404</v>
      </c>
      <c r="C2640" s="16" t="s">
        <v>40</v>
      </c>
      <c r="D2640" t="s">
        <v>35</v>
      </c>
      <c r="E2640" s="16" t="s">
        <v>403</v>
      </c>
      <c r="F2640">
        <v>1</v>
      </c>
      <c r="G2640" s="20">
        <v>0.83333333333333337</v>
      </c>
      <c r="H2640" s="21">
        <v>1</v>
      </c>
      <c r="I2640" s="19">
        <v>2</v>
      </c>
      <c r="J2640" t="s">
        <v>17</v>
      </c>
      <c r="K2640" s="18">
        <v>150.88</v>
      </c>
      <c r="L2640" s="18">
        <v>147.54</v>
      </c>
      <c r="M2640" s="18"/>
      <c r="N2640" s="18"/>
    </row>
    <row r="2641" spans="1:14" ht="15" x14ac:dyDescent="0.25">
      <c r="A2641" t="str">
        <f t="shared" si="41"/>
        <v>VN1590A3212</v>
      </c>
      <c r="B2641" s="17" t="s">
        <v>404</v>
      </c>
      <c r="C2641" s="16" t="s">
        <v>40</v>
      </c>
      <c r="D2641" t="s">
        <v>35</v>
      </c>
      <c r="E2641" s="16" t="s">
        <v>403</v>
      </c>
      <c r="F2641">
        <v>2</v>
      </c>
      <c r="G2641" s="20">
        <v>0.83333333333333337</v>
      </c>
      <c r="H2641" s="21">
        <v>2</v>
      </c>
      <c r="I2641" s="19">
        <v>2</v>
      </c>
      <c r="J2641" t="s">
        <v>17</v>
      </c>
      <c r="K2641" s="18">
        <v>150.88</v>
      </c>
      <c r="L2641" s="18">
        <v>147.54</v>
      </c>
      <c r="M2641" s="18"/>
      <c r="N2641" s="18"/>
    </row>
    <row r="2642" spans="1:14" ht="15" x14ac:dyDescent="0.25">
      <c r="A2642" t="str">
        <f t="shared" si="41"/>
        <v>VN1590A3213</v>
      </c>
      <c r="B2642" s="17" t="s">
        <v>404</v>
      </c>
      <c r="C2642" s="16" t="s">
        <v>40</v>
      </c>
      <c r="D2642" t="s">
        <v>35</v>
      </c>
      <c r="E2642" s="16" t="s">
        <v>403</v>
      </c>
      <c r="F2642">
        <v>3</v>
      </c>
      <c r="G2642" s="20">
        <v>0.83333333333333337</v>
      </c>
      <c r="H2642" s="21">
        <v>3</v>
      </c>
      <c r="I2642" s="19">
        <v>2</v>
      </c>
      <c r="J2642" t="s">
        <v>17</v>
      </c>
      <c r="K2642" s="18">
        <v>150.88</v>
      </c>
      <c r="L2642" s="18">
        <v>147.54</v>
      </c>
      <c r="M2642" s="18"/>
      <c r="N2642" s="18"/>
    </row>
    <row r="2643" spans="1:14" ht="15" x14ac:dyDescent="0.25">
      <c r="A2643" t="str">
        <f t="shared" si="41"/>
        <v>VN1590A3214</v>
      </c>
      <c r="B2643" s="17" t="s">
        <v>404</v>
      </c>
      <c r="C2643" s="16" t="s">
        <v>40</v>
      </c>
      <c r="D2643" t="s">
        <v>35</v>
      </c>
      <c r="E2643" s="16" t="s">
        <v>403</v>
      </c>
      <c r="F2643">
        <v>4</v>
      </c>
      <c r="G2643" s="20">
        <v>0.83333333333333337</v>
      </c>
      <c r="H2643" s="21">
        <v>4</v>
      </c>
      <c r="I2643" s="19">
        <v>2</v>
      </c>
      <c r="J2643" t="s">
        <v>17</v>
      </c>
      <c r="K2643" s="18">
        <v>150.88</v>
      </c>
      <c r="L2643" s="18">
        <v>147.54</v>
      </c>
      <c r="M2643" s="18"/>
      <c r="N2643" s="18"/>
    </row>
    <row r="2644" spans="1:14" ht="15" x14ac:dyDescent="0.25">
      <c r="A2644" t="str">
        <f t="shared" si="41"/>
        <v>VN1590A3215</v>
      </c>
      <c r="B2644" s="17" t="s">
        <v>404</v>
      </c>
      <c r="C2644" s="16" t="s">
        <v>40</v>
      </c>
      <c r="D2644" t="s">
        <v>35</v>
      </c>
      <c r="E2644" s="16" t="s">
        <v>403</v>
      </c>
      <c r="F2644">
        <v>5</v>
      </c>
      <c r="G2644" s="20">
        <v>0.83333333333333337</v>
      </c>
      <c r="H2644" s="21">
        <v>5</v>
      </c>
      <c r="I2644" s="19">
        <v>2</v>
      </c>
      <c r="J2644" t="s">
        <v>17</v>
      </c>
      <c r="K2644" s="18">
        <v>150.88</v>
      </c>
      <c r="L2644" s="18">
        <v>147.54</v>
      </c>
      <c r="M2644" s="18"/>
      <c r="N2644" s="18"/>
    </row>
    <row r="2645" spans="1:14" ht="15" x14ac:dyDescent="0.25">
      <c r="A2645" t="str">
        <f t="shared" si="41"/>
        <v>VN1590A3216</v>
      </c>
      <c r="B2645" s="17" t="s">
        <v>404</v>
      </c>
      <c r="C2645" s="16" t="s">
        <v>40</v>
      </c>
      <c r="D2645" t="s">
        <v>35</v>
      </c>
      <c r="E2645" s="16" t="s">
        <v>403</v>
      </c>
      <c r="F2645">
        <v>6</v>
      </c>
      <c r="G2645" s="20">
        <v>0.83333333333333337</v>
      </c>
      <c r="H2645" s="21">
        <v>6</v>
      </c>
      <c r="I2645" s="19">
        <v>2</v>
      </c>
      <c r="J2645" t="s">
        <v>17</v>
      </c>
      <c r="K2645" s="18">
        <v>150.88</v>
      </c>
      <c r="L2645" s="18">
        <v>147.54</v>
      </c>
      <c r="M2645" s="18"/>
      <c r="N2645" s="18"/>
    </row>
    <row r="2646" spans="1:14" ht="15" x14ac:dyDescent="0.25">
      <c r="A2646" t="str">
        <f t="shared" si="41"/>
        <v>VN1590A3217</v>
      </c>
      <c r="B2646" s="15" t="s">
        <v>404</v>
      </c>
      <c r="C2646" s="16" t="s">
        <v>40</v>
      </c>
      <c r="D2646" t="s">
        <v>35</v>
      </c>
      <c r="E2646" s="16" t="s">
        <v>403</v>
      </c>
      <c r="F2646">
        <v>7</v>
      </c>
      <c r="G2646" s="20">
        <v>0.83333333333333337</v>
      </c>
      <c r="H2646" s="21">
        <v>7</v>
      </c>
      <c r="I2646" s="19">
        <v>2</v>
      </c>
      <c r="J2646" t="s">
        <v>17</v>
      </c>
      <c r="K2646" s="18">
        <v>150.88</v>
      </c>
      <c r="L2646" s="18">
        <v>147.54</v>
      </c>
      <c r="M2646" s="18"/>
      <c r="N2646" s="18"/>
    </row>
    <row r="2647" spans="1:14" ht="15" x14ac:dyDescent="0.25">
      <c r="A2647" t="str">
        <f t="shared" si="41"/>
        <v>VN1401A3211</v>
      </c>
      <c r="B2647" s="17" t="s">
        <v>500</v>
      </c>
      <c r="C2647" s="16" t="s">
        <v>40</v>
      </c>
      <c r="D2647" t="s">
        <v>27</v>
      </c>
      <c r="E2647" s="16" t="s">
        <v>499</v>
      </c>
      <c r="F2647">
        <v>1</v>
      </c>
      <c r="G2647" s="20">
        <v>2.25</v>
      </c>
      <c r="H2647" s="21">
        <v>1</v>
      </c>
      <c r="I2647" s="19">
        <v>3.8333333333333335</v>
      </c>
      <c r="J2647" t="s">
        <v>17</v>
      </c>
      <c r="K2647" s="18">
        <v>207.05</v>
      </c>
      <c r="L2647" s="18">
        <v>235.01</v>
      </c>
      <c r="M2647" s="18"/>
      <c r="N2647" s="18"/>
    </row>
    <row r="2648" spans="1:14" ht="15" x14ac:dyDescent="0.25">
      <c r="A2648" t="str">
        <f t="shared" si="41"/>
        <v>VN1401A3212</v>
      </c>
      <c r="B2648" s="17" t="s">
        <v>500</v>
      </c>
      <c r="C2648" s="16" t="s">
        <v>40</v>
      </c>
      <c r="D2648" t="s">
        <v>27</v>
      </c>
      <c r="E2648" s="16" t="s">
        <v>499</v>
      </c>
      <c r="F2648">
        <v>2</v>
      </c>
      <c r="G2648" s="20">
        <v>2.25</v>
      </c>
      <c r="H2648" s="21">
        <v>2</v>
      </c>
      <c r="I2648" s="19">
        <v>3.8333333333333335</v>
      </c>
      <c r="J2648" t="s">
        <v>17</v>
      </c>
      <c r="K2648" s="18">
        <v>207.05</v>
      </c>
      <c r="L2648" s="18">
        <v>235.01</v>
      </c>
      <c r="M2648" s="18"/>
      <c r="N2648" s="18"/>
    </row>
    <row r="2649" spans="1:14" ht="15" x14ac:dyDescent="0.25">
      <c r="A2649" t="str">
        <f t="shared" si="41"/>
        <v>VN1401A3213</v>
      </c>
      <c r="B2649" s="17" t="s">
        <v>500</v>
      </c>
      <c r="C2649" s="16" t="s">
        <v>40</v>
      </c>
      <c r="D2649" t="s">
        <v>27</v>
      </c>
      <c r="E2649" s="16" t="s">
        <v>499</v>
      </c>
      <c r="F2649">
        <v>3</v>
      </c>
      <c r="G2649" s="20">
        <v>2.25</v>
      </c>
      <c r="H2649" s="21">
        <v>3</v>
      </c>
      <c r="I2649" s="19">
        <v>3.8333333333333335</v>
      </c>
      <c r="J2649" t="s">
        <v>17</v>
      </c>
      <c r="K2649" s="18">
        <v>207.05</v>
      </c>
      <c r="L2649" s="18">
        <v>235.01</v>
      </c>
      <c r="M2649" s="18"/>
      <c r="N2649" s="18"/>
    </row>
    <row r="2650" spans="1:14" ht="15" x14ac:dyDescent="0.25">
      <c r="A2650" t="str">
        <f t="shared" si="41"/>
        <v>VN1401A3214</v>
      </c>
      <c r="B2650" s="17" t="s">
        <v>500</v>
      </c>
      <c r="C2650" s="16" t="s">
        <v>40</v>
      </c>
      <c r="D2650" t="s">
        <v>27</v>
      </c>
      <c r="E2650" s="16" t="s">
        <v>499</v>
      </c>
      <c r="F2650">
        <v>4</v>
      </c>
      <c r="G2650" s="20">
        <v>2.25</v>
      </c>
      <c r="H2650" s="21">
        <v>4</v>
      </c>
      <c r="I2650" s="19">
        <v>3.8333333333333335</v>
      </c>
      <c r="J2650" t="s">
        <v>17</v>
      </c>
      <c r="K2650" s="18">
        <v>207.05</v>
      </c>
      <c r="L2650" s="18">
        <v>235.01</v>
      </c>
      <c r="M2650" s="18"/>
      <c r="N2650" s="18"/>
    </row>
    <row r="2651" spans="1:14" ht="15" x14ac:dyDescent="0.25">
      <c r="A2651" t="str">
        <f t="shared" si="41"/>
        <v>VN1401A3215</v>
      </c>
      <c r="B2651" s="17" t="s">
        <v>500</v>
      </c>
      <c r="C2651" s="16" t="s">
        <v>40</v>
      </c>
      <c r="D2651" t="s">
        <v>27</v>
      </c>
      <c r="E2651" s="16" t="s">
        <v>499</v>
      </c>
      <c r="F2651">
        <v>5</v>
      </c>
      <c r="G2651" s="20">
        <v>2.25</v>
      </c>
      <c r="H2651" s="21">
        <v>5</v>
      </c>
      <c r="I2651" s="19">
        <v>3.8333333333333335</v>
      </c>
      <c r="J2651" t="s">
        <v>17</v>
      </c>
      <c r="K2651" s="18">
        <v>207.05</v>
      </c>
      <c r="L2651" s="18">
        <v>235.01</v>
      </c>
      <c r="M2651" s="18"/>
      <c r="N2651" s="18"/>
    </row>
    <row r="2652" spans="1:14" ht="15" x14ac:dyDescent="0.25">
      <c r="A2652" t="str">
        <f t="shared" si="41"/>
        <v>VN1401A3216</v>
      </c>
      <c r="B2652" s="17" t="s">
        <v>500</v>
      </c>
      <c r="C2652" s="16" t="s">
        <v>40</v>
      </c>
      <c r="D2652" t="s">
        <v>27</v>
      </c>
      <c r="E2652" s="16" t="s">
        <v>499</v>
      </c>
      <c r="F2652">
        <v>6</v>
      </c>
      <c r="G2652" s="20">
        <v>2.25</v>
      </c>
      <c r="H2652" s="21">
        <v>6</v>
      </c>
      <c r="I2652" s="19">
        <v>3.8333333333333335</v>
      </c>
      <c r="J2652" t="s">
        <v>17</v>
      </c>
      <c r="K2652" s="18">
        <v>207.05</v>
      </c>
      <c r="L2652" s="18">
        <v>235.01</v>
      </c>
      <c r="M2652" s="18"/>
      <c r="N2652" s="18"/>
    </row>
    <row r="2653" spans="1:14" ht="15" x14ac:dyDescent="0.25">
      <c r="A2653" t="str">
        <f t="shared" si="41"/>
        <v>VN1401A3217</v>
      </c>
      <c r="B2653" s="15" t="s">
        <v>500</v>
      </c>
      <c r="C2653" s="16" t="s">
        <v>40</v>
      </c>
      <c r="D2653" t="s">
        <v>27</v>
      </c>
      <c r="E2653" s="16" t="s">
        <v>499</v>
      </c>
      <c r="F2653">
        <v>7</v>
      </c>
      <c r="G2653" s="20">
        <v>2.8333333333333335</v>
      </c>
      <c r="H2653" s="21">
        <v>7</v>
      </c>
      <c r="I2653" s="19">
        <v>4.416666666666667</v>
      </c>
      <c r="J2653" t="s">
        <v>17</v>
      </c>
      <c r="K2653" s="18">
        <v>207.05</v>
      </c>
      <c r="L2653" s="18">
        <v>235.01</v>
      </c>
      <c r="M2653" s="18"/>
      <c r="N2653" s="18"/>
    </row>
    <row r="2654" spans="1:14" ht="15" x14ac:dyDescent="0.25">
      <c r="A2654" t="str">
        <f t="shared" si="41"/>
        <v>VN1287A3211</v>
      </c>
      <c r="B2654" s="17" t="s">
        <v>346</v>
      </c>
      <c r="C2654" s="16" t="s">
        <v>344</v>
      </c>
      <c r="D2654" t="s">
        <v>27</v>
      </c>
      <c r="E2654" s="16" t="s">
        <v>345</v>
      </c>
      <c r="F2654">
        <v>1</v>
      </c>
      <c r="G2654" s="20">
        <v>8.75</v>
      </c>
      <c r="H2654" s="21">
        <v>1</v>
      </c>
      <c r="I2654" s="19">
        <v>10.833333333333334</v>
      </c>
      <c r="J2654" t="s">
        <v>17</v>
      </c>
      <c r="K2654" s="18">
        <v>172.16</v>
      </c>
      <c r="L2654" s="18">
        <v>313.61</v>
      </c>
      <c r="M2654" s="18"/>
      <c r="N2654" s="18"/>
    </row>
    <row r="2655" spans="1:14" ht="15" x14ac:dyDescent="0.25">
      <c r="A2655" t="str">
        <f t="shared" si="41"/>
        <v>VN1287A3212</v>
      </c>
      <c r="B2655" s="17" t="s">
        <v>346</v>
      </c>
      <c r="C2655" s="16" t="s">
        <v>344</v>
      </c>
      <c r="D2655" t="s">
        <v>27</v>
      </c>
      <c r="E2655" s="16" t="s">
        <v>345</v>
      </c>
      <c r="F2655">
        <v>2</v>
      </c>
      <c r="G2655" s="20">
        <v>8.75</v>
      </c>
      <c r="H2655" s="21">
        <v>2</v>
      </c>
      <c r="I2655" s="19">
        <v>10.833333333333334</v>
      </c>
      <c r="J2655" t="s">
        <v>17</v>
      </c>
      <c r="K2655" s="18">
        <v>172.16</v>
      </c>
      <c r="L2655" s="18">
        <v>313.61</v>
      </c>
      <c r="M2655" s="18"/>
      <c r="N2655" s="18"/>
    </row>
    <row r="2656" spans="1:14" ht="15" x14ac:dyDescent="0.25">
      <c r="A2656" t="str">
        <f t="shared" si="41"/>
        <v>VN1287A3213</v>
      </c>
      <c r="B2656" s="17" t="s">
        <v>346</v>
      </c>
      <c r="C2656" s="16" t="s">
        <v>344</v>
      </c>
      <c r="D2656" t="s">
        <v>27</v>
      </c>
      <c r="E2656" s="16" t="s">
        <v>345</v>
      </c>
      <c r="F2656">
        <v>3</v>
      </c>
      <c r="G2656" s="20">
        <v>8.75</v>
      </c>
      <c r="H2656" s="21">
        <v>3</v>
      </c>
      <c r="I2656" s="19">
        <v>10.833333333333334</v>
      </c>
      <c r="J2656" t="s">
        <v>17</v>
      </c>
      <c r="K2656" s="18">
        <v>172.16</v>
      </c>
      <c r="L2656" s="18">
        <v>313.61</v>
      </c>
      <c r="M2656" s="18"/>
      <c r="N2656" s="18"/>
    </row>
    <row r="2657" spans="1:14" ht="15" x14ac:dyDescent="0.25">
      <c r="A2657" t="str">
        <f t="shared" si="41"/>
        <v>VN1287A3214</v>
      </c>
      <c r="B2657" s="17" t="s">
        <v>346</v>
      </c>
      <c r="C2657" s="16" t="s">
        <v>344</v>
      </c>
      <c r="D2657" t="s">
        <v>27</v>
      </c>
      <c r="E2657" s="16" t="s">
        <v>345</v>
      </c>
      <c r="F2657">
        <v>4</v>
      </c>
      <c r="G2657" s="20">
        <v>8.75</v>
      </c>
      <c r="H2657" s="21">
        <v>4</v>
      </c>
      <c r="I2657" s="19">
        <v>10.833333333333334</v>
      </c>
      <c r="J2657" t="s">
        <v>17</v>
      </c>
      <c r="K2657" s="18">
        <v>172.16</v>
      </c>
      <c r="L2657" s="18">
        <v>313.61</v>
      </c>
      <c r="M2657" s="18"/>
      <c r="N2657" s="18"/>
    </row>
    <row r="2658" spans="1:14" ht="15" x14ac:dyDescent="0.25">
      <c r="A2658" t="str">
        <f t="shared" si="41"/>
        <v>VN1287A3215</v>
      </c>
      <c r="B2658" s="17" t="s">
        <v>346</v>
      </c>
      <c r="C2658" s="16" t="s">
        <v>344</v>
      </c>
      <c r="D2658" t="s">
        <v>27</v>
      </c>
      <c r="E2658" s="16" t="s">
        <v>345</v>
      </c>
      <c r="F2658">
        <v>5</v>
      </c>
      <c r="G2658" s="20">
        <v>8.75</v>
      </c>
      <c r="H2658" s="21">
        <v>5</v>
      </c>
      <c r="I2658" s="19">
        <v>10.833333333333334</v>
      </c>
      <c r="J2658" t="s">
        <v>17</v>
      </c>
      <c r="K2658" s="18">
        <v>172.16</v>
      </c>
      <c r="L2658" s="18">
        <v>313.61</v>
      </c>
      <c r="M2658" s="18"/>
      <c r="N2658" s="18"/>
    </row>
    <row r="2659" spans="1:14" ht="15" x14ac:dyDescent="0.25">
      <c r="A2659" t="str">
        <f t="shared" si="41"/>
        <v>VN1287A3216</v>
      </c>
      <c r="B2659" s="17" t="s">
        <v>346</v>
      </c>
      <c r="C2659" s="16" t="s">
        <v>344</v>
      </c>
      <c r="D2659" t="s">
        <v>27</v>
      </c>
      <c r="E2659" s="16" t="s">
        <v>345</v>
      </c>
      <c r="F2659">
        <v>6</v>
      </c>
      <c r="G2659" s="20">
        <v>8.75</v>
      </c>
      <c r="H2659" s="21">
        <v>6</v>
      </c>
      <c r="I2659" s="19">
        <v>10.833333333333334</v>
      </c>
      <c r="J2659" t="s">
        <v>17</v>
      </c>
      <c r="K2659" s="18">
        <v>172.16</v>
      </c>
      <c r="L2659" s="18">
        <v>313.61</v>
      </c>
      <c r="M2659" s="18"/>
      <c r="N2659" s="18"/>
    </row>
    <row r="2660" spans="1:14" ht="15" x14ac:dyDescent="0.25">
      <c r="A2660" t="str">
        <f t="shared" si="41"/>
        <v>VN1287A3217</v>
      </c>
      <c r="B2660" s="15" t="s">
        <v>346</v>
      </c>
      <c r="C2660" s="16" t="s">
        <v>344</v>
      </c>
      <c r="D2660" t="s">
        <v>27</v>
      </c>
      <c r="E2660" s="16" t="s">
        <v>345</v>
      </c>
      <c r="F2660">
        <v>7</v>
      </c>
      <c r="G2660" s="20">
        <v>8.75</v>
      </c>
      <c r="H2660" s="21">
        <v>7</v>
      </c>
      <c r="I2660" s="19">
        <v>10.833333333333334</v>
      </c>
      <c r="J2660" t="s">
        <v>17</v>
      </c>
      <c r="K2660" s="18">
        <v>172.16</v>
      </c>
      <c r="L2660" s="18">
        <v>313.61</v>
      </c>
      <c r="M2660" s="18"/>
      <c r="N2660" s="18"/>
    </row>
    <row r="2661" spans="1:14" ht="15" x14ac:dyDescent="0.25">
      <c r="A2661" t="str">
        <f t="shared" si="41"/>
        <v>VN1712A3211</v>
      </c>
      <c r="B2661" s="17" t="s">
        <v>156</v>
      </c>
      <c r="C2661" s="16" t="s">
        <v>153</v>
      </c>
      <c r="D2661" t="s">
        <v>35</v>
      </c>
      <c r="E2661" s="16" t="s">
        <v>352</v>
      </c>
      <c r="F2661">
        <v>1</v>
      </c>
      <c r="G2661" s="20">
        <v>6</v>
      </c>
      <c r="H2661" s="21">
        <v>1</v>
      </c>
      <c r="I2661" s="19">
        <v>6.833333333333333</v>
      </c>
      <c r="J2661" t="s">
        <v>17</v>
      </c>
      <c r="K2661" s="18">
        <v>120.6</v>
      </c>
      <c r="L2661" s="18">
        <v>128.91</v>
      </c>
      <c r="M2661" s="18"/>
      <c r="N2661" s="18"/>
    </row>
    <row r="2662" spans="1:14" ht="15" x14ac:dyDescent="0.25">
      <c r="A2662" t="str">
        <f t="shared" si="41"/>
        <v>VN1712A3212</v>
      </c>
      <c r="B2662" s="17" t="s">
        <v>156</v>
      </c>
      <c r="C2662" s="16" t="s">
        <v>153</v>
      </c>
      <c r="D2662" t="s">
        <v>35</v>
      </c>
      <c r="E2662" s="16" t="s">
        <v>352</v>
      </c>
      <c r="F2662">
        <v>2</v>
      </c>
      <c r="G2662" s="20">
        <v>6.416666666666667</v>
      </c>
      <c r="H2662" s="21">
        <v>2</v>
      </c>
      <c r="I2662" s="19">
        <v>7.25</v>
      </c>
      <c r="J2662" t="s">
        <v>17</v>
      </c>
      <c r="K2662" s="18">
        <v>120.6</v>
      </c>
      <c r="L2662" s="18">
        <v>128.91</v>
      </c>
      <c r="M2662" s="18"/>
      <c r="N2662" s="18"/>
    </row>
    <row r="2663" spans="1:14" ht="15" x14ac:dyDescent="0.25">
      <c r="A2663" t="str">
        <f t="shared" si="41"/>
        <v>VN1712A3213</v>
      </c>
      <c r="B2663" s="17" t="s">
        <v>156</v>
      </c>
      <c r="C2663" s="16" t="s">
        <v>153</v>
      </c>
      <c r="D2663" t="s">
        <v>35</v>
      </c>
      <c r="E2663" s="16" t="s">
        <v>352</v>
      </c>
      <c r="F2663">
        <v>3</v>
      </c>
      <c r="G2663" s="20">
        <v>6.416666666666667</v>
      </c>
      <c r="H2663" s="21">
        <v>3</v>
      </c>
      <c r="I2663" s="19">
        <v>7.25</v>
      </c>
      <c r="J2663" t="s">
        <v>17</v>
      </c>
      <c r="K2663" s="18">
        <v>120.6</v>
      </c>
      <c r="L2663" s="18">
        <v>128.91</v>
      </c>
      <c r="M2663" s="18"/>
      <c r="N2663" s="18"/>
    </row>
    <row r="2664" spans="1:14" ht="15" x14ac:dyDescent="0.25">
      <c r="A2664" t="str">
        <f t="shared" si="41"/>
        <v>VN1712A3214</v>
      </c>
      <c r="B2664" s="17" t="s">
        <v>156</v>
      </c>
      <c r="C2664" s="16" t="s">
        <v>153</v>
      </c>
      <c r="D2664" t="s">
        <v>35</v>
      </c>
      <c r="E2664" s="16" t="s">
        <v>352</v>
      </c>
      <c r="F2664">
        <v>4</v>
      </c>
      <c r="G2664" s="20">
        <v>6.5</v>
      </c>
      <c r="H2664" s="21">
        <v>4</v>
      </c>
      <c r="I2664" s="19">
        <v>7.333333333333333</v>
      </c>
      <c r="J2664" t="s">
        <v>17</v>
      </c>
      <c r="K2664" s="18">
        <v>120.6</v>
      </c>
      <c r="L2664" s="18">
        <v>128.91</v>
      </c>
      <c r="M2664" s="18"/>
      <c r="N2664" s="18"/>
    </row>
    <row r="2665" spans="1:14" ht="15" x14ac:dyDescent="0.25">
      <c r="A2665" t="str">
        <f t="shared" si="41"/>
        <v>VN1712A3215</v>
      </c>
      <c r="B2665" s="17" t="s">
        <v>156</v>
      </c>
      <c r="C2665" s="16" t="s">
        <v>153</v>
      </c>
      <c r="D2665" t="s">
        <v>35</v>
      </c>
      <c r="E2665" s="16" t="s">
        <v>352</v>
      </c>
      <c r="F2665">
        <v>5</v>
      </c>
      <c r="G2665" s="20">
        <v>6.333333333333333</v>
      </c>
      <c r="H2665" s="21">
        <v>5</v>
      </c>
      <c r="I2665" s="19">
        <v>7.166666666666667</v>
      </c>
      <c r="J2665" t="s">
        <v>17</v>
      </c>
      <c r="K2665" s="18">
        <v>120.6</v>
      </c>
      <c r="L2665" s="18">
        <v>128.91</v>
      </c>
      <c r="M2665" s="18"/>
      <c r="N2665" s="18"/>
    </row>
    <row r="2666" spans="1:14" ht="15" x14ac:dyDescent="0.25">
      <c r="A2666" t="str">
        <f t="shared" si="41"/>
        <v>VN1712A3216</v>
      </c>
      <c r="B2666" s="17" t="s">
        <v>156</v>
      </c>
      <c r="C2666" s="16" t="s">
        <v>153</v>
      </c>
      <c r="D2666" t="s">
        <v>35</v>
      </c>
      <c r="E2666" s="16" t="s">
        <v>352</v>
      </c>
      <c r="F2666">
        <v>6</v>
      </c>
      <c r="G2666" s="20">
        <v>6</v>
      </c>
      <c r="H2666" s="21">
        <v>6</v>
      </c>
      <c r="I2666" s="19">
        <v>6.833333333333333</v>
      </c>
      <c r="J2666" t="s">
        <v>17</v>
      </c>
      <c r="K2666" s="18">
        <v>120.6</v>
      </c>
      <c r="L2666" s="18">
        <v>128.91</v>
      </c>
      <c r="M2666" s="18"/>
      <c r="N2666" s="18"/>
    </row>
    <row r="2667" spans="1:14" ht="15" x14ac:dyDescent="0.25">
      <c r="A2667" t="str">
        <f t="shared" si="41"/>
        <v>VN1712A3217</v>
      </c>
      <c r="B2667" s="17" t="s">
        <v>156</v>
      </c>
      <c r="C2667" s="16" t="s">
        <v>153</v>
      </c>
      <c r="D2667" t="s">
        <v>35</v>
      </c>
      <c r="E2667" s="16" t="s">
        <v>352</v>
      </c>
      <c r="F2667">
        <v>7</v>
      </c>
      <c r="G2667" s="20">
        <v>6</v>
      </c>
      <c r="H2667" s="21">
        <v>7</v>
      </c>
      <c r="I2667" s="19">
        <v>6.833333333333333</v>
      </c>
      <c r="J2667" t="s">
        <v>17</v>
      </c>
      <c r="K2667" s="18">
        <v>120.6</v>
      </c>
      <c r="L2667" s="18">
        <v>128.91</v>
      </c>
      <c r="M2667" s="18"/>
      <c r="N2667" s="18"/>
    </row>
    <row r="2668" spans="1:14" ht="15" x14ac:dyDescent="0.25">
      <c r="A2668" t="str">
        <f t="shared" si="41"/>
        <v>VN1714A3211</v>
      </c>
      <c r="B2668" s="17" t="s">
        <v>156</v>
      </c>
      <c r="C2668" s="16" t="s">
        <v>153</v>
      </c>
      <c r="D2668" t="s">
        <v>35</v>
      </c>
      <c r="E2668" s="16" t="s">
        <v>155</v>
      </c>
      <c r="F2668">
        <v>1</v>
      </c>
      <c r="G2668" s="20">
        <v>12.5</v>
      </c>
      <c r="H2668" s="21">
        <v>1</v>
      </c>
      <c r="I2668" s="19">
        <v>13.333333333333334</v>
      </c>
      <c r="J2668" t="s">
        <v>17</v>
      </c>
      <c r="K2668" s="18">
        <v>120.6</v>
      </c>
      <c r="L2668" s="18">
        <v>128.91</v>
      </c>
      <c r="M2668" s="18"/>
      <c r="N2668" s="18"/>
    </row>
    <row r="2669" spans="1:14" ht="15" x14ac:dyDescent="0.25">
      <c r="A2669" t="str">
        <f t="shared" si="41"/>
        <v>VN1714A3212</v>
      </c>
      <c r="B2669" s="17" t="s">
        <v>156</v>
      </c>
      <c r="C2669" s="16" t="s">
        <v>153</v>
      </c>
      <c r="D2669" t="s">
        <v>35</v>
      </c>
      <c r="E2669" s="16" t="s">
        <v>155</v>
      </c>
      <c r="F2669">
        <v>2</v>
      </c>
      <c r="G2669" s="20">
        <v>12.75</v>
      </c>
      <c r="H2669" s="21">
        <v>2</v>
      </c>
      <c r="I2669" s="19">
        <v>13.583333333333334</v>
      </c>
      <c r="J2669" t="s">
        <v>17</v>
      </c>
      <c r="K2669" s="18">
        <v>120.6</v>
      </c>
      <c r="L2669" s="18">
        <v>128.91</v>
      </c>
      <c r="M2669" s="18"/>
      <c r="N2669" s="18"/>
    </row>
    <row r="2670" spans="1:14" ht="15" x14ac:dyDescent="0.25">
      <c r="A2670" t="str">
        <f t="shared" si="41"/>
        <v>VN1714A3213</v>
      </c>
      <c r="B2670" s="17" t="s">
        <v>156</v>
      </c>
      <c r="C2670" s="16" t="s">
        <v>153</v>
      </c>
      <c r="D2670" t="s">
        <v>35</v>
      </c>
      <c r="E2670" s="16" t="s">
        <v>155</v>
      </c>
      <c r="F2670">
        <v>3</v>
      </c>
      <c r="G2670" s="20">
        <v>12.5</v>
      </c>
      <c r="H2670" s="21">
        <v>3</v>
      </c>
      <c r="I2670" s="19">
        <v>13.333333333333334</v>
      </c>
      <c r="J2670" t="s">
        <v>17</v>
      </c>
      <c r="K2670" s="18">
        <v>120.6</v>
      </c>
      <c r="L2670" s="18">
        <v>128.91</v>
      </c>
      <c r="M2670" s="18"/>
      <c r="N2670" s="18"/>
    </row>
    <row r="2671" spans="1:14" ht="15" x14ac:dyDescent="0.25">
      <c r="A2671" t="str">
        <f t="shared" si="41"/>
        <v>VN1714A3214</v>
      </c>
      <c r="B2671" s="17" t="s">
        <v>156</v>
      </c>
      <c r="C2671" s="16" t="s">
        <v>153</v>
      </c>
      <c r="D2671" t="s">
        <v>35</v>
      </c>
      <c r="E2671" s="16" t="s">
        <v>155</v>
      </c>
      <c r="F2671">
        <v>4</v>
      </c>
      <c r="G2671" s="20">
        <v>13</v>
      </c>
      <c r="H2671" s="21">
        <v>4</v>
      </c>
      <c r="I2671" s="19">
        <v>13.833333333333334</v>
      </c>
      <c r="J2671" t="s">
        <v>17</v>
      </c>
      <c r="K2671" s="18">
        <v>120.6</v>
      </c>
      <c r="L2671" s="18">
        <v>128.91</v>
      </c>
      <c r="M2671" s="18"/>
      <c r="N2671" s="18"/>
    </row>
    <row r="2672" spans="1:14" ht="15" x14ac:dyDescent="0.25">
      <c r="A2672" t="str">
        <f t="shared" si="41"/>
        <v>VN1714A3215</v>
      </c>
      <c r="B2672" s="17" t="s">
        <v>156</v>
      </c>
      <c r="C2672" s="16" t="s">
        <v>153</v>
      </c>
      <c r="D2672" t="s">
        <v>35</v>
      </c>
      <c r="E2672" s="16" t="s">
        <v>155</v>
      </c>
      <c r="F2672">
        <v>5</v>
      </c>
      <c r="G2672" s="20">
        <v>12.75</v>
      </c>
      <c r="H2672" s="21">
        <v>5</v>
      </c>
      <c r="I2672" s="19">
        <v>13.583333333333334</v>
      </c>
      <c r="J2672" t="s">
        <v>17</v>
      </c>
      <c r="K2672" s="18">
        <v>120.6</v>
      </c>
      <c r="L2672" s="18">
        <v>128.91</v>
      </c>
      <c r="M2672" s="18"/>
      <c r="N2672" s="18"/>
    </row>
    <row r="2673" spans="1:14" ht="15" x14ac:dyDescent="0.25">
      <c r="A2673" t="str">
        <f t="shared" si="41"/>
        <v>VN1714A3216</v>
      </c>
      <c r="B2673" s="17" t="s">
        <v>156</v>
      </c>
      <c r="C2673" s="16" t="s">
        <v>153</v>
      </c>
      <c r="D2673" t="s">
        <v>35</v>
      </c>
      <c r="E2673" s="16" t="s">
        <v>155</v>
      </c>
      <c r="F2673">
        <v>6</v>
      </c>
      <c r="G2673" s="20">
        <v>12.583333333333334</v>
      </c>
      <c r="H2673" s="21">
        <v>6</v>
      </c>
      <c r="I2673" s="19">
        <v>13.416666666666666</v>
      </c>
      <c r="J2673" t="s">
        <v>17</v>
      </c>
      <c r="K2673" s="18">
        <v>120.6</v>
      </c>
      <c r="L2673" s="18">
        <v>128.91</v>
      </c>
      <c r="M2673" s="18"/>
      <c r="N2673" s="18"/>
    </row>
    <row r="2674" spans="1:14" ht="15" x14ac:dyDescent="0.25">
      <c r="A2674" t="str">
        <f t="shared" si="41"/>
        <v>VN1714A3217</v>
      </c>
      <c r="B2674" s="15" t="s">
        <v>156</v>
      </c>
      <c r="C2674" s="16" t="s">
        <v>153</v>
      </c>
      <c r="D2674" t="s">
        <v>35</v>
      </c>
      <c r="E2674" s="16" t="s">
        <v>155</v>
      </c>
      <c r="F2674">
        <v>7</v>
      </c>
      <c r="G2674" s="20">
        <v>13.083333333333334</v>
      </c>
      <c r="H2674" s="21">
        <v>7</v>
      </c>
      <c r="I2674" s="19">
        <v>13.916666666666666</v>
      </c>
      <c r="J2674" t="s">
        <v>17</v>
      </c>
      <c r="K2674" s="18">
        <v>120.6</v>
      </c>
      <c r="L2674" s="18">
        <v>128.91</v>
      </c>
      <c r="M2674" s="18"/>
      <c r="N2674" s="18"/>
    </row>
    <row r="2675" spans="1:14" ht="15" x14ac:dyDescent="0.25">
      <c r="A2675" t="str">
        <f t="shared" si="41"/>
        <v>VN1263A3211</v>
      </c>
      <c r="B2675" s="17" t="s">
        <v>191</v>
      </c>
      <c r="C2675" s="16" t="s">
        <v>153</v>
      </c>
      <c r="D2675" t="s">
        <v>27</v>
      </c>
      <c r="E2675" s="16" t="s">
        <v>190</v>
      </c>
      <c r="F2675">
        <v>1</v>
      </c>
      <c r="G2675" s="20">
        <v>1.8333333333333335</v>
      </c>
      <c r="H2675" s="21">
        <v>1</v>
      </c>
      <c r="I2675" s="19">
        <v>3.6666666666666665</v>
      </c>
      <c r="J2675" t="s">
        <v>17</v>
      </c>
      <c r="K2675" s="18">
        <v>256.83999999999997</v>
      </c>
      <c r="L2675" s="18">
        <v>276.05</v>
      </c>
      <c r="M2675" s="18"/>
      <c r="N2675" s="18"/>
    </row>
    <row r="2676" spans="1:14" ht="15" x14ac:dyDescent="0.25">
      <c r="A2676" t="str">
        <f t="shared" si="41"/>
        <v>VN1263A3212</v>
      </c>
      <c r="B2676" s="17" t="s">
        <v>191</v>
      </c>
      <c r="C2676" s="16" t="s">
        <v>153</v>
      </c>
      <c r="D2676" t="s">
        <v>27</v>
      </c>
      <c r="E2676" s="16" t="s">
        <v>190</v>
      </c>
      <c r="F2676">
        <v>2</v>
      </c>
      <c r="G2676" s="20">
        <v>2</v>
      </c>
      <c r="H2676" s="21">
        <v>2</v>
      </c>
      <c r="I2676" s="19">
        <v>3.8333333333333335</v>
      </c>
      <c r="J2676" t="s">
        <v>17</v>
      </c>
      <c r="K2676" s="18">
        <v>256.83999999999997</v>
      </c>
      <c r="L2676" s="18">
        <v>276.05</v>
      </c>
      <c r="M2676" s="18"/>
      <c r="N2676" s="18"/>
    </row>
    <row r="2677" spans="1:14" ht="15" x14ac:dyDescent="0.25">
      <c r="A2677" t="str">
        <f t="shared" si="41"/>
        <v>VN1263A3213</v>
      </c>
      <c r="B2677" s="17" t="s">
        <v>191</v>
      </c>
      <c r="C2677" s="16" t="s">
        <v>153</v>
      </c>
      <c r="D2677" t="s">
        <v>27</v>
      </c>
      <c r="E2677" s="16" t="s">
        <v>190</v>
      </c>
      <c r="F2677">
        <v>3</v>
      </c>
      <c r="G2677" s="20">
        <v>1.8333333333333335</v>
      </c>
      <c r="H2677" s="21">
        <v>3</v>
      </c>
      <c r="I2677" s="19">
        <v>3.6666666666666665</v>
      </c>
      <c r="J2677" t="s">
        <v>17</v>
      </c>
      <c r="K2677" s="18">
        <v>256.83999999999997</v>
      </c>
      <c r="L2677" s="18">
        <v>276.05</v>
      </c>
      <c r="M2677" s="18"/>
      <c r="N2677" s="18"/>
    </row>
    <row r="2678" spans="1:14" ht="15" x14ac:dyDescent="0.25">
      <c r="A2678" t="str">
        <f t="shared" si="41"/>
        <v>VN1263A3214</v>
      </c>
      <c r="B2678" s="17" t="s">
        <v>191</v>
      </c>
      <c r="C2678" s="16" t="s">
        <v>153</v>
      </c>
      <c r="D2678" t="s">
        <v>27</v>
      </c>
      <c r="E2678" s="16" t="s">
        <v>190</v>
      </c>
      <c r="F2678">
        <v>4</v>
      </c>
      <c r="G2678" s="20">
        <v>1.8333333333333335</v>
      </c>
      <c r="H2678" s="21">
        <v>4</v>
      </c>
      <c r="I2678" s="19">
        <v>3.6666666666666665</v>
      </c>
      <c r="J2678" t="s">
        <v>17</v>
      </c>
      <c r="K2678" s="18">
        <v>256.83999999999997</v>
      </c>
      <c r="L2678" s="18">
        <v>276.05</v>
      </c>
      <c r="M2678" s="18"/>
      <c r="N2678" s="18"/>
    </row>
    <row r="2679" spans="1:14" ht="15" x14ac:dyDescent="0.25">
      <c r="A2679" t="str">
        <f t="shared" si="41"/>
        <v>VN1263A3215</v>
      </c>
      <c r="B2679" s="17" t="s">
        <v>191</v>
      </c>
      <c r="C2679" s="16" t="s">
        <v>153</v>
      </c>
      <c r="D2679" t="s">
        <v>27</v>
      </c>
      <c r="E2679" s="16" t="s">
        <v>190</v>
      </c>
      <c r="F2679">
        <v>5</v>
      </c>
      <c r="G2679" s="20">
        <v>2</v>
      </c>
      <c r="H2679" s="21">
        <v>5</v>
      </c>
      <c r="I2679" s="19">
        <v>3.8333333333333335</v>
      </c>
      <c r="J2679" t="s">
        <v>17</v>
      </c>
      <c r="K2679" s="18">
        <v>256.83999999999997</v>
      </c>
      <c r="L2679" s="18">
        <v>276.05</v>
      </c>
      <c r="M2679" s="18"/>
      <c r="N2679" s="18"/>
    </row>
    <row r="2680" spans="1:14" ht="15" x14ac:dyDescent="0.25">
      <c r="A2680" t="str">
        <f t="shared" si="41"/>
        <v>VN1263A3216</v>
      </c>
      <c r="B2680" s="17" t="s">
        <v>191</v>
      </c>
      <c r="C2680" s="16" t="s">
        <v>153</v>
      </c>
      <c r="D2680" t="s">
        <v>27</v>
      </c>
      <c r="E2680" s="16" t="s">
        <v>190</v>
      </c>
      <c r="F2680">
        <v>6</v>
      </c>
      <c r="G2680" s="20">
        <v>1.8333333333333335</v>
      </c>
      <c r="H2680" s="21">
        <v>6</v>
      </c>
      <c r="I2680" s="19">
        <v>3.6666666666666665</v>
      </c>
      <c r="J2680" t="s">
        <v>17</v>
      </c>
      <c r="K2680" s="18">
        <v>256.83999999999997</v>
      </c>
      <c r="L2680" s="18">
        <v>276.05</v>
      </c>
      <c r="M2680" s="18"/>
      <c r="N2680" s="18"/>
    </row>
    <row r="2681" spans="1:14" ht="15" x14ac:dyDescent="0.25">
      <c r="A2681" t="str">
        <f t="shared" si="41"/>
        <v>VN1263A3217</v>
      </c>
      <c r="B2681" s="17" t="s">
        <v>191</v>
      </c>
      <c r="C2681" s="16" t="s">
        <v>153</v>
      </c>
      <c r="D2681" t="s">
        <v>27</v>
      </c>
      <c r="E2681" s="16" t="s">
        <v>190</v>
      </c>
      <c r="F2681">
        <v>7</v>
      </c>
      <c r="G2681" s="20">
        <v>1.8333333333333335</v>
      </c>
      <c r="H2681" s="21">
        <v>7</v>
      </c>
      <c r="I2681" s="19">
        <v>3.6666666666666665</v>
      </c>
      <c r="J2681" t="s">
        <v>17</v>
      </c>
      <c r="K2681" s="18">
        <v>256.83999999999997</v>
      </c>
      <c r="L2681" s="18">
        <v>276.05</v>
      </c>
      <c r="M2681" s="18"/>
      <c r="N2681" s="18"/>
    </row>
    <row r="2682" spans="1:14" ht="15" x14ac:dyDescent="0.25">
      <c r="A2682" t="str">
        <f t="shared" si="41"/>
        <v>VN1265A3211</v>
      </c>
      <c r="B2682" s="17" t="s">
        <v>191</v>
      </c>
      <c r="C2682" s="16" t="s">
        <v>153</v>
      </c>
      <c r="D2682" t="s">
        <v>27</v>
      </c>
      <c r="E2682" s="16" t="s">
        <v>355</v>
      </c>
      <c r="F2682">
        <v>1</v>
      </c>
      <c r="G2682" s="20">
        <v>9.3333333333333339</v>
      </c>
      <c r="H2682" s="21">
        <v>1</v>
      </c>
      <c r="I2682" s="19">
        <v>11.166666666666666</v>
      </c>
      <c r="J2682" t="s">
        <v>17</v>
      </c>
      <c r="K2682" s="18">
        <v>256.83999999999997</v>
      </c>
      <c r="L2682" s="18">
        <v>276.05</v>
      </c>
      <c r="M2682" s="18"/>
      <c r="N2682" s="18"/>
    </row>
    <row r="2683" spans="1:14" ht="15" x14ac:dyDescent="0.25">
      <c r="A2683" t="str">
        <f t="shared" si="41"/>
        <v>VN1265A3212</v>
      </c>
      <c r="B2683" s="17" t="s">
        <v>191</v>
      </c>
      <c r="C2683" s="16" t="s">
        <v>153</v>
      </c>
      <c r="D2683" t="s">
        <v>27</v>
      </c>
      <c r="E2683" s="16" t="s">
        <v>355</v>
      </c>
      <c r="F2683">
        <v>2</v>
      </c>
      <c r="G2683" s="20">
        <v>9.5</v>
      </c>
      <c r="H2683" s="21">
        <v>2</v>
      </c>
      <c r="I2683" s="19">
        <v>11.333333333333334</v>
      </c>
      <c r="J2683" t="s">
        <v>17</v>
      </c>
      <c r="K2683" s="18">
        <v>256.83999999999997</v>
      </c>
      <c r="L2683" s="18">
        <v>276.05</v>
      </c>
      <c r="M2683" s="18"/>
      <c r="N2683" s="18"/>
    </row>
    <row r="2684" spans="1:14" ht="15" x14ac:dyDescent="0.25">
      <c r="A2684" t="str">
        <f t="shared" si="41"/>
        <v>VN1265A3213</v>
      </c>
      <c r="B2684" s="17" t="s">
        <v>191</v>
      </c>
      <c r="C2684" s="16" t="s">
        <v>153</v>
      </c>
      <c r="D2684" t="s">
        <v>27</v>
      </c>
      <c r="E2684" s="16" t="s">
        <v>355</v>
      </c>
      <c r="F2684">
        <v>3</v>
      </c>
      <c r="G2684" s="20">
        <v>9.4166666666666661</v>
      </c>
      <c r="H2684" s="21">
        <v>3</v>
      </c>
      <c r="I2684" s="19">
        <v>11.25</v>
      </c>
      <c r="J2684" t="s">
        <v>17</v>
      </c>
      <c r="K2684" s="18">
        <v>256.83999999999997</v>
      </c>
      <c r="L2684" s="18">
        <v>276.05</v>
      </c>
      <c r="M2684" s="18"/>
      <c r="N2684" s="18"/>
    </row>
    <row r="2685" spans="1:14" ht="15" x14ac:dyDescent="0.25">
      <c r="A2685" t="str">
        <f t="shared" si="41"/>
        <v>VN1265A3214</v>
      </c>
      <c r="B2685" s="17" t="s">
        <v>191</v>
      </c>
      <c r="C2685" s="16" t="s">
        <v>153</v>
      </c>
      <c r="D2685" t="s">
        <v>27</v>
      </c>
      <c r="E2685" s="16" t="s">
        <v>355</v>
      </c>
      <c r="F2685">
        <v>4</v>
      </c>
      <c r="G2685" s="20">
        <v>9.5</v>
      </c>
      <c r="H2685" s="21">
        <v>4</v>
      </c>
      <c r="I2685" s="19">
        <v>11.333333333333334</v>
      </c>
      <c r="J2685" t="s">
        <v>17</v>
      </c>
      <c r="K2685" s="18">
        <v>256.83999999999997</v>
      </c>
      <c r="L2685" s="18">
        <v>276.05</v>
      </c>
      <c r="M2685" s="18"/>
      <c r="N2685" s="18"/>
    </row>
    <row r="2686" spans="1:14" ht="15" x14ac:dyDescent="0.25">
      <c r="A2686" t="str">
        <f t="shared" si="41"/>
        <v>VN1265A3215</v>
      </c>
      <c r="B2686" s="17" t="s">
        <v>191</v>
      </c>
      <c r="C2686" s="16" t="s">
        <v>153</v>
      </c>
      <c r="D2686" t="s">
        <v>27</v>
      </c>
      <c r="E2686" s="16" t="s">
        <v>355</v>
      </c>
      <c r="F2686">
        <v>5</v>
      </c>
      <c r="G2686" s="20">
        <v>9.5</v>
      </c>
      <c r="H2686" s="21">
        <v>5</v>
      </c>
      <c r="I2686" s="19">
        <v>11.333333333333334</v>
      </c>
      <c r="J2686" t="s">
        <v>17</v>
      </c>
      <c r="K2686" s="18">
        <v>256.83999999999997</v>
      </c>
      <c r="L2686" s="18">
        <v>276.05</v>
      </c>
      <c r="M2686" s="18"/>
      <c r="N2686" s="18"/>
    </row>
    <row r="2687" spans="1:14" ht="15" x14ac:dyDescent="0.25">
      <c r="A2687" t="str">
        <f t="shared" si="41"/>
        <v>VN1265A3216</v>
      </c>
      <c r="B2687" s="17" t="s">
        <v>191</v>
      </c>
      <c r="C2687" s="16" t="s">
        <v>153</v>
      </c>
      <c r="D2687" t="s">
        <v>27</v>
      </c>
      <c r="E2687" s="16" t="s">
        <v>355</v>
      </c>
      <c r="F2687">
        <v>6</v>
      </c>
      <c r="G2687" s="20">
        <v>9.5</v>
      </c>
      <c r="H2687" s="21">
        <v>6</v>
      </c>
      <c r="I2687" s="19">
        <v>11.333333333333334</v>
      </c>
      <c r="J2687" t="s">
        <v>17</v>
      </c>
      <c r="K2687" s="18">
        <v>256.83999999999997</v>
      </c>
      <c r="L2687" s="18">
        <v>276.05</v>
      </c>
      <c r="M2687" s="18"/>
      <c r="N2687" s="18"/>
    </row>
    <row r="2688" spans="1:14" ht="15" x14ac:dyDescent="0.25">
      <c r="A2688" t="str">
        <f t="shared" si="41"/>
        <v>VN1265A3217</v>
      </c>
      <c r="B2688" s="17" t="s">
        <v>191</v>
      </c>
      <c r="C2688" s="16" t="s">
        <v>153</v>
      </c>
      <c r="D2688" t="s">
        <v>27</v>
      </c>
      <c r="E2688" s="16" t="s">
        <v>355</v>
      </c>
      <c r="F2688">
        <v>7</v>
      </c>
      <c r="G2688" s="20">
        <v>9</v>
      </c>
      <c r="H2688" s="21">
        <v>7</v>
      </c>
      <c r="I2688" s="19">
        <v>10.833333333333334</v>
      </c>
      <c r="J2688" t="s">
        <v>17</v>
      </c>
      <c r="K2688" s="18">
        <v>256.83999999999997</v>
      </c>
      <c r="L2688" s="18">
        <v>276.05</v>
      </c>
      <c r="M2688" s="18"/>
      <c r="N2688" s="18"/>
    </row>
    <row r="2689" spans="1:14" ht="15" x14ac:dyDescent="0.25">
      <c r="A2689" t="str">
        <f t="shared" si="41"/>
        <v>VN1267A3214</v>
      </c>
      <c r="B2689" s="17" t="s">
        <v>191</v>
      </c>
      <c r="C2689" s="16" t="s">
        <v>153</v>
      </c>
      <c r="D2689" t="s">
        <v>27</v>
      </c>
      <c r="E2689" s="16" t="s">
        <v>776</v>
      </c>
      <c r="F2689">
        <v>4</v>
      </c>
      <c r="G2689" s="20">
        <v>12.5</v>
      </c>
      <c r="H2689" s="21">
        <v>4</v>
      </c>
      <c r="I2689" s="19">
        <v>14.333333333333334</v>
      </c>
      <c r="J2689" t="s">
        <v>17</v>
      </c>
      <c r="K2689" s="18">
        <v>256.83999999999997</v>
      </c>
      <c r="L2689" s="18">
        <v>276.05</v>
      </c>
      <c r="M2689" s="18"/>
      <c r="N2689" s="18"/>
    </row>
    <row r="2690" spans="1:14" ht="15" x14ac:dyDescent="0.25">
      <c r="A2690" t="str">
        <f t="shared" si="41"/>
        <v>VN1269A3211</v>
      </c>
      <c r="B2690" s="17" t="s">
        <v>191</v>
      </c>
      <c r="C2690" s="16" t="s">
        <v>153</v>
      </c>
      <c r="D2690" t="s">
        <v>27</v>
      </c>
      <c r="E2690" s="16" t="s">
        <v>486</v>
      </c>
      <c r="F2690">
        <v>1</v>
      </c>
      <c r="G2690" s="20">
        <v>13.916666666666666</v>
      </c>
      <c r="H2690" s="21">
        <v>1</v>
      </c>
      <c r="I2690" s="19">
        <v>15.75</v>
      </c>
      <c r="J2690" t="s">
        <v>17</v>
      </c>
      <c r="K2690" s="18">
        <v>256.83999999999997</v>
      </c>
      <c r="L2690" s="18">
        <v>276.05</v>
      </c>
      <c r="M2690" s="18"/>
      <c r="N2690" s="18"/>
    </row>
    <row r="2691" spans="1:14" ht="15" x14ac:dyDescent="0.25">
      <c r="A2691" t="str">
        <f t="shared" ref="A2691:A2754" si="42">E2691&amp;J2691&amp;F2691</f>
        <v>VN1269A3212</v>
      </c>
      <c r="B2691" s="17" t="s">
        <v>191</v>
      </c>
      <c r="C2691" s="16" t="s">
        <v>153</v>
      </c>
      <c r="D2691" t="s">
        <v>27</v>
      </c>
      <c r="E2691" s="16" t="s">
        <v>486</v>
      </c>
      <c r="F2691">
        <v>2</v>
      </c>
      <c r="G2691" s="20">
        <v>13.916666666666666</v>
      </c>
      <c r="H2691" s="21">
        <v>2</v>
      </c>
      <c r="I2691" s="19">
        <v>15.75</v>
      </c>
      <c r="J2691" t="s">
        <v>17</v>
      </c>
      <c r="K2691" s="18">
        <v>256.83999999999997</v>
      </c>
      <c r="L2691" s="18">
        <v>276.05</v>
      </c>
      <c r="M2691" s="18"/>
      <c r="N2691" s="18"/>
    </row>
    <row r="2692" spans="1:14" ht="15" x14ac:dyDescent="0.25">
      <c r="A2692" t="str">
        <f t="shared" si="42"/>
        <v>VN1269A3213</v>
      </c>
      <c r="B2692" s="17" t="s">
        <v>191</v>
      </c>
      <c r="C2692" s="16" t="s">
        <v>153</v>
      </c>
      <c r="D2692" t="s">
        <v>27</v>
      </c>
      <c r="E2692" s="16" t="s">
        <v>486</v>
      </c>
      <c r="F2692">
        <v>3</v>
      </c>
      <c r="G2692" s="20">
        <v>13.916666666666666</v>
      </c>
      <c r="H2692" s="21">
        <v>3</v>
      </c>
      <c r="I2692" s="19">
        <v>15.75</v>
      </c>
      <c r="J2692" t="s">
        <v>17</v>
      </c>
      <c r="K2692" s="18">
        <v>256.83999999999997</v>
      </c>
      <c r="L2692" s="18">
        <v>276.05</v>
      </c>
      <c r="M2692" s="18"/>
      <c r="N2692" s="18"/>
    </row>
    <row r="2693" spans="1:14" ht="15" x14ac:dyDescent="0.25">
      <c r="A2693" t="str">
        <f t="shared" si="42"/>
        <v>VN1269A3214</v>
      </c>
      <c r="B2693" s="17" t="s">
        <v>191</v>
      </c>
      <c r="C2693" s="16" t="s">
        <v>153</v>
      </c>
      <c r="D2693" t="s">
        <v>27</v>
      </c>
      <c r="E2693" s="16" t="s">
        <v>486</v>
      </c>
      <c r="F2693">
        <v>4</v>
      </c>
      <c r="G2693" s="20">
        <v>14.333333333333334</v>
      </c>
      <c r="H2693" s="21">
        <v>4</v>
      </c>
      <c r="I2693" s="19">
        <v>16.166666666666668</v>
      </c>
      <c r="J2693" t="s">
        <v>17</v>
      </c>
      <c r="K2693" s="18">
        <v>256.83999999999997</v>
      </c>
      <c r="L2693" s="18">
        <v>276.05</v>
      </c>
      <c r="M2693" s="18"/>
      <c r="N2693" s="18"/>
    </row>
    <row r="2694" spans="1:14" ht="15" x14ac:dyDescent="0.25">
      <c r="A2694" t="str">
        <f t="shared" si="42"/>
        <v>VN1269A3215</v>
      </c>
      <c r="B2694" s="17" t="s">
        <v>191</v>
      </c>
      <c r="C2694" s="16" t="s">
        <v>153</v>
      </c>
      <c r="D2694" t="s">
        <v>27</v>
      </c>
      <c r="E2694" s="16" t="s">
        <v>486</v>
      </c>
      <c r="F2694">
        <v>5</v>
      </c>
      <c r="G2694" s="20">
        <v>14.5</v>
      </c>
      <c r="H2694" s="21">
        <v>5</v>
      </c>
      <c r="I2694" s="19">
        <v>16.333333333333332</v>
      </c>
      <c r="J2694" t="s">
        <v>17</v>
      </c>
      <c r="K2694" s="18">
        <v>256.83999999999997</v>
      </c>
      <c r="L2694" s="18">
        <v>276.05</v>
      </c>
      <c r="M2694" s="18"/>
      <c r="N2694" s="18"/>
    </row>
    <row r="2695" spans="1:14" ht="15" x14ac:dyDescent="0.25">
      <c r="A2695" t="str">
        <f t="shared" si="42"/>
        <v>VN1269A3216</v>
      </c>
      <c r="B2695" s="17" t="s">
        <v>191</v>
      </c>
      <c r="C2695" s="16" t="s">
        <v>153</v>
      </c>
      <c r="D2695" t="s">
        <v>27</v>
      </c>
      <c r="E2695" s="16" t="s">
        <v>486</v>
      </c>
      <c r="F2695">
        <v>6</v>
      </c>
      <c r="G2695" s="20">
        <v>13.75</v>
      </c>
      <c r="H2695" s="21">
        <v>6</v>
      </c>
      <c r="I2695" s="19">
        <v>15.583333333333334</v>
      </c>
      <c r="J2695" t="s">
        <v>17</v>
      </c>
      <c r="K2695" s="18">
        <v>256.83999999999997</v>
      </c>
      <c r="L2695" s="18">
        <v>276.05</v>
      </c>
      <c r="M2695" s="18"/>
      <c r="N2695" s="18"/>
    </row>
    <row r="2696" spans="1:14" ht="15" x14ac:dyDescent="0.25">
      <c r="A2696" t="str">
        <f t="shared" si="42"/>
        <v>VN1269A3217</v>
      </c>
      <c r="B2696" s="15" t="s">
        <v>191</v>
      </c>
      <c r="C2696" s="16" t="s">
        <v>153</v>
      </c>
      <c r="D2696" t="s">
        <v>27</v>
      </c>
      <c r="E2696" s="16" t="s">
        <v>486</v>
      </c>
      <c r="F2696">
        <v>7</v>
      </c>
      <c r="G2696" s="20">
        <v>13.416666666666666</v>
      </c>
      <c r="H2696" s="21">
        <v>7</v>
      </c>
      <c r="I2696" s="19">
        <v>15.25</v>
      </c>
      <c r="J2696" t="s">
        <v>17</v>
      </c>
      <c r="K2696" s="18">
        <v>256.83999999999997</v>
      </c>
      <c r="L2696" s="18">
        <v>276.05</v>
      </c>
      <c r="M2696" s="18"/>
      <c r="N2696" s="18"/>
    </row>
    <row r="2697" spans="1:14" ht="15" x14ac:dyDescent="0.25">
      <c r="A2697" t="str">
        <f t="shared" si="42"/>
        <v>VN920A3211</v>
      </c>
      <c r="B2697" s="17" t="s">
        <v>62</v>
      </c>
      <c r="C2697" s="16" t="s">
        <v>52</v>
      </c>
      <c r="D2697" t="s">
        <v>35</v>
      </c>
      <c r="E2697" s="16" t="s">
        <v>49</v>
      </c>
      <c r="F2697">
        <v>1</v>
      </c>
      <c r="G2697" s="20">
        <v>12.916666666666666</v>
      </c>
      <c r="H2697" s="21">
        <v>1</v>
      </c>
      <c r="I2697" s="19">
        <v>14.083333333333334</v>
      </c>
      <c r="J2697" t="s">
        <v>17</v>
      </c>
      <c r="K2697" s="18">
        <v>282.11</v>
      </c>
      <c r="L2697" s="18">
        <v>241.11</v>
      </c>
      <c r="M2697" s="18"/>
      <c r="N2697" s="18"/>
    </row>
    <row r="2698" spans="1:14" ht="15" x14ac:dyDescent="0.25">
      <c r="A2698" t="str">
        <f t="shared" si="42"/>
        <v>VN920A3212</v>
      </c>
      <c r="B2698" s="17" t="s">
        <v>62</v>
      </c>
      <c r="C2698" s="16" t="s">
        <v>52</v>
      </c>
      <c r="D2698" t="s">
        <v>35</v>
      </c>
      <c r="E2698" s="16" t="s">
        <v>49</v>
      </c>
      <c r="F2698">
        <v>2</v>
      </c>
      <c r="G2698" s="20">
        <v>12.916666666666666</v>
      </c>
      <c r="H2698" s="21">
        <v>2</v>
      </c>
      <c r="I2698" s="19">
        <v>14.083333333333334</v>
      </c>
      <c r="J2698" t="s">
        <v>17</v>
      </c>
      <c r="K2698" s="18">
        <v>282.11</v>
      </c>
      <c r="L2698" s="18">
        <v>241.11</v>
      </c>
      <c r="M2698" s="18"/>
      <c r="N2698" s="18"/>
    </row>
    <row r="2699" spans="1:14" ht="15" x14ac:dyDescent="0.25">
      <c r="A2699" t="str">
        <f t="shared" si="42"/>
        <v>VN920A3213</v>
      </c>
      <c r="B2699" s="17" t="s">
        <v>62</v>
      </c>
      <c r="C2699" s="16" t="s">
        <v>52</v>
      </c>
      <c r="D2699" t="s">
        <v>35</v>
      </c>
      <c r="E2699" s="16" t="s">
        <v>49</v>
      </c>
      <c r="F2699">
        <v>3</v>
      </c>
      <c r="G2699" s="20">
        <v>12.916666666666666</v>
      </c>
      <c r="H2699" s="21">
        <v>3</v>
      </c>
      <c r="I2699" s="19">
        <v>14.083333333333334</v>
      </c>
      <c r="J2699" t="s">
        <v>17</v>
      </c>
      <c r="K2699" s="18">
        <v>282.11</v>
      </c>
      <c r="L2699" s="18">
        <v>241.11</v>
      </c>
      <c r="M2699" s="18"/>
      <c r="N2699" s="18"/>
    </row>
    <row r="2700" spans="1:14" ht="15" x14ac:dyDescent="0.25">
      <c r="A2700" t="str">
        <f t="shared" si="42"/>
        <v>VN920A3214</v>
      </c>
      <c r="B2700" s="17" t="s">
        <v>62</v>
      </c>
      <c r="C2700" s="16" t="s">
        <v>52</v>
      </c>
      <c r="D2700" t="s">
        <v>35</v>
      </c>
      <c r="E2700" s="16" t="s">
        <v>49</v>
      </c>
      <c r="F2700">
        <v>4</v>
      </c>
      <c r="G2700" s="20">
        <v>12.916666666666666</v>
      </c>
      <c r="H2700" s="21">
        <v>4</v>
      </c>
      <c r="I2700" s="19">
        <v>14.083333333333334</v>
      </c>
      <c r="J2700" t="s">
        <v>17</v>
      </c>
      <c r="K2700" s="18">
        <v>282.11</v>
      </c>
      <c r="L2700" s="18">
        <v>241.11</v>
      </c>
      <c r="M2700" s="18"/>
      <c r="N2700" s="18"/>
    </row>
    <row r="2701" spans="1:14" ht="15" x14ac:dyDescent="0.25">
      <c r="A2701" t="str">
        <f t="shared" si="42"/>
        <v>VN920A3215</v>
      </c>
      <c r="B2701" s="17" t="s">
        <v>62</v>
      </c>
      <c r="C2701" s="16" t="s">
        <v>52</v>
      </c>
      <c r="D2701" t="s">
        <v>35</v>
      </c>
      <c r="E2701" s="16" t="s">
        <v>49</v>
      </c>
      <c r="F2701">
        <v>5</v>
      </c>
      <c r="G2701" s="20">
        <v>12.916666666666666</v>
      </c>
      <c r="H2701" s="21">
        <v>5</v>
      </c>
      <c r="I2701" s="19">
        <v>14.083333333333334</v>
      </c>
      <c r="J2701" t="s">
        <v>17</v>
      </c>
      <c r="K2701" s="18">
        <v>282.11</v>
      </c>
      <c r="L2701" s="18">
        <v>241.11</v>
      </c>
      <c r="M2701" s="18"/>
      <c r="N2701" s="18"/>
    </row>
    <row r="2702" spans="1:14" ht="15" x14ac:dyDescent="0.25">
      <c r="A2702" t="str">
        <f t="shared" si="42"/>
        <v>VN920A3216</v>
      </c>
      <c r="B2702" s="17" t="s">
        <v>62</v>
      </c>
      <c r="C2702" s="16" t="s">
        <v>52</v>
      </c>
      <c r="D2702" t="s">
        <v>35</v>
      </c>
      <c r="E2702" s="16" t="s">
        <v>49</v>
      </c>
      <c r="F2702">
        <v>6</v>
      </c>
      <c r="G2702" s="20">
        <v>12.916666666666666</v>
      </c>
      <c r="H2702" s="21">
        <v>6</v>
      </c>
      <c r="I2702" s="19">
        <v>14.083333333333334</v>
      </c>
      <c r="J2702" t="s">
        <v>17</v>
      </c>
      <c r="K2702" s="18">
        <v>282.11</v>
      </c>
      <c r="L2702" s="18">
        <v>241.11</v>
      </c>
      <c r="M2702" s="18"/>
      <c r="N2702" s="18"/>
    </row>
    <row r="2703" spans="1:14" ht="15" x14ac:dyDescent="0.25">
      <c r="A2703" t="str">
        <f t="shared" si="42"/>
        <v>VN920A3217</v>
      </c>
      <c r="B2703" s="15" t="s">
        <v>62</v>
      </c>
      <c r="C2703" s="16" t="s">
        <v>52</v>
      </c>
      <c r="D2703" t="s">
        <v>35</v>
      </c>
      <c r="E2703" s="16" t="s">
        <v>49</v>
      </c>
      <c r="F2703">
        <v>7</v>
      </c>
      <c r="G2703" s="20">
        <v>12.916666666666666</v>
      </c>
      <c r="H2703" s="21">
        <v>7</v>
      </c>
      <c r="I2703" s="19">
        <v>14.083333333333334</v>
      </c>
      <c r="J2703" t="s">
        <v>17</v>
      </c>
      <c r="K2703" s="18">
        <v>282.11</v>
      </c>
      <c r="L2703" s="18">
        <v>241.11</v>
      </c>
      <c r="M2703" s="18"/>
      <c r="N2703" s="18"/>
    </row>
    <row r="2704" spans="1:14" ht="15" x14ac:dyDescent="0.25">
      <c r="A2704" t="str">
        <f t="shared" si="42"/>
        <v>VN921A3211</v>
      </c>
      <c r="B2704" s="17" t="s">
        <v>53</v>
      </c>
      <c r="C2704" s="16" t="s">
        <v>52</v>
      </c>
      <c r="D2704" t="s">
        <v>51</v>
      </c>
      <c r="E2704" s="16" t="s">
        <v>454</v>
      </c>
      <c r="F2704">
        <v>1</v>
      </c>
      <c r="G2704" s="20">
        <v>5.333333333333333</v>
      </c>
      <c r="H2704" s="21">
        <v>1</v>
      </c>
      <c r="I2704" s="19">
        <v>6.75</v>
      </c>
      <c r="J2704" t="s">
        <v>17</v>
      </c>
      <c r="K2704" s="18">
        <v>396.68</v>
      </c>
      <c r="L2704" s="18">
        <v>330.06</v>
      </c>
      <c r="M2704" s="18"/>
      <c r="N2704" s="18"/>
    </row>
    <row r="2705" spans="1:14" ht="15" x14ac:dyDescent="0.25">
      <c r="A2705" t="str">
        <f t="shared" si="42"/>
        <v>VN921A3212</v>
      </c>
      <c r="B2705" s="17" t="s">
        <v>53</v>
      </c>
      <c r="C2705" s="16" t="s">
        <v>52</v>
      </c>
      <c r="D2705" t="s">
        <v>51</v>
      </c>
      <c r="E2705" s="16" t="s">
        <v>454</v>
      </c>
      <c r="F2705">
        <v>2</v>
      </c>
      <c r="G2705" s="20">
        <v>5.166666666666667</v>
      </c>
      <c r="H2705" s="21">
        <v>2</v>
      </c>
      <c r="I2705" s="19">
        <v>6.583333333333333</v>
      </c>
      <c r="J2705" t="s">
        <v>17</v>
      </c>
      <c r="K2705" s="18">
        <v>396.68</v>
      </c>
      <c r="L2705" s="18">
        <v>330.06</v>
      </c>
      <c r="M2705" s="18"/>
      <c r="N2705" s="18"/>
    </row>
    <row r="2706" spans="1:14" ht="15" x14ac:dyDescent="0.25">
      <c r="A2706" t="str">
        <f t="shared" si="42"/>
        <v>VN921A3213</v>
      </c>
      <c r="B2706" s="17" t="s">
        <v>53</v>
      </c>
      <c r="C2706" s="16" t="s">
        <v>52</v>
      </c>
      <c r="D2706" t="s">
        <v>51</v>
      </c>
      <c r="E2706" s="16" t="s">
        <v>454</v>
      </c>
      <c r="F2706">
        <v>3</v>
      </c>
      <c r="G2706" s="20">
        <v>5.166666666666667</v>
      </c>
      <c r="H2706" s="21">
        <v>3</v>
      </c>
      <c r="I2706" s="19">
        <v>6.583333333333333</v>
      </c>
      <c r="J2706" t="s">
        <v>17</v>
      </c>
      <c r="K2706" s="18">
        <v>396.68</v>
      </c>
      <c r="L2706" s="18">
        <v>330.06</v>
      </c>
      <c r="M2706" s="18"/>
      <c r="N2706" s="18"/>
    </row>
    <row r="2707" spans="1:14" ht="15" x14ac:dyDescent="0.25">
      <c r="A2707" t="str">
        <f t="shared" si="42"/>
        <v>VN921A3214</v>
      </c>
      <c r="B2707" s="17" t="s">
        <v>53</v>
      </c>
      <c r="C2707" s="16" t="s">
        <v>52</v>
      </c>
      <c r="D2707" t="s">
        <v>51</v>
      </c>
      <c r="E2707" s="16" t="s">
        <v>454</v>
      </c>
      <c r="F2707">
        <v>4</v>
      </c>
      <c r="G2707" s="20">
        <v>5.166666666666667</v>
      </c>
      <c r="H2707" s="21">
        <v>4</v>
      </c>
      <c r="I2707" s="19">
        <v>6.583333333333333</v>
      </c>
      <c r="J2707" t="s">
        <v>17</v>
      </c>
      <c r="K2707" s="18">
        <v>396.68</v>
      </c>
      <c r="L2707" s="18">
        <v>330.06</v>
      </c>
      <c r="M2707" s="18"/>
      <c r="N2707" s="18"/>
    </row>
    <row r="2708" spans="1:14" ht="15" x14ac:dyDescent="0.25">
      <c r="A2708" t="str">
        <f t="shared" si="42"/>
        <v>VN921A3215</v>
      </c>
      <c r="B2708" s="17" t="s">
        <v>53</v>
      </c>
      <c r="C2708" s="16" t="s">
        <v>52</v>
      </c>
      <c r="D2708" t="s">
        <v>51</v>
      </c>
      <c r="E2708" s="16" t="s">
        <v>454</v>
      </c>
      <c r="F2708">
        <v>5</v>
      </c>
      <c r="G2708" s="20">
        <v>5.166666666666667</v>
      </c>
      <c r="H2708" s="21">
        <v>5</v>
      </c>
      <c r="I2708" s="19">
        <v>6.583333333333333</v>
      </c>
      <c r="J2708" t="s">
        <v>17</v>
      </c>
      <c r="K2708" s="18">
        <v>396.68</v>
      </c>
      <c r="L2708" s="18">
        <v>330.06</v>
      </c>
      <c r="M2708" s="18"/>
      <c r="N2708" s="18"/>
    </row>
    <row r="2709" spans="1:14" ht="15" x14ac:dyDescent="0.25">
      <c r="A2709" t="str">
        <f t="shared" si="42"/>
        <v>VN921A3216</v>
      </c>
      <c r="B2709" s="17" t="s">
        <v>53</v>
      </c>
      <c r="C2709" s="16" t="s">
        <v>52</v>
      </c>
      <c r="D2709" t="s">
        <v>51</v>
      </c>
      <c r="E2709" s="16" t="s">
        <v>454</v>
      </c>
      <c r="F2709">
        <v>6</v>
      </c>
      <c r="G2709" s="20">
        <v>5.166666666666667</v>
      </c>
      <c r="H2709" s="21">
        <v>6</v>
      </c>
      <c r="I2709" s="19">
        <v>6.583333333333333</v>
      </c>
      <c r="J2709" t="s">
        <v>17</v>
      </c>
      <c r="K2709" s="18">
        <v>396.68</v>
      </c>
      <c r="L2709" s="18">
        <v>330.06</v>
      </c>
      <c r="M2709" s="18"/>
      <c r="N2709" s="18"/>
    </row>
    <row r="2710" spans="1:14" ht="15" x14ac:dyDescent="0.25">
      <c r="A2710" t="str">
        <f t="shared" si="42"/>
        <v>VN921A3217</v>
      </c>
      <c r="B2710" s="15" t="s">
        <v>53</v>
      </c>
      <c r="C2710" s="16" t="s">
        <v>52</v>
      </c>
      <c r="D2710" t="s">
        <v>51</v>
      </c>
      <c r="E2710" s="16" t="s">
        <v>454</v>
      </c>
      <c r="F2710">
        <v>7</v>
      </c>
      <c r="G2710" s="20">
        <v>5.416666666666667</v>
      </c>
      <c r="H2710" s="21">
        <v>7</v>
      </c>
      <c r="I2710" s="19">
        <v>6.666666666666667</v>
      </c>
      <c r="J2710" t="s">
        <v>17</v>
      </c>
      <c r="K2710" s="18">
        <v>396.68</v>
      </c>
      <c r="L2710" s="18">
        <v>330.06</v>
      </c>
      <c r="M2710" s="18"/>
      <c r="N2710" s="18"/>
    </row>
    <row r="2711" spans="1:14" ht="15" x14ac:dyDescent="0.25">
      <c r="A2711" t="str">
        <f t="shared" si="42"/>
        <v>VN697A3212</v>
      </c>
      <c r="B2711" s="17" t="s">
        <v>668</v>
      </c>
      <c r="C2711" s="16" t="s">
        <v>222</v>
      </c>
      <c r="D2711" t="s">
        <v>66</v>
      </c>
      <c r="E2711" s="16" t="s">
        <v>667</v>
      </c>
      <c r="F2711">
        <v>2</v>
      </c>
      <c r="G2711" s="20">
        <v>4</v>
      </c>
      <c r="H2711" s="21">
        <v>2</v>
      </c>
      <c r="I2711" s="19">
        <v>7.666666666666667</v>
      </c>
      <c r="J2711" t="s">
        <v>17</v>
      </c>
      <c r="K2711" s="18">
        <v>505.65</v>
      </c>
      <c r="L2711" s="18">
        <v>436.32</v>
      </c>
      <c r="M2711" s="18"/>
      <c r="N2711" s="18"/>
    </row>
    <row r="2712" spans="1:14" ht="15" x14ac:dyDescent="0.25">
      <c r="A2712" t="str">
        <f t="shared" si="42"/>
        <v>VN697A3216</v>
      </c>
      <c r="B2712" s="15" t="s">
        <v>668</v>
      </c>
      <c r="C2712" s="16" t="s">
        <v>222</v>
      </c>
      <c r="D2712" t="s">
        <v>66</v>
      </c>
      <c r="E2712" s="16" t="s">
        <v>667</v>
      </c>
      <c r="F2712">
        <v>6</v>
      </c>
      <c r="G2712" s="20">
        <v>4</v>
      </c>
      <c r="H2712" s="21">
        <v>6</v>
      </c>
      <c r="I2712" s="19">
        <v>7.666666666666667</v>
      </c>
      <c r="J2712" t="s">
        <v>17</v>
      </c>
      <c r="K2712" s="18">
        <v>505.65</v>
      </c>
      <c r="L2712" s="18">
        <v>436.32</v>
      </c>
      <c r="M2712" s="18"/>
      <c r="N2712" s="18"/>
    </row>
    <row r="2713" spans="1:14" ht="15" x14ac:dyDescent="0.25">
      <c r="A2713" t="str">
        <f t="shared" si="42"/>
        <v>VN717A3214</v>
      </c>
      <c r="B2713" s="15" t="s">
        <v>774</v>
      </c>
      <c r="C2713" s="16" t="s">
        <v>772</v>
      </c>
      <c r="D2713" t="s">
        <v>66</v>
      </c>
      <c r="E2713" s="16" t="s">
        <v>773</v>
      </c>
      <c r="F2713">
        <v>4</v>
      </c>
      <c r="G2713" s="20">
        <v>12</v>
      </c>
      <c r="H2713" s="21">
        <v>4</v>
      </c>
      <c r="I2713" s="19">
        <v>16.916666666666668</v>
      </c>
      <c r="J2713" t="s">
        <v>17</v>
      </c>
      <c r="K2713" s="18">
        <v>646.20000000000005</v>
      </c>
      <c r="L2713" s="18">
        <v>568.76</v>
      </c>
      <c r="M2713" s="18"/>
      <c r="N2713" s="18"/>
    </row>
    <row r="2714" spans="1:14" ht="15" x14ac:dyDescent="0.25">
      <c r="A2714" t="str">
        <f t="shared" si="42"/>
        <v>VN600A3501</v>
      </c>
      <c r="B2714" s="16" t="s">
        <v>167</v>
      </c>
      <c r="C2714" s="16" t="s">
        <v>168</v>
      </c>
      <c r="D2714" t="s">
        <v>27</v>
      </c>
      <c r="E2714" s="16" t="s">
        <v>166</v>
      </c>
      <c r="F2714">
        <v>1</v>
      </c>
      <c r="G2714" s="20">
        <v>4.333333333333333</v>
      </c>
      <c r="H2714" s="21">
        <v>1</v>
      </c>
      <c r="I2714" s="19">
        <v>6.166666666666667</v>
      </c>
      <c r="J2714" t="s">
        <v>582</v>
      </c>
      <c r="K2714" s="18">
        <v>304.20999999999998</v>
      </c>
      <c r="L2714" s="18">
        <v>253.21</v>
      </c>
      <c r="M2714" s="18"/>
      <c r="N2714" s="18"/>
    </row>
    <row r="2715" spans="1:14" ht="15" x14ac:dyDescent="0.25">
      <c r="A2715" t="str">
        <f t="shared" si="42"/>
        <v>VN600A3502</v>
      </c>
      <c r="B2715" s="16" t="s">
        <v>167</v>
      </c>
      <c r="C2715" s="16" t="s">
        <v>168</v>
      </c>
      <c r="D2715" t="s">
        <v>27</v>
      </c>
      <c r="E2715" s="16" t="s">
        <v>166</v>
      </c>
      <c r="F2715">
        <v>2</v>
      </c>
      <c r="G2715" s="20">
        <v>4.333333333333333</v>
      </c>
      <c r="H2715" s="21">
        <v>2</v>
      </c>
      <c r="I2715" s="19">
        <v>6.166666666666667</v>
      </c>
      <c r="J2715" t="s">
        <v>582</v>
      </c>
      <c r="K2715" s="18">
        <v>304.20999999999998</v>
      </c>
      <c r="L2715" s="18">
        <v>253.21</v>
      </c>
      <c r="M2715" s="18"/>
      <c r="N2715" s="18"/>
    </row>
    <row r="2716" spans="1:14" ht="15" x14ac:dyDescent="0.25">
      <c r="A2716" t="str">
        <f t="shared" si="42"/>
        <v>VN600A3503</v>
      </c>
      <c r="B2716" s="16" t="s">
        <v>167</v>
      </c>
      <c r="C2716" s="16" t="s">
        <v>168</v>
      </c>
      <c r="D2716" t="s">
        <v>27</v>
      </c>
      <c r="E2716" s="16" t="s">
        <v>166</v>
      </c>
      <c r="F2716">
        <v>3</v>
      </c>
      <c r="G2716" s="20">
        <v>4.333333333333333</v>
      </c>
      <c r="H2716" s="21">
        <v>3</v>
      </c>
      <c r="I2716" s="19">
        <v>6.166666666666667</v>
      </c>
      <c r="J2716" t="s">
        <v>582</v>
      </c>
      <c r="K2716" s="18">
        <v>304.20999999999998</v>
      </c>
      <c r="L2716" s="18">
        <v>253.21</v>
      </c>
      <c r="M2716" s="18"/>
      <c r="N2716" s="18"/>
    </row>
    <row r="2717" spans="1:14" ht="15" x14ac:dyDescent="0.25">
      <c r="A2717" t="str">
        <f t="shared" si="42"/>
        <v>VN600A3504</v>
      </c>
      <c r="B2717" s="16" t="s">
        <v>167</v>
      </c>
      <c r="C2717" s="16" t="s">
        <v>168</v>
      </c>
      <c r="D2717" t="s">
        <v>27</v>
      </c>
      <c r="E2717" s="16" t="s">
        <v>166</v>
      </c>
      <c r="F2717">
        <v>4</v>
      </c>
      <c r="G2717" s="20">
        <v>4.333333333333333</v>
      </c>
      <c r="H2717" s="21">
        <v>4</v>
      </c>
      <c r="I2717" s="19">
        <v>6</v>
      </c>
      <c r="J2717" t="s">
        <v>582</v>
      </c>
      <c r="K2717" s="18">
        <v>304.20999999999998</v>
      </c>
      <c r="L2717" s="18">
        <v>253.21</v>
      </c>
      <c r="M2717" s="18"/>
      <c r="N2717" s="18"/>
    </row>
    <row r="2718" spans="1:14" ht="15" x14ac:dyDescent="0.25">
      <c r="A2718" t="str">
        <f t="shared" si="42"/>
        <v>VN600A3505</v>
      </c>
      <c r="B2718" s="16" t="s">
        <v>167</v>
      </c>
      <c r="C2718" s="16" t="s">
        <v>168</v>
      </c>
      <c r="D2718" t="s">
        <v>27</v>
      </c>
      <c r="E2718" s="16" t="s">
        <v>166</v>
      </c>
      <c r="F2718">
        <v>5</v>
      </c>
      <c r="G2718" s="20">
        <v>4.333333333333333</v>
      </c>
      <c r="H2718" s="21">
        <v>5</v>
      </c>
      <c r="I2718" s="19">
        <v>6</v>
      </c>
      <c r="J2718" t="s">
        <v>582</v>
      </c>
      <c r="K2718" s="18">
        <v>304.20999999999998</v>
      </c>
      <c r="L2718" s="18">
        <v>253.21</v>
      </c>
      <c r="M2718" s="18"/>
      <c r="N2718" s="18"/>
    </row>
    <row r="2719" spans="1:14" ht="15" x14ac:dyDescent="0.25">
      <c r="A2719" t="str">
        <f t="shared" si="42"/>
        <v>VN600A3506</v>
      </c>
      <c r="B2719" s="16" t="s">
        <v>167</v>
      </c>
      <c r="C2719" s="16" t="s">
        <v>168</v>
      </c>
      <c r="D2719" t="s">
        <v>27</v>
      </c>
      <c r="E2719" s="16" t="s">
        <v>166</v>
      </c>
      <c r="F2719">
        <v>6</v>
      </c>
      <c r="G2719" s="20">
        <v>4.333333333333333</v>
      </c>
      <c r="H2719" s="21">
        <v>6</v>
      </c>
      <c r="I2719" s="19">
        <v>6</v>
      </c>
      <c r="J2719" t="s">
        <v>582</v>
      </c>
      <c r="K2719" s="18">
        <v>304.20999999999998</v>
      </c>
      <c r="L2719" s="18">
        <v>253.21</v>
      </c>
      <c r="M2719" s="18"/>
      <c r="N2719" s="18"/>
    </row>
    <row r="2720" spans="1:14" ht="15" x14ac:dyDescent="0.25">
      <c r="A2720" t="str">
        <f t="shared" si="42"/>
        <v>VN600A3507</v>
      </c>
      <c r="B2720" s="16" t="s">
        <v>167</v>
      </c>
      <c r="C2720" s="16" t="s">
        <v>168</v>
      </c>
      <c r="D2720" t="s">
        <v>27</v>
      </c>
      <c r="E2720" s="16" t="s">
        <v>166</v>
      </c>
      <c r="F2720">
        <v>7</v>
      </c>
      <c r="G2720" s="20">
        <v>4.333333333333333</v>
      </c>
      <c r="H2720" s="21">
        <v>7</v>
      </c>
      <c r="I2720" s="19">
        <v>6</v>
      </c>
      <c r="J2720" t="s">
        <v>582</v>
      </c>
      <c r="K2720" s="18">
        <v>304.20999999999998</v>
      </c>
      <c r="L2720" s="18">
        <v>253.21</v>
      </c>
      <c r="M2720" s="18"/>
      <c r="N2720" s="18"/>
    </row>
    <row r="2721" spans="1:14" ht="15" x14ac:dyDescent="0.25">
      <c r="A2721" t="str">
        <f t="shared" si="42"/>
        <v>VN604A3501</v>
      </c>
      <c r="B2721" s="16" t="s">
        <v>167</v>
      </c>
      <c r="C2721" s="16" t="s">
        <v>168</v>
      </c>
      <c r="D2721" t="s">
        <v>27</v>
      </c>
      <c r="E2721" s="16" t="s">
        <v>396</v>
      </c>
      <c r="F2721">
        <v>1</v>
      </c>
      <c r="G2721" s="20">
        <v>7.416666666666667</v>
      </c>
      <c r="H2721" s="21">
        <v>1</v>
      </c>
      <c r="I2721" s="19">
        <v>9.25</v>
      </c>
      <c r="J2721" t="s">
        <v>582</v>
      </c>
      <c r="K2721" s="18">
        <v>304.20999999999998</v>
      </c>
      <c r="L2721" s="18">
        <v>253.21</v>
      </c>
      <c r="M2721" s="18"/>
      <c r="N2721" s="18"/>
    </row>
    <row r="2722" spans="1:14" ht="15" x14ac:dyDescent="0.25">
      <c r="A2722" t="str">
        <f t="shared" si="42"/>
        <v>VN604A3502</v>
      </c>
      <c r="B2722" s="16" t="s">
        <v>167</v>
      </c>
      <c r="C2722" s="16" t="s">
        <v>168</v>
      </c>
      <c r="D2722" t="s">
        <v>27</v>
      </c>
      <c r="E2722" s="16" t="s">
        <v>396</v>
      </c>
      <c r="F2722">
        <v>2</v>
      </c>
      <c r="G2722" s="20">
        <v>7.416666666666667</v>
      </c>
      <c r="H2722" s="21">
        <v>2</v>
      </c>
      <c r="I2722" s="19">
        <v>9.25</v>
      </c>
      <c r="J2722" t="s">
        <v>582</v>
      </c>
      <c r="K2722" s="18">
        <v>304.20999999999998</v>
      </c>
      <c r="L2722" s="18">
        <v>253.21</v>
      </c>
      <c r="M2722" s="18"/>
      <c r="N2722" s="18"/>
    </row>
    <row r="2723" spans="1:14" ht="15" x14ac:dyDescent="0.25">
      <c r="A2723" t="str">
        <f t="shared" si="42"/>
        <v>VN604A3503</v>
      </c>
      <c r="B2723" s="16" t="s">
        <v>167</v>
      </c>
      <c r="C2723" s="16" t="s">
        <v>168</v>
      </c>
      <c r="D2723" t="s">
        <v>27</v>
      </c>
      <c r="E2723" s="16" t="s">
        <v>396</v>
      </c>
      <c r="F2723">
        <v>3</v>
      </c>
      <c r="G2723" s="20">
        <v>7.416666666666667</v>
      </c>
      <c r="H2723" s="21">
        <v>3</v>
      </c>
      <c r="I2723" s="19">
        <v>9.25</v>
      </c>
      <c r="J2723" t="s">
        <v>582</v>
      </c>
      <c r="K2723" s="18">
        <v>304.20999999999998</v>
      </c>
      <c r="L2723" s="18">
        <v>253.21</v>
      </c>
      <c r="M2723" s="18"/>
      <c r="N2723" s="18"/>
    </row>
    <row r="2724" spans="1:14" ht="15" x14ac:dyDescent="0.25">
      <c r="A2724" t="str">
        <f t="shared" si="42"/>
        <v>VN604A3504</v>
      </c>
      <c r="B2724" s="16" t="s">
        <v>167</v>
      </c>
      <c r="C2724" s="16" t="s">
        <v>168</v>
      </c>
      <c r="D2724" t="s">
        <v>27</v>
      </c>
      <c r="E2724" s="16" t="s">
        <v>396</v>
      </c>
      <c r="F2724">
        <v>4</v>
      </c>
      <c r="G2724" s="20">
        <v>7.416666666666667</v>
      </c>
      <c r="H2724" s="21">
        <v>4</v>
      </c>
      <c r="I2724" s="19">
        <v>9.0833333333333339</v>
      </c>
      <c r="J2724" t="s">
        <v>582</v>
      </c>
      <c r="K2724" s="18">
        <v>304.20999999999998</v>
      </c>
      <c r="L2724" s="18">
        <v>253.21</v>
      </c>
      <c r="M2724" s="18"/>
      <c r="N2724" s="18"/>
    </row>
    <row r="2725" spans="1:14" ht="15" x14ac:dyDescent="0.25">
      <c r="A2725" t="str">
        <f t="shared" si="42"/>
        <v>VN604A3505</v>
      </c>
      <c r="B2725" s="16" t="s">
        <v>167</v>
      </c>
      <c r="C2725" s="16" t="s">
        <v>168</v>
      </c>
      <c r="D2725" t="s">
        <v>27</v>
      </c>
      <c r="E2725" s="16" t="s">
        <v>396</v>
      </c>
      <c r="F2725">
        <v>5</v>
      </c>
      <c r="G2725" s="20">
        <v>7.416666666666667</v>
      </c>
      <c r="H2725" s="21">
        <v>5</v>
      </c>
      <c r="I2725" s="19">
        <v>9.0833333333333339</v>
      </c>
      <c r="J2725" t="s">
        <v>582</v>
      </c>
      <c r="K2725" s="18">
        <v>304.20999999999998</v>
      </c>
      <c r="L2725" s="18">
        <v>253.21</v>
      </c>
      <c r="M2725" s="18"/>
      <c r="N2725" s="18"/>
    </row>
    <row r="2726" spans="1:14" ht="15" x14ac:dyDescent="0.25">
      <c r="A2726" t="str">
        <f t="shared" si="42"/>
        <v>VN604A3506</v>
      </c>
      <c r="B2726" s="16" t="s">
        <v>167</v>
      </c>
      <c r="C2726" s="16" t="s">
        <v>168</v>
      </c>
      <c r="D2726" t="s">
        <v>27</v>
      </c>
      <c r="E2726" s="16" t="s">
        <v>396</v>
      </c>
      <c r="F2726">
        <v>6</v>
      </c>
      <c r="G2726" s="20">
        <v>7.416666666666667</v>
      </c>
      <c r="H2726" s="21">
        <v>6</v>
      </c>
      <c r="I2726" s="19">
        <v>9.0833333333333339</v>
      </c>
      <c r="J2726" t="s">
        <v>582</v>
      </c>
      <c r="K2726" s="18">
        <v>304.20999999999998</v>
      </c>
      <c r="L2726" s="18">
        <v>253.21</v>
      </c>
      <c r="M2726" s="18"/>
      <c r="N2726" s="18"/>
    </row>
    <row r="2727" spans="1:14" ht="15" x14ac:dyDescent="0.25">
      <c r="A2727" t="str">
        <f t="shared" si="42"/>
        <v>VN604A3507</v>
      </c>
      <c r="B2727" s="16" t="s">
        <v>167</v>
      </c>
      <c r="C2727" s="16" t="s">
        <v>168</v>
      </c>
      <c r="D2727" t="s">
        <v>27</v>
      </c>
      <c r="E2727" s="16" t="s">
        <v>396</v>
      </c>
      <c r="F2727">
        <v>7</v>
      </c>
      <c r="G2727" s="20">
        <v>7.416666666666667</v>
      </c>
      <c r="H2727" s="21">
        <v>7</v>
      </c>
      <c r="I2727" s="19">
        <v>9.0833333333333339</v>
      </c>
      <c r="J2727" t="s">
        <v>582</v>
      </c>
      <c r="K2727" s="18">
        <v>304.20999999999998</v>
      </c>
      <c r="L2727" s="18">
        <v>253.21</v>
      </c>
      <c r="M2727" s="18"/>
      <c r="N2727" s="18"/>
    </row>
    <row r="2728" spans="1:14" ht="15" x14ac:dyDescent="0.25">
      <c r="A2728" t="str">
        <f t="shared" si="42"/>
        <v>VN606A3501</v>
      </c>
      <c r="B2728" s="16" t="s">
        <v>167</v>
      </c>
      <c r="C2728" s="16" t="s">
        <v>168</v>
      </c>
      <c r="D2728" t="s">
        <v>27</v>
      </c>
      <c r="E2728" s="16" t="s">
        <v>554</v>
      </c>
      <c r="F2728">
        <v>1</v>
      </c>
      <c r="G2728" s="20">
        <v>13</v>
      </c>
      <c r="H2728" s="21">
        <v>1</v>
      </c>
      <c r="I2728" s="19">
        <v>14.833333333333334</v>
      </c>
      <c r="J2728" t="s">
        <v>582</v>
      </c>
      <c r="K2728" s="18">
        <v>304.20999999999998</v>
      </c>
      <c r="L2728" s="18">
        <v>253.21</v>
      </c>
      <c r="M2728" s="18"/>
      <c r="N2728" s="18"/>
    </row>
    <row r="2729" spans="1:14" ht="15" x14ac:dyDescent="0.25">
      <c r="A2729" t="str">
        <f t="shared" si="42"/>
        <v>VN606A3502</v>
      </c>
      <c r="B2729" s="16" t="s">
        <v>167</v>
      </c>
      <c r="C2729" s="16" t="s">
        <v>168</v>
      </c>
      <c r="D2729" t="s">
        <v>27</v>
      </c>
      <c r="E2729" s="16" t="s">
        <v>554</v>
      </c>
      <c r="F2729">
        <v>2</v>
      </c>
      <c r="G2729" s="20">
        <v>13</v>
      </c>
      <c r="H2729" s="21">
        <v>2</v>
      </c>
      <c r="I2729" s="19">
        <v>14.833333333333334</v>
      </c>
      <c r="J2729" t="s">
        <v>582</v>
      </c>
      <c r="K2729" s="18">
        <v>304.20999999999998</v>
      </c>
      <c r="L2729" s="18">
        <v>253.21</v>
      </c>
      <c r="M2729" s="18"/>
      <c r="N2729" s="18"/>
    </row>
    <row r="2730" spans="1:14" ht="15" x14ac:dyDescent="0.25">
      <c r="A2730" t="str">
        <f t="shared" si="42"/>
        <v>VN606A3503</v>
      </c>
      <c r="B2730" s="16" t="s">
        <v>167</v>
      </c>
      <c r="C2730" s="16" t="s">
        <v>168</v>
      </c>
      <c r="D2730" t="s">
        <v>27</v>
      </c>
      <c r="E2730" s="16" t="s">
        <v>554</v>
      </c>
      <c r="F2730">
        <v>3</v>
      </c>
      <c r="G2730" s="20">
        <v>13.416666666666666</v>
      </c>
      <c r="H2730" s="21">
        <v>3</v>
      </c>
      <c r="I2730" s="19">
        <v>15.25</v>
      </c>
      <c r="J2730" t="s">
        <v>582</v>
      </c>
      <c r="K2730" s="18">
        <v>304.20999999999998</v>
      </c>
      <c r="L2730" s="18">
        <v>253.21</v>
      </c>
      <c r="M2730" s="18"/>
      <c r="N2730" s="18"/>
    </row>
    <row r="2731" spans="1:14" ht="15" x14ac:dyDescent="0.25">
      <c r="A2731" t="str">
        <f t="shared" si="42"/>
        <v>VN606A3504</v>
      </c>
      <c r="B2731" s="16" t="s">
        <v>167</v>
      </c>
      <c r="C2731" s="16" t="s">
        <v>168</v>
      </c>
      <c r="D2731" t="s">
        <v>27</v>
      </c>
      <c r="E2731" s="16" t="s">
        <v>554</v>
      </c>
      <c r="F2731">
        <v>4</v>
      </c>
      <c r="G2731" s="20">
        <v>13.333333333333334</v>
      </c>
      <c r="H2731" s="21">
        <v>4</v>
      </c>
      <c r="I2731" s="19">
        <v>15</v>
      </c>
      <c r="J2731" t="s">
        <v>582</v>
      </c>
      <c r="K2731" s="18">
        <v>304.20999999999998</v>
      </c>
      <c r="L2731" s="18">
        <v>253.21</v>
      </c>
      <c r="M2731" s="18"/>
      <c r="N2731" s="18"/>
    </row>
    <row r="2732" spans="1:14" ht="15" x14ac:dyDescent="0.25">
      <c r="A2732" t="str">
        <f t="shared" si="42"/>
        <v>VN606A3505</v>
      </c>
      <c r="B2732" s="16" t="s">
        <v>167</v>
      </c>
      <c r="C2732" s="16" t="s">
        <v>168</v>
      </c>
      <c r="D2732" t="s">
        <v>27</v>
      </c>
      <c r="E2732" s="16" t="s">
        <v>554</v>
      </c>
      <c r="F2732">
        <v>5</v>
      </c>
      <c r="G2732" s="20">
        <v>12.5</v>
      </c>
      <c r="H2732" s="21">
        <v>5</v>
      </c>
      <c r="I2732" s="19">
        <v>14.166666666666666</v>
      </c>
      <c r="J2732" t="s">
        <v>582</v>
      </c>
      <c r="K2732" s="18">
        <v>304.20999999999998</v>
      </c>
      <c r="L2732" s="18">
        <v>253.21</v>
      </c>
      <c r="M2732" s="18"/>
      <c r="N2732" s="18"/>
    </row>
    <row r="2733" spans="1:14" ht="15" x14ac:dyDescent="0.25">
      <c r="A2733" t="str">
        <f t="shared" si="42"/>
        <v>VN606A3506</v>
      </c>
      <c r="B2733" s="16" t="s">
        <v>167</v>
      </c>
      <c r="C2733" s="16" t="s">
        <v>168</v>
      </c>
      <c r="D2733" t="s">
        <v>27</v>
      </c>
      <c r="E2733" s="16" t="s">
        <v>554</v>
      </c>
      <c r="F2733">
        <v>6</v>
      </c>
      <c r="G2733" s="20">
        <v>13</v>
      </c>
      <c r="H2733" s="21">
        <v>6</v>
      </c>
      <c r="I2733" s="19">
        <v>14.666666666666666</v>
      </c>
      <c r="J2733" t="s">
        <v>582</v>
      </c>
      <c r="K2733" s="18">
        <v>304.20999999999998</v>
      </c>
      <c r="L2733" s="18">
        <v>253.21</v>
      </c>
      <c r="M2733" s="18"/>
      <c r="N2733" s="18"/>
    </row>
    <row r="2734" spans="1:14" ht="15" x14ac:dyDescent="0.25">
      <c r="A2734" t="str">
        <f t="shared" si="42"/>
        <v>VN606A3507</v>
      </c>
      <c r="B2734" s="15" t="s">
        <v>167</v>
      </c>
      <c r="C2734" s="16" t="s">
        <v>168</v>
      </c>
      <c r="D2734" t="s">
        <v>27</v>
      </c>
      <c r="E2734" s="16" t="s">
        <v>554</v>
      </c>
      <c r="F2734">
        <v>7</v>
      </c>
      <c r="G2734" s="20">
        <v>12.5</v>
      </c>
      <c r="H2734" s="21">
        <v>7</v>
      </c>
      <c r="I2734" s="19">
        <v>14.166666666666666</v>
      </c>
      <c r="J2734" t="s">
        <v>582</v>
      </c>
      <c r="K2734" s="18">
        <v>304.20999999999998</v>
      </c>
      <c r="L2734" s="18">
        <v>253.21</v>
      </c>
      <c r="M2734" s="18"/>
      <c r="N2734" s="18"/>
    </row>
    <row r="2735" spans="1:14" ht="15" x14ac:dyDescent="0.25">
      <c r="A2735" t="str">
        <f t="shared" si="42"/>
        <v>VN610A3501</v>
      </c>
      <c r="B2735" s="17" t="s">
        <v>252</v>
      </c>
      <c r="C2735" s="16" t="s">
        <v>168</v>
      </c>
      <c r="D2735" t="s">
        <v>35</v>
      </c>
      <c r="E2735" s="16" t="s">
        <v>392</v>
      </c>
      <c r="F2735">
        <v>1</v>
      </c>
      <c r="G2735" s="20">
        <v>4.916666666666667</v>
      </c>
      <c r="H2735" s="21">
        <v>1</v>
      </c>
      <c r="I2735" s="19">
        <v>7.083333333333333</v>
      </c>
      <c r="J2735" t="s">
        <v>582</v>
      </c>
      <c r="K2735" s="18">
        <v>515.73</v>
      </c>
      <c r="L2735" s="18">
        <v>522.30999999999995</v>
      </c>
      <c r="M2735" s="18"/>
      <c r="N2735" s="18"/>
    </row>
    <row r="2736" spans="1:14" ht="15" x14ac:dyDescent="0.25">
      <c r="A2736" t="str">
        <f t="shared" si="42"/>
        <v>VN610A3502</v>
      </c>
      <c r="B2736" s="17" t="s">
        <v>252</v>
      </c>
      <c r="C2736" s="16" t="s">
        <v>168</v>
      </c>
      <c r="D2736" t="s">
        <v>35</v>
      </c>
      <c r="E2736" s="16" t="s">
        <v>392</v>
      </c>
      <c r="F2736">
        <v>2</v>
      </c>
      <c r="G2736" s="20">
        <v>4.916666666666667</v>
      </c>
      <c r="H2736" s="21">
        <v>2</v>
      </c>
      <c r="I2736" s="19">
        <v>7.083333333333333</v>
      </c>
      <c r="J2736" t="s">
        <v>582</v>
      </c>
      <c r="K2736" s="18">
        <v>515.73</v>
      </c>
      <c r="L2736" s="18">
        <v>522.30999999999995</v>
      </c>
      <c r="M2736" s="18"/>
      <c r="N2736" s="18"/>
    </row>
    <row r="2737" spans="1:14" ht="15" x14ac:dyDescent="0.25">
      <c r="A2737" t="str">
        <f t="shared" si="42"/>
        <v>VN610A3503</v>
      </c>
      <c r="B2737" s="17" t="s">
        <v>252</v>
      </c>
      <c r="C2737" s="16" t="s">
        <v>168</v>
      </c>
      <c r="D2737" t="s">
        <v>35</v>
      </c>
      <c r="E2737" s="16" t="s">
        <v>392</v>
      </c>
      <c r="F2737">
        <v>3</v>
      </c>
      <c r="G2737" s="20">
        <v>5.083333333333333</v>
      </c>
      <c r="H2737" s="21">
        <v>3</v>
      </c>
      <c r="I2737" s="19">
        <v>7.25</v>
      </c>
      <c r="J2737" t="s">
        <v>582</v>
      </c>
      <c r="K2737" s="18">
        <v>515.73</v>
      </c>
      <c r="L2737" s="18">
        <v>522.30999999999995</v>
      </c>
      <c r="M2737" s="18"/>
      <c r="N2737" s="18"/>
    </row>
    <row r="2738" spans="1:14" ht="15" x14ac:dyDescent="0.25">
      <c r="A2738" t="str">
        <f t="shared" si="42"/>
        <v>VN610A3504</v>
      </c>
      <c r="B2738" s="17" t="s">
        <v>252</v>
      </c>
      <c r="C2738" s="16" t="s">
        <v>168</v>
      </c>
      <c r="D2738" t="s">
        <v>35</v>
      </c>
      <c r="E2738" s="16" t="s">
        <v>392</v>
      </c>
      <c r="F2738">
        <v>4</v>
      </c>
      <c r="G2738" s="20">
        <v>4.916666666666667</v>
      </c>
      <c r="H2738" s="21">
        <v>4</v>
      </c>
      <c r="I2738" s="19">
        <v>6.916666666666667</v>
      </c>
      <c r="J2738" t="s">
        <v>582</v>
      </c>
      <c r="K2738" s="18">
        <v>515.73</v>
      </c>
      <c r="L2738" s="18">
        <v>522.30999999999995</v>
      </c>
      <c r="M2738" s="18"/>
      <c r="N2738" s="18"/>
    </row>
    <row r="2739" spans="1:14" ht="15" x14ac:dyDescent="0.25">
      <c r="A2739" t="str">
        <f t="shared" si="42"/>
        <v>VN610A3505</v>
      </c>
      <c r="B2739" s="17" t="s">
        <v>252</v>
      </c>
      <c r="C2739" s="16" t="s">
        <v>168</v>
      </c>
      <c r="D2739" t="s">
        <v>35</v>
      </c>
      <c r="E2739" s="16" t="s">
        <v>392</v>
      </c>
      <c r="F2739">
        <v>5</v>
      </c>
      <c r="G2739" s="20">
        <v>4.916666666666667</v>
      </c>
      <c r="H2739" s="21">
        <v>5</v>
      </c>
      <c r="I2739" s="19">
        <v>6.916666666666667</v>
      </c>
      <c r="J2739" t="s">
        <v>582</v>
      </c>
      <c r="K2739" s="18">
        <v>515.73</v>
      </c>
      <c r="L2739" s="18">
        <v>522.30999999999995</v>
      </c>
      <c r="M2739" s="18"/>
      <c r="N2739" s="18"/>
    </row>
    <row r="2740" spans="1:14" ht="15" x14ac:dyDescent="0.25">
      <c r="A2740" t="str">
        <f t="shared" si="42"/>
        <v>VN610A3506</v>
      </c>
      <c r="B2740" s="17" t="s">
        <v>252</v>
      </c>
      <c r="C2740" s="16" t="s">
        <v>168</v>
      </c>
      <c r="D2740" t="s">
        <v>35</v>
      </c>
      <c r="E2740" s="16" t="s">
        <v>392</v>
      </c>
      <c r="F2740">
        <v>6</v>
      </c>
      <c r="G2740" s="20">
        <v>4.916666666666667</v>
      </c>
      <c r="H2740" s="21">
        <v>6</v>
      </c>
      <c r="I2740" s="19">
        <v>6.916666666666667</v>
      </c>
      <c r="J2740" t="s">
        <v>582</v>
      </c>
      <c r="K2740" s="18">
        <v>515.73</v>
      </c>
      <c r="L2740" s="18">
        <v>522.30999999999995</v>
      </c>
      <c r="M2740" s="18"/>
      <c r="N2740" s="18"/>
    </row>
    <row r="2741" spans="1:14" ht="15" x14ac:dyDescent="0.25">
      <c r="A2741" t="str">
        <f t="shared" si="42"/>
        <v>VN610A3507</v>
      </c>
      <c r="B2741" s="17" t="s">
        <v>252</v>
      </c>
      <c r="C2741" s="16" t="s">
        <v>168</v>
      </c>
      <c r="D2741" t="s">
        <v>35</v>
      </c>
      <c r="E2741" s="16" t="s">
        <v>392</v>
      </c>
      <c r="F2741">
        <v>7</v>
      </c>
      <c r="G2741" s="20">
        <v>4.916666666666667</v>
      </c>
      <c r="H2741" s="21">
        <v>7</v>
      </c>
      <c r="I2741" s="19">
        <v>6.916666666666667</v>
      </c>
      <c r="J2741" t="s">
        <v>582</v>
      </c>
      <c r="K2741" s="18">
        <v>515.73</v>
      </c>
      <c r="L2741" s="18">
        <v>522.30999999999995</v>
      </c>
      <c r="M2741" s="18"/>
      <c r="N2741" s="18"/>
    </row>
    <row r="2742" spans="1:14" ht="15" x14ac:dyDescent="0.25">
      <c r="A2742" t="str">
        <f t="shared" si="42"/>
        <v>VN614A3501</v>
      </c>
      <c r="B2742" s="17" t="s">
        <v>252</v>
      </c>
      <c r="C2742" s="16" t="s">
        <v>168</v>
      </c>
      <c r="D2742" t="s">
        <v>35</v>
      </c>
      <c r="E2742" s="16" t="s">
        <v>259</v>
      </c>
      <c r="F2742">
        <v>1</v>
      </c>
      <c r="G2742" s="20">
        <v>8.9166666666666661</v>
      </c>
      <c r="H2742" s="21">
        <v>1</v>
      </c>
      <c r="I2742" s="19">
        <v>11.083333333333334</v>
      </c>
      <c r="J2742" t="s">
        <v>582</v>
      </c>
      <c r="K2742" s="18">
        <v>515.73</v>
      </c>
      <c r="L2742" s="18">
        <v>522.30999999999995</v>
      </c>
      <c r="M2742" s="18"/>
      <c r="N2742" s="18"/>
    </row>
    <row r="2743" spans="1:14" ht="15" x14ac:dyDescent="0.25">
      <c r="A2743" t="str">
        <f t="shared" si="42"/>
        <v>VN614A3502</v>
      </c>
      <c r="B2743" s="17" t="s">
        <v>252</v>
      </c>
      <c r="C2743" s="16" t="s">
        <v>168</v>
      </c>
      <c r="D2743" t="s">
        <v>35</v>
      </c>
      <c r="E2743" s="16" t="s">
        <v>259</v>
      </c>
      <c r="F2743">
        <v>2</v>
      </c>
      <c r="G2743" s="20">
        <v>8.9166666666666661</v>
      </c>
      <c r="H2743" s="21">
        <v>2</v>
      </c>
      <c r="I2743" s="19">
        <v>11.083333333333334</v>
      </c>
      <c r="J2743" t="s">
        <v>582</v>
      </c>
      <c r="K2743" s="18">
        <v>515.73</v>
      </c>
      <c r="L2743" s="18">
        <v>522.30999999999995</v>
      </c>
      <c r="M2743" s="18"/>
      <c r="N2743" s="18"/>
    </row>
    <row r="2744" spans="1:14" ht="15" x14ac:dyDescent="0.25">
      <c r="A2744" t="str">
        <f t="shared" si="42"/>
        <v>VN614A3503</v>
      </c>
      <c r="B2744" s="17" t="s">
        <v>252</v>
      </c>
      <c r="C2744" s="16" t="s">
        <v>168</v>
      </c>
      <c r="D2744" t="s">
        <v>35</v>
      </c>
      <c r="E2744" s="16" t="s">
        <v>259</v>
      </c>
      <c r="F2744">
        <v>3</v>
      </c>
      <c r="G2744" s="20">
        <v>9.5</v>
      </c>
      <c r="H2744" s="21">
        <v>3</v>
      </c>
      <c r="I2744" s="19">
        <v>11.666666666666666</v>
      </c>
      <c r="J2744" t="s">
        <v>582</v>
      </c>
      <c r="K2744" s="18">
        <v>515.73</v>
      </c>
      <c r="L2744" s="18">
        <v>522.30999999999995</v>
      </c>
      <c r="M2744" s="18"/>
      <c r="N2744" s="18"/>
    </row>
    <row r="2745" spans="1:14" ht="15" x14ac:dyDescent="0.25">
      <c r="A2745" t="str">
        <f t="shared" si="42"/>
        <v>VN614A3504</v>
      </c>
      <c r="B2745" s="17" t="s">
        <v>252</v>
      </c>
      <c r="C2745" s="16" t="s">
        <v>168</v>
      </c>
      <c r="D2745" t="s">
        <v>35</v>
      </c>
      <c r="E2745" s="16" t="s">
        <v>259</v>
      </c>
      <c r="F2745">
        <v>4</v>
      </c>
      <c r="G2745" s="20">
        <v>8.9166666666666661</v>
      </c>
      <c r="H2745" s="21">
        <v>4</v>
      </c>
      <c r="I2745" s="19">
        <v>10.916666666666666</v>
      </c>
      <c r="J2745" t="s">
        <v>582</v>
      </c>
      <c r="K2745" s="18">
        <v>515.73</v>
      </c>
      <c r="L2745" s="18">
        <v>522.30999999999995</v>
      </c>
      <c r="M2745" s="18"/>
      <c r="N2745" s="18"/>
    </row>
    <row r="2746" spans="1:14" ht="15" x14ac:dyDescent="0.25">
      <c r="A2746" t="str">
        <f t="shared" si="42"/>
        <v>VN614A3505</v>
      </c>
      <c r="B2746" s="17" t="s">
        <v>252</v>
      </c>
      <c r="C2746" s="16" t="s">
        <v>168</v>
      </c>
      <c r="D2746" t="s">
        <v>35</v>
      </c>
      <c r="E2746" s="16" t="s">
        <v>259</v>
      </c>
      <c r="F2746">
        <v>5</v>
      </c>
      <c r="G2746" s="20">
        <v>9.0833333333333339</v>
      </c>
      <c r="H2746" s="21">
        <v>5</v>
      </c>
      <c r="I2746" s="19">
        <v>11.083333333333334</v>
      </c>
      <c r="J2746" t="s">
        <v>582</v>
      </c>
      <c r="K2746" s="18">
        <v>515.73</v>
      </c>
      <c r="L2746" s="18">
        <v>522.30999999999995</v>
      </c>
      <c r="M2746" s="18"/>
      <c r="N2746" s="18"/>
    </row>
    <row r="2747" spans="1:14" ht="15" x14ac:dyDescent="0.25">
      <c r="A2747" t="str">
        <f t="shared" si="42"/>
        <v>VN614A3506</v>
      </c>
      <c r="B2747" s="17" t="s">
        <v>252</v>
      </c>
      <c r="C2747" s="16" t="s">
        <v>168</v>
      </c>
      <c r="D2747" t="s">
        <v>35</v>
      </c>
      <c r="E2747" s="16" t="s">
        <v>259</v>
      </c>
      <c r="F2747">
        <v>6</v>
      </c>
      <c r="G2747" s="20">
        <v>8.9166666666666661</v>
      </c>
      <c r="H2747" s="21">
        <v>6</v>
      </c>
      <c r="I2747" s="19">
        <v>10.916666666666666</v>
      </c>
      <c r="J2747" t="s">
        <v>582</v>
      </c>
      <c r="K2747" s="18">
        <v>515.73</v>
      </c>
      <c r="L2747" s="18">
        <v>522.30999999999995</v>
      </c>
      <c r="M2747" s="18"/>
      <c r="N2747" s="18"/>
    </row>
    <row r="2748" spans="1:14" ht="15" x14ac:dyDescent="0.25">
      <c r="A2748" t="str">
        <f t="shared" si="42"/>
        <v>VN614A3507</v>
      </c>
      <c r="B2748" s="17" t="s">
        <v>252</v>
      </c>
      <c r="C2748" s="16" t="s">
        <v>168</v>
      </c>
      <c r="D2748" t="s">
        <v>35</v>
      </c>
      <c r="E2748" s="16" t="s">
        <v>259</v>
      </c>
      <c r="F2748">
        <v>7</v>
      </c>
      <c r="G2748" s="20">
        <v>8.9166666666666661</v>
      </c>
      <c r="H2748" s="21">
        <v>7</v>
      </c>
      <c r="I2748" s="19">
        <v>10.916666666666666</v>
      </c>
      <c r="J2748" t="s">
        <v>582</v>
      </c>
      <c r="K2748" s="18">
        <v>515.73</v>
      </c>
      <c r="L2748" s="18">
        <v>522.30999999999995</v>
      </c>
      <c r="M2748" s="18"/>
      <c r="N2748" s="18"/>
    </row>
    <row r="2749" spans="1:14" ht="15" x14ac:dyDescent="0.25">
      <c r="A2749" t="str">
        <f t="shared" si="42"/>
        <v>VN618A3501</v>
      </c>
      <c r="B2749" s="17" t="s">
        <v>252</v>
      </c>
      <c r="C2749" s="16" t="s">
        <v>168</v>
      </c>
      <c r="D2749" t="s">
        <v>35</v>
      </c>
      <c r="E2749" s="16" t="s">
        <v>251</v>
      </c>
      <c r="F2749">
        <v>1</v>
      </c>
      <c r="G2749" s="20">
        <v>12.083333333333334</v>
      </c>
      <c r="H2749" s="21">
        <v>1</v>
      </c>
      <c r="I2749" s="19">
        <v>14.25</v>
      </c>
      <c r="J2749" t="s">
        <v>582</v>
      </c>
      <c r="K2749" s="18">
        <v>515.73</v>
      </c>
      <c r="L2749" s="18">
        <v>522.30999999999995</v>
      </c>
      <c r="M2749" s="18"/>
      <c r="N2749" s="18"/>
    </row>
    <row r="2750" spans="1:14" ht="15" x14ac:dyDescent="0.25">
      <c r="A2750" t="str">
        <f t="shared" si="42"/>
        <v>VN618A3502</v>
      </c>
      <c r="B2750" s="17" t="s">
        <v>252</v>
      </c>
      <c r="C2750" s="16" t="s">
        <v>168</v>
      </c>
      <c r="D2750" t="s">
        <v>35</v>
      </c>
      <c r="E2750" s="16" t="s">
        <v>251</v>
      </c>
      <c r="F2750">
        <v>2</v>
      </c>
      <c r="G2750" s="20">
        <v>12.083333333333334</v>
      </c>
      <c r="H2750" s="21">
        <v>2</v>
      </c>
      <c r="I2750" s="19">
        <v>14.25</v>
      </c>
      <c r="J2750" t="s">
        <v>582</v>
      </c>
      <c r="K2750" s="18">
        <v>515.73</v>
      </c>
      <c r="L2750" s="18">
        <v>522.30999999999995</v>
      </c>
      <c r="M2750" s="18"/>
      <c r="N2750" s="18"/>
    </row>
    <row r="2751" spans="1:14" ht="15" x14ac:dyDescent="0.25">
      <c r="A2751" t="str">
        <f t="shared" si="42"/>
        <v>VN618A3503</v>
      </c>
      <c r="B2751" s="17" t="s">
        <v>252</v>
      </c>
      <c r="C2751" s="16" t="s">
        <v>168</v>
      </c>
      <c r="D2751" t="s">
        <v>35</v>
      </c>
      <c r="E2751" s="16" t="s">
        <v>251</v>
      </c>
      <c r="F2751">
        <v>3</v>
      </c>
      <c r="G2751" s="20">
        <v>12.083333333333334</v>
      </c>
      <c r="H2751" s="21">
        <v>3</v>
      </c>
      <c r="I2751" s="19">
        <v>14.25</v>
      </c>
      <c r="J2751" t="s">
        <v>582</v>
      </c>
      <c r="K2751" s="18">
        <v>515.73</v>
      </c>
      <c r="L2751" s="18">
        <v>522.30999999999995</v>
      </c>
      <c r="M2751" s="18"/>
      <c r="N2751" s="18"/>
    </row>
    <row r="2752" spans="1:14" ht="15" x14ac:dyDescent="0.25">
      <c r="A2752" t="str">
        <f t="shared" si="42"/>
        <v>VN618A3504</v>
      </c>
      <c r="B2752" s="17" t="s">
        <v>252</v>
      </c>
      <c r="C2752" s="16" t="s">
        <v>168</v>
      </c>
      <c r="D2752" t="s">
        <v>35</v>
      </c>
      <c r="E2752" s="16" t="s">
        <v>251</v>
      </c>
      <c r="F2752">
        <v>4</v>
      </c>
      <c r="G2752" s="20">
        <v>12.083333333333334</v>
      </c>
      <c r="H2752" s="21">
        <v>4</v>
      </c>
      <c r="I2752" s="19">
        <v>14.083333333333334</v>
      </c>
      <c r="J2752" t="s">
        <v>582</v>
      </c>
      <c r="K2752" s="18">
        <v>515.73</v>
      </c>
      <c r="L2752" s="18">
        <v>522.30999999999995</v>
      </c>
      <c r="M2752" s="18"/>
      <c r="N2752" s="18"/>
    </row>
    <row r="2753" spans="1:14" ht="15" x14ac:dyDescent="0.25">
      <c r="A2753" t="str">
        <f t="shared" si="42"/>
        <v>VN618A3505</v>
      </c>
      <c r="B2753" s="17" t="s">
        <v>252</v>
      </c>
      <c r="C2753" s="16" t="s">
        <v>168</v>
      </c>
      <c r="D2753" t="s">
        <v>35</v>
      </c>
      <c r="E2753" s="16" t="s">
        <v>251</v>
      </c>
      <c r="F2753">
        <v>5</v>
      </c>
      <c r="G2753" s="20">
        <v>12.083333333333334</v>
      </c>
      <c r="H2753" s="21">
        <v>5</v>
      </c>
      <c r="I2753" s="19">
        <v>14.083333333333334</v>
      </c>
      <c r="J2753" t="s">
        <v>582</v>
      </c>
      <c r="K2753" s="18">
        <v>515.73</v>
      </c>
      <c r="L2753" s="18">
        <v>522.30999999999995</v>
      </c>
      <c r="M2753" s="18"/>
      <c r="N2753" s="18"/>
    </row>
    <row r="2754" spans="1:14" ht="15" x14ac:dyDescent="0.25">
      <c r="A2754" t="str">
        <f t="shared" si="42"/>
        <v>VN618A3506</v>
      </c>
      <c r="B2754" s="17" t="s">
        <v>252</v>
      </c>
      <c r="C2754" s="16" t="s">
        <v>168</v>
      </c>
      <c r="D2754" t="s">
        <v>35</v>
      </c>
      <c r="E2754" s="16" t="s">
        <v>251</v>
      </c>
      <c r="F2754">
        <v>6</v>
      </c>
      <c r="G2754" s="20">
        <v>12.083333333333334</v>
      </c>
      <c r="H2754" s="21">
        <v>6</v>
      </c>
      <c r="I2754" s="19">
        <v>14.083333333333334</v>
      </c>
      <c r="J2754" t="s">
        <v>582</v>
      </c>
      <c r="K2754" s="18">
        <v>515.73</v>
      </c>
      <c r="L2754" s="18">
        <v>522.30999999999995</v>
      </c>
      <c r="M2754" s="18"/>
      <c r="N2754" s="18"/>
    </row>
    <row r="2755" spans="1:14" ht="15" x14ac:dyDescent="0.25">
      <c r="A2755" t="str">
        <f t="shared" ref="A2755:A2818" si="43">E2755&amp;J2755&amp;F2755</f>
        <v>VN618A3507</v>
      </c>
      <c r="B2755" s="15" t="s">
        <v>252</v>
      </c>
      <c r="C2755" s="16" t="s">
        <v>168</v>
      </c>
      <c r="D2755" t="s">
        <v>35</v>
      </c>
      <c r="E2755" s="16" t="s">
        <v>251</v>
      </c>
      <c r="F2755">
        <v>7</v>
      </c>
      <c r="G2755" s="20">
        <v>12.25</v>
      </c>
      <c r="H2755" s="21">
        <v>7</v>
      </c>
      <c r="I2755" s="19">
        <v>14.25</v>
      </c>
      <c r="J2755" t="s">
        <v>582</v>
      </c>
      <c r="K2755" s="18">
        <v>515.73</v>
      </c>
      <c r="L2755" s="18">
        <v>522.30999999999995</v>
      </c>
      <c r="M2755" s="18"/>
      <c r="N2755" s="18"/>
    </row>
    <row r="2756" spans="1:14" ht="15" x14ac:dyDescent="0.25">
      <c r="A2756" t="str">
        <f t="shared" si="43"/>
        <v>VN1914A3502</v>
      </c>
      <c r="B2756" s="17" t="s">
        <v>651</v>
      </c>
      <c r="C2756" s="16" t="s">
        <v>99</v>
      </c>
      <c r="D2756" t="s">
        <v>34</v>
      </c>
      <c r="E2756" s="16" t="s">
        <v>650</v>
      </c>
      <c r="F2756">
        <v>2</v>
      </c>
      <c r="G2756" s="20">
        <v>8.5</v>
      </c>
      <c r="H2756" s="21">
        <v>2</v>
      </c>
      <c r="I2756" s="19">
        <v>9.5</v>
      </c>
      <c r="J2756" t="s">
        <v>582</v>
      </c>
      <c r="K2756" s="18">
        <v>223.69</v>
      </c>
      <c r="L2756" s="18">
        <v>313.23</v>
      </c>
      <c r="M2756" s="18"/>
      <c r="N2756" s="18"/>
    </row>
    <row r="2757" spans="1:14" ht="15" x14ac:dyDescent="0.25">
      <c r="A2757" t="str">
        <f t="shared" si="43"/>
        <v>VN1914A3504</v>
      </c>
      <c r="B2757" s="17" t="s">
        <v>651</v>
      </c>
      <c r="C2757" s="16" t="s">
        <v>99</v>
      </c>
      <c r="D2757" t="s">
        <v>34</v>
      </c>
      <c r="E2757" s="16" t="s">
        <v>650</v>
      </c>
      <c r="F2757">
        <v>4</v>
      </c>
      <c r="G2757" s="20">
        <v>9.4166666666666661</v>
      </c>
      <c r="H2757" s="21">
        <v>4</v>
      </c>
      <c r="I2757" s="19">
        <v>10.416666666666666</v>
      </c>
      <c r="J2757" t="s">
        <v>582</v>
      </c>
      <c r="K2757" s="18">
        <v>223.69</v>
      </c>
      <c r="L2757" s="18">
        <v>313.23</v>
      </c>
      <c r="M2757" s="18"/>
      <c r="N2757" s="18"/>
    </row>
    <row r="2758" spans="1:14" ht="15" x14ac:dyDescent="0.25">
      <c r="A2758" t="str">
        <f t="shared" si="43"/>
        <v>VN1914A3506</v>
      </c>
      <c r="B2758" s="17" t="s">
        <v>651</v>
      </c>
      <c r="C2758" s="16" t="s">
        <v>99</v>
      </c>
      <c r="D2758" t="s">
        <v>34</v>
      </c>
      <c r="E2758" s="16" t="s">
        <v>650</v>
      </c>
      <c r="F2758">
        <v>6</v>
      </c>
      <c r="G2758" s="20">
        <v>9.75</v>
      </c>
      <c r="H2758" s="21">
        <v>6</v>
      </c>
      <c r="I2758" s="19">
        <v>10.75</v>
      </c>
      <c r="J2758" t="s">
        <v>582</v>
      </c>
      <c r="K2758" s="18">
        <v>223.69</v>
      </c>
      <c r="L2758" s="18">
        <v>313.23</v>
      </c>
      <c r="M2758" s="18"/>
      <c r="N2758" s="18"/>
    </row>
    <row r="2759" spans="1:14" ht="15" x14ac:dyDescent="0.25">
      <c r="A2759" t="str">
        <f t="shared" si="43"/>
        <v>VN1914A3507</v>
      </c>
      <c r="B2759" s="15" t="s">
        <v>651</v>
      </c>
      <c r="C2759" s="16" t="s">
        <v>99</v>
      </c>
      <c r="D2759" t="s">
        <v>34</v>
      </c>
      <c r="E2759" s="16" t="s">
        <v>650</v>
      </c>
      <c r="F2759">
        <v>7</v>
      </c>
      <c r="G2759" s="20">
        <v>9.8333333333333339</v>
      </c>
      <c r="H2759" s="21">
        <v>7</v>
      </c>
      <c r="I2759" s="19">
        <v>10.833333333333334</v>
      </c>
      <c r="J2759" t="s">
        <v>582</v>
      </c>
      <c r="K2759" s="18">
        <v>223.69</v>
      </c>
      <c r="L2759" s="18">
        <v>313.23</v>
      </c>
      <c r="M2759" s="18"/>
      <c r="N2759" s="18"/>
    </row>
    <row r="2760" spans="1:14" ht="15" x14ac:dyDescent="0.25">
      <c r="A2760" t="str">
        <f t="shared" si="43"/>
        <v>VN1602A3501</v>
      </c>
      <c r="B2760" s="17" t="s">
        <v>98</v>
      </c>
      <c r="C2760" s="16" t="s">
        <v>99</v>
      </c>
      <c r="D2760" t="s">
        <v>35</v>
      </c>
      <c r="E2760" s="16" t="s">
        <v>97</v>
      </c>
      <c r="F2760">
        <v>1</v>
      </c>
      <c r="G2760" s="20">
        <v>2.5833333333333335</v>
      </c>
      <c r="H2760" s="21">
        <v>1</v>
      </c>
      <c r="I2760" s="19">
        <v>4.333333333333333</v>
      </c>
      <c r="J2760" t="s">
        <v>582</v>
      </c>
      <c r="K2760" s="18">
        <v>340</v>
      </c>
      <c r="L2760" s="18">
        <v>393.17</v>
      </c>
      <c r="M2760" s="18"/>
      <c r="N2760" s="18"/>
    </row>
    <row r="2761" spans="1:14" ht="15" x14ac:dyDescent="0.25">
      <c r="A2761" t="str">
        <f t="shared" si="43"/>
        <v>VN1602A3502</v>
      </c>
      <c r="B2761" s="17" t="s">
        <v>98</v>
      </c>
      <c r="C2761" s="16" t="s">
        <v>99</v>
      </c>
      <c r="D2761" t="s">
        <v>35</v>
      </c>
      <c r="E2761" s="16" t="s">
        <v>97</v>
      </c>
      <c r="F2761">
        <v>2</v>
      </c>
      <c r="G2761" s="20">
        <v>2.5833333333333335</v>
      </c>
      <c r="H2761" s="21">
        <v>2</v>
      </c>
      <c r="I2761" s="19">
        <v>4.333333333333333</v>
      </c>
      <c r="J2761" t="s">
        <v>582</v>
      </c>
      <c r="K2761" s="18">
        <v>340</v>
      </c>
      <c r="L2761" s="18">
        <v>393.17</v>
      </c>
      <c r="M2761" s="18"/>
      <c r="N2761" s="18"/>
    </row>
    <row r="2762" spans="1:14" ht="15" x14ac:dyDescent="0.25">
      <c r="A2762" t="str">
        <f t="shared" si="43"/>
        <v>VN1602A3503</v>
      </c>
      <c r="B2762" s="17" t="s">
        <v>98</v>
      </c>
      <c r="C2762" s="16" t="s">
        <v>99</v>
      </c>
      <c r="D2762" t="s">
        <v>35</v>
      </c>
      <c r="E2762" s="16" t="s">
        <v>97</v>
      </c>
      <c r="F2762">
        <v>3</v>
      </c>
      <c r="G2762" s="20">
        <v>2.5833333333333335</v>
      </c>
      <c r="H2762" s="21">
        <v>3</v>
      </c>
      <c r="I2762" s="19">
        <v>4.333333333333333</v>
      </c>
      <c r="J2762" t="s">
        <v>582</v>
      </c>
      <c r="K2762" s="18">
        <v>340</v>
      </c>
      <c r="L2762" s="18">
        <v>393.17</v>
      </c>
      <c r="M2762" s="18"/>
      <c r="N2762" s="18"/>
    </row>
    <row r="2763" spans="1:14" ht="15" x14ac:dyDescent="0.25">
      <c r="A2763" t="str">
        <f t="shared" si="43"/>
        <v>VN1602A3504</v>
      </c>
      <c r="B2763" s="17" t="s">
        <v>98</v>
      </c>
      <c r="C2763" s="16" t="s">
        <v>99</v>
      </c>
      <c r="D2763" t="s">
        <v>35</v>
      </c>
      <c r="E2763" s="16" t="s">
        <v>97</v>
      </c>
      <c r="F2763">
        <v>4</v>
      </c>
      <c r="G2763" s="20">
        <v>2.5833333333333335</v>
      </c>
      <c r="H2763" s="21">
        <v>4</v>
      </c>
      <c r="I2763" s="19">
        <v>4.333333333333333</v>
      </c>
      <c r="J2763" t="s">
        <v>582</v>
      </c>
      <c r="K2763" s="18">
        <v>340</v>
      </c>
      <c r="L2763" s="18">
        <v>393.17</v>
      </c>
      <c r="M2763" s="18"/>
      <c r="N2763" s="18"/>
    </row>
    <row r="2764" spans="1:14" ht="15" x14ac:dyDescent="0.25">
      <c r="A2764" t="str">
        <f t="shared" si="43"/>
        <v>VN1602A3505</v>
      </c>
      <c r="B2764" s="17" t="s">
        <v>98</v>
      </c>
      <c r="C2764" s="16" t="s">
        <v>99</v>
      </c>
      <c r="D2764" t="s">
        <v>35</v>
      </c>
      <c r="E2764" s="16" t="s">
        <v>97</v>
      </c>
      <c r="F2764">
        <v>5</v>
      </c>
      <c r="G2764" s="20">
        <v>2.5833333333333335</v>
      </c>
      <c r="H2764" s="21">
        <v>5</v>
      </c>
      <c r="I2764" s="19">
        <v>4.333333333333333</v>
      </c>
      <c r="J2764" t="s">
        <v>582</v>
      </c>
      <c r="K2764" s="18">
        <v>340</v>
      </c>
      <c r="L2764" s="18">
        <v>393.17</v>
      </c>
      <c r="M2764" s="18"/>
      <c r="N2764" s="18"/>
    </row>
    <row r="2765" spans="1:14" ht="15" x14ac:dyDescent="0.25">
      <c r="A2765" t="str">
        <f t="shared" si="43"/>
        <v>VN1602A3506</v>
      </c>
      <c r="B2765" s="17" t="s">
        <v>98</v>
      </c>
      <c r="C2765" s="16" t="s">
        <v>99</v>
      </c>
      <c r="D2765" t="s">
        <v>35</v>
      </c>
      <c r="E2765" s="16" t="s">
        <v>97</v>
      </c>
      <c r="F2765">
        <v>6</v>
      </c>
      <c r="G2765" s="20">
        <v>2.5833333333333335</v>
      </c>
      <c r="H2765" s="21">
        <v>6</v>
      </c>
      <c r="I2765" s="19">
        <v>4.333333333333333</v>
      </c>
      <c r="J2765" t="s">
        <v>582</v>
      </c>
      <c r="K2765" s="18">
        <v>340</v>
      </c>
      <c r="L2765" s="18">
        <v>393.17</v>
      </c>
      <c r="M2765" s="18"/>
      <c r="N2765" s="18"/>
    </row>
    <row r="2766" spans="1:14" ht="15" x14ac:dyDescent="0.25">
      <c r="A2766" t="str">
        <f t="shared" si="43"/>
        <v>VN1602A3507</v>
      </c>
      <c r="B2766" s="15" t="s">
        <v>98</v>
      </c>
      <c r="C2766" s="16" t="s">
        <v>99</v>
      </c>
      <c r="D2766" t="s">
        <v>35</v>
      </c>
      <c r="E2766" s="16" t="s">
        <v>97</v>
      </c>
      <c r="F2766">
        <v>7</v>
      </c>
      <c r="G2766" s="20">
        <v>2.5833333333333335</v>
      </c>
      <c r="H2766" s="21">
        <v>7</v>
      </c>
      <c r="I2766" s="19">
        <v>4.333333333333333</v>
      </c>
      <c r="J2766" t="s">
        <v>582</v>
      </c>
      <c r="K2766" s="18">
        <v>340</v>
      </c>
      <c r="L2766" s="18">
        <v>393.17</v>
      </c>
      <c r="M2766" s="18"/>
      <c r="N2766" s="18"/>
    </row>
    <row r="2767" spans="1:14" ht="15" x14ac:dyDescent="0.25">
      <c r="A2767" t="str">
        <f t="shared" si="43"/>
        <v>VN1415A3501</v>
      </c>
      <c r="B2767" s="17" t="s">
        <v>502</v>
      </c>
      <c r="C2767" s="16" t="s">
        <v>99</v>
      </c>
      <c r="D2767" t="s">
        <v>27</v>
      </c>
      <c r="E2767" s="16" t="s">
        <v>501</v>
      </c>
      <c r="F2767">
        <v>1</v>
      </c>
      <c r="G2767" s="20">
        <v>12.583333333333334</v>
      </c>
      <c r="H2767" s="21">
        <v>1</v>
      </c>
      <c r="I2767" s="19">
        <v>13.583333333333334</v>
      </c>
      <c r="J2767" t="s">
        <v>582</v>
      </c>
      <c r="K2767" s="18">
        <v>214.59</v>
      </c>
      <c r="L2767" s="18">
        <v>197.83</v>
      </c>
      <c r="M2767" s="18"/>
      <c r="N2767" s="18"/>
    </row>
    <row r="2768" spans="1:14" ht="15" x14ac:dyDescent="0.25">
      <c r="A2768" t="str">
        <f t="shared" si="43"/>
        <v>VN1415A3502</v>
      </c>
      <c r="B2768" s="17" t="s">
        <v>502</v>
      </c>
      <c r="C2768" s="16" t="s">
        <v>99</v>
      </c>
      <c r="D2768" t="s">
        <v>27</v>
      </c>
      <c r="E2768" s="16" t="s">
        <v>501</v>
      </c>
      <c r="F2768">
        <v>2</v>
      </c>
      <c r="G2768" s="20">
        <v>12.583333333333334</v>
      </c>
      <c r="H2768" s="21">
        <v>2</v>
      </c>
      <c r="I2768" s="19">
        <v>13.583333333333334</v>
      </c>
      <c r="J2768" t="s">
        <v>582</v>
      </c>
      <c r="K2768" s="18">
        <v>214.59</v>
      </c>
      <c r="L2768" s="18">
        <v>197.83</v>
      </c>
      <c r="M2768" s="18"/>
      <c r="N2768" s="18"/>
    </row>
    <row r="2769" spans="1:14" ht="15" x14ac:dyDescent="0.25">
      <c r="A2769" t="str">
        <f t="shared" si="43"/>
        <v>VN1415A3503</v>
      </c>
      <c r="B2769" s="17" t="s">
        <v>502</v>
      </c>
      <c r="C2769" s="16" t="s">
        <v>99</v>
      </c>
      <c r="D2769" t="s">
        <v>27</v>
      </c>
      <c r="E2769" s="16" t="s">
        <v>501</v>
      </c>
      <c r="F2769">
        <v>3</v>
      </c>
      <c r="G2769" s="20">
        <v>12.333333333333334</v>
      </c>
      <c r="H2769" s="21">
        <v>3</v>
      </c>
      <c r="I2769" s="19">
        <v>13.333333333333334</v>
      </c>
      <c r="J2769" t="s">
        <v>582</v>
      </c>
      <c r="K2769" s="18">
        <v>214.59</v>
      </c>
      <c r="L2769" s="18">
        <v>197.83</v>
      </c>
      <c r="M2769" s="18"/>
      <c r="N2769" s="18"/>
    </row>
    <row r="2770" spans="1:14" ht="15" x14ac:dyDescent="0.25">
      <c r="A2770" t="str">
        <f t="shared" si="43"/>
        <v>VN1415A3504</v>
      </c>
      <c r="B2770" s="17" t="s">
        <v>502</v>
      </c>
      <c r="C2770" s="16" t="s">
        <v>99</v>
      </c>
      <c r="D2770" t="s">
        <v>27</v>
      </c>
      <c r="E2770" s="16" t="s">
        <v>501</v>
      </c>
      <c r="F2770">
        <v>4</v>
      </c>
      <c r="G2770" s="20">
        <v>12.583333333333334</v>
      </c>
      <c r="H2770" s="21">
        <v>4</v>
      </c>
      <c r="I2770" s="19">
        <v>13.583333333333334</v>
      </c>
      <c r="J2770" t="s">
        <v>582</v>
      </c>
      <c r="K2770" s="18">
        <v>214.59</v>
      </c>
      <c r="L2770" s="18">
        <v>197.83</v>
      </c>
      <c r="M2770" s="18"/>
      <c r="N2770" s="18"/>
    </row>
    <row r="2771" spans="1:14" ht="15" x14ac:dyDescent="0.25">
      <c r="A2771" t="str">
        <f t="shared" si="43"/>
        <v>VN1415A3505</v>
      </c>
      <c r="B2771" s="17" t="s">
        <v>502</v>
      </c>
      <c r="C2771" s="16" t="s">
        <v>99</v>
      </c>
      <c r="D2771" t="s">
        <v>27</v>
      </c>
      <c r="E2771" s="16" t="s">
        <v>501</v>
      </c>
      <c r="F2771">
        <v>5</v>
      </c>
      <c r="G2771" s="20">
        <v>12.583333333333334</v>
      </c>
      <c r="H2771" s="21">
        <v>5</v>
      </c>
      <c r="I2771" s="19">
        <v>13.583333333333334</v>
      </c>
      <c r="J2771" t="s">
        <v>582</v>
      </c>
      <c r="K2771" s="18">
        <v>214.59</v>
      </c>
      <c r="L2771" s="18">
        <v>197.83</v>
      </c>
      <c r="M2771" s="18"/>
      <c r="N2771" s="18"/>
    </row>
    <row r="2772" spans="1:14" ht="15" x14ac:dyDescent="0.25">
      <c r="A2772" t="str">
        <f t="shared" si="43"/>
        <v>VN1415A3506</v>
      </c>
      <c r="B2772" s="17" t="s">
        <v>502</v>
      </c>
      <c r="C2772" s="16" t="s">
        <v>99</v>
      </c>
      <c r="D2772" t="s">
        <v>27</v>
      </c>
      <c r="E2772" s="16" t="s">
        <v>501</v>
      </c>
      <c r="F2772">
        <v>6</v>
      </c>
      <c r="G2772" s="20">
        <v>12.333333333333334</v>
      </c>
      <c r="H2772" s="21">
        <v>6</v>
      </c>
      <c r="I2772" s="19">
        <v>13.333333333333334</v>
      </c>
      <c r="J2772" t="s">
        <v>582</v>
      </c>
      <c r="K2772" s="18">
        <v>214.59</v>
      </c>
      <c r="L2772" s="18">
        <v>197.83</v>
      </c>
      <c r="M2772" s="18"/>
      <c r="N2772" s="18"/>
    </row>
    <row r="2773" spans="1:14" ht="15" x14ac:dyDescent="0.25">
      <c r="A2773" t="str">
        <f t="shared" si="43"/>
        <v>VN1415A3507</v>
      </c>
      <c r="B2773" s="15" t="s">
        <v>502</v>
      </c>
      <c r="C2773" s="16" t="s">
        <v>99</v>
      </c>
      <c r="D2773" t="s">
        <v>27</v>
      </c>
      <c r="E2773" s="16" t="s">
        <v>501</v>
      </c>
      <c r="F2773">
        <v>7</v>
      </c>
      <c r="G2773" s="20">
        <v>12.916666666666666</v>
      </c>
      <c r="H2773" s="21">
        <v>7</v>
      </c>
      <c r="I2773" s="19">
        <v>13.916666666666666</v>
      </c>
      <c r="J2773" t="s">
        <v>582</v>
      </c>
      <c r="K2773" s="18">
        <v>214.59</v>
      </c>
      <c r="L2773" s="18">
        <v>197.83</v>
      </c>
      <c r="M2773" s="18"/>
      <c r="N2773" s="18"/>
    </row>
    <row r="2774" spans="1:14" ht="15" x14ac:dyDescent="0.25">
      <c r="A2774" t="str">
        <f t="shared" si="43"/>
        <v>VN549A3501</v>
      </c>
      <c r="B2774" s="17" t="s">
        <v>201</v>
      </c>
      <c r="C2774" s="16" t="s">
        <v>195</v>
      </c>
      <c r="D2774" t="s">
        <v>34</v>
      </c>
      <c r="E2774" s="16" t="s">
        <v>200</v>
      </c>
      <c r="F2774">
        <v>1</v>
      </c>
      <c r="G2774" s="20">
        <v>13.666666666666666</v>
      </c>
      <c r="H2774" s="21">
        <v>1</v>
      </c>
      <c r="I2774" s="19">
        <v>16</v>
      </c>
      <c r="J2774" t="s">
        <v>582</v>
      </c>
      <c r="K2774" s="18">
        <v>656.95</v>
      </c>
      <c r="L2774" s="18">
        <v>565.77</v>
      </c>
      <c r="M2774" s="18"/>
      <c r="N2774" s="18"/>
    </row>
    <row r="2775" spans="1:14" ht="15" x14ac:dyDescent="0.25">
      <c r="A2775" t="str">
        <f t="shared" si="43"/>
        <v>VN549A3503</v>
      </c>
      <c r="B2775" s="17" t="s">
        <v>201</v>
      </c>
      <c r="C2775" s="16" t="s">
        <v>195</v>
      </c>
      <c r="D2775" t="s">
        <v>34</v>
      </c>
      <c r="E2775" s="16" t="s">
        <v>200</v>
      </c>
      <c r="F2775">
        <v>3</v>
      </c>
      <c r="G2775" s="20">
        <v>13.666666666666666</v>
      </c>
      <c r="H2775" s="21">
        <v>3</v>
      </c>
      <c r="I2775" s="19">
        <v>16</v>
      </c>
      <c r="J2775" t="s">
        <v>582</v>
      </c>
      <c r="K2775" s="18">
        <v>656.95</v>
      </c>
      <c r="L2775" s="18">
        <v>565.77</v>
      </c>
      <c r="M2775" s="18"/>
      <c r="N2775" s="18"/>
    </row>
    <row r="2776" spans="1:14" ht="15" x14ac:dyDescent="0.25">
      <c r="A2776" t="str">
        <f t="shared" si="43"/>
        <v>VN549A3505</v>
      </c>
      <c r="B2776" s="15" t="s">
        <v>201</v>
      </c>
      <c r="C2776" s="16" t="s">
        <v>195</v>
      </c>
      <c r="D2776" t="s">
        <v>34</v>
      </c>
      <c r="E2776" s="16" t="s">
        <v>200</v>
      </c>
      <c r="F2776">
        <v>5</v>
      </c>
      <c r="G2776" s="20">
        <v>13.666666666666666</v>
      </c>
      <c r="H2776" s="21">
        <v>5</v>
      </c>
      <c r="I2776" s="19">
        <v>15.833333333333334</v>
      </c>
      <c r="J2776" t="s">
        <v>582</v>
      </c>
      <c r="K2776" s="18">
        <v>656.95</v>
      </c>
      <c r="L2776" s="18">
        <v>565.77</v>
      </c>
      <c r="M2776" s="18"/>
      <c r="N2776" s="18"/>
    </row>
    <row r="2777" spans="1:14" ht="15" x14ac:dyDescent="0.25">
      <c r="A2777" t="str">
        <f t="shared" si="43"/>
        <v>VN503A3501</v>
      </c>
      <c r="B2777" s="17" t="s">
        <v>194</v>
      </c>
      <c r="C2777" s="16" t="s">
        <v>195</v>
      </c>
      <c r="D2777" t="s">
        <v>27</v>
      </c>
      <c r="E2777" s="16" t="s">
        <v>193</v>
      </c>
      <c r="F2777">
        <v>1</v>
      </c>
      <c r="G2777" s="20">
        <v>7.25</v>
      </c>
      <c r="H2777" s="21">
        <v>1</v>
      </c>
      <c r="I2777" s="19">
        <v>10.25</v>
      </c>
      <c r="J2777" t="s">
        <v>582</v>
      </c>
      <c r="K2777" s="18">
        <v>822.48</v>
      </c>
      <c r="L2777" s="18">
        <v>720.27</v>
      </c>
      <c r="M2777" s="18"/>
      <c r="N2777" s="18"/>
    </row>
    <row r="2778" spans="1:14" ht="15" x14ac:dyDescent="0.25">
      <c r="A2778" t="str">
        <f t="shared" si="43"/>
        <v>VN503A3502</v>
      </c>
      <c r="B2778" s="17" t="s">
        <v>194</v>
      </c>
      <c r="C2778" s="16" t="s">
        <v>195</v>
      </c>
      <c r="D2778" t="s">
        <v>27</v>
      </c>
      <c r="E2778" s="16" t="s">
        <v>193</v>
      </c>
      <c r="F2778">
        <v>2</v>
      </c>
      <c r="G2778" s="20">
        <v>7.25</v>
      </c>
      <c r="H2778" s="21">
        <v>2</v>
      </c>
      <c r="I2778" s="19">
        <v>10.25</v>
      </c>
      <c r="J2778" t="s">
        <v>582</v>
      </c>
      <c r="K2778" s="18">
        <v>822.48</v>
      </c>
      <c r="L2778" s="18">
        <v>720.27</v>
      </c>
      <c r="M2778" s="18"/>
      <c r="N2778" s="18"/>
    </row>
    <row r="2779" spans="1:14" ht="15" x14ac:dyDescent="0.25">
      <c r="A2779" t="str">
        <f t="shared" si="43"/>
        <v>VN503A3503</v>
      </c>
      <c r="B2779" s="17" t="s">
        <v>194</v>
      </c>
      <c r="C2779" s="16" t="s">
        <v>195</v>
      </c>
      <c r="D2779" t="s">
        <v>27</v>
      </c>
      <c r="E2779" s="16" t="s">
        <v>193</v>
      </c>
      <c r="F2779">
        <v>3</v>
      </c>
      <c r="G2779" s="20">
        <v>7.25</v>
      </c>
      <c r="H2779" s="21">
        <v>3</v>
      </c>
      <c r="I2779" s="19">
        <v>10.25</v>
      </c>
      <c r="J2779" t="s">
        <v>582</v>
      </c>
      <c r="K2779" s="18">
        <v>822.48</v>
      </c>
      <c r="L2779" s="18">
        <v>720.27</v>
      </c>
      <c r="M2779" s="18"/>
      <c r="N2779" s="18"/>
    </row>
    <row r="2780" spans="1:14" ht="15" x14ac:dyDescent="0.25">
      <c r="A2780" t="str">
        <f t="shared" si="43"/>
        <v>VN503A3504</v>
      </c>
      <c r="B2780" s="17" t="s">
        <v>194</v>
      </c>
      <c r="C2780" s="16" t="s">
        <v>195</v>
      </c>
      <c r="D2780" t="s">
        <v>27</v>
      </c>
      <c r="E2780" s="16" t="s">
        <v>193</v>
      </c>
      <c r="F2780">
        <v>4</v>
      </c>
      <c r="G2780" s="20">
        <v>7.25</v>
      </c>
      <c r="H2780" s="21">
        <v>4</v>
      </c>
      <c r="I2780" s="19">
        <v>10.083333333333334</v>
      </c>
      <c r="J2780" t="s">
        <v>582</v>
      </c>
      <c r="K2780" s="18">
        <v>822.48</v>
      </c>
      <c r="L2780" s="18">
        <v>720.27</v>
      </c>
      <c r="M2780" s="18"/>
      <c r="N2780" s="18"/>
    </row>
    <row r="2781" spans="1:14" ht="15" x14ac:dyDescent="0.25">
      <c r="A2781" t="str">
        <f t="shared" si="43"/>
        <v>VN503A3505</v>
      </c>
      <c r="B2781" s="17" t="s">
        <v>194</v>
      </c>
      <c r="C2781" s="16" t="s">
        <v>195</v>
      </c>
      <c r="D2781" t="s">
        <v>27</v>
      </c>
      <c r="E2781" s="16" t="s">
        <v>193</v>
      </c>
      <c r="F2781">
        <v>5</v>
      </c>
      <c r="G2781" s="20">
        <v>7.25</v>
      </c>
      <c r="H2781" s="21">
        <v>5</v>
      </c>
      <c r="I2781" s="19">
        <v>10.25</v>
      </c>
      <c r="J2781" t="s">
        <v>582</v>
      </c>
      <c r="K2781" s="18">
        <v>822.48</v>
      </c>
      <c r="L2781" s="18">
        <v>720.27</v>
      </c>
      <c r="M2781" s="18"/>
      <c r="N2781" s="18"/>
    </row>
    <row r="2782" spans="1:14" ht="15" x14ac:dyDescent="0.25">
      <c r="A2782" t="str">
        <f t="shared" si="43"/>
        <v>VN503A3506</v>
      </c>
      <c r="B2782" s="17" t="s">
        <v>194</v>
      </c>
      <c r="C2782" s="16" t="s">
        <v>195</v>
      </c>
      <c r="D2782" t="s">
        <v>27</v>
      </c>
      <c r="E2782" s="16" t="s">
        <v>193</v>
      </c>
      <c r="F2782">
        <v>6</v>
      </c>
      <c r="G2782" s="20">
        <v>7.25</v>
      </c>
      <c r="H2782" s="21">
        <v>6</v>
      </c>
      <c r="I2782" s="19">
        <v>10.25</v>
      </c>
      <c r="J2782" t="s">
        <v>582</v>
      </c>
      <c r="K2782" s="18">
        <v>822.48</v>
      </c>
      <c r="L2782" s="18">
        <v>720.27</v>
      </c>
      <c r="M2782" s="18"/>
      <c r="N2782" s="18"/>
    </row>
    <row r="2783" spans="1:14" ht="15" x14ac:dyDescent="0.25">
      <c r="A2783" t="str">
        <f t="shared" si="43"/>
        <v>VN503A3507</v>
      </c>
      <c r="B2783" s="15" t="s">
        <v>194</v>
      </c>
      <c r="C2783" s="16" t="s">
        <v>195</v>
      </c>
      <c r="D2783" t="s">
        <v>27</v>
      </c>
      <c r="E2783" s="16" t="s">
        <v>193</v>
      </c>
      <c r="F2783">
        <v>7</v>
      </c>
      <c r="G2783" s="20">
        <v>7.25</v>
      </c>
      <c r="H2783" s="21">
        <v>7</v>
      </c>
      <c r="I2783" s="19">
        <v>10.25</v>
      </c>
      <c r="J2783" t="s">
        <v>582</v>
      </c>
      <c r="K2783" s="18">
        <v>822.48</v>
      </c>
      <c r="L2783" s="18">
        <v>720.27</v>
      </c>
      <c r="M2783" s="18"/>
      <c r="N2783" s="18"/>
    </row>
    <row r="2784" spans="1:14" ht="15" x14ac:dyDescent="0.25">
      <c r="A2784" t="str">
        <f t="shared" si="43"/>
        <v>VN507A3501</v>
      </c>
      <c r="B2784" s="17" t="s">
        <v>387</v>
      </c>
      <c r="C2784" s="16" t="s">
        <v>195</v>
      </c>
      <c r="D2784" t="s">
        <v>35</v>
      </c>
      <c r="E2784" s="16" t="s">
        <v>386</v>
      </c>
      <c r="F2784">
        <v>1</v>
      </c>
      <c r="G2784" s="20">
        <v>8.3333333333333339</v>
      </c>
      <c r="H2784" s="21">
        <v>1</v>
      </c>
      <c r="I2784" s="19">
        <v>10.5</v>
      </c>
      <c r="J2784" t="s">
        <v>582</v>
      </c>
      <c r="K2784" s="18">
        <v>702.94</v>
      </c>
      <c r="L2784" s="18">
        <v>503.86</v>
      </c>
      <c r="M2784" s="18"/>
      <c r="N2784" s="18"/>
    </row>
    <row r="2785" spans="1:14" ht="15" x14ac:dyDescent="0.25">
      <c r="A2785" t="str">
        <f t="shared" si="43"/>
        <v>VN507A3502</v>
      </c>
      <c r="B2785" s="17" t="s">
        <v>387</v>
      </c>
      <c r="C2785" s="16" t="s">
        <v>195</v>
      </c>
      <c r="D2785" t="s">
        <v>35</v>
      </c>
      <c r="E2785" s="16" t="s">
        <v>386</v>
      </c>
      <c r="F2785">
        <v>2</v>
      </c>
      <c r="G2785" s="20">
        <v>8.6666666666666661</v>
      </c>
      <c r="H2785" s="21">
        <v>2</v>
      </c>
      <c r="I2785" s="19">
        <v>10.833333333333334</v>
      </c>
      <c r="J2785" t="s">
        <v>582</v>
      </c>
      <c r="K2785" s="18">
        <v>702.94</v>
      </c>
      <c r="L2785" s="18">
        <v>503.86</v>
      </c>
      <c r="M2785" s="18"/>
      <c r="N2785" s="18"/>
    </row>
    <row r="2786" spans="1:14" ht="15" x14ac:dyDescent="0.25">
      <c r="A2786" t="str">
        <f t="shared" si="43"/>
        <v>VN507A3503</v>
      </c>
      <c r="B2786" s="17" t="s">
        <v>387</v>
      </c>
      <c r="C2786" s="16" t="s">
        <v>195</v>
      </c>
      <c r="D2786" t="s">
        <v>35</v>
      </c>
      <c r="E2786" s="16" t="s">
        <v>386</v>
      </c>
      <c r="F2786">
        <v>3</v>
      </c>
      <c r="G2786" s="20">
        <v>8.3333333333333339</v>
      </c>
      <c r="H2786" s="21">
        <v>3</v>
      </c>
      <c r="I2786" s="19">
        <v>10.5</v>
      </c>
      <c r="J2786" t="s">
        <v>582</v>
      </c>
      <c r="K2786" s="18">
        <v>702.94</v>
      </c>
      <c r="L2786" s="18">
        <v>503.86</v>
      </c>
      <c r="M2786" s="18"/>
      <c r="N2786" s="18"/>
    </row>
    <row r="2787" spans="1:14" ht="15" x14ac:dyDescent="0.25">
      <c r="A2787" t="str">
        <f t="shared" si="43"/>
        <v>VN507A3504</v>
      </c>
      <c r="B2787" s="17" t="s">
        <v>387</v>
      </c>
      <c r="C2787" s="16" t="s">
        <v>195</v>
      </c>
      <c r="D2787" t="s">
        <v>35</v>
      </c>
      <c r="E2787" s="16" t="s">
        <v>386</v>
      </c>
      <c r="F2787">
        <v>4</v>
      </c>
      <c r="G2787" s="20">
        <v>8.3333333333333339</v>
      </c>
      <c r="H2787" s="21">
        <v>4</v>
      </c>
      <c r="I2787" s="19">
        <v>10.5</v>
      </c>
      <c r="J2787" t="s">
        <v>582</v>
      </c>
      <c r="K2787" s="18">
        <v>702.94</v>
      </c>
      <c r="L2787" s="18">
        <v>503.86</v>
      </c>
      <c r="M2787" s="18"/>
      <c r="N2787" s="18"/>
    </row>
    <row r="2788" spans="1:14" ht="15" x14ac:dyDescent="0.25">
      <c r="A2788" t="str">
        <f t="shared" si="43"/>
        <v>VN507A3505</v>
      </c>
      <c r="B2788" s="17" t="s">
        <v>387</v>
      </c>
      <c r="C2788" s="16" t="s">
        <v>195</v>
      </c>
      <c r="D2788" t="s">
        <v>35</v>
      </c>
      <c r="E2788" s="16" t="s">
        <v>386</v>
      </c>
      <c r="F2788">
        <v>5</v>
      </c>
      <c r="G2788" s="20">
        <v>8.6666666666666661</v>
      </c>
      <c r="H2788" s="21">
        <v>5</v>
      </c>
      <c r="I2788" s="19">
        <v>10.833333333333334</v>
      </c>
      <c r="J2788" t="s">
        <v>582</v>
      </c>
      <c r="K2788" s="18">
        <v>702.94</v>
      </c>
      <c r="L2788" s="18">
        <v>503.86</v>
      </c>
      <c r="M2788" s="18"/>
      <c r="N2788" s="18"/>
    </row>
    <row r="2789" spans="1:14" ht="15" x14ac:dyDescent="0.25">
      <c r="A2789" t="str">
        <f t="shared" si="43"/>
        <v>VN507A3506</v>
      </c>
      <c r="B2789" s="17" t="s">
        <v>387</v>
      </c>
      <c r="C2789" s="16" t="s">
        <v>195</v>
      </c>
      <c r="D2789" t="s">
        <v>35</v>
      </c>
      <c r="E2789" s="16" t="s">
        <v>386</v>
      </c>
      <c r="F2789">
        <v>6</v>
      </c>
      <c r="G2789" s="20">
        <v>8.3333333333333339</v>
      </c>
      <c r="H2789" s="21">
        <v>6</v>
      </c>
      <c r="I2789" s="19">
        <v>10.5</v>
      </c>
      <c r="J2789" t="s">
        <v>582</v>
      </c>
      <c r="K2789" s="18">
        <v>702.94</v>
      </c>
      <c r="L2789" s="18">
        <v>503.86</v>
      </c>
      <c r="M2789" s="18"/>
      <c r="N2789" s="18"/>
    </row>
    <row r="2790" spans="1:14" ht="15" x14ac:dyDescent="0.25">
      <c r="A2790" t="str">
        <f t="shared" si="43"/>
        <v>VN507A3507</v>
      </c>
      <c r="B2790" s="15" t="s">
        <v>387</v>
      </c>
      <c r="C2790" s="16" t="s">
        <v>195</v>
      </c>
      <c r="D2790" t="s">
        <v>35</v>
      </c>
      <c r="E2790" s="16" t="s">
        <v>386</v>
      </c>
      <c r="F2790">
        <v>7</v>
      </c>
      <c r="G2790" s="20">
        <v>9.1666666666666661</v>
      </c>
      <c r="H2790" s="21">
        <v>7</v>
      </c>
      <c r="I2790" s="19">
        <v>11.333333333333334</v>
      </c>
      <c r="J2790" t="s">
        <v>582</v>
      </c>
      <c r="K2790" s="18">
        <v>702.94</v>
      </c>
      <c r="L2790" s="18">
        <v>503.86</v>
      </c>
      <c r="M2790" s="18"/>
      <c r="N2790" s="18"/>
    </row>
    <row r="2791" spans="1:14" ht="15" x14ac:dyDescent="0.25">
      <c r="A2791" t="str">
        <f t="shared" si="43"/>
        <v>VN18A3501</v>
      </c>
      <c r="B2791" s="17" t="s">
        <v>596</v>
      </c>
      <c r="C2791" s="16" t="s">
        <v>597</v>
      </c>
      <c r="D2791" t="s">
        <v>35</v>
      </c>
      <c r="E2791" s="16" t="s">
        <v>595</v>
      </c>
      <c r="F2791">
        <v>1</v>
      </c>
      <c r="G2791" s="20">
        <v>12</v>
      </c>
      <c r="H2791" s="21">
        <v>1</v>
      </c>
      <c r="I2791" s="19">
        <v>23.75</v>
      </c>
      <c r="J2791" t="s">
        <v>582</v>
      </c>
      <c r="K2791" s="18">
        <v>3482.66</v>
      </c>
      <c r="L2791" s="18">
        <v>3860.43</v>
      </c>
      <c r="M2791" s="18"/>
      <c r="N2791" s="18"/>
    </row>
    <row r="2792" spans="1:14" ht="15" x14ac:dyDescent="0.25">
      <c r="A2792" t="str">
        <f t="shared" si="43"/>
        <v>VN18A3502</v>
      </c>
      <c r="B2792" s="17" t="s">
        <v>596</v>
      </c>
      <c r="C2792" s="16" t="s">
        <v>597</v>
      </c>
      <c r="D2792" t="s">
        <v>35</v>
      </c>
      <c r="E2792" s="16" t="s">
        <v>595</v>
      </c>
      <c r="F2792">
        <v>2</v>
      </c>
      <c r="G2792" s="20">
        <v>12</v>
      </c>
      <c r="H2792" s="21">
        <v>2</v>
      </c>
      <c r="I2792" s="19">
        <v>23.75</v>
      </c>
      <c r="J2792" t="s">
        <v>582</v>
      </c>
      <c r="K2792" s="18">
        <v>3482.66</v>
      </c>
      <c r="L2792" s="18">
        <v>3860.43</v>
      </c>
      <c r="M2792" s="18"/>
      <c r="N2792" s="18"/>
    </row>
    <row r="2793" spans="1:14" ht="15" x14ac:dyDescent="0.25">
      <c r="A2793" t="str">
        <f t="shared" si="43"/>
        <v>VN18A3503</v>
      </c>
      <c r="B2793" s="17" t="s">
        <v>596</v>
      </c>
      <c r="C2793" s="16" t="s">
        <v>597</v>
      </c>
      <c r="D2793" t="s">
        <v>35</v>
      </c>
      <c r="E2793" s="16" t="s">
        <v>595</v>
      </c>
      <c r="F2793">
        <v>3</v>
      </c>
      <c r="G2793" s="20">
        <v>12</v>
      </c>
      <c r="H2793" s="21">
        <v>3</v>
      </c>
      <c r="I2793" s="19">
        <v>23.75</v>
      </c>
      <c r="J2793" t="s">
        <v>582</v>
      </c>
      <c r="K2793" s="18">
        <v>3482.66</v>
      </c>
      <c r="L2793" s="18">
        <v>3860.43</v>
      </c>
      <c r="M2793" s="18"/>
      <c r="N2793" s="18"/>
    </row>
    <row r="2794" spans="1:14" ht="15" x14ac:dyDescent="0.25">
      <c r="A2794" t="str">
        <f t="shared" si="43"/>
        <v>VN18A3504</v>
      </c>
      <c r="B2794" s="17" t="s">
        <v>596</v>
      </c>
      <c r="C2794" s="16" t="s">
        <v>597</v>
      </c>
      <c r="D2794" t="s">
        <v>35</v>
      </c>
      <c r="E2794" s="16" t="s">
        <v>595</v>
      </c>
      <c r="F2794">
        <v>4</v>
      </c>
      <c r="G2794" s="20">
        <v>12</v>
      </c>
      <c r="H2794" s="21">
        <v>4</v>
      </c>
      <c r="I2794" s="19">
        <v>23.75</v>
      </c>
      <c r="J2794" t="s">
        <v>582</v>
      </c>
      <c r="K2794" s="18">
        <v>3482.66</v>
      </c>
      <c r="L2794" s="18">
        <v>3860.43</v>
      </c>
      <c r="M2794" s="18"/>
      <c r="N2794" s="18"/>
    </row>
    <row r="2795" spans="1:14" ht="15" x14ac:dyDescent="0.25">
      <c r="A2795" t="str">
        <f t="shared" si="43"/>
        <v>VN18A3505</v>
      </c>
      <c r="B2795" s="17" t="s">
        <v>596</v>
      </c>
      <c r="C2795" s="16" t="s">
        <v>597</v>
      </c>
      <c r="D2795" t="s">
        <v>35</v>
      </c>
      <c r="E2795" s="16" t="s">
        <v>595</v>
      </c>
      <c r="F2795">
        <v>5</v>
      </c>
      <c r="G2795" s="20">
        <v>12</v>
      </c>
      <c r="H2795" s="21">
        <v>5</v>
      </c>
      <c r="I2795" s="19">
        <v>23.75</v>
      </c>
      <c r="J2795" t="s">
        <v>582</v>
      </c>
      <c r="K2795" s="18">
        <v>3482.66</v>
      </c>
      <c r="L2795" s="18">
        <v>3860.43</v>
      </c>
      <c r="M2795" s="18"/>
      <c r="N2795" s="18"/>
    </row>
    <row r="2796" spans="1:14" ht="15" x14ac:dyDescent="0.25">
      <c r="A2796" t="str">
        <f t="shared" si="43"/>
        <v>VN18A3506</v>
      </c>
      <c r="B2796" s="17" t="s">
        <v>596</v>
      </c>
      <c r="C2796" s="16" t="s">
        <v>597</v>
      </c>
      <c r="D2796" t="s">
        <v>35</v>
      </c>
      <c r="E2796" s="16" t="s">
        <v>595</v>
      </c>
      <c r="F2796">
        <v>6</v>
      </c>
      <c r="G2796" s="20">
        <v>12</v>
      </c>
      <c r="H2796" s="21">
        <v>6</v>
      </c>
      <c r="I2796" s="19">
        <v>23.75</v>
      </c>
      <c r="J2796" t="s">
        <v>582</v>
      </c>
      <c r="K2796" s="18">
        <v>3482.66</v>
      </c>
      <c r="L2796" s="18">
        <v>3860.43</v>
      </c>
      <c r="M2796" s="18"/>
      <c r="N2796" s="18"/>
    </row>
    <row r="2797" spans="1:14" ht="15" x14ac:dyDescent="0.25">
      <c r="A2797" t="str">
        <f t="shared" si="43"/>
        <v>VN18A3507</v>
      </c>
      <c r="B2797" s="15" t="s">
        <v>596</v>
      </c>
      <c r="C2797" s="16" t="s">
        <v>597</v>
      </c>
      <c r="D2797" t="s">
        <v>35</v>
      </c>
      <c r="E2797" s="16" t="s">
        <v>595</v>
      </c>
      <c r="F2797">
        <v>7</v>
      </c>
      <c r="G2797" s="20">
        <v>12</v>
      </c>
      <c r="H2797" s="21">
        <v>7</v>
      </c>
      <c r="I2797" s="19">
        <v>23.75</v>
      </c>
      <c r="J2797" t="s">
        <v>582</v>
      </c>
      <c r="K2797" s="18">
        <v>3482.66</v>
      </c>
      <c r="L2797" s="18">
        <v>3860.43</v>
      </c>
      <c r="M2797" s="18"/>
      <c r="N2797" s="18"/>
    </row>
    <row r="2798" spans="1:14" ht="15" x14ac:dyDescent="0.25">
      <c r="A2798" t="str">
        <f t="shared" si="43"/>
        <v>VN10A3503</v>
      </c>
      <c r="B2798" s="17" t="s">
        <v>762</v>
      </c>
      <c r="C2798" s="16" t="s">
        <v>597</v>
      </c>
      <c r="D2798" t="s">
        <v>27</v>
      </c>
      <c r="E2798" s="16" t="s">
        <v>761</v>
      </c>
      <c r="F2798">
        <v>3</v>
      </c>
      <c r="G2798" s="20">
        <v>11.166666666666666</v>
      </c>
      <c r="H2798" s="21">
        <v>3</v>
      </c>
      <c r="I2798" s="19">
        <v>23.75</v>
      </c>
      <c r="J2798" t="s">
        <v>582</v>
      </c>
      <c r="K2798" s="18">
        <v>3411.07</v>
      </c>
      <c r="L2798" s="18">
        <v>4049.42</v>
      </c>
      <c r="M2798" s="18"/>
      <c r="N2798" s="18"/>
    </row>
    <row r="2799" spans="1:14" ht="15" x14ac:dyDescent="0.25">
      <c r="A2799" t="str">
        <f t="shared" si="43"/>
        <v>VN10A3505</v>
      </c>
      <c r="B2799" s="17" t="s">
        <v>762</v>
      </c>
      <c r="C2799" s="16" t="s">
        <v>597</v>
      </c>
      <c r="D2799" t="s">
        <v>27</v>
      </c>
      <c r="E2799" s="16" t="s">
        <v>761</v>
      </c>
      <c r="F2799">
        <v>5</v>
      </c>
      <c r="G2799" s="20">
        <v>11.166666666666666</v>
      </c>
      <c r="H2799" s="21">
        <v>5</v>
      </c>
      <c r="I2799" s="19">
        <v>23.75</v>
      </c>
      <c r="J2799" t="s">
        <v>582</v>
      </c>
      <c r="K2799" s="18">
        <v>3411.07</v>
      </c>
      <c r="L2799" s="18">
        <v>4049.42</v>
      </c>
      <c r="M2799" s="18"/>
      <c r="N2799" s="18"/>
    </row>
    <row r="2800" spans="1:14" ht="15" x14ac:dyDescent="0.25">
      <c r="A2800" t="str">
        <f t="shared" si="43"/>
        <v>VN10A3507</v>
      </c>
      <c r="B2800" s="15" t="s">
        <v>762</v>
      </c>
      <c r="C2800" s="16" t="s">
        <v>597</v>
      </c>
      <c r="D2800" t="s">
        <v>27</v>
      </c>
      <c r="E2800" s="16" t="s">
        <v>761</v>
      </c>
      <c r="F2800">
        <v>7</v>
      </c>
      <c r="G2800" s="20">
        <v>11.166666666666666</v>
      </c>
      <c r="H2800" s="21">
        <v>7</v>
      </c>
      <c r="I2800" s="19">
        <v>23.75</v>
      </c>
      <c r="J2800" t="s">
        <v>582</v>
      </c>
      <c r="K2800" s="18">
        <v>3411.07</v>
      </c>
      <c r="L2800" s="18">
        <v>4049.42</v>
      </c>
      <c r="M2800" s="18"/>
      <c r="N2800" s="18"/>
    </row>
    <row r="2801" spans="1:14" ht="15" x14ac:dyDescent="0.25">
      <c r="A2801" t="str">
        <f t="shared" si="43"/>
        <v>VN630A3501</v>
      </c>
      <c r="B2801" s="17" t="s">
        <v>414</v>
      </c>
      <c r="C2801" s="16" t="s">
        <v>415</v>
      </c>
      <c r="D2801" t="s">
        <v>27</v>
      </c>
      <c r="E2801" s="16" t="s">
        <v>413</v>
      </c>
      <c r="F2801">
        <v>1</v>
      </c>
      <c r="G2801" s="20">
        <v>6.833333333333333</v>
      </c>
      <c r="H2801" s="21">
        <v>1</v>
      </c>
      <c r="I2801" s="19">
        <v>10.5</v>
      </c>
      <c r="J2801" t="s">
        <v>582</v>
      </c>
      <c r="K2801" s="18">
        <v>943.05</v>
      </c>
      <c r="L2801" s="18">
        <v>769.74</v>
      </c>
      <c r="M2801" s="18"/>
      <c r="N2801" s="18"/>
    </row>
    <row r="2802" spans="1:14" ht="15" x14ac:dyDescent="0.25">
      <c r="A2802" t="str">
        <f t="shared" si="43"/>
        <v>VN630A3502</v>
      </c>
      <c r="B2802" s="17" t="s">
        <v>414</v>
      </c>
      <c r="C2802" s="16" t="s">
        <v>415</v>
      </c>
      <c r="D2802" t="s">
        <v>27</v>
      </c>
      <c r="E2802" s="16" t="s">
        <v>413</v>
      </c>
      <c r="F2802">
        <v>2</v>
      </c>
      <c r="G2802" s="20">
        <v>6.833333333333333</v>
      </c>
      <c r="H2802" s="21">
        <v>2</v>
      </c>
      <c r="I2802" s="19">
        <v>10.5</v>
      </c>
      <c r="J2802" t="s">
        <v>582</v>
      </c>
      <c r="K2802" s="18">
        <v>943.05</v>
      </c>
      <c r="L2802" s="18">
        <v>769.74</v>
      </c>
      <c r="M2802" s="18"/>
      <c r="N2802" s="18"/>
    </row>
    <row r="2803" spans="1:14" ht="15" x14ac:dyDescent="0.25">
      <c r="A2803" t="str">
        <f t="shared" si="43"/>
        <v>VN630A3503</v>
      </c>
      <c r="B2803" s="17" t="s">
        <v>414</v>
      </c>
      <c r="C2803" s="16" t="s">
        <v>415</v>
      </c>
      <c r="D2803" t="s">
        <v>27</v>
      </c>
      <c r="E2803" s="16" t="s">
        <v>413</v>
      </c>
      <c r="F2803">
        <v>3</v>
      </c>
      <c r="G2803" s="20">
        <v>7.083333333333333</v>
      </c>
      <c r="H2803" s="21">
        <v>3</v>
      </c>
      <c r="I2803" s="19">
        <v>10.75</v>
      </c>
      <c r="J2803" t="s">
        <v>582</v>
      </c>
      <c r="K2803" s="18">
        <v>943.05</v>
      </c>
      <c r="L2803" s="18">
        <v>769.74</v>
      </c>
      <c r="M2803" s="18"/>
      <c r="N2803" s="18"/>
    </row>
    <row r="2804" spans="1:14" ht="15" x14ac:dyDescent="0.25">
      <c r="A2804" t="str">
        <f t="shared" si="43"/>
        <v>VN630A3504</v>
      </c>
      <c r="B2804" s="17" t="s">
        <v>414</v>
      </c>
      <c r="C2804" s="16" t="s">
        <v>415</v>
      </c>
      <c r="D2804" t="s">
        <v>27</v>
      </c>
      <c r="E2804" s="16" t="s">
        <v>413</v>
      </c>
      <c r="F2804">
        <v>4</v>
      </c>
      <c r="G2804" s="20">
        <v>6.833333333333333</v>
      </c>
      <c r="H2804" s="21">
        <v>4</v>
      </c>
      <c r="I2804" s="19">
        <v>10.083333333333334</v>
      </c>
      <c r="J2804" t="s">
        <v>582</v>
      </c>
      <c r="K2804" s="18">
        <v>943.05</v>
      </c>
      <c r="L2804" s="18">
        <v>769.74</v>
      </c>
      <c r="M2804" s="18"/>
      <c r="N2804" s="18"/>
    </row>
    <row r="2805" spans="1:14" ht="15" x14ac:dyDescent="0.25">
      <c r="A2805" t="str">
        <f t="shared" si="43"/>
        <v>VN630A3505</v>
      </c>
      <c r="B2805" s="17" t="s">
        <v>414</v>
      </c>
      <c r="C2805" s="16" t="s">
        <v>415</v>
      </c>
      <c r="D2805" t="s">
        <v>27</v>
      </c>
      <c r="E2805" s="16" t="s">
        <v>413</v>
      </c>
      <c r="F2805">
        <v>5</v>
      </c>
      <c r="G2805" s="20">
        <v>7.166666666666667</v>
      </c>
      <c r="H2805" s="21">
        <v>5</v>
      </c>
      <c r="I2805" s="19">
        <v>10.416666666666666</v>
      </c>
      <c r="J2805" t="s">
        <v>582</v>
      </c>
      <c r="K2805" s="18">
        <v>943.05</v>
      </c>
      <c r="L2805" s="18">
        <v>769.74</v>
      </c>
      <c r="M2805" s="18"/>
      <c r="N2805" s="18"/>
    </row>
    <row r="2806" spans="1:14" ht="15" x14ac:dyDescent="0.25">
      <c r="A2806" t="str">
        <f t="shared" si="43"/>
        <v>VN630A3506</v>
      </c>
      <c r="B2806" s="17" t="s">
        <v>414</v>
      </c>
      <c r="C2806" s="16" t="s">
        <v>415</v>
      </c>
      <c r="D2806" t="s">
        <v>27</v>
      </c>
      <c r="E2806" s="16" t="s">
        <v>413</v>
      </c>
      <c r="F2806">
        <v>6</v>
      </c>
      <c r="G2806" s="20">
        <v>6.833333333333333</v>
      </c>
      <c r="H2806" s="21">
        <v>6</v>
      </c>
      <c r="I2806" s="19">
        <v>10.083333333333334</v>
      </c>
      <c r="J2806" t="s">
        <v>582</v>
      </c>
      <c r="K2806" s="18">
        <v>943.05</v>
      </c>
      <c r="L2806" s="18">
        <v>769.74</v>
      </c>
      <c r="M2806" s="18"/>
      <c r="N2806" s="18"/>
    </row>
    <row r="2807" spans="1:14" ht="15" x14ac:dyDescent="0.25">
      <c r="A2807" t="str">
        <f t="shared" si="43"/>
        <v>VN630A3507</v>
      </c>
      <c r="B2807" s="15" t="s">
        <v>414</v>
      </c>
      <c r="C2807" s="16" t="s">
        <v>415</v>
      </c>
      <c r="D2807" t="s">
        <v>27</v>
      </c>
      <c r="E2807" s="16" t="s">
        <v>413</v>
      </c>
      <c r="F2807">
        <v>7</v>
      </c>
      <c r="G2807" s="20">
        <v>6.833333333333333</v>
      </c>
      <c r="H2807" s="21">
        <v>7</v>
      </c>
      <c r="I2807" s="19">
        <v>10.083333333333334</v>
      </c>
      <c r="J2807" t="s">
        <v>582</v>
      </c>
      <c r="K2807" s="18">
        <v>943.05</v>
      </c>
      <c r="L2807" s="18">
        <v>769.74</v>
      </c>
      <c r="M2807" s="18"/>
      <c r="N2807" s="18"/>
    </row>
    <row r="2808" spans="1:14" ht="15" x14ac:dyDescent="0.25">
      <c r="A2808" t="str">
        <f t="shared" si="43"/>
        <v>VN705A3504</v>
      </c>
      <c r="B2808" s="15" t="s">
        <v>766</v>
      </c>
      <c r="C2808" s="16" t="s">
        <v>767</v>
      </c>
      <c r="D2808" t="s">
        <v>66</v>
      </c>
      <c r="E2808" s="16" t="s">
        <v>765</v>
      </c>
      <c r="F2808">
        <v>4</v>
      </c>
      <c r="G2808" s="20">
        <v>9.25</v>
      </c>
      <c r="H2808" s="21">
        <v>4</v>
      </c>
      <c r="I2808" s="19">
        <v>13.166666666666666</v>
      </c>
      <c r="J2808" t="s">
        <v>582</v>
      </c>
      <c r="K2808" s="18">
        <v>741.4</v>
      </c>
      <c r="L2808" s="18">
        <v>700.02</v>
      </c>
      <c r="M2808" s="18"/>
      <c r="N2808" s="18"/>
    </row>
    <row r="2809" spans="1:14" ht="15" x14ac:dyDescent="0.25">
      <c r="A2809" t="str">
        <f t="shared" si="43"/>
        <v>VN9425A3501</v>
      </c>
      <c r="B2809" s="15" t="s">
        <v>15</v>
      </c>
      <c r="C2809" s="16" t="s">
        <v>18</v>
      </c>
      <c r="D2809" t="s">
        <v>19</v>
      </c>
      <c r="E2809" s="16" t="s">
        <v>14</v>
      </c>
      <c r="F2809">
        <v>1</v>
      </c>
      <c r="G2809" s="20">
        <v>2.0833333333333335</v>
      </c>
      <c r="H2809" s="21">
        <v>1</v>
      </c>
      <c r="I2809" s="19">
        <v>6.416666666666667</v>
      </c>
      <c r="J2809" t="s">
        <v>582</v>
      </c>
      <c r="K2809" s="18">
        <v>1059.78</v>
      </c>
      <c r="L2809" s="18">
        <v>772.26</v>
      </c>
      <c r="M2809" s="18"/>
      <c r="N2809" s="18"/>
    </row>
    <row r="2810" spans="1:14" ht="15" x14ac:dyDescent="0.25">
      <c r="A2810" t="str">
        <f t="shared" si="43"/>
        <v>VN719A3501</v>
      </c>
      <c r="B2810" s="17" t="s">
        <v>278</v>
      </c>
      <c r="C2810" s="16" t="s">
        <v>279</v>
      </c>
      <c r="D2810" t="s">
        <v>66</v>
      </c>
      <c r="E2810" s="16" t="s">
        <v>277</v>
      </c>
      <c r="F2810">
        <v>1</v>
      </c>
      <c r="G2810" s="20">
        <v>18.583333333333332</v>
      </c>
      <c r="H2810" s="21">
        <v>1</v>
      </c>
      <c r="I2810" s="19">
        <v>22.083333333333332</v>
      </c>
      <c r="J2810" t="s">
        <v>582</v>
      </c>
      <c r="K2810" s="18">
        <v>694.39</v>
      </c>
      <c r="L2810" s="18">
        <v>617</v>
      </c>
      <c r="M2810" s="18"/>
      <c r="N2810" s="18"/>
    </row>
    <row r="2811" spans="1:14" ht="15" x14ac:dyDescent="0.25">
      <c r="A2811" t="str">
        <f t="shared" si="43"/>
        <v>VN719A3502</v>
      </c>
      <c r="B2811" s="17" t="s">
        <v>278</v>
      </c>
      <c r="C2811" s="16" t="s">
        <v>279</v>
      </c>
      <c r="D2811" t="s">
        <v>66</v>
      </c>
      <c r="E2811" s="16" t="s">
        <v>277</v>
      </c>
      <c r="F2811">
        <v>2</v>
      </c>
      <c r="G2811" s="20">
        <v>18.583333333333332</v>
      </c>
      <c r="H2811" s="21">
        <v>2</v>
      </c>
      <c r="I2811" s="19">
        <v>22.083333333333332</v>
      </c>
      <c r="J2811" t="s">
        <v>582</v>
      </c>
      <c r="K2811" s="18">
        <v>694.39</v>
      </c>
      <c r="L2811" s="18">
        <v>617</v>
      </c>
      <c r="M2811" s="18"/>
      <c r="N2811" s="18"/>
    </row>
    <row r="2812" spans="1:14" ht="15" x14ac:dyDescent="0.25">
      <c r="A2812" t="str">
        <f t="shared" si="43"/>
        <v>VN719A3503</v>
      </c>
      <c r="B2812" s="17" t="s">
        <v>278</v>
      </c>
      <c r="C2812" s="16" t="s">
        <v>279</v>
      </c>
      <c r="D2812" t="s">
        <v>66</v>
      </c>
      <c r="E2812" s="16" t="s">
        <v>277</v>
      </c>
      <c r="F2812">
        <v>3</v>
      </c>
      <c r="G2812" s="20">
        <v>18.583333333333332</v>
      </c>
      <c r="H2812" s="21">
        <v>3</v>
      </c>
      <c r="I2812" s="19">
        <v>22.083333333333332</v>
      </c>
      <c r="J2812" t="s">
        <v>582</v>
      </c>
      <c r="K2812" s="18">
        <v>694.39</v>
      </c>
      <c r="L2812" s="18">
        <v>617</v>
      </c>
      <c r="M2812" s="18"/>
      <c r="N2812" s="18"/>
    </row>
    <row r="2813" spans="1:14" ht="15" x14ac:dyDescent="0.25">
      <c r="A2813" t="str">
        <f t="shared" si="43"/>
        <v>VN719A3504</v>
      </c>
      <c r="B2813" s="17" t="s">
        <v>278</v>
      </c>
      <c r="C2813" s="16" t="s">
        <v>279</v>
      </c>
      <c r="D2813" t="s">
        <v>66</v>
      </c>
      <c r="E2813" s="16" t="s">
        <v>277</v>
      </c>
      <c r="F2813">
        <v>4</v>
      </c>
      <c r="G2813" s="20">
        <v>18.583333333333332</v>
      </c>
      <c r="H2813" s="21">
        <v>4</v>
      </c>
      <c r="I2813" s="19">
        <v>22.083333333333332</v>
      </c>
      <c r="J2813" t="s">
        <v>582</v>
      </c>
      <c r="K2813" s="18">
        <v>694.39</v>
      </c>
      <c r="L2813" s="18">
        <v>617</v>
      </c>
      <c r="M2813" s="18"/>
      <c r="N2813" s="18"/>
    </row>
    <row r="2814" spans="1:14" ht="15" x14ac:dyDescent="0.25">
      <c r="A2814" t="str">
        <f t="shared" si="43"/>
        <v>VN719A3505</v>
      </c>
      <c r="B2814" s="17" t="s">
        <v>278</v>
      </c>
      <c r="C2814" s="16" t="s">
        <v>279</v>
      </c>
      <c r="D2814" t="s">
        <v>66</v>
      </c>
      <c r="E2814" s="16" t="s">
        <v>277</v>
      </c>
      <c r="F2814">
        <v>5</v>
      </c>
      <c r="G2814" s="20">
        <v>18.583333333333332</v>
      </c>
      <c r="H2814" s="21">
        <v>5</v>
      </c>
      <c r="I2814" s="19">
        <v>22.083333333333332</v>
      </c>
      <c r="J2814" t="s">
        <v>582</v>
      </c>
      <c r="K2814" s="18">
        <v>694.39</v>
      </c>
      <c r="L2814" s="18">
        <v>617</v>
      </c>
      <c r="M2814" s="18"/>
      <c r="N2814" s="18"/>
    </row>
    <row r="2815" spans="1:14" ht="15" x14ac:dyDescent="0.25">
      <c r="A2815" t="str">
        <f t="shared" si="43"/>
        <v>VN719A3506</v>
      </c>
      <c r="B2815" s="17" t="s">
        <v>278</v>
      </c>
      <c r="C2815" s="16" t="s">
        <v>279</v>
      </c>
      <c r="D2815" t="s">
        <v>66</v>
      </c>
      <c r="E2815" s="16" t="s">
        <v>277</v>
      </c>
      <c r="F2815">
        <v>6</v>
      </c>
      <c r="G2815" s="20">
        <v>18.583333333333332</v>
      </c>
      <c r="H2815" s="21">
        <v>6</v>
      </c>
      <c r="I2815" s="19">
        <v>22.083333333333332</v>
      </c>
      <c r="J2815" t="s">
        <v>582</v>
      </c>
      <c r="K2815" s="18">
        <v>694.39</v>
      </c>
      <c r="L2815" s="18">
        <v>617</v>
      </c>
      <c r="M2815" s="18"/>
      <c r="N2815" s="18"/>
    </row>
    <row r="2816" spans="1:14" ht="15" x14ac:dyDescent="0.25">
      <c r="A2816" t="str">
        <f t="shared" si="43"/>
        <v>VN719A3507</v>
      </c>
      <c r="B2816" s="15" t="s">
        <v>278</v>
      </c>
      <c r="C2816" s="16" t="s">
        <v>279</v>
      </c>
      <c r="D2816" t="s">
        <v>66</v>
      </c>
      <c r="E2816" s="16" t="s">
        <v>277</v>
      </c>
      <c r="F2816">
        <v>7</v>
      </c>
      <c r="G2816" s="20">
        <v>18.583333333333332</v>
      </c>
      <c r="H2816" s="21">
        <v>7</v>
      </c>
      <c r="I2816" s="19">
        <v>22.083333333333332</v>
      </c>
      <c r="J2816" t="s">
        <v>582</v>
      </c>
      <c r="K2816" s="18">
        <v>694.39</v>
      </c>
      <c r="L2816" s="18">
        <v>617</v>
      </c>
      <c r="M2816" s="18"/>
      <c r="N2816" s="18"/>
    </row>
    <row r="2817" spans="1:14" ht="15" x14ac:dyDescent="0.25">
      <c r="A2817" t="str">
        <f t="shared" si="43"/>
        <v>VN547A3502</v>
      </c>
      <c r="B2817" s="17" t="s">
        <v>657</v>
      </c>
      <c r="C2817" s="16" t="s">
        <v>279</v>
      </c>
      <c r="D2817" t="s">
        <v>34</v>
      </c>
      <c r="E2817" s="16" t="s">
        <v>656</v>
      </c>
      <c r="F2817">
        <v>2</v>
      </c>
      <c r="G2817" s="20">
        <v>17.416666666666668</v>
      </c>
      <c r="H2817" s="21">
        <v>2</v>
      </c>
      <c r="I2817" s="19">
        <v>20.416666666666668</v>
      </c>
      <c r="J2817" t="s">
        <v>582</v>
      </c>
      <c r="K2817" s="18">
        <v>659.21</v>
      </c>
      <c r="L2817" s="18">
        <v>560.5</v>
      </c>
      <c r="M2817" s="18"/>
      <c r="N2817" s="18"/>
    </row>
    <row r="2818" spans="1:14" ht="15" x14ac:dyDescent="0.25">
      <c r="A2818" t="str">
        <f t="shared" si="43"/>
        <v>VN547A3504</v>
      </c>
      <c r="B2818" s="17" t="s">
        <v>657</v>
      </c>
      <c r="C2818" s="16" t="s">
        <v>279</v>
      </c>
      <c r="D2818" t="s">
        <v>34</v>
      </c>
      <c r="E2818" s="16" t="s">
        <v>656</v>
      </c>
      <c r="F2818">
        <v>4</v>
      </c>
      <c r="G2818" s="20">
        <v>15.166666666666666</v>
      </c>
      <c r="H2818" s="21">
        <v>4</v>
      </c>
      <c r="I2818" s="19">
        <v>18.166666666666668</v>
      </c>
      <c r="J2818" t="s">
        <v>582</v>
      </c>
      <c r="K2818" s="18">
        <v>659.21</v>
      </c>
      <c r="L2818" s="18">
        <v>560.5</v>
      </c>
      <c r="M2818" s="18"/>
      <c r="N2818" s="18"/>
    </row>
    <row r="2819" spans="1:14" ht="15" x14ac:dyDescent="0.25">
      <c r="A2819" t="str">
        <f t="shared" ref="A2819:A2882" si="44">E2819&amp;J2819&amp;F2819</f>
        <v>VN547A3507</v>
      </c>
      <c r="B2819" s="15" t="s">
        <v>657</v>
      </c>
      <c r="C2819" s="16" t="s">
        <v>279</v>
      </c>
      <c r="D2819" t="s">
        <v>34</v>
      </c>
      <c r="E2819" s="16" t="s">
        <v>656</v>
      </c>
      <c r="F2819">
        <v>7</v>
      </c>
      <c r="G2819" s="20">
        <v>15.166666666666666</v>
      </c>
      <c r="H2819" s="21">
        <v>7</v>
      </c>
      <c r="I2819" s="19">
        <v>18.166666666666668</v>
      </c>
      <c r="J2819" t="s">
        <v>582</v>
      </c>
      <c r="K2819" s="18">
        <v>659.21</v>
      </c>
      <c r="L2819" s="18">
        <v>560.5</v>
      </c>
      <c r="M2819" s="18"/>
      <c r="N2819" s="18"/>
    </row>
    <row r="2820" spans="1:14" ht="15" x14ac:dyDescent="0.25">
      <c r="A2820" t="str">
        <f t="shared" si="44"/>
        <v>VN553A3503</v>
      </c>
      <c r="B2820" s="17" t="s">
        <v>739</v>
      </c>
      <c r="C2820" s="16" t="s">
        <v>279</v>
      </c>
      <c r="D2820" t="s">
        <v>35</v>
      </c>
      <c r="E2820" s="16" t="s">
        <v>738</v>
      </c>
      <c r="F2820">
        <v>3</v>
      </c>
      <c r="G2820" s="20">
        <v>8.25</v>
      </c>
      <c r="H2820" s="21">
        <v>3</v>
      </c>
      <c r="I2820" s="19">
        <v>10.75</v>
      </c>
      <c r="J2820" t="s">
        <v>582</v>
      </c>
      <c r="K2820" s="18">
        <v>527.63</v>
      </c>
      <c r="L2820" s="18">
        <v>563.38</v>
      </c>
      <c r="M2820" s="18"/>
      <c r="N2820" s="18"/>
    </row>
    <row r="2821" spans="1:14" ht="15" x14ac:dyDescent="0.25">
      <c r="A2821" t="str">
        <f t="shared" si="44"/>
        <v>VN553A3505</v>
      </c>
      <c r="B2821" s="17" t="s">
        <v>739</v>
      </c>
      <c r="C2821" s="16" t="s">
        <v>279</v>
      </c>
      <c r="D2821" t="s">
        <v>35</v>
      </c>
      <c r="E2821" s="16" t="s">
        <v>738</v>
      </c>
      <c r="F2821">
        <v>5</v>
      </c>
      <c r="G2821" s="20">
        <v>8.4166666666666661</v>
      </c>
      <c r="H2821" s="21">
        <v>5</v>
      </c>
      <c r="I2821" s="19">
        <v>10.666666666666666</v>
      </c>
      <c r="J2821" t="s">
        <v>582</v>
      </c>
      <c r="K2821" s="18">
        <v>527.63</v>
      </c>
      <c r="L2821" s="18">
        <v>563.38</v>
      </c>
      <c r="M2821" s="18"/>
      <c r="N2821" s="18"/>
    </row>
    <row r="2822" spans="1:14" ht="15" x14ac:dyDescent="0.25">
      <c r="A2822" t="str">
        <f t="shared" si="44"/>
        <v>VN553A3507</v>
      </c>
      <c r="B2822" s="15" t="s">
        <v>739</v>
      </c>
      <c r="C2822" s="16" t="s">
        <v>279</v>
      </c>
      <c r="D2822" t="s">
        <v>35</v>
      </c>
      <c r="E2822" s="16" t="s">
        <v>738</v>
      </c>
      <c r="F2822">
        <v>7</v>
      </c>
      <c r="G2822" s="20">
        <v>8.25</v>
      </c>
      <c r="H2822" s="21">
        <v>7</v>
      </c>
      <c r="I2822" s="19">
        <v>10.5</v>
      </c>
      <c r="J2822" t="s">
        <v>582</v>
      </c>
      <c r="K2822" s="18">
        <v>527.63</v>
      </c>
      <c r="L2822" s="18">
        <v>563.38</v>
      </c>
      <c r="M2822" s="18"/>
      <c r="N2822" s="18"/>
    </row>
    <row r="2823" spans="1:14" ht="15" x14ac:dyDescent="0.25">
      <c r="A2823" t="str">
        <f t="shared" si="44"/>
        <v>VN704A3504</v>
      </c>
      <c r="B2823" s="15" t="s">
        <v>768</v>
      </c>
      <c r="C2823" s="16" t="s">
        <v>66</v>
      </c>
      <c r="D2823" t="s">
        <v>767</v>
      </c>
      <c r="E2823" s="16" t="s">
        <v>769</v>
      </c>
      <c r="F2823">
        <v>4</v>
      </c>
      <c r="G2823" s="20">
        <v>3.75</v>
      </c>
      <c r="H2823" s="21">
        <v>4</v>
      </c>
      <c r="I2823" s="19">
        <v>7.916666666666667</v>
      </c>
      <c r="J2823" t="s">
        <v>582</v>
      </c>
      <c r="K2823" s="18">
        <v>741.4</v>
      </c>
      <c r="L2823" s="18">
        <v>700.02</v>
      </c>
      <c r="M2823" s="18"/>
      <c r="N2823" s="18"/>
    </row>
    <row r="2824" spans="1:14" ht="15" x14ac:dyDescent="0.25">
      <c r="A2824" t="str">
        <f t="shared" si="44"/>
        <v>VN718A3501</v>
      </c>
      <c r="B2824" s="17" t="s">
        <v>280</v>
      </c>
      <c r="C2824" s="16" t="s">
        <v>66</v>
      </c>
      <c r="D2824" t="s">
        <v>279</v>
      </c>
      <c r="E2824" s="16" t="s">
        <v>281</v>
      </c>
      <c r="F2824">
        <v>1</v>
      </c>
      <c r="G2824" s="20">
        <v>14</v>
      </c>
      <c r="H2824" s="21">
        <v>1</v>
      </c>
      <c r="I2824" s="19">
        <v>17.5</v>
      </c>
      <c r="J2824" t="s">
        <v>582</v>
      </c>
      <c r="K2824" s="18">
        <v>694.39</v>
      </c>
      <c r="L2824" s="18">
        <v>617</v>
      </c>
      <c r="M2824" s="18"/>
      <c r="N2824" s="18"/>
    </row>
    <row r="2825" spans="1:14" ht="15" x14ac:dyDescent="0.25">
      <c r="A2825" t="str">
        <f t="shared" si="44"/>
        <v>VN718A3502</v>
      </c>
      <c r="B2825" s="17" t="s">
        <v>280</v>
      </c>
      <c r="C2825" s="16" t="s">
        <v>66</v>
      </c>
      <c r="D2825" t="s">
        <v>279</v>
      </c>
      <c r="E2825" s="16" t="s">
        <v>281</v>
      </c>
      <c r="F2825">
        <v>2</v>
      </c>
      <c r="G2825" s="20">
        <v>14.416666666666666</v>
      </c>
      <c r="H2825" s="21">
        <v>2</v>
      </c>
      <c r="I2825" s="19">
        <v>17.916666666666668</v>
      </c>
      <c r="J2825" t="s">
        <v>582</v>
      </c>
      <c r="K2825" s="18">
        <v>694.39</v>
      </c>
      <c r="L2825" s="18">
        <v>617</v>
      </c>
      <c r="M2825" s="18"/>
      <c r="N2825" s="18"/>
    </row>
    <row r="2826" spans="1:14" ht="15" x14ac:dyDescent="0.25">
      <c r="A2826" t="str">
        <f t="shared" si="44"/>
        <v>VN718A3503</v>
      </c>
      <c r="B2826" s="17" t="s">
        <v>280</v>
      </c>
      <c r="C2826" s="16" t="s">
        <v>66</v>
      </c>
      <c r="D2826" t="s">
        <v>279</v>
      </c>
      <c r="E2826" s="16" t="s">
        <v>281</v>
      </c>
      <c r="F2826">
        <v>3</v>
      </c>
      <c r="G2826" s="20">
        <v>14</v>
      </c>
      <c r="H2826" s="21">
        <v>3</v>
      </c>
      <c r="I2826" s="19">
        <v>17.5</v>
      </c>
      <c r="J2826" t="s">
        <v>582</v>
      </c>
      <c r="K2826" s="18">
        <v>694.39</v>
      </c>
      <c r="L2826" s="18">
        <v>617</v>
      </c>
      <c r="M2826" s="18"/>
      <c r="N2826" s="18"/>
    </row>
    <row r="2827" spans="1:14" ht="15" x14ac:dyDescent="0.25">
      <c r="A2827" t="str">
        <f t="shared" si="44"/>
        <v>VN718A3504</v>
      </c>
      <c r="B2827" s="17" t="s">
        <v>280</v>
      </c>
      <c r="C2827" s="16" t="s">
        <v>66</v>
      </c>
      <c r="D2827" t="s">
        <v>279</v>
      </c>
      <c r="E2827" s="16" t="s">
        <v>281</v>
      </c>
      <c r="F2827">
        <v>4</v>
      </c>
      <c r="G2827" s="20">
        <v>14</v>
      </c>
      <c r="H2827" s="21">
        <v>4</v>
      </c>
      <c r="I2827" s="19">
        <v>17.5</v>
      </c>
      <c r="J2827" t="s">
        <v>582</v>
      </c>
      <c r="K2827" s="18">
        <v>694.39</v>
      </c>
      <c r="L2827" s="18">
        <v>617</v>
      </c>
      <c r="M2827" s="18"/>
      <c r="N2827" s="18"/>
    </row>
    <row r="2828" spans="1:14" ht="15" x14ac:dyDescent="0.25">
      <c r="A2828" t="str">
        <f t="shared" si="44"/>
        <v>VN718A3505</v>
      </c>
      <c r="B2828" s="17" t="s">
        <v>280</v>
      </c>
      <c r="C2828" s="16" t="s">
        <v>66</v>
      </c>
      <c r="D2828" t="s">
        <v>279</v>
      </c>
      <c r="E2828" s="16" t="s">
        <v>281</v>
      </c>
      <c r="F2828">
        <v>5</v>
      </c>
      <c r="G2828" s="20">
        <v>14</v>
      </c>
      <c r="H2828" s="21">
        <v>5</v>
      </c>
      <c r="I2828" s="19">
        <v>17.5</v>
      </c>
      <c r="J2828" t="s">
        <v>582</v>
      </c>
      <c r="K2828" s="18">
        <v>694.39</v>
      </c>
      <c r="L2828" s="18">
        <v>617</v>
      </c>
      <c r="M2828" s="18"/>
      <c r="N2828" s="18"/>
    </row>
    <row r="2829" spans="1:14" ht="15" x14ac:dyDescent="0.25">
      <c r="A2829" t="str">
        <f t="shared" si="44"/>
        <v>VN718A3506</v>
      </c>
      <c r="B2829" s="17" t="s">
        <v>280</v>
      </c>
      <c r="C2829" s="16" t="s">
        <v>66</v>
      </c>
      <c r="D2829" t="s">
        <v>279</v>
      </c>
      <c r="E2829" s="16" t="s">
        <v>281</v>
      </c>
      <c r="F2829">
        <v>6</v>
      </c>
      <c r="G2829" s="20">
        <v>14</v>
      </c>
      <c r="H2829" s="21">
        <v>6</v>
      </c>
      <c r="I2829" s="19">
        <v>17.5</v>
      </c>
      <c r="J2829" t="s">
        <v>582</v>
      </c>
      <c r="K2829" s="18">
        <v>694.39</v>
      </c>
      <c r="L2829" s="18">
        <v>617</v>
      </c>
      <c r="M2829" s="18"/>
      <c r="N2829" s="18"/>
    </row>
    <row r="2830" spans="1:14" ht="15" x14ac:dyDescent="0.25">
      <c r="A2830" t="str">
        <f t="shared" si="44"/>
        <v>VN718A3507</v>
      </c>
      <c r="B2830" s="15" t="s">
        <v>280</v>
      </c>
      <c r="C2830" s="16" t="s">
        <v>66</v>
      </c>
      <c r="D2830" t="s">
        <v>279</v>
      </c>
      <c r="E2830" s="16" t="s">
        <v>281</v>
      </c>
      <c r="F2830">
        <v>7</v>
      </c>
      <c r="G2830" s="20">
        <v>14</v>
      </c>
      <c r="H2830" s="21">
        <v>7</v>
      </c>
      <c r="I2830" s="19">
        <v>17.5</v>
      </c>
      <c r="J2830" t="s">
        <v>582</v>
      </c>
      <c r="K2830" s="18">
        <v>694.39</v>
      </c>
      <c r="L2830" s="18">
        <v>617</v>
      </c>
      <c r="M2830" s="18"/>
      <c r="N2830" s="18"/>
    </row>
    <row r="2831" spans="1:14" ht="15" x14ac:dyDescent="0.25">
      <c r="A2831" t="str">
        <f t="shared" si="44"/>
        <v>VN486A3503</v>
      </c>
      <c r="B2831" s="17" t="s">
        <v>752</v>
      </c>
      <c r="C2831" s="16" t="s">
        <v>66</v>
      </c>
      <c r="D2831" t="s">
        <v>753</v>
      </c>
      <c r="E2831" s="16" t="s">
        <v>751</v>
      </c>
      <c r="F2831">
        <v>3</v>
      </c>
      <c r="G2831" s="20">
        <v>9.6666666666666661</v>
      </c>
      <c r="H2831" s="21">
        <v>3</v>
      </c>
      <c r="I2831" s="19">
        <v>13.416666666666666</v>
      </c>
      <c r="J2831" t="s">
        <v>582</v>
      </c>
      <c r="K2831" s="18">
        <v>716.14</v>
      </c>
      <c r="L2831" s="18">
        <v>697.03</v>
      </c>
      <c r="M2831" s="18"/>
      <c r="N2831" s="18"/>
    </row>
    <row r="2832" spans="1:14" ht="15" x14ac:dyDescent="0.25">
      <c r="A2832" t="str">
        <f t="shared" si="44"/>
        <v>VN486A3505</v>
      </c>
      <c r="B2832" s="17" t="s">
        <v>752</v>
      </c>
      <c r="C2832" s="16" t="s">
        <v>66</v>
      </c>
      <c r="D2832" t="s">
        <v>753</v>
      </c>
      <c r="E2832" s="16" t="s">
        <v>751</v>
      </c>
      <c r="F2832">
        <v>5</v>
      </c>
      <c r="G2832" s="20">
        <v>9.6666666666666661</v>
      </c>
      <c r="H2832" s="21">
        <v>5</v>
      </c>
      <c r="I2832" s="19">
        <v>13.416666666666666</v>
      </c>
      <c r="J2832" t="s">
        <v>582</v>
      </c>
      <c r="K2832" s="18">
        <v>716.14</v>
      </c>
      <c r="L2832" s="18">
        <v>697.03</v>
      </c>
      <c r="M2832" s="18"/>
      <c r="N2832" s="18"/>
    </row>
    <row r="2833" spans="1:14" ht="15" x14ac:dyDescent="0.25">
      <c r="A2833" t="str">
        <f t="shared" si="44"/>
        <v>VN486A3507</v>
      </c>
      <c r="B2833" s="15" t="s">
        <v>752</v>
      </c>
      <c r="C2833" s="16" t="s">
        <v>66</v>
      </c>
      <c r="D2833" t="s">
        <v>753</v>
      </c>
      <c r="E2833" s="16" t="s">
        <v>751</v>
      </c>
      <c r="F2833">
        <v>7</v>
      </c>
      <c r="G2833" s="20">
        <v>9.6666666666666661</v>
      </c>
      <c r="H2833" s="21">
        <v>7</v>
      </c>
      <c r="I2833" s="19">
        <v>13.416666666666666</v>
      </c>
      <c r="J2833" t="s">
        <v>582</v>
      </c>
      <c r="K2833" s="18">
        <v>716.14</v>
      </c>
      <c r="L2833" s="18">
        <v>697.03</v>
      </c>
      <c r="M2833" s="18"/>
      <c r="N2833" s="18"/>
    </row>
    <row r="2834" spans="1:14" ht="15" x14ac:dyDescent="0.25">
      <c r="A2834" t="str">
        <f t="shared" si="44"/>
        <v>VN1944A3501</v>
      </c>
      <c r="B2834" s="17" t="s">
        <v>204</v>
      </c>
      <c r="C2834" s="16" t="s">
        <v>66</v>
      </c>
      <c r="D2834" t="s">
        <v>34</v>
      </c>
      <c r="E2834" s="16" t="s">
        <v>203</v>
      </c>
      <c r="F2834">
        <v>1</v>
      </c>
      <c r="G2834" s="20">
        <v>0.25</v>
      </c>
      <c r="H2834" s="21">
        <v>1</v>
      </c>
      <c r="I2834" s="19">
        <v>1.3333333333333333</v>
      </c>
      <c r="J2834" t="s">
        <v>582</v>
      </c>
      <c r="K2834" s="18">
        <v>248.99</v>
      </c>
      <c r="L2834" s="18">
        <v>244.4</v>
      </c>
      <c r="M2834" s="18"/>
      <c r="N2834" s="18"/>
    </row>
    <row r="2835" spans="1:14" ht="15" x14ac:dyDescent="0.25">
      <c r="A2835" t="str">
        <f t="shared" si="44"/>
        <v>VN1944A3502</v>
      </c>
      <c r="B2835" s="17" t="s">
        <v>204</v>
      </c>
      <c r="C2835" s="16" t="s">
        <v>66</v>
      </c>
      <c r="D2835" t="s">
        <v>34</v>
      </c>
      <c r="E2835" s="16" t="s">
        <v>203</v>
      </c>
      <c r="F2835">
        <v>2</v>
      </c>
      <c r="G2835" s="20">
        <v>0.25</v>
      </c>
      <c r="H2835" s="21">
        <v>2</v>
      </c>
      <c r="I2835" s="19">
        <v>1.3333333333333333</v>
      </c>
      <c r="J2835" t="s">
        <v>582</v>
      </c>
      <c r="K2835" s="18">
        <v>248.99</v>
      </c>
      <c r="L2835" s="18">
        <v>244.4</v>
      </c>
      <c r="M2835" s="18"/>
      <c r="N2835" s="18"/>
    </row>
    <row r="2836" spans="1:14" ht="15" x14ac:dyDescent="0.25">
      <c r="A2836" t="str">
        <f t="shared" si="44"/>
        <v>VN1944A3503</v>
      </c>
      <c r="B2836" s="17" t="s">
        <v>204</v>
      </c>
      <c r="C2836" s="16" t="s">
        <v>66</v>
      </c>
      <c r="D2836" t="s">
        <v>34</v>
      </c>
      <c r="E2836" s="16" t="s">
        <v>203</v>
      </c>
      <c r="F2836">
        <v>3</v>
      </c>
      <c r="G2836" s="20">
        <v>0.25</v>
      </c>
      <c r="H2836" s="21">
        <v>3</v>
      </c>
      <c r="I2836" s="19">
        <v>1.3333333333333333</v>
      </c>
      <c r="J2836" t="s">
        <v>582</v>
      </c>
      <c r="K2836" s="18">
        <v>248.99</v>
      </c>
      <c r="L2836" s="18">
        <v>244.4</v>
      </c>
      <c r="M2836" s="18"/>
      <c r="N2836" s="18"/>
    </row>
    <row r="2837" spans="1:14" ht="15" x14ac:dyDescent="0.25">
      <c r="A2837" t="str">
        <f t="shared" si="44"/>
        <v>VN1944A3504</v>
      </c>
      <c r="B2837" s="17" t="s">
        <v>204</v>
      </c>
      <c r="C2837" s="16" t="s">
        <v>66</v>
      </c>
      <c r="D2837" t="s">
        <v>34</v>
      </c>
      <c r="E2837" s="16" t="s">
        <v>203</v>
      </c>
      <c r="F2837">
        <v>4</v>
      </c>
      <c r="G2837" s="20">
        <v>1.75</v>
      </c>
      <c r="H2837" s="21">
        <v>4</v>
      </c>
      <c r="I2837" s="19">
        <v>2.8333333333333335</v>
      </c>
      <c r="J2837" t="s">
        <v>582</v>
      </c>
      <c r="K2837" s="18">
        <v>248.99</v>
      </c>
      <c r="L2837" s="18">
        <v>244.4</v>
      </c>
      <c r="M2837" s="18"/>
      <c r="N2837" s="18"/>
    </row>
    <row r="2838" spans="1:14" ht="15" x14ac:dyDescent="0.25">
      <c r="A2838" t="str">
        <f t="shared" si="44"/>
        <v>VN1944A3505</v>
      </c>
      <c r="B2838" s="17" t="s">
        <v>204</v>
      </c>
      <c r="C2838" s="16" t="s">
        <v>66</v>
      </c>
      <c r="D2838" t="s">
        <v>34</v>
      </c>
      <c r="E2838" s="16" t="s">
        <v>203</v>
      </c>
      <c r="F2838">
        <v>5</v>
      </c>
      <c r="G2838" s="20">
        <v>0.25</v>
      </c>
      <c r="H2838" s="21">
        <v>5</v>
      </c>
      <c r="I2838" s="19">
        <v>1.3333333333333333</v>
      </c>
      <c r="J2838" t="s">
        <v>582</v>
      </c>
      <c r="K2838" s="18">
        <v>248.99</v>
      </c>
      <c r="L2838" s="18">
        <v>244.4</v>
      </c>
      <c r="M2838" s="18"/>
      <c r="N2838" s="18"/>
    </row>
    <row r="2839" spans="1:14" ht="15" x14ac:dyDescent="0.25">
      <c r="A2839" t="str">
        <f t="shared" si="44"/>
        <v>VN1944A3506</v>
      </c>
      <c r="B2839" s="17" t="s">
        <v>204</v>
      </c>
      <c r="C2839" s="16" t="s">
        <v>66</v>
      </c>
      <c r="D2839" t="s">
        <v>34</v>
      </c>
      <c r="E2839" s="16" t="s">
        <v>203</v>
      </c>
      <c r="F2839">
        <v>6</v>
      </c>
      <c r="G2839" s="20">
        <v>0.25</v>
      </c>
      <c r="H2839" s="21">
        <v>6</v>
      </c>
      <c r="I2839" s="19">
        <v>1.3333333333333333</v>
      </c>
      <c r="J2839" t="s">
        <v>582</v>
      </c>
      <c r="K2839" s="18">
        <v>248.99</v>
      </c>
      <c r="L2839" s="18">
        <v>244.4</v>
      </c>
      <c r="M2839" s="18"/>
      <c r="N2839" s="18"/>
    </row>
    <row r="2840" spans="1:14" ht="15" x14ac:dyDescent="0.25">
      <c r="A2840" t="str">
        <f t="shared" si="44"/>
        <v>VN1944A3507</v>
      </c>
      <c r="B2840" s="17" t="s">
        <v>204</v>
      </c>
      <c r="C2840" s="16" t="s">
        <v>66</v>
      </c>
      <c r="D2840" t="s">
        <v>34</v>
      </c>
      <c r="E2840" s="16" t="s">
        <v>203</v>
      </c>
      <c r="F2840">
        <v>7</v>
      </c>
      <c r="G2840" s="20">
        <v>0.25</v>
      </c>
      <c r="H2840" s="21">
        <v>7</v>
      </c>
      <c r="I2840" s="19">
        <v>1.3333333333333333</v>
      </c>
      <c r="J2840" t="s">
        <v>582</v>
      </c>
      <c r="K2840" s="18">
        <v>248.99</v>
      </c>
      <c r="L2840" s="18">
        <v>244.4</v>
      </c>
      <c r="M2840" s="18"/>
      <c r="N2840" s="18"/>
    </row>
    <row r="2841" spans="1:14" ht="15" x14ac:dyDescent="0.25">
      <c r="A2841" t="str">
        <f t="shared" si="44"/>
        <v>VN7944A3502</v>
      </c>
      <c r="B2841" s="17" t="s">
        <v>204</v>
      </c>
      <c r="C2841" s="16" t="s">
        <v>66</v>
      </c>
      <c r="D2841" t="s">
        <v>34</v>
      </c>
      <c r="E2841" s="16" t="s">
        <v>680</v>
      </c>
      <c r="F2841">
        <v>2</v>
      </c>
      <c r="G2841" s="20">
        <v>22.083333333333332</v>
      </c>
      <c r="H2841" s="21">
        <v>2</v>
      </c>
      <c r="I2841" s="19">
        <v>23.166666666666668</v>
      </c>
      <c r="J2841" t="s">
        <v>582</v>
      </c>
      <c r="K2841" s="18">
        <v>248.99</v>
      </c>
      <c r="L2841" s="18">
        <v>244.4</v>
      </c>
      <c r="M2841" s="18"/>
      <c r="N2841" s="18"/>
    </row>
    <row r="2842" spans="1:14" ht="15" x14ac:dyDescent="0.25">
      <c r="A2842" t="str">
        <f t="shared" si="44"/>
        <v>VN9731A3505</v>
      </c>
      <c r="B2842" s="17" t="s">
        <v>204</v>
      </c>
      <c r="C2842" s="16" t="s">
        <v>66</v>
      </c>
      <c r="D2842" t="s">
        <v>34</v>
      </c>
      <c r="E2842" s="16" t="s">
        <v>794</v>
      </c>
      <c r="F2842">
        <v>5</v>
      </c>
      <c r="G2842" s="20">
        <v>21.166666666666668</v>
      </c>
      <c r="H2842" s="21">
        <v>5</v>
      </c>
      <c r="I2842" s="19">
        <v>22.25</v>
      </c>
      <c r="J2842" t="s">
        <v>582</v>
      </c>
      <c r="K2842" s="18">
        <v>248.99</v>
      </c>
      <c r="L2842" s="18">
        <v>244.4</v>
      </c>
      <c r="M2842" s="18"/>
      <c r="N2842" s="18"/>
    </row>
    <row r="2843" spans="1:14" ht="15" x14ac:dyDescent="0.25">
      <c r="A2843" t="str">
        <f t="shared" si="44"/>
        <v>VN9877A3506</v>
      </c>
      <c r="B2843" s="15" t="s">
        <v>204</v>
      </c>
      <c r="C2843" s="16" t="s">
        <v>66</v>
      </c>
      <c r="D2843" t="s">
        <v>34</v>
      </c>
      <c r="E2843" s="16" t="s">
        <v>810</v>
      </c>
      <c r="F2843">
        <v>6</v>
      </c>
      <c r="G2843" s="20">
        <v>22.166666666666668</v>
      </c>
      <c r="H2843" s="21">
        <v>6</v>
      </c>
      <c r="I2843" s="19">
        <v>23.25</v>
      </c>
      <c r="J2843" t="s">
        <v>582</v>
      </c>
      <c r="K2843" s="18">
        <v>248.99</v>
      </c>
      <c r="L2843" s="18">
        <v>244.4</v>
      </c>
      <c r="M2843" s="18"/>
      <c r="N2843" s="18"/>
    </row>
    <row r="2844" spans="1:14" ht="15" x14ac:dyDescent="0.25">
      <c r="A2844" t="str">
        <f t="shared" si="44"/>
        <v>VN1552A3501</v>
      </c>
      <c r="B2844" s="17" t="s">
        <v>65</v>
      </c>
      <c r="C2844" s="16" t="s">
        <v>66</v>
      </c>
      <c r="D2844" t="s">
        <v>35</v>
      </c>
      <c r="E2844" s="16" t="s">
        <v>254</v>
      </c>
      <c r="F2844">
        <v>1</v>
      </c>
      <c r="G2844" s="20">
        <v>1.5833333333333335</v>
      </c>
      <c r="H2844" s="21">
        <v>1</v>
      </c>
      <c r="I2844" s="19">
        <v>3.5</v>
      </c>
      <c r="J2844" t="s">
        <v>582</v>
      </c>
      <c r="K2844" s="18">
        <v>439.85</v>
      </c>
      <c r="L2844" s="18">
        <v>425.3</v>
      </c>
      <c r="M2844" s="18"/>
      <c r="N2844" s="18"/>
    </row>
    <row r="2845" spans="1:14" ht="15" x14ac:dyDescent="0.25">
      <c r="A2845" t="str">
        <f t="shared" si="44"/>
        <v>VN1552A3502</v>
      </c>
      <c r="B2845" s="17" t="s">
        <v>65</v>
      </c>
      <c r="C2845" s="16" t="s">
        <v>66</v>
      </c>
      <c r="D2845" t="s">
        <v>35</v>
      </c>
      <c r="E2845" s="16" t="s">
        <v>254</v>
      </c>
      <c r="F2845">
        <v>2</v>
      </c>
      <c r="G2845" s="20">
        <v>1.5833333333333335</v>
      </c>
      <c r="H2845" s="21">
        <v>2</v>
      </c>
      <c r="I2845" s="19">
        <v>3.5</v>
      </c>
      <c r="J2845" t="s">
        <v>582</v>
      </c>
      <c r="K2845" s="18">
        <v>439.85</v>
      </c>
      <c r="L2845" s="18">
        <v>425.3</v>
      </c>
      <c r="M2845" s="18"/>
      <c r="N2845" s="18"/>
    </row>
    <row r="2846" spans="1:14" ht="15" x14ac:dyDescent="0.25">
      <c r="A2846" t="str">
        <f t="shared" si="44"/>
        <v>VN1552A3503</v>
      </c>
      <c r="B2846" s="17" t="s">
        <v>65</v>
      </c>
      <c r="C2846" s="16" t="s">
        <v>66</v>
      </c>
      <c r="D2846" t="s">
        <v>35</v>
      </c>
      <c r="E2846" s="16" t="s">
        <v>254</v>
      </c>
      <c r="F2846">
        <v>3</v>
      </c>
      <c r="G2846" s="20">
        <v>1.5833333333333335</v>
      </c>
      <c r="H2846" s="21">
        <v>3</v>
      </c>
      <c r="I2846" s="19">
        <v>3.5</v>
      </c>
      <c r="J2846" t="s">
        <v>582</v>
      </c>
      <c r="K2846" s="18">
        <v>439.85</v>
      </c>
      <c r="L2846" s="18">
        <v>425.3</v>
      </c>
      <c r="M2846" s="18"/>
      <c r="N2846" s="18"/>
    </row>
    <row r="2847" spans="1:14" ht="15" x14ac:dyDescent="0.25">
      <c r="A2847" t="str">
        <f t="shared" si="44"/>
        <v>VN1552A3504</v>
      </c>
      <c r="B2847" s="17" t="s">
        <v>65</v>
      </c>
      <c r="C2847" s="16" t="s">
        <v>66</v>
      </c>
      <c r="D2847" t="s">
        <v>35</v>
      </c>
      <c r="E2847" s="16" t="s">
        <v>254</v>
      </c>
      <c r="F2847">
        <v>4</v>
      </c>
      <c r="G2847" s="20">
        <v>1.5833333333333335</v>
      </c>
      <c r="H2847" s="21">
        <v>4</v>
      </c>
      <c r="I2847" s="19">
        <v>3.5</v>
      </c>
      <c r="J2847" t="s">
        <v>582</v>
      </c>
      <c r="K2847" s="18">
        <v>439.85</v>
      </c>
      <c r="L2847" s="18">
        <v>425.3</v>
      </c>
      <c r="M2847" s="18"/>
      <c r="N2847" s="18"/>
    </row>
    <row r="2848" spans="1:14" ht="15" x14ac:dyDescent="0.25">
      <c r="A2848" t="str">
        <f t="shared" si="44"/>
        <v>VN1552A3505</v>
      </c>
      <c r="B2848" s="17" t="s">
        <v>65</v>
      </c>
      <c r="C2848" s="16" t="s">
        <v>66</v>
      </c>
      <c r="D2848" t="s">
        <v>35</v>
      </c>
      <c r="E2848" s="16" t="s">
        <v>254</v>
      </c>
      <c r="F2848">
        <v>5</v>
      </c>
      <c r="G2848" s="20">
        <v>1.5833333333333335</v>
      </c>
      <c r="H2848" s="21">
        <v>5</v>
      </c>
      <c r="I2848" s="19">
        <v>3.5</v>
      </c>
      <c r="J2848" t="s">
        <v>582</v>
      </c>
      <c r="K2848" s="18">
        <v>439.85</v>
      </c>
      <c r="L2848" s="18">
        <v>425.3</v>
      </c>
      <c r="M2848" s="18"/>
      <c r="N2848" s="18"/>
    </row>
    <row r="2849" spans="1:14" ht="15" x14ac:dyDescent="0.25">
      <c r="A2849" t="str">
        <f t="shared" si="44"/>
        <v>VN1552A3506</v>
      </c>
      <c r="B2849" s="17" t="s">
        <v>65</v>
      </c>
      <c r="C2849" s="16" t="s">
        <v>66</v>
      </c>
      <c r="D2849" t="s">
        <v>35</v>
      </c>
      <c r="E2849" s="16" t="s">
        <v>254</v>
      </c>
      <c r="F2849">
        <v>6</v>
      </c>
      <c r="G2849" s="20">
        <v>1.5833333333333335</v>
      </c>
      <c r="H2849" s="21">
        <v>6</v>
      </c>
      <c r="I2849" s="19">
        <v>3.5</v>
      </c>
      <c r="J2849" t="s">
        <v>582</v>
      </c>
      <c r="K2849" s="18">
        <v>439.85</v>
      </c>
      <c r="L2849" s="18">
        <v>425.3</v>
      </c>
      <c r="M2849" s="18"/>
      <c r="N2849" s="18"/>
    </row>
    <row r="2850" spans="1:14" ht="15" x14ac:dyDescent="0.25">
      <c r="A2850" t="str">
        <f t="shared" si="44"/>
        <v>VN1552A3507</v>
      </c>
      <c r="B2850" s="17" t="s">
        <v>65</v>
      </c>
      <c r="C2850" s="16" t="s">
        <v>66</v>
      </c>
      <c r="D2850" t="s">
        <v>35</v>
      </c>
      <c r="E2850" s="16" t="s">
        <v>254</v>
      </c>
      <c r="F2850">
        <v>7</v>
      </c>
      <c r="G2850" s="20">
        <v>1.5833333333333335</v>
      </c>
      <c r="H2850" s="21">
        <v>7</v>
      </c>
      <c r="I2850" s="19">
        <v>3.5</v>
      </c>
      <c r="J2850" t="s">
        <v>582</v>
      </c>
      <c r="K2850" s="18">
        <v>439.85</v>
      </c>
      <c r="L2850" s="18">
        <v>425.3</v>
      </c>
      <c r="M2850" s="18"/>
      <c r="N2850" s="18"/>
    </row>
    <row r="2851" spans="1:14" ht="15" x14ac:dyDescent="0.25">
      <c r="A2851" t="str">
        <f t="shared" si="44"/>
        <v>VN1556A3501</v>
      </c>
      <c r="B2851" s="17" t="s">
        <v>65</v>
      </c>
      <c r="C2851" s="16" t="s">
        <v>66</v>
      </c>
      <c r="D2851" t="s">
        <v>35</v>
      </c>
      <c r="E2851" s="16" t="s">
        <v>282</v>
      </c>
      <c r="F2851">
        <v>1</v>
      </c>
      <c r="G2851" s="20">
        <v>4.333333333333333</v>
      </c>
      <c r="H2851" s="21">
        <v>1</v>
      </c>
      <c r="I2851" s="19">
        <v>6.25</v>
      </c>
      <c r="J2851" t="s">
        <v>582</v>
      </c>
      <c r="K2851" s="18">
        <v>439.85</v>
      </c>
      <c r="L2851" s="18">
        <v>425.3</v>
      </c>
      <c r="M2851" s="18"/>
      <c r="N2851" s="18"/>
    </row>
    <row r="2852" spans="1:14" ht="15" x14ac:dyDescent="0.25">
      <c r="A2852" t="str">
        <f t="shared" si="44"/>
        <v>VN1556A3502</v>
      </c>
      <c r="B2852" s="17" t="s">
        <v>65</v>
      </c>
      <c r="C2852" s="16" t="s">
        <v>66</v>
      </c>
      <c r="D2852" t="s">
        <v>35</v>
      </c>
      <c r="E2852" s="16" t="s">
        <v>282</v>
      </c>
      <c r="F2852">
        <v>2</v>
      </c>
      <c r="G2852" s="20">
        <v>4.333333333333333</v>
      </c>
      <c r="H2852" s="21">
        <v>2</v>
      </c>
      <c r="I2852" s="19">
        <v>6.25</v>
      </c>
      <c r="J2852" t="s">
        <v>582</v>
      </c>
      <c r="K2852" s="18">
        <v>439.85</v>
      </c>
      <c r="L2852" s="18">
        <v>425.3</v>
      </c>
      <c r="M2852" s="18"/>
      <c r="N2852" s="18"/>
    </row>
    <row r="2853" spans="1:14" ht="15" x14ac:dyDescent="0.25">
      <c r="A2853" t="str">
        <f t="shared" si="44"/>
        <v>VN1556A3503</v>
      </c>
      <c r="B2853" s="17" t="s">
        <v>65</v>
      </c>
      <c r="C2853" s="16" t="s">
        <v>66</v>
      </c>
      <c r="D2853" t="s">
        <v>35</v>
      </c>
      <c r="E2853" s="16" t="s">
        <v>282</v>
      </c>
      <c r="F2853">
        <v>3</v>
      </c>
      <c r="G2853" s="20">
        <v>4.333333333333333</v>
      </c>
      <c r="H2853" s="21">
        <v>3</v>
      </c>
      <c r="I2853" s="19">
        <v>6.25</v>
      </c>
      <c r="J2853" t="s">
        <v>582</v>
      </c>
      <c r="K2853" s="18">
        <v>439.85</v>
      </c>
      <c r="L2853" s="18">
        <v>425.3</v>
      </c>
      <c r="M2853" s="18"/>
      <c r="N2853" s="18"/>
    </row>
    <row r="2854" spans="1:14" ht="15" x14ac:dyDescent="0.25">
      <c r="A2854" t="str">
        <f t="shared" si="44"/>
        <v>VN1556A3504</v>
      </c>
      <c r="B2854" s="17" t="s">
        <v>65</v>
      </c>
      <c r="C2854" s="16" t="s">
        <v>66</v>
      </c>
      <c r="D2854" t="s">
        <v>35</v>
      </c>
      <c r="E2854" s="16" t="s">
        <v>282</v>
      </c>
      <c r="F2854">
        <v>4</v>
      </c>
      <c r="G2854" s="20">
        <v>3.3333333333333335</v>
      </c>
      <c r="H2854" s="21">
        <v>4</v>
      </c>
      <c r="I2854" s="19">
        <v>5.25</v>
      </c>
      <c r="J2854" t="s">
        <v>582</v>
      </c>
      <c r="K2854" s="18">
        <v>439.85</v>
      </c>
      <c r="L2854" s="18">
        <v>425.3</v>
      </c>
      <c r="M2854" s="18"/>
      <c r="N2854" s="18"/>
    </row>
    <row r="2855" spans="1:14" ht="15" x14ac:dyDescent="0.25">
      <c r="A2855" t="str">
        <f t="shared" si="44"/>
        <v>VN1556A3505</v>
      </c>
      <c r="B2855" s="17" t="s">
        <v>65</v>
      </c>
      <c r="C2855" s="16" t="s">
        <v>66</v>
      </c>
      <c r="D2855" t="s">
        <v>35</v>
      </c>
      <c r="E2855" s="16" t="s">
        <v>282</v>
      </c>
      <c r="F2855">
        <v>5</v>
      </c>
      <c r="G2855" s="20">
        <v>4.083333333333333</v>
      </c>
      <c r="H2855" s="21">
        <v>5</v>
      </c>
      <c r="I2855" s="19">
        <v>6</v>
      </c>
      <c r="J2855" t="s">
        <v>582</v>
      </c>
      <c r="K2855" s="18">
        <v>439.85</v>
      </c>
      <c r="L2855" s="18">
        <v>425.3</v>
      </c>
      <c r="M2855" s="18"/>
      <c r="N2855" s="18"/>
    </row>
    <row r="2856" spans="1:14" ht="15" x14ac:dyDescent="0.25">
      <c r="A2856" t="str">
        <f t="shared" si="44"/>
        <v>VN1556A3506</v>
      </c>
      <c r="B2856" s="17" t="s">
        <v>65</v>
      </c>
      <c r="C2856" s="16" t="s">
        <v>66</v>
      </c>
      <c r="D2856" t="s">
        <v>35</v>
      </c>
      <c r="E2856" s="16" t="s">
        <v>282</v>
      </c>
      <c r="F2856">
        <v>6</v>
      </c>
      <c r="G2856" s="20">
        <v>4.166666666666667</v>
      </c>
      <c r="H2856" s="21">
        <v>6</v>
      </c>
      <c r="I2856" s="19">
        <v>6.083333333333333</v>
      </c>
      <c r="J2856" t="s">
        <v>582</v>
      </c>
      <c r="K2856" s="18">
        <v>439.85</v>
      </c>
      <c r="L2856" s="18">
        <v>425.3</v>
      </c>
      <c r="M2856" s="18"/>
      <c r="N2856" s="18"/>
    </row>
    <row r="2857" spans="1:14" ht="15" x14ac:dyDescent="0.25">
      <c r="A2857" t="str">
        <f t="shared" si="44"/>
        <v>VN1556A3507</v>
      </c>
      <c r="B2857" s="17" t="s">
        <v>65</v>
      </c>
      <c r="C2857" s="16" t="s">
        <v>66</v>
      </c>
      <c r="D2857" t="s">
        <v>35</v>
      </c>
      <c r="E2857" s="16" t="s">
        <v>282</v>
      </c>
      <c r="F2857">
        <v>7</v>
      </c>
      <c r="G2857" s="20">
        <v>4.333333333333333</v>
      </c>
      <c r="H2857" s="21">
        <v>7</v>
      </c>
      <c r="I2857" s="19">
        <v>6.25</v>
      </c>
      <c r="J2857" t="s">
        <v>582</v>
      </c>
      <c r="K2857" s="18">
        <v>439.85</v>
      </c>
      <c r="L2857" s="18">
        <v>425.3</v>
      </c>
      <c r="M2857" s="18"/>
      <c r="N2857" s="18"/>
    </row>
    <row r="2858" spans="1:14" ht="15" x14ac:dyDescent="0.25">
      <c r="A2858" t="str">
        <f t="shared" si="44"/>
        <v>VN1562A3501</v>
      </c>
      <c r="B2858" s="17" t="s">
        <v>65</v>
      </c>
      <c r="C2858" s="16" t="s">
        <v>66</v>
      </c>
      <c r="D2858" t="s">
        <v>35</v>
      </c>
      <c r="E2858" s="16" t="s">
        <v>101</v>
      </c>
      <c r="F2858">
        <v>1</v>
      </c>
      <c r="G2858" s="20">
        <v>7.583333333333333</v>
      </c>
      <c r="H2858" s="21">
        <v>1</v>
      </c>
      <c r="I2858" s="19">
        <v>9.5</v>
      </c>
      <c r="J2858" t="s">
        <v>582</v>
      </c>
      <c r="K2858" s="18">
        <v>439.85</v>
      </c>
      <c r="L2858" s="18">
        <v>425.3</v>
      </c>
      <c r="M2858" s="18"/>
      <c r="N2858" s="18"/>
    </row>
    <row r="2859" spans="1:14" ht="15" x14ac:dyDescent="0.25">
      <c r="A2859" t="str">
        <f t="shared" si="44"/>
        <v>VN1562A3502</v>
      </c>
      <c r="B2859" s="17" t="s">
        <v>65</v>
      </c>
      <c r="C2859" s="16" t="s">
        <v>66</v>
      </c>
      <c r="D2859" t="s">
        <v>35</v>
      </c>
      <c r="E2859" s="16" t="s">
        <v>101</v>
      </c>
      <c r="F2859">
        <v>2</v>
      </c>
      <c r="G2859" s="20">
        <v>7.583333333333333</v>
      </c>
      <c r="H2859" s="21">
        <v>2</v>
      </c>
      <c r="I2859" s="19">
        <v>9.5</v>
      </c>
      <c r="J2859" t="s">
        <v>582</v>
      </c>
      <c r="K2859" s="18">
        <v>439.85</v>
      </c>
      <c r="L2859" s="18">
        <v>425.3</v>
      </c>
      <c r="M2859" s="18"/>
      <c r="N2859" s="18"/>
    </row>
    <row r="2860" spans="1:14" ht="15" x14ac:dyDescent="0.25">
      <c r="A2860" t="str">
        <f t="shared" si="44"/>
        <v>VN1562A3504</v>
      </c>
      <c r="B2860" s="17" t="s">
        <v>65</v>
      </c>
      <c r="C2860" s="16" t="s">
        <v>66</v>
      </c>
      <c r="D2860" t="s">
        <v>35</v>
      </c>
      <c r="E2860" s="16" t="s">
        <v>101</v>
      </c>
      <c r="F2860">
        <v>4</v>
      </c>
      <c r="G2860" s="20">
        <v>7.583333333333333</v>
      </c>
      <c r="H2860" s="21">
        <v>4</v>
      </c>
      <c r="I2860" s="19">
        <v>9.5</v>
      </c>
      <c r="J2860" t="s">
        <v>582</v>
      </c>
      <c r="K2860" s="18">
        <v>439.85</v>
      </c>
      <c r="L2860" s="18">
        <v>425.3</v>
      </c>
      <c r="M2860" s="18"/>
      <c r="N2860" s="18"/>
    </row>
    <row r="2861" spans="1:14" ht="15" x14ac:dyDescent="0.25">
      <c r="A2861" t="str">
        <f t="shared" si="44"/>
        <v>VN1562A3505</v>
      </c>
      <c r="B2861" s="17" t="s">
        <v>65</v>
      </c>
      <c r="C2861" s="16" t="s">
        <v>66</v>
      </c>
      <c r="D2861" t="s">
        <v>35</v>
      </c>
      <c r="E2861" s="16" t="s">
        <v>101</v>
      </c>
      <c r="F2861">
        <v>5</v>
      </c>
      <c r="G2861" s="20">
        <v>7.583333333333333</v>
      </c>
      <c r="H2861" s="21">
        <v>5</v>
      </c>
      <c r="I2861" s="19">
        <v>9.5</v>
      </c>
      <c r="J2861" t="s">
        <v>582</v>
      </c>
      <c r="K2861" s="18">
        <v>439.85</v>
      </c>
      <c r="L2861" s="18">
        <v>425.3</v>
      </c>
      <c r="M2861" s="18"/>
      <c r="N2861" s="18"/>
    </row>
    <row r="2862" spans="1:14" ht="15" x14ac:dyDescent="0.25">
      <c r="A2862" t="str">
        <f t="shared" si="44"/>
        <v>VN1562A3507</v>
      </c>
      <c r="B2862" s="17" t="s">
        <v>65</v>
      </c>
      <c r="C2862" s="16" t="s">
        <v>66</v>
      </c>
      <c r="D2862" t="s">
        <v>35</v>
      </c>
      <c r="E2862" s="16" t="s">
        <v>101</v>
      </c>
      <c r="F2862">
        <v>7</v>
      </c>
      <c r="G2862" s="20">
        <v>7.833333333333333</v>
      </c>
      <c r="H2862" s="21">
        <v>7</v>
      </c>
      <c r="I2862" s="19">
        <v>9.75</v>
      </c>
      <c r="J2862" t="s">
        <v>582</v>
      </c>
      <c r="K2862" s="18">
        <v>439.85</v>
      </c>
      <c r="L2862" s="18">
        <v>425.3</v>
      </c>
      <c r="M2862" s="18"/>
      <c r="N2862" s="18"/>
    </row>
    <row r="2863" spans="1:14" ht="15" x14ac:dyDescent="0.25">
      <c r="A2863" t="str">
        <f t="shared" si="44"/>
        <v>VN1564A3501</v>
      </c>
      <c r="B2863" s="17" t="s">
        <v>65</v>
      </c>
      <c r="C2863" s="16" t="s">
        <v>66</v>
      </c>
      <c r="D2863" t="s">
        <v>35</v>
      </c>
      <c r="E2863" s="16" t="s">
        <v>356</v>
      </c>
      <c r="F2863">
        <v>1</v>
      </c>
      <c r="G2863" s="20">
        <v>11.75</v>
      </c>
      <c r="H2863" s="21">
        <v>1</v>
      </c>
      <c r="I2863" s="19">
        <v>13.666666666666666</v>
      </c>
      <c r="J2863" t="s">
        <v>582</v>
      </c>
      <c r="K2863" s="18">
        <v>439.85</v>
      </c>
      <c r="L2863" s="18">
        <v>425.3</v>
      </c>
      <c r="M2863" s="18"/>
      <c r="N2863" s="18"/>
    </row>
    <row r="2864" spans="1:14" ht="15" x14ac:dyDescent="0.25">
      <c r="A2864" t="str">
        <f t="shared" si="44"/>
        <v>VN1564A3502</v>
      </c>
      <c r="B2864" s="17" t="s">
        <v>65</v>
      </c>
      <c r="C2864" s="16" t="s">
        <v>66</v>
      </c>
      <c r="D2864" t="s">
        <v>35</v>
      </c>
      <c r="E2864" s="16" t="s">
        <v>356</v>
      </c>
      <c r="F2864">
        <v>2</v>
      </c>
      <c r="G2864" s="20">
        <v>13.5</v>
      </c>
      <c r="H2864" s="21">
        <v>2</v>
      </c>
      <c r="I2864" s="19">
        <v>15.416666666666666</v>
      </c>
      <c r="J2864" t="s">
        <v>582</v>
      </c>
      <c r="K2864" s="18">
        <v>439.85</v>
      </c>
      <c r="L2864" s="18">
        <v>425.3</v>
      </c>
      <c r="M2864" s="18"/>
      <c r="N2864" s="18"/>
    </row>
    <row r="2865" spans="1:14" ht="15" x14ac:dyDescent="0.25">
      <c r="A2865" t="str">
        <f t="shared" si="44"/>
        <v>VN1564A3503</v>
      </c>
      <c r="B2865" s="17" t="s">
        <v>65</v>
      </c>
      <c r="C2865" s="16" t="s">
        <v>66</v>
      </c>
      <c r="D2865" t="s">
        <v>35</v>
      </c>
      <c r="E2865" s="16" t="s">
        <v>356</v>
      </c>
      <c r="F2865">
        <v>3</v>
      </c>
      <c r="G2865" s="20">
        <v>13.666666666666666</v>
      </c>
      <c r="H2865" s="21">
        <v>3</v>
      </c>
      <c r="I2865" s="19">
        <v>15.583333333333334</v>
      </c>
      <c r="J2865" t="s">
        <v>582</v>
      </c>
      <c r="K2865" s="18">
        <v>439.85</v>
      </c>
      <c r="L2865" s="18">
        <v>425.3</v>
      </c>
      <c r="M2865" s="18"/>
      <c r="N2865" s="18"/>
    </row>
    <row r="2866" spans="1:14" ht="15" x14ac:dyDescent="0.25">
      <c r="A2866" t="str">
        <f t="shared" si="44"/>
        <v>VN1564A3504</v>
      </c>
      <c r="B2866" s="17" t="s">
        <v>65</v>
      </c>
      <c r="C2866" s="16" t="s">
        <v>66</v>
      </c>
      <c r="D2866" t="s">
        <v>35</v>
      </c>
      <c r="E2866" s="16" t="s">
        <v>356</v>
      </c>
      <c r="F2866">
        <v>4</v>
      </c>
      <c r="G2866" s="20">
        <v>11.916666666666666</v>
      </c>
      <c r="H2866" s="21">
        <v>4</v>
      </c>
      <c r="I2866" s="19">
        <v>13.833333333333334</v>
      </c>
      <c r="J2866" t="s">
        <v>582</v>
      </c>
      <c r="K2866" s="18">
        <v>439.85</v>
      </c>
      <c r="L2866" s="18">
        <v>425.3</v>
      </c>
      <c r="M2866" s="18"/>
      <c r="N2866" s="18"/>
    </row>
    <row r="2867" spans="1:14" ht="15" x14ac:dyDescent="0.25">
      <c r="A2867" t="str">
        <f t="shared" si="44"/>
        <v>VN1564A3505</v>
      </c>
      <c r="B2867" s="17" t="s">
        <v>65</v>
      </c>
      <c r="C2867" s="16" t="s">
        <v>66</v>
      </c>
      <c r="D2867" t="s">
        <v>35</v>
      </c>
      <c r="E2867" s="16" t="s">
        <v>356</v>
      </c>
      <c r="F2867">
        <v>5</v>
      </c>
      <c r="G2867" s="20">
        <v>13.5</v>
      </c>
      <c r="H2867" s="21">
        <v>5</v>
      </c>
      <c r="I2867" s="19">
        <v>15.416666666666666</v>
      </c>
      <c r="J2867" t="s">
        <v>582</v>
      </c>
      <c r="K2867" s="18">
        <v>439.85</v>
      </c>
      <c r="L2867" s="18">
        <v>425.3</v>
      </c>
      <c r="M2867" s="18"/>
      <c r="N2867" s="18"/>
    </row>
    <row r="2868" spans="1:14" ht="15" x14ac:dyDescent="0.25">
      <c r="A2868" t="str">
        <f t="shared" si="44"/>
        <v>VN1564A3506</v>
      </c>
      <c r="B2868" s="17" t="s">
        <v>65</v>
      </c>
      <c r="C2868" s="16" t="s">
        <v>66</v>
      </c>
      <c r="D2868" t="s">
        <v>35</v>
      </c>
      <c r="E2868" s="16" t="s">
        <v>356</v>
      </c>
      <c r="F2868">
        <v>6</v>
      </c>
      <c r="G2868" s="20">
        <v>11.916666666666666</v>
      </c>
      <c r="H2868" s="21">
        <v>6</v>
      </c>
      <c r="I2868" s="19">
        <v>13.833333333333334</v>
      </c>
      <c r="J2868" t="s">
        <v>582</v>
      </c>
      <c r="K2868" s="18">
        <v>439.85</v>
      </c>
      <c r="L2868" s="18">
        <v>425.3</v>
      </c>
      <c r="M2868" s="18"/>
      <c r="N2868" s="18"/>
    </row>
    <row r="2869" spans="1:14" ht="15" x14ac:dyDescent="0.25">
      <c r="A2869" t="str">
        <f t="shared" si="44"/>
        <v>VN1564A3507</v>
      </c>
      <c r="B2869" s="17" t="s">
        <v>65</v>
      </c>
      <c r="C2869" s="16" t="s">
        <v>66</v>
      </c>
      <c r="D2869" t="s">
        <v>35</v>
      </c>
      <c r="E2869" s="16" t="s">
        <v>356</v>
      </c>
      <c r="F2869">
        <v>7</v>
      </c>
      <c r="G2869" s="20">
        <v>11.916666666666666</v>
      </c>
      <c r="H2869" s="21">
        <v>7</v>
      </c>
      <c r="I2869" s="19">
        <v>13.833333333333334</v>
      </c>
      <c r="J2869" t="s">
        <v>582</v>
      </c>
      <c r="K2869" s="18">
        <v>439.85</v>
      </c>
      <c r="L2869" s="18">
        <v>425.3</v>
      </c>
      <c r="M2869" s="18"/>
      <c r="N2869" s="18"/>
    </row>
    <row r="2870" spans="1:14" ht="15" x14ac:dyDescent="0.25">
      <c r="A2870" t="str">
        <f t="shared" si="44"/>
        <v>VN7554A3507</v>
      </c>
      <c r="B2870" s="17" t="s">
        <v>65</v>
      </c>
      <c r="C2870" s="16" t="s">
        <v>66</v>
      </c>
      <c r="D2870" t="s">
        <v>35</v>
      </c>
      <c r="E2870" s="16" t="s">
        <v>839</v>
      </c>
      <c r="F2870">
        <v>7</v>
      </c>
      <c r="G2870" s="20">
        <v>23.25</v>
      </c>
      <c r="H2870" s="21">
        <v>1</v>
      </c>
      <c r="I2870" s="19">
        <v>1.1666666666666667</v>
      </c>
      <c r="J2870" t="s">
        <v>582</v>
      </c>
      <c r="K2870" s="18">
        <v>439.85</v>
      </c>
      <c r="L2870" s="18">
        <v>425.3</v>
      </c>
      <c r="M2870" s="18"/>
      <c r="N2870" s="18"/>
    </row>
    <row r="2871" spans="1:14" ht="15" x14ac:dyDescent="0.25">
      <c r="A2871" t="str">
        <f t="shared" si="44"/>
        <v>VN7558A3501</v>
      </c>
      <c r="B2871" s="17" t="s">
        <v>65</v>
      </c>
      <c r="C2871" s="16" t="s">
        <v>66</v>
      </c>
      <c r="D2871" t="s">
        <v>35</v>
      </c>
      <c r="E2871" s="16" t="s">
        <v>506</v>
      </c>
      <c r="F2871">
        <v>1</v>
      </c>
      <c r="G2871" s="20">
        <v>9.4166666666666661</v>
      </c>
      <c r="H2871" s="21">
        <v>1</v>
      </c>
      <c r="I2871" s="19">
        <v>11.333333333333334</v>
      </c>
      <c r="J2871" t="s">
        <v>582</v>
      </c>
      <c r="K2871" s="18">
        <v>439.85</v>
      </c>
      <c r="L2871" s="18">
        <v>425.3</v>
      </c>
      <c r="M2871" s="18"/>
      <c r="N2871" s="18"/>
    </row>
    <row r="2872" spans="1:14" ht="15" x14ac:dyDescent="0.25">
      <c r="A2872" t="str">
        <f t="shared" si="44"/>
        <v>VN7558A3502</v>
      </c>
      <c r="B2872" s="17" t="s">
        <v>65</v>
      </c>
      <c r="C2872" s="16" t="s">
        <v>66</v>
      </c>
      <c r="D2872" t="s">
        <v>35</v>
      </c>
      <c r="E2872" s="16" t="s">
        <v>506</v>
      </c>
      <c r="F2872">
        <v>2</v>
      </c>
      <c r="G2872" s="20">
        <v>14.333333333333334</v>
      </c>
      <c r="H2872" s="21">
        <v>2</v>
      </c>
      <c r="I2872" s="19">
        <v>16.25</v>
      </c>
      <c r="J2872" t="s">
        <v>582</v>
      </c>
      <c r="K2872" s="18">
        <v>439.85</v>
      </c>
      <c r="L2872" s="18">
        <v>425.3</v>
      </c>
      <c r="M2872" s="18"/>
      <c r="N2872" s="18"/>
    </row>
    <row r="2873" spans="1:14" ht="15" x14ac:dyDescent="0.25">
      <c r="A2873" t="str">
        <f t="shared" si="44"/>
        <v>VN7558A3503</v>
      </c>
      <c r="B2873" s="17" t="s">
        <v>65</v>
      </c>
      <c r="C2873" s="16" t="s">
        <v>66</v>
      </c>
      <c r="D2873" t="s">
        <v>35</v>
      </c>
      <c r="E2873" s="16" t="s">
        <v>506</v>
      </c>
      <c r="F2873">
        <v>3</v>
      </c>
      <c r="G2873" s="20">
        <v>0.41666666666666669</v>
      </c>
      <c r="H2873" s="21">
        <v>3</v>
      </c>
      <c r="I2873" s="19">
        <v>2.3333333333333335</v>
      </c>
      <c r="J2873" t="s">
        <v>582</v>
      </c>
      <c r="K2873" s="18">
        <v>439.85</v>
      </c>
      <c r="L2873" s="18">
        <v>425.3</v>
      </c>
      <c r="M2873" s="18"/>
      <c r="N2873" s="18"/>
    </row>
    <row r="2874" spans="1:14" ht="15" x14ac:dyDescent="0.25">
      <c r="A2874" t="str">
        <f t="shared" si="44"/>
        <v>VN7558A3505</v>
      </c>
      <c r="B2874" s="17" t="s">
        <v>65</v>
      </c>
      <c r="C2874" s="16" t="s">
        <v>66</v>
      </c>
      <c r="D2874" t="s">
        <v>35</v>
      </c>
      <c r="E2874" s="16" t="s">
        <v>506</v>
      </c>
      <c r="F2874">
        <v>5</v>
      </c>
      <c r="G2874" s="20">
        <v>1.3333333333333333</v>
      </c>
      <c r="H2874" s="21">
        <v>5</v>
      </c>
      <c r="I2874" s="19">
        <v>3.25</v>
      </c>
      <c r="J2874" t="s">
        <v>582</v>
      </c>
      <c r="K2874" s="18">
        <v>439.85</v>
      </c>
      <c r="L2874" s="18">
        <v>425.3</v>
      </c>
      <c r="M2874" s="18"/>
      <c r="N2874" s="18"/>
    </row>
    <row r="2875" spans="1:14" ht="15" x14ac:dyDescent="0.25">
      <c r="A2875" t="str">
        <f t="shared" si="44"/>
        <v>VN7558A3506</v>
      </c>
      <c r="B2875" s="17" t="s">
        <v>65</v>
      </c>
      <c r="C2875" s="16" t="s">
        <v>66</v>
      </c>
      <c r="D2875" t="s">
        <v>35</v>
      </c>
      <c r="E2875" s="16" t="s">
        <v>506</v>
      </c>
      <c r="F2875">
        <v>6</v>
      </c>
      <c r="G2875" s="20">
        <v>23.916666666666668</v>
      </c>
      <c r="H2875" s="21">
        <v>7</v>
      </c>
      <c r="I2875" s="19">
        <v>1.8333333333333335</v>
      </c>
      <c r="J2875" t="s">
        <v>582</v>
      </c>
      <c r="K2875" s="18">
        <v>439.85</v>
      </c>
      <c r="L2875" s="18">
        <v>425.3</v>
      </c>
      <c r="M2875" s="18"/>
      <c r="N2875" s="18"/>
    </row>
    <row r="2876" spans="1:14" ht="15" x14ac:dyDescent="0.25">
      <c r="A2876" t="str">
        <f t="shared" si="44"/>
        <v>VN7562A3503</v>
      </c>
      <c r="B2876" s="17" t="s">
        <v>65</v>
      </c>
      <c r="C2876" s="16" t="s">
        <v>66</v>
      </c>
      <c r="D2876" t="s">
        <v>35</v>
      </c>
      <c r="E2876" s="16" t="s">
        <v>743</v>
      </c>
      <c r="F2876">
        <v>3</v>
      </c>
      <c r="G2876" s="20">
        <v>8.8333333333333339</v>
      </c>
      <c r="H2876" s="21">
        <v>3</v>
      </c>
      <c r="I2876" s="19">
        <v>10.75</v>
      </c>
      <c r="J2876" t="s">
        <v>582</v>
      </c>
      <c r="K2876" s="18">
        <v>439.85</v>
      </c>
      <c r="L2876" s="18">
        <v>425.3</v>
      </c>
      <c r="M2876" s="18"/>
      <c r="N2876" s="18"/>
    </row>
    <row r="2877" spans="1:14" ht="15" x14ac:dyDescent="0.25">
      <c r="A2877" t="str">
        <f t="shared" si="44"/>
        <v>VN7562A3504</v>
      </c>
      <c r="B2877" s="17" t="s">
        <v>65</v>
      </c>
      <c r="C2877" s="16" t="s">
        <v>66</v>
      </c>
      <c r="D2877" t="s">
        <v>35</v>
      </c>
      <c r="E2877" s="16" t="s">
        <v>743</v>
      </c>
      <c r="F2877">
        <v>4</v>
      </c>
      <c r="G2877" s="20">
        <v>14.416666666666666</v>
      </c>
      <c r="H2877" s="21">
        <v>4</v>
      </c>
      <c r="I2877" s="19">
        <v>16.333333333333332</v>
      </c>
      <c r="J2877" t="s">
        <v>582</v>
      </c>
      <c r="K2877" s="18">
        <v>439.85</v>
      </c>
      <c r="L2877" s="18">
        <v>425.3</v>
      </c>
      <c r="M2877" s="18"/>
      <c r="N2877" s="18"/>
    </row>
    <row r="2878" spans="1:14" ht="15" x14ac:dyDescent="0.25">
      <c r="A2878" t="str">
        <f t="shared" si="44"/>
        <v>VN7564A3501</v>
      </c>
      <c r="B2878" s="17" t="s">
        <v>65</v>
      </c>
      <c r="C2878" s="16" t="s">
        <v>66</v>
      </c>
      <c r="D2878" t="s">
        <v>35</v>
      </c>
      <c r="E2878" s="16" t="s">
        <v>472</v>
      </c>
      <c r="F2878">
        <v>1</v>
      </c>
      <c r="G2878" s="20">
        <v>23</v>
      </c>
      <c r="H2878" s="21">
        <v>2</v>
      </c>
      <c r="I2878" s="19">
        <v>0.91666666666666663</v>
      </c>
      <c r="J2878" t="s">
        <v>582</v>
      </c>
      <c r="K2878" s="18">
        <v>439.85</v>
      </c>
      <c r="L2878" s="18">
        <v>425.3</v>
      </c>
      <c r="M2878" s="18"/>
      <c r="N2878" s="18"/>
    </row>
    <row r="2879" spans="1:14" ht="15" x14ac:dyDescent="0.25">
      <c r="A2879" t="str">
        <f t="shared" si="44"/>
        <v>VN7564A3502</v>
      </c>
      <c r="B2879" s="17" t="s">
        <v>65</v>
      </c>
      <c r="C2879" s="16" t="s">
        <v>66</v>
      </c>
      <c r="D2879" t="s">
        <v>35</v>
      </c>
      <c r="E2879" s="16" t="s">
        <v>472</v>
      </c>
      <c r="F2879">
        <v>2</v>
      </c>
      <c r="G2879" s="20">
        <v>23</v>
      </c>
      <c r="H2879" s="21">
        <v>3</v>
      </c>
      <c r="I2879" s="19">
        <v>0.91666666666666663</v>
      </c>
      <c r="J2879" t="s">
        <v>582</v>
      </c>
      <c r="K2879" s="18">
        <v>439.85</v>
      </c>
      <c r="L2879" s="18">
        <v>425.3</v>
      </c>
      <c r="M2879" s="18"/>
      <c r="N2879" s="18"/>
    </row>
    <row r="2880" spans="1:14" ht="15" x14ac:dyDescent="0.25">
      <c r="A2880" t="str">
        <f t="shared" si="44"/>
        <v>VN7564A3503</v>
      </c>
      <c r="B2880" s="17" t="s">
        <v>65</v>
      </c>
      <c r="C2880" s="16" t="s">
        <v>66</v>
      </c>
      <c r="D2880" t="s">
        <v>35</v>
      </c>
      <c r="E2880" s="16" t="s">
        <v>472</v>
      </c>
      <c r="F2880">
        <v>3</v>
      </c>
      <c r="G2880" s="20">
        <v>23</v>
      </c>
      <c r="H2880" s="21">
        <v>4</v>
      </c>
      <c r="I2880" s="19">
        <v>0.91666666666666663</v>
      </c>
      <c r="J2880" t="s">
        <v>582</v>
      </c>
      <c r="K2880" s="18">
        <v>439.85</v>
      </c>
      <c r="L2880" s="18">
        <v>425.3</v>
      </c>
      <c r="M2880" s="18"/>
      <c r="N2880" s="18"/>
    </row>
    <row r="2881" spans="1:14" ht="15" x14ac:dyDescent="0.25">
      <c r="A2881" t="str">
        <f t="shared" si="44"/>
        <v>VN7564A3504</v>
      </c>
      <c r="B2881" s="17" t="s">
        <v>65</v>
      </c>
      <c r="C2881" s="16" t="s">
        <v>66</v>
      </c>
      <c r="D2881" t="s">
        <v>35</v>
      </c>
      <c r="E2881" s="16" t="s">
        <v>472</v>
      </c>
      <c r="F2881">
        <v>4</v>
      </c>
      <c r="G2881" s="20">
        <v>23</v>
      </c>
      <c r="H2881" s="21">
        <v>5</v>
      </c>
      <c r="I2881" s="19">
        <v>0.91666666666666663</v>
      </c>
      <c r="J2881" t="s">
        <v>582</v>
      </c>
      <c r="K2881" s="18">
        <v>439.85</v>
      </c>
      <c r="L2881" s="18">
        <v>425.3</v>
      </c>
      <c r="M2881" s="18"/>
      <c r="N2881" s="18"/>
    </row>
    <row r="2882" spans="1:14" ht="15" x14ac:dyDescent="0.25">
      <c r="A2882" t="str">
        <f t="shared" si="44"/>
        <v>VN7564A3505</v>
      </c>
      <c r="B2882" s="17" t="s">
        <v>65</v>
      </c>
      <c r="C2882" s="16" t="s">
        <v>66</v>
      </c>
      <c r="D2882" t="s">
        <v>35</v>
      </c>
      <c r="E2882" s="16" t="s">
        <v>472</v>
      </c>
      <c r="F2882">
        <v>5</v>
      </c>
      <c r="G2882" s="20">
        <v>23</v>
      </c>
      <c r="H2882" s="21">
        <v>6</v>
      </c>
      <c r="I2882" s="19">
        <v>0.91666666666666663</v>
      </c>
      <c r="J2882" t="s">
        <v>582</v>
      </c>
      <c r="K2882" s="18">
        <v>439.85</v>
      </c>
      <c r="L2882" s="18">
        <v>425.3</v>
      </c>
      <c r="M2882" s="18"/>
      <c r="N2882" s="18"/>
    </row>
    <row r="2883" spans="1:14" ht="15" x14ac:dyDescent="0.25">
      <c r="A2883" t="str">
        <f t="shared" ref="A2883:A2946" si="45">E2883&amp;J2883&amp;F2883</f>
        <v>VN7566A3503</v>
      </c>
      <c r="B2883" s="17" t="s">
        <v>65</v>
      </c>
      <c r="C2883" s="16" t="s">
        <v>66</v>
      </c>
      <c r="D2883" t="s">
        <v>35</v>
      </c>
      <c r="E2883" s="16" t="s">
        <v>731</v>
      </c>
      <c r="F2883">
        <v>3</v>
      </c>
      <c r="G2883" s="20">
        <v>4.166666666666667</v>
      </c>
      <c r="H2883" s="21">
        <v>3</v>
      </c>
      <c r="I2883" s="19">
        <v>6.083333333333333</v>
      </c>
      <c r="J2883" t="s">
        <v>582</v>
      </c>
      <c r="K2883" s="18">
        <v>439.85</v>
      </c>
      <c r="L2883" s="18">
        <v>425.3</v>
      </c>
      <c r="M2883" s="18"/>
      <c r="N2883" s="18"/>
    </row>
    <row r="2884" spans="1:14" ht="15" x14ac:dyDescent="0.25">
      <c r="A2884" t="str">
        <f t="shared" si="45"/>
        <v>VN7566A3505</v>
      </c>
      <c r="B2884" s="17" t="s">
        <v>65</v>
      </c>
      <c r="C2884" s="16" t="s">
        <v>66</v>
      </c>
      <c r="D2884" t="s">
        <v>35</v>
      </c>
      <c r="E2884" s="16" t="s">
        <v>731</v>
      </c>
      <c r="F2884">
        <v>5</v>
      </c>
      <c r="G2884" s="20">
        <v>6.5</v>
      </c>
      <c r="H2884" s="21">
        <v>5</v>
      </c>
      <c r="I2884" s="19">
        <v>8.4166666666666661</v>
      </c>
      <c r="J2884" t="s">
        <v>582</v>
      </c>
      <c r="K2884" s="18">
        <v>439.85</v>
      </c>
      <c r="L2884" s="18">
        <v>425.3</v>
      </c>
      <c r="M2884" s="18"/>
      <c r="N2884" s="18"/>
    </row>
    <row r="2885" spans="1:14" ht="15" x14ac:dyDescent="0.25">
      <c r="A2885" t="str">
        <f t="shared" si="45"/>
        <v>VN7566A3506</v>
      </c>
      <c r="B2885" s="17" t="s">
        <v>65</v>
      </c>
      <c r="C2885" s="16" t="s">
        <v>66</v>
      </c>
      <c r="D2885" t="s">
        <v>35</v>
      </c>
      <c r="E2885" s="16" t="s">
        <v>731</v>
      </c>
      <c r="F2885">
        <v>6</v>
      </c>
      <c r="G2885" s="20">
        <v>3.0833333333333335</v>
      </c>
      <c r="H2885" s="21">
        <v>6</v>
      </c>
      <c r="I2885" s="19">
        <v>5</v>
      </c>
      <c r="J2885" t="s">
        <v>582</v>
      </c>
      <c r="K2885" s="18">
        <v>439.85</v>
      </c>
      <c r="L2885" s="18">
        <v>425.3</v>
      </c>
      <c r="M2885" s="18"/>
      <c r="N2885" s="18"/>
    </row>
    <row r="2886" spans="1:14" ht="15" x14ac:dyDescent="0.25">
      <c r="A2886" t="str">
        <f t="shared" si="45"/>
        <v>VN7566A3507</v>
      </c>
      <c r="B2886" s="17" t="s">
        <v>65</v>
      </c>
      <c r="C2886" s="16" t="s">
        <v>66</v>
      </c>
      <c r="D2886" t="s">
        <v>35</v>
      </c>
      <c r="E2886" s="16" t="s">
        <v>731</v>
      </c>
      <c r="F2886">
        <v>7</v>
      </c>
      <c r="G2886" s="20">
        <v>9</v>
      </c>
      <c r="H2886" s="21">
        <v>7</v>
      </c>
      <c r="I2886" s="19">
        <v>10.916666666666666</v>
      </c>
      <c r="J2886" t="s">
        <v>582</v>
      </c>
      <c r="K2886" s="18">
        <v>439.85</v>
      </c>
      <c r="L2886" s="18">
        <v>425.3</v>
      </c>
      <c r="M2886" s="18"/>
      <c r="N2886" s="18"/>
    </row>
    <row r="2887" spans="1:14" ht="15" x14ac:dyDescent="0.25">
      <c r="A2887" t="str">
        <f t="shared" si="45"/>
        <v>VN7588A3501</v>
      </c>
      <c r="B2887" s="17" t="s">
        <v>65</v>
      </c>
      <c r="C2887" s="16" t="s">
        <v>66</v>
      </c>
      <c r="D2887" t="s">
        <v>35</v>
      </c>
      <c r="E2887" s="16" t="s">
        <v>64</v>
      </c>
      <c r="F2887">
        <v>1</v>
      </c>
      <c r="G2887" s="20">
        <v>4.833333333333333</v>
      </c>
      <c r="H2887" s="21">
        <v>1</v>
      </c>
      <c r="I2887" s="19">
        <v>6.75</v>
      </c>
      <c r="J2887" t="s">
        <v>582</v>
      </c>
      <c r="K2887" s="18">
        <v>439.85</v>
      </c>
      <c r="L2887" s="18">
        <v>425.3</v>
      </c>
      <c r="M2887" s="18"/>
      <c r="N2887" s="18"/>
    </row>
    <row r="2888" spans="1:14" ht="15" x14ac:dyDescent="0.25">
      <c r="A2888" t="str">
        <f t="shared" si="45"/>
        <v>VN7588A3502</v>
      </c>
      <c r="B2888" s="17" t="s">
        <v>65</v>
      </c>
      <c r="C2888" s="16" t="s">
        <v>66</v>
      </c>
      <c r="D2888" t="s">
        <v>35</v>
      </c>
      <c r="E2888" s="16" t="s">
        <v>64</v>
      </c>
      <c r="F2888">
        <v>2</v>
      </c>
      <c r="G2888" s="20">
        <v>8.8333333333333339</v>
      </c>
      <c r="H2888" s="21">
        <v>2</v>
      </c>
      <c r="I2888" s="19">
        <v>10.75</v>
      </c>
      <c r="J2888" t="s">
        <v>582</v>
      </c>
      <c r="K2888" s="18">
        <v>439.85</v>
      </c>
      <c r="L2888" s="18">
        <v>425.3</v>
      </c>
      <c r="M2888" s="18"/>
      <c r="N2888" s="18"/>
    </row>
    <row r="2889" spans="1:14" ht="15" x14ac:dyDescent="0.25">
      <c r="A2889" t="str">
        <f t="shared" si="45"/>
        <v>VN7588A3504</v>
      </c>
      <c r="B2889" s="17" t="s">
        <v>65</v>
      </c>
      <c r="C2889" s="16" t="s">
        <v>66</v>
      </c>
      <c r="D2889" t="s">
        <v>35</v>
      </c>
      <c r="E2889" s="16" t="s">
        <v>64</v>
      </c>
      <c r="F2889">
        <v>4</v>
      </c>
      <c r="G2889" s="20">
        <v>2.9166666666666665</v>
      </c>
      <c r="H2889" s="21">
        <v>4</v>
      </c>
      <c r="I2889" s="19">
        <v>4.833333333333333</v>
      </c>
      <c r="J2889" t="s">
        <v>582</v>
      </c>
      <c r="K2889" s="18">
        <v>439.85</v>
      </c>
      <c r="L2889" s="18">
        <v>425.3</v>
      </c>
      <c r="M2889" s="18"/>
      <c r="N2889" s="18"/>
    </row>
    <row r="2890" spans="1:14" ht="15" x14ac:dyDescent="0.25">
      <c r="A2890" t="str">
        <f t="shared" si="45"/>
        <v>VN7588A3506</v>
      </c>
      <c r="B2890" s="17" t="s">
        <v>65</v>
      </c>
      <c r="C2890" s="16" t="s">
        <v>66</v>
      </c>
      <c r="D2890" t="s">
        <v>35</v>
      </c>
      <c r="E2890" s="16" t="s">
        <v>64</v>
      </c>
      <c r="F2890">
        <v>6</v>
      </c>
      <c r="G2890" s="20">
        <v>10.583333333333334</v>
      </c>
      <c r="H2890" s="21">
        <v>6</v>
      </c>
      <c r="I2890" s="19">
        <v>12.5</v>
      </c>
      <c r="J2890" t="s">
        <v>582</v>
      </c>
      <c r="K2890" s="18">
        <v>439.85</v>
      </c>
      <c r="L2890" s="18">
        <v>425.3</v>
      </c>
      <c r="M2890" s="18"/>
      <c r="N2890" s="18"/>
    </row>
    <row r="2891" spans="1:14" ht="15" x14ac:dyDescent="0.25">
      <c r="A2891" t="str">
        <f t="shared" si="45"/>
        <v>VN7588A3507</v>
      </c>
      <c r="B2891" s="15" t="s">
        <v>65</v>
      </c>
      <c r="C2891" s="16" t="s">
        <v>66</v>
      </c>
      <c r="D2891" t="s">
        <v>35</v>
      </c>
      <c r="E2891" s="16" t="s">
        <v>64</v>
      </c>
      <c r="F2891">
        <v>7</v>
      </c>
      <c r="G2891" s="20">
        <v>9.8333333333333339</v>
      </c>
      <c r="H2891" s="21">
        <v>7</v>
      </c>
      <c r="I2891" s="19">
        <v>11.75</v>
      </c>
      <c r="J2891" t="s">
        <v>582</v>
      </c>
      <c r="K2891" s="18">
        <v>439.85</v>
      </c>
      <c r="L2891" s="18">
        <v>425.3</v>
      </c>
      <c r="M2891" s="18"/>
      <c r="N2891" s="18"/>
    </row>
    <row r="2892" spans="1:14" ht="15" x14ac:dyDescent="0.25">
      <c r="A2892" t="str">
        <f t="shared" si="45"/>
        <v>VN742A3505</v>
      </c>
      <c r="B2892" s="15" t="s">
        <v>789</v>
      </c>
      <c r="C2892" s="16" t="s">
        <v>66</v>
      </c>
      <c r="D2892" t="s">
        <v>790</v>
      </c>
      <c r="E2892" s="16" t="s">
        <v>788</v>
      </c>
      <c r="F2892">
        <v>5</v>
      </c>
      <c r="G2892" s="20">
        <v>6.666666666666667</v>
      </c>
      <c r="H2892" s="21">
        <v>5</v>
      </c>
      <c r="I2892" s="19">
        <v>11.5</v>
      </c>
      <c r="J2892" t="s">
        <v>582</v>
      </c>
      <c r="K2892" s="18">
        <v>1012.08</v>
      </c>
      <c r="L2892" s="18">
        <v>856.98</v>
      </c>
      <c r="M2892" s="18"/>
      <c r="N2892" s="18"/>
    </row>
    <row r="2893" spans="1:14" ht="15" x14ac:dyDescent="0.25">
      <c r="A2893" t="str">
        <f t="shared" si="45"/>
        <v>VN870A3502</v>
      </c>
      <c r="B2893" s="15" t="s">
        <v>692</v>
      </c>
      <c r="C2893" s="16" t="s">
        <v>66</v>
      </c>
      <c r="D2893" t="s">
        <v>693</v>
      </c>
      <c r="E2893" s="16" t="s">
        <v>691</v>
      </c>
      <c r="F2893">
        <v>2</v>
      </c>
      <c r="G2893" s="20">
        <v>8.5</v>
      </c>
      <c r="H2893" s="21">
        <v>2</v>
      </c>
      <c r="I2893" s="19">
        <v>14.25</v>
      </c>
      <c r="J2893" t="s">
        <v>582</v>
      </c>
      <c r="K2893" s="18">
        <v>1176.28</v>
      </c>
      <c r="L2893" s="18">
        <v>1011.23</v>
      </c>
      <c r="M2893" s="18"/>
      <c r="N2893" s="18"/>
    </row>
    <row r="2894" spans="1:14" ht="15" x14ac:dyDescent="0.25">
      <c r="A2894" t="str">
        <f t="shared" si="45"/>
        <v>VN440A3501</v>
      </c>
      <c r="B2894" s="17" t="s">
        <v>261</v>
      </c>
      <c r="C2894" s="16" t="s">
        <v>66</v>
      </c>
      <c r="D2894" t="s">
        <v>262</v>
      </c>
      <c r="E2894" s="16" t="s">
        <v>260</v>
      </c>
      <c r="F2894">
        <v>1</v>
      </c>
      <c r="G2894" s="20">
        <v>14.5</v>
      </c>
      <c r="H2894" s="21">
        <v>1</v>
      </c>
      <c r="I2894" s="19">
        <v>19.5</v>
      </c>
      <c r="J2894" t="s">
        <v>582</v>
      </c>
      <c r="K2894" s="18">
        <v>944.1</v>
      </c>
      <c r="L2894" s="18">
        <v>1203.3900000000001</v>
      </c>
      <c r="M2894" s="18"/>
      <c r="N2894" s="18"/>
    </row>
    <row r="2895" spans="1:14" ht="15" x14ac:dyDescent="0.25">
      <c r="A2895" t="str">
        <f t="shared" si="45"/>
        <v>VN440A3502</v>
      </c>
      <c r="B2895" s="17" t="s">
        <v>261</v>
      </c>
      <c r="C2895" s="16" t="s">
        <v>66</v>
      </c>
      <c r="D2895" t="s">
        <v>262</v>
      </c>
      <c r="E2895" s="16" t="s">
        <v>260</v>
      </c>
      <c r="F2895">
        <v>2</v>
      </c>
      <c r="G2895" s="20">
        <v>16</v>
      </c>
      <c r="H2895" s="21">
        <v>2</v>
      </c>
      <c r="I2895" s="19">
        <v>21</v>
      </c>
      <c r="J2895" t="s">
        <v>582</v>
      </c>
      <c r="K2895" s="18">
        <v>944.1</v>
      </c>
      <c r="L2895" s="18">
        <v>1203.3900000000001</v>
      </c>
      <c r="M2895" s="18"/>
      <c r="N2895" s="18"/>
    </row>
    <row r="2896" spans="1:14" ht="15" x14ac:dyDescent="0.25">
      <c r="A2896" t="str">
        <f t="shared" si="45"/>
        <v>VN440A3503</v>
      </c>
      <c r="B2896" s="17" t="s">
        <v>261</v>
      </c>
      <c r="C2896" s="16" t="s">
        <v>66</v>
      </c>
      <c r="D2896" t="s">
        <v>262</v>
      </c>
      <c r="E2896" s="16" t="s">
        <v>260</v>
      </c>
      <c r="F2896">
        <v>3</v>
      </c>
      <c r="G2896" s="20">
        <v>14.5</v>
      </c>
      <c r="H2896" s="21">
        <v>3</v>
      </c>
      <c r="I2896" s="19">
        <v>19.5</v>
      </c>
      <c r="J2896" t="s">
        <v>582</v>
      </c>
      <c r="K2896" s="18">
        <v>944.1</v>
      </c>
      <c r="L2896" s="18">
        <v>1203.3900000000001</v>
      </c>
      <c r="M2896" s="18"/>
      <c r="N2896" s="18"/>
    </row>
    <row r="2897" spans="1:14" ht="15" x14ac:dyDescent="0.25">
      <c r="A2897" t="str">
        <f t="shared" si="45"/>
        <v>VN440A3504</v>
      </c>
      <c r="B2897" s="17" t="s">
        <v>261</v>
      </c>
      <c r="C2897" s="16" t="s">
        <v>66</v>
      </c>
      <c r="D2897" t="s">
        <v>262</v>
      </c>
      <c r="E2897" s="16" t="s">
        <v>260</v>
      </c>
      <c r="F2897">
        <v>4</v>
      </c>
      <c r="G2897" s="20">
        <v>14.5</v>
      </c>
      <c r="H2897" s="21">
        <v>4</v>
      </c>
      <c r="I2897" s="19">
        <v>19.5</v>
      </c>
      <c r="J2897" t="s">
        <v>582</v>
      </c>
      <c r="K2897" s="18">
        <v>944.1</v>
      </c>
      <c r="L2897" s="18">
        <v>1203.3900000000001</v>
      </c>
      <c r="M2897" s="18"/>
      <c r="N2897" s="18"/>
    </row>
    <row r="2898" spans="1:14" ht="15" x14ac:dyDescent="0.25">
      <c r="A2898" t="str">
        <f t="shared" si="45"/>
        <v>VN440A3505</v>
      </c>
      <c r="B2898" s="17" t="s">
        <v>261</v>
      </c>
      <c r="C2898" s="16" t="s">
        <v>66</v>
      </c>
      <c r="D2898" t="s">
        <v>262</v>
      </c>
      <c r="E2898" s="16" t="s">
        <v>260</v>
      </c>
      <c r="F2898">
        <v>5</v>
      </c>
      <c r="G2898" s="20">
        <v>14.5</v>
      </c>
      <c r="H2898" s="21">
        <v>5</v>
      </c>
      <c r="I2898" s="19">
        <v>19.5</v>
      </c>
      <c r="J2898" t="s">
        <v>582</v>
      </c>
      <c r="K2898" s="18">
        <v>944.1</v>
      </c>
      <c r="L2898" s="18">
        <v>1203.3900000000001</v>
      </c>
      <c r="M2898" s="18"/>
      <c r="N2898" s="18"/>
    </row>
    <row r="2899" spans="1:14" ht="15" x14ac:dyDescent="0.25">
      <c r="A2899" t="str">
        <f t="shared" si="45"/>
        <v>VN440A3506</v>
      </c>
      <c r="B2899" s="17" t="s">
        <v>261</v>
      </c>
      <c r="C2899" s="16" t="s">
        <v>66</v>
      </c>
      <c r="D2899" t="s">
        <v>262</v>
      </c>
      <c r="E2899" s="16" t="s">
        <v>260</v>
      </c>
      <c r="F2899">
        <v>6</v>
      </c>
      <c r="G2899" s="20">
        <v>14.5</v>
      </c>
      <c r="H2899" s="21">
        <v>6</v>
      </c>
      <c r="I2899" s="19">
        <v>19.5</v>
      </c>
      <c r="J2899" t="s">
        <v>582</v>
      </c>
      <c r="K2899" s="18">
        <v>944.1</v>
      </c>
      <c r="L2899" s="18">
        <v>1203.3900000000001</v>
      </c>
      <c r="M2899" s="18"/>
      <c r="N2899" s="18"/>
    </row>
    <row r="2900" spans="1:14" ht="15" x14ac:dyDescent="0.25">
      <c r="A2900" t="str">
        <f t="shared" si="45"/>
        <v>VN440A3507</v>
      </c>
      <c r="B2900" s="15" t="s">
        <v>261</v>
      </c>
      <c r="C2900" s="16" t="s">
        <v>66</v>
      </c>
      <c r="D2900" t="s">
        <v>262</v>
      </c>
      <c r="E2900" s="16" t="s">
        <v>260</v>
      </c>
      <c r="F2900">
        <v>7</v>
      </c>
      <c r="G2900" s="20">
        <v>14.5</v>
      </c>
      <c r="H2900" s="21">
        <v>7</v>
      </c>
      <c r="I2900" s="19">
        <v>19.5</v>
      </c>
      <c r="J2900" t="s">
        <v>582</v>
      </c>
      <c r="K2900" s="18">
        <v>944.1</v>
      </c>
      <c r="L2900" s="18">
        <v>1203.3900000000001</v>
      </c>
      <c r="M2900" s="18"/>
      <c r="N2900" s="18"/>
    </row>
    <row r="2901" spans="1:14" ht="15" x14ac:dyDescent="0.25">
      <c r="A2901" t="str">
        <f t="shared" si="45"/>
        <v>VN876A3502</v>
      </c>
      <c r="B2901" s="17" t="s">
        <v>663</v>
      </c>
      <c r="C2901" s="16" t="s">
        <v>66</v>
      </c>
      <c r="D2901" t="s">
        <v>664</v>
      </c>
      <c r="E2901" s="16" t="s">
        <v>662</v>
      </c>
      <c r="F2901">
        <v>2</v>
      </c>
      <c r="G2901" s="20">
        <v>8.8333333333333339</v>
      </c>
      <c r="H2901" s="21">
        <v>2</v>
      </c>
      <c r="I2901" s="19">
        <v>11.5</v>
      </c>
      <c r="J2901" t="s">
        <v>582</v>
      </c>
      <c r="K2901" s="18">
        <v>580.01</v>
      </c>
      <c r="L2901" s="18">
        <v>521.87</v>
      </c>
      <c r="M2901" s="18"/>
      <c r="N2901" s="18"/>
    </row>
    <row r="2902" spans="1:14" ht="15" x14ac:dyDescent="0.25">
      <c r="A2902" t="str">
        <f t="shared" si="45"/>
        <v>VN876A3504</v>
      </c>
      <c r="B2902" s="17" t="s">
        <v>663</v>
      </c>
      <c r="C2902" s="16" t="s">
        <v>66</v>
      </c>
      <c r="D2902" t="s">
        <v>664</v>
      </c>
      <c r="E2902" s="16" t="s">
        <v>662</v>
      </c>
      <c r="F2902">
        <v>4</v>
      </c>
      <c r="G2902" s="20">
        <v>8.8333333333333339</v>
      </c>
      <c r="H2902" s="21">
        <v>4</v>
      </c>
      <c r="I2902" s="19">
        <v>11.5</v>
      </c>
      <c r="J2902" t="s">
        <v>582</v>
      </c>
      <c r="K2902" s="18">
        <v>580.01</v>
      </c>
      <c r="L2902" s="18">
        <v>521.87</v>
      </c>
      <c r="M2902" s="18"/>
      <c r="N2902" s="18"/>
    </row>
    <row r="2903" spans="1:14" ht="15" x14ac:dyDescent="0.25">
      <c r="A2903" t="str">
        <f t="shared" si="45"/>
        <v>VN876A3506</v>
      </c>
      <c r="B2903" s="15" t="s">
        <v>663</v>
      </c>
      <c r="C2903" s="16" t="s">
        <v>66</v>
      </c>
      <c r="D2903" t="s">
        <v>664</v>
      </c>
      <c r="E2903" s="16" t="s">
        <v>662</v>
      </c>
      <c r="F2903">
        <v>6</v>
      </c>
      <c r="G2903" s="20">
        <v>8.8333333333333339</v>
      </c>
      <c r="H2903" s="21">
        <v>6</v>
      </c>
      <c r="I2903" s="19">
        <v>11.5</v>
      </c>
      <c r="J2903" t="s">
        <v>582</v>
      </c>
      <c r="K2903" s="18">
        <v>580.01</v>
      </c>
      <c r="L2903" s="18">
        <v>521.87</v>
      </c>
      <c r="M2903" s="18"/>
      <c r="N2903" s="18"/>
    </row>
    <row r="2904" spans="1:14" ht="15" x14ac:dyDescent="0.25">
      <c r="A2904" t="str">
        <f t="shared" si="45"/>
        <v>VN736A3502</v>
      </c>
      <c r="B2904" s="17" t="s">
        <v>701</v>
      </c>
      <c r="C2904" s="16" t="s">
        <v>66</v>
      </c>
      <c r="D2904" t="s">
        <v>702</v>
      </c>
      <c r="E2904" s="16" t="s">
        <v>700</v>
      </c>
      <c r="F2904">
        <v>2</v>
      </c>
      <c r="G2904" s="20">
        <v>15.166666666666666</v>
      </c>
      <c r="H2904" s="21">
        <v>2</v>
      </c>
      <c r="I2904" s="19">
        <v>18.083333333333332</v>
      </c>
      <c r="J2904" t="s">
        <v>582</v>
      </c>
      <c r="K2904" s="18">
        <v>567.69000000000005</v>
      </c>
      <c r="L2904" s="18">
        <v>497.63</v>
      </c>
      <c r="M2904" s="18"/>
      <c r="N2904" s="18"/>
    </row>
    <row r="2905" spans="1:14" ht="15" x14ac:dyDescent="0.25">
      <c r="A2905" t="str">
        <f t="shared" si="45"/>
        <v>VN736A3504</v>
      </c>
      <c r="B2905" s="17" t="s">
        <v>701</v>
      </c>
      <c r="C2905" s="16" t="s">
        <v>66</v>
      </c>
      <c r="D2905" t="s">
        <v>702</v>
      </c>
      <c r="E2905" s="16" t="s">
        <v>700</v>
      </c>
      <c r="F2905">
        <v>4</v>
      </c>
      <c r="G2905" s="20">
        <v>14.166666666666666</v>
      </c>
      <c r="H2905" s="21">
        <v>4</v>
      </c>
      <c r="I2905" s="19">
        <v>17.083333333333332</v>
      </c>
      <c r="J2905" t="s">
        <v>582</v>
      </c>
      <c r="K2905" s="18">
        <v>567.69000000000005</v>
      </c>
      <c r="L2905" s="18">
        <v>497.63</v>
      </c>
      <c r="M2905" s="18"/>
      <c r="N2905" s="18"/>
    </row>
    <row r="2906" spans="1:14" ht="15" x14ac:dyDescent="0.25">
      <c r="A2906" t="str">
        <f t="shared" si="45"/>
        <v>VN736A3506</v>
      </c>
      <c r="B2906" s="15" t="s">
        <v>701</v>
      </c>
      <c r="C2906" s="16" t="s">
        <v>66</v>
      </c>
      <c r="D2906" t="s">
        <v>702</v>
      </c>
      <c r="E2906" s="16" t="s">
        <v>700</v>
      </c>
      <c r="F2906">
        <v>6</v>
      </c>
      <c r="G2906" s="20">
        <v>14.166666666666666</v>
      </c>
      <c r="H2906" s="21">
        <v>6</v>
      </c>
      <c r="I2906" s="19">
        <v>17.083333333333332</v>
      </c>
      <c r="J2906" t="s">
        <v>582</v>
      </c>
      <c r="K2906" s="18">
        <v>567.69000000000005</v>
      </c>
      <c r="L2906" s="18">
        <v>497.63</v>
      </c>
      <c r="M2906" s="18"/>
      <c r="N2906" s="18"/>
    </row>
    <row r="2907" spans="1:14" ht="15" x14ac:dyDescent="0.25">
      <c r="A2907" t="str">
        <f t="shared" si="45"/>
        <v>VN728A3502</v>
      </c>
      <c r="B2907" s="17" t="s">
        <v>672</v>
      </c>
      <c r="C2907" s="16" t="s">
        <v>66</v>
      </c>
      <c r="D2907" t="s">
        <v>671</v>
      </c>
      <c r="E2907" s="16" t="s">
        <v>673</v>
      </c>
      <c r="F2907">
        <v>2</v>
      </c>
      <c r="G2907" s="20">
        <v>12.833333333333334</v>
      </c>
      <c r="H2907" s="21">
        <v>2</v>
      </c>
      <c r="I2907" s="19">
        <v>16.583333333333332</v>
      </c>
      <c r="J2907" t="s">
        <v>582</v>
      </c>
      <c r="K2907" s="18">
        <v>785.48</v>
      </c>
      <c r="L2907" s="18">
        <v>640.91999999999996</v>
      </c>
      <c r="M2907" s="18"/>
      <c r="N2907" s="18"/>
    </row>
    <row r="2908" spans="1:14" ht="15" x14ac:dyDescent="0.25">
      <c r="A2908" t="str">
        <f t="shared" si="45"/>
        <v>VN728A3506</v>
      </c>
      <c r="B2908" s="15" t="s">
        <v>672</v>
      </c>
      <c r="C2908" s="16" t="s">
        <v>66</v>
      </c>
      <c r="D2908" t="s">
        <v>671</v>
      </c>
      <c r="E2908" s="16" t="s">
        <v>673</v>
      </c>
      <c r="F2908">
        <v>6</v>
      </c>
      <c r="G2908" s="20">
        <v>11.5</v>
      </c>
      <c r="H2908" s="21">
        <v>6</v>
      </c>
      <c r="I2908" s="19">
        <v>15.25</v>
      </c>
      <c r="J2908" t="s">
        <v>582</v>
      </c>
      <c r="K2908" s="18">
        <v>785.48</v>
      </c>
      <c r="L2908" s="18">
        <v>640.91999999999996</v>
      </c>
      <c r="M2908" s="18"/>
      <c r="N2908" s="18"/>
    </row>
    <row r="2909" spans="1:14" ht="15" x14ac:dyDescent="0.25">
      <c r="A2909" t="str">
        <f t="shared" si="45"/>
        <v>VN730A3501</v>
      </c>
      <c r="B2909" s="17" t="s">
        <v>218</v>
      </c>
      <c r="C2909" s="16" t="s">
        <v>66</v>
      </c>
      <c r="D2909" t="s">
        <v>219</v>
      </c>
      <c r="E2909" s="16" t="s">
        <v>217</v>
      </c>
      <c r="F2909">
        <v>1</v>
      </c>
      <c r="G2909" s="20">
        <v>9.5</v>
      </c>
      <c r="H2909" s="21">
        <v>1</v>
      </c>
      <c r="I2909" s="19">
        <v>12</v>
      </c>
      <c r="J2909" t="s">
        <v>582</v>
      </c>
      <c r="K2909" s="18">
        <v>489.54</v>
      </c>
      <c r="L2909" s="18">
        <v>443.64</v>
      </c>
      <c r="M2909" s="18"/>
      <c r="N2909" s="18"/>
    </row>
    <row r="2910" spans="1:14" ht="15" x14ac:dyDescent="0.25">
      <c r="A2910" t="str">
        <f t="shared" si="45"/>
        <v>VN730A3503</v>
      </c>
      <c r="B2910" s="17" t="s">
        <v>218</v>
      </c>
      <c r="C2910" s="16" t="s">
        <v>66</v>
      </c>
      <c r="D2910" t="s">
        <v>219</v>
      </c>
      <c r="E2910" s="16" t="s">
        <v>217</v>
      </c>
      <c r="F2910">
        <v>3</v>
      </c>
      <c r="G2910" s="20">
        <v>12.833333333333334</v>
      </c>
      <c r="H2910" s="21">
        <v>3</v>
      </c>
      <c r="I2910" s="19">
        <v>15.333333333333334</v>
      </c>
      <c r="J2910" t="s">
        <v>582</v>
      </c>
      <c r="K2910" s="18">
        <v>489.54</v>
      </c>
      <c r="L2910" s="18">
        <v>443.64</v>
      </c>
      <c r="M2910" s="18"/>
      <c r="N2910" s="18"/>
    </row>
    <row r="2911" spans="1:14" ht="15" x14ac:dyDescent="0.25">
      <c r="A2911" t="str">
        <f t="shared" si="45"/>
        <v>VN730A3505</v>
      </c>
      <c r="B2911" s="15" t="s">
        <v>218</v>
      </c>
      <c r="C2911" s="16" t="s">
        <v>66</v>
      </c>
      <c r="D2911" t="s">
        <v>219</v>
      </c>
      <c r="E2911" s="16" t="s">
        <v>217</v>
      </c>
      <c r="F2911">
        <v>5</v>
      </c>
      <c r="G2911" s="20">
        <v>9.5</v>
      </c>
      <c r="H2911" s="21">
        <v>5</v>
      </c>
      <c r="I2911" s="19">
        <v>12</v>
      </c>
      <c r="J2911" t="s">
        <v>582</v>
      </c>
      <c r="K2911" s="18">
        <v>489.54</v>
      </c>
      <c r="L2911" s="18">
        <v>443.64</v>
      </c>
      <c r="M2911" s="18"/>
      <c r="N2911" s="18"/>
    </row>
    <row r="2912" spans="1:14" ht="15" x14ac:dyDescent="0.25">
      <c r="A2912" t="str">
        <f t="shared" si="45"/>
        <v>VN520A3501</v>
      </c>
      <c r="B2912" s="17" t="s">
        <v>238</v>
      </c>
      <c r="C2912" s="16" t="s">
        <v>66</v>
      </c>
      <c r="D2912" t="s">
        <v>239</v>
      </c>
      <c r="E2912" s="16" t="s">
        <v>237</v>
      </c>
      <c r="F2912">
        <v>1</v>
      </c>
      <c r="G2912" s="20">
        <v>12.166666666666666</v>
      </c>
      <c r="H2912" s="21">
        <v>1</v>
      </c>
      <c r="I2912" s="19">
        <v>17.083333333333332</v>
      </c>
      <c r="J2912" t="s">
        <v>582</v>
      </c>
      <c r="K2912" s="18">
        <v>1014.4</v>
      </c>
      <c r="L2912" s="18">
        <v>860.26</v>
      </c>
      <c r="M2912" s="18"/>
      <c r="N2912" s="18"/>
    </row>
    <row r="2913" spans="1:14" ht="15" x14ac:dyDescent="0.25">
      <c r="A2913" t="str">
        <f t="shared" si="45"/>
        <v>VN520A3503</v>
      </c>
      <c r="B2913" s="17" t="s">
        <v>238</v>
      </c>
      <c r="C2913" s="16" t="s">
        <v>66</v>
      </c>
      <c r="D2913" t="s">
        <v>239</v>
      </c>
      <c r="E2913" s="16" t="s">
        <v>237</v>
      </c>
      <c r="F2913">
        <v>3</v>
      </c>
      <c r="G2913" s="20">
        <v>13.833333333333334</v>
      </c>
      <c r="H2913" s="21">
        <v>3</v>
      </c>
      <c r="I2913" s="19">
        <v>18.75</v>
      </c>
      <c r="J2913" t="s">
        <v>582</v>
      </c>
      <c r="K2913" s="18">
        <v>1014.4</v>
      </c>
      <c r="L2913" s="18">
        <v>860.26</v>
      </c>
      <c r="M2913" s="18"/>
      <c r="N2913" s="18"/>
    </row>
    <row r="2914" spans="1:14" ht="15" x14ac:dyDescent="0.25">
      <c r="A2914" t="str">
        <f t="shared" si="45"/>
        <v>VN520A3505</v>
      </c>
      <c r="B2914" s="15" t="s">
        <v>238</v>
      </c>
      <c r="C2914" s="16" t="s">
        <v>66</v>
      </c>
      <c r="D2914" t="s">
        <v>239</v>
      </c>
      <c r="E2914" s="16" t="s">
        <v>237</v>
      </c>
      <c r="F2914">
        <v>5</v>
      </c>
      <c r="G2914" s="20">
        <v>12.166666666666666</v>
      </c>
      <c r="H2914" s="21">
        <v>5</v>
      </c>
      <c r="I2914" s="19">
        <v>17.083333333333332</v>
      </c>
      <c r="J2914" t="s">
        <v>582</v>
      </c>
      <c r="K2914" s="18">
        <v>1014.4</v>
      </c>
      <c r="L2914" s="18">
        <v>860.26</v>
      </c>
      <c r="M2914" s="18"/>
      <c r="N2914" s="18"/>
    </row>
    <row r="2915" spans="1:14" ht="15" x14ac:dyDescent="0.25">
      <c r="A2915" t="str">
        <f t="shared" si="45"/>
        <v>VN462A3501</v>
      </c>
      <c r="B2915" s="17" t="s">
        <v>468</v>
      </c>
      <c r="C2915" s="16" t="s">
        <v>66</v>
      </c>
      <c r="D2915" t="s">
        <v>469</v>
      </c>
      <c r="E2915" s="16" t="s">
        <v>467</v>
      </c>
      <c r="F2915">
        <v>1</v>
      </c>
      <c r="G2915" s="20">
        <v>12.416666666666666</v>
      </c>
      <c r="H2915" s="21">
        <v>1</v>
      </c>
      <c r="I2915" s="19">
        <v>16.416666666666668</v>
      </c>
      <c r="J2915" t="s">
        <v>582</v>
      </c>
      <c r="K2915" s="18">
        <v>869.46</v>
      </c>
      <c r="L2915" s="18">
        <v>662.35</v>
      </c>
      <c r="M2915" s="18"/>
      <c r="N2915" s="18"/>
    </row>
    <row r="2916" spans="1:14" ht="15" x14ac:dyDescent="0.25">
      <c r="A2916" t="str">
        <f t="shared" si="45"/>
        <v>VN462A3503</v>
      </c>
      <c r="B2916" s="17" t="s">
        <v>468</v>
      </c>
      <c r="C2916" s="16" t="s">
        <v>66</v>
      </c>
      <c r="D2916" t="s">
        <v>469</v>
      </c>
      <c r="E2916" s="16" t="s">
        <v>467</v>
      </c>
      <c r="F2916">
        <v>3</v>
      </c>
      <c r="G2916" s="20">
        <v>12.833333333333334</v>
      </c>
      <c r="H2916" s="21">
        <v>3</v>
      </c>
      <c r="I2916" s="19">
        <v>16.833333333333332</v>
      </c>
      <c r="J2916" t="s">
        <v>582</v>
      </c>
      <c r="K2916" s="18">
        <v>869.46</v>
      </c>
      <c r="L2916" s="18">
        <v>662.35</v>
      </c>
      <c r="M2916" s="18"/>
      <c r="N2916" s="18"/>
    </row>
    <row r="2917" spans="1:14" ht="15" x14ac:dyDescent="0.25">
      <c r="A2917" t="str">
        <f t="shared" si="45"/>
        <v>VN462A3505</v>
      </c>
      <c r="B2917" s="15" t="s">
        <v>468</v>
      </c>
      <c r="C2917" s="16" t="s">
        <v>66</v>
      </c>
      <c r="D2917" t="s">
        <v>469</v>
      </c>
      <c r="E2917" s="16" t="s">
        <v>467</v>
      </c>
      <c r="F2917">
        <v>5</v>
      </c>
      <c r="G2917" s="20">
        <v>11.666666666666666</v>
      </c>
      <c r="H2917" s="21">
        <v>5</v>
      </c>
      <c r="I2917" s="19">
        <v>15.666666666666666</v>
      </c>
      <c r="J2917" t="s">
        <v>582</v>
      </c>
      <c r="K2917" s="18">
        <v>869.46</v>
      </c>
      <c r="L2917" s="18">
        <v>662.35</v>
      </c>
      <c r="M2917" s="18"/>
      <c r="N2917" s="18"/>
    </row>
    <row r="2918" spans="1:14" ht="15" x14ac:dyDescent="0.25">
      <c r="A2918" t="str">
        <f t="shared" si="45"/>
        <v>VN1341A3501</v>
      </c>
      <c r="B2918" s="17" t="s">
        <v>183</v>
      </c>
      <c r="C2918" s="16" t="s">
        <v>66</v>
      </c>
      <c r="D2918" t="s">
        <v>27</v>
      </c>
      <c r="E2918" s="16" t="s">
        <v>242</v>
      </c>
      <c r="F2918">
        <v>1</v>
      </c>
      <c r="G2918" s="20">
        <v>0</v>
      </c>
      <c r="H2918" s="21">
        <v>1</v>
      </c>
      <c r="I2918" s="19">
        <v>1.0833333333333333</v>
      </c>
      <c r="J2918" t="s">
        <v>582</v>
      </c>
      <c r="K2918" s="18">
        <v>276.83999999999997</v>
      </c>
      <c r="L2918" s="18">
        <v>231.49</v>
      </c>
      <c r="M2918" s="18"/>
      <c r="N2918" s="18"/>
    </row>
    <row r="2919" spans="1:14" ht="15" x14ac:dyDescent="0.25">
      <c r="A2919" t="str">
        <f t="shared" si="45"/>
        <v>VN1341A3502</v>
      </c>
      <c r="B2919" s="17" t="s">
        <v>183</v>
      </c>
      <c r="C2919" s="16" t="s">
        <v>66</v>
      </c>
      <c r="D2919" t="s">
        <v>27</v>
      </c>
      <c r="E2919" s="16" t="s">
        <v>242</v>
      </c>
      <c r="F2919">
        <v>2</v>
      </c>
      <c r="G2919" s="20">
        <v>0</v>
      </c>
      <c r="H2919" s="21">
        <v>2</v>
      </c>
      <c r="I2919" s="19">
        <v>1.0833333333333333</v>
      </c>
      <c r="J2919" t="s">
        <v>582</v>
      </c>
      <c r="K2919" s="18">
        <v>276.83999999999997</v>
      </c>
      <c r="L2919" s="18">
        <v>231.49</v>
      </c>
      <c r="M2919" s="18"/>
      <c r="N2919" s="18"/>
    </row>
    <row r="2920" spans="1:14" ht="15" x14ac:dyDescent="0.25">
      <c r="A2920" t="str">
        <f t="shared" si="45"/>
        <v>VN1341A3503</v>
      </c>
      <c r="B2920" s="17" t="s">
        <v>183</v>
      </c>
      <c r="C2920" s="16" t="s">
        <v>66</v>
      </c>
      <c r="D2920" t="s">
        <v>27</v>
      </c>
      <c r="E2920" s="16" t="s">
        <v>242</v>
      </c>
      <c r="F2920">
        <v>3</v>
      </c>
      <c r="G2920" s="20">
        <v>0.25</v>
      </c>
      <c r="H2920" s="21">
        <v>3</v>
      </c>
      <c r="I2920" s="19">
        <v>1.3333333333333333</v>
      </c>
      <c r="J2920" t="s">
        <v>582</v>
      </c>
      <c r="K2920" s="18">
        <v>276.83999999999997</v>
      </c>
      <c r="L2920" s="18">
        <v>231.49</v>
      </c>
      <c r="M2920" s="18"/>
      <c r="N2920" s="18"/>
    </row>
    <row r="2921" spans="1:14" ht="15" x14ac:dyDescent="0.25">
      <c r="A2921" t="str">
        <f t="shared" si="45"/>
        <v>VN1341A3504</v>
      </c>
      <c r="B2921" s="17" t="s">
        <v>183</v>
      </c>
      <c r="C2921" s="16" t="s">
        <v>66</v>
      </c>
      <c r="D2921" t="s">
        <v>27</v>
      </c>
      <c r="E2921" s="16" t="s">
        <v>242</v>
      </c>
      <c r="F2921">
        <v>4</v>
      </c>
      <c r="G2921" s="20">
        <v>0</v>
      </c>
      <c r="H2921" s="21">
        <v>4</v>
      </c>
      <c r="I2921" s="19">
        <v>1.0833333333333333</v>
      </c>
      <c r="J2921" t="s">
        <v>582</v>
      </c>
      <c r="K2921" s="18">
        <v>276.83999999999997</v>
      </c>
      <c r="L2921" s="18">
        <v>231.49</v>
      </c>
      <c r="M2921" s="18"/>
      <c r="N2921" s="18"/>
    </row>
    <row r="2922" spans="1:14" ht="15" x14ac:dyDescent="0.25">
      <c r="A2922" t="str">
        <f t="shared" si="45"/>
        <v>VN1341A3505</v>
      </c>
      <c r="B2922" s="17" t="s">
        <v>183</v>
      </c>
      <c r="C2922" s="16" t="s">
        <v>66</v>
      </c>
      <c r="D2922" t="s">
        <v>27</v>
      </c>
      <c r="E2922" s="16" t="s">
        <v>242</v>
      </c>
      <c r="F2922">
        <v>5</v>
      </c>
      <c r="G2922" s="20">
        <v>0</v>
      </c>
      <c r="H2922" s="21">
        <v>5</v>
      </c>
      <c r="I2922" s="19">
        <v>1.0833333333333333</v>
      </c>
      <c r="J2922" t="s">
        <v>582</v>
      </c>
      <c r="K2922" s="18">
        <v>276.83999999999997</v>
      </c>
      <c r="L2922" s="18">
        <v>231.49</v>
      </c>
      <c r="M2922" s="18"/>
      <c r="N2922" s="18"/>
    </row>
    <row r="2923" spans="1:14" ht="15" x14ac:dyDescent="0.25">
      <c r="A2923" t="str">
        <f t="shared" si="45"/>
        <v>VN1341A3506</v>
      </c>
      <c r="B2923" s="17" t="s">
        <v>183</v>
      </c>
      <c r="C2923" s="16" t="s">
        <v>66</v>
      </c>
      <c r="D2923" t="s">
        <v>27</v>
      </c>
      <c r="E2923" s="16" t="s">
        <v>242</v>
      </c>
      <c r="F2923">
        <v>6</v>
      </c>
      <c r="G2923" s="20">
        <v>0</v>
      </c>
      <c r="H2923" s="21">
        <v>6</v>
      </c>
      <c r="I2923" s="19">
        <v>1.0833333333333333</v>
      </c>
      <c r="J2923" t="s">
        <v>582</v>
      </c>
      <c r="K2923" s="18">
        <v>276.83999999999997</v>
      </c>
      <c r="L2923" s="18">
        <v>231.49</v>
      </c>
      <c r="M2923" s="18"/>
      <c r="N2923" s="18"/>
    </row>
    <row r="2924" spans="1:14" ht="15" x14ac:dyDescent="0.25">
      <c r="A2924" t="str">
        <f t="shared" si="45"/>
        <v>VN1341A3507</v>
      </c>
      <c r="B2924" s="17" t="s">
        <v>183</v>
      </c>
      <c r="C2924" s="16" t="s">
        <v>66</v>
      </c>
      <c r="D2924" t="s">
        <v>27</v>
      </c>
      <c r="E2924" s="16" t="s">
        <v>242</v>
      </c>
      <c r="F2924">
        <v>7</v>
      </c>
      <c r="G2924" s="20">
        <v>0</v>
      </c>
      <c r="H2924" s="21">
        <v>7</v>
      </c>
      <c r="I2924" s="19">
        <v>1.0833333333333333</v>
      </c>
      <c r="J2924" t="s">
        <v>582</v>
      </c>
      <c r="K2924" s="18">
        <v>276.83999999999997</v>
      </c>
      <c r="L2924" s="18">
        <v>231.49</v>
      </c>
      <c r="M2924" s="18"/>
      <c r="N2924" s="18"/>
    </row>
    <row r="2925" spans="1:14" ht="15" x14ac:dyDescent="0.25">
      <c r="A2925" t="str">
        <f t="shared" si="45"/>
        <v>VN1345A3501</v>
      </c>
      <c r="B2925" s="17" t="s">
        <v>183</v>
      </c>
      <c r="C2925" s="16" t="s">
        <v>66</v>
      </c>
      <c r="D2925" t="s">
        <v>27</v>
      </c>
      <c r="E2925" s="16" t="s">
        <v>407</v>
      </c>
      <c r="F2925">
        <v>1</v>
      </c>
      <c r="G2925" s="20">
        <v>3.9166666666666665</v>
      </c>
      <c r="H2925" s="21">
        <v>1</v>
      </c>
      <c r="I2925" s="19">
        <v>5</v>
      </c>
      <c r="J2925" t="s">
        <v>582</v>
      </c>
      <c r="K2925" s="18">
        <v>276.83999999999997</v>
      </c>
      <c r="L2925" s="18">
        <v>231.49</v>
      </c>
      <c r="M2925" s="18"/>
      <c r="N2925" s="18"/>
    </row>
    <row r="2926" spans="1:14" ht="15" x14ac:dyDescent="0.25">
      <c r="A2926" t="str">
        <f t="shared" si="45"/>
        <v>VN1345A3502</v>
      </c>
      <c r="B2926" s="17" t="s">
        <v>183</v>
      </c>
      <c r="C2926" s="16" t="s">
        <v>66</v>
      </c>
      <c r="D2926" t="s">
        <v>27</v>
      </c>
      <c r="E2926" s="16" t="s">
        <v>407</v>
      </c>
      <c r="F2926">
        <v>2</v>
      </c>
      <c r="G2926" s="20">
        <v>3.9166666666666665</v>
      </c>
      <c r="H2926" s="21">
        <v>2</v>
      </c>
      <c r="I2926" s="19">
        <v>5</v>
      </c>
      <c r="J2926" t="s">
        <v>582</v>
      </c>
      <c r="K2926" s="18">
        <v>276.83999999999997</v>
      </c>
      <c r="L2926" s="18">
        <v>231.49</v>
      </c>
      <c r="M2926" s="18"/>
      <c r="N2926" s="18"/>
    </row>
    <row r="2927" spans="1:14" ht="15" x14ac:dyDescent="0.25">
      <c r="A2927" t="str">
        <f t="shared" si="45"/>
        <v>VN1345A3503</v>
      </c>
      <c r="B2927" s="17" t="s">
        <v>183</v>
      </c>
      <c r="C2927" s="16" t="s">
        <v>66</v>
      </c>
      <c r="D2927" t="s">
        <v>27</v>
      </c>
      <c r="E2927" s="16" t="s">
        <v>407</v>
      </c>
      <c r="F2927">
        <v>3</v>
      </c>
      <c r="G2927" s="20">
        <v>3.9166666666666665</v>
      </c>
      <c r="H2927" s="21">
        <v>3</v>
      </c>
      <c r="I2927" s="19">
        <v>5</v>
      </c>
      <c r="J2927" t="s">
        <v>582</v>
      </c>
      <c r="K2927" s="18">
        <v>276.83999999999997</v>
      </c>
      <c r="L2927" s="18">
        <v>231.49</v>
      </c>
      <c r="M2927" s="18"/>
      <c r="N2927" s="18"/>
    </row>
    <row r="2928" spans="1:14" ht="15" x14ac:dyDescent="0.25">
      <c r="A2928" t="str">
        <f t="shared" si="45"/>
        <v>VN1345A3504</v>
      </c>
      <c r="B2928" s="17" t="s">
        <v>183</v>
      </c>
      <c r="C2928" s="16" t="s">
        <v>66</v>
      </c>
      <c r="D2928" t="s">
        <v>27</v>
      </c>
      <c r="E2928" s="16" t="s">
        <v>407</v>
      </c>
      <c r="F2928">
        <v>4</v>
      </c>
      <c r="G2928" s="20">
        <v>3.9166666666666665</v>
      </c>
      <c r="H2928" s="21">
        <v>4</v>
      </c>
      <c r="I2928" s="19">
        <v>5</v>
      </c>
      <c r="J2928" t="s">
        <v>582</v>
      </c>
      <c r="K2928" s="18">
        <v>276.83999999999997</v>
      </c>
      <c r="L2928" s="18">
        <v>231.49</v>
      </c>
      <c r="M2928" s="18"/>
      <c r="N2928" s="18"/>
    </row>
    <row r="2929" spans="1:14" ht="15" x14ac:dyDescent="0.25">
      <c r="A2929" t="str">
        <f t="shared" si="45"/>
        <v>VN1345A3505</v>
      </c>
      <c r="B2929" s="17" t="s">
        <v>183</v>
      </c>
      <c r="C2929" s="16" t="s">
        <v>66</v>
      </c>
      <c r="D2929" t="s">
        <v>27</v>
      </c>
      <c r="E2929" s="16" t="s">
        <v>407</v>
      </c>
      <c r="F2929">
        <v>5</v>
      </c>
      <c r="G2929" s="20">
        <v>3.9166666666666665</v>
      </c>
      <c r="H2929" s="21">
        <v>5</v>
      </c>
      <c r="I2929" s="19">
        <v>5</v>
      </c>
      <c r="J2929" t="s">
        <v>582</v>
      </c>
      <c r="K2929" s="18">
        <v>276.83999999999997</v>
      </c>
      <c r="L2929" s="18">
        <v>231.49</v>
      </c>
      <c r="M2929" s="18"/>
      <c r="N2929" s="18"/>
    </row>
    <row r="2930" spans="1:14" ht="15" x14ac:dyDescent="0.25">
      <c r="A2930" t="str">
        <f t="shared" si="45"/>
        <v>VN1345A3506</v>
      </c>
      <c r="B2930" s="17" t="s">
        <v>183</v>
      </c>
      <c r="C2930" s="16" t="s">
        <v>66</v>
      </c>
      <c r="D2930" t="s">
        <v>27</v>
      </c>
      <c r="E2930" s="16" t="s">
        <v>407</v>
      </c>
      <c r="F2930">
        <v>6</v>
      </c>
      <c r="G2930" s="20">
        <v>3.9166666666666665</v>
      </c>
      <c r="H2930" s="21">
        <v>6</v>
      </c>
      <c r="I2930" s="19">
        <v>5</v>
      </c>
      <c r="J2930" t="s">
        <v>582</v>
      </c>
      <c r="K2930" s="18">
        <v>276.83999999999997</v>
      </c>
      <c r="L2930" s="18">
        <v>231.49</v>
      </c>
      <c r="M2930" s="18"/>
      <c r="N2930" s="18"/>
    </row>
    <row r="2931" spans="1:14" ht="15" x14ac:dyDescent="0.25">
      <c r="A2931" t="str">
        <f t="shared" si="45"/>
        <v>VN1345A3507</v>
      </c>
      <c r="B2931" s="17" t="s">
        <v>183</v>
      </c>
      <c r="C2931" s="16" t="s">
        <v>66</v>
      </c>
      <c r="D2931" t="s">
        <v>27</v>
      </c>
      <c r="E2931" s="16" t="s">
        <v>407</v>
      </c>
      <c r="F2931">
        <v>7</v>
      </c>
      <c r="G2931" s="20">
        <v>4</v>
      </c>
      <c r="H2931" s="21">
        <v>7</v>
      </c>
      <c r="I2931" s="19">
        <v>5.083333333333333</v>
      </c>
      <c r="J2931" t="s">
        <v>582</v>
      </c>
      <c r="K2931" s="18">
        <v>276.83999999999997</v>
      </c>
      <c r="L2931" s="18">
        <v>231.49</v>
      </c>
      <c r="M2931" s="18"/>
      <c r="N2931" s="18"/>
    </row>
    <row r="2932" spans="1:14" ht="15" x14ac:dyDescent="0.25">
      <c r="A2932" t="str">
        <f t="shared" si="45"/>
        <v>VN1347A3501</v>
      </c>
      <c r="B2932" s="17" t="s">
        <v>183</v>
      </c>
      <c r="C2932" s="16" t="s">
        <v>66</v>
      </c>
      <c r="D2932" t="s">
        <v>27</v>
      </c>
      <c r="E2932" s="16" t="s">
        <v>182</v>
      </c>
      <c r="F2932">
        <v>1</v>
      </c>
      <c r="G2932" s="20">
        <v>7.5</v>
      </c>
      <c r="H2932" s="21">
        <v>1</v>
      </c>
      <c r="I2932" s="19">
        <v>8.5833333333333339</v>
      </c>
      <c r="J2932" t="s">
        <v>582</v>
      </c>
      <c r="K2932" s="18">
        <v>276.83999999999997</v>
      </c>
      <c r="L2932" s="18">
        <v>231.49</v>
      </c>
      <c r="M2932" s="18"/>
      <c r="N2932" s="18"/>
    </row>
    <row r="2933" spans="1:14" ht="15" x14ac:dyDescent="0.25">
      <c r="A2933" t="str">
        <f t="shared" si="45"/>
        <v>VN1347A3502</v>
      </c>
      <c r="B2933" s="17" t="s">
        <v>183</v>
      </c>
      <c r="C2933" s="16" t="s">
        <v>66</v>
      </c>
      <c r="D2933" t="s">
        <v>27</v>
      </c>
      <c r="E2933" s="16" t="s">
        <v>182</v>
      </c>
      <c r="F2933">
        <v>2</v>
      </c>
      <c r="G2933" s="20">
        <v>7.5</v>
      </c>
      <c r="H2933" s="21">
        <v>2</v>
      </c>
      <c r="I2933" s="19">
        <v>8.5833333333333339</v>
      </c>
      <c r="J2933" t="s">
        <v>582</v>
      </c>
      <c r="K2933" s="18">
        <v>276.83999999999997</v>
      </c>
      <c r="L2933" s="18">
        <v>231.49</v>
      </c>
      <c r="M2933" s="18"/>
      <c r="N2933" s="18"/>
    </row>
    <row r="2934" spans="1:14" ht="15" x14ac:dyDescent="0.25">
      <c r="A2934" t="str">
        <f t="shared" si="45"/>
        <v>VN1347A3503</v>
      </c>
      <c r="B2934" s="17" t="s">
        <v>183</v>
      </c>
      <c r="C2934" s="16" t="s">
        <v>66</v>
      </c>
      <c r="D2934" t="s">
        <v>27</v>
      </c>
      <c r="E2934" s="16" t="s">
        <v>182</v>
      </c>
      <c r="F2934">
        <v>3</v>
      </c>
      <c r="G2934" s="20">
        <v>7.5</v>
      </c>
      <c r="H2934" s="21">
        <v>3</v>
      </c>
      <c r="I2934" s="19">
        <v>8.5833333333333339</v>
      </c>
      <c r="J2934" t="s">
        <v>582</v>
      </c>
      <c r="K2934" s="18">
        <v>276.83999999999997</v>
      </c>
      <c r="L2934" s="18">
        <v>231.49</v>
      </c>
      <c r="M2934" s="18"/>
      <c r="N2934" s="18"/>
    </row>
    <row r="2935" spans="1:14" ht="15" x14ac:dyDescent="0.25">
      <c r="A2935" t="str">
        <f t="shared" si="45"/>
        <v>VN1347A3504</v>
      </c>
      <c r="B2935" s="17" t="s">
        <v>183</v>
      </c>
      <c r="C2935" s="16" t="s">
        <v>66</v>
      </c>
      <c r="D2935" t="s">
        <v>27</v>
      </c>
      <c r="E2935" s="16" t="s">
        <v>182</v>
      </c>
      <c r="F2935">
        <v>4</v>
      </c>
      <c r="G2935" s="20">
        <v>7.833333333333333</v>
      </c>
      <c r="H2935" s="21">
        <v>4</v>
      </c>
      <c r="I2935" s="19">
        <v>8.9166666666666661</v>
      </c>
      <c r="J2935" t="s">
        <v>582</v>
      </c>
      <c r="K2935" s="18">
        <v>276.83999999999997</v>
      </c>
      <c r="L2935" s="18">
        <v>231.49</v>
      </c>
      <c r="M2935" s="18"/>
      <c r="N2935" s="18"/>
    </row>
    <row r="2936" spans="1:14" ht="15" x14ac:dyDescent="0.25">
      <c r="A2936" t="str">
        <f t="shared" si="45"/>
        <v>VN1347A3505</v>
      </c>
      <c r="B2936" s="17" t="s">
        <v>183</v>
      </c>
      <c r="C2936" s="16" t="s">
        <v>66</v>
      </c>
      <c r="D2936" t="s">
        <v>27</v>
      </c>
      <c r="E2936" s="16" t="s">
        <v>182</v>
      </c>
      <c r="F2936">
        <v>5</v>
      </c>
      <c r="G2936" s="20">
        <v>7.833333333333333</v>
      </c>
      <c r="H2936" s="21">
        <v>5</v>
      </c>
      <c r="I2936" s="19">
        <v>8.9166666666666661</v>
      </c>
      <c r="J2936" t="s">
        <v>582</v>
      </c>
      <c r="K2936" s="18">
        <v>276.83999999999997</v>
      </c>
      <c r="L2936" s="18">
        <v>231.49</v>
      </c>
      <c r="M2936" s="18"/>
      <c r="N2936" s="18"/>
    </row>
    <row r="2937" spans="1:14" ht="15" x14ac:dyDescent="0.25">
      <c r="A2937" t="str">
        <f t="shared" si="45"/>
        <v>VN1347A3506</v>
      </c>
      <c r="B2937" s="17" t="s">
        <v>183</v>
      </c>
      <c r="C2937" s="16" t="s">
        <v>66</v>
      </c>
      <c r="D2937" t="s">
        <v>27</v>
      </c>
      <c r="E2937" s="16" t="s">
        <v>182</v>
      </c>
      <c r="F2937">
        <v>6</v>
      </c>
      <c r="G2937" s="20">
        <v>7.5</v>
      </c>
      <c r="H2937" s="21">
        <v>6</v>
      </c>
      <c r="I2937" s="19">
        <v>8.5833333333333339</v>
      </c>
      <c r="J2937" t="s">
        <v>582</v>
      </c>
      <c r="K2937" s="18">
        <v>276.83999999999997</v>
      </c>
      <c r="L2937" s="18">
        <v>231.49</v>
      </c>
      <c r="M2937" s="18"/>
      <c r="N2937" s="18"/>
    </row>
    <row r="2938" spans="1:14" ht="15" x14ac:dyDescent="0.25">
      <c r="A2938" t="str">
        <f t="shared" si="45"/>
        <v>VN1347A3507</v>
      </c>
      <c r="B2938" s="17" t="s">
        <v>183</v>
      </c>
      <c r="C2938" s="16" t="s">
        <v>66</v>
      </c>
      <c r="D2938" t="s">
        <v>27</v>
      </c>
      <c r="E2938" s="16" t="s">
        <v>182</v>
      </c>
      <c r="F2938">
        <v>7</v>
      </c>
      <c r="G2938" s="20">
        <v>7.5</v>
      </c>
      <c r="H2938" s="21">
        <v>7</v>
      </c>
      <c r="I2938" s="19">
        <v>8.5833333333333339</v>
      </c>
      <c r="J2938" t="s">
        <v>582</v>
      </c>
      <c r="K2938" s="18">
        <v>276.83999999999997</v>
      </c>
      <c r="L2938" s="18">
        <v>231.49</v>
      </c>
      <c r="M2938" s="18"/>
      <c r="N2938" s="18"/>
    </row>
    <row r="2939" spans="1:14" ht="15" x14ac:dyDescent="0.25">
      <c r="A2939" t="str">
        <f t="shared" si="45"/>
        <v>VN1359A3501</v>
      </c>
      <c r="B2939" s="17" t="s">
        <v>183</v>
      </c>
      <c r="C2939" s="16" t="s">
        <v>66</v>
      </c>
      <c r="D2939" t="s">
        <v>27</v>
      </c>
      <c r="E2939" s="16" t="s">
        <v>422</v>
      </c>
      <c r="F2939">
        <v>1</v>
      </c>
      <c r="G2939" s="20">
        <v>13.416666666666666</v>
      </c>
      <c r="H2939" s="21">
        <v>1</v>
      </c>
      <c r="I2939" s="19">
        <v>14.5</v>
      </c>
      <c r="J2939" t="s">
        <v>582</v>
      </c>
      <c r="K2939" s="18">
        <v>276.83999999999997</v>
      </c>
      <c r="L2939" s="18">
        <v>231.49</v>
      </c>
      <c r="M2939" s="18"/>
      <c r="N2939" s="18"/>
    </row>
    <row r="2940" spans="1:14" ht="15" x14ac:dyDescent="0.25">
      <c r="A2940" t="str">
        <f t="shared" si="45"/>
        <v>VN1359A3502</v>
      </c>
      <c r="B2940" s="17" t="s">
        <v>183</v>
      </c>
      <c r="C2940" s="16" t="s">
        <v>66</v>
      </c>
      <c r="D2940" t="s">
        <v>27</v>
      </c>
      <c r="E2940" s="16" t="s">
        <v>422</v>
      </c>
      <c r="F2940">
        <v>2</v>
      </c>
      <c r="G2940" s="20">
        <v>15.333333333333334</v>
      </c>
      <c r="H2940" s="21">
        <v>2</v>
      </c>
      <c r="I2940" s="19">
        <v>16.416666666666668</v>
      </c>
      <c r="J2940" t="s">
        <v>582</v>
      </c>
      <c r="K2940" s="18">
        <v>276.83999999999997</v>
      </c>
      <c r="L2940" s="18">
        <v>231.49</v>
      </c>
      <c r="M2940" s="18"/>
      <c r="N2940" s="18"/>
    </row>
    <row r="2941" spans="1:14" ht="15" x14ac:dyDescent="0.25">
      <c r="A2941" t="str">
        <f t="shared" si="45"/>
        <v>VN1359A3503</v>
      </c>
      <c r="B2941" s="17" t="s">
        <v>183</v>
      </c>
      <c r="C2941" s="16" t="s">
        <v>66</v>
      </c>
      <c r="D2941" t="s">
        <v>27</v>
      </c>
      <c r="E2941" s="16" t="s">
        <v>422</v>
      </c>
      <c r="F2941">
        <v>3</v>
      </c>
      <c r="G2941" s="20">
        <v>13.833333333333334</v>
      </c>
      <c r="H2941" s="21">
        <v>3</v>
      </c>
      <c r="I2941" s="19">
        <v>14.916666666666666</v>
      </c>
      <c r="J2941" t="s">
        <v>582</v>
      </c>
      <c r="K2941" s="18">
        <v>276.83999999999997</v>
      </c>
      <c r="L2941" s="18">
        <v>231.49</v>
      </c>
      <c r="M2941" s="18"/>
      <c r="N2941" s="18"/>
    </row>
    <row r="2942" spans="1:14" ht="15" x14ac:dyDescent="0.25">
      <c r="A2942" t="str">
        <f t="shared" si="45"/>
        <v>VN1359A3504</v>
      </c>
      <c r="B2942" s="17" t="s">
        <v>183</v>
      </c>
      <c r="C2942" s="16" t="s">
        <v>66</v>
      </c>
      <c r="D2942" t="s">
        <v>27</v>
      </c>
      <c r="E2942" s="16" t="s">
        <v>422</v>
      </c>
      <c r="F2942">
        <v>4</v>
      </c>
      <c r="G2942" s="20">
        <v>13.333333333333334</v>
      </c>
      <c r="H2942" s="21">
        <v>4</v>
      </c>
      <c r="I2942" s="19">
        <v>14.416666666666666</v>
      </c>
      <c r="J2942" t="s">
        <v>582</v>
      </c>
      <c r="K2942" s="18">
        <v>276.83999999999997</v>
      </c>
      <c r="L2942" s="18">
        <v>231.49</v>
      </c>
      <c r="M2942" s="18"/>
      <c r="N2942" s="18"/>
    </row>
    <row r="2943" spans="1:14" ht="15" x14ac:dyDescent="0.25">
      <c r="A2943" t="str">
        <f t="shared" si="45"/>
        <v>VN1359A3505</v>
      </c>
      <c r="B2943" s="17" t="s">
        <v>183</v>
      </c>
      <c r="C2943" s="16" t="s">
        <v>66</v>
      </c>
      <c r="D2943" t="s">
        <v>27</v>
      </c>
      <c r="E2943" s="16" t="s">
        <v>422</v>
      </c>
      <c r="F2943">
        <v>5</v>
      </c>
      <c r="G2943" s="20">
        <v>14.416666666666666</v>
      </c>
      <c r="H2943" s="21">
        <v>5</v>
      </c>
      <c r="I2943" s="19">
        <v>15.5</v>
      </c>
      <c r="J2943" t="s">
        <v>582</v>
      </c>
      <c r="K2943" s="18">
        <v>276.83999999999997</v>
      </c>
      <c r="L2943" s="18">
        <v>231.49</v>
      </c>
      <c r="M2943" s="18"/>
      <c r="N2943" s="18"/>
    </row>
    <row r="2944" spans="1:14" ht="15" x14ac:dyDescent="0.25">
      <c r="A2944" t="str">
        <f t="shared" si="45"/>
        <v>VN1359A3506</v>
      </c>
      <c r="B2944" s="17" t="s">
        <v>183</v>
      </c>
      <c r="C2944" s="16" t="s">
        <v>66</v>
      </c>
      <c r="D2944" t="s">
        <v>27</v>
      </c>
      <c r="E2944" s="16" t="s">
        <v>422</v>
      </c>
      <c r="F2944">
        <v>6</v>
      </c>
      <c r="G2944" s="20">
        <v>13.583333333333334</v>
      </c>
      <c r="H2944" s="21">
        <v>6</v>
      </c>
      <c r="I2944" s="19">
        <v>14.666666666666666</v>
      </c>
      <c r="J2944" t="s">
        <v>582</v>
      </c>
      <c r="K2944" s="18">
        <v>276.83999999999997</v>
      </c>
      <c r="L2944" s="18">
        <v>231.49</v>
      </c>
      <c r="M2944" s="18"/>
      <c r="N2944" s="18"/>
    </row>
    <row r="2945" spans="1:14" ht="15" x14ac:dyDescent="0.25">
      <c r="A2945" t="str">
        <f t="shared" si="45"/>
        <v>VN1359A3507</v>
      </c>
      <c r="B2945" s="17" t="s">
        <v>183</v>
      </c>
      <c r="C2945" s="16" t="s">
        <v>66</v>
      </c>
      <c r="D2945" t="s">
        <v>27</v>
      </c>
      <c r="E2945" s="16" t="s">
        <v>422</v>
      </c>
      <c r="F2945">
        <v>7</v>
      </c>
      <c r="G2945" s="20">
        <v>13.583333333333334</v>
      </c>
      <c r="H2945" s="21">
        <v>7</v>
      </c>
      <c r="I2945" s="19">
        <v>14.666666666666666</v>
      </c>
      <c r="J2945" t="s">
        <v>582</v>
      </c>
      <c r="K2945" s="18">
        <v>276.83999999999997</v>
      </c>
      <c r="L2945" s="18">
        <v>231.49</v>
      </c>
      <c r="M2945" s="18"/>
      <c r="N2945" s="18"/>
    </row>
    <row r="2946" spans="1:14" ht="15" x14ac:dyDescent="0.25">
      <c r="A2946" t="str">
        <f t="shared" si="45"/>
        <v>VN1361A3501</v>
      </c>
      <c r="B2946" s="17" t="s">
        <v>183</v>
      </c>
      <c r="C2946" s="16" t="s">
        <v>66</v>
      </c>
      <c r="D2946" t="s">
        <v>27</v>
      </c>
      <c r="E2946" s="16" t="s">
        <v>185</v>
      </c>
      <c r="F2946">
        <v>1</v>
      </c>
      <c r="G2946" s="20">
        <v>13.75</v>
      </c>
      <c r="H2946" s="21">
        <v>1</v>
      </c>
      <c r="I2946" s="19">
        <v>14.833333333333334</v>
      </c>
      <c r="J2946" t="s">
        <v>582</v>
      </c>
      <c r="K2946" s="18">
        <v>276.83999999999997</v>
      </c>
      <c r="L2946" s="18">
        <v>231.49</v>
      </c>
      <c r="M2946" s="18"/>
      <c r="N2946" s="18"/>
    </row>
    <row r="2947" spans="1:14" ht="15" x14ac:dyDescent="0.25">
      <c r="A2947" t="str">
        <f t="shared" ref="A2947:A3010" si="46">E2947&amp;J2947&amp;F2947</f>
        <v>VN1361A3502</v>
      </c>
      <c r="B2947" s="17" t="s">
        <v>183</v>
      </c>
      <c r="C2947" s="16" t="s">
        <v>66</v>
      </c>
      <c r="D2947" t="s">
        <v>27</v>
      </c>
      <c r="E2947" s="16" t="s">
        <v>185</v>
      </c>
      <c r="F2947">
        <v>2</v>
      </c>
      <c r="G2947" s="20">
        <v>13.75</v>
      </c>
      <c r="H2947" s="21">
        <v>2</v>
      </c>
      <c r="I2947" s="19">
        <v>14.833333333333334</v>
      </c>
      <c r="J2947" t="s">
        <v>582</v>
      </c>
      <c r="K2947" s="18">
        <v>276.83999999999997</v>
      </c>
      <c r="L2947" s="18">
        <v>231.49</v>
      </c>
      <c r="M2947" s="18"/>
      <c r="N2947" s="18"/>
    </row>
    <row r="2948" spans="1:14" ht="15" x14ac:dyDescent="0.25">
      <c r="A2948" t="str">
        <f t="shared" si="46"/>
        <v>VN1361A3503</v>
      </c>
      <c r="B2948" s="17" t="s">
        <v>183</v>
      </c>
      <c r="C2948" s="16" t="s">
        <v>66</v>
      </c>
      <c r="D2948" t="s">
        <v>27</v>
      </c>
      <c r="E2948" s="16" t="s">
        <v>185</v>
      </c>
      <c r="F2948">
        <v>3</v>
      </c>
      <c r="G2948" s="20">
        <v>13.75</v>
      </c>
      <c r="H2948" s="21">
        <v>3</v>
      </c>
      <c r="I2948" s="19">
        <v>14.833333333333334</v>
      </c>
      <c r="J2948" t="s">
        <v>582</v>
      </c>
      <c r="K2948" s="18">
        <v>276.83999999999997</v>
      </c>
      <c r="L2948" s="18">
        <v>231.49</v>
      </c>
      <c r="M2948" s="18"/>
      <c r="N2948" s="18"/>
    </row>
    <row r="2949" spans="1:14" ht="15" x14ac:dyDescent="0.25">
      <c r="A2949" t="str">
        <f t="shared" si="46"/>
        <v>VN1361A3504</v>
      </c>
      <c r="B2949" s="17" t="s">
        <v>183</v>
      </c>
      <c r="C2949" s="16" t="s">
        <v>66</v>
      </c>
      <c r="D2949" t="s">
        <v>27</v>
      </c>
      <c r="E2949" s="16" t="s">
        <v>185</v>
      </c>
      <c r="F2949">
        <v>4</v>
      </c>
      <c r="G2949" s="20">
        <v>13.75</v>
      </c>
      <c r="H2949" s="21">
        <v>4</v>
      </c>
      <c r="I2949" s="19">
        <v>14.833333333333334</v>
      </c>
      <c r="J2949" t="s">
        <v>582</v>
      </c>
      <c r="K2949" s="18">
        <v>276.83999999999997</v>
      </c>
      <c r="L2949" s="18">
        <v>231.49</v>
      </c>
      <c r="M2949" s="18"/>
      <c r="N2949" s="18"/>
    </row>
    <row r="2950" spans="1:14" ht="15" x14ac:dyDescent="0.25">
      <c r="A2950" t="str">
        <f t="shared" si="46"/>
        <v>VN1361A3505</v>
      </c>
      <c r="B2950" s="17" t="s">
        <v>183</v>
      </c>
      <c r="C2950" s="16" t="s">
        <v>66</v>
      </c>
      <c r="D2950" t="s">
        <v>27</v>
      </c>
      <c r="E2950" s="16" t="s">
        <v>185</v>
      </c>
      <c r="F2950">
        <v>5</v>
      </c>
      <c r="G2950" s="20">
        <v>15</v>
      </c>
      <c r="H2950" s="21">
        <v>5</v>
      </c>
      <c r="I2950" s="19">
        <v>16.083333333333332</v>
      </c>
      <c r="J2950" t="s">
        <v>582</v>
      </c>
      <c r="K2950" s="18">
        <v>276.83999999999997</v>
      </c>
      <c r="L2950" s="18">
        <v>231.49</v>
      </c>
      <c r="M2950" s="18"/>
      <c r="N2950" s="18"/>
    </row>
    <row r="2951" spans="1:14" ht="15" x14ac:dyDescent="0.25">
      <c r="A2951" t="str">
        <f t="shared" si="46"/>
        <v>VN1361A3507</v>
      </c>
      <c r="B2951" s="17" t="s">
        <v>183</v>
      </c>
      <c r="C2951" s="16" t="s">
        <v>66</v>
      </c>
      <c r="D2951" t="s">
        <v>27</v>
      </c>
      <c r="E2951" s="16" t="s">
        <v>185</v>
      </c>
      <c r="F2951">
        <v>7</v>
      </c>
      <c r="G2951" s="20">
        <v>13.75</v>
      </c>
      <c r="H2951" s="21">
        <v>7</v>
      </c>
      <c r="I2951" s="19">
        <v>14.833333333333334</v>
      </c>
      <c r="J2951" t="s">
        <v>582</v>
      </c>
      <c r="K2951" s="18">
        <v>276.83999999999997</v>
      </c>
      <c r="L2951" s="18">
        <v>231.49</v>
      </c>
      <c r="M2951" s="18"/>
      <c r="N2951" s="18"/>
    </row>
    <row r="2952" spans="1:14" ht="15" x14ac:dyDescent="0.25">
      <c r="A2952" t="str">
        <f t="shared" si="46"/>
        <v>VN285A3501</v>
      </c>
      <c r="B2952" s="17" t="s">
        <v>183</v>
      </c>
      <c r="C2952" s="16" t="s">
        <v>66</v>
      </c>
      <c r="D2952" t="s">
        <v>27</v>
      </c>
      <c r="E2952" s="16" t="s">
        <v>213</v>
      </c>
      <c r="F2952">
        <v>1</v>
      </c>
      <c r="G2952" s="20">
        <v>17.666666666666668</v>
      </c>
      <c r="H2952" s="21">
        <v>1</v>
      </c>
      <c r="I2952" s="19">
        <v>18.666666666666668</v>
      </c>
      <c r="J2952" t="s">
        <v>582</v>
      </c>
      <c r="K2952" s="18">
        <v>276.83999999999997</v>
      </c>
      <c r="L2952" s="18">
        <v>231.49</v>
      </c>
      <c r="M2952" s="18"/>
      <c r="N2952" s="18"/>
    </row>
    <row r="2953" spans="1:14" ht="15" x14ac:dyDescent="0.25">
      <c r="A2953" t="str">
        <f t="shared" si="46"/>
        <v>VN7341A3506</v>
      </c>
      <c r="B2953" s="17" t="s">
        <v>183</v>
      </c>
      <c r="C2953" s="16" t="s">
        <v>66</v>
      </c>
      <c r="D2953" t="s">
        <v>27</v>
      </c>
      <c r="E2953" s="16" t="s">
        <v>809</v>
      </c>
      <c r="F2953">
        <v>6</v>
      </c>
      <c r="G2953" s="20">
        <v>10.5</v>
      </c>
      <c r="H2953" s="21">
        <v>6</v>
      </c>
      <c r="I2953" s="19">
        <v>11.5</v>
      </c>
      <c r="J2953" t="s">
        <v>582</v>
      </c>
      <c r="K2953" s="18">
        <v>276.83999999999997</v>
      </c>
      <c r="L2953" s="18">
        <v>231.49</v>
      </c>
      <c r="M2953" s="18"/>
      <c r="N2953" s="18"/>
    </row>
    <row r="2954" spans="1:14" ht="15" x14ac:dyDescent="0.25">
      <c r="A2954" t="str">
        <f t="shared" si="46"/>
        <v>VN7341A3507</v>
      </c>
      <c r="B2954" s="17" t="s">
        <v>183</v>
      </c>
      <c r="C2954" s="16" t="s">
        <v>66</v>
      </c>
      <c r="D2954" t="s">
        <v>27</v>
      </c>
      <c r="E2954" s="16" t="s">
        <v>809</v>
      </c>
      <c r="F2954">
        <v>7</v>
      </c>
      <c r="G2954" s="20">
        <v>11.916666666666666</v>
      </c>
      <c r="H2954" s="21">
        <v>7</v>
      </c>
      <c r="I2954" s="19">
        <v>12.916666666666666</v>
      </c>
      <c r="J2954" t="s">
        <v>582</v>
      </c>
      <c r="K2954" s="18">
        <v>276.83999999999997</v>
      </c>
      <c r="L2954" s="18">
        <v>231.49</v>
      </c>
      <c r="M2954" s="18"/>
      <c r="N2954" s="18"/>
    </row>
    <row r="2955" spans="1:14" ht="15" x14ac:dyDescent="0.25">
      <c r="A2955" t="str">
        <f t="shared" si="46"/>
        <v>VN7347A3505</v>
      </c>
      <c r="B2955" s="17" t="s">
        <v>183</v>
      </c>
      <c r="C2955" s="16" t="s">
        <v>66</v>
      </c>
      <c r="D2955" t="s">
        <v>27</v>
      </c>
      <c r="E2955" s="16" t="s">
        <v>784</v>
      </c>
      <c r="F2955">
        <v>5</v>
      </c>
      <c r="G2955" s="20">
        <v>15.25</v>
      </c>
      <c r="H2955" s="21">
        <v>5</v>
      </c>
      <c r="I2955" s="19">
        <v>16.333333333333332</v>
      </c>
      <c r="J2955" t="s">
        <v>582</v>
      </c>
      <c r="K2955" s="18">
        <v>276.83999999999997</v>
      </c>
      <c r="L2955" s="18">
        <v>231.49</v>
      </c>
      <c r="M2955" s="18"/>
      <c r="N2955" s="18"/>
    </row>
    <row r="2956" spans="1:14" ht="15" x14ac:dyDescent="0.25">
      <c r="A2956" t="str">
        <f t="shared" si="46"/>
        <v>VN7441A3507</v>
      </c>
      <c r="B2956" s="17" t="s">
        <v>183</v>
      </c>
      <c r="C2956" s="16" t="s">
        <v>66</v>
      </c>
      <c r="D2956" t="s">
        <v>27</v>
      </c>
      <c r="E2956" s="16" t="s">
        <v>820</v>
      </c>
      <c r="F2956">
        <v>7</v>
      </c>
      <c r="G2956" s="20">
        <v>3.3333333333333335</v>
      </c>
      <c r="H2956" s="21">
        <v>7</v>
      </c>
      <c r="I2956" s="19">
        <v>4.333333333333333</v>
      </c>
      <c r="J2956" t="s">
        <v>582</v>
      </c>
      <c r="K2956" s="18">
        <v>276.83999999999997</v>
      </c>
      <c r="L2956" s="18">
        <v>231.49</v>
      </c>
      <c r="M2956" s="18"/>
      <c r="N2956" s="18"/>
    </row>
    <row r="2957" spans="1:14" ht="15" x14ac:dyDescent="0.25">
      <c r="A2957" t="str">
        <f t="shared" si="46"/>
        <v>VN9871A3502</v>
      </c>
      <c r="B2957" s="15" t="s">
        <v>183</v>
      </c>
      <c r="C2957" s="16" t="s">
        <v>66</v>
      </c>
      <c r="D2957" t="s">
        <v>27</v>
      </c>
      <c r="E2957" s="16" t="s">
        <v>674</v>
      </c>
      <c r="F2957">
        <v>2</v>
      </c>
      <c r="G2957" s="20">
        <v>23.5</v>
      </c>
      <c r="H2957" s="21">
        <v>3</v>
      </c>
      <c r="I2957" s="19">
        <v>0.58333333333333337</v>
      </c>
      <c r="J2957" t="s">
        <v>582</v>
      </c>
      <c r="K2957" s="18">
        <v>276.83999999999997</v>
      </c>
      <c r="L2957" s="18">
        <v>231.49</v>
      </c>
      <c r="M2957" s="18"/>
      <c r="N2957" s="18"/>
    </row>
    <row r="2958" spans="1:14" ht="15" x14ac:dyDescent="0.25">
      <c r="A2958" t="str">
        <f t="shared" si="46"/>
        <v>VN474A3507</v>
      </c>
      <c r="B2958" s="15" t="s">
        <v>835</v>
      </c>
      <c r="C2958" s="16" t="s">
        <v>66</v>
      </c>
      <c r="D2958" t="s">
        <v>836</v>
      </c>
      <c r="E2958" s="16" t="s">
        <v>834</v>
      </c>
      <c r="F2958">
        <v>7</v>
      </c>
      <c r="G2958" s="20">
        <v>7.916666666666667</v>
      </c>
      <c r="H2958" s="21">
        <v>7</v>
      </c>
      <c r="I2958" s="19">
        <v>13</v>
      </c>
      <c r="J2958" t="s">
        <v>582</v>
      </c>
      <c r="K2958" s="18">
        <v>1106.67</v>
      </c>
      <c r="L2958" s="18">
        <v>949.8</v>
      </c>
      <c r="M2958" s="18"/>
      <c r="N2958" s="18"/>
    </row>
    <row r="2959" spans="1:14" ht="15" x14ac:dyDescent="0.25">
      <c r="A2959" t="str">
        <f t="shared" si="46"/>
        <v>VN500A3502</v>
      </c>
      <c r="B2959" s="17" t="s">
        <v>676</v>
      </c>
      <c r="C2959" s="16" t="s">
        <v>66</v>
      </c>
      <c r="D2959" t="s">
        <v>677</v>
      </c>
      <c r="E2959" s="16" t="s">
        <v>675</v>
      </c>
      <c r="F2959">
        <v>2</v>
      </c>
      <c r="G2959" s="20">
        <v>7.583333333333333</v>
      </c>
      <c r="H2959" s="21">
        <v>2</v>
      </c>
      <c r="I2959" s="19">
        <v>12.166666666666666</v>
      </c>
      <c r="J2959" t="s">
        <v>582</v>
      </c>
      <c r="K2959" s="18">
        <v>933.18</v>
      </c>
      <c r="L2959" s="18">
        <v>820.92</v>
      </c>
      <c r="M2959" s="18"/>
      <c r="N2959" s="18"/>
    </row>
    <row r="2960" spans="1:14" ht="15" x14ac:dyDescent="0.25">
      <c r="A2960" t="str">
        <f t="shared" si="46"/>
        <v>VN500A3504</v>
      </c>
      <c r="B2960" s="17" t="s">
        <v>676</v>
      </c>
      <c r="C2960" s="16" t="s">
        <v>66</v>
      </c>
      <c r="D2960" t="s">
        <v>677</v>
      </c>
      <c r="E2960" s="16" t="s">
        <v>675</v>
      </c>
      <c r="F2960">
        <v>4</v>
      </c>
      <c r="G2960" s="20">
        <v>7.583333333333333</v>
      </c>
      <c r="H2960" s="21">
        <v>4</v>
      </c>
      <c r="I2960" s="19">
        <v>12.166666666666666</v>
      </c>
      <c r="J2960" t="s">
        <v>582</v>
      </c>
      <c r="K2960" s="18">
        <v>933.18</v>
      </c>
      <c r="L2960" s="18">
        <v>820.92</v>
      </c>
      <c r="M2960" s="18"/>
      <c r="N2960" s="18"/>
    </row>
    <row r="2961" spans="1:14" ht="15" x14ac:dyDescent="0.25">
      <c r="A2961" t="str">
        <f t="shared" si="46"/>
        <v>VN500A3506</v>
      </c>
      <c r="B2961" s="15" t="s">
        <v>676</v>
      </c>
      <c r="C2961" s="16" t="s">
        <v>66</v>
      </c>
      <c r="D2961" t="s">
        <v>677</v>
      </c>
      <c r="E2961" s="16" t="s">
        <v>675</v>
      </c>
      <c r="F2961">
        <v>6</v>
      </c>
      <c r="G2961" s="20">
        <v>7.583333333333333</v>
      </c>
      <c r="H2961" s="21">
        <v>6</v>
      </c>
      <c r="I2961" s="19">
        <v>12.166666666666666</v>
      </c>
      <c r="J2961" t="s">
        <v>582</v>
      </c>
      <c r="K2961" s="18">
        <v>933.18</v>
      </c>
      <c r="L2961" s="18">
        <v>820.92</v>
      </c>
      <c r="M2961" s="18"/>
      <c r="N2961" s="18"/>
    </row>
    <row r="2962" spans="1:14" ht="15" x14ac:dyDescent="0.25">
      <c r="A2962" t="str">
        <f t="shared" si="46"/>
        <v>VN696A3501</v>
      </c>
      <c r="B2962" s="17" t="s">
        <v>221</v>
      </c>
      <c r="C2962" s="16" t="s">
        <v>66</v>
      </c>
      <c r="D2962" t="s">
        <v>222</v>
      </c>
      <c r="E2962" s="16" t="s">
        <v>220</v>
      </c>
      <c r="F2962">
        <v>1</v>
      </c>
      <c r="G2962" s="20">
        <v>23.416666666666668</v>
      </c>
      <c r="H2962" s="21">
        <v>2</v>
      </c>
      <c r="I2962" s="19">
        <v>3</v>
      </c>
      <c r="J2962" t="s">
        <v>582</v>
      </c>
      <c r="K2962" s="18">
        <v>759.72</v>
      </c>
      <c r="L2962" s="18">
        <v>655.55</v>
      </c>
      <c r="M2962" s="18"/>
      <c r="N2962" s="18"/>
    </row>
    <row r="2963" spans="1:14" ht="15" x14ac:dyDescent="0.25">
      <c r="A2963" t="str">
        <f t="shared" si="46"/>
        <v>VN696A3505</v>
      </c>
      <c r="B2963" s="15" t="s">
        <v>221</v>
      </c>
      <c r="C2963" s="16" t="s">
        <v>66</v>
      </c>
      <c r="D2963" t="s">
        <v>222</v>
      </c>
      <c r="E2963" s="16" t="s">
        <v>220</v>
      </c>
      <c r="F2963">
        <v>5</v>
      </c>
      <c r="G2963" s="20">
        <v>23.416666666666668</v>
      </c>
      <c r="H2963" s="21">
        <v>6</v>
      </c>
      <c r="I2963" s="19">
        <v>3</v>
      </c>
      <c r="J2963" t="s">
        <v>582</v>
      </c>
      <c r="K2963" s="18">
        <v>759.72</v>
      </c>
      <c r="L2963" s="18">
        <v>655.55</v>
      </c>
      <c r="M2963" s="18"/>
      <c r="N2963" s="18"/>
    </row>
    <row r="2964" spans="1:14" ht="15" x14ac:dyDescent="0.25">
      <c r="A2964" t="str">
        <f t="shared" si="46"/>
        <v>VN716A3504</v>
      </c>
      <c r="B2964" s="15" t="s">
        <v>771</v>
      </c>
      <c r="C2964" s="16" t="s">
        <v>66</v>
      </c>
      <c r="D2964" t="s">
        <v>772</v>
      </c>
      <c r="E2964" s="16" t="s">
        <v>770</v>
      </c>
      <c r="F2964">
        <v>4</v>
      </c>
      <c r="G2964" s="20">
        <v>6.416666666666667</v>
      </c>
      <c r="H2964" s="21">
        <v>4</v>
      </c>
      <c r="I2964" s="19">
        <v>11</v>
      </c>
      <c r="J2964" t="s">
        <v>582</v>
      </c>
      <c r="K2964" s="18">
        <v>970.89</v>
      </c>
      <c r="L2964" s="18">
        <v>854.54</v>
      </c>
      <c r="M2964" s="18"/>
      <c r="N2964" s="18"/>
    </row>
    <row r="2965" spans="1:14" ht="15" x14ac:dyDescent="0.25">
      <c r="A2965" t="str">
        <f t="shared" si="46"/>
        <v>VN487A3503</v>
      </c>
      <c r="B2965" s="17" t="s">
        <v>755</v>
      </c>
      <c r="C2965" s="16" t="s">
        <v>753</v>
      </c>
      <c r="D2965" t="s">
        <v>66</v>
      </c>
      <c r="E2965" s="16" t="s">
        <v>754</v>
      </c>
      <c r="F2965">
        <v>3</v>
      </c>
      <c r="G2965" s="20">
        <v>14.416666666666666</v>
      </c>
      <c r="H2965" s="21">
        <v>3</v>
      </c>
      <c r="I2965" s="19">
        <v>18.166666666666668</v>
      </c>
      <c r="J2965" t="s">
        <v>582</v>
      </c>
      <c r="K2965" s="18">
        <v>716.14</v>
      </c>
      <c r="L2965" s="18">
        <v>697.03</v>
      </c>
      <c r="M2965" s="18"/>
      <c r="N2965" s="18"/>
    </row>
    <row r="2966" spans="1:14" ht="15" x14ac:dyDescent="0.25">
      <c r="A2966" t="str">
        <f t="shared" si="46"/>
        <v>VN487A3505</v>
      </c>
      <c r="B2966" s="17" t="s">
        <v>755</v>
      </c>
      <c r="C2966" s="16" t="s">
        <v>753</v>
      </c>
      <c r="D2966" t="s">
        <v>66</v>
      </c>
      <c r="E2966" s="16" t="s">
        <v>754</v>
      </c>
      <c r="F2966">
        <v>5</v>
      </c>
      <c r="G2966" s="20">
        <v>14.416666666666666</v>
      </c>
      <c r="H2966" s="21">
        <v>5</v>
      </c>
      <c r="I2966" s="19">
        <v>18.166666666666668</v>
      </c>
      <c r="J2966" t="s">
        <v>582</v>
      </c>
      <c r="K2966" s="18">
        <v>716.14</v>
      </c>
      <c r="L2966" s="18">
        <v>697.03</v>
      </c>
      <c r="M2966" s="18"/>
      <c r="N2966" s="18"/>
    </row>
    <row r="2967" spans="1:14" ht="15" x14ac:dyDescent="0.25">
      <c r="A2967" t="str">
        <f t="shared" si="46"/>
        <v>VN487A3507</v>
      </c>
      <c r="B2967" s="15" t="s">
        <v>755</v>
      </c>
      <c r="C2967" s="16" t="s">
        <v>753</v>
      </c>
      <c r="D2967" t="s">
        <v>66</v>
      </c>
      <c r="E2967" s="16" t="s">
        <v>754</v>
      </c>
      <c r="F2967">
        <v>7</v>
      </c>
      <c r="G2967" s="20">
        <v>14.416666666666666</v>
      </c>
      <c r="H2967" s="21">
        <v>7</v>
      </c>
      <c r="I2967" s="19">
        <v>18.166666666666668</v>
      </c>
      <c r="J2967" t="s">
        <v>582</v>
      </c>
      <c r="K2967" s="18">
        <v>716.14</v>
      </c>
      <c r="L2967" s="18">
        <v>697.03</v>
      </c>
      <c r="M2967" s="18"/>
      <c r="N2967" s="18"/>
    </row>
    <row r="2968" spans="1:14" ht="15" x14ac:dyDescent="0.25">
      <c r="A2968" t="str">
        <f t="shared" si="46"/>
        <v>VN1915A3502</v>
      </c>
      <c r="B2968" s="17" t="s">
        <v>652</v>
      </c>
      <c r="C2968" s="16" t="s">
        <v>34</v>
      </c>
      <c r="D2968" t="s">
        <v>99</v>
      </c>
      <c r="E2968" s="16" t="s">
        <v>653</v>
      </c>
      <c r="F2968">
        <v>2</v>
      </c>
      <c r="G2968" s="20">
        <v>6.833333333333333</v>
      </c>
      <c r="H2968" s="21">
        <v>2</v>
      </c>
      <c r="I2968" s="19">
        <v>7.833333333333333</v>
      </c>
      <c r="J2968" t="s">
        <v>582</v>
      </c>
      <c r="K2968" s="18">
        <v>223.69</v>
      </c>
      <c r="L2968" s="18">
        <v>213.23</v>
      </c>
      <c r="M2968" s="18"/>
      <c r="N2968" s="18"/>
    </row>
    <row r="2969" spans="1:14" ht="15" x14ac:dyDescent="0.25">
      <c r="A2969" t="str">
        <f t="shared" si="46"/>
        <v>VN1915A3504</v>
      </c>
      <c r="B2969" s="17" t="s">
        <v>652</v>
      </c>
      <c r="C2969" s="16" t="s">
        <v>34</v>
      </c>
      <c r="D2969" t="s">
        <v>99</v>
      </c>
      <c r="E2969" s="16" t="s">
        <v>653</v>
      </c>
      <c r="F2969">
        <v>4</v>
      </c>
      <c r="G2969" s="20">
        <v>7.75</v>
      </c>
      <c r="H2969" s="21">
        <v>4</v>
      </c>
      <c r="I2969" s="19">
        <v>8.75</v>
      </c>
      <c r="J2969" t="s">
        <v>582</v>
      </c>
      <c r="K2969" s="18">
        <v>223.69</v>
      </c>
      <c r="L2969" s="18">
        <v>213.23</v>
      </c>
      <c r="M2969" s="18"/>
      <c r="N2969" s="18"/>
    </row>
    <row r="2970" spans="1:14" ht="15" x14ac:dyDescent="0.25">
      <c r="A2970" t="str">
        <f t="shared" si="46"/>
        <v>VN1915A3506</v>
      </c>
      <c r="B2970" s="17" t="s">
        <v>652</v>
      </c>
      <c r="C2970" s="16" t="s">
        <v>34</v>
      </c>
      <c r="D2970" t="s">
        <v>99</v>
      </c>
      <c r="E2970" s="16" t="s">
        <v>653</v>
      </c>
      <c r="F2970">
        <v>6</v>
      </c>
      <c r="G2970" s="20">
        <v>8.0833333333333339</v>
      </c>
      <c r="H2970" s="21">
        <v>6</v>
      </c>
      <c r="I2970" s="19">
        <v>9.0833333333333339</v>
      </c>
      <c r="J2970" t="s">
        <v>582</v>
      </c>
      <c r="K2970" s="18">
        <v>223.69</v>
      </c>
      <c r="L2970" s="18">
        <v>213.23</v>
      </c>
      <c r="M2970" s="18"/>
      <c r="N2970" s="18"/>
    </row>
    <row r="2971" spans="1:14" ht="15" x14ac:dyDescent="0.25">
      <c r="A2971" t="str">
        <f t="shared" si="46"/>
        <v>VN1915A3507</v>
      </c>
      <c r="B2971" s="15" t="s">
        <v>652</v>
      </c>
      <c r="C2971" s="16" t="s">
        <v>34</v>
      </c>
      <c r="D2971" t="s">
        <v>99</v>
      </c>
      <c r="E2971" s="16" t="s">
        <v>653</v>
      </c>
      <c r="F2971">
        <v>7</v>
      </c>
      <c r="G2971" s="20">
        <v>8.1666666666666661</v>
      </c>
      <c r="H2971" s="21">
        <v>7</v>
      </c>
      <c r="I2971" s="19">
        <v>9.1666666666666661</v>
      </c>
      <c r="J2971" t="s">
        <v>582</v>
      </c>
      <c r="K2971" s="18">
        <v>223.69</v>
      </c>
      <c r="L2971" s="18">
        <v>213.23</v>
      </c>
      <c r="M2971" s="18"/>
      <c r="N2971" s="18"/>
    </row>
    <row r="2972" spans="1:14" ht="15" x14ac:dyDescent="0.25">
      <c r="A2972" t="str">
        <f t="shared" si="46"/>
        <v>VN548A3501</v>
      </c>
      <c r="B2972" s="17" t="s">
        <v>202</v>
      </c>
      <c r="C2972" s="16" t="s">
        <v>34</v>
      </c>
      <c r="D2972" t="s">
        <v>195</v>
      </c>
      <c r="E2972" s="16" t="s">
        <v>205</v>
      </c>
      <c r="F2972">
        <v>1</v>
      </c>
      <c r="G2972" s="20">
        <v>10.416666666666666</v>
      </c>
      <c r="H2972" s="21">
        <v>1</v>
      </c>
      <c r="I2972" s="19">
        <v>12.666666666666666</v>
      </c>
      <c r="J2972" t="s">
        <v>582</v>
      </c>
      <c r="K2972" s="18">
        <v>656.95</v>
      </c>
      <c r="L2972" s="18">
        <v>565.77</v>
      </c>
      <c r="M2972" s="18"/>
      <c r="N2972" s="18"/>
    </row>
    <row r="2973" spans="1:14" ht="15" x14ac:dyDescent="0.25">
      <c r="A2973" t="str">
        <f t="shared" si="46"/>
        <v>VN548A3503</v>
      </c>
      <c r="B2973" s="17" t="s">
        <v>202</v>
      </c>
      <c r="C2973" s="16" t="s">
        <v>34</v>
      </c>
      <c r="D2973" t="s">
        <v>195</v>
      </c>
      <c r="E2973" s="16" t="s">
        <v>205</v>
      </c>
      <c r="F2973">
        <v>3</v>
      </c>
      <c r="G2973" s="20">
        <v>10.416666666666666</v>
      </c>
      <c r="H2973" s="21">
        <v>3</v>
      </c>
      <c r="I2973" s="19">
        <v>12.666666666666666</v>
      </c>
      <c r="J2973" t="s">
        <v>582</v>
      </c>
      <c r="K2973" s="18">
        <v>656.95</v>
      </c>
      <c r="L2973" s="18">
        <v>565.77</v>
      </c>
      <c r="M2973" s="18"/>
      <c r="N2973" s="18"/>
    </row>
    <row r="2974" spans="1:14" ht="15" x14ac:dyDescent="0.25">
      <c r="A2974" t="str">
        <f t="shared" si="46"/>
        <v>VN548A3505</v>
      </c>
      <c r="B2974" s="15" t="s">
        <v>202</v>
      </c>
      <c r="C2974" s="16" t="s">
        <v>34</v>
      </c>
      <c r="D2974" t="s">
        <v>195</v>
      </c>
      <c r="E2974" s="16" t="s">
        <v>205</v>
      </c>
      <c r="F2974">
        <v>5</v>
      </c>
      <c r="G2974" s="20">
        <v>10.416666666666666</v>
      </c>
      <c r="H2974" s="21">
        <v>5</v>
      </c>
      <c r="I2974" s="19">
        <v>12.666666666666666</v>
      </c>
      <c r="J2974" t="s">
        <v>582</v>
      </c>
      <c r="K2974" s="18">
        <v>656.95</v>
      </c>
      <c r="L2974" s="18">
        <v>565.77</v>
      </c>
      <c r="M2974" s="18"/>
      <c r="N2974" s="18"/>
    </row>
    <row r="2975" spans="1:14" ht="15" x14ac:dyDescent="0.25">
      <c r="A2975" t="str">
        <f t="shared" si="46"/>
        <v>VN546A3502</v>
      </c>
      <c r="B2975" s="17" t="s">
        <v>658</v>
      </c>
      <c r="C2975" s="16" t="s">
        <v>34</v>
      </c>
      <c r="D2975" t="s">
        <v>279</v>
      </c>
      <c r="E2975" s="16" t="s">
        <v>659</v>
      </c>
      <c r="F2975">
        <v>2</v>
      </c>
      <c r="G2975" s="20">
        <v>13.416666666666666</v>
      </c>
      <c r="H2975" s="21">
        <v>2</v>
      </c>
      <c r="I2975" s="19">
        <v>16.416666666666668</v>
      </c>
      <c r="J2975" t="s">
        <v>582</v>
      </c>
      <c r="K2975" s="18">
        <v>659.21</v>
      </c>
      <c r="L2975" s="18">
        <v>560.5</v>
      </c>
      <c r="M2975" s="18"/>
      <c r="N2975" s="18"/>
    </row>
    <row r="2976" spans="1:14" ht="15" x14ac:dyDescent="0.25">
      <c r="A2976" t="str">
        <f t="shared" si="46"/>
        <v>VN546A3504</v>
      </c>
      <c r="B2976" s="17" t="s">
        <v>658</v>
      </c>
      <c r="C2976" s="16" t="s">
        <v>34</v>
      </c>
      <c r="D2976" t="s">
        <v>279</v>
      </c>
      <c r="E2976" s="16" t="s">
        <v>659</v>
      </c>
      <c r="F2976">
        <v>4</v>
      </c>
      <c r="G2976" s="20">
        <v>11.25</v>
      </c>
      <c r="H2976" s="21">
        <v>4</v>
      </c>
      <c r="I2976" s="19">
        <v>14.25</v>
      </c>
      <c r="J2976" t="s">
        <v>582</v>
      </c>
      <c r="K2976" s="18">
        <v>659.21</v>
      </c>
      <c r="L2976" s="18">
        <v>560.5</v>
      </c>
      <c r="M2976" s="18"/>
      <c r="N2976" s="18"/>
    </row>
    <row r="2977" spans="1:14" ht="15" x14ac:dyDescent="0.25">
      <c r="A2977" t="str">
        <f t="shared" si="46"/>
        <v>VN546A3507</v>
      </c>
      <c r="B2977" s="15" t="s">
        <v>658</v>
      </c>
      <c r="C2977" s="16" t="s">
        <v>34</v>
      </c>
      <c r="D2977" t="s">
        <v>279</v>
      </c>
      <c r="E2977" s="16" t="s">
        <v>659</v>
      </c>
      <c r="F2977">
        <v>7</v>
      </c>
      <c r="G2977" s="20">
        <v>11.25</v>
      </c>
      <c r="H2977" s="21">
        <v>7</v>
      </c>
      <c r="I2977" s="19">
        <v>14.25</v>
      </c>
      <c r="J2977" t="s">
        <v>582</v>
      </c>
      <c r="K2977" s="18">
        <v>659.21</v>
      </c>
      <c r="L2977" s="18">
        <v>560.5</v>
      </c>
      <c r="M2977" s="18"/>
      <c r="N2977" s="18"/>
    </row>
    <row r="2978" spans="1:14" ht="15" x14ac:dyDescent="0.25">
      <c r="A2978" t="str">
        <f t="shared" si="46"/>
        <v>VN1945A3501</v>
      </c>
      <c r="B2978" s="17" t="s">
        <v>187</v>
      </c>
      <c r="C2978" s="16" t="s">
        <v>34</v>
      </c>
      <c r="D2978" t="s">
        <v>66</v>
      </c>
      <c r="E2978" s="16" t="s">
        <v>186</v>
      </c>
      <c r="F2978">
        <v>1</v>
      </c>
      <c r="G2978" s="20">
        <v>11.416666666666666</v>
      </c>
      <c r="H2978" s="21">
        <v>1</v>
      </c>
      <c r="I2978" s="19">
        <v>12.583333333333334</v>
      </c>
      <c r="J2978" t="s">
        <v>582</v>
      </c>
      <c r="K2978" s="18">
        <v>248.99</v>
      </c>
      <c r="L2978" s="18">
        <v>244.4</v>
      </c>
      <c r="M2978" s="18"/>
      <c r="N2978" s="18"/>
    </row>
    <row r="2979" spans="1:14" ht="15" x14ac:dyDescent="0.25">
      <c r="A2979" t="str">
        <f t="shared" si="46"/>
        <v>VN1945A3502</v>
      </c>
      <c r="B2979" s="17" t="s">
        <v>187</v>
      </c>
      <c r="C2979" s="16" t="s">
        <v>34</v>
      </c>
      <c r="D2979" t="s">
        <v>66</v>
      </c>
      <c r="E2979" s="16" t="s">
        <v>186</v>
      </c>
      <c r="F2979">
        <v>2</v>
      </c>
      <c r="G2979" s="20">
        <v>11.833333333333334</v>
      </c>
      <c r="H2979" s="21">
        <v>2</v>
      </c>
      <c r="I2979" s="19">
        <v>13</v>
      </c>
      <c r="J2979" t="s">
        <v>582</v>
      </c>
      <c r="K2979" s="18">
        <v>248.99</v>
      </c>
      <c r="L2979" s="18">
        <v>244.4</v>
      </c>
      <c r="M2979" s="18"/>
      <c r="N2979" s="18"/>
    </row>
    <row r="2980" spans="1:14" ht="15" x14ac:dyDescent="0.25">
      <c r="A2980" t="str">
        <f t="shared" si="46"/>
        <v>VN1945A3503</v>
      </c>
      <c r="B2980" s="17" t="s">
        <v>187</v>
      </c>
      <c r="C2980" s="16" t="s">
        <v>34</v>
      </c>
      <c r="D2980" t="s">
        <v>66</v>
      </c>
      <c r="E2980" s="16" t="s">
        <v>186</v>
      </c>
      <c r="F2980">
        <v>3</v>
      </c>
      <c r="G2980" s="20">
        <v>11.833333333333334</v>
      </c>
      <c r="H2980" s="21">
        <v>3</v>
      </c>
      <c r="I2980" s="19">
        <v>13</v>
      </c>
      <c r="J2980" t="s">
        <v>582</v>
      </c>
      <c r="K2980" s="18">
        <v>248.99</v>
      </c>
      <c r="L2980" s="18">
        <v>244.4</v>
      </c>
      <c r="M2980" s="18"/>
      <c r="N2980" s="18"/>
    </row>
    <row r="2981" spans="1:14" ht="15" x14ac:dyDescent="0.25">
      <c r="A2981" t="str">
        <f t="shared" si="46"/>
        <v>VN1945A3504</v>
      </c>
      <c r="B2981" s="17" t="s">
        <v>187</v>
      </c>
      <c r="C2981" s="16" t="s">
        <v>34</v>
      </c>
      <c r="D2981" t="s">
        <v>66</v>
      </c>
      <c r="E2981" s="16" t="s">
        <v>186</v>
      </c>
      <c r="F2981">
        <v>4</v>
      </c>
      <c r="G2981" s="20">
        <v>11.916666666666666</v>
      </c>
      <c r="H2981" s="21">
        <v>4</v>
      </c>
      <c r="I2981" s="19">
        <v>13.083333333333334</v>
      </c>
      <c r="J2981" t="s">
        <v>582</v>
      </c>
      <c r="K2981" s="18">
        <v>248.99</v>
      </c>
      <c r="L2981" s="18">
        <v>244.4</v>
      </c>
      <c r="M2981" s="18"/>
      <c r="N2981" s="18"/>
    </row>
    <row r="2982" spans="1:14" ht="15" x14ac:dyDescent="0.25">
      <c r="A2982" t="str">
        <f t="shared" si="46"/>
        <v>VN1945A3505</v>
      </c>
      <c r="B2982" s="17" t="s">
        <v>187</v>
      </c>
      <c r="C2982" s="16" t="s">
        <v>34</v>
      </c>
      <c r="D2982" t="s">
        <v>66</v>
      </c>
      <c r="E2982" s="16" t="s">
        <v>186</v>
      </c>
      <c r="F2982">
        <v>5</v>
      </c>
      <c r="G2982" s="20">
        <v>11.166666666666666</v>
      </c>
      <c r="H2982" s="21">
        <v>5</v>
      </c>
      <c r="I2982" s="19">
        <v>12.333333333333334</v>
      </c>
      <c r="J2982" t="s">
        <v>582</v>
      </c>
      <c r="K2982" s="18">
        <v>248.99</v>
      </c>
      <c r="L2982" s="18">
        <v>244.4</v>
      </c>
      <c r="M2982" s="18"/>
      <c r="N2982" s="18"/>
    </row>
    <row r="2983" spans="1:14" ht="15" x14ac:dyDescent="0.25">
      <c r="A2983" t="str">
        <f t="shared" si="46"/>
        <v>VN1945A3506</v>
      </c>
      <c r="B2983" s="17" t="s">
        <v>187</v>
      </c>
      <c r="C2983" s="16" t="s">
        <v>34</v>
      </c>
      <c r="D2983" t="s">
        <v>66</v>
      </c>
      <c r="E2983" s="16" t="s">
        <v>186</v>
      </c>
      <c r="F2983">
        <v>6</v>
      </c>
      <c r="G2983" s="20">
        <v>11.416666666666666</v>
      </c>
      <c r="H2983" s="21">
        <v>6</v>
      </c>
      <c r="I2983" s="19">
        <v>12.583333333333334</v>
      </c>
      <c r="J2983" t="s">
        <v>582</v>
      </c>
      <c r="K2983" s="18">
        <v>248.99</v>
      </c>
      <c r="L2983" s="18">
        <v>244.4</v>
      </c>
      <c r="M2983" s="18"/>
      <c r="N2983" s="18"/>
    </row>
    <row r="2984" spans="1:14" ht="15" x14ac:dyDescent="0.25">
      <c r="A2984" t="str">
        <f t="shared" si="46"/>
        <v>VN1945A3507</v>
      </c>
      <c r="B2984" s="15" t="s">
        <v>187</v>
      </c>
      <c r="C2984" s="16" t="s">
        <v>34</v>
      </c>
      <c r="D2984" t="s">
        <v>66</v>
      </c>
      <c r="E2984" s="16" t="s">
        <v>186</v>
      </c>
      <c r="F2984">
        <v>7</v>
      </c>
      <c r="G2984" s="20">
        <v>11.416666666666666</v>
      </c>
      <c r="H2984" s="21">
        <v>7</v>
      </c>
      <c r="I2984" s="19">
        <v>12.583333333333334</v>
      </c>
      <c r="J2984" t="s">
        <v>582</v>
      </c>
      <c r="K2984" s="18">
        <v>248.99</v>
      </c>
      <c r="L2984" s="18">
        <v>244.4</v>
      </c>
      <c r="M2984" s="18"/>
      <c r="N2984" s="18"/>
    </row>
    <row r="2985" spans="1:14" ht="15" x14ac:dyDescent="0.25">
      <c r="A2985" t="str">
        <f t="shared" si="46"/>
        <v>VN1955A3501</v>
      </c>
      <c r="B2985" s="17" t="s">
        <v>314</v>
      </c>
      <c r="C2985" s="16" t="s">
        <v>34</v>
      </c>
      <c r="D2985" t="s">
        <v>19</v>
      </c>
      <c r="E2985" s="16" t="s">
        <v>313</v>
      </c>
      <c r="F2985">
        <v>1</v>
      </c>
      <c r="G2985" s="20">
        <v>7.916666666666667</v>
      </c>
      <c r="H2985" s="21">
        <v>1</v>
      </c>
      <c r="I2985" s="19">
        <v>9.0833333333333339</v>
      </c>
      <c r="J2985" t="s">
        <v>582</v>
      </c>
      <c r="K2985" s="18">
        <v>306.93</v>
      </c>
      <c r="L2985" s="18">
        <v>257.70999999999998</v>
      </c>
      <c r="M2985" s="18"/>
      <c r="N2985" s="18"/>
    </row>
    <row r="2986" spans="1:14" ht="15" x14ac:dyDescent="0.25">
      <c r="A2986" t="str">
        <f t="shared" si="46"/>
        <v>VN1955A3502</v>
      </c>
      <c r="B2986" s="17" t="s">
        <v>314</v>
      </c>
      <c r="C2986" s="16" t="s">
        <v>34</v>
      </c>
      <c r="D2986" t="s">
        <v>19</v>
      </c>
      <c r="E2986" s="16" t="s">
        <v>313</v>
      </c>
      <c r="F2986">
        <v>2</v>
      </c>
      <c r="G2986" s="20">
        <v>8.0833333333333339</v>
      </c>
      <c r="H2986" s="21">
        <v>2</v>
      </c>
      <c r="I2986" s="19">
        <v>9.25</v>
      </c>
      <c r="J2986" t="s">
        <v>582</v>
      </c>
      <c r="K2986" s="18">
        <v>306.93</v>
      </c>
      <c r="L2986" s="18">
        <v>257.70999999999998</v>
      </c>
      <c r="M2986" s="18"/>
      <c r="N2986" s="18"/>
    </row>
    <row r="2987" spans="1:14" ht="15" x14ac:dyDescent="0.25">
      <c r="A2987" t="str">
        <f t="shared" si="46"/>
        <v>VN1955A3503</v>
      </c>
      <c r="B2987" s="17" t="s">
        <v>314</v>
      </c>
      <c r="C2987" s="16" t="s">
        <v>34</v>
      </c>
      <c r="D2987" t="s">
        <v>19</v>
      </c>
      <c r="E2987" s="16" t="s">
        <v>313</v>
      </c>
      <c r="F2987">
        <v>3</v>
      </c>
      <c r="G2987" s="20">
        <v>7.916666666666667</v>
      </c>
      <c r="H2987" s="21">
        <v>3</v>
      </c>
      <c r="I2987" s="19">
        <v>9.0833333333333339</v>
      </c>
      <c r="J2987" t="s">
        <v>582</v>
      </c>
      <c r="K2987" s="18">
        <v>306.93</v>
      </c>
      <c r="L2987" s="18">
        <v>257.70999999999998</v>
      </c>
      <c r="M2987" s="18"/>
      <c r="N2987" s="18"/>
    </row>
    <row r="2988" spans="1:14" ht="15" x14ac:dyDescent="0.25">
      <c r="A2988" t="str">
        <f t="shared" si="46"/>
        <v>VN1955A3504</v>
      </c>
      <c r="B2988" s="17" t="s">
        <v>314</v>
      </c>
      <c r="C2988" s="16" t="s">
        <v>34</v>
      </c>
      <c r="D2988" t="s">
        <v>19</v>
      </c>
      <c r="E2988" s="16" t="s">
        <v>313</v>
      </c>
      <c r="F2988">
        <v>4</v>
      </c>
      <c r="G2988" s="20">
        <v>7.916666666666667</v>
      </c>
      <c r="H2988" s="21">
        <v>4</v>
      </c>
      <c r="I2988" s="19">
        <v>9.0833333333333339</v>
      </c>
      <c r="J2988" t="s">
        <v>582</v>
      </c>
      <c r="K2988" s="18">
        <v>306.93</v>
      </c>
      <c r="L2988" s="18">
        <v>257.70999999999998</v>
      </c>
      <c r="M2988" s="18"/>
      <c r="N2988" s="18"/>
    </row>
    <row r="2989" spans="1:14" ht="15" x14ac:dyDescent="0.25">
      <c r="A2989" t="str">
        <f t="shared" si="46"/>
        <v>VN1955A3505</v>
      </c>
      <c r="B2989" s="17" t="s">
        <v>314</v>
      </c>
      <c r="C2989" s="16" t="s">
        <v>34</v>
      </c>
      <c r="D2989" t="s">
        <v>19</v>
      </c>
      <c r="E2989" s="16" t="s">
        <v>313</v>
      </c>
      <c r="F2989">
        <v>5</v>
      </c>
      <c r="G2989" s="20">
        <v>8</v>
      </c>
      <c r="H2989" s="21">
        <v>5</v>
      </c>
      <c r="I2989" s="19">
        <v>9.1666666666666661</v>
      </c>
      <c r="J2989" t="s">
        <v>582</v>
      </c>
      <c r="K2989" s="18">
        <v>306.93</v>
      </c>
      <c r="L2989" s="18">
        <v>257.70999999999998</v>
      </c>
      <c r="M2989" s="18"/>
      <c r="N2989" s="18"/>
    </row>
    <row r="2990" spans="1:14" ht="15" x14ac:dyDescent="0.25">
      <c r="A2990" t="str">
        <f t="shared" si="46"/>
        <v>VN1955A3506</v>
      </c>
      <c r="B2990" s="17" t="s">
        <v>314</v>
      </c>
      <c r="C2990" s="16" t="s">
        <v>34</v>
      </c>
      <c r="D2990" t="s">
        <v>19</v>
      </c>
      <c r="E2990" s="16" t="s">
        <v>313</v>
      </c>
      <c r="F2990">
        <v>6</v>
      </c>
      <c r="G2990" s="20">
        <v>8.3333333333333339</v>
      </c>
      <c r="H2990" s="21">
        <v>6</v>
      </c>
      <c r="I2990" s="19">
        <v>9.5</v>
      </c>
      <c r="J2990" t="s">
        <v>582</v>
      </c>
      <c r="K2990" s="18">
        <v>306.93</v>
      </c>
      <c r="L2990" s="18">
        <v>257.70999999999998</v>
      </c>
      <c r="M2990" s="18"/>
      <c r="N2990" s="18"/>
    </row>
    <row r="2991" spans="1:14" ht="15" x14ac:dyDescent="0.25">
      <c r="A2991" t="str">
        <f t="shared" si="46"/>
        <v>VN1955A3507</v>
      </c>
      <c r="B2991" s="15" t="s">
        <v>314</v>
      </c>
      <c r="C2991" s="16" t="s">
        <v>34</v>
      </c>
      <c r="D2991" t="s">
        <v>19</v>
      </c>
      <c r="E2991" s="16" t="s">
        <v>313</v>
      </c>
      <c r="F2991">
        <v>7</v>
      </c>
      <c r="G2991" s="20">
        <v>8.3333333333333339</v>
      </c>
      <c r="H2991" s="21">
        <v>7</v>
      </c>
      <c r="I2991" s="19">
        <v>9.5</v>
      </c>
      <c r="J2991" t="s">
        <v>582</v>
      </c>
      <c r="K2991" s="18">
        <v>306.93</v>
      </c>
      <c r="L2991" s="18">
        <v>257.70999999999998</v>
      </c>
      <c r="M2991" s="18"/>
      <c r="N2991" s="18"/>
    </row>
    <row r="2992" spans="1:14" ht="15" x14ac:dyDescent="0.25">
      <c r="A2992" t="str">
        <f t="shared" si="46"/>
        <v>VN154A3501</v>
      </c>
      <c r="B2992" s="17" t="s">
        <v>33</v>
      </c>
      <c r="C2992" s="16" t="s">
        <v>34</v>
      </c>
      <c r="D2992" t="s">
        <v>35</v>
      </c>
      <c r="E2992" s="16" t="s">
        <v>206</v>
      </c>
      <c r="F2992">
        <v>1</v>
      </c>
      <c r="G2992" s="20">
        <v>23</v>
      </c>
      <c r="H2992" s="21">
        <v>2</v>
      </c>
      <c r="I2992" s="19">
        <v>0.33333333333333331</v>
      </c>
      <c r="J2992" t="s">
        <v>582</v>
      </c>
      <c r="K2992" s="18">
        <v>355.1</v>
      </c>
      <c r="L2992" s="18">
        <v>303.41000000000003</v>
      </c>
      <c r="M2992" s="18"/>
      <c r="N2992" s="18"/>
    </row>
    <row r="2993" spans="1:14" ht="15" x14ac:dyDescent="0.25">
      <c r="A2993" t="str">
        <f t="shared" si="46"/>
        <v>VN154A3502</v>
      </c>
      <c r="B2993" s="17" t="s">
        <v>33</v>
      </c>
      <c r="C2993" s="16" t="s">
        <v>34</v>
      </c>
      <c r="D2993" t="s">
        <v>35</v>
      </c>
      <c r="E2993" s="16" t="s">
        <v>206</v>
      </c>
      <c r="F2993">
        <v>2</v>
      </c>
      <c r="G2993" s="20">
        <v>23</v>
      </c>
      <c r="H2993" s="21">
        <v>3</v>
      </c>
      <c r="I2993" s="19">
        <v>0.33333333333333331</v>
      </c>
      <c r="J2993" t="s">
        <v>582</v>
      </c>
      <c r="K2993" s="18">
        <v>355.1</v>
      </c>
      <c r="L2993" s="18">
        <v>303.41000000000003</v>
      </c>
      <c r="M2993" s="18"/>
      <c r="N2993" s="18"/>
    </row>
    <row r="2994" spans="1:14" ht="15" x14ac:dyDescent="0.25">
      <c r="A2994" t="str">
        <f t="shared" si="46"/>
        <v>VN154A3503</v>
      </c>
      <c r="B2994" s="17" t="s">
        <v>33</v>
      </c>
      <c r="C2994" s="16" t="s">
        <v>34</v>
      </c>
      <c r="D2994" t="s">
        <v>35</v>
      </c>
      <c r="E2994" s="16" t="s">
        <v>206</v>
      </c>
      <c r="F2994">
        <v>3</v>
      </c>
      <c r="G2994" s="20">
        <v>23</v>
      </c>
      <c r="H2994" s="21">
        <v>4</v>
      </c>
      <c r="I2994" s="19">
        <v>0.33333333333333331</v>
      </c>
      <c r="J2994" t="s">
        <v>582</v>
      </c>
      <c r="K2994" s="18">
        <v>355.1</v>
      </c>
      <c r="L2994" s="18">
        <v>303.41000000000003</v>
      </c>
      <c r="M2994" s="18"/>
      <c r="N2994" s="18"/>
    </row>
    <row r="2995" spans="1:14" ht="15" x14ac:dyDescent="0.25">
      <c r="A2995" t="str">
        <f t="shared" si="46"/>
        <v>VN154A3504</v>
      </c>
      <c r="B2995" s="17" t="s">
        <v>33</v>
      </c>
      <c r="C2995" s="16" t="s">
        <v>34</v>
      </c>
      <c r="D2995" t="s">
        <v>35</v>
      </c>
      <c r="E2995" s="16" t="s">
        <v>206</v>
      </c>
      <c r="F2995">
        <v>4</v>
      </c>
      <c r="G2995" s="20">
        <v>23</v>
      </c>
      <c r="H2995" s="21">
        <v>5</v>
      </c>
      <c r="I2995" s="19">
        <v>0.33333333333333331</v>
      </c>
      <c r="J2995" t="s">
        <v>582</v>
      </c>
      <c r="K2995" s="18">
        <v>355.1</v>
      </c>
      <c r="L2995" s="18">
        <v>303.41000000000003</v>
      </c>
      <c r="M2995" s="18"/>
      <c r="N2995" s="18"/>
    </row>
    <row r="2996" spans="1:14" ht="15" x14ac:dyDescent="0.25">
      <c r="A2996" t="str">
        <f t="shared" si="46"/>
        <v>VN154A3505</v>
      </c>
      <c r="B2996" s="17" t="s">
        <v>33</v>
      </c>
      <c r="C2996" s="16" t="s">
        <v>34</v>
      </c>
      <c r="D2996" t="s">
        <v>35</v>
      </c>
      <c r="E2996" s="16" t="s">
        <v>206</v>
      </c>
      <c r="F2996">
        <v>5</v>
      </c>
      <c r="G2996" s="20">
        <v>23</v>
      </c>
      <c r="H2996" s="21">
        <v>6</v>
      </c>
      <c r="I2996" s="19">
        <v>0.33333333333333331</v>
      </c>
      <c r="J2996" t="s">
        <v>582</v>
      </c>
      <c r="K2996" s="18">
        <v>355.1</v>
      </c>
      <c r="L2996" s="18">
        <v>303.41000000000003</v>
      </c>
      <c r="M2996" s="18"/>
      <c r="N2996" s="18"/>
    </row>
    <row r="2997" spans="1:14" ht="15" x14ac:dyDescent="0.25">
      <c r="A2997" t="str">
        <f t="shared" si="46"/>
        <v>VN154A3506</v>
      </c>
      <c r="B2997" s="17" t="s">
        <v>33</v>
      </c>
      <c r="C2997" s="16" t="s">
        <v>34</v>
      </c>
      <c r="D2997" t="s">
        <v>35</v>
      </c>
      <c r="E2997" s="16" t="s">
        <v>206</v>
      </c>
      <c r="F2997">
        <v>6</v>
      </c>
      <c r="G2997" s="20">
        <v>23</v>
      </c>
      <c r="H2997" s="21">
        <v>7</v>
      </c>
      <c r="I2997" s="19">
        <v>0.33333333333333331</v>
      </c>
      <c r="J2997" t="s">
        <v>582</v>
      </c>
      <c r="K2997" s="18">
        <v>355.1</v>
      </c>
      <c r="L2997" s="18">
        <v>303.41000000000003</v>
      </c>
      <c r="M2997" s="18"/>
      <c r="N2997" s="18"/>
    </row>
    <row r="2998" spans="1:14" ht="15" x14ac:dyDescent="0.25">
      <c r="A2998" t="str">
        <f t="shared" si="46"/>
        <v>VN154A3507</v>
      </c>
      <c r="B2998" s="17" t="s">
        <v>33</v>
      </c>
      <c r="C2998" s="16" t="s">
        <v>34</v>
      </c>
      <c r="D2998" t="s">
        <v>35</v>
      </c>
      <c r="E2998" s="16" t="s">
        <v>206</v>
      </c>
      <c r="F2998">
        <v>7</v>
      </c>
      <c r="G2998" s="20">
        <v>23</v>
      </c>
      <c r="H2998" s="21">
        <v>1</v>
      </c>
      <c r="I2998" s="19">
        <v>0.33333333333333331</v>
      </c>
      <c r="J2998" t="s">
        <v>582</v>
      </c>
      <c r="K2998" s="18">
        <v>355.1</v>
      </c>
      <c r="L2998" s="18">
        <v>303.41000000000003</v>
      </c>
      <c r="M2998" s="18"/>
      <c r="N2998" s="18"/>
    </row>
    <row r="2999" spans="1:14" ht="15" x14ac:dyDescent="0.25">
      <c r="A2999" t="str">
        <f t="shared" si="46"/>
        <v>VN158A3501</v>
      </c>
      <c r="B2999" s="17" t="s">
        <v>33</v>
      </c>
      <c r="C2999" s="16" t="s">
        <v>34</v>
      </c>
      <c r="D2999" t="s">
        <v>35</v>
      </c>
      <c r="E2999" s="16" t="s">
        <v>429</v>
      </c>
      <c r="F2999">
        <v>1</v>
      </c>
      <c r="G2999" s="20">
        <v>1</v>
      </c>
      <c r="H2999" s="21">
        <v>1</v>
      </c>
      <c r="I2999" s="19">
        <v>2.3333333333333335</v>
      </c>
      <c r="J2999" t="s">
        <v>582</v>
      </c>
      <c r="K2999" s="18">
        <v>355.1</v>
      </c>
      <c r="L2999" s="18">
        <v>303.41000000000003</v>
      </c>
      <c r="M2999" s="18"/>
      <c r="N2999" s="18"/>
    </row>
    <row r="3000" spans="1:14" ht="15" x14ac:dyDescent="0.25">
      <c r="A3000" t="str">
        <f t="shared" si="46"/>
        <v>VN158A3502</v>
      </c>
      <c r="B3000" s="17" t="s">
        <v>33</v>
      </c>
      <c r="C3000" s="16" t="s">
        <v>34</v>
      </c>
      <c r="D3000" t="s">
        <v>35</v>
      </c>
      <c r="E3000" s="16" t="s">
        <v>429</v>
      </c>
      <c r="F3000">
        <v>2</v>
      </c>
      <c r="G3000" s="20">
        <v>1</v>
      </c>
      <c r="H3000" s="21">
        <v>2</v>
      </c>
      <c r="I3000" s="19">
        <v>2.3333333333333335</v>
      </c>
      <c r="J3000" t="s">
        <v>582</v>
      </c>
      <c r="K3000" s="18">
        <v>355.1</v>
      </c>
      <c r="L3000" s="18">
        <v>303.41000000000003</v>
      </c>
      <c r="M3000" s="18"/>
      <c r="N3000" s="18"/>
    </row>
    <row r="3001" spans="1:14" ht="15" x14ac:dyDescent="0.25">
      <c r="A3001" t="str">
        <f t="shared" si="46"/>
        <v>VN158A3503</v>
      </c>
      <c r="B3001" s="17" t="s">
        <v>33</v>
      </c>
      <c r="C3001" s="16" t="s">
        <v>34</v>
      </c>
      <c r="D3001" t="s">
        <v>35</v>
      </c>
      <c r="E3001" s="16" t="s">
        <v>429</v>
      </c>
      <c r="F3001">
        <v>3</v>
      </c>
      <c r="G3001" s="20">
        <v>1</v>
      </c>
      <c r="H3001" s="21">
        <v>3</v>
      </c>
      <c r="I3001" s="19">
        <v>2.3333333333333335</v>
      </c>
      <c r="J3001" t="s">
        <v>582</v>
      </c>
      <c r="K3001" s="18">
        <v>355.1</v>
      </c>
      <c r="L3001" s="18">
        <v>303.41000000000003</v>
      </c>
      <c r="M3001" s="18"/>
      <c r="N3001" s="18"/>
    </row>
    <row r="3002" spans="1:14" ht="15" x14ac:dyDescent="0.25">
      <c r="A3002" t="str">
        <f t="shared" si="46"/>
        <v>VN158A3504</v>
      </c>
      <c r="B3002" s="17" t="s">
        <v>33</v>
      </c>
      <c r="C3002" s="16" t="s">
        <v>34</v>
      </c>
      <c r="D3002" t="s">
        <v>35</v>
      </c>
      <c r="E3002" s="16" t="s">
        <v>429</v>
      </c>
      <c r="F3002">
        <v>4</v>
      </c>
      <c r="G3002" s="20">
        <v>1</v>
      </c>
      <c r="H3002" s="21">
        <v>4</v>
      </c>
      <c r="I3002" s="19">
        <v>2.3333333333333335</v>
      </c>
      <c r="J3002" t="s">
        <v>582</v>
      </c>
      <c r="K3002" s="18">
        <v>355.1</v>
      </c>
      <c r="L3002" s="18">
        <v>303.41000000000003</v>
      </c>
      <c r="M3002" s="18"/>
      <c r="N3002" s="18"/>
    </row>
    <row r="3003" spans="1:14" ht="15" x14ac:dyDescent="0.25">
      <c r="A3003" t="str">
        <f t="shared" si="46"/>
        <v>VN158A3505</v>
      </c>
      <c r="B3003" s="17" t="s">
        <v>33</v>
      </c>
      <c r="C3003" s="16" t="s">
        <v>34</v>
      </c>
      <c r="D3003" t="s">
        <v>35</v>
      </c>
      <c r="E3003" s="16" t="s">
        <v>429</v>
      </c>
      <c r="F3003">
        <v>5</v>
      </c>
      <c r="G3003" s="20">
        <v>1</v>
      </c>
      <c r="H3003" s="21">
        <v>5</v>
      </c>
      <c r="I3003" s="19">
        <v>2.3333333333333335</v>
      </c>
      <c r="J3003" t="s">
        <v>582</v>
      </c>
      <c r="K3003" s="18">
        <v>355.1</v>
      </c>
      <c r="L3003" s="18">
        <v>303.41000000000003</v>
      </c>
      <c r="M3003" s="18"/>
      <c r="N3003" s="18"/>
    </row>
    <row r="3004" spans="1:14" ht="15" x14ac:dyDescent="0.25">
      <c r="A3004" t="str">
        <f t="shared" si="46"/>
        <v>VN158A3506</v>
      </c>
      <c r="B3004" s="17" t="s">
        <v>33</v>
      </c>
      <c r="C3004" s="16" t="s">
        <v>34</v>
      </c>
      <c r="D3004" t="s">
        <v>35</v>
      </c>
      <c r="E3004" s="16" t="s">
        <v>429</v>
      </c>
      <c r="F3004">
        <v>6</v>
      </c>
      <c r="G3004" s="20">
        <v>1</v>
      </c>
      <c r="H3004" s="21">
        <v>6</v>
      </c>
      <c r="I3004" s="19">
        <v>2.3333333333333335</v>
      </c>
      <c r="J3004" t="s">
        <v>582</v>
      </c>
      <c r="K3004" s="18">
        <v>355.1</v>
      </c>
      <c r="L3004" s="18">
        <v>303.41000000000003</v>
      </c>
      <c r="M3004" s="18"/>
      <c r="N3004" s="18"/>
    </row>
    <row r="3005" spans="1:14" ht="15" x14ac:dyDescent="0.25">
      <c r="A3005" t="str">
        <f t="shared" si="46"/>
        <v>VN158A3507</v>
      </c>
      <c r="B3005" s="17" t="s">
        <v>33</v>
      </c>
      <c r="C3005" s="16" t="s">
        <v>34</v>
      </c>
      <c r="D3005" t="s">
        <v>35</v>
      </c>
      <c r="E3005" s="16" t="s">
        <v>429</v>
      </c>
      <c r="F3005">
        <v>7</v>
      </c>
      <c r="G3005" s="20">
        <v>1</v>
      </c>
      <c r="H3005" s="21">
        <v>7</v>
      </c>
      <c r="I3005" s="19">
        <v>2.3333333333333335</v>
      </c>
      <c r="J3005" t="s">
        <v>582</v>
      </c>
      <c r="K3005" s="18">
        <v>355.1</v>
      </c>
      <c r="L3005" s="18">
        <v>303.41000000000003</v>
      </c>
      <c r="M3005" s="18"/>
      <c r="N3005" s="18"/>
    </row>
    <row r="3006" spans="1:14" ht="15" x14ac:dyDescent="0.25">
      <c r="A3006" t="str">
        <f t="shared" si="46"/>
        <v>VN162A3501</v>
      </c>
      <c r="B3006" s="17" t="s">
        <v>33</v>
      </c>
      <c r="C3006" s="16" t="s">
        <v>34</v>
      </c>
      <c r="D3006" t="s">
        <v>35</v>
      </c>
      <c r="E3006" s="16" t="s">
        <v>300</v>
      </c>
      <c r="F3006">
        <v>1</v>
      </c>
      <c r="G3006" s="20">
        <v>2</v>
      </c>
      <c r="H3006" s="21">
        <v>1</v>
      </c>
      <c r="I3006" s="19">
        <v>3.3333333333333335</v>
      </c>
      <c r="J3006" t="s">
        <v>582</v>
      </c>
      <c r="K3006" s="18">
        <v>355.1</v>
      </c>
      <c r="L3006" s="18">
        <v>303.41000000000003</v>
      </c>
      <c r="M3006" s="18"/>
      <c r="N3006" s="18"/>
    </row>
    <row r="3007" spans="1:14" ht="15" x14ac:dyDescent="0.25">
      <c r="A3007" t="str">
        <f t="shared" si="46"/>
        <v>VN162A3502</v>
      </c>
      <c r="B3007" s="17" t="s">
        <v>33</v>
      </c>
      <c r="C3007" s="16" t="s">
        <v>34</v>
      </c>
      <c r="D3007" t="s">
        <v>35</v>
      </c>
      <c r="E3007" s="16" t="s">
        <v>300</v>
      </c>
      <c r="F3007">
        <v>2</v>
      </c>
      <c r="G3007" s="20">
        <v>5.083333333333333</v>
      </c>
      <c r="H3007" s="21">
        <v>2</v>
      </c>
      <c r="I3007" s="19">
        <v>6.416666666666667</v>
      </c>
      <c r="J3007" t="s">
        <v>582</v>
      </c>
      <c r="K3007" s="18">
        <v>355.1</v>
      </c>
      <c r="L3007" s="18">
        <v>303.41000000000003</v>
      </c>
      <c r="M3007" s="18"/>
      <c r="N3007" s="18"/>
    </row>
    <row r="3008" spans="1:14" ht="15" x14ac:dyDescent="0.25">
      <c r="A3008" t="str">
        <f t="shared" si="46"/>
        <v>VN162A3503</v>
      </c>
      <c r="B3008" s="17" t="s">
        <v>33</v>
      </c>
      <c r="C3008" s="16" t="s">
        <v>34</v>
      </c>
      <c r="D3008" t="s">
        <v>35</v>
      </c>
      <c r="E3008" s="16" t="s">
        <v>300</v>
      </c>
      <c r="F3008">
        <v>3</v>
      </c>
      <c r="G3008" s="20">
        <v>2</v>
      </c>
      <c r="H3008" s="21">
        <v>3</v>
      </c>
      <c r="I3008" s="19">
        <v>3.3333333333333335</v>
      </c>
      <c r="J3008" t="s">
        <v>582</v>
      </c>
      <c r="K3008" s="18">
        <v>355.1</v>
      </c>
      <c r="L3008" s="18">
        <v>303.41000000000003</v>
      </c>
      <c r="M3008" s="18"/>
      <c r="N3008" s="18"/>
    </row>
    <row r="3009" spans="1:14" ht="15" x14ac:dyDescent="0.25">
      <c r="A3009" t="str">
        <f t="shared" si="46"/>
        <v>VN162A3504</v>
      </c>
      <c r="B3009" s="17" t="s">
        <v>33</v>
      </c>
      <c r="C3009" s="16" t="s">
        <v>34</v>
      </c>
      <c r="D3009" t="s">
        <v>35</v>
      </c>
      <c r="E3009" s="16" t="s">
        <v>300</v>
      </c>
      <c r="F3009">
        <v>4</v>
      </c>
      <c r="G3009" s="20">
        <v>2</v>
      </c>
      <c r="H3009" s="21">
        <v>4</v>
      </c>
      <c r="I3009" s="19">
        <v>3.3333333333333335</v>
      </c>
      <c r="J3009" t="s">
        <v>582</v>
      </c>
      <c r="K3009" s="18">
        <v>355.1</v>
      </c>
      <c r="L3009" s="18">
        <v>303.41000000000003</v>
      </c>
      <c r="M3009" s="18"/>
      <c r="N3009" s="18"/>
    </row>
    <row r="3010" spans="1:14" ht="15" x14ac:dyDescent="0.25">
      <c r="A3010" t="str">
        <f t="shared" si="46"/>
        <v>VN162A3505</v>
      </c>
      <c r="B3010" s="17" t="s">
        <v>33</v>
      </c>
      <c r="C3010" s="16" t="s">
        <v>34</v>
      </c>
      <c r="D3010" t="s">
        <v>35</v>
      </c>
      <c r="E3010" s="16" t="s">
        <v>300</v>
      </c>
      <c r="F3010">
        <v>5</v>
      </c>
      <c r="G3010" s="20">
        <v>1.5</v>
      </c>
      <c r="H3010" s="21">
        <v>5</v>
      </c>
      <c r="I3010" s="19">
        <v>2.8333333333333335</v>
      </c>
      <c r="J3010" t="s">
        <v>582</v>
      </c>
      <c r="K3010" s="18">
        <v>355.1</v>
      </c>
      <c r="L3010" s="18">
        <v>303.41000000000003</v>
      </c>
      <c r="M3010" s="18"/>
      <c r="N3010" s="18"/>
    </row>
    <row r="3011" spans="1:14" ht="15" x14ac:dyDescent="0.25">
      <c r="A3011" t="str">
        <f t="shared" ref="A3011:A3074" si="47">E3011&amp;J3011&amp;F3011</f>
        <v>VN162A3506</v>
      </c>
      <c r="B3011" s="17" t="s">
        <v>33</v>
      </c>
      <c r="C3011" s="16" t="s">
        <v>34</v>
      </c>
      <c r="D3011" t="s">
        <v>35</v>
      </c>
      <c r="E3011" s="16" t="s">
        <v>300</v>
      </c>
      <c r="F3011">
        <v>6</v>
      </c>
      <c r="G3011" s="20">
        <v>2</v>
      </c>
      <c r="H3011" s="21">
        <v>6</v>
      </c>
      <c r="I3011" s="19">
        <v>3.3333333333333335</v>
      </c>
      <c r="J3011" t="s">
        <v>582</v>
      </c>
      <c r="K3011" s="18">
        <v>355.1</v>
      </c>
      <c r="L3011" s="18">
        <v>303.41000000000003</v>
      </c>
      <c r="M3011" s="18"/>
      <c r="N3011" s="18"/>
    </row>
    <row r="3012" spans="1:14" ht="15" x14ac:dyDescent="0.25">
      <c r="A3012" t="str">
        <f t="shared" si="47"/>
        <v>VN162A3507</v>
      </c>
      <c r="B3012" s="17" t="s">
        <v>33</v>
      </c>
      <c r="C3012" s="16" t="s">
        <v>34</v>
      </c>
      <c r="D3012" t="s">
        <v>35</v>
      </c>
      <c r="E3012" s="16" t="s">
        <v>300</v>
      </c>
      <c r="F3012">
        <v>7</v>
      </c>
      <c r="G3012" s="20">
        <v>2</v>
      </c>
      <c r="H3012" s="21">
        <v>7</v>
      </c>
      <c r="I3012" s="19">
        <v>3.3333333333333335</v>
      </c>
      <c r="J3012" t="s">
        <v>582</v>
      </c>
      <c r="K3012" s="18">
        <v>355.1</v>
      </c>
      <c r="L3012" s="18">
        <v>303.41000000000003</v>
      </c>
      <c r="M3012" s="18"/>
      <c r="N3012" s="18"/>
    </row>
    <row r="3013" spans="1:14" ht="15" x14ac:dyDescent="0.25">
      <c r="A3013" t="str">
        <f t="shared" si="47"/>
        <v>VN166A3501</v>
      </c>
      <c r="B3013" s="17" t="s">
        <v>33</v>
      </c>
      <c r="C3013" s="16" t="s">
        <v>34</v>
      </c>
      <c r="D3013" t="s">
        <v>35</v>
      </c>
      <c r="E3013" s="16" t="s">
        <v>488</v>
      </c>
      <c r="F3013">
        <v>1</v>
      </c>
      <c r="G3013" s="20">
        <v>3</v>
      </c>
      <c r="H3013" s="21">
        <v>1</v>
      </c>
      <c r="I3013" s="19">
        <v>4.333333333333333</v>
      </c>
      <c r="J3013" t="s">
        <v>582</v>
      </c>
      <c r="K3013" s="18">
        <v>355.1</v>
      </c>
      <c r="L3013" s="18">
        <v>303.41000000000003</v>
      </c>
      <c r="M3013" s="18"/>
      <c r="N3013" s="18"/>
    </row>
    <row r="3014" spans="1:14" ht="15" x14ac:dyDescent="0.25">
      <c r="A3014" t="str">
        <f t="shared" si="47"/>
        <v>VN166A3502</v>
      </c>
      <c r="B3014" s="17" t="s">
        <v>33</v>
      </c>
      <c r="C3014" s="16" t="s">
        <v>34</v>
      </c>
      <c r="D3014" t="s">
        <v>35</v>
      </c>
      <c r="E3014" s="16" t="s">
        <v>488</v>
      </c>
      <c r="F3014">
        <v>2</v>
      </c>
      <c r="G3014" s="20">
        <v>3</v>
      </c>
      <c r="H3014" s="21">
        <v>2</v>
      </c>
      <c r="I3014" s="19">
        <v>4.333333333333333</v>
      </c>
      <c r="J3014" t="s">
        <v>582</v>
      </c>
      <c r="K3014" s="18">
        <v>355.1</v>
      </c>
      <c r="L3014" s="18">
        <v>303.41000000000003</v>
      </c>
      <c r="M3014" s="18"/>
      <c r="N3014" s="18"/>
    </row>
    <row r="3015" spans="1:14" ht="15" x14ac:dyDescent="0.25">
      <c r="A3015" t="str">
        <f t="shared" si="47"/>
        <v>VN166A3503</v>
      </c>
      <c r="B3015" s="17" t="s">
        <v>33</v>
      </c>
      <c r="C3015" s="16" t="s">
        <v>34</v>
      </c>
      <c r="D3015" t="s">
        <v>35</v>
      </c>
      <c r="E3015" s="16" t="s">
        <v>488</v>
      </c>
      <c r="F3015">
        <v>3</v>
      </c>
      <c r="G3015" s="20">
        <v>3</v>
      </c>
      <c r="H3015" s="21">
        <v>3</v>
      </c>
      <c r="I3015" s="19">
        <v>4.333333333333333</v>
      </c>
      <c r="J3015" t="s">
        <v>582</v>
      </c>
      <c r="K3015" s="18">
        <v>355.1</v>
      </c>
      <c r="L3015" s="18">
        <v>303.41000000000003</v>
      </c>
      <c r="M3015" s="18"/>
      <c r="N3015" s="18"/>
    </row>
    <row r="3016" spans="1:14" ht="15" x14ac:dyDescent="0.25">
      <c r="A3016" t="str">
        <f t="shared" si="47"/>
        <v>VN166A3504</v>
      </c>
      <c r="B3016" s="17" t="s">
        <v>33</v>
      </c>
      <c r="C3016" s="16" t="s">
        <v>34</v>
      </c>
      <c r="D3016" t="s">
        <v>35</v>
      </c>
      <c r="E3016" s="16" t="s">
        <v>488</v>
      </c>
      <c r="F3016">
        <v>4</v>
      </c>
      <c r="G3016" s="20">
        <v>3</v>
      </c>
      <c r="H3016" s="21">
        <v>4</v>
      </c>
      <c r="I3016" s="19">
        <v>4.333333333333333</v>
      </c>
      <c r="J3016" t="s">
        <v>582</v>
      </c>
      <c r="K3016" s="18">
        <v>355.1</v>
      </c>
      <c r="L3016" s="18">
        <v>303.41000000000003</v>
      </c>
      <c r="M3016" s="18"/>
      <c r="N3016" s="18"/>
    </row>
    <row r="3017" spans="1:14" ht="15" x14ac:dyDescent="0.25">
      <c r="A3017" t="str">
        <f t="shared" si="47"/>
        <v>VN166A3505</v>
      </c>
      <c r="B3017" s="17" t="s">
        <v>33</v>
      </c>
      <c r="C3017" s="16" t="s">
        <v>34</v>
      </c>
      <c r="D3017" t="s">
        <v>35</v>
      </c>
      <c r="E3017" s="16" t="s">
        <v>488</v>
      </c>
      <c r="F3017">
        <v>5</v>
      </c>
      <c r="G3017" s="20">
        <v>3</v>
      </c>
      <c r="H3017" s="21">
        <v>5</v>
      </c>
      <c r="I3017" s="19">
        <v>4.333333333333333</v>
      </c>
      <c r="J3017" t="s">
        <v>582</v>
      </c>
      <c r="K3017" s="18">
        <v>355.1</v>
      </c>
      <c r="L3017" s="18">
        <v>303.41000000000003</v>
      </c>
      <c r="M3017" s="18"/>
      <c r="N3017" s="18"/>
    </row>
    <row r="3018" spans="1:14" ht="15" x14ac:dyDescent="0.25">
      <c r="A3018" t="str">
        <f t="shared" si="47"/>
        <v>VN166A3506</v>
      </c>
      <c r="B3018" s="17" t="s">
        <v>33</v>
      </c>
      <c r="C3018" s="16" t="s">
        <v>34</v>
      </c>
      <c r="D3018" t="s">
        <v>35</v>
      </c>
      <c r="E3018" s="16" t="s">
        <v>488</v>
      </c>
      <c r="F3018">
        <v>6</v>
      </c>
      <c r="G3018" s="20">
        <v>3.0833333333333335</v>
      </c>
      <c r="H3018" s="21">
        <v>6</v>
      </c>
      <c r="I3018" s="19">
        <v>4.416666666666667</v>
      </c>
      <c r="J3018" t="s">
        <v>582</v>
      </c>
      <c r="K3018" s="18">
        <v>355.1</v>
      </c>
      <c r="L3018" s="18">
        <v>303.41000000000003</v>
      </c>
      <c r="M3018" s="18"/>
      <c r="N3018" s="18"/>
    </row>
    <row r="3019" spans="1:14" ht="15" x14ac:dyDescent="0.25">
      <c r="A3019" t="str">
        <f t="shared" si="47"/>
        <v>VN166A3507</v>
      </c>
      <c r="B3019" s="17" t="s">
        <v>33</v>
      </c>
      <c r="C3019" s="16" t="s">
        <v>34</v>
      </c>
      <c r="D3019" t="s">
        <v>35</v>
      </c>
      <c r="E3019" s="16" t="s">
        <v>488</v>
      </c>
      <c r="F3019">
        <v>7</v>
      </c>
      <c r="G3019" s="20">
        <v>3</v>
      </c>
      <c r="H3019" s="21">
        <v>7</v>
      </c>
      <c r="I3019" s="19">
        <v>4.333333333333333</v>
      </c>
      <c r="J3019" t="s">
        <v>582</v>
      </c>
      <c r="K3019" s="18">
        <v>355.1</v>
      </c>
      <c r="L3019" s="18">
        <v>303.41000000000003</v>
      </c>
      <c r="M3019" s="18"/>
      <c r="N3019" s="18"/>
    </row>
    <row r="3020" spans="1:14" ht="15" x14ac:dyDescent="0.25">
      <c r="A3020" t="str">
        <f t="shared" si="47"/>
        <v>VN168A3501</v>
      </c>
      <c r="B3020" s="17" t="s">
        <v>33</v>
      </c>
      <c r="C3020" s="16" t="s">
        <v>34</v>
      </c>
      <c r="D3020" t="s">
        <v>35</v>
      </c>
      <c r="E3020" s="16" t="s">
        <v>459</v>
      </c>
      <c r="F3020">
        <v>1</v>
      </c>
      <c r="G3020" s="20">
        <v>4</v>
      </c>
      <c r="H3020" s="21">
        <v>1</v>
      </c>
      <c r="I3020" s="19">
        <v>5.333333333333333</v>
      </c>
      <c r="J3020" t="s">
        <v>582</v>
      </c>
      <c r="K3020" s="18">
        <v>355.1</v>
      </c>
      <c r="L3020" s="18">
        <v>303.41000000000003</v>
      </c>
      <c r="M3020" s="18"/>
      <c r="N3020" s="18"/>
    </row>
    <row r="3021" spans="1:14" ht="15" x14ac:dyDescent="0.25">
      <c r="A3021" t="str">
        <f t="shared" si="47"/>
        <v>VN168A3502</v>
      </c>
      <c r="B3021" s="17" t="s">
        <v>33</v>
      </c>
      <c r="C3021" s="16" t="s">
        <v>34</v>
      </c>
      <c r="D3021" t="s">
        <v>35</v>
      </c>
      <c r="E3021" s="16" t="s">
        <v>459</v>
      </c>
      <c r="F3021">
        <v>2</v>
      </c>
      <c r="G3021" s="20">
        <v>4</v>
      </c>
      <c r="H3021" s="21">
        <v>2</v>
      </c>
      <c r="I3021" s="19">
        <v>5.333333333333333</v>
      </c>
      <c r="J3021" t="s">
        <v>582</v>
      </c>
      <c r="K3021" s="18">
        <v>355.1</v>
      </c>
      <c r="L3021" s="18">
        <v>303.41000000000003</v>
      </c>
      <c r="M3021" s="18"/>
      <c r="N3021" s="18"/>
    </row>
    <row r="3022" spans="1:14" ht="15" x14ac:dyDescent="0.25">
      <c r="A3022" t="str">
        <f t="shared" si="47"/>
        <v>VN168A3503</v>
      </c>
      <c r="B3022" s="17" t="s">
        <v>33</v>
      </c>
      <c r="C3022" s="16" t="s">
        <v>34</v>
      </c>
      <c r="D3022" t="s">
        <v>35</v>
      </c>
      <c r="E3022" s="16" t="s">
        <v>459</v>
      </c>
      <c r="F3022">
        <v>3</v>
      </c>
      <c r="G3022" s="20">
        <v>4.25</v>
      </c>
      <c r="H3022" s="21">
        <v>3</v>
      </c>
      <c r="I3022" s="19">
        <v>5.583333333333333</v>
      </c>
      <c r="J3022" t="s">
        <v>582</v>
      </c>
      <c r="K3022" s="18">
        <v>355.1</v>
      </c>
      <c r="L3022" s="18">
        <v>303.41000000000003</v>
      </c>
      <c r="M3022" s="18"/>
      <c r="N3022" s="18"/>
    </row>
    <row r="3023" spans="1:14" ht="15" x14ac:dyDescent="0.25">
      <c r="A3023" t="str">
        <f t="shared" si="47"/>
        <v>VN168A3504</v>
      </c>
      <c r="B3023" s="17" t="s">
        <v>33</v>
      </c>
      <c r="C3023" s="16" t="s">
        <v>34</v>
      </c>
      <c r="D3023" t="s">
        <v>35</v>
      </c>
      <c r="E3023" s="16" t="s">
        <v>459</v>
      </c>
      <c r="F3023">
        <v>4</v>
      </c>
      <c r="G3023" s="20">
        <v>4.25</v>
      </c>
      <c r="H3023" s="21">
        <v>4</v>
      </c>
      <c r="I3023" s="19">
        <v>5.583333333333333</v>
      </c>
      <c r="J3023" t="s">
        <v>582</v>
      </c>
      <c r="K3023" s="18">
        <v>355.1</v>
      </c>
      <c r="L3023" s="18">
        <v>303.41000000000003</v>
      </c>
      <c r="M3023" s="18"/>
      <c r="N3023" s="18"/>
    </row>
    <row r="3024" spans="1:14" ht="15" x14ac:dyDescent="0.25">
      <c r="A3024" t="str">
        <f t="shared" si="47"/>
        <v>VN168A3505</v>
      </c>
      <c r="B3024" s="17" t="s">
        <v>33</v>
      </c>
      <c r="C3024" s="16" t="s">
        <v>34</v>
      </c>
      <c r="D3024" t="s">
        <v>35</v>
      </c>
      <c r="E3024" s="16" t="s">
        <v>459</v>
      </c>
      <c r="F3024">
        <v>5</v>
      </c>
      <c r="G3024" s="20">
        <v>4</v>
      </c>
      <c r="H3024" s="21">
        <v>5</v>
      </c>
      <c r="I3024" s="19">
        <v>5.333333333333333</v>
      </c>
      <c r="J3024" t="s">
        <v>582</v>
      </c>
      <c r="K3024" s="18">
        <v>355.1</v>
      </c>
      <c r="L3024" s="18">
        <v>303.41000000000003</v>
      </c>
      <c r="M3024" s="18"/>
      <c r="N3024" s="18"/>
    </row>
    <row r="3025" spans="1:14" ht="15" x14ac:dyDescent="0.25">
      <c r="A3025" t="str">
        <f t="shared" si="47"/>
        <v>VN168A3506</v>
      </c>
      <c r="B3025" s="17" t="s">
        <v>33</v>
      </c>
      <c r="C3025" s="16" t="s">
        <v>34</v>
      </c>
      <c r="D3025" t="s">
        <v>35</v>
      </c>
      <c r="E3025" s="16" t="s">
        <v>459</v>
      </c>
      <c r="F3025">
        <v>6</v>
      </c>
      <c r="G3025" s="20">
        <v>4</v>
      </c>
      <c r="H3025" s="21">
        <v>6</v>
      </c>
      <c r="I3025" s="19">
        <v>5.333333333333333</v>
      </c>
      <c r="J3025" t="s">
        <v>582</v>
      </c>
      <c r="K3025" s="18">
        <v>355.1</v>
      </c>
      <c r="L3025" s="18">
        <v>303.41000000000003</v>
      </c>
      <c r="M3025" s="18"/>
      <c r="N3025" s="18"/>
    </row>
    <row r="3026" spans="1:14" ht="15" x14ac:dyDescent="0.25">
      <c r="A3026" t="str">
        <f t="shared" si="47"/>
        <v>VN168A3507</v>
      </c>
      <c r="B3026" s="17" t="s">
        <v>33</v>
      </c>
      <c r="C3026" s="16" t="s">
        <v>34</v>
      </c>
      <c r="D3026" t="s">
        <v>35</v>
      </c>
      <c r="E3026" s="16" t="s">
        <v>459</v>
      </c>
      <c r="F3026">
        <v>7</v>
      </c>
      <c r="G3026" s="20">
        <v>4</v>
      </c>
      <c r="H3026" s="21">
        <v>7</v>
      </c>
      <c r="I3026" s="19">
        <v>5.333333333333333</v>
      </c>
      <c r="J3026" t="s">
        <v>582</v>
      </c>
      <c r="K3026" s="18">
        <v>355.1</v>
      </c>
      <c r="L3026" s="18">
        <v>303.41000000000003</v>
      </c>
      <c r="M3026" s="18"/>
      <c r="N3026" s="18"/>
    </row>
    <row r="3027" spans="1:14" ht="15" x14ac:dyDescent="0.25">
      <c r="A3027" t="str">
        <f t="shared" si="47"/>
        <v>VN172A3501</v>
      </c>
      <c r="B3027" s="17" t="s">
        <v>33</v>
      </c>
      <c r="C3027" s="16" t="s">
        <v>34</v>
      </c>
      <c r="D3027" t="s">
        <v>35</v>
      </c>
      <c r="E3027" s="16" t="s">
        <v>255</v>
      </c>
      <c r="F3027">
        <v>1</v>
      </c>
      <c r="G3027" s="20">
        <v>6</v>
      </c>
      <c r="H3027" s="21">
        <v>1</v>
      </c>
      <c r="I3027" s="19">
        <v>7.333333333333333</v>
      </c>
      <c r="J3027" t="s">
        <v>582</v>
      </c>
      <c r="K3027" s="18">
        <v>355.1</v>
      </c>
      <c r="L3027" s="18">
        <v>303.41000000000003</v>
      </c>
      <c r="M3027" s="18"/>
      <c r="N3027" s="18"/>
    </row>
    <row r="3028" spans="1:14" ht="15" x14ac:dyDescent="0.25">
      <c r="A3028" t="str">
        <f t="shared" si="47"/>
        <v>VN172A3502</v>
      </c>
      <c r="B3028" s="17" t="s">
        <v>33</v>
      </c>
      <c r="C3028" s="16" t="s">
        <v>34</v>
      </c>
      <c r="D3028" t="s">
        <v>35</v>
      </c>
      <c r="E3028" s="16" t="s">
        <v>255</v>
      </c>
      <c r="F3028">
        <v>2</v>
      </c>
      <c r="G3028" s="20">
        <v>6</v>
      </c>
      <c r="H3028" s="21">
        <v>2</v>
      </c>
      <c r="I3028" s="19">
        <v>7.333333333333333</v>
      </c>
      <c r="J3028" t="s">
        <v>582</v>
      </c>
      <c r="K3028" s="18">
        <v>355.1</v>
      </c>
      <c r="L3028" s="18">
        <v>303.41000000000003</v>
      </c>
      <c r="M3028" s="18"/>
      <c r="N3028" s="18"/>
    </row>
    <row r="3029" spans="1:14" ht="15" x14ac:dyDescent="0.25">
      <c r="A3029" t="str">
        <f t="shared" si="47"/>
        <v>VN172A3503</v>
      </c>
      <c r="B3029" s="17" t="s">
        <v>33</v>
      </c>
      <c r="C3029" s="16" t="s">
        <v>34</v>
      </c>
      <c r="D3029" t="s">
        <v>35</v>
      </c>
      <c r="E3029" s="16" t="s">
        <v>255</v>
      </c>
      <c r="F3029">
        <v>3</v>
      </c>
      <c r="G3029" s="20">
        <v>6</v>
      </c>
      <c r="H3029" s="21">
        <v>3</v>
      </c>
      <c r="I3029" s="19">
        <v>7.333333333333333</v>
      </c>
      <c r="J3029" t="s">
        <v>582</v>
      </c>
      <c r="K3029" s="18">
        <v>355.1</v>
      </c>
      <c r="L3029" s="18">
        <v>303.41000000000003</v>
      </c>
      <c r="M3029" s="18"/>
      <c r="N3029" s="18"/>
    </row>
    <row r="3030" spans="1:14" ht="15" x14ac:dyDescent="0.25">
      <c r="A3030" t="str">
        <f t="shared" si="47"/>
        <v>VN172A3504</v>
      </c>
      <c r="B3030" s="17" t="s">
        <v>33</v>
      </c>
      <c r="C3030" s="16" t="s">
        <v>34</v>
      </c>
      <c r="D3030" t="s">
        <v>35</v>
      </c>
      <c r="E3030" s="16" t="s">
        <v>255</v>
      </c>
      <c r="F3030">
        <v>4</v>
      </c>
      <c r="G3030" s="20">
        <v>6.666666666666667</v>
      </c>
      <c r="H3030" s="21">
        <v>4</v>
      </c>
      <c r="I3030" s="19">
        <v>8</v>
      </c>
      <c r="J3030" t="s">
        <v>582</v>
      </c>
      <c r="K3030" s="18">
        <v>355.1</v>
      </c>
      <c r="L3030" s="18">
        <v>303.41000000000003</v>
      </c>
      <c r="M3030" s="18"/>
      <c r="N3030" s="18"/>
    </row>
    <row r="3031" spans="1:14" ht="15" x14ac:dyDescent="0.25">
      <c r="A3031" t="str">
        <f t="shared" si="47"/>
        <v>VN172A3505</v>
      </c>
      <c r="B3031" s="17" t="s">
        <v>33</v>
      </c>
      <c r="C3031" s="16" t="s">
        <v>34</v>
      </c>
      <c r="D3031" t="s">
        <v>35</v>
      </c>
      <c r="E3031" s="16" t="s">
        <v>255</v>
      </c>
      <c r="F3031">
        <v>5</v>
      </c>
      <c r="G3031" s="20">
        <v>6</v>
      </c>
      <c r="H3031" s="21">
        <v>5</v>
      </c>
      <c r="I3031" s="19">
        <v>7.333333333333333</v>
      </c>
      <c r="J3031" t="s">
        <v>582</v>
      </c>
      <c r="K3031" s="18">
        <v>355.1</v>
      </c>
      <c r="L3031" s="18">
        <v>303.41000000000003</v>
      </c>
      <c r="M3031" s="18"/>
      <c r="N3031" s="18"/>
    </row>
    <row r="3032" spans="1:14" ht="15" x14ac:dyDescent="0.25">
      <c r="A3032" t="str">
        <f t="shared" si="47"/>
        <v>VN172A3506</v>
      </c>
      <c r="B3032" s="17" t="s">
        <v>33</v>
      </c>
      <c r="C3032" s="16" t="s">
        <v>34</v>
      </c>
      <c r="D3032" t="s">
        <v>35</v>
      </c>
      <c r="E3032" s="16" t="s">
        <v>255</v>
      </c>
      <c r="F3032">
        <v>6</v>
      </c>
      <c r="G3032" s="20">
        <v>6</v>
      </c>
      <c r="H3032" s="21">
        <v>6</v>
      </c>
      <c r="I3032" s="19">
        <v>7.333333333333333</v>
      </c>
      <c r="J3032" t="s">
        <v>582</v>
      </c>
      <c r="K3032" s="18">
        <v>355.1</v>
      </c>
      <c r="L3032" s="18">
        <v>303.41000000000003</v>
      </c>
      <c r="M3032" s="18"/>
      <c r="N3032" s="18"/>
    </row>
    <row r="3033" spans="1:14" ht="15" x14ac:dyDescent="0.25">
      <c r="A3033" t="str">
        <f t="shared" si="47"/>
        <v>VN172A3507</v>
      </c>
      <c r="B3033" s="17" t="s">
        <v>33</v>
      </c>
      <c r="C3033" s="16" t="s">
        <v>34</v>
      </c>
      <c r="D3033" t="s">
        <v>35</v>
      </c>
      <c r="E3033" s="16" t="s">
        <v>255</v>
      </c>
      <c r="F3033">
        <v>7</v>
      </c>
      <c r="G3033" s="20">
        <v>7.166666666666667</v>
      </c>
      <c r="H3033" s="21">
        <v>7</v>
      </c>
      <c r="I3033" s="19">
        <v>8.5</v>
      </c>
      <c r="J3033" t="s">
        <v>582</v>
      </c>
      <c r="K3033" s="18">
        <v>355.1</v>
      </c>
      <c r="L3033" s="18">
        <v>303.41000000000003</v>
      </c>
      <c r="M3033" s="18"/>
      <c r="N3033" s="18"/>
    </row>
    <row r="3034" spans="1:14" ht="15" x14ac:dyDescent="0.25">
      <c r="A3034" t="str">
        <f t="shared" si="47"/>
        <v>VN174A3501</v>
      </c>
      <c r="B3034" s="17" t="s">
        <v>33</v>
      </c>
      <c r="C3034" s="16" t="s">
        <v>34</v>
      </c>
      <c r="D3034" t="s">
        <v>35</v>
      </c>
      <c r="E3034" s="16" t="s">
        <v>376</v>
      </c>
      <c r="F3034">
        <v>1</v>
      </c>
      <c r="G3034" s="20">
        <v>7</v>
      </c>
      <c r="H3034" s="21">
        <v>1</v>
      </c>
      <c r="I3034" s="19">
        <v>8.3333333333333339</v>
      </c>
      <c r="J3034" t="s">
        <v>582</v>
      </c>
      <c r="K3034" s="18">
        <v>355.1</v>
      </c>
      <c r="L3034" s="18">
        <v>303.41000000000003</v>
      </c>
      <c r="M3034" s="18"/>
      <c r="N3034" s="18"/>
    </row>
    <row r="3035" spans="1:14" ht="15" x14ac:dyDescent="0.25">
      <c r="A3035" t="str">
        <f t="shared" si="47"/>
        <v>VN174A3502</v>
      </c>
      <c r="B3035" s="17" t="s">
        <v>33</v>
      </c>
      <c r="C3035" s="16" t="s">
        <v>34</v>
      </c>
      <c r="D3035" t="s">
        <v>35</v>
      </c>
      <c r="E3035" s="16" t="s">
        <v>376</v>
      </c>
      <c r="F3035">
        <v>2</v>
      </c>
      <c r="G3035" s="20">
        <v>7.083333333333333</v>
      </c>
      <c r="H3035" s="21">
        <v>2</v>
      </c>
      <c r="I3035" s="19">
        <v>8.4166666666666661</v>
      </c>
      <c r="J3035" t="s">
        <v>582</v>
      </c>
      <c r="K3035" s="18">
        <v>355.1</v>
      </c>
      <c r="L3035" s="18">
        <v>303.41000000000003</v>
      </c>
      <c r="M3035" s="18"/>
      <c r="N3035" s="18"/>
    </row>
    <row r="3036" spans="1:14" ht="15" x14ac:dyDescent="0.25">
      <c r="A3036" t="str">
        <f t="shared" si="47"/>
        <v>VN174A3503</v>
      </c>
      <c r="B3036" s="17" t="s">
        <v>33</v>
      </c>
      <c r="C3036" s="16" t="s">
        <v>34</v>
      </c>
      <c r="D3036" t="s">
        <v>35</v>
      </c>
      <c r="E3036" s="16" t="s">
        <v>376</v>
      </c>
      <c r="F3036">
        <v>3</v>
      </c>
      <c r="G3036" s="20">
        <v>7</v>
      </c>
      <c r="H3036" s="21">
        <v>3</v>
      </c>
      <c r="I3036" s="19">
        <v>8.3333333333333339</v>
      </c>
      <c r="J3036" t="s">
        <v>582</v>
      </c>
      <c r="K3036" s="18">
        <v>355.1</v>
      </c>
      <c r="L3036" s="18">
        <v>303.41000000000003</v>
      </c>
      <c r="M3036" s="18"/>
      <c r="N3036" s="18"/>
    </row>
    <row r="3037" spans="1:14" ht="15" x14ac:dyDescent="0.25">
      <c r="A3037" t="str">
        <f t="shared" si="47"/>
        <v>VN174A3504</v>
      </c>
      <c r="B3037" s="17" t="s">
        <v>33</v>
      </c>
      <c r="C3037" s="16" t="s">
        <v>34</v>
      </c>
      <c r="D3037" t="s">
        <v>35</v>
      </c>
      <c r="E3037" s="16" t="s">
        <v>376</v>
      </c>
      <c r="F3037">
        <v>4</v>
      </c>
      <c r="G3037" s="20">
        <v>7</v>
      </c>
      <c r="H3037" s="21">
        <v>4</v>
      </c>
      <c r="I3037" s="19">
        <v>8.3333333333333339</v>
      </c>
      <c r="J3037" t="s">
        <v>582</v>
      </c>
      <c r="K3037" s="18">
        <v>355.1</v>
      </c>
      <c r="L3037" s="18">
        <v>303.41000000000003</v>
      </c>
      <c r="M3037" s="18"/>
      <c r="N3037" s="18"/>
    </row>
    <row r="3038" spans="1:14" ht="15" x14ac:dyDescent="0.25">
      <c r="A3038" t="str">
        <f t="shared" si="47"/>
        <v>VN174A3505</v>
      </c>
      <c r="B3038" s="17" t="s">
        <v>33</v>
      </c>
      <c r="C3038" s="16" t="s">
        <v>34</v>
      </c>
      <c r="D3038" t="s">
        <v>35</v>
      </c>
      <c r="E3038" s="16" t="s">
        <v>376</v>
      </c>
      <c r="F3038">
        <v>5</v>
      </c>
      <c r="G3038" s="20">
        <v>7</v>
      </c>
      <c r="H3038" s="21">
        <v>5</v>
      </c>
      <c r="I3038" s="19">
        <v>8.3333333333333339</v>
      </c>
      <c r="J3038" t="s">
        <v>582</v>
      </c>
      <c r="K3038" s="18">
        <v>355.1</v>
      </c>
      <c r="L3038" s="18">
        <v>303.41000000000003</v>
      </c>
      <c r="M3038" s="18"/>
      <c r="N3038" s="18"/>
    </row>
    <row r="3039" spans="1:14" ht="15" x14ac:dyDescent="0.25">
      <c r="A3039" t="str">
        <f t="shared" si="47"/>
        <v>VN174A3506</v>
      </c>
      <c r="B3039" s="17" t="s">
        <v>33</v>
      </c>
      <c r="C3039" s="16" t="s">
        <v>34</v>
      </c>
      <c r="D3039" t="s">
        <v>35</v>
      </c>
      <c r="E3039" s="16" t="s">
        <v>376</v>
      </c>
      <c r="F3039">
        <v>6</v>
      </c>
      <c r="G3039" s="20">
        <v>7</v>
      </c>
      <c r="H3039" s="21">
        <v>6</v>
      </c>
      <c r="I3039" s="19">
        <v>8.3333333333333339</v>
      </c>
      <c r="J3039" t="s">
        <v>582</v>
      </c>
      <c r="K3039" s="18">
        <v>355.1</v>
      </c>
      <c r="L3039" s="18">
        <v>303.41000000000003</v>
      </c>
      <c r="M3039" s="18"/>
      <c r="N3039" s="18"/>
    </row>
    <row r="3040" spans="1:14" ht="15" x14ac:dyDescent="0.25">
      <c r="A3040" t="str">
        <f t="shared" si="47"/>
        <v>VN174A3507</v>
      </c>
      <c r="B3040" s="17" t="s">
        <v>33</v>
      </c>
      <c r="C3040" s="16" t="s">
        <v>34</v>
      </c>
      <c r="D3040" t="s">
        <v>35</v>
      </c>
      <c r="E3040" s="16" t="s">
        <v>376</v>
      </c>
      <c r="F3040">
        <v>7</v>
      </c>
      <c r="G3040" s="20">
        <v>7</v>
      </c>
      <c r="H3040" s="21">
        <v>7</v>
      </c>
      <c r="I3040" s="19">
        <v>8.3333333333333339</v>
      </c>
      <c r="J3040" t="s">
        <v>582</v>
      </c>
      <c r="K3040" s="18">
        <v>355.1</v>
      </c>
      <c r="L3040" s="18">
        <v>303.41000000000003</v>
      </c>
      <c r="M3040" s="18"/>
      <c r="N3040" s="18"/>
    </row>
    <row r="3041" spans="1:14" ht="15" x14ac:dyDescent="0.25">
      <c r="A3041" t="str">
        <f t="shared" si="47"/>
        <v>VN176A3501</v>
      </c>
      <c r="B3041" s="17" t="s">
        <v>33</v>
      </c>
      <c r="C3041" s="16" t="s">
        <v>34</v>
      </c>
      <c r="D3041" t="s">
        <v>35</v>
      </c>
      <c r="E3041" s="16" t="s">
        <v>408</v>
      </c>
      <c r="F3041">
        <v>1</v>
      </c>
      <c r="G3041" s="20">
        <v>8</v>
      </c>
      <c r="H3041" s="21">
        <v>1</v>
      </c>
      <c r="I3041" s="19">
        <v>9.3333333333333339</v>
      </c>
      <c r="J3041" t="s">
        <v>582</v>
      </c>
      <c r="K3041" s="18">
        <v>355.1</v>
      </c>
      <c r="L3041" s="18">
        <v>303.41000000000003</v>
      </c>
      <c r="M3041" s="18"/>
      <c r="N3041" s="18"/>
    </row>
    <row r="3042" spans="1:14" ht="15" x14ac:dyDescent="0.25">
      <c r="A3042" t="str">
        <f t="shared" si="47"/>
        <v>VN176A3502</v>
      </c>
      <c r="B3042" s="17" t="s">
        <v>33</v>
      </c>
      <c r="C3042" s="16" t="s">
        <v>34</v>
      </c>
      <c r="D3042" t="s">
        <v>35</v>
      </c>
      <c r="E3042" s="16" t="s">
        <v>408</v>
      </c>
      <c r="F3042">
        <v>2</v>
      </c>
      <c r="G3042" s="20">
        <v>8</v>
      </c>
      <c r="H3042" s="21">
        <v>2</v>
      </c>
      <c r="I3042" s="19">
        <v>9.3333333333333339</v>
      </c>
      <c r="J3042" t="s">
        <v>582</v>
      </c>
      <c r="K3042" s="18">
        <v>355.1</v>
      </c>
      <c r="L3042" s="18">
        <v>303.41000000000003</v>
      </c>
      <c r="M3042" s="18"/>
      <c r="N3042" s="18"/>
    </row>
    <row r="3043" spans="1:14" ht="15" x14ac:dyDescent="0.25">
      <c r="A3043" t="str">
        <f t="shared" si="47"/>
        <v>VN176A3503</v>
      </c>
      <c r="B3043" s="17" t="s">
        <v>33</v>
      </c>
      <c r="C3043" s="16" t="s">
        <v>34</v>
      </c>
      <c r="D3043" t="s">
        <v>35</v>
      </c>
      <c r="E3043" s="16" t="s">
        <v>408</v>
      </c>
      <c r="F3043">
        <v>3</v>
      </c>
      <c r="G3043" s="20">
        <v>8</v>
      </c>
      <c r="H3043" s="21">
        <v>3</v>
      </c>
      <c r="I3043" s="19">
        <v>9.3333333333333339</v>
      </c>
      <c r="J3043" t="s">
        <v>582</v>
      </c>
      <c r="K3043" s="18">
        <v>355.1</v>
      </c>
      <c r="L3043" s="18">
        <v>303.41000000000003</v>
      </c>
      <c r="M3043" s="18"/>
      <c r="N3043" s="18"/>
    </row>
    <row r="3044" spans="1:14" ht="15" x14ac:dyDescent="0.25">
      <c r="A3044" t="str">
        <f t="shared" si="47"/>
        <v>VN176A3504</v>
      </c>
      <c r="B3044" s="17" t="s">
        <v>33</v>
      </c>
      <c r="C3044" s="16" t="s">
        <v>34</v>
      </c>
      <c r="D3044" t="s">
        <v>35</v>
      </c>
      <c r="E3044" s="16" t="s">
        <v>408</v>
      </c>
      <c r="F3044">
        <v>4</v>
      </c>
      <c r="G3044" s="20">
        <v>8</v>
      </c>
      <c r="H3044" s="21">
        <v>4</v>
      </c>
      <c r="I3044" s="19">
        <v>9.3333333333333339</v>
      </c>
      <c r="J3044" t="s">
        <v>582</v>
      </c>
      <c r="K3044" s="18">
        <v>355.1</v>
      </c>
      <c r="L3044" s="18">
        <v>303.41000000000003</v>
      </c>
      <c r="M3044" s="18"/>
      <c r="N3044" s="18"/>
    </row>
    <row r="3045" spans="1:14" ht="15" x14ac:dyDescent="0.25">
      <c r="A3045" t="str">
        <f t="shared" si="47"/>
        <v>VN176A3505</v>
      </c>
      <c r="B3045" s="17" t="s">
        <v>33</v>
      </c>
      <c r="C3045" s="16" t="s">
        <v>34</v>
      </c>
      <c r="D3045" t="s">
        <v>35</v>
      </c>
      <c r="E3045" s="16" t="s">
        <v>408</v>
      </c>
      <c r="F3045">
        <v>5</v>
      </c>
      <c r="G3045" s="20">
        <v>8</v>
      </c>
      <c r="H3045" s="21">
        <v>5</v>
      </c>
      <c r="I3045" s="19">
        <v>9.3333333333333339</v>
      </c>
      <c r="J3045" t="s">
        <v>582</v>
      </c>
      <c r="K3045" s="18">
        <v>355.1</v>
      </c>
      <c r="L3045" s="18">
        <v>303.41000000000003</v>
      </c>
      <c r="M3045" s="18"/>
      <c r="N3045" s="18"/>
    </row>
    <row r="3046" spans="1:14" ht="15" x14ac:dyDescent="0.25">
      <c r="A3046" t="str">
        <f t="shared" si="47"/>
        <v>VN176A3506</v>
      </c>
      <c r="B3046" s="17" t="s">
        <v>33</v>
      </c>
      <c r="C3046" s="16" t="s">
        <v>34</v>
      </c>
      <c r="D3046" t="s">
        <v>35</v>
      </c>
      <c r="E3046" s="16" t="s">
        <v>408</v>
      </c>
      <c r="F3046">
        <v>6</v>
      </c>
      <c r="G3046" s="20">
        <v>8.5</v>
      </c>
      <c r="H3046" s="21">
        <v>6</v>
      </c>
      <c r="I3046" s="19">
        <v>9.8333333333333339</v>
      </c>
      <c r="J3046" t="s">
        <v>582</v>
      </c>
      <c r="K3046" s="18">
        <v>355.1</v>
      </c>
      <c r="L3046" s="18">
        <v>303.41000000000003</v>
      </c>
      <c r="M3046" s="18"/>
      <c r="N3046" s="18"/>
    </row>
    <row r="3047" spans="1:14" ht="15" x14ac:dyDescent="0.25">
      <c r="A3047" t="str">
        <f t="shared" si="47"/>
        <v>VN176A3507</v>
      </c>
      <c r="B3047" s="17" t="s">
        <v>33</v>
      </c>
      <c r="C3047" s="16" t="s">
        <v>34</v>
      </c>
      <c r="D3047" t="s">
        <v>35</v>
      </c>
      <c r="E3047" s="16" t="s">
        <v>408</v>
      </c>
      <c r="F3047">
        <v>7</v>
      </c>
      <c r="G3047" s="20">
        <v>8</v>
      </c>
      <c r="H3047" s="21">
        <v>7</v>
      </c>
      <c r="I3047" s="19">
        <v>9.3333333333333339</v>
      </c>
      <c r="J3047" t="s">
        <v>582</v>
      </c>
      <c r="K3047" s="18">
        <v>355.1</v>
      </c>
      <c r="L3047" s="18">
        <v>303.41000000000003</v>
      </c>
      <c r="M3047" s="18"/>
      <c r="N3047" s="18"/>
    </row>
    <row r="3048" spans="1:14" ht="15" x14ac:dyDescent="0.25">
      <c r="A3048" t="str">
        <f t="shared" si="47"/>
        <v>VN184A3501</v>
      </c>
      <c r="B3048" s="17" t="s">
        <v>33</v>
      </c>
      <c r="C3048" s="16" t="s">
        <v>34</v>
      </c>
      <c r="D3048" t="s">
        <v>35</v>
      </c>
      <c r="E3048" s="16" t="s">
        <v>524</v>
      </c>
      <c r="F3048">
        <v>1</v>
      </c>
      <c r="G3048" s="20">
        <v>9</v>
      </c>
      <c r="H3048" s="21">
        <v>1</v>
      </c>
      <c r="I3048" s="19">
        <v>10.333333333333334</v>
      </c>
      <c r="J3048" t="s">
        <v>582</v>
      </c>
      <c r="K3048" s="18">
        <v>355.1</v>
      </c>
      <c r="L3048" s="18">
        <v>303.41000000000003</v>
      </c>
      <c r="M3048" s="18"/>
      <c r="N3048" s="18"/>
    </row>
    <row r="3049" spans="1:14" ht="15" x14ac:dyDescent="0.25">
      <c r="A3049" t="str">
        <f t="shared" si="47"/>
        <v>VN184A3502</v>
      </c>
      <c r="B3049" s="17" t="s">
        <v>33</v>
      </c>
      <c r="C3049" s="16" t="s">
        <v>34</v>
      </c>
      <c r="D3049" t="s">
        <v>35</v>
      </c>
      <c r="E3049" s="16" t="s">
        <v>524</v>
      </c>
      <c r="F3049">
        <v>2</v>
      </c>
      <c r="G3049" s="20">
        <v>9</v>
      </c>
      <c r="H3049" s="21">
        <v>2</v>
      </c>
      <c r="I3049" s="19">
        <v>10.333333333333334</v>
      </c>
      <c r="J3049" t="s">
        <v>582</v>
      </c>
      <c r="K3049" s="18">
        <v>355.1</v>
      </c>
      <c r="L3049" s="18">
        <v>303.41000000000003</v>
      </c>
      <c r="M3049" s="18"/>
      <c r="N3049" s="18"/>
    </row>
    <row r="3050" spans="1:14" ht="15" x14ac:dyDescent="0.25">
      <c r="A3050" t="str">
        <f t="shared" si="47"/>
        <v>VN184A3503</v>
      </c>
      <c r="B3050" s="17" t="s">
        <v>33</v>
      </c>
      <c r="C3050" s="16" t="s">
        <v>34</v>
      </c>
      <c r="D3050" t="s">
        <v>35</v>
      </c>
      <c r="E3050" s="16" t="s">
        <v>524</v>
      </c>
      <c r="F3050">
        <v>3</v>
      </c>
      <c r="G3050" s="20">
        <v>9.4166666666666661</v>
      </c>
      <c r="H3050" s="21">
        <v>3</v>
      </c>
      <c r="I3050" s="19">
        <v>10.75</v>
      </c>
      <c r="J3050" t="s">
        <v>582</v>
      </c>
      <c r="K3050" s="18">
        <v>355.1</v>
      </c>
      <c r="L3050" s="18">
        <v>303.41000000000003</v>
      </c>
      <c r="M3050" s="18"/>
      <c r="N3050" s="18"/>
    </row>
    <row r="3051" spans="1:14" ht="15" x14ac:dyDescent="0.25">
      <c r="A3051" t="str">
        <f t="shared" si="47"/>
        <v>VN184A3504</v>
      </c>
      <c r="B3051" s="17" t="s">
        <v>33</v>
      </c>
      <c r="C3051" s="16" t="s">
        <v>34</v>
      </c>
      <c r="D3051" t="s">
        <v>35</v>
      </c>
      <c r="E3051" s="16" t="s">
        <v>524</v>
      </c>
      <c r="F3051">
        <v>4</v>
      </c>
      <c r="G3051" s="20">
        <v>9.1666666666666661</v>
      </c>
      <c r="H3051" s="21">
        <v>4</v>
      </c>
      <c r="I3051" s="19">
        <v>10.5</v>
      </c>
      <c r="J3051" t="s">
        <v>582</v>
      </c>
      <c r="K3051" s="18">
        <v>355.1</v>
      </c>
      <c r="L3051" s="18">
        <v>303.41000000000003</v>
      </c>
      <c r="M3051" s="18"/>
      <c r="N3051" s="18"/>
    </row>
    <row r="3052" spans="1:14" ht="15" x14ac:dyDescent="0.25">
      <c r="A3052" t="str">
        <f t="shared" si="47"/>
        <v>VN184A3505</v>
      </c>
      <c r="B3052" s="17" t="s">
        <v>33</v>
      </c>
      <c r="C3052" s="16" t="s">
        <v>34</v>
      </c>
      <c r="D3052" t="s">
        <v>35</v>
      </c>
      <c r="E3052" s="16" t="s">
        <v>524</v>
      </c>
      <c r="F3052">
        <v>5</v>
      </c>
      <c r="G3052" s="20">
        <v>9.1666666666666661</v>
      </c>
      <c r="H3052" s="21">
        <v>5</v>
      </c>
      <c r="I3052" s="19">
        <v>10.5</v>
      </c>
      <c r="J3052" t="s">
        <v>582</v>
      </c>
      <c r="K3052" s="18">
        <v>355.1</v>
      </c>
      <c r="L3052" s="18">
        <v>303.41000000000003</v>
      </c>
      <c r="M3052" s="18"/>
      <c r="N3052" s="18"/>
    </row>
    <row r="3053" spans="1:14" ht="15" x14ac:dyDescent="0.25">
      <c r="A3053" t="str">
        <f t="shared" si="47"/>
        <v>VN184A3506</v>
      </c>
      <c r="B3053" s="17" t="s">
        <v>33</v>
      </c>
      <c r="C3053" s="16" t="s">
        <v>34</v>
      </c>
      <c r="D3053" t="s">
        <v>35</v>
      </c>
      <c r="E3053" s="16" t="s">
        <v>524</v>
      </c>
      <c r="F3053">
        <v>6</v>
      </c>
      <c r="G3053" s="20">
        <v>9</v>
      </c>
      <c r="H3053" s="21">
        <v>6</v>
      </c>
      <c r="I3053" s="19">
        <v>10.333333333333334</v>
      </c>
      <c r="J3053" t="s">
        <v>582</v>
      </c>
      <c r="K3053" s="18">
        <v>355.1</v>
      </c>
      <c r="L3053" s="18">
        <v>303.41000000000003</v>
      </c>
      <c r="M3053" s="18"/>
      <c r="N3053" s="18"/>
    </row>
    <row r="3054" spans="1:14" ht="15" x14ac:dyDescent="0.25">
      <c r="A3054" t="str">
        <f t="shared" si="47"/>
        <v>VN184A3507</v>
      </c>
      <c r="B3054" s="17" t="s">
        <v>33</v>
      </c>
      <c r="C3054" s="16" t="s">
        <v>34</v>
      </c>
      <c r="D3054" t="s">
        <v>35</v>
      </c>
      <c r="E3054" s="16" t="s">
        <v>524</v>
      </c>
      <c r="F3054">
        <v>7</v>
      </c>
      <c r="G3054" s="20">
        <v>9.1666666666666661</v>
      </c>
      <c r="H3054" s="21">
        <v>7</v>
      </c>
      <c r="I3054" s="19">
        <v>10.5</v>
      </c>
      <c r="J3054" t="s">
        <v>582</v>
      </c>
      <c r="K3054" s="18">
        <v>355.1</v>
      </c>
      <c r="L3054" s="18">
        <v>303.41000000000003</v>
      </c>
      <c r="M3054" s="18"/>
      <c r="N3054" s="18"/>
    </row>
    <row r="3055" spans="1:14" ht="15" x14ac:dyDescent="0.25">
      <c r="A3055" t="str">
        <f t="shared" si="47"/>
        <v>VN186A3501</v>
      </c>
      <c r="B3055" s="17" t="s">
        <v>33</v>
      </c>
      <c r="C3055" s="16" t="s">
        <v>34</v>
      </c>
      <c r="D3055" t="s">
        <v>35</v>
      </c>
      <c r="E3055" s="16" t="s">
        <v>214</v>
      </c>
      <c r="F3055">
        <v>1</v>
      </c>
      <c r="G3055" s="20">
        <v>10.416666666666666</v>
      </c>
      <c r="H3055" s="21">
        <v>1</v>
      </c>
      <c r="I3055" s="19">
        <v>11.75</v>
      </c>
      <c r="J3055" t="s">
        <v>582</v>
      </c>
      <c r="K3055" s="18">
        <v>355.1</v>
      </c>
      <c r="L3055" s="18">
        <v>303.41000000000003</v>
      </c>
      <c r="M3055" s="18"/>
      <c r="N3055" s="18"/>
    </row>
    <row r="3056" spans="1:14" ht="15" x14ac:dyDescent="0.25">
      <c r="A3056" t="str">
        <f t="shared" si="47"/>
        <v>VN186A3502</v>
      </c>
      <c r="B3056" s="17" t="s">
        <v>33</v>
      </c>
      <c r="C3056" s="16" t="s">
        <v>34</v>
      </c>
      <c r="D3056" t="s">
        <v>35</v>
      </c>
      <c r="E3056" s="16" t="s">
        <v>214</v>
      </c>
      <c r="F3056">
        <v>2</v>
      </c>
      <c r="G3056" s="20">
        <v>10</v>
      </c>
      <c r="H3056" s="21">
        <v>2</v>
      </c>
      <c r="I3056" s="19">
        <v>11.333333333333334</v>
      </c>
      <c r="J3056" t="s">
        <v>582</v>
      </c>
      <c r="K3056" s="18">
        <v>355.1</v>
      </c>
      <c r="L3056" s="18">
        <v>303.41000000000003</v>
      </c>
      <c r="M3056" s="18"/>
      <c r="N3056" s="18"/>
    </row>
    <row r="3057" spans="1:14" ht="15" x14ac:dyDescent="0.25">
      <c r="A3057" t="str">
        <f t="shared" si="47"/>
        <v>VN186A3503</v>
      </c>
      <c r="B3057" s="17" t="s">
        <v>33</v>
      </c>
      <c r="C3057" s="16" t="s">
        <v>34</v>
      </c>
      <c r="D3057" t="s">
        <v>35</v>
      </c>
      <c r="E3057" s="16" t="s">
        <v>214</v>
      </c>
      <c r="F3057">
        <v>3</v>
      </c>
      <c r="G3057" s="20">
        <v>10</v>
      </c>
      <c r="H3057" s="21">
        <v>3</v>
      </c>
      <c r="I3057" s="19">
        <v>11.333333333333334</v>
      </c>
      <c r="J3057" t="s">
        <v>582</v>
      </c>
      <c r="K3057" s="18">
        <v>355.1</v>
      </c>
      <c r="L3057" s="18">
        <v>303.41000000000003</v>
      </c>
      <c r="M3057" s="18"/>
      <c r="N3057" s="18"/>
    </row>
    <row r="3058" spans="1:14" ht="15" x14ac:dyDescent="0.25">
      <c r="A3058" t="str">
        <f t="shared" si="47"/>
        <v>VN186A3504</v>
      </c>
      <c r="B3058" s="17" t="s">
        <v>33</v>
      </c>
      <c r="C3058" s="16" t="s">
        <v>34</v>
      </c>
      <c r="D3058" t="s">
        <v>35</v>
      </c>
      <c r="E3058" s="16" t="s">
        <v>214</v>
      </c>
      <c r="F3058">
        <v>4</v>
      </c>
      <c r="G3058" s="20">
        <v>10.083333333333334</v>
      </c>
      <c r="H3058" s="21">
        <v>4</v>
      </c>
      <c r="I3058" s="19">
        <v>11.416666666666666</v>
      </c>
      <c r="J3058" t="s">
        <v>582</v>
      </c>
      <c r="K3058" s="18">
        <v>355.1</v>
      </c>
      <c r="L3058" s="18">
        <v>303.41000000000003</v>
      </c>
      <c r="M3058" s="18"/>
      <c r="N3058" s="18"/>
    </row>
    <row r="3059" spans="1:14" ht="15" x14ac:dyDescent="0.25">
      <c r="A3059" t="str">
        <f t="shared" si="47"/>
        <v>VN186A3505</v>
      </c>
      <c r="B3059" s="17" t="s">
        <v>33</v>
      </c>
      <c r="C3059" s="16" t="s">
        <v>34</v>
      </c>
      <c r="D3059" t="s">
        <v>35</v>
      </c>
      <c r="E3059" s="16" t="s">
        <v>214</v>
      </c>
      <c r="F3059">
        <v>5</v>
      </c>
      <c r="G3059" s="20">
        <v>10</v>
      </c>
      <c r="H3059" s="21">
        <v>5</v>
      </c>
      <c r="I3059" s="19">
        <v>11.333333333333334</v>
      </c>
      <c r="J3059" t="s">
        <v>582</v>
      </c>
      <c r="K3059" s="18">
        <v>355.1</v>
      </c>
      <c r="L3059" s="18">
        <v>303.41000000000003</v>
      </c>
      <c r="M3059" s="18"/>
      <c r="N3059" s="18"/>
    </row>
    <row r="3060" spans="1:14" ht="15" x14ac:dyDescent="0.25">
      <c r="A3060" t="str">
        <f t="shared" si="47"/>
        <v>VN186A3506</v>
      </c>
      <c r="B3060" s="17" t="s">
        <v>33</v>
      </c>
      <c r="C3060" s="16" t="s">
        <v>34</v>
      </c>
      <c r="D3060" t="s">
        <v>35</v>
      </c>
      <c r="E3060" s="16" t="s">
        <v>214</v>
      </c>
      <c r="F3060">
        <v>6</v>
      </c>
      <c r="G3060" s="20">
        <v>10</v>
      </c>
      <c r="H3060" s="21">
        <v>6</v>
      </c>
      <c r="I3060" s="19">
        <v>11.333333333333334</v>
      </c>
      <c r="J3060" t="s">
        <v>582</v>
      </c>
      <c r="K3060" s="18">
        <v>355.1</v>
      </c>
      <c r="L3060" s="18">
        <v>303.41000000000003</v>
      </c>
      <c r="M3060" s="18"/>
      <c r="N3060" s="18"/>
    </row>
    <row r="3061" spans="1:14" ht="15" x14ac:dyDescent="0.25">
      <c r="A3061" t="str">
        <f t="shared" si="47"/>
        <v>VN186A3507</v>
      </c>
      <c r="B3061" s="17" t="s">
        <v>33</v>
      </c>
      <c r="C3061" s="16" t="s">
        <v>34</v>
      </c>
      <c r="D3061" t="s">
        <v>35</v>
      </c>
      <c r="E3061" s="16" t="s">
        <v>214</v>
      </c>
      <c r="F3061">
        <v>7</v>
      </c>
      <c r="G3061" s="20">
        <v>10</v>
      </c>
      <c r="H3061" s="21">
        <v>7</v>
      </c>
      <c r="I3061" s="19">
        <v>11.333333333333334</v>
      </c>
      <c r="J3061" t="s">
        <v>582</v>
      </c>
      <c r="K3061" s="18">
        <v>355.1</v>
      </c>
      <c r="L3061" s="18">
        <v>303.41000000000003</v>
      </c>
      <c r="M3061" s="18"/>
      <c r="N3061" s="18"/>
    </row>
    <row r="3062" spans="1:14" ht="15" x14ac:dyDescent="0.25">
      <c r="A3062" t="str">
        <f t="shared" si="47"/>
        <v>VN188A3501</v>
      </c>
      <c r="B3062" s="17" t="s">
        <v>33</v>
      </c>
      <c r="C3062" s="16" t="s">
        <v>34</v>
      </c>
      <c r="D3062" t="s">
        <v>35</v>
      </c>
      <c r="E3062" s="16" t="s">
        <v>138</v>
      </c>
      <c r="F3062">
        <v>1</v>
      </c>
      <c r="G3062" s="20">
        <v>11.166666666666666</v>
      </c>
      <c r="H3062" s="21">
        <v>1</v>
      </c>
      <c r="I3062" s="19">
        <v>12.5</v>
      </c>
      <c r="J3062" t="s">
        <v>582</v>
      </c>
      <c r="K3062" s="18">
        <v>355.1</v>
      </c>
      <c r="L3062" s="18">
        <v>303.41000000000003</v>
      </c>
      <c r="M3062" s="18"/>
      <c r="N3062" s="18"/>
    </row>
    <row r="3063" spans="1:14" ht="15" x14ac:dyDescent="0.25">
      <c r="A3063" t="str">
        <f t="shared" si="47"/>
        <v>VN188A3502</v>
      </c>
      <c r="B3063" s="17" t="s">
        <v>33</v>
      </c>
      <c r="C3063" s="16" t="s">
        <v>34</v>
      </c>
      <c r="D3063" t="s">
        <v>35</v>
      </c>
      <c r="E3063" s="16" t="s">
        <v>138</v>
      </c>
      <c r="F3063">
        <v>2</v>
      </c>
      <c r="G3063" s="20">
        <v>11.416666666666666</v>
      </c>
      <c r="H3063" s="21">
        <v>2</v>
      </c>
      <c r="I3063" s="19">
        <v>12.75</v>
      </c>
      <c r="J3063" t="s">
        <v>582</v>
      </c>
      <c r="K3063" s="18">
        <v>355.1</v>
      </c>
      <c r="L3063" s="18">
        <v>303.41000000000003</v>
      </c>
      <c r="M3063" s="18"/>
      <c r="N3063" s="18"/>
    </row>
    <row r="3064" spans="1:14" ht="15" x14ac:dyDescent="0.25">
      <c r="A3064" t="str">
        <f t="shared" si="47"/>
        <v>VN188A3503</v>
      </c>
      <c r="B3064" s="17" t="s">
        <v>33</v>
      </c>
      <c r="C3064" s="16" t="s">
        <v>34</v>
      </c>
      <c r="D3064" t="s">
        <v>35</v>
      </c>
      <c r="E3064" s="16" t="s">
        <v>138</v>
      </c>
      <c r="F3064">
        <v>3</v>
      </c>
      <c r="G3064" s="20">
        <v>11</v>
      </c>
      <c r="H3064" s="21">
        <v>3</v>
      </c>
      <c r="I3064" s="19">
        <v>12.333333333333334</v>
      </c>
      <c r="J3064" t="s">
        <v>582</v>
      </c>
      <c r="K3064" s="18">
        <v>355.1</v>
      </c>
      <c r="L3064" s="18">
        <v>303.41000000000003</v>
      </c>
      <c r="M3064" s="18"/>
      <c r="N3064" s="18"/>
    </row>
    <row r="3065" spans="1:14" ht="15" x14ac:dyDescent="0.25">
      <c r="A3065" t="str">
        <f t="shared" si="47"/>
        <v>VN188A3504</v>
      </c>
      <c r="B3065" s="17" t="s">
        <v>33</v>
      </c>
      <c r="C3065" s="16" t="s">
        <v>34</v>
      </c>
      <c r="D3065" t="s">
        <v>35</v>
      </c>
      <c r="E3065" s="16" t="s">
        <v>138</v>
      </c>
      <c r="F3065">
        <v>4</v>
      </c>
      <c r="G3065" s="20">
        <v>11</v>
      </c>
      <c r="H3065" s="21">
        <v>4</v>
      </c>
      <c r="I3065" s="19">
        <v>12.333333333333334</v>
      </c>
      <c r="J3065" t="s">
        <v>582</v>
      </c>
      <c r="K3065" s="18">
        <v>355.1</v>
      </c>
      <c r="L3065" s="18">
        <v>303.41000000000003</v>
      </c>
      <c r="M3065" s="18"/>
      <c r="N3065" s="18"/>
    </row>
    <row r="3066" spans="1:14" ht="15" x14ac:dyDescent="0.25">
      <c r="A3066" t="str">
        <f t="shared" si="47"/>
        <v>VN188A3505</v>
      </c>
      <c r="B3066" s="17" t="s">
        <v>33</v>
      </c>
      <c r="C3066" s="16" t="s">
        <v>34</v>
      </c>
      <c r="D3066" t="s">
        <v>35</v>
      </c>
      <c r="E3066" s="16" t="s">
        <v>138</v>
      </c>
      <c r="F3066">
        <v>5</v>
      </c>
      <c r="G3066" s="20">
        <v>11</v>
      </c>
      <c r="H3066" s="21">
        <v>5</v>
      </c>
      <c r="I3066" s="19">
        <v>12.333333333333334</v>
      </c>
      <c r="J3066" t="s">
        <v>582</v>
      </c>
      <c r="K3066" s="18">
        <v>355.1</v>
      </c>
      <c r="L3066" s="18">
        <v>303.41000000000003</v>
      </c>
      <c r="M3066" s="18"/>
      <c r="N3066" s="18"/>
    </row>
    <row r="3067" spans="1:14" ht="15" x14ac:dyDescent="0.25">
      <c r="A3067" t="str">
        <f t="shared" si="47"/>
        <v>VN188A3506</v>
      </c>
      <c r="B3067" s="17" t="s">
        <v>33</v>
      </c>
      <c r="C3067" s="16" t="s">
        <v>34</v>
      </c>
      <c r="D3067" t="s">
        <v>35</v>
      </c>
      <c r="E3067" s="16" t="s">
        <v>138</v>
      </c>
      <c r="F3067">
        <v>6</v>
      </c>
      <c r="G3067" s="20">
        <v>11</v>
      </c>
      <c r="H3067" s="21">
        <v>6</v>
      </c>
      <c r="I3067" s="19">
        <v>12.333333333333334</v>
      </c>
      <c r="J3067" t="s">
        <v>582</v>
      </c>
      <c r="K3067" s="18">
        <v>355.1</v>
      </c>
      <c r="L3067" s="18">
        <v>303.41000000000003</v>
      </c>
      <c r="M3067" s="18"/>
      <c r="N3067" s="18"/>
    </row>
    <row r="3068" spans="1:14" ht="15" x14ac:dyDescent="0.25">
      <c r="A3068" t="str">
        <f t="shared" si="47"/>
        <v>VN188A3507</v>
      </c>
      <c r="B3068" s="17" t="s">
        <v>33</v>
      </c>
      <c r="C3068" s="16" t="s">
        <v>34</v>
      </c>
      <c r="D3068" t="s">
        <v>35</v>
      </c>
      <c r="E3068" s="16" t="s">
        <v>138</v>
      </c>
      <c r="F3068">
        <v>7</v>
      </c>
      <c r="G3068" s="20">
        <v>11.5</v>
      </c>
      <c r="H3068" s="21">
        <v>7</v>
      </c>
      <c r="I3068" s="19">
        <v>12.833333333333334</v>
      </c>
      <c r="J3068" t="s">
        <v>582</v>
      </c>
      <c r="K3068" s="18">
        <v>355.1</v>
      </c>
      <c r="L3068" s="18">
        <v>303.41000000000003</v>
      </c>
      <c r="M3068" s="18"/>
      <c r="N3068" s="18"/>
    </row>
    <row r="3069" spans="1:14" ht="15" x14ac:dyDescent="0.25">
      <c r="A3069" t="str">
        <f t="shared" si="47"/>
        <v>VN190A3501</v>
      </c>
      <c r="B3069" s="17" t="s">
        <v>33</v>
      </c>
      <c r="C3069" s="16" t="s">
        <v>34</v>
      </c>
      <c r="D3069" t="s">
        <v>35</v>
      </c>
      <c r="E3069" s="16" t="s">
        <v>409</v>
      </c>
      <c r="F3069">
        <v>1</v>
      </c>
      <c r="G3069" s="20">
        <v>12</v>
      </c>
      <c r="H3069" s="21">
        <v>1</v>
      </c>
      <c r="I3069" s="19">
        <v>13.416666666666666</v>
      </c>
      <c r="J3069" t="s">
        <v>582</v>
      </c>
      <c r="K3069" s="18">
        <v>355.1</v>
      </c>
      <c r="L3069" s="18">
        <v>303.41000000000003</v>
      </c>
      <c r="M3069" s="18"/>
      <c r="N3069" s="18"/>
    </row>
    <row r="3070" spans="1:14" ht="15" x14ac:dyDescent="0.25">
      <c r="A3070" t="str">
        <f t="shared" si="47"/>
        <v>VN190A3502</v>
      </c>
      <c r="B3070" s="17" t="s">
        <v>33</v>
      </c>
      <c r="C3070" s="16" t="s">
        <v>34</v>
      </c>
      <c r="D3070" t="s">
        <v>35</v>
      </c>
      <c r="E3070" s="16" t="s">
        <v>409</v>
      </c>
      <c r="F3070">
        <v>2</v>
      </c>
      <c r="G3070" s="20">
        <v>12</v>
      </c>
      <c r="H3070" s="21">
        <v>2</v>
      </c>
      <c r="I3070" s="19">
        <v>13.416666666666666</v>
      </c>
      <c r="J3070" t="s">
        <v>582</v>
      </c>
      <c r="K3070" s="18">
        <v>355.1</v>
      </c>
      <c r="L3070" s="18">
        <v>303.41000000000003</v>
      </c>
      <c r="M3070" s="18"/>
      <c r="N3070" s="18"/>
    </row>
    <row r="3071" spans="1:14" ht="15" x14ac:dyDescent="0.25">
      <c r="A3071" t="str">
        <f t="shared" si="47"/>
        <v>VN190A3503</v>
      </c>
      <c r="B3071" s="17" t="s">
        <v>33</v>
      </c>
      <c r="C3071" s="16" t="s">
        <v>34</v>
      </c>
      <c r="D3071" t="s">
        <v>35</v>
      </c>
      <c r="E3071" s="16" t="s">
        <v>409</v>
      </c>
      <c r="F3071">
        <v>3</v>
      </c>
      <c r="G3071" s="20">
        <v>12</v>
      </c>
      <c r="H3071" s="21">
        <v>3</v>
      </c>
      <c r="I3071" s="19">
        <v>13.416666666666666</v>
      </c>
      <c r="J3071" t="s">
        <v>582</v>
      </c>
      <c r="K3071" s="18">
        <v>355.1</v>
      </c>
      <c r="L3071" s="18">
        <v>303.41000000000003</v>
      </c>
      <c r="M3071" s="18"/>
      <c r="N3071" s="18"/>
    </row>
    <row r="3072" spans="1:14" ht="15" x14ac:dyDescent="0.25">
      <c r="A3072" t="str">
        <f t="shared" si="47"/>
        <v>VN190A3505</v>
      </c>
      <c r="B3072" s="17" t="s">
        <v>33</v>
      </c>
      <c r="C3072" s="16" t="s">
        <v>34</v>
      </c>
      <c r="D3072" t="s">
        <v>35</v>
      </c>
      <c r="E3072" s="16" t="s">
        <v>409</v>
      </c>
      <c r="F3072">
        <v>5</v>
      </c>
      <c r="G3072" s="20">
        <v>12.916666666666666</v>
      </c>
      <c r="H3072" s="21">
        <v>5</v>
      </c>
      <c r="I3072" s="19">
        <v>14.333333333333334</v>
      </c>
      <c r="J3072" t="s">
        <v>582</v>
      </c>
      <c r="K3072" s="18">
        <v>355.1</v>
      </c>
      <c r="L3072" s="18">
        <v>303.41000000000003</v>
      </c>
      <c r="M3072" s="18"/>
      <c r="N3072" s="18"/>
    </row>
    <row r="3073" spans="1:14" ht="15" x14ac:dyDescent="0.25">
      <c r="A3073" t="str">
        <f t="shared" si="47"/>
        <v>VN190A3506</v>
      </c>
      <c r="B3073" s="17" t="s">
        <v>33</v>
      </c>
      <c r="C3073" s="16" t="s">
        <v>34</v>
      </c>
      <c r="D3073" t="s">
        <v>35</v>
      </c>
      <c r="E3073" s="16" t="s">
        <v>409</v>
      </c>
      <c r="F3073">
        <v>6</v>
      </c>
      <c r="G3073" s="20">
        <v>12</v>
      </c>
      <c r="H3073" s="21">
        <v>6</v>
      </c>
      <c r="I3073" s="19">
        <v>13.416666666666666</v>
      </c>
      <c r="J3073" t="s">
        <v>582</v>
      </c>
      <c r="K3073" s="18">
        <v>355.1</v>
      </c>
      <c r="L3073" s="18">
        <v>303.41000000000003</v>
      </c>
      <c r="M3073" s="18"/>
      <c r="N3073" s="18"/>
    </row>
    <row r="3074" spans="1:14" ht="15" x14ac:dyDescent="0.25">
      <c r="A3074" t="str">
        <f t="shared" si="47"/>
        <v>VN190A3507</v>
      </c>
      <c r="B3074" s="17" t="s">
        <v>33</v>
      </c>
      <c r="C3074" s="16" t="s">
        <v>34</v>
      </c>
      <c r="D3074" t="s">
        <v>35</v>
      </c>
      <c r="E3074" s="16" t="s">
        <v>409</v>
      </c>
      <c r="F3074">
        <v>7</v>
      </c>
      <c r="G3074" s="20">
        <v>12</v>
      </c>
      <c r="H3074" s="21">
        <v>7</v>
      </c>
      <c r="I3074" s="19">
        <v>13.416666666666666</v>
      </c>
      <c r="J3074" t="s">
        <v>582</v>
      </c>
      <c r="K3074" s="18">
        <v>355.1</v>
      </c>
      <c r="L3074" s="18">
        <v>303.41000000000003</v>
      </c>
      <c r="M3074" s="18"/>
      <c r="N3074" s="18"/>
    </row>
    <row r="3075" spans="1:14" ht="15" x14ac:dyDescent="0.25">
      <c r="A3075" t="str">
        <f t="shared" ref="A3075:A3138" si="48">E3075&amp;J3075&amp;F3075</f>
        <v>VN194A3501</v>
      </c>
      <c r="B3075" s="17" t="s">
        <v>33</v>
      </c>
      <c r="C3075" s="16" t="s">
        <v>34</v>
      </c>
      <c r="D3075" t="s">
        <v>35</v>
      </c>
      <c r="E3075" s="16" t="s">
        <v>478</v>
      </c>
      <c r="F3075">
        <v>1</v>
      </c>
      <c r="G3075" s="20">
        <v>14.333333333333334</v>
      </c>
      <c r="H3075" s="21">
        <v>1</v>
      </c>
      <c r="I3075" s="19">
        <v>15.75</v>
      </c>
      <c r="J3075" t="s">
        <v>582</v>
      </c>
      <c r="K3075" s="18">
        <v>355.1</v>
      </c>
      <c r="L3075" s="18">
        <v>303.41000000000003</v>
      </c>
      <c r="M3075" s="18"/>
      <c r="N3075" s="18"/>
    </row>
    <row r="3076" spans="1:14" ht="15" x14ac:dyDescent="0.25">
      <c r="A3076" t="str">
        <f t="shared" si="48"/>
        <v>VN194A3502</v>
      </c>
      <c r="B3076" s="17" t="s">
        <v>33</v>
      </c>
      <c r="C3076" s="16" t="s">
        <v>34</v>
      </c>
      <c r="D3076" t="s">
        <v>35</v>
      </c>
      <c r="E3076" s="16" t="s">
        <v>478</v>
      </c>
      <c r="F3076">
        <v>2</v>
      </c>
      <c r="G3076" s="20">
        <v>13</v>
      </c>
      <c r="H3076" s="21">
        <v>2</v>
      </c>
      <c r="I3076" s="19">
        <v>14.416666666666666</v>
      </c>
      <c r="J3076" t="s">
        <v>582</v>
      </c>
      <c r="K3076" s="18">
        <v>355.1</v>
      </c>
      <c r="L3076" s="18">
        <v>303.41000000000003</v>
      </c>
      <c r="M3076" s="18"/>
      <c r="N3076" s="18"/>
    </row>
    <row r="3077" spans="1:14" ht="15" x14ac:dyDescent="0.25">
      <c r="A3077" t="str">
        <f t="shared" si="48"/>
        <v>VN194A3503</v>
      </c>
      <c r="B3077" s="17" t="s">
        <v>33</v>
      </c>
      <c r="C3077" s="16" t="s">
        <v>34</v>
      </c>
      <c r="D3077" t="s">
        <v>35</v>
      </c>
      <c r="E3077" s="16" t="s">
        <v>478</v>
      </c>
      <c r="F3077">
        <v>3</v>
      </c>
      <c r="G3077" s="20">
        <v>13.25</v>
      </c>
      <c r="H3077" s="21">
        <v>3</v>
      </c>
      <c r="I3077" s="19">
        <v>14.666666666666666</v>
      </c>
      <c r="J3077" t="s">
        <v>582</v>
      </c>
      <c r="K3077" s="18">
        <v>355.1</v>
      </c>
      <c r="L3077" s="18">
        <v>303.41000000000003</v>
      </c>
      <c r="M3077" s="18"/>
      <c r="N3077" s="18"/>
    </row>
    <row r="3078" spans="1:14" ht="15" x14ac:dyDescent="0.25">
      <c r="A3078" t="str">
        <f t="shared" si="48"/>
        <v>VN194A3504</v>
      </c>
      <c r="B3078" s="17" t="s">
        <v>33</v>
      </c>
      <c r="C3078" s="16" t="s">
        <v>34</v>
      </c>
      <c r="D3078" t="s">
        <v>35</v>
      </c>
      <c r="E3078" s="16" t="s">
        <v>478</v>
      </c>
      <c r="F3078">
        <v>4</v>
      </c>
      <c r="G3078" s="20">
        <v>13</v>
      </c>
      <c r="H3078" s="21">
        <v>4</v>
      </c>
      <c r="I3078" s="19">
        <v>14.416666666666666</v>
      </c>
      <c r="J3078" t="s">
        <v>582</v>
      </c>
      <c r="K3078" s="18">
        <v>355.1</v>
      </c>
      <c r="L3078" s="18">
        <v>303.41000000000003</v>
      </c>
      <c r="M3078" s="18"/>
      <c r="N3078" s="18"/>
    </row>
    <row r="3079" spans="1:14" ht="15" x14ac:dyDescent="0.25">
      <c r="A3079" t="str">
        <f t="shared" si="48"/>
        <v>VN194A3505</v>
      </c>
      <c r="B3079" s="17" t="s">
        <v>33</v>
      </c>
      <c r="C3079" s="16" t="s">
        <v>34</v>
      </c>
      <c r="D3079" t="s">
        <v>35</v>
      </c>
      <c r="E3079" s="16" t="s">
        <v>478</v>
      </c>
      <c r="F3079">
        <v>5</v>
      </c>
      <c r="G3079" s="20">
        <v>13.166666666666666</v>
      </c>
      <c r="H3079" s="21">
        <v>5</v>
      </c>
      <c r="I3079" s="19">
        <v>14.583333333333334</v>
      </c>
      <c r="J3079" t="s">
        <v>582</v>
      </c>
      <c r="K3079" s="18">
        <v>355.1</v>
      </c>
      <c r="L3079" s="18">
        <v>303.41000000000003</v>
      </c>
      <c r="M3079" s="18"/>
      <c r="N3079" s="18"/>
    </row>
    <row r="3080" spans="1:14" ht="15" x14ac:dyDescent="0.25">
      <c r="A3080" t="str">
        <f t="shared" si="48"/>
        <v>VN194A3506</v>
      </c>
      <c r="B3080" s="17" t="s">
        <v>33</v>
      </c>
      <c r="C3080" s="16" t="s">
        <v>34</v>
      </c>
      <c r="D3080" t="s">
        <v>35</v>
      </c>
      <c r="E3080" s="16" t="s">
        <v>478</v>
      </c>
      <c r="F3080">
        <v>6</v>
      </c>
      <c r="G3080" s="20">
        <v>13.833333333333334</v>
      </c>
      <c r="H3080" s="21">
        <v>6</v>
      </c>
      <c r="I3080" s="19">
        <v>15.25</v>
      </c>
      <c r="J3080" t="s">
        <v>582</v>
      </c>
      <c r="K3080" s="18">
        <v>355.1</v>
      </c>
      <c r="L3080" s="18">
        <v>303.41000000000003</v>
      </c>
      <c r="M3080" s="18"/>
      <c r="N3080" s="18"/>
    </row>
    <row r="3081" spans="1:14" ht="15" x14ac:dyDescent="0.25">
      <c r="A3081" t="str">
        <f t="shared" si="48"/>
        <v>VN194A3507</v>
      </c>
      <c r="B3081" s="17" t="s">
        <v>33</v>
      </c>
      <c r="C3081" s="16" t="s">
        <v>34</v>
      </c>
      <c r="D3081" t="s">
        <v>35</v>
      </c>
      <c r="E3081" s="16" t="s">
        <v>478</v>
      </c>
      <c r="F3081">
        <v>7</v>
      </c>
      <c r="G3081" s="20">
        <v>13.25</v>
      </c>
      <c r="H3081" s="21">
        <v>7</v>
      </c>
      <c r="I3081" s="19">
        <v>14.666666666666666</v>
      </c>
      <c r="J3081" t="s">
        <v>582</v>
      </c>
      <c r="K3081" s="18">
        <v>355.1</v>
      </c>
      <c r="L3081" s="18">
        <v>303.41000000000003</v>
      </c>
      <c r="M3081" s="18"/>
      <c r="N3081" s="18"/>
    </row>
    <row r="3082" spans="1:14" ht="15" x14ac:dyDescent="0.25">
      <c r="A3082" t="str">
        <f t="shared" si="48"/>
        <v>VN196A3501</v>
      </c>
      <c r="B3082" s="17" t="s">
        <v>33</v>
      </c>
      <c r="C3082" s="16" t="s">
        <v>34</v>
      </c>
      <c r="D3082" t="s">
        <v>35</v>
      </c>
      <c r="E3082" s="16" t="s">
        <v>332</v>
      </c>
      <c r="F3082">
        <v>1</v>
      </c>
      <c r="G3082" s="20">
        <v>14.5</v>
      </c>
      <c r="H3082" s="21">
        <v>1</v>
      </c>
      <c r="I3082" s="19">
        <v>15.833333333333334</v>
      </c>
      <c r="J3082" t="s">
        <v>582</v>
      </c>
      <c r="K3082" s="18">
        <v>355.1</v>
      </c>
      <c r="L3082" s="18">
        <v>303.41000000000003</v>
      </c>
      <c r="M3082" s="18"/>
      <c r="N3082" s="18"/>
    </row>
    <row r="3083" spans="1:14" ht="15" x14ac:dyDescent="0.25">
      <c r="A3083" t="str">
        <f t="shared" si="48"/>
        <v>VN196A3504</v>
      </c>
      <c r="B3083" s="17" t="s">
        <v>33</v>
      </c>
      <c r="C3083" s="16" t="s">
        <v>34</v>
      </c>
      <c r="D3083" t="s">
        <v>35</v>
      </c>
      <c r="E3083" s="16" t="s">
        <v>332</v>
      </c>
      <c r="F3083">
        <v>4</v>
      </c>
      <c r="G3083" s="20">
        <v>13.5</v>
      </c>
      <c r="H3083" s="21">
        <v>4</v>
      </c>
      <c r="I3083" s="19">
        <v>14.833333333333334</v>
      </c>
      <c r="J3083" t="s">
        <v>582</v>
      </c>
      <c r="K3083" s="18">
        <v>355.1</v>
      </c>
      <c r="L3083" s="18">
        <v>303.41000000000003</v>
      </c>
      <c r="M3083" s="18"/>
      <c r="N3083" s="18"/>
    </row>
    <row r="3084" spans="1:14" ht="15" x14ac:dyDescent="0.25">
      <c r="A3084" t="str">
        <f t="shared" si="48"/>
        <v>VN196A3505</v>
      </c>
      <c r="B3084" s="17" t="s">
        <v>33</v>
      </c>
      <c r="C3084" s="16" t="s">
        <v>34</v>
      </c>
      <c r="D3084" t="s">
        <v>35</v>
      </c>
      <c r="E3084" s="16" t="s">
        <v>332</v>
      </c>
      <c r="F3084">
        <v>5</v>
      </c>
      <c r="G3084" s="20">
        <v>14.333333333333334</v>
      </c>
      <c r="H3084" s="21">
        <v>5</v>
      </c>
      <c r="I3084" s="19">
        <v>15.666666666666666</v>
      </c>
      <c r="J3084" t="s">
        <v>582</v>
      </c>
      <c r="K3084" s="18">
        <v>355.1</v>
      </c>
      <c r="L3084" s="18">
        <v>303.41000000000003</v>
      </c>
      <c r="M3084" s="18"/>
      <c r="N3084" s="18"/>
    </row>
    <row r="3085" spans="1:14" ht="15" x14ac:dyDescent="0.25">
      <c r="A3085" t="str">
        <f t="shared" si="48"/>
        <v>VN196A3506</v>
      </c>
      <c r="B3085" s="17" t="s">
        <v>33</v>
      </c>
      <c r="C3085" s="16" t="s">
        <v>34</v>
      </c>
      <c r="D3085" t="s">
        <v>35</v>
      </c>
      <c r="E3085" s="16" t="s">
        <v>332</v>
      </c>
      <c r="F3085">
        <v>6</v>
      </c>
      <c r="G3085" s="20">
        <v>13.583333333333334</v>
      </c>
      <c r="H3085" s="21">
        <v>6</v>
      </c>
      <c r="I3085" s="19">
        <v>14.916666666666666</v>
      </c>
      <c r="J3085" t="s">
        <v>582</v>
      </c>
      <c r="K3085" s="18">
        <v>355.1</v>
      </c>
      <c r="L3085" s="18">
        <v>303.41000000000003</v>
      </c>
      <c r="M3085" s="18"/>
      <c r="N3085" s="18"/>
    </row>
    <row r="3086" spans="1:14" ht="15" x14ac:dyDescent="0.25">
      <c r="A3086" t="str">
        <f t="shared" si="48"/>
        <v>VN196A3507</v>
      </c>
      <c r="B3086" s="17" t="s">
        <v>33</v>
      </c>
      <c r="C3086" s="16" t="s">
        <v>34</v>
      </c>
      <c r="D3086" t="s">
        <v>35</v>
      </c>
      <c r="E3086" s="16" t="s">
        <v>332</v>
      </c>
      <c r="F3086">
        <v>7</v>
      </c>
      <c r="G3086" s="20">
        <v>14.083333333333334</v>
      </c>
      <c r="H3086" s="21">
        <v>7</v>
      </c>
      <c r="I3086" s="19">
        <v>15.416666666666666</v>
      </c>
      <c r="J3086" t="s">
        <v>582</v>
      </c>
      <c r="K3086" s="18">
        <v>355.1</v>
      </c>
      <c r="L3086" s="18">
        <v>303.41000000000003</v>
      </c>
      <c r="M3086" s="18"/>
      <c r="N3086" s="18"/>
    </row>
    <row r="3087" spans="1:14" ht="15" x14ac:dyDescent="0.25">
      <c r="A3087" t="str">
        <f t="shared" si="48"/>
        <v>VN198A3501</v>
      </c>
      <c r="B3087" s="17" t="s">
        <v>33</v>
      </c>
      <c r="C3087" s="16" t="s">
        <v>34</v>
      </c>
      <c r="D3087" t="s">
        <v>35</v>
      </c>
      <c r="E3087" s="16" t="s">
        <v>102</v>
      </c>
      <c r="F3087">
        <v>1</v>
      </c>
      <c r="G3087" s="20">
        <v>14</v>
      </c>
      <c r="H3087" s="21">
        <v>1</v>
      </c>
      <c r="I3087" s="19">
        <v>15.333333333333334</v>
      </c>
      <c r="J3087" t="s">
        <v>582</v>
      </c>
      <c r="K3087" s="18">
        <v>355.1</v>
      </c>
      <c r="L3087" s="18">
        <v>303.41000000000003</v>
      </c>
      <c r="M3087" s="18"/>
      <c r="N3087" s="18"/>
    </row>
    <row r="3088" spans="1:14" ht="15" x14ac:dyDescent="0.25">
      <c r="A3088" t="str">
        <f t="shared" si="48"/>
        <v>VN198A3502</v>
      </c>
      <c r="B3088" s="17" t="s">
        <v>33</v>
      </c>
      <c r="C3088" s="16" t="s">
        <v>34</v>
      </c>
      <c r="D3088" t="s">
        <v>35</v>
      </c>
      <c r="E3088" s="16" t="s">
        <v>102</v>
      </c>
      <c r="F3088">
        <v>2</v>
      </c>
      <c r="G3088" s="20">
        <v>14</v>
      </c>
      <c r="H3088" s="21">
        <v>2</v>
      </c>
      <c r="I3088" s="19">
        <v>15.333333333333334</v>
      </c>
      <c r="J3088" t="s">
        <v>582</v>
      </c>
      <c r="K3088" s="18">
        <v>355.1</v>
      </c>
      <c r="L3088" s="18">
        <v>303.41000000000003</v>
      </c>
      <c r="M3088" s="18"/>
      <c r="N3088" s="18"/>
    </row>
    <row r="3089" spans="1:14" ht="15" x14ac:dyDescent="0.25">
      <c r="A3089" t="str">
        <f t="shared" si="48"/>
        <v>VN198A3503</v>
      </c>
      <c r="B3089" s="17" t="s">
        <v>33</v>
      </c>
      <c r="C3089" s="16" t="s">
        <v>34</v>
      </c>
      <c r="D3089" t="s">
        <v>35</v>
      </c>
      <c r="E3089" s="16" t="s">
        <v>102</v>
      </c>
      <c r="F3089">
        <v>3</v>
      </c>
      <c r="G3089" s="20">
        <v>14</v>
      </c>
      <c r="H3089" s="21">
        <v>3</v>
      </c>
      <c r="I3089" s="19">
        <v>15.333333333333334</v>
      </c>
      <c r="J3089" t="s">
        <v>582</v>
      </c>
      <c r="K3089" s="18">
        <v>355.1</v>
      </c>
      <c r="L3089" s="18">
        <v>303.41000000000003</v>
      </c>
      <c r="M3089" s="18"/>
      <c r="N3089" s="18"/>
    </row>
    <row r="3090" spans="1:14" ht="15" x14ac:dyDescent="0.25">
      <c r="A3090" t="str">
        <f t="shared" si="48"/>
        <v>VN198A3504</v>
      </c>
      <c r="B3090" s="17" t="s">
        <v>33</v>
      </c>
      <c r="C3090" s="16" t="s">
        <v>34</v>
      </c>
      <c r="D3090" t="s">
        <v>35</v>
      </c>
      <c r="E3090" s="16" t="s">
        <v>102</v>
      </c>
      <c r="F3090">
        <v>4</v>
      </c>
      <c r="G3090" s="20">
        <v>14.25</v>
      </c>
      <c r="H3090" s="21">
        <v>4</v>
      </c>
      <c r="I3090" s="19">
        <v>15.583333333333334</v>
      </c>
      <c r="J3090" t="s">
        <v>582</v>
      </c>
      <c r="K3090" s="18">
        <v>355.1</v>
      </c>
      <c r="L3090" s="18">
        <v>303.41000000000003</v>
      </c>
      <c r="M3090" s="18"/>
      <c r="N3090" s="18"/>
    </row>
    <row r="3091" spans="1:14" ht="15" x14ac:dyDescent="0.25">
      <c r="A3091" t="str">
        <f t="shared" si="48"/>
        <v>VN198A3505</v>
      </c>
      <c r="B3091" s="17" t="s">
        <v>33</v>
      </c>
      <c r="C3091" s="16" t="s">
        <v>34</v>
      </c>
      <c r="D3091" t="s">
        <v>35</v>
      </c>
      <c r="E3091" s="16" t="s">
        <v>102</v>
      </c>
      <c r="F3091">
        <v>5</v>
      </c>
      <c r="G3091" s="20">
        <v>14.666666666666666</v>
      </c>
      <c r="H3091" s="21">
        <v>5</v>
      </c>
      <c r="I3091" s="19">
        <v>16</v>
      </c>
      <c r="J3091" t="s">
        <v>582</v>
      </c>
      <c r="K3091" s="18">
        <v>355.1</v>
      </c>
      <c r="L3091" s="18">
        <v>303.41000000000003</v>
      </c>
      <c r="M3091" s="18"/>
      <c r="N3091" s="18"/>
    </row>
    <row r="3092" spans="1:14" ht="15" x14ac:dyDescent="0.25">
      <c r="A3092" t="str">
        <f t="shared" si="48"/>
        <v>VN198A3506</v>
      </c>
      <c r="B3092" s="17" t="s">
        <v>33</v>
      </c>
      <c r="C3092" s="16" t="s">
        <v>34</v>
      </c>
      <c r="D3092" t="s">
        <v>35</v>
      </c>
      <c r="E3092" s="16" t="s">
        <v>102</v>
      </c>
      <c r="F3092">
        <v>6</v>
      </c>
      <c r="G3092" s="20">
        <v>14.083333333333334</v>
      </c>
      <c r="H3092" s="21">
        <v>6</v>
      </c>
      <c r="I3092" s="19">
        <v>15.416666666666666</v>
      </c>
      <c r="J3092" t="s">
        <v>582</v>
      </c>
      <c r="K3092" s="18">
        <v>355.1</v>
      </c>
      <c r="L3092" s="18">
        <v>303.41000000000003</v>
      </c>
      <c r="M3092" s="18"/>
      <c r="N3092" s="18"/>
    </row>
    <row r="3093" spans="1:14" ht="15" x14ac:dyDescent="0.25">
      <c r="A3093" t="str">
        <f t="shared" si="48"/>
        <v>VN198A3507</v>
      </c>
      <c r="B3093" s="17" t="s">
        <v>33</v>
      </c>
      <c r="C3093" s="16" t="s">
        <v>34</v>
      </c>
      <c r="D3093" t="s">
        <v>35</v>
      </c>
      <c r="E3093" s="16" t="s">
        <v>102</v>
      </c>
      <c r="F3093">
        <v>7</v>
      </c>
      <c r="G3093" s="20">
        <v>14</v>
      </c>
      <c r="H3093" s="21">
        <v>7</v>
      </c>
      <c r="I3093" s="19">
        <v>15.333333333333334</v>
      </c>
      <c r="J3093" t="s">
        <v>582</v>
      </c>
      <c r="K3093" s="18">
        <v>355.1</v>
      </c>
      <c r="L3093" s="18">
        <v>303.41000000000003</v>
      </c>
      <c r="M3093" s="18"/>
      <c r="N3093" s="18"/>
    </row>
    <row r="3094" spans="1:14" ht="15" x14ac:dyDescent="0.25">
      <c r="A3094" t="str">
        <f t="shared" si="48"/>
        <v>VN7150A3505</v>
      </c>
      <c r="B3094" s="17" t="s">
        <v>33</v>
      </c>
      <c r="C3094" s="16" t="s">
        <v>34</v>
      </c>
      <c r="D3094" t="s">
        <v>35</v>
      </c>
      <c r="E3094" s="16" t="s">
        <v>786</v>
      </c>
      <c r="F3094">
        <v>5</v>
      </c>
      <c r="G3094" s="20">
        <v>8.0833333333333339</v>
      </c>
      <c r="H3094" s="21">
        <v>5</v>
      </c>
      <c r="I3094" s="19">
        <v>9.4166666666666661</v>
      </c>
      <c r="J3094" t="s">
        <v>582</v>
      </c>
      <c r="K3094" s="18">
        <v>355.1</v>
      </c>
      <c r="L3094" s="18">
        <v>303.41000000000003</v>
      </c>
      <c r="M3094" s="18"/>
      <c r="N3094" s="18"/>
    </row>
    <row r="3095" spans="1:14" ht="15" x14ac:dyDescent="0.25">
      <c r="A3095" t="str">
        <f t="shared" si="48"/>
        <v>VN7154A3507</v>
      </c>
      <c r="B3095" s="17" t="s">
        <v>33</v>
      </c>
      <c r="C3095" s="16" t="s">
        <v>34</v>
      </c>
      <c r="D3095" t="s">
        <v>35</v>
      </c>
      <c r="E3095" s="16" t="s">
        <v>824</v>
      </c>
      <c r="F3095">
        <v>7</v>
      </c>
      <c r="G3095" s="20">
        <v>2.5</v>
      </c>
      <c r="H3095" s="21">
        <v>7</v>
      </c>
      <c r="I3095" s="19">
        <v>3.8333333333333335</v>
      </c>
      <c r="J3095" t="s">
        <v>582</v>
      </c>
      <c r="K3095" s="18">
        <v>355.1</v>
      </c>
      <c r="L3095" s="18">
        <v>303.41000000000003</v>
      </c>
      <c r="M3095" s="18"/>
      <c r="N3095" s="18"/>
    </row>
    <row r="3096" spans="1:14" ht="15" x14ac:dyDescent="0.25">
      <c r="A3096" t="str">
        <f t="shared" si="48"/>
        <v>VN7156A3505</v>
      </c>
      <c r="B3096" s="17" t="s">
        <v>33</v>
      </c>
      <c r="C3096" s="16" t="s">
        <v>34</v>
      </c>
      <c r="D3096" t="s">
        <v>35</v>
      </c>
      <c r="E3096" s="16" t="s">
        <v>800</v>
      </c>
      <c r="F3096">
        <v>5</v>
      </c>
      <c r="G3096" s="20">
        <v>2.9166666666666665</v>
      </c>
      <c r="H3096" s="21">
        <v>5</v>
      </c>
      <c r="I3096" s="19">
        <v>4.25</v>
      </c>
      <c r="J3096" t="s">
        <v>582</v>
      </c>
      <c r="K3096" s="18">
        <v>355.1</v>
      </c>
      <c r="L3096" s="18">
        <v>303.41000000000003</v>
      </c>
      <c r="M3096" s="18"/>
      <c r="N3096" s="18"/>
    </row>
    <row r="3097" spans="1:14" ht="15" x14ac:dyDescent="0.25">
      <c r="A3097" t="str">
        <f t="shared" si="48"/>
        <v>VN7156A3507</v>
      </c>
      <c r="B3097" s="17" t="s">
        <v>33</v>
      </c>
      <c r="C3097" s="16" t="s">
        <v>34</v>
      </c>
      <c r="D3097" t="s">
        <v>35</v>
      </c>
      <c r="E3097" s="16" t="s">
        <v>800</v>
      </c>
      <c r="F3097">
        <v>7</v>
      </c>
      <c r="G3097" s="20">
        <v>8.0833333333333339</v>
      </c>
      <c r="H3097" s="21">
        <v>7</v>
      </c>
      <c r="I3097" s="19">
        <v>9.4166666666666661</v>
      </c>
      <c r="J3097" t="s">
        <v>582</v>
      </c>
      <c r="K3097" s="18">
        <v>355.1</v>
      </c>
      <c r="L3097" s="18">
        <v>303.41000000000003</v>
      </c>
      <c r="M3097" s="18"/>
      <c r="N3097" s="18"/>
    </row>
    <row r="3098" spans="1:14" ht="15" x14ac:dyDescent="0.25">
      <c r="A3098" t="str">
        <f t="shared" si="48"/>
        <v>VN7158A3502</v>
      </c>
      <c r="B3098" s="17" t="s">
        <v>33</v>
      </c>
      <c r="C3098" s="16" t="s">
        <v>34</v>
      </c>
      <c r="D3098" t="s">
        <v>35</v>
      </c>
      <c r="E3098" s="16" t="s">
        <v>698</v>
      </c>
      <c r="F3098">
        <v>2</v>
      </c>
      <c r="G3098" s="20">
        <v>15.583333333333334</v>
      </c>
      <c r="H3098" s="21">
        <v>2</v>
      </c>
      <c r="I3098" s="19">
        <v>16.916666666666668</v>
      </c>
      <c r="J3098" t="s">
        <v>582</v>
      </c>
      <c r="K3098" s="18">
        <v>355.1</v>
      </c>
      <c r="L3098" s="18">
        <v>303.41000000000003</v>
      </c>
      <c r="M3098" s="18"/>
      <c r="N3098" s="18"/>
    </row>
    <row r="3099" spans="1:14" ht="15" x14ac:dyDescent="0.25">
      <c r="A3099" t="str">
        <f t="shared" si="48"/>
        <v>VN7158A3504</v>
      </c>
      <c r="B3099" s="17" t="s">
        <v>33</v>
      </c>
      <c r="C3099" s="16" t="s">
        <v>34</v>
      </c>
      <c r="D3099" t="s">
        <v>35</v>
      </c>
      <c r="E3099" s="16" t="s">
        <v>698</v>
      </c>
      <c r="F3099">
        <v>4</v>
      </c>
      <c r="G3099" s="20">
        <v>3.5833333333333335</v>
      </c>
      <c r="H3099" s="21">
        <v>4</v>
      </c>
      <c r="I3099" s="19">
        <v>4.916666666666667</v>
      </c>
      <c r="J3099" t="s">
        <v>582</v>
      </c>
      <c r="K3099" s="18">
        <v>355.1</v>
      </c>
      <c r="L3099" s="18">
        <v>303.41000000000003</v>
      </c>
      <c r="M3099" s="18"/>
      <c r="N3099" s="18"/>
    </row>
    <row r="3100" spans="1:14" ht="15" x14ac:dyDescent="0.25">
      <c r="A3100" t="str">
        <f t="shared" si="48"/>
        <v>VN7158A3505</v>
      </c>
      <c r="B3100" s="17" t="s">
        <v>33</v>
      </c>
      <c r="C3100" s="16" t="s">
        <v>34</v>
      </c>
      <c r="D3100" t="s">
        <v>35</v>
      </c>
      <c r="E3100" s="16" t="s">
        <v>698</v>
      </c>
      <c r="F3100">
        <v>5</v>
      </c>
      <c r="G3100" s="20">
        <v>23</v>
      </c>
      <c r="H3100" s="21">
        <v>6</v>
      </c>
      <c r="I3100" s="19">
        <v>0.33333333333333331</v>
      </c>
      <c r="J3100" t="s">
        <v>582</v>
      </c>
      <c r="K3100" s="18">
        <v>355.1</v>
      </c>
      <c r="L3100" s="18">
        <v>303.41000000000003</v>
      </c>
      <c r="M3100" s="18"/>
      <c r="N3100" s="18"/>
    </row>
    <row r="3101" spans="1:14" ht="15" x14ac:dyDescent="0.25">
      <c r="A3101" t="str">
        <f t="shared" si="48"/>
        <v>VN7158A3507</v>
      </c>
      <c r="B3101" s="17" t="s">
        <v>33</v>
      </c>
      <c r="C3101" s="16" t="s">
        <v>34</v>
      </c>
      <c r="D3101" t="s">
        <v>35</v>
      </c>
      <c r="E3101" s="16" t="s">
        <v>698</v>
      </c>
      <c r="F3101">
        <v>7</v>
      </c>
      <c r="G3101" s="20">
        <v>3.5833333333333335</v>
      </c>
      <c r="H3101" s="21">
        <v>7</v>
      </c>
      <c r="I3101" s="19">
        <v>4.916666666666667</v>
      </c>
      <c r="J3101" t="s">
        <v>582</v>
      </c>
      <c r="K3101" s="18">
        <v>355.1</v>
      </c>
      <c r="L3101" s="18">
        <v>303.41000000000003</v>
      </c>
      <c r="M3101" s="18"/>
      <c r="N3101" s="18"/>
    </row>
    <row r="3102" spans="1:14" ht="15" x14ac:dyDescent="0.25">
      <c r="A3102" t="str">
        <f t="shared" si="48"/>
        <v>VN7162A3507</v>
      </c>
      <c r="B3102" s="17" t="s">
        <v>33</v>
      </c>
      <c r="C3102" s="16" t="s">
        <v>34</v>
      </c>
      <c r="D3102" t="s">
        <v>35</v>
      </c>
      <c r="E3102" s="16" t="s">
        <v>815</v>
      </c>
      <c r="F3102">
        <v>7</v>
      </c>
      <c r="G3102" s="20">
        <v>11.583333333333334</v>
      </c>
      <c r="H3102" s="21">
        <v>7</v>
      </c>
      <c r="I3102" s="19">
        <v>12.916666666666666</v>
      </c>
      <c r="J3102" t="s">
        <v>582</v>
      </c>
      <c r="K3102" s="18">
        <v>355.1</v>
      </c>
      <c r="L3102" s="18">
        <v>303.41000000000003</v>
      </c>
      <c r="M3102" s="18"/>
      <c r="N3102" s="18"/>
    </row>
    <row r="3103" spans="1:14" ht="15" x14ac:dyDescent="0.25">
      <c r="A3103" t="str">
        <f t="shared" si="48"/>
        <v>VN7164A3507</v>
      </c>
      <c r="B3103" s="17" t="s">
        <v>33</v>
      </c>
      <c r="C3103" s="16" t="s">
        <v>34</v>
      </c>
      <c r="D3103" t="s">
        <v>35</v>
      </c>
      <c r="E3103" s="16" t="s">
        <v>816</v>
      </c>
      <c r="F3103">
        <v>7</v>
      </c>
      <c r="G3103" s="20">
        <v>15.583333333333334</v>
      </c>
      <c r="H3103" s="21">
        <v>7</v>
      </c>
      <c r="I3103" s="19">
        <v>16.916666666666668</v>
      </c>
      <c r="J3103" t="s">
        <v>582</v>
      </c>
      <c r="K3103" s="18">
        <v>355.1</v>
      </c>
      <c r="L3103" s="18">
        <v>303.41000000000003</v>
      </c>
      <c r="M3103" s="18"/>
      <c r="N3103" s="18"/>
    </row>
    <row r="3104" spans="1:14" ht="15" x14ac:dyDescent="0.25">
      <c r="A3104" t="str">
        <f t="shared" si="48"/>
        <v>VN7168A3506</v>
      </c>
      <c r="B3104" s="17" t="s">
        <v>33</v>
      </c>
      <c r="C3104" s="16" t="s">
        <v>34</v>
      </c>
      <c r="D3104" t="s">
        <v>35</v>
      </c>
      <c r="E3104" s="16" t="s">
        <v>811</v>
      </c>
      <c r="F3104">
        <v>6</v>
      </c>
      <c r="G3104" s="20">
        <v>8.75</v>
      </c>
      <c r="H3104" s="21">
        <v>6</v>
      </c>
      <c r="I3104" s="19">
        <v>10.083333333333334</v>
      </c>
      <c r="J3104" t="s">
        <v>582</v>
      </c>
      <c r="K3104" s="18">
        <v>355.1</v>
      </c>
      <c r="L3104" s="18">
        <v>303.41000000000003</v>
      </c>
      <c r="M3104" s="18"/>
      <c r="N3104" s="18"/>
    </row>
    <row r="3105" spans="1:14" ht="15" x14ac:dyDescent="0.25">
      <c r="A3105" t="str">
        <f t="shared" si="48"/>
        <v>VN7170A3503</v>
      </c>
      <c r="B3105" s="17" t="s">
        <v>33</v>
      </c>
      <c r="C3105" s="16" t="s">
        <v>34</v>
      </c>
      <c r="D3105" t="s">
        <v>35</v>
      </c>
      <c r="E3105" s="16" t="s">
        <v>729</v>
      </c>
      <c r="F3105">
        <v>3</v>
      </c>
      <c r="G3105" s="20">
        <v>9.9166666666666661</v>
      </c>
      <c r="H3105" s="21">
        <v>3</v>
      </c>
      <c r="I3105" s="19">
        <v>11.25</v>
      </c>
      <c r="J3105" t="s">
        <v>582</v>
      </c>
      <c r="K3105" s="18">
        <v>355.1</v>
      </c>
      <c r="L3105" s="18">
        <v>303.41000000000003</v>
      </c>
      <c r="M3105" s="18"/>
      <c r="N3105" s="18"/>
    </row>
    <row r="3106" spans="1:14" ht="15" x14ac:dyDescent="0.25">
      <c r="A3106" t="str">
        <f t="shared" si="48"/>
        <v>VN7170A3505</v>
      </c>
      <c r="B3106" s="17" t="s">
        <v>33</v>
      </c>
      <c r="C3106" s="16" t="s">
        <v>34</v>
      </c>
      <c r="D3106" t="s">
        <v>35</v>
      </c>
      <c r="E3106" s="16" t="s">
        <v>729</v>
      </c>
      <c r="F3106">
        <v>5</v>
      </c>
      <c r="G3106" s="20">
        <v>9.5</v>
      </c>
      <c r="H3106" s="21">
        <v>5</v>
      </c>
      <c r="I3106" s="19">
        <v>10.833333333333334</v>
      </c>
      <c r="J3106" t="s">
        <v>582</v>
      </c>
      <c r="K3106" s="18">
        <v>355.1</v>
      </c>
      <c r="L3106" s="18">
        <v>303.41000000000003</v>
      </c>
      <c r="M3106" s="18"/>
      <c r="N3106" s="18"/>
    </row>
    <row r="3107" spans="1:14" ht="15" x14ac:dyDescent="0.25">
      <c r="A3107" t="str">
        <f t="shared" si="48"/>
        <v>VN7176A3501</v>
      </c>
      <c r="B3107" s="17" t="s">
        <v>33</v>
      </c>
      <c r="C3107" s="16" t="s">
        <v>34</v>
      </c>
      <c r="D3107" t="s">
        <v>35</v>
      </c>
      <c r="E3107" s="16" t="s">
        <v>32</v>
      </c>
      <c r="F3107">
        <v>1</v>
      </c>
      <c r="G3107" s="20">
        <v>1.0833333333333333</v>
      </c>
      <c r="H3107" s="21">
        <v>1</v>
      </c>
      <c r="I3107" s="19">
        <v>2.4166666666666665</v>
      </c>
      <c r="J3107" t="s">
        <v>582</v>
      </c>
      <c r="K3107" s="18">
        <v>355.1</v>
      </c>
      <c r="L3107" s="18">
        <v>303.41000000000003</v>
      </c>
      <c r="M3107" s="18"/>
      <c r="N3107" s="18"/>
    </row>
    <row r="3108" spans="1:14" ht="15" x14ac:dyDescent="0.25">
      <c r="A3108" t="str">
        <f t="shared" si="48"/>
        <v>VN7176A3502</v>
      </c>
      <c r="B3108" s="17" t="s">
        <v>33</v>
      </c>
      <c r="C3108" s="16" t="s">
        <v>34</v>
      </c>
      <c r="D3108" t="s">
        <v>35</v>
      </c>
      <c r="E3108" s="16" t="s">
        <v>32</v>
      </c>
      <c r="F3108">
        <v>2</v>
      </c>
      <c r="G3108" s="20">
        <v>10.416666666666666</v>
      </c>
      <c r="H3108" s="21">
        <v>2</v>
      </c>
      <c r="I3108" s="19">
        <v>11.75</v>
      </c>
      <c r="J3108" t="s">
        <v>582</v>
      </c>
      <c r="K3108" s="18">
        <v>355.1</v>
      </c>
      <c r="L3108" s="18">
        <v>303.41000000000003</v>
      </c>
      <c r="M3108" s="18"/>
      <c r="N3108" s="18"/>
    </row>
    <row r="3109" spans="1:14" ht="15" x14ac:dyDescent="0.25">
      <c r="A3109" t="str">
        <f t="shared" si="48"/>
        <v>VN7176A3504</v>
      </c>
      <c r="B3109" s="17" t="s">
        <v>33</v>
      </c>
      <c r="C3109" s="16" t="s">
        <v>34</v>
      </c>
      <c r="D3109" t="s">
        <v>35</v>
      </c>
      <c r="E3109" s="16" t="s">
        <v>32</v>
      </c>
      <c r="F3109">
        <v>4</v>
      </c>
      <c r="G3109" s="20">
        <v>3.9166666666666665</v>
      </c>
      <c r="H3109" s="21">
        <v>4</v>
      </c>
      <c r="I3109" s="19">
        <v>5.25</v>
      </c>
      <c r="J3109" t="s">
        <v>582</v>
      </c>
      <c r="K3109" s="18">
        <v>355.1</v>
      </c>
      <c r="L3109" s="18">
        <v>303.41000000000003</v>
      </c>
      <c r="M3109" s="18"/>
      <c r="N3109" s="18"/>
    </row>
    <row r="3110" spans="1:14" ht="15" x14ac:dyDescent="0.25">
      <c r="A3110" t="str">
        <f t="shared" si="48"/>
        <v>VN7176A3507</v>
      </c>
      <c r="B3110" s="17" t="s">
        <v>33</v>
      </c>
      <c r="C3110" s="16" t="s">
        <v>34</v>
      </c>
      <c r="D3110" t="s">
        <v>35</v>
      </c>
      <c r="E3110" s="16" t="s">
        <v>32</v>
      </c>
      <c r="F3110">
        <v>7</v>
      </c>
      <c r="G3110" s="20">
        <v>12.083333333333334</v>
      </c>
      <c r="H3110" s="21">
        <v>7</v>
      </c>
      <c r="I3110" s="19">
        <v>13.416666666666666</v>
      </c>
      <c r="J3110" t="s">
        <v>582</v>
      </c>
      <c r="K3110" s="18">
        <v>355.1</v>
      </c>
      <c r="L3110" s="18">
        <v>303.41000000000003</v>
      </c>
      <c r="M3110" s="18"/>
      <c r="N3110" s="18"/>
    </row>
    <row r="3111" spans="1:14" ht="15" x14ac:dyDescent="0.25">
      <c r="A3111" t="str">
        <f t="shared" si="48"/>
        <v>VN7182A3503</v>
      </c>
      <c r="B3111" s="17" t="s">
        <v>33</v>
      </c>
      <c r="C3111" s="16" t="s">
        <v>34</v>
      </c>
      <c r="D3111" t="s">
        <v>35</v>
      </c>
      <c r="E3111" s="16" t="s">
        <v>750</v>
      </c>
      <c r="F3111">
        <v>3</v>
      </c>
      <c r="G3111" s="20">
        <v>11.916666666666666</v>
      </c>
      <c r="H3111" s="21">
        <v>3</v>
      </c>
      <c r="I3111" s="19">
        <v>13.25</v>
      </c>
      <c r="J3111" t="s">
        <v>582</v>
      </c>
      <c r="K3111" s="18">
        <v>355.1</v>
      </c>
      <c r="L3111" s="18">
        <v>303.41000000000003</v>
      </c>
      <c r="M3111" s="18"/>
      <c r="N3111" s="18"/>
    </row>
    <row r="3112" spans="1:14" ht="15" x14ac:dyDescent="0.25">
      <c r="A3112" t="str">
        <f t="shared" si="48"/>
        <v>VN7182A3505</v>
      </c>
      <c r="B3112" s="17" t="s">
        <v>33</v>
      </c>
      <c r="C3112" s="16" t="s">
        <v>34</v>
      </c>
      <c r="D3112" t="s">
        <v>35</v>
      </c>
      <c r="E3112" s="16" t="s">
        <v>750</v>
      </c>
      <c r="F3112">
        <v>5</v>
      </c>
      <c r="G3112" s="20">
        <v>12.666666666666666</v>
      </c>
      <c r="H3112" s="21">
        <v>5</v>
      </c>
      <c r="I3112" s="19">
        <v>14</v>
      </c>
      <c r="J3112" t="s">
        <v>582</v>
      </c>
      <c r="K3112" s="18">
        <v>355.1</v>
      </c>
      <c r="L3112" s="18">
        <v>303.41000000000003</v>
      </c>
      <c r="M3112" s="18"/>
      <c r="N3112" s="18"/>
    </row>
    <row r="3113" spans="1:14" ht="15" x14ac:dyDescent="0.25">
      <c r="A3113" t="str">
        <f t="shared" si="48"/>
        <v>VN7182A3507</v>
      </c>
      <c r="B3113" s="17" t="s">
        <v>33</v>
      </c>
      <c r="C3113" s="16" t="s">
        <v>34</v>
      </c>
      <c r="D3113" t="s">
        <v>35</v>
      </c>
      <c r="E3113" s="16" t="s">
        <v>750</v>
      </c>
      <c r="F3113">
        <v>7</v>
      </c>
      <c r="G3113" s="20">
        <v>12.083333333333334</v>
      </c>
      <c r="H3113" s="21">
        <v>7</v>
      </c>
      <c r="I3113" s="19">
        <v>13.416666666666666</v>
      </c>
      <c r="J3113" t="s">
        <v>582</v>
      </c>
      <c r="K3113" s="18">
        <v>355.1</v>
      </c>
      <c r="L3113" s="18">
        <v>303.41000000000003</v>
      </c>
      <c r="M3113" s="18"/>
      <c r="N3113" s="18"/>
    </row>
    <row r="3114" spans="1:14" ht="15" x14ac:dyDescent="0.25">
      <c r="A3114" t="str">
        <f t="shared" si="48"/>
        <v>VN7184A3501</v>
      </c>
      <c r="B3114" s="17" t="s">
        <v>33</v>
      </c>
      <c r="C3114" s="16" t="s">
        <v>34</v>
      </c>
      <c r="D3114" t="s">
        <v>35</v>
      </c>
      <c r="E3114" s="16" t="s">
        <v>406</v>
      </c>
      <c r="F3114">
        <v>1</v>
      </c>
      <c r="G3114" s="20">
        <v>4.666666666666667</v>
      </c>
      <c r="H3114" s="21">
        <v>1</v>
      </c>
      <c r="I3114" s="19">
        <v>6</v>
      </c>
      <c r="J3114" t="s">
        <v>582</v>
      </c>
      <c r="K3114" s="18">
        <v>355.1</v>
      </c>
      <c r="L3114" s="18">
        <v>303.41000000000003</v>
      </c>
      <c r="M3114" s="18"/>
      <c r="N3114" s="18"/>
    </row>
    <row r="3115" spans="1:14" ht="15" x14ac:dyDescent="0.25">
      <c r="A3115" t="str">
        <f t="shared" si="48"/>
        <v>VN7184A3502</v>
      </c>
      <c r="B3115" s="17" t="s">
        <v>33</v>
      </c>
      <c r="C3115" s="16" t="s">
        <v>34</v>
      </c>
      <c r="D3115" t="s">
        <v>35</v>
      </c>
      <c r="E3115" s="16" t="s">
        <v>406</v>
      </c>
      <c r="F3115">
        <v>2</v>
      </c>
      <c r="G3115" s="20">
        <v>8.9166666666666661</v>
      </c>
      <c r="H3115" s="21">
        <v>2</v>
      </c>
      <c r="I3115" s="19">
        <v>10.25</v>
      </c>
      <c r="J3115" t="s">
        <v>582</v>
      </c>
      <c r="K3115" s="18">
        <v>355.1</v>
      </c>
      <c r="L3115" s="18">
        <v>303.41000000000003</v>
      </c>
      <c r="M3115" s="18"/>
      <c r="N3115" s="18"/>
    </row>
    <row r="3116" spans="1:14" ht="15" x14ac:dyDescent="0.25">
      <c r="A3116" t="str">
        <f t="shared" si="48"/>
        <v>VN7184A3503</v>
      </c>
      <c r="B3116" s="17" t="s">
        <v>33</v>
      </c>
      <c r="C3116" s="16" t="s">
        <v>34</v>
      </c>
      <c r="D3116" t="s">
        <v>35</v>
      </c>
      <c r="E3116" s="16" t="s">
        <v>406</v>
      </c>
      <c r="F3116">
        <v>3</v>
      </c>
      <c r="G3116" s="20">
        <v>5.416666666666667</v>
      </c>
      <c r="H3116" s="21">
        <v>3</v>
      </c>
      <c r="I3116" s="19">
        <v>6.75</v>
      </c>
      <c r="J3116" t="s">
        <v>582</v>
      </c>
      <c r="K3116" s="18">
        <v>355.1</v>
      </c>
      <c r="L3116" s="18">
        <v>303.41000000000003</v>
      </c>
      <c r="M3116" s="18"/>
      <c r="N3116" s="18"/>
    </row>
    <row r="3117" spans="1:14" ht="15" x14ac:dyDescent="0.25">
      <c r="A3117" t="str">
        <f t="shared" si="48"/>
        <v>VN7184A3505</v>
      </c>
      <c r="B3117" s="17" t="s">
        <v>33</v>
      </c>
      <c r="C3117" s="16" t="s">
        <v>34</v>
      </c>
      <c r="D3117" t="s">
        <v>35</v>
      </c>
      <c r="E3117" s="16" t="s">
        <v>406</v>
      </c>
      <c r="F3117">
        <v>5</v>
      </c>
      <c r="G3117" s="20">
        <v>4.666666666666667</v>
      </c>
      <c r="H3117" s="21">
        <v>5</v>
      </c>
      <c r="I3117" s="19">
        <v>6</v>
      </c>
      <c r="J3117" t="s">
        <v>582</v>
      </c>
      <c r="K3117" s="18">
        <v>355.1</v>
      </c>
      <c r="L3117" s="18">
        <v>303.41000000000003</v>
      </c>
      <c r="M3117" s="18"/>
      <c r="N3117" s="18"/>
    </row>
    <row r="3118" spans="1:14" ht="15" x14ac:dyDescent="0.25">
      <c r="A3118" t="str">
        <f t="shared" si="48"/>
        <v>VN7184A3506</v>
      </c>
      <c r="B3118" s="17" t="s">
        <v>33</v>
      </c>
      <c r="C3118" s="16" t="s">
        <v>34</v>
      </c>
      <c r="D3118" t="s">
        <v>35</v>
      </c>
      <c r="E3118" s="16" t="s">
        <v>406</v>
      </c>
      <c r="F3118">
        <v>6</v>
      </c>
      <c r="G3118" s="20">
        <v>6.25</v>
      </c>
      <c r="H3118" s="21">
        <v>6</v>
      </c>
      <c r="I3118" s="19">
        <v>7.583333333333333</v>
      </c>
      <c r="J3118" t="s">
        <v>582</v>
      </c>
      <c r="K3118" s="18">
        <v>355.1</v>
      </c>
      <c r="L3118" s="18">
        <v>303.41000000000003</v>
      </c>
      <c r="M3118" s="18"/>
      <c r="N3118" s="18"/>
    </row>
    <row r="3119" spans="1:14" ht="15" x14ac:dyDescent="0.25">
      <c r="A3119" t="str">
        <f t="shared" si="48"/>
        <v>VN7194A3505</v>
      </c>
      <c r="B3119" s="17" t="s">
        <v>33</v>
      </c>
      <c r="C3119" s="16" t="s">
        <v>34</v>
      </c>
      <c r="D3119" t="s">
        <v>35</v>
      </c>
      <c r="E3119" s="16" t="s">
        <v>803</v>
      </c>
      <c r="F3119">
        <v>5</v>
      </c>
      <c r="G3119" s="20">
        <v>15</v>
      </c>
      <c r="H3119" s="21">
        <v>5</v>
      </c>
      <c r="I3119" s="19">
        <v>16.333333333333332</v>
      </c>
      <c r="J3119" t="s">
        <v>582</v>
      </c>
      <c r="K3119" s="18">
        <v>355.1</v>
      </c>
      <c r="L3119" s="18">
        <v>303.41000000000003</v>
      </c>
      <c r="M3119" s="18"/>
      <c r="N3119" s="18"/>
    </row>
    <row r="3120" spans="1:14" ht="15" x14ac:dyDescent="0.25">
      <c r="A3120" t="str">
        <f t="shared" si="48"/>
        <v>VN7194A3507</v>
      </c>
      <c r="B3120" s="15" t="s">
        <v>33</v>
      </c>
      <c r="C3120" s="16" t="s">
        <v>34</v>
      </c>
      <c r="D3120" t="s">
        <v>35</v>
      </c>
      <c r="E3120" s="16" t="s">
        <v>803</v>
      </c>
      <c r="F3120">
        <v>7</v>
      </c>
      <c r="G3120" s="20">
        <v>15.083333333333334</v>
      </c>
      <c r="H3120" s="21">
        <v>7</v>
      </c>
      <c r="I3120" s="19">
        <v>16.416666666666668</v>
      </c>
      <c r="J3120" t="s">
        <v>582</v>
      </c>
      <c r="K3120" s="18">
        <v>355.1</v>
      </c>
      <c r="L3120" s="18">
        <v>303.41000000000003</v>
      </c>
      <c r="M3120" s="18"/>
      <c r="N3120" s="18"/>
    </row>
    <row r="3121" spans="1:14" ht="15" x14ac:dyDescent="0.25">
      <c r="A3121" t="str">
        <f t="shared" si="48"/>
        <v>VN550A3501</v>
      </c>
      <c r="B3121" s="17" t="s">
        <v>512</v>
      </c>
      <c r="C3121" s="16" t="s">
        <v>34</v>
      </c>
      <c r="D3121" t="s">
        <v>513</v>
      </c>
      <c r="E3121" s="16" t="s">
        <v>511</v>
      </c>
      <c r="F3121">
        <v>1</v>
      </c>
      <c r="G3121" s="20">
        <v>9.1666666666666661</v>
      </c>
      <c r="H3121" s="21">
        <v>1</v>
      </c>
      <c r="I3121" s="19">
        <v>12.333333333333334</v>
      </c>
      <c r="J3121" t="s">
        <v>582</v>
      </c>
      <c r="K3121" s="18">
        <v>801.63</v>
      </c>
      <c r="L3121" s="18">
        <v>816.74</v>
      </c>
      <c r="M3121" s="18"/>
      <c r="N3121" s="18"/>
    </row>
    <row r="3122" spans="1:14" ht="15" x14ac:dyDescent="0.25">
      <c r="A3122" t="str">
        <f t="shared" si="48"/>
        <v>VN550A3504</v>
      </c>
      <c r="B3122" s="17" t="s">
        <v>512</v>
      </c>
      <c r="C3122" s="16" t="s">
        <v>34</v>
      </c>
      <c r="D3122" t="s">
        <v>513</v>
      </c>
      <c r="E3122" s="16" t="s">
        <v>511</v>
      </c>
      <c r="F3122">
        <v>4</v>
      </c>
      <c r="G3122" s="20">
        <v>10.083333333333334</v>
      </c>
      <c r="H3122" s="21">
        <v>4</v>
      </c>
      <c r="I3122" s="19">
        <v>13.25</v>
      </c>
      <c r="J3122" t="s">
        <v>582</v>
      </c>
      <c r="K3122" s="18">
        <v>801.63</v>
      </c>
      <c r="L3122" s="18">
        <v>816.74</v>
      </c>
      <c r="M3122" s="18"/>
      <c r="N3122" s="18"/>
    </row>
    <row r="3123" spans="1:14" ht="15" x14ac:dyDescent="0.25">
      <c r="A3123" t="str">
        <f t="shared" si="48"/>
        <v>VN550A3505</v>
      </c>
      <c r="B3123" s="17" t="s">
        <v>512</v>
      </c>
      <c r="C3123" s="16" t="s">
        <v>34</v>
      </c>
      <c r="D3123" t="s">
        <v>513</v>
      </c>
      <c r="E3123" s="16" t="s">
        <v>511</v>
      </c>
      <c r="F3123">
        <v>5</v>
      </c>
      <c r="G3123" s="20">
        <v>9.1666666666666661</v>
      </c>
      <c r="H3123" s="21">
        <v>5</v>
      </c>
      <c r="I3123" s="19">
        <v>12.333333333333334</v>
      </c>
      <c r="J3123" t="s">
        <v>582</v>
      </c>
      <c r="K3123" s="18">
        <v>801.63</v>
      </c>
      <c r="L3123" s="18">
        <v>816.74</v>
      </c>
      <c r="M3123" s="18"/>
      <c r="N3123" s="18"/>
    </row>
    <row r="3124" spans="1:14" ht="15" x14ac:dyDescent="0.25">
      <c r="A3124" t="str">
        <f t="shared" si="48"/>
        <v>VN550A3507</v>
      </c>
      <c r="B3124" s="15" t="s">
        <v>512</v>
      </c>
      <c r="C3124" s="16" t="s">
        <v>34</v>
      </c>
      <c r="D3124" t="s">
        <v>513</v>
      </c>
      <c r="E3124" s="16" t="s">
        <v>511</v>
      </c>
      <c r="F3124">
        <v>7</v>
      </c>
      <c r="G3124" s="20">
        <v>9.1666666666666661</v>
      </c>
      <c r="H3124" s="21">
        <v>7</v>
      </c>
      <c r="I3124" s="19">
        <v>12.333333333333334</v>
      </c>
      <c r="J3124" t="s">
        <v>582</v>
      </c>
      <c r="K3124" s="18">
        <v>801.63</v>
      </c>
      <c r="L3124" s="18">
        <v>816.74</v>
      </c>
      <c r="M3124" s="18"/>
      <c r="N3124" s="18"/>
    </row>
    <row r="3125" spans="1:14" ht="15" x14ac:dyDescent="0.25">
      <c r="A3125" t="str">
        <f t="shared" si="48"/>
        <v>VN1672A3501</v>
      </c>
      <c r="B3125" s="17" t="s">
        <v>526</v>
      </c>
      <c r="C3125" s="16" t="s">
        <v>34</v>
      </c>
      <c r="D3125" t="s">
        <v>124</v>
      </c>
      <c r="E3125" s="16" t="s">
        <v>525</v>
      </c>
      <c r="F3125">
        <v>1</v>
      </c>
      <c r="G3125" s="20">
        <v>5.083333333333333</v>
      </c>
      <c r="H3125" s="21">
        <v>1</v>
      </c>
      <c r="I3125" s="19">
        <v>6.333333333333333</v>
      </c>
      <c r="J3125" t="s">
        <v>582</v>
      </c>
      <c r="K3125" s="18">
        <v>234.78</v>
      </c>
      <c r="L3125" s="18">
        <v>272.91000000000003</v>
      </c>
      <c r="M3125" s="18"/>
      <c r="N3125" s="18"/>
    </row>
    <row r="3126" spans="1:14" ht="15" x14ac:dyDescent="0.25">
      <c r="A3126" t="str">
        <f t="shared" si="48"/>
        <v>VN1672A3502</v>
      </c>
      <c r="B3126" s="17" t="s">
        <v>526</v>
      </c>
      <c r="C3126" s="16" t="s">
        <v>34</v>
      </c>
      <c r="D3126" t="s">
        <v>124</v>
      </c>
      <c r="E3126" s="16" t="s">
        <v>525</v>
      </c>
      <c r="F3126">
        <v>2</v>
      </c>
      <c r="G3126" s="20">
        <v>5.083333333333333</v>
      </c>
      <c r="H3126" s="21">
        <v>2</v>
      </c>
      <c r="I3126" s="19">
        <v>6.333333333333333</v>
      </c>
      <c r="J3126" t="s">
        <v>582</v>
      </c>
      <c r="K3126" s="18">
        <v>234.78</v>
      </c>
      <c r="L3126" s="18">
        <v>272.91000000000003</v>
      </c>
      <c r="M3126" s="18"/>
      <c r="N3126" s="18"/>
    </row>
    <row r="3127" spans="1:14" ht="15" x14ac:dyDescent="0.25">
      <c r="A3127" t="str">
        <f t="shared" si="48"/>
        <v>VN1672A3503</v>
      </c>
      <c r="B3127" s="17" t="s">
        <v>526</v>
      </c>
      <c r="C3127" s="16" t="s">
        <v>34</v>
      </c>
      <c r="D3127" t="s">
        <v>124</v>
      </c>
      <c r="E3127" s="16" t="s">
        <v>525</v>
      </c>
      <c r="F3127">
        <v>3</v>
      </c>
      <c r="G3127" s="20">
        <v>5.583333333333333</v>
      </c>
      <c r="H3127" s="21">
        <v>3</v>
      </c>
      <c r="I3127" s="19">
        <v>6.833333333333333</v>
      </c>
      <c r="J3127" t="s">
        <v>582</v>
      </c>
      <c r="K3127" s="18">
        <v>234.78</v>
      </c>
      <c r="L3127" s="18">
        <v>272.91000000000003</v>
      </c>
      <c r="M3127" s="18"/>
      <c r="N3127" s="18"/>
    </row>
    <row r="3128" spans="1:14" ht="15" x14ac:dyDescent="0.25">
      <c r="A3128" t="str">
        <f t="shared" si="48"/>
        <v>VN1672A3504</v>
      </c>
      <c r="B3128" s="17" t="s">
        <v>526</v>
      </c>
      <c r="C3128" s="16" t="s">
        <v>34</v>
      </c>
      <c r="D3128" t="s">
        <v>124</v>
      </c>
      <c r="E3128" s="16" t="s">
        <v>525</v>
      </c>
      <c r="F3128">
        <v>4</v>
      </c>
      <c r="G3128" s="20">
        <v>5.25</v>
      </c>
      <c r="H3128" s="21">
        <v>4</v>
      </c>
      <c r="I3128" s="19">
        <v>6.5</v>
      </c>
      <c r="J3128" t="s">
        <v>582</v>
      </c>
      <c r="K3128" s="18">
        <v>234.78</v>
      </c>
      <c r="L3128" s="18">
        <v>272.91000000000003</v>
      </c>
      <c r="M3128" s="18"/>
      <c r="N3128" s="18"/>
    </row>
    <row r="3129" spans="1:14" ht="15" x14ac:dyDescent="0.25">
      <c r="A3129" t="str">
        <f t="shared" si="48"/>
        <v>VN1672A3505</v>
      </c>
      <c r="B3129" s="17" t="s">
        <v>526</v>
      </c>
      <c r="C3129" s="16" t="s">
        <v>34</v>
      </c>
      <c r="D3129" t="s">
        <v>124</v>
      </c>
      <c r="E3129" s="16" t="s">
        <v>525</v>
      </c>
      <c r="F3129">
        <v>5</v>
      </c>
      <c r="G3129" s="20">
        <v>5.25</v>
      </c>
      <c r="H3129" s="21">
        <v>5</v>
      </c>
      <c r="I3129" s="19">
        <v>6.5</v>
      </c>
      <c r="J3129" t="s">
        <v>582</v>
      </c>
      <c r="K3129" s="18">
        <v>234.78</v>
      </c>
      <c r="L3129" s="18">
        <v>272.91000000000003</v>
      </c>
      <c r="M3129" s="18"/>
      <c r="N3129" s="18"/>
    </row>
    <row r="3130" spans="1:14" ht="15" x14ac:dyDescent="0.25">
      <c r="A3130" t="str">
        <f t="shared" si="48"/>
        <v>VN1672A3506</v>
      </c>
      <c r="B3130" s="17" t="s">
        <v>526</v>
      </c>
      <c r="C3130" s="16" t="s">
        <v>34</v>
      </c>
      <c r="D3130" t="s">
        <v>124</v>
      </c>
      <c r="E3130" s="16" t="s">
        <v>525</v>
      </c>
      <c r="F3130">
        <v>6</v>
      </c>
      <c r="G3130" s="20">
        <v>5.083333333333333</v>
      </c>
      <c r="H3130" s="21">
        <v>6</v>
      </c>
      <c r="I3130" s="19">
        <v>6.333333333333333</v>
      </c>
      <c r="J3130" t="s">
        <v>582</v>
      </c>
      <c r="K3130" s="18">
        <v>234.78</v>
      </c>
      <c r="L3130" s="18">
        <v>272.91000000000003</v>
      </c>
      <c r="M3130" s="18"/>
      <c r="N3130" s="18"/>
    </row>
    <row r="3131" spans="1:14" ht="15" x14ac:dyDescent="0.25">
      <c r="A3131" t="str">
        <f t="shared" si="48"/>
        <v>VN1672A3507</v>
      </c>
      <c r="B3131" s="15" t="s">
        <v>526</v>
      </c>
      <c r="C3131" s="16" t="s">
        <v>34</v>
      </c>
      <c r="D3131" t="s">
        <v>124</v>
      </c>
      <c r="E3131" s="16" t="s">
        <v>525</v>
      </c>
      <c r="F3131">
        <v>7</v>
      </c>
      <c r="G3131" s="20">
        <v>5.083333333333333</v>
      </c>
      <c r="H3131" s="21">
        <v>7</v>
      </c>
      <c r="I3131" s="19">
        <v>6.333333333333333</v>
      </c>
      <c r="J3131" t="s">
        <v>582</v>
      </c>
      <c r="K3131" s="18">
        <v>234.78</v>
      </c>
      <c r="L3131" s="18">
        <v>272.91000000000003</v>
      </c>
      <c r="M3131" s="18"/>
      <c r="N3131" s="18"/>
    </row>
    <row r="3132" spans="1:14" ht="15" x14ac:dyDescent="0.25">
      <c r="A3132" t="str">
        <f t="shared" si="48"/>
        <v>VN430A3501</v>
      </c>
      <c r="B3132" s="17" t="s">
        <v>310</v>
      </c>
      <c r="C3132" s="16" t="s">
        <v>34</v>
      </c>
      <c r="D3132" t="s">
        <v>262</v>
      </c>
      <c r="E3132" s="16" t="s">
        <v>317</v>
      </c>
      <c r="F3132">
        <v>1</v>
      </c>
      <c r="G3132" s="20">
        <v>17.083333333333332</v>
      </c>
      <c r="H3132" s="21">
        <v>1</v>
      </c>
      <c r="I3132" s="19">
        <v>21.666666666666668</v>
      </c>
      <c r="J3132" t="s">
        <v>582</v>
      </c>
      <c r="K3132" s="18">
        <v>893.47</v>
      </c>
      <c r="L3132" s="18">
        <v>1119.75</v>
      </c>
      <c r="M3132" s="18"/>
      <c r="N3132" s="18"/>
    </row>
    <row r="3133" spans="1:14" ht="15" x14ac:dyDescent="0.25">
      <c r="A3133" t="str">
        <f t="shared" si="48"/>
        <v>VN430A3502</v>
      </c>
      <c r="B3133" s="17" t="s">
        <v>310</v>
      </c>
      <c r="C3133" s="16" t="s">
        <v>34</v>
      </c>
      <c r="D3133" t="s">
        <v>262</v>
      </c>
      <c r="E3133" s="16" t="s">
        <v>317</v>
      </c>
      <c r="F3133">
        <v>2</v>
      </c>
      <c r="G3133" s="20">
        <v>17.083333333333332</v>
      </c>
      <c r="H3133" s="21">
        <v>2</v>
      </c>
      <c r="I3133" s="19">
        <v>21.666666666666668</v>
      </c>
      <c r="J3133" t="s">
        <v>582</v>
      </c>
      <c r="K3133" s="18">
        <v>893.47</v>
      </c>
      <c r="L3133" s="18">
        <v>1119.75</v>
      </c>
      <c r="M3133" s="18"/>
      <c r="N3133" s="18"/>
    </row>
    <row r="3134" spans="1:14" ht="15" x14ac:dyDescent="0.25">
      <c r="A3134" t="str">
        <f t="shared" si="48"/>
        <v>VN430A3503</v>
      </c>
      <c r="B3134" s="17" t="s">
        <v>310</v>
      </c>
      <c r="C3134" s="16" t="s">
        <v>34</v>
      </c>
      <c r="D3134" t="s">
        <v>262</v>
      </c>
      <c r="E3134" s="16" t="s">
        <v>317</v>
      </c>
      <c r="F3134">
        <v>3</v>
      </c>
      <c r="G3134" s="20">
        <v>17.083333333333332</v>
      </c>
      <c r="H3134" s="21">
        <v>3</v>
      </c>
      <c r="I3134" s="19">
        <v>21.666666666666668</v>
      </c>
      <c r="J3134" t="s">
        <v>582</v>
      </c>
      <c r="K3134" s="18">
        <v>893.47</v>
      </c>
      <c r="L3134" s="18">
        <v>1119.75</v>
      </c>
      <c r="M3134" s="18"/>
      <c r="N3134" s="18"/>
    </row>
    <row r="3135" spans="1:14" ht="15" x14ac:dyDescent="0.25">
      <c r="A3135" t="str">
        <f t="shared" si="48"/>
        <v>VN430A3504</v>
      </c>
      <c r="B3135" s="17" t="s">
        <v>310</v>
      </c>
      <c r="C3135" s="16" t="s">
        <v>34</v>
      </c>
      <c r="D3135" t="s">
        <v>262</v>
      </c>
      <c r="E3135" s="16" t="s">
        <v>317</v>
      </c>
      <c r="F3135">
        <v>4</v>
      </c>
      <c r="G3135" s="20">
        <v>17.083333333333332</v>
      </c>
      <c r="H3135" s="21">
        <v>4</v>
      </c>
      <c r="I3135" s="19">
        <v>21.666666666666668</v>
      </c>
      <c r="J3135" t="s">
        <v>582</v>
      </c>
      <c r="K3135" s="18">
        <v>893.47</v>
      </c>
      <c r="L3135" s="18">
        <v>1119.75</v>
      </c>
      <c r="M3135" s="18"/>
      <c r="N3135" s="18"/>
    </row>
    <row r="3136" spans="1:14" ht="15" x14ac:dyDescent="0.25">
      <c r="A3136" t="str">
        <f t="shared" si="48"/>
        <v>VN430A3505</v>
      </c>
      <c r="B3136" s="17" t="s">
        <v>310</v>
      </c>
      <c r="C3136" s="16" t="s">
        <v>34</v>
      </c>
      <c r="D3136" t="s">
        <v>262</v>
      </c>
      <c r="E3136" s="16" t="s">
        <v>317</v>
      </c>
      <c r="F3136">
        <v>5</v>
      </c>
      <c r="G3136" s="20">
        <v>17.083333333333332</v>
      </c>
      <c r="H3136" s="21">
        <v>5</v>
      </c>
      <c r="I3136" s="19">
        <v>21.666666666666668</v>
      </c>
      <c r="J3136" t="s">
        <v>582</v>
      </c>
      <c r="K3136" s="18">
        <v>893.47</v>
      </c>
      <c r="L3136" s="18">
        <v>1119.75</v>
      </c>
      <c r="M3136" s="18"/>
      <c r="N3136" s="18"/>
    </row>
    <row r="3137" spans="1:14" ht="15" x14ac:dyDescent="0.25">
      <c r="A3137" t="str">
        <f t="shared" si="48"/>
        <v>VN430A3506</v>
      </c>
      <c r="B3137" s="17" t="s">
        <v>310</v>
      </c>
      <c r="C3137" s="16" t="s">
        <v>34</v>
      </c>
      <c r="D3137" t="s">
        <v>262</v>
      </c>
      <c r="E3137" s="16" t="s">
        <v>317</v>
      </c>
      <c r="F3137">
        <v>6</v>
      </c>
      <c r="G3137" s="20">
        <v>17.083333333333332</v>
      </c>
      <c r="H3137" s="21">
        <v>6</v>
      </c>
      <c r="I3137" s="19">
        <v>21.666666666666668</v>
      </c>
      <c r="J3137" t="s">
        <v>582</v>
      </c>
      <c r="K3137" s="18">
        <v>893.47</v>
      </c>
      <c r="L3137" s="18">
        <v>1119.75</v>
      </c>
      <c r="M3137" s="18"/>
      <c r="N3137" s="18"/>
    </row>
    <row r="3138" spans="1:14" ht="15" x14ac:dyDescent="0.25">
      <c r="A3138" t="str">
        <f t="shared" si="48"/>
        <v>VN430A3507</v>
      </c>
      <c r="B3138" s="15" t="s">
        <v>310</v>
      </c>
      <c r="C3138" s="16" t="s">
        <v>34</v>
      </c>
      <c r="D3138" t="s">
        <v>262</v>
      </c>
      <c r="E3138" s="16" t="s">
        <v>317</v>
      </c>
      <c r="F3138">
        <v>7</v>
      </c>
      <c r="G3138" s="20">
        <v>17.083333333333332</v>
      </c>
      <c r="H3138" s="21">
        <v>7</v>
      </c>
      <c r="I3138" s="19">
        <v>21.666666666666668</v>
      </c>
      <c r="J3138" t="s">
        <v>582</v>
      </c>
      <c r="K3138" s="18">
        <v>893.47</v>
      </c>
      <c r="L3138" s="18">
        <v>1119.75</v>
      </c>
      <c r="M3138" s="18"/>
      <c r="N3138" s="18"/>
    </row>
    <row r="3139" spans="1:14" ht="15" x14ac:dyDescent="0.25">
      <c r="A3139" t="str">
        <f t="shared" ref="A3139:A3202" si="49">E3139&amp;J3139&amp;F3139</f>
        <v>VN336A3501</v>
      </c>
      <c r="B3139" s="17" t="s">
        <v>143</v>
      </c>
      <c r="C3139" s="16" t="s">
        <v>34</v>
      </c>
      <c r="D3139" t="s">
        <v>144</v>
      </c>
      <c r="E3139" s="16" t="s">
        <v>142</v>
      </c>
      <c r="F3139">
        <v>1</v>
      </c>
      <c r="G3139" s="20">
        <v>17.083333333333332</v>
      </c>
      <c r="H3139" s="21">
        <v>1</v>
      </c>
      <c r="I3139" s="19">
        <v>22</v>
      </c>
      <c r="J3139" t="s">
        <v>582</v>
      </c>
      <c r="K3139" s="18">
        <v>1038.0899999999999</v>
      </c>
      <c r="L3139" s="18">
        <v>1305.4100000000001</v>
      </c>
      <c r="M3139" s="18"/>
      <c r="N3139" s="18"/>
    </row>
    <row r="3140" spans="1:14" ht="15" x14ac:dyDescent="0.25">
      <c r="A3140" t="str">
        <f t="shared" si="49"/>
        <v>VN336A3502</v>
      </c>
      <c r="B3140" s="17" t="s">
        <v>143</v>
      </c>
      <c r="C3140" s="16" t="s">
        <v>34</v>
      </c>
      <c r="D3140" t="s">
        <v>144</v>
      </c>
      <c r="E3140" s="16" t="s">
        <v>142</v>
      </c>
      <c r="F3140">
        <v>2</v>
      </c>
      <c r="G3140" s="20">
        <v>17.083333333333332</v>
      </c>
      <c r="H3140" s="21">
        <v>2</v>
      </c>
      <c r="I3140" s="19">
        <v>22</v>
      </c>
      <c r="J3140" t="s">
        <v>582</v>
      </c>
      <c r="K3140" s="18">
        <v>1038.0899999999999</v>
      </c>
      <c r="L3140" s="18">
        <v>1305.4100000000001</v>
      </c>
      <c r="M3140" s="18"/>
      <c r="N3140" s="18"/>
    </row>
    <row r="3141" spans="1:14" ht="15" x14ac:dyDescent="0.25">
      <c r="A3141" t="str">
        <f t="shared" si="49"/>
        <v>VN336A3503</v>
      </c>
      <c r="B3141" s="17" t="s">
        <v>143</v>
      </c>
      <c r="C3141" s="16" t="s">
        <v>34</v>
      </c>
      <c r="D3141" t="s">
        <v>144</v>
      </c>
      <c r="E3141" s="16" t="s">
        <v>142</v>
      </c>
      <c r="F3141">
        <v>3</v>
      </c>
      <c r="G3141" s="20">
        <v>17.083333333333332</v>
      </c>
      <c r="H3141" s="21">
        <v>3</v>
      </c>
      <c r="I3141" s="19">
        <v>22</v>
      </c>
      <c r="J3141" t="s">
        <v>582</v>
      </c>
      <c r="K3141" s="18">
        <v>1038.0899999999999</v>
      </c>
      <c r="L3141" s="18">
        <v>1305.4100000000001</v>
      </c>
      <c r="M3141" s="18"/>
      <c r="N3141" s="18"/>
    </row>
    <row r="3142" spans="1:14" ht="15" x14ac:dyDescent="0.25">
      <c r="A3142" t="str">
        <f t="shared" si="49"/>
        <v>VN336A3504</v>
      </c>
      <c r="B3142" s="17" t="s">
        <v>143</v>
      </c>
      <c r="C3142" s="16" t="s">
        <v>34</v>
      </c>
      <c r="D3142" t="s">
        <v>144</v>
      </c>
      <c r="E3142" s="16" t="s">
        <v>142</v>
      </c>
      <c r="F3142">
        <v>4</v>
      </c>
      <c r="G3142" s="20">
        <v>17.083333333333332</v>
      </c>
      <c r="H3142" s="21">
        <v>4</v>
      </c>
      <c r="I3142" s="19">
        <v>22</v>
      </c>
      <c r="J3142" t="s">
        <v>582</v>
      </c>
      <c r="K3142" s="18">
        <v>1038.0899999999999</v>
      </c>
      <c r="L3142" s="18">
        <v>1305.4100000000001</v>
      </c>
      <c r="M3142" s="18"/>
      <c r="N3142" s="18"/>
    </row>
    <row r="3143" spans="1:14" ht="15" x14ac:dyDescent="0.25">
      <c r="A3143" t="str">
        <f t="shared" si="49"/>
        <v>VN336A3505</v>
      </c>
      <c r="B3143" s="17" t="s">
        <v>143</v>
      </c>
      <c r="C3143" s="16" t="s">
        <v>34</v>
      </c>
      <c r="D3143" t="s">
        <v>144</v>
      </c>
      <c r="E3143" s="16" t="s">
        <v>142</v>
      </c>
      <c r="F3143">
        <v>5</v>
      </c>
      <c r="G3143" s="20">
        <v>17.083333333333332</v>
      </c>
      <c r="H3143" s="21">
        <v>5</v>
      </c>
      <c r="I3143" s="19">
        <v>22</v>
      </c>
      <c r="J3143" t="s">
        <v>582</v>
      </c>
      <c r="K3143" s="18">
        <v>1038.0899999999999</v>
      </c>
      <c r="L3143" s="18">
        <v>1305.4100000000001</v>
      </c>
      <c r="M3143" s="18"/>
      <c r="N3143" s="18"/>
    </row>
    <row r="3144" spans="1:14" ht="15" x14ac:dyDescent="0.25">
      <c r="A3144" t="str">
        <f t="shared" si="49"/>
        <v>VN336A3506</v>
      </c>
      <c r="B3144" s="17" t="s">
        <v>143</v>
      </c>
      <c r="C3144" s="16" t="s">
        <v>34</v>
      </c>
      <c r="D3144" t="s">
        <v>144</v>
      </c>
      <c r="E3144" s="16" t="s">
        <v>142</v>
      </c>
      <c r="F3144">
        <v>6</v>
      </c>
      <c r="G3144" s="20">
        <v>17.083333333333332</v>
      </c>
      <c r="H3144" s="21">
        <v>6</v>
      </c>
      <c r="I3144" s="19">
        <v>22</v>
      </c>
      <c r="J3144" t="s">
        <v>582</v>
      </c>
      <c r="K3144" s="18">
        <v>1038.0899999999999</v>
      </c>
      <c r="L3144" s="18">
        <v>1305.4100000000001</v>
      </c>
      <c r="M3144" s="18"/>
      <c r="N3144" s="18"/>
    </row>
    <row r="3145" spans="1:14" ht="15" x14ac:dyDescent="0.25">
      <c r="A3145" t="str">
        <f t="shared" si="49"/>
        <v>VN336A3507</v>
      </c>
      <c r="B3145" s="15" t="s">
        <v>143</v>
      </c>
      <c r="C3145" s="16" t="s">
        <v>34</v>
      </c>
      <c r="D3145" t="s">
        <v>144</v>
      </c>
      <c r="E3145" s="16" t="s">
        <v>142</v>
      </c>
      <c r="F3145">
        <v>7</v>
      </c>
      <c r="G3145" s="20">
        <v>17.083333333333332</v>
      </c>
      <c r="H3145" s="21">
        <v>7</v>
      </c>
      <c r="I3145" s="19">
        <v>22</v>
      </c>
      <c r="J3145" t="s">
        <v>582</v>
      </c>
      <c r="K3145" s="18">
        <v>1038.0899999999999</v>
      </c>
      <c r="L3145" s="18">
        <v>1305.4100000000001</v>
      </c>
      <c r="M3145" s="18"/>
      <c r="N3145" s="18"/>
    </row>
    <row r="3146" spans="1:14" ht="15" x14ac:dyDescent="0.25">
      <c r="A3146" t="str">
        <f t="shared" si="49"/>
        <v>VN9421A3501</v>
      </c>
      <c r="B3146" s="17" t="s">
        <v>349</v>
      </c>
      <c r="C3146" s="16" t="s">
        <v>34</v>
      </c>
      <c r="D3146" t="s">
        <v>350</v>
      </c>
      <c r="E3146" s="16" t="s">
        <v>348</v>
      </c>
      <c r="F3146">
        <v>1</v>
      </c>
      <c r="G3146" s="20">
        <v>18.833333333333332</v>
      </c>
      <c r="H3146" s="21">
        <v>1</v>
      </c>
      <c r="I3146" s="19">
        <v>22.666666666666668</v>
      </c>
      <c r="J3146" t="s">
        <v>582</v>
      </c>
      <c r="K3146" s="18">
        <v>935.09</v>
      </c>
      <c r="L3146" s="18">
        <v>750.57</v>
      </c>
      <c r="M3146" s="18"/>
      <c r="N3146" s="18"/>
    </row>
    <row r="3147" spans="1:14" ht="15" x14ac:dyDescent="0.25">
      <c r="A3147" t="str">
        <f t="shared" si="49"/>
        <v>VN9421A3505</v>
      </c>
      <c r="B3147" s="15" t="s">
        <v>349</v>
      </c>
      <c r="C3147" s="16" t="s">
        <v>34</v>
      </c>
      <c r="D3147" t="s">
        <v>350</v>
      </c>
      <c r="E3147" s="16" t="s">
        <v>348</v>
      </c>
      <c r="F3147">
        <v>5</v>
      </c>
      <c r="G3147" s="20">
        <v>7.583333333333333</v>
      </c>
      <c r="H3147" s="21">
        <v>5</v>
      </c>
      <c r="I3147" s="19">
        <v>11.416666666666666</v>
      </c>
      <c r="J3147" t="s">
        <v>582</v>
      </c>
      <c r="K3147" s="18">
        <v>935.09</v>
      </c>
      <c r="L3147" s="18">
        <v>750.57</v>
      </c>
      <c r="M3147" s="18"/>
      <c r="N3147" s="18"/>
    </row>
    <row r="3148" spans="1:14" ht="15" x14ac:dyDescent="0.25">
      <c r="A3148" t="str">
        <f t="shared" si="49"/>
        <v>VN318A3501</v>
      </c>
      <c r="B3148" s="17" t="s">
        <v>447</v>
      </c>
      <c r="C3148" s="16" t="s">
        <v>34</v>
      </c>
      <c r="D3148" t="s">
        <v>448</v>
      </c>
      <c r="E3148" s="16" t="s">
        <v>446</v>
      </c>
      <c r="F3148">
        <v>1</v>
      </c>
      <c r="G3148" s="20">
        <v>17.083333333333332</v>
      </c>
      <c r="H3148" s="21">
        <v>1</v>
      </c>
      <c r="I3148" s="19">
        <v>22.583333333333332</v>
      </c>
      <c r="J3148" t="s">
        <v>582</v>
      </c>
      <c r="K3148" s="18">
        <v>1538.85</v>
      </c>
      <c r="L3148" s="18">
        <v>1464.59</v>
      </c>
      <c r="M3148" s="18"/>
      <c r="N3148" s="18"/>
    </row>
    <row r="3149" spans="1:14" ht="15" x14ac:dyDescent="0.25">
      <c r="A3149" t="str">
        <f t="shared" si="49"/>
        <v>VN318A3502</v>
      </c>
      <c r="B3149" s="17" t="s">
        <v>447</v>
      </c>
      <c r="C3149" s="16" t="s">
        <v>34</v>
      </c>
      <c r="D3149" t="s">
        <v>448</v>
      </c>
      <c r="E3149" s="16" t="s">
        <v>446</v>
      </c>
      <c r="F3149">
        <v>2</v>
      </c>
      <c r="G3149" s="20">
        <v>17.083333333333332</v>
      </c>
      <c r="H3149" s="21">
        <v>2</v>
      </c>
      <c r="I3149" s="19">
        <v>22.583333333333332</v>
      </c>
      <c r="J3149" t="s">
        <v>582</v>
      </c>
      <c r="K3149" s="18">
        <v>1538.85</v>
      </c>
      <c r="L3149" s="18">
        <v>1464.59</v>
      </c>
      <c r="M3149" s="18"/>
      <c r="N3149" s="18"/>
    </row>
    <row r="3150" spans="1:14" ht="15" x14ac:dyDescent="0.25">
      <c r="A3150" t="str">
        <f t="shared" si="49"/>
        <v>VN318A3503</v>
      </c>
      <c r="B3150" s="17" t="s">
        <v>447</v>
      </c>
      <c r="C3150" s="16" t="s">
        <v>34</v>
      </c>
      <c r="D3150" t="s">
        <v>448</v>
      </c>
      <c r="E3150" s="16" t="s">
        <v>446</v>
      </c>
      <c r="F3150">
        <v>3</v>
      </c>
      <c r="G3150" s="20">
        <v>17.083333333333332</v>
      </c>
      <c r="H3150" s="21">
        <v>3</v>
      </c>
      <c r="I3150" s="19">
        <v>22.583333333333332</v>
      </c>
      <c r="J3150" t="s">
        <v>582</v>
      </c>
      <c r="K3150" s="18">
        <v>1538.85</v>
      </c>
      <c r="L3150" s="18">
        <v>1464.59</v>
      </c>
      <c r="M3150" s="18"/>
      <c r="N3150" s="18"/>
    </row>
    <row r="3151" spans="1:14" ht="15" x14ac:dyDescent="0.25">
      <c r="A3151" t="str">
        <f t="shared" si="49"/>
        <v>VN318A3504</v>
      </c>
      <c r="B3151" s="17" t="s">
        <v>447</v>
      </c>
      <c r="C3151" s="16" t="s">
        <v>34</v>
      </c>
      <c r="D3151" t="s">
        <v>448</v>
      </c>
      <c r="E3151" s="16" t="s">
        <v>446</v>
      </c>
      <c r="F3151">
        <v>4</v>
      </c>
      <c r="G3151" s="20">
        <v>17.083333333333332</v>
      </c>
      <c r="H3151" s="21">
        <v>4</v>
      </c>
      <c r="I3151" s="19">
        <v>22.583333333333332</v>
      </c>
      <c r="J3151" t="s">
        <v>582</v>
      </c>
      <c r="K3151" s="18">
        <v>1538.85</v>
      </c>
      <c r="L3151" s="18">
        <v>1464.59</v>
      </c>
      <c r="M3151" s="18"/>
      <c r="N3151" s="18"/>
    </row>
    <row r="3152" spans="1:14" ht="15" x14ac:dyDescent="0.25">
      <c r="A3152" t="str">
        <f t="shared" si="49"/>
        <v>VN318A3505</v>
      </c>
      <c r="B3152" s="17" t="s">
        <v>447</v>
      </c>
      <c r="C3152" s="16" t="s">
        <v>34</v>
      </c>
      <c r="D3152" t="s">
        <v>448</v>
      </c>
      <c r="E3152" s="16" t="s">
        <v>446</v>
      </c>
      <c r="F3152">
        <v>5</v>
      </c>
      <c r="G3152" s="20">
        <v>17.083333333333332</v>
      </c>
      <c r="H3152" s="21">
        <v>5</v>
      </c>
      <c r="I3152" s="19">
        <v>22.583333333333332</v>
      </c>
      <c r="J3152" t="s">
        <v>582</v>
      </c>
      <c r="K3152" s="18">
        <v>1538.85</v>
      </c>
      <c r="L3152" s="18">
        <v>1464.59</v>
      </c>
      <c r="M3152" s="18"/>
      <c r="N3152" s="18"/>
    </row>
    <row r="3153" spans="1:14" ht="15" x14ac:dyDescent="0.25">
      <c r="A3153" t="str">
        <f t="shared" si="49"/>
        <v>VN318A3506</v>
      </c>
      <c r="B3153" s="17" t="s">
        <v>447</v>
      </c>
      <c r="C3153" s="16" t="s">
        <v>34</v>
      </c>
      <c r="D3153" t="s">
        <v>448</v>
      </c>
      <c r="E3153" s="16" t="s">
        <v>446</v>
      </c>
      <c r="F3153">
        <v>6</v>
      </c>
      <c r="G3153" s="20">
        <v>17.083333333333332</v>
      </c>
      <c r="H3153" s="21">
        <v>6</v>
      </c>
      <c r="I3153" s="19">
        <v>22.583333333333332</v>
      </c>
      <c r="J3153" t="s">
        <v>582</v>
      </c>
      <c r="K3153" s="18">
        <v>1538.85</v>
      </c>
      <c r="L3153" s="18">
        <v>1464.59</v>
      </c>
      <c r="M3153" s="18"/>
      <c r="N3153" s="18"/>
    </row>
    <row r="3154" spans="1:14" ht="15" x14ac:dyDescent="0.25">
      <c r="A3154" t="str">
        <f t="shared" si="49"/>
        <v>VN318A3507</v>
      </c>
      <c r="B3154" s="15" t="s">
        <v>447</v>
      </c>
      <c r="C3154" s="16" t="s">
        <v>34</v>
      </c>
      <c r="D3154" t="s">
        <v>448</v>
      </c>
      <c r="E3154" s="16" t="s">
        <v>446</v>
      </c>
      <c r="F3154">
        <v>7</v>
      </c>
      <c r="G3154" s="20">
        <v>17.083333333333332</v>
      </c>
      <c r="H3154" s="21">
        <v>7</v>
      </c>
      <c r="I3154" s="19">
        <v>22.583333333333332</v>
      </c>
      <c r="J3154" t="s">
        <v>582</v>
      </c>
      <c r="K3154" s="18">
        <v>1538.85</v>
      </c>
      <c r="L3154" s="18">
        <v>1464.59</v>
      </c>
      <c r="M3154" s="18"/>
      <c r="N3154" s="18"/>
    </row>
    <row r="3155" spans="1:14" ht="15" x14ac:dyDescent="0.25">
      <c r="A3155" t="str">
        <f t="shared" si="49"/>
        <v>VN528A3504</v>
      </c>
      <c r="B3155" s="17" t="s">
        <v>779</v>
      </c>
      <c r="C3155" s="16" t="s">
        <v>34</v>
      </c>
      <c r="D3155" t="s">
        <v>469</v>
      </c>
      <c r="E3155" s="16" t="s">
        <v>778</v>
      </c>
      <c r="F3155">
        <v>4</v>
      </c>
      <c r="G3155" s="20">
        <v>7.916666666666667</v>
      </c>
      <c r="H3155" s="21">
        <v>4</v>
      </c>
      <c r="I3155" s="19">
        <v>11.416666666666666</v>
      </c>
      <c r="J3155" t="s">
        <v>582</v>
      </c>
      <c r="K3155" s="18">
        <v>769.06</v>
      </c>
      <c r="L3155" s="18">
        <v>628.22</v>
      </c>
      <c r="M3155" s="18"/>
      <c r="N3155" s="18"/>
    </row>
    <row r="3156" spans="1:14" ht="15" x14ac:dyDescent="0.25">
      <c r="A3156" t="str">
        <f t="shared" si="49"/>
        <v>VN528A3507</v>
      </c>
      <c r="B3156" s="15" t="s">
        <v>779</v>
      </c>
      <c r="C3156" s="16" t="s">
        <v>34</v>
      </c>
      <c r="D3156" t="s">
        <v>469</v>
      </c>
      <c r="E3156" s="16" t="s">
        <v>778</v>
      </c>
      <c r="F3156">
        <v>7</v>
      </c>
      <c r="G3156" s="20">
        <v>7.916666666666667</v>
      </c>
      <c r="H3156" s="21">
        <v>7</v>
      </c>
      <c r="I3156" s="19">
        <v>11.416666666666666</v>
      </c>
      <c r="J3156" t="s">
        <v>582</v>
      </c>
      <c r="K3156" s="18">
        <v>769.06</v>
      </c>
      <c r="L3156" s="18">
        <v>628.22</v>
      </c>
      <c r="M3156" s="18"/>
      <c r="N3156" s="18"/>
    </row>
    <row r="3157" spans="1:14" ht="15" x14ac:dyDescent="0.25">
      <c r="A3157" t="str">
        <f t="shared" si="49"/>
        <v>VN105A3501</v>
      </c>
      <c r="B3157" s="17" t="s">
        <v>128</v>
      </c>
      <c r="C3157" s="16" t="s">
        <v>34</v>
      </c>
      <c r="D3157" t="s">
        <v>27</v>
      </c>
      <c r="E3157" s="16" t="s">
        <v>514</v>
      </c>
      <c r="F3157">
        <v>1</v>
      </c>
      <c r="G3157" s="20">
        <v>23</v>
      </c>
      <c r="H3157" s="21">
        <v>2</v>
      </c>
      <c r="I3157" s="19">
        <v>0.41666666666666669</v>
      </c>
      <c r="J3157" t="s">
        <v>582</v>
      </c>
      <c r="K3157" s="18">
        <v>359.56</v>
      </c>
      <c r="L3157" s="18">
        <v>313.89999999999998</v>
      </c>
      <c r="M3157" s="18"/>
      <c r="N3157" s="18"/>
    </row>
    <row r="3158" spans="1:14" ht="15" x14ac:dyDescent="0.25">
      <c r="A3158" t="str">
        <f t="shared" si="49"/>
        <v>VN105A3502</v>
      </c>
      <c r="B3158" s="17" t="s">
        <v>128</v>
      </c>
      <c r="C3158" s="16" t="s">
        <v>34</v>
      </c>
      <c r="D3158" t="s">
        <v>27</v>
      </c>
      <c r="E3158" s="16" t="s">
        <v>514</v>
      </c>
      <c r="F3158">
        <v>2</v>
      </c>
      <c r="G3158" s="20">
        <v>23</v>
      </c>
      <c r="H3158" s="21">
        <v>3</v>
      </c>
      <c r="I3158" s="19">
        <v>0.41666666666666669</v>
      </c>
      <c r="J3158" t="s">
        <v>582</v>
      </c>
      <c r="K3158" s="18">
        <v>359.56</v>
      </c>
      <c r="L3158" s="18">
        <v>313.89999999999998</v>
      </c>
      <c r="M3158" s="18"/>
      <c r="N3158" s="18"/>
    </row>
    <row r="3159" spans="1:14" ht="15" x14ac:dyDescent="0.25">
      <c r="A3159" t="str">
        <f t="shared" si="49"/>
        <v>VN105A3503</v>
      </c>
      <c r="B3159" s="17" t="s">
        <v>128</v>
      </c>
      <c r="C3159" s="16" t="s">
        <v>34</v>
      </c>
      <c r="D3159" t="s">
        <v>27</v>
      </c>
      <c r="E3159" s="16" t="s">
        <v>514</v>
      </c>
      <c r="F3159">
        <v>3</v>
      </c>
      <c r="G3159" s="20">
        <v>23</v>
      </c>
      <c r="H3159" s="21">
        <v>4</v>
      </c>
      <c r="I3159" s="19">
        <v>0.41666666666666669</v>
      </c>
      <c r="J3159" t="s">
        <v>582</v>
      </c>
      <c r="K3159" s="18">
        <v>359.56</v>
      </c>
      <c r="L3159" s="18">
        <v>313.89999999999998</v>
      </c>
      <c r="M3159" s="18"/>
      <c r="N3159" s="18"/>
    </row>
    <row r="3160" spans="1:14" ht="15" x14ac:dyDescent="0.25">
      <c r="A3160" t="str">
        <f t="shared" si="49"/>
        <v>VN105A3504</v>
      </c>
      <c r="B3160" s="17" t="s">
        <v>128</v>
      </c>
      <c r="C3160" s="16" t="s">
        <v>34</v>
      </c>
      <c r="D3160" t="s">
        <v>27</v>
      </c>
      <c r="E3160" s="16" t="s">
        <v>514</v>
      </c>
      <c r="F3160">
        <v>4</v>
      </c>
      <c r="G3160" s="20">
        <v>23</v>
      </c>
      <c r="H3160" s="21">
        <v>5</v>
      </c>
      <c r="I3160" s="19">
        <v>0.41666666666666669</v>
      </c>
      <c r="J3160" t="s">
        <v>582</v>
      </c>
      <c r="K3160" s="18">
        <v>359.56</v>
      </c>
      <c r="L3160" s="18">
        <v>313.89999999999998</v>
      </c>
      <c r="M3160" s="18"/>
      <c r="N3160" s="18"/>
    </row>
    <row r="3161" spans="1:14" ht="15" x14ac:dyDescent="0.25">
      <c r="A3161" t="str">
        <f t="shared" si="49"/>
        <v>VN105A3505</v>
      </c>
      <c r="B3161" s="17" t="s">
        <v>128</v>
      </c>
      <c r="C3161" s="16" t="s">
        <v>34</v>
      </c>
      <c r="D3161" t="s">
        <v>27</v>
      </c>
      <c r="E3161" s="16" t="s">
        <v>514</v>
      </c>
      <c r="F3161">
        <v>5</v>
      </c>
      <c r="G3161" s="20">
        <v>23</v>
      </c>
      <c r="H3161" s="21">
        <v>6</v>
      </c>
      <c r="I3161" s="19">
        <v>0.41666666666666669</v>
      </c>
      <c r="J3161" t="s">
        <v>582</v>
      </c>
      <c r="K3161" s="18">
        <v>359.56</v>
      </c>
      <c r="L3161" s="18">
        <v>313.89999999999998</v>
      </c>
      <c r="M3161" s="18"/>
      <c r="N3161" s="18"/>
    </row>
    <row r="3162" spans="1:14" ht="15" x14ac:dyDescent="0.25">
      <c r="A3162" t="str">
        <f t="shared" si="49"/>
        <v>VN105A3506</v>
      </c>
      <c r="B3162" s="17" t="s">
        <v>128</v>
      </c>
      <c r="C3162" s="16" t="s">
        <v>34</v>
      </c>
      <c r="D3162" t="s">
        <v>27</v>
      </c>
      <c r="E3162" s="16" t="s">
        <v>514</v>
      </c>
      <c r="F3162">
        <v>6</v>
      </c>
      <c r="G3162" s="20">
        <v>23</v>
      </c>
      <c r="H3162" s="21">
        <v>7</v>
      </c>
      <c r="I3162" s="19">
        <v>0.41666666666666669</v>
      </c>
      <c r="J3162" t="s">
        <v>582</v>
      </c>
      <c r="K3162" s="18">
        <v>359.56</v>
      </c>
      <c r="L3162" s="18">
        <v>313.89999999999998</v>
      </c>
      <c r="M3162" s="18"/>
      <c r="N3162" s="18"/>
    </row>
    <row r="3163" spans="1:14" ht="15" x14ac:dyDescent="0.25">
      <c r="A3163" t="str">
        <f t="shared" si="49"/>
        <v>VN105A3507</v>
      </c>
      <c r="B3163" s="17" t="s">
        <v>128</v>
      </c>
      <c r="C3163" s="16" t="s">
        <v>34</v>
      </c>
      <c r="D3163" t="s">
        <v>27</v>
      </c>
      <c r="E3163" s="16" t="s">
        <v>514</v>
      </c>
      <c r="F3163">
        <v>7</v>
      </c>
      <c r="G3163" s="20">
        <v>23</v>
      </c>
      <c r="H3163" s="21">
        <v>1</v>
      </c>
      <c r="I3163" s="19">
        <v>0.41666666666666669</v>
      </c>
      <c r="J3163" t="s">
        <v>582</v>
      </c>
      <c r="K3163" s="18">
        <v>359.56</v>
      </c>
      <c r="L3163" s="18">
        <v>313.89999999999998</v>
      </c>
      <c r="M3163" s="18"/>
      <c r="N3163" s="18"/>
    </row>
    <row r="3164" spans="1:14" ht="15" x14ac:dyDescent="0.25">
      <c r="A3164" t="str">
        <f t="shared" si="49"/>
        <v>VN107A3501</v>
      </c>
      <c r="B3164" s="17" t="s">
        <v>128</v>
      </c>
      <c r="C3164" s="16" t="s">
        <v>34</v>
      </c>
      <c r="D3164" t="s">
        <v>27</v>
      </c>
      <c r="E3164" s="16" t="s">
        <v>198</v>
      </c>
      <c r="F3164">
        <v>1</v>
      </c>
      <c r="G3164" s="20">
        <v>0</v>
      </c>
      <c r="H3164" s="21">
        <v>1</v>
      </c>
      <c r="I3164" s="19">
        <v>1.5</v>
      </c>
      <c r="J3164" t="s">
        <v>582</v>
      </c>
      <c r="K3164" s="18">
        <v>359.56</v>
      </c>
      <c r="L3164" s="18">
        <v>313.89999999999998</v>
      </c>
      <c r="M3164" s="18"/>
      <c r="N3164" s="18"/>
    </row>
    <row r="3165" spans="1:14" ht="15" x14ac:dyDescent="0.25">
      <c r="A3165" t="str">
        <f t="shared" si="49"/>
        <v>VN107A3502</v>
      </c>
      <c r="B3165" s="17" t="s">
        <v>128</v>
      </c>
      <c r="C3165" s="16" t="s">
        <v>34</v>
      </c>
      <c r="D3165" t="s">
        <v>27</v>
      </c>
      <c r="E3165" s="16" t="s">
        <v>198</v>
      </c>
      <c r="F3165">
        <v>2</v>
      </c>
      <c r="G3165" s="20">
        <v>23.833333333333332</v>
      </c>
      <c r="H3165" s="21">
        <v>3</v>
      </c>
      <c r="I3165" s="19">
        <v>1.3333333333333333</v>
      </c>
      <c r="J3165" t="s">
        <v>582</v>
      </c>
      <c r="K3165" s="18">
        <v>359.56</v>
      </c>
      <c r="L3165" s="18">
        <v>313.89999999999998</v>
      </c>
      <c r="M3165" s="18"/>
      <c r="N3165" s="18"/>
    </row>
    <row r="3166" spans="1:14" ht="15" x14ac:dyDescent="0.25">
      <c r="A3166" t="str">
        <f t="shared" si="49"/>
        <v>VN107A3505</v>
      </c>
      <c r="B3166" s="17" t="s">
        <v>128</v>
      </c>
      <c r="C3166" s="16" t="s">
        <v>34</v>
      </c>
      <c r="D3166" t="s">
        <v>27</v>
      </c>
      <c r="E3166" s="16" t="s">
        <v>198</v>
      </c>
      <c r="F3166">
        <v>5</v>
      </c>
      <c r="G3166" s="20">
        <v>0</v>
      </c>
      <c r="H3166" s="21">
        <v>5</v>
      </c>
      <c r="I3166" s="19">
        <v>1.5</v>
      </c>
      <c r="J3166" t="s">
        <v>582</v>
      </c>
      <c r="K3166" s="18">
        <v>359.56</v>
      </c>
      <c r="L3166" s="18">
        <v>313.89999999999998</v>
      </c>
      <c r="M3166" s="18"/>
      <c r="N3166" s="18"/>
    </row>
    <row r="3167" spans="1:14" ht="15" x14ac:dyDescent="0.25">
      <c r="A3167" t="str">
        <f t="shared" si="49"/>
        <v>VN107A3506</v>
      </c>
      <c r="B3167" s="17" t="s">
        <v>128</v>
      </c>
      <c r="C3167" s="16" t="s">
        <v>34</v>
      </c>
      <c r="D3167" t="s">
        <v>27</v>
      </c>
      <c r="E3167" s="16" t="s">
        <v>198</v>
      </c>
      <c r="F3167">
        <v>6</v>
      </c>
      <c r="G3167" s="20">
        <v>0</v>
      </c>
      <c r="H3167" s="21">
        <v>6</v>
      </c>
      <c r="I3167" s="19">
        <v>1.5</v>
      </c>
      <c r="J3167" t="s">
        <v>582</v>
      </c>
      <c r="K3167" s="18">
        <v>359.56</v>
      </c>
      <c r="L3167" s="18">
        <v>313.89999999999998</v>
      </c>
      <c r="M3167" s="18"/>
      <c r="N3167" s="18"/>
    </row>
    <row r="3168" spans="1:14" ht="15" x14ac:dyDescent="0.25">
      <c r="A3168" t="str">
        <f t="shared" si="49"/>
        <v>VN107A3507</v>
      </c>
      <c r="B3168" s="17" t="s">
        <v>128</v>
      </c>
      <c r="C3168" s="16" t="s">
        <v>34</v>
      </c>
      <c r="D3168" t="s">
        <v>27</v>
      </c>
      <c r="E3168" s="16" t="s">
        <v>198</v>
      </c>
      <c r="F3168">
        <v>7</v>
      </c>
      <c r="G3168" s="20">
        <v>0</v>
      </c>
      <c r="H3168" s="21">
        <v>7</v>
      </c>
      <c r="I3168" s="19">
        <v>1.5</v>
      </c>
      <c r="J3168" t="s">
        <v>582</v>
      </c>
      <c r="K3168" s="18">
        <v>359.56</v>
      </c>
      <c r="L3168" s="18">
        <v>313.89999999999998</v>
      </c>
      <c r="M3168" s="18"/>
      <c r="N3168" s="18"/>
    </row>
    <row r="3169" spans="1:14" ht="15" x14ac:dyDescent="0.25">
      <c r="A3169" t="str">
        <f t="shared" si="49"/>
        <v>VN109A3501</v>
      </c>
      <c r="B3169" s="17" t="s">
        <v>128</v>
      </c>
      <c r="C3169" s="16" t="s">
        <v>34</v>
      </c>
      <c r="D3169" t="s">
        <v>27</v>
      </c>
      <c r="E3169" s="16" t="s">
        <v>271</v>
      </c>
      <c r="F3169">
        <v>1</v>
      </c>
      <c r="G3169" s="20">
        <v>1</v>
      </c>
      <c r="H3169" s="21">
        <v>1</v>
      </c>
      <c r="I3169" s="19">
        <v>2.4166666666666665</v>
      </c>
      <c r="J3169" t="s">
        <v>582</v>
      </c>
      <c r="K3169" s="18">
        <v>359.56</v>
      </c>
      <c r="L3169" s="18">
        <v>313.89999999999998</v>
      </c>
      <c r="M3169" s="18"/>
      <c r="N3169" s="18"/>
    </row>
    <row r="3170" spans="1:14" ht="15" x14ac:dyDescent="0.25">
      <c r="A3170" t="str">
        <f t="shared" si="49"/>
        <v>VN109A3502</v>
      </c>
      <c r="B3170" s="17" t="s">
        <v>128</v>
      </c>
      <c r="C3170" s="16" t="s">
        <v>34</v>
      </c>
      <c r="D3170" t="s">
        <v>27</v>
      </c>
      <c r="E3170" s="16" t="s">
        <v>271</v>
      </c>
      <c r="F3170">
        <v>2</v>
      </c>
      <c r="G3170" s="20">
        <v>1</v>
      </c>
      <c r="H3170" s="21">
        <v>2</v>
      </c>
      <c r="I3170" s="19">
        <v>2.4166666666666665</v>
      </c>
      <c r="J3170" t="s">
        <v>582</v>
      </c>
      <c r="K3170" s="18">
        <v>359.56</v>
      </c>
      <c r="L3170" s="18">
        <v>313.89999999999998</v>
      </c>
      <c r="M3170" s="18"/>
      <c r="N3170" s="18"/>
    </row>
    <row r="3171" spans="1:14" ht="15" x14ac:dyDescent="0.25">
      <c r="A3171" t="str">
        <f t="shared" si="49"/>
        <v>VN109A3503</v>
      </c>
      <c r="B3171" s="17" t="s">
        <v>128</v>
      </c>
      <c r="C3171" s="16" t="s">
        <v>34</v>
      </c>
      <c r="D3171" t="s">
        <v>27</v>
      </c>
      <c r="E3171" s="16" t="s">
        <v>271</v>
      </c>
      <c r="F3171">
        <v>3</v>
      </c>
      <c r="G3171" s="20">
        <v>1</v>
      </c>
      <c r="H3171" s="21">
        <v>3</v>
      </c>
      <c r="I3171" s="19">
        <v>2.4166666666666665</v>
      </c>
      <c r="J3171" t="s">
        <v>582</v>
      </c>
      <c r="K3171" s="18">
        <v>359.56</v>
      </c>
      <c r="L3171" s="18">
        <v>313.89999999999998</v>
      </c>
      <c r="M3171" s="18"/>
      <c r="N3171" s="18"/>
    </row>
    <row r="3172" spans="1:14" ht="15" x14ac:dyDescent="0.25">
      <c r="A3172" t="str">
        <f t="shared" si="49"/>
        <v>VN109A3504</v>
      </c>
      <c r="B3172" s="17" t="s">
        <v>128</v>
      </c>
      <c r="C3172" s="16" t="s">
        <v>34</v>
      </c>
      <c r="D3172" t="s">
        <v>27</v>
      </c>
      <c r="E3172" s="16" t="s">
        <v>271</v>
      </c>
      <c r="F3172">
        <v>4</v>
      </c>
      <c r="G3172" s="20">
        <v>1</v>
      </c>
      <c r="H3172" s="21">
        <v>4</v>
      </c>
      <c r="I3172" s="19">
        <v>2.4166666666666665</v>
      </c>
      <c r="J3172" t="s">
        <v>582</v>
      </c>
      <c r="K3172" s="18">
        <v>359.56</v>
      </c>
      <c r="L3172" s="18">
        <v>313.89999999999998</v>
      </c>
      <c r="M3172" s="18"/>
      <c r="N3172" s="18"/>
    </row>
    <row r="3173" spans="1:14" ht="15" x14ac:dyDescent="0.25">
      <c r="A3173" t="str">
        <f t="shared" si="49"/>
        <v>VN109A3505</v>
      </c>
      <c r="B3173" s="17" t="s">
        <v>128</v>
      </c>
      <c r="C3173" s="16" t="s">
        <v>34</v>
      </c>
      <c r="D3173" t="s">
        <v>27</v>
      </c>
      <c r="E3173" s="16" t="s">
        <v>271</v>
      </c>
      <c r="F3173">
        <v>5</v>
      </c>
      <c r="G3173" s="20">
        <v>1</v>
      </c>
      <c r="H3173" s="21">
        <v>5</v>
      </c>
      <c r="I3173" s="19">
        <v>2.4166666666666665</v>
      </c>
      <c r="J3173" t="s">
        <v>582</v>
      </c>
      <c r="K3173" s="18">
        <v>359.56</v>
      </c>
      <c r="L3173" s="18">
        <v>313.89999999999998</v>
      </c>
      <c r="M3173" s="18"/>
      <c r="N3173" s="18"/>
    </row>
    <row r="3174" spans="1:14" ht="15" x14ac:dyDescent="0.25">
      <c r="A3174" t="str">
        <f t="shared" si="49"/>
        <v>VN109A3506</v>
      </c>
      <c r="B3174" s="17" t="s">
        <v>128</v>
      </c>
      <c r="C3174" s="16" t="s">
        <v>34</v>
      </c>
      <c r="D3174" t="s">
        <v>27</v>
      </c>
      <c r="E3174" s="16" t="s">
        <v>271</v>
      </c>
      <c r="F3174">
        <v>6</v>
      </c>
      <c r="G3174" s="20">
        <v>1</v>
      </c>
      <c r="H3174" s="21">
        <v>6</v>
      </c>
      <c r="I3174" s="19">
        <v>2.4166666666666665</v>
      </c>
      <c r="J3174" t="s">
        <v>582</v>
      </c>
      <c r="K3174" s="18">
        <v>359.56</v>
      </c>
      <c r="L3174" s="18">
        <v>313.89999999999998</v>
      </c>
      <c r="M3174" s="18"/>
      <c r="N3174" s="18"/>
    </row>
    <row r="3175" spans="1:14" ht="15" x14ac:dyDescent="0.25">
      <c r="A3175" t="str">
        <f t="shared" si="49"/>
        <v>VN109A3507</v>
      </c>
      <c r="B3175" s="17" t="s">
        <v>128</v>
      </c>
      <c r="C3175" s="16" t="s">
        <v>34</v>
      </c>
      <c r="D3175" t="s">
        <v>27</v>
      </c>
      <c r="E3175" s="16" t="s">
        <v>271</v>
      </c>
      <c r="F3175">
        <v>7</v>
      </c>
      <c r="G3175" s="20">
        <v>1</v>
      </c>
      <c r="H3175" s="21">
        <v>7</v>
      </c>
      <c r="I3175" s="19">
        <v>2.4166666666666665</v>
      </c>
      <c r="J3175" t="s">
        <v>582</v>
      </c>
      <c r="K3175" s="18">
        <v>359.56</v>
      </c>
      <c r="L3175" s="18">
        <v>313.89999999999998</v>
      </c>
      <c r="M3175" s="18"/>
      <c r="N3175" s="18"/>
    </row>
    <row r="3176" spans="1:14" ht="15" x14ac:dyDescent="0.25">
      <c r="A3176" t="str">
        <f t="shared" si="49"/>
        <v>VN113A3501</v>
      </c>
      <c r="B3176" s="17" t="s">
        <v>128</v>
      </c>
      <c r="C3176" s="16" t="s">
        <v>34</v>
      </c>
      <c r="D3176" t="s">
        <v>27</v>
      </c>
      <c r="E3176" s="16" t="s">
        <v>207</v>
      </c>
      <c r="F3176">
        <v>1</v>
      </c>
      <c r="G3176" s="20">
        <v>2</v>
      </c>
      <c r="H3176" s="21">
        <v>1</v>
      </c>
      <c r="I3176" s="19">
        <v>3.4166666666666665</v>
      </c>
      <c r="J3176" t="s">
        <v>582</v>
      </c>
      <c r="K3176" s="18">
        <v>359.56</v>
      </c>
      <c r="L3176" s="18">
        <v>313.89999999999998</v>
      </c>
      <c r="M3176" s="18"/>
      <c r="N3176" s="18"/>
    </row>
    <row r="3177" spans="1:14" ht="15" x14ac:dyDescent="0.25">
      <c r="A3177" t="str">
        <f t="shared" si="49"/>
        <v>VN113A3502</v>
      </c>
      <c r="B3177" s="17" t="s">
        <v>128</v>
      </c>
      <c r="C3177" s="16" t="s">
        <v>34</v>
      </c>
      <c r="D3177" t="s">
        <v>27</v>
      </c>
      <c r="E3177" s="16" t="s">
        <v>207</v>
      </c>
      <c r="F3177">
        <v>2</v>
      </c>
      <c r="G3177" s="20">
        <v>2</v>
      </c>
      <c r="H3177" s="21">
        <v>2</v>
      </c>
      <c r="I3177" s="19">
        <v>3.4166666666666665</v>
      </c>
      <c r="J3177" t="s">
        <v>582</v>
      </c>
      <c r="K3177" s="18">
        <v>359.56</v>
      </c>
      <c r="L3177" s="18">
        <v>313.89999999999998</v>
      </c>
      <c r="M3177" s="18"/>
      <c r="N3177" s="18"/>
    </row>
    <row r="3178" spans="1:14" ht="15" x14ac:dyDescent="0.25">
      <c r="A3178" t="str">
        <f t="shared" si="49"/>
        <v>VN113A3503</v>
      </c>
      <c r="B3178" s="17" t="s">
        <v>128</v>
      </c>
      <c r="C3178" s="16" t="s">
        <v>34</v>
      </c>
      <c r="D3178" t="s">
        <v>27</v>
      </c>
      <c r="E3178" s="16" t="s">
        <v>207</v>
      </c>
      <c r="F3178">
        <v>3</v>
      </c>
      <c r="G3178" s="20">
        <v>2</v>
      </c>
      <c r="H3178" s="21">
        <v>3</v>
      </c>
      <c r="I3178" s="19">
        <v>3.4166666666666665</v>
      </c>
      <c r="J3178" t="s">
        <v>582</v>
      </c>
      <c r="K3178" s="18">
        <v>359.56</v>
      </c>
      <c r="L3178" s="18">
        <v>313.89999999999998</v>
      </c>
      <c r="M3178" s="18"/>
      <c r="N3178" s="18"/>
    </row>
    <row r="3179" spans="1:14" ht="15" x14ac:dyDescent="0.25">
      <c r="A3179" t="str">
        <f t="shared" si="49"/>
        <v>VN113A3504</v>
      </c>
      <c r="B3179" s="17" t="s">
        <v>128</v>
      </c>
      <c r="C3179" s="16" t="s">
        <v>34</v>
      </c>
      <c r="D3179" t="s">
        <v>27</v>
      </c>
      <c r="E3179" s="16" t="s">
        <v>207</v>
      </c>
      <c r="F3179">
        <v>4</v>
      </c>
      <c r="G3179" s="20">
        <v>1.9166666666666665</v>
      </c>
      <c r="H3179" s="21">
        <v>4</v>
      </c>
      <c r="I3179" s="19">
        <v>3.3333333333333335</v>
      </c>
      <c r="J3179" t="s">
        <v>582</v>
      </c>
      <c r="K3179" s="18">
        <v>359.56</v>
      </c>
      <c r="L3179" s="18">
        <v>313.89999999999998</v>
      </c>
      <c r="M3179" s="18"/>
      <c r="N3179" s="18"/>
    </row>
    <row r="3180" spans="1:14" ht="15" x14ac:dyDescent="0.25">
      <c r="A3180" t="str">
        <f t="shared" si="49"/>
        <v>VN113A3505</v>
      </c>
      <c r="B3180" s="17" t="s">
        <v>128</v>
      </c>
      <c r="C3180" s="16" t="s">
        <v>34</v>
      </c>
      <c r="D3180" t="s">
        <v>27</v>
      </c>
      <c r="E3180" s="16" t="s">
        <v>207</v>
      </c>
      <c r="F3180">
        <v>5</v>
      </c>
      <c r="G3180" s="20">
        <v>2</v>
      </c>
      <c r="H3180" s="21">
        <v>5</v>
      </c>
      <c r="I3180" s="19">
        <v>3.4166666666666665</v>
      </c>
      <c r="J3180" t="s">
        <v>582</v>
      </c>
      <c r="K3180" s="18">
        <v>359.56</v>
      </c>
      <c r="L3180" s="18">
        <v>313.89999999999998</v>
      </c>
      <c r="M3180" s="18"/>
      <c r="N3180" s="18"/>
    </row>
    <row r="3181" spans="1:14" ht="15" x14ac:dyDescent="0.25">
      <c r="A3181" t="str">
        <f t="shared" si="49"/>
        <v>VN113A3506</v>
      </c>
      <c r="B3181" s="17" t="s">
        <v>128</v>
      </c>
      <c r="C3181" s="16" t="s">
        <v>34</v>
      </c>
      <c r="D3181" t="s">
        <v>27</v>
      </c>
      <c r="E3181" s="16" t="s">
        <v>207</v>
      </c>
      <c r="F3181">
        <v>6</v>
      </c>
      <c r="G3181" s="20">
        <v>2</v>
      </c>
      <c r="H3181" s="21">
        <v>6</v>
      </c>
      <c r="I3181" s="19">
        <v>3.4166666666666665</v>
      </c>
      <c r="J3181" t="s">
        <v>582</v>
      </c>
      <c r="K3181" s="18">
        <v>359.56</v>
      </c>
      <c r="L3181" s="18">
        <v>313.89999999999998</v>
      </c>
      <c r="M3181" s="18"/>
      <c r="N3181" s="18"/>
    </row>
    <row r="3182" spans="1:14" ht="15" x14ac:dyDescent="0.25">
      <c r="A3182" t="str">
        <f t="shared" si="49"/>
        <v>VN113A3507</v>
      </c>
      <c r="B3182" s="17" t="s">
        <v>128</v>
      </c>
      <c r="C3182" s="16" t="s">
        <v>34</v>
      </c>
      <c r="D3182" t="s">
        <v>27</v>
      </c>
      <c r="E3182" s="16" t="s">
        <v>207</v>
      </c>
      <c r="F3182">
        <v>7</v>
      </c>
      <c r="G3182" s="20">
        <v>2</v>
      </c>
      <c r="H3182" s="21">
        <v>7</v>
      </c>
      <c r="I3182" s="19">
        <v>3.4166666666666665</v>
      </c>
      <c r="J3182" t="s">
        <v>582</v>
      </c>
      <c r="K3182" s="18">
        <v>359.56</v>
      </c>
      <c r="L3182" s="18">
        <v>313.89999999999998</v>
      </c>
      <c r="M3182" s="18"/>
      <c r="N3182" s="18"/>
    </row>
    <row r="3183" spans="1:14" ht="15" x14ac:dyDescent="0.25">
      <c r="A3183" t="str">
        <f t="shared" si="49"/>
        <v>VN117A3501</v>
      </c>
      <c r="B3183" s="17" t="s">
        <v>128</v>
      </c>
      <c r="C3183" s="16" t="s">
        <v>34</v>
      </c>
      <c r="D3183" t="s">
        <v>27</v>
      </c>
      <c r="E3183" s="16" t="s">
        <v>338</v>
      </c>
      <c r="F3183">
        <v>1</v>
      </c>
      <c r="G3183" s="20">
        <v>3</v>
      </c>
      <c r="H3183" s="21">
        <v>1</v>
      </c>
      <c r="I3183" s="19">
        <v>4.416666666666667</v>
      </c>
      <c r="J3183" t="s">
        <v>582</v>
      </c>
      <c r="K3183" s="18">
        <v>359.56</v>
      </c>
      <c r="L3183" s="18">
        <v>313.89999999999998</v>
      </c>
      <c r="M3183" s="18"/>
      <c r="N3183" s="18"/>
    </row>
    <row r="3184" spans="1:14" ht="15" x14ac:dyDescent="0.25">
      <c r="A3184" t="str">
        <f t="shared" si="49"/>
        <v>VN117A3502</v>
      </c>
      <c r="B3184" s="17" t="s">
        <v>128</v>
      </c>
      <c r="C3184" s="16" t="s">
        <v>34</v>
      </c>
      <c r="D3184" t="s">
        <v>27</v>
      </c>
      <c r="E3184" s="16" t="s">
        <v>338</v>
      </c>
      <c r="F3184">
        <v>2</v>
      </c>
      <c r="G3184" s="20">
        <v>3</v>
      </c>
      <c r="H3184" s="21">
        <v>2</v>
      </c>
      <c r="I3184" s="19">
        <v>4.416666666666667</v>
      </c>
      <c r="J3184" t="s">
        <v>582</v>
      </c>
      <c r="K3184" s="18">
        <v>359.56</v>
      </c>
      <c r="L3184" s="18">
        <v>313.89999999999998</v>
      </c>
      <c r="M3184" s="18"/>
      <c r="N3184" s="18"/>
    </row>
    <row r="3185" spans="1:14" ht="15" x14ac:dyDescent="0.25">
      <c r="A3185" t="str">
        <f t="shared" si="49"/>
        <v>VN117A3503</v>
      </c>
      <c r="B3185" s="17" t="s">
        <v>128</v>
      </c>
      <c r="C3185" s="16" t="s">
        <v>34</v>
      </c>
      <c r="D3185" t="s">
        <v>27</v>
      </c>
      <c r="E3185" s="16" t="s">
        <v>338</v>
      </c>
      <c r="F3185">
        <v>3</v>
      </c>
      <c r="G3185" s="20">
        <v>3</v>
      </c>
      <c r="H3185" s="21">
        <v>3</v>
      </c>
      <c r="I3185" s="19">
        <v>4.416666666666667</v>
      </c>
      <c r="J3185" t="s">
        <v>582</v>
      </c>
      <c r="K3185" s="18">
        <v>359.56</v>
      </c>
      <c r="L3185" s="18">
        <v>313.89999999999998</v>
      </c>
      <c r="M3185" s="18"/>
      <c r="N3185" s="18"/>
    </row>
    <row r="3186" spans="1:14" ht="15" x14ac:dyDescent="0.25">
      <c r="A3186" t="str">
        <f t="shared" si="49"/>
        <v>VN117A3504</v>
      </c>
      <c r="B3186" s="17" t="s">
        <v>128</v>
      </c>
      <c r="C3186" s="16" t="s">
        <v>34</v>
      </c>
      <c r="D3186" t="s">
        <v>27</v>
      </c>
      <c r="E3186" s="16" t="s">
        <v>338</v>
      </c>
      <c r="F3186">
        <v>4</v>
      </c>
      <c r="G3186" s="20">
        <v>3</v>
      </c>
      <c r="H3186" s="21">
        <v>4</v>
      </c>
      <c r="I3186" s="19">
        <v>4.416666666666667</v>
      </c>
      <c r="J3186" t="s">
        <v>582</v>
      </c>
      <c r="K3186" s="18">
        <v>359.56</v>
      </c>
      <c r="L3186" s="18">
        <v>313.89999999999998</v>
      </c>
      <c r="M3186" s="18"/>
      <c r="N3186" s="18"/>
    </row>
    <row r="3187" spans="1:14" ht="15" x14ac:dyDescent="0.25">
      <c r="A3187" t="str">
        <f t="shared" si="49"/>
        <v>VN117A3505</v>
      </c>
      <c r="B3187" s="17" t="s">
        <v>128</v>
      </c>
      <c r="C3187" s="16" t="s">
        <v>34</v>
      </c>
      <c r="D3187" t="s">
        <v>27</v>
      </c>
      <c r="E3187" s="16" t="s">
        <v>338</v>
      </c>
      <c r="F3187">
        <v>5</v>
      </c>
      <c r="G3187" s="20">
        <v>3</v>
      </c>
      <c r="H3187" s="21">
        <v>5</v>
      </c>
      <c r="I3187" s="19">
        <v>4.416666666666667</v>
      </c>
      <c r="J3187" t="s">
        <v>582</v>
      </c>
      <c r="K3187" s="18">
        <v>359.56</v>
      </c>
      <c r="L3187" s="18">
        <v>313.89999999999998</v>
      </c>
      <c r="M3187" s="18"/>
      <c r="N3187" s="18"/>
    </row>
    <row r="3188" spans="1:14" ht="15" x14ac:dyDescent="0.25">
      <c r="A3188" t="str">
        <f t="shared" si="49"/>
        <v>VN117A3506</v>
      </c>
      <c r="B3188" s="17" t="s">
        <v>128</v>
      </c>
      <c r="C3188" s="16" t="s">
        <v>34</v>
      </c>
      <c r="D3188" t="s">
        <v>27</v>
      </c>
      <c r="E3188" s="16" t="s">
        <v>338</v>
      </c>
      <c r="F3188">
        <v>6</v>
      </c>
      <c r="G3188" s="20">
        <v>3</v>
      </c>
      <c r="H3188" s="21">
        <v>6</v>
      </c>
      <c r="I3188" s="19">
        <v>4.416666666666667</v>
      </c>
      <c r="J3188" t="s">
        <v>582</v>
      </c>
      <c r="K3188" s="18">
        <v>359.56</v>
      </c>
      <c r="L3188" s="18">
        <v>313.89999999999998</v>
      </c>
      <c r="M3188" s="18"/>
      <c r="N3188" s="18"/>
    </row>
    <row r="3189" spans="1:14" ht="15" x14ac:dyDescent="0.25">
      <c r="A3189" t="str">
        <f t="shared" si="49"/>
        <v>VN117A3507</v>
      </c>
      <c r="B3189" s="17" t="s">
        <v>128</v>
      </c>
      <c r="C3189" s="16" t="s">
        <v>34</v>
      </c>
      <c r="D3189" t="s">
        <v>27</v>
      </c>
      <c r="E3189" s="16" t="s">
        <v>338</v>
      </c>
      <c r="F3189">
        <v>7</v>
      </c>
      <c r="G3189" s="20">
        <v>3</v>
      </c>
      <c r="H3189" s="21">
        <v>7</v>
      </c>
      <c r="I3189" s="19">
        <v>4.416666666666667</v>
      </c>
      <c r="J3189" t="s">
        <v>582</v>
      </c>
      <c r="K3189" s="18">
        <v>359.56</v>
      </c>
      <c r="L3189" s="18">
        <v>313.89999999999998</v>
      </c>
      <c r="M3189" s="18"/>
      <c r="N3189" s="18"/>
    </row>
    <row r="3190" spans="1:14" ht="15" x14ac:dyDescent="0.25">
      <c r="A3190" t="str">
        <f t="shared" si="49"/>
        <v>VN119A3502</v>
      </c>
      <c r="B3190" s="17" t="s">
        <v>128</v>
      </c>
      <c r="C3190" s="16" t="s">
        <v>34</v>
      </c>
      <c r="D3190" t="s">
        <v>27</v>
      </c>
      <c r="E3190" s="16" t="s">
        <v>689</v>
      </c>
      <c r="F3190">
        <v>2</v>
      </c>
      <c r="G3190" s="20">
        <v>3.5</v>
      </c>
      <c r="H3190" s="21">
        <v>2</v>
      </c>
      <c r="I3190" s="19">
        <v>5</v>
      </c>
      <c r="J3190" t="s">
        <v>582</v>
      </c>
      <c r="K3190" s="18">
        <v>359.56</v>
      </c>
      <c r="L3190" s="18">
        <v>313.89999999999998</v>
      </c>
      <c r="M3190" s="18"/>
      <c r="N3190" s="18"/>
    </row>
    <row r="3191" spans="1:14" ht="15" x14ac:dyDescent="0.25">
      <c r="A3191" t="str">
        <f t="shared" si="49"/>
        <v>VN119A3503</v>
      </c>
      <c r="B3191" s="17" t="s">
        <v>128</v>
      </c>
      <c r="C3191" s="16" t="s">
        <v>34</v>
      </c>
      <c r="D3191" t="s">
        <v>27</v>
      </c>
      <c r="E3191" s="16" t="s">
        <v>689</v>
      </c>
      <c r="F3191">
        <v>3</v>
      </c>
      <c r="G3191" s="20">
        <v>3.5</v>
      </c>
      <c r="H3191" s="21">
        <v>3</v>
      </c>
      <c r="I3191" s="19">
        <v>5</v>
      </c>
      <c r="J3191" t="s">
        <v>582</v>
      </c>
      <c r="K3191" s="18">
        <v>359.56</v>
      </c>
      <c r="L3191" s="18">
        <v>313.89999999999998</v>
      </c>
      <c r="M3191" s="18"/>
      <c r="N3191" s="18"/>
    </row>
    <row r="3192" spans="1:14" ht="15" x14ac:dyDescent="0.25">
      <c r="A3192" t="str">
        <f t="shared" si="49"/>
        <v>VN119A3505</v>
      </c>
      <c r="B3192" s="17" t="s">
        <v>128</v>
      </c>
      <c r="C3192" s="16" t="s">
        <v>34</v>
      </c>
      <c r="D3192" t="s">
        <v>27</v>
      </c>
      <c r="E3192" s="16" t="s">
        <v>689</v>
      </c>
      <c r="F3192">
        <v>5</v>
      </c>
      <c r="G3192" s="20">
        <v>3.5</v>
      </c>
      <c r="H3192" s="21">
        <v>5</v>
      </c>
      <c r="I3192" s="19">
        <v>5</v>
      </c>
      <c r="J3192" t="s">
        <v>582</v>
      </c>
      <c r="K3192" s="18">
        <v>359.56</v>
      </c>
      <c r="L3192" s="18">
        <v>313.89999999999998</v>
      </c>
      <c r="M3192" s="18"/>
      <c r="N3192" s="18"/>
    </row>
    <row r="3193" spans="1:14" ht="15" x14ac:dyDescent="0.25">
      <c r="A3193" t="str">
        <f t="shared" si="49"/>
        <v>VN119A3506</v>
      </c>
      <c r="B3193" s="17" t="s">
        <v>128</v>
      </c>
      <c r="C3193" s="16" t="s">
        <v>34</v>
      </c>
      <c r="D3193" t="s">
        <v>27</v>
      </c>
      <c r="E3193" s="16" t="s">
        <v>689</v>
      </c>
      <c r="F3193">
        <v>6</v>
      </c>
      <c r="G3193" s="20">
        <v>3.5</v>
      </c>
      <c r="H3193" s="21">
        <v>6</v>
      </c>
      <c r="I3193" s="19">
        <v>5</v>
      </c>
      <c r="J3193" t="s">
        <v>582</v>
      </c>
      <c r="K3193" s="18">
        <v>359.56</v>
      </c>
      <c r="L3193" s="18">
        <v>313.89999999999998</v>
      </c>
      <c r="M3193" s="18"/>
      <c r="N3193" s="18"/>
    </row>
    <row r="3194" spans="1:14" ht="15" x14ac:dyDescent="0.25">
      <c r="A3194" t="str">
        <f t="shared" si="49"/>
        <v>VN119A3507</v>
      </c>
      <c r="B3194" s="17" t="s">
        <v>128</v>
      </c>
      <c r="C3194" s="16" t="s">
        <v>34</v>
      </c>
      <c r="D3194" t="s">
        <v>27</v>
      </c>
      <c r="E3194" s="16" t="s">
        <v>689</v>
      </c>
      <c r="F3194">
        <v>7</v>
      </c>
      <c r="G3194" s="20">
        <v>3.5</v>
      </c>
      <c r="H3194" s="21">
        <v>7</v>
      </c>
      <c r="I3194" s="19">
        <v>5</v>
      </c>
      <c r="J3194" t="s">
        <v>582</v>
      </c>
      <c r="K3194" s="18">
        <v>359.56</v>
      </c>
      <c r="L3194" s="18">
        <v>313.89999999999998</v>
      </c>
      <c r="M3194" s="18"/>
      <c r="N3194" s="18"/>
    </row>
    <row r="3195" spans="1:14" ht="15" x14ac:dyDescent="0.25">
      <c r="A3195" t="str">
        <f t="shared" si="49"/>
        <v>VN121A3501</v>
      </c>
      <c r="B3195" s="17" t="s">
        <v>128</v>
      </c>
      <c r="C3195" s="16" t="s">
        <v>34</v>
      </c>
      <c r="D3195" t="s">
        <v>27</v>
      </c>
      <c r="E3195" s="16" t="s">
        <v>515</v>
      </c>
      <c r="F3195">
        <v>1</v>
      </c>
      <c r="G3195" s="20">
        <v>4</v>
      </c>
      <c r="H3195" s="21">
        <v>1</v>
      </c>
      <c r="I3195" s="19">
        <v>5.5</v>
      </c>
      <c r="J3195" t="s">
        <v>582</v>
      </c>
      <c r="K3195" s="18">
        <v>359.56</v>
      </c>
      <c r="L3195" s="18">
        <v>313.89999999999998</v>
      </c>
      <c r="M3195" s="18"/>
      <c r="N3195" s="18"/>
    </row>
    <row r="3196" spans="1:14" ht="15" x14ac:dyDescent="0.25">
      <c r="A3196" t="str">
        <f t="shared" si="49"/>
        <v>VN121A3502</v>
      </c>
      <c r="B3196" s="17" t="s">
        <v>128</v>
      </c>
      <c r="C3196" s="16" t="s">
        <v>34</v>
      </c>
      <c r="D3196" t="s">
        <v>27</v>
      </c>
      <c r="E3196" s="16" t="s">
        <v>515</v>
      </c>
      <c r="F3196">
        <v>2</v>
      </c>
      <c r="G3196" s="20">
        <v>4</v>
      </c>
      <c r="H3196" s="21">
        <v>2</v>
      </c>
      <c r="I3196" s="19">
        <v>5.5</v>
      </c>
      <c r="J3196" t="s">
        <v>582</v>
      </c>
      <c r="K3196" s="18">
        <v>359.56</v>
      </c>
      <c r="L3196" s="18">
        <v>313.89999999999998</v>
      </c>
      <c r="M3196" s="18"/>
      <c r="N3196" s="18"/>
    </row>
    <row r="3197" spans="1:14" ht="15" x14ac:dyDescent="0.25">
      <c r="A3197" t="str">
        <f t="shared" si="49"/>
        <v>VN121A3503</v>
      </c>
      <c r="B3197" s="17" t="s">
        <v>128</v>
      </c>
      <c r="C3197" s="16" t="s">
        <v>34</v>
      </c>
      <c r="D3197" t="s">
        <v>27</v>
      </c>
      <c r="E3197" s="16" t="s">
        <v>515</v>
      </c>
      <c r="F3197">
        <v>3</v>
      </c>
      <c r="G3197" s="20">
        <v>3.8333333333333335</v>
      </c>
      <c r="H3197" s="21">
        <v>3</v>
      </c>
      <c r="I3197" s="19">
        <v>5.333333333333333</v>
      </c>
      <c r="J3197" t="s">
        <v>582</v>
      </c>
      <c r="K3197" s="18">
        <v>359.56</v>
      </c>
      <c r="L3197" s="18">
        <v>313.89999999999998</v>
      </c>
      <c r="M3197" s="18"/>
      <c r="N3197" s="18"/>
    </row>
    <row r="3198" spans="1:14" ht="15" x14ac:dyDescent="0.25">
      <c r="A3198" t="str">
        <f t="shared" si="49"/>
        <v>VN121A3504</v>
      </c>
      <c r="B3198" s="17" t="s">
        <v>128</v>
      </c>
      <c r="C3198" s="16" t="s">
        <v>34</v>
      </c>
      <c r="D3198" t="s">
        <v>27</v>
      </c>
      <c r="E3198" s="16" t="s">
        <v>515</v>
      </c>
      <c r="F3198">
        <v>4</v>
      </c>
      <c r="G3198" s="20">
        <v>4.583333333333333</v>
      </c>
      <c r="H3198" s="21">
        <v>4</v>
      </c>
      <c r="I3198" s="19">
        <v>6.083333333333333</v>
      </c>
      <c r="J3198" t="s">
        <v>582</v>
      </c>
      <c r="K3198" s="18">
        <v>359.56</v>
      </c>
      <c r="L3198" s="18">
        <v>313.89999999999998</v>
      </c>
      <c r="M3198" s="18"/>
      <c r="N3198" s="18"/>
    </row>
    <row r="3199" spans="1:14" ht="15" x14ac:dyDescent="0.25">
      <c r="A3199" t="str">
        <f t="shared" si="49"/>
        <v>VN121A3505</v>
      </c>
      <c r="B3199" s="17" t="s">
        <v>128</v>
      </c>
      <c r="C3199" s="16" t="s">
        <v>34</v>
      </c>
      <c r="D3199" t="s">
        <v>27</v>
      </c>
      <c r="E3199" s="16" t="s">
        <v>515</v>
      </c>
      <c r="F3199">
        <v>5</v>
      </c>
      <c r="G3199" s="20">
        <v>3.8333333333333335</v>
      </c>
      <c r="H3199" s="21">
        <v>5</v>
      </c>
      <c r="I3199" s="19">
        <v>5.333333333333333</v>
      </c>
      <c r="J3199" t="s">
        <v>582</v>
      </c>
      <c r="K3199" s="18">
        <v>359.56</v>
      </c>
      <c r="L3199" s="18">
        <v>313.89999999999998</v>
      </c>
      <c r="M3199" s="18"/>
      <c r="N3199" s="18"/>
    </row>
    <row r="3200" spans="1:14" ht="15" x14ac:dyDescent="0.25">
      <c r="A3200" t="str">
        <f t="shared" si="49"/>
        <v>VN121A3506</v>
      </c>
      <c r="B3200" s="17" t="s">
        <v>128</v>
      </c>
      <c r="C3200" s="16" t="s">
        <v>34</v>
      </c>
      <c r="D3200" t="s">
        <v>27</v>
      </c>
      <c r="E3200" s="16" t="s">
        <v>515</v>
      </c>
      <c r="F3200">
        <v>6</v>
      </c>
      <c r="G3200" s="20">
        <v>4</v>
      </c>
      <c r="H3200" s="21">
        <v>6</v>
      </c>
      <c r="I3200" s="19">
        <v>5.5</v>
      </c>
      <c r="J3200" t="s">
        <v>582</v>
      </c>
      <c r="K3200" s="18">
        <v>359.56</v>
      </c>
      <c r="L3200" s="18">
        <v>313.89999999999998</v>
      </c>
      <c r="M3200" s="18"/>
      <c r="N3200" s="18"/>
    </row>
    <row r="3201" spans="1:14" ht="15" x14ac:dyDescent="0.25">
      <c r="A3201" t="str">
        <f t="shared" si="49"/>
        <v>VN121A3507</v>
      </c>
      <c r="B3201" s="17" t="s">
        <v>128</v>
      </c>
      <c r="C3201" s="16" t="s">
        <v>34</v>
      </c>
      <c r="D3201" t="s">
        <v>27</v>
      </c>
      <c r="E3201" s="16" t="s">
        <v>515</v>
      </c>
      <c r="F3201">
        <v>7</v>
      </c>
      <c r="G3201" s="20">
        <v>4.666666666666667</v>
      </c>
      <c r="H3201" s="21">
        <v>7</v>
      </c>
      <c r="I3201" s="19">
        <v>6.166666666666667</v>
      </c>
      <c r="J3201" t="s">
        <v>582</v>
      </c>
      <c r="K3201" s="18">
        <v>359.56</v>
      </c>
      <c r="L3201" s="18">
        <v>313.89999999999998</v>
      </c>
      <c r="M3201" s="18"/>
      <c r="N3201" s="18"/>
    </row>
    <row r="3202" spans="1:14" ht="15" x14ac:dyDescent="0.25">
      <c r="A3202" t="str">
        <f t="shared" si="49"/>
        <v>VN123A3501</v>
      </c>
      <c r="B3202" s="17" t="s">
        <v>128</v>
      </c>
      <c r="C3202" s="16" t="s">
        <v>34</v>
      </c>
      <c r="D3202" t="s">
        <v>27</v>
      </c>
      <c r="E3202" s="16" t="s">
        <v>381</v>
      </c>
      <c r="F3202">
        <v>1</v>
      </c>
      <c r="G3202" s="20">
        <v>4.833333333333333</v>
      </c>
      <c r="H3202" s="21">
        <v>1</v>
      </c>
      <c r="I3202" s="19">
        <v>6.333333333333333</v>
      </c>
      <c r="J3202" t="s">
        <v>582</v>
      </c>
      <c r="K3202" s="18">
        <v>359.56</v>
      </c>
      <c r="L3202" s="18">
        <v>313.89999999999998</v>
      </c>
      <c r="M3202" s="18"/>
      <c r="N3202" s="18"/>
    </row>
    <row r="3203" spans="1:14" ht="15" x14ac:dyDescent="0.25">
      <c r="A3203" t="str">
        <f t="shared" ref="A3203:A3266" si="50">E3203&amp;J3203&amp;F3203</f>
        <v>VN123A3502</v>
      </c>
      <c r="B3203" s="17" t="s">
        <v>128</v>
      </c>
      <c r="C3203" s="16" t="s">
        <v>34</v>
      </c>
      <c r="D3203" t="s">
        <v>27</v>
      </c>
      <c r="E3203" s="16" t="s">
        <v>381</v>
      </c>
      <c r="F3203">
        <v>2</v>
      </c>
      <c r="G3203" s="20">
        <v>5.583333333333333</v>
      </c>
      <c r="H3203" s="21">
        <v>2</v>
      </c>
      <c r="I3203" s="19">
        <v>7.083333333333333</v>
      </c>
      <c r="J3203" t="s">
        <v>582</v>
      </c>
      <c r="K3203" s="18">
        <v>359.56</v>
      </c>
      <c r="L3203" s="18">
        <v>313.89999999999998</v>
      </c>
      <c r="M3203" s="18"/>
      <c r="N3203" s="18"/>
    </row>
    <row r="3204" spans="1:14" ht="15" x14ac:dyDescent="0.25">
      <c r="A3204" t="str">
        <f t="shared" si="50"/>
        <v>VN123A3503</v>
      </c>
      <c r="B3204" s="17" t="s">
        <v>128</v>
      </c>
      <c r="C3204" s="16" t="s">
        <v>34</v>
      </c>
      <c r="D3204" t="s">
        <v>27</v>
      </c>
      <c r="E3204" s="16" t="s">
        <v>381</v>
      </c>
      <c r="F3204">
        <v>3</v>
      </c>
      <c r="G3204" s="20">
        <v>5</v>
      </c>
      <c r="H3204" s="21">
        <v>3</v>
      </c>
      <c r="I3204" s="19">
        <v>6.5</v>
      </c>
      <c r="J3204" t="s">
        <v>582</v>
      </c>
      <c r="K3204" s="18">
        <v>359.56</v>
      </c>
      <c r="L3204" s="18">
        <v>313.89999999999998</v>
      </c>
      <c r="M3204" s="18"/>
      <c r="N3204" s="18"/>
    </row>
    <row r="3205" spans="1:14" ht="15" x14ac:dyDescent="0.25">
      <c r="A3205" t="str">
        <f t="shared" si="50"/>
        <v>VN123A3504</v>
      </c>
      <c r="B3205" s="17" t="s">
        <v>128</v>
      </c>
      <c r="C3205" s="16" t="s">
        <v>34</v>
      </c>
      <c r="D3205" t="s">
        <v>27</v>
      </c>
      <c r="E3205" s="16" t="s">
        <v>381</v>
      </c>
      <c r="F3205">
        <v>4</v>
      </c>
      <c r="G3205" s="20">
        <v>5.833333333333333</v>
      </c>
      <c r="H3205" s="21">
        <v>4</v>
      </c>
      <c r="I3205" s="19">
        <v>7.333333333333333</v>
      </c>
      <c r="J3205" t="s">
        <v>582</v>
      </c>
      <c r="K3205" s="18">
        <v>359.56</v>
      </c>
      <c r="L3205" s="18">
        <v>313.89999999999998</v>
      </c>
      <c r="M3205" s="18"/>
      <c r="N3205" s="18"/>
    </row>
    <row r="3206" spans="1:14" ht="15" x14ac:dyDescent="0.25">
      <c r="A3206" t="str">
        <f t="shared" si="50"/>
        <v>VN123A3505</v>
      </c>
      <c r="B3206" s="17" t="s">
        <v>128</v>
      </c>
      <c r="C3206" s="16" t="s">
        <v>34</v>
      </c>
      <c r="D3206" t="s">
        <v>27</v>
      </c>
      <c r="E3206" s="16" t="s">
        <v>381</v>
      </c>
      <c r="F3206">
        <v>5</v>
      </c>
      <c r="G3206" s="20">
        <v>5</v>
      </c>
      <c r="H3206" s="21">
        <v>5</v>
      </c>
      <c r="I3206" s="19">
        <v>6.5</v>
      </c>
      <c r="J3206" t="s">
        <v>582</v>
      </c>
      <c r="K3206" s="18">
        <v>359.56</v>
      </c>
      <c r="L3206" s="18">
        <v>313.89999999999998</v>
      </c>
      <c r="M3206" s="18"/>
      <c r="N3206" s="18"/>
    </row>
    <row r="3207" spans="1:14" ht="15" x14ac:dyDescent="0.25">
      <c r="A3207" t="str">
        <f t="shared" si="50"/>
        <v>VN123A3506</v>
      </c>
      <c r="B3207" s="17" t="s">
        <v>128</v>
      </c>
      <c r="C3207" s="16" t="s">
        <v>34</v>
      </c>
      <c r="D3207" t="s">
        <v>27</v>
      </c>
      <c r="E3207" s="16" t="s">
        <v>381</v>
      </c>
      <c r="F3207">
        <v>6</v>
      </c>
      <c r="G3207" s="20">
        <v>5</v>
      </c>
      <c r="H3207" s="21">
        <v>6</v>
      </c>
      <c r="I3207" s="19">
        <v>6.5</v>
      </c>
      <c r="J3207" t="s">
        <v>582</v>
      </c>
      <c r="K3207" s="18">
        <v>359.56</v>
      </c>
      <c r="L3207" s="18">
        <v>313.89999999999998</v>
      </c>
      <c r="M3207" s="18"/>
      <c r="N3207" s="18"/>
    </row>
    <row r="3208" spans="1:14" ht="15" x14ac:dyDescent="0.25">
      <c r="A3208" t="str">
        <f t="shared" si="50"/>
        <v>VN123A3507</v>
      </c>
      <c r="B3208" s="17" t="s">
        <v>128</v>
      </c>
      <c r="C3208" s="16" t="s">
        <v>34</v>
      </c>
      <c r="D3208" t="s">
        <v>27</v>
      </c>
      <c r="E3208" s="16" t="s">
        <v>381</v>
      </c>
      <c r="F3208">
        <v>7</v>
      </c>
      <c r="G3208" s="20">
        <v>5</v>
      </c>
      <c r="H3208" s="21">
        <v>7</v>
      </c>
      <c r="I3208" s="19">
        <v>6.5</v>
      </c>
      <c r="J3208" t="s">
        <v>582</v>
      </c>
      <c r="K3208" s="18">
        <v>359.56</v>
      </c>
      <c r="L3208" s="18">
        <v>313.89999999999998</v>
      </c>
      <c r="M3208" s="18"/>
      <c r="N3208" s="18"/>
    </row>
    <row r="3209" spans="1:14" ht="15" x14ac:dyDescent="0.25">
      <c r="A3209" t="str">
        <f t="shared" si="50"/>
        <v>VN125A3501</v>
      </c>
      <c r="B3209" s="17" t="s">
        <v>128</v>
      </c>
      <c r="C3209" s="16" t="s">
        <v>34</v>
      </c>
      <c r="D3209" t="s">
        <v>27</v>
      </c>
      <c r="E3209" s="16" t="s">
        <v>272</v>
      </c>
      <c r="F3209">
        <v>1</v>
      </c>
      <c r="G3209" s="20">
        <v>6</v>
      </c>
      <c r="H3209" s="21">
        <v>1</v>
      </c>
      <c r="I3209" s="19">
        <v>7.5</v>
      </c>
      <c r="J3209" t="s">
        <v>582</v>
      </c>
      <c r="K3209" s="18">
        <v>359.56</v>
      </c>
      <c r="L3209" s="18">
        <v>313.89999999999998</v>
      </c>
      <c r="M3209" s="18"/>
      <c r="N3209" s="18"/>
    </row>
    <row r="3210" spans="1:14" ht="15" x14ac:dyDescent="0.25">
      <c r="A3210" t="str">
        <f t="shared" si="50"/>
        <v>VN125A3502</v>
      </c>
      <c r="B3210" s="17" t="s">
        <v>128</v>
      </c>
      <c r="C3210" s="16" t="s">
        <v>34</v>
      </c>
      <c r="D3210" t="s">
        <v>27</v>
      </c>
      <c r="E3210" s="16" t="s">
        <v>272</v>
      </c>
      <c r="F3210">
        <v>2</v>
      </c>
      <c r="G3210" s="20">
        <v>6.25</v>
      </c>
      <c r="H3210" s="21">
        <v>2</v>
      </c>
      <c r="I3210" s="19">
        <v>7.75</v>
      </c>
      <c r="J3210" t="s">
        <v>582</v>
      </c>
      <c r="K3210" s="18">
        <v>359.56</v>
      </c>
      <c r="L3210" s="18">
        <v>313.89999999999998</v>
      </c>
      <c r="M3210" s="18"/>
      <c r="N3210" s="18"/>
    </row>
    <row r="3211" spans="1:14" ht="15" x14ac:dyDescent="0.25">
      <c r="A3211" t="str">
        <f t="shared" si="50"/>
        <v>VN125A3503</v>
      </c>
      <c r="B3211" s="17" t="s">
        <v>128</v>
      </c>
      <c r="C3211" s="16" t="s">
        <v>34</v>
      </c>
      <c r="D3211" t="s">
        <v>27</v>
      </c>
      <c r="E3211" s="16" t="s">
        <v>272</v>
      </c>
      <c r="F3211">
        <v>3</v>
      </c>
      <c r="G3211" s="20">
        <v>6</v>
      </c>
      <c r="H3211" s="21">
        <v>3</v>
      </c>
      <c r="I3211" s="19">
        <v>7.5</v>
      </c>
      <c r="J3211" t="s">
        <v>582</v>
      </c>
      <c r="K3211" s="18">
        <v>359.56</v>
      </c>
      <c r="L3211" s="18">
        <v>313.89999999999998</v>
      </c>
      <c r="M3211" s="18"/>
      <c r="N3211" s="18"/>
    </row>
    <row r="3212" spans="1:14" ht="15" x14ac:dyDescent="0.25">
      <c r="A3212" t="str">
        <f t="shared" si="50"/>
        <v>VN125A3504</v>
      </c>
      <c r="B3212" s="17" t="s">
        <v>128</v>
      </c>
      <c r="C3212" s="16" t="s">
        <v>34</v>
      </c>
      <c r="D3212" t="s">
        <v>27</v>
      </c>
      <c r="E3212" s="16" t="s">
        <v>272</v>
      </c>
      <c r="F3212">
        <v>4</v>
      </c>
      <c r="G3212" s="20">
        <v>6.25</v>
      </c>
      <c r="H3212" s="21">
        <v>4</v>
      </c>
      <c r="I3212" s="19">
        <v>7.75</v>
      </c>
      <c r="J3212" t="s">
        <v>582</v>
      </c>
      <c r="K3212" s="18">
        <v>359.56</v>
      </c>
      <c r="L3212" s="18">
        <v>313.89999999999998</v>
      </c>
      <c r="M3212" s="18"/>
      <c r="N3212" s="18"/>
    </row>
    <row r="3213" spans="1:14" ht="15" x14ac:dyDescent="0.25">
      <c r="A3213" t="str">
        <f t="shared" si="50"/>
        <v>VN125A3505</v>
      </c>
      <c r="B3213" s="17" t="s">
        <v>128</v>
      </c>
      <c r="C3213" s="16" t="s">
        <v>34</v>
      </c>
      <c r="D3213" t="s">
        <v>27</v>
      </c>
      <c r="E3213" s="16" t="s">
        <v>272</v>
      </c>
      <c r="F3213">
        <v>5</v>
      </c>
      <c r="G3213" s="20">
        <v>6</v>
      </c>
      <c r="H3213" s="21">
        <v>5</v>
      </c>
      <c r="I3213" s="19">
        <v>7.5</v>
      </c>
      <c r="J3213" t="s">
        <v>582</v>
      </c>
      <c r="K3213" s="18">
        <v>359.56</v>
      </c>
      <c r="L3213" s="18">
        <v>313.89999999999998</v>
      </c>
      <c r="M3213" s="18"/>
      <c r="N3213" s="18"/>
    </row>
    <row r="3214" spans="1:14" ht="15" x14ac:dyDescent="0.25">
      <c r="A3214" t="str">
        <f t="shared" si="50"/>
        <v>VN125A3506</v>
      </c>
      <c r="B3214" s="17" t="s">
        <v>128</v>
      </c>
      <c r="C3214" s="16" t="s">
        <v>34</v>
      </c>
      <c r="D3214" t="s">
        <v>27</v>
      </c>
      <c r="E3214" s="16" t="s">
        <v>272</v>
      </c>
      <c r="F3214">
        <v>6</v>
      </c>
      <c r="G3214" s="20">
        <v>6</v>
      </c>
      <c r="H3214" s="21">
        <v>6</v>
      </c>
      <c r="I3214" s="19">
        <v>7.5</v>
      </c>
      <c r="J3214" t="s">
        <v>582</v>
      </c>
      <c r="K3214" s="18">
        <v>359.56</v>
      </c>
      <c r="L3214" s="18">
        <v>313.89999999999998</v>
      </c>
      <c r="M3214" s="18"/>
      <c r="N3214" s="18"/>
    </row>
    <row r="3215" spans="1:14" ht="15" x14ac:dyDescent="0.25">
      <c r="A3215" t="str">
        <f t="shared" si="50"/>
        <v>VN125A3507</v>
      </c>
      <c r="B3215" s="17" t="s">
        <v>128</v>
      </c>
      <c r="C3215" s="16" t="s">
        <v>34</v>
      </c>
      <c r="D3215" t="s">
        <v>27</v>
      </c>
      <c r="E3215" s="16" t="s">
        <v>272</v>
      </c>
      <c r="F3215">
        <v>7</v>
      </c>
      <c r="G3215" s="20">
        <v>6</v>
      </c>
      <c r="H3215" s="21">
        <v>7</v>
      </c>
      <c r="I3215" s="19">
        <v>7.5</v>
      </c>
      <c r="J3215" t="s">
        <v>582</v>
      </c>
      <c r="K3215" s="18">
        <v>359.56</v>
      </c>
      <c r="L3215" s="18">
        <v>313.89999999999998</v>
      </c>
      <c r="M3215" s="18"/>
      <c r="N3215" s="18"/>
    </row>
    <row r="3216" spans="1:14" ht="15" x14ac:dyDescent="0.25">
      <c r="A3216" t="str">
        <f t="shared" si="50"/>
        <v>VN127A3501</v>
      </c>
      <c r="B3216" s="17" t="s">
        <v>128</v>
      </c>
      <c r="C3216" s="16" t="s">
        <v>34</v>
      </c>
      <c r="D3216" t="s">
        <v>27</v>
      </c>
      <c r="E3216" s="16" t="s">
        <v>127</v>
      </c>
      <c r="F3216">
        <v>1</v>
      </c>
      <c r="G3216" s="20">
        <v>7</v>
      </c>
      <c r="H3216" s="21">
        <v>1</v>
      </c>
      <c r="I3216" s="19">
        <v>8.5</v>
      </c>
      <c r="J3216" t="s">
        <v>582</v>
      </c>
      <c r="K3216" s="18">
        <v>359.56</v>
      </c>
      <c r="L3216" s="18">
        <v>313.89999999999998</v>
      </c>
      <c r="M3216" s="18"/>
      <c r="N3216" s="18"/>
    </row>
    <row r="3217" spans="1:14" ht="15" x14ac:dyDescent="0.25">
      <c r="A3217" t="str">
        <f t="shared" si="50"/>
        <v>VN127A3502</v>
      </c>
      <c r="B3217" s="17" t="s">
        <v>128</v>
      </c>
      <c r="C3217" s="16" t="s">
        <v>34</v>
      </c>
      <c r="D3217" t="s">
        <v>27</v>
      </c>
      <c r="E3217" s="16" t="s">
        <v>127</v>
      </c>
      <c r="F3217">
        <v>2</v>
      </c>
      <c r="G3217" s="20">
        <v>7</v>
      </c>
      <c r="H3217" s="21">
        <v>2</v>
      </c>
      <c r="I3217" s="19">
        <v>8.5</v>
      </c>
      <c r="J3217" t="s">
        <v>582</v>
      </c>
      <c r="K3217" s="18">
        <v>359.56</v>
      </c>
      <c r="L3217" s="18">
        <v>313.89999999999998</v>
      </c>
      <c r="M3217" s="18"/>
      <c r="N3217" s="18"/>
    </row>
    <row r="3218" spans="1:14" ht="15" x14ac:dyDescent="0.25">
      <c r="A3218" t="str">
        <f t="shared" si="50"/>
        <v>VN127A3503</v>
      </c>
      <c r="B3218" s="17" t="s">
        <v>128</v>
      </c>
      <c r="C3218" s="16" t="s">
        <v>34</v>
      </c>
      <c r="D3218" t="s">
        <v>27</v>
      </c>
      <c r="E3218" s="16" t="s">
        <v>127</v>
      </c>
      <c r="F3218">
        <v>3</v>
      </c>
      <c r="G3218" s="20">
        <v>6.916666666666667</v>
      </c>
      <c r="H3218" s="21">
        <v>3</v>
      </c>
      <c r="I3218" s="19">
        <v>8.4166666666666661</v>
      </c>
      <c r="J3218" t="s">
        <v>582</v>
      </c>
      <c r="K3218" s="18">
        <v>359.56</v>
      </c>
      <c r="L3218" s="18">
        <v>313.89999999999998</v>
      </c>
      <c r="M3218" s="18"/>
      <c r="N3218" s="18"/>
    </row>
    <row r="3219" spans="1:14" ht="15" x14ac:dyDescent="0.25">
      <c r="A3219" t="str">
        <f t="shared" si="50"/>
        <v>VN127A3504</v>
      </c>
      <c r="B3219" s="17" t="s">
        <v>128</v>
      </c>
      <c r="C3219" s="16" t="s">
        <v>34</v>
      </c>
      <c r="D3219" t="s">
        <v>27</v>
      </c>
      <c r="E3219" s="16" t="s">
        <v>127</v>
      </c>
      <c r="F3219">
        <v>4</v>
      </c>
      <c r="G3219" s="20">
        <v>7</v>
      </c>
      <c r="H3219" s="21">
        <v>4</v>
      </c>
      <c r="I3219" s="19">
        <v>8.5</v>
      </c>
      <c r="J3219" t="s">
        <v>582</v>
      </c>
      <c r="K3219" s="18">
        <v>359.56</v>
      </c>
      <c r="L3219" s="18">
        <v>313.89999999999998</v>
      </c>
      <c r="M3219" s="18"/>
      <c r="N3219" s="18"/>
    </row>
    <row r="3220" spans="1:14" ht="15" x14ac:dyDescent="0.25">
      <c r="A3220" t="str">
        <f t="shared" si="50"/>
        <v>VN127A3505</v>
      </c>
      <c r="B3220" s="17" t="s">
        <v>128</v>
      </c>
      <c r="C3220" s="16" t="s">
        <v>34</v>
      </c>
      <c r="D3220" t="s">
        <v>27</v>
      </c>
      <c r="E3220" s="16" t="s">
        <v>127</v>
      </c>
      <c r="F3220">
        <v>5</v>
      </c>
      <c r="G3220" s="20">
        <v>7.583333333333333</v>
      </c>
      <c r="H3220" s="21">
        <v>5</v>
      </c>
      <c r="I3220" s="19">
        <v>9.0833333333333339</v>
      </c>
      <c r="J3220" t="s">
        <v>582</v>
      </c>
      <c r="K3220" s="18">
        <v>359.56</v>
      </c>
      <c r="L3220" s="18">
        <v>313.89999999999998</v>
      </c>
      <c r="M3220" s="18"/>
      <c r="N3220" s="18"/>
    </row>
    <row r="3221" spans="1:14" ht="15" x14ac:dyDescent="0.25">
      <c r="A3221" t="str">
        <f t="shared" si="50"/>
        <v>VN127A3506</v>
      </c>
      <c r="B3221" s="17" t="s">
        <v>128</v>
      </c>
      <c r="C3221" s="16" t="s">
        <v>34</v>
      </c>
      <c r="D3221" t="s">
        <v>27</v>
      </c>
      <c r="E3221" s="16" t="s">
        <v>127</v>
      </c>
      <c r="F3221">
        <v>6</v>
      </c>
      <c r="G3221" s="20">
        <v>7.833333333333333</v>
      </c>
      <c r="H3221" s="21">
        <v>6</v>
      </c>
      <c r="I3221" s="19">
        <v>9.3333333333333339</v>
      </c>
      <c r="J3221" t="s">
        <v>582</v>
      </c>
      <c r="K3221" s="18">
        <v>359.56</v>
      </c>
      <c r="L3221" s="18">
        <v>313.89999999999998</v>
      </c>
      <c r="M3221" s="18"/>
      <c r="N3221" s="18"/>
    </row>
    <row r="3222" spans="1:14" ht="15" x14ac:dyDescent="0.25">
      <c r="A3222" t="str">
        <f t="shared" si="50"/>
        <v>VN127A3507</v>
      </c>
      <c r="B3222" s="17" t="s">
        <v>128</v>
      </c>
      <c r="C3222" s="16" t="s">
        <v>34</v>
      </c>
      <c r="D3222" t="s">
        <v>27</v>
      </c>
      <c r="E3222" s="16" t="s">
        <v>127</v>
      </c>
      <c r="F3222">
        <v>7</v>
      </c>
      <c r="G3222" s="20">
        <v>7</v>
      </c>
      <c r="H3222" s="21">
        <v>7</v>
      </c>
      <c r="I3222" s="19">
        <v>8.5</v>
      </c>
      <c r="J3222" t="s">
        <v>582</v>
      </c>
      <c r="K3222" s="18">
        <v>359.56</v>
      </c>
      <c r="L3222" s="18">
        <v>313.89999999999998</v>
      </c>
      <c r="M3222" s="18"/>
      <c r="N3222" s="18"/>
    </row>
    <row r="3223" spans="1:14" ht="15" x14ac:dyDescent="0.25">
      <c r="A3223" t="str">
        <f t="shared" si="50"/>
        <v>VN131A3501</v>
      </c>
      <c r="B3223" s="17" t="s">
        <v>128</v>
      </c>
      <c r="C3223" s="16" t="s">
        <v>34</v>
      </c>
      <c r="D3223" t="s">
        <v>27</v>
      </c>
      <c r="E3223" s="16" t="s">
        <v>489</v>
      </c>
      <c r="F3223">
        <v>1</v>
      </c>
      <c r="G3223" s="20">
        <v>8</v>
      </c>
      <c r="H3223" s="21">
        <v>1</v>
      </c>
      <c r="I3223" s="19">
        <v>9.5</v>
      </c>
      <c r="J3223" t="s">
        <v>582</v>
      </c>
      <c r="K3223" s="18">
        <v>359.56</v>
      </c>
      <c r="L3223" s="18">
        <v>313.89999999999998</v>
      </c>
      <c r="M3223" s="18"/>
      <c r="N3223" s="18"/>
    </row>
    <row r="3224" spans="1:14" ht="15" x14ac:dyDescent="0.25">
      <c r="A3224" t="str">
        <f t="shared" si="50"/>
        <v>VN131A3502</v>
      </c>
      <c r="B3224" s="17" t="s">
        <v>128</v>
      </c>
      <c r="C3224" s="16" t="s">
        <v>34</v>
      </c>
      <c r="D3224" t="s">
        <v>27</v>
      </c>
      <c r="E3224" s="16" t="s">
        <v>489</v>
      </c>
      <c r="F3224">
        <v>2</v>
      </c>
      <c r="G3224" s="20">
        <v>8</v>
      </c>
      <c r="H3224" s="21">
        <v>2</v>
      </c>
      <c r="I3224" s="19">
        <v>9.5</v>
      </c>
      <c r="J3224" t="s">
        <v>582</v>
      </c>
      <c r="K3224" s="18">
        <v>359.56</v>
      </c>
      <c r="L3224" s="18">
        <v>313.89999999999998</v>
      </c>
      <c r="M3224" s="18"/>
      <c r="N3224" s="18"/>
    </row>
    <row r="3225" spans="1:14" ht="15" x14ac:dyDescent="0.25">
      <c r="A3225" t="str">
        <f t="shared" si="50"/>
        <v>VN131A3503</v>
      </c>
      <c r="B3225" s="17" t="s">
        <v>128</v>
      </c>
      <c r="C3225" s="16" t="s">
        <v>34</v>
      </c>
      <c r="D3225" t="s">
        <v>27</v>
      </c>
      <c r="E3225" s="16" t="s">
        <v>489</v>
      </c>
      <c r="F3225">
        <v>3</v>
      </c>
      <c r="G3225" s="20">
        <v>8</v>
      </c>
      <c r="H3225" s="21">
        <v>3</v>
      </c>
      <c r="I3225" s="19">
        <v>9.5</v>
      </c>
      <c r="J3225" t="s">
        <v>582</v>
      </c>
      <c r="K3225" s="18">
        <v>359.56</v>
      </c>
      <c r="L3225" s="18">
        <v>313.89999999999998</v>
      </c>
      <c r="M3225" s="18"/>
      <c r="N3225" s="18"/>
    </row>
    <row r="3226" spans="1:14" ht="15" x14ac:dyDescent="0.25">
      <c r="A3226" t="str">
        <f t="shared" si="50"/>
        <v>VN131A3505</v>
      </c>
      <c r="B3226" s="17" t="s">
        <v>128</v>
      </c>
      <c r="C3226" s="16" t="s">
        <v>34</v>
      </c>
      <c r="D3226" t="s">
        <v>27</v>
      </c>
      <c r="E3226" s="16" t="s">
        <v>489</v>
      </c>
      <c r="F3226">
        <v>5</v>
      </c>
      <c r="G3226" s="20">
        <v>8</v>
      </c>
      <c r="H3226" s="21">
        <v>5</v>
      </c>
      <c r="I3226" s="19">
        <v>9.5</v>
      </c>
      <c r="J3226" t="s">
        <v>582</v>
      </c>
      <c r="K3226" s="18">
        <v>359.56</v>
      </c>
      <c r="L3226" s="18">
        <v>313.89999999999998</v>
      </c>
      <c r="M3226" s="18"/>
      <c r="N3226" s="18"/>
    </row>
    <row r="3227" spans="1:14" ht="15" x14ac:dyDescent="0.25">
      <c r="A3227" t="str">
        <f t="shared" si="50"/>
        <v>VN131A3506</v>
      </c>
      <c r="B3227" s="17" t="s">
        <v>128</v>
      </c>
      <c r="C3227" s="16" t="s">
        <v>34</v>
      </c>
      <c r="D3227" t="s">
        <v>27</v>
      </c>
      <c r="E3227" s="16" t="s">
        <v>489</v>
      </c>
      <c r="F3227">
        <v>6</v>
      </c>
      <c r="G3227" s="20">
        <v>8.6666666666666661</v>
      </c>
      <c r="H3227" s="21">
        <v>6</v>
      </c>
      <c r="I3227" s="19">
        <v>10.166666666666666</v>
      </c>
      <c r="J3227" t="s">
        <v>582</v>
      </c>
      <c r="K3227" s="18">
        <v>359.56</v>
      </c>
      <c r="L3227" s="18">
        <v>313.89999999999998</v>
      </c>
      <c r="M3227" s="18"/>
      <c r="N3227" s="18"/>
    </row>
    <row r="3228" spans="1:14" ht="15" x14ac:dyDescent="0.25">
      <c r="A3228" t="str">
        <f t="shared" si="50"/>
        <v>VN131A3507</v>
      </c>
      <c r="B3228" s="17" t="s">
        <v>128</v>
      </c>
      <c r="C3228" s="16" t="s">
        <v>34</v>
      </c>
      <c r="D3228" t="s">
        <v>27</v>
      </c>
      <c r="E3228" s="16" t="s">
        <v>489</v>
      </c>
      <c r="F3228">
        <v>7</v>
      </c>
      <c r="G3228" s="20">
        <v>9.6666666666666661</v>
      </c>
      <c r="H3228" s="21">
        <v>7</v>
      </c>
      <c r="I3228" s="19">
        <v>11.166666666666666</v>
      </c>
      <c r="J3228" t="s">
        <v>582</v>
      </c>
      <c r="K3228" s="18">
        <v>359.56</v>
      </c>
      <c r="L3228" s="18">
        <v>313.89999999999998</v>
      </c>
      <c r="M3228" s="18"/>
      <c r="N3228" s="18"/>
    </row>
    <row r="3229" spans="1:14" ht="15" x14ac:dyDescent="0.25">
      <c r="A3229" t="str">
        <f t="shared" si="50"/>
        <v>VN133A3501</v>
      </c>
      <c r="B3229" s="17" t="s">
        <v>128</v>
      </c>
      <c r="C3229" s="16" t="s">
        <v>34</v>
      </c>
      <c r="D3229" t="s">
        <v>27</v>
      </c>
      <c r="E3229" s="16" t="s">
        <v>307</v>
      </c>
      <c r="F3229">
        <v>1</v>
      </c>
      <c r="G3229" s="20">
        <v>8.5</v>
      </c>
      <c r="H3229" s="21">
        <v>1</v>
      </c>
      <c r="I3229" s="19">
        <v>10</v>
      </c>
      <c r="J3229" t="s">
        <v>582</v>
      </c>
      <c r="K3229" s="18">
        <v>359.56</v>
      </c>
      <c r="L3229" s="18">
        <v>313.89999999999998</v>
      </c>
      <c r="M3229" s="18"/>
      <c r="N3229" s="18"/>
    </row>
    <row r="3230" spans="1:14" ht="15" x14ac:dyDescent="0.25">
      <c r="A3230" t="str">
        <f t="shared" si="50"/>
        <v>VN133A3502</v>
      </c>
      <c r="B3230" s="17" t="s">
        <v>128</v>
      </c>
      <c r="C3230" s="16" t="s">
        <v>34</v>
      </c>
      <c r="D3230" t="s">
        <v>27</v>
      </c>
      <c r="E3230" s="16" t="s">
        <v>307</v>
      </c>
      <c r="F3230">
        <v>2</v>
      </c>
      <c r="G3230" s="20">
        <v>8.5</v>
      </c>
      <c r="H3230" s="21">
        <v>2</v>
      </c>
      <c r="I3230" s="19">
        <v>10</v>
      </c>
      <c r="J3230" t="s">
        <v>582</v>
      </c>
      <c r="K3230" s="18">
        <v>359.56</v>
      </c>
      <c r="L3230" s="18">
        <v>313.89999999999998</v>
      </c>
      <c r="M3230" s="18"/>
      <c r="N3230" s="18"/>
    </row>
    <row r="3231" spans="1:14" ht="15" x14ac:dyDescent="0.25">
      <c r="A3231" t="str">
        <f t="shared" si="50"/>
        <v>VN133A3504</v>
      </c>
      <c r="B3231" s="17" t="s">
        <v>128</v>
      </c>
      <c r="C3231" s="16" t="s">
        <v>34</v>
      </c>
      <c r="D3231" t="s">
        <v>27</v>
      </c>
      <c r="E3231" s="16" t="s">
        <v>307</v>
      </c>
      <c r="F3231">
        <v>4</v>
      </c>
      <c r="G3231" s="20">
        <v>8.6666666666666661</v>
      </c>
      <c r="H3231" s="21">
        <v>4</v>
      </c>
      <c r="I3231" s="19">
        <v>10.166666666666666</v>
      </c>
      <c r="J3231" t="s">
        <v>582</v>
      </c>
      <c r="K3231" s="18">
        <v>359.56</v>
      </c>
      <c r="L3231" s="18">
        <v>313.89999999999998</v>
      </c>
      <c r="M3231" s="18"/>
      <c r="N3231" s="18"/>
    </row>
    <row r="3232" spans="1:14" ht="15" x14ac:dyDescent="0.25">
      <c r="A3232" t="str">
        <f t="shared" si="50"/>
        <v>VN133A3505</v>
      </c>
      <c r="B3232" s="17" t="s">
        <v>128</v>
      </c>
      <c r="C3232" s="16" t="s">
        <v>34</v>
      </c>
      <c r="D3232" t="s">
        <v>27</v>
      </c>
      <c r="E3232" s="16" t="s">
        <v>307</v>
      </c>
      <c r="F3232">
        <v>5</v>
      </c>
      <c r="G3232" s="20">
        <v>8.5</v>
      </c>
      <c r="H3232" s="21">
        <v>5</v>
      </c>
      <c r="I3232" s="19">
        <v>10</v>
      </c>
      <c r="J3232" t="s">
        <v>582</v>
      </c>
      <c r="K3232" s="18">
        <v>359.56</v>
      </c>
      <c r="L3232" s="18">
        <v>313.89999999999998</v>
      </c>
      <c r="M3232" s="18"/>
      <c r="N3232" s="18"/>
    </row>
    <row r="3233" spans="1:14" ht="15" x14ac:dyDescent="0.25">
      <c r="A3233" t="str">
        <f t="shared" si="50"/>
        <v>VN133A3507</v>
      </c>
      <c r="B3233" s="17" t="s">
        <v>128</v>
      </c>
      <c r="C3233" s="16" t="s">
        <v>34</v>
      </c>
      <c r="D3233" t="s">
        <v>27</v>
      </c>
      <c r="E3233" s="16" t="s">
        <v>307</v>
      </c>
      <c r="F3233">
        <v>7</v>
      </c>
      <c r="G3233" s="20">
        <v>8.5</v>
      </c>
      <c r="H3233" s="21">
        <v>7</v>
      </c>
      <c r="I3233" s="19">
        <v>10</v>
      </c>
      <c r="J3233" t="s">
        <v>582</v>
      </c>
      <c r="K3233" s="18">
        <v>359.56</v>
      </c>
      <c r="L3233" s="18">
        <v>313.89999999999998</v>
      </c>
      <c r="M3233" s="18"/>
      <c r="N3233" s="18"/>
    </row>
    <row r="3234" spans="1:14" ht="15" x14ac:dyDescent="0.25">
      <c r="A3234" t="str">
        <f t="shared" si="50"/>
        <v>VN135A3502</v>
      </c>
      <c r="B3234" s="17" t="s">
        <v>128</v>
      </c>
      <c r="C3234" s="16" t="s">
        <v>34</v>
      </c>
      <c r="D3234" t="s">
        <v>27</v>
      </c>
      <c r="E3234" s="16" t="s">
        <v>661</v>
      </c>
      <c r="F3234">
        <v>2</v>
      </c>
      <c r="G3234" s="20">
        <v>9.1666666666666661</v>
      </c>
      <c r="H3234" s="21">
        <v>2</v>
      </c>
      <c r="I3234" s="19">
        <v>10.666666666666666</v>
      </c>
      <c r="J3234" t="s">
        <v>582</v>
      </c>
      <c r="K3234" s="18">
        <v>359.56</v>
      </c>
      <c r="L3234" s="18">
        <v>313.89999999999998</v>
      </c>
      <c r="M3234" s="18"/>
      <c r="N3234" s="18"/>
    </row>
    <row r="3235" spans="1:14" ht="15" x14ac:dyDescent="0.25">
      <c r="A3235" t="str">
        <f t="shared" si="50"/>
        <v>VN135A3503</v>
      </c>
      <c r="B3235" s="17" t="s">
        <v>128</v>
      </c>
      <c r="C3235" s="16" t="s">
        <v>34</v>
      </c>
      <c r="D3235" t="s">
        <v>27</v>
      </c>
      <c r="E3235" s="16" t="s">
        <v>661</v>
      </c>
      <c r="F3235">
        <v>3</v>
      </c>
      <c r="G3235" s="20">
        <v>9.9166666666666661</v>
      </c>
      <c r="H3235" s="21">
        <v>3</v>
      </c>
      <c r="I3235" s="19">
        <v>11.416666666666666</v>
      </c>
      <c r="J3235" t="s">
        <v>582</v>
      </c>
      <c r="K3235" s="18">
        <v>359.56</v>
      </c>
      <c r="L3235" s="18">
        <v>313.89999999999998</v>
      </c>
      <c r="M3235" s="18"/>
      <c r="N3235" s="18"/>
    </row>
    <row r="3236" spans="1:14" ht="15" x14ac:dyDescent="0.25">
      <c r="A3236" t="str">
        <f t="shared" si="50"/>
        <v>VN135A3504</v>
      </c>
      <c r="B3236" s="17" t="s">
        <v>128</v>
      </c>
      <c r="C3236" s="16" t="s">
        <v>34</v>
      </c>
      <c r="D3236" t="s">
        <v>27</v>
      </c>
      <c r="E3236" s="16" t="s">
        <v>661</v>
      </c>
      <c r="F3236">
        <v>4</v>
      </c>
      <c r="G3236" s="20">
        <v>9</v>
      </c>
      <c r="H3236" s="21">
        <v>4</v>
      </c>
      <c r="I3236" s="19">
        <v>10.5</v>
      </c>
      <c r="J3236" t="s">
        <v>582</v>
      </c>
      <c r="K3236" s="18">
        <v>359.56</v>
      </c>
      <c r="L3236" s="18">
        <v>313.89999999999998</v>
      </c>
      <c r="M3236" s="18"/>
      <c r="N3236" s="18"/>
    </row>
    <row r="3237" spans="1:14" ht="15" x14ac:dyDescent="0.25">
      <c r="A3237" t="str">
        <f t="shared" si="50"/>
        <v>VN135A3505</v>
      </c>
      <c r="B3237" s="17" t="s">
        <v>128</v>
      </c>
      <c r="C3237" s="16" t="s">
        <v>34</v>
      </c>
      <c r="D3237" t="s">
        <v>27</v>
      </c>
      <c r="E3237" s="16" t="s">
        <v>661</v>
      </c>
      <c r="F3237">
        <v>5</v>
      </c>
      <c r="G3237" s="20">
        <v>9</v>
      </c>
      <c r="H3237" s="21">
        <v>5</v>
      </c>
      <c r="I3237" s="19">
        <v>10.5</v>
      </c>
      <c r="J3237" t="s">
        <v>582</v>
      </c>
      <c r="K3237" s="18">
        <v>359.56</v>
      </c>
      <c r="L3237" s="18">
        <v>313.89999999999998</v>
      </c>
      <c r="M3237" s="18"/>
      <c r="N3237" s="18"/>
    </row>
    <row r="3238" spans="1:14" ht="15" x14ac:dyDescent="0.25">
      <c r="A3238" t="str">
        <f t="shared" si="50"/>
        <v>VN135A3506</v>
      </c>
      <c r="B3238" s="17" t="s">
        <v>128</v>
      </c>
      <c r="C3238" s="16" t="s">
        <v>34</v>
      </c>
      <c r="D3238" t="s">
        <v>27</v>
      </c>
      <c r="E3238" s="16" t="s">
        <v>661</v>
      </c>
      <c r="F3238">
        <v>6</v>
      </c>
      <c r="G3238" s="20">
        <v>9</v>
      </c>
      <c r="H3238" s="21">
        <v>6</v>
      </c>
      <c r="I3238" s="19">
        <v>10.5</v>
      </c>
      <c r="J3238" t="s">
        <v>582</v>
      </c>
      <c r="K3238" s="18">
        <v>359.56</v>
      </c>
      <c r="L3238" s="18">
        <v>313.89999999999998</v>
      </c>
      <c r="M3238" s="18"/>
      <c r="N3238" s="18"/>
    </row>
    <row r="3239" spans="1:14" ht="15" x14ac:dyDescent="0.25">
      <c r="A3239" t="str">
        <f t="shared" si="50"/>
        <v>VN135A3507</v>
      </c>
      <c r="B3239" s="17" t="s">
        <v>128</v>
      </c>
      <c r="C3239" s="16" t="s">
        <v>34</v>
      </c>
      <c r="D3239" t="s">
        <v>27</v>
      </c>
      <c r="E3239" s="16" t="s">
        <v>661</v>
      </c>
      <c r="F3239">
        <v>7</v>
      </c>
      <c r="G3239" s="20">
        <v>10</v>
      </c>
      <c r="H3239" s="21">
        <v>7</v>
      </c>
      <c r="I3239" s="19">
        <v>11.5</v>
      </c>
      <c r="J3239" t="s">
        <v>582</v>
      </c>
      <c r="K3239" s="18">
        <v>359.56</v>
      </c>
      <c r="L3239" s="18">
        <v>313.89999999999998</v>
      </c>
      <c r="M3239" s="18"/>
      <c r="N3239" s="18"/>
    </row>
    <row r="3240" spans="1:14" ht="15" x14ac:dyDescent="0.25">
      <c r="A3240" t="str">
        <f t="shared" si="50"/>
        <v>VN137A3501</v>
      </c>
      <c r="B3240" s="17" t="s">
        <v>128</v>
      </c>
      <c r="C3240" s="16" t="s">
        <v>34</v>
      </c>
      <c r="D3240" t="s">
        <v>27</v>
      </c>
      <c r="E3240" s="16" t="s">
        <v>449</v>
      </c>
      <c r="F3240">
        <v>1</v>
      </c>
      <c r="G3240" s="20">
        <v>10.5</v>
      </c>
      <c r="H3240" s="21">
        <v>1</v>
      </c>
      <c r="I3240" s="19">
        <v>12</v>
      </c>
      <c r="J3240" t="s">
        <v>582</v>
      </c>
      <c r="K3240" s="18">
        <v>359.56</v>
      </c>
      <c r="L3240" s="18">
        <v>313.89999999999998</v>
      </c>
      <c r="M3240" s="18"/>
      <c r="N3240" s="18"/>
    </row>
    <row r="3241" spans="1:14" ht="15" x14ac:dyDescent="0.25">
      <c r="A3241" t="str">
        <f t="shared" si="50"/>
        <v>VN137A3502</v>
      </c>
      <c r="B3241" s="17" t="s">
        <v>128</v>
      </c>
      <c r="C3241" s="16" t="s">
        <v>34</v>
      </c>
      <c r="D3241" t="s">
        <v>27</v>
      </c>
      <c r="E3241" s="16" t="s">
        <v>449</v>
      </c>
      <c r="F3241">
        <v>2</v>
      </c>
      <c r="G3241" s="20">
        <v>10.5</v>
      </c>
      <c r="H3241" s="21">
        <v>2</v>
      </c>
      <c r="I3241" s="19">
        <v>12</v>
      </c>
      <c r="J3241" t="s">
        <v>582</v>
      </c>
      <c r="K3241" s="18">
        <v>359.56</v>
      </c>
      <c r="L3241" s="18">
        <v>313.89999999999998</v>
      </c>
      <c r="M3241" s="18"/>
      <c r="N3241" s="18"/>
    </row>
    <row r="3242" spans="1:14" ht="15" x14ac:dyDescent="0.25">
      <c r="A3242" t="str">
        <f t="shared" si="50"/>
        <v>VN137A3503</v>
      </c>
      <c r="B3242" s="17" t="s">
        <v>128</v>
      </c>
      <c r="C3242" s="16" t="s">
        <v>34</v>
      </c>
      <c r="D3242" t="s">
        <v>27</v>
      </c>
      <c r="E3242" s="16" t="s">
        <v>449</v>
      </c>
      <c r="F3242">
        <v>3</v>
      </c>
      <c r="G3242" s="20">
        <v>10</v>
      </c>
      <c r="H3242" s="21">
        <v>3</v>
      </c>
      <c r="I3242" s="19">
        <v>11.5</v>
      </c>
      <c r="J3242" t="s">
        <v>582</v>
      </c>
      <c r="K3242" s="18">
        <v>359.56</v>
      </c>
      <c r="L3242" s="18">
        <v>313.89999999999998</v>
      </c>
      <c r="M3242" s="18"/>
      <c r="N3242" s="18"/>
    </row>
    <row r="3243" spans="1:14" ht="15" x14ac:dyDescent="0.25">
      <c r="A3243" t="str">
        <f t="shared" si="50"/>
        <v>VN137A3504</v>
      </c>
      <c r="B3243" s="17" t="s">
        <v>128</v>
      </c>
      <c r="C3243" s="16" t="s">
        <v>34</v>
      </c>
      <c r="D3243" t="s">
        <v>27</v>
      </c>
      <c r="E3243" s="16" t="s">
        <v>449</v>
      </c>
      <c r="F3243">
        <v>4</v>
      </c>
      <c r="G3243" s="20">
        <v>10.416666666666666</v>
      </c>
      <c r="H3243" s="21">
        <v>4</v>
      </c>
      <c r="I3243" s="19">
        <v>11.916666666666666</v>
      </c>
      <c r="J3243" t="s">
        <v>582</v>
      </c>
      <c r="K3243" s="18">
        <v>359.56</v>
      </c>
      <c r="L3243" s="18">
        <v>313.89999999999998</v>
      </c>
      <c r="M3243" s="18"/>
      <c r="N3243" s="18"/>
    </row>
    <row r="3244" spans="1:14" ht="15" x14ac:dyDescent="0.25">
      <c r="A3244" t="str">
        <f t="shared" si="50"/>
        <v>VN137A3505</v>
      </c>
      <c r="B3244" s="17" t="s">
        <v>128</v>
      </c>
      <c r="C3244" s="16" t="s">
        <v>34</v>
      </c>
      <c r="D3244" t="s">
        <v>27</v>
      </c>
      <c r="E3244" s="16" t="s">
        <v>449</v>
      </c>
      <c r="F3244">
        <v>5</v>
      </c>
      <c r="G3244" s="20">
        <v>10.5</v>
      </c>
      <c r="H3244" s="21">
        <v>5</v>
      </c>
      <c r="I3244" s="19">
        <v>12</v>
      </c>
      <c r="J3244" t="s">
        <v>582</v>
      </c>
      <c r="K3244" s="18">
        <v>359.56</v>
      </c>
      <c r="L3244" s="18">
        <v>313.89999999999998</v>
      </c>
      <c r="M3244" s="18"/>
      <c r="N3244" s="18"/>
    </row>
    <row r="3245" spans="1:14" ht="15" x14ac:dyDescent="0.25">
      <c r="A3245" t="str">
        <f t="shared" si="50"/>
        <v>VN137A3506</v>
      </c>
      <c r="B3245" s="17" t="s">
        <v>128</v>
      </c>
      <c r="C3245" s="16" t="s">
        <v>34</v>
      </c>
      <c r="D3245" t="s">
        <v>27</v>
      </c>
      <c r="E3245" s="16" t="s">
        <v>449</v>
      </c>
      <c r="F3245">
        <v>6</v>
      </c>
      <c r="G3245" s="20">
        <v>11.25</v>
      </c>
      <c r="H3245" s="21">
        <v>6</v>
      </c>
      <c r="I3245" s="19">
        <v>12.75</v>
      </c>
      <c r="J3245" t="s">
        <v>582</v>
      </c>
      <c r="K3245" s="18">
        <v>359.56</v>
      </c>
      <c r="L3245" s="18">
        <v>313.89999999999998</v>
      </c>
      <c r="M3245" s="18"/>
      <c r="N3245" s="18"/>
    </row>
    <row r="3246" spans="1:14" ht="15" x14ac:dyDescent="0.25">
      <c r="A3246" t="str">
        <f t="shared" si="50"/>
        <v>VN137A3507</v>
      </c>
      <c r="B3246" s="17" t="s">
        <v>128</v>
      </c>
      <c r="C3246" s="16" t="s">
        <v>34</v>
      </c>
      <c r="D3246" t="s">
        <v>27</v>
      </c>
      <c r="E3246" s="16" t="s">
        <v>449</v>
      </c>
      <c r="F3246">
        <v>7</v>
      </c>
      <c r="G3246" s="20">
        <v>10.5</v>
      </c>
      <c r="H3246" s="21">
        <v>7</v>
      </c>
      <c r="I3246" s="19">
        <v>12</v>
      </c>
      <c r="J3246" t="s">
        <v>582</v>
      </c>
      <c r="K3246" s="18">
        <v>359.56</v>
      </c>
      <c r="L3246" s="18">
        <v>313.89999999999998</v>
      </c>
      <c r="M3246" s="18"/>
      <c r="N3246" s="18"/>
    </row>
    <row r="3247" spans="1:14" ht="15" x14ac:dyDescent="0.25">
      <c r="A3247" t="str">
        <f t="shared" si="50"/>
        <v>VN139A3501</v>
      </c>
      <c r="B3247" s="17" t="s">
        <v>128</v>
      </c>
      <c r="C3247" s="16" t="s">
        <v>34</v>
      </c>
      <c r="D3247" t="s">
        <v>27</v>
      </c>
      <c r="E3247" s="16" t="s">
        <v>360</v>
      </c>
      <c r="F3247">
        <v>1</v>
      </c>
      <c r="G3247" s="20">
        <v>12</v>
      </c>
      <c r="H3247" s="21">
        <v>1</v>
      </c>
      <c r="I3247" s="19">
        <v>13.416666666666666</v>
      </c>
      <c r="J3247" t="s">
        <v>582</v>
      </c>
      <c r="K3247" s="18">
        <v>359.56</v>
      </c>
      <c r="L3247" s="18">
        <v>313.89999999999998</v>
      </c>
      <c r="M3247" s="18"/>
      <c r="N3247" s="18"/>
    </row>
    <row r="3248" spans="1:14" ht="15" x14ac:dyDescent="0.25">
      <c r="A3248" t="str">
        <f t="shared" si="50"/>
        <v>VN139A3502</v>
      </c>
      <c r="B3248" s="17" t="s">
        <v>128</v>
      </c>
      <c r="C3248" s="16" t="s">
        <v>34</v>
      </c>
      <c r="D3248" t="s">
        <v>27</v>
      </c>
      <c r="E3248" s="16" t="s">
        <v>360</v>
      </c>
      <c r="F3248">
        <v>2</v>
      </c>
      <c r="G3248" s="20">
        <v>12</v>
      </c>
      <c r="H3248" s="21">
        <v>2</v>
      </c>
      <c r="I3248" s="19">
        <v>13.416666666666666</v>
      </c>
      <c r="J3248" t="s">
        <v>582</v>
      </c>
      <c r="K3248" s="18">
        <v>359.56</v>
      </c>
      <c r="L3248" s="18">
        <v>313.89999999999998</v>
      </c>
      <c r="M3248" s="18"/>
      <c r="N3248" s="18"/>
    </row>
    <row r="3249" spans="1:14" ht="15" x14ac:dyDescent="0.25">
      <c r="A3249" t="str">
        <f t="shared" si="50"/>
        <v>VN139A3503</v>
      </c>
      <c r="B3249" s="17" t="s">
        <v>128</v>
      </c>
      <c r="C3249" s="16" t="s">
        <v>34</v>
      </c>
      <c r="D3249" t="s">
        <v>27</v>
      </c>
      <c r="E3249" s="16" t="s">
        <v>360</v>
      </c>
      <c r="F3249">
        <v>3</v>
      </c>
      <c r="G3249" s="20">
        <v>12</v>
      </c>
      <c r="H3249" s="21">
        <v>3</v>
      </c>
      <c r="I3249" s="19">
        <v>13.416666666666666</v>
      </c>
      <c r="J3249" t="s">
        <v>582</v>
      </c>
      <c r="K3249" s="18">
        <v>359.56</v>
      </c>
      <c r="L3249" s="18">
        <v>313.89999999999998</v>
      </c>
      <c r="M3249" s="18"/>
      <c r="N3249" s="18"/>
    </row>
    <row r="3250" spans="1:14" ht="15" x14ac:dyDescent="0.25">
      <c r="A3250" t="str">
        <f t="shared" si="50"/>
        <v>VN139A3504</v>
      </c>
      <c r="B3250" s="17" t="s">
        <v>128</v>
      </c>
      <c r="C3250" s="16" t="s">
        <v>34</v>
      </c>
      <c r="D3250" t="s">
        <v>27</v>
      </c>
      <c r="E3250" s="16" t="s">
        <v>360</v>
      </c>
      <c r="F3250">
        <v>4</v>
      </c>
      <c r="G3250" s="20">
        <v>12</v>
      </c>
      <c r="H3250" s="21">
        <v>4</v>
      </c>
      <c r="I3250" s="19">
        <v>13.416666666666666</v>
      </c>
      <c r="J3250" t="s">
        <v>582</v>
      </c>
      <c r="K3250" s="18">
        <v>359.56</v>
      </c>
      <c r="L3250" s="18">
        <v>313.89999999999998</v>
      </c>
      <c r="M3250" s="18"/>
      <c r="N3250" s="18"/>
    </row>
    <row r="3251" spans="1:14" ht="15" x14ac:dyDescent="0.25">
      <c r="A3251" t="str">
        <f t="shared" si="50"/>
        <v>VN139A3505</v>
      </c>
      <c r="B3251" s="17" t="s">
        <v>128</v>
      </c>
      <c r="C3251" s="16" t="s">
        <v>34</v>
      </c>
      <c r="D3251" t="s">
        <v>27</v>
      </c>
      <c r="E3251" s="16" t="s">
        <v>360</v>
      </c>
      <c r="F3251">
        <v>5</v>
      </c>
      <c r="G3251" s="20">
        <v>12.833333333333334</v>
      </c>
      <c r="H3251" s="21">
        <v>5</v>
      </c>
      <c r="I3251" s="19">
        <v>14.25</v>
      </c>
      <c r="J3251" t="s">
        <v>582</v>
      </c>
      <c r="K3251" s="18">
        <v>359.56</v>
      </c>
      <c r="L3251" s="18">
        <v>313.89999999999998</v>
      </c>
      <c r="M3251" s="18"/>
      <c r="N3251" s="18"/>
    </row>
    <row r="3252" spans="1:14" ht="15" x14ac:dyDescent="0.25">
      <c r="A3252" t="str">
        <f t="shared" si="50"/>
        <v>VN139A3506</v>
      </c>
      <c r="B3252" s="17" t="s">
        <v>128</v>
      </c>
      <c r="C3252" s="16" t="s">
        <v>34</v>
      </c>
      <c r="D3252" t="s">
        <v>27</v>
      </c>
      <c r="E3252" s="16" t="s">
        <v>360</v>
      </c>
      <c r="F3252">
        <v>6</v>
      </c>
      <c r="G3252" s="20">
        <v>13.25</v>
      </c>
      <c r="H3252" s="21">
        <v>6</v>
      </c>
      <c r="I3252" s="19">
        <v>14.666666666666666</v>
      </c>
      <c r="J3252" t="s">
        <v>582</v>
      </c>
      <c r="K3252" s="18">
        <v>359.56</v>
      </c>
      <c r="L3252" s="18">
        <v>313.89999999999998</v>
      </c>
      <c r="M3252" s="18"/>
      <c r="N3252" s="18"/>
    </row>
    <row r="3253" spans="1:14" ht="15" x14ac:dyDescent="0.25">
      <c r="A3253" t="str">
        <f t="shared" si="50"/>
        <v>VN139A3507</v>
      </c>
      <c r="B3253" s="17" t="s">
        <v>128</v>
      </c>
      <c r="C3253" s="16" t="s">
        <v>34</v>
      </c>
      <c r="D3253" t="s">
        <v>27</v>
      </c>
      <c r="E3253" s="16" t="s">
        <v>360</v>
      </c>
      <c r="F3253">
        <v>7</v>
      </c>
      <c r="G3253" s="20">
        <v>12</v>
      </c>
      <c r="H3253" s="21">
        <v>7</v>
      </c>
      <c r="I3253" s="19">
        <v>13.416666666666666</v>
      </c>
      <c r="J3253" t="s">
        <v>582</v>
      </c>
      <c r="K3253" s="18">
        <v>359.56</v>
      </c>
      <c r="L3253" s="18">
        <v>313.89999999999998</v>
      </c>
      <c r="M3253" s="18"/>
      <c r="N3253" s="18"/>
    </row>
    <row r="3254" spans="1:14" ht="15" x14ac:dyDescent="0.25">
      <c r="A3254" t="str">
        <f t="shared" si="50"/>
        <v>VN141A3501</v>
      </c>
      <c r="B3254" s="17" t="s">
        <v>128</v>
      </c>
      <c r="C3254" s="16" t="s">
        <v>34</v>
      </c>
      <c r="D3254" t="s">
        <v>27</v>
      </c>
      <c r="E3254" s="16" t="s">
        <v>397</v>
      </c>
      <c r="F3254">
        <v>1</v>
      </c>
      <c r="G3254" s="20">
        <v>13</v>
      </c>
      <c r="H3254" s="21">
        <v>1</v>
      </c>
      <c r="I3254" s="19">
        <v>14.416666666666666</v>
      </c>
      <c r="J3254" t="s">
        <v>582</v>
      </c>
      <c r="K3254" s="18">
        <v>359.56</v>
      </c>
      <c r="L3254" s="18">
        <v>313.89999999999998</v>
      </c>
      <c r="M3254" s="18"/>
      <c r="N3254" s="18"/>
    </row>
    <row r="3255" spans="1:14" ht="15" x14ac:dyDescent="0.25">
      <c r="A3255" t="str">
        <f t="shared" si="50"/>
        <v>VN141A3502</v>
      </c>
      <c r="B3255" s="17" t="s">
        <v>128</v>
      </c>
      <c r="C3255" s="16" t="s">
        <v>34</v>
      </c>
      <c r="D3255" t="s">
        <v>27</v>
      </c>
      <c r="E3255" s="16" t="s">
        <v>397</v>
      </c>
      <c r="F3255">
        <v>2</v>
      </c>
      <c r="G3255" s="20">
        <v>13</v>
      </c>
      <c r="H3255" s="21">
        <v>2</v>
      </c>
      <c r="I3255" s="19">
        <v>14.416666666666666</v>
      </c>
      <c r="J3255" t="s">
        <v>582</v>
      </c>
      <c r="K3255" s="18">
        <v>359.56</v>
      </c>
      <c r="L3255" s="18">
        <v>313.89999999999998</v>
      </c>
      <c r="M3255" s="18"/>
      <c r="N3255" s="18"/>
    </row>
    <row r="3256" spans="1:14" ht="15" x14ac:dyDescent="0.25">
      <c r="A3256" t="str">
        <f t="shared" si="50"/>
        <v>VN141A3503</v>
      </c>
      <c r="B3256" s="17" t="s">
        <v>128</v>
      </c>
      <c r="C3256" s="16" t="s">
        <v>34</v>
      </c>
      <c r="D3256" t="s">
        <v>27</v>
      </c>
      <c r="E3256" s="16" t="s">
        <v>397</v>
      </c>
      <c r="F3256">
        <v>3</v>
      </c>
      <c r="G3256" s="20">
        <v>13.5</v>
      </c>
      <c r="H3256" s="21">
        <v>3</v>
      </c>
      <c r="I3256" s="19">
        <v>14.916666666666666</v>
      </c>
      <c r="J3256" t="s">
        <v>582</v>
      </c>
      <c r="K3256" s="18">
        <v>359.56</v>
      </c>
      <c r="L3256" s="18">
        <v>313.89999999999998</v>
      </c>
      <c r="M3256" s="18"/>
      <c r="N3256" s="18"/>
    </row>
    <row r="3257" spans="1:14" ht="15" x14ac:dyDescent="0.25">
      <c r="A3257" t="str">
        <f t="shared" si="50"/>
        <v>VN141A3504</v>
      </c>
      <c r="B3257" s="17" t="s">
        <v>128</v>
      </c>
      <c r="C3257" s="16" t="s">
        <v>34</v>
      </c>
      <c r="D3257" t="s">
        <v>27</v>
      </c>
      <c r="E3257" s="16" t="s">
        <v>397</v>
      </c>
      <c r="F3257">
        <v>4</v>
      </c>
      <c r="G3257" s="20">
        <v>13</v>
      </c>
      <c r="H3257" s="21">
        <v>4</v>
      </c>
      <c r="I3257" s="19">
        <v>14.416666666666666</v>
      </c>
      <c r="J3257" t="s">
        <v>582</v>
      </c>
      <c r="K3257" s="18">
        <v>359.56</v>
      </c>
      <c r="L3257" s="18">
        <v>313.89999999999998</v>
      </c>
      <c r="M3257" s="18"/>
      <c r="N3257" s="18"/>
    </row>
    <row r="3258" spans="1:14" ht="15" x14ac:dyDescent="0.25">
      <c r="A3258" t="str">
        <f t="shared" si="50"/>
        <v>VN141A3505</v>
      </c>
      <c r="B3258" s="17" t="s">
        <v>128</v>
      </c>
      <c r="C3258" s="16" t="s">
        <v>34</v>
      </c>
      <c r="D3258" t="s">
        <v>27</v>
      </c>
      <c r="E3258" s="16" t="s">
        <v>397</v>
      </c>
      <c r="F3258">
        <v>5</v>
      </c>
      <c r="G3258" s="20">
        <v>13.833333333333334</v>
      </c>
      <c r="H3258" s="21">
        <v>5</v>
      </c>
      <c r="I3258" s="19">
        <v>15.25</v>
      </c>
      <c r="J3258" t="s">
        <v>582</v>
      </c>
      <c r="K3258" s="18">
        <v>359.56</v>
      </c>
      <c r="L3258" s="18">
        <v>313.89999999999998</v>
      </c>
      <c r="M3258" s="18"/>
      <c r="N3258" s="18"/>
    </row>
    <row r="3259" spans="1:14" ht="15" x14ac:dyDescent="0.25">
      <c r="A3259" t="str">
        <f t="shared" si="50"/>
        <v>VN141A3506</v>
      </c>
      <c r="B3259" s="17" t="s">
        <v>128</v>
      </c>
      <c r="C3259" s="16" t="s">
        <v>34</v>
      </c>
      <c r="D3259" t="s">
        <v>27</v>
      </c>
      <c r="E3259" s="16" t="s">
        <v>397</v>
      </c>
      <c r="F3259">
        <v>6</v>
      </c>
      <c r="G3259" s="20">
        <v>13.75</v>
      </c>
      <c r="H3259" s="21">
        <v>6</v>
      </c>
      <c r="I3259" s="19">
        <v>15.166666666666666</v>
      </c>
      <c r="J3259" t="s">
        <v>582</v>
      </c>
      <c r="K3259" s="18">
        <v>359.56</v>
      </c>
      <c r="L3259" s="18">
        <v>313.89999999999998</v>
      </c>
      <c r="M3259" s="18"/>
      <c r="N3259" s="18"/>
    </row>
    <row r="3260" spans="1:14" ht="15" x14ac:dyDescent="0.25">
      <c r="A3260" t="str">
        <f t="shared" si="50"/>
        <v>VN141A3507</v>
      </c>
      <c r="B3260" s="17" t="s">
        <v>128</v>
      </c>
      <c r="C3260" s="16" t="s">
        <v>34</v>
      </c>
      <c r="D3260" t="s">
        <v>27</v>
      </c>
      <c r="E3260" s="16" t="s">
        <v>397</v>
      </c>
      <c r="F3260">
        <v>7</v>
      </c>
      <c r="G3260" s="20">
        <v>13.5</v>
      </c>
      <c r="H3260" s="21">
        <v>7</v>
      </c>
      <c r="I3260" s="19">
        <v>14.916666666666666</v>
      </c>
      <c r="J3260" t="s">
        <v>582</v>
      </c>
      <c r="K3260" s="18">
        <v>359.56</v>
      </c>
      <c r="L3260" s="18">
        <v>313.89999999999998</v>
      </c>
      <c r="M3260" s="18"/>
      <c r="N3260" s="18"/>
    </row>
    <row r="3261" spans="1:14" ht="15" x14ac:dyDescent="0.25">
      <c r="A3261" t="str">
        <f t="shared" si="50"/>
        <v>VN143A3501</v>
      </c>
      <c r="B3261" s="17" t="s">
        <v>128</v>
      </c>
      <c r="C3261" s="16" t="s">
        <v>34</v>
      </c>
      <c r="D3261" t="s">
        <v>27</v>
      </c>
      <c r="E3261" s="16" t="s">
        <v>339</v>
      </c>
      <c r="F3261">
        <v>1</v>
      </c>
      <c r="G3261" s="20">
        <v>14</v>
      </c>
      <c r="H3261" s="21">
        <v>1</v>
      </c>
      <c r="I3261" s="19">
        <v>15.5</v>
      </c>
      <c r="J3261" t="s">
        <v>582</v>
      </c>
      <c r="K3261" s="18">
        <v>359.56</v>
      </c>
      <c r="L3261" s="18">
        <v>313.89999999999998</v>
      </c>
      <c r="M3261" s="18"/>
      <c r="N3261" s="18"/>
    </row>
    <row r="3262" spans="1:14" ht="15" x14ac:dyDescent="0.25">
      <c r="A3262" t="str">
        <f t="shared" si="50"/>
        <v>VN143A3502</v>
      </c>
      <c r="B3262" s="17" t="s">
        <v>128</v>
      </c>
      <c r="C3262" s="16" t="s">
        <v>34</v>
      </c>
      <c r="D3262" t="s">
        <v>27</v>
      </c>
      <c r="E3262" s="16" t="s">
        <v>339</v>
      </c>
      <c r="F3262">
        <v>2</v>
      </c>
      <c r="G3262" s="20">
        <v>14.166666666666666</v>
      </c>
      <c r="H3262" s="21">
        <v>2</v>
      </c>
      <c r="I3262" s="19">
        <v>15.666666666666666</v>
      </c>
      <c r="J3262" t="s">
        <v>582</v>
      </c>
      <c r="K3262" s="18">
        <v>359.56</v>
      </c>
      <c r="L3262" s="18">
        <v>313.89999999999998</v>
      </c>
      <c r="M3262" s="18"/>
      <c r="N3262" s="18"/>
    </row>
    <row r="3263" spans="1:14" ht="15" x14ac:dyDescent="0.25">
      <c r="A3263" t="str">
        <f t="shared" si="50"/>
        <v>VN143A3503</v>
      </c>
      <c r="B3263" s="17" t="s">
        <v>128</v>
      </c>
      <c r="C3263" s="16" t="s">
        <v>34</v>
      </c>
      <c r="D3263" t="s">
        <v>27</v>
      </c>
      <c r="E3263" s="16" t="s">
        <v>339</v>
      </c>
      <c r="F3263">
        <v>3</v>
      </c>
      <c r="G3263" s="20">
        <v>14</v>
      </c>
      <c r="H3263" s="21">
        <v>3</v>
      </c>
      <c r="I3263" s="19">
        <v>15.5</v>
      </c>
      <c r="J3263" t="s">
        <v>582</v>
      </c>
      <c r="K3263" s="18">
        <v>359.56</v>
      </c>
      <c r="L3263" s="18">
        <v>313.89999999999998</v>
      </c>
      <c r="M3263" s="18"/>
      <c r="N3263" s="18"/>
    </row>
    <row r="3264" spans="1:14" ht="15" x14ac:dyDescent="0.25">
      <c r="A3264" t="str">
        <f t="shared" si="50"/>
        <v>VN143A3504</v>
      </c>
      <c r="B3264" s="17" t="s">
        <v>128</v>
      </c>
      <c r="C3264" s="16" t="s">
        <v>34</v>
      </c>
      <c r="D3264" t="s">
        <v>27</v>
      </c>
      <c r="E3264" s="16" t="s">
        <v>339</v>
      </c>
      <c r="F3264">
        <v>4</v>
      </c>
      <c r="G3264" s="20">
        <v>14</v>
      </c>
      <c r="H3264" s="21">
        <v>4</v>
      </c>
      <c r="I3264" s="19">
        <v>15.5</v>
      </c>
      <c r="J3264" t="s">
        <v>582</v>
      </c>
      <c r="K3264" s="18">
        <v>359.56</v>
      </c>
      <c r="L3264" s="18">
        <v>313.89999999999998</v>
      </c>
      <c r="M3264" s="18"/>
      <c r="N3264" s="18"/>
    </row>
    <row r="3265" spans="1:14" ht="15" x14ac:dyDescent="0.25">
      <c r="A3265" t="str">
        <f t="shared" si="50"/>
        <v>VN7113A3507</v>
      </c>
      <c r="B3265" s="17" t="s">
        <v>128</v>
      </c>
      <c r="C3265" s="16" t="s">
        <v>34</v>
      </c>
      <c r="D3265" t="s">
        <v>27</v>
      </c>
      <c r="E3265" s="16" t="s">
        <v>818</v>
      </c>
      <c r="F3265">
        <v>7</v>
      </c>
      <c r="G3265" s="20">
        <v>7.083333333333333</v>
      </c>
      <c r="H3265" s="21">
        <v>7</v>
      </c>
      <c r="I3265" s="19">
        <v>8.5833333333333339</v>
      </c>
      <c r="J3265" t="s">
        <v>582</v>
      </c>
      <c r="K3265" s="18">
        <v>359.56</v>
      </c>
      <c r="L3265" s="18">
        <v>313.89999999999998</v>
      </c>
      <c r="M3265" s="18"/>
      <c r="N3265" s="18"/>
    </row>
    <row r="3266" spans="1:14" ht="15" x14ac:dyDescent="0.25">
      <c r="A3266" t="str">
        <f t="shared" si="50"/>
        <v>VN7127A3505</v>
      </c>
      <c r="B3266" s="17" t="s">
        <v>128</v>
      </c>
      <c r="C3266" s="16" t="s">
        <v>34</v>
      </c>
      <c r="D3266" t="s">
        <v>27</v>
      </c>
      <c r="E3266" s="16" t="s">
        <v>783</v>
      </c>
      <c r="F3266">
        <v>5</v>
      </c>
      <c r="G3266" s="20">
        <v>15</v>
      </c>
      <c r="H3266" s="21">
        <v>5</v>
      </c>
      <c r="I3266" s="19">
        <v>16.5</v>
      </c>
      <c r="J3266" t="s">
        <v>582</v>
      </c>
      <c r="K3266" s="18">
        <v>359.56</v>
      </c>
      <c r="L3266" s="18">
        <v>313.89999999999998</v>
      </c>
      <c r="M3266" s="18"/>
      <c r="N3266" s="18"/>
    </row>
    <row r="3267" spans="1:14" ht="15" x14ac:dyDescent="0.25">
      <c r="A3267" t="str">
        <f t="shared" ref="A3267:A3330" si="51">E3267&amp;J3267&amp;F3267</f>
        <v>VN7127A3507</v>
      </c>
      <c r="B3267" s="17" t="s">
        <v>128</v>
      </c>
      <c r="C3267" s="16" t="s">
        <v>34</v>
      </c>
      <c r="D3267" t="s">
        <v>27</v>
      </c>
      <c r="E3267" s="16" t="s">
        <v>783</v>
      </c>
      <c r="F3267">
        <v>7</v>
      </c>
      <c r="G3267" s="20">
        <v>14.5</v>
      </c>
      <c r="H3267" s="21">
        <v>7</v>
      </c>
      <c r="I3267" s="19">
        <v>16</v>
      </c>
      <c r="J3267" t="s">
        <v>582</v>
      </c>
      <c r="K3267" s="18">
        <v>359.56</v>
      </c>
      <c r="L3267" s="18">
        <v>313.89999999999998</v>
      </c>
      <c r="M3267" s="18"/>
      <c r="N3267" s="18"/>
    </row>
    <row r="3268" spans="1:14" ht="15" x14ac:dyDescent="0.25">
      <c r="A3268" t="str">
        <f t="shared" si="51"/>
        <v>VN7143A3504</v>
      </c>
      <c r="B3268" s="15" t="s">
        <v>128</v>
      </c>
      <c r="C3268" s="16" t="s">
        <v>34</v>
      </c>
      <c r="D3268" t="s">
        <v>27</v>
      </c>
      <c r="E3268" s="16" t="s">
        <v>764</v>
      </c>
      <c r="F3268">
        <v>4</v>
      </c>
      <c r="G3268" s="20">
        <v>13.916666666666666</v>
      </c>
      <c r="H3268" s="21">
        <v>4</v>
      </c>
      <c r="I3268" s="19">
        <v>15.416666666666666</v>
      </c>
      <c r="J3268" t="s">
        <v>582</v>
      </c>
      <c r="K3268" s="18">
        <v>359.56</v>
      </c>
      <c r="L3268" s="18">
        <v>313.89999999999998</v>
      </c>
      <c r="M3268" s="18"/>
      <c r="N3268" s="18"/>
    </row>
    <row r="3269" spans="1:14" ht="15" x14ac:dyDescent="0.25">
      <c r="A3269" t="str">
        <f t="shared" si="51"/>
        <v>VN1441A3501</v>
      </c>
      <c r="B3269" s="17" t="s">
        <v>370</v>
      </c>
      <c r="C3269" s="16" t="s">
        <v>34</v>
      </c>
      <c r="D3269" t="s">
        <v>266</v>
      </c>
      <c r="E3269" s="16" t="s">
        <v>369</v>
      </c>
      <c r="F3269">
        <v>1</v>
      </c>
      <c r="G3269" s="20">
        <v>10.5</v>
      </c>
      <c r="H3269" s="21">
        <v>1</v>
      </c>
      <c r="I3269" s="19">
        <v>12</v>
      </c>
      <c r="J3269" t="s">
        <v>582</v>
      </c>
      <c r="K3269" s="18">
        <v>197.82</v>
      </c>
      <c r="L3269" s="18">
        <v>310.29000000000002</v>
      </c>
      <c r="M3269" s="18"/>
      <c r="N3269" s="18"/>
    </row>
    <row r="3270" spans="1:14" ht="15" x14ac:dyDescent="0.25">
      <c r="A3270" t="str">
        <f t="shared" si="51"/>
        <v>VN1441A3502</v>
      </c>
      <c r="B3270" s="17" t="s">
        <v>370</v>
      </c>
      <c r="C3270" s="16" t="s">
        <v>34</v>
      </c>
      <c r="D3270" t="s">
        <v>266</v>
      </c>
      <c r="E3270" s="16" t="s">
        <v>369</v>
      </c>
      <c r="F3270">
        <v>2</v>
      </c>
      <c r="G3270" s="20">
        <v>10.5</v>
      </c>
      <c r="H3270" s="21">
        <v>2</v>
      </c>
      <c r="I3270" s="19">
        <v>12</v>
      </c>
      <c r="J3270" t="s">
        <v>582</v>
      </c>
      <c r="K3270" s="18">
        <v>197.82</v>
      </c>
      <c r="L3270" s="18">
        <v>310.29000000000002</v>
      </c>
      <c r="M3270" s="18"/>
      <c r="N3270" s="18"/>
    </row>
    <row r="3271" spans="1:14" ht="15" x14ac:dyDescent="0.25">
      <c r="A3271" t="str">
        <f t="shared" si="51"/>
        <v>VN1441A3503</v>
      </c>
      <c r="B3271" s="17" t="s">
        <v>370</v>
      </c>
      <c r="C3271" s="16" t="s">
        <v>34</v>
      </c>
      <c r="D3271" t="s">
        <v>266</v>
      </c>
      <c r="E3271" s="16" t="s">
        <v>369</v>
      </c>
      <c r="F3271">
        <v>3</v>
      </c>
      <c r="G3271" s="20">
        <v>10.5</v>
      </c>
      <c r="H3271" s="21">
        <v>3</v>
      </c>
      <c r="I3271" s="19">
        <v>12</v>
      </c>
      <c r="J3271" t="s">
        <v>582</v>
      </c>
      <c r="K3271" s="18">
        <v>197.82</v>
      </c>
      <c r="L3271" s="18">
        <v>310.29000000000002</v>
      </c>
      <c r="M3271" s="18"/>
      <c r="N3271" s="18"/>
    </row>
    <row r="3272" spans="1:14" ht="15" x14ac:dyDescent="0.25">
      <c r="A3272" t="str">
        <f t="shared" si="51"/>
        <v>VN1441A3504</v>
      </c>
      <c r="B3272" s="17" t="s">
        <v>370</v>
      </c>
      <c r="C3272" s="16" t="s">
        <v>34</v>
      </c>
      <c r="D3272" t="s">
        <v>266</v>
      </c>
      <c r="E3272" s="16" t="s">
        <v>369</v>
      </c>
      <c r="F3272">
        <v>4</v>
      </c>
      <c r="G3272" s="20">
        <v>10.666666666666666</v>
      </c>
      <c r="H3272" s="21">
        <v>4</v>
      </c>
      <c r="I3272" s="19">
        <v>12.166666666666666</v>
      </c>
      <c r="J3272" t="s">
        <v>582</v>
      </c>
      <c r="K3272" s="18">
        <v>197.82</v>
      </c>
      <c r="L3272" s="18">
        <v>310.29000000000002</v>
      </c>
      <c r="M3272" s="18"/>
      <c r="N3272" s="18"/>
    </row>
    <row r="3273" spans="1:14" ht="15" x14ac:dyDescent="0.25">
      <c r="A3273" t="str">
        <f t="shared" si="51"/>
        <v>VN1441A3505</v>
      </c>
      <c r="B3273" s="17" t="s">
        <v>370</v>
      </c>
      <c r="C3273" s="16" t="s">
        <v>34</v>
      </c>
      <c r="D3273" t="s">
        <v>266</v>
      </c>
      <c r="E3273" s="16" t="s">
        <v>369</v>
      </c>
      <c r="F3273">
        <v>5</v>
      </c>
      <c r="G3273" s="20">
        <v>10.5</v>
      </c>
      <c r="H3273" s="21">
        <v>5</v>
      </c>
      <c r="I3273" s="19">
        <v>12</v>
      </c>
      <c r="J3273" t="s">
        <v>582</v>
      </c>
      <c r="K3273" s="18">
        <v>197.82</v>
      </c>
      <c r="L3273" s="18">
        <v>310.29000000000002</v>
      </c>
      <c r="M3273" s="18"/>
      <c r="N3273" s="18"/>
    </row>
    <row r="3274" spans="1:14" ht="15" x14ac:dyDescent="0.25">
      <c r="A3274" t="str">
        <f t="shared" si="51"/>
        <v>VN1441A3506</v>
      </c>
      <c r="B3274" s="17" t="s">
        <v>370</v>
      </c>
      <c r="C3274" s="16" t="s">
        <v>34</v>
      </c>
      <c r="D3274" t="s">
        <v>266</v>
      </c>
      <c r="E3274" s="16" t="s">
        <v>369</v>
      </c>
      <c r="F3274">
        <v>6</v>
      </c>
      <c r="G3274" s="20">
        <v>10.5</v>
      </c>
      <c r="H3274" s="21">
        <v>6</v>
      </c>
      <c r="I3274" s="19">
        <v>12</v>
      </c>
      <c r="J3274" t="s">
        <v>582</v>
      </c>
      <c r="K3274" s="18">
        <v>197.82</v>
      </c>
      <c r="L3274" s="18">
        <v>310.29000000000002</v>
      </c>
      <c r="M3274" s="18"/>
      <c r="N3274" s="18"/>
    </row>
    <row r="3275" spans="1:14" ht="15" x14ac:dyDescent="0.25">
      <c r="A3275" t="str">
        <f t="shared" si="51"/>
        <v>VN1441A3507</v>
      </c>
      <c r="B3275" s="15" t="s">
        <v>370</v>
      </c>
      <c r="C3275" s="16" t="s">
        <v>34</v>
      </c>
      <c r="D3275" t="s">
        <v>266</v>
      </c>
      <c r="E3275" s="16" t="s">
        <v>369</v>
      </c>
      <c r="F3275">
        <v>7</v>
      </c>
      <c r="G3275" s="20">
        <v>10.5</v>
      </c>
      <c r="H3275" s="21">
        <v>7</v>
      </c>
      <c r="I3275" s="19">
        <v>12</v>
      </c>
      <c r="J3275" t="s">
        <v>582</v>
      </c>
      <c r="K3275" s="18">
        <v>197.82</v>
      </c>
      <c r="L3275" s="18">
        <v>310.29000000000002</v>
      </c>
      <c r="M3275" s="18"/>
      <c r="N3275" s="18"/>
    </row>
    <row r="3276" spans="1:14" ht="15" x14ac:dyDescent="0.25">
      <c r="A3276" t="str">
        <f t="shared" si="51"/>
        <v>VN1954A3501</v>
      </c>
      <c r="B3276" s="17" t="s">
        <v>316</v>
      </c>
      <c r="C3276" s="16" t="s">
        <v>19</v>
      </c>
      <c r="D3276" t="s">
        <v>34</v>
      </c>
      <c r="E3276" s="16" t="s">
        <v>315</v>
      </c>
      <c r="F3276">
        <v>1</v>
      </c>
      <c r="G3276" s="20">
        <v>9.75</v>
      </c>
      <c r="H3276" s="21">
        <v>1</v>
      </c>
      <c r="I3276" s="19">
        <v>10.833333333333334</v>
      </c>
      <c r="J3276" t="s">
        <v>582</v>
      </c>
      <c r="K3276" s="18">
        <v>306.93</v>
      </c>
      <c r="L3276" s="18">
        <v>257.70999999999998</v>
      </c>
      <c r="M3276" s="18"/>
      <c r="N3276" s="18"/>
    </row>
    <row r="3277" spans="1:14" ht="15" x14ac:dyDescent="0.25">
      <c r="A3277" t="str">
        <f t="shared" si="51"/>
        <v>VN1954A3502</v>
      </c>
      <c r="B3277" s="17" t="s">
        <v>316</v>
      </c>
      <c r="C3277" s="16" t="s">
        <v>19</v>
      </c>
      <c r="D3277" t="s">
        <v>34</v>
      </c>
      <c r="E3277" s="16" t="s">
        <v>315</v>
      </c>
      <c r="F3277">
        <v>2</v>
      </c>
      <c r="G3277" s="20">
        <v>9.9166666666666661</v>
      </c>
      <c r="H3277" s="21">
        <v>2</v>
      </c>
      <c r="I3277" s="19">
        <v>11</v>
      </c>
      <c r="J3277" t="s">
        <v>582</v>
      </c>
      <c r="K3277" s="18">
        <v>306.93</v>
      </c>
      <c r="L3277" s="18">
        <v>257.70999999999998</v>
      </c>
      <c r="M3277" s="18"/>
      <c r="N3277" s="18"/>
    </row>
    <row r="3278" spans="1:14" ht="15" x14ac:dyDescent="0.25">
      <c r="A3278" t="str">
        <f t="shared" si="51"/>
        <v>VN1954A3503</v>
      </c>
      <c r="B3278" s="17" t="s">
        <v>316</v>
      </c>
      <c r="C3278" s="16" t="s">
        <v>19</v>
      </c>
      <c r="D3278" t="s">
        <v>34</v>
      </c>
      <c r="E3278" s="16" t="s">
        <v>315</v>
      </c>
      <c r="F3278">
        <v>3</v>
      </c>
      <c r="G3278" s="20">
        <v>9.75</v>
      </c>
      <c r="H3278" s="21">
        <v>3</v>
      </c>
      <c r="I3278" s="19">
        <v>10.833333333333334</v>
      </c>
      <c r="J3278" t="s">
        <v>582</v>
      </c>
      <c r="K3278" s="18">
        <v>306.93</v>
      </c>
      <c r="L3278" s="18">
        <v>257.70999999999998</v>
      </c>
      <c r="M3278" s="18"/>
      <c r="N3278" s="18"/>
    </row>
    <row r="3279" spans="1:14" ht="15" x14ac:dyDescent="0.25">
      <c r="A3279" t="str">
        <f t="shared" si="51"/>
        <v>VN1954A3504</v>
      </c>
      <c r="B3279" s="17" t="s">
        <v>316</v>
      </c>
      <c r="C3279" s="16" t="s">
        <v>19</v>
      </c>
      <c r="D3279" t="s">
        <v>34</v>
      </c>
      <c r="E3279" s="16" t="s">
        <v>315</v>
      </c>
      <c r="F3279">
        <v>4</v>
      </c>
      <c r="G3279" s="20">
        <v>9.75</v>
      </c>
      <c r="H3279" s="21">
        <v>4</v>
      </c>
      <c r="I3279" s="19">
        <v>10.833333333333334</v>
      </c>
      <c r="J3279" t="s">
        <v>582</v>
      </c>
      <c r="K3279" s="18">
        <v>306.93</v>
      </c>
      <c r="L3279" s="18">
        <v>257.70999999999998</v>
      </c>
      <c r="M3279" s="18"/>
      <c r="N3279" s="18"/>
    </row>
    <row r="3280" spans="1:14" ht="15" x14ac:dyDescent="0.25">
      <c r="A3280" t="str">
        <f t="shared" si="51"/>
        <v>VN1954A3505</v>
      </c>
      <c r="B3280" s="17" t="s">
        <v>316</v>
      </c>
      <c r="C3280" s="16" t="s">
        <v>19</v>
      </c>
      <c r="D3280" t="s">
        <v>34</v>
      </c>
      <c r="E3280" s="16" t="s">
        <v>315</v>
      </c>
      <c r="F3280">
        <v>5</v>
      </c>
      <c r="G3280" s="20">
        <v>9.8333333333333339</v>
      </c>
      <c r="H3280" s="21">
        <v>5</v>
      </c>
      <c r="I3280" s="19">
        <v>10.916666666666666</v>
      </c>
      <c r="J3280" t="s">
        <v>582</v>
      </c>
      <c r="K3280" s="18">
        <v>306.93</v>
      </c>
      <c r="L3280" s="18">
        <v>257.70999999999998</v>
      </c>
      <c r="M3280" s="18"/>
      <c r="N3280" s="18"/>
    </row>
    <row r="3281" spans="1:14" ht="15" x14ac:dyDescent="0.25">
      <c r="A3281" t="str">
        <f t="shared" si="51"/>
        <v>VN1954A3506</v>
      </c>
      <c r="B3281" s="17" t="s">
        <v>316</v>
      </c>
      <c r="C3281" s="16" t="s">
        <v>19</v>
      </c>
      <c r="D3281" t="s">
        <v>34</v>
      </c>
      <c r="E3281" s="16" t="s">
        <v>315</v>
      </c>
      <c r="F3281">
        <v>6</v>
      </c>
      <c r="G3281" s="20">
        <v>10.166666666666666</v>
      </c>
      <c r="H3281" s="21">
        <v>6</v>
      </c>
      <c r="I3281" s="19">
        <v>11.25</v>
      </c>
      <c r="J3281" t="s">
        <v>582</v>
      </c>
      <c r="K3281" s="18">
        <v>306.93</v>
      </c>
      <c r="L3281" s="18">
        <v>257.70999999999998</v>
      </c>
      <c r="M3281" s="18"/>
      <c r="N3281" s="18"/>
    </row>
    <row r="3282" spans="1:14" ht="15" x14ac:dyDescent="0.25">
      <c r="A3282" t="str">
        <f t="shared" si="51"/>
        <v>VN1954A3507</v>
      </c>
      <c r="B3282" s="15" t="s">
        <v>316</v>
      </c>
      <c r="C3282" s="16" t="s">
        <v>19</v>
      </c>
      <c r="D3282" t="s">
        <v>34</v>
      </c>
      <c r="E3282" s="16" t="s">
        <v>315</v>
      </c>
      <c r="F3282">
        <v>7</v>
      </c>
      <c r="G3282" s="20">
        <v>10.166666666666666</v>
      </c>
      <c r="H3282" s="21">
        <v>7</v>
      </c>
      <c r="I3282" s="19">
        <v>11.25</v>
      </c>
      <c r="J3282" t="s">
        <v>582</v>
      </c>
      <c r="K3282" s="18">
        <v>306.93</v>
      </c>
      <c r="L3282" s="18">
        <v>257.70999999999998</v>
      </c>
      <c r="M3282" s="18"/>
      <c r="N3282" s="18"/>
    </row>
    <row r="3283" spans="1:14" ht="15" x14ac:dyDescent="0.25">
      <c r="A3283" t="str">
        <f t="shared" si="51"/>
        <v>VN1576A3501</v>
      </c>
      <c r="B3283" s="17" t="s">
        <v>147</v>
      </c>
      <c r="C3283" s="16" t="s">
        <v>19</v>
      </c>
      <c r="D3283" t="s">
        <v>35</v>
      </c>
      <c r="E3283" s="16" t="s">
        <v>146</v>
      </c>
      <c r="F3283">
        <v>1</v>
      </c>
      <c r="G3283" s="20">
        <v>8.4166666666666661</v>
      </c>
      <c r="H3283" s="21">
        <v>1</v>
      </c>
      <c r="I3283" s="19">
        <v>10.25</v>
      </c>
      <c r="J3283" t="s">
        <v>582</v>
      </c>
      <c r="K3283" s="18">
        <v>415.31</v>
      </c>
      <c r="L3283" s="18">
        <v>426.87</v>
      </c>
      <c r="M3283" s="18"/>
      <c r="N3283" s="18"/>
    </row>
    <row r="3284" spans="1:14" ht="15" x14ac:dyDescent="0.25">
      <c r="A3284" t="str">
        <f t="shared" si="51"/>
        <v>VN1576A3502</v>
      </c>
      <c r="B3284" s="17" t="s">
        <v>147</v>
      </c>
      <c r="C3284" s="16" t="s">
        <v>19</v>
      </c>
      <c r="D3284" t="s">
        <v>35</v>
      </c>
      <c r="E3284" s="16" t="s">
        <v>146</v>
      </c>
      <c r="F3284">
        <v>2</v>
      </c>
      <c r="G3284" s="20">
        <v>8.9166666666666661</v>
      </c>
      <c r="H3284" s="21">
        <v>2</v>
      </c>
      <c r="I3284" s="19">
        <v>10.75</v>
      </c>
      <c r="J3284" t="s">
        <v>582</v>
      </c>
      <c r="K3284" s="18">
        <v>415.31</v>
      </c>
      <c r="L3284" s="18">
        <v>426.87</v>
      </c>
      <c r="M3284" s="18"/>
      <c r="N3284" s="18"/>
    </row>
    <row r="3285" spans="1:14" ht="15" x14ac:dyDescent="0.25">
      <c r="A3285" t="str">
        <f t="shared" si="51"/>
        <v>VN1576A3503</v>
      </c>
      <c r="B3285" s="17" t="s">
        <v>147</v>
      </c>
      <c r="C3285" s="16" t="s">
        <v>19</v>
      </c>
      <c r="D3285" t="s">
        <v>35</v>
      </c>
      <c r="E3285" s="16" t="s">
        <v>146</v>
      </c>
      <c r="F3285">
        <v>3</v>
      </c>
      <c r="G3285" s="20">
        <v>9.25</v>
      </c>
      <c r="H3285" s="21">
        <v>3</v>
      </c>
      <c r="I3285" s="19">
        <v>11.083333333333334</v>
      </c>
      <c r="J3285" t="s">
        <v>582</v>
      </c>
      <c r="K3285" s="18">
        <v>415.31</v>
      </c>
      <c r="L3285" s="18">
        <v>426.87</v>
      </c>
      <c r="M3285" s="18"/>
      <c r="N3285" s="18"/>
    </row>
    <row r="3286" spans="1:14" ht="15" x14ac:dyDescent="0.25">
      <c r="A3286" t="str">
        <f t="shared" si="51"/>
        <v>VN1576A3504</v>
      </c>
      <c r="B3286" s="17" t="s">
        <v>147</v>
      </c>
      <c r="C3286" s="16" t="s">
        <v>19</v>
      </c>
      <c r="D3286" t="s">
        <v>35</v>
      </c>
      <c r="E3286" s="16" t="s">
        <v>146</v>
      </c>
      <c r="F3286">
        <v>4</v>
      </c>
      <c r="G3286" s="20">
        <v>9.6666666666666661</v>
      </c>
      <c r="H3286" s="21">
        <v>4</v>
      </c>
      <c r="I3286" s="19">
        <v>11.5</v>
      </c>
      <c r="J3286" t="s">
        <v>582</v>
      </c>
      <c r="K3286" s="18">
        <v>415.31</v>
      </c>
      <c r="L3286" s="18">
        <v>426.87</v>
      </c>
      <c r="M3286" s="18"/>
      <c r="N3286" s="18"/>
    </row>
    <row r="3287" spans="1:14" ht="15" x14ac:dyDescent="0.25">
      <c r="A3287" t="str">
        <f t="shared" si="51"/>
        <v>VN1576A3505</v>
      </c>
      <c r="B3287" s="17" t="s">
        <v>147</v>
      </c>
      <c r="C3287" s="16" t="s">
        <v>19</v>
      </c>
      <c r="D3287" t="s">
        <v>35</v>
      </c>
      <c r="E3287" s="16" t="s">
        <v>146</v>
      </c>
      <c r="F3287">
        <v>5</v>
      </c>
      <c r="G3287" s="20">
        <v>8.5833333333333339</v>
      </c>
      <c r="H3287" s="21">
        <v>5</v>
      </c>
      <c r="I3287" s="19">
        <v>10.416666666666666</v>
      </c>
      <c r="J3287" t="s">
        <v>582</v>
      </c>
      <c r="K3287" s="18">
        <v>415.31</v>
      </c>
      <c r="L3287" s="18">
        <v>426.87</v>
      </c>
      <c r="M3287" s="18"/>
      <c r="N3287" s="18"/>
    </row>
    <row r="3288" spans="1:14" ht="15" x14ac:dyDescent="0.25">
      <c r="A3288" t="str">
        <f t="shared" si="51"/>
        <v>VN1576A3506</v>
      </c>
      <c r="B3288" s="17" t="s">
        <v>147</v>
      </c>
      <c r="C3288" s="16" t="s">
        <v>19</v>
      </c>
      <c r="D3288" t="s">
        <v>35</v>
      </c>
      <c r="E3288" s="16" t="s">
        <v>146</v>
      </c>
      <c r="F3288">
        <v>6</v>
      </c>
      <c r="G3288" s="20">
        <v>9.1666666666666661</v>
      </c>
      <c r="H3288" s="21">
        <v>6</v>
      </c>
      <c r="I3288" s="19">
        <v>11</v>
      </c>
      <c r="J3288" t="s">
        <v>582</v>
      </c>
      <c r="K3288" s="18">
        <v>415.31</v>
      </c>
      <c r="L3288" s="18">
        <v>426.87</v>
      </c>
      <c r="M3288" s="18"/>
      <c r="N3288" s="18"/>
    </row>
    <row r="3289" spans="1:14" ht="15" x14ac:dyDescent="0.25">
      <c r="A3289" t="str">
        <f t="shared" si="51"/>
        <v>VN1576A3507</v>
      </c>
      <c r="B3289" s="17" t="s">
        <v>147</v>
      </c>
      <c r="C3289" s="16" t="s">
        <v>19</v>
      </c>
      <c r="D3289" t="s">
        <v>35</v>
      </c>
      <c r="E3289" s="16" t="s">
        <v>146</v>
      </c>
      <c r="F3289">
        <v>7</v>
      </c>
      <c r="G3289" s="20">
        <v>8.6666666666666661</v>
      </c>
      <c r="H3289" s="21">
        <v>7</v>
      </c>
      <c r="I3289" s="19">
        <v>10.5</v>
      </c>
      <c r="J3289" t="s">
        <v>582</v>
      </c>
      <c r="K3289" s="18">
        <v>415.31</v>
      </c>
      <c r="L3289" s="18">
        <v>426.87</v>
      </c>
      <c r="M3289" s="18"/>
      <c r="N3289" s="18"/>
    </row>
    <row r="3290" spans="1:14" ht="15" x14ac:dyDescent="0.25">
      <c r="A3290" t="str">
        <f t="shared" si="51"/>
        <v>VN7576A3501</v>
      </c>
      <c r="B3290" s="17" t="s">
        <v>147</v>
      </c>
      <c r="C3290" s="16" t="s">
        <v>19</v>
      </c>
      <c r="D3290" t="s">
        <v>35</v>
      </c>
      <c r="E3290" s="16" t="s">
        <v>520</v>
      </c>
      <c r="F3290">
        <v>1</v>
      </c>
      <c r="G3290" s="20">
        <v>3.5</v>
      </c>
      <c r="H3290" s="21">
        <v>1</v>
      </c>
      <c r="I3290" s="19">
        <v>5.333333333333333</v>
      </c>
      <c r="J3290" t="s">
        <v>582</v>
      </c>
      <c r="K3290" s="18">
        <v>415.31</v>
      </c>
      <c r="L3290" s="18">
        <v>426.87</v>
      </c>
      <c r="M3290" s="18"/>
      <c r="N3290" s="18"/>
    </row>
    <row r="3291" spans="1:14" ht="15" x14ac:dyDescent="0.25">
      <c r="A3291" t="str">
        <f t="shared" si="51"/>
        <v>VN7576A3503</v>
      </c>
      <c r="B3291" s="17" t="s">
        <v>147</v>
      </c>
      <c r="C3291" s="16" t="s">
        <v>19</v>
      </c>
      <c r="D3291" t="s">
        <v>35</v>
      </c>
      <c r="E3291" s="16" t="s">
        <v>520</v>
      </c>
      <c r="F3291">
        <v>3</v>
      </c>
      <c r="G3291" s="20">
        <v>3.5833333333333335</v>
      </c>
      <c r="H3291" s="21">
        <v>3</v>
      </c>
      <c r="I3291" s="19">
        <v>5.416666666666667</v>
      </c>
      <c r="J3291" t="s">
        <v>582</v>
      </c>
      <c r="K3291" s="18">
        <v>415.31</v>
      </c>
      <c r="L3291" s="18">
        <v>426.87</v>
      </c>
      <c r="M3291" s="18"/>
      <c r="N3291" s="18"/>
    </row>
    <row r="3292" spans="1:14" ht="15" x14ac:dyDescent="0.25">
      <c r="A3292" t="str">
        <f t="shared" si="51"/>
        <v>VN7576A3505</v>
      </c>
      <c r="B3292" s="17" t="s">
        <v>147</v>
      </c>
      <c r="C3292" s="16" t="s">
        <v>19</v>
      </c>
      <c r="D3292" t="s">
        <v>35</v>
      </c>
      <c r="E3292" s="16" t="s">
        <v>520</v>
      </c>
      <c r="F3292">
        <v>5</v>
      </c>
      <c r="G3292" s="20">
        <v>3.5833333333333335</v>
      </c>
      <c r="H3292" s="21">
        <v>5</v>
      </c>
      <c r="I3292" s="19">
        <v>5.416666666666667</v>
      </c>
      <c r="J3292" t="s">
        <v>582</v>
      </c>
      <c r="K3292" s="18">
        <v>415.31</v>
      </c>
      <c r="L3292" s="18">
        <v>426.87</v>
      </c>
      <c r="M3292" s="18"/>
      <c r="N3292" s="18"/>
    </row>
    <row r="3293" spans="1:14" ht="15" x14ac:dyDescent="0.25">
      <c r="A3293" t="str">
        <f t="shared" si="51"/>
        <v>VN7576A3507</v>
      </c>
      <c r="B3293" s="15" t="s">
        <v>147</v>
      </c>
      <c r="C3293" s="16" t="s">
        <v>19</v>
      </c>
      <c r="D3293" t="s">
        <v>35</v>
      </c>
      <c r="E3293" s="16" t="s">
        <v>520</v>
      </c>
      <c r="F3293">
        <v>7</v>
      </c>
      <c r="G3293" s="20">
        <v>3.4166666666666665</v>
      </c>
      <c r="H3293" s="21">
        <v>7</v>
      </c>
      <c r="I3293" s="19">
        <v>5.25</v>
      </c>
      <c r="J3293" t="s">
        <v>582</v>
      </c>
      <c r="K3293" s="18">
        <v>415.31</v>
      </c>
      <c r="L3293" s="18">
        <v>426.87</v>
      </c>
      <c r="M3293" s="18"/>
      <c r="N3293" s="18"/>
    </row>
    <row r="3294" spans="1:14" ht="15" x14ac:dyDescent="0.25">
      <c r="A3294" t="str">
        <f t="shared" si="51"/>
        <v>VN1381A3501</v>
      </c>
      <c r="B3294" s="17" t="s">
        <v>26</v>
      </c>
      <c r="C3294" s="16" t="s">
        <v>19</v>
      </c>
      <c r="D3294" t="s">
        <v>27</v>
      </c>
      <c r="E3294" s="16" t="s">
        <v>116</v>
      </c>
      <c r="F3294">
        <v>1</v>
      </c>
      <c r="G3294" s="20">
        <v>1.5</v>
      </c>
      <c r="H3294" s="21">
        <v>1</v>
      </c>
      <c r="I3294" s="19">
        <v>2.3333333333333335</v>
      </c>
      <c r="J3294" t="s">
        <v>582</v>
      </c>
      <c r="K3294" s="18">
        <v>228.49</v>
      </c>
      <c r="L3294" s="18">
        <v>184.57</v>
      </c>
      <c r="M3294" s="18"/>
      <c r="N3294" s="18"/>
    </row>
    <row r="3295" spans="1:14" ht="15" x14ac:dyDescent="0.25">
      <c r="A3295" t="str">
        <f t="shared" si="51"/>
        <v>VN1381A3502</v>
      </c>
      <c r="B3295" s="17" t="s">
        <v>26</v>
      </c>
      <c r="C3295" s="16" t="s">
        <v>19</v>
      </c>
      <c r="D3295" t="s">
        <v>27</v>
      </c>
      <c r="E3295" s="16" t="s">
        <v>116</v>
      </c>
      <c r="F3295">
        <v>2</v>
      </c>
      <c r="G3295" s="20">
        <v>1.5</v>
      </c>
      <c r="H3295" s="21">
        <v>2</v>
      </c>
      <c r="I3295" s="19">
        <v>2.3333333333333335</v>
      </c>
      <c r="J3295" t="s">
        <v>582</v>
      </c>
      <c r="K3295" s="18">
        <v>228.49</v>
      </c>
      <c r="L3295" s="18">
        <v>184.57</v>
      </c>
      <c r="M3295" s="18"/>
      <c r="N3295" s="18"/>
    </row>
    <row r="3296" spans="1:14" ht="15" x14ac:dyDescent="0.25">
      <c r="A3296" t="str">
        <f t="shared" si="51"/>
        <v>VN1381A3503</v>
      </c>
      <c r="B3296" s="17" t="s">
        <v>26</v>
      </c>
      <c r="C3296" s="16" t="s">
        <v>19</v>
      </c>
      <c r="D3296" t="s">
        <v>27</v>
      </c>
      <c r="E3296" s="16" t="s">
        <v>116</v>
      </c>
      <c r="F3296">
        <v>3</v>
      </c>
      <c r="G3296" s="20">
        <v>1.5</v>
      </c>
      <c r="H3296" s="21">
        <v>3</v>
      </c>
      <c r="I3296" s="19">
        <v>2.3333333333333335</v>
      </c>
      <c r="J3296" t="s">
        <v>582</v>
      </c>
      <c r="K3296" s="18">
        <v>228.49</v>
      </c>
      <c r="L3296" s="18">
        <v>184.57</v>
      </c>
      <c r="M3296" s="18"/>
      <c r="N3296" s="18"/>
    </row>
    <row r="3297" spans="1:14" ht="15" x14ac:dyDescent="0.25">
      <c r="A3297" t="str">
        <f t="shared" si="51"/>
        <v>VN1381A3504</v>
      </c>
      <c r="B3297" s="17" t="s">
        <v>26</v>
      </c>
      <c r="C3297" s="16" t="s">
        <v>19</v>
      </c>
      <c r="D3297" t="s">
        <v>27</v>
      </c>
      <c r="E3297" s="16" t="s">
        <v>116</v>
      </c>
      <c r="F3297">
        <v>4</v>
      </c>
      <c r="G3297" s="20">
        <v>1.9166666666666665</v>
      </c>
      <c r="H3297" s="21">
        <v>4</v>
      </c>
      <c r="I3297" s="19">
        <v>2.75</v>
      </c>
      <c r="J3297" t="s">
        <v>582</v>
      </c>
      <c r="K3297" s="18">
        <v>228.49</v>
      </c>
      <c r="L3297" s="18">
        <v>184.57</v>
      </c>
      <c r="M3297" s="18"/>
      <c r="N3297" s="18"/>
    </row>
    <row r="3298" spans="1:14" ht="15" x14ac:dyDescent="0.25">
      <c r="A3298" t="str">
        <f t="shared" si="51"/>
        <v>VN1381A3505</v>
      </c>
      <c r="B3298" s="17" t="s">
        <v>26</v>
      </c>
      <c r="C3298" s="16" t="s">
        <v>19</v>
      </c>
      <c r="D3298" t="s">
        <v>27</v>
      </c>
      <c r="E3298" s="16" t="s">
        <v>116</v>
      </c>
      <c r="F3298">
        <v>5</v>
      </c>
      <c r="G3298" s="20">
        <v>1.5</v>
      </c>
      <c r="H3298" s="21">
        <v>5</v>
      </c>
      <c r="I3298" s="19">
        <v>2.3333333333333335</v>
      </c>
      <c r="J3298" t="s">
        <v>582</v>
      </c>
      <c r="K3298" s="18">
        <v>228.49</v>
      </c>
      <c r="L3298" s="18">
        <v>184.57</v>
      </c>
      <c r="M3298" s="18"/>
      <c r="N3298" s="18"/>
    </row>
    <row r="3299" spans="1:14" ht="15" x14ac:dyDescent="0.25">
      <c r="A3299" t="str">
        <f t="shared" si="51"/>
        <v>VN1381A3506</v>
      </c>
      <c r="B3299" s="17" t="s">
        <v>26</v>
      </c>
      <c r="C3299" s="16" t="s">
        <v>19</v>
      </c>
      <c r="D3299" t="s">
        <v>27</v>
      </c>
      <c r="E3299" s="16" t="s">
        <v>116</v>
      </c>
      <c r="F3299">
        <v>6</v>
      </c>
      <c r="G3299" s="20">
        <v>1.5</v>
      </c>
      <c r="H3299" s="21">
        <v>6</v>
      </c>
      <c r="I3299" s="19">
        <v>2.3333333333333335</v>
      </c>
      <c r="J3299" t="s">
        <v>582</v>
      </c>
      <c r="K3299" s="18">
        <v>228.49</v>
      </c>
      <c r="L3299" s="18">
        <v>184.57</v>
      </c>
      <c r="M3299" s="18"/>
      <c r="N3299" s="18"/>
    </row>
    <row r="3300" spans="1:14" ht="15" x14ac:dyDescent="0.25">
      <c r="A3300" t="str">
        <f t="shared" si="51"/>
        <v>VN1381A3507</v>
      </c>
      <c r="B3300" s="17" t="s">
        <v>26</v>
      </c>
      <c r="C3300" s="16" t="s">
        <v>19</v>
      </c>
      <c r="D3300" t="s">
        <v>27</v>
      </c>
      <c r="E3300" s="16" t="s">
        <v>116</v>
      </c>
      <c r="F3300">
        <v>7</v>
      </c>
      <c r="G3300" s="20">
        <v>1.5</v>
      </c>
      <c r="H3300" s="21">
        <v>7</v>
      </c>
      <c r="I3300" s="19">
        <v>2.3333333333333335</v>
      </c>
      <c r="J3300" t="s">
        <v>582</v>
      </c>
      <c r="K3300" s="18">
        <v>228.49</v>
      </c>
      <c r="L3300" s="18">
        <v>184.57</v>
      </c>
      <c r="M3300" s="18"/>
      <c r="N3300" s="18"/>
    </row>
    <row r="3301" spans="1:14" ht="15" x14ac:dyDescent="0.25">
      <c r="A3301" t="str">
        <f t="shared" si="51"/>
        <v>VN1383A3501</v>
      </c>
      <c r="B3301" s="17" t="s">
        <v>26</v>
      </c>
      <c r="C3301" s="16" t="s">
        <v>19</v>
      </c>
      <c r="D3301" t="s">
        <v>27</v>
      </c>
      <c r="E3301" s="16" t="s">
        <v>157</v>
      </c>
      <c r="F3301">
        <v>1</v>
      </c>
      <c r="G3301" s="20">
        <v>10.583333333333334</v>
      </c>
      <c r="H3301" s="21">
        <v>1</v>
      </c>
      <c r="I3301" s="19">
        <v>11.416666666666666</v>
      </c>
      <c r="J3301" t="s">
        <v>582</v>
      </c>
      <c r="K3301" s="18">
        <v>228.49</v>
      </c>
      <c r="L3301" s="18">
        <v>184.57</v>
      </c>
      <c r="M3301" s="18"/>
      <c r="N3301" s="18"/>
    </row>
    <row r="3302" spans="1:14" ht="15" x14ac:dyDescent="0.25">
      <c r="A3302" t="str">
        <f t="shared" si="51"/>
        <v>VN1383A3502</v>
      </c>
      <c r="B3302" s="17" t="s">
        <v>26</v>
      </c>
      <c r="C3302" s="16" t="s">
        <v>19</v>
      </c>
      <c r="D3302" t="s">
        <v>27</v>
      </c>
      <c r="E3302" s="16" t="s">
        <v>157</v>
      </c>
      <c r="F3302">
        <v>2</v>
      </c>
      <c r="G3302" s="20">
        <v>10.666666666666666</v>
      </c>
      <c r="H3302" s="21">
        <v>2</v>
      </c>
      <c r="I3302" s="19">
        <v>11.5</v>
      </c>
      <c r="J3302" t="s">
        <v>582</v>
      </c>
      <c r="K3302" s="18">
        <v>228.49</v>
      </c>
      <c r="L3302" s="18">
        <v>184.57</v>
      </c>
      <c r="M3302" s="18"/>
      <c r="N3302" s="18"/>
    </row>
    <row r="3303" spans="1:14" ht="15" x14ac:dyDescent="0.25">
      <c r="A3303" t="str">
        <f t="shared" si="51"/>
        <v>VN1383A3503</v>
      </c>
      <c r="B3303" s="17" t="s">
        <v>26</v>
      </c>
      <c r="C3303" s="16" t="s">
        <v>19</v>
      </c>
      <c r="D3303" t="s">
        <v>27</v>
      </c>
      <c r="E3303" s="16" t="s">
        <v>157</v>
      </c>
      <c r="F3303">
        <v>3</v>
      </c>
      <c r="G3303" s="20">
        <v>10.5</v>
      </c>
      <c r="H3303" s="21">
        <v>3</v>
      </c>
      <c r="I3303" s="19">
        <v>11.333333333333334</v>
      </c>
      <c r="J3303" t="s">
        <v>582</v>
      </c>
      <c r="K3303" s="18">
        <v>228.49</v>
      </c>
      <c r="L3303" s="18">
        <v>184.57</v>
      </c>
      <c r="M3303" s="18"/>
      <c r="N3303" s="18"/>
    </row>
    <row r="3304" spans="1:14" ht="15" x14ac:dyDescent="0.25">
      <c r="A3304" t="str">
        <f t="shared" si="51"/>
        <v>VN1383A3504</v>
      </c>
      <c r="B3304" s="17" t="s">
        <v>26</v>
      </c>
      <c r="C3304" s="16" t="s">
        <v>19</v>
      </c>
      <c r="D3304" t="s">
        <v>27</v>
      </c>
      <c r="E3304" s="16" t="s">
        <v>157</v>
      </c>
      <c r="F3304">
        <v>4</v>
      </c>
      <c r="G3304" s="20">
        <v>11.25</v>
      </c>
      <c r="H3304" s="21">
        <v>4</v>
      </c>
      <c r="I3304" s="19">
        <v>12.083333333333334</v>
      </c>
      <c r="J3304" t="s">
        <v>582</v>
      </c>
      <c r="K3304" s="18">
        <v>228.49</v>
      </c>
      <c r="L3304" s="18">
        <v>184.57</v>
      </c>
      <c r="M3304" s="18"/>
      <c r="N3304" s="18"/>
    </row>
    <row r="3305" spans="1:14" ht="15" x14ac:dyDescent="0.25">
      <c r="A3305" t="str">
        <f t="shared" si="51"/>
        <v>VN1383A3505</v>
      </c>
      <c r="B3305" s="17" t="s">
        <v>26</v>
      </c>
      <c r="C3305" s="16" t="s">
        <v>19</v>
      </c>
      <c r="D3305" t="s">
        <v>27</v>
      </c>
      <c r="E3305" s="16" t="s">
        <v>157</v>
      </c>
      <c r="F3305">
        <v>5</v>
      </c>
      <c r="G3305" s="20">
        <v>11.583333333333334</v>
      </c>
      <c r="H3305" s="21">
        <v>5</v>
      </c>
      <c r="I3305" s="19">
        <v>12.416666666666666</v>
      </c>
      <c r="J3305" t="s">
        <v>582</v>
      </c>
      <c r="K3305" s="18">
        <v>228.49</v>
      </c>
      <c r="L3305" s="18">
        <v>184.57</v>
      </c>
      <c r="M3305" s="18"/>
      <c r="N3305" s="18"/>
    </row>
    <row r="3306" spans="1:14" ht="15" x14ac:dyDescent="0.25">
      <c r="A3306" t="str">
        <f t="shared" si="51"/>
        <v>VN1383A3506</v>
      </c>
      <c r="B3306" s="17" t="s">
        <v>26</v>
      </c>
      <c r="C3306" s="16" t="s">
        <v>19</v>
      </c>
      <c r="D3306" t="s">
        <v>27</v>
      </c>
      <c r="E3306" s="16" t="s">
        <v>157</v>
      </c>
      <c r="F3306">
        <v>6</v>
      </c>
      <c r="G3306" s="20">
        <v>11.25</v>
      </c>
      <c r="H3306" s="21">
        <v>6</v>
      </c>
      <c r="I3306" s="19">
        <v>12.083333333333334</v>
      </c>
      <c r="J3306" t="s">
        <v>582</v>
      </c>
      <c r="K3306" s="18">
        <v>228.49</v>
      </c>
      <c r="L3306" s="18">
        <v>184.57</v>
      </c>
      <c r="M3306" s="18"/>
      <c r="N3306" s="18"/>
    </row>
    <row r="3307" spans="1:14" ht="15" x14ac:dyDescent="0.25">
      <c r="A3307" t="str">
        <f t="shared" si="51"/>
        <v>VN1383A3507</v>
      </c>
      <c r="B3307" s="17" t="s">
        <v>26</v>
      </c>
      <c r="C3307" s="16" t="s">
        <v>19</v>
      </c>
      <c r="D3307" t="s">
        <v>27</v>
      </c>
      <c r="E3307" s="16" t="s">
        <v>157</v>
      </c>
      <c r="F3307">
        <v>7</v>
      </c>
      <c r="G3307" s="20">
        <v>11.25</v>
      </c>
      <c r="H3307" s="21">
        <v>7</v>
      </c>
      <c r="I3307" s="19">
        <v>12.083333333333334</v>
      </c>
      <c r="J3307" t="s">
        <v>582</v>
      </c>
      <c r="K3307" s="18">
        <v>228.49</v>
      </c>
      <c r="L3307" s="18">
        <v>184.57</v>
      </c>
      <c r="M3307" s="18"/>
      <c r="N3307" s="18"/>
    </row>
    <row r="3308" spans="1:14" ht="15" x14ac:dyDescent="0.25">
      <c r="A3308" t="str">
        <f t="shared" si="51"/>
        <v>VN1385A3505</v>
      </c>
      <c r="B3308" s="17" t="s">
        <v>26</v>
      </c>
      <c r="C3308" s="16" t="s">
        <v>19</v>
      </c>
      <c r="D3308" t="s">
        <v>27</v>
      </c>
      <c r="E3308" s="16" t="s">
        <v>798</v>
      </c>
      <c r="F3308">
        <v>5</v>
      </c>
      <c r="G3308" s="20">
        <v>4.583333333333333</v>
      </c>
      <c r="H3308" s="21">
        <v>5</v>
      </c>
      <c r="I3308" s="19">
        <v>5.416666666666667</v>
      </c>
      <c r="J3308" t="s">
        <v>582</v>
      </c>
      <c r="K3308" s="18">
        <v>228.49</v>
      </c>
      <c r="L3308" s="18">
        <v>184.57</v>
      </c>
      <c r="M3308" s="18"/>
      <c r="N3308" s="18"/>
    </row>
    <row r="3309" spans="1:14" ht="15" x14ac:dyDescent="0.25">
      <c r="A3309" t="str">
        <f t="shared" si="51"/>
        <v>VN1385A3507</v>
      </c>
      <c r="B3309" s="17" t="s">
        <v>26</v>
      </c>
      <c r="C3309" s="16" t="s">
        <v>19</v>
      </c>
      <c r="D3309" t="s">
        <v>27</v>
      </c>
      <c r="E3309" s="16" t="s">
        <v>798</v>
      </c>
      <c r="F3309">
        <v>7</v>
      </c>
      <c r="G3309" s="20">
        <v>4.833333333333333</v>
      </c>
      <c r="H3309" s="21">
        <v>7</v>
      </c>
      <c r="I3309" s="19">
        <v>5.666666666666667</v>
      </c>
      <c r="J3309" t="s">
        <v>582</v>
      </c>
      <c r="K3309" s="18">
        <v>228.49</v>
      </c>
      <c r="L3309" s="18">
        <v>184.57</v>
      </c>
      <c r="M3309" s="18"/>
      <c r="N3309" s="18"/>
    </row>
    <row r="3310" spans="1:14" ht="15" x14ac:dyDescent="0.25">
      <c r="A3310" t="str">
        <f t="shared" si="51"/>
        <v>VN7381A3501</v>
      </c>
      <c r="B3310" s="17" t="s">
        <v>26</v>
      </c>
      <c r="C3310" s="16" t="s">
        <v>19</v>
      </c>
      <c r="D3310" t="s">
        <v>27</v>
      </c>
      <c r="E3310" s="16" t="s">
        <v>110</v>
      </c>
      <c r="F3310">
        <v>1</v>
      </c>
      <c r="G3310" s="20">
        <v>4.5</v>
      </c>
      <c r="H3310" s="21">
        <v>1</v>
      </c>
      <c r="I3310" s="19">
        <v>5.333333333333333</v>
      </c>
      <c r="J3310" t="s">
        <v>582</v>
      </c>
      <c r="K3310" s="18">
        <v>228.49</v>
      </c>
      <c r="L3310" s="18">
        <v>184.57</v>
      </c>
      <c r="M3310" s="18"/>
      <c r="N3310" s="18"/>
    </row>
    <row r="3311" spans="1:14" ht="15" x14ac:dyDescent="0.25">
      <c r="A3311" t="str">
        <f t="shared" si="51"/>
        <v>VN7381A3502</v>
      </c>
      <c r="B3311" s="17" t="s">
        <v>26</v>
      </c>
      <c r="C3311" s="16" t="s">
        <v>19</v>
      </c>
      <c r="D3311" t="s">
        <v>27</v>
      </c>
      <c r="E3311" s="16" t="s">
        <v>110</v>
      </c>
      <c r="F3311">
        <v>2</v>
      </c>
      <c r="G3311" s="20">
        <v>4.5</v>
      </c>
      <c r="H3311" s="21">
        <v>2</v>
      </c>
      <c r="I3311" s="19">
        <v>5.333333333333333</v>
      </c>
      <c r="J3311" t="s">
        <v>582</v>
      </c>
      <c r="K3311" s="18">
        <v>228.49</v>
      </c>
      <c r="L3311" s="18">
        <v>184.57</v>
      </c>
      <c r="M3311" s="18"/>
      <c r="N3311" s="18"/>
    </row>
    <row r="3312" spans="1:14" ht="15" x14ac:dyDescent="0.25">
      <c r="A3312" t="str">
        <f t="shared" si="51"/>
        <v>VN7381A3503</v>
      </c>
      <c r="B3312" s="17" t="s">
        <v>26</v>
      </c>
      <c r="C3312" s="16" t="s">
        <v>19</v>
      </c>
      <c r="D3312" t="s">
        <v>27</v>
      </c>
      <c r="E3312" s="16" t="s">
        <v>110</v>
      </c>
      <c r="F3312">
        <v>3</v>
      </c>
      <c r="G3312" s="20">
        <v>4.833333333333333</v>
      </c>
      <c r="H3312" s="21">
        <v>3</v>
      </c>
      <c r="I3312" s="19">
        <v>5.666666666666667</v>
      </c>
      <c r="J3312" t="s">
        <v>582</v>
      </c>
      <c r="K3312" s="18">
        <v>228.49</v>
      </c>
      <c r="L3312" s="18">
        <v>184.57</v>
      </c>
      <c r="M3312" s="18"/>
      <c r="N3312" s="18"/>
    </row>
    <row r="3313" spans="1:14" ht="15" x14ac:dyDescent="0.25">
      <c r="A3313" t="str">
        <f t="shared" si="51"/>
        <v>VN7381A3504</v>
      </c>
      <c r="B3313" s="17" t="s">
        <v>26</v>
      </c>
      <c r="C3313" s="16" t="s">
        <v>19</v>
      </c>
      <c r="D3313" t="s">
        <v>27</v>
      </c>
      <c r="E3313" s="16" t="s">
        <v>110</v>
      </c>
      <c r="F3313">
        <v>4</v>
      </c>
      <c r="G3313" s="20">
        <v>5.583333333333333</v>
      </c>
      <c r="H3313" s="21">
        <v>4</v>
      </c>
      <c r="I3313" s="19">
        <v>6.416666666666667</v>
      </c>
      <c r="J3313" t="s">
        <v>582</v>
      </c>
      <c r="K3313" s="18">
        <v>228.49</v>
      </c>
      <c r="L3313" s="18">
        <v>184.57</v>
      </c>
      <c r="M3313" s="18"/>
      <c r="N3313" s="18"/>
    </row>
    <row r="3314" spans="1:14" ht="15" x14ac:dyDescent="0.25">
      <c r="A3314" t="str">
        <f t="shared" si="51"/>
        <v>VN7381A3505</v>
      </c>
      <c r="B3314" s="17" t="s">
        <v>26</v>
      </c>
      <c r="C3314" s="16" t="s">
        <v>19</v>
      </c>
      <c r="D3314" t="s">
        <v>27</v>
      </c>
      <c r="E3314" s="16" t="s">
        <v>110</v>
      </c>
      <c r="F3314">
        <v>5</v>
      </c>
      <c r="G3314" s="20">
        <v>5.166666666666667</v>
      </c>
      <c r="H3314" s="21">
        <v>5</v>
      </c>
      <c r="I3314" s="19">
        <v>6</v>
      </c>
      <c r="J3314" t="s">
        <v>582</v>
      </c>
      <c r="K3314" s="18">
        <v>228.49</v>
      </c>
      <c r="L3314" s="18">
        <v>184.57</v>
      </c>
      <c r="M3314" s="18"/>
      <c r="N3314" s="18"/>
    </row>
    <row r="3315" spans="1:14" ht="15" x14ac:dyDescent="0.25">
      <c r="A3315" t="str">
        <f t="shared" si="51"/>
        <v>VN7381A3506</v>
      </c>
      <c r="B3315" s="17" t="s">
        <v>26</v>
      </c>
      <c r="C3315" s="16" t="s">
        <v>19</v>
      </c>
      <c r="D3315" t="s">
        <v>27</v>
      </c>
      <c r="E3315" s="16" t="s">
        <v>110</v>
      </c>
      <c r="F3315">
        <v>6</v>
      </c>
      <c r="G3315" s="20">
        <v>4.5</v>
      </c>
      <c r="H3315" s="21">
        <v>6</v>
      </c>
      <c r="I3315" s="19">
        <v>5.333333333333333</v>
      </c>
      <c r="J3315" t="s">
        <v>582</v>
      </c>
      <c r="K3315" s="18">
        <v>228.49</v>
      </c>
      <c r="L3315" s="18">
        <v>184.57</v>
      </c>
      <c r="M3315" s="18"/>
      <c r="N3315" s="18"/>
    </row>
    <row r="3316" spans="1:14" ht="15" x14ac:dyDescent="0.25">
      <c r="A3316" t="str">
        <f t="shared" si="51"/>
        <v>VN7381A3507</v>
      </c>
      <c r="B3316" s="17" t="s">
        <v>26</v>
      </c>
      <c r="C3316" s="16" t="s">
        <v>19</v>
      </c>
      <c r="D3316" t="s">
        <v>27</v>
      </c>
      <c r="E3316" s="16" t="s">
        <v>110</v>
      </c>
      <c r="F3316">
        <v>7</v>
      </c>
      <c r="G3316" s="20">
        <v>4.5</v>
      </c>
      <c r="H3316" s="21">
        <v>7</v>
      </c>
      <c r="I3316" s="19">
        <v>5.333333333333333</v>
      </c>
      <c r="J3316" t="s">
        <v>582</v>
      </c>
      <c r="K3316" s="18">
        <v>228.49</v>
      </c>
      <c r="L3316" s="18">
        <v>184.57</v>
      </c>
      <c r="M3316" s="18"/>
      <c r="N3316" s="18"/>
    </row>
    <row r="3317" spans="1:14" ht="15" x14ac:dyDescent="0.25">
      <c r="A3317" t="str">
        <f t="shared" si="51"/>
        <v>VN9381A3501</v>
      </c>
      <c r="B3317" s="15" t="s">
        <v>26</v>
      </c>
      <c r="C3317" s="16" t="s">
        <v>19</v>
      </c>
      <c r="D3317" t="s">
        <v>27</v>
      </c>
      <c r="E3317" s="16" t="s">
        <v>25</v>
      </c>
      <c r="F3317">
        <v>1</v>
      </c>
      <c r="G3317" s="20">
        <v>7.25</v>
      </c>
      <c r="H3317" s="21">
        <v>1</v>
      </c>
      <c r="I3317" s="19">
        <v>8.0833333333333339</v>
      </c>
      <c r="J3317" t="s">
        <v>582</v>
      </c>
      <c r="K3317" s="18">
        <v>228.49</v>
      </c>
      <c r="L3317" s="18">
        <v>184.57</v>
      </c>
      <c r="M3317" s="18"/>
      <c r="N3317" s="18"/>
    </row>
    <row r="3318" spans="1:14" ht="15" x14ac:dyDescent="0.25">
      <c r="A3318" t="str">
        <f t="shared" si="51"/>
        <v>VN64A3502</v>
      </c>
      <c r="B3318" s="17" t="s">
        <v>716</v>
      </c>
      <c r="C3318" s="16" t="s">
        <v>717</v>
      </c>
      <c r="D3318" t="s">
        <v>35</v>
      </c>
      <c r="E3318" s="16" t="s">
        <v>715</v>
      </c>
      <c r="F3318">
        <v>2</v>
      </c>
      <c r="G3318" s="20">
        <v>16</v>
      </c>
      <c r="H3318" s="21">
        <v>3</v>
      </c>
      <c r="I3318" s="19">
        <v>0.91666666666666663</v>
      </c>
      <c r="J3318" t="s">
        <v>582</v>
      </c>
      <c r="K3318" s="18">
        <v>2249.23</v>
      </c>
      <c r="L3318" s="18">
        <v>3109.92</v>
      </c>
      <c r="M3318" s="18"/>
      <c r="N3318" s="18"/>
    </row>
    <row r="3319" spans="1:14" ht="15" x14ac:dyDescent="0.25">
      <c r="A3319" t="str">
        <f t="shared" si="51"/>
        <v>VN64A3504</v>
      </c>
      <c r="B3319" s="17" t="s">
        <v>716</v>
      </c>
      <c r="C3319" s="16" t="s">
        <v>717</v>
      </c>
      <c r="D3319" t="s">
        <v>35</v>
      </c>
      <c r="E3319" s="16" t="s">
        <v>715</v>
      </c>
      <c r="F3319">
        <v>4</v>
      </c>
      <c r="G3319" s="20">
        <v>16</v>
      </c>
      <c r="H3319" s="21">
        <v>5</v>
      </c>
      <c r="I3319" s="19">
        <v>0.91666666666666663</v>
      </c>
      <c r="J3319" t="s">
        <v>582</v>
      </c>
      <c r="K3319" s="18">
        <v>2249.23</v>
      </c>
      <c r="L3319" s="18">
        <v>3109.92</v>
      </c>
      <c r="M3319" s="18"/>
      <c r="N3319" s="18"/>
    </row>
    <row r="3320" spans="1:14" ht="15" x14ac:dyDescent="0.25">
      <c r="A3320" t="str">
        <f t="shared" si="51"/>
        <v>VN64A3506</v>
      </c>
      <c r="B3320" s="15" t="s">
        <v>716</v>
      </c>
      <c r="C3320" s="16" t="s">
        <v>717</v>
      </c>
      <c r="D3320" t="s">
        <v>35</v>
      </c>
      <c r="E3320" s="16" t="s">
        <v>715</v>
      </c>
      <c r="F3320">
        <v>6</v>
      </c>
      <c r="G3320" s="20">
        <v>16</v>
      </c>
      <c r="H3320" s="21">
        <v>7</v>
      </c>
      <c r="I3320" s="19">
        <v>0.91666666666666663</v>
      </c>
      <c r="J3320" t="s">
        <v>582</v>
      </c>
      <c r="K3320" s="18">
        <v>2249.23</v>
      </c>
      <c r="L3320" s="18">
        <v>3109.92</v>
      </c>
      <c r="M3320" s="18"/>
      <c r="N3320" s="18"/>
    </row>
    <row r="3321" spans="1:14" ht="15" x14ac:dyDescent="0.25">
      <c r="A3321" t="str">
        <f t="shared" si="51"/>
        <v>VN36A3501</v>
      </c>
      <c r="B3321" s="17" t="s">
        <v>553</v>
      </c>
      <c r="C3321" s="16" t="s">
        <v>534</v>
      </c>
      <c r="D3321" t="s">
        <v>35</v>
      </c>
      <c r="E3321" s="16" t="s">
        <v>552</v>
      </c>
      <c r="F3321">
        <v>1</v>
      </c>
      <c r="G3321" s="20">
        <v>11.916666666666666</v>
      </c>
      <c r="H3321" s="21">
        <v>1</v>
      </c>
      <c r="I3321" s="19">
        <v>22.75</v>
      </c>
      <c r="J3321" t="s">
        <v>582</v>
      </c>
      <c r="K3321" s="18">
        <v>3482.85</v>
      </c>
      <c r="L3321" s="18">
        <v>3991.19</v>
      </c>
      <c r="M3321" s="18"/>
      <c r="N3321" s="18"/>
    </row>
    <row r="3322" spans="1:14" ht="15" x14ac:dyDescent="0.25">
      <c r="A3322" t="str">
        <f t="shared" si="51"/>
        <v>VN36A3502</v>
      </c>
      <c r="B3322" s="17" t="s">
        <v>553</v>
      </c>
      <c r="C3322" s="16" t="s">
        <v>534</v>
      </c>
      <c r="D3322" t="s">
        <v>35</v>
      </c>
      <c r="E3322" s="16" t="s">
        <v>552</v>
      </c>
      <c r="F3322">
        <v>2</v>
      </c>
      <c r="G3322" s="20">
        <v>11.916666666666666</v>
      </c>
      <c r="H3322" s="21">
        <v>2</v>
      </c>
      <c r="I3322" s="19">
        <v>22.75</v>
      </c>
      <c r="J3322" t="s">
        <v>582</v>
      </c>
      <c r="K3322" s="18">
        <v>3482.85</v>
      </c>
      <c r="L3322" s="18">
        <v>3991.19</v>
      </c>
      <c r="M3322" s="18"/>
      <c r="N3322" s="18"/>
    </row>
    <row r="3323" spans="1:14" ht="15" x14ac:dyDescent="0.25">
      <c r="A3323" t="str">
        <f t="shared" si="51"/>
        <v>VN36A3504</v>
      </c>
      <c r="B3323" s="17" t="s">
        <v>553</v>
      </c>
      <c r="C3323" s="16" t="s">
        <v>534</v>
      </c>
      <c r="D3323" t="s">
        <v>35</v>
      </c>
      <c r="E3323" s="16" t="s">
        <v>552</v>
      </c>
      <c r="F3323">
        <v>4</v>
      </c>
      <c r="G3323" s="20">
        <v>11.916666666666666</v>
      </c>
      <c r="H3323" s="21">
        <v>4</v>
      </c>
      <c r="I3323" s="19">
        <v>22.75</v>
      </c>
      <c r="J3323" t="s">
        <v>582</v>
      </c>
      <c r="K3323" s="18">
        <v>3482.85</v>
      </c>
      <c r="L3323" s="18">
        <v>3991.19</v>
      </c>
      <c r="M3323" s="18"/>
      <c r="N3323" s="18"/>
    </row>
    <row r="3324" spans="1:14" ht="15" x14ac:dyDescent="0.25">
      <c r="A3324" t="str">
        <f t="shared" si="51"/>
        <v>VN36A3505</v>
      </c>
      <c r="B3324" s="17" t="s">
        <v>553</v>
      </c>
      <c r="C3324" s="16" t="s">
        <v>534</v>
      </c>
      <c r="D3324" t="s">
        <v>35</v>
      </c>
      <c r="E3324" s="16" t="s">
        <v>552</v>
      </c>
      <c r="F3324">
        <v>5</v>
      </c>
      <c r="G3324" s="20">
        <v>11.916666666666666</v>
      </c>
      <c r="H3324" s="21">
        <v>5</v>
      </c>
      <c r="I3324" s="19">
        <v>22.75</v>
      </c>
      <c r="J3324" t="s">
        <v>582</v>
      </c>
      <c r="K3324" s="18">
        <v>3482.85</v>
      </c>
      <c r="L3324" s="18">
        <v>3991.19</v>
      </c>
      <c r="M3324" s="18"/>
      <c r="N3324" s="18"/>
    </row>
    <row r="3325" spans="1:14" ht="15" x14ac:dyDescent="0.25">
      <c r="A3325" t="str">
        <f t="shared" si="51"/>
        <v>VN36A3506</v>
      </c>
      <c r="B3325" s="17" t="s">
        <v>553</v>
      </c>
      <c r="C3325" s="16" t="s">
        <v>534</v>
      </c>
      <c r="D3325" t="s">
        <v>35</v>
      </c>
      <c r="E3325" s="16" t="s">
        <v>552</v>
      </c>
      <c r="F3325">
        <v>6</v>
      </c>
      <c r="G3325" s="20">
        <v>11.916666666666666</v>
      </c>
      <c r="H3325" s="21">
        <v>6</v>
      </c>
      <c r="I3325" s="19">
        <v>22.75</v>
      </c>
      <c r="J3325" t="s">
        <v>582</v>
      </c>
      <c r="K3325" s="18">
        <v>3482.85</v>
      </c>
      <c r="L3325" s="18">
        <v>3991.19</v>
      </c>
      <c r="M3325" s="18"/>
      <c r="N3325" s="18"/>
    </row>
    <row r="3326" spans="1:14" ht="15" x14ac:dyDescent="0.25">
      <c r="A3326" t="str">
        <f t="shared" si="51"/>
        <v>VN36A3507</v>
      </c>
      <c r="B3326" s="15" t="s">
        <v>553</v>
      </c>
      <c r="C3326" s="16" t="s">
        <v>534</v>
      </c>
      <c r="D3326" t="s">
        <v>35</v>
      </c>
      <c r="E3326" s="16" t="s">
        <v>552</v>
      </c>
      <c r="F3326">
        <v>7</v>
      </c>
      <c r="G3326" s="20">
        <v>11.916666666666666</v>
      </c>
      <c r="H3326" s="21">
        <v>7</v>
      </c>
      <c r="I3326" s="19">
        <v>22.75</v>
      </c>
      <c r="J3326" t="s">
        <v>582</v>
      </c>
      <c r="K3326" s="18">
        <v>3482.85</v>
      </c>
      <c r="L3326" s="18">
        <v>3991.19</v>
      </c>
      <c r="M3326" s="18"/>
      <c r="N3326" s="18"/>
    </row>
    <row r="3327" spans="1:14" ht="15" x14ac:dyDescent="0.25">
      <c r="A3327" t="str">
        <f t="shared" si="51"/>
        <v>VN30A3501</v>
      </c>
      <c r="B3327" s="17" t="s">
        <v>578</v>
      </c>
      <c r="C3327" s="16" t="s">
        <v>534</v>
      </c>
      <c r="D3327" t="s">
        <v>27</v>
      </c>
      <c r="E3327" s="16" t="s">
        <v>577</v>
      </c>
      <c r="F3327">
        <v>1</v>
      </c>
      <c r="G3327" s="20">
        <v>12.583333333333334</v>
      </c>
      <c r="H3327" s="21">
        <v>2</v>
      </c>
      <c r="I3327" s="19">
        <v>0.91666666666666663</v>
      </c>
      <c r="J3327" t="s">
        <v>582</v>
      </c>
      <c r="K3327" s="18">
        <v>3214.72</v>
      </c>
      <c r="L3327" s="18">
        <v>4100.6499999999996</v>
      </c>
      <c r="M3327" s="18"/>
      <c r="N3327" s="18"/>
    </row>
    <row r="3328" spans="1:14" ht="15" x14ac:dyDescent="0.25">
      <c r="A3328" t="str">
        <f t="shared" si="51"/>
        <v>VN30A3503</v>
      </c>
      <c r="B3328" s="17" t="s">
        <v>578</v>
      </c>
      <c r="C3328" s="16" t="s">
        <v>534</v>
      </c>
      <c r="D3328" t="s">
        <v>27</v>
      </c>
      <c r="E3328" s="16" t="s">
        <v>577</v>
      </c>
      <c r="F3328">
        <v>3</v>
      </c>
      <c r="G3328" s="20">
        <v>12.583333333333334</v>
      </c>
      <c r="H3328" s="21">
        <v>4</v>
      </c>
      <c r="I3328" s="19">
        <v>0.91666666666666663</v>
      </c>
      <c r="J3328" t="s">
        <v>582</v>
      </c>
      <c r="K3328" s="18">
        <v>3214.72</v>
      </c>
      <c r="L3328" s="18">
        <v>4100.6499999999996</v>
      </c>
      <c r="M3328" s="18"/>
      <c r="N3328" s="18"/>
    </row>
    <row r="3329" spans="1:14" ht="15" x14ac:dyDescent="0.25">
      <c r="A3329" t="str">
        <f t="shared" si="51"/>
        <v>VN30A3504</v>
      </c>
      <c r="B3329" s="17" t="s">
        <v>578</v>
      </c>
      <c r="C3329" s="16" t="s">
        <v>534</v>
      </c>
      <c r="D3329" t="s">
        <v>27</v>
      </c>
      <c r="E3329" s="16" t="s">
        <v>577</v>
      </c>
      <c r="F3329">
        <v>4</v>
      </c>
      <c r="G3329" s="20">
        <v>12.583333333333334</v>
      </c>
      <c r="H3329" s="21">
        <v>5</v>
      </c>
      <c r="I3329" s="19">
        <v>0.91666666666666663</v>
      </c>
      <c r="J3329" t="s">
        <v>582</v>
      </c>
      <c r="K3329" s="18">
        <v>3214.72</v>
      </c>
      <c r="L3329" s="18">
        <v>4100.6499999999996</v>
      </c>
      <c r="M3329" s="18"/>
      <c r="N3329" s="18"/>
    </row>
    <row r="3330" spans="1:14" ht="15" x14ac:dyDescent="0.25">
      <c r="A3330" t="str">
        <f t="shared" si="51"/>
        <v>VN30A3506</v>
      </c>
      <c r="B3330" s="15" t="s">
        <v>578</v>
      </c>
      <c r="C3330" s="16" t="s">
        <v>534</v>
      </c>
      <c r="D3330" t="s">
        <v>27</v>
      </c>
      <c r="E3330" s="16" t="s">
        <v>577</v>
      </c>
      <c r="F3330">
        <v>6</v>
      </c>
      <c r="G3330" s="20">
        <v>12.583333333333334</v>
      </c>
      <c r="H3330" s="21">
        <v>7</v>
      </c>
      <c r="I3330" s="19">
        <v>0.91666666666666663</v>
      </c>
      <c r="J3330" t="s">
        <v>582</v>
      </c>
      <c r="K3330" s="18">
        <v>3214.72</v>
      </c>
      <c r="L3330" s="18">
        <v>4100.6499999999996</v>
      </c>
      <c r="M3330" s="18"/>
      <c r="N3330" s="18"/>
    </row>
    <row r="3331" spans="1:14" ht="15" x14ac:dyDescent="0.25">
      <c r="A3331" t="str">
        <f t="shared" ref="A3331:A3394" si="52">E3331&amp;J3331&amp;F3331</f>
        <v>VN351A3501</v>
      </c>
      <c r="B3331" s="17" t="s">
        <v>334</v>
      </c>
      <c r="C3331" s="16" t="s">
        <v>291</v>
      </c>
      <c r="D3331" t="s">
        <v>27</v>
      </c>
      <c r="E3331" s="16" t="s">
        <v>333</v>
      </c>
      <c r="F3331">
        <v>1</v>
      </c>
      <c r="G3331" s="20">
        <v>2.9166666666666665</v>
      </c>
      <c r="H3331" s="21">
        <v>1</v>
      </c>
      <c r="I3331" s="19">
        <v>8.25</v>
      </c>
      <c r="J3331" t="s">
        <v>582</v>
      </c>
      <c r="K3331" s="18">
        <v>954.59</v>
      </c>
      <c r="L3331" s="18">
        <v>1354.52</v>
      </c>
      <c r="M3331" s="18"/>
      <c r="N3331" s="18"/>
    </row>
    <row r="3332" spans="1:14" ht="15" x14ac:dyDescent="0.25">
      <c r="A3332" t="str">
        <f t="shared" si="52"/>
        <v>VN351A3502</v>
      </c>
      <c r="B3332" s="17" t="s">
        <v>334</v>
      </c>
      <c r="C3332" s="16" t="s">
        <v>291</v>
      </c>
      <c r="D3332" t="s">
        <v>27</v>
      </c>
      <c r="E3332" s="16" t="s">
        <v>333</v>
      </c>
      <c r="F3332">
        <v>2</v>
      </c>
      <c r="G3332" s="20">
        <v>22.916666666666668</v>
      </c>
      <c r="H3332" s="21">
        <v>3</v>
      </c>
      <c r="I3332" s="19">
        <v>4.25</v>
      </c>
      <c r="J3332" t="s">
        <v>582</v>
      </c>
      <c r="K3332" s="18">
        <v>954.59</v>
      </c>
      <c r="L3332" s="18">
        <v>1354.52</v>
      </c>
      <c r="M3332" s="18"/>
      <c r="N3332" s="18"/>
    </row>
    <row r="3333" spans="1:14" ht="15" x14ac:dyDescent="0.25">
      <c r="A3333" t="str">
        <f t="shared" si="52"/>
        <v>VN351A3503</v>
      </c>
      <c r="B3333" s="17" t="s">
        <v>334</v>
      </c>
      <c r="C3333" s="16" t="s">
        <v>291</v>
      </c>
      <c r="D3333" t="s">
        <v>27</v>
      </c>
      <c r="E3333" s="16" t="s">
        <v>333</v>
      </c>
      <c r="F3333">
        <v>3</v>
      </c>
      <c r="G3333" s="20">
        <v>23.916666666666668</v>
      </c>
      <c r="H3333" s="21">
        <v>4</v>
      </c>
      <c r="I3333" s="19">
        <v>5.25</v>
      </c>
      <c r="J3333" t="s">
        <v>582</v>
      </c>
      <c r="K3333" s="18">
        <v>954.59</v>
      </c>
      <c r="L3333" s="18">
        <v>1354.52</v>
      </c>
      <c r="M3333" s="18"/>
      <c r="N3333" s="18"/>
    </row>
    <row r="3334" spans="1:14" ht="15" x14ac:dyDescent="0.25">
      <c r="A3334" t="str">
        <f t="shared" si="52"/>
        <v>VN351A3506</v>
      </c>
      <c r="B3334" s="15" t="s">
        <v>334</v>
      </c>
      <c r="C3334" s="16" t="s">
        <v>291</v>
      </c>
      <c r="D3334" t="s">
        <v>27</v>
      </c>
      <c r="E3334" s="16" t="s">
        <v>333</v>
      </c>
      <c r="F3334">
        <v>6</v>
      </c>
      <c r="G3334" s="20">
        <v>22.916666666666668</v>
      </c>
      <c r="H3334" s="21">
        <v>7</v>
      </c>
      <c r="I3334" s="19">
        <v>4.25</v>
      </c>
      <c r="J3334" t="s">
        <v>582</v>
      </c>
      <c r="K3334" s="18">
        <v>954.59</v>
      </c>
      <c r="L3334" s="18">
        <v>1354.52</v>
      </c>
      <c r="M3334" s="18"/>
      <c r="N3334" s="18"/>
    </row>
    <row r="3335" spans="1:14" ht="15" x14ac:dyDescent="0.25">
      <c r="A3335" t="str">
        <f t="shared" si="52"/>
        <v>VN357A3501</v>
      </c>
      <c r="B3335" s="17" t="s">
        <v>293</v>
      </c>
      <c r="C3335" s="16" t="s">
        <v>291</v>
      </c>
      <c r="D3335" t="s">
        <v>35</v>
      </c>
      <c r="E3335" s="16" t="s">
        <v>292</v>
      </c>
      <c r="F3335">
        <v>1</v>
      </c>
      <c r="G3335" s="20">
        <v>1.5</v>
      </c>
      <c r="H3335" s="21">
        <v>1</v>
      </c>
      <c r="I3335" s="19">
        <v>6.333333333333333</v>
      </c>
      <c r="J3335" t="s">
        <v>582</v>
      </c>
      <c r="K3335" s="18">
        <v>1279.3800000000001</v>
      </c>
      <c r="L3335" s="18">
        <v>1254.78</v>
      </c>
      <c r="M3335" s="18"/>
      <c r="N3335" s="18"/>
    </row>
    <row r="3336" spans="1:14" ht="15" x14ac:dyDescent="0.25">
      <c r="A3336" t="str">
        <f t="shared" si="52"/>
        <v>VN357A3502</v>
      </c>
      <c r="B3336" s="17" t="s">
        <v>293</v>
      </c>
      <c r="C3336" s="16" t="s">
        <v>291</v>
      </c>
      <c r="D3336" t="s">
        <v>35</v>
      </c>
      <c r="E3336" s="16" t="s">
        <v>292</v>
      </c>
      <c r="F3336">
        <v>2</v>
      </c>
      <c r="G3336" s="20">
        <v>1.5</v>
      </c>
      <c r="H3336" s="21">
        <v>2</v>
      </c>
      <c r="I3336" s="19">
        <v>6.333333333333333</v>
      </c>
      <c r="J3336" t="s">
        <v>582</v>
      </c>
      <c r="K3336" s="18">
        <v>1279.3800000000001</v>
      </c>
      <c r="L3336" s="18">
        <v>1254.78</v>
      </c>
      <c r="M3336" s="18"/>
      <c r="N3336" s="18"/>
    </row>
    <row r="3337" spans="1:14" ht="15" x14ac:dyDescent="0.25">
      <c r="A3337" t="str">
        <f t="shared" si="52"/>
        <v>VN357A3503</v>
      </c>
      <c r="B3337" s="17" t="s">
        <v>293</v>
      </c>
      <c r="C3337" s="16" t="s">
        <v>291</v>
      </c>
      <c r="D3337" t="s">
        <v>35</v>
      </c>
      <c r="E3337" s="16" t="s">
        <v>292</v>
      </c>
      <c r="F3337">
        <v>3</v>
      </c>
      <c r="G3337" s="20">
        <v>1.4166666666666667</v>
      </c>
      <c r="H3337" s="21">
        <v>3</v>
      </c>
      <c r="I3337" s="19">
        <v>6.25</v>
      </c>
      <c r="J3337" t="s">
        <v>582</v>
      </c>
      <c r="K3337" s="18">
        <v>1279.3800000000001</v>
      </c>
      <c r="L3337" s="18">
        <v>1254.78</v>
      </c>
      <c r="M3337" s="18"/>
      <c r="N3337" s="18"/>
    </row>
    <row r="3338" spans="1:14" ht="15" x14ac:dyDescent="0.25">
      <c r="A3338" t="str">
        <f t="shared" si="52"/>
        <v>VN357A3504</v>
      </c>
      <c r="B3338" s="17" t="s">
        <v>293</v>
      </c>
      <c r="C3338" s="16" t="s">
        <v>291</v>
      </c>
      <c r="D3338" t="s">
        <v>35</v>
      </c>
      <c r="E3338" s="16" t="s">
        <v>292</v>
      </c>
      <c r="F3338">
        <v>4</v>
      </c>
      <c r="G3338" s="20">
        <v>1.5</v>
      </c>
      <c r="H3338" s="21">
        <v>4</v>
      </c>
      <c r="I3338" s="19">
        <v>6.166666666666667</v>
      </c>
      <c r="J3338" t="s">
        <v>582</v>
      </c>
      <c r="K3338" s="18">
        <v>1279.3800000000001</v>
      </c>
      <c r="L3338" s="18">
        <v>1254.78</v>
      </c>
      <c r="M3338" s="18"/>
      <c r="N3338" s="18"/>
    </row>
    <row r="3339" spans="1:14" ht="15" x14ac:dyDescent="0.25">
      <c r="A3339" t="str">
        <f t="shared" si="52"/>
        <v>VN357A3505</v>
      </c>
      <c r="B3339" s="17" t="s">
        <v>293</v>
      </c>
      <c r="C3339" s="16" t="s">
        <v>291</v>
      </c>
      <c r="D3339" t="s">
        <v>35</v>
      </c>
      <c r="E3339" s="16" t="s">
        <v>292</v>
      </c>
      <c r="F3339">
        <v>5</v>
      </c>
      <c r="G3339" s="20">
        <v>1.5</v>
      </c>
      <c r="H3339" s="21">
        <v>5</v>
      </c>
      <c r="I3339" s="19">
        <v>6.333333333333333</v>
      </c>
      <c r="J3339" t="s">
        <v>582</v>
      </c>
      <c r="K3339" s="18">
        <v>1279.3800000000001</v>
      </c>
      <c r="L3339" s="18">
        <v>1254.78</v>
      </c>
      <c r="M3339" s="18"/>
      <c r="N3339" s="18"/>
    </row>
    <row r="3340" spans="1:14" ht="15" x14ac:dyDescent="0.25">
      <c r="A3340" t="str">
        <f t="shared" si="52"/>
        <v>VN357A3506</v>
      </c>
      <c r="B3340" s="17" t="s">
        <v>293</v>
      </c>
      <c r="C3340" s="16" t="s">
        <v>291</v>
      </c>
      <c r="D3340" t="s">
        <v>35</v>
      </c>
      <c r="E3340" s="16" t="s">
        <v>292</v>
      </c>
      <c r="F3340">
        <v>6</v>
      </c>
      <c r="G3340" s="20">
        <v>1.5</v>
      </c>
      <c r="H3340" s="21">
        <v>6</v>
      </c>
      <c r="I3340" s="19">
        <v>6.333333333333333</v>
      </c>
      <c r="J3340" t="s">
        <v>582</v>
      </c>
      <c r="K3340" s="18">
        <v>1279.3800000000001</v>
      </c>
      <c r="L3340" s="18">
        <v>1254.78</v>
      </c>
      <c r="M3340" s="18"/>
      <c r="N3340" s="18"/>
    </row>
    <row r="3341" spans="1:14" ht="15" x14ac:dyDescent="0.25">
      <c r="A3341" t="str">
        <f t="shared" si="52"/>
        <v>VN357A3507</v>
      </c>
      <c r="B3341" s="15" t="s">
        <v>293</v>
      </c>
      <c r="C3341" s="16" t="s">
        <v>291</v>
      </c>
      <c r="D3341" t="s">
        <v>35</v>
      </c>
      <c r="E3341" s="16" t="s">
        <v>292</v>
      </c>
      <c r="F3341">
        <v>7</v>
      </c>
      <c r="G3341" s="20">
        <v>1.5</v>
      </c>
      <c r="H3341" s="21">
        <v>7</v>
      </c>
      <c r="I3341" s="19">
        <v>6.333333333333333</v>
      </c>
      <c r="J3341" t="s">
        <v>582</v>
      </c>
      <c r="K3341" s="18">
        <v>1279.3800000000001</v>
      </c>
      <c r="L3341" s="18">
        <v>1254.78</v>
      </c>
      <c r="M3341" s="18"/>
      <c r="N3341" s="18"/>
    </row>
    <row r="3342" spans="1:14" ht="15" x14ac:dyDescent="0.25">
      <c r="A3342" t="str">
        <f t="shared" si="52"/>
        <v>VN611A3501</v>
      </c>
      <c r="B3342" s="17" t="s">
        <v>253</v>
      </c>
      <c r="C3342" s="16" t="s">
        <v>35</v>
      </c>
      <c r="D3342" t="s">
        <v>168</v>
      </c>
      <c r="E3342" s="16" t="s">
        <v>393</v>
      </c>
      <c r="F3342">
        <v>1</v>
      </c>
      <c r="G3342" s="20">
        <v>1.6666666666666665</v>
      </c>
      <c r="H3342" s="21">
        <v>1</v>
      </c>
      <c r="I3342" s="19">
        <v>3.8333333333333335</v>
      </c>
      <c r="J3342" t="s">
        <v>582</v>
      </c>
      <c r="K3342" s="18">
        <v>515.73</v>
      </c>
      <c r="L3342" s="18">
        <v>522.30999999999995</v>
      </c>
      <c r="M3342" s="18"/>
      <c r="N3342" s="18"/>
    </row>
    <row r="3343" spans="1:14" ht="15" x14ac:dyDescent="0.25">
      <c r="A3343" t="str">
        <f t="shared" si="52"/>
        <v>VN611A3502</v>
      </c>
      <c r="B3343" s="17" t="s">
        <v>253</v>
      </c>
      <c r="C3343" s="16" t="s">
        <v>35</v>
      </c>
      <c r="D3343" t="s">
        <v>168</v>
      </c>
      <c r="E3343" s="16" t="s">
        <v>393</v>
      </c>
      <c r="F3343">
        <v>2</v>
      </c>
      <c r="G3343" s="20">
        <v>1.6666666666666665</v>
      </c>
      <c r="H3343" s="21">
        <v>2</v>
      </c>
      <c r="I3343" s="19">
        <v>3.8333333333333335</v>
      </c>
      <c r="J3343" t="s">
        <v>582</v>
      </c>
      <c r="K3343" s="18">
        <v>515.73</v>
      </c>
      <c r="L3343" s="18">
        <v>522.30999999999995</v>
      </c>
      <c r="M3343" s="18"/>
      <c r="N3343" s="18"/>
    </row>
    <row r="3344" spans="1:14" ht="15" x14ac:dyDescent="0.25">
      <c r="A3344" t="str">
        <f t="shared" si="52"/>
        <v>VN611A3503</v>
      </c>
      <c r="B3344" s="17" t="s">
        <v>253</v>
      </c>
      <c r="C3344" s="16" t="s">
        <v>35</v>
      </c>
      <c r="D3344" t="s">
        <v>168</v>
      </c>
      <c r="E3344" s="16" t="s">
        <v>393</v>
      </c>
      <c r="F3344">
        <v>3</v>
      </c>
      <c r="G3344" s="20">
        <v>1.8333333333333335</v>
      </c>
      <c r="H3344" s="21">
        <v>3</v>
      </c>
      <c r="I3344" s="19">
        <v>4</v>
      </c>
      <c r="J3344" t="s">
        <v>582</v>
      </c>
      <c r="K3344" s="18">
        <v>515.73</v>
      </c>
      <c r="L3344" s="18">
        <v>522.30999999999995</v>
      </c>
      <c r="M3344" s="18"/>
      <c r="N3344" s="18"/>
    </row>
    <row r="3345" spans="1:14" ht="15" x14ac:dyDescent="0.25">
      <c r="A3345" t="str">
        <f t="shared" si="52"/>
        <v>VN611A3504</v>
      </c>
      <c r="B3345" s="17" t="s">
        <v>253</v>
      </c>
      <c r="C3345" s="16" t="s">
        <v>35</v>
      </c>
      <c r="D3345" t="s">
        <v>168</v>
      </c>
      <c r="E3345" s="16" t="s">
        <v>393</v>
      </c>
      <c r="F3345">
        <v>4</v>
      </c>
      <c r="G3345" s="20">
        <v>1.8333333333333335</v>
      </c>
      <c r="H3345" s="21">
        <v>4</v>
      </c>
      <c r="I3345" s="19">
        <v>3.8333333333333335</v>
      </c>
      <c r="J3345" t="s">
        <v>582</v>
      </c>
      <c r="K3345" s="18">
        <v>515.73</v>
      </c>
      <c r="L3345" s="18">
        <v>522.30999999999995</v>
      </c>
      <c r="M3345" s="18"/>
      <c r="N3345" s="18"/>
    </row>
    <row r="3346" spans="1:14" ht="15" x14ac:dyDescent="0.25">
      <c r="A3346" t="str">
        <f t="shared" si="52"/>
        <v>VN611A3505</v>
      </c>
      <c r="B3346" s="17" t="s">
        <v>253</v>
      </c>
      <c r="C3346" s="16" t="s">
        <v>35</v>
      </c>
      <c r="D3346" t="s">
        <v>168</v>
      </c>
      <c r="E3346" s="16" t="s">
        <v>393</v>
      </c>
      <c r="F3346">
        <v>5</v>
      </c>
      <c r="G3346" s="20">
        <v>1.8333333333333335</v>
      </c>
      <c r="H3346" s="21">
        <v>5</v>
      </c>
      <c r="I3346" s="19">
        <v>3.8333333333333335</v>
      </c>
      <c r="J3346" t="s">
        <v>582</v>
      </c>
      <c r="K3346" s="18">
        <v>515.73</v>
      </c>
      <c r="L3346" s="18">
        <v>522.30999999999995</v>
      </c>
      <c r="M3346" s="18"/>
      <c r="N3346" s="18"/>
    </row>
    <row r="3347" spans="1:14" ht="15" x14ac:dyDescent="0.25">
      <c r="A3347" t="str">
        <f t="shared" si="52"/>
        <v>VN611A3506</v>
      </c>
      <c r="B3347" s="17" t="s">
        <v>253</v>
      </c>
      <c r="C3347" s="16" t="s">
        <v>35</v>
      </c>
      <c r="D3347" t="s">
        <v>168</v>
      </c>
      <c r="E3347" s="16" t="s">
        <v>393</v>
      </c>
      <c r="F3347">
        <v>6</v>
      </c>
      <c r="G3347" s="20">
        <v>1.8333333333333335</v>
      </c>
      <c r="H3347" s="21">
        <v>6</v>
      </c>
      <c r="I3347" s="19">
        <v>3.8333333333333335</v>
      </c>
      <c r="J3347" t="s">
        <v>582</v>
      </c>
      <c r="K3347" s="18">
        <v>515.73</v>
      </c>
      <c r="L3347" s="18">
        <v>522.30999999999995</v>
      </c>
      <c r="M3347" s="18"/>
      <c r="N3347" s="18"/>
    </row>
    <row r="3348" spans="1:14" ht="15" x14ac:dyDescent="0.25">
      <c r="A3348" t="str">
        <f t="shared" si="52"/>
        <v>VN611A3507</v>
      </c>
      <c r="B3348" s="17" t="s">
        <v>253</v>
      </c>
      <c r="C3348" s="16" t="s">
        <v>35</v>
      </c>
      <c r="D3348" t="s">
        <v>168</v>
      </c>
      <c r="E3348" s="16" t="s">
        <v>393</v>
      </c>
      <c r="F3348">
        <v>7</v>
      </c>
      <c r="G3348" s="20">
        <v>1.8333333333333335</v>
      </c>
      <c r="H3348" s="21">
        <v>7</v>
      </c>
      <c r="I3348" s="19">
        <v>3.8333333333333335</v>
      </c>
      <c r="J3348" t="s">
        <v>582</v>
      </c>
      <c r="K3348" s="18">
        <v>515.73</v>
      </c>
      <c r="L3348" s="18">
        <v>522.30999999999995</v>
      </c>
      <c r="M3348" s="18"/>
      <c r="N3348" s="18"/>
    </row>
    <row r="3349" spans="1:14" ht="15" x14ac:dyDescent="0.25">
      <c r="A3349" t="str">
        <f t="shared" si="52"/>
        <v>VN615A3501</v>
      </c>
      <c r="B3349" s="17" t="s">
        <v>253</v>
      </c>
      <c r="C3349" s="16" t="s">
        <v>35</v>
      </c>
      <c r="D3349" t="s">
        <v>168</v>
      </c>
      <c r="E3349" s="16" t="s">
        <v>263</v>
      </c>
      <c r="F3349">
        <v>1</v>
      </c>
      <c r="G3349" s="20">
        <v>5.666666666666667</v>
      </c>
      <c r="H3349" s="21">
        <v>1</v>
      </c>
      <c r="I3349" s="19">
        <v>7.833333333333333</v>
      </c>
      <c r="J3349" t="s">
        <v>582</v>
      </c>
      <c r="K3349" s="18">
        <v>515.73</v>
      </c>
      <c r="L3349" s="18">
        <v>522.30999999999995</v>
      </c>
      <c r="M3349" s="18"/>
      <c r="N3349" s="18"/>
    </row>
    <row r="3350" spans="1:14" ht="15" x14ac:dyDescent="0.25">
      <c r="A3350" t="str">
        <f t="shared" si="52"/>
        <v>VN615A3502</v>
      </c>
      <c r="B3350" s="17" t="s">
        <v>253</v>
      </c>
      <c r="C3350" s="16" t="s">
        <v>35</v>
      </c>
      <c r="D3350" t="s">
        <v>168</v>
      </c>
      <c r="E3350" s="16" t="s">
        <v>263</v>
      </c>
      <c r="F3350">
        <v>2</v>
      </c>
      <c r="G3350" s="20">
        <v>5.583333333333333</v>
      </c>
      <c r="H3350" s="21">
        <v>2</v>
      </c>
      <c r="I3350" s="19">
        <v>7.75</v>
      </c>
      <c r="J3350" t="s">
        <v>582</v>
      </c>
      <c r="K3350" s="18">
        <v>515.73</v>
      </c>
      <c r="L3350" s="18">
        <v>522.30999999999995</v>
      </c>
      <c r="M3350" s="18"/>
      <c r="N3350" s="18"/>
    </row>
    <row r="3351" spans="1:14" ht="15" x14ac:dyDescent="0.25">
      <c r="A3351" t="str">
        <f t="shared" si="52"/>
        <v>VN615A3503</v>
      </c>
      <c r="B3351" s="17" t="s">
        <v>253</v>
      </c>
      <c r="C3351" s="16" t="s">
        <v>35</v>
      </c>
      <c r="D3351" t="s">
        <v>168</v>
      </c>
      <c r="E3351" s="16" t="s">
        <v>263</v>
      </c>
      <c r="F3351">
        <v>3</v>
      </c>
      <c r="G3351" s="20">
        <v>6.333333333333333</v>
      </c>
      <c r="H3351" s="21">
        <v>3</v>
      </c>
      <c r="I3351" s="19">
        <v>8.5</v>
      </c>
      <c r="J3351" t="s">
        <v>582</v>
      </c>
      <c r="K3351" s="18">
        <v>515.73</v>
      </c>
      <c r="L3351" s="18">
        <v>522.30999999999995</v>
      </c>
      <c r="M3351" s="18"/>
      <c r="N3351" s="18"/>
    </row>
    <row r="3352" spans="1:14" ht="15" x14ac:dyDescent="0.25">
      <c r="A3352" t="str">
        <f t="shared" si="52"/>
        <v>VN615A3504</v>
      </c>
      <c r="B3352" s="17" t="s">
        <v>253</v>
      </c>
      <c r="C3352" s="16" t="s">
        <v>35</v>
      </c>
      <c r="D3352" t="s">
        <v>168</v>
      </c>
      <c r="E3352" s="16" t="s">
        <v>263</v>
      </c>
      <c r="F3352">
        <v>4</v>
      </c>
      <c r="G3352" s="20">
        <v>5.75</v>
      </c>
      <c r="H3352" s="21">
        <v>4</v>
      </c>
      <c r="I3352" s="19">
        <v>7.75</v>
      </c>
      <c r="J3352" t="s">
        <v>582</v>
      </c>
      <c r="K3352" s="18">
        <v>515.73</v>
      </c>
      <c r="L3352" s="18">
        <v>522.30999999999995</v>
      </c>
      <c r="M3352" s="18"/>
      <c r="N3352" s="18"/>
    </row>
    <row r="3353" spans="1:14" ht="15" x14ac:dyDescent="0.25">
      <c r="A3353" t="str">
        <f t="shared" si="52"/>
        <v>VN615A3505</v>
      </c>
      <c r="B3353" s="17" t="s">
        <v>253</v>
      </c>
      <c r="C3353" s="16" t="s">
        <v>35</v>
      </c>
      <c r="D3353" t="s">
        <v>168</v>
      </c>
      <c r="E3353" s="16" t="s">
        <v>263</v>
      </c>
      <c r="F3353">
        <v>5</v>
      </c>
      <c r="G3353" s="20">
        <v>6.083333333333333</v>
      </c>
      <c r="H3353" s="21">
        <v>5</v>
      </c>
      <c r="I3353" s="19">
        <v>8.0833333333333339</v>
      </c>
      <c r="J3353" t="s">
        <v>582</v>
      </c>
      <c r="K3353" s="18">
        <v>515.73</v>
      </c>
      <c r="L3353" s="18">
        <v>522.30999999999995</v>
      </c>
      <c r="M3353" s="18"/>
      <c r="N3353" s="18"/>
    </row>
    <row r="3354" spans="1:14" ht="15" x14ac:dyDescent="0.25">
      <c r="A3354" t="str">
        <f t="shared" si="52"/>
        <v>VN615A3506</v>
      </c>
      <c r="B3354" s="17" t="s">
        <v>253</v>
      </c>
      <c r="C3354" s="16" t="s">
        <v>35</v>
      </c>
      <c r="D3354" t="s">
        <v>168</v>
      </c>
      <c r="E3354" s="16" t="s">
        <v>263</v>
      </c>
      <c r="F3354">
        <v>6</v>
      </c>
      <c r="G3354" s="20">
        <v>5.75</v>
      </c>
      <c r="H3354" s="21">
        <v>6</v>
      </c>
      <c r="I3354" s="19">
        <v>7.75</v>
      </c>
      <c r="J3354" t="s">
        <v>582</v>
      </c>
      <c r="K3354" s="18">
        <v>515.73</v>
      </c>
      <c r="L3354" s="18">
        <v>522.30999999999995</v>
      </c>
      <c r="M3354" s="18"/>
      <c r="N3354" s="18"/>
    </row>
    <row r="3355" spans="1:14" ht="15" x14ac:dyDescent="0.25">
      <c r="A3355" t="str">
        <f t="shared" si="52"/>
        <v>VN615A3507</v>
      </c>
      <c r="B3355" s="17" t="s">
        <v>253</v>
      </c>
      <c r="C3355" s="16" t="s">
        <v>35</v>
      </c>
      <c r="D3355" t="s">
        <v>168</v>
      </c>
      <c r="E3355" s="16" t="s">
        <v>263</v>
      </c>
      <c r="F3355">
        <v>7</v>
      </c>
      <c r="G3355" s="20">
        <v>5.75</v>
      </c>
      <c r="H3355" s="21">
        <v>7</v>
      </c>
      <c r="I3355" s="19">
        <v>7.75</v>
      </c>
      <c r="J3355" t="s">
        <v>582</v>
      </c>
      <c r="K3355" s="18">
        <v>515.73</v>
      </c>
      <c r="L3355" s="18">
        <v>522.30999999999995</v>
      </c>
      <c r="M3355" s="18"/>
      <c r="N3355" s="18"/>
    </row>
    <row r="3356" spans="1:14" ht="15" x14ac:dyDescent="0.25">
      <c r="A3356" t="str">
        <f t="shared" si="52"/>
        <v>VN619A3501</v>
      </c>
      <c r="B3356" s="17" t="s">
        <v>253</v>
      </c>
      <c r="C3356" s="16" t="s">
        <v>35</v>
      </c>
      <c r="D3356" t="s">
        <v>168</v>
      </c>
      <c r="E3356" s="16" t="s">
        <v>256</v>
      </c>
      <c r="F3356">
        <v>1</v>
      </c>
      <c r="G3356" s="20">
        <v>8.9166666666666661</v>
      </c>
      <c r="H3356" s="21">
        <v>1</v>
      </c>
      <c r="I3356" s="19">
        <v>11.083333333333334</v>
      </c>
      <c r="J3356" t="s">
        <v>582</v>
      </c>
      <c r="K3356" s="18">
        <v>515.73</v>
      </c>
      <c r="L3356" s="18">
        <v>522.30999999999995</v>
      </c>
      <c r="M3356" s="18"/>
      <c r="N3356" s="18"/>
    </row>
    <row r="3357" spans="1:14" ht="15" x14ac:dyDescent="0.25">
      <c r="A3357" t="str">
        <f t="shared" si="52"/>
        <v>VN619A3502</v>
      </c>
      <c r="B3357" s="17" t="s">
        <v>253</v>
      </c>
      <c r="C3357" s="16" t="s">
        <v>35</v>
      </c>
      <c r="D3357" t="s">
        <v>168</v>
      </c>
      <c r="E3357" s="16" t="s">
        <v>256</v>
      </c>
      <c r="F3357">
        <v>2</v>
      </c>
      <c r="G3357" s="20">
        <v>8.9166666666666661</v>
      </c>
      <c r="H3357" s="21">
        <v>2</v>
      </c>
      <c r="I3357" s="19">
        <v>11.083333333333334</v>
      </c>
      <c r="J3357" t="s">
        <v>582</v>
      </c>
      <c r="K3357" s="18">
        <v>515.73</v>
      </c>
      <c r="L3357" s="18">
        <v>522.30999999999995</v>
      </c>
      <c r="M3357" s="18"/>
      <c r="N3357" s="18"/>
    </row>
    <row r="3358" spans="1:14" ht="15" x14ac:dyDescent="0.25">
      <c r="A3358" t="str">
        <f t="shared" si="52"/>
        <v>VN619A3503</v>
      </c>
      <c r="B3358" s="17" t="s">
        <v>253</v>
      </c>
      <c r="C3358" s="16" t="s">
        <v>35</v>
      </c>
      <c r="D3358" t="s">
        <v>168</v>
      </c>
      <c r="E3358" s="16" t="s">
        <v>256</v>
      </c>
      <c r="F3358">
        <v>3</v>
      </c>
      <c r="G3358" s="20">
        <v>9.1666666666666661</v>
      </c>
      <c r="H3358" s="21">
        <v>3</v>
      </c>
      <c r="I3358" s="19">
        <v>11.333333333333334</v>
      </c>
      <c r="J3358" t="s">
        <v>582</v>
      </c>
      <c r="K3358" s="18">
        <v>515.73</v>
      </c>
      <c r="L3358" s="18">
        <v>522.30999999999995</v>
      </c>
      <c r="M3358" s="18"/>
      <c r="N3358" s="18"/>
    </row>
    <row r="3359" spans="1:14" ht="15" x14ac:dyDescent="0.25">
      <c r="A3359" t="str">
        <f t="shared" si="52"/>
        <v>VN619A3504</v>
      </c>
      <c r="B3359" s="17" t="s">
        <v>253</v>
      </c>
      <c r="C3359" s="16" t="s">
        <v>35</v>
      </c>
      <c r="D3359" t="s">
        <v>168</v>
      </c>
      <c r="E3359" s="16" t="s">
        <v>256</v>
      </c>
      <c r="F3359">
        <v>4</v>
      </c>
      <c r="G3359" s="20">
        <v>9.0833333333333339</v>
      </c>
      <c r="H3359" s="21">
        <v>4</v>
      </c>
      <c r="I3359" s="19">
        <v>11.083333333333334</v>
      </c>
      <c r="J3359" t="s">
        <v>582</v>
      </c>
      <c r="K3359" s="18">
        <v>515.73</v>
      </c>
      <c r="L3359" s="18">
        <v>522.30999999999995</v>
      </c>
      <c r="M3359" s="18"/>
      <c r="N3359" s="18"/>
    </row>
    <row r="3360" spans="1:14" ht="15" x14ac:dyDescent="0.25">
      <c r="A3360" t="str">
        <f t="shared" si="52"/>
        <v>VN619A3505</v>
      </c>
      <c r="B3360" s="17" t="s">
        <v>253</v>
      </c>
      <c r="C3360" s="16" t="s">
        <v>35</v>
      </c>
      <c r="D3360" t="s">
        <v>168</v>
      </c>
      <c r="E3360" s="16" t="s">
        <v>256</v>
      </c>
      <c r="F3360">
        <v>5</v>
      </c>
      <c r="G3360" s="20">
        <v>9.0833333333333339</v>
      </c>
      <c r="H3360" s="21">
        <v>5</v>
      </c>
      <c r="I3360" s="19">
        <v>11.083333333333334</v>
      </c>
      <c r="J3360" t="s">
        <v>582</v>
      </c>
      <c r="K3360" s="18">
        <v>515.73</v>
      </c>
      <c r="L3360" s="18">
        <v>522.30999999999995</v>
      </c>
      <c r="M3360" s="18"/>
      <c r="N3360" s="18"/>
    </row>
    <row r="3361" spans="1:14" ht="15" x14ac:dyDescent="0.25">
      <c r="A3361" t="str">
        <f t="shared" si="52"/>
        <v>VN619A3506</v>
      </c>
      <c r="B3361" s="17" t="s">
        <v>253</v>
      </c>
      <c r="C3361" s="16" t="s">
        <v>35</v>
      </c>
      <c r="D3361" t="s">
        <v>168</v>
      </c>
      <c r="E3361" s="16" t="s">
        <v>256</v>
      </c>
      <c r="F3361">
        <v>6</v>
      </c>
      <c r="G3361" s="20">
        <v>9.0833333333333339</v>
      </c>
      <c r="H3361" s="21">
        <v>6</v>
      </c>
      <c r="I3361" s="19">
        <v>11.083333333333334</v>
      </c>
      <c r="J3361" t="s">
        <v>582</v>
      </c>
      <c r="K3361" s="18">
        <v>515.73</v>
      </c>
      <c r="L3361" s="18">
        <v>522.30999999999995</v>
      </c>
      <c r="M3361" s="18"/>
      <c r="N3361" s="18"/>
    </row>
    <row r="3362" spans="1:14" ht="15" x14ac:dyDescent="0.25">
      <c r="A3362" t="str">
        <f t="shared" si="52"/>
        <v>VN619A3507</v>
      </c>
      <c r="B3362" s="15" t="s">
        <v>253</v>
      </c>
      <c r="C3362" s="16" t="s">
        <v>35</v>
      </c>
      <c r="D3362" t="s">
        <v>168</v>
      </c>
      <c r="E3362" s="16" t="s">
        <v>256</v>
      </c>
      <c r="F3362">
        <v>7</v>
      </c>
      <c r="G3362" s="20">
        <v>9.25</v>
      </c>
      <c r="H3362" s="21">
        <v>7</v>
      </c>
      <c r="I3362" s="19">
        <v>11.25</v>
      </c>
      <c r="J3362" t="s">
        <v>582</v>
      </c>
      <c r="K3362" s="18">
        <v>515.73</v>
      </c>
      <c r="L3362" s="18">
        <v>522.30999999999995</v>
      </c>
      <c r="M3362" s="18"/>
      <c r="N3362" s="18"/>
    </row>
    <row r="3363" spans="1:14" ht="15" x14ac:dyDescent="0.25">
      <c r="A3363" t="str">
        <f t="shared" si="52"/>
        <v>VN1603A3501</v>
      </c>
      <c r="B3363" s="17" t="s">
        <v>100</v>
      </c>
      <c r="C3363" s="16" t="s">
        <v>35</v>
      </c>
      <c r="D3363" t="s">
        <v>99</v>
      </c>
      <c r="E3363" s="16" t="s">
        <v>503</v>
      </c>
      <c r="F3363">
        <v>1</v>
      </c>
      <c r="G3363" s="20">
        <v>10.166666666666666</v>
      </c>
      <c r="H3363" s="21">
        <v>1</v>
      </c>
      <c r="I3363" s="19">
        <v>11.916666666666666</v>
      </c>
      <c r="J3363" t="s">
        <v>582</v>
      </c>
      <c r="K3363" s="18">
        <v>340</v>
      </c>
      <c r="L3363" s="18">
        <v>393.17</v>
      </c>
      <c r="M3363" s="18"/>
      <c r="N3363" s="18"/>
    </row>
    <row r="3364" spans="1:14" ht="15" x14ac:dyDescent="0.25">
      <c r="A3364" t="str">
        <f t="shared" si="52"/>
        <v>VN1603A3502</v>
      </c>
      <c r="B3364" s="17" t="s">
        <v>100</v>
      </c>
      <c r="C3364" s="16" t="s">
        <v>35</v>
      </c>
      <c r="D3364" t="s">
        <v>99</v>
      </c>
      <c r="E3364" s="16" t="s">
        <v>503</v>
      </c>
      <c r="F3364">
        <v>2</v>
      </c>
      <c r="G3364" s="20">
        <v>10.166666666666666</v>
      </c>
      <c r="H3364" s="21">
        <v>2</v>
      </c>
      <c r="I3364" s="19">
        <v>11.916666666666666</v>
      </c>
      <c r="J3364" t="s">
        <v>582</v>
      </c>
      <c r="K3364" s="18">
        <v>340</v>
      </c>
      <c r="L3364" s="18">
        <v>393.17</v>
      </c>
      <c r="M3364" s="18"/>
      <c r="N3364" s="18"/>
    </row>
    <row r="3365" spans="1:14" ht="15" x14ac:dyDescent="0.25">
      <c r="A3365" t="str">
        <f t="shared" si="52"/>
        <v>VN1603A3503</v>
      </c>
      <c r="B3365" s="17" t="s">
        <v>100</v>
      </c>
      <c r="C3365" s="16" t="s">
        <v>35</v>
      </c>
      <c r="D3365" t="s">
        <v>99</v>
      </c>
      <c r="E3365" s="16" t="s">
        <v>503</v>
      </c>
      <c r="F3365">
        <v>3</v>
      </c>
      <c r="G3365" s="20">
        <v>9.9166666666666661</v>
      </c>
      <c r="H3365" s="21">
        <v>3</v>
      </c>
      <c r="I3365" s="19">
        <v>11.666666666666666</v>
      </c>
      <c r="J3365" t="s">
        <v>582</v>
      </c>
      <c r="K3365" s="18">
        <v>340</v>
      </c>
      <c r="L3365" s="18">
        <v>393.17</v>
      </c>
      <c r="M3365" s="18"/>
      <c r="N3365" s="18"/>
    </row>
    <row r="3366" spans="1:14" ht="15" x14ac:dyDescent="0.25">
      <c r="A3366" t="str">
        <f t="shared" si="52"/>
        <v>VN1603A3504</v>
      </c>
      <c r="B3366" s="17" t="s">
        <v>100</v>
      </c>
      <c r="C3366" s="16" t="s">
        <v>35</v>
      </c>
      <c r="D3366" t="s">
        <v>99</v>
      </c>
      <c r="E3366" s="16" t="s">
        <v>503</v>
      </c>
      <c r="F3366">
        <v>4</v>
      </c>
      <c r="G3366" s="20">
        <v>10.166666666666666</v>
      </c>
      <c r="H3366" s="21">
        <v>4</v>
      </c>
      <c r="I3366" s="19">
        <v>11.916666666666666</v>
      </c>
      <c r="J3366" t="s">
        <v>582</v>
      </c>
      <c r="K3366" s="18">
        <v>340</v>
      </c>
      <c r="L3366" s="18">
        <v>393.17</v>
      </c>
      <c r="M3366" s="18"/>
      <c r="N3366" s="18"/>
    </row>
    <row r="3367" spans="1:14" ht="15" x14ac:dyDescent="0.25">
      <c r="A3367" t="str">
        <f t="shared" si="52"/>
        <v>VN1603A3505</v>
      </c>
      <c r="B3367" s="17" t="s">
        <v>100</v>
      </c>
      <c r="C3367" s="16" t="s">
        <v>35</v>
      </c>
      <c r="D3367" t="s">
        <v>99</v>
      </c>
      <c r="E3367" s="16" t="s">
        <v>503</v>
      </c>
      <c r="F3367">
        <v>5</v>
      </c>
      <c r="G3367" s="20">
        <v>10.166666666666666</v>
      </c>
      <c r="H3367" s="21">
        <v>5</v>
      </c>
      <c r="I3367" s="19">
        <v>11.916666666666666</v>
      </c>
      <c r="J3367" t="s">
        <v>582</v>
      </c>
      <c r="K3367" s="18">
        <v>340</v>
      </c>
      <c r="L3367" s="18">
        <v>393.17</v>
      </c>
      <c r="M3367" s="18"/>
      <c r="N3367" s="18"/>
    </row>
    <row r="3368" spans="1:14" ht="15" x14ac:dyDescent="0.25">
      <c r="A3368" t="str">
        <f t="shared" si="52"/>
        <v>VN1603A3506</v>
      </c>
      <c r="B3368" s="17" t="s">
        <v>100</v>
      </c>
      <c r="C3368" s="16" t="s">
        <v>35</v>
      </c>
      <c r="D3368" t="s">
        <v>99</v>
      </c>
      <c r="E3368" s="16" t="s">
        <v>503</v>
      </c>
      <c r="F3368">
        <v>6</v>
      </c>
      <c r="G3368" s="20">
        <v>9.9166666666666661</v>
      </c>
      <c r="H3368" s="21">
        <v>6</v>
      </c>
      <c r="I3368" s="19">
        <v>11.666666666666666</v>
      </c>
      <c r="J3368" t="s">
        <v>582</v>
      </c>
      <c r="K3368" s="18">
        <v>340</v>
      </c>
      <c r="L3368" s="18">
        <v>393.17</v>
      </c>
      <c r="M3368" s="18"/>
      <c r="N3368" s="18"/>
    </row>
    <row r="3369" spans="1:14" ht="15" x14ac:dyDescent="0.25">
      <c r="A3369" t="str">
        <f t="shared" si="52"/>
        <v>VN1603A3507</v>
      </c>
      <c r="B3369" s="15" t="s">
        <v>100</v>
      </c>
      <c r="C3369" s="16" t="s">
        <v>35</v>
      </c>
      <c r="D3369" t="s">
        <v>99</v>
      </c>
      <c r="E3369" s="16" t="s">
        <v>503</v>
      </c>
      <c r="F3369">
        <v>7</v>
      </c>
      <c r="G3369" s="20">
        <v>10.5</v>
      </c>
      <c r="H3369" s="21">
        <v>7</v>
      </c>
      <c r="I3369" s="19">
        <v>12.25</v>
      </c>
      <c r="J3369" t="s">
        <v>582</v>
      </c>
      <c r="K3369" s="18">
        <v>340</v>
      </c>
      <c r="L3369" s="18">
        <v>393.17</v>
      </c>
      <c r="M3369" s="18"/>
      <c r="N3369" s="18"/>
    </row>
    <row r="3370" spans="1:14" ht="15" x14ac:dyDescent="0.25">
      <c r="A3370" t="str">
        <f t="shared" si="52"/>
        <v>VN506A3501</v>
      </c>
      <c r="B3370" s="17" t="s">
        <v>388</v>
      </c>
      <c r="C3370" s="16" t="s">
        <v>35</v>
      </c>
      <c r="D3370" t="s">
        <v>195</v>
      </c>
      <c r="E3370" s="16" t="s">
        <v>389</v>
      </c>
      <c r="F3370">
        <v>1</v>
      </c>
      <c r="G3370" s="20">
        <v>5.416666666666667</v>
      </c>
      <c r="H3370" s="21">
        <v>1</v>
      </c>
      <c r="I3370" s="19">
        <v>7.333333333333333</v>
      </c>
      <c r="J3370" t="s">
        <v>582</v>
      </c>
      <c r="K3370" s="18">
        <v>702.94</v>
      </c>
      <c r="L3370" s="18">
        <v>503.86</v>
      </c>
      <c r="M3370" s="18"/>
      <c r="N3370" s="18"/>
    </row>
    <row r="3371" spans="1:14" ht="15" x14ac:dyDescent="0.25">
      <c r="A3371" t="str">
        <f t="shared" si="52"/>
        <v>VN506A3502</v>
      </c>
      <c r="B3371" s="17" t="s">
        <v>388</v>
      </c>
      <c r="C3371" s="16" t="s">
        <v>35</v>
      </c>
      <c r="D3371" t="s">
        <v>195</v>
      </c>
      <c r="E3371" s="16" t="s">
        <v>389</v>
      </c>
      <c r="F3371">
        <v>2</v>
      </c>
      <c r="G3371" s="20">
        <v>5.916666666666667</v>
      </c>
      <c r="H3371" s="21">
        <v>2</v>
      </c>
      <c r="I3371" s="19">
        <v>7.833333333333333</v>
      </c>
      <c r="J3371" t="s">
        <v>582</v>
      </c>
      <c r="K3371" s="18">
        <v>702.94</v>
      </c>
      <c r="L3371" s="18">
        <v>503.86</v>
      </c>
      <c r="M3371" s="18"/>
      <c r="N3371" s="18"/>
    </row>
    <row r="3372" spans="1:14" ht="15" x14ac:dyDescent="0.25">
      <c r="A3372" t="str">
        <f t="shared" si="52"/>
        <v>VN506A3503</v>
      </c>
      <c r="B3372" s="17" t="s">
        <v>388</v>
      </c>
      <c r="C3372" s="16" t="s">
        <v>35</v>
      </c>
      <c r="D3372" t="s">
        <v>195</v>
      </c>
      <c r="E3372" s="16" t="s">
        <v>389</v>
      </c>
      <c r="F3372">
        <v>3</v>
      </c>
      <c r="G3372" s="20">
        <v>5.416666666666667</v>
      </c>
      <c r="H3372" s="21">
        <v>3</v>
      </c>
      <c r="I3372" s="19">
        <v>7.333333333333333</v>
      </c>
      <c r="J3372" t="s">
        <v>582</v>
      </c>
      <c r="K3372" s="18">
        <v>702.94</v>
      </c>
      <c r="L3372" s="18">
        <v>503.86</v>
      </c>
      <c r="M3372" s="18"/>
      <c r="N3372" s="18"/>
    </row>
    <row r="3373" spans="1:14" ht="15" x14ac:dyDescent="0.25">
      <c r="A3373" t="str">
        <f t="shared" si="52"/>
        <v>VN506A3504</v>
      </c>
      <c r="B3373" s="17" t="s">
        <v>388</v>
      </c>
      <c r="C3373" s="16" t="s">
        <v>35</v>
      </c>
      <c r="D3373" t="s">
        <v>195</v>
      </c>
      <c r="E3373" s="16" t="s">
        <v>389</v>
      </c>
      <c r="F3373">
        <v>4</v>
      </c>
      <c r="G3373" s="20">
        <v>5.416666666666667</v>
      </c>
      <c r="H3373" s="21">
        <v>4</v>
      </c>
      <c r="I3373" s="19">
        <v>7.333333333333333</v>
      </c>
      <c r="J3373" t="s">
        <v>582</v>
      </c>
      <c r="K3373" s="18">
        <v>702.94</v>
      </c>
      <c r="L3373" s="18">
        <v>503.86</v>
      </c>
      <c r="M3373" s="18"/>
      <c r="N3373" s="18"/>
    </row>
    <row r="3374" spans="1:14" ht="15" x14ac:dyDescent="0.25">
      <c r="A3374" t="str">
        <f t="shared" si="52"/>
        <v>VN506A3505</v>
      </c>
      <c r="B3374" s="17" t="s">
        <v>388</v>
      </c>
      <c r="C3374" s="16" t="s">
        <v>35</v>
      </c>
      <c r="D3374" t="s">
        <v>195</v>
      </c>
      <c r="E3374" s="16" t="s">
        <v>389</v>
      </c>
      <c r="F3374">
        <v>5</v>
      </c>
      <c r="G3374" s="20">
        <v>5.75</v>
      </c>
      <c r="H3374" s="21">
        <v>5</v>
      </c>
      <c r="I3374" s="19">
        <v>7.666666666666667</v>
      </c>
      <c r="J3374" t="s">
        <v>582</v>
      </c>
      <c r="K3374" s="18">
        <v>702.94</v>
      </c>
      <c r="L3374" s="18">
        <v>503.86</v>
      </c>
      <c r="M3374" s="18"/>
      <c r="N3374" s="18"/>
    </row>
    <row r="3375" spans="1:14" ht="15" x14ac:dyDescent="0.25">
      <c r="A3375" t="str">
        <f t="shared" si="52"/>
        <v>VN506A3506</v>
      </c>
      <c r="B3375" s="17" t="s">
        <v>388</v>
      </c>
      <c r="C3375" s="16" t="s">
        <v>35</v>
      </c>
      <c r="D3375" t="s">
        <v>195</v>
      </c>
      <c r="E3375" s="16" t="s">
        <v>389</v>
      </c>
      <c r="F3375">
        <v>6</v>
      </c>
      <c r="G3375" s="20">
        <v>5.416666666666667</v>
      </c>
      <c r="H3375" s="21">
        <v>6</v>
      </c>
      <c r="I3375" s="19">
        <v>7.333333333333333</v>
      </c>
      <c r="J3375" t="s">
        <v>582</v>
      </c>
      <c r="K3375" s="18">
        <v>702.94</v>
      </c>
      <c r="L3375" s="18">
        <v>503.86</v>
      </c>
      <c r="M3375" s="18"/>
      <c r="N3375" s="18"/>
    </row>
    <row r="3376" spans="1:14" ht="15" x14ac:dyDescent="0.25">
      <c r="A3376" t="str">
        <f t="shared" si="52"/>
        <v>VN506A3507</v>
      </c>
      <c r="B3376" s="15" t="s">
        <v>388</v>
      </c>
      <c r="C3376" s="16" t="s">
        <v>35</v>
      </c>
      <c r="D3376" t="s">
        <v>195</v>
      </c>
      <c r="E3376" s="16" t="s">
        <v>389</v>
      </c>
      <c r="F3376">
        <v>7</v>
      </c>
      <c r="G3376" s="20">
        <v>6.666666666666667</v>
      </c>
      <c r="H3376" s="21">
        <v>7</v>
      </c>
      <c r="I3376" s="19">
        <v>8.5833333333333339</v>
      </c>
      <c r="J3376" t="s">
        <v>582</v>
      </c>
      <c r="K3376" s="18">
        <v>702.94</v>
      </c>
      <c r="L3376" s="18">
        <v>503.86</v>
      </c>
      <c r="M3376" s="18"/>
      <c r="N3376" s="18"/>
    </row>
    <row r="3377" spans="1:14" ht="15" x14ac:dyDescent="0.25">
      <c r="A3377" t="str">
        <f t="shared" si="52"/>
        <v>VN19A3501</v>
      </c>
      <c r="B3377" s="17" t="s">
        <v>598</v>
      </c>
      <c r="C3377" s="16" t="s">
        <v>35</v>
      </c>
      <c r="D3377" t="s">
        <v>597</v>
      </c>
      <c r="E3377" s="16" t="s">
        <v>611</v>
      </c>
      <c r="F3377">
        <v>1</v>
      </c>
      <c r="G3377" s="20">
        <v>16.5</v>
      </c>
      <c r="H3377" s="21">
        <v>2</v>
      </c>
      <c r="I3377" s="19">
        <v>5</v>
      </c>
      <c r="J3377" t="s">
        <v>582</v>
      </c>
      <c r="K3377" s="18">
        <v>3482.66</v>
      </c>
      <c r="L3377" s="18">
        <v>3860.43</v>
      </c>
      <c r="M3377" s="18"/>
      <c r="N3377" s="18"/>
    </row>
    <row r="3378" spans="1:14" ht="15" x14ac:dyDescent="0.25">
      <c r="A3378" t="str">
        <f t="shared" si="52"/>
        <v>VN19A3502</v>
      </c>
      <c r="B3378" s="17" t="s">
        <v>598</v>
      </c>
      <c r="C3378" s="16" t="s">
        <v>35</v>
      </c>
      <c r="D3378" t="s">
        <v>597</v>
      </c>
      <c r="E3378" s="16" t="s">
        <v>611</v>
      </c>
      <c r="F3378">
        <v>2</v>
      </c>
      <c r="G3378" s="20">
        <v>16.5</v>
      </c>
      <c r="H3378" s="21">
        <v>3</v>
      </c>
      <c r="I3378" s="19">
        <v>5</v>
      </c>
      <c r="J3378" t="s">
        <v>582</v>
      </c>
      <c r="K3378" s="18">
        <v>3482.66</v>
      </c>
      <c r="L3378" s="18">
        <v>3860.43</v>
      </c>
      <c r="M3378" s="18"/>
      <c r="N3378" s="18"/>
    </row>
    <row r="3379" spans="1:14" ht="15" x14ac:dyDescent="0.25">
      <c r="A3379" t="str">
        <f t="shared" si="52"/>
        <v>VN19A3503</v>
      </c>
      <c r="B3379" s="17" t="s">
        <v>598</v>
      </c>
      <c r="C3379" s="16" t="s">
        <v>35</v>
      </c>
      <c r="D3379" t="s">
        <v>597</v>
      </c>
      <c r="E3379" s="16" t="s">
        <v>611</v>
      </c>
      <c r="F3379">
        <v>3</v>
      </c>
      <c r="G3379" s="20">
        <v>16.5</v>
      </c>
      <c r="H3379" s="21">
        <v>4</v>
      </c>
      <c r="I3379" s="19">
        <v>5</v>
      </c>
      <c r="J3379" t="s">
        <v>582</v>
      </c>
      <c r="K3379" s="18">
        <v>3482.66</v>
      </c>
      <c r="L3379" s="18">
        <v>3860.43</v>
      </c>
      <c r="M3379" s="18"/>
      <c r="N3379" s="18"/>
    </row>
    <row r="3380" spans="1:14" ht="15" x14ac:dyDescent="0.25">
      <c r="A3380" t="str">
        <f t="shared" si="52"/>
        <v>VN19A3504</v>
      </c>
      <c r="B3380" s="17" t="s">
        <v>598</v>
      </c>
      <c r="C3380" s="16" t="s">
        <v>35</v>
      </c>
      <c r="D3380" t="s">
        <v>597</v>
      </c>
      <c r="E3380" s="16" t="s">
        <v>611</v>
      </c>
      <c r="F3380">
        <v>4</v>
      </c>
      <c r="G3380" s="20">
        <v>16.5</v>
      </c>
      <c r="H3380" s="21">
        <v>5</v>
      </c>
      <c r="I3380" s="19">
        <v>5</v>
      </c>
      <c r="J3380" t="s">
        <v>582</v>
      </c>
      <c r="K3380" s="18">
        <v>3482.66</v>
      </c>
      <c r="L3380" s="18">
        <v>3860.43</v>
      </c>
      <c r="M3380" s="18"/>
      <c r="N3380" s="18"/>
    </row>
    <row r="3381" spans="1:14" ht="15" x14ac:dyDescent="0.25">
      <c r="A3381" t="str">
        <f t="shared" si="52"/>
        <v>VN19A3505</v>
      </c>
      <c r="B3381" s="17" t="s">
        <v>598</v>
      </c>
      <c r="C3381" s="16" t="s">
        <v>35</v>
      </c>
      <c r="D3381" t="s">
        <v>597</v>
      </c>
      <c r="E3381" s="16" t="s">
        <v>611</v>
      </c>
      <c r="F3381">
        <v>5</v>
      </c>
      <c r="G3381" s="20">
        <v>16.5</v>
      </c>
      <c r="H3381" s="21">
        <v>6</v>
      </c>
      <c r="I3381" s="19">
        <v>5</v>
      </c>
      <c r="J3381" t="s">
        <v>582</v>
      </c>
      <c r="K3381" s="18">
        <v>3482.66</v>
      </c>
      <c r="L3381" s="18">
        <v>3860.43</v>
      </c>
      <c r="M3381" s="18"/>
      <c r="N3381" s="18"/>
    </row>
    <row r="3382" spans="1:14" ht="15" x14ac:dyDescent="0.25">
      <c r="A3382" t="str">
        <f t="shared" si="52"/>
        <v>VN19A3506</v>
      </c>
      <c r="B3382" s="17" t="s">
        <v>598</v>
      </c>
      <c r="C3382" s="16" t="s">
        <v>35</v>
      </c>
      <c r="D3382" t="s">
        <v>597</v>
      </c>
      <c r="E3382" s="16" t="s">
        <v>611</v>
      </c>
      <c r="F3382">
        <v>6</v>
      </c>
      <c r="G3382" s="20">
        <v>16.833333333333332</v>
      </c>
      <c r="H3382" s="21">
        <v>7</v>
      </c>
      <c r="I3382" s="19">
        <v>5</v>
      </c>
      <c r="J3382" t="s">
        <v>582</v>
      </c>
      <c r="K3382" s="18">
        <v>3482.66</v>
      </c>
      <c r="L3382" s="18">
        <v>3860.43</v>
      </c>
      <c r="M3382" s="18"/>
      <c r="N3382" s="18"/>
    </row>
    <row r="3383" spans="1:14" ht="15" x14ac:dyDescent="0.25">
      <c r="A3383" t="str">
        <f t="shared" si="52"/>
        <v>VN19A3507</v>
      </c>
      <c r="B3383" s="15" t="s">
        <v>598</v>
      </c>
      <c r="C3383" s="16" t="s">
        <v>35</v>
      </c>
      <c r="D3383" t="s">
        <v>597</v>
      </c>
      <c r="E3383" s="16" t="s">
        <v>611</v>
      </c>
      <c r="F3383">
        <v>7</v>
      </c>
      <c r="G3383" s="20">
        <v>16.5</v>
      </c>
      <c r="H3383" s="21">
        <v>1</v>
      </c>
      <c r="I3383" s="19">
        <v>5</v>
      </c>
      <c r="J3383" t="s">
        <v>582</v>
      </c>
      <c r="K3383" s="18">
        <v>3482.66</v>
      </c>
      <c r="L3383" s="18">
        <v>3860.43</v>
      </c>
      <c r="M3383" s="18"/>
      <c r="N3383" s="18"/>
    </row>
    <row r="3384" spans="1:14" ht="15" x14ac:dyDescent="0.25">
      <c r="A3384" t="str">
        <f t="shared" si="52"/>
        <v>VN552A3503</v>
      </c>
      <c r="B3384" s="17" t="s">
        <v>740</v>
      </c>
      <c r="C3384" s="16" t="s">
        <v>35</v>
      </c>
      <c r="D3384" t="s">
        <v>279</v>
      </c>
      <c r="E3384" s="16" t="s">
        <v>741</v>
      </c>
      <c r="F3384">
        <v>3</v>
      </c>
      <c r="G3384" s="20">
        <v>4.916666666666667</v>
      </c>
      <c r="H3384" s="21">
        <v>3</v>
      </c>
      <c r="I3384" s="19">
        <v>7.25</v>
      </c>
      <c r="J3384" t="s">
        <v>582</v>
      </c>
      <c r="K3384" s="18">
        <v>527.63</v>
      </c>
      <c r="L3384" s="18">
        <v>563.38</v>
      </c>
      <c r="M3384" s="18"/>
      <c r="N3384" s="18"/>
    </row>
    <row r="3385" spans="1:14" ht="15" x14ac:dyDescent="0.25">
      <c r="A3385" t="str">
        <f t="shared" si="52"/>
        <v>VN552A3505</v>
      </c>
      <c r="B3385" s="17" t="s">
        <v>740</v>
      </c>
      <c r="C3385" s="16" t="s">
        <v>35</v>
      </c>
      <c r="D3385" t="s">
        <v>279</v>
      </c>
      <c r="E3385" s="16" t="s">
        <v>741</v>
      </c>
      <c r="F3385">
        <v>5</v>
      </c>
      <c r="G3385" s="20">
        <v>5.083333333333333</v>
      </c>
      <c r="H3385" s="21">
        <v>5</v>
      </c>
      <c r="I3385" s="19">
        <v>7.416666666666667</v>
      </c>
      <c r="J3385" t="s">
        <v>582</v>
      </c>
      <c r="K3385" s="18">
        <v>527.63</v>
      </c>
      <c r="L3385" s="18">
        <v>563.38</v>
      </c>
      <c r="M3385" s="18"/>
      <c r="N3385" s="18"/>
    </row>
    <row r="3386" spans="1:14" ht="15" x14ac:dyDescent="0.25">
      <c r="A3386" t="str">
        <f t="shared" si="52"/>
        <v>VN552A3507</v>
      </c>
      <c r="B3386" s="15" t="s">
        <v>740</v>
      </c>
      <c r="C3386" s="16" t="s">
        <v>35</v>
      </c>
      <c r="D3386" t="s">
        <v>279</v>
      </c>
      <c r="E3386" s="16" t="s">
        <v>741</v>
      </c>
      <c r="F3386">
        <v>7</v>
      </c>
      <c r="G3386" s="20">
        <v>4.916666666666667</v>
      </c>
      <c r="H3386" s="21">
        <v>7</v>
      </c>
      <c r="I3386" s="19">
        <v>7.25</v>
      </c>
      <c r="J3386" t="s">
        <v>582</v>
      </c>
      <c r="K3386" s="18">
        <v>527.63</v>
      </c>
      <c r="L3386" s="18">
        <v>563.38</v>
      </c>
      <c r="M3386" s="18"/>
      <c r="N3386" s="18"/>
    </row>
    <row r="3387" spans="1:14" ht="15" x14ac:dyDescent="0.25">
      <c r="A3387" t="str">
        <f t="shared" si="52"/>
        <v>VN1557A3501</v>
      </c>
      <c r="B3387" s="17" t="s">
        <v>67</v>
      </c>
      <c r="C3387" s="16" t="s">
        <v>35</v>
      </c>
      <c r="D3387" t="s">
        <v>66</v>
      </c>
      <c r="E3387" s="16" t="s">
        <v>225</v>
      </c>
      <c r="F3387">
        <v>1</v>
      </c>
      <c r="G3387" s="20">
        <v>1.75</v>
      </c>
      <c r="H3387" s="21">
        <v>1</v>
      </c>
      <c r="I3387" s="19">
        <v>3.6666666666666665</v>
      </c>
      <c r="J3387" t="s">
        <v>582</v>
      </c>
      <c r="K3387" s="18">
        <v>439.85</v>
      </c>
      <c r="L3387" s="18">
        <v>425.3</v>
      </c>
      <c r="M3387" s="18"/>
      <c r="N3387" s="18"/>
    </row>
    <row r="3388" spans="1:14" ht="15" x14ac:dyDescent="0.25">
      <c r="A3388" t="str">
        <f t="shared" si="52"/>
        <v>VN1557A3502</v>
      </c>
      <c r="B3388" s="17" t="s">
        <v>67</v>
      </c>
      <c r="C3388" s="16" t="s">
        <v>35</v>
      </c>
      <c r="D3388" t="s">
        <v>66</v>
      </c>
      <c r="E3388" s="16" t="s">
        <v>225</v>
      </c>
      <c r="F3388">
        <v>2</v>
      </c>
      <c r="G3388" s="20">
        <v>1.75</v>
      </c>
      <c r="H3388" s="21">
        <v>2</v>
      </c>
      <c r="I3388" s="19">
        <v>3.6666666666666665</v>
      </c>
      <c r="J3388" t="s">
        <v>582</v>
      </c>
      <c r="K3388" s="18">
        <v>439.85</v>
      </c>
      <c r="L3388" s="18">
        <v>425.3</v>
      </c>
      <c r="M3388" s="18"/>
      <c r="N3388" s="18"/>
    </row>
    <row r="3389" spans="1:14" ht="15" x14ac:dyDescent="0.25">
      <c r="A3389" t="str">
        <f t="shared" si="52"/>
        <v>VN1557A3503</v>
      </c>
      <c r="B3389" s="17" t="s">
        <v>67</v>
      </c>
      <c r="C3389" s="16" t="s">
        <v>35</v>
      </c>
      <c r="D3389" t="s">
        <v>66</v>
      </c>
      <c r="E3389" s="16" t="s">
        <v>225</v>
      </c>
      <c r="F3389">
        <v>3</v>
      </c>
      <c r="G3389" s="20">
        <v>1.75</v>
      </c>
      <c r="H3389" s="21">
        <v>3</v>
      </c>
      <c r="I3389" s="19">
        <v>3.6666666666666665</v>
      </c>
      <c r="J3389" t="s">
        <v>582</v>
      </c>
      <c r="K3389" s="18">
        <v>439.85</v>
      </c>
      <c r="L3389" s="18">
        <v>425.3</v>
      </c>
      <c r="M3389" s="18"/>
      <c r="N3389" s="18"/>
    </row>
    <row r="3390" spans="1:14" ht="15" x14ac:dyDescent="0.25">
      <c r="A3390" t="str">
        <f t="shared" si="52"/>
        <v>VN1557A3504</v>
      </c>
      <c r="B3390" s="17" t="s">
        <v>67</v>
      </c>
      <c r="C3390" s="16" t="s">
        <v>35</v>
      </c>
      <c r="D3390" t="s">
        <v>66</v>
      </c>
      <c r="E3390" s="16" t="s">
        <v>225</v>
      </c>
      <c r="F3390">
        <v>4</v>
      </c>
      <c r="G3390" s="20">
        <v>0.75</v>
      </c>
      <c r="H3390" s="21">
        <v>4</v>
      </c>
      <c r="I3390" s="19">
        <v>2.6666666666666665</v>
      </c>
      <c r="J3390" t="s">
        <v>582</v>
      </c>
      <c r="K3390" s="18">
        <v>439.85</v>
      </c>
      <c r="L3390" s="18">
        <v>425.3</v>
      </c>
      <c r="M3390" s="18"/>
      <c r="N3390" s="18"/>
    </row>
    <row r="3391" spans="1:14" ht="15" x14ac:dyDescent="0.25">
      <c r="A3391" t="str">
        <f t="shared" si="52"/>
        <v>VN1557A3505</v>
      </c>
      <c r="B3391" s="17" t="s">
        <v>67</v>
      </c>
      <c r="C3391" s="16" t="s">
        <v>35</v>
      </c>
      <c r="D3391" t="s">
        <v>66</v>
      </c>
      <c r="E3391" s="16" t="s">
        <v>225</v>
      </c>
      <c r="F3391">
        <v>5</v>
      </c>
      <c r="G3391" s="20">
        <v>1.5</v>
      </c>
      <c r="H3391" s="21">
        <v>5</v>
      </c>
      <c r="I3391" s="19">
        <v>3.4166666666666665</v>
      </c>
      <c r="J3391" t="s">
        <v>582</v>
      </c>
      <c r="K3391" s="18">
        <v>439.85</v>
      </c>
      <c r="L3391" s="18">
        <v>425.3</v>
      </c>
      <c r="M3391" s="18"/>
      <c r="N3391" s="18"/>
    </row>
    <row r="3392" spans="1:14" ht="15" x14ac:dyDescent="0.25">
      <c r="A3392" t="str">
        <f t="shared" si="52"/>
        <v>VN1557A3506</v>
      </c>
      <c r="B3392" s="17" t="s">
        <v>67</v>
      </c>
      <c r="C3392" s="16" t="s">
        <v>35</v>
      </c>
      <c r="D3392" t="s">
        <v>66</v>
      </c>
      <c r="E3392" s="16" t="s">
        <v>225</v>
      </c>
      <c r="F3392">
        <v>6</v>
      </c>
      <c r="G3392" s="20">
        <v>1.5833333333333335</v>
      </c>
      <c r="H3392" s="21">
        <v>6</v>
      </c>
      <c r="I3392" s="19">
        <v>3.5</v>
      </c>
      <c r="J3392" t="s">
        <v>582</v>
      </c>
      <c r="K3392" s="18">
        <v>439.85</v>
      </c>
      <c r="L3392" s="18">
        <v>425.3</v>
      </c>
      <c r="M3392" s="18"/>
      <c r="N3392" s="18"/>
    </row>
    <row r="3393" spans="1:14" ht="15" x14ac:dyDescent="0.25">
      <c r="A3393" t="str">
        <f t="shared" si="52"/>
        <v>VN1557A3507</v>
      </c>
      <c r="B3393" s="17" t="s">
        <v>67</v>
      </c>
      <c r="C3393" s="16" t="s">
        <v>35</v>
      </c>
      <c r="D3393" t="s">
        <v>66</v>
      </c>
      <c r="E3393" s="16" t="s">
        <v>225</v>
      </c>
      <c r="F3393">
        <v>7</v>
      </c>
      <c r="G3393" s="20">
        <v>1.75</v>
      </c>
      <c r="H3393" s="21">
        <v>7</v>
      </c>
      <c r="I3393" s="19">
        <v>3.6666666666666665</v>
      </c>
      <c r="J3393" t="s">
        <v>582</v>
      </c>
      <c r="K3393" s="18">
        <v>439.85</v>
      </c>
      <c r="L3393" s="18">
        <v>425.3</v>
      </c>
      <c r="M3393" s="18"/>
      <c r="N3393" s="18"/>
    </row>
    <row r="3394" spans="1:14" ht="15" x14ac:dyDescent="0.25">
      <c r="A3394" t="str">
        <f t="shared" si="52"/>
        <v>VN1563A3501</v>
      </c>
      <c r="B3394" s="17" t="s">
        <v>67</v>
      </c>
      <c r="C3394" s="16" t="s">
        <v>35</v>
      </c>
      <c r="D3394" t="s">
        <v>66</v>
      </c>
      <c r="E3394" s="16" t="s">
        <v>103</v>
      </c>
      <c r="F3394">
        <v>1</v>
      </c>
      <c r="G3394" s="20">
        <v>5</v>
      </c>
      <c r="H3394" s="21">
        <v>1</v>
      </c>
      <c r="I3394" s="19">
        <v>6.916666666666667</v>
      </c>
      <c r="J3394" t="s">
        <v>582</v>
      </c>
      <c r="K3394" s="18">
        <v>439.85</v>
      </c>
      <c r="L3394" s="18">
        <v>425.3</v>
      </c>
      <c r="M3394" s="18"/>
      <c r="N3394" s="18"/>
    </row>
    <row r="3395" spans="1:14" ht="15" x14ac:dyDescent="0.25">
      <c r="A3395" t="str">
        <f t="shared" ref="A3395:A3458" si="53">E3395&amp;J3395&amp;F3395</f>
        <v>VN1563A3502</v>
      </c>
      <c r="B3395" s="17" t="s">
        <v>67</v>
      </c>
      <c r="C3395" s="16" t="s">
        <v>35</v>
      </c>
      <c r="D3395" t="s">
        <v>66</v>
      </c>
      <c r="E3395" s="16" t="s">
        <v>103</v>
      </c>
      <c r="F3395">
        <v>2</v>
      </c>
      <c r="G3395" s="20">
        <v>5</v>
      </c>
      <c r="H3395" s="21">
        <v>2</v>
      </c>
      <c r="I3395" s="19">
        <v>6.916666666666667</v>
      </c>
      <c r="J3395" t="s">
        <v>582</v>
      </c>
      <c r="K3395" s="18">
        <v>439.85</v>
      </c>
      <c r="L3395" s="18">
        <v>425.3</v>
      </c>
      <c r="M3395" s="18"/>
      <c r="N3395" s="18"/>
    </row>
    <row r="3396" spans="1:14" ht="15" x14ac:dyDescent="0.25">
      <c r="A3396" t="str">
        <f t="shared" si="53"/>
        <v>VN1563A3504</v>
      </c>
      <c r="B3396" s="17" t="s">
        <v>67</v>
      </c>
      <c r="C3396" s="16" t="s">
        <v>35</v>
      </c>
      <c r="D3396" t="s">
        <v>66</v>
      </c>
      <c r="E3396" s="16" t="s">
        <v>103</v>
      </c>
      <c r="F3396">
        <v>4</v>
      </c>
      <c r="G3396" s="20">
        <v>5.333333333333333</v>
      </c>
      <c r="H3396" s="21">
        <v>4</v>
      </c>
      <c r="I3396" s="19">
        <v>7.25</v>
      </c>
      <c r="J3396" t="s">
        <v>582</v>
      </c>
      <c r="K3396" s="18">
        <v>439.85</v>
      </c>
      <c r="L3396" s="18">
        <v>425.3</v>
      </c>
      <c r="M3396" s="18"/>
      <c r="N3396" s="18"/>
    </row>
    <row r="3397" spans="1:14" ht="15" x14ac:dyDescent="0.25">
      <c r="A3397" t="str">
        <f t="shared" si="53"/>
        <v>VN1563A3505</v>
      </c>
      <c r="B3397" s="17" t="s">
        <v>67</v>
      </c>
      <c r="C3397" s="16" t="s">
        <v>35</v>
      </c>
      <c r="D3397" t="s">
        <v>66</v>
      </c>
      <c r="E3397" s="16" t="s">
        <v>103</v>
      </c>
      <c r="F3397">
        <v>5</v>
      </c>
      <c r="G3397" s="20">
        <v>5</v>
      </c>
      <c r="H3397" s="21">
        <v>5</v>
      </c>
      <c r="I3397" s="19">
        <v>6.916666666666667</v>
      </c>
      <c r="J3397" t="s">
        <v>582</v>
      </c>
      <c r="K3397" s="18">
        <v>439.85</v>
      </c>
      <c r="L3397" s="18">
        <v>425.3</v>
      </c>
      <c r="M3397" s="18"/>
      <c r="N3397" s="18"/>
    </row>
    <row r="3398" spans="1:14" ht="15" x14ac:dyDescent="0.25">
      <c r="A3398" t="str">
        <f t="shared" si="53"/>
        <v>VN1563A3507</v>
      </c>
      <c r="B3398" s="17" t="s">
        <v>67</v>
      </c>
      <c r="C3398" s="16" t="s">
        <v>35</v>
      </c>
      <c r="D3398" t="s">
        <v>66</v>
      </c>
      <c r="E3398" s="16" t="s">
        <v>103</v>
      </c>
      <c r="F3398">
        <v>7</v>
      </c>
      <c r="G3398" s="20">
        <v>5</v>
      </c>
      <c r="H3398" s="21">
        <v>7</v>
      </c>
      <c r="I3398" s="19">
        <v>6.916666666666667</v>
      </c>
      <c r="J3398" t="s">
        <v>582</v>
      </c>
      <c r="K3398" s="18">
        <v>439.85</v>
      </c>
      <c r="L3398" s="18">
        <v>425.3</v>
      </c>
      <c r="M3398" s="18"/>
      <c r="N3398" s="18"/>
    </row>
    <row r="3399" spans="1:14" ht="15" x14ac:dyDescent="0.25">
      <c r="A3399" t="str">
        <f t="shared" si="53"/>
        <v>VN1565A3501</v>
      </c>
      <c r="B3399" s="17" t="s">
        <v>67</v>
      </c>
      <c r="C3399" s="16" t="s">
        <v>35</v>
      </c>
      <c r="D3399" t="s">
        <v>66</v>
      </c>
      <c r="E3399" s="16" t="s">
        <v>357</v>
      </c>
      <c r="F3399">
        <v>1</v>
      </c>
      <c r="G3399" s="20">
        <v>9.1666666666666661</v>
      </c>
      <c r="H3399" s="21">
        <v>1</v>
      </c>
      <c r="I3399" s="19">
        <v>11.083333333333334</v>
      </c>
      <c r="J3399" t="s">
        <v>582</v>
      </c>
      <c r="K3399" s="18">
        <v>439.85</v>
      </c>
      <c r="L3399" s="18">
        <v>425.3</v>
      </c>
      <c r="M3399" s="18"/>
      <c r="N3399" s="18"/>
    </row>
    <row r="3400" spans="1:14" ht="15" x14ac:dyDescent="0.25">
      <c r="A3400" t="str">
        <f t="shared" si="53"/>
        <v>VN1565A3502</v>
      </c>
      <c r="B3400" s="17" t="s">
        <v>67</v>
      </c>
      <c r="C3400" s="16" t="s">
        <v>35</v>
      </c>
      <c r="D3400" t="s">
        <v>66</v>
      </c>
      <c r="E3400" s="16" t="s">
        <v>357</v>
      </c>
      <c r="F3400">
        <v>2</v>
      </c>
      <c r="G3400" s="20">
        <v>10.916666666666666</v>
      </c>
      <c r="H3400" s="21">
        <v>2</v>
      </c>
      <c r="I3400" s="19">
        <v>12.833333333333334</v>
      </c>
      <c r="J3400" t="s">
        <v>582</v>
      </c>
      <c r="K3400" s="18">
        <v>439.85</v>
      </c>
      <c r="L3400" s="18">
        <v>425.3</v>
      </c>
      <c r="M3400" s="18"/>
      <c r="N3400" s="18"/>
    </row>
    <row r="3401" spans="1:14" ht="15" x14ac:dyDescent="0.25">
      <c r="A3401" t="str">
        <f t="shared" si="53"/>
        <v>VN1565A3503</v>
      </c>
      <c r="B3401" s="17" t="s">
        <v>67</v>
      </c>
      <c r="C3401" s="16" t="s">
        <v>35</v>
      </c>
      <c r="D3401" t="s">
        <v>66</v>
      </c>
      <c r="E3401" s="16" t="s">
        <v>357</v>
      </c>
      <c r="F3401">
        <v>3</v>
      </c>
      <c r="G3401" s="20">
        <v>11.083333333333334</v>
      </c>
      <c r="H3401" s="21">
        <v>3</v>
      </c>
      <c r="I3401" s="19">
        <v>13</v>
      </c>
      <c r="J3401" t="s">
        <v>582</v>
      </c>
      <c r="K3401" s="18">
        <v>439.85</v>
      </c>
      <c r="L3401" s="18">
        <v>425.3</v>
      </c>
      <c r="M3401" s="18"/>
      <c r="N3401" s="18"/>
    </row>
    <row r="3402" spans="1:14" ht="15" x14ac:dyDescent="0.25">
      <c r="A3402" t="str">
        <f t="shared" si="53"/>
        <v>VN1565A3504</v>
      </c>
      <c r="B3402" s="17" t="s">
        <v>67</v>
      </c>
      <c r="C3402" s="16" t="s">
        <v>35</v>
      </c>
      <c r="D3402" t="s">
        <v>66</v>
      </c>
      <c r="E3402" s="16" t="s">
        <v>357</v>
      </c>
      <c r="F3402">
        <v>4</v>
      </c>
      <c r="G3402" s="20">
        <v>9.3333333333333339</v>
      </c>
      <c r="H3402" s="21">
        <v>4</v>
      </c>
      <c r="I3402" s="19">
        <v>11.25</v>
      </c>
      <c r="J3402" t="s">
        <v>582</v>
      </c>
      <c r="K3402" s="18">
        <v>439.85</v>
      </c>
      <c r="L3402" s="18">
        <v>425.3</v>
      </c>
      <c r="M3402" s="18"/>
      <c r="N3402" s="18"/>
    </row>
    <row r="3403" spans="1:14" ht="15" x14ac:dyDescent="0.25">
      <c r="A3403" t="str">
        <f t="shared" si="53"/>
        <v>VN1565A3505</v>
      </c>
      <c r="B3403" s="17" t="s">
        <v>67</v>
      </c>
      <c r="C3403" s="16" t="s">
        <v>35</v>
      </c>
      <c r="D3403" t="s">
        <v>66</v>
      </c>
      <c r="E3403" s="16" t="s">
        <v>357</v>
      </c>
      <c r="F3403">
        <v>5</v>
      </c>
      <c r="G3403" s="20">
        <v>9.3333333333333339</v>
      </c>
      <c r="H3403" s="21">
        <v>5</v>
      </c>
      <c r="I3403" s="19">
        <v>11.25</v>
      </c>
      <c r="J3403" t="s">
        <v>582</v>
      </c>
      <c r="K3403" s="18">
        <v>439.85</v>
      </c>
      <c r="L3403" s="18">
        <v>425.3</v>
      </c>
      <c r="M3403" s="18"/>
      <c r="N3403" s="18"/>
    </row>
    <row r="3404" spans="1:14" ht="15" x14ac:dyDescent="0.25">
      <c r="A3404" t="str">
        <f t="shared" si="53"/>
        <v>VN1565A3506</v>
      </c>
      <c r="B3404" s="17" t="s">
        <v>67</v>
      </c>
      <c r="C3404" s="16" t="s">
        <v>35</v>
      </c>
      <c r="D3404" t="s">
        <v>66</v>
      </c>
      <c r="E3404" s="16" t="s">
        <v>357</v>
      </c>
      <c r="F3404">
        <v>6</v>
      </c>
      <c r="G3404" s="20">
        <v>9.3333333333333339</v>
      </c>
      <c r="H3404" s="21">
        <v>6</v>
      </c>
      <c r="I3404" s="19">
        <v>11.25</v>
      </c>
      <c r="J3404" t="s">
        <v>582</v>
      </c>
      <c r="K3404" s="18">
        <v>439.85</v>
      </c>
      <c r="L3404" s="18">
        <v>425.3</v>
      </c>
      <c r="M3404" s="18"/>
      <c r="N3404" s="18"/>
    </row>
    <row r="3405" spans="1:14" ht="15" x14ac:dyDescent="0.25">
      <c r="A3405" t="str">
        <f t="shared" si="53"/>
        <v>VN1565A3507</v>
      </c>
      <c r="B3405" s="17" t="s">
        <v>67</v>
      </c>
      <c r="C3405" s="16" t="s">
        <v>35</v>
      </c>
      <c r="D3405" t="s">
        <v>66</v>
      </c>
      <c r="E3405" s="16" t="s">
        <v>357</v>
      </c>
      <c r="F3405">
        <v>7</v>
      </c>
      <c r="G3405" s="20">
        <v>9.3333333333333339</v>
      </c>
      <c r="H3405" s="21">
        <v>7</v>
      </c>
      <c r="I3405" s="19">
        <v>11.25</v>
      </c>
      <c r="J3405" t="s">
        <v>582</v>
      </c>
      <c r="K3405" s="18">
        <v>439.85</v>
      </c>
      <c r="L3405" s="18">
        <v>425.3</v>
      </c>
      <c r="M3405" s="18"/>
      <c r="N3405" s="18"/>
    </row>
    <row r="3406" spans="1:14" ht="15" x14ac:dyDescent="0.25">
      <c r="A3406" t="str">
        <f t="shared" si="53"/>
        <v>VN1569A3501</v>
      </c>
      <c r="B3406" s="17" t="s">
        <v>67</v>
      </c>
      <c r="C3406" s="16" t="s">
        <v>35</v>
      </c>
      <c r="D3406" t="s">
        <v>66</v>
      </c>
      <c r="E3406" s="16" t="s">
        <v>287</v>
      </c>
      <c r="F3406">
        <v>1</v>
      </c>
      <c r="G3406" s="20">
        <v>11.25</v>
      </c>
      <c r="H3406" s="21">
        <v>1</v>
      </c>
      <c r="I3406" s="19">
        <v>13.166666666666666</v>
      </c>
      <c r="J3406" t="s">
        <v>582</v>
      </c>
      <c r="K3406" s="18">
        <v>439.85</v>
      </c>
      <c r="L3406" s="18">
        <v>425.3</v>
      </c>
      <c r="M3406" s="18"/>
      <c r="N3406" s="18"/>
    </row>
    <row r="3407" spans="1:14" ht="15" x14ac:dyDescent="0.25">
      <c r="A3407" t="str">
        <f t="shared" si="53"/>
        <v>VN1569A3502</v>
      </c>
      <c r="B3407" s="17" t="s">
        <v>67</v>
      </c>
      <c r="C3407" s="16" t="s">
        <v>35</v>
      </c>
      <c r="D3407" t="s">
        <v>66</v>
      </c>
      <c r="E3407" s="16" t="s">
        <v>287</v>
      </c>
      <c r="F3407">
        <v>2</v>
      </c>
      <c r="G3407" s="20">
        <v>11.583333333333334</v>
      </c>
      <c r="H3407" s="21">
        <v>2</v>
      </c>
      <c r="I3407" s="19">
        <v>13.5</v>
      </c>
      <c r="J3407" t="s">
        <v>582</v>
      </c>
      <c r="K3407" s="18">
        <v>439.85</v>
      </c>
      <c r="L3407" s="18">
        <v>425.3</v>
      </c>
      <c r="M3407" s="18"/>
      <c r="N3407" s="18"/>
    </row>
    <row r="3408" spans="1:14" ht="15" x14ac:dyDescent="0.25">
      <c r="A3408" t="str">
        <f t="shared" si="53"/>
        <v>VN1569A3503</v>
      </c>
      <c r="B3408" s="17" t="s">
        <v>67</v>
      </c>
      <c r="C3408" s="16" t="s">
        <v>35</v>
      </c>
      <c r="D3408" t="s">
        <v>66</v>
      </c>
      <c r="E3408" s="16" t="s">
        <v>287</v>
      </c>
      <c r="F3408">
        <v>3</v>
      </c>
      <c r="G3408" s="20">
        <v>11.25</v>
      </c>
      <c r="H3408" s="21">
        <v>3</v>
      </c>
      <c r="I3408" s="19">
        <v>13.166666666666666</v>
      </c>
      <c r="J3408" t="s">
        <v>582</v>
      </c>
      <c r="K3408" s="18">
        <v>439.85</v>
      </c>
      <c r="L3408" s="18">
        <v>425.3</v>
      </c>
      <c r="M3408" s="18"/>
      <c r="N3408" s="18"/>
    </row>
    <row r="3409" spans="1:14" ht="15" x14ac:dyDescent="0.25">
      <c r="A3409" t="str">
        <f t="shared" si="53"/>
        <v>VN1569A3504</v>
      </c>
      <c r="B3409" s="17" t="s">
        <v>67</v>
      </c>
      <c r="C3409" s="16" t="s">
        <v>35</v>
      </c>
      <c r="D3409" t="s">
        <v>66</v>
      </c>
      <c r="E3409" s="16" t="s">
        <v>287</v>
      </c>
      <c r="F3409">
        <v>4</v>
      </c>
      <c r="G3409" s="20">
        <v>11.25</v>
      </c>
      <c r="H3409" s="21">
        <v>4</v>
      </c>
      <c r="I3409" s="19">
        <v>13.166666666666666</v>
      </c>
      <c r="J3409" t="s">
        <v>582</v>
      </c>
      <c r="K3409" s="18">
        <v>439.85</v>
      </c>
      <c r="L3409" s="18">
        <v>425.3</v>
      </c>
      <c r="M3409" s="18"/>
      <c r="N3409" s="18"/>
    </row>
    <row r="3410" spans="1:14" ht="15" x14ac:dyDescent="0.25">
      <c r="A3410" t="str">
        <f t="shared" si="53"/>
        <v>VN1569A3505</v>
      </c>
      <c r="B3410" s="17" t="s">
        <v>67</v>
      </c>
      <c r="C3410" s="16" t="s">
        <v>35</v>
      </c>
      <c r="D3410" t="s">
        <v>66</v>
      </c>
      <c r="E3410" s="16" t="s">
        <v>287</v>
      </c>
      <c r="F3410">
        <v>5</v>
      </c>
      <c r="G3410" s="20">
        <v>11.833333333333334</v>
      </c>
      <c r="H3410" s="21">
        <v>5</v>
      </c>
      <c r="I3410" s="19">
        <v>13.75</v>
      </c>
      <c r="J3410" t="s">
        <v>582</v>
      </c>
      <c r="K3410" s="18">
        <v>439.85</v>
      </c>
      <c r="L3410" s="18">
        <v>425.3</v>
      </c>
      <c r="M3410" s="18"/>
      <c r="N3410" s="18"/>
    </row>
    <row r="3411" spans="1:14" ht="15" x14ac:dyDescent="0.25">
      <c r="A3411" t="str">
        <f t="shared" si="53"/>
        <v>VN1569A3506</v>
      </c>
      <c r="B3411" s="17" t="s">
        <v>67</v>
      </c>
      <c r="C3411" s="16" t="s">
        <v>35</v>
      </c>
      <c r="D3411" t="s">
        <v>66</v>
      </c>
      <c r="E3411" s="16" t="s">
        <v>287</v>
      </c>
      <c r="F3411">
        <v>6</v>
      </c>
      <c r="G3411" s="20">
        <v>11.25</v>
      </c>
      <c r="H3411" s="21">
        <v>6</v>
      </c>
      <c r="I3411" s="19">
        <v>13.166666666666666</v>
      </c>
      <c r="J3411" t="s">
        <v>582</v>
      </c>
      <c r="K3411" s="18">
        <v>439.85</v>
      </c>
      <c r="L3411" s="18">
        <v>425.3</v>
      </c>
      <c r="M3411" s="18"/>
      <c r="N3411" s="18"/>
    </row>
    <row r="3412" spans="1:14" ht="15" x14ac:dyDescent="0.25">
      <c r="A3412" t="str">
        <f t="shared" si="53"/>
        <v>VN1569A3507</v>
      </c>
      <c r="B3412" s="17" t="s">
        <v>67</v>
      </c>
      <c r="C3412" s="16" t="s">
        <v>35</v>
      </c>
      <c r="D3412" t="s">
        <v>66</v>
      </c>
      <c r="E3412" s="16" t="s">
        <v>287</v>
      </c>
      <c r="F3412">
        <v>7</v>
      </c>
      <c r="G3412" s="20">
        <v>11.25</v>
      </c>
      <c r="H3412" s="21">
        <v>7</v>
      </c>
      <c r="I3412" s="19">
        <v>13.166666666666666</v>
      </c>
      <c r="J3412" t="s">
        <v>582</v>
      </c>
      <c r="K3412" s="18">
        <v>439.85</v>
      </c>
      <c r="L3412" s="18">
        <v>425.3</v>
      </c>
      <c r="M3412" s="18"/>
      <c r="N3412" s="18"/>
    </row>
    <row r="3413" spans="1:14" ht="15" x14ac:dyDescent="0.25">
      <c r="A3413" t="str">
        <f t="shared" si="53"/>
        <v>VN285A3501</v>
      </c>
      <c r="B3413" s="17" t="s">
        <v>67</v>
      </c>
      <c r="C3413" s="16" t="s">
        <v>35</v>
      </c>
      <c r="D3413" t="s">
        <v>66</v>
      </c>
      <c r="E3413" s="16" t="s">
        <v>213</v>
      </c>
      <c r="F3413">
        <v>1</v>
      </c>
      <c r="G3413" s="20">
        <v>14</v>
      </c>
      <c r="H3413" s="21">
        <v>1</v>
      </c>
      <c r="I3413" s="19">
        <v>16.166666666666668</v>
      </c>
      <c r="J3413" t="s">
        <v>582</v>
      </c>
      <c r="K3413" s="18">
        <v>439.85</v>
      </c>
      <c r="L3413" s="18">
        <v>425.3</v>
      </c>
      <c r="M3413" s="18"/>
      <c r="N3413" s="18"/>
    </row>
    <row r="3414" spans="1:14" ht="15" x14ac:dyDescent="0.25">
      <c r="A3414" t="str">
        <f t="shared" si="53"/>
        <v>VN7557A3507</v>
      </c>
      <c r="B3414" s="17" t="s">
        <v>67</v>
      </c>
      <c r="C3414" s="16" t="s">
        <v>35</v>
      </c>
      <c r="D3414" t="s">
        <v>66</v>
      </c>
      <c r="E3414" s="16" t="s">
        <v>832</v>
      </c>
      <c r="F3414">
        <v>7</v>
      </c>
      <c r="G3414" s="20">
        <v>6.833333333333333</v>
      </c>
      <c r="H3414" s="21">
        <v>7</v>
      </c>
      <c r="I3414" s="19">
        <v>8.75</v>
      </c>
      <c r="J3414" t="s">
        <v>582</v>
      </c>
      <c r="K3414" s="18">
        <v>439.85</v>
      </c>
      <c r="L3414" s="18">
        <v>425.3</v>
      </c>
      <c r="M3414" s="18"/>
      <c r="N3414" s="18"/>
    </row>
    <row r="3415" spans="1:14" ht="15" x14ac:dyDescent="0.25">
      <c r="A3415" t="str">
        <f t="shared" si="53"/>
        <v>VN7559A3501</v>
      </c>
      <c r="B3415" s="17" t="s">
        <v>67</v>
      </c>
      <c r="C3415" s="16" t="s">
        <v>35</v>
      </c>
      <c r="D3415" t="s">
        <v>66</v>
      </c>
      <c r="E3415" s="16" t="s">
        <v>258</v>
      </c>
      <c r="F3415">
        <v>1</v>
      </c>
      <c r="G3415" s="20">
        <v>11.75</v>
      </c>
      <c r="H3415" s="21">
        <v>1</v>
      </c>
      <c r="I3415" s="19">
        <v>13.666666666666666</v>
      </c>
      <c r="J3415" t="s">
        <v>582</v>
      </c>
      <c r="K3415" s="18">
        <v>439.85</v>
      </c>
      <c r="L3415" s="18">
        <v>425.3</v>
      </c>
      <c r="M3415" s="18"/>
      <c r="N3415" s="18"/>
    </row>
    <row r="3416" spans="1:14" ht="15" x14ac:dyDescent="0.25">
      <c r="A3416" t="str">
        <f t="shared" si="53"/>
        <v>VN7559A3502</v>
      </c>
      <c r="B3416" s="17" t="s">
        <v>67</v>
      </c>
      <c r="C3416" s="16" t="s">
        <v>35</v>
      </c>
      <c r="D3416" t="s">
        <v>66</v>
      </c>
      <c r="E3416" s="16" t="s">
        <v>258</v>
      </c>
      <c r="F3416">
        <v>2</v>
      </c>
      <c r="G3416" s="20">
        <v>11.666666666666666</v>
      </c>
      <c r="H3416" s="21">
        <v>2</v>
      </c>
      <c r="I3416" s="19">
        <v>13.583333333333334</v>
      </c>
      <c r="J3416" t="s">
        <v>582</v>
      </c>
      <c r="K3416" s="18">
        <v>439.85</v>
      </c>
      <c r="L3416" s="18">
        <v>425.3</v>
      </c>
      <c r="M3416" s="18"/>
      <c r="N3416" s="18"/>
    </row>
    <row r="3417" spans="1:14" ht="15" x14ac:dyDescent="0.25">
      <c r="A3417" t="str">
        <f t="shared" si="53"/>
        <v>VN7559A3503</v>
      </c>
      <c r="B3417" s="17" t="s">
        <v>67</v>
      </c>
      <c r="C3417" s="16" t="s">
        <v>35</v>
      </c>
      <c r="D3417" t="s">
        <v>66</v>
      </c>
      <c r="E3417" s="16" t="s">
        <v>258</v>
      </c>
      <c r="F3417">
        <v>3</v>
      </c>
      <c r="G3417" s="20">
        <v>4</v>
      </c>
      <c r="H3417" s="21">
        <v>3</v>
      </c>
      <c r="I3417" s="19">
        <v>5.916666666666667</v>
      </c>
      <c r="J3417" t="s">
        <v>582</v>
      </c>
      <c r="K3417" s="18">
        <v>439.85</v>
      </c>
      <c r="L3417" s="18">
        <v>425.3</v>
      </c>
      <c r="M3417" s="18"/>
      <c r="N3417" s="18"/>
    </row>
    <row r="3418" spans="1:14" ht="15" x14ac:dyDescent="0.25">
      <c r="A3418" t="str">
        <f t="shared" si="53"/>
        <v>VN7559A3505</v>
      </c>
      <c r="B3418" s="17" t="s">
        <v>67</v>
      </c>
      <c r="C3418" s="16" t="s">
        <v>35</v>
      </c>
      <c r="D3418" t="s">
        <v>66</v>
      </c>
      <c r="E3418" s="16" t="s">
        <v>258</v>
      </c>
      <c r="F3418">
        <v>5</v>
      </c>
      <c r="G3418" s="20">
        <v>3.9166666666666665</v>
      </c>
      <c r="H3418" s="21">
        <v>5</v>
      </c>
      <c r="I3418" s="19">
        <v>5.833333333333333</v>
      </c>
      <c r="J3418" t="s">
        <v>582</v>
      </c>
      <c r="K3418" s="18">
        <v>439.85</v>
      </c>
      <c r="L3418" s="18">
        <v>425.3</v>
      </c>
      <c r="M3418" s="18"/>
      <c r="N3418" s="18"/>
    </row>
    <row r="3419" spans="1:14" ht="15" x14ac:dyDescent="0.25">
      <c r="A3419" t="str">
        <f t="shared" si="53"/>
        <v>VN7559A3507</v>
      </c>
      <c r="B3419" s="17" t="s">
        <v>67</v>
      </c>
      <c r="C3419" s="16" t="s">
        <v>35</v>
      </c>
      <c r="D3419" t="s">
        <v>66</v>
      </c>
      <c r="E3419" s="16" t="s">
        <v>258</v>
      </c>
      <c r="F3419">
        <v>7</v>
      </c>
      <c r="G3419" s="20">
        <v>2.5</v>
      </c>
      <c r="H3419" s="21">
        <v>7</v>
      </c>
      <c r="I3419" s="19">
        <v>4.416666666666667</v>
      </c>
      <c r="J3419" t="s">
        <v>582</v>
      </c>
      <c r="K3419" s="18">
        <v>439.85</v>
      </c>
      <c r="L3419" s="18">
        <v>425.3</v>
      </c>
      <c r="M3419" s="18"/>
      <c r="N3419" s="18"/>
    </row>
    <row r="3420" spans="1:14" ht="15" x14ac:dyDescent="0.25">
      <c r="A3420" t="str">
        <f t="shared" si="53"/>
        <v>VN7561A3503</v>
      </c>
      <c r="B3420" s="17" t="s">
        <v>67</v>
      </c>
      <c r="C3420" s="16" t="s">
        <v>35</v>
      </c>
      <c r="D3420" t="s">
        <v>66</v>
      </c>
      <c r="E3420" s="16" t="s">
        <v>744</v>
      </c>
      <c r="F3420">
        <v>3</v>
      </c>
      <c r="G3420" s="20">
        <v>6.25</v>
      </c>
      <c r="H3420" s="21">
        <v>3</v>
      </c>
      <c r="I3420" s="19">
        <v>8.1666666666666661</v>
      </c>
      <c r="J3420" t="s">
        <v>582</v>
      </c>
      <c r="K3420" s="18">
        <v>439.85</v>
      </c>
      <c r="L3420" s="18">
        <v>425.3</v>
      </c>
      <c r="M3420" s="18"/>
      <c r="N3420" s="18"/>
    </row>
    <row r="3421" spans="1:14" ht="15" x14ac:dyDescent="0.25">
      <c r="A3421" t="str">
        <f t="shared" si="53"/>
        <v>VN7561A3504</v>
      </c>
      <c r="B3421" s="17" t="s">
        <v>67</v>
      </c>
      <c r="C3421" s="16" t="s">
        <v>35</v>
      </c>
      <c r="D3421" t="s">
        <v>66</v>
      </c>
      <c r="E3421" s="16" t="s">
        <v>744</v>
      </c>
      <c r="F3421">
        <v>4</v>
      </c>
      <c r="G3421" s="20">
        <v>11.833333333333334</v>
      </c>
      <c r="H3421" s="21">
        <v>4</v>
      </c>
      <c r="I3421" s="19">
        <v>13.75</v>
      </c>
      <c r="J3421" t="s">
        <v>582</v>
      </c>
      <c r="K3421" s="18">
        <v>439.85</v>
      </c>
      <c r="L3421" s="18">
        <v>425.3</v>
      </c>
      <c r="M3421" s="18"/>
      <c r="N3421" s="18"/>
    </row>
    <row r="3422" spans="1:14" ht="15" x14ac:dyDescent="0.25">
      <c r="A3422" t="str">
        <f t="shared" si="53"/>
        <v>VN7563A3501</v>
      </c>
      <c r="B3422" s="17" t="s">
        <v>67</v>
      </c>
      <c r="C3422" s="16" t="s">
        <v>35</v>
      </c>
      <c r="D3422" t="s">
        <v>66</v>
      </c>
      <c r="E3422" s="16" t="s">
        <v>507</v>
      </c>
      <c r="F3422">
        <v>1</v>
      </c>
      <c r="G3422" s="20">
        <v>6.75</v>
      </c>
      <c r="H3422" s="21">
        <v>1</v>
      </c>
      <c r="I3422" s="19">
        <v>8.6666666666666661</v>
      </c>
      <c r="J3422" t="s">
        <v>582</v>
      </c>
      <c r="K3422" s="18">
        <v>439.85</v>
      </c>
      <c r="L3422" s="18">
        <v>425.3</v>
      </c>
      <c r="M3422" s="18"/>
      <c r="N3422" s="18"/>
    </row>
    <row r="3423" spans="1:14" ht="15" x14ac:dyDescent="0.25">
      <c r="A3423" t="str">
        <f t="shared" si="53"/>
        <v>VN7563A3502</v>
      </c>
      <c r="B3423" s="17" t="s">
        <v>67</v>
      </c>
      <c r="C3423" s="16" t="s">
        <v>35</v>
      </c>
      <c r="D3423" t="s">
        <v>66</v>
      </c>
      <c r="E3423" s="16" t="s">
        <v>507</v>
      </c>
      <c r="F3423">
        <v>2</v>
      </c>
      <c r="G3423" s="20">
        <v>4.75</v>
      </c>
      <c r="H3423" s="21">
        <v>2</v>
      </c>
      <c r="I3423" s="19">
        <v>6.666666666666667</v>
      </c>
      <c r="J3423" t="s">
        <v>582</v>
      </c>
      <c r="K3423" s="18">
        <v>439.85</v>
      </c>
      <c r="L3423" s="18">
        <v>425.3</v>
      </c>
      <c r="M3423" s="18"/>
      <c r="N3423" s="18"/>
    </row>
    <row r="3424" spans="1:14" ht="15" x14ac:dyDescent="0.25">
      <c r="A3424" t="str">
        <f t="shared" si="53"/>
        <v>VN7563A3503</v>
      </c>
      <c r="B3424" s="17" t="s">
        <v>67</v>
      </c>
      <c r="C3424" s="16" t="s">
        <v>35</v>
      </c>
      <c r="D3424" t="s">
        <v>66</v>
      </c>
      <c r="E3424" s="16" t="s">
        <v>507</v>
      </c>
      <c r="F3424">
        <v>3</v>
      </c>
      <c r="G3424" s="20">
        <v>6.916666666666667</v>
      </c>
      <c r="H3424" s="21">
        <v>3</v>
      </c>
      <c r="I3424" s="19">
        <v>8.8333333333333339</v>
      </c>
      <c r="J3424" t="s">
        <v>582</v>
      </c>
      <c r="K3424" s="18">
        <v>439.85</v>
      </c>
      <c r="L3424" s="18">
        <v>425.3</v>
      </c>
      <c r="M3424" s="18"/>
      <c r="N3424" s="18"/>
    </row>
    <row r="3425" spans="1:14" ht="15" x14ac:dyDescent="0.25">
      <c r="A3425" t="str">
        <f t="shared" si="53"/>
        <v>VN7563A3504</v>
      </c>
      <c r="B3425" s="17" t="s">
        <v>67</v>
      </c>
      <c r="C3425" s="16" t="s">
        <v>35</v>
      </c>
      <c r="D3425" t="s">
        <v>66</v>
      </c>
      <c r="E3425" s="16" t="s">
        <v>507</v>
      </c>
      <c r="F3425">
        <v>4</v>
      </c>
      <c r="G3425" s="20">
        <v>5.916666666666667</v>
      </c>
      <c r="H3425" s="21">
        <v>4</v>
      </c>
      <c r="I3425" s="19">
        <v>7.833333333333333</v>
      </c>
      <c r="J3425" t="s">
        <v>582</v>
      </c>
      <c r="K3425" s="18">
        <v>439.85</v>
      </c>
      <c r="L3425" s="18">
        <v>425.3</v>
      </c>
      <c r="M3425" s="18"/>
      <c r="N3425" s="18"/>
    </row>
    <row r="3426" spans="1:14" ht="15" x14ac:dyDescent="0.25">
      <c r="A3426" t="str">
        <f t="shared" si="53"/>
        <v>VN7563A3505</v>
      </c>
      <c r="B3426" s="17" t="s">
        <v>67</v>
      </c>
      <c r="C3426" s="16" t="s">
        <v>35</v>
      </c>
      <c r="D3426" t="s">
        <v>66</v>
      </c>
      <c r="E3426" s="16" t="s">
        <v>507</v>
      </c>
      <c r="F3426">
        <v>5</v>
      </c>
      <c r="G3426" s="20">
        <v>6.916666666666667</v>
      </c>
      <c r="H3426" s="21">
        <v>5</v>
      </c>
      <c r="I3426" s="19">
        <v>8.8333333333333339</v>
      </c>
      <c r="J3426" t="s">
        <v>582</v>
      </c>
      <c r="K3426" s="18">
        <v>439.85</v>
      </c>
      <c r="L3426" s="18">
        <v>425.3</v>
      </c>
      <c r="M3426" s="18"/>
      <c r="N3426" s="18"/>
    </row>
    <row r="3427" spans="1:14" ht="15" x14ac:dyDescent="0.25">
      <c r="A3427" t="str">
        <f t="shared" si="53"/>
        <v>VN7563A3506</v>
      </c>
      <c r="B3427" s="17" t="s">
        <v>67</v>
      </c>
      <c r="C3427" s="16" t="s">
        <v>35</v>
      </c>
      <c r="D3427" t="s">
        <v>66</v>
      </c>
      <c r="E3427" s="16" t="s">
        <v>507</v>
      </c>
      <c r="F3427">
        <v>6</v>
      </c>
      <c r="G3427" s="20">
        <v>4.75</v>
      </c>
      <c r="H3427" s="21">
        <v>6</v>
      </c>
      <c r="I3427" s="19">
        <v>6.666666666666667</v>
      </c>
      <c r="J3427" t="s">
        <v>582</v>
      </c>
      <c r="K3427" s="18">
        <v>439.85</v>
      </c>
      <c r="L3427" s="18">
        <v>425.3</v>
      </c>
      <c r="M3427" s="18"/>
      <c r="N3427" s="18"/>
    </row>
    <row r="3428" spans="1:14" ht="15" x14ac:dyDescent="0.25">
      <c r="A3428" t="str">
        <f t="shared" si="53"/>
        <v>VN7567A3503</v>
      </c>
      <c r="B3428" s="17" t="s">
        <v>67</v>
      </c>
      <c r="C3428" s="16" t="s">
        <v>35</v>
      </c>
      <c r="D3428" t="s">
        <v>66</v>
      </c>
      <c r="E3428" s="16" t="s">
        <v>730</v>
      </c>
      <c r="F3428">
        <v>3</v>
      </c>
      <c r="G3428" s="20">
        <v>1.5833333333333335</v>
      </c>
      <c r="H3428" s="21">
        <v>3</v>
      </c>
      <c r="I3428" s="19">
        <v>3.5</v>
      </c>
      <c r="J3428" t="s">
        <v>582</v>
      </c>
      <c r="K3428" s="18">
        <v>439.85</v>
      </c>
      <c r="L3428" s="18">
        <v>425.3</v>
      </c>
      <c r="M3428" s="18"/>
      <c r="N3428" s="18"/>
    </row>
    <row r="3429" spans="1:14" ht="15" x14ac:dyDescent="0.25">
      <c r="A3429" t="str">
        <f t="shared" si="53"/>
        <v>VN7567A3505</v>
      </c>
      <c r="B3429" s="17" t="s">
        <v>67</v>
      </c>
      <c r="C3429" s="16" t="s">
        <v>35</v>
      </c>
      <c r="D3429" t="s">
        <v>66</v>
      </c>
      <c r="E3429" s="16" t="s">
        <v>730</v>
      </c>
      <c r="F3429">
        <v>5</v>
      </c>
      <c r="G3429" s="20">
        <v>10.5</v>
      </c>
      <c r="H3429" s="21">
        <v>5</v>
      </c>
      <c r="I3429" s="19">
        <v>12.416666666666666</v>
      </c>
      <c r="J3429" t="s">
        <v>582</v>
      </c>
      <c r="K3429" s="18">
        <v>439.85</v>
      </c>
      <c r="L3429" s="18">
        <v>425.3</v>
      </c>
      <c r="M3429" s="18"/>
      <c r="N3429" s="18"/>
    </row>
    <row r="3430" spans="1:14" ht="15" x14ac:dyDescent="0.25">
      <c r="A3430" t="str">
        <f t="shared" si="53"/>
        <v>VN7567A3506</v>
      </c>
      <c r="B3430" s="17" t="s">
        <v>67</v>
      </c>
      <c r="C3430" s="16" t="s">
        <v>35</v>
      </c>
      <c r="D3430" t="s">
        <v>66</v>
      </c>
      <c r="E3430" s="16" t="s">
        <v>730</v>
      </c>
      <c r="F3430">
        <v>6</v>
      </c>
      <c r="G3430" s="20">
        <v>5.833333333333333</v>
      </c>
      <c r="H3430" s="21">
        <v>6</v>
      </c>
      <c r="I3430" s="19">
        <v>7.75</v>
      </c>
      <c r="J3430" t="s">
        <v>582</v>
      </c>
      <c r="K3430" s="18">
        <v>439.85</v>
      </c>
      <c r="L3430" s="18">
        <v>425.3</v>
      </c>
      <c r="M3430" s="18"/>
      <c r="N3430" s="18"/>
    </row>
    <row r="3431" spans="1:14" ht="15" x14ac:dyDescent="0.25">
      <c r="A3431" t="str">
        <f t="shared" si="53"/>
        <v>VN7589A3501</v>
      </c>
      <c r="B3431" s="17" t="s">
        <v>67</v>
      </c>
      <c r="C3431" s="16" t="s">
        <v>35</v>
      </c>
      <c r="D3431" t="s">
        <v>66</v>
      </c>
      <c r="E3431" s="16" t="s">
        <v>68</v>
      </c>
      <c r="F3431">
        <v>1</v>
      </c>
      <c r="G3431" s="20">
        <v>2.25</v>
      </c>
      <c r="H3431" s="21">
        <v>1</v>
      </c>
      <c r="I3431" s="19">
        <v>4</v>
      </c>
      <c r="J3431" t="s">
        <v>582</v>
      </c>
      <c r="K3431" s="18">
        <v>439.85</v>
      </c>
      <c r="L3431" s="18">
        <v>425.3</v>
      </c>
      <c r="M3431" s="18"/>
      <c r="N3431" s="18"/>
    </row>
    <row r="3432" spans="1:14" ht="15" x14ac:dyDescent="0.25">
      <c r="A3432" t="str">
        <f t="shared" si="53"/>
        <v>VN7589A3502</v>
      </c>
      <c r="B3432" s="17" t="s">
        <v>67</v>
      </c>
      <c r="C3432" s="16" t="s">
        <v>35</v>
      </c>
      <c r="D3432" t="s">
        <v>66</v>
      </c>
      <c r="E3432" s="16" t="s">
        <v>68</v>
      </c>
      <c r="F3432">
        <v>2</v>
      </c>
      <c r="G3432" s="20">
        <v>6.25</v>
      </c>
      <c r="H3432" s="21">
        <v>2</v>
      </c>
      <c r="I3432" s="19">
        <v>8.1666666666666661</v>
      </c>
      <c r="J3432" t="s">
        <v>582</v>
      </c>
      <c r="K3432" s="18">
        <v>439.85</v>
      </c>
      <c r="L3432" s="18">
        <v>425.3</v>
      </c>
      <c r="M3432" s="18"/>
      <c r="N3432" s="18"/>
    </row>
    <row r="3433" spans="1:14" ht="15" x14ac:dyDescent="0.25">
      <c r="A3433" t="str">
        <f t="shared" si="53"/>
        <v>VN7589A3504</v>
      </c>
      <c r="B3433" s="17" t="s">
        <v>67</v>
      </c>
      <c r="C3433" s="16" t="s">
        <v>35</v>
      </c>
      <c r="D3433" t="s">
        <v>66</v>
      </c>
      <c r="E3433" s="16" t="s">
        <v>68</v>
      </c>
      <c r="F3433">
        <v>4</v>
      </c>
      <c r="G3433" s="20">
        <v>0.33333333333333331</v>
      </c>
      <c r="H3433" s="21">
        <v>4</v>
      </c>
      <c r="I3433" s="19">
        <v>2.0833333333333335</v>
      </c>
      <c r="J3433" t="s">
        <v>582</v>
      </c>
      <c r="K3433" s="18">
        <v>439.85</v>
      </c>
      <c r="L3433" s="18">
        <v>425.3</v>
      </c>
      <c r="M3433" s="18"/>
      <c r="N3433" s="18"/>
    </row>
    <row r="3434" spans="1:14" ht="15" x14ac:dyDescent="0.25">
      <c r="A3434" t="str">
        <f t="shared" si="53"/>
        <v>VN7589A3506</v>
      </c>
      <c r="B3434" s="17" t="s">
        <v>67</v>
      </c>
      <c r="C3434" s="16" t="s">
        <v>35</v>
      </c>
      <c r="D3434" t="s">
        <v>66</v>
      </c>
      <c r="E3434" s="16" t="s">
        <v>68</v>
      </c>
      <c r="F3434">
        <v>6</v>
      </c>
      <c r="G3434" s="20">
        <v>8</v>
      </c>
      <c r="H3434" s="21">
        <v>6</v>
      </c>
      <c r="I3434" s="19">
        <v>9.9166666666666661</v>
      </c>
      <c r="J3434" t="s">
        <v>582</v>
      </c>
      <c r="K3434" s="18">
        <v>439.85</v>
      </c>
      <c r="L3434" s="18">
        <v>425.3</v>
      </c>
      <c r="M3434" s="18"/>
      <c r="N3434" s="18"/>
    </row>
    <row r="3435" spans="1:14" ht="15" x14ac:dyDescent="0.25">
      <c r="A3435" t="str">
        <f t="shared" si="53"/>
        <v>VN7589A3507</v>
      </c>
      <c r="B3435" s="15" t="s">
        <v>67</v>
      </c>
      <c r="C3435" s="16" t="s">
        <v>35</v>
      </c>
      <c r="D3435" t="s">
        <v>66</v>
      </c>
      <c r="E3435" s="16" t="s">
        <v>68</v>
      </c>
      <c r="F3435">
        <v>7</v>
      </c>
      <c r="G3435" s="20">
        <v>7.25</v>
      </c>
      <c r="H3435" s="21">
        <v>7</v>
      </c>
      <c r="I3435" s="19">
        <v>9.1666666666666661</v>
      </c>
      <c r="J3435" t="s">
        <v>582</v>
      </c>
      <c r="K3435" s="18">
        <v>439.85</v>
      </c>
      <c r="L3435" s="18">
        <v>425.3</v>
      </c>
      <c r="M3435" s="18"/>
      <c r="N3435" s="18"/>
    </row>
    <row r="3436" spans="1:14" ht="15" x14ac:dyDescent="0.25">
      <c r="A3436" t="str">
        <f t="shared" si="53"/>
        <v>VN155A3501</v>
      </c>
      <c r="B3436" s="17" t="s">
        <v>36</v>
      </c>
      <c r="C3436" s="16" t="s">
        <v>35</v>
      </c>
      <c r="D3436" t="s">
        <v>34</v>
      </c>
      <c r="E3436" s="16" t="s">
        <v>76</v>
      </c>
      <c r="F3436">
        <v>1</v>
      </c>
      <c r="G3436" s="20">
        <v>23</v>
      </c>
      <c r="H3436" s="21">
        <v>2</v>
      </c>
      <c r="I3436" s="19">
        <v>0.33333333333333331</v>
      </c>
      <c r="J3436" t="s">
        <v>582</v>
      </c>
      <c r="K3436" s="18">
        <v>355.1</v>
      </c>
      <c r="L3436" s="18">
        <v>303.41000000000003</v>
      </c>
      <c r="M3436" s="18"/>
      <c r="N3436" s="18"/>
    </row>
    <row r="3437" spans="1:14" ht="15" x14ac:dyDescent="0.25">
      <c r="A3437" t="str">
        <f t="shared" si="53"/>
        <v>VN155A3502</v>
      </c>
      <c r="B3437" s="17" t="s">
        <v>36</v>
      </c>
      <c r="C3437" s="16" t="s">
        <v>35</v>
      </c>
      <c r="D3437" t="s">
        <v>34</v>
      </c>
      <c r="E3437" s="16" t="s">
        <v>76</v>
      </c>
      <c r="F3437">
        <v>2</v>
      </c>
      <c r="G3437" s="20">
        <v>23</v>
      </c>
      <c r="H3437" s="21">
        <v>3</v>
      </c>
      <c r="I3437" s="19">
        <v>0.33333333333333331</v>
      </c>
      <c r="J3437" t="s">
        <v>582</v>
      </c>
      <c r="K3437" s="18">
        <v>355.1</v>
      </c>
      <c r="L3437" s="18">
        <v>303.41000000000003</v>
      </c>
      <c r="M3437" s="18"/>
      <c r="N3437" s="18"/>
    </row>
    <row r="3438" spans="1:14" ht="15" x14ac:dyDescent="0.25">
      <c r="A3438" t="str">
        <f t="shared" si="53"/>
        <v>VN155A3503</v>
      </c>
      <c r="B3438" s="17" t="s">
        <v>36</v>
      </c>
      <c r="C3438" s="16" t="s">
        <v>35</v>
      </c>
      <c r="D3438" t="s">
        <v>34</v>
      </c>
      <c r="E3438" s="16" t="s">
        <v>76</v>
      </c>
      <c r="F3438">
        <v>3</v>
      </c>
      <c r="G3438" s="20">
        <v>23</v>
      </c>
      <c r="H3438" s="21">
        <v>4</v>
      </c>
      <c r="I3438" s="19">
        <v>0.33333333333333331</v>
      </c>
      <c r="J3438" t="s">
        <v>582</v>
      </c>
      <c r="K3438" s="18">
        <v>355.1</v>
      </c>
      <c r="L3438" s="18">
        <v>303.41000000000003</v>
      </c>
      <c r="M3438" s="18"/>
      <c r="N3438" s="18"/>
    </row>
    <row r="3439" spans="1:14" ht="15" x14ac:dyDescent="0.25">
      <c r="A3439" t="str">
        <f t="shared" si="53"/>
        <v>VN155A3504</v>
      </c>
      <c r="B3439" s="17" t="s">
        <v>36</v>
      </c>
      <c r="C3439" s="16" t="s">
        <v>35</v>
      </c>
      <c r="D3439" t="s">
        <v>34</v>
      </c>
      <c r="E3439" s="16" t="s">
        <v>76</v>
      </c>
      <c r="F3439">
        <v>4</v>
      </c>
      <c r="G3439" s="20">
        <v>23</v>
      </c>
      <c r="H3439" s="21">
        <v>5</v>
      </c>
      <c r="I3439" s="19">
        <v>0.33333333333333331</v>
      </c>
      <c r="J3439" t="s">
        <v>582</v>
      </c>
      <c r="K3439" s="18">
        <v>355.1</v>
      </c>
      <c r="L3439" s="18">
        <v>303.41000000000003</v>
      </c>
      <c r="M3439" s="18"/>
      <c r="N3439" s="18"/>
    </row>
    <row r="3440" spans="1:14" ht="15" x14ac:dyDescent="0.25">
      <c r="A3440" t="str">
        <f t="shared" si="53"/>
        <v>VN155A3505</v>
      </c>
      <c r="B3440" s="17" t="s">
        <v>36</v>
      </c>
      <c r="C3440" s="16" t="s">
        <v>35</v>
      </c>
      <c r="D3440" t="s">
        <v>34</v>
      </c>
      <c r="E3440" s="16" t="s">
        <v>76</v>
      </c>
      <c r="F3440">
        <v>5</v>
      </c>
      <c r="G3440" s="20">
        <v>23</v>
      </c>
      <c r="H3440" s="21">
        <v>6</v>
      </c>
      <c r="I3440" s="19">
        <v>0.33333333333333331</v>
      </c>
      <c r="J3440" t="s">
        <v>582</v>
      </c>
      <c r="K3440" s="18">
        <v>355.1</v>
      </c>
      <c r="L3440" s="18">
        <v>303.41000000000003</v>
      </c>
      <c r="M3440" s="18"/>
      <c r="N3440" s="18"/>
    </row>
    <row r="3441" spans="1:14" ht="15" x14ac:dyDescent="0.25">
      <c r="A3441" t="str">
        <f t="shared" si="53"/>
        <v>VN155A3506</v>
      </c>
      <c r="B3441" s="17" t="s">
        <v>36</v>
      </c>
      <c r="C3441" s="16" t="s">
        <v>35</v>
      </c>
      <c r="D3441" t="s">
        <v>34</v>
      </c>
      <c r="E3441" s="16" t="s">
        <v>76</v>
      </c>
      <c r="F3441">
        <v>6</v>
      </c>
      <c r="G3441" s="20">
        <v>23</v>
      </c>
      <c r="H3441" s="21">
        <v>7</v>
      </c>
      <c r="I3441" s="19">
        <v>0.33333333333333331</v>
      </c>
      <c r="J3441" t="s">
        <v>582</v>
      </c>
      <c r="K3441" s="18">
        <v>355.1</v>
      </c>
      <c r="L3441" s="18">
        <v>303.41000000000003</v>
      </c>
      <c r="M3441" s="18"/>
      <c r="N3441" s="18"/>
    </row>
    <row r="3442" spans="1:14" ht="15" x14ac:dyDescent="0.25">
      <c r="A3442" t="str">
        <f t="shared" si="53"/>
        <v>VN155A3507</v>
      </c>
      <c r="B3442" s="17" t="s">
        <v>36</v>
      </c>
      <c r="C3442" s="16" t="s">
        <v>35</v>
      </c>
      <c r="D3442" t="s">
        <v>34</v>
      </c>
      <c r="E3442" s="16" t="s">
        <v>76</v>
      </c>
      <c r="F3442">
        <v>7</v>
      </c>
      <c r="G3442" s="20">
        <v>23</v>
      </c>
      <c r="H3442" s="21">
        <v>1</v>
      </c>
      <c r="I3442" s="19">
        <v>0.33333333333333331</v>
      </c>
      <c r="J3442" t="s">
        <v>582</v>
      </c>
      <c r="K3442" s="18">
        <v>355.1</v>
      </c>
      <c r="L3442" s="18">
        <v>303.41000000000003</v>
      </c>
      <c r="M3442" s="18"/>
      <c r="N3442" s="18"/>
    </row>
    <row r="3443" spans="1:14" ht="15" x14ac:dyDescent="0.25">
      <c r="A3443" t="str">
        <f t="shared" si="53"/>
        <v>VN159A3501</v>
      </c>
      <c r="B3443" s="17" t="s">
        <v>36</v>
      </c>
      <c r="C3443" s="16" t="s">
        <v>35</v>
      </c>
      <c r="D3443" t="s">
        <v>34</v>
      </c>
      <c r="E3443" s="16" t="s">
        <v>340</v>
      </c>
      <c r="F3443">
        <v>1</v>
      </c>
      <c r="G3443" s="20">
        <v>1</v>
      </c>
      <c r="H3443" s="21">
        <v>1</v>
      </c>
      <c r="I3443" s="19">
        <v>2.3333333333333335</v>
      </c>
      <c r="J3443" t="s">
        <v>582</v>
      </c>
      <c r="K3443" s="18">
        <v>355.1</v>
      </c>
      <c r="L3443" s="18">
        <v>303.41000000000003</v>
      </c>
      <c r="M3443" s="18"/>
      <c r="N3443" s="18"/>
    </row>
    <row r="3444" spans="1:14" ht="15" x14ac:dyDescent="0.25">
      <c r="A3444" t="str">
        <f t="shared" si="53"/>
        <v>VN159A3502</v>
      </c>
      <c r="B3444" s="17" t="s">
        <v>36</v>
      </c>
      <c r="C3444" s="16" t="s">
        <v>35</v>
      </c>
      <c r="D3444" t="s">
        <v>34</v>
      </c>
      <c r="E3444" s="16" t="s">
        <v>340</v>
      </c>
      <c r="F3444">
        <v>2</v>
      </c>
      <c r="G3444" s="20">
        <v>0.75</v>
      </c>
      <c r="H3444" s="21">
        <v>2</v>
      </c>
      <c r="I3444" s="19">
        <v>2.0833333333333335</v>
      </c>
      <c r="J3444" t="s">
        <v>582</v>
      </c>
      <c r="K3444" s="18">
        <v>355.1</v>
      </c>
      <c r="L3444" s="18">
        <v>303.41000000000003</v>
      </c>
      <c r="M3444" s="18"/>
      <c r="N3444" s="18"/>
    </row>
    <row r="3445" spans="1:14" ht="15" x14ac:dyDescent="0.25">
      <c r="A3445" t="str">
        <f t="shared" si="53"/>
        <v>VN159A3503</v>
      </c>
      <c r="B3445" s="17" t="s">
        <v>36</v>
      </c>
      <c r="C3445" s="16" t="s">
        <v>35</v>
      </c>
      <c r="D3445" t="s">
        <v>34</v>
      </c>
      <c r="E3445" s="16" t="s">
        <v>340</v>
      </c>
      <c r="F3445">
        <v>3</v>
      </c>
      <c r="G3445" s="20">
        <v>1</v>
      </c>
      <c r="H3445" s="21">
        <v>3</v>
      </c>
      <c r="I3445" s="19">
        <v>2.3333333333333335</v>
      </c>
      <c r="J3445" t="s">
        <v>582</v>
      </c>
      <c r="K3445" s="18">
        <v>355.1</v>
      </c>
      <c r="L3445" s="18">
        <v>303.41000000000003</v>
      </c>
      <c r="M3445" s="18"/>
      <c r="N3445" s="18"/>
    </row>
    <row r="3446" spans="1:14" ht="15" x14ac:dyDescent="0.25">
      <c r="A3446" t="str">
        <f t="shared" si="53"/>
        <v>VN159A3504</v>
      </c>
      <c r="B3446" s="17" t="s">
        <v>36</v>
      </c>
      <c r="C3446" s="16" t="s">
        <v>35</v>
      </c>
      <c r="D3446" t="s">
        <v>34</v>
      </c>
      <c r="E3446" s="16" t="s">
        <v>340</v>
      </c>
      <c r="F3446">
        <v>4</v>
      </c>
      <c r="G3446" s="20">
        <v>1</v>
      </c>
      <c r="H3446" s="21">
        <v>4</v>
      </c>
      <c r="I3446" s="19">
        <v>2.3333333333333335</v>
      </c>
      <c r="J3446" t="s">
        <v>582</v>
      </c>
      <c r="K3446" s="18">
        <v>355.1</v>
      </c>
      <c r="L3446" s="18">
        <v>303.41000000000003</v>
      </c>
      <c r="M3446" s="18"/>
      <c r="N3446" s="18"/>
    </row>
    <row r="3447" spans="1:14" ht="15" x14ac:dyDescent="0.25">
      <c r="A3447" t="str">
        <f t="shared" si="53"/>
        <v>VN159A3505</v>
      </c>
      <c r="B3447" s="17" t="s">
        <v>36</v>
      </c>
      <c r="C3447" s="16" t="s">
        <v>35</v>
      </c>
      <c r="D3447" t="s">
        <v>34</v>
      </c>
      <c r="E3447" s="16" t="s">
        <v>340</v>
      </c>
      <c r="F3447">
        <v>5</v>
      </c>
      <c r="G3447" s="20">
        <v>1</v>
      </c>
      <c r="H3447" s="21">
        <v>5</v>
      </c>
      <c r="I3447" s="19">
        <v>2.3333333333333335</v>
      </c>
      <c r="J3447" t="s">
        <v>582</v>
      </c>
      <c r="K3447" s="18">
        <v>355.1</v>
      </c>
      <c r="L3447" s="18">
        <v>303.41000000000003</v>
      </c>
      <c r="M3447" s="18"/>
      <c r="N3447" s="18"/>
    </row>
    <row r="3448" spans="1:14" ht="15" x14ac:dyDescent="0.25">
      <c r="A3448" t="str">
        <f t="shared" si="53"/>
        <v>VN159A3506</v>
      </c>
      <c r="B3448" s="17" t="s">
        <v>36</v>
      </c>
      <c r="C3448" s="16" t="s">
        <v>35</v>
      </c>
      <c r="D3448" t="s">
        <v>34</v>
      </c>
      <c r="E3448" s="16" t="s">
        <v>340</v>
      </c>
      <c r="F3448">
        <v>6</v>
      </c>
      <c r="G3448" s="20">
        <v>1</v>
      </c>
      <c r="H3448" s="21">
        <v>6</v>
      </c>
      <c r="I3448" s="19">
        <v>2.3333333333333335</v>
      </c>
      <c r="J3448" t="s">
        <v>582</v>
      </c>
      <c r="K3448" s="18">
        <v>355.1</v>
      </c>
      <c r="L3448" s="18">
        <v>303.41000000000003</v>
      </c>
      <c r="M3448" s="18"/>
      <c r="N3448" s="18"/>
    </row>
    <row r="3449" spans="1:14" ht="15" x14ac:dyDescent="0.25">
      <c r="A3449" t="str">
        <f t="shared" si="53"/>
        <v>VN159A3507</v>
      </c>
      <c r="B3449" s="17" t="s">
        <v>36</v>
      </c>
      <c r="C3449" s="16" t="s">
        <v>35</v>
      </c>
      <c r="D3449" t="s">
        <v>34</v>
      </c>
      <c r="E3449" s="16" t="s">
        <v>340</v>
      </c>
      <c r="F3449">
        <v>7</v>
      </c>
      <c r="G3449" s="20">
        <v>1</v>
      </c>
      <c r="H3449" s="21">
        <v>7</v>
      </c>
      <c r="I3449" s="19">
        <v>2.3333333333333335</v>
      </c>
      <c r="J3449" t="s">
        <v>582</v>
      </c>
      <c r="K3449" s="18">
        <v>355.1</v>
      </c>
      <c r="L3449" s="18">
        <v>303.41000000000003</v>
      </c>
      <c r="M3449" s="18"/>
      <c r="N3449" s="18"/>
    </row>
    <row r="3450" spans="1:14" ht="15" x14ac:dyDescent="0.25">
      <c r="A3450" t="str">
        <f t="shared" si="53"/>
        <v>VN163A3501</v>
      </c>
      <c r="B3450" s="17" t="s">
        <v>36</v>
      </c>
      <c r="C3450" s="16" t="s">
        <v>35</v>
      </c>
      <c r="D3450" t="s">
        <v>34</v>
      </c>
      <c r="E3450" s="16" t="s">
        <v>460</v>
      </c>
      <c r="F3450">
        <v>1</v>
      </c>
      <c r="G3450" s="20">
        <v>2</v>
      </c>
      <c r="H3450" s="21">
        <v>1</v>
      </c>
      <c r="I3450" s="19">
        <v>3.3333333333333335</v>
      </c>
      <c r="J3450" t="s">
        <v>582</v>
      </c>
      <c r="K3450" s="18">
        <v>355.1</v>
      </c>
      <c r="L3450" s="18">
        <v>303.41000000000003</v>
      </c>
      <c r="M3450" s="18"/>
      <c r="N3450" s="18"/>
    </row>
    <row r="3451" spans="1:14" ht="15" x14ac:dyDescent="0.25">
      <c r="A3451" t="str">
        <f t="shared" si="53"/>
        <v>VN163A3502</v>
      </c>
      <c r="B3451" s="17" t="s">
        <v>36</v>
      </c>
      <c r="C3451" s="16" t="s">
        <v>35</v>
      </c>
      <c r="D3451" t="s">
        <v>34</v>
      </c>
      <c r="E3451" s="16" t="s">
        <v>460</v>
      </c>
      <c r="F3451">
        <v>2</v>
      </c>
      <c r="G3451" s="20">
        <v>2</v>
      </c>
      <c r="H3451" s="21">
        <v>2</v>
      </c>
      <c r="I3451" s="19">
        <v>3.3333333333333335</v>
      </c>
      <c r="J3451" t="s">
        <v>582</v>
      </c>
      <c r="K3451" s="18">
        <v>355.1</v>
      </c>
      <c r="L3451" s="18">
        <v>303.41000000000003</v>
      </c>
      <c r="M3451" s="18"/>
      <c r="N3451" s="18"/>
    </row>
    <row r="3452" spans="1:14" ht="15" x14ac:dyDescent="0.25">
      <c r="A3452" t="str">
        <f t="shared" si="53"/>
        <v>VN163A3503</v>
      </c>
      <c r="B3452" s="17" t="s">
        <v>36</v>
      </c>
      <c r="C3452" s="16" t="s">
        <v>35</v>
      </c>
      <c r="D3452" t="s">
        <v>34</v>
      </c>
      <c r="E3452" s="16" t="s">
        <v>460</v>
      </c>
      <c r="F3452">
        <v>3</v>
      </c>
      <c r="G3452" s="20">
        <v>2.25</v>
      </c>
      <c r="H3452" s="21">
        <v>3</v>
      </c>
      <c r="I3452" s="19">
        <v>3.5833333333333335</v>
      </c>
      <c r="J3452" t="s">
        <v>582</v>
      </c>
      <c r="K3452" s="18">
        <v>355.1</v>
      </c>
      <c r="L3452" s="18">
        <v>303.41000000000003</v>
      </c>
      <c r="M3452" s="18"/>
      <c r="N3452" s="18"/>
    </row>
    <row r="3453" spans="1:14" ht="15" x14ac:dyDescent="0.25">
      <c r="A3453" t="str">
        <f t="shared" si="53"/>
        <v>VN163A3504</v>
      </c>
      <c r="B3453" s="17" t="s">
        <v>36</v>
      </c>
      <c r="C3453" s="16" t="s">
        <v>35</v>
      </c>
      <c r="D3453" t="s">
        <v>34</v>
      </c>
      <c r="E3453" s="16" t="s">
        <v>460</v>
      </c>
      <c r="F3453">
        <v>4</v>
      </c>
      <c r="G3453" s="20">
        <v>2</v>
      </c>
      <c r="H3453" s="21">
        <v>4</v>
      </c>
      <c r="I3453" s="19">
        <v>3.3333333333333335</v>
      </c>
      <c r="J3453" t="s">
        <v>582</v>
      </c>
      <c r="K3453" s="18">
        <v>355.1</v>
      </c>
      <c r="L3453" s="18">
        <v>303.41000000000003</v>
      </c>
      <c r="M3453" s="18"/>
      <c r="N3453" s="18"/>
    </row>
    <row r="3454" spans="1:14" ht="15" x14ac:dyDescent="0.25">
      <c r="A3454" t="str">
        <f t="shared" si="53"/>
        <v>VN163A3505</v>
      </c>
      <c r="B3454" s="17" t="s">
        <v>36</v>
      </c>
      <c r="C3454" s="16" t="s">
        <v>35</v>
      </c>
      <c r="D3454" t="s">
        <v>34</v>
      </c>
      <c r="E3454" s="16" t="s">
        <v>460</v>
      </c>
      <c r="F3454">
        <v>5</v>
      </c>
      <c r="G3454" s="20">
        <v>2</v>
      </c>
      <c r="H3454" s="21">
        <v>5</v>
      </c>
      <c r="I3454" s="19">
        <v>3.3333333333333335</v>
      </c>
      <c r="J3454" t="s">
        <v>582</v>
      </c>
      <c r="K3454" s="18">
        <v>355.1</v>
      </c>
      <c r="L3454" s="18">
        <v>303.41000000000003</v>
      </c>
      <c r="M3454" s="18"/>
      <c r="N3454" s="18"/>
    </row>
    <row r="3455" spans="1:14" ht="15" x14ac:dyDescent="0.25">
      <c r="A3455" t="str">
        <f t="shared" si="53"/>
        <v>VN163A3506</v>
      </c>
      <c r="B3455" s="17" t="s">
        <v>36</v>
      </c>
      <c r="C3455" s="16" t="s">
        <v>35</v>
      </c>
      <c r="D3455" t="s">
        <v>34</v>
      </c>
      <c r="E3455" s="16" t="s">
        <v>460</v>
      </c>
      <c r="F3455">
        <v>6</v>
      </c>
      <c r="G3455" s="20">
        <v>2</v>
      </c>
      <c r="H3455" s="21">
        <v>6</v>
      </c>
      <c r="I3455" s="19">
        <v>3.3333333333333335</v>
      </c>
      <c r="J3455" t="s">
        <v>582</v>
      </c>
      <c r="K3455" s="18">
        <v>355.1</v>
      </c>
      <c r="L3455" s="18">
        <v>303.41000000000003</v>
      </c>
      <c r="M3455" s="18"/>
      <c r="N3455" s="18"/>
    </row>
    <row r="3456" spans="1:14" ht="15" x14ac:dyDescent="0.25">
      <c r="A3456" t="str">
        <f t="shared" si="53"/>
        <v>VN163A3507</v>
      </c>
      <c r="B3456" s="17" t="s">
        <v>36</v>
      </c>
      <c r="C3456" s="16" t="s">
        <v>35</v>
      </c>
      <c r="D3456" t="s">
        <v>34</v>
      </c>
      <c r="E3456" s="16" t="s">
        <v>460</v>
      </c>
      <c r="F3456">
        <v>7</v>
      </c>
      <c r="G3456" s="20">
        <v>2</v>
      </c>
      <c r="H3456" s="21">
        <v>7</v>
      </c>
      <c r="I3456" s="19">
        <v>3.3333333333333335</v>
      </c>
      <c r="J3456" t="s">
        <v>582</v>
      </c>
      <c r="K3456" s="18">
        <v>355.1</v>
      </c>
      <c r="L3456" s="18">
        <v>303.41000000000003</v>
      </c>
      <c r="M3456" s="18"/>
      <c r="N3456" s="18"/>
    </row>
    <row r="3457" spans="1:14" ht="15" x14ac:dyDescent="0.25">
      <c r="A3457" t="str">
        <f t="shared" si="53"/>
        <v>VN167A3501</v>
      </c>
      <c r="B3457" s="17" t="s">
        <v>36</v>
      </c>
      <c r="C3457" s="16" t="s">
        <v>35</v>
      </c>
      <c r="D3457" t="s">
        <v>34</v>
      </c>
      <c r="E3457" s="16" t="s">
        <v>527</v>
      </c>
      <c r="F3457">
        <v>1</v>
      </c>
      <c r="G3457" s="20">
        <v>3</v>
      </c>
      <c r="H3457" s="21">
        <v>1</v>
      </c>
      <c r="I3457" s="19">
        <v>4.416666666666667</v>
      </c>
      <c r="J3457" t="s">
        <v>582</v>
      </c>
      <c r="K3457" s="18">
        <v>355.1</v>
      </c>
      <c r="L3457" s="18">
        <v>303.41000000000003</v>
      </c>
      <c r="M3457" s="18"/>
      <c r="N3457" s="18"/>
    </row>
    <row r="3458" spans="1:14" ht="15" x14ac:dyDescent="0.25">
      <c r="A3458" t="str">
        <f t="shared" si="53"/>
        <v>VN167A3502</v>
      </c>
      <c r="B3458" s="17" t="s">
        <v>36</v>
      </c>
      <c r="C3458" s="16" t="s">
        <v>35</v>
      </c>
      <c r="D3458" t="s">
        <v>34</v>
      </c>
      <c r="E3458" s="16" t="s">
        <v>527</v>
      </c>
      <c r="F3458">
        <v>2</v>
      </c>
      <c r="G3458" s="20">
        <v>3</v>
      </c>
      <c r="H3458" s="21">
        <v>2</v>
      </c>
      <c r="I3458" s="19">
        <v>4.416666666666667</v>
      </c>
      <c r="J3458" t="s">
        <v>582</v>
      </c>
      <c r="K3458" s="18">
        <v>355.1</v>
      </c>
      <c r="L3458" s="18">
        <v>303.41000000000003</v>
      </c>
      <c r="M3458" s="18"/>
      <c r="N3458" s="18"/>
    </row>
    <row r="3459" spans="1:14" ht="15" x14ac:dyDescent="0.25">
      <c r="A3459" t="str">
        <f t="shared" ref="A3459:A3522" si="54">E3459&amp;J3459&amp;F3459</f>
        <v>VN167A3503</v>
      </c>
      <c r="B3459" s="17" t="s">
        <v>36</v>
      </c>
      <c r="C3459" s="16" t="s">
        <v>35</v>
      </c>
      <c r="D3459" t="s">
        <v>34</v>
      </c>
      <c r="E3459" s="16" t="s">
        <v>527</v>
      </c>
      <c r="F3459">
        <v>3</v>
      </c>
      <c r="G3459" s="20">
        <v>3.5</v>
      </c>
      <c r="H3459" s="21">
        <v>3</v>
      </c>
      <c r="I3459" s="19">
        <v>4.916666666666667</v>
      </c>
      <c r="J3459" t="s">
        <v>582</v>
      </c>
      <c r="K3459" s="18">
        <v>355.1</v>
      </c>
      <c r="L3459" s="18">
        <v>303.41000000000003</v>
      </c>
      <c r="M3459" s="18"/>
      <c r="N3459" s="18"/>
    </row>
    <row r="3460" spans="1:14" ht="15" x14ac:dyDescent="0.25">
      <c r="A3460" t="str">
        <f t="shared" si="54"/>
        <v>VN167A3504</v>
      </c>
      <c r="B3460" s="17" t="s">
        <v>36</v>
      </c>
      <c r="C3460" s="16" t="s">
        <v>35</v>
      </c>
      <c r="D3460" t="s">
        <v>34</v>
      </c>
      <c r="E3460" s="16" t="s">
        <v>527</v>
      </c>
      <c r="F3460">
        <v>4</v>
      </c>
      <c r="G3460" s="20">
        <v>3.1666666666666665</v>
      </c>
      <c r="H3460" s="21">
        <v>4</v>
      </c>
      <c r="I3460" s="19">
        <v>4.583333333333333</v>
      </c>
      <c r="J3460" t="s">
        <v>582</v>
      </c>
      <c r="K3460" s="18">
        <v>355.1</v>
      </c>
      <c r="L3460" s="18">
        <v>303.41000000000003</v>
      </c>
      <c r="M3460" s="18"/>
      <c r="N3460" s="18"/>
    </row>
    <row r="3461" spans="1:14" ht="15" x14ac:dyDescent="0.25">
      <c r="A3461" t="str">
        <f t="shared" si="54"/>
        <v>VN167A3505</v>
      </c>
      <c r="B3461" s="17" t="s">
        <v>36</v>
      </c>
      <c r="C3461" s="16" t="s">
        <v>35</v>
      </c>
      <c r="D3461" t="s">
        <v>34</v>
      </c>
      <c r="E3461" s="16" t="s">
        <v>527</v>
      </c>
      <c r="F3461">
        <v>5</v>
      </c>
      <c r="G3461" s="20">
        <v>3.1666666666666665</v>
      </c>
      <c r="H3461" s="21">
        <v>5</v>
      </c>
      <c r="I3461" s="19">
        <v>4.583333333333333</v>
      </c>
      <c r="J3461" t="s">
        <v>582</v>
      </c>
      <c r="K3461" s="18">
        <v>355.1</v>
      </c>
      <c r="L3461" s="18">
        <v>303.41000000000003</v>
      </c>
      <c r="M3461" s="18"/>
      <c r="N3461" s="18"/>
    </row>
    <row r="3462" spans="1:14" ht="15" x14ac:dyDescent="0.25">
      <c r="A3462" t="str">
        <f t="shared" si="54"/>
        <v>VN167A3506</v>
      </c>
      <c r="B3462" s="17" t="s">
        <v>36</v>
      </c>
      <c r="C3462" s="16" t="s">
        <v>35</v>
      </c>
      <c r="D3462" t="s">
        <v>34</v>
      </c>
      <c r="E3462" s="16" t="s">
        <v>527</v>
      </c>
      <c r="F3462">
        <v>6</v>
      </c>
      <c r="G3462" s="20">
        <v>3</v>
      </c>
      <c r="H3462" s="21">
        <v>6</v>
      </c>
      <c r="I3462" s="19">
        <v>4.416666666666667</v>
      </c>
      <c r="J3462" t="s">
        <v>582</v>
      </c>
      <c r="K3462" s="18">
        <v>355.1</v>
      </c>
      <c r="L3462" s="18">
        <v>303.41000000000003</v>
      </c>
      <c r="M3462" s="18"/>
      <c r="N3462" s="18"/>
    </row>
    <row r="3463" spans="1:14" ht="15" x14ac:dyDescent="0.25">
      <c r="A3463" t="str">
        <f t="shared" si="54"/>
        <v>VN167A3507</v>
      </c>
      <c r="B3463" s="17" t="s">
        <v>36</v>
      </c>
      <c r="C3463" s="16" t="s">
        <v>35</v>
      </c>
      <c r="D3463" t="s">
        <v>34</v>
      </c>
      <c r="E3463" s="16" t="s">
        <v>527</v>
      </c>
      <c r="F3463">
        <v>7</v>
      </c>
      <c r="G3463" s="20">
        <v>3</v>
      </c>
      <c r="H3463" s="21">
        <v>7</v>
      </c>
      <c r="I3463" s="19">
        <v>4.416666666666667</v>
      </c>
      <c r="J3463" t="s">
        <v>582</v>
      </c>
      <c r="K3463" s="18">
        <v>355.1</v>
      </c>
      <c r="L3463" s="18">
        <v>303.41000000000003</v>
      </c>
      <c r="M3463" s="18"/>
      <c r="N3463" s="18"/>
    </row>
    <row r="3464" spans="1:14" ht="15" x14ac:dyDescent="0.25">
      <c r="A3464" t="str">
        <f t="shared" si="54"/>
        <v>VN169A3501</v>
      </c>
      <c r="B3464" s="17" t="s">
        <v>36</v>
      </c>
      <c r="C3464" s="16" t="s">
        <v>35</v>
      </c>
      <c r="D3464" t="s">
        <v>34</v>
      </c>
      <c r="E3464" s="16" t="s">
        <v>257</v>
      </c>
      <c r="F3464">
        <v>1</v>
      </c>
      <c r="G3464" s="20">
        <v>4</v>
      </c>
      <c r="H3464" s="21">
        <v>1</v>
      </c>
      <c r="I3464" s="19">
        <v>5.333333333333333</v>
      </c>
      <c r="J3464" t="s">
        <v>582</v>
      </c>
      <c r="K3464" s="18">
        <v>355.1</v>
      </c>
      <c r="L3464" s="18">
        <v>303.41000000000003</v>
      </c>
      <c r="M3464" s="18"/>
      <c r="N3464" s="18"/>
    </row>
    <row r="3465" spans="1:14" ht="15" x14ac:dyDescent="0.25">
      <c r="A3465" t="str">
        <f t="shared" si="54"/>
        <v>VN169A3502</v>
      </c>
      <c r="B3465" s="17" t="s">
        <v>36</v>
      </c>
      <c r="C3465" s="16" t="s">
        <v>35</v>
      </c>
      <c r="D3465" t="s">
        <v>34</v>
      </c>
      <c r="E3465" s="16" t="s">
        <v>257</v>
      </c>
      <c r="F3465">
        <v>2</v>
      </c>
      <c r="G3465" s="20">
        <v>4</v>
      </c>
      <c r="H3465" s="21">
        <v>2</v>
      </c>
      <c r="I3465" s="19">
        <v>5.333333333333333</v>
      </c>
      <c r="J3465" t="s">
        <v>582</v>
      </c>
      <c r="K3465" s="18">
        <v>355.1</v>
      </c>
      <c r="L3465" s="18">
        <v>303.41000000000003</v>
      </c>
      <c r="M3465" s="18"/>
      <c r="N3465" s="18"/>
    </row>
    <row r="3466" spans="1:14" ht="15" x14ac:dyDescent="0.25">
      <c r="A3466" t="str">
        <f t="shared" si="54"/>
        <v>VN169A3503</v>
      </c>
      <c r="B3466" s="17" t="s">
        <v>36</v>
      </c>
      <c r="C3466" s="16" t="s">
        <v>35</v>
      </c>
      <c r="D3466" t="s">
        <v>34</v>
      </c>
      <c r="E3466" s="16" t="s">
        <v>257</v>
      </c>
      <c r="F3466">
        <v>3</v>
      </c>
      <c r="G3466" s="20">
        <v>4</v>
      </c>
      <c r="H3466" s="21">
        <v>3</v>
      </c>
      <c r="I3466" s="19">
        <v>5.333333333333333</v>
      </c>
      <c r="J3466" t="s">
        <v>582</v>
      </c>
      <c r="K3466" s="18">
        <v>355.1</v>
      </c>
      <c r="L3466" s="18">
        <v>303.41000000000003</v>
      </c>
      <c r="M3466" s="18"/>
      <c r="N3466" s="18"/>
    </row>
    <row r="3467" spans="1:14" ht="15" x14ac:dyDescent="0.25">
      <c r="A3467" t="str">
        <f t="shared" si="54"/>
        <v>VN169A3504</v>
      </c>
      <c r="B3467" s="17" t="s">
        <v>36</v>
      </c>
      <c r="C3467" s="16" t="s">
        <v>35</v>
      </c>
      <c r="D3467" t="s">
        <v>34</v>
      </c>
      <c r="E3467" s="16" t="s">
        <v>257</v>
      </c>
      <c r="F3467">
        <v>4</v>
      </c>
      <c r="G3467" s="20">
        <v>4</v>
      </c>
      <c r="H3467" s="21">
        <v>4</v>
      </c>
      <c r="I3467" s="19">
        <v>5.333333333333333</v>
      </c>
      <c r="J3467" t="s">
        <v>582</v>
      </c>
      <c r="K3467" s="18">
        <v>355.1</v>
      </c>
      <c r="L3467" s="18">
        <v>303.41000000000003</v>
      </c>
      <c r="M3467" s="18"/>
      <c r="N3467" s="18"/>
    </row>
    <row r="3468" spans="1:14" ht="15" x14ac:dyDescent="0.25">
      <c r="A3468" t="str">
        <f t="shared" si="54"/>
        <v>VN169A3505</v>
      </c>
      <c r="B3468" s="17" t="s">
        <v>36</v>
      </c>
      <c r="C3468" s="16" t="s">
        <v>35</v>
      </c>
      <c r="D3468" t="s">
        <v>34</v>
      </c>
      <c r="E3468" s="16" t="s">
        <v>257</v>
      </c>
      <c r="F3468">
        <v>5</v>
      </c>
      <c r="G3468" s="20">
        <v>4</v>
      </c>
      <c r="H3468" s="21">
        <v>5</v>
      </c>
      <c r="I3468" s="19">
        <v>5.333333333333333</v>
      </c>
      <c r="J3468" t="s">
        <v>582</v>
      </c>
      <c r="K3468" s="18">
        <v>355.1</v>
      </c>
      <c r="L3468" s="18">
        <v>303.41000000000003</v>
      </c>
      <c r="M3468" s="18"/>
      <c r="N3468" s="18"/>
    </row>
    <row r="3469" spans="1:14" ht="15" x14ac:dyDescent="0.25">
      <c r="A3469" t="str">
        <f t="shared" si="54"/>
        <v>VN169A3506</v>
      </c>
      <c r="B3469" s="17" t="s">
        <v>36</v>
      </c>
      <c r="C3469" s="16" t="s">
        <v>35</v>
      </c>
      <c r="D3469" t="s">
        <v>34</v>
      </c>
      <c r="E3469" s="16" t="s">
        <v>257</v>
      </c>
      <c r="F3469">
        <v>6</v>
      </c>
      <c r="G3469" s="20">
        <v>4</v>
      </c>
      <c r="H3469" s="21">
        <v>6</v>
      </c>
      <c r="I3469" s="19">
        <v>5.333333333333333</v>
      </c>
      <c r="J3469" t="s">
        <v>582</v>
      </c>
      <c r="K3469" s="18">
        <v>355.1</v>
      </c>
      <c r="L3469" s="18">
        <v>303.41000000000003</v>
      </c>
      <c r="M3469" s="18"/>
      <c r="N3469" s="18"/>
    </row>
    <row r="3470" spans="1:14" ht="15" x14ac:dyDescent="0.25">
      <c r="A3470" t="str">
        <f t="shared" si="54"/>
        <v>VN169A3507</v>
      </c>
      <c r="B3470" s="17" t="s">
        <v>36</v>
      </c>
      <c r="C3470" s="16" t="s">
        <v>35</v>
      </c>
      <c r="D3470" t="s">
        <v>34</v>
      </c>
      <c r="E3470" s="16" t="s">
        <v>257</v>
      </c>
      <c r="F3470">
        <v>7</v>
      </c>
      <c r="G3470" s="20">
        <v>5</v>
      </c>
      <c r="H3470" s="21">
        <v>7</v>
      </c>
      <c r="I3470" s="19">
        <v>6.333333333333333</v>
      </c>
      <c r="J3470" t="s">
        <v>582</v>
      </c>
      <c r="K3470" s="18">
        <v>355.1</v>
      </c>
      <c r="L3470" s="18">
        <v>303.41000000000003</v>
      </c>
      <c r="M3470" s="18"/>
      <c r="N3470" s="18"/>
    </row>
    <row r="3471" spans="1:14" ht="15" x14ac:dyDescent="0.25">
      <c r="A3471" t="str">
        <f t="shared" si="54"/>
        <v>VN171A3501</v>
      </c>
      <c r="B3471" s="17" t="s">
        <v>36</v>
      </c>
      <c r="C3471" s="16" t="s">
        <v>35</v>
      </c>
      <c r="D3471" t="s">
        <v>34</v>
      </c>
      <c r="E3471" s="16" t="s">
        <v>318</v>
      </c>
      <c r="F3471">
        <v>1</v>
      </c>
      <c r="G3471" s="20">
        <v>5.25</v>
      </c>
      <c r="H3471" s="21">
        <v>1</v>
      </c>
      <c r="I3471" s="19">
        <v>6.666666666666667</v>
      </c>
      <c r="J3471" t="s">
        <v>582</v>
      </c>
      <c r="K3471" s="18">
        <v>355.1</v>
      </c>
      <c r="L3471" s="18">
        <v>303.41000000000003</v>
      </c>
      <c r="M3471" s="18"/>
      <c r="N3471" s="18"/>
    </row>
    <row r="3472" spans="1:14" ht="15" x14ac:dyDescent="0.25">
      <c r="A3472" t="str">
        <f t="shared" si="54"/>
        <v>VN171A3502</v>
      </c>
      <c r="B3472" s="17" t="s">
        <v>36</v>
      </c>
      <c r="C3472" s="16" t="s">
        <v>35</v>
      </c>
      <c r="D3472" t="s">
        <v>34</v>
      </c>
      <c r="E3472" s="16" t="s">
        <v>318</v>
      </c>
      <c r="F3472">
        <v>2</v>
      </c>
      <c r="G3472" s="20">
        <v>5</v>
      </c>
      <c r="H3472" s="21">
        <v>2</v>
      </c>
      <c r="I3472" s="19">
        <v>6.416666666666667</v>
      </c>
      <c r="J3472" t="s">
        <v>582</v>
      </c>
      <c r="K3472" s="18">
        <v>355.1</v>
      </c>
      <c r="L3472" s="18">
        <v>303.41000000000003</v>
      </c>
      <c r="M3472" s="18"/>
      <c r="N3472" s="18"/>
    </row>
    <row r="3473" spans="1:14" ht="15" x14ac:dyDescent="0.25">
      <c r="A3473" t="str">
        <f t="shared" si="54"/>
        <v>VN171A3503</v>
      </c>
      <c r="B3473" s="17" t="s">
        <v>36</v>
      </c>
      <c r="C3473" s="16" t="s">
        <v>35</v>
      </c>
      <c r="D3473" t="s">
        <v>34</v>
      </c>
      <c r="E3473" s="16" t="s">
        <v>318</v>
      </c>
      <c r="F3473">
        <v>3</v>
      </c>
      <c r="G3473" s="20">
        <v>5</v>
      </c>
      <c r="H3473" s="21">
        <v>3</v>
      </c>
      <c r="I3473" s="19">
        <v>6.416666666666667</v>
      </c>
      <c r="J3473" t="s">
        <v>582</v>
      </c>
      <c r="K3473" s="18">
        <v>355.1</v>
      </c>
      <c r="L3473" s="18">
        <v>303.41000000000003</v>
      </c>
      <c r="M3473" s="18"/>
      <c r="N3473" s="18"/>
    </row>
    <row r="3474" spans="1:14" ht="15" x14ac:dyDescent="0.25">
      <c r="A3474" t="str">
        <f t="shared" si="54"/>
        <v>VN171A3504</v>
      </c>
      <c r="B3474" s="17" t="s">
        <v>36</v>
      </c>
      <c r="C3474" s="16" t="s">
        <v>35</v>
      </c>
      <c r="D3474" t="s">
        <v>34</v>
      </c>
      <c r="E3474" s="16" t="s">
        <v>318</v>
      </c>
      <c r="F3474">
        <v>4</v>
      </c>
      <c r="G3474" s="20">
        <v>5</v>
      </c>
      <c r="H3474" s="21">
        <v>4</v>
      </c>
      <c r="I3474" s="19">
        <v>6.416666666666667</v>
      </c>
      <c r="J3474" t="s">
        <v>582</v>
      </c>
      <c r="K3474" s="18">
        <v>355.1</v>
      </c>
      <c r="L3474" s="18">
        <v>303.41000000000003</v>
      </c>
      <c r="M3474" s="18"/>
      <c r="N3474" s="18"/>
    </row>
    <row r="3475" spans="1:14" ht="15" x14ac:dyDescent="0.25">
      <c r="A3475" t="str">
        <f t="shared" si="54"/>
        <v>VN171A3505</v>
      </c>
      <c r="B3475" s="17" t="s">
        <v>36</v>
      </c>
      <c r="C3475" s="16" t="s">
        <v>35</v>
      </c>
      <c r="D3475" t="s">
        <v>34</v>
      </c>
      <c r="E3475" s="16" t="s">
        <v>318</v>
      </c>
      <c r="F3475">
        <v>5</v>
      </c>
      <c r="G3475" s="20">
        <v>5.333333333333333</v>
      </c>
      <c r="H3475" s="21">
        <v>5</v>
      </c>
      <c r="I3475" s="19">
        <v>6.75</v>
      </c>
      <c r="J3475" t="s">
        <v>582</v>
      </c>
      <c r="K3475" s="18">
        <v>355.1</v>
      </c>
      <c r="L3475" s="18">
        <v>303.41000000000003</v>
      </c>
      <c r="M3475" s="18"/>
      <c r="N3475" s="18"/>
    </row>
    <row r="3476" spans="1:14" ht="15" x14ac:dyDescent="0.25">
      <c r="A3476" t="str">
        <f t="shared" si="54"/>
        <v>VN171A3506</v>
      </c>
      <c r="B3476" s="17" t="s">
        <v>36</v>
      </c>
      <c r="C3476" s="16" t="s">
        <v>35</v>
      </c>
      <c r="D3476" t="s">
        <v>34</v>
      </c>
      <c r="E3476" s="16" t="s">
        <v>318</v>
      </c>
      <c r="F3476">
        <v>6</v>
      </c>
      <c r="G3476" s="20">
        <v>5</v>
      </c>
      <c r="H3476" s="21">
        <v>6</v>
      </c>
      <c r="I3476" s="19">
        <v>6.416666666666667</v>
      </c>
      <c r="J3476" t="s">
        <v>582</v>
      </c>
      <c r="K3476" s="18">
        <v>355.1</v>
      </c>
      <c r="L3476" s="18">
        <v>303.41000000000003</v>
      </c>
      <c r="M3476" s="18"/>
      <c r="N3476" s="18"/>
    </row>
    <row r="3477" spans="1:14" ht="15" x14ac:dyDescent="0.25">
      <c r="A3477" t="str">
        <f t="shared" si="54"/>
        <v>VN171A3507</v>
      </c>
      <c r="B3477" s="17" t="s">
        <v>36</v>
      </c>
      <c r="C3477" s="16" t="s">
        <v>35</v>
      </c>
      <c r="D3477" t="s">
        <v>34</v>
      </c>
      <c r="E3477" s="16" t="s">
        <v>318</v>
      </c>
      <c r="F3477">
        <v>7</v>
      </c>
      <c r="G3477" s="20">
        <v>5.25</v>
      </c>
      <c r="H3477" s="21">
        <v>7</v>
      </c>
      <c r="I3477" s="19">
        <v>6.666666666666667</v>
      </c>
      <c r="J3477" t="s">
        <v>582</v>
      </c>
      <c r="K3477" s="18">
        <v>355.1</v>
      </c>
      <c r="L3477" s="18">
        <v>303.41000000000003</v>
      </c>
      <c r="M3477" s="18"/>
      <c r="N3477" s="18"/>
    </row>
    <row r="3478" spans="1:14" ht="15" x14ac:dyDescent="0.25">
      <c r="A3478" t="str">
        <f t="shared" si="54"/>
        <v>VN173A3501</v>
      </c>
      <c r="B3478" s="17" t="s">
        <v>36</v>
      </c>
      <c r="C3478" s="16" t="s">
        <v>35</v>
      </c>
      <c r="D3478" t="s">
        <v>34</v>
      </c>
      <c r="E3478" s="16" t="s">
        <v>490</v>
      </c>
      <c r="F3478">
        <v>1</v>
      </c>
      <c r="G3478" s="20">
        <v>6</v>
      </c>
      <c r="H3478" s="21">
        <v>1</v>
      </c>
      <c r="I3478" s="19">
        <v>7.333333333333333</v>
      </c>
      <c r="J3478" t="s">
        <v>582</v>
      </c>
      <c r="K3478" s="18">
        <v>355.1</v>
      </c>
      <c r="L3478" s="18">
        <v>303.41000000000003</v>
      </c>
      <c r="M3478" s="18"/>
      <c r="N3478" s="18"/>
    </row>
    <row r="3479" spans="1:14" ht="15" x14ac:dyDescent="0.25">
      <c r="A3479" t="str">
        <f t="shared" si="54"/>
        <v>VN173A3502</v>
      </c>
      <c r="B3479" s="17" t="s">
        <v>36</v>
      </c>
      <c r="C3479" s="16" t="s">
        <v>35</v>
      </c>
      <c r="D3479" t="s">
        <v>34</v>
      </c>
      <c r="E3479" s="16" t="s">
        <v>490</v>
      </c>
      <c r="F3479">
        <v>2</v>
      </c>
      <c r="G3479" s="20">
        <v>6</v>
      </c>
      <c r="H3479" s="21">
        <v>2</v>
      </c>
      <c r="I3479" s="19">
        <v>7.333333333333333</v>
      </c>
      <c r="J3479" t="s">
        <v>582</v>
      </c>
      <c r="K3479" s="18">
        <v>355.1</v>
      </c>
      <c r="L3479" s="18">
        <v>303.41000000000003</v>
      </c>
      <c r="M3479" s="18"/>
      <c r="N3479" s="18"/>
    </row>
    <row r="3480" spans="1:14" ht="15" x14ac:dyDescent="0.25">
      <c r="A3480" t="str">
        <f t="shared" si="54"/>
        <v>VN173A3503</v>
      </c>
      <c r="B3480" s="17" t="s">
        <v>36</v>
      </c>
      <c r="C3480" s="16" t="s">
        <v>35</v>
      </c>
      <c r="D3480" t="s">
        <v>34</v>
      </c>
      <c r="E3480" s="16" t="s">
        <v>490</v>
      </c>
      <c r="F3480">
        <v>3</v>
      </c>
      <c r="G3480" s="20">
        <v>6</v>
      </c>
      <c r="H3480" s="21">
        <v>3</v>
      </c>
      <c r="I3480" s="19">
        <v>7.333333333333333</v>
      </c>
      <c r="J3480" t="s">
        <v>582</v>
      </c>
      <c r="K3480" s="18">
        <v>355.1</v>
      </c>
      <c r="L3480" s="18">
        <v>303.41000000000003</v>
      </c>
      <c r="M3480" s="18"/>
      <c r="N3480" s="18"/>
    </row>
    <row r="3481" spans="1:14" ht="15" x14ac:dyDescent="0.25">
      <c r="A3481" t="str">
        <f t="shared" si="54"/>
        <v>VN173A3504</v>
      </c>
      <c r="B3481" s="17" t="s">
        <v>36</v>
      </c>
      <c r="C3481" s="16" t="s">
        <v>35</v>
      </c>
      <c r="D3481" t="s">
        <v>34</v>
      </c>
      <c r="E3481" s="16" t="s">
        <v>490</v>
      </c>
      <c r="F3481">
        <v>4</v>
      </c>
      <c r="G3481" s="20">
        <v>6</v>
      </c>
      <c r="H3481" s="21">
        <v>4</v>
      </c>
      <c r="I3481" s="19">
        <v>7.333333333333333</v>
      </c>
      <c r="J3481" t="s">
        <v>582</v>
      </c>
      <c r="K3481" s="18">
        <v>355.1</v>
      </c>
      <c r="L3481" s="18">
        <v>303.41000000000003</v>
      </c>
      <c r="M3481" s="18"/>
      <c r="N3481" s="18"/>
    </row>
    <row r="3482" spans="1:14" ht="15" x14ac:dyDescent="0.25">
      <c r="A3482" t="str">
        <f t="shared" si="54"/>
        <v>VN173A3505</v>
      </c>
      <c r="B3482" s="17" t="s">
        <v>36</v>
      </c>
      <c r="C3482" s="16" t="s">
        <v>35</v>
      </c>
      <c r="D3482" t="s">
        <v>34</v>
      </c>
      <c r="E3482" s="16" t="s">
        <v>490</v>
      </c>
      <c r="F3482">
        <v>5</v>
      </c>
      <c r="G3482" s="20">
        <v>6</v>
      </c>
      <c r="H3482" s="21">
        <v>5</v>
      </c>
      <c r="I3482" s="19">
        <v>7.333333333333333</v>
      </c>
      <c r="J3482" t="s">
        <v>582</v>
      </c>
      <c r="K3482" s="18">
        <v>355.1</v>
      </c>
      <c r="L3482" s="18">
        <v>303.41000000000003</v>
      </c>
      <c r="M3482" s="18"/>
      <c r="N3482" s="18"/>
    </row>
    <row r="3483" spans="1:14" ht="15" x14ac:dyDescent="0.25">
      <c r="A3483" t="str">
        <f t="shared" si="54"/>
        <v>VN173A3506</v>
      </c>
      <c r="B3483" s="17" t="s">
        <v>36</v>
      </c>
      <c r="C3483" s="16" t="s">
        <v>35</v>
      </c>
      <c r="D3483" t="s">
        <v>34</v>
      </c>
      <c r="E3483" s="16" t="s">
        <v>490</v>
      </c>
      <c r="F3483">
        <v>6</v>
      </c>
      <c r="G3483" s="20">
        <v>6</v>
      </c>
      <c r="H3483" s="21">
        <v>6</v>
      </c>
      <c r="I3483" s="19">
        <v>7.333333333333333</v>
      </c>
      <c r="J3483" t="s">
        <v>582</v>
      </c>
      <c r="K3483" s="18">
        <v>355.1</v>
      </c>
      <c r="L3483" s="18">
        <v>303.41000000000003</v>
      </c>
      <c r="M3483" s="18"/>
      <c r="N3483" s="18"/>
    </row>
    <row r="3484" spans="1:14" ht="15" x14ac:dyDescent="0.25">
      <c r="A3484" t="str">
        <f t="shared" si="54"/>
        <v>VN173A3507</v>
      </c>
      <c r="B3484" s="17" t="s">
        <v>36</v>
      </c>
      <c r="C3484" s="16" t="s">
        <v>35</v>
      </c>
      <c r="D3484" t="s">
        <v>34</v>
      </c>
      <c r="E3484" s="16" t="s">
        <v>490</v>
      </c>
      <c r="F3484">
        <v>7</v>
      </c>
      <c r="G3484" s="20">
        <v>7.666666666666667</v>
      </c>
      <c r="H3484" s="21">
        <v>7</v>
      </c>
      <c r="I3484" s="19">
        <v>9</v>
      </c>
      <c r="J3484" t="s">
        <v>582</v>
      </c>
      <c r="K3484" s="18">
        <v>355.1</v>
      </c>
      <c r="L3484" s="18">
        <v>303.41000000000003</v>
      </c>
      <c r="M3484" s="18"/>
      <c r="N3484" s="18"/>
    </row>
    <row r="3485" spans="1:14" ht="15" x14ac:dyDescent="0.25">
      <c r="A3485" t="str">
        <f t="shared" si="54"/>
        <v>VN175A3501</v>
      </c>
      <c r="B3485" s="17" t="s">
        <v>36</v>
      </c>
      <c r="C3485" s="16" t="s">
        <v>35</v>
      </c>
      <c r="D3485" t="s">
        <v>34</v>
      </c>
      <c r="E3485" s="16" t="s">
        <v>215</v>
      </c>
      <c r="F3485">
        <v>1</v>
      </c>
      <c r="G3485" s="20">
        <v>7</v>
      </c>
      <c r="H3485" s="21">
        <v>1</v>
      </c>
      <c r="I3485" s="19">
        <v>8.3333333333333339</v>
      </c>
      <c r="J3485" t="s">
        <v>582</v>
      </c>
      <c r="K3485" s="18">
        <v>355.1</v>
      </c>
      <c r="L3485" s="18">
        <v>303.41000000000003</v>
      </c>
      <c r="M3485" s="18"/>
      <c r="N3485" s="18"/>
    </row>
    <row r="3486" spans="1:14" ht="15" x14ac:dyDescent="0.25">
      <c r="A3486" t="str">
        <f t="shared" si="54"/>
        <v>VN175A3502</v>
      </c>
      <c r="B3486" s="17" t="s">
        <v>36</v>
      </c>
      <c r="C3486" s="16" t="s">
        <v>35</v>
      </c>
      <c r="D3486" t="s">
        <v>34</v>
      </c>
      <c r="E3486" s="16" t="s">
        <v>215</v>
      </c>
      <c r="F3486">
        <v>2</v>
      </c>
      <c r="G3486" s="20">
        <v>7</v>
      </c>
      <c r="H3486" s="21">
        <v>2</v>
      </c>
      <c r="I3486" s="19">
        <v>8.3333333333333339</v>
      </c>
      <c r="J3486" t="s">
        <v>582</v>
      </c>
      <c r="K3486" s="18">
        <v>355.1</v>
      </c>
      <c r="L3486" s="18">
        <v>303.41000000000003</v>
      </c>
      <c r="M3486" s="18"/>
      <c r="N3486" s="18"/>
    </row>
    <row r="3487" spans="1:14" ht="15" x14ac:dyDescent="0.25">
      <c r="A3487" t="str">
        <f t="shared" si="54"/>
        <v>VN175A3503</v>
      </c>
      <c r="B3487" s="17" t="s">
        <v>36</v>
      </c>
      <c r="C3487" s="16" t="s">
        <v>35</v>
      </c>
      <c r="D3487" t="s">
        <v>34</v>
      </c>
      <c r="E3487" s="16" t="s">
        <v>215</v>
      </c>
      <c r="F3487">
        <v>3</v>
      </c>
      <c r="G3487" s="20">
        <v>7</v>
      </c>
      <c r="H3487" s="21">
        <v>3</v>
      </c>
      <c r="I3487" s="19">
        <v>8.3333333333333339</v>
      </c>
      <c r="J3487" t="s">
        <v>582</v>
      </c>
      <c r="K3487" s="18">
        <v>355.1</v>
      </c>
      <c r="L3487" s="18">
        <v>303.41000000000003</v>
      </c>
      <c r="M3487" s="18"/>
      <c r="N3487" s="18"/>
    </row>
    <row r="3488" spans="1:14" ht="15" x14ac:dyDescent="0.25">
      <c r="A3488" t="str">
        <f t="shared" si="54"/>
        <v>VN175A3504</v>
      </c>
      <c r="B3488" s="17" t="s">
        <v>36</v>
      </c>
      <c r="C3488" s="16" t="s">
        <v>35</v>
      </c>
      <c r="D3488" t="s">
        <v>34</v>
      </c>
      <c r="E3488" s="16" t="s">
        <v>215</v>
      </c>
      <c r="F3488">
        <v>4</v>
      </c>
      <c r="G3488" s="20">
        <v>7.083333333333333</v>
      </c>
      <c r="H3488" s="21">
        <v>4</v>
      </c>
      <c r="I3488" s="19">
        <v>8.4166666666666661</v>
      </c>
      <c r="J3488" t="s">
        <v>582</v>
      </c>
      <c r="K3488" s="18">
        <v>355.1</v>
      </c>
      <c r="L3488" s="18">
        <v>303.41000000000003</v>
      </c>
      <c r="M3488" s="18"/>
      <c r="N3488" s="18"/>
    </row>
    <row r="3489" spans="1:14" ht="15" x14ac:dyDescent="0.25">
      <c r="A3489" t="str">
        <f t="shared" si="54"/>
        <v>VN175A3505</v>
      </c>
      <c r="B3489" s="17" t="s">
        <v>36</v>
      </c>
      <c r="C3489" s="16" t="s">
        <v>35</v>
      </c>
      <c r="D3489" t="s">
        <v>34</v>
      </c>
      <c r="E3489" s="16" t="s">
        <v>215</v>
      </c>
      <c r="F3489">
        <v>5</v>
      </c>
      <c r="G3489" s="20">
        <v>8</v>
      </c>
      <c r="H3489" s="21">
        <v>5</v>
      </c>
      <c r="I3489" s="19">
        <v>9.3333333333333339</v>
      </c>
      <c r="J3489" t="s">
        <v>582</v>
      </c>
      <c r="K3489" s="18">
        <v>355.1</v>
      </c>
      <c r="L3489" s="18">
        <v>303.41000000000003</v>
      </c>
      <c r="M3489" s="18"/>
      <c r="N3489" s="18"/>
    </row>
    <row r="3490" spans="1:14" ht="15" x14ac:dyDescent="0.25">
      <c r="A3490" t="str">
        <f t="shared" si="54"/>
        <v>VN175A3506</v>
      </c>
      <c r="B3490" s="17" t="s">
        <v>36</v>
      </c>
      <c r="C3490" s="16" t="s">
        <v>35</v>
      </c>
      <c r="D3490" t="s">
        <v>34</v>
      </c>
      <c r="E3490" s="16" t="s">
        <v>215</v>
      </c>
      <c r="F3490">
        <v>6</v>
      </c>
      <c r="G3490" s="20">
        <v>7</v>
      </c>
      <c r="H3490" s="21">
        <v>6</v>
      </c>
      <c r="I3490" s="19">
        <v>8.3333333333333339</v>
      </c>
      <c r="J3490" t="s">
        <v>582</v>
      </c>
      <c r="K3490" s="18">
        <v>355.1</v>
      </c>
      <c r="L3490" s="18">
        <v>303.41000000000003</v>
      </c>
      <c r="M3490" s="18"/>
      <c r="N3490" s="18"/>
    </row>
    <row r="3491" spans="1:14" ht="15" x14ac:dyDescent="0.25">
      <c r="A3491" t="str">
        <f t="shared" si="54"/>
        <v>VN175A3507</v>
      </c>
      <c r="B3491" s="17" t="s">
        <v>36</v>
      </c>
      <c r="C3491" s="16" t="s">
        <v>35</v>
      </c>
      <c r="D3491" t="s">
        <v>34</v>
      </c>
      <c r="E3491" s="16" t="s">
        <v>215</v>
      </c>
      <c r="F3491">
        <v>7</v>
      </c>
      <c r="G3491" s="20">
        <v>7</v>
      </c>
      <c r="H3491" s="21">
        <v>7</v>
      </c>
      <c r="I3491" s="19">
        <v>8.3333333333333339</v>
      </c>
      <c r="J3491" t="s">
        <v>582</v>
      </c>
      <c r="K3491" s="18">
        <v>355.1</v>
      </c>
      <c r="L3491" s="18">
        <v>303.41000000000003</v>
      </c>
      <c r="M3491" s="18"/>
      <c r="N3491" s="18"/>
    </row>
    <row r="3492" spans="1:14" ht="15" x14ac:dyDescent="0.25">
      <c r="A3492" t="str">
        <f t="shared" si="54"/>
        <v>VN177A3501</v>
      </c>
      <c r="B3492" s="17" t="s">
        <v>36</v>
      </c>
      <c r="C3492" s="16" t="s">
        <v>35</v>
      </c>
      <c r="D3492" t="s">
        <v>34</v>
      </c>
      <c r="E3492" s="16" t="s">
        <v>371</v>
      </c>
      <c r="F3492">
        <v>1</v>
      </c>
      <c r="G3492" s="20">
        <v>8</v>
      </c>
      <c r="H3492" s="21">
        <v>1</v>
      </c>
      <c r="I3492" s="19">
        <v>9.3333333333333339</v>
      </c>
      <c r="J3492" t="s">
        <v>582</v>
      </c>
      <c r="K3492" s="18">
        <v>355.1</v>
      </c>
      <c r="L3492" s="18">
        <v>303.41000000000003</v>
      </c>
      <c r="M3492" s="18"/>
      <c r="N3492" s="18"/>
    </row>
    <row r="3493" spans="1:14" ht="15" x14ac:dyDescent="0.25">
      <c r="A3493" t="str">
        <f t="shared" si="54"/>
        <v>VN177A3502</v>
      </c>
      <c r="B3493" s="17" t="s">
        <v>36</v>
      </c>
      <c r="C3493" s="16" t="s">
        <v>35</v>
      </c>
      <c r="D3493" t="s">
        <v>34</v>
      </c>
      <c r="E3493" s="16" t="s">
        <v>371</v>
      </c>
      <c r="F3493">
        <v>2</v>
      </c>
      <c r="G3493" s="20">
        <v>8</v>
      </c>
      <c r="H3493" s="21">
        <v>2</v>
      </c>
      <c r="I3493" s="19">
        <v>9.3333333333333339</v>
      </c>
      <c r="J3493" t="s">
        <v>582</v>
      </c>
      <c r="K3493" s="18">
        <v>355.1</v>
      </c>
      <c r="L3493" s="18">
        <v>303.41000000000003</v>
      </c>
      <c r="M3493" s="18"/>
      <c r="N3493" s="18"/>
    </row>
    <row r="3494" spans="1:14" ht="15" x14ac:dyDescent="0.25">
      <c r="A3494" t="str">
        <f t="shared" si="54"/>
        <v>VN177A3503</v>
      </c>
      <c r="B3494" s="17" t="s">
        <v>36</v>
      </c>
      <c r="C3494" s="16" t="s">
        <v>35</v>
      </c>
      <c r="D3494" t="s">
        <v>34</v>
      </c>
      <c r="E3494" s="16" t="s">
        <v>371</v>
      </c>
      <c r="F3494">
        <v>3</v>
      </c>
      <c r="G3494" s="20">
        <v>8</v>
      </c>
      <c r="H3494" s="21">
        <v>3</v>
      </c>
      <c r="I3494" s="19">
        <v>9.3333333333333339</v>
      </c>
      <c r="J3494" t="s">
        <v>582</v>
      </c>
      <c r="K3494" s="18">
        <v>355.1</v>
      </c>
      <c r="L3494" s="18">
        <v>303.41000000000003</v>
      </c>
      <c r="M3494" s="18"/>
      <c r="N3494" s="18"/>
    </row>
    <row r="3495" spans="1:14" ht="15" x14ac:dyDescent="0.25">
      <c r="A3495" t="str">
        <f t="shared" si="54"/>
        <v>VN177A3504</v>
      </c>
      <c r="B3495" s="17" t="s">
        <v>36</v>
      </c>
      <c r="C3495" s="16" t="s">
        <v>35</v>
      </c>
      <c r="D3495" t="s">
        <v>34</v>
      </c>
      <c r="E3495" s="16" t="s">
        <v>371</v>
      </c>
      <c r="F3495">
        <v>4</v>
      </c>
      <c r="G3495" s="20">
        <v>8.6666666666666661</v>
      </c>
      <c r="H3495" s="21">
        <v>4</v>
      </c>
      <c r="I3495" s="19">
        <v>10</v>
      </c>
      <c r="J3495" t="s">
        <v>582</v>
      </c>
      <c r="K3495" s="18">
        <v>355.1</v>
      </c>
      <c r="L3495" s="18">
        <v>303.41000000000003</v>
      </c>
      <c r="M3495" s="18"/>
      <c r="N3495" s="18"/>
    </row>
    <row r="3496" spans="1:14" ht="15" x14ac:dyDescent="0.25">
      <c r="A3496" t="str">
        <f t="shared" si="54"/>
        <v>VN177A3505</v>
      </c>
      <c r="B3496" s="17" t="s">
        <v>36</v>
      </c>
      <c r="C3496" s="16" t="s">
        <v>35</v>
      </c>
      <c r="D3496" t="s">
        <v>34</v>
      </c>
      <c r="E3496" s="16" t="s">
        <v>371</v>
      </c>
      <c r="F3496">
        <v>5</v>
      </c>
      <c r="G3496" s="20">
        <v>8.3333333333333339</v>
      </c>
      <c r="H3496" s="21">
        <v>5</v>
      </c>
      <c r="I3496" s="19">
        <v>9.6666666666666661</v>
      </c>
      <c r="J3496" t="s">
        <v>582</v>
      </c>
      <c r="K3496" s="18">
        <v>355.1</v>
      </c>
      <c r="L3496" s="18">
        <v>303.41000000000003</v>
      </c>
      <c r="M3496" s="18"/>
      <c r="N3496" s="18"/>
    </row>
    <row r="3497" spans="1:14" ht="15" x14ac:dyDescent="0.25">
      <c r="A3497" t="str">
        <f t="shared" si="54"/>
        <v>VN177A3506</v>
      </c>
      <c r="B3497" s="17" t="s">
        <v>36</v>
      </c>
      <c r="C3497" s="16" t="s">
        <v>35</v>
      </c>
      <c r="D3497" t="s">
        <v>34</v>
      </c>
      <c r="E3497" s="16" t="s">
        <v>371</v>
      </c>
      <c r="F3497">
        <v>6</v>
      </c>
      <c r="G3497" s="20">
        <v>8</v>
      </c>
      <c r="H3497" s="21">
        <v>6</v>
      </c>
      <c r="I3497" s="19">
        <v>9.3333333333333339</v>
      </c>
      <c r="J3497" t="s">
        <v>582</v>
      </c>
      <c r="K3497" s="18">
        <v>355.1</v>
      </c>
      <c r="L3497" s="18">
        <v>303.41000000000003</v>
      </c>
      <c r="M3497" s="18"/>
      <c r="N3497" s="18"/>
    </row>
    <row r="3498" spans="1:14" ht="15" x14ac:dyDescent="0.25">
      <c r="A3498" t="str">
        <f t="shared" si="54"/>
        <v>VN177A3507</v>
      </c>
      <c r="B3498" s="17" t="s">
        <v>36</v>
      </c>
      <c r="C3498" s="16" t="s">
        <v>35</v>
      </c>
      <c r="D3498" t="s">
        <v>34</v>
      </c>
      <c r="E3498" s="16" t="s">
        <v>371</v>
      </c>
      <c r="F3498">
        <v>7</v>
      </c>
      <c r="G3498" s="20">
        <v>8</v>
      </c>
      <c r="H3498" s="21">
        <v>7</v>
      </c>
      <c r="I3498" s="19">
        <v>9.3333333333333339</v>
      </c>
      <c r="J3498" t="s">
        <v>582</v>
      </c>
      <c r="K3498" s="18">
        <v>355.1</v>
      </c>
      <c r="L3498" s="18">
        <v>303.41000000000003</v>
      </c>
      <c r="M3498" s="18"/>
      <c r="N3498" s="18"/>
    </row>
    <row r="3499" spans="1:14" ht="15" x14ac:dyDescent="0.25">
      <c r="A3499" t="str">
        <f t="shared" si="54"/>
        <v>VN181A3501</v>
      </c>
      <c r="B3499" s="17" t="s">
        <v>36</v>
      </c>
      <c r="C3499" s="16" t="s">
        <v>35</v>
      </c>
      <c r="D3499" t="s">
        <v>34</v>
      </c>
      <c r="E3499" s="16" t="s">
        <v>139</v>
      </c>
      <c r="F3499">
        <v>1</v>
      </c>
      <c r="G3499" s="20">
        <v>9.1666666666666661</v>
      </c>
      <c r="H3499" s="21">
        <v>1</v>
      </c>
      <c r="I3499" s="19">
        <v>10.5</v>
      </c>
      <c r="J3499" t="s">
        <v>582</v>
      </c>
      <c r="K3499" s="18">
        <v>355.1</v>
      </c>
      <c r="L3499" s="18">
        <v>303.41000000000003</v>
      </c>
      <c r="M3499" s="18"/>
      <c r="N3499" s="18"/>
    </row>
    <row r="3500" spans="1:14" ht="15" x14ac:dyDescent="0.25">
      <c r="A3500" t="str">
        <f t="shared" si="54"/>
        <v>VN181A3502</v>
      </c>
      <c r="B3500" s="17" t="s">
        <v>36</v>
      </c>
      <c r="C3500" s="16" t="s">
        <v>35</v>
      </c>
      <c r="D3500" t="s">
        <v>34</v>
      </c>
      <c r="E3500" s="16" t="s">
        <v>139</v>
      </c>
      <c r="F3500">
        <v>2</v>
      </c>
      <c r="G3500" s="20">
        <v>9.4166666666666661</v>
      </c>
      <c r="H3500" s="21">
        <v>2</v>
      </c>
      <c r="I3500" s="19">
        <v>10.75</v>
      </c>
      <c r="J3500" t="s">
        <v>582</v>
      </c>
      <c r="K3500" s="18">
        <v>355.1</v>
      </c>
      <c r="L3500" s="18">
        <v>303.41000000000003</v>
      </c>
      <c r="M3500" s="18"/>
      <c r="N3500" s="18"/>
    </row>
    <row r="3501" spans="1:14" ht="15" x14ac:dyDescent="0.25">
      <c r="A3501" t="str">
        <f t="shared" si="54"/>
        <v>VN181A3503</v>
      </c>
      <c r="B3501" s="17" t="s">
        <v>36</v>
      </c>
      <c r="C3501" s="16" t="s">
        <v>35</v>
      </c>
      <c r="D3501" t="s">
        <v>34</v>
      </c>
      <c r="E3501" s="16" t="s">
        <v>139</v>
      </c>
      <c r="F3501">
        <v>3</v>
      </c>
      <c r="G3501" s="20">
        <v>9</v>
      </c>
      <c r="H3501" s="21">
        <v>3</v>
      </c>
      <c r="I3501" s="19">
        <v>10.333333333333334</v>
      </c>
      <c r="J3501" t="s">
        <v>582</v>
      </c>
      <c r="K3501" s="18">
        <v>355.1</v>
      </c>
      <c r="L3501" s="18">
        <v>303.41000000000003</v>
      </c>
      <c r="M3501" s="18"/>
      <c r="N3501" s="18"/>
    </row>
    <row r="3502" spans="1:14" ht="15" x14ac:dyDescent="0.25">
      <c r="A3502" t="str">
        <f t="shared" si="54"/>
        <v>VN181A3504</v>
      </c>
      <c r="B3502" s="17" t="s">
        <v>36</v>
      </c>
      <c r="C3502" s="16" t="s">
        <v>35</v>
      </c>
      <c r="D3502" t="s">
        <v>34</v>
      </c>
      <c r="E3502" s="16" t="s">
        <v>139</v>
      </c>
      <c r="F3502">
        <v>4</v>
      </c>
      <c r="G3502" s="20">
        <v>9</v>
      </c>
      <c r="H3502" s="21">
        <v>4</v>
      </c>
      <c r="I3502" s="19">
        <v>10.333333333333334</v>
      </c>
      <c r="J3502" t="s">
        <v>582</v>
      </c>
      <c r="K3502" s="18">
        <v>355.1</v>
      </c>
      <c r="L3502" s="18">
        <v>303.41000000000003</v>
      </c>
      <c r="M3502" s="18"/>
      <c r="N3502" s="18"/>
    </row>
    <row r="3503" spans="1:14" ht="15" x14ac:dyDescent="0.25">
      <c r="A3503" t="str">
        <f t="shared" si="54"/>
        <v>VN181A3505</v>
      </c>
      <c r="B3503" s="17" t="s">
        <v>36</v>
      </c>
      <c r="C3503" s="16" t="s">
        <v>35</v>
      </c>
      <c r="D3503" t="s">
        <v>34</v>
      </c>
      <c r="E3503" s="16" t="s">
        <v>139</v>
      </c>
      <c r="F3503">
        <v>5</v>
      </c>
      <c r="G3503" s="20">
        <v>9</v>
      </c>
      <c r="H3503" s="21">
        <v>5</v>
      </c>
      <c r="I3503" s="19">
        <v>10.333333333333334</v>
      </c>
      <c r="J3503" t="s">
        <v>582</v>
      </c>
      <c r="K3503" s="18">
        <v>355.1</v>
      </c>
      <c r="L3503" s="18">
        <v>303.41000000000003</v>
      </c>
      <c r="M3503" s="18"/>
      <c r="N3503" s="18"/>
    </row>
    <row r="3504" spans="1:14" ht="15" x14ac:dyDescent="0.25">
      <c r="A3504" t="str">
        <f t="shared" si="54"/>
        <v>VN181A3506</v>
      </c>
      <c r="B3504" s="17" t="s">
        <v>36</v>
      </c>
      <c r="C3504" s="16" t="s">
        <v>35</v>
      </c>
      <c r="D3504" t="s">
        <v>34</v>
      </c>
      <c r="E3504" s="16" t="s">
        <v>139</v>
      </c>
      <c r="F3504">
        <v>6</v>
      </c>
      <c r="G3504" s="20">
        <v>9</v>
      </c>
      <c r="H3504" s="21">
        <v>6</v>
      </c>
      <c r="I3504" s="19">
        <v>10.333333333333334</v>
      </c>
      <c r="J3504" t="s">
        <v>582</v>
      </c>
      <c r="K3504" s="18">
        <v>355.1</v>
      </c>
      <c r="L3504" s="18">
        <v>303.41000000000003</v>
      </c>
      <c r="M3504" s="18"/>
      <c r="N3504" s="18"/>
    </row>
    <row r="3505" spans="1:14" ht="15" x14ac:dyDescent="0.25">
      <c r="A3505" t="str">
        <f t="shared" si="54"/>
        <v>VN181A3507</v>
      </c>
      <c r="B3505" s="17" t="s">
        <v>36</v>
      </c>
      <c r="C3505" s="16" t="s">
        <v>35</v>
      </c>
      <c r="D3505" t="s">
        <v>34</v>
      </c>
      <c r="E3505" s="16" t="s">
        <v>139</v>
      </c>
      <c r="F3505">
        <v>7</v>
      </c>
      <c r="G3505" s="20">
        <v>9</v>
      </c>
      <c r="H3505" s="21">
        <v>7</v>
      </c>
      <c r="I3505" s="19">
        <v>10.333333333333334</v>
      </c>
      <c r="J3505" t="s">
        <v>582</v>
      </c>
      <c r="K3505" s="18">
        <v>355.1</v>
      </c>
      <c r="L3505" s="18">
        <v>303.41000000000003</v>
      </c>
      <c r="M3505" s="18"/>
      <c r="N3505" s="18"/>
    </row>
    <row r="3506" spans="1:14" ht="15" x14ac:dyDescent="0.25">
      <c r="A3506" t="str">
        <f t="shared" si="54"/>
        <v>VN183A3501</v>
      </c>
      <c r="B3506" s="17" t="s">
        <v>36</v>
      </c>
      <c r="C3506" s="16" t="s">
        <v>35</v>
      </c>
      <c r="D3506" t="s">
        <v>34</v>
      </c>
      <c r="E3506" s="16" t="s">
        <v>410</v>
      </c>
      <c r="F3506">
        <v>1</v>
      </c>
      <c r="G3506" s="20">
        <v>10</v>
      </c>
      <c r="H3506" s="21">
        <v>1</v>
      </c>
      <c r="I3506" s="19">
        <v>11.333333333333334</v>
      </c>
      <c r="J3506" t="s">
        <v>582</v>
      </c>
      <c r="K3506" s="18">
        <v>355.1</v>
      </c>
      <c r="L3506" s="18">
        <v>303.41000000000003</v>
      </c>
      <c r="M3506" s="18"/>
      <c r="N3506" s="18"/>
    </row>
    <row r="3507" spans="1:14" ht="15" x14ac:dyDescent="0.25">
      <c r="A3507" t="str">
        <f t="shared" si="54"/>
        <v>VN183A3502</v>
      </c>
      <c r="B3507" s="17" t="s">
        <v>36</v>
      </c>
      <c r="C3507" s="16" t="s">
        <v>35</v>
      </c>
      <c r="D3507" t="s">
        <v>34</v>
      </c>
      <c r="E3507" s="16" t="s">
        <v>410</v>
      </c>
      <c r="F3507">
        <v>2</v>
      </c>
      <c r="G3507" s="20">
        <v>10</v>
      </c>
      <c r="H3507" s="21">
        <v>2</v>
      </c>
      <c r="I3507" s="19">
        <v>11.333333333333334</v>
      </c>
      <c r="J3507" t="s">
        <v>582</v>
      </c>
      <c r="K3507" s="18">
        <v>355.1</v>
      </c>
      <c r="L3507" s="18">
        <v>303.41000000000003</v>
      </c>
      <c r="M3507" s="18"/>
      <c r="N3507" s="18"/>
    </row>
    <row r="3508" spans="1:14" ht="15" x14ac:dyDescent="0.25">
      <c r="A3508" t="str">
        <f t="shared" si="54"/>
        <v>VN183A3503</v>
      </c>
      <c r="B3508" s="17" t="s">
        <v>36</v>
      </c>
      <c r="C3508" s="16" t="s">
        <v>35</v>
      </c>
      <c r="D3508" t="s">
        <v>34</v>
      </c>
      <c r="E3508" s="16" t="s">
        <v>410</v>
      </c>
      <c r="F3508">
        <v>3</v>
      </c>
      <c r="G3508" s="20">
        <v>10</v>
      </c>
      <c r="H3508" s="21">
        <v>3</v>
      </c>
      <c r="I3508" s="19">
        <v>11.333333333333334</v>
      </c>
      <c r="J3508" t="s">
        <v>582</v>
      </c>
      <c r="K3508" s="18">
        <v>355.1</v>
      </c>
      <c r="L3508" s="18">
        <v>303.41000000000003</v>
      </c>
      <c r="M3508" s="18"/>
      <c r="N3508" s="18"/>
    </row>
    <row r="3509" spans="1:14" ht="15" x14ac:dyDescent="0.25">
      <c r="A3509" t="str">
        <f t="shared" si="54"/>
        <v>VN183A3504</v>
      </c>
      <c r="B3509" s="17" t="s">
        <v>36</v>
      </c>
      <c r="C3509" s="16" t="s">
        <v>35</v>
      </c>
      <c r="D3509" t="s">
        <v>34</v>
      </c>
      <c r="E3509" s="16" t="s">
        <v>410</v>
      </c>
      <c r="F3509">
        <v>4</v>
      </c>
      <c r="G3509" s="20">
        <v>10</v>
      </c>
      <c r="H3509" s="21">
        <v>4</v>
      </c>
      <c r="I3509" s="19">
        <v>11.333333333333334</v>
      </c>
      <c r="J3509" t="s">
        <v>582</v>
      </c>
      <c r="K3509" s="18">
        <v>355.1</v>
      </c>
      <c r="L3509" s="18">
        <v>303.41000000000003</v>
      </c>
      <c r="M3509" s="18"/>
      <c r="N3509" s="18"/>
    </row>
    <row r="3510" spans="1:14" ht="15" x14ac:dyDescent="0.25">
      <c r="A3510" t="str">
        <f t="shared" si="54"/>
        <v>VN183A3505</v>
      </c>
      <c r="B3510" s="17" t="s">
        <v>36</v>
      </c>
      <c r="C3510" s="16" t="s">
        <v>35</v>
      </c>
      <c r="D3510" t="s">
        <v>34</v>
      </c>
      <c r="E3510" s="16" t="s">
        <v>410</v>
      </c>
      <c r="F3510">
        <v>5</v>
      </c>
      <c r="G3510" s="20">
        <v>10.833333333333334</v>
      </c>
      <c r="H3510" s="21">
        <v>5</v>
      </c>
      <c r="I3510" s="19">
        <v>12.166666666666666</v>
      </c>
      <c r="J3510" t="s">
        <v>582</v>
      </c>
      <c r="K3510" s="18">
        <v>355.1</v>
      </c>
      <c r="L3510" s="18">
        <v>303.41000000000003</v>
      </c>
      <c r="M3510" s="18"/>
      <c r="N3510" s="18"/>
    </row>
    <row r="3511" spans="1:14" ht="15" x14ac:dyDescent="0.25">
      <c r="A3511" t="str">
        <f t="shared" si="54"/>
        <v>VN183A3506</v>
      </c>
      <c r="B3511" s="17" t="s">
        <v>36</v>
      </c>
      <c r="C3511" s="16" t="s">
        <v>35</v>
      </c>
      <c r="D3511" t="s">
        <v>34</v>
      </c>
      <c r="E3511" s="16" t="s">
        <v>410</v>
      </c>
      <c r="F3511">
        <v>6</v>
      </c>
      <c r="G3511" s="20">
        <v>10</v>
      </c>
      <c r="H3511" s="21">
        <v>6</v>
      </c>
      <c r="I3511" s="19">
        <v>11.333333333333334</v>
      </c>
      <c r="J3511" t="s">
        <v>582</v>
      </c>
      <c r="K3511" s="18">
        <v>355.1</v>
      </c>
      <c r="L3511" s="18">
        <v>303.41000000000003</v>
      </c>
      <c r="M3511" s="18"/>
      <c r="N3511" s="18"/>
    </row>
    <row r="3512" spans="1:14" ht="15" x14ac:dyDescent="0.25">
      <c r="A3512" t="str">
        <f t="shared" si="54"/>
        <v>VN183A3507</v>
      </c>
      <c r="B3512" s="17" t="s">
        <v>36</v>
      </c>
      <c r="C3512" s="16" t="s">
        <v>35</v>
      </c>
      <c r="D3512" t="s">
        <v>34</v>
      </c>
      <c r="E3512" s="16" t="s">
        <v>410</v>
      </c>
      <c r="F3512">
        <v>7</v>
      </c>
      <c r="G3512" s="20">
        <v>10</v>
      </c>
      <c r="H3512" s="21">
        <v>7</v>
      </c>
      <c r="I3512" s="19">
        <v>11.333333333333334</v>
      </c>
      <c r="J3512" t="s">
        <v>582</v>
      </c>
      <c r="K3512" s="18">
        <v>355.1</v>
      </c>
      <c r="L3512" s="18">
        <v>303.41000000000003</v>
      </c>
      <c r="M3512" s="18"/>
      <c r="N3512" s="18"/>
    </row>
    <row r="3513" spans="1:14" ht="15" x14ac:dyDescent="0.25">
      <c r="A3513" t="str">
        <f t="shared" si="54"/>
        <v>VN185A3501</v>
      </c>
      <c r="B3513" s="17" t="s">
        <v>36</v>
      </c>
      <c r="C3513" s="16" t="s">
        <v>35</v>
      </c>
      <c r="D3513" t="s">
        <v>34</v>
      </c>
      <c r="E3513" s="16" t="s">
        <v>479</v>
      </c>
      <c r="F3513">
        <v>1</v>
      </c>
      <c r="G3513" s="20">
        <v>11</v>
      </c>
      <c r="H3513" s="21">
        <v>1</v>
      </c>
      <c r="I3513" s="19">
        <v>12.333333333333334</v>
      </c>
      <c r="J3513" t="s">
        <v>582</v>
      </c>
      <c r="K3513" s="18">
        <v>355.1</v>
      </c>
      <c r="L3513" s="18">
        <v>303.41000000000003</v>
      </c>
      <c r="M3513" s="18"/>
      <c r="N3513" s="18"/>
    </row>
    <row r="3514" spans="1:14" ht="15" x14ac:dyDescent="0.25">
      <c r="A3514" t="str">
        <f t="shared" si="54"/>
        <v>VN185A3502</v>
      </c>
      <c r="B3514" s="17" t="s">
        <v>36</v>
      </c>
      <c r="C3514" s="16" t="s">
        <v>35</v>
      </c>
      <c r="D3514" t="s">
        <v>34</v>
      </c>
      <c r="E3514" s="16" t="s">
        <v>479</v>
      </c>
      <c r="F3514">
        <v>2</v>
      </c>
      <c r="G3514" s="20">
        <v>11</v>
      </c>
      <c r="H3514" s="21">
        <v>2</v>
      </c>
      <c r="I3514" s="19">
        <v>12.333333333333334</v>
      </c>
      <c r="J3514" t="s">
        <v>582</v>
      </c>
      <c r="K3514" s="18">
        <v>355.1</v>
      </c>
      <c r="L3514" s="18">
        <v>303.41000000000003</v>
      </c>
      <c r="M3514" s="18"/>
      <c r="N3514" s="18"/>
    </row>
    <row r="3515" spans="1:14" ht="15" x14ac:dyDescent="0.25">
      <c r="A3515" t="str">
        <f t="shared" si="54"/>
        <v>VN185A3503</v>
      </c>
      <c r="B3515" s="17" t="s">
        <v>36</v>
      </c>
      <c r="C3515" s="16" t="s">
        <v>35</v>
      </c>
      <c r="D3515" t="s">
        <v>34</v>
      </c>
      <c r="E3515" s="16" t="s">
        <v>479</v>
      </c>
      <c r="F3515">
        <v>3</v>
      </c>
      <c r="G3515" s="20">
        <v>11.25</v>
      </c>
      <c r="H3515" s="21">
        <v>3</v>
      </c>
      <c r="I3515" s="19">
        <v>12.583333333333334</v>
      </c>
      <c r="J3515" t="s">
        <v>582</v>
      </c>
      <c r="K3515" s="18">
        <v>355.1</v>
      </c>
      <c r="L3515" s="18">
        <v>303.41000000000003</v>
      </c>
      <c r="M3515" s="18"/>
      <c r="N3515" s="18"/>
    </row>
    <row r="3516" spans="1:14" ht="15" x14ac:dyDescent="0.25">
      <c r="A3516" t="str">
        <f t="shared" si="54"/>
        <v>VN185A3504</v>
      </c>
      <c r="B3516" s="17" t="s">
        <v>36</v>
      </c>
      <c r="C3516" s="16" t="s">
        <v>35</v>
      </c>
      <c r="D3516" t="s">
        <v>34</v>
      </c>
      <c r="E3516" s="16" t="s">
        <v>479</v>
      </c>
      <c r="F3516">
        <v>4</v>
      </c>
      <c r="G3516" s="20">
        <v>12</v>
      </c>
      <c r="H3516" s="21">
        <v>4</v>
      </c>
      <c r="I3516" s="19">
        <v>13.333333333333334</v>
      </c>
      <c r="J3516" t="s">
        <v>582</v>
      </c>
      <c r="K3516" s="18">
        <v>355.1</v>
      </c>
      <c r="L3516" s="18">
        <v>303.41000000000003</v>
      </c>
      <c r="M3516" s="18"/>
      <c r="N3516" s="18"/>
    </row>
    <row r="3517" spans="1:14" ht="15" x14ac:dyDescent="0.25">
      <c r="A3517" t="str">
        <f t="shared" si="54"/>
        <v>VN185A3505</v>
      </c>
      <c r="B3517" s="17" t="s">
        <v>36</v>
      </c>
      <c r="C3517" s="16" t="s">
        <v>35</v>
      </c>
      <c r="D3517" t="s">
        <v>34</v>
      </c>
      <c r="E3517" s="16" t="s">
        <v>479</v>
      </c>
      <c r="F3517">
        <v>5</v>
      </c>
      <c r="G3517" s="20">
        <v>11.166666666666666</v>
      </c>
      <c r="H3517" s="21">
        <v>5</v>
      </c>
      <c r="I3517" s="19">
        <v>12.5</v>
      </c>
      <c r="J3517" t="s">
        <v>582</v>
      </c>
      <c r="K3517" s="18">
        <v>355.1</v>
      </c>
      <c r="L3517" s="18">
        <v>303.41000000000003</v>
      </c>
      <c r="M3517" s="18"/>
      <c r="N3517" s="18"/>
    </row>
    <row r="3518" spans="1:14" ht="15" x14ac:dyDescent="0.25">
      <c r="A3518" t="str">
        <f t="shared" si="54"/>
        <v>VN185A3506</v>
      </c>
      <c r="B3518" s="17" t="s">
        <v>36</v>
      </c>
      <c r="C3518" s="16" t="s">
        <v>35</v>
      </c>
      <c r="D3518" t="s">
        <v>34</v>
      </c>
      <c r="E3518" s="16" t="s">
        <v>479</v>
      </c>
      <c r="F3518">
        <v>6</v>
      </c>
      <c r="G3518" s="20">
        <v>11.833333333333334</v>
      </c>
      <c r="H3518" s="21">
        <v>6</v>
      </c>
      <c r="I3518" s="19">
        <v>13.166666666666666</v>
      </c>
      <c r="J3518" t="s">
        <v>582</v>
      </c>
      <c r="K3518" s="18">
        <v>355.1</v>
      </c>
      <c r="L3518" s="18">
        <v>303.41000000000003</v>
      </c>
      <c r="M3518" s="18"/>
      <c r="N3518" s="18"/>
    </row>
    <row r="3519" spans="1:14" ht="15" x14ac:dyDescent="0.25">
      <c r="A3519" t="str">
        <f t="shared" si="54"/>
        <v>VN185A3507</v>
      </c>
      <c r="B3519" s="17" t="s">
        <v>36</v>
      </c>
      <c r="C3519" s="16" t="s">
        <v>35</v>
      </c>
      <c r="D3519" t="s">
        <v>34</v>
      </c>
      <c r="E3519" s="16" t="s">
        <v>479</v>
      </c>
      <c r="F3519">
        <v>7</v>
      </c>
      <c r="G3519" s="20">
        <v>12.083333333333334</v>
      </c>
      <c r="H3519" s="21">
        <v>7</v>
      </c>
      <c r="I3519" s="19">
        <v>13.416666666666666</v>
      </c>
      <c r="J3519" t="s">
        <v>582</v>
      </c>
      <c r="K3519" s="18">
        <v>355.1</v>
      </c>
      <c r="L3519" s="18">
        <v>303.41000000000003</v>
      </c>
      <c r="M3519" s="18"/>
      <c r="N3519" s="18"/>
    </row>
    <row r="3520" spans="1:14" ht="15" x14ac:dyDescent="0.25">
      <c r="A3520" t="str">
        <f t="shared" si="54"/>
        <v>VN187A3501</v>
      </c>
      <c r="B3520" s="17" t="s">
        <v>36</v>
      </c>
      <c r="C3520" s="16" t="s">
        <v>35</v>
      </c>
      <c r="D3520" t="s">
        <v>34</v>
      </c>
      <c r="E3520" s="16" t="s">
        <v>337</v>
      </c>
      <c r="F3520">
        <v>1</v>
      </c>
      <c r="G3520" s="20">
        <v>12.583333333333334</v>
      </c>
      <c r="H3520" s="21">
        <v>1</v>
      </c>
      <c r="I3520" s="19">
        <v>13.916666666666666</v>
      </c>
      <c r="J3520" t="s">
        <v>582</v>
      </c>
      <c r="K3520" s="18">
        <v>355.1</v>
      </c>
      <c r="L3520" s="18">
        <v>303.41000000000003</v>
      </c>
      <c r="M3520" s="18"/>
      <c r="N3520" s="18"/>
    </row>
    <row r="3521" spans="1:14" ht="15" x14ac:dyDescent="0.25">
      <c r="A3521" t="str">
        <f t="shared" si="54"/>
        <v>VN187A3504</v>
      </c>
      <c r="B3521" s="17" t="s">
        <v>36</v>
      </c>
      <c r="C3521" s="16" t="s">
        <v>35</v>
      </c>
      <c r="D3521" t="s">
        <v>34</v>
      </c>
      <c r="E3521" s="16" t="s">
        <v>337</v>
      </c>
      <c r="F3521">
        <v>4</v>
      </c>
      <c r="G3521" s="20">
        <v>11.5</v>
      </c>
      <c r="H3521" s="21">
        <v>4</v>
      </c>
      <c r="I3521" s="19">
        <v>12.833333333333334</v>
      </c>
      <c r="J3521" t="s">
        <v>582</v>
      </c>
      <c r="K3521" s="18">
        <v>355.1</v>
      </c>
      <c r="L3521" s="18">
        <v>303.41000000000003</v>
      </c>
      <c r="M3521" s="18"/>
      <c r="N3521" s="18"/>
    </row>
    <row r="3522" spans="1:14" ht="15" x14ac:dyDescent="0.25">
      <c r="A3522" t="str">
        <f t="shared" si="54"/>
        <v>VN187A3505</v>
      </c>
      <c r="B3522" s="17" t="s">
        <v>36</v>
      </c>
      <c r="C3522" s="16" t="s">
        <v>35</v>
      </c>
      <c r="D3522" t="s">
        <v>34</v>
      </c>
      <c r="E3522" s="16" t="s">
        <v>337</v>
      </c>
      <c r="F3522">
        <v>5</v>
      </c>
      <c r="G3522" s="20">
        <v>11.5</v>
      </c>
      <c r="H3522" s="21">
        <v>5</v>
      </c>
      <c r="I3522" s="19">
        <v>12.833333333333334</v>
      </c>
      <c r="J3522" t="s">
        <v>582</v>
      </c>
      <c r="K3522" s="18">
        <v>355.1</v>
      </c>
      <c r="L3522" s="18">
        <v>303.41000000000003</v>
      </c>
      <c r="M3522" s="18"/>
      <c r="N3522" s="18"/>
    </row>
    <row r="3523" spans="1:14" ht="15" x14ac:dyDescent="0.25">
      <c r="A3523" t="str">
        <f t="shared" ref="A3523:A3586" si="55">E3523&amp;J3523&amp;F3523</f>
        <v>VN187A3506</v>
      </c>
      <c r="B3523" s="17" t="s">
        <v>36</v>
      </c>
      <c r="C3523" s="16" t="s">
        <v>35</v>
      </c>
      <c r="D3523" t="s">
        <v>34</v>
      </c>
      <c r="E3523" s="16" t="s">
        <v>337</v>
      </c>
      <c r="F3523">
        <v>6</v>
      </c>
      <c r="G3523" s="20">
        <v>11.583333333333334</v>
      </c>
      <c r="H3523" s="21">
        <v>6</v>
      </c>
      <c r="I3523" s="19">
        <v>12.916666666666666</v>
      </c>
      <c r="J3523" t="s">
        <v>582</v>
      </c>
      <c r="K3523" s="18">
        <v>355.1</v>
      </c>
      <c r="L3523" s="18">
        <v>303.41000000000003</v>
      </c>
      <c r="M3523" s="18"/>
      <c r="N3523" s="18"/>
    </row>
    <row r="3524" spans="1:14" ht="15" x14ac:dyDescent="0.25">
      <c r="A3524" t="str">
        <f t="shared" si="55"/>
        <v>VN189A3501</v>
      </c>
      <c r="B3524" s="17" t="s">
        <v>36</v>
      </c>
      <c r="C3524" s="16" t="s">
        <v>35</v>
      </c>
      <c r="D3524" t="s">
        <v>34</v>
      </c>
      <c r="E3524" s="16" t="s">
        <v>104</v>
      </c>
      <c r="F3524">
        <v>1</v>
      </c>
      <c r="G3524" s="20">
        <v>12</v>
      </c>
      <c r="H3524" s="21">
        <v>1</v>
      </c>
      <c r="I3524" s="19">
        <v>13.333333333333334</v>
      </c>
      <c r="J3524" t="s">
        <v>582</v>
      </c>
      <c r="K3524" s="18">
        <v>355.1</v>
      </c>
      <c r="L3524" s="18">
        <v>303.41000000000003</v>
      </c>
      <c r="M3524" s="18"/>
      <c r="N3524" s="18"/>
    </row>
    <row r="3525" spans="1:14" ht="15" x14ac:dyDescent="0.25">
      <c r="A3525" t="str">
        <f t="shared" si="55"/>
        <v>VN189A3502</v>
      </c>
      <c r="B3525" s="17" t="s">
        <v>36</v>
      </c>
      <c r="C3525" s="16" t="s">
        <v>35</v>
      </c>
      <c r="D3525" t="s">
        <v>34</v>
      </c>
      <c r="E3525" s="16" t="s">
        <v>104</v>
      </c>
      <c r="F3525">
        <v>2</v>
      </c>
      <c r="G3525" s="20">
        <v>12</v>
      </c>
      <c r="H3525" s="21">
        <v>2</v>
      </c>
      <c r="I3525" s="19">
        <v>13.333333333333334</v>
      </c>
      <c r="J3525" t="s">
        <v>582</v>
      </c>
      <c r="K3525" s="18">
        <v>355.1</v>
      </c>
      <c r="L3525" s="18">
        <v>303.41000000000003</v>
      </c>
      <c r="M3525" s="18"/>
      <c r="N3525" s="18"/>
    </row>
    <row r="3526" spans="1:14" ht="15" x14ac:dyDescent="0.25">
      <c r="A3526" t="str">
        <f t="shared" si="55"/>
        <v>VN189A3503</v>
      </c>
      <c r="B3526" s="17" t="s">
        <v>36</v>
      </c>
      <c r="C3526" s="16" t="s">
        <v>35</v>
      </c>
      <c r="D3526" t="s">
        <v>34</v>
      </c>
      <c r="E3526" s="16" t="s">
        <v>104</v>
      </c>
      <c r="F3526">
        <v>3</v>
      </c>
      <c r="G3526" s="20">
        <v>12</v>
      </c>
      <c r="H3526" s="21">
        <v>3</v>
      </c>
      <c r="I3526" s="19">
        <v>13.333333333333334</v>
      </c>
      <c r="J3526" t="s">
        <v>582</v>
      </c>
      <c r="K3526" s="18">
        <v>355.1</v>
      </c>
      <c r="L3526" s="18">
        <v>303.41000000000003</v>
      </c>
      <c r="M3526" s="18"/>
      <c r="N3526" s="18"/>
    </row>
    <row r="3527" spans="1:14" ht="15" x14ac:dyDescent="0.25">
      <c r="A3527" t="str">
        <f t="shared" si="55"/>
        <v>VN189A3504</v>
      </c>
      <c r="B3527" s="17" t="s">
        <v>36</v>
      </c>
      <c r="C3527" s="16" t="s">
        <v>35</v>
      </c>
      <c r="D3527" t="s">
        <v>34</v>
      </c>
      <c r="E3527" s="16" t="s">
        <v>104</v>
      </c>
      <c r="F3527">
        <v>4</v>
      </c>
      <c r="G3527" s="20">
        <v>12.25</v>
      </c>
      <c r="H3527" s="21">
        <v>4</v>
      </c>
      <c r="I3527" s="19">
        <v>13.583333333333334</v>
      </c>
      <c r="J3527" t="s">
        <v>582</v>
      </c>
      <c r="K3527" s="18">
        <v>355.1</v>
      </c>
      <c r="L3527" s="18">
        <v>303.41000000000003</v>
      </c>
      <c r="M3527" s="18"/>
      <c r="N3527" s="18"/>
    </row>
    <row r="3528" spans="1:14" ht="15" x14ac:dyDescent="0.25">
      <c r="A3528" t="str">
        <f t="shared" si="55"/>
        <v>VN189A3505</v>
      </c>
      <c r="B3528" s="17" t="s">
        <v>36</v>
      </c>
      <c r="C3528" s="16" t="s">
        <v>35</v>
      </c>
      <c r="D3528" t="s">
        <v>34</v>
      </c>
      <c r="E3528" s="16" t="s">
        <v>104</v>
      </c>
      <c r="F3528">
        <v>5</v>
      </c>
      <c r="G3528" s="20">
        <v>12.5</v>
      </c>
      <c r="H3528" s="21">
        <v>5</v>
      </c>
      <c r="I3528" s="19">
        <v>13.833333333333334</v>
      </c>
      <c r="J3528" t="s">
        <v>582</v>
      </c>
      <c r="K3528" s="18">
        <v>355.1</v>
      </c>
      <c r="L3528" s="18">
        <v>303.41000000000003</v>
      </c>
      <c r="M3528" s="18"/>
      <c r="N3528" s="18"/>
    </row>
    <row r="3529" spans="1:14" ht="15" x14ac:dyDescent="0.25">
      <c r="A3529" t="str">
        <f t="shared" si="55"/>
        <v>VN189A3506</v>
      </c>
      <c r="B3529" s="17" t="s">
        <v>36</v>
      </c>
      <c r="C3529" s="16" t="s">
        <v>35</v>
      </c>
      <c r="D3529" t="s">
        <v>34</v>
      </c>
      <c r="E3529" s="16" t="s">
        <v>104</v>
      </c>
      <c r="F3529">
        <v>6</v>
      </c>
      <c r="G3529" s="20">
        <v>12.083333333333334</v>
      </c>
      <c r="H3529" s="21">
        <v>6</v>
      </c>
      <c r="I3529" s="19">
        <v>13.416666666666666</v>
      </c>
      <c r="J3529" t="s">
        <v>582</v>
      </c>
      <c r="K3529" s="18">
        <v>355.1</v>
      </c>
      <c r="L3529" s="18">
        <v>303.41000000000003</v>
      </c>
      <c r="M3529" s="18"/>
      <c r="N3529" s="18"/>
    </row>
    <row r="3530" spans="1:14" ht="15" x14ac:dyDescent="0.25">
      <c r="A3530" t="str">
        <f t="shared" si="55"/>
        <v>VN189A3507</v>
      </c>
      <c r="B3530" s="17" t="s">
        <v>36</v>
      </c>
      <c r="C3530" s="16" t="s">
        <v>35</v>
      </c>
      <c r="D3530" t="s">
        <v>34</v>
      </c>
      <c r="E3530" s="16" t="s">
        <v>104</v>
      </c>
      <c r="F3530">
        <v>7</v>
      </c>
      <c r="G3530" s="20">
        <v>12.166666666666666</v>
      </c>
      <c r="H3530" s="21">
        <v>7</v>
      </c>
      <c r="I3530" s="19">
        <v>13.5</v>
      </c>
      <c r="J3530" t="s">
        <v>582</v>
      </c>
      <c r="K3530" s="18">
        <v>355.1</v>
      </c>
      <c r="L3530" s="18">
        <v>303.41000000000003</v>
      </c>
      <c r="M3530" s="18"/>
      <c r="N3530" s="18"/>
    </row>
    <row r="3531" spans="1:14" ht="15" x14ac:dyDescent="0.25">
      <c r="A3531" t="str">
        <f t="shared" si="55"/>
        <v>VN197A3501</v>
      </c>
      <c r="B3531" s="17" t="s">
        <v>36</v>
      </c>
      <c r="C3531" s="16" t="s">
        <v>35</v>
      </c>
      <c r="D3531" t="s">
        <v>34</v>
      </c>
      <c r="E3531" s="16" t="s">
        <v>149</v>
      </c>
      <c r="F3531">
        <v>1</v>
      </c>
      <c r="G3531" s="20">
        <v>14</v>
      </c>
      <c r="H3531" s="21">
        <v>1</v>
      </c>
      <c r="I3531" s="19">
        <v>15.333333333333334</v>
      </c>
      <c r="J3531" t="s">
        <v>582</v>
      </c>
      <c r="K3531" s="18">
        <v>355.1</v>
      </c>
      <c r="L3531" s="18">
        <v>303.41000000000003</v>
      </c>
      <c r="M3531" s="18"/>
      <c r="N3531" s="18"/>
    </row>
    <row r="3532" spans="1:14" ht="15" x14ac:dyDescent="0.25">
      <c r="A3532" t="str">
        <f t="shared" si="55"/>
        <v>VN197A3502</v>
      </c>
      <c r="B3532" s="17" t="s">
        <v>36</v>
      </c>
      <c r="C3532" s="16" t="s">
        <v>35</v>
      </c>
      <c r="D3532" t="s">
        <v>34</v>
      </c>
      <c r="E3532" s="16" t="s">
        <v>149</v>
      </c>
      <c r="F3532">
        <v>2</v>
      </c>
      <c r="G3532" s="20">
        <v>14.083333333333334</v>
      </c>
      <c r="H3532" s="21">
        <v>2</v>
      </c>
      <c r="I3532" s="19">
        <v>15.416666666666666</v>
      </c>
      <c r="J3532" t="s">
        <v>582</v>
      </c>
      <c r="K3532" s="18">
        <v>355.1</v>
      </c>
      <c r="L3532" s="18">
        <v>303.41000000000003</v>
      </c>
      <c r="M3532" s="18"/>
      <c r="N3532" s="18"/>
    </row>
    <row r="3533" spans="1:14" ht="15" x14ac:dyDescent="0.25">
      <c r="A3533" t="str">
        <f t="shared" si="55"/>
        <v>VN197A3503</v>
      </c>
      <c r="B3533" s="17" t="s">
        <v>36</v>
      </c>
      <c r="C3533" s="16" t="s">
        <v>35</v>
      </c>
      <c r="D3533" t="s">
        <v>34</v>
      </c>
      <c r="E3533" s="16" t="s">
        <v>149</v>
      </c>
      <c r="F3533">
        <v>3</v>
      </c>
      <c r="G3533" s="20">
        <v>14</v>
      </c>
      <c r="H3533" s="21">
        <v>3</v>
      </c>
      <c r="I3533" s="19">
        <v>15.333333333333334</v>
      </c>
      <c r="J3533" t="s">
        <v>582</v>
      </c>
      <c r="K3533" s="18">
        <v>355.1</v>
      </c>
      <c r="L3533" s="18">
        <v>303.41000000000003</v>
      </c>
      <c r="M3533" s="18"/>
      <c r="N3533" s="18"/>
    </row>
    <row r="3534" spans="1:14" ht="15" x14ac:dyDescent="0.25">
      <c r="A3534" t="str">
        <f t="shared" si="55"/>
        <v>VN197A3504</v>
      </c>
      <c r="B3534" s="17" t="s">
        <v>36</v>
      </c>
      <c r="C3534" s="16" t="s">
        <v>35</v>
      </c>
      <c r="D3534" t="s">
        <v>34</v>
      </c>
      <c r="E3534" s="16" t="s">
        <v>149</v>
      </c>
      <c r="F3534">
        <v>4</v>
      </c>
      <c r="G3534" s="20">
        <v>14</v>
      </c>
      <c r="H3534" s="21">
        <v>4</v>
      </c>
      <c r="I3534" s="19">
        <v>15.333333333333334</v>
      </c>
      <c r="J3534" t="s">
        <v>582</v>
      </c>
      <c r="K3534" s="18">
        <v>355.1</v>
      </c>
      <c r="L3534" s="18">
        <v>303.41000000000003</v>
      </c>
      <c r="M3534" s="18"/>
      <c r="N3534" s="18"/>
    </row>
    <row r="3535" spans="1:14" ht="15" x14ac:dyDescent="0.25">
      <c r="A3535" t="str">
        <f t="shared" si="55"/>
        <v>VN197A3505</v>
      </c>
      <c r="B3535" s="17" t="s">
        <v>36</v>
      </c>
      <c r="C3535" s="16" t="s">
        <v>35</v>
      </c>
      <c r="D3535" t="s">
        <v>34</v>
      </c>
      <c r="E3535" s="16" t="s">
        <v>149</v>
      </c>
      <c r="F3535">
        <v>5</v>
      </c>
      <c r="G3535" s="20">
        <v>14</v>
      </c>
      <c r="H3535" s="21">
        <v>5</v>
      </c>
      <c r="I3535" s="19">
        <v>15.333333333333334</v>
      </c>
      <c r="J3535" t="s">
        <v>582</v>
      </c>
      <c r="K3535" s="18">
        <v>355.1</v>
      </c>
      <c r="L3535" s="18">
        <v>303.41000000000003</v>
      </c>
      <c r="M3535" s="18"/>
      <c r="N3535" s="18"/>
    </row>
    <row r="3536" spans="1:14" ht="15" x14ac:dyDescent="0.25">
      <c r="A3536" t="str">
        <f t="shared" si="55"/>
        <v>VN197A3506</v>
      </c>
      <c r="B3536" s="17" t="s">
        <v>36</v>
      </c>
      <c r="C3536" s="16" t="s">
        <v>35</v>
      </c>
      <c r="D3536" t="s">
        <v>34</v>
      </c>
      <c r="E3536" s="16" t="s">
        <v>149</v>
      </c>
      <c r="F3536">
        <v>6</v>
      </c>
      <c r="G3536" s="20">
        <v>14</v>
      </c>
      <c r="H3536" s="21">
        <v>6</v>
      </c>
      <c r="I3536" s="19">
        <v>15.333333333333334</v>
      </c>
      <c r="J3536" t="s">
        <v>582</v>
      </c>
      <c r="K3536" s="18">
        <v>355.1</v>
      </c>
      <c r="L3536" s="18">
        <v>303.41000000000003</v>
      </c>
      <c r="M3536" s="18"/>
      <c r="N3536" s="18"/>
    </row>
    <row r="3537" spans="1:14" ht="15" x14ac:dyDescent="0.25">
      <c r="A3537" t="str">
        <f t="shared" si="55"/>
        <v>VN197A3507</v>
      </c>
      <c r="B3537" s="17" t="s">
        <v>36</v>
      </c>
      <c r="C3537" s="16" t="s">
        <v>35</v>
      </c>
      <c r="D3537" t="s">
        <v>34</v>
      </c>
      <c r="E3537" s="16" t="s">
        <v>149</v>
      </c>
      <c r="F3537">
        <v>7</v>
      </c>
      <c r="G3537" s="20">
        <v>14.166666666666666</v>
      </c>
      <c r="H3537" s="21">
        <v>7</v>
      </c>
      <c r="I3537" s="19">
        <v>15.5</v>
      </c>
      <c r="J3537" t="s">
        <v>582</v>
      </c>
      <c r="K3537" s="18">
        <v>355.1</v>
      </c>
      <c r="L3537" s="18">
        <v>303.41000000000003</v>
      </c>
      <c r="M3537" s="18"/>
      <c r="N3537" s="18"/>
    </row>
    <row r="3538" spans="1:14" ht="15" x14ac:dyDescent="0.25">
      <c r="A3538" t="str">
        <f t="shared" si="55"/>
        <v>VN7151A3505</v>
      </c>
      <c r="B3538" s="17" t="s">
        <v>36</v>
      </c>
      <c r="C3538" s="16" t="s">
        <v>35</v>
      </c>
      <c r="D3538" t="s">
        <v>34</v>
      </c>
      <c r="E3538" s="16" t="s">
        <v>787</v>
      </c>
      <c r="F3538">
        <v>5</v>
      </c>
      <c r="G3538" s="20">
        <v>6.083333333333333</v>
      </c>
      <c r="H3538" s="21">
        <v>5</v>
      </c>
      <c r="I3538" s="19">
        <v>7.416666666666667</v>
      </c>
      <c r="J3538" t="s">
        <v>582</v>
      </c>
      <c r="K3538" s="18">
        <v>355.1</v>
      </c>
      <c r="L3538" s="18">
        <v>303.41000000000003</v>
      </c>
      <c r="M3538" s="18"/>
      <c r="N3538" s="18"/>
    </row>
    <row r="3539" spans="1:14" ht="15" x14ac:dyDescent="0.25">
      <c r="A3539" t="str">
        <f t="shared" si="55"/>
        <v>VN7153A3507</v>
      </c>
      <c r="B3539" s="17" t="s">
        <v>36</v>
      </c>
      <c r="C3539" s="16" t="s">
        <v>35</v>
      </c>
      <c r="D3539" t="s">
        <v>34</v>
      </c>
      <c r="E3539" s="16" t="s">
        <v>825</v>
      </c>
      <c r="F3539">
        <v>7</v>
      </c>
      <c r="G3539" s="20">
        <v>4.833333333333333</v>
      </c>
      <c r="H3539" s="21">
        <v>7</v>
      </c>
      <c r="I3539" s="19">
        <v>6.166666666666667</v>
      </c>
      <c r="J3539" t="s">
        <v>582</v>
      </c>
      <c r="K3539" s="18">
        <v>355.1</v>
      </c>
      <c r="L3539" s="18">
        <v>303.41000000000003</v>
      </c>
      <c r="M3539" s="18"/>
      <c r="N3539" s="18"/>
    </row>
    <row r="3540" spans="1:14" ht="15" x14ac:dyDescent="0.25">
      <c r="A3540" t="str">
        <f t="shared" si="55"/>
        <v>VN7157A3503</v>
      </c>
      <c r="B3540" s="17" t="s">
        <v>36</v>
      </c>
      <c r="C3540" s="16" t="s">
        <v>35</v>
      </c>
      <c r="D3540" t="s">
        <v>34</v>
      </c>
      <c r="E3540" s="16" t="s">
        <v>742</v>
      </c>
      <c r="F3540">
        <v>3</v>
      </c>
      <c r="G3540" s="20">
        <v>14.833333333333334</v>
      </c>
      <c r="H3540" s="21">
        <v>3</v>
      </c>
      <c r="I3540" s="19">
        <v>16.166666666666668</v>
      </c>
      <c r="J3540" t="s">
        <v>582</v>
      </c>
      <c r="K3540" s="18">
        <v>355.1</v>
      </c>
      <c r="L3540" s="18">
        <v>303.41000000000003</v>
      </c>
      <c r="M3540" s="18"/>
      <c r="N3540" s="18"/>
    </row>
    <row r="3541" spans="1:14" ht="15" x14ac:dyDescent="0.25">
      <c r="A3541" t="str">
        <f t="shared" si="55"/>
        <v>VN7157A3505</v>
      </c>
      <c r="B3541" s="17" t="s">
        <v>36</v>
      </c>
      <c r="C3541" s="16" t="s">
        <v>35</v>
      </c>
      <c r="D3541" t="s">
        <v>34</v>
      </c>
      <c r="E3541" s="16" t="s">
        <v>742</v>
      </c>
      <c r="F3541">
        <v>5</v>
      </c>
      <c r="G3541" s="20">
        <v>4.916666666666667</v>
      </c>
      <c r="H3541" s="21">
        <v>5</v>
      </c>
      <c r="I3541" s="19">
        <v>6.25</v>
      </c>
      <c r="J3541" t="s">
        <v>582</v>
      </c>
      <c r="K3541" s="18">
        <v>355.1</v>
      </c>
      <c r="L3541" s="18">
        <v>303.41000000000003</v>
      </c>
      <c r="M3541" s="18"/>
      <c r="N3541" s="18"/>
    </row>
    <row r="3542" spans="1:14" ht="15" x14ac:dyDescent="0.25">
      <c r="A3542" t="str">
        <f t="shared" si="55"/>
        <v>VN7157A3507</v>
      </c>
      <c r="B3542" s="17" t="s">
        <v>36</v>
      </c>
      <c r="C3542" s="16" t="s">
        <v>35</v>
      </c>
      <c r="D3542" t="s">
        <v>34</v>
      </c>
      <c r="E3542" s="16" t="s">
        <v>742</v>
      </c>
      <c r="F3542">
        <v>7</v>
      </c>
      <c r="G3542" s="20">
        <v>10.083333333333334</v>
      </c>
      <c r="H3542" s="21">
        <v>7</v>
      </c>
      <c r="I3542" s="19">
        <v>11.416666666666666</v>
      </c>
      <c r="J3542" t="s">
        <v>582</v>
      </c>
      <c r="K3542" s="18">
        <v>355.1</v>
      </c>
      <c r="L3542" s="18">
        <v>303.41000000000003</v>
      </c>
      <c r="M3542" s="18"/>
      <c r="N3542" s="18"/>
    </row>
    <row r="3543" spans="1:14" ht="15" x14ac:dyDescent="0.25">
      <c r="A3543" t="str">
        <f t="shared" si="55"/>
        <v>VN7159A3502</v>
      </c>
      <c r="B3543" s="17" t="s">
        <v>36</v>
      </c>
      <c r="C3543" s="16" t="s">
        <v>35</v>
      </c>
      <c r="D3543" t="s">
        <v>34</v>
      </c>
      <c r="E3543" s="16" t="s">
        <v>699</v>
      </c>
      <c r="F3543">
        <v>2</v>
      </c>
      <c r="G3543" s="20">
        <v>13.416666666666666</v>
      </c>
      <c r="H3543" s="21">
        <v>2</v>
      </c>
      <c r="I3543" s="19">
        <v>14.75</v>
      </c>
      <c r="J3543" t="s">
        <v>582</v>
      </c>
      <c r="K3543" s="18">
        <v>355.1</v>
      </c>
      <c r="L3543" s="18">
        <v>303.41000000000003</v>
      </c>
      <c r="M3543" s="18"/>
      <c r="N3543" s="18"/>
    </row>
    <row r="3544" spans="1:14" ht="15" x14ac:dyDescent="0.25">
      <c r="A3544" t="str">
        <f t="shared" si="55"/>
        <v>VN7159A3504</v>
      </c>
      <c r="B3544" s="17" t="s">
        <v>36</v>
      </c>
      <c r="C3544" s="16" t="s">
        <v>35</v>
      </c>
      <c r="D3544" t="s">
        <v>34</v>
      </c>
      <c r="E3544" s="16" t="s">
        <v>699</v>
      </c>
      <c r="F3544">
        <v>4</v>
      </c>
      <c r="G3544" s="20">
        <v>5.583333333333333</v>
      </c>
      <c r="H3544" s="21">
        <v>4</v>
      </c>
      <c r="I3544" s="19">
        <v>6.916666666666667</v>
      </c>
      <c r="J3544" t="s">
        <v>582</v>
      </c>
      <c r="K3544" s="18">
        <v>355.1</v>
      </c>
      <c r="L3544" s="18">
        <v>303.41000000000003</v>
      </c>
      <c r="M3544" s="18"/>
      <c r="N3544" s="18"/>
    </row>
    <row r="3545" spans="1:14" ht="15" x14ac:dyDescent="0.25">
      <c r="A3545" t="str">
        <f t="shared" si="55"/>
        <v>VN7159A3505</v>
      </c>
      <c r="B3545" s="17" t="s">
        <v>36</v>
      </c>
      <c r="C3545" s="16" t="s">
        <v>35</v>
      </c>
      <c r="D3545" t="s">
        <v>34</v>
      </c>
      <c r="E3545" s="16" t="s">
        <v>699</v>
      </c>
      <c r="F3545">
        <v>5</v>
      </c>
      <c r="G3545" s="20">
        <v>0.91666666666666663</v>
      </c>
      <c r="H3545" s="21">
        <v>5</v>
      </c>
      <c r="I3545" s="19">
        <v>2.25</v>
      </c>
      <c r="J3545" t="s">
        <v>582</v>
      </c>
      <c r="K3545" s="18">
        <v>355.1</v>
      </c>
      <c r="L3545" s="18">
        <v>303.41000000000003</v>
      </c>
      <c r="M3545" s="18"/>
      <c r="N3545" s="18"/>
    </row>
    <row r="3546" spans="1:14" ht="15" x14ac:dyDescent="0.25">
      <c r="A3546" t="str">
        <f t="shared" si="55"/>
        <v>VN7159A3507</v>
      </c>
      <c r="B3546" s="17" t="s">
        <v>36</v>
      </c>
      <c r="C3546" s="16" t="s">
        <v>35</v>
      </c>
      <c r="D3546" t="s">
        <v>34</v>
      </c>
      <c r="E3546" s="16" t="s">
        <v>699</v>
      </c>
      <c r="F3546">
        <v>7</v>
      </c>
      <c r="G3546" s="20">
        <v>5.583333333333333</v>
      </c>
      <c r="H3546" s="21">
        <v>7</v>
      </c>
      <c r="I3546" s="19">
        <v>6.916666666666667</v>
      </c>
      <c r="J3546" t="s">
        <v>582</v>
      </c>
      <c r="K3546" s="18">
        <v>355.1</v>
      </c>
      <c r="L3546" s="18">
        <v>303.41000000000003</v>
      </c>
      <c r="M3546" s="18"/>
      <c r="N3546" s="18"/>
    </row>
    <row r="3547" spans="1:14" ht="15" x14ac:dyDescent="0.25">
      <c r="A3547" t="str">
        <f t="shared" si="55"/>
        <v>VN7161A3507</v>
      </c>
      <c r="B3547" s="17" t="s">
        <v>36</v>
      </c>
      <c r="C3547" s="16" t="s">
        <v>35</v>
      </c>
      <c r="D3547" t="s">
        <v>34</v>
      </c>
      <c r="E3547" s="16" t="s">
        <v>817</v>
      </c>
      <c r="F3547">
        <v>7</v>
      </c>
      <c r="G3547" s="20">
        <v>9.3333333333333339</v>
      </c>
      <c r="H3547" s="21">
        <v>7</v>
      </c>
      <c r="I3547" s="19">
        <v>10.666666666666666</v>
      </c>
      <c r="J3547" t="s">
        <v>582</v>
      </c>
      <c r="K3547" s="18">
        <v>355.1</v>
      </c>
      <c r="L3547" s="18">
        <v>303.41000000000003</v>
      </c>
      <c r="M3547" s="18"/>
      <c r="N3547" s="18"/>
    </row>
    <row r="3548" spans="1:14" ht="15" x14ac:dyDescent="0.25">
      <c r="A3548" t="str">
        <f t="shared" si="55"/>
        <v>VN7163A3506</v>
      </c>
      <c r="B3548" s="17" t="s">
        <v>36</v>
      </c>
      <c r="C3548" s="16" t="s">
        <v>35</v>
      </c>
      <c r="D3548" t="s">
        <v>34</v>
      </c>
      <c r="E3548" s="16" t="s">
        <v>812</v>
      </c>
      <c r="F3548">
        <v>6</v>
      </c>
      <c r="G3548" s="20">
        <v>14.916666666666666</v>
      </c>
      <c r="H3548" s="21">
        <v>6</v>
      </c>
      <c r="I3548" s="19">
        <v>16.25</v>
      </c>
      <c r="J3548" t="s">
        <v>582</v>
      </c>
      <c r="K3548" s="18">
        <v>355.1</v>
      </c>
      <c r="L3548" s="18">
        <v>303.41000000000003</v>
      </c>
      <c r="M3548" s="18"/>
      <c r="N3548" s="18"/>
    </row>
    <row r="3549" spans="1:14" ht="15" x14ac:dyDescent="0.25">
      <c r="A3549" t="str">
        <f t="shared" si="55"/>
        <v>VN7163A3507</v>
      </c>
      <c r="B3549" s="17" t="s">
        <v>36</v>
      </c>
      <c r="C3549" s="16" t="s">
        <v>35</v>
      </c>
      <c r="D3549" t="s">
        <v>34</v>
      </c>
      <c r="E3549" s="16" t="s">
        <v>812</v>
      </c>
      <c r="F3549">
        <v>7</v>
      </c>
      <c r="G3549" s="20">
        <v>13.583333333333334</v>
      </c>
      <c r="H3549" s="21">
        <v>7</v>
      </c>
      <c r="I3549" s="19">
        <v>14.916666666666666</v>
      </c>
      <c r="J3549" t="s">
        <v>582</v>
      </c>
      <c r="K3549" s="18">
        <v>355.1</v>
      </c>
      <c r="L3549" s="18">
        <v>303.41000000000003</v>
      </c>
      <c r="M3549" s="18"/>
      <c r="N3549" s="18"/>
    </row>
    <row r="3550" spans="1:14" ht="15" x14ac:dyDescent="0.25">
      <c r="A3550" t="str">
        <f t="shared" si="55"/>
        <v>VN7169A3502</v>
      </c>
      <c r="B3550" s="17" t="s">
        <v>36</v>
      </c>
      <c r="C3550" s="16" t="s">
        <v>35</v>
      </c>
      <c r="D3550" t="s">
        <v>34</v>
      </c>
      <c r="E3550" s="16" t="s">
        <v>660</v>
      </c>
      <c r="F3550">
        <v>2</v>
      </c>
      <c r="G3550" s="20">
        <v>7.666666666666667</v>
      </c>
      <c r="H3550" s="21">
        <v>2</v>
      </c>
      <c r="I3550" s="19">
        <v>9</v>
      </c>
      <c r="J3550" t="s">
        <v>582</v>
      </c>
      <c r="K3550" s="18">
        <v>355.1</v>
      </c>
      <c r="L3550" s="18">
        <v>303.41000000000003</v>
      </c>
      <c r="M3550" s="18"/>
      <c r="N3550" s="18"/>
    </row>
    <row r="3551" spans="1:14" ht="15" x14ac:dyDescent="0.25">
      <c r="A3551" t="str">
        <f t="shared" si="55"/>
        <v>VN7169A3503</v>
      </c>
      <c r="B3551" s="17" t="s">
        <v>36</v>
      </c>
      <c r="C3551" s="16" t="s">
        <v>35</v>
      </c>
      <c r="D3551" t="s">
        <v>34</v>
      </c>
      <c r="E3551" s="16" t="s">
        <v>660</v>
      </c>
      <c r="F3551">
        <v>3</v>
      </c>
      <c r="G3551" s="20">
        <v>7.5</v>
      </c>
      <c r="H3551" s="21">
        <v>3</v>
      </c>
      <c r="I3551" s="19">
        <v>8.8333333333333339</v>
      </c>
      <c r="J3551" t="s">
        <v>582</v>
      </c>
      <c r="K3551" s="18">
        <v>355.1</v>
      </c>
      <c r="L3551" s="18">
        <v>303.41000000000003</v>
      </c>
      <c r="M3551" s="18"/>
      <c r="N3551" s="18"/>
    </row>
    <row r="3552" spans="1:14" ht="15" x14ac:dyDescent="0.25">
      <c r="A3552" t="str">
        <f t="shared" si="55"/>
        <v>VN7169A3505</v>
      </c>
      <c r="B3552" s="17" t="s">
        <v>36</v>
      </c>
      <c r="C3552" s="16" t="s">
        <v>35</v>
      </c>
      <c r="D3552" t="s">
        <v>34</v>
      </c>
      <c r="E3552" s="16" t="s">
        <v>660</v>
      </c>
      <c r="F3552">
        <v>5</v>
      </c>
      <c r="G3552" s="20">
        <v>7.5</v>
      </c>
      <c r="H3552" s="21">
        <v>5</v>
      </c>
      <c r="I3552" s="19">
        <v>8.8333333333333339</v>
      </c>
      <c r="J3552" t="s">
        <v>582</v>
      </c>
      <c r="K3552" s="18">
        <v>355.1</v>
      </c>
      <c r="L3552" s="18">
        <v>303.41000000000003</v>
      </c>
      <c r="M3552" s="18"/>
      <c r="N3552" s="18"/>
    </row>
    <row r="3553" spans="1:14" ht="15" x14ac:dyDescent="0.25">
      <c r="A3553" t="str">
        <f t="shared" si="55"/>
        <v>VN7175A3503</v>
      </c>
      <c r="B3553" s="17" t="s">
        <v>36</v>
      </c>
      <c r="C3553" s="16" t="s">
        <v>35</v>
      </c>
      <c r="D3553" t="s">
        <v>34</v>
      </c>
      <c r="E3553" s="16" t="s">
        <v>756</v>
      </c>
      <c r="F3553">
        <v>3</v>
      </c>
      <c r="G3553" s="20">
        <v>11.5</v>
      </c>
      <c r="H3553" s="21">
        <v>3</v>
      </c>
      <c r="I3553" s="19">
        <v>12.833333333333334</v>
      </c>
      <c r="J3553" t="s">
        <v>582</v>
      </c>
      <c r="K3553" s="18">
        <v>355.1</v>
      </c>
      <c r="L3553" s="18">
        <v>303.41000000000003</v>
      </c>
      <c r="M3553" s="18"/>
      <c r="N3553" s="18"/>
    </row>
    <row r="3554" spans="1:14" ht="15" x14ac:dyDescent="0.25">
      <c r="A3554" t="str">
        <f t="shared" si="55"/>
        <v>VN7175A3504</v>
      </c>
      <c r="B3554" s="17" t="s">
        <v>36</v>
      </c>
      <c r="C3554" s="16" t="s">
        <v>35</v>
      </c>
      <c r="D3554" t="s">
        <v>34</v>
      </c>
      <c r="E3554" s="16" t="s">
        <v>756</v>
      </c>
      <c r="F3554">
        <v>4</v>
      </c>
      <c r="G3554" s="20">
        <v>1.9166666666666665</v>
      </c>
      <c r="H3554" s="21">
        <v>4</v>
      </c>
      <c r="I3554" s="19">
        <v>3.25</v>
      </c>
      <c r="J3554" t="s">
        <v>582</v>
      </c>
      <c r="K3554" s="18">
        <v>355.1</v>
      </c>
      <c r="L3554" s="18">
        <v>303.41000000000003</v>
      </c>
      <c r="M3554" s="18"/>
      <c r="N3554" s="18"/>
    </row>
    <row r="3555" spans="1:14" ht="15" x14ac:dyDescent="0.25">
      <c r="A3555" t="str">
        <f t="shared" si="55"/>
        <v>VN7175A3507</v>
      </c>
      <c r="B3555" s="17" t="s">
        <v>36</v>
      </c>
      <c r="C3555" s="16" t="s">
        <v>35</v>
      </c>
      <c r="D3555" t="s">
        <v>34</v>
      </c>
      <c r="E3555" s="16" t="s">
        <v>756</v>
      </c>
      <c r="F3555">
        <v>7</v>
      </c>
      <c r="G3555" s="20">
        <v>13.666666666666666</v>
      </c>
      <c r="H3555" s="21">
        <v>7</v>
      </c>
      <c r="I3555" s="19">
        <v>15</v>
      </c>
      <c r="J3555" t="s">
        <v>582</v>
      </c>
      <c r="K3555" s="18">
        <v>355.1</v>
      </c>
      <c r="L3555" s="18">
        <v>303.41000000000003</v>
      </c>
      <c r="M3555" s="18"/>
      <c r="N3555" s="18"/>
    </row>
    <row r="3556" spans="1:14" ht="15" x14ac:dyDescent="0.25">
      <c r="A3556" t="str">
        <f t="shared" si="55"/>
        <v>VN7183A3505</v>
      </c>
      <c r="B3556" s="17" t="s">
        <v>36</v>
      </c>
      <c r="C3556" s="16" t="s">
        <v>35</v>
      </c>
      <c r="D3556" t="s">
        <v>34</v>
      </c>
      <c r="E3556" s="16" t="s">
        <v>795</v>
      </c>
      <c r="F3556">
        <v>5</v>
      </c>
      <c r="G3556" s="20">
        <v>14.666666666666666</v>
      </c>
      <c r="H3556" s="21">
        <v>5</v>
      </c>
      <c r="I3556" s="19">
        <v>16</v>
      </c>
      <c r="J3556" t="s">
        <v>582</v>
      </c>
      <c r="K3556" s="18">
        <v>355.1</v>
      </c>
      <c r="L3556" s="18">
        <v>303.41000000000003</v>
      </c>
      <c r="M3556" s="18"/>
      <c r="N3556" s="18"/>
    </row>
    <row r="3557" spans="1:14" ht="15" x14ac:dyDescent="0.25">
      <c r="A3557" t="str">
        <f t="shared" si="55"/>
        <v>VN7183A3507</v>
      </c>
      <c r="B3557" s="17" t="s">
        <v>36</v>
      </c>
      <c r="C3557" s="16" t="s">
        <v>35</v>
      </c>
      <c r="D3557" t="s">
        <v>34</v>
      </c>
      <c r="E3557" s="16" t="s">
        <v>795</v>
      </c>
      <c r="F3557">
        <v>7</v>
      </c>
      <c r="G3557" s="20">
        <v>14.083333333333334</v>
      </c>
      <c r="H3557" s="21">
        <v>7</v>
      </c>
      <c r="I3557" s="19">
        <v>15.416666666666666</v>
      </c>
      <c r="J3557" t="s">
        <v>582</v>
      </c>
      <c r="K3557" s="18">
        <v>355.1</v>
      </c>
      <c r="L3557" s="18">
        <v>303.41000000000003</v>
      </c>
      <c r="M3557" s="18"/>
      <c r="N3557" s="18"/>
    </row>
    <row r="3558" spans="1:14" ht="15" x14ac:dyDescent="0.25">
      <c r="A3558" t="str">
        <f t="shared" si="55"/>
        <v>VN7185A3501</v>
      </c>
      <c r="B3558" s="17" t="s">
        <v>36</v>
      </c>
      <c r="C3558" s="16" t="s">
        <v>35</v>
      </c>
      <c r="D3558" t="s">
        <v>34</v>
      </c>
      <c r="E3558" s="16" t="s">
        <v>400</v>
      </c>
      <c r="F3558">
        <v>1</v>
      </c>
      <c r="G3558" s="20">
        <v>2.6666666666666665</v>
      </c>
      <c r="H3558" s="21">
        <v>1</v>
      </c>
      <c r="I3558" s="19">
        <v>4</v>
      </c>
      <c r="J3558" t="s">
        <v>582</v>
      </c>
      <c r="K3558" s="18">
        <v>355.1</v>
      </c>
      <c r="L3558" s="18">
        <v>303.41000000000003</v>
      </c>
      <c r="M3558" s="18"/>
      <c r="N3558" s="18"/>
    </row>
    <row r="3559" spans="1:14" ht="15" x14ac:dyDescent="0.25">
      <c r="A3559" t="str">
        <f t="shared" si="55"/>
        <v>VN7185A3503</v>
      </c>
      <c r="B3559" s="17" t="s">
        <v>36</v>
      </c>
      <c r="C3559" s="16" t="s">
        <v>35</v>
      </c>
      <c r="D3559" t="s">
        <v>34</v>
      </c>
      <c r="E3559" s="16" t="s">
        <v>400</v>
      </c>
      <c r="F3559">
        <v>3</v>
      </c>
      <c r="G3559" s="20">
        <v>2.6666666666666665</v>
      </c>
      <c r="H3559" s="21">
        <v>3</v>
      </c>
      <c r="I3559" s="19">
        <v>4</v>
      </c>
      <c r="J3559" t="s">
        <v>582</v>
      </c>
      <c r="K3559" s="18">
        <v>355.1</v>
      </c>
      <c r="L3559" s="18">
        <v>303.41000000000003</v>
      </c>
      <c r="M3559" s="18"/>
      <c r="N3559" s="18"/>
    </row>
    <row r="3560" spans="1:14" ht="15" x14ac:dyDescent="0.25">
      <c r="A3560" t="str">
        <f t="shared" si="55"/>
        <v>VN7185A3505</v>
      </c>
      <c r="B3560" s="17" t="s">
        <v>36</v>
      </c>
      <c r="C3560" s="16" t="s">
        <v>35</v>
      </c>
      <c r="D3560" t="s">
        <v>34</v>
      </c>
      <c r="E3560" s="16" t="s">
        <v>400</v>
      </c>
      <c r="F3560">
        <v>5</v>
      </c>
      <c r="G3560" s="20">
        <v>2.6666666666666665</v>
      </c>
      <c r="H3560" s="21">
        <v>5</v>
      </c>
      <c r="I3560" s="19">
        <v>4</v>
      </c>
      <c r="J3560" t="s">
        <v>582</v>
      </c>
      <c r="K3560" s="18">
        <v>355.1</v>
      </c>
      <c r="L3560" s="18">
        <v>303.41000000000003</v>
      </c>
      <c r="M3560" s="18"/>
      <c r="N3560" s="18"/>
    </row>
    <row r="3561" spans="1:14" ht="15" x14ac:dyDescent="0.25">
      <c r="A3561" t="str">
        <f t="shared" si="55"/>
        <v>VN7185A3506</v>
      </c>
      <c r="B3561" s="17" t="s">
        <v>36</v>
      </c>
      <c r="C3561" s="16" t="s">
        <v>35</v>
      </c>
      <c r="D3561" t="s">
        <v>34</v>
      </c>
      <c r="E3561" s="16" t="s">
        <v>400</v>
      </c>
      <c r="F3561">
        <v>6</v>
      </c>
      <c r="G3561" s="20">
        <v>4.25</v>
      </c>
      <c r="H3561" s="21">
        <v>6</v>
      </c>
      <c r="I3561" s="19">
        <v>5.583333333333333</v>
      </c>
      <c r="J3561" t="s">
        <v>582</v>
      </c>
      <c r="K3561" s="18">
        <v>355.1</v>
      </c>
      <c r="L3561" s="18">
        <v>303.41000000000003</v>
      </c>
      <c r="M3561" s="18"/>
      <c r="N3561" s="18"/>
    </row>
    <row r="3562" spans="1:14" ht="15" x14ac:dyDescent="0.25">
      <c r="A3562" t="str">
        <f t="shared" si="55"/>
        <v>VN7193A3505</v>
      </c>
      <c r="B3562" s="17" t="s">
        <v>36</v>
      </c>
      <c r="C3562" s="16" t="s">
        <v>35</v>
      </c>
      <c r="D3562" t="s">
        <v>34</v>
      </c>
      <c r="E3562" s="16" t="s">
        <v>804</v>
      </c>
      <c r="F3562">
        <v>5</v>
      </c>
      <c r="G3562" s="20">
        <v>13</v>
      </c>
      <c r="H3562" s="21">
        <v>5</v>
      </c>
      <c r="I3562" s="19">
        <v>14.333333333333334</v>
      </c>
      <c r="J3562" t="s">
        <v>582</v>
      </c>
      <c r="K3562" s="18">
        <v>355.1</v>
      </c>
      <c r="L3562" s="18">
        <v>303.41000000000003</v>
      </c>
      <c r="M3562" s="18"/>
      <c r="N3562" s="18"/>
    </row>
    <row r="3563" spans="1:14" ht="15" x14ac:dyDescent="0.25">
      <c r="A3563" t="str">
        <f t="shared" si="55"/>
        <v>VN7193A3507</v>
      </c>
      <c r="B3563" s="15" t="s">
        <v>36</v>
      </c>
      <c r="C3563" s="16" t="s">
        <v>35</v>
      </c>
      <c r="D3563" t="s">
        <v>34</v>
      </c>
      <c r="E3563" s="16" t="s">
        <v>804</v>
      </c>
      <c r="F3563">
        <v>7</v>
      </c>
      <c r="G3563" s="20">
        <v>17</v>
      </c>
      <c r="H3563" s="21">
        <v>7</v>
      </c>
      <c r="I3563" s="19">
        <v>18.333333333333332</v>
      </c>
      <c r="J3563" t="s">
        <v>582</v>
      </c>
      <c r="K3563" s="18">
        <v>355.1</v>
      </c>
      <c r="L3563" s="18">
        <v>303.41000000000003</v>
      </c>
      <c r="M3563" s="18"/>
      <c r="N3563" s="18"/>
    </row>
    <row r="3564" spans="1:14" ht="15" x14ac:dyDescent="0.25">
      <c r="A3564" t="str">
        <f t="shared" si="55"/>
        <v>VN1577A3501</v>
      </c>
      <c r="B3564" s="17" t="s">
        <v>148</v>
      </c>
      <c r="C3564" s="16" t="s">
        <v>35</v>
      </c>
      <c r="D3564" t="s">
        <v>19</v>
      </c>
      <c r="E3564" s="16" t="s">
        <v>150</v>
      </c>
      <c r="F3564">
        <v>1</v>
      </c>
      <c r="G3564" s="20">
        <v>5.833333333333333</v>
      </c>
      <c r="H3564" s="21">
        <v>1</v>
      </c>
      <c r="I3564" s="19">
        <v>7.75</v>
      </c>
      <c r="J3564" t="s">
        <v>582</v>
      </c>
      <c r="K3564" s="18">
        <v>415.31</v>
      </c>
      <c r="L3564" s="18">
        <v>426.87</v>
      </c>
      <c r="M3564" s="18"/>
      <c r="N3564" s="18"/>
    </row>
    <row r="3565" spans="1:14" ht="15" x14ac:dyDescent="0.25">
      <c r="A3565" t="str">
        <f t="shared" si="55"/>
        <v>VN1577A3502</v>
      </c>
      <c r="B3565" s="17" t="s">
        <v>148</v>
      </c>
      <c r="C3565" s="16" t="s">
        <v>35</v>
      </c>
      <c r="D3565" t="s">
        <v>19</v>
      </c>
      <c r="E3565" s="16" t="s">
        <v>150</v>
      </c>
      <c r="F3565">
        <v>2</v>
      </c>
      <c r="G3565" s="20">
        <v>6.333333333333333</v>
      </c>
      <c r="H3565" s="21">
        <v>2</v>
      </c>
      <c r="I3565" s="19">
        <v>8.25</v>
      </c>
      <c r="J3565" t="s">
        <v>582</v>
      </c>
      <c r="K3565" s="18">
        <v>415.31</v>
      </c>
      <c r="L3565" s="18">
        <v>426.87</v>
      </c>
      <c r="M3565" s="18"/>
      <c r="N3565" s="18"/>
    </row>
    <row r="3566" spans="1:14" ht="15" x14ac:dyDescent="0.25">
      <c r="A3566" t="str">
        <f t="shared" si="55"/>
        <v>VN1577A3503</v>
      </c>
      <c r="B3566" s="17" t="s">
        <v>148</v>
      </c>
      <c r="C3566" s="16" t="s">
        <v>35</v>
      </c>
      <c r="D3566" t="s">
        <v>19</v>
      </c>
      <c r="E3566" s="16" t="s">
        <v>150</v>
      </c>
      <c r="F3566">
        <v>3</v>
      </c>
      <c r="G3566" s="20">
        <v>6.666666666666667</v>
      </c>
      <c r="H3566" s="21">
        <v>3</v>
      </c>
      <c r="I3566" s="19">
        <v>8.5833333333333339</v>
      </c>
      <c r="J3566" t="s">
        <v>582</v>
      </c>
      <c r="K3566" s="18">
        <v>415.31</v>
      </c>
      <c r="L3566" s="18">
        <v>426.87</v>
      </c>
      <c r="M3566" s="18"/>
      <c r="N3566" s="18"/>
    </row>
    <row r="3567" spans="1:14" ht="15" x14ac:dyDescent="0.25">
      <c r="A3567" t="str">
        <f t="shared" si="55"/>
        <v>VN1577A3504</v>
      </c>
      <c r="B3567" s="17" t="s">
        <v>148</v>
      </c>
      <c r="C3567" s="16" t="s">
        <v>35</v>
      </c>
      <c r="D3567" t="s">
        <v>19</v>
      </c>
      <c r="E3567" s="16" t="s">
        <v>150</v>
      </c>
      <c r="F3567">
        <v>4</v>
      </c>
      <c r="G3567" s="20">
        <v>7.083333333333333</v>
      </c>
      <c r="H3567" s="21">
        <v>4</v>
      </c>
      <c r="I3567" s="19">
        <v>9</v>
      </c>
      <c r="J3567" t="s">
        <v>582</v>
      </c>
      <c r="K3567" s="18">
        <v>415.31</v>
      </c>
      <c r="L3567" s="18">
        <v>426.87</v>
      </c>
      <c r="M3567" s="18"/>
      <c r="N3567" s="18"/>
    </row>
    <row r="3568" spans="1:14" ht="15" x14ac:dyDescent="0.25">
      <c r="A3568" t="str">
        <f t="shared" si="55"/>
        <v>VN1577A3505</v>
      </c>
      <c r="B3568" s="17" t="s">
        <v>148</v>
      </c>
      <c r="C3568" s="16" t="s">
        <v>35</v>
      </c>
      <c r="D3568" t="s">
        <v>19</v>
      </c>
      <c r="E3568" s="16" t="s">
        <v>150</v>
      </c>
      <c r="F3568">
        <v>5</v>
      </c>
      <c r="G3568" s="20">
        <v>6</v>
      </c>
      <c r="H3568" s="21">
        <v>5</v>
      </c>
      <c r="I3568" s="19">
        <v>7.916666666666667</v>
      </c>
      <c r="J3568" t="s">
        <v>582</v>
      </c>
      <c r="K3568" s="18">
        <v>415.31</v>
      </c>
      <c r="L3568" s="18">
        <v>426.87</v>
      </c>
      <c r="M3568" s="18"/>
      <c r="N3568" s="18"/>
    </row>
    <row r="3569" spans="1:14" ht="15" x14ac:dyDescent="0.25">
      <c r="A3569" t="str">
        <f t="shared" si="55"/>
        <v>VN1577A3506</v>
      </c>
      <c r="B3569" s="17" t="s">
        <v>148</v>
      </c>
      <c r="C3569" s="16" t="s">
        <v>35</v>
      </c>
      <c r="D3569" t="s">
        <v>19</v>
      </c>
      <c r="E3569" s="16" t="s">
        <v>150</v>
      </c>
      <c r="F3569">
        <v>6</v>
      </c>
      <c r="G3569" s="20">
        <v>6</v>
      </c>
      <c r="H3569" s="21">
        <v>6</v>
      </c>
      <c r="I3569" s="19">
        <v>7.916666666666667</v>
      </c>
      <c r="J3569" t="s">
        <v>582</v>
      </c>
      <c r="K3569" s="18">
        <v>415.31</v>
      </c>
      <c r="L3569" s="18">
        <v>426.87</v>
      </c>
      <c r="M3569" s="18"/>
      <c r="N3569" s="18"/>
    </row>
    <row r="3570" spans="1:14" ht="15" x14ac:dyDescent="0.25">
      <c r="A3570" t="str">
        <f t="shared" si="55"/>
        <v>VN1577A3507</v>
      </c>
      <c r="B3570" s="17" t="s">
        <v>148</v>
      </c>
      <c r="C3570" s="16" t="s">
        <v>35</v>
      </c>
      <c r="D3570" t="s">
        <v>19</v>
      </c>
      <c r="E3570" s="16" t="s">
        <v>150</v>
      </c>
      <c r="F3570">
        <v>7</v>
      </c>
      <c r="G3570" s="20">
        <v>6.083333333333333</v>
      </c>
      <c r="H3570" s="21">
        <v>7</v>
      </c>
      <c r="I3570" s="19">
        <v>7.916666666666667</v>
      </c>
      <c r="J3570" t="s">
        <v>582</v>
      </c>
      <c r="K3570" s="18">
        <v>415.31</v>
      </c>
      <c r="L3570" s="18">
        <v>426.87</v>
      </c>
      <c r="M3570" s="18"/>
      <c r="N3570" s="18"/>
    </row>
    <row r="3571" spans="1:14" ht="15" x14ac:dyDescent="0.25">
      <c r="A3571" t="str">
        <f t="shared" si="55"/>
        <v>VN7577A3501</v>
      </c>
      <c r="B3571" s="17" t="s">
        <v>148</v>
      </c>
      <c r="C3571" s="16" t="s">
        <v>35</v>
      </c>
      <c r="D3571" t="s">
        <v>19</v>
      </c>
      <c r="E3571" s="16" t="s">
        <v>521</v>
      </c>
      <c r="F3571">
        <v>1</v>
      </c>
      <c r="G3571" s="20">
        <v>0.91666666666666663</v>
      </c>
      <c r="H3571" s="21">
        <v>1</v>
      </c>
      <c r="I3571" s="19">
        <v>2.8333333333333335</v>
      </c>
      <c r="J3571" t="s">
        <v>582</v>
      </c>
      <c r="K3571" s="18">
        <v>415.31</v>
      </c>
      <c r="L3571" s="18">
        <v>426.87</v>
      </c>
      <c r="M3571" s="18"/>
      <c r="N3571" s="18"/>
    </row>
    <row r="3572" spans="1:14" ht="15" x14ac:dyDescent="0.25">
      <c r="A3572" t="str">
        <f t="shared" si="55"/>
        <v>VN7577A3503</v>
      </c>
      <c r="B3572" s="17" t="s">
        <v>148</v>
      </c>
      <c r="C3572" s="16" t="s">
        <v>35</v>
      </c>
      <c r="D3572" t="s">
        <v>19</v>
      </c>
      <c r="E3572" s="16" t="s">
        <v>521</v>
      </c>
      <c r="F3572">
        <v>3</v>
      </c>
      <c r="G3572" s="20">
        <v>1</v>
      </c>
      <c r="H3572" s="21">
        <v>3</v>
      </c>
      <c r="I3572" s="19">
        <v>2.9166666666666665</v>
      </c>
      <c r="J3572" t="s">
        <v>582</v>
      </c>
      <c r="K3572" s="18">
        <v>415.31</v>
      </c>
      <c r="L3572" s="18">
        <v>426.87</v>
      </c>
      <c r="M3572" s="18"/>
      <c r="N3572" s="18"/>
    </row>
    <row r="3573" spans="1:14" ht="15" x14ac:dyDescent="0.25">
      <c r="A3573" t="str">
        <f t="shared" si="55"/>
        <v>VN7577A3505</v>
      </c>
      <c r="B3573" s="17" t="s">
        <v>148</v>
      </c>
      <c r="C3573" s="16" t="s">
        <v>35</v>
      </c>
      <c r="D3573" t="s">
        <v>19</v>
      </c>
      <c r="E3573" s="16" t="s">
        <v>521</v>
      </c>
      <c r="F3573">
        <v>5</v>
      </c>
      <c r="G3573" s="20">
        <v>1</v>
      </c>
      <c r="H3573" s="21">
        <v>5</v>
      </c>
      <c r="I3573" s="19">
        <v>2.9166666666666665</v>
      </c>
      <c r="J3573" t="s">
        <v>582</v>
      </c>
      <c r="K3573" s="18">
        <v>415.31</v>
      </c>
      <c r="L3573" s="18">
        <v>426.87</v>
      </c>
      <c r="M3573" s="18"/>
      <c r="N3573" s="18"/>
    </row>
    <row r="3574" spans="1:14" ht="15" x14ac:dyDescent="0.25">
      <c r="A3574" t="str">
        <f t="shared" si="55"/>
        <v>VN7577A3507</v>
      </c>
      <c r="B3574" s="15" t="s">
        <v>148</v>
      </c>
      <c r="C3574" s="16" t="s">
        <v>35</v>
      </c>
      <c r="D3574" t="s">
        <v>19</v>
      </c>
      <c r="E3574" s="16" t="s">
        <v>521</v>
      </c>
      <c r="F3574">
        <v>7</v>
      </c>
      <c r="G3574" s="20">
        <v>0.83333333333333337</v>
      </c>
      <c r="H3574" s="21">
        <v>7</v>
      </c>
      <c r="I3574" s="19">
        <v>2.75</v>
      </c>
      <c r="J3574" t="s">
        <v>582</v>
      </c>
      <c r="K3574" s="18">
        <v>415.31</v>
      </c>
      <c r="L3574" s="18">
        <v>426.87</v>
      </c>
      <c r="M3574" s="18"/>
      <c r="N3574" s="18"/>
    </row>
    <row r="3575" spans="1:14" ht="15" x14ac:dyDescent="0.25">
      <c r="A3575" t="str">
        <f t="shared" si="55"/>
        <v>VN65A3502</v>
      </c>
      <c r="B3575" s="17" t="s">
        <v>718</v>
      </c>
      <c r="C3575" s="16" t="s">
        <v>35</v>
      </c>
      <c r="D3575" t="s">
        <v>717</v>
      </c>
      <c r="E3575" s="16" t="s">
        <v>720</v>
      </c>
      <c r="F3575">
        <v>2</v>
      </c>
      <c r="G3575" s="20">
        <v>4.5</v>
      </c>
      <c r="H3575" s="21">
        <v>2</v>
      </c>
      <c r="I3575" s="19">
        <v>14</v>
      </c>
      <c r="J3575" t="s">
        <v>582</v>
      </c>
      <c r="K3575" s="18">
        <v>2249.23</v>
      </c>
      <c r="L3575" s="18">
        <v>3109.92</v>
      </c>
      <c r="M3575" s="18"/>
      <c r="N3575" s="18"/>
    </row>
    <row r="3576" spans="1:14" ht="15" x14ac:dyDescent="0.25">
      <c r="A3576" t="str">
        <f t="shared" si="55"/>
        <v>VN65A3504</v>
      </c>
      <c r="B3576" s="17" t="s">
        <v>718</v>
      </c>
      <c r="C3576" s="16" t="s">
        <v>35</v>
      </c>
      <c r="D3576" t="s">
        <v>717</v>
      </c>
      <c r="E3576" s="16" t="s">
        <v>720</v>
      </c>
      <c r="F3576">
        <v>4</v>
      </c>
      <c r="G3576" s="20">
        <v>4.5</v>
      </c>
      <c r="H3576" s="21">
        <v>4</v>
      </c>
      <c r="I3576" s="19">
        <v>14</v>
      </c>
      <c r="J3576" t="s">
        <v>582</v>
      </c>
      <c r="K3576" s="18">
        <v>2249.23</v>
      </c>
      <c r="L3576" s="18">
        <v>3109.92</v>
      </c>
      <c r="M3576" s="18"/>
      <c r="N3576" s="18"/>
    </row>
    <row r="3577" spans="1:14" ht="15" x14ac:dyDescent="0.25">
      <c r="A3577" t="str">
        <f t="shared" si="55"/>
        <v>VN65A3506</v>
      </c>
      <c r="B3577" s="15" t="s">
        <v>718</v>
      </c>
      <c r="C3577" s="16" t="s">
        <v>35</v>
      </c>
      <c r="D3577" t="s">
        <v>717</v>
      </c>
      <c r="E3577" s="16" t="s">
        <v>720</v>
      </c>
      <c r="F3577">
        <v>6</v>
      </c>
      <c r="G3577" s="20">
        <v>4.5</v>
      </c>
      <c r="H3577" s="21">
        <v>6</v>
      </c>
      <c r="I3577" s="19">
        <v>14</v>
      </c>
      <c r="J3577" t="s">
        <v>582</v>
      </c>
      <c r="K3577" s="18">
        <v>2249.23</v>
      </c>
      <c r="L3577" s="18">
        <v>3109.92</v>
      </c>
      <c r="M3577" s="18"/>
      <c r="N3577" s="18"/>
    </row>
    <row r="3578" spans="1:14" ht="15" x14ac:dyDescent="0.25">
      <c r="A3578" t="str">
        <f t="shared" si="55"/>
        <v>VN37A3501</v>
      </c>
      <c r="B3578" s="17" t="s">
        <v>532</v>
      </c>
      <c r="C3578" s="16" t="s">
        <v>35</v>
      </c>
      <c r="D3578" t="s">
        <v>534</v>
      </c>
      <c r="E3578" s="16" t="s">
        <v>531</v>
      </c>
      <c r="F3578">
        <v>1</v>
      </c>
      <c r="G3578" s="20">
        <v>16.083333333333332</v>
      </c>
      <c r="H3578" s="21">
        <v>2</v>
      </c>
      <c r="I3578" s="19">
        <v>4</v>
      </c>
      <c r="J3578" t="s">
        <v>582</v>
      </c>
      <c r="K3578" s="18">
        <v>3482.85</v>
      </c>
      <c r="L3578" s="18">
        <v>3991.19</v>
      </c>
      <c r="M3578" s="18"/>
      <c r="N3578" s="18"/>
    </row>
    <row r="3579" spans="1:14" ht="15" x14ac:dyDescent="0.25">
      <c r="A3579" t="str">
        <f t="shared" si="55"/>
        <v>VN37A3503</v>
      </c>
      <c r="B3579" s="17" t="s">
        <v>532</v>
      </c>
      <c r="C3579" s="16" t="s">
        <v>35</v>
      </c>
      <c r="D3579" t="s">
        <v>534</v>
      </c>
      <c r="E3579" s="16" t="s">
        <v>531</v>
      </c>
      <c r="F3579">
        <v>3</v>
      </c>
      <c r="G3579" s="20">
        <v>16.083333333333332</v>
      </c>
      <c r="H3579" s="21">
        <v>4</v>
      </c>
      <c r="I3579" s="19">
        <v>4</v>
      </c>
      <c r="J3579" t="s">
        <v>582</v>
      </c>
      <c r="K3579" s="18">
        <v>3482.85</v>
      </c>
      <c r="L3579" s="18">
        <v>3991.19</v>
      </c>
      <c r="M3579" s="18"/>
      <c r="N3579" s="18"/>
    </row>
    <row r="3580" spans="1:14" ht="15" x14ac:dyDescent="0.25">
      <c r="A3580" t="str">
        <f t="shared" si="55"/>
        <v>VN37A3504</v>
      </c>
      <c r="B3580" s="17" t="s">
        <v>532</v>
      </c>
      <c r="C3580" s="16" t="s">
        <v>35</v>
      </c>
      <c r="D3580" t="s">
        <v>534</v>
      </c>
      <c r="E3580" s="16" t="s">
        <v>531</v>
      </c>
      <c r="F3580">
        <v>4</v>
      </c>
      <c r="G3580" s="20">
        <v>16.083333333333332</v>
      </c>
      <c r="H3580" s="21">
        <v>5</v>
      </c>
      <c r="I3580" s="19">
        <v>4</v>
      </c>
      <c r="J3580" t="s">
        <v>582</v>
      </c>
      <c r="K3580" s="18">
        <v>3482.85</v>
      </c>
      <c r="L3580" s="18">
        <v>3991.19</v>
      </c>
      <c r="M3580" s="18"/>
      <c r="N3580" s="18"/>
    </row>
    <row r="3581" spans="1:14" ht="15" x14ac:dyDescent="0.25">
      <c r="A3581" t="str">
        <f t="shared" si="55"/>
        <v>VN37A3505</v>
      </c>
      <c r="B3581" s="17" t="s">
        <v>532</v>
      </c>
      <c r="C3581" s="16" t="s">
        <v>35</v>
      </c>
      <c r="D3581" t="s">
        <v>534</v>
      </c>
      <c r="E3581" s="16" t="s">
        <v>531</v>
      </c>
      <c r="F3581">
        <v>5</v>
      </c>
      <c r="G3581" s="20">
        <v>16.083333333333332</v>
      </c>
      <c r="H3581" s="21">
        <v>6</v>
      </c>
      <c r="I3581" s="19">
        <v>4</v>
      </c>
      <c r="J3581" t="s">
        <v>582</v>
      </c>
      <c r="K3581" s="18">
        <v>3482.85</v>
      </c>
      <c r="L3581" s="18">
        <v>3991.19</v>
      </c>
      <c r="M3581" s="18"/>
      <c r="N3581" s="18"/>
    </row>
    <row r="3582" spans="1:14" ht="15" x14ac:dyDescent="0.25">
      <c r="A3582" t="str">
        <f t="shared" si="55"/>
        <v>VN37A3506</v>
      </c>
      <c r="B3582" s="17" t="s">
        <v>532</v>
      </c>
      <c r="C3582" s="16" t="s">
        <v>35</v>
      </c>
      <c r="D3582" t="s">
        <v>534</v>
      </c>
      <c r="E3582" s="16" t="s">
        <v>531</v>
      </c>
      <c r="F3582">
        <v>6</v>
      </c>
      <c r="G3582" s="20">
        <v>16.083333333333332</v>
      </c>
      <c r="H3582" s="21">
        <v>7</v>
      </c>
      <c r="I3582" s="19">
        <v>4</v>
      </c>
      <c r="J3582" t="s">
        <v>582</v>
      </c>
      <c r="K3582" s="18">
        <v>3482.85</v>
      </c>
      <c r="L3582" s="18">
        <v>3991.19</v>
      </c>
      <c r="M3582" s="18"/>
      <c r="N3582" s="18"/>
    </row>
    <row r="3583" spans="1:14" ht="15" x14ac:dyDescent="0.25">
      <c r="A3583" t="str">
        <f t="shared" si="55"/>
        <v>VN37A3507</v>
      </c>
      <c r="B3583" s="15" t="s">
        <v>532</v>
      </c>
      <c r="C3583" s="16" t="s">
        <v>35</v>
      </c>
      <c r="D3583" t="s">
        <v>534</v>
      </c>
      <c r="E3583" s="16" t="s">
        <v>531</v>
      </c>
      <c r="F3583">
        <v>7</v>
      </c>
      <c r="G3583" s="20">
        <v>16.083333333333332</v>
      </c>
      <c r="H3583" s="21">
        <v>1</v>
      </c>
      <c r="I3583" s="19">
        <v>4</v>
      </c>
      <c r="J3583" t="s">
        <v>582</v>
      </c>
      <c r="K3583" s="18">
        <v>3482.85</v>
      </c>
      <c r="L3583" s="18">
        <v>3991.19</v>
      </c>
      <c r="M3583" s="18"/>
      <c r="N3583" s="18"/>
    </row>
    <row r="3584" spans="1:14" ht="15" x14ac:dyDescent="0.25">
      <c r="A3584" t="str">
        <f t="shared" si="55"/>
        <v>VN356A3501</v>
      </c>
      <c r="B3584" s="17" t="s">
        <v>290</v>
      </c>
      <c r="C3584" s="16" t="s">
        <v>35</v>
      </c>
      <c r="D3584" t="s">
        <v>291</v>
      </c>
      <c r="E3584" s="16" t="s">
        <v>289</v>
      </c>
      <c r="F3584">
        <v>1</v>
      </c>
      <c r="G3584" s="20">
        <v>18.333333333333332</v>
      </c>
      <c r="H3584" s="21">
        <v>1</v>
      </c>
      <c r="I3584" s="19">
        <v>22.333333333333332</v>
      </c>
      <c r="J3584" t="s">
        <v>582</v>
      </c>
      <c r="K3584" s="18">
        <v>1279.3800000000001</v>
      </c>
      <c r="L3584" s="18">
        <v>1254.78</v>
      </c>
      <c r="M3584" s="18"/>
      <c r="N3584" s="18"/>
    </row>
    <row r="3585" spans="1:14" ht="15" x14ac:dyDescent="0.25">
      <c r="A3585" t="str">
        <f t="shared" si="55"/>
        <v>VN356A3502</v>
      </c>
      <c r="B3585" s="17" t="s">
        <v>290</v>
      </c>
      <c r="C3585" s="16" t="s">
        <v>35</v>
      </c>
      <c r="D3585" t="s">
        <v>291</v>
      </c>
      <c r="E3585" s="16" t="s">
        <v>289</v>
      </c>
      <c r="F3585">
        <v>2</v>
      </c>
      <c r="G3585" s="20">
        <v>18.333333333333332</v>
      </c>
      <c r="H3585" s="21">
        <v>2</v>
      </c>
      <c r="I3585" s="19">
        <v>22.333333333333332</v>
      </c>
      <c r="J3585" t="s">
        <v>582</v>
      </c>
      <c r="K3585" s="18">
        <v>1279.3800000000001</v>
      </c>
      <c r="L3585" s="18">
        <v>1254.78</v>
      </c>
      <c r="M3585" s="18"/>
      <c r="N3585" s="18"/>
    </row>
    <row r="3586" spans="1:14" ht="15" x14ac:dyDescent="0.25">
      <c r="A3586" t="str">
        <f t="shared" si="55"/>
        <v>VN356A3503</v>
      </c>
      <c r="B3586" s="17" t="s">
        <v>290</v>
      </c>
      <c r="C3586" s="16" t="s">
        <v>35</v>
      </c>
      <c r="D3586" t="s">
        <v>291</v>
      </c>
      <c r="E3586" s="16" t="s">
        <v>289</v>
      </c>
      <c r="F3586">
        <v>3</v>
      </c>
      <c r="G3586" s="20">
        <v>18.333333333333332</v>
      </c>
      <c r="H3586" s="21">
        <v>3</v>
      </c>
      <c r="I3586" s="19">
        <v>22.333333333333332</v>
      </c>
      <c r="J3586" t="s">
        <v>582</v>
      </c>
      <c r="K3586" s="18">
        <v>1279.3800000000001</v>
      </c>
      <c r="L3586" s="18">
        <v>1254.78</v>
      </c>
      <c r="M3586" s="18"/>
      <c r="N3586" s="18"/>
    </row>
    <row r="3587" spans="1:14" ht="15" x14ac:dyDescent="0.25">
      <c r="A3587" t="str">
        <f t="shared" ref="A3587:A3650" si="56">E3587&amp;J3587&amp;F3587</f>
        <v>VN356A3504</v>
      </c>
      <c r="B3587" s="17" t="s">
        <v>290</v>
      </c>
      <c r="C3587" s="16" t="s">
        <v>35</v>
      </c>
      <c r="D3587" t="s">
        <v>291</v>
      </c>
      <c r="E3587" s="16" t="s">
        <v>289</v>
      </c>
      <c r="F3587">
        <v>4</v>
      </c>
      <c r="G3587" s="20">
        <v>18.333333333333332</v>
      </c>
      <c r="H3587" s="21">
        <v>4</v>
      </c>
      <c r="I3587" s="19">
        <v>22.333333333333332</v>
      </c>
      <c r="J3587" t="s">
        <v>582</v>
      </c>
      <c r="K3587" s="18">
        <v>1279.3800000000001</v>
      </c>
      <c r="L3587" s="18">
        <v>1254.78</v>
      </c>
      <c r="M3587" s="18"/>
      <c r="N3587" s="18"/>
    </row>
    <row r="3588" spans="1:14" ht="15" x14ac:dyDescent="0.25">
      <c r="A3588" t="str">
        <f t="shared" si="56"/>
        <v>VN356A3505</v>
      </c>
      <c r="B3588" s="17" t="s">
        <v>290</v>
      </c>
      <c r="C3588" s="16" t="s">
        <v>35</v>
      </c>
      <c r="D3588" t="s">
        <v>291</v>
      </c>
      <c r="E3588" s="16" t="s">
        <v>289</v>
      </c>
      <c r="F3588">
        <v>5</v>
      </c>
      <c r="G3588" s="20">
        <v>18.333333333333332</v>
      </c>
      <c r="H3588" s="21">
        <v>5</v>
      </c>
      <c r="I3588" s="19">
        <v>22.333333333333332</v>
      </c>
      <c r="J3588" t="s">
        <v>582</v>
      </c>
      <c r="K3588" s="18">
        <v>1279.3800000000001</v>
      </c>
      <c r="L3588" s="18">
        <v>1254.78</v>
      </c>
      <c r="M3588" s="18"/>
      <c r="N3588" s="18"/>
    </row>
    <row r="3589" spans="1:14" ht="15" x14ac:dyDescent="0.25">
      <c r="A3589" t="str">
        <f t="shared" si="56"/>
        <v>VN356A3506</v>
      </c>
      <c r="B3589" s="17" t="s">
        <v>290</v>
      </c>
      <c r="C3589" s="16" t="s">
        <v>35</v>
      </c>
      <c r="D3589" t="s">
        <v>291</v>
      </c>
      <c r="E3589" s="16" t="s">
        <v>289</v>
      </c>
      <c r="F3589">
        <v>6</v>
      </c>
      <c r="G3589" s="20">
        <v>18.333333333333332</v>
      </c>
      <c r="H3589" s="21">
        <v>6</v>
      </c>
      <c r="I3589" s="19">
        <v>22.333333333333332</v>
      </c>
      <c r="J3589" t="s">
        <v>582</v>
      </c>
      <c r="K3589" s="18">
        <v>1279.3800000000001</v>
      </c>
      <c r="L3589" s="18">
        <v>1254.78</v>
      </c>
      <c r="M3589" s="18"/>
      <c r="N3589" s="18"/>
    </row>
    <row r="3590" spans="1:14" ht="15" x14ac:dyDescent="0.25">
      <c r="A3590" t="str">
        <f t="shared" si="56"/>
        <v>VN356A3507</v>
      </c>
      <c r="B3590" s="15" t="s">
        <v>290</v>
      </c>
      <c r="C3590" s="16" t="s">
        <v>35</v>
      </c>
      <c r="D3590" t="s">
        <v>291</v>
      </c>
      <c r="E3590" s="16" t="s">
        <v>289</v>
      </c>
      <c r="F3590">
        <v>7</v>
      </c>
      <c r="G3590" s="20">
        <v>18.333333333333332</v>
      </c>
      <c r="H3590" s="21">
        <v>7</v>
      </c>
      <c r="I3590" s="19">
        <v>22.333333333333332</v>
      </c>
      <c r="J3590" t="s">
        <v>582</v>
      </c>
      <c r="K3590" s="18">
        <v>1279.3800000000001</v>
      </c>
      <c r="L3590" s="18">
        <v>1254.78</v>
      </c>
      <c r="M3590" s="18"/>
      <c r="N3590" s="18"/>
    </row>
    <row r="3591" spans="1:14" ht="15" x14ac:dyDescent="0.25">
      <c r="A3591" t="str">
        <f t="shared" si="56"/>
        <v>VN414A3501</v>
      </c>
      <c r="B3591" s="17" t="s">
        <v>544</v>
      </c>
      <c r="C3591" s="16" t="s">
        <v>35</v>
      </c>
      <c r="D3591" t="s">
        <v>262</v>
      </c>
      <c r="E3591" s="16" t="s">
        <v>543</v>
      </c>
      <c r="F3591">
        <v>1</v>
      </c>
      <c r="G3591" s="20">
        <v>3.4166666666666665</v>
      </c>
      <c r="H3591" s="21">
        <v>1</v>
      </c>
      <c r="I3591" s="19">
        <v>7.583333333333333</v>
      </c>
      <c r="J3591" t="s">
        <v>582</v>
      </c>
      <c r="K3591" s="18">
        <v>747.45</v>
      </c>
      <c r="L3591" s="18">
        <v>706.66</v>
      </c>
      <c r="M3591" s="18"/>
      <c r="N3591" s="18"/>
    </row>
    <row r="3592" spans="1:14" ht="15" x14ac:dyDescent="0.25">
      <c r="A3592" t="str">
        <f t="shared" si="56"/>
        <v>VN414A3502</v>
      </c>
      <c r="B3592" s="17" t="s">
        <v>544</v>
      </c>
      <c r="C3592" s="16" t="s">
        <v>35</v>
      </c>
      <c r="D3592" t="s">
        <v>262</v>
      </c>
      <c r="E3592" s="16" t="s">
        <v>543</v>
      </c>
      <c r="F3592">
        <v>2</v>
      </c>
      <c r="G3592" s="20">
        <v>3.4166666666666665</v>
      </c>
      <c r="H3592" s="21">
        <v>2</v>
      </c>
      <c r="I3592" s="19">
        <v>7.583333333333333</v>
      </c>
      <c r="J3592" t="s">
        <v>582</v>
      </c>
      <c r="K3592" s="18">
        <v>747.45</v>
      </c>
      <c r="L3592" s="18">
        <v>706.66</v>
      </c>
      <c r="M3592" s="18"/>
      <c r="N3592" s="18"/>
    </row>
    <row r="3593" spans="1:14" ht="15" x14ac:dyDescent="0.25">
      <c r="A3593" t="str">
        <f t="shared" si="56"/>
        <v>VN414A3503</v>
      </c>
      <c r="B3593" s="17" t="s">
        <v>544</v>
      </c>
      <c r="C3593" s="16" t="s">
        <v>35</v>
      </c>
      <c r="D3593" t="s">
        <v>262</v>
      </c>
      <c r="E3593" s="16" t="s">
        <v>543</v>
      </c>
      <c r="F3593">
        <v>3</v>
      </c>
      <c r="G3593" s="20">
        <v>3.4166666666666665</v>
      </c>
      <c r="H3593" s="21">
        <v>3</v>
      </c>
      <c r="I3593" s="19">
        <v>7.583333333333333</v>
      </c>
      <c r="J3593" t="s">
        <v>582</v>
      </c>
      <c r="K3593" s="18">
        <v>747.45</v>
      </c>
      <c r="L3593" s="18">
        <v>706.66</v>
      </c>
      <c r="M3593" s="18"/>
      <c r="N3593" s="18"/>
    </row>
    <row r="3594" spans="1:14" ht="15" x14ac:dyDescent="0.25">
      <c r="A3594" t="str">
        <f t="shared" si="56"/>
        <v>VN414A3504</v>
      </c>
      <c r="B3594" s="17" t="s">
        <v>544</v>
      </c>
      <c r="C3594" s="16" t="s">
        <v>35</v>
      </c>
      <c r="D3594" t="s">
        <v>262</v>
      </c>
      <c r="E3594" s="16" t="s">
        <v>543</v>
      </c>
      <c r="F3594">
        <v>4</v>
      </c>
      <c r="G3594" s="20">
        <v>3.4166666666666665</v>
      </c>
      <c r="H3594" s="21">
        <v>4</v>
      </c>
      <c r="I3594" s="19">
        <v>7.583333333333333</v>
      </c>
      <c r="J3594" t="s">
        <v>582</v>
      </c>
      <c r="K3594" s="18">
        <v>747.45</v>
      </c>
      <c r="L3594" s="18">
        <v>706.66</v>
      </c>
      <c r="M3594" s="18"/>
      <c r="N3594" s="18"/>
    </row>
    <row r="3595" spans="1:14" ht="15" x14ac:dyDescent="0.25">
      <c r="A3595" t="str">
        <f t="shared" si="56"/>
        <v>VN414A3505</v>
      </c>
      <c r="B3595" s="17" t="s">
        <v>544</v>
      </c>
      <c r="C3595" s="16" t="s">
        <v>35</v>
      </c>
      <c r="D3595" t="s">
        <v>262</v>
      </c>
      <c r="E3595" s="16" t="s">
        <v>543</v>
      </c>
      <c r="F3595">
        <v>5</v>
      </c>
      <c r="G3595" s="20">
        <v>3.4166666666666665</v>
      </c>
      <c r="H3595" s="21">
        <v>5</v>
      </c>
      <c r="I3595" s="19">
        <v>7.583333333333333</v>
      </c>
      <c r="J3595" t="s">
        <v>582</v>
      </c>
      <c r="K3595" s="18">
        <v>747.45</v>
      </c>
      <c r="L3595" s="18">
        <v>706.66</v>
      </c>
      <c r="M3595" s="18"/>
      <c r="N3595" s="18"/>
    </row>
    <row r="3596" spans="1:14" ht="15" x14ac:dyDescent="0.25">
      <c r="A3596" t="str">
        <f t="shared" si="56"/>
        <v>VN414A3506</v>
      </c>
      <c r="B3596" s="17" t="s">
        <v>544</v>
      </c>
      <c r="C3596" s="16" t="s">
        <v>35</v>
      </c>
      <c r="D3596" t="s">
        <v>262</v>
      </c>
      <c r="E3596" s="16" t="s">
        <v>543</v>
      </c>
      <c r="F3596">
        <v>6</v>
      </c>
      <c r="G3596" s="20">
        <v>3.4166666666666665</v>
      </c>
      <c r="H3596" s="21">
        <v>6</v>
      </c>
      <c r="I3596" s="19">
        <v>7.583333333333333</v>
      </c>
      <c r="J3596" t="s">
        <v>582</v>
      </c>
      <c r="K3596" s="18">
        <v>747.45</v>
      </c>
      <c r="L3596" s="18">
        <v>706.66</v>
      </c>
      <c r="M3596" s="18"/>
      <c r="N3596" s="18"/>
    </row>
    <row r="3597" spans="1:14" ht="15" x14ac:dyDescent="0.25">
      <c r="A3597" t="str">
        <f t="shared" si="56"/>
        <v>VN414A3507</v>
      </c>
      <c r="B3597" s="17" t="s">
        <v>544</v>
      </c>
      <c r="C3597" s="16" t="s">
        <v>35</v>
      </c>
      <c r="D3597" t="s">
        <v>262</v>
      </c>
      <c r="E3597" s="16" t="s">
        <v>543</v>
      </c>
      <c r="F3597">
        <v>7</v>
      </c>
      <c r="G3597" s="20">
        <v>3.4166666666666665</v>
      </c>
      <c r="H3597" s="21">
        <v>7</v>
      </c>
      <c r="I3597" s="19">
        <v>7.583333333333333</v>
      </c>
      <c r="J3597" t="s">
        <v>582</v>
      </c>
      <c r="K3597" s="18">
        <v>747.45</v>
      </c>
      <c r="L3597" s="18">
        <v>706.66</v>
      </c>
      <c r="M3597" s="18"/>
      <c r="N3597" s="18"/>
    </row>
    <row r="3598" spans="1:14" ht="15" x14ac:dyDescent="0.25">
      <c r="A3598" t="str">
        <f t="shared" si="56"/>
        <v>VN416A3501</v>
      </c>
      <c r="B3598" s="17" t="s">
        <v>544</v>
      </c>
      <c r="C3598" s="16" t="s">
        <v>35</v>
      </c>
      <c r="D3598" t="s">
        <v>262</v>
      </c>
      <c r="E3598" s="16" t="s">
        <v>636</v>
      </c>
      <c r="F3598">
        <v>1</v>
      </c>
      <c r="G3598" s="20">
        <v>16.666666666666668</v>
      </c>
      <c r="H3598" s="21">
        <v>1</v>
      </c>
      <c r="I3598" s="19">
        <v>20.833333333333332</v>
      </c>
      <c r="J3598" t="s">
        <v>582</v>
      </c>
      <c r="K3598" s="18">
        <v>747.45</v>
      </c>
      <c r="L3598" s="18">
        <v>706.66</v>
      </c>
      <c r="M3598" s="18"/>
      <c r="N3598" s="18"/>
    </row>
    <row r="3599" spans="1:14" ht="15" x14ac:dyDescent="0.25">
      <c r="A3599" t="str">
        <f t="shared" si="56"/>
        <v>VN416A3502</v>
      </c>
      <c r="B3599" s="17" t="s">
        <v>544</v>
      </c>
      <c r="C3599" s="16" t="s">
        <v>35</v>
      </c>
      <c r="D3599" t="s">
        <v>262</v>
      </c>
      <c r="E3599" s="16" t="s">
        <v>636</v>
      </c>
      <c r="F3599">
        <v>2</v>
      </c>
      <c r="G3599" s="20">
        <v>16.666666666666668</v>
      </c>
      <c r="H3599" s="21">
        <v>2</v>
      </c>
      <c r="I3599" s="19">
        <v>20.833333333333332</v>
      </c>
      <c r="J3599" t="s">
        <v>582</v>
      </c>
      <c r="K3599" s="18">
        <v>747.45</v>
      </c>
      <c r="L3599" s="18">
        <v>706.66</v>
      </c>
      <c r="M3599" s="18"/>
      <c r="N3599" s="18"/>
    </row>
    <row r="3600" spans="1:14" ht="15" x14ac:dyDescent="0.25">
      <c r="A3600" t="str">
        <f t="shared" si="56"/>
        <v>VN416A3503</v>
      </c>
      <c r="B3600" s="17" t="s">
        <v>544</v>
      </c>
      <c r="C3600" s="16" t="s">
        <v>35</v>
      </c>
      <c r="D3600" t="s">
        <v>262</v>
      </c>
      <c r="E3600" s="16" t="s">
        <v>636</v>
      </c>
      <c r="F3600">
        <v>3</v>
      </c>
      <c r="G3600" s="20">
        <v>16.666666666666668</v>
      </c>
      <c r="H3600" s="21">
        <v>3</v>
      </c>
      <c r="I3600" s="19">
        <v>20.833333333333332</v>
      </c>
      <c r="J3600" t="s">
        <v>582</v>
      </c>
      <c r="K3600" s="18">
        <v>747.45</v>
      </c>
      <c r="L3600" s="18">
        <v>706.66</v>
      </c>
      <c r="M3600" s="18"/>
      <c r="N3600" s="18"/>
    </row>
    <row r="3601" spans="1:14" ht="15" x14ac:dyDescent="0.25">
      <c r="A3601" t="str">
        <f t="shared" si="56"/>
        <v>VN416A3504</v>
      </c>
      <c r="B3601" s="17" t="s">
        <v>544</v>
      </c>
      <c r="C3601" s="16" t="s">
        <v>35</v>
      </c>
      <c r="D3601" t="s">
        <v>262</v>
      </c>
      <c r="E3601" s="16" t="s">
        <v>636</v>
      </c>
      <c r="F3601">
        <v>4</v>
      </c>
      <c r="G3601" s="20">
        <v>16.666666666666668</v>
      </c>
      <c r="H3601" s="21">
        <v>4</v>
      </c>
      <c r="I3601" s="19">
        <v>20.833333333333332</v>
      </c>
      <c r="J3601" t="s">
        <v>582</v>
      </c>
      <c r="K3601" s="18">
        <v>747.45</v>
      </c>
      <c r="L3601" s="18">
        <v>706.66</v>
      </c>
      <c r="M3601" s="18"/>
      <c r="N3601" s="18"/>
    </row>
    <row r="3602" spans="1:14" ht="15" x14ac:dyDescent="0.25">
      <c r="A3602" t="str">
        <f t="shared" si="56"/>
        <v>VN416A3505</v>
      </c>
      <c r="B3602" s="17" t="s">
        <v>544</v>
      </c>
      <c r="C3602" s="16" t="s">
        <v>35</v>
      </c>
      <c r="D3602" t="s">
        <v>262</v>
      </c>
      <c r="E3602" s="16" t="s">
        <v>636</v>
      </c>
      <c r="F3602">
        <v>5</v>
      </c>
      <c r="G3602" s="20">
        <v>16.916666666666668</v>
      </c>
      <c r="H3602" s="21">
        <v>5</v>
      </c>
      <c r="I3602" s="19">
        <v>21.083333333333332</v>
      </c>
      <c r="J3602" t="s">
        <v>582</v>
      </c>
      <c r="K3602" s="18">
        <v>747.45</v>
      </c>
      <c r="L3602" s="18">
        <v>706.66</v>
      </c>
      <c r="M3602" s="18"/>
      <c r="N3602" s="18"/>
    </row>
    <row r="3603" spans="1:14" ht="15" x14ac:dyDescent="0.25">
      <c r="A3603" t="str">
        <f t="shared" si="56"/>
        <v>VN416A3506</v>
      </c>
      <c r="B3603" s="17" t="s">
        <v>544</v>
      </c>
      <c r="C3603" s="16" t="s">
        <v>35</v>
      </c>
      <c r="D3603" t="s">
        <v>262</v>
      </c>
      <c r="E3603" s="16" t="s">
        <v>636</v>
      </c>
      <c r="F3603">
        <v>6</v>
      </c>
      <c r="G3603" s="20">
        <v>16.666666666666668</v>
      </c>
      <c r="H3603" s="21">
        <v>6</v>
      </c>
      <c r="I3603" s="19">
        <v>20.833333333333332</v>
      </c>
      <c r="J3603" t="s">
        <v>582</v>
      </c>
      <c r="K3603" s="18">
        <v>747.45</v>
      </c>
      <c r="L3603" s="18">
        <v>706.66</v>
      </c>
      <c r="M3603" s="18"/>
      <c r="N3603" s="18"/>
    </row>
    <row r="3604" spans="1:14" ht="15" x14ac:dyDescent="0.25">
      <c r="A3604" t="str">
        <f t="shared" si="56"/>
        <v>VN416A3507</v>
      </c>
      <c r="B3604" s="15" t="s">
        <v>544</v>
      </c>
      <c r="C3604" s="16" t="s">
        <v>35</v>
      </c>
      <c r="D3604" t="s">
        <v>262</v>
      </c>
      <c r="E3604" s="16" t="s">
        <v>636</v>
      </c>
      <c r="F3604">
        <v>7</v>
      </c>
      <c r="G3604" s="20">
        <v>16.666666666666668</v>
      </c>
      <c r="H3604" s="21">
        <v>7</v>
      </c>
      <c r="I3604" s="19">
        <v>20.833333333333332</v>
      </c>
      <c r="J3604" t="s">
        <v>582</v>
      </c>
      <c r="K3604" s="18">
        <v>747.45</v>
      </c>
      <c r="L3604" s="18">
        <v>706.66</v>
      </c>
      <c r="M3604" s="18"/>
      <c r="N3604" s="18"/>
    </row>
    <row r="3605" spans="1:14" ht="15" x14ac:dyDescent="0.25">
      <c r="A3605" t="str">
        <f t="shared" si="56"/>
        <v>VN330A3501</v>
      </c>
      <c r="B3605" s="17" t="s">
        <v>562</v>
      </c>
      <c r="C3605" s="16" t="s">
        <v>35</v>
      </c>
      <c r="D3605" t="s">
        <v>144</v>
      </c>
      <c r="E3605" s="16" t="s">
        <v>561</v>
      </c>
      <c r="F3605">
        <v>1</v>
      </c>
      <c r="G3605" s="20">
        <v>17.333333333333332</v>
      </c>
      <c r="H3605" s="21">
        <v>1</v>
      </c>
      <c r="I3605" s="19">
        <v>21.666666666666668</v>
      </c>
      <c r="J3605" t="s">
        <v>582</v>
      </c>
      <c r="K3605" s="18">
        <v>1299.24</v>
      </c>
      <c r="L3605" s="18">
        <v>812.93</v>
      </c>
      <c r="M3605" s="18"/>
      <c r="N3605" s="18"/>
    </row>
    <row r="3606" spans="1:14" ht="15" x14ac:dyDescent="0.25">
      <c r="A3606" t="str">
        <f t="shared" si="56"/>
        <v>VN330A3502</v>
      </c>
      <c r="B3606" s="17" t="s">
        <v>562</v>
      </c>
      <c r="C3606" s="16" t="s">
        <v>35</v>
      </c>
      <c r="D3606" t="s">
        <v>144</v>
      </c>
      <c r="E3606" s="16" t="s">
        <v>561</v>
      </c>
      <c r="F3606">
        <v>2</v>
      </c>
      <c r="G3606" s="20">
        <v>17.333333333333332</v>
      </c>
      <c r="H3606" s="21">
        <v>2</v>
      </c>
      <c r="I3606" s="19">
        <v>21.666666666666668</v>
      </c>
      <c r="J3606" t="s">
        <v>582</v>
      </c>
      <c r="K3606" s="18">
        <v>1299.24</v>
      </c>
      <c r="L3606" s="18">
        <v>812.93</v>
      </c>
      <c r="M3606" s="18"/>
      <c r="N3606" s="18"/>
    </row>
    <row r="3607" spans="1:14" ht="15" x14ac:dyDescent="0.25">
      <c r="A3607" t="str">
        <f t="shared" si="56"/>
        <v>VN330A3503</v>
      </c>
      <c r="B3607" s="17" t="s">
        <v>562</v>
      </c>
      <c r="C3607" s="16" t="s">
        <v>35</v>
      </c>
      <c r="D3607" t="s">
        <v>144</v>
      </c>
      <c r="E3607" s="16" t="s">
        <v>561</v>
      </c>
      <c r="F3607">
        <v>3</v>
      </c>
      <c r="G3607" s="20">
        <v>17.333333333333332</v>
      </c>
      <c r="H3607" s="21">
        <v>3</v>
      </c>
      <c r="I3607" s="19">
        <v>21.666666666666668</v>
      </c>
      <c r="J3607" t="s">
        <v>582</v>
      </c>
      <c r="K3607" s="18">
        <v>1299.24</v>
      </c>
      <c r="L3607" s="18">
        <v>812.93</v>
      </c>
      <c r="M3607" s="18"/>
      <c r="N3607" s="18"/>
    </row>
    <row r="3608" spans="1:14" ht="15" x14ac:dyDescent="0.25">
      <c r="A3608" t="str">
        <f t="shared" si="56"/>
        <v>VN330A3504</v>
      </c>
      <c r="B3608" s="17" t="s">
        <v>562</v>
      </c>
      <c r="C3608" s="16" t="s">
        <v>35</v>
      </c>
      <c r="D3608" t="s">
        <v>144</v>
      </c>
      <c r="E3608" s="16" t="s">
        <v>561</v>
      </c>
      <c r="F3608">
        <v>4</v>
      </c>
      <c r="G3608" s="20">
        <v>17.333333333333332</v>
      </c>
      <c r="H3608" s="21">
        <v>4</v>
      </c>
      <c r="I3608" s="19">
        <v>21.666666666666668</v>
      </c>
      <c r="J3608" t="s">
        <v>582</v>
      </c>
      <c r="K3608" s="18">
        <v>1299.24</v>
      </c>
      <c r="L3608" s="18">
        <v>812.93</v>
      </c>
      <c r="M3608" s="18"/>
      <c r="N3608" s="18"/>
    </row>
    <row r="3609" spans="1:14" ht="15" x14ac:dyDescent="0.25">
      <c r="A3609" t="str">
        <f t="shared" si="56"/>
        <v>VN330A3505</v>
      </c>
      <c r="B3609" s="17" t="s">
        <v>562</v>
      </c>
      <c r="C3609" s="16" t="s">
        <v>35</v>
      </c>
      <c r="D3609" t="s">
        <v>144</v>
      </c>
      <c r="E3609" s="16" t="s">
        <v>561</v>
      </c>
      <c r="F3609">
        <v>5</v>
      </c>
      <c r="G3609" s="20">
        <v>17.333333333333332</v>
      </c>
      <c r="H3609" s="21">
        <v>5</v>
      </c>
      <c r="I3609" s="19">
        <v>21.666666666666668</v>
      </c>
      <c r="J3609" t="s">
        <v>582</v>
      </c>
      <c r="K3609" s="18">
        <v>1299.24</v>
      </c>
      <c r="L3609" s="18">
        <v>812.93</v>
      </c>
      <c r="M3609" s="18"/>
      <c r="N3609" s="18"/>
    </row>
    <row r="3610" spans="1:14" ht="15" x14ac:dyDescent="0.25">
      <c r="A3610" t="str">
        <f t="shared" si="56"/>
        <v>VN330A3506</v>
      </c>
      <c r="B3610" s="17" t="s">
        <v>562</v>
      </c>
      <c r="C3610" s="16" t="s">
        <v>35</v>
      </c>
      <c r="D3610" t="s">
        <v>144</v>
      </c>
      <c r="E3610" s="16" t="s">
        <v>561</v>
      </c>
      <c r="F3610">
        <v>6</v>
      </c>
      <c r="G3610" s="20">
        <v>17.333333333333332</v>
      </c>
      <c r="H3610" s="21">
        <v>6</v>
      </c>
      <c r="I3610" s="19">
        <v>21.666666666666668</v>
      </c>
      <c r="J3610" t="s">
        <v>582</v>
      </c>
      <c r="K3610" s="18">
        <v>1299.24</v>
      </c>
      <c r="L3610" s="18">
        <v>812.93</v>
      </c>
      <c r="M3610" s="18"/>
      <c r="N3610" s="18"/>
    </row>
    <row r="3611" spans="1:14" ht="15" x14ac:dyDescent="0.25">
      <c r="A3611" t="str">
        <f t="shared" si="56"/>
        <v>VN330A3507</v>
      </c>
      <c r="B3611" s="15" t="s">
        <v>562</v>
      </c>
      <c r="C3611" s="16" t="s">
        <v>35</v>
      </c>
      <c r="D3611" t="s">
        <v>144</v>
      </c>
      <c r="E3611" s="16" t="s">
        <v>561</v>
      </c>
      <c r="F3611">
        <v>7</v>
      </c>
      <c r="G3611" s="20">
        <v>17.333333333333332</v>
      </c>
      <c r="H3611" s="21">
        <v>7</v>
      </c>
      <c r="I3611" s="19">
        <v>21.666666666666668</v>
      </c>
      <c r="J3611" t="s">
        <v>582</v>
      </c>
      <c r="K3611" s="18">
        <v>1299.24</v>
      </c>
      <c r="L3611" s="18">
        <v>812.93</v>
      </c>
      <c r="M3611" s="18"/>
      <c r="N3611" s="18"/>
    </row>
    <row r="3612" spans="1:14" ht="15" x14ac:dyDescent="0.25">
      <c r="A3612" t="str">
        <f t="shared" si="56"/>
        <v>VN681A3501</v>
      </c>
      <c r="B3612" s="17" t="s">
        <v>70</v>
      </c>
      <c r="C3612" s="16" t="s">
        <v>35</v>
      </c>
      <c r="D3612" t="s">
        <v>71</v>
      </c>
      <c r="E3612" s="16" t="s">
        <v>69</v>
      </c>
      <c r="F3612">
        <v>1</v>
      </c>
      <c r="G3612" s="20">
        <v>7.833333333333333</v>
      </c>
      <c r="H3612" s="21">
        <v>1</v>
      </c>
      <c r="I3612" s="19">
        <v>11.083333333333334</v>
      </c>
      <c r="J3612" t="s">
        <v>582</v>
      </c>
      <c r="K3612" s="18">
        <v>527.58000000000004</v>
      </c>
      <c r="L3612" s="18">
        <v>786.74</v>
      </c>
      <c r="M3612" s="18"/>
      <c r="N3612" s="18"/>
    </row>
    <row r="3613" spans="1:14" ht="15" x14ac:dyDescent="0.25">
      <c r="A3613" t="str">
        <f t="shared" si="56"/>
        <v>VN681A3502</v>
      </c>
      <c r="B3613" s="17" t="s">
        <v>70</v>
      </c>
      <c r="C3613" s="16" t="s">
        <v>35</v>
      </c>
      <c r="D3613" t="s">
        <v>71</v>
      </c>
      <c r="E3613" s="16" t="s">
        <v>69</v>
      </c>
      <c r="F3613">
        <v>2</v>
      </c>
      <c r="G3613" s="20">
        <v>7.833333333333333</v>
      </c>
      <c r="H3613" s="21">
        <v>2</v>
      </c>
      <c r="I3613" s="19">
        <v>11.083333333333334</v>
      </c>
      <c r="J3613" t="s">
        <v>582</v>
      </c>
      <c r="K3613" s="18">
        <v>527.58000000000004</v>
      </c>
      <c r="L3613" s="18">
        <v>786.74</v>
      </c>
      <c r="M3613" s="18"/>
      <c r="N3613" s="18"/>
    </row>
    <row r="3614" spans="1:14" ht="15" x14ac:dyDescent="0.25">
      <c r="A3614" t="str">
        <f t="shared" si="56"/>
        <v>VN681A3503</v>
      </c>
      <c r="B3614" s="17" t="s">
        <v>70</v>
      </c>
      <c r="C3614" s="16" t="s">
        <v>35</v>
      </c>
      <c r="D3614" t="s">
        <v>71</v>
      </c>
      <c r="E3614" s="16" t="s">
        <v>69</v>
      </c>
      <c r="F3614">
        <v>3</v>
      </c>
      <c r="G3614" s="20">
        <v>7.833333333333333</v>
      </c>
      <c r="H3614" s="21">
        <v>3</v>
      </c>
      <c r="I3614" s="19">
        <v>11.083333333333334</v>
      </c>
      <c r="J3614" t="s">
        <v>582</v>
      </c>
      <c r="K3614" s="18">
        <v>527.58000000000004</v>
      </c>
      <c r="L3614" s="18">
        <v>786.74</v>
      </c>
      <c r="M3614" s="18"/>
      <c r="N3614" s="18"/>
    </row>
    <row r="3615" spans="1:14" ht="15" x14ac:dyDescent="0.25">
      <c r="A3615" t="str">
        <f t="shared" si="56"/>
        <v>VN681A3504</v>
      </c>
      <c r="B3615" s="17" t="s">
        <v>70</v>
      </c>
      <c r="C3615" s="16" t="s">
        <v>35</v>
      </c>
      <c r="D3615" t="s">
        <v>71</v>
      </c>
      <c r="E3615" s="16" t="s">
        <v>69</v>
      </c>
      <c r="F3615">
        <v>4</v>
      </c>
      <c r="G3615" s="20">
        <v>7.833333333333333</v>
      </c>
      <c r="H3615" s="21">
        <v>4</v>
      </c>
      <c r="I3615" s="19">
        <v>11.083333333333334</v>
      </c>
      <c r="J3615" t="s">
        <v>582</v>
      </c>
      <c r="K3615" s="18">
        <v>527.58000000000004</v>
      </c>
      <c r="L3615" s="18">
        <v>786.74</v>
      </c>
      <c r="M3615" s="18"/>
      <c r="N3615" s="18"/>
    </row>
    <row r="3616" spans="1:14" ht="15" x14ac:dyDescent="0.25">
      <c r="A3616" t="str">
        <f t="shared" si="56"/>
        <v>VN681A3505</v>
      </c>
      <c r="B3616" s="17" t="s">
        <v>70</v>
      </c>
      <c r="C3616" s="16" t="s">
        <v>35</v>
      </c>
      <c r="D3616" t="s">
        <v>71</v>
      </c>
      <c r="E3616" s="16" t="s">
        <v>69</v>
      </c>
      <c r="F3616">
        <v>5</v>
      </c>
      <c r="G3616" s="20">
        <v>7.833333333333333</v>
      </c>
      <c r="H3616" s="21">
        <v>5</v>
      </c>
      <c r="I3616" s="19">
        <v>11.083333333333334</v>
      </c>
      <c r="J3616" t="s">
        <v>582</v>
      </c>
      <c r="K3616" s="18">
        <v>527.58000000000004</v>
      </c>
      <c r="L3616" s="18">
        <v>786.74</v>
      </c>
      <c r="M3616" s="18"/>
      <c r="N3616" s="18"/>
    </row>
    <row r="3617" spans="1:14" ht="15" x14ac:dyDescent="0.25">
      <c r="A3617" t="str">
        <f t="shared" si="56"/>
        <v>VN681A3506</v>
      </c>
      <c r="B3617" s="17" t="s">
        <v>70</v>
      </c>
      <c r="C3617" s="16" t="s">
        <v>35</v>
      </c>
      <c r="D3617" t="s">
        <v>71</v>
      </c>
      <c r="E3617" s="16" t="s">
        <v>69</v>
      </c>
      <c r="F3617">
        <v>6</v>
      </c>
      <c r="G3617" s="20">
        <v>7.833333333333333</v>
      </c>
      <c r="H3617" s="21">
        <v>6</v>
      </c>
      <c r="I3617" s="19">
        <v>11.083333333333334</v>
      </c>
      <c r="J3617" t="s">
        <v>582</v>
      </c>
      <c r="K3617" s="18">
        <v>527.58000000000004</v>
      </c>
      <c r="L3617" s="18">
        <v>786.74</v>
      </c>
      <c r="M3617" s="18"/>
      <c r="N3617" s="18"/>
    </row>
    <row r="3618" spans="1:14" ht="15" x14ac:dyDescent="0.25">
      <c r="A3618" t="str">
        <f t="shared" si="56"/>
        <v>VN681A3507</v>
      </c>
      <c r="B3618" s="15" t="s">
        <v>70</v>
      </c>
      <c r="C3618" s="16" t="s">
        <v>35</v>
      </c>
      <c r="D3618" t="s">
        <v>71</v>
      </c>
      <c r="E3618" s="16" t="s">
        <v>69</v>
      </c>
      <c r="F3618">
        <v>7</v>
      </c>
      <c r="G3618" s="20">
        <v>7.833333333333333</v>
      </c>
      <c r="H3618" s="21">
        <v>7</v>
      </c>
      <c r="I3618" s="19">
        <v>11.083333333333334</v>
      </c>
      <c r="J3618" t="s">
        <v>582</v>
      </c>
      <c r="K3618" s="18">
        <v>527.58000000000004</v>
      </c>
      <c r="L3618" s="18">
        <v>786.74</v>
      </c>
      <c r="M3618" s="18"/>
      <c r="N3618" s="18"/>
    </row>
    <row r="3619" spans="1:14" ht="15" x14ac:dyDescent="0.25">
      <c r="A3619" t="str">
        <f t="shared" si="56"/>
        <v>VN586A3501</v>
      </c>
      <c r="B3619" s="17" t="s">
        <v>510</v>
      </c>
      <c r="C3619" s="16" t="s">
        <v>35</v>
      </c>
      <c r="D3619" t="s">
        <v>173</v>
      </c>
      <c r="E3619" s="16" t="s">
        <v>528</v>
      </c>
      <c r="F3619">
        <v>1</v>
      </c>
      <c r="G3619" s="20">
        <v>11.583333333333334</v>
      </c>
      <c r="H3619" s="21">
        <v>1</v>
      </c>
      <c r="I3619" s="19">
        <v>14</v>
      </c>
      <c r="J3619" t="s">
        <v>582</v>
      </c>
      <c r="K3619" s="18">
        <v>787.81</v>
      </c>
      <c r="L3619" s="18">
        <v>718.9</v>
      </c>
      <c r="M3619" s="18"/>
      <c r="N3619" s="18"/>
    </row>
    <row r="3620" spans="1:14" ht="15" x14ac:dyDescent="0.25">
      <c r="A3620" t="str">
        <f t="shared" si="56"/>
        <v>VN586A3502</v>
      </c>
      <c r="B3620" s="17" t="s">
        <v>510</v>
      </c>
      <c r="C3620" s="16" t="s">
        <v>35</v>
      </c>
      <c r="D3620" t="s">
        <v>173</v>
      </c>
      <c r="E3620" s="16" t="s">
        <v>528</v>
      </c>
      <c r="F3620">
        <v>2</v>
      </c>
      <c r="G3620" s="20">
        <v>11.583333333333334</v>
      </c>
      <c r="H3620" s="21">
        <v>2</v>
      </c>
      <c r="I3620" s="19">
        <v>14</v>
      </c>
      <c r="J3620" t="s">
        <v>582</v>
      </c>
      <c r="K3620" s="18">
        <v>787.81</v>
      </c>
      <c r="L3620" s="18">
        <v>718.9</v>
      </c>
      <c r="M3620" s="18"/>
      <c r="N3620" s="18"/>
    </row>
    <row r="3621" spans="1:14" ht="15" x14ac:dyDescent="0.25">
      <c r="A3621" t="str">
        <f t="shared" si="56"/>
        <v>VN586A3503</v>
      </c>
      <c r="B3621" s="17" t="s">
        <v>510</v>
      </c>
      <c r="C3621" s="16" t="s">
        <v>35</v>
      </c>
      <c r="D3621" t="s">
        <v>173</v>
      </c>
      <c r="E3621" s="16" t="s">
        <v>528</v>
      </c>
      <c r="F3621">
        <v>3</v>
      </c>
      <c r="G3621" s="20">
        <v>11.583333333333334</v>
      </c>
      <c r="H3621" s="21">
        <v>3</v>
      </c>
      <c r="I3621" s="19">
        <v>14</v>
      </c>
      <c r="J3621" t="s">
        <v>582</v>
      </c>
      <c r="K3621" s="18">
        <v>787.81</v>
      </c>
      <c r="L3621" s="18">
        <v>718.9</v>
      </c>
      <c r="M3621" s="18"/>
      <c r="N3621" s="18"/>
    </row>
    <row r="3622" spans="1:14" ht="15" x14ac:dyDescent="0.25">
      <c r="A3622" t="str">
        <f t="shared" si="56"/>
        <v>VN586A3504</v>
      </c>
      <c r="B3622" s="17" t="s">
        <v>510</v>
      </c>
      <c r="C3622" s="16" t="s">
        <v>35</v>
      </c>
      <c r="D3622" t="s">
        <v>173</v>
      </c>
      <c r="E3622" s="16" t="s">
        <v>528</v>
      </c>
      <c r="F3622">
        <v>4</v>
      </c>
      <c r="G3622" s="20">
        <v>11.583333333333334</v>
      </c>
      <c r="H3622" s="21">
        <v>4</v>
      </c>
      <c r="I3622" s="19">
        <v>14</v>
      </c>
      <c r="J3622" t="s">
        <v>582</v>
      </c>
      <c r="K3622" s="18">
        <v>787.81</v>
      </c>
      <c r="L3622" s="18">
        <v>718.9</v>
      </c>
      <c r="M3622" s="18"/>
      <c r="N3622" s="18"/>
    </row>
    <row r="3623" spans="1:14" ht="15" x14ac:dyDescent="0.25">
      <c r="A3623" t="str">
        <f t="shared" si="56"/>
        <v>VN586A3505</v>
      </c>
      <c r="B3623" s="17" t="s">
        <v>510</v>
      </c>
      <c r="C3623" s="16" t="s">
        <v>35</v>
      </c>
      <c r="D3623" t="s">
        <v>173</v>
      </c>
      <c r="E3623" s="16" t="s">
        <v>528</v>
      </c>
      <c r="F3623">
        <v>5</v>
      </c>
      <c r="G3623" s="20">
        <v>12.166666666666666</v>
      </c>
      <c r="H3623" s="21">
        <v>5</v>
      </c>
      <c r="I3623" s="19">
        <v>14.583333333333334</v>
      </c>
      <c r="J3623" t="s">
        <v>582</v>
      </c>
      <c r="K3623" s="18">
        <v>787.81</v>
      </c>
      <c r="L3623" s="18">
        <v>718.9</v>
      </c>
      <c r="M3623" s="18"/>
      <c r="N3623" s="18"/>
    </row>
    <row r="3624" spans="1:14" ht="15" x14ac:dyDescent="0.25">
      <c r="A3624" t="str">
        <f t="shared" si="56"/>
        <v>VN586A3506</v>
      </c>
      <c r="B3624" s="17" t="s">
        <v>510</v>
      </c>
      <c r="C3624" s="16" t="s">
        <v>35</v>
      </c>
      <c r="D3624" t="s">
        <v>173</v>
      </c>
      <c r="E3624" s="16" t="s">
        <v>528</v>
      </c>
      <c r="F3624">
        <v>6</v>
      </c>
      <c r="G3624" s="20">
        <v>11.583333333333334</v>
      </c>
      <c r="H3624" s="21">
        <v>6</v>
      </c>
      <c r="I3624" s="19">
        <v>14</v>
      </c>
      <c r="J3624" t="s">
        <v>582</v>
      </c>
      <c r="K3624" s="18">
        <v>787.81</v>
      </c>
      <c r="L3624" s="18">
        <v>718.9</v>
      </c>
      <c r="M3624" s="18"/>
      <c r="N3624" s="18"/>
    </row>
    <row r="3625" spans="1:14" ht="15" x14ac:dyDescent="0.25">
      <c r="A3625" t="str">
        <f t="shared" si="56"/>
        <v>VN586A3507</v>
      </c>
      <c r="B3625" s="15" t="s">
        <v>510</v>
      </c>
      <c r="C3625" s="16" t="s">
        <v>35</v>
      </c>
      <c r="D3625" t="s">
        <v>173</v>
      </c>
      <c r="E3625" s="16" t="s">
        <v>528</v>
      </c>
      <c r="F3625">
        <v>7</v>
      </c>
      <c r="G3625" s="20">
        <v>11.666666666666666</v>
      </c>
      <c r="H3625" s="21">
        <v>7</v>
      </c>
      <c r="I3625" s="19">
        <v>14.083333333333334</v>
      </c>
      <c r="J3625" t="s">
        <v>582</v>
      </c>
      <c r="K3625" s="18">
        <v>787.81</v>
      </c>
      <c r="L3625" s="18">
        <v>718.9</v>
      </c>
      <c r="M3625" s="18"/>
      <c r="N3625" s="18"/>
    </row>
    <row r="3626" spans="1:14" ht="15" x14ac:dyDescent="0.25">
      <c r="A3626" t="str">
        <f t="shared" si="56"/>
        <v>VN55A3501</v>
      </c>
      <c r="B3626" s="17" t="s">
        <v>546</v>
      </c>
      <c r="C3626" s="16" t="s">
        <v>35</v>
      </c>
      <c r="D3626" t="s">
        <v>547</v>
      </c>
      <c r="E3626" s="16" t="s">
        <v>545</v>
      </c>
      <c r="F3626">
        <v>1</v>
      </c>
      <c r="G3626" s="20">
        <v>18.166666666666668</v>
      </c>
      <c r="H3626" s="21">
        <v>2</v>
      </c>
      <c r="I3626" s="19">
        <v>6.666666666666667</v>
      </c>
      <c r="J3626" t="s">
        <v>582</v>
      </c>
      <c r="K3626" s="18">
        <v>3109.29</v>
      </c>
      <c r="L3626" s="18">
        <v>3515.71</v>
      </c>
      <c r="M3626" s="18"/>
      <c r="N3626" s="18"/>
    </row>
    <row r="3627" spans="1:14" ht="15" x14ac:dyDescent="0.25">
      <c r="A3627" t="str">
        <f t="shared" si="56"/>
        <v>VN55A3503</v>
      </c>
      <c r="B3627" s="17" t="s">
        <v>546</v>
      </c>
      <c r="C3627" s="16" t="s">
        <v>35</v>
      </c>
      <c r="D3627" t="s">
        <v>547</v>
      </c>
      <c r="E3627" s="16" t="s">
        <v>545</v>
      </c>
      <c r="F3627">
        <v>3</v>
      </c>
      <c r="G3627" s="20">
        <v>18.166666666666668</v>
      </c>
      <c r="H3627" s="21">
        <v>4</v>
      </c>
      <c r="I3627" s="19">
        <v>6.666666666666667</v>
      </c>
      <c r="J3627" t="s">
        <v>582</v>
      </c>
      <c r="K3627" s="18">
        <v>3109.29</v>
      </c>
      <c r="L3627" s="18">
        <v>3515.71</v>
      </c>
      <c r="M3627" s="18"/>
      <c r="N3627" s="18"/>
    </row>
    <row r="3628" spans="1:14" ht="15" x14ac:dyDescent="0.25">
      <c r="A3628" t="str">
        <f t="shared" si="56"/>
        <v>VN55A3504</v>
      </c>
      <c r="B3628" s="17" t="s">
        <v>546</v>
      </c>
      <c r="C3628" s="16" t="s">
        <v>35</v>
      </c>
      <c r="D3628" t="s">
        <v>547</v>
      </c>
      <c r="E3628" s="16" t="s">
        <v>545</v>
      </c>
      <c r="F3628">
        <v>4</v>
      </c>
      <c r="G3628" s="20">
        <v>18.166666666666668</v>
      </c>
      <c r="H3628" s="21">
        <v>5</v>
      </c>
      <c r="I3628" s="19">
        <v>6.666666666666667</v>
      </c>
      <c r="J3628" t="s">
        <v>582</v>
      </c>
      <c r="K3628" s="18">
        <v>3109.29</v>
      </c>
      <c r="L3628" s="18">
        <v>3515.71</v>
      </c>
      <c r="M3628" s="18"/>
      <c r="N3628" s="18"/>
    </row>
    <row r="3629" spans="1:14" ht="15" x14ac:dyDescent="0.25">
      <c r="A3629" t="str">
        <f t="shared" si="56"/>
        <v>VN55A3506</v>
      </c>
      <c r="B3629" s="15" t="s">
        <v>546</v>
      </c>
      <c r="C3629" s="16" t="s">
        <v>35</v>
      </c>
      <c r="D3629" t="s">
        <v>547</v>
      </c>
      <c r="E3629" s="16" t="s">
        <v>545</v>
      </c>
      <c r="F3629">
        <v>6</v>
      </c>
      <c r="G3629" s="20">
        <v>18.166666666666668</v>
      </c>
      <c r="H3629" s="21">
        <v>7</v>
      </c>
      <c r="I3629" s="19">
        <v>6.666666666666667</v>
      </c>
      <c r="J3629" t="s">
        <v>582</v>
      </c>
      <c r="K3629" s="18">
        <v>3109.29</v>
      </c>
      <c r="L3629" s="18">
        <v>3515.71</v>
      </c>
      <c r="M3629" s="18"/>
      <c r="N3629" s="18"/>
    </row>
    <row r="3630" spans="1:14" ht="15" x14ac:dyDescent="0.25">
      <c r="A3630" t="str">
        <f t="shared" si="56"/>
        <v>VN931A3501</v>
      </c>
      <c r="B3630" s="17" t="s">
        <v>78</v>
      </c>
      <c r="C3630" s="16" t="s">
        <v>35</v>
      </c>
      <c r="D3630" t="s">
        <v>79</v>
      </c>
      <c r="E3630" s="16" t="s">
        <v>77</v>
      </c>
      <c r="F3630">
        <v>1</v>
      </c>
      <c r="G3630" s="20">
        <v>5.666666666666667</v>
      </c>
      <c r="H3630" s="21">
        <v>1</v>
      </c>
      <c r="I3630" s="19">
        <v>6.833333333333333</v>
      </c>
      <c r="J3630" t="s">
        <v>582</v>
      </c>
      <c r="K3630" s="18">
        <v>285.94</v>
      </c>
      <c r="L3630" s="18">
        <v>301.05</v>
      </c>
      <c r="M3630" s="18"/>
      <c r="N3630" s="18"/>
    </row>
    <row r="3631" spans="1:14" ht="15" x14ac:dyDescent="0.25">
      <c r="A3631" t="str">
        <f t="shared" si="56"/>
        <v>VN931A3504</v>
      </c>
      <c r="B3631" s="17" t="s">
        <v>78</v>
      </c>
      <c r="C3631" s="16" t="s">
        <v>35</v>
      </c>
      <c r="D3631" t="s">
        <v>79</v>
      </c>
      <c r="E3631" s="16" t="s">
        <v>77</v>
      </c>
      <c r="F3631">
        <v>4</v>
      </c>
      <c r="G3631" s="20">
        <v>5.666666666666667</v>
      </c>
      <c r="H3631" s="21">
        <v>4</v>
      </c>
      <c r="I3631" s="19">
        <v>6.833333333333333</v>
      </c>
      <c r="J3631" t="s">
        <v>582</v>
      </c>
      <c r="K3631" s="18">
        <v>285.94</v>
      </c>
      <c r="L3631" s="18">
        <v>301.05</v>
      </c>
      <c r="M3631" s="18"/>
      <c r="N3631" s="18"/>
    </row>
    <row r="3632" spans="1:14" ht="15" x14ac:dyDescent="0.25">
      <c r="A3632" t="str">
        <f t="shared" si="56"/>
        <v>VN931A3505</v>
      </c>
      <c r="B3632" s="17" t="s">
        <v>78</v>
      </c>
      <c r="C3632" s="16" t="s">
        <v>35</v>
      </c>
      <c r="D3632" t="s">
        <v>79</v>
      </c>
      <c r="E3632" s="16" t="s">
        <v>77</v>
      </c>
      <c r="F3632">
        <v>5</v>
      </c>
      <c r="G3632" s="20">
        <v>5.75</v>
      </c>
      <c r="H3632" s="21">
        <v>5</v>
      </c>
      <c r="I3632" s="19">
        <v>6.916666666666667</v>
      </c>
      <c r="J3632" t="s">
        <v>582</v>
      </c>
      <c r="K3632" s="18">
        <v>285.94</v>
      </c>
      <c r="L3632" s="18">
        <v>301.05</v>
      </c>
      <c r="M3632" s="18"/>
      <c r="N3632" s="18"/>
    </row>
    <row r="3633" spans="1:14" ht="15" x14ac:dyDescent="0.25">
      <c r="A3633" t="str">
        <f t="shared" si="56"/>
        <v>VN931A3506</v>
      </c>
      <c r="B3633" s="15" t="s">
        <v>78</v>
      </c>
      <c r="C3633" s="16" t="s">
        <v>35</v>
      </c>
      <c r="D3633" t="s">
        <v>79</v>
      </c>
      <c r="E3633" s="16" t="s">
        <v>77</v>
      </c>
      <c r="F3633">
        <v>6</v>
      </c>
      <c r="G3633" s="20">
        <v>5.666666666666667</v>
      </c>
      <c r="H3633" s="21">
        <v>6</v>
      </c>
      <c r="I3633" s="19">
        <v>6.833333333333333</v>
      </c>
      <c r="J3633" t="s">
        <v>582</v>
      </c>
      <c r="K3633" s="18">
        <v>285.94</v>
      </c>
      <c r="L3633" s="18">
        <v>301.05</v>
      </c>
      <c r="M3633" s="18"/>
      <c r="N3633" s="18"/>
    </row>
    <row r="3634" spans="1:14" ht="15" x14ac:dyDescent="0.25">
      <c r="A3634" t="str">
        <f t="shared" si="56"/>
        <v>VN310A3501</v>
      </c>
      <c r="B3634" s="17" t="s">
        <v>581</v>
      </c>
      <c r="C3634" s="16" t="s">
        <v>35</v>
      </c>
      <c r="D3634" t="s">
        <v>448</v>
      </c>
      <c r="E3634" s="16" t="s">
        <v>580</v>
      </c>
      <c r="F3634">
        <v>1</v>
      </c>
      <c r="G3634" s="20">
        <v>17.333333333333332</v>
      </c>
      <c r="H3634" s="21">
        <v>1</v>
      </c>
      <c r="I3634" s="19">
        <v>22.583333333333332</v>
      </c>
      <c r="J3634" t="s">
        <v>582</v>
      </c>
      <c r="K3634" s="18">
        <v>1109.02</v>
      </c>
      <c r="L3634" s="18">
        <v>861.58</v>
      </c>
      <c r="M3634" s="18"/>
      <c r="N3634" s="18"/>
    </row>
    <row r="3635" spans="1:14" ht="15" x14ac:dyDescent="0.25">
      <c r="A3635" t="str">
        <f t="shared" si="56"/>
        <v>VN310A3502</v>
      </c>
      <c r="B3635" s="17" t="s">
        <v>581</v>
      </c>
      <c r="C3635" s="16" t="s">
        <v>35</v>
      </c>
      <c r="D3635" t="s">
        <v>448</v>
      </c>
      <c r="E3635" s="16" t="s">
        <v>580</v>
      </c>
      <c r="F3635">
        <v>2</v>
      </c>
      <c r="G3635" s="20">
        <v>17.333333333333332</v>
      </c>
      <c r="H3635" s="21">
        <v>2</v>
      </c>
      <c r="I3635" s="19">
        <v>22.583333333333332</v>
      </c>
      <c r="J3635" t="s">
        <v>582</v>
      </c>
      <c r="K3635" s="18">
        <v>1109.02</v>
      </c>
      <c r="L3635" s="18">
        <v>861.58</v>
      </c>
      <c r="M3635" s="18"/>
      <c r="N3635" s="18"/>
    </row>
    <row r="3636" spans="1:14" ht="15" x14ac:dyDescent="0.25">
      <c r="A3636" t="str">
        <f t="shared" si="56"/>
        <v>VN310A3503</v>
      </c>
      <c r="B3636" s="17" t="s">
        <v>581</v>
      </c>
      <c r="C3636" s="16" t="s">
        <v>35</v>
      </c>
      <c r="D3636" t="s">
        <v>448</v>
      </c>
      <c r="E3636" s="16" t="s">
        <v>580</v>
      </c>
      <c r="F3636">
        <v>3</v>
      </c>
      <c r="G3636" s="20">
        <v>17.333333333333332</v>
      </c>
      <c r="H3636" s="21">
        <v>3</v>
      </c>
      <c r="I3636" s="19">
        <v>22.583333333333332</v>
      </c>
      <c r="J3636" t="s">
        <v>582</v>
      </c>
      <c r="K3636" s="18">
        <v>1109.02</v>
      </c>
      <c r="L3636" s="18">
        <v>861.58</v>
      </c>
      <c r="M3636" s="18"/>
      <c r="N3636" s="18"/>
    </row>
    <row r="3637" spans="1:14" ht="15" x14ac:dyDescent="0.25">
      <c r="A3637" t="str">
        <f t="shared" si="56"/>
        <v>VN310A3504</v>
      </c>
      <c r="B3637" s="17" t="s">
        <v>581</v>
      </c>
      <c r="C3637" s="16" t="s">
        <v>35</v>
      </c>
      <c r="D3637" t="s">
        <v>448</v>
      </c>
      <c r="E3637" s="16" t="s">
        <v>580</v>
      </c>
      <c r="F3637">
        <v>4</v>
      </c>
      <c r="G3637" s="20">
        <v>17.333333333333332</v>
      </c>
      <c r="H3637" s="21">
        <v>4</v>
      </c>
      <c r="I3637" s="19">
        <v>22.583333333333332</v>
      </c>
      <c r="J3637" t="s">
        <v>582</v>
      </c>
      <c r="K3637" s="18">
        <v>1109.02</v>
      </c>
      <c r="L3637" s="18">
        <v>861.58</v>
      </c>
      <c r="M3637" s="18"/>
      <c r="N3637" s="18"/>
    </row>
    <row r="3638" spans="1:14" ht="15" x14ac:dyDescent="0.25">
      <c r="A3638" t="str">
        <f t="shared" si="56"/>
        <v>VN310A3505</v>
      </c>
      <c r="B3638" s="17" t="s">
        <v>581</v>
      </c>
      <c r="C3638" s="16" t="s">
        <v>35</v>
      </c>
      <c r="D3638" t="s">
        <v>448</v>
      </c>
      <c r="E3638" s="16" t="s">
        <v>580</v>
      </c>
      <c r="F3638">
        <v>5</v>
      </c>
      <c r="G3638" s="20">
        <v>17.333333333333332</v>
      </c>
      <c r="H3638" s="21">
        <v>5</v>
      </c>
      <c r="I3638" s="19">
        <v>22.583333333333332</v>
      </c>
      <c r="J3638" t="s">
        <v>582</v>
      </c>
      <c r="K3638" s="18">
        <v>1109.02</v>
      </c>
      <c r="L3638" s="18">
        <v>861.58</v>
      </c>
      <c r="M3638" s="18"/>
      <c r="N3638" s="18"/>
    </row>
    <row r="3639" spans="1:14" ht="15" x14ac:dyDescent="0.25">
      <c r="A3639" t="str">
        <f t="shared" si="56"/>
        <v>VN310A3506</v>
      </c>
      <c r="B3639" s="17" t="s">
        <v>581</v>
      </c>
      <c r="C3639" s="16" t="s">
        <v>35</v>
      </c>
      <c r="D3639" t="s">
        <v>448</v>
      </c>
      <c r="E3639" s="16" t="s">
        <v>580</v>
      </c>
      <c r="F3639">
        <v>6</v>
      </c>
      <c r="G3639" s="20">
        <v>17.333333333333332</v>
      </c>
      <c r="H3639" s="21">
        <v>6</v>
      </c>
      <c r="I3639" s="19">
        <v>22.583333333333332</v>
      </c>
      <c r="J3639" t="s">
        <v>582</v>
      </c>
      <c r="K3639" s="18">
        <v>1109.02</v>
      </c>
      <c r="L3639" s="18">
        <v>861.58</v>
      </c>
      <c r="M3639" s="18"/>
      <c r="N3639" s="18"/>
    </row>
    <row r="3640" spans="1:14" ht="15" x14ac:dyDescent="0.25">
      <c r="A3640" t="str">
        <f t="shared" si="56"/>
        <v>VN310A3507</v>
      </c>
      <c r="B3640" s="15" t="s">
        <v>581</v>
      </c>
      <c r="C3640" s="16" t="s">
        <v>35</v>
      </c>
      <c r="D3640" t="s">
        <v>448</v>
      </c>
      <c r="E3640" s="16" t="s">
        <v>580</v>
      </c>
      <c r="F3640">
        <v>7</v>
      </c>
      <c r="G3640" s="20">
        <v>17.333333333333332</v>
      </c>
      <c r="H3640" s="21">
        <v>7</v>
      </c>
      <c r="I3640" s="19">
        <v>22.583333333333332</v>
      </c>
      <c r="J3640" t="s">
        <v>582</v>
      </c>
      <c r="K3640" s="18">
        <v>1109.02</v>
      </c>
      <c r="L3640" s="18">
        <v>861.58</v>
      </c>
      <c r="M3640" s="18"/>
      <c r="N3640" s="18"/>
    </row>
    <row r="3641" spans="1:14" ht="15" x14ac:dyDescent="0.25">
      <c r="A3641" t="str">
        <f t="shared" si="56"/>
        <v>VN346A3501</v>
      </c>
      <c r="B3641" s="17" t="s">
        <v>603</v>
      </c>
      <c r="C3641" s="16" t="s">
        <v>35</v>
      </c>
      <c r="D3641" t="s">
        <v>165</v>
      </c>
      <c r="E3641" s="16" t="s">
        <v>608</v>
      </c>
      <c r="F3641">
        <v>1</v>
      </c>
      <c r="G3641" s="20">
        <v>17.666666666666668</v>
      </c>
      <c r="H3641" s="21">
        <v>1</v>
      </c>
      <c r="I3641" s="19">
        <v>21.916666666666668</v>
      </c>
      <c r="J3641" t="s">
        <v>582</v>
      </c>
      <c r="K3641" s="18">
        <v>1067.6199999999999</v>
      </c>
      <c r="L3641" s="18">
        <v>926.75</v>
      </c>
      <c r="M3641" s="18"/>
      <c r="N3641" s="18"/>
    </row>
    <row r="3642" spans="1:14" ht="15" x14ac:dyDescent="0.25">
      <c r="A3642" t="str">
        <f t="shared" si="56"/>
        <v>VN346A3502</v>
      </c>
      <c r="B3642" s="17" t="s">
        <v>603</v>
      </c>
      <c r="C3642" s="16" t="s">
        <v>35</v>
      </c>
      <c r="D3642" t="s">
        <v>165</v>
      </c>
      <c r="E3642" s="16" t="s">
        <v>608</v>
      </c>
      <c r="F3642">
        <v>2</v>
      </c>
      <c r="G3642" s="20">
        <v>17.666666666666668</v>
      </c>
      <c r="H3642" s="21">
        <v>2</v>
      </c>
      <c r="I3642" s="19">
        <v>21.916666666666668</v>
      </c>
      <c r="J3642" t="s">
        <v>582</v>
      </c>
      <c r="K3642" s="18">
        <v>1067.6199999999999</v>
      </c>
      <c r="L3642" s="18">
        <v>926.75</v>
      </c>
      <c r="M3642" s="18"/>
      <c r="N3642" s="18"/>
    </row>
    <row r="3643" spans="1:14" ht="15" x14ac:dyDescent="0.25">
      <c r="A3643" t="str">
        <f t="shared" si="56"/>
        <v>VN346A3503</v>
      </c>
      <c r="B3643" s="17" t="s">
        <v>603</v>
      </c>
      <c r="C3643" s="16" t="s">
        <v>35</v>
      </c>
      <c r="D3643" t="s">
        <v>165</v>
      </c>
      <c r="E3643" s="16" t="s">
        <v>608</v>
      </c>
      <c r="F3643">
        <v>3</v>
      </c>
      <c r="G3643" s="20">
        <v>17.666666666666668</v>
      </c>
      <c r="H3643" s="21">
        <v>3</v>
      </c>
      <c r="I3643" s="19">
        <v>21.916666666666668</v>
      </c>
      <c r="J3643" t="s">
        <v>582</v>
      </c>
      <c r="K3643" s="18">
        <v>1067.6199999999999</v>
      </c>
      <c r="L3643" s="18">
        <v>926.75</v>
      </c>
      <c r="M3643" s="18"/>
      <c r="N3643" s="18"/>
    </row>
    <row r="3644" spans="1:14" ht="15" x14ac:dyDescent="0.25">
      <c r="A3644" t="str">
        <f t="shared" si="56"/>
        <v>VN346A3504</v>
      </c>
      <c r="B3644" s="17" t="s">
        <v>603</v>
      </c>
      <c r="C3644" s="16" t="s">
        <v>35</v>
      </c>
      <c r="D3644" t="s">
        <v>165</v>
      </c>
      <c r="E3644" s="16" t="s">
        <v>608</v>
      </c>
      <c r="F3644">
        <v>4</v>
      </c>
      <c r="G3644" s="20">
        <v>17.666666666666668</v>
      </c>
      <c r="H3644" s="21">
        <v>4</v>
      </c>
      <c r="I3644" s="19">
        <v>21.916666666666668</v>
      </c>
      <c r="J3644" t="s">
        <v>582</v>
      </c>
      <c r="K3644" s="18">
        <v>1067.6199999999999</v>
      </c>
      <c r="L3644" s="18">
        <v>926.75</v>
      </c>
      <c r="M3644" s="18"/>
      <c r="N3644" s="18"/>
    </row>
    <row r="3645" spans="1:14" ht="15" x14ac:dyDescent="0.25">
      <c r="A3645" t="str">
        <f t="shared" si="56"/>
        <v>VN346A3505</v>
      </c>
      <c r="B3645" s="17" t="s">
        <v>603</v>
      </c>
      <c r="C3645" s="16" t="s">
        <v>35</v>
      </c>
      <c r="D3645" t="s">
        <v>165</v>
      </c>
      <c r="E3645" s="16" t="s">
        <v>608</v>
      </c>
      <c r="F3645">
        <v>5</v>
      </c>
      <c r="G3645" s="20">
        <v>17.666666666666668</v>
      </c>
      <c r="H3645" s="21">
        <v>5</v>
      </c>
      <c r="I3645" s="19">
        <v>21.916666666666668</v>
      </c>
      <c r="J3645" t="s">
        <v>582</v>
      </c>
      <c r="K3645" s="18">
        <v>1067.6199999999999</v>
      </c>
      <c r="L3645" s="18">
        <v>926.75</v>
      </c>
      <c r="M3645" s="18"/>
      <c r="N3645" s="18"/>
    </row>
    <row r="3646" spans="1:14" ht="15" x14ac:dyDescent="0.25">
      <c r="A3646" t="str">
        <f t="shared" si="56"/>
        <v>VN346A3506</v>
      </c>
      <c r="B3646" s="17" t="s">
        <v>603</v>
      </c>
      <c r="C3646" s="16" t="s">
        <v>35</v>
      </c>
      <c r="D3646" t="s">
        <v>165</v>
      </c>
      <c r="E3646" s="16" t="s">
        <v>608</v>
      </c>
      <c r="F3646">
        <v>6</v>
      </c>
      <c r="G3646" s="20">
        <v>17.666666666666668</v>
      </c>
      <c r="H3646" s="21">
        <v>6</v>
      </c>
      <c r="I3646" s="19">
        <v>21.916666666666668</v>
      </c>
      <c r="J3646" t="s">
        <v>582</v>
      </c>
      <c r="K3646" s="18">
        <v>1067.6199999999999</v>
      </c>
      <c r="L3646" s="18">
        <v>926.75</v>
      </c>
      <c r="M3646" s="18"/>
      <c r="N3646" s="18"/>
    </row>
    <row r="3647" spans="1:14" ht="15" x14ac:dyDescent="0.25">
      <c r="A3647" t="str">
        <f t="shared" si="56"/>
        <v>VN346A3507</v>
      </c>
      <c r="B3647" s="15" t="s">
        <v>603</v>
      </c>
      <c r="C3647" s="16" t="s">
        <v>35</v>
      </c>
      <c r="D3647" t="s">
        <v>165</v>
      </c>
      <c r="E3647" s="16" t="s">
        <v>608</v>
      </c>
      <c r="F3647">
        <v>7</v>
      </c>
      <c r="G3647" s="20">
        <v>17.666666666666668</v>
      </c>
      <c r="H3647" s="21">
        <v>7</v>
      </c>
      <c r="I3647" s="19">
        <v>21.916666666666668</v>
      </c>
      <c r="J3647" t="s">
        <v>582</v>
      </c>
      <c r="K3647" s="18">
        <v>1067.6199999999999</v>
      </c>
      <c r="L3647" s="18">
        <v>926.75</v>
      </c>
      <c r="M3647" s="18"/>
      <c r="N3647" s="18"/>
    </row>
    <row r="3648" spans="1:14" ht="15" x14ac:dyDescent="0.25">
      <c r="A3648" t="str">
        <f t="shared" si="56"/>
        <v>VN512A3502</v>
      </c>
      <c r="B3648" s="17" t="s">
        <v>709</v>
      </c>
      <c r="C3648" s="16" t="s">
        <v>35</v>
      </c>
      <c r="D3648" t="s">
        <v>239</v>
      </c>
      <c r="E3648" s="16" t="s">
        <v>708</v>
      </c>
      <c r="F3648">
        <v>2</v>
      </c>
      <c r="G3648" s="20">
        <v>3.1666666666666665</v>
      </c>
      <c r="H3648" s="21">
        <v>2</v>
      </c>
      <c r="I3648" s="19">
        <v>6.75</v>
      </c>
      <c r="J3648" t="s">
        <v>582</v>
      </c>
      <c r="K3648" s="18">
        <v>676.25</v>
      </c>
      <c r="L3648" s="18">
        <v>680.69</v>
      </c>
      <c r="M3648" s="18"/>
      <c r="N3648" s="18"/>
    </row>
    <row r="3649" spans="1:14" ht="15" x14ac:dyDescent="0.25">
      <c r="A3649" t="str">
        <f t="shared" si="56"/>
        <v>VN512A3503</v>
      </c>
      <c r="B3649" s="17" t="s">
        <v>709</v>
      </c>
      <c r="C3649" s="16" t="s">
        <v>35</v>
      </c>
      <c r="D3649" t="s">
        <v>239</v>
      </c>
      <c r="E3649" s="16" t="s">
        <v>708</v>
      </c>
      <c r="F3649">
        <v>3</v>
      </c>
      <c r="G3649" s="20">
        <v>3.1666666666666665</v>
      </c>
      <c r="H3649" s="21">
        <v>3</v>
      </c>
      <c r="I3649" s="19">
        <v>6.75</v>
      </c>
      <c r="J3649" t="s">
        <v>582</v>
      </c>
      <c r="K3649" s="18">
        <v>676.25</v>
      </c>
      <c r="L3649" s="18">
        <v>680.69</v>
      </c>
      <c r="M3649" s="18"/>
      <c r="N3649" s="18"/>
    </row>
    <row r="3650" spans="1:14" ht="15" x14ac:dyDescent="0.25">
      <c r="A3650" t="str">
        <f t="shared" si="56"/>
        <v>VN512A3505</v>
      </c>
      <c r="B3650" s="17" t="s">
        <v>709</v>
      </c>
      <c r="C3650" s="16" t="s">
        <v>35</v>
      </c>
      <c r="D3650" t="s">
        <v>239</v>
      </c>
      <c r="E3650" s="16" t="s">
        <v>708</v>
      </c>
      <c r="F3650">
        <v>5</v>
      </c>
      <c r="G3650" s="20">
        <v>3.1666666666666665</v>
      </c>
      <c r="H3650" s="21">
        <v>5</v>
      </c>
      <c r="I3650" s="19">
        <v>6.75</v>
      </c>
      <c r="J3650" t="s">
        <v>582</v>
      </c>
      <c r="K3650" s="18">
        <v>676.25</v>
      </c>
      <c r="L3650" s="18">
        <v>680.69</v>
      </c>
      <c r="M3650" s="18"/>
      <c r="N3650" s="18"/>
    </row>
    <row r="3651" spans="1:14" ht="15" x14ac:dyDescent="0.25">
      <c r="A3651" t="str">
        <f t="shared" ref="A3651:A3714" si="57">E3651&amp;J3651&amp;F3651</f>
        <v>VN512A3506</v>
      </c>
      <c r="B3651" s="17" t="s">
        <v>709</v>
      </c>
      <c r="C3651" s="16" t="s">
        <v>35</v>
      </c>
      <c r="D3651" t="s">
        <v>239</v>
      </c>
      <c r="E3651" s="16" t="s">
        <v>708</v>
      </c>
      <c r="F3651">
        <v>6</v>
      </c>
      <c r="G3651" s="20">
        <v>3.1666666666666665</v>
      </c>
      <c r="H3651" s="21">
        <v>6</v>
      </c>
      <c r="I3651" s="19">
        <v>6.75</v>
      </c>
      <c r="J3651" t="s">
        <v>582</v>
      </c>
      <c r="K3651" s="18">
        <v>676.25</v>
      </c>
      <c r="L3651" s="18">
        <v>680.69</v>
      </c>
      <c r="M3651" s="18"/>
      <c r="N3651" s="18"/>
    </row>
    <row r="3652" spans="1:14" ht="15" x14ac:dyDescent="0.25">
      <c r="A3652" t="str">
        <f t="shared" si="57"/>
        <v>VN512A3507</v>
      </c>
      <c r="B3652" s="15" t="s">
        <v>709</v>
      </c>
      <c r="C3652" s="16" t="s">
        <v>35</v>
      </c>
      <c r="D3652" t="s">
        <v>239</v>
      </c>
      <c r="E3652" s="16" t="s">
        <v>708</v>
      </c>
      <c r="F3652">
        <v>7</v>
      </c>
      <c r="G3652" s="20">
        <v>3.1666666666666665</v>
      </c>
      <c r="H3652" s="21">
        <v>7</v>
      </c>
      <c r="I3652" s="19">
        <v>6.75</v>
      </c>
      <c r="J3652" t="s">
        <v>582</v>
      </c>
      <c r="K3652" s="18">
        <v>676.25</v>
      </c>
      <c r="L3652" s="18">
        <v>680.69</v>
      </c>
      <c r="M3652" s="18"/>
      <c r="N3652" s="18"/>
    </row>
    <row r="3653" spans="1:14" ht="15" x14ac:dyDescent="0.25">
      <c r="A3653" t="str">
        <f t="shared" si="57"/>
        <v>VN1233A3501</v>
      </c>
      <c r="B3653" s="17" t="s">
        <v>302</v>
      </c>
      <c r="C3653" s="16" t="s">
        <v>35</v>
      </c>
      <c r="D3653" t="s">
        <v>177</v>
      </c>
      <c r="E3653" s="16" t="s">
        <v>504</v>
      </c>
      <c r="F3653">
        <v>1</v>
      </c>
      <c r="G3653" s="20">
        <v>2.75</v>
      </c>
      <c r="H3653" s="21">
        <v>1</v>
      </c>
      <c r="I3653" s="19">
        <v>4.916666666666667</v>
      </c>
      <c r="J3653" t="s">
        <v>582</v>
      </c>
      <c r="K3653" s="18">
        <v>440.57</v>
      </c>
      <c r="L3653" s="18">
        <v>499.37</v>
      </c>
      <c r="M3653" s="18"/>
      <c r="N3653" s="18"/>
    </row>
    <row r="3654" spans="1:14" ht="15" x14ac:dyDescent="0.25">
      <c r="A3654" t="str">
        <f t="shared" si="57"/>
        <v>VN1233A3502</v>
      </c>
      <c r="B3654" s="17" t="s">
        <v>302</v>
      </c>
      <c r="C3654" s="16" t="s">
        <v>35</v>
      </c>
      <c r="D3654" t="s">
        <v>177</v>
      </c>
      <c r="E3654" s="16" t="s">
        <v>504</v>
      </c>
      <c r="F3654">
        <v>2</v>
      </c>
      <c r="G3654" s="20">
        <v>2.75</v>
      </c>
      <c r="H3654" s="21">
        <v>2</v>
      </c>
      <c r="I3654" s="19">
        <v>4.916666666666667</v>
      </c>
      <c r="J3654" t="s">
        <v>582</v>
      </c>
      <c r="K3654" s="18">
        <v>440.57</v>
      </c>
      <c r="L3654" s="18">
        <v>499.37</v>
      </c>
      <c r="M3654" s="18"/>
      <c r="N3654" s="18"/>
    </row>
    <row r="3655" spans="1:14" ht="15" x14ac:dyDescent="0.25">
      <c r="A3655" t="str">
        <f t="shared" si="57"/>
        <v>VN1233A3503</v>
      </c>
      <c r="B3655" s="17" t="s">
        <v>302</v>
      </c>
      <c r="C3655" s="16" t="s">
        <v>35</v>
      </c>
      <c r="D3655" t="s">
        <v>177</v>
      </c>
      <c r="E3655" s="16" t="s">
        <v>504</v>
      </c>
      <c r="F3655">
        <v>3</v>
      </c>
      <c r="G3655" s="20">
        <v>2.75</v>
      </c>
      <c r="H3655" s="21">
        <v>3</v>
      </c>
      <c r="I3655" s="19">
        <v>4.916666666666667</v>
      </c>
      <c r="J3655" t="s">
        <v>582</v>
      </c>
      <c r="K3655" s="18">
        <v>440.57</v>
      </c>
      <c r="L3655" s="18">
        <v>499.37</v>
      </c>
      <c r="M3655" s="18"/>
      <c r="N3655" s="18"/>
    </row>
    <row r="3656" spans="1:14" ht="15" x14ac:dyDescent="0.25">
      <c r="A3656" t="str">
        <f t="shared" si="57"/>
        <v>VN1233A3504</v>
      </c>
      <c r="B3656" s="17" t="s">
        <v>302</v>
      </c>
      <c r="C3656" s="16" t="s">
        <v>35</v>
      </c>
      <c r="D3656" t="s">
        <v>177</v>
      </c>
      <c r="E3656" s="16" t="s">
        <v>504</v>
      </c>
      <c r="F3656">
        <v>4</v>
      </c>
      <c r="G3656" s="20">
        <v>2.75</v>
      </c>
      <c r="H3656" s="21">
        <v>4</v>
      </c>
      <c r="I3656" s="19">
        <v>4.916666666666667</v>
      </c>
      <c r="J3656" t="s">
        <v>582</v>
      </c>
      <c r="K3656" s="18">
        <v>440.57</v>
      </c>
      <c r="L3656" s="18">
        <v>499.37</v>
      </c>
      <c r="M3656" s="18"/>
      <c r="N3656" s="18"/>
    </row>
    <row r="3657" spans="1:14" ht="15" x14ac:dyDescent="0.25">
      <c r="A3657" t="str">
        <f t="shared" si="57"/>
        <v>VN1233A3505</v>
      </c>
      <c r="B3657" s="17" t="s">
        <v>302</v>
      </c>
      <c r="C3657" s="16" t="s">
        <v>35</v>
      </c>
      <c r="D3657" t="s">
        <v>177</v>
      </c>
      <c r="E3657" s="16" t="s">
        <v>504</v>
      </c>
      <c r="F3657">
        <v>5</v>
      </c>
      <c r="G3657" s="20">
        <v>2.75</v>
      </c>
      <c r="H3657" s="21">
        <v>5</v>
      </c>
      <c r="I3657" s="19">
        <v>4.916666666666667</v>
      </c>
      <c r="J3657" t="s">
        <v>582</v>
      </c>
      <c r="K3657" s="18">
        <v>440.57</v>
      </c>
      <c r="L3657" s="18">
        <v>499.37</v>
      </c>
      <c r="M3657" s="18"/>
      <c r="N3657" s="18"/>
    </row>
    <row r="3658" spans="1:14" ht="15" x14ac:dyDescent="0.25">
      <c r="A3658" t="str">
        <f t="shared" si="57"/>
        <v>VN1233A3506</v>
      </c>
      <c r="B3658" s="17" t="s">
        <v>302</v>
      </c>
      <c r="C3658" s="16" t="s">
        <v>35</v>
      </c>
      <c r="D3658" t="s">
        <v>177</v>
      </c>
      <c r="E3658" s="16" t="s">
        <v>504</v>
      </c>
      <c r="F3658">
        <v>6</v>
      </c>
      <c r="G3658" s="20">
        <v>2.75</v>
      </c>
      <c r="H3658" s="21">
        <v>6</v>
      </c>
      <c r="I3658" s="19">
        <v>4.916666666666667</v>
      </c>
      <c r="J3658" t="s">
        <v>582</v>
      </c>
      <c r="K3658" s="18">
        <v>440.57</v>
      </c>
      <c r="L3658" s="18">
        <v>499.37</v>
      </c>
      <c r="M3658" s="18"/>
      <c r="N3658" s="18"/>
    </row>
    <row r="3659" spans="1:14" ht="15" x14ac:dyDescent="0.25">
      <c r="A3659" t="str">
        <f t="shared" si="57"/>
        <v>VN1233A3507</v>
      </c>
      <c r="B3659" s="17" t="s">
        <v>302</v>
      </c>
      <c r="C3659" s="16" t="s">
        <v>35</v>
      </c>
      <c r="D3659" t="s">
        <v>177</v>
      </c>
      <c r="E3659" s="16" t="s">
        <v>504</v>
      </c>
      <c r="F3659">
        <v>7</v>
      </c>
      <c r="G3659" s="20">
        <v>2.75</v>
      </c>
      <c r="H3659" s="21">
        <v>7</v>
      </c>
      <c r="I3659" s="19">
        <v>4.916666666666667</v>
      </c>
      <c r="J3659" t="s">
        <v>582</v>
      </c>
      <c r="K3659" s="18">
        <v>440.57</v>
      </c>
      <c r="L3659" s="18">
        <v>499.37</v>
      </c>
      <c r="M3659" s="18"/>
      <c r="N3659" s="18"/>
    </row>
    <row r="3660" spans="1:14" ht="15" x14ac:dyDescent="0.25">
      <c r="A3660" t="str">
        <f t="shared" si="57"/>
        <v>VN1237A3501</v>
      </c>
      <c r="B3660" s="17" t="s">
        <v>302</v>
      </c>
      <c r="C3660" s="16" t="s">
        <v>35</v>
      </c>
      <c r="D3660" t="s">
        <v>177</v>
      </c>
      <c r="E3660" s="16" t="s">
        <v>301</v>
      </c>
      <c r="F3660">
        <v>1</v>
      </c>
      <c r="G3660" s="20">
        <v>4.5</v>
      </c>
      <c r="H3660" s="21">
        <v>1</v>
      </c>
      <c r="I3660" s="19">
        <v>6.666666666666667</v>
      </c>
      <c r="J3660" t="s">
        <v>582</v>
      </c>
      <c r="K3660" s="18">
        <v>440.57</v>
      </c>
      <c r="L3660" s="18">
        <v>499.37</v>
      </c>
      <c r="M3660" s="18"/>
      <c r="N3660" s="18"/>
    </row>
    <row r="3661" spans="1:14" ht="15" x14ac:dyDescent="0.25">
      <c r="A3661" t="str">
        <f t="shared" si="57"/>
        <v>VN1237A3502</v>
      </c>
      <c r="B3661" s="17" t="s">
        <v>302</v>
      </c>
      <c r="C3661" s="16" t="s">
        <v>35</v>
      </c>
      <c r="D3661" t="s">
        <v>177</v>
      </c>
      <c r="E3661" s="16" t="s">
        <v>301</v>
      </c>
      <c r="F3661">
        <v>2</v>
      </c>
      <c r="G3661" s="20">
        <v>4.5</v>
      </c>
      <c r="H3661" s="21">
        <v>2</v>
      </c>
      <c r="I3661" s="19">
        <v>6.666666666666667</v>
      </c>
      <c r="J3661" t="s">
        <v>582</v>
      </c>
      <c r="K3661" s="18">
        <v>440.57</v>
      </c>
      <c r="L3661" s="18">
        <v>499.37</v>
      </c>
      <c r="M3661" s="18"/>
      <c r="N3661" s="18"/>
    </row>
    <row r="3662" spans="1:14" ht="15" x14ac:dyDescent="0.25">
      <c r="A3662" t="str">
        <f t="shared" si="57"/>
        <v>VN1237A3503</v>
      </c>
      <c r="B3662" s="17" t="s">
        <v>302</v>
      </c>
      <c r="C3662" s="16" t="s">
        <v>35</v>
      </c>
      <c r="D3662" t="s">
        <v>177</v>
      </c>
      <c r="E3662" s="16" t="s">
        <v>301</v>
      </c>
      <c r="F3662">
        <v>3</v>
      </c>
      <c r="G3662" s="20">
        <v>4.5</v>
      </c>
      <c r="H3662" s="21">
        <v>3</v>
      </c>
      <c r="I3662" s="19">
        <v>6.666666666666667</v>
      </c>
      <c r="J3662" t="s">
        <v>582</v>
      </c>
      <c r="K3662" s="18">
        <v>440.57</v>
      </c>
      <c r="L3662" s="18">
        <v>499.37</v>
      </c>
      <c r="M3662" s="18"/>
      <c r="N3662" s="18"/>
    </row>
    <row r="3663" spans="1:14" ht="15" x14ac:dyDescent="0.25">
      <c r="A3663" t="str">
        <f t="shared" si="57"/>
        <v>VN1237A3504</v>
      </c>
      <c r="B3663" s="17" t="s">
        <v>302</v>
      </c>
      <c r="C3663" s="16" t="s">
        <v>35</v>
      </c>
      <c r="D3663" t="s">
        <v>177</v>
      </c>
      <c r="E3663" s="16" t="s">
        <v>301</v>
      </c>
      <c r="F3663">
        <v>4</v>
      </c>
      <c r="G3663" s="20">
        <v>4.5</v>
      </c>
      <c r="H3663" s="21">
        <v>4</v>
      </c>
      <c r="I3663" s="19">
        <v>6.666666666666667</v>
      </c>
      <c r="J3663" t="s">
        <v>582</v>
      </c>
      <c r="K3663" s="18">
        <v>440.57</v>
      </c>
      <c r="L3663" s="18">
        <v>499.37</v>
      </c>
      <c r="M3663" s="18"/>
      <c r="N3663" s="18"/>
    </row>
    <row r="3664" spans="1:14" ht="15" x14ac:dyDescent="0.25">
      <c r="A3664" t="str">
        <f t="shared" si="57"/>
        <v>VN1237A3505</v>
      </c>
      <c r="B3664" s="17" t="s">
        <v>302</v>
      </c>
      <c r="C3664" s="16" t="s">
        <v>35</v>
      </c>
      <c r="D3664" t="s">
        <v>177</v>
      </c>
      <c r="E3664" s="16" t="s">
        <v>301</v>
      </c>
      <c r="F3664">
        <v>5</v>
      </c>
      <c r="G3664" s="20">
        <v>4.5</v>
      </c>
      <c r="H3664" s="21">
        <v>5</v>
      </c>
      <c r="I3664" s="19">
        <v>6.666666666666667</v>
      </c>
      <c r="J3664" t="s">
        <v>582</v>
      </c>
      <c r="K3664" s="18">
        <v>440.57</v>
      </c>
      <c r="L3664" s="18">
        <v>499.37</v>
      </c>
      <c r="M3664" s="18"/>
      <c r="N3664" s="18"/>
    </row>
    <row r="3665" spans="1:14" ht="15" x14ac:dyDescent="0.25">
      <c r="A3665" t="str">
        <f t="shared" si="57"/>
        <v>VN1237A3506</v>
      </c>
      <c r="B3665" s="17" t="s">
        <v>302</v>
      </c>
      <c r="C3665" s="16" t="s">
        <v>35</v>
      </c>
      <c r="D3665" t="s">
        <v>177</v>
      </c>
      <c r="E3665" s="16" t="s">
        <v>301</v>
      </c>
      <c r="F3665">
        <v>6</v>
      </c>
      <c r="G3665" s="20">
        <v>4.583333333333333</v>
      </c>
      <c r="H3665" s="21">
        <v>6</v>
      </c>
      <c r="I3665" s="19">
        <v>6.75</v>
      </c>
      <c r="J3665" t="s">
        <v>582</v>
      </c>
      <c r="K3665" s="18">
        <v>440.57</v>
      </c>
      <c r="L3665" s="18">
        <v>499.37</v>
      </c>
      <c r="M3665" s="18"/>
      <c r="N3665" s="18"/>
    </row>
    <row r="3666" spans="1:14" ht="15" x14ac:dyDescent="0.25">
      <c r="A3666" t="str">
        <f t="shared" si="57"/>
        <v>VN1237A3507</v>
      </c>
      <c r="B3666" s="17" t="s">
        <v>302</v>
      </c>
      <c r="C3666" s="16" t="s">
        <v>35</v>
      </c>
      <c r="D3666" t="s">
        <v>177</v>
      </c>
      <c r="E3666" s="16" t="s">
        <v>301</v>
      </c>
      <c r="F3666">
        <v>7</v>
      </c>
      <c r="G3666" s="20">
        <v>4.5</v>
      </c>
      <c r="H3666" s="21">
        <v>7</v>
      </c>
      <c r="I3666" s="19">
        <v>6.666666666666667</v>
      </c>
      <c r="J3666" t="s">
        <v>582</v>
      </c>
      <c r="K3666" s="18">
        <v>440.57</v>
      </c>
      <c r="L3666" s="18">
        <v>499.37</v>
      </c>
      <c r="M3666" s="18"/>
      <c r="N3666" s="18"/>
    </row>
    <row r="3667" spans="1:14" ht="15" x14ac:dyDescent="0.25">
      <c r="A3667" t="str">
        <f t="shared" si="57"/>
        <v>VN1241A3501</v>
      </c>
      <c r="B3667" s="17" t="s">
        <v>302</v>
      </c>
      <c r="C3667" s="16" t="s">
        <v>35</v>
      </c>
      <c r="D3667" t="s">
        <v>177</v>
      </c>
      <c r="E3667" s="16" t="s">
        <v>394</v>
      </c>
      <c r="F3667">
        <v>1</v>
      </c>
      <c r="G3667" s="20">
        <v>9.6666666666666661</v>
      </c>
      <c r="H3667" s="21">
        <v>1</v>
      </c>
      <c r="I3667" s="19">
        <v>11.833333333333334</v>
      </c>
      <c r="J3667" t="s">
        <v>582</v>
      </c>
      <c r="K3667" s="18">
        <v>440.57</v>
      </c>
      <c r="L3667" s="18">
        <v>499.37</v>
      </c>
      <c r="M3667" s="18"/>
      <c r="N3667" s="18"/>
    </row>
    <row r="3668" spans="1:14" ht="15" x14ac:dyDescent="0.25">
      <c r="A3668" t="str">
        <f t="shared" si="57"/>
        <v>VN1241A3502</v>
      </c>
      <c r="B3668" s="17" t="s">
        <v>302</v>
      </c>
      <c r="C3668" s="16" t="s">
        <v>35</v>
      </c>
      <c r="D3668" t="s">
        <v>177</v>
      </c>
      <c r="E3668" s="16" t="s">
        <v>394</v>
      </c>
      <c r="F3668">
        <v>2</v>
      </c>
      <c r="G3668" s="20">
        <v>10.166666666666666</v>
      </c>
      <c r="H3668" s="21">
        <v>2</v>
      </c>
      <c r="I3668" s="19">
        <v>12.333333333333334</v>
      </c>
      <c r="J3668" t="s">
        <v>582</v>
      </c>
      <c r="K3668" s="18">
        <v>440.57</v>
      </c>
      <c r="L3668" s="18">
        <v>499.37</v>
      </c>
      <c r="M3668" s="18"/>
      <c r="N3668" s="18"/>
    </row>
    <row r="3669" spans="1:14" ht="15" x14ac:dyDescent="0.25">
      <c r="A3669" t="str">
        <f t="shared" si="57"/>
        <v>VN1241A3503</v>
      </c>
      <c r="B3669" s="17" t="s">
        <v>302</v>
      </c>
      <c r="C3669" s="16" t="s">
        <v>35</v>
      </c>
      <c r="D3669" t="s">
        <v>177</v>
      </c>
      <c r="E3669" s="16" t="s">
        <v>394</v>
      </c>
      <c r="F3669">
        <v>3</v>
      </c>
      <c r="G3669" s="20">
        <v>9.6666666666666661</v>
      </c>
      <c r="H3669" s="21">
        <v>3</v>
      </c>
      <c r="I3669" s="19">
        <v>11.833333333333334</v>
      </c>
      <c r="J3669" t="s">
        <v>582</v>
      </c>
      <c r="K3669" s="18">
        <v>440.57</v>
      </c>
      <c r="L3669" s="18">
        <v>499.37</v>
      </c>
      <c r="M3669" s="18"/>
      <c r="N3669" s="18"/>
    </row>
    <row r="3670" spans="1:14" ht="15" x14ac:dyDescent="0.25">
      <c r="A3670" t="str">
        <f t="shared" si="57"/>
        <v>VN1241A3504</v>
      </c>
      <c r="B3670" s="17" t="s">
        <v>302</v>
      </c>
      <c r="C3670" s="16" t="s">
        <v>35</v>
      </c>
      <c r="D3670" t="s">
        <v>177</v>
      </c>
      <c r="E3670" s="16" t="s">
        <v>394</v>
      </c>
      <c r="F3670">
        <v>4</v>
      </c>
      <c r="G3670" s="20">
        <v>10.166666666666666</v>
      </c>
      <c r="H3670" s="21">
        <v>4</v>
      </c>
      <c r="I3670" s="19">
        <v>12.333333333333334</v>
      </c>
      <c r="J3670" t="s">
        <v>582</v>
      </c>
      <c r="K3670" s="18">
        <v>440.57</v>
      </c>
      <c r="L3670" s="18">
        <v>499.37</v>
      </c>
      <c r="M3670" s="18"/>
      <c r="N3670" s="18"/>
    </row>
    <row r="3671" spans="1:14" ht="15" x14ac:dyDescent="0.25">
      <c r="A3671" t="str">
        <f t="shared" si="57"/>
        <v>VN1241A3505</v>
      </c>
      <c r="B3671" s="17" t="s">
        <v>302</v>
      </c>
      <c r="C3671" s="16" t="s">
        <v>35</v>
      </c>
      <c r="D3671" t="s">
        <v>177</v>
      </c>
      <c r="E3671" s="16" t="s">
        <v>394</v>
      </c>
      <c r="F3671">
        <v>5</v>
      </c>
      <c r="G3671" s="20">
        <v>9.6666666666666661</v>
      </c>
      <c r="H3671" s="21">
        <v>5</v>
      </c>
      <c r="I3671" s="19">
        <v>11.833333333333334</v>
      </c>
      <c r="J3671" t="s">
        <v>582</v>
      </c>
      <c r="K3671" s="18">
        <v>440.57</v>
      </c>
      <c r="L3671" s="18">
        <v>499.37</v>
      </c>
      <c r="M3671" s="18"/>
      <c r="N3671" s="18"/>
    </row>
    <row r="3672" spans="1:14" ht="15" x14ac:dyDescent="0.25">
      <c r="A3672" t="str">
        <f t="shared" si="57"/>
        <v>VN1241A3506</v>
      </c>
      <c r="B3672" s="17" t="s">
        <v>302</v>
      </c>
      <c r="C3672" s="16" t="s">
        <v>35</v>
      </c>
      <c r="D3672" t="s">
        <v>177</v>
      </c>
      <c r="E3672" s="16" t="s">
        <v>394</v>
      </c>
      <c r="F3672">
        <v>6</v>
      </c>
      <c r="G3672" s="20">
        <v>10.166666666666666</v>
      </c>
      <c r="H3672" s="21">
        <v>6</v>
      </c>
      <c r="I3672" s="19">
        <v>12.333333333333334</v>
      </c>
      <c r="J3672" t="s">
        <v>582</v>
      </c>
      <c r="K3672" s="18">
        <v>440.57</v>
      </c>
      <c r="L3672" s="18">
        <v>499.37</v>
      </c>
      <c r="M3672" s="18"/>
      <c r="N3672" s="18"/>
    </row>
    <row r="3673" spans="1:14" ht="15" x14ac:dyDescent="0.25">
      <c r="A3673" t="str">
        <f t="shared" si="57"/>
        <v>VN1241A3507</v>
      </c>
      <c r="B3673" s="17" t="s">
        <v>302</v>
      </c>
      <c r="C3673" s="16" t="s">
        <v>35</v>
      </c>
      <c r="D3673" t="s">
        <v>177</v>
      </c>
      <c r="E3673" s="16" t="s">
        <v>394</v>
      </c>
      <c r="F3673">
        <v>7</v>
      </c>
      <c r="G3673" s="20">
        <v>10</v>
      </c>
      <c r="H3673" s="21">
        <v>7</v>
      </c>
      <c r="I3673" s="19">
        <v>12.166666666666666</v>
      </c>
      <c r="J3673" t="s">
        <v>582</v>
      </c>
      <c r="K3673" s="18">
        <v>440.57</v>
      </c>
      <c r="L3673" s="18">
        <v>499.37</v>
      </c>
      <c r="M3673" s="18"/>
      <c r="N3673" s="18"/>
    </row>
    <row r="3674" spans="1:14" ht="15" x14ac:dyDescent="0.25">
      <c r="A3674" t="str">
        <f t="shared" si="57"/>
        <v>VN7233A3501</v>
      </c>
      <c r="B3674" s="17" t="s">
        <v>302</v>
      </c>
      <c r="C3674" s="16" t="s">
        <v>35</v>
      </c>
      <c r="D3674" t="s">
        <v>177</v>
      </c>
      <c r="E3674" s="16" t="s">
        <v>401</v>
      </c>
      <c r="F3674">
        <v>1</v>
      </c>
      <c r="G3674" s="20">
        <v>6.666666666666667</v>
      </c>
      <c r="H3674" s="21">
        <v>1</v>
      </c>
      <c r="I3674" s="19">
        <v>8.8333333333333339</v>
      </c>
      <c r="J3674" t="s">
        <v>582</v>
      </c>
      <c r="K3674" s="18">
        <v>440.57</v>
      </c>
      <c r="L3674" s="18">
        <v>499.37</v>
      </c>
      <c r="M3674" s="18"/>
      <c r="N3674" s="18"/>
    </row>
    <row r="3675" spans="1:14" ht="15" x14ac:dyDescent="0.25">
      <c r="A3675" t="str">
        <f t="shared" si="57"/>
        <v>VN7233A3503</v>
      </c>
      <c r="B3675" s="17" t="s">
        <v>302</v>
      </c>
      <c r="C3675" s="16" t="s">
        <v>35</v>
      </c>
      <c r="D3675" t="s">
        <v>177</v>
      </c>
      <c r="E3675" s="16" t="s">
        <v>401</v>
      </c>
      <c r="F3675">
        <v>3</v>
      </c>
      <c r="G3675" s="20">
        <v>6.666666666666667</v>
      </c>
      <c r="H3675" s="21">
        <v>3</v>
      </c>
      <c r="I3675" s="19">
        <v>8.8333333333333339</v>
      </c>
      <c r="J3675" t="s">
        <v>582</v>
      </c>
      <c r="K3675" s="18">
        <v>440.57</v>
      </c>
      <c r="L3675" s="18">
        <v>499.37</v>
      </c>
      <c r="M3675" s="18"/>
      <c r="N3675" s="18"/>
    </row>
    <row r="3676" spans="1:14" ht="15" x14ac:dyDescent="0.25">
      <c r="A3676" t="str">
        <f t="shared" si="57"/>
        <v>VN7233A3505</v>
      </c>
      <c r="B3676" s="17" t="s">
        <v>302</v>
      </c>
      <c r="C3676" s="16" t="s">
        <v>35</v>
      </c>
      <c r="D3676" t="s">
        <v>177</v>
      </c>
      <c r="E3676" s="16" t="s">
        <v>401</v>
      </c>
      <c r="F3676">
        <v>5</v>
      </c>
      <c r="G3676" s="20">
        <v>6.666666666666667</v>
      </c>
      <c r="H3676" s="21">
        <v>5</v>
      </c>
      <c r="I3676" s="19">
        <v>8.8333333333333339</v>
      </c>
      <c r="J3676" t="s">
        <v>582</v>
      </c>
      <c r="K3676" s="18">
        <v>440.57</v>
      </c>
      <c r="L3676" s="18">
        <v>499.37</v>
      </c>
      <c r="M3676" s="18"/>
      <c r="N3676" s="18"/>
    </row>
    <row r="3677" spans="1:14" ht="15" x14ac:dyDescent="0.25">
      <c r="A3677" t="str">
        <f t="shared" si="57"/>
        <v>VN7233A3506</v>
      </c>
      <c r="B3677" s="15" t="s">
        <v>302</v>
      </c>
      <c r="C3677" s="16" t="s">
        <v>35</v>
      </c>
      <c r="D3677" t="s">
        <v>177</v>
      </c>
      <c r="E3677" s="16" t="s">
        <v>401</v>
      </c>
      <c r="F3677">
        <v>6</v>
      </c>
      <c r="G3677" s="20">
        <v>6.833333333333333</v>
      </c>
      <c r="H3677" s="21">
        <v>6</v>
      </c>
      <c r="I3677" s="19">
        <v>9</v>
      </c>
      <c r="J3677" t="s">
        <v>582</v>
      </c>
      <c r="K3677" s="18">
        <v>440.57</v>
      </c>
      <c r="L3677" s="18">
        <v>499.37</v>
      </c>
      <c r="M3677" s="18"/>
      <c r="N3677" s="18"/>
    </row>
    <row r="3678" spans="1:14" ht="15" x14ac:dyDescent="0.25">
      <c r="A3678" t="str">
        <f t="shared" si="57"/>
        <v>VN426A3503</v>
      </c>
      <c r="B3678" s="15" t="s">
        <v>325</v>
      </c>
      <c r="C3678" s="16" t="s">
        <v>35</v>
      </c>
      <c r="D3678" t="s">
        <v>327</v>
      </c>
      <c r="E3678" s="16" t="s">
        <v>324</v>
      </c>
      <c r="F3678">
        <v>3</v>
      </c>
      <c r="G3678" s="20">
        <v>17.333333333333332</v>
      </c>
      <c r="H3678" s="21">
        <v>3</v>
      </c>
      <c r="I3678" s="19">
        <v>21.5</v>
      </c>
      <c r="J3678" t="s">
        <v>582</v>
      </c>
      <c r="K3678" s="18">
        <v>1025.49</v>
      </c>
      <c r="L3678" s="18">
        <v>1258.27</v>
      </c>
      <c r="M3678" s="18"/>
      <c r="N3678" s="18"/>
    </row>
    <row r="3679" spans="1:14" ht="15" x14ac:dyDescent="0.25">
      <c r="A3679" t="str">
        <f t="shared" si="57"/>
        <v>VN530A3501</v>
      </c>
      <c r="B3679" s="17" t="s">
        <v>613</v>
      </c>
      <c r="C3679" s="16" t="s">
        <v>35</v>
      </c>
      <c r="D3679" t="s">
        <v>469</v>
      </c>
      <c r="E3679" s="16" t="s">
        <v>612</v>
      </c>
      <c r="F3679">
        <v>1</v>
      </c>
      <c r="G3679" s="20">
        <v>3.1666666666666665</v>
      </c>
      <c r="H3679" s="21">
        <v>1</v>
      </c>
      <c r="I3679" s="19">
        <v>6.416666666666667</v>
      </c>
      <c r="J3679" t="s">
        <v>582</v>
      </c>
      <c r="K3679" s="18">
        <v>860.26</v>
      </c>
      <c r="L3679" s="18">
        <v>566.53</v>
      </c>
      <c r="M3679" s="18"/>
      <c r="N3679" s="18"/>
    </row>
    <row r="3680" spans="1:14" ht="15" x14ac:dyDescent="0.25">
      <c r="A3680" t="str">
        <f t="shared" si="57"/>
        <v>VN530A3502</v>
      </c>
      <c r="B3680" s="17" t="s">
        <v>613</v>
      </c>
      <c r="C3680" s="16" t="s">
        <v>35</v>
      </c>
      <c r="D3680" t="s">
        <v>469</v>
      </c>
      <c r="E3680" s="16" t="s">
        <v>612</v>
      </c>
      <c r="F3680">
        <v>2</v>
      </c>
      <c r="G3680" s="20">
        <v>3.1666666666666665</v>
      </c>
      <c r="H3680" s="21">
        <v>2</v>
      </c>
      <c r="I3680" s="19">
        <v>6.416666666666667</v>
      </c>
      <c r="J3680" t="s">
        <v>582</v>
      </c>
      <c r="K3680" s="18">
        <v>860.26</v>
      </c>
      <c r="L3680" s="18">
        <v>566.53</v>
      </c>
      <c r="M3680" s="18"/>
      <c r="N3680" s="18"/>
    </row>
    <row r="3681" spans="1:14" ht="15" x14ac:dyDescent="0.25">
      <c r="A3681" t="str">
        <f t="shared" si="57"/>
        <v>VN530A3503</v>
      </c>
      <c r="B3681" s="17" t="s">
        <v>613</v>
      </c>
      <c r="C3681" s="16" t="s">
        <v>35</v>
      </c>
      <c r="D3681" t="s">
        <v>469</v>
      </c>
      <c r="E3681" s="16" t="s">
        <v>612</v>
      </c>
      <c r="F3681">
        <v>3</v>
      </c>
      <c r="G3681" s="20">
        <v>3.1666666666666665</v>
      </c>
      <c r="H3681" s="21">
        <v>3</v>
      </c>
      <c r="I3681" s="19">
        <v>6.416666666666667</v>
      </c>
      <c r="J3681" t="s">
        <v>582</v>
      </c>
      <c r="K3681" s="18">
        <v>860.26</v>
      </c>
      <c r="L3681" s="18">
        <v>566.53</v>
      </c>
      <c r="M3681" s="18"/>
      <c r="N3681" s="18"/>
    </row>
    <row r="3682" spans="1:14" ht="15" x14ac:dyDescent="0.25">
      <c r="A3682" t="str">
        <f t="shared" si="57"/>
        <v>VN530A3504</v>
      </c>
      <c r="B3682" s="17" t="s">
        <v>613</v>
      </c>
      <c r="C3682" s="16" t="s">
        <v>35</v>
      </c>
      <c r="D3682" t="s">
        <v>469</v>
      </c>
      <c r="E3682" s="16" t="s">
        <v>612</v>
      </c>
      <c r="F3682">
        <v>4</v>
      </c>
      <c r="G3682" s="20">
        <v>3.1666666666666665</v>
      </c>
      <c r="H3682" s="21">
        <v>4</v>
      </c>
      <c r="I3682" s="19">
        <v>6.416666666666667</v>
      </c>
      <c r="J3682" t="s">
        <v>582</v>
      </c>
      <c r="K3682" s="18">
        <v>860.26</v>
      </c>
      <c r="L3682" s="18">
        <v>566.53</v>
      </c>
      <c r="M3682" s="18"/>
      <c r="N3682" s="18"/>
    </row>
    <row r="3683" spans="1:14" ht="15" x14ac:dyDescent="0.25">
      <c r="A3683" t="str">
        <f t="shared" si="57"/>
        <v>VN530A3505</v>
      </c>
      <c r="B3683" s="17" t="s">
        <v>613</v>
      </c>
      <c r="C3683" s="16" t="s">
        <v>35</v>
      </c>
      <c r="D3683" t="s">
        <v>469</v>
      </c>
      <c r="E3683" s="16" t="s">
        <v>612</v>
      </c>
      <c r="F3683">
        <v>5</v>
      </c>
      <c r="G3683" s="20">
        <v>3.1666666666666665</v>
      </c>
      <c r="H3683" s="21">
        <v>5</v>
      </c>
      <c r="I3683" s="19">
        <v>6.416666666666667</v>
      </c>
      <c r="J3683" t="s">
        <v>582</v>
      </c>
      <c r="K3683" s="18">
        <v>860.26</v>
      </c>
      <c r="L3683" s="18">
        <v>566.53</v>
      </c>
      <c r="M3683" s="18"/>
      <c r="N3683" s="18"/>
    </row>
    <row r="3684" spans="1:14" ht="15" x14ac:dyDescent="0.25">
      <c r="A3684" t="str">
        <f t="shared" si="57"/>
        <v>VN530A3506</v>
      </c>
      <c r="B3684" s="17" t="s">
        <v>613</v>
      </c>
      <c r="C3684" s="16" t="s">
        <v>35</v>
      </c>
      <c r="D3684" t="s">
        <v>469</v>
      </c>
      <c r="E3684" s="16" t="s">
        <v>612</v>
      </c>
      <c r="F3684">
        <v>6</v>
      </c>
      <c r="G3684" s="20">
        <v>3.1666666666666665</v>
      </c>
      <c r="H3684" s="21">
        <v>6</v>
      </c>
      <c r="I3684" s="19">
        <v>6.416666666666667</v>
      </c>
      <c r="J3684" t="s">
        <v>582</v>
      </c>
      <c r="K3684" s="18">
        <v>860.26</v>
      </c>
      <c r="L3684" s="18">
        <v>566.53</v>
      </c>
      <c r="M3684" s="18"/>
      <c r="N3684" s="18"/>
    </row>
    <row r="3685" spans="1:14" ht="15" x14ac:dyDescent="0.25">
      <c r="A3685" t="str">
        <f t="shared" si="57"/>
        <v>VN530A3507</v>
      </c>
      <c r="B3685" s="15" t="s">
        <v>613</v>
      </c>
      <c r="C3685" s="16" t="s">
        <v>35</v>
      </c>
      <c r="D3685" t="s">
        <v>469</v>
      </c>
      <c r="E3685" s="16" t="s">
        <v>612</v>
      </c>
      <c r="F3685">
        <v>7</v>
      </c>
      <c r="G3685" s="20">
        <v>3.1666666666666665</v>
      </c>
      <c r="H3685" s="21">
        <v>7</v>
      </c>
      <c r="I3685" s="19">
        <v>6.416666666666667</v>
      </c>
      <c r="J3685" t="s">
        <v>582</v>
      </c>
      <c r="K3685" s="18">
        <v>860.26</v>
      </c>
      <c r="L3685" s="18">
        <v>566.53</v>
      </c>
      <c r="M3685" s="18"/>
      <c r="N3685" s="18"/>
    </row>
    <row r="3686" spans="1:14" ht="15" x14ac:dyDescent="0.25">
      <c r="A3686" t="str">
        <f t="shared" si="57"/>
        <v>VN1613A3501</v>
      </c>
      <c r="B3686" s="17" t="s">
        <v>463</v>
      </c>
      <c r="C3686" s="16" t="s">
        <v>35</v>
      </c>
      <c r="D3686" t="s">
        <v>246</v>
      </c>
      <c r="E3686" s="16" t="s">
        <v>462</v>
      </c>
      <c r="F3686">
        <v>1</v>
      </c>
      <c r="G3686" s="20">
        <v>6.916666666666667</v>
      </c>
      <c r="H3686" s="21">
        <v>1</v>
      </c>
      <c r="I3686" s="19">
        <v>8.5</v>
      </c>
      <c r="J3686" t="s">
        <v>582</v>
      </c>
      <c r="K3686" s="18">
        <v>272.02</v>
      </c>
      <c r="L3686" s="18">
        <v>353.1</v>
      </c>
      <c r="M3686" s="18"/>
      <c r="N3686" s="18"/>
    </row>
    <row r="3687" spans="1:14" ht="15" x14ac:dyDescent="0.25">
      <c r="A3687" t="str">
        <f t="shared" si="57"/>
        <v>VN1613A3502</v>
      </c>
      <c r="B3687" s="17" t="s">
        <v>463</v>
      </c>
      <c r="C3687" s="16" t="s">
        <v>35</v>
      </c>
      <c r="D3687" t="s">
        <v>246</v>
      </c>
      <c r="E3687" s="16" t="s">
        <v>462</v>
      </c>
      <c r="F3687">
        <v>2</v>
      </c>
      <c r="G3687" s="20">
        <v>7.166666666666667</v>
      </c>
      <c r="H3687" s="21">
        <v>2</v>
      </c>
      <c r="I3687" s="19">
        <v>8.75</v>
      </c>
      <c r="J3687" t="s">
        <v>582</v>
      </c>
      <c r="K3687" s="18">
        <v>272.02</v>
      </c>
      <c r="L3687" s="18">
        <v>353.1</v>
      </c>
      <c r="M3687" s="18"/>
      <c r="N3687" s="18"/>
    </row>
    <row r="3688" spans="1:14" ht="15" x14ac:dyDescent="0.25">
      <c r="A3688" t="str">
        <f t="shared" si="57"/>
        <v>VN1613A3503</v>
      </c>
      <c r="B3688" s="17" t="s">
        <v>463</v>
      </c>
      <c r="C3688" s="16" t="s">
        <v>35</v>
      </c>
      <c r="D3688" t="s">
        <v>246</v>
      </c>
      <c r="E3688" s="16" t="s">
        <v>462</v>
      </c>
      <c r="F3688">
        <v>3</v>
      </c>
      <c r="G3688" s="20">
        <v>11.583333333333334</v>
      </c>
      <c r="H3688" s="21">
        <v>3</v>
      </c>
      <c r="I3688" s="19">
        <v>13.166666666666666</v>
      </c>
      <c r="J3688" t="s">
        <v>582</v>
      </c>
      <c r="K3688" s="18">
        <v>272.02</v>
      </c>
      <c r="L3688" s="18">
        <v>353.1</v>
      </c>
      <c r="M3688" s="18"/>
      <c r="N3688" s="18"/>
    </row>
    <row r="3689" spans="1:14" ht="15" x14ac:dyDescent="0.25">
      <c r="A3689" t="str">
        <f t="shared" si="57"/>
        <v>VN1613A3504</v>
      </c>
      <c r="B3689" s="17" t="s">
        <v>463</v>
      </c>
      <c r="C3689" s="16" t="s">
        <v>35</v>
      </c>
      <c r="D3689" t="s">
        <v>246</v>
      </c>
      <c r="E3689" s="16" t="s">
        <v>462</v>
      </c>
      <c r="F3689">
        <v>4</v>
      </c>
      <c r="G3689" s="20">
        <v>6.833333333333333</v>
      </c>
      <c r="H3689" s="21">
        <v>4</v>
      </c>
      <c r="I3689" s="19">
        <v>8.4166666666666661</v>
      </c>
      <c r="J3689" t="s">
        <v>582</v>
      </c>
      <c r="K3689" s="18">
        <v>272.02</v>
      </c>
      <c r="L3689" s="18">
        <v>353.1</v>
      </c>
      <c r="M3689" s="18"/>
      <c r="N3689" s="18"/>
    </row>
    <row r="3690" spans="1:14" ht="15" x14ac:dyDescent="0.25">
      <c r="A3690" t="str">
        <f t="shared" si="57"/>
        <v>VN1613A3505</v>
      </c>
      <c r="B3690" s="17" t="s">
        <v>463</v>
      </c>
      <c r="C3690" s="16" t="s">
        <v>35</v>
      </c>
      <c r="D3690" t="s">
        <v>246</v>
      </c>
      <c r="E3690" s="16" t="s">
        <v>462</v>
      </c>
      <c r="F3690">
        <v>5</v>
      </c>
      <c r="G3690" s="20">
        <v>11.5</v>
      </c>
      <c r="H3690" s="21">
        <v>5</v>
      </c>
      <c r="I3690" s="19">
        <v>13.083333333333334</v>
      </c>
      <c r="J3690" t="s">
        <v>582</v>
      </c>
      <c r="K3690" s="18">
        <v>272.02</v>
      </c>
      <c r="L3690" s="18">
        <v>353.1</v>
      </c>
      <c r="M3690" s="18"/>
      <c r="N3690" s="18"/>
    </row>
    <row r="3691" spans="1:14" ht="15" x14ac:dyDescent="0.25">
      <c r="A3691" t="str">
        <f t="shared" si="57"/>
        <v>VN1613A3506</v>
      </c>
      <c r="B3691" s="17" t="s">
        <v>463</v>
      </c>
      <c r="C3691" s="16" t="s">
        <v>35</v>
      </c>
      <c r="D3691" t="s">
        <v>246</v>
      </c>
      <c r="E3691" s="16" t="s">
        <v>462</v>
      </c>
      <c r="F3691">
        <v>6</v>
      </c>
      <c r="G3691" s="20">
        <v>6.5</v>
      </c>
      <c r="H3691" s="21">
        <v>6</v>
      </c>
      <c r="I3691" s="19">
        <v>8.0833333333333339</v>
      </c>
      <c r="J3691" t="s">
        <v>582</v>
      </c>
      <c r="K3691" s="18">
        <v>272.02</v>
      </c>
      <c r="L3691" s="18">
        <v>353.1</v>
      </c>
      <c r="M3691" s="18"/>
      <c r="N3691" s="18"/>
    </row>
    <row r="3692" spans="1:14" ht="15" x14ac:dyDescent="0.25">
      <c r="A3692" t="str">
        <f t="shared" si="57"/>
        <v>VN1613A3507</v>
      </c>
      <c r="B3692" s="15" t="s">
        <v>463</v>
      </c>
      <c r="C3692" s="16" t="s">
        <v>35</v>
      </c>
      <c r="D3692" t="s">
        <v>246</v>
      </c>
      <c r="E3692" s="16" t="s">
        <v>462</v>
      </c>
      <c r="F3692">
        <v>7</v>
      </c>
      <c r="G3692" s="20">
        <v>6.916666666666667</v>
      </c>
      <c r="H3692" s="21">
        <v>7</v>
      </c>
      <c r="I3692" s="19">
        <v>8.5</v>
      </c>
      <c r="J3692" t="s">
        <v>582</v>
      </c>
      <c r="K3692" s="18">
        <v>272.02</v>
      </c>
      <c r="L3692" s="18">
        <v>353.1</v>
      </c>
      <c r="M3692" s="18"/>
      <c r="N3692" s="18"/>
    </row>
    <row r="3693" spans="1:14" ht="15" x14ac:dyDescent="0.25">
      <c r="A3693" t="str">
        <f t="shared" si="57"/>
        <v>VN837A3501</v>
      </c>
      <c r="B3693" s="17" t="s">
        <v>295</v>
      </c>
      <c r="C3693" s="16" t="s">
        <v>35</v>
      </c>
      <c r="D3693" t="s">
        <v>87</v>
      </c>
      <c r="E3693" s="16" t="s">
        <v>294</v>
      </c>
      <c r="F3693">
        <v>1</v>
      </c>
      <c r="G3693" s="20">
        <v>8.4166666666666661</v>
      </c>
      <c r="H3693" s="21">
        <v>1</v>
      </c>
      <c r="I3693" s="19">
        <v>10.166666666666666</v>
      </c>
      <c r="J3693" t="s">
        <v>582</v>
      </c>
      <c r="K3693" s="18">
        <v>436.67</v>
      </c>
      <c r="L3693" s="18">
        <v>497.56</v>
      </c>
      <c r="M3693" s="18"/>
      <c r="N3693" s="18"/>
    </row>
    <row r="3694" spans="1:14" ht="15" x14ac:dyDescent="0.25">
      <c r="A3694" t="str">
        <f t="shared" si="57"/>
        <v>VN837A3502</v>
      </c>
      <c r="B3694" s="17" t="s">
        <v>295</v>
      </c>
      <c r="C3694" s="16" t="s">
        <v>35</v>
      </c>
      <c r="D3694" t="s">
        <v>87</v>
      </c>
      <c r="E3694" s="16" t="s">
        <v>294</v>
      </c>
      <c r="F3694">
        <v>2</v>
      </c>
      <c r="G3694" s="20">
        <v>8.4166666666666661</v>
      </c>
      <c r="H3694" s="21">
        <v>2</v>
      </c>
      <c r="I3694" s="19">
        <v>10.166666666666666</v>
      </c>
      <c r="J3694" t="s">
        <v>582</v>
      </c>
      <c r="K3694" s="18">
        <v>436.67</v>
      </c>
      <c r="L3694" s="18">
        <v>497.56</v>
      </c>
      <c r="M3694" s="18"/>
      <c r="N3694" s="18"/>
    </row>
    <row r="3695" spans="1:14" ht="15" x14ac:dyDescent="0.25">
      <c r="A3695" t="str">
        <f t="shared" si="57"/>
        <v>VN837A3504</v>
      </c>
      <c r="B3695" s="17" t="s">
        <v>295</v>
      </c>
      <c r="C3695" s="16" t="s">
        <v>35</v>
      </c>
      <c r="D3695" t="s">
        <v>87</v>
      </c>
      <c r="E3695" s="16" t="s">
        <v>294</v>
      </c>
      <c r="F3695">
        <v>4</v>
      </c>
      <c r="G3695" s="20">
        <v>8.4166666666666661</v>
      </c>
      <c r="H3695" s="21">
        <v>4</v>
      </c>
      <c r="I3695" s="19">
        <v>10.166666666666666</v>
      </c>
      <c r="J3695" t="s">
        <v>582</v>
      </c>
      <c r="K3695" s="18">
        <v>436.67</v>
      </c>
      <c r="L3695" s="18">
        <v>497.56</v>
      </c>
      <c r="M3695" s="18"/>
      <c r="N3695" s="18"/>
    </row>
    <row r="3696" spans="1:14" ht="15" x14ac:dyDescent="0.25">
      <c r="A3696" t="str">
        <f t="shared" si="57"/>
        <v>VN837A3505</v>
      </c>
      <c r="B3696" s="17" t="s">
        <v>295</v>
      </c>
      <c r="C3696" s="16" t="s">
        <v>35</v>
      </c>
      <c r="D3696" t="s">
        <v>87</v>
      </c>
      <c r="E3696" s="16" t="s">
        <v>294</v>
      </c>
      <c r="F3696">
        <v>5</v>
      </c>
      <c r="G3696" s="20">
        <v>8.4166666666666661</v>
      </c>
      <c r="H3696" s="21">
        <v>5</v>
      </c>
      <c r="I3696" s="19">
        <v>10.166666666666666</v>
      </c>
      <c r="J3696" t="s">
        <v>582</v>
      </c>
      <c r="K3696" s="18">
        <v>436.67</v>
      </c>
      <c r="L3696" s="18">
        <v>497.56</v>
      </c>
      <c r="M3696" s="18"/>
      <c r="N3696" s="18"/>
    </row>
    <row r="3697" spans="1:14" ht="15" x14ac:dyDescent="0.25">
      <c r="A3697" t="str">
        <f t="shared" si="57"/>
        <v>VN837A3506</v>
      </c>
      <c r="B3697" s="17" t="s">
        <v>295</v>
      </c>
      <c r="C3697" s="16" t="s">
        <v>35</v>
      </c>
      <c r="D3697" t="s">
        <v>87</v>
      </c>
      <c r="E3697" s="16" t="s">
        <v>294</v>
      </c>
      <c r="F3697">
        <v>6</v>
      </c>
      <c r="G3697" s="20">
        <v>8.4166666666666661</v>
      </c>
      <c r="H3697" s="21">
        <v>6</v>
      </c>
      <c r="I3697" s="19">
        <v>10.166666666666666</v>
      </c>
      <c r="J3697" t="s">
        <v>582</v>
      </c>
      <c r="K3697" s="18">
        <v>436.67</v>
      </c>
      <c r="L3697" s="18">
        <v>497.56</v>
      </c>
      <c r="M3697" s="18"/>
      <c r="N3697" s="18"/>
    </row>
    <row r="3698" spans="1:14" ht="15" x14ac:dyDescent="0.25">
      <c r="A3698" t="str">
        <f t="shared" si="57"/>
        <v>VN837A3507</v>
      </c>
      <c r="B3698" s="17" t="s">
        <v>295</v>
      </c>
      <c r="C3698" s="16" t="s">
        <v>35</v>
      </c>
      <c r="D3698" t="s">
        <v>87</v>
      </c>
      <c r="E3698" s="16" t="s">
        <v>294</v>
      </c>
      <c r="F3698">
        <v>7</v>
      </c>
      <c r="G3698" s="20">
        <v>8.4166666666666661</v>
      </c>
      <c r="H3698" s="21">
        <v>7</v>
      </c>
      <c r="I3698" s="19">
        <v>10.166666666666666</v>
      </c>
      <c r="J3698" t="s">
        <v>582</v>
      </c>
      <c r="K3698" s="18">
        <v>436.67</v>
      </c>
      <c r="L3698" s="18">
        <v>497.56</v>
      </c>
      <c r="M3698" s="18"/>
      <c r="N3698" s="18"/>
    </row>
    <row r="3699" spans="1:14" ht="15" x14ac:dyDescent="0.25">
      <c r="A3699" t="str">
        <f t="shared" si="57"/>
        <v>VN843A3501</v>
      </c>
      <c r="B3699" s="17" t="s">
        <v>295</v>
      </c>
      <c r="C3699" s="16" t="s">
        <v>35</v>
      </c>
      <c r="D3699" t="s">
        <v>87</v>
      </c>
      <c r="E3699" s="16" t="s">
        <v>306</v>
      </c>
      <c r="F3699">
        <v>1</v>
      </c>
      <c r="G3699" s="20">
        <v>11.083333333333334</v>
      </c>
      <c r="H3699" s="21">
        <v>1</v>
      </c>
      <c r="I3699" s="19">
        <v>12.833333333333334</v>
      </c>
      <c r="J3699" t="s">
        <v>582</v>
      </c>
      <c r="K3699" s="18">
        <v>436.67</v>
      </c>
      <c r="L3699" s="18">
        <v>497.56</v>
      </c>
      <c r="M3699" s="18"/>
      <c r="N3699" s="18"/>
    </row>
    <row r="3700" spans="1:14" ht="15" x14ac:dyDescent="0.25">
      <c r="A3700" t="str">
        <f t="shared" si="57"/>
        <v>VN843A3503</v>
      </c>
      <c r="B3700" s="17" t="s">
        <v>295</v>
      </c>
      <c r="C3700" s="16" t="s">
        <v>35</v>
      </c>
      <c r="D3700" t="s">
        <v>87</v>
      </c>
      <c r="E3700" s="16" t="s">
        <v>306</v>
      </c>
      <c r="F3700">
        <v>3</v>
      </c>
      <c r="G3700" s="20">
        <v>11.583333333333334</v>
      </c>
      <c r="H3700" s="21">
        <v>3</v>
      </c>
      <c r="I3700" s="19">
        <v>13.333333333333334</v>
      </c>
      <c r="J3700" t="s">
        <v>582</v>
      </c>
      <c r="K3700" s="18">
        <v>436.67</v>
      </c>
      <c r="L3700" s="18">
        <v>497.56</v>
      </c>
      <c r="M3700" s="18"/>
      <c r="N3700" s="18"/>
    </row>
    <row r="3701" spans="1:14" ht="15" x14ac:dyDescent="0.25">
      <c r="A3701" t="str">
        <f t="shared" si="57"/>
        <v>VN843A3505</v>
      </c>
      <c r="B3701" s="17" t="s">
        <v>295</v>
      </c>
      <c r="C3701" s="16" t="s">
        <v>35</v>
      </c>
      <c r="D3701" t="s">
        <v>87</v>
      </c>
      <c r="E3701" s="16" t="s">
        <v>306</v>
      </c>
      <c r="F3701">
        <v>5</v>
      </c>
      <c r="G3701" s="20">
        <v>11.083333333333334</v>
      </c>
      <c r="H3701" s="21">
        <v>5</v>
      </c>
      <c r="I3701" s="19">
        <v>12.833333333333334</v>
      </c>
      <c r="J3701" t="s">
        <v>582</v>
      </c>
      <c r="K3701" s="18">
        <v>436.67</v>
      </c>
      <c r="L3701" s="18">
        <v>497.56</v>
      </c>
      <c r="M3701" s="18"/>
      <c r="N3701" s="18"/>
    </row>
    <row r="3702" spans="1:14" ht="15" x14ac:dyDescent="0.25">
      <c r="A3702" t="str">
        <f t="shared" si="57"/>
        <v>VN843A3506</v>
      </c>
      <c r="B3702" s="17" t="s">
        <v>295</v>
      </c>
      <c r="C3702" s="16" t="s">
        <v>35</v>
      </c>
      <c r="D3702" t="s">
        <v>87</v>
      </c>
      <c r="E3702" s="16" t="s">
        <v>306</v>
      </c>
      <c r="F3702">
        <v>6</v>
      </c>
      <c r="G3702" s="20">
        <v>11.083333333333334</v>
      </c>
      <c r="H3702" s="21">
        <v>6</v>
      </c>
      <c r="I3702" s="19">
        <v>12.833333333333334</v>
      </c>
      <c r="J3702" t="s">
        <v>582</v>
      </c>
      <c r="K3702" s="18">
        <v>436.67</v>
      </c>
      <c r="L3702" s="18">
        <v>497.56</v>
      </c>
      <c r="M3702" s="18"/>
      <c r="N3702" s="18"/>
    </row>
    <row r="3703" spans="1:14" ht="15" x14ac:dyDescent="0.25">
      <c r="A3703" t="str">
        <f t="shared" si="57"/>
        <v>VN843A3507</v>
      </c>
      <c r="B3703" s="15" t="s">
        <v>295</v>
      </c>
      <c r="C3703" s="16" t="s">
        <v>35</v>
      </c>
      <c r="D3703" t="s">
        <v>87</v>
      </c>
      <c r="E3703" s="16" t="s">
        <v>306</v>
      </c>
      <c r="F3703">
        <v>7</v>
      </c>
      <c r="G3703" s="20">
        <v>12.166666666666666</v>
      </c>
      <c r="H3703" s="21">
        <v>7</v>
      </c>
      <c r="I3703" s="19">
        <v>13.916666666666666</v>
      </c>
      <c r="J3703" t="s">
        <v>582</v>
      </c>
      <c r="K3703" s="18">
        <v>436.67</v>
      </c>
      <c r="L3703" s="18">
        <v>497.56</v>
      </c>
      <c r="M3703" s="18"/>
      <c r="N3703" s="18"/>
    </row>
    <row r="3704" spans="1:14" ht="15" x14ac:dyDescent="0.25">
      <c r="A3704" t="str">
        <f t="shared" si="57"/>
        <v>VN957A3501</v>
      </c>
      <c r="B3704" s="17" t="s">
        <v>438</v>
      </c>
      <c r="C3704" s="16" t="s">
        <v>35</v>
      </c>
      <c r="D3704" t="s">
        <v>439</v>
      </c>
      <c r="E3704" s="16" t="s">
        <v>437</v>
      </c>
      <c r="F3704">
        <v>1</v>
      </c>
      <c r="G3704" s="20">
        <v>9.5833333333333339</v>
      </c>
      <c r="H3704" s="21">
        <v>1</v>
      </c>
      <c r="I3704" s="19">
        <v>11.75</v>
      </c>
      <c r="J3704" t="s">
        <v>582</v>
      </c>
      <c r="K3704" s="18">
        <v>528.99</v>
      </c>
      <c r="L3704" s="18">
        <v>547.07000000000005</v>
      </c>
      <c r="M3704" s="18"/>
      <c r="N3704" s="18"/>
    </row>
    <row r="3705" spans="1:14" ht="15" x14ac:dyDescent="0.25">
      <c r="A3705" t="str">
        <f t="shared" si="57"/>
        <v>VN957A3502</v>
      </c>
      <c r="B3705" s="17" t="s">
        <v>438</v>
      </c>
      <c r="C3705" s="16" t="s">
        <v>35</v>
      </c>
      <c r="D3705" t="s">
        <v>439</v>
      </c>
      <c r="E3705" s="16" t="s">
        <v>437</v>
      </c>
      <c r="F3705">
        <v>2</v>
      </c>
      <c r="G3705" s="20">
        <v>9.3333333333333339</v>
      </c>
      <c r="H3705" s="21">
        <v>2</v>
      </c>
      <c r="I3705" s="19">
        <v>11.5</v>
      </c>
      <c r="J3705" t="s">
        <v>582</v>
      </c>
      <c r="K3705" s="18">
        <v>528.99</v>
      </c>
      <c r="L3705" s="18">
        <v>547.07000000000005</v>
      </c>
      <c r="M3705" s="18"/>
      <c r="N3705" s="18"/>
    </row>
    <row r="3706" spans="1:14" ht="15" x14ac:dyDescent="0.25">
      <c r="A3706" t="str">
        <f t="shared" si="57"/>
        <v>VN957A3503</v>
      </c>
      <c r="B3706" s="17" t="s">
        <v>438</v>
      </c>
      <c r="C3706" s="16" t="s">
        <v>35</v>
      </c>
      <c r="D3706" t="s">
        <v>439</v>
      </c>
      <c r="E3706" s="16" t="s">
        <v>437</v>
      </c>
      <c r="F3706">
        <v>3</v>
      </c>
      <c r="G3706" s="20">
        <v>9.3333333333333339</v>
      </c>
      <c r="H3706" s="21">
        <v>3</v>
      </c>
      <c r="I3706" s="19">
        <v>11.5</v>
      </c>
      <c r="J3706" t="s">
        <v>582</v>
      </c>
      <c r="K3706" s="18">
        <v>528.99</v>
      </c>
      <c r="L3706" s="18">
        <v>547.07000000000005</v>
      </c>
      <c r="M3706" s="18"/>
      <c r="N3706" s="18"/>
    </row>
    <row r="3707" spans="1:14" ht="15" x14ac:dyDescent="0.25">
      <c r="A3707" t="str">
        <f t="shared" si="57"/>
        <v>VN957A3504</v>
      </c>
      <c r="B3707" s="17" t="s">
        <v>438</v>
      </c>
      <c r="C3707" s="16" t="s">
        <v>35</v>
      </c>
      <c r="D3707" t="s">
        <v>439</v>
      </c>
      <c r="E3707" s="16" t="s">
        <v>437</v>
      </c>
      <c r="F3707">
        <v>4</v>
      </c>
      <c r="G3707" s="20">
        <v>9.5833333333333339</v>
      </c>
      <c r="H3707" s="21">
        <v>4</v>
      </c>
      <c r="I3707" s="19">
        <v>11.5</v>
      </c>
      <c r="J3707" t="s">
        <v>582</v>
      </c>
      <c r="K3707" s="18">
        <v>528.99</v>
      </c>
      <c r="L3707" s="18">
        <v>547.07000000000005</v>
      </c>
      <c r="M3707" s="18"/>
      <c r="N3707" s="18"/>
    </row>
    <row r="3708" spans="1:14" ht="15" x14ac:dyDescent="0.25">
      <c r="A3708" t="str">
        <f t="shared" si="57"/>
        <v>VN957A3505</v>
      </c>
      <c r="B3708" s="17" t="s">
        <v>438</v>
      </c>
      <c r="C3708" s="16" t="s">
        <v>35</v>
      </c>
      <c r="D3708" t="s">
        <v>439</v>
      </c>
      <c r="E3708" s="16" t="s">
        <v>437</v>
      </c>
      <c r="F3708">
        <v>5</v>
      </c>
      <c r="G3708" s="20">
        <v>9.5833333333333339</v>
      </c>
      <c r="H3708" s="21">
        <v>5</v>
      </c>
      <c r="I3708" s="19">
        <v>11.5</v>
      </c>
      <c r="J3708" t="s">
        <v>582</v>
      </c>
      <c r="K3708" s="18">
        <v>528.99</v>
      </c>
      <c r="L3708" s="18">
        <v>547.07000000000005</v>
      </c>
      <c r="M3708" s="18"/>
      <c r="N3708" s="18"/>
    </row>
    <row r="3709" spans="1:14" ht="15" x14ac:dyDescent="0.25">
      <c r="A3709" t="str">
        <f t="shared" si="57"/>
        <v>VN957A3506</v>
      </c>
      <c r="B3709" s="17" t="s">
        <v>438</v>
      </c>
      <c r="C3709" s="16" t="s">
        <v>35</v>
      </c>
      <c r="D3709" t="s">
        <v>439</v>
      </c>
      <c r="E3709" s="16" t="s">
        <v>437</v>
      </c>
      <c r="F3709">
        <v>6</v>
      </c>
      <c r="G3709" s="20">
        <v>9.5833333333333339</v>
      </c>
      <c r="H3709" s="21">
        <v>6</v>
      </c>
      <c r="I3709" s="19">
        <v>11.5</v>
      </c>
      <c r="J3709" t="s">
        <v>582</v>
      </c>
      <c r="K3709" s="18">
        <v>528.99</v>
      </c>
      <c r="L3709" s="18">
        <v>547.07000000000005</v>
      </c>
      <c r="M3709" s="18"/>
      <c r="N3709" s="18"/>
    </row>
    <row r="3710" spans="1:14" ht="15" x14ac:dyDescent="0.25">
      <c r="A3710" t="str">
        <f t="shared" si="57"/>
        <v>VN957A3507</v>
      </c>
      <c r="B3710" s="15" t="s">
        <v>438</v>
      </c>
      <c r="C3710" s="16" t="s">
        <v>35</v>
      </c>
      <c r="D3710" t="s">
        <v>439</v>
      </c>
      <c r="E3710" s="16" t="s">
        <v>437</v>
      </c>
      <c r="F3710">
        <v>7</v>
      </c>
      <c r="G3710" s="20">
        <v>6</v>
      </c>
      <c r="H3710" s="21">
        <v>7</v>
      </c>
      <c r="I3710" s="19">
        <v>7.916666666666667</v>
      </c>
      <c r="J3710" t="s">
        <v>582</v>
      </c>
      <c r="K3710" s="18">
        <v>528.99</v>
      </c>
      <c r="L3710" s="18">
        <v>547.07000000000005</v>
      </c>
      <c r="M3710" s="18"/>
      <c r="N3710" s="18"/>
    </row>
    <row r="3711" spans="1:14" ht="15" x14ac:dyDescent="0.25">
      <c r="A3711" t="str">
        <f t="shared" si="57"/>
        <v>VN209A3501</v>
      </c>
      <c r="B3711" s="17" t="s">
        <v>92</v>
      </c>
      <c r="C3711" s="16" t="s">
        <v>35</v>
      </c>
      <c r="D3711" t="s">
        <v>27</v>
      </c>
      <c r="E3711" s="16" t="s">
        <v>297</v>
      </c>
      <c r="F3711">
        <v>1</v>
      </c>
      <c r="G3711" s="20">
        <v>23</v>
      </c>
      <c r="H3711" s="21">
        <v>2</v>
      </c>
      <c r="I3711" s="19">
        <v>1.1666666666666667</v>
      </c>
      <c r="J3711" t="s">
        <v>582</v>
      </c>
      <c r="K3711" s="18">
        <v>573.37</v>
      </c>
      <c r="L3711" s="18">
        <v>515.36</v>
      </c>
      <c r="M3711" s="18"/>
      <c r="N3711" s="18"/>
    </row>
    <row r="3712" spans="1:14" ht="15" x14ac:dyDescent="0.25">
      <c r="A3712" t="str">
        <f t="shared" si="57"/>
        <v>VN209A3502</v>
      </c>
      <c r="B3712" s="17" t="s">
        <v>92</v>
      </c>
      <c r="C3712" s="16" t="s">
        <v>35</v>
      </c>
      <c r="D3712" t="s">
        <v>27</v>
      </c>
      <c r="E3712" s="16" t="s">
        <v>297</v>
      </c>
      <c r="F3712">
        <v>2</v>
      </c>
      <c r="G3712" s="20">
        <v>23</v>
      </c>
      <c r="H3712" s="21">
        <v>3</v>
      </c>
      <c r="I3712" s="19">
        <v>1.1666666666666667</v>
      </c>
      <c r="J3712" t="s">
        <v>582</v>
      </c>
      <c r="K3712" s="18">
        <v>573.37</v>
      </c>
      <c r="L3712" s="18">
        <v>515.36</v>
      </c>
      <c r="M3712" s="18"/>
      <c r="N3712" s="18"/>
    </row>
    <row r="3713" spans="1:14" ht="15" x14ac:dyDescent="0.25">
      <c r="A3713" t="str">
        <f t="shared" si="57"/>
        <v>VN209A3503</v>
      </c>
      <c r="B3713" s="17" t="s">
        <v>92</v>
      </c>
      <c r="C3713" s="16" t="s">
        <v>35</v>
      </c>
      <c r="D3713" t="s">
        <v>27</v>
      </c>
      <c r="E3713" s="16" t="s">
        <v>297</v>
      </c>
      <c r="F3713">
        <v>3</v>
      </c>
      <c r="G3713" s="20">
        <v>23</v>
      </c>
      <c r="H3713" s="21">
        <v>4</v>
      </c>
      <c r="I3713" s="19">
        <v>1.1666666666666667</v>
      </c>
      <c r="J3713" t="s">
        <v>582</v>
      </c>
      <c r="K3713" s="18">
        <v>573.37</v>
      </c>
      <c r="L3713" s="18">
        <v>515.36</v>
      </c>
      <c r="M3713" s="18"/>
      <c r="N3713" s="18"/>
    </row>
    <row r="3714" spans="1:14" ht="15" x14ac:dyDescent="0.25">
      <c r="A3714" t="str">
        <f t="shared" si="57"/>
        <v>VN209A3504</v>
      </c>
      <c r="B3714" s="17" t="s">
        <v>92</v>
      </c>
      <c r="C3714" s="16" t="s">
        <v>35</v>
      </c>
      <c r="D3714" t="s">
        <v>27</v>
      </c>
      <c r="E3714" s="16" t="s">
        <v>297</v>
      </c>
      <c r="F3714">
        <v>4</v>
      </c>
      <c r="G3714" s="20">
        <v>23</v>
      </c>
      <c r="H3714" s="21">
        <v>5</v>
      </c>
      <c r="I3714" s="19">
        <v>1.1666666666666667</v>
      </c>
      <c r="J3714" t="s">
        <v>582</v>
      </c>
      <c r="K3714" s="18">
        <v>573.37</v>
      </c>
      <c r="L3714" s="18">
        <v>515.36</v>
      </c>
      <c r="M3714" s="18"/>
      <c r="N3714" s="18"/>
    </row>
    <row r="3715" spans="1:14" ht="15" x14ac:dyDescent="0.25">
      <c r="A3715" t="str">
        <f t="shared" ref="A3715:A3778" si="58">E3715&amp;J3715&amp;F3715</f>
        <v>VN209A3505</v>
      </c>
      <c r="B3715" s="17" t="s">
        <v>92</v>
      </c>
      <c r="C3715" s="16" t="s">
        <v>35</v>
      </c>
      <c r="D3715" t="s">
        <v>27</v>
      </c>
      <c r="E3715" s="16" t="s">
        <v>297</v>
      </c>
      <c r="F3715">
        <v>5</v>
      </c>
      <c r="G3715" s="20">
        <v>23</v>
      </c>
      <c r="H3715" s="21">
        <v>6</v>
      </c>
      <c r="I3715" s="19">
        <v>1.1666666666666667</v>
      </c>
      <c r="J3715" t="s">
        <v>582</v>
      </c>
      <c r="K3715" s="18">
        <v>573.37</v>
      </c>
      <c r="L3715" s="18">
        <v>515.36</v>
      </c>
      <c r="M3715" s="18"/>
      <c r="N3715" s="18"/>
    </row>
    <row r="3716" spans="1:14" ht="15" x14ac:dyDescent="0.25">
      <c r="A3716" t="str">
        <f t="shared" si="58"/>
        <v>VN209A3506</v>
      </c>
      <c r="B3716" s="17" t="s">
        <v>92</v>
      </c>
      <c r="C3716" s="16" t="s">
        <v>35</v>
      </c>
      <c r="D3716" t="s">
        <v>27</v>
      </c>
      <c r="E3716" s="16" t="s">
        <v>297</v>
      </c>
      <c r="F3716">
        <v>6</v>
      </c>
      <c r="G3716" s="20">
        <v>23</v>
      </c>
      <c r="H3716" s="21">
        <v>7</v>
      </c>
      <c r="I3716" s="19">
        <v>1.1666666666666667</v>
      </c>
      <c r="J3716" t="s">
        <v>582</v>
      </c>
      <c r="K3716" s="18">
        <v>573.37</v>
      </c>
      <c r="L3716" s="18">
        <v>515.36</v>
      </c>
      <c r="M3716" s="18"/>
      <c r="N3716" s="18"/>
    </row>
    <row r="3717" spans="1:14" ht="15" x14ac:dyDescent="0.25">
      <c r="A3717" t="str">
        <f t="shared" si="58"/>
        <v>VN209A3507</v>
      </c>
      <c r="B3717" s="17" t="s">
        <v>92</v>
      </c>
      <c r="C3717" s="16" t="s">
        <v>35</v>
      </c>
      <c r="D3717" t="s">
        <v>27</v>
      </c>
      <c r="E3717" s="16" t="s">
        <v>297</v>
      </c>
      <c r="F3717">
        <v>7</v>
      </c>
      <c r="G3717" s="20">
        <v>23</v>
      </c>
      <c r="H3717" s="21">
        <v>1</v>
      </c>
      <c r="I3717" s="19">
        <v>1.1666666666666667</v>
      </c>
      <c r="J3717" t="s">
        <v>582</v>
      </c>
      <c r="K3717" s="18">
        <v>573.37</v>
      </c>
      <c r="L3717" s="18">
        <v>515.36</v>
      </c>
      <c r="M3717" s="18"/>
      <c r="N3717" s="18"/>
    </row>
    <row r="3718" spans="1:14" ht="15" x14ac:dyDescent="0.25">
      <c r="A3718" t="str">
        <f t="shared" si="58"/>
        <v>VN211A3504</v>
      </c>
      <c r="B3718" s="17" t="s">
        <v>92</v>
      </c>
      <c r="C3718" s="16" t="s">
        <v>35</v>
      </c>
      <c r="D3718" t="s">
        <v>27</v>
      </c>
      <c r="E3718" s="16" t="s">
        <v>782</v>
      </c>
      <c r="F3718">
        <v>4</v>
      </c>
      <c r="G3718" s="20">
        <v>23.5</v>
      </c>
      <c r="H3718" s="21">
        <v>5</v>
      </c>
      <c r="I3718" s="19">
        <v>1.6666666666666665</v>
      </c>
      <c r="J3718" t="s">
        <v>582</v>
      </c>
      <c r="K3718" s="18">
        <v>573.37</v>
      </c>
      <c r="L3718" s="18">
        <v>515.36</v>
      </c>
      <c r="M3718" s="18"/>
      <c r="N3718" s="18"/>
    </row>
    <row r="3719" spans="1:14" ht="15" x14ac:dyDescent="0.25">
      <c r="A3719" t="str">
        <f t="shared" si="58"/>
        <v>VN217A3501</v>
      </c>
      <c r="B3719" s="17" t="s">
        <v>92</v>
      </c>
      <c r="C3719" s="16" t="s">
        <v>35</v>
      </c>
      <c r="D3719" t="s">
        <v>27</v>
      </c>
      <c r="E3719" s="16" t="s">
        <v>418</v>
      </c>
      <c r="F3719">
        <v>1</v>
      </c>
      <c r="G3719" s="20">
        <v>0</v>
      </c>
      <c r="H3719" s="21">
        <v>1</v>
      </c>
      <c r="I3719" s="19">
        <v>2.1666666666666665</v>
      </c>
      <c r="J3719" t="s">
        <v>582</v>
      </c>
      <c r="K3719" s="18">
        <v>573.37</v>
      </c>
      <c r="L3719" s="18">
        <v>515.36</v>
      </c>
      <c r="M3719" s="18"/>
      <c r="N3719" s="18"/>
    </row>
    <row r="3720" spans="1:14" ht="15" x14ac:dyDescent="0.25">
      <c r="A3720" t="str">
        <f t="shared" si="58"/>
        <v>VN217A3502</v>
      </c>
      <c r="B3720" s="17" t="s">
        <v>92</v>
      </c>
      <c r="C3720" s="16" t="s">
        <v>35</v>
      </c>
      <c r="D3720" t="s">
        <v>27</v>
      </c>
      <c r="E3720" s="16" t="s">
        <v>418</v>
      </c>
      <c r="F3720">
        <v>2</v>
      </c>
      <c r="G3720" s="20">
        <v>0</v>
      </c>
      <c r="H3720" s="21">
        <v>2</v>
      </c>
      <c r="I3720" s="19">
        <v>2.1666666666666665</v>
      </c>
      <c r="J3720" t="s">
        <v>582</v>
      </c>
      <c r="K3720" s="18">
        <v>573.37</v>
      </c>
      <c r="L3720" s="18">
        <v>515.36</v>
      </c>
      <c r="M3720" s="18"/>
      <c r="N3720" s="18"/>
    </row>
    <row r="3721" spans="1:14" ht="15" x14ac:dyDescent="0.25">
      <c r="A3721" t="str">
        <f t="shared" si="58"/>
        <v>VN217A3503</v>
      </c>
      <c r="B3721" s="17" t="s">
        <v>92</v>
      </c>
      <c r="C3721" s="16" t="s">
        <v>35</v>
      </c>
      <c r="D3721" t="s">
        <v>27</v>
      </c>
      <c r="E3721" s="16" t="s">
        <v>418</v>
      </c>
      <c r="F3721">
        <v>3</v>
      </c>
      <c r="G3721" s="20">
        <v>0</v>
      </c>
      <c r="H3721" s="21">
        <v>3</v>
      </c>
      <c r="I3721" s="19">
        <v>2.1666666666666665</v>
      </c>
      <c r="J3721" t="s">
        <v>582</v>
      </c>
      <c r="K3721" s="18">
        <v>573.37</v>
      </c>
      <c r="L3721" s="18">
        <v>515.36</v>
      </c>
      <c r="M3721" s="18"/>
      <c r="N3721" s="18"/>
    </row>
    <row r="3722" spans="1:14" ht="15" x14ac:dyDescent="0.25">
      <c r="A3722" t="str">
        <f t="shared" si="58"/>
        <v>VN217A3504</v>
      </c>
      <c r="B3722" s="17" t="s">
        <v>92</v>
      </c>
      <c r="C3722" s="16" t="s">
        <v>35</v>
      </c>
      <c r="D3722" t="s">
        <v>27</v>
      </c>
      <c r="E3722" s="16" t="s">
        <v>418</v>
      </c>
      <c r="F3722">
        <v>4</v>
      </c>
      <c r="G3722" s="20">
        <v>0</v>
      </c>
      <c r="H3722" s="21">
        <v>4</v>
      </c>
      <c r="I3722" s="19">
        <v>2.1666666666666665</v>
      </c>
      <c r="J3722" t="s">
        <v>582</v>
      </c>
      <c r="K3722" s="18">
        <v>573.37</v>
      </c>
      <c r="L3722" s="18">
        <v>515.36</v>
      </c>
      <c r="M3722" s="18"/>
      <c r="N3722" s="18"/>
    </row>
    <row r="3723" spans="1:14" ht="15" x14ac:dyDescent="0.25">
      <c r="A3723" t="str">
        <f t="shared" si="58"/>
        <v>VN217A3505</v>
      </c>
      <c r="B3723" s="17" t="s">
        <v>92</v>
      </c>
      <c r="C3723" s="16" t="s">
        <v>35</v>
      </c>
      <c r="D3723" t="s">
        <v>27</v>
      </c>
      <c r="E3723" s="16" t="s">
        <v>418</v>
      </c>
      <c r="F3723">
        <v>5</v>
      </c>
      <c r="G3723" s="20">
        <v>0</v>
      </c>
      <c r="H3723" s="21">
        <v>5</v>
      </c>
      <c r="I3723" s="19">
        <v>2.1666666666666665</v>
      </c>
      <c r="J3723" t="s">
        <v>582</v>
      </c>
      <c r="K3723" s="18">
        <v>573.37</v>
      </c>
      <c r="L3723" s="18">
        <v>515.36</v>
      </c>
      <c r="M3723" s="18"/>
      <c r="N3723" s="18"/>
    </row>
    <row r="3724" spans="1:14" ht="15" x14ac:dyDescent="0.25">
      <c r="A3724" t="str">
        <f t="shared" si="58"/>
        <v>VN217A3506</v>
      </c>
      <c r="B3724" s="17" t="s">
        <v>92</v>
      </c>
      <c r="C3724" s="16" t="s">
        <v>35</v>
      </c>
      <c r="D3724" t="s">
        <v>27</v>
      </c>
      <c r="E3724" s="16" t="s">
        <v>418</v>
      </c>
      <c r="F3724">
        <v>6</v>
      </c>
      <c r="G3724" s="20">
        <v>0</v>
      </c>
      <c r="H3724" s="21">
        <v>6</v>
      </c>
      <c r="I3724" s="19">
        <v>2.1666666666666665</v>
      </c>
      <c r="J3724" t="s">
        <v>582</v>
      </c>
      <c r="K3724" s="18">
        <v>573.37</v>
      </c>
      <c r="L3724" s="18">
        <v>515.36</v>
      </c>
      <c r="M3724" s="18"/>
      <c r="N3724" s="18"/>
    </row>
    <row r="3725" spans="1:14" ht="15" x14ac:dyDescent="0.25">
      <c r="A3725" t="str">
        <f t="shared" si="58"/>
        <v>VN217A3507</v>
      </c>
      <c r="B3725" s="17" t="s">
        <v>92</v>
      </c>
      <c r="C3725" s="16" t="s">
        <v>35</v>
      </c>
      <c r="D3725" t="s">
        <v>27</v>
      </c>
      <c r="E3725" s="16" t="s">
        <v>418</v>
      </c>
      <c r="F3725">
        <v>7</v>
      </c>
      <c r="G3725" s="20">
        <v>0</v>
      </c>
      <c r="H3725" s="21">
        <v>7</v>
      </c>
      <c r="I3725" s="19">
        <v>2.1666666666666665</v>
      </c>
      <c r="J3725" t="s">
        <v>582</v>
      </c>
      <c r="K3725" s="18">
        <v>573.37</v>
      </c>
      <c r="L3725" s="18">
        <v>515.36</v>
      </c>
      <c r="M3725" s="18"/>
      <c r="N3725" s="18"/>
    </row>
    <row r="3726" spans="1:14" ht="15" x14ac:dyDescent="0.25">
      <c r="A3726" t="str">
        <f t="shared" si="58"/>
        <v>VN219A3501</v>
      </c>
      <c r="B3726" s="17" t="s">
        <v>92</v>
      </c>
      <c r="C3726" s="16" t="s">
        <v>35</v>
      </c>
      <c r="D3726" t="s">
        <v>27</v>
      </c>
      <c r="E3726" s="16" t="s">
        <v>573</v>
      </c>
      <c r="F3726">
        <v>1</v>
      </c>
      <c r="G3726" s="20">
        <v>0.5</v>
      </c>
      <c r="H3726" s="21">
        <v>1</v>
      </c>
      <c r="I3726" s="19">
        <v>2.6666666666666665</v>
      </c>
      <c r="J3726" t="s">
        <v>582</v>
      </c>
      <c r="K3726" s="18">
        <v>573.37</v>
      </c>
      <c r="L3726" s="18">
        <v>515.36</v>
      </c>
      <c r="M3726" s="18"/>
      <c r="N3726" s="18"/>
    </row>
    <row r="3727" spans="1:14" ht="15" x14ac:dyDescent="0.25">
      <c r="A3727" t="str">
        <f t="shared" si="58"/>
        <v>VN219A3502</v>
      </c>
      <c r="B3727" s="17" t="s">
        <v>92</v>
      </c>
      <c r="C3727" s="16" t="s">
        <v>35</v>
      </c>
      <c r="D3727" t="s">
        <v>27</v>
      </c>
      <c r="E3727" s="16" t="s">
        <v>573</v>
      </c>
      <c r="F3727">
        <v>2</v>
      </c>
      <c r="G3727" s="20">
        <v>0.5</v>
      </c>
      <c r="H3727" s="21">
        <v>2</v>
      </c>
      <c r="I3727" s="19">
        <v>2.6666666666666665</v>
      </c>
      <c r="J3727" t="s">
        <v>582</v>
      </c>
      <c r="K3727" s="18">
        <v>573.37</v>
      </c>
      <c r="L3727" s="18">
        <v>515.36</v>
      </c>
      <c r="M3727" s="18"/>
      <c r="N3727" s="18"/>
    </row>
    <row r="3728" spans="1:14" ht="15" x14ac:dyDescent="0.25">
      <c r="A3728" t="str">
        <f t="shared" si="58"/>
        <v>VN219A3503</v>
      </c>
      <c r="B3728" s="17" t="s">
        <v>92</v>
      </c>
      <c r="C3728" s="16" t="s">
        <v>35</v>
      </c>
      <c r="D3728" t="s">
        <v>27</v>
      </c>
      <c r="E3728" s="16" t="s">
        <v>573</v>
      </c>
      <c r="F3728">
        <v>3</v>
      </c>
      <c r="G3728" s="20">
        <v>0.5</v>
      </c>
      <c r="H3728" s="21">
        <v>3</v>
      </c>
      <c r="I3728" s="19">
        <v>2.6666666666666665</v>
      </c>
      <c r="J3728" t="s">
        <v>582</v>
      </c>
      <c r="K3728" s="18">
        <v>573.37</v>
      </c>
      <c r="L3728" s="18">
        <v>515.36</v>
      </c>
      <c r="M3728" s="18"/>
      <c r="N3728" s="18"/>
    </row>
    <row r="3729" spans="1:14" ht="15" x14ac:dyDescent="0.25">
      <c r="A3729" t="str">
        <f t="shared" si="58"/>
        <v>VN219A3504</v>
      </c>
      <c r="B3729" s="17" t="s">
        <v>92</v>
      </c>
      <c r="C3729" s="16" t="s">
        <v>35</v>
      </c>
      <c r="D3729" t="s">
        <v>27</v>
      </c>
      <c r="E3729" s="16" t="s">
        <v>573</v>
      </c>
      <c r="F3729">
        <v>4</v>
      </c>
      <c r="G3729" s="20">
        <v>0.5</v>
      </c>
      <c r="H3729" s="21">
        <v>4</v>
      </c>
      <c r="I3729" s="19">
        <v>2.6666666666666665</v>
      </c>
      <c r="J3729" t="s">
        <v>582</v>
      </c>
      <c r="K3729" s="18">
        <v>573.37</v>
      </c>
      <c r="L3729" s="18">
        <v>515.36</v>
      </c>
      <c r="M3729" s="18"/>
      <c r="N3729" s="18"/>
    </row>
    <row r="3730" spans="1:14" ht="15" x14ac:dyDescent="0.25">
      <c r="A3730" t="str">
        <f t="shared" si="58"/>
        <v>VN219A3506</v>
      </c>
      <c r="B3730" s="17" t="s">
        <v>92</v>
      </c>
      <c r="C3730" s="16" t="s">
        <v>35</v>
      </c>
      <c r="D3730" t="s">
        <v>27</v>
      </c>
      <c r="E3730" s="16" t="s">
        <v>573</v>
      </c>
      <c r="F3730">
        <v>6</v>
      </c>
      <c r="G3730" s="20">
        <v>0.5</v>
      </c>
      <c r="H3730" s="21">
        <v>6</v>
      </c>
      <c r="I3730" s="19">
        <v>2.6666666666666665</v>
      </c>
      <c r="J3730" t="s">
        <v>582</v>
      </c>
      <c r="K3730" s="18">
        <v>573.37</v>
      </c>
      <c r="L3730" s="18">
        <v>515.36</v>
      </c>
      <c r="M3730" s="18"/>
      <c r="N3730" s="18"/>
    </row>
    <row r="3731" spans="1:14" ht="15" x14ac:dyDescent="0.25">
      <c r="A3731" t="str">
        <f t="shared" si="58"/>
        <v>VN223A3501</v>
      </c>
      <c r="B3731" s="17" t="s">
        <v>92</v>
      </c>
      <c r="C3731" s="16" t="s">
        <v>35</v>
      </c>
      <c r="D3731" t="s">
        <v>27</v>
      </c>
      <c r="E3731" s="16" t="s">
        <v>564</v>
      </c>
      <c r="F3731">
        <v>1</v>
      </c>
      <c r="G3731" s="20">
        <v>1</v>
      </c>
      <c r="H3731" s="21">
        <v>1</v>
      </c>
      <c r="I3731" s="19">
        <v>3.1666666666666665</v>
      </c>
      <c r="J3731" t="s">
        <v>582</v>
      </c>
      <c r="K3731" s="18">
        <v>573.37</v>
      </c>
      <c r="L3731" s="18">
        <v>515.36</v>
      </c>
      <c r="M3731" s="18"/>
      <c r="N3731" s="18"/>
    </row>
    <row r="3732" spans="1:14" ht="15" x14ac:dyDescent="0.25">
      <c r="A3732" t="str">
        <f t="shared" si="58"/>
        <v>VN223A3502</v>
      </c>
      <c r="B3732" s="17" t="s">
        <v>92</v>
      </c>
      <c r="C3732" s="16" t="s">
        <v>35</v>
      </c>
      <c r="D3732" t="s">
        <v>27</v>
      </c>
      <c r="E3732" s="16" t="s">
        <v>564</v>
      </c>
      <c r="F3732">
        <v>2</v>
      </c>
      <c r="G3732" s="20">
        <v>1</v>
      </c>
      <c r="H3732" s="21">
        <v>2</v>
      </c>
      <c r="I3732" s="19">
        <v>3.1666666666666665</v>
      </c>
      <c r="J3732" t="s">
        <v>582</v>
      </c>
      <c r="K3732" s="18">
        <v>573.37</v>
      </c>
      <c r="L3732" s="18">
        <v>515.36</v>
      </c>
      <c r="M3732" s="18"/>
      <c r="N3732" s="18"/>
    </row>
    <row r="3733" spans="1:14" ht="15" x14ac:dyDescent="0.25">
      <c r="A3733" t="str">
        <f t="shared" si="58"/>
        <v>VN223A3503</v>
      </c>
      <c r="B3733" s="17" t="s">
        <v>92</v>
      </c>
      <c r="C3733" s="16" t="s">
        <v>35</v>
      </c>
      <c r="D3733" t="s">
        <v>27</v>
      </c>
      <c r="E3733" s="16" t="s">
        <v>564</v>
      </c>
      <c r="F3733">
        <v>3</v>
      </c>
      <c r="G3733" s="20">
        <v>1</v>
      </c>
      <c r="H3733" s="21">
        <v>3</v>
      </c>
      <c r="I3733" s="19">
        <v>3.1666666666666665</v>
      </c>
      <c r="J3733" t="s">
        <v>582</v>
      </c>
      <c r="K3733" s="18">
        <v>573.37</v>
      </c>
      <c r="L3733" s="18">
        <v>515.36</v>
      </c>
      <c r="M3733" s="18"/>
      <c r="N3733" s="18"/>
    </row>
    <row r="3734" spans="1:14" ht="15" x14ac:dyDescent="0.25">
      <c r="A3734" t="str">
        <f t="shared" si="58"/>
        <v>VN223A3504</v>
      </c>
      <c r="B3734" s="17" t="s">
        <v>92</v>
      </c>
      <c r="C3734" s="16" t="s">
        <v>35</v>
      </c>
      <c r="D3734" t="s">
        <v>27</v>
      </c>
      <c r="E3734" s="16" t="s">
        <v>564</v>
      </c>
      <c r="F3734">
        <v>4</v>
      </c>
      <c r="G3734" s="20">
        <v>1</v>
      </c>
      <c r="H3734" s="21">
        <v>4</v>
      </c>
      <c r="I3734" s="19">
        <v>3.1666666666666665</v>
      </c>
      <c r="J3734" t="s">
        <v>582</v>
      </c>
      <c r="K3734" s="18">
        <v>573.37</v>
      </c>
      <c r="L3734" s="18">
        <v>515.36</v>
      </c>
      <c r="M3734" s="18"/>
      <c r="N3734" s="18"/>
    </row>
    <row r="3735" spans="1:14" ht="15" x14ac:dyDescent="0.25">
      <c r="A3735" t="str">
        <f t="shared" si="58"/>
        <v>VN223A3505</v>
      </c>
      <c r="B3735" s="17" t="s">
        <v>92</v>
      </c>
      <c r="C3735" s="16" t="s">
        <v>35</v>
      </c>
      <c r="D3735" t="s">
        <v>27</v>
      </c>
      <c r="E3735" s="16" t="s">
        <v>564</v>
      </c>
      <c r="F3735">
        <v>5</v>
      </c>
      <c r="G3735" s="20">
        <v>1</v>
      </c>
      <c r="H3735" s="21">
        <v>5</v>
      </c>
      <c r="I3735" s="19">
        <v>3.1666666666666665</v>
      </c>
      <c r="J3735" t="s">
        <v>582</v>
      </c>
      <c r="K3735" s="18">
        <v>573.37</v>
      </c>
      <c r="L3735" s="18">
        <v>515.36</v>
      </c>
      <c r="M3735" s="18"/>
      <c r="N3735" s="18"/>
    </row>
    <row r="3736" spans="1:14" ht="15" x14ac:dyDescent="0.25">
      <c r="A3736" t="str">
        <f t="shared" si="58"/>
        <v>VN223A3506</v>
      </c>
      <c r="B3736" s="17" t="s">
        <v>92</v>
      </c>
      <c r="C3736" s="16" t="s">
        <v>35</v>
      </c>
      <c r="D3736" t="s">
        <v>27</v>
      </c>
      <c r="E3736" s="16" t="s">
        <v>564</v>
      </c>
      <c r="F3736">
        <v>6</v>
      </c>
      <c r="G3736" s="20">
        <v>1</v>
      </c>
      <c r="H3736" s="21">
        <v>6</v>
      </c>
      <c r="I3736" s="19">
        <v>3.1666666666666665</v>
      </c>
      <c r="J3736" t="s">
        <v>582</v>
      </c>
      <c r="K3736" s="18">
        <v>573.37</v>
      </c>
      <c r="L3736" s="18">
        <v>515.36</v>
      </c>
      <c r="M3736" s="18"/>
      <c r="N3736" s="18"/>
    </row>
    <row r="3737" spans="1:14" ht="15" x14ac:dyDescent="0.25">
      <c r="A3737" t="str">
        <f t="shared" si="58"/>
        <v>VN223A3507</v>
      </c>
      <c r="B3737" s="17" t="s">
        <v>92</v>
      </c>
      <c r="C3737" s="16" t="s">
        <v>35</v>
      </c>
      <c r="D3737" t="s">
        <v>27</v>
      </c>
      <c r="E3737" s="16" t="s">
        <v>564</v>
      </c>
      <c r="F3737">
        <v>7</v>
      </c>
      <c r="G3737" s="20">
        <v>1</v>
      </c>
      <c r="H3737" s="21">
        <v>7</v>
      </c>
      <c r="I3737" s="19">
        <v>3.1666666666666665</v>
      </c>
      <c r="J3737" t="s">
        <v>582</v>
      </c>
      <c r="K3737" s="18">
        <v>573.37</v>
      </c>
      <c r="L3737" s="18">
        <v>515.36</v>
      </c>
      <c r="M3737" s="18"/>
      <c r="N3737" s="18"/>
    </row>
    <row r="3738" spans="1:14" ht="15" x14ac:dyDescent="0.25">
      <c r="A3738" t="str">
        <f t="shared" si="58"/>
        <v>VN225A3501</v>
      </c>
      <c r="B3738" s="17" t="s">
        <v>92</v>
      </c>
      <c r="C3738" s="16" t="s">
        <v>35</v>
      </c>
      <c r="D3738" t="s">
        <v>27</v>
      </c>
      <c r="E3738" s="16" t="s">
        <v>130</v>
      </c>
      <c r="F3738">
        <v>1</v>
      </c>
      <c r="G3738" s="20">
        <v>2</v>
      </c>
      <c r="H3738" s="21">
        <v>1</v>
      </c>
      <c r="I3738" s="19">
        <v>4.166666666666667</v>
      </c>
      <c r="J3738" t="s">
        <v>582</v>
      </c>
      <c r="K3738" s="18">
        <v>573.37</v>
      </c>
      <c r="L3738" s="18">
        <v>515.36</v>
      </c>
      <c r="M3738" s="18"/>
      <c r="N3738" s="18"/>
    </row>
    <row r="3739" spans="1:14" ht="15" x14ac:dyDescent="0.25">
      <c r="A3739" t="str">
        <f t="shared" si="58"/>
        <v>VN225A3502</v>
      </c>
      <c r="B3739" s="17" t="s">
        <v>92</v>
      </c>
      <c r="C3739" s="16" t="s">
        <v>35</v>
      </c>
      <c r="D3739" t="s">
        <v>27</v>
      </c>
      <c r="E3739" s="16" t="s">
        <v>130</v>
      </c>
      <c r="F3739">
        <v>2</v>
      </c>
      <c r="G3739" s="20">
        <v>2</v>
      </c>
      <c r="H3739" s="21">
        <v>2</v>
      </c>
      <c r="I3739" s="19">
        <v>4.166666666666667</v>
      </c>
      <c r="J3739" t="s">
        <v>582</v>
      </c>
      <c r="K3739" s="18">
        <v>573.37</v>
      </c>
      <c r="L3739" s="18">
        <v>515.36</v>
      </c>
      <c r="M3739" s="18"/>
      <c r="N3739" s="18"/>
    </row>
    <row r="3740" spans="1:14" ht="15" x14ac:dyDescent="0.25">
      <c r="A3740" t="str">
        <f t="shared" si="58"/>
        <v>VN225A3503</v>
      </c>
      <c r="B3740" s="17" t="s">
        <v>92</v>
      </c>
      <c r="C3740" s="16" t="s">
        <v>35</v>
      </c>
      <c r="D3740" t="s">
        <v>27</v>
      </c>
      <c r="E3740" s="16" t="s">
        <v>130</v>
      </c>
      <c r="F3740">
        <v>3</v>
      </c>
      <c r="G3740" s="20">
        <v>2</v>
      </c>
      <c r="H3740" s="21">
        <v>3</v>
      </c>
      <c r="I3740" s="19">
        <v>4.166666666666667</v>
      </c>
      <c r="J3740" t="s">
        <v>582</v>
      </c>
      <c r="K3740" s="18">
        <v>573.37</v>
      </c>
      <c r="L3740" s="18">
        <v>515.36</v>
      </c>
      <c r="M3740" s="18"/>
      <c r="N3740" s="18"/>
    </row>
    <row r="3741" spans="1:14" ht="15" x14ac:dyDescent="0.25">
      <c r="A3741" t="str">
        <f t="shared" si="58"/>
        <v>VN225A3504</v>
      </c>
      <c r="B3741" s="17" t="s">
        <v>92</v>
      </c>
      <c r="C3741" s="16" t="s">
        <v>35</v>
      </c>
      <c r="D3741" t="s">
        <v>27</v>
      </c>
      <c r="E3741" s="16" t="s">
        <v>130</v>
      </c>
      <c r="F3741">
        <v>4</v>
      </c>
      <c r="G3741" s="20">
        <v>2</v>
      </c>
      <c r="H3741" s="21">
        <v>4</v>
      </c>
      <c r="I3741" s="19">
        <v>4.166666666666667</v>
      </c>
      <c r="J3741" t="s">
        <v>582</v>
      </c>
      <c r="K3741" s="18">
        <v>573.37</v>
      </c>
      <c r="L3741" s="18">
        <v>515.36</v>
      </c>
      <c r="M3741" s="18"/>
      <c r="N3741" s="18"/>
    </row>
    <row r="3742" spans="1:14" ht="15" x14ac:dyDescent="0.25">
      <c r="A3742" t="str">
        <f t="shared" si="58"/>
        <v>VN225A3505</v>
      </c>
      <c r="B3742" s="17" t="s">
        <v>92</v>
      </c>
      <c r="C3742" s="16" t="s">
        <v>35</v>
      </c>
      <c r="D3742" t="s">
        <v>27</v>
      </c>
      <c r="E3742" s="16" t="s">
        <v>130</v>
      </c>
      <c r="F3742">
        <v>5</v>
      </c>
      <c r="G3742" s="20">
        <v>2</v>
      </c>
      <c r="H3742" s="21">
        <v>5</v>
      </c>
      <c r="I3742" s="19">
        <v>4.166666666666667</v>
      </c>
      <c r="J3742" t="s">
        <v>582</v>
      </c>
      <c r="K3742" s="18">
        <v>573.37</v>
      </c>
      <c r="L3742" s="18">
        <v>515.36</v>
      </c>
      <c r="M3742" s="18"/>
      <c r="N3742" s="18"/>
    </row>
    <row r="3743" spans="1:14" ht="15" x14ac:dyDescent="0.25">
      <c r="A3743" t="str">
        <f t="shared" si="58"/>
        <v>VN225A3506</v>
      </c>
      <c r="B3743" s="17" t="s">
        <v>92</v>
      </c>
      <c r="C3743" s="16" t="s">
        <v>35</v>
      </c>
      <c r="D3743" t="s">
        <v>27</v>
      </c>
      <c r="E3743" s="16" t="s">
        <v>130</v>
      </c>
      <c r="F3743">
        <v>6</v>
      </c>
      <c r="G3743" s="20">
        <v>2</v>
      </c>
      <c r="H3743" s="21">
        <v>6</v>
      </c>
      <c r="I3743" s="19">
        <v>4.166666666666667</v>
      </c>
      <c r="J3743" t="s">
        <v>582</v>
      </c>
      <c r="K3743" s="18">
        <v>573.37</v>
      </c>
      <c r="L3743" s="18">
        <v>515.36</v>
      </c>
      <c r="M3743" s="18"/>
      <c r="N3743" s="18"/>
    </row>
    <row r="3744" spans="1:14" ht="15" x14ac:dyDescent="0.25">
      <c r="A3744" t="str">
        <f t="shared" si="58"/>
        <v>VN225A3507</v>
      </c>
      <c r="B3744" s="17" t="s">
        <v>92</v>
      </c>
      <c r="C3744" s="16" t="s">
        <v>35</v>
      </c>
      <c r="D3744" t="s">
        <v>27</v>
      </c>
      <c r="E3744" s="16" t="s">
        <v>130</v>
      </c>
      <c r="F3744">
        <v>7</v>
      </c>
      <c r="G3744" s="20">
        <v>2</v>
      </c>
      <c r="H3744" s="21">
        <v>7</v>
      </c>
      <c r="I3744" s="19">
        <v>4.166666666666667</v>
      </c>
      <c r="J3744" t="s">
        <v>582</v>
      </c>
      <c r="K3744" s="18">
        <v>573.37</v>
      </c>
      <c r="L3744" s="18">
        <v>515.36</v>
      </c>
      <c r="M3744" s="18"/>
      <c r="N3744" s="18"/>
    </row>
    <row r="3745" spans="1:14" ht="15" x14ac:dyDescent="0.25">
      <c r="A3745" t="str">
        <f t="shared" si="58"/>
        <v>VN227A3501</v>
      </c>
      <c r="B3745" s="17" t="s">
        <v>92</v>
      </c>
      <c r="C3745" s="16" t="s">
        <v>35</v>
      </c>
      <c r="D3745" t="s">
        <v>27</v>
      </c>
      <c r="E3745" s="16" t="s">
        <v>358</v>
      </c>
      <c r="F3745">
        <v>1</v>
      </c>
      <c r="G3745" s="20">
        <v>3</v>
      </c>
      <c r="H3745" s="21">
        <v>1</v>
      </c>
      <c r="I3745" s="19">
        <v>5.166666666666667</v>
      </c>
      <c r="J3745" t="s">
        <v>582</v>
      </c>
      <c r="K3745" s="18">
        <v>573.37</v>
      </c>
      <c r="L3745" s="18">
        <v>515.36</v>
      </c>
      <c r="M3745" s="18"/>
      <c r="N3745" s="18"/>
    </row>
    <row r="3746" spans="1:14" ht="15" x14ac:dyDescent="0.25">
      <c r="A3746" t="str">
        <f t="shared" si="58"/>
        <v>VN227A3502</v>
      </c>
      <c r="B3746" s="17" t="s">
        <v>92</v>
      </c>
      <c r="C3746" s="16" t="s">
        <v>35</v>
      </c>
      <c r="D3746" t="s">
        <v>27</v>
      </c>
      <c r="E3746" s="16" t="s">
        <v>358</v>
      </c>
      <c r="F3746">
        <v>2</v>
      </c>
      <c r="G3746" s="20">
        <v>3</v>
      </c>
      <c r="H3746" s="21">
        <v>2</v>
      </c>
      <c r="I3746" s="19">
        <v>5.166666666666667</v>
      </c>
      <c r="J3746" t="s">
        <v>582</v>
      </c>
      <c r="K3746" s="18">
        <v>573.37</v>
      </c>
      <c r="L3746" s="18">
        <v>515.36</v>
      </c>
      <c r="M3746" s="18"/>
      <c r="N3746" s="18"/>
    </row>
    <row r="3747" spans="1:14" ht="15" x14ac:dyDescent="0.25">
      <c r="A3747" t="str">
        <f t="shared" si="58"/>
        <v>VN227A3503</v>
      </c>
      <c r="B3747" s="17" t="s">
        <v>92</v>
      </c>
      <c r="C3747" s="16" t="s">
        <v>35</v>
      </c>
      <c r="D3747" t="s">
        <v>27</v>
      </c>
      <c r="E3747" s="16" t="s">
        <v>358</v>
      </c>
      <c r="F3747">
        <v>3</v>
      </c>
      <c r="G3747" s="20">
        <v>3</v>
      </c>
      <c r="H3747" s="21">
        <v>3</v>
      </c>
      <c r="I3747" s="19">
        <v>5.166666666666667</v>
      </c>
      <c r="J3747" t="s">
        <v>582</v>
      </c>
      <c r="K3747" s="18">
        <v>573.37</v>
      </c>
      <c r="L3747" s="18">
        <v>515.36</v>
      </c>
      <c r="M3747" s="18"/>
      <c r="N3747" s="18"/>
    </row>
    <row r="3748" spans="1:14" ht="15" x14ac:dyDescent="0.25">
      <c r="A3748" t="str">
        <f t="shared" si="58"/>
        <v>VN227A3504</v>
      </c>
      <c r="B3748" s="17" t="s">
        <v>92</v>
      </c>
      <c r="C3748" s="16" t="s">
        <v>35</v>
      </c>
      <c r="D3748" t="s">
        <v>27</v>
      </c>
      <c r="E3748" s="16" t="s">
        <v>358</v>
      </c>
      <c r="F3748">
        <v>4</v>
      </c>
      <c r="G3748" s="20">
        <v>3</v>
      </c>
      <c r="H3748" s="21">
        <v>4</v>
      </c>
      <c r="I3748" s="19">
        <v>5.166666666666667</v>
      </c>
      <c r="J3748" t="s">
        <v>582</v>
      </c>
      <c r="K3748" s="18">
        <v>573.37</v>
      </c>
      <c r="L3748" s="18">
        <v>515.36</v>
      </c>
      <c r="M3748" s="18"/>
      <c r="N3748" s="18"/>
    </row>
    <row r="3749" spans="1:14" ht="15" x14ac:dyDescent="0.25">
      <c r="A3749" t="str">
        <f t="shared" si="58"/>
        <v>VN227A3505</v>
      </c>
      <c r="B3749" s="17" t="s">
        <v>92</v>
      </c>
      <c r="C3749" s="16" t="s">
        <v>35</v>
      </c>
      <c r="D3749" t="s">
        <v>27</v>
      </c>
      <c r="E3749" s="16" t="s">
        <v>358</v>
      </c>
      <c r="F3749">
        <v>5</v>
      </c>
      <c r="G3749" s="20">
        <v>3</v>
      </c>
      <c r="H3749" s="21">
        <v>5</v>
      </c>
      <c r="I3749" s="19">
        <v>5.166666666666667</v>
      </c>
      <c r="J3749" t="s">
        <v>582</v>
      </c>
      <c r="K3749" s="18">
        <v>573.37</v>
      </c>
      <c r="L3749" s="18">
        <v>515.36</v>
      </c>
      <c r="M3749" s="18"/>
      <c r="N3749" s="18"/>
    </row>
    <row r="3750" spans="1:14" ht="15" x14ac:dyDescent="0.25">
      <c r="A3750" t="str">
        <f t="shared" si="58"/>
        <v>VN227A3506</v>
      </c>
      <c r="B3750" s="17" t="s">
        <v>92</v>
      </c>
      <c r="C3750" s="16" t="s">
        <v>35</v>
      </c>
      <c r="D3750" t="s">
        <v>27</v>
      </c>
      <c r="E3750" s="16" t="s">
        <v>358</v>
      </c>
      <c r="F3750">
        <v>6</v>
      </c>
      <c r="G3750" s="20">
        <v>3</v>
      </c>
      <c r="H3750" s="21">
        <v>6</v>
      </c>
      <c r="I3750" s="19">
        <v>5.166666666666667</v>
      </c>
      <c r="J3750" t="s">
        <v>582</v>
      </c>
      <c r="K3750" s="18">
        <v>573.37</v>
      </c>
      <c r="L3750" s="18">
        <v>515.36</v>
      </c>
      <c r="M3750" s="18"/>
      <c r="N3750" s="18"/>
    </row>
    <row r="3751" spans="1:14" ht="15" x14ac:dyDescent="0.25">
      <c r="A3751" t="str">
        <f t="shared" si="58"/>
        <v>VN227A3507</v>
      </c>
      <c r="B3751" s="17" t="s">
        <v>92</v>
      </c>
      <c r="C3751" s="16" t="s">
        <v>35</v>
      </c>
      <c r="D3751" t="s">
        <v>27</v>
      </c>
      <c r="E3751" s="16" t="s">
        <v>358</v>
      </c>
      <c r="F3751">
        <v>7</v>
      </c>
      <c r="G3751" s="20">
        <v>3.3333333333333335</v>
      </c>
      <c r="H3751" s="21">
        <v>7</v>
      </c>
      <c r="I3751" s="19">
        <v>5.5</v>
      </c>
      <c r="J3751" t="s">
        <v>582</v>
      </c>
      <c r="K3751" s="18">
        <v>573.37</v>
      </c>
      <c r="L3751" s="18">
        <v>515.36</v>
      </c>
      <c r="M3751" s="18"/>
      <c r="N3751" s="18"/>
    </row>
    <row r="3752" spans="1:14" ht="15" x14ac:dyDescent="0.25">
      <c r="A3752" t="str">
        <f t="shared" si="58"/>
        <v>VN229A3502</v>
      </c>
      <c r="B3752" s="17" t="s">
        <v>92</v>
      </c>
      <c r="C3752" s="16" t="s">
        <v>35</v>
      </c>
      <c r="D3752" t="s">
        <v>27</v>
      </c>
      <c r="E3752" s="16" t="s">
        <v>726</v>
      </c>
      <c r="F3752">
        <v>2</v>
      </c>
      <c r="G3752" s="20">
        <v>4</v>
      </c>
      <c r="H3752" s="21">
        <v>2</v>
      </c>
      <c r="I3752" s="19">
        <v>6.166666666666667</v>
      </c>
      <c r="J3752" t="s">
        <v>582</v>
      </c>
      <c r="K3752" s="18">
        <v>573.37</v>
      </c>
      <c r="L3752" s="18">
        <v>515.36</v>
      </c>
      <c r="M3752" s="18"/>
      <c r="N3752" s="18"/>
    </row>
    <row r="3753" spans="1:14" ht="15" x14ac:dyDescent="0.25">
      <c r="A3753" t="str">
        <f t="shared" si="58"/>
        <v>VN229A3504</v>
      </c>
      <c r="B3753" s="17" t="s">
        <v>92</v>
      </c>
      <c r="C3753" s="16" t="s">
        <v>35</v>
      </c>
      <c r="D3753" t="s">
        <v>27</v>
      </c>
      <c r="E3753" s="16" t="s">
        <v>726</v>
      </c>
      <c r="F3753">
        <v>4</v>
      </c>
      <c r="G3753" s="20">
        <v>4.166666666666667</v>
      </c>
      <c r="H3753" s="21">
        <v>4</v>
      </c>
      <c r="I3753" s="19">
        <v>6.333333333333333</v>
      </c>
      <c r="J3753" t="s">
        <v>582</v>
      </c>
      <c r="K3753" s="18">
        <v>573.37</v>
      </c>
      <c r="L3753" s="18">
        <v>515.36</v>
      </c>
      <c r="M3753" s="18"/>
      <c r="N3753" s="18"/>
    </row>
    <row r="3754" spans="1:14" ht="15" x14ac:dyDescent="0.25">
      <c r="A3754" t="str">
        <f t="shared" si="58"/>
        <v>VN229A3505</v>
      </c>
      <c r="B3754" s="17" t="s">
        <v>92</v>
      </c>
      <c r="C3754" s="16" t="s">
        <v>35</v>
      </c>
      <c r="D3754" t="s">
        <v>27</v>
      </c>
      <c r="E3754" s="16" t="s">
        <v>726</v>
      </c>
      <c r="F3754">
        <v>5</v>
      </c>
      <c r="G3754" s="20">
        <v>3.5</v>
      </c>
      <c r="H3754" s="21">
        <v>5</v>
      </c>
      <c r="I3754" s="19">
        <v>5.666666666666667</v>
      </c>
      <c r="J3754" t="s">
        <v>582</v>
      </c>
      <c r="K3754" s="18">
        <v>573.37</v>
      </c>
      <c r="L3754" s="18">
        <v>515.36</v>
      </c>
      <c r="M3754" s="18"/>
      <c r="N3754" s="18"/>
    </row>
    <row r="3755" spans="1:14" ht="15" x14ac:dyDescent="0.25">
      <c r="A3755" t="str">
        <f t="shared" si="58"/>
        <v>VN229A3506</v>
      </c>
      <c r="B3755" s="17" t="s">
        <v>92</v>
      </c>
      <c r="C3755" s="16" t="s">
        <v>35</v>
      </c>
      <c r="D3755" t="s">
        <v>27</v>
      </c>
      <c r="E3755" s="16" t="s">
        <v>726</v>
      </c>
      <c r="F3755">
        <v>6</v>
      </c>
      <c r="G3755" s="20">
        <v>3.5</v>
      </c>
      <c r="H3755" s="21">
        <v>6</v>
      </c>
      <c r="I3755" s="19">
        <v>5.666666666666667</v>
      </c>
      <c r="J3755" t="s">
        <v>582</v>
      </c>
      <c r="K3755" s="18">
        <v>573.37</v>
      </c>
      <c r="L3755" s="18">
        <v>515.36</v>
      </c>
      <c r="M3755" s="18"/>
      <c r="N3755" s="18"/>
    </row>
    <row r="3756" spans="1:14" ht="15" x14ac:dyDescent="0.25">
      <c r="A3756" t="str">
        <f t="shared" si="58"/>
        <v>VN229A3507</v>
      </c>
      <c r="B3756" s="17" t="s">
        <v>92</v>
      </c>
      <c r="C3756" s="16" t="s">
        <v>35</v>
      </c>
      <c r="D3756" t="s">
        <v>27</v>
      </c>
      <c r="E3756" s="16" t="s">
        <v>726</v>
      </c>
      <c r="F3756">
        <v>7</v>
      </c>
      <c r="G3756" s="20">
        <v>3.75</v>
      </c>
      <c r="H3756" s="21">
        <v>7</v>
      </c>
      <c r="I3756" s="19">
        <v>5.916666666666667</v>
      </c>
      <c r="J3756" t="s">
        <v>582</v>
      </c>
      <c r="K3756" s="18">
        <v>573.37</v>
      </c>
      <c r="L3756" s="18">
        <v>515.36</v>
      </c>
      <c r="M3756" s="18"/>
      <c r="N3756" s="18"/>
    </row>
    <row r="3757" spans="1:14" ht="15" x14ac:dyDescent="0.25">
      <c r="A3757" t="str">
        <f t="shared" si="58"/>
        <v>VN231A3501</v>
      </c>
      <c r="B3757" s="17" t="s">
        <v>92</v>
      </c>
      <c r="C3757" s="16" t="s">
        <v>35</v>
      </c>
      <c r="D3757" t="s">
        <v>27</v>
      </c>
      <c r="E3757" s="16" t="s">
        <v>91</v>
      </c>
      <c r="F3757">
        <v>1</v>
      </c>
      <c r="G3757" s="20">
        <v>4</v>
      </c>
      <c r="H3757" s="21">
        <v>1</v>
      </c>
      <c r="I3757" s="19">
        <v>6.25</v>
      </c>
      <c r="J3757" t="s">
        <v>582</v>
      </c>
      <c r="K3757" s="18">
        <v>573.37</v>
      </c>
      <c r="L3757" s="18">
        <v>515.36</v>
      </c>
      <c r="M3757" s="18"/>
      <c r="N3757" s="18"/>
    </row>
    <row r="3758" spans="1:14" ht="15" x14ac:dyDescent="0.25">
      <c r="A3758" t="str">
        <f t="shared" si="58"/>
        <v>VN231A3502</v>
      </c>
      <c r="B3758" s="17" t="s">
        <v>92</v>
      </c>
      <c r="C3758" s="16" t="s">
        <v>35</v>
      </c>
      <c r="D3758" t="s">
        <v>27</v>
      </c>
      <c r="E3758" s="16" t="s">
        <v>91</v>
      </c>
      <c r="F3758">
        <v>2</v>
      </c>
      <c r="G3758" s="20">
        <v>4</v>
      </c>
      <c r="H3758" s="21">
        <v>2</v>
      </c>
      <c r="I3758" s="19">
        <v>6.25</v>
      </c>
      <c r="J3758" t="s">
        <v>582</v>
      </c>
      <c r="K3758" s="18">
        <v>573.37</v>
      </c>
      <c r="L3758" s="18">
        <v>515.36</v>
      </c>
      <c r="M3758" s="18"/>
      <c r="N3758" s="18"/>
    </row>
    <row r="3759" spans="1:14" ht="15" x14ac:dyDescent="0.25">
      <c r="A3759" t="str">
        <f t="shared" si="58"/>
        <v>VN231A3503</v>
      </c>
      <c r="B3759" s="17" t="s">
        <v>92</v>
      </c>
      <c r="C3759" s="16" t="s">
        <v>35</v>
      </c>
      <c r="D3759" t="s">
        <v>27</v>
      </c>
      <c r="E3759" s="16" t="s">
        <v>91</v>
      </c>
      <c r="F3759">
        <v>3</v>
      </c>
      <c r="G3759" s="20">
        <v>4</v>
      </c>
      <c r="H3759" s="21">
        <v>3</v>
      </c>
      <c r="I3759" s="19">
        <v>6.25</v>
      </c>
      <c r="J3759" t="s">
        <v>582</v>
      </c>
      <c r="K3759" s="18">
        <v>573.37</v>
      </c>
      <c r="L3759" s="18">
        <v>515.36</v>
      </c>
      <c r="M3759" s="18"/>
      <c r="N3759" s="18"/>
    </row>
    <row r="3760" spans="1:14" ht="15" x14ac:dyDescent="0.25">
      <c r="A3760" t="str">
        <f t="shared" si="58"/>
        <v>VN231A3504</v>
      </c>
      <c r="B3760" s="17" t="s">
        <v>92</v>
      </c>
      <c r="C3760" s="16" t="s">
        <v>35</v>
      </c>
      <c r="D3760" t="s">
        <v>27</v>
      </c>
      <c r="E3760" s="16" t="s">
        <v>91</v>
      </c>
      <c r="F3760">
        <v>4</v>
      </c>
      <c r="G3760" s="20">
        <v>4</v>
      </c>
      <c r="H3760" s="21">
        <v>4</v>
      </c>
      <c r="I3760" s="19">
        <v>6.25</v>
      </c>
      <c r="J3760" t="s">
        <v>582</v>
      </c>
      <c r="K3760" s="18">
        <v>573.37</v>
      </c>
      <c r="L3760" s="18">
        <v>515.36</v>
      </c>
      <c r="M3760" s="18"/>
      <c r="N3760" s="18"/>
    </row>
    <row r="3761" spans="1:14" ht="15" x14ac:dyDescent="0.25">
      <c r="A3761" t="str">
        <f t="shared" si="58"/>
        <v>VN231A3505</v>
      </c>
      <c r="B3761" s="17" t="s">
        <v>92</v>
      </c>
      <c r="C3761" s="16" t="s">
        <v>35</v>
      </c>
      <c r="D3761" t="s">
        <v>27</v>
      </c>
      <c r="E3761" s="16" t="s">
        <v>91</v>
      </c>
      <c r="F3761">
        <v>5</v>
      </c>
      <c r="G3761" s="20">
        <v>4</v>
      </c>
      <c r="H3761" s="21">
        <v>5</v>
      </c>
      <c r="I3761" s="19">
        <v>6.25</v>
      </c>
      <c r="J3761" t="s">
        <v>582</v>
      </c>
      <c r="K3761" s="18">
        <v>573.37</v>
      </c>
      <c r="L3761" s="18">
        <v>515.36</v>
      </c>
      <c r="M3761" s="18"/>
      <c r="N3761" s="18"/>
    </row>
    <row r="3762" spans="1:14" ht="15" x14ac:dyDescent="0.25">
      <c r="A3762" t="str">
        <f t="shared" si="58"/>
        <v>VN231A3506</v>
      </c>
      <c r="B3762" s="17" t="s">
        <v>92</v>
      </c>
      <c r="C3762" s="16" t="s">
        <v>35</v>
      </c>
      <c r="D3762" t="s">
        <v>27</v>
      </c>
      <c r="E3762" s="16" t="s">
        <v>91</v>
      </c>
      <c r="F3762">
        <v>6</v>
      </c>
      <c r="G3762" s="20">
        <v>4</v>
      </c>
      <c r="H3762" s="21">
        <v>6</v>
      </c>
      <c r="I3762" s="19">
        <v>6.25</v>
      </c>
      <c r="J3762" t="s">
        <v>582</v>
      </c>
      <c r="K3762" s="18">
        <v>573.37</v>
      </c>
      <c r="L3762" s="18">
        <v>515.36</v>
      </c>
      <c r="M3762" s="18"/>
      <c r="N3762" s="18"/>
    </row>
    <row r="3763" spans="1:14" ht="15" x14ac:dyDescent="0.25">
      <c r="A3763" t="str">
        <f t="shared" si="58"/>
        <v>VN231A3507</v>
      </c>
      <c r="B3763" s="17" t="s">
        <v>92</v>
      </c>
      <c r="C3763" s="16" t="s">
        <v>35</v>
      </c>
      <c r="D3763" t="s">
        <v>27</v>
      </c>
      <c r="E3763" s="16" t="s">
        <v>91</v>
      </c>
      <c r="F3763">
        <v>7</v>
      </c>
      <c r="G3763" s="20">
        <v>4</v>
      </c>
      <c r="H3763" s="21">
        <v>7</v>
      </c>
      <c r="I3763" s="19">
        <v>6.25</v>
      </c>
      <c r="J3763" t="s">
        <v>582</v>
      </c>
      <c r="K3763" s="18">
        <v>573.37</v>
      </c>
      <c r="L3763" s="18">
        <v>515.36</v>
      </c>
      <c r="M3763" s="18"/>
      <c r="N3763" s="18"/>
    </row>
    <row r="3764" spans="1:14" ht="15" x14ac:dyDescent="0.25">
      <c r="A3764" t="str">
        <f t="shared" si="58"/>
        <v>VN233A3501</v>
      </c>
      <c r="B3764" s="17" t="s">
        <v>92</v>
      </c>
      <c r="C3764" s="16" t="s">
        <v>35</v>
      </c>
      <c r="D3764" t="s">
        <v>27</v>
      </c>
      <c r="E3764" s="16" t="s">
        <v>626</v>
      </c>
      <c r="F3764">
        <v>1</v>
      </c>
      <c r="G3764" s="20">
        <v>5</v>
      </c>
      <c r="H3764" s="21">
        <v>1</v>
      </c>
      <c r="I3764" s="19">
        <v>7.25</v>
      </c>
      <c r="J3764" t="s">
        <v>582</v>
      </c>
      <c r="K3764" s="18">
        <v>573.37</v>
      </c>
      <c r="L3764" s="18">
        <v>515.36</v>
      </c>
      <c r="M3764" s="18"/>
      <c r="N3764" s="18"/>
    </row>
    <row r="3765" spans="1:14" ht="15" x14ac:dyDescent="0.25">
      <c r="A3765" t="str">
        <f t="shared" si="58"/>
        <v>VN233A3502</v>
      </c>
      <c r="B3765" s="17" t="s">
        <v>92</v>
      </c>
      <c r="C3765" s="16" t="s">
        <v>35</v>
      </c>
      <c r="D3765" t="s">
        <v>27</v>
      </c>
      <c r="E3765" s="16" t="s">
        <v>626</v>
      </c>
      <c r="F3765">
        <v>2</v>
      </c>
      <c r="G3765" s="20">
        <v>5</v>
      </c>
      <c r="H3765" s="21">
        <v>2</v>
      </c>
      <c r="I3765" s="19">
        <v>7.25</v>
      </c>
      <c r="J3765" t="s">
        <v>582</v>
      </c>
      <c r="K3765" s="18">
        <v>573.37</v>
      </c>
      <c r="L3765" s="18">
        <v>515.36</v>
      </c>
      <c r="M3765" s="18"/>
      <c r="N3765" s="18"/>
    </row>
    <row r="3766" spans="1:14" ht="15" x14ac:dyDescent="0.25">
      <c r="A3766" t="str">
        <f t="shared" si="58"/>
        <v>VN233A3503</v>
      </c>
      <c r="B3766" s="17" t="s">
        <v>92</v>
      </c>
      <c r="C3766" s="16" t="s">
        <v>35</v>
      </c>
      <c r="D3766" t="s">
        <v>27</v>
      </c>
      <c r="E3766" s="16" t="s">
        <v>626</v>
      </c>
      <c r="F3766">
        <v>3</v>
      </c>
      <c r="G3766" s="20">
        <v>5</v>
      </c>
      <c r="H3766" s="21">
        <v>3</v>
      </c>
      <c r="I3766" s="19">
        <v>7.25</v>
      </c>
      <c r="J3766" t="s">
        <v>582</v>
      </c>
      <c r="K3766" s="18">
        <v>573.37</v>
      </c>
      <c r="L3766" s="18">
        <v>515.36</v>
      </c>
      <c r="M3766" s="18"/>
      <c r="N3766" s="18"/>
    </row>
    <row r="3767" spans="1:14" ht="15" x14ac:dyDescent="0.25">
      <c r="A3767" t="str">
        <f t="shared" si="58"/>
        <v>VN233A3504</v>
      </c>
      <c r="B3767" s="17" t="s">
        <v>92</v>
      </c>
      <c r="C3767" s="16" t="s">
        <v>35</v>
      </c>
      <c r="D3767" t="s">
        <v>27</v>
      </c>
      <c r="E3767" s="16" t="s">
        <v>626</v>
      </c>
      <c r="F3767">
        <v>4</v>
      </c>
      <c r="G3767" s="20">
        <v>5</v>
      </c>
      <c r="H3767" s="21">
        <v>4</v>
      </c>
      <c r="I3767" s="19">
        <v>7.25</v>
      </c>
      <c r="J3767" t="s">
        <v>582</v>
      </c>
      <c r="K3767" s="18">
        <v>573.37</v>
      </c>
      <c r="L3767" s="18">
        <v>515.36</v>
      </c>
      <c r="M3767" s="18"/>
      <c r="N3767" s="18"/>
    </row>
    <row r="3768" spans="1:14" ht="15" x14ac:dyDescent="0.25">
      <c r="A3768" t="str">
        <f t="shared" si="58"/>
        <v>VN233A3505</v>
      </c>
      <c r="B3768" s="17" t="s">
        <v>92</v>
      </c>
      <c r="C3768" s="16" t="s">
        <v>35</v>
      </c>
      <c r="D3768" t="s">
        <v>27</v>
      </c>
      <c r="E3768" s="16" t="s">
        <v>626</v>
      </c>
      <c r="F3768">
        <v>5</v>
      </c>
      <c r="G3768" s="20">
        <v>5</v>
      </c>
      <c r="H3768" s="21">
        <v>5</v>
      </c>
      <c r="I3768" s="19">
        <v>7.25</v>
      </c>
      <c r="J3768" t="s">
        <v>582</v>
      </c>
      <c r="K3768" s="18">
        <v>573.37</v>
      </c>
      <c r="L3768" s="18">
        <v>515.36</v>
      </c>
      <c r="M3768" s="18"/>
      <c r="N3768" s="18"/>
    </row>
    <row r="3769" spans="1:14" ht="15" x14ac:dyDescent="0.25">
      <c r="A3769" t="str">
        <f t="shared" si="58"/>
        <v>VN233A3506</v>
      </c>
      <c r="B3769" s="17" t="s">
        <v>92</v>
      </c>
      <c r="C3769" s="16" t="s">
        <v>35</v>
      </c>
      <c r="D3769" t="s">
        <v>27</v>
      </c>
      <c r="E3769" s="16" t="s">
        <v>626</v>
      </c>
      <c r="F3769">
        <v>6</v>
      </c>
      <c r="G3769" s="20">
        <v>5</v>
      </c>
      <c r="H3769" s="21">
        <v>6</v>
      </c>
      <c r="I3769" s="19">
        <v>7.25</v>
      </c>
      <c r="J3769" t="s">
        <v>582</v>
      </c>
      <c r="K3769" s="18">
        <v>573.37</v>
      </c>
      <c r="L3769" s="18">
        <v>515.36</v>
      </c>
      <c r="M3769" s="18"/>
      <c r="N3769" s="18"/>
    </row>
    <row r="3770" spans="1:14" ht="15" x14ac:dyDescent="0.25">
      <c r="A3770" t="str">
        <f t="shared" si="58"/>
        <v>VN233A3507</v>
      </c>
      <c r="B3770" s="17" t="s">
        <v>92</v>
      </c>
      <c r="C3770" s="16" t="s">
        <v>35</v>
      </c>
      <c r="D3770" t="s">
        <v>27</v>
      </c>
      <c r="E3770" s="16" t="s">
        <v>626</v>
      </c>
      <c r="F3770">
        <v>7</v>
      </c>
      <c r="G3770" s="20">
        <v>5</v>
      </c>
      <c r="H3770" s="21">
        <v>7</v>
      </c>
      <c r="I3770" s="19">
        <v>7.25</v>
      </c>
      <c r="J3770" t="s">
        <v>582</v>
      </c>
      <c r="K3770" s="18">
        <v>573.37</v>
      </c>
      <c r="L3770" s="18">
        <v>515.36</v>
      </c>
      <c r="M3770" s="18"/>
      <c r="N3770" s="18"/>
    </row>
    <row r="3771" spans="1:14" ht="15" x14ac:dyDescent="0.25">
      <c r="A3771" t="str">
        <f t="shared" si="58"/>
        <v>VN237A3501</v>
      </c>
      <c r="B3771" s="17" t="s">
        <v>92</v>
      </c>
      <c r="C3771" s="16" t="s">
        <v>35</v>
      </c>
      <c r="D3771" t="s">
        <v>27</v>
      </c>
      <c r="E3771" s="16" t="s">
        <v>522</v>
      </c>
      <c r="F3771">
        <v>1</v>
      </c>
      <c r="G3771" s="20">
        <v>6</v>
      </c>
      <c r="H3771" s="21">
        <v>1</v>
      </c>
      <c r="I3771" s="19">
        <v>8.25</v>
      </c>
      <c r="J3771" t="s">
        <v>582</v>
      </c>
      <c r="K3771" s="18">
        <v>573.37</v>
      </c>
      <c r="L3771" s="18">
        <v>515.36</v>
      </c>
      <c r="M3771" s="18"/>
      <c r="N3771" s="18"/>
    </row>
    <row r="3772" spans="1:14" ht="15" x14ac:dyDescent="0.25">
      <c r="A3772" t="str">
        <f t="shared" si="58"/>
        <v>VN237A3502</v>
      </c>
      <c r="B3772" s="17" t="s">
        <v>92</v>
      </c>
      <c r="C3772" s="16" t="s">
        <v>35</v>
      </c>
      <c r="D3772" t="s">
        <v>27</v>
      </c>
      <c r="E3772" s="16" t="s">
        <v>522</v>
      </c>
      <c r="F3772">
        <v>2</v>
      </c>
      <c r="G3772" s="20">
        <v>6.25</v>
      </c>
      <c r="H3772" s="21">
        <v>2</v>
      </c>
      <c r="I3772" s="19">
        <v>8.5</v>
      </c>
      <c r="J3772" t="s">
        <v>582</v>
      </c>
      <c r="K3772" s="18">
        <v>573.37</v>
      </c>
      <c r="L3772" s="18">
        <v>515.36</v>
      </c>
      <c r="M3772" s="18"/>
      <c r="N3772" s="18"/>
    </row>
    <row r="3773" spans="1:14" ht="15" x14ac:dyDescent="0.25">
      <c r="A3773" t="str">
        <f t="shared" si="58"/>
        <v>VN237A3503</v>
      </c>
      <c r="B3773" s="17" t="s">
        <v>92</v>
      </c>
      <c r="C3773" s="16" t="s">
        <v>35</v>
      </c>
      <c r="D3773" t="s">
        <v>27</v>
      </c>
      <c r="E3773" s="16" t="s">
        <v>522</v>
      </c>
      <c r="F3773">
        <v>3</v>
      </c>
      <c r="G3773" s="20">
        <v>6</v>
      </c>
      <c r="H3773" s="21">
        <v>3</v>
      </c>
      <c r="I3773" s="19">
        <v>8.25</v>
      </c>
      <c r="J3773" t="s">
        <v>582</v>
      </c>
      <c r="K3773" s="18">
        <v>573.37</v>
      </c>
      <c r="L3773" s="18">
        <v>515.36</v>
      </c>
      <c r="M3773" s="18"/>
      <c r="N3773" s="18"/>
    </row>
    <row r="3774" spans="1:14" ht="15" x14ac:dyDescent="0.25">
      <c r="A3774" t="str">
        <f t="shared" si="58"/>
        <v>VN237A3504</v>
      </c>
      <c r="B3774" s="17" t="s">
        <v>92</v>
      </c>
      <c r="C3774" s="16" t="s">
        <v>35</v>
      </c>
      <c r="D3774" t="s">
        <v>27</v>
      </c>
      <c r="E3774" s="16" t="s">
        <v>522</v>
      </c>
      <c r="F3774">
        <v>4</v>
      </c>
      <c r="G3774" s="20">
        <v>6</v>
      </c>
      <c r="H3774" s="21">
        <v>4</v>
      </c>
      <c r="I3774" s="19">
        <v>8.25</v>
      </c>
      <c r="J3774" t="s">
        <v>582</v>
      </c>
      <c r="K3774" s="18">
        <v>573.37</v>
      </c>
      <c r="L3774" s="18">
        <v>515.36</v>
      </c>
      <c r="M3774" s="18"/>
      <c r="N3774" s="18"/>
    </row>
    <row r="3775" spans="1:14" ht="15" x14ac:dyDescent="0.25">
      <c r="A3775" t="str">
        <f t="shared" si="58"/>
        <v>VN237A3505</v>
      </c>
      <c r="B3775" s="17" t="s">
        <v>92</v>
      </c>
      <c r="C3775" s="16" t="s">
        <v>35</v>
      </c>
      <c r="D3775" t="s">
        <v>27</v>
      </c>
      <c r="E3775" s="16" t="s">
        <v>522</v>
      </c>
      <c r="F3775">
        <v>5</v>
      </c>
      <c r="G3775" s="20">
        <v>6</v>
      </c>
      <c r="H3775" s="21">
        <v>5</v>
      </c>
      <c r="I3775" s="19">
        <v>8.25</v>
      </c>
      <c r="J3775" t="s">
        <v>582</v>
      </c>
      <c r="K3775" s="18">
        <v>573.37</v>
      </c>
      <c r="L3775" s="18">
        <v>515.36</v>
      </c>
      <c r="M3775" s="18"/>
      <c r="N3775" s="18"/>
    </row>
    <row r="3776" spans="1:14" ht="15" x14ac:dyDescent="0.25">
      <c r="A3776" t="str">
        <f t="shared" si="58"/>
        <v>VN237A3506</v>
      </c>
      <c r="B3776" s="17" t="s">
        <v>92</v>
      </c>
      <c r="C3776" s="16" t="s">
        <v>35</v>
      </c>
      <c r="D3776" t="s">
        <v>27</v>
      </c>
      <c r="E3776" s="16" t="s">
        <v>522</v>
      </c>
      <c r="F3776">
        <v>6</v>
      </c>
      <c r="G3776" s="20">
        <v>6</v>
      </c>
      <c r="H3776" s="21">
        <v>6</v>
      </c>
      <c r="I3776" s="19">
        <v>8.25</v>
      </c>
      <c r="J3776" t="s">
        <v>582</v>
      </c>
      <c r="K3776" s="18">
        <v>573.37</v>
      </c>
      <c r="L3776" s="18">
        <v>515.36</v>
      </c>
      <c r="M3776" s="18"/>
      <c r="N3776" s="18"/>
    </row>
    <row r="3777" spans="1:14" ht="15" x14ac:dyDescent="0.25">
      <c r="A3777" t="str">
        <f t="shared" si="58"/>
        <v>VN237A3507</v>
      </c>
      <c r="B3777" s="17" t="s">
        <v>92</v>
      </c>
      <c r="C3777" s="16" t="s">
        <v>35</v>
      </c>
      <c r="D3777" t="s">
        <v>27</v>
      </c>
      <c r="E3777" s="16" t="s">
        <v>522</v>
      </c>
      <c r="F3777">
        <v>7</v>
      </c>
      <c r="G3777" s="20">
        <v>6</v>
      </c>
      <c r="H3777" s="21">
        <v>7</v>
      </c>
      <c r="I3777" s="19">
        <v>8.25</v>
      </c>
      <c r="J3777" t="s">
        <v>582</v>
      </c>
      <c r="K3777" s="18">
        <v>573.37</v>
      </c>
      <c r="L3777" s="18">
        <v>515.36</v>
      </c>
      <c r="M3777" s="18"/>
      <c r="N3777" s="18"/>
    </row>
    <row r="3778" spans="1:14" ht="15" x14ac:dyDescent="0.25">
      <c r="A3778" t="str">
        <f t="shared" si="58"/>
        <v>VN239A3501</v>
      </c>
      <c r="B3778" s="17" t="s">
        <v>92</v>
      </c>
      <c r="C3778" s="16" t="s">
        <v>35</v>
      </c>
      <c r="D3778" t="s">
        <v>27</v>
      </c>
      <c r="E3778" s="16" t="s">
        <v>583</v>
      </c>
      <c r="F3778">
        <v>1</v>
      </c>
      <c r="G3778" s="20">
        <v>7</v>
      </c>
      <c r="H3778" s="21">
        <v>1</v>
      </c>
      <c r="I3778" s="19">
        <v>9.25</v>
      </c>
      <c r="J3778" t="s">
        <v>582</v>
      </c>
      <c r="K3778" s="18">
        <v>573.37</v>
      </c>
      <c r="L3778" s="18">
        <v>515.36</v>
      </c>
      <c r="M3778" s="18"/>
      <c r="N3778" s="18"/>
    </row>
    <row r="3779" spans="1:14" ht="15" x14ac:dyDescent="0.25">
      <c r="A3779" t="str">
        <f t="shared" ref="A3779:A3842" si="59">E3779&amp;J3779&amp;F3779</f>
        <v>VN239A3502</v>
      </c>
      <c r="B3779" s="17" t="s">
        <v>92</v>
      </c>
      <c r="C3779" s="16" t="s">
        <v>35</v>
      </c>
      <c r="D3779" t="s">
        <v>27</v>
      </c>
      <c r="E3779" s="16" t="s">
        <v>583</v>
      </c>
      <c r="F3779">
        <v>2</v>
      </c>
      <c r="G3779" s="20">
        <v>7</v>
      </c>
      <c r="H3779" s="21">
        <v>2</v>
      </c>
      <c r="I3779" s="19">
        <v>9.25</v>
      </c>
      <c r="J3779" t="s">
        <v>582</v>
      </c>
      <c r="K3779" s="18">
        <v>573.37</v>
      </c>
      <c r="L3779" s="18">
        <v>515.36</v>
      </c>
      <c r="M3779" s="18"/>
      <c r="N3779" s="18"/>
    </row>
    <row r="3780" spans="1:14" ht="15" x14ac:dyDescent="0.25">
      <c r="A3780" t="str">
        <f t="shared" si="59"/>
        <v>VN239A3503</v>
      </c>
      <c r="B3780" s="17" t="s">
        <v>92</v>
      </c>
      <c r="C3780" s="16" t="s">
        <v>35</v>
      </c>
      <c r="D3780" t="s">
        <v>27</v>
      </c>
      <c r="E3780" s="16" t="s">
        <v>583</v>
      </c>
      <c r="F3780">
        <v>3</v>
      </c>
      <c r="G3780" s="20">
        <v>7</v>
      </c>
      <c r="H3780" s="21">
        <v>3</v>
      </c>
      <c r="I3780" s="19">
        <v>9.25</v>
      </c>
      <c r="J3780" t="s">
        <v>582</v>
      </c>
      <c r="K3780" s="18">
        <v>573.37</v>
      </c>
      <c r="L3780" s="18">
        <v>515.36</v>
      </c>
      <c r="M3780" s="18"/>
      <c r="N3780" s="18"/>
    </row>
    <row r="3781" spans="1:14" ht="15" x14ac:dyDescent="0.25">
      <c r="A3781" t="str">
        <f t="shared" si="59"/>
        <v>VN239A3504</v>
      </c>
      <c r="B3781" s="17" t="s">
        <v>92</v>
      </c>
      <c r="C3781" s="16" t="s">
        <v>35</v>
      </c>
      <c r="D3781" t="s">
        <v>27</v>
      </c>
      <c r="E3781" s="16" t="s">
        <v>583</v>
      </c>
      <c r="F3781">
        <v>4</v>
      </c>
      <c r="G3781" s="20">
        <v>7</v>
      </c>
      <c r="H3781" s="21">
        <v>4</v>
      </c>
      <c r="I3781" s="19">
        <v>9.25</v>
      </c>
      <c r="J3781" t="s">
        <v>582</v>
      </c>
      <c r="K3781" s="18">
        <v>573.37</v>
      </c>
      <c r="L3781" s="18">
        <v>515.36</v>
      </c>
      <c r="M3781" s="18"/>
      <c r="N3781" s="18"/>
    </row>
    <row r="3782" spans="1:14" ht="15" x14ac:dyDescent="0.25">
      <c r="A3782" t="str">
        <f t="shared" si="59"/>
        <v>VN239A3505</v>
      </c>
      <c r="B3782" s="17" t="s">
        <v>92</v>
      </c>
      <c r="C3782" s="16" t="s">
        <v>35</v>
      </c>
      <c r="D3782" t="s">
        <v>27</v>
      </c>
      <c r="E3782" s="16" t="s">
        <v>583</v>
      </c>
      <c r="F3782">
        <v>5</v>
      </c>
      <c r="G3782" s="20">
        <v>7</v>
      </c>
      <c r="H3782" s="21">
        <v>5</v>
      </c>
      <c r="I3782" s="19">
        <v>9.25</v>
      </c>
      <c r="J3782" t="s">
        <v>582</v>
      </c>
      <c r="K3782" s="18">
        <v>573.37</v>
      </c>
      <c r="L3782" s="18">
        <v>515.36</v>
      </c>
      <c r="M3782" s="18"/>
      <c r="N3782" s="18"/>
    </row>
    <row r="3783" spans="1:14" ht="15" x14ac:dyDescent="0.25">
      <c r="A3783" t="str">
        <f t="shared" si="59"/>
        <v>VN239A3506</v>
      </c>
      <c r="B3783" s="17" t="s">
        <v>92</v>
      </c>
      <c r="C3783" s="16" t="s">
        <v>35</v>
      </c>
      <c r="D3783" t="s">
        <v>27</v>
      </c>
      <c r="E3783" s="16" t="s">
        <v>583</v>
      </c>
      <c r="F3783">
        <v>6</v>
      </c>
      <c r="G3783" s="20">
        <v>7</v>
      </c>
      <c r="H3783" s="21">
        <v>6</v>
      </c>
      <c r="I3783" s="19">
        <v>9.25</v>
      </c>
      <c r="J3783" t="s">
        <v>582</v>
      </c>
      <c r="K3783" s="18">
        <v>573.37</v>
      </c>
      <c r="L3783" s="18">
        <v>515.36</v>
      </c>
      <c r="M3783" s="18"/>
      <c r="N3783" s="18"/>
    </row>
    <row r="3784" spans="1:14" ht="15" x14ac:dyDescent="0.25">
      <c r="A3784" t="str">
        <f t="shared" si="59"/>
        <v>VN239A3507</v>
      </c>
      <c r="B3784" s="17" t="s">
        <v>92</v>
      </c>
      <c r="C3784" s="16" t="s">
        <v>35</v>
      </c>
      <c r="D3784" t="s">
        <v>27</v>
      </c>
      <c r="E3784" s="16" t="s">
        <v>583</v>
      </c>
      <c r="F3784">
        <v>7</v>
      </c>
      <c r="G3784" s="20">
        <v>7</v>
      </c>
      <c r="H3784" s="21">
        <v>7</v>
      </c>
      <c r="I3784" s="19">
        <v>9.25</v>
      </c>
      <c r="J3784" t="s">
        <v>582</v>
      </c>
      <c r="K3784" s="18">
        <v>573.37</v>
      </c>
      <c r="L3784" s="18">
        <v>515.36</v>
      </c>
      <c r="M3784" s="18"/>
      <c r="N3784" s="18"/>
    </row>
    <row r="3785" spans="1:14" ht="15" x14ac:dyDescent="0.25">
      <c r="A3785" t="str">
        <f t="shared" si="59"/>
        <v>VN243A3501</v>
      </c>
      <c r="B3785" s="17" t="s">
        <v>92</v>
      </c>
      <c r="C3785" s="16" t="s">
        <v>35</v>
      </c>
      <c r="D3785" t="s">
        <v>27</v>
      </c>
      <c r="E3785" s="16" t="s">
        <v>566</v>
      </c>
      <c r="F3785">
        <v>1</v>
      </c>
      <c r="G3785" s="20">
        <v>7.5</v>
      </c>
      <c r="H3785" s="21">
        <v>1</v>
      </c>
      <c r="I3785" s="19">
        <v>9.75</v>
      </c>
      <c r="J3785" t="s">
        <v>582</v>
      </c>
      <c r="K3785" s="18">
        <v>573.37</v>
      </c>
      <c r="L3785" s="18">
        <v>515.36</v>
      </c>
      <c r="M3785" s="18"/>
      <c r="N3785" s="18"/>
    </row>
    <row r="3786" spans="1:14" ht="15" x14ac:dyDescent="0.25">
      <c r="A3786" t="str">
        <f t="shared" si="59"/>
        <v>VN243A3502</v>
      </c>
      <c r="B3786" s="17" t="s">
        <v>92</v>
      </c>
      <c r="C3786" s="16" t="s">
        <v>35</v>
      </c>
      <c r="D3786" t="s">
        <v>27</v>
      </c>
      <c r="E3786" s="16" t="s">
        <v>566</v>
      </c>
      <c r="F3786">
        <v>2</v>
      </c>
      <c r="G3786" s="20">
        <v>7.75</v>
      </c>
      <c r="H3786" s="21">
        <v>2</v>
      </c>
      <c r="I3786" s="19">
        <v>10</v>
      </c>
      <c r="J3786" t="s">
        <v>582</v>
      </c>
      <c r="K3786" s="18">
        <v>573.37</v>
      </c>
      <c r="L3786" s="18">
        <v>515.36</v>
      </c>
      <c r="M3786" s="18"/>
      <c r="N3786" s="18"/>
    </row>
    <row r="3787" spans="1:14" ht="15" x14ac:dyDescent="0.25">
      <c r="A3787" t="str">
        <f t="shared" si="59"/>
        <v>VN243A3503</v>
      </c>
      <c r="B3787" s="17" t="s">
        <v>92</v>
      </c>
      <c r="C3787" s="16" t="s">
        <v>35</v>
      </c>
      <c r="D3787" t="s">
        <v>27</v>
      </c>
      <c r="E3787" s="16" t="s">
        <v>566</v>
      </c>
      <c r="F3787">
        <v>3</v>
      </c>
      <c r="G3787" s="20">
        <v>7.5</v>
      </c>
      <c r="H3787" s="21">
        <v>3</v>
      </c>
      <c r="I3787" s="19">
        <v>9.75</v>
      </c>
      <c r="J3787" t="s">
        <v>582</v>
      </c>
      <c r="K3787" s="18">
        <v>573.37</v>
      </c>
      <c r="L3787" s="18">
        <v>515.36</v>
      </c>
      <c r="M3787" s="18"/>
      <c r="N3787" s="18"/>
    </row>
    <row r="3788" spans="1:14" ht="15" x14ac:dyDescent="0.25">
      <c r="A3788" t="str">
        <f t="shared" si="59"/>
        <v>VN243A3504</v>
      </c>
      <c r="B3788" s="17" t="s">
        <v>92</v>
      </c>
      <c r="C3788" s="16" t="s">
        <v>35</v>
      </c>
      <c r="D3788" t="s">
        <v>27</v>
      </c>
      <c r="E3788" s="16" t="s">
        <v>566</v>
      </c>
      <c r="F3788">
        <v>4</v>
      </c>
      <c r="G3788" s="20">
        <v>7.5</v>
      </c>
      <c r="H3788" s="21">
        <v>4</v>
      </c>
      <c r="I3788" s="19">
        <v>9.75</v>
      </c>
      <c r="J3788" t="s">
        <v>582</v>
      </c>
      <c r="K3788" s="18">
        <v>573.37</v>
      </c>
      <c r="L3788" s="18">
        <v>515.36</v>
      </c>
      <c r="M3788" s="18"/>
      <c r="N3788" s="18"/>
    </row>
    <row r="3789" spans="1:14" ht="15" x14ac:dyDescent="0.25">
      <c r="A3789" t="str">
        <f t="shared" si="59"/>
        <v>VN243A3506</v>
      </c>
      <c r="B3789" s="17" t="s">
        <v>92</v>
      </c>
      <c r="C3789" s="16" t="s">
        <v>35</v>
      </c>
      <c r="D3789" t="s">
        <v>27</v>
      </c>
      <c r="E3789" s="16" t="s">
        <v>566</v>
      </c>
      <c r="F3789">
        <v>6</v>
      </c>
      <c r="G3789" s="20">
        <v>7.5</v>
      </c>
      <c r="H3789" s="21">
        <v>6</v>
      </c>
      <c r="I3789" s="19">
        <v>9.75</v>
      </c>
      <c r="J3789" t="s">
        <v>582</v>
      </c>
      <c r="K3789" s="18">
        <v>573.37</v>
      </c>
      <c r="L3789" s="18">
        <v>515.36</v>
      </c>
      <c r="M3789" s="18"/>
      <c r="N3789" s="18"/>
    </row>
    <row r="3790" spans="1:14" ht="15" x14ac:dyDescent="0.25">
      <c r="A3790" t="str">
        <f t="shared" si="59"/>
        <v>VN243A3507</v>
      </c>
      <c r="B3790" s="17" t="s">
        <v>92</v>
      </c>
      <c r="C3790" s="16" t="s">
        <v>35</v>
      </c>
      <c r="D3790" t="s">
        <v>27</v>
      </c>
      <c r="E3790" s="16" t="s">
        <v>566</v>
      </c>
      <c r="F3790">
        <v>7</v>
      </c>
      <c r="G3790" s="20">
        <v>7.5</v>
      </c>
      <c r="H3790" s="21">
        <v>7</v>
      </c>
      <c r="I3790" s="19">
        <v>9.75</v>
      </c>
      <c r="J3790" t="s">
        <v>582</v>
      </c>
      <c r="K3790" s="18">
        <v>573.37</v>
      </c>
      <c r="L3790" s="18">
        <v>515.36</v>
      </c>
      <c r="M3790" s="18"/>
      <c r="N3790" s="18"/>
    </row>
    <row r="3791" spans="1:14" ht="15" x14ac:dyDescent="0.25">
      <c r="A3791" t="str">
        <f t="shared" si="59"/>
        <v>VN247A3501</v>
      </c>
      <c r="B3791" s="17" t="s">
        <v>92</v>
      </c>
      <c r="C3791" s="16" t="s">
        <v>35</v>
      </c>
      <c r="D3791" t="s">
        <v>27</v>
      </c>
      <c r="E3791" s="16" t="s">
        <v>600</v>
      </c>
      <c r="F3791">
        <v>1</v>
      </c>
      <c r="G3791" s="20">
        <v>8</v>
      </c>
      <c r="H3791" s="21">
        <v>1</v>
      </c>
      <c r="I3791" s="19">
        <v>10.25</v>
      </c>
      <c r="J3791" t="s">
        <v>582</v>
      </c>
      <c r="K3791" s="18">
        <v>573.37</v>
      </c>
      <c r="L3791" s="18">
        <v>515.36</v>
      </c>
      <c r="M3791" s="18"/>
      <c r="N3791" s="18"/>
    </row>
    <row r="3792" spans="1:14" ht="15" x14ac:dyDescent="0.25">
      <c r="A3792" t="str">
        <f t="shared" si="59"/>
        <v>VN247A3502</v>
      </c>
      <c r="B3792" s="17" t="s">
        <v>92</v>
      </c>
      <c r="C3792" s="16" t="s">
        <v>35</v>
      </c>
      <c r="D3792" t="s">
        <v>27</v>
      </c>
      <c r="E3792" s="16" t="s">
        <v>600</v>
      </c>
      <c r="F3792">
        <v>2</v>
      </c>
      <c r="G3792" s="20">
        <v>8</v>
      </c>
      <c r="H3792" s="21">
        <v>2</v>
      </c>
      <c r="I3792" s="19">
        <v>10.25</v>
      </c>
      <c r="J3792" t="s">
        <v>582</v>
      </c>
      <c r="K3792" s="18">
        <v>573.37</v>
      </c>
      <c r="L3792" s="18">
        <v>515.36</v>
      </c>
      <c r="M3792" s="18"/>
      <c r="N3792" s="18"/>
    </row>
    <row r="3793" spans="1:14" ht="15" x14ac:dyDescent="0.25">
      <c r="A3793" t="str">
        <f t="shared" si="59"/>
        <v>VN247A3503</v>
      </c>
      <c r="B3793" s="17" t="s">
        <v>92</v>
      </c>
      <c r="C3793" s="16" t="s">
        <v>35</v>
      </c>
      <c r="D3793" t="s">
        <v>27</v>
      </c>
      <c r="E3793" s="16" t="s">
        <v>600</v>
      </c>
      <c r="F3793">
        <v>3</v>
      </c>
      <c r="G3793" s="20">
        <v>8</v>
      </c>
      <c r="H3793" s="21">
        <v>3</v>
      </c>
      <c r="I3793" s="19">
        <v>10.25</v>
      </c>
      <c r="J3793" t="s">
        <v>582</v>
      </c>
      <c r="K3793" s="18">
        <v>573.37</v>
      </c>
      <c r="L3793" s="18">
        <v>515.36</v>
      </c>
      <c r="M3793" s="18"/>
      <c r="N3793" s="18"/>
    </row>
    <row r="3794" spans="1:14" ht="15" x14ac:dyDescent="0.25">
      <c r="A3794" t="str">
        <f t="shared" si="59"/>
        <v>VN247A3504</v>
      </c>
      <c r="B3794" s="17" t="s">
        <v>92</v>
      </c>
      <c r="C3794" s="16" t="s">
        <v>35</v>
      </c>
      <c r="D3794" t="s">
        <v>27</v>
      </c>
      <c r="E3794" s="16" t="s">
        <v>600</v>
      </c>
      <c r="F3794">
        <v>4</v>
      </c>
      <c r="G3794" s="20">
        <v>8</v>
      </c>
      <c r="H3794" s="21">
        <v>4</v>
      </c>
      <c r="I3794" s="19">
        <v>10.25</v>
      </c>
      <c r="J3794" t="s">
        <v>582</v>
      </c>
      <c r="K3794" s="18">
        <v>573.37</v>
      </c>
      <c r="L3794" s="18">
        <v>515.36</v>
      </c>
      <c r="M3794" s="18"/>
      <c r="N3794" s="18"/>
    </row>
    <row r="3795" spans="1:14" ht="15" x14ac:dyDescent="0.25">
      <c r="A3795" t="str">
        <f t="shared" si="59"/>
        <v>VN247A3505</v>
      </c>
      <c r="B3795" s="17" t="s">
        <v>92</v>
      </c>
      <c r="C3795" s="16" t="s">
        <v>35</v>
      </c>
      <c r="D3795" t="s">
        <v>27</v>
      </c>
      <c r="E3795" s="16" t="s">
        <v>600</v>
      </c>
      <c r="F3795">
        <v>5</v>
      </c>
      <c r="G3795" s="20">
        <v>8</v>
      </c>
      <c r="H3795" s="21">
        <v>5</v>
      </c>
      <c r="I3795" s="19">
        <v>10.25</v>
      </c>
      <c r="J3795" t="s">
        <v>582</v>
      </c>
      <c r="K3795" s="18">
        <v>573.37</v>
      </c>
      <c r="L3795" s="18">
        <v>515.36</v>
      </c>
      <c r="M3795" s="18"/>
      <c r="N3795" s="18"/>
    </row>
    <row r="3796" spans="1:14" ht="15" x14ac:dyDescent="0.25">
      <c r="A3796" t="str">
        <f t="shared" si="59"/>
        <v>VN247A3506</v>
      </c>
      <c r="B3796" s="17" t="s">
        <v>92</v>
      </c>
      <c r="C3796" s="16" t="s">
        <v>35</v>
      </c>
      <c r="D3796" t="s">
        <v>27</v>
      </c>
      <c r="E3796" s="16" t="s">
        <v>600</v>
      </c>
      <c r="F3796">
        <v>6</v>
      </c>
      <c r="G3796" s="20">
        <v>8</v>
      </c>
      <c r="H3796" s="21">
        <v>6</v>
      </c>
      <c r="I3796" s="19">
        <v>10.25</v>
      </c>
      <c r="J3796" t="s">
        <v>582</v>
      </c>
      <c r="K3796" s="18">
        <v>573.37</v>
      </c>
      <c r="L3796" s="18">
        <v>515.36</v>
      </c>
      <c r="M3796" s="18"/>
      <c r="N3796" s="18"/>
    </row>
    <row r="3797" spans="1:14" ht="15" x14ac:dyDescent="0.25">
      <c r="A3797" t="str">
        <f t="shared" si="59"/>
        <v>VN247A3507</v>
      </c>
      <c r="B3797" s="17" t="s">
        <v>92</v>
      </c>
      <c r="C3797" s="16" t="s">
        <v>35</v>
      </c>
      <c r="D3797" t="s">
        <v>27</v>
      </c>
      <c r="E3797" s="16" t="s">
        <v>600</v>
      </c>
      <c r="F3797">
        <v>7</v>
      </c>
      <c r="G3797" s="20">
        <v>8</v>
      </c>
      <c r="H3797" s="21">
        <v>7</v>
      </c>
      <c r="I3797" s="19">
        <v>10.25</v>
      </c>
      <c r="J3797" t="s">
        <v>582</v>
      </c>
      <c r="K3797" s="18">
        <v>573.37</v>
      </c>
      <c r="L3797" s="18">
        <v>515.36</v>
      </c>
      <c r="M3797" s="18"/>
      <c r="N3797" s="18"/>
    </row>
    <row r="3798" spans="1:14" ht="15" x14ac:dyDescent="0.25">
      <c r="A3798" t="str">
        <f t="shared" si="59"/>
        <v>VN249A3502</v>
      </c>
      <c r="B3798" s="17" t="s">
        <v>92</v>
      </c>
      <c r="C3798" s="16" t="s">
        <v>35</v>
      </c>
      <c r="D3798" t="s">
        <v>27</v>
      </c>
      <c r="E3798" s="16" t="s">
        <v>723</v>
      </c>
      <c r="F3798">
        <v>2</v>
      </c>
      <c r="G3798" s="20">
        <v>8.5</v>
      </c>
      <c r="H3798" s="21">
        <v>2</v>
      </c>
      <c r="I3798" s="19">
        <v>10.75</v>
      </c>
      <c r="J3798" t="s">
        <v>582</v>
      </c>
      <c r="K3798" s="18">
        <v>573.37</v>
      </c>
      <c r="L3798" s="18">
        <v>515.36</v>
      </c>
      <c r="M3798" s="18"/>
      <c r="N3798" s="18"/>
    </row>
    <row r="3799" spans="1:14" ht="15" x14ac:dyDescent="0.25">
      <c r="A3799" t="str">
        <f t="shared" si="59"/>
        <v>VN249A3503</v>
      </c>
      <c r="B3799" s="17" t="s">
        <v>92</v>
      </c>
      <c r="C3799" s="16" t="s">
        <v>35</v>
      </c>
      <c r="D3799" t="s">
        <v>27</v>
      </c>
      <c r="E3799" s="16" t="s">
        <v>723</v>
      </c>
      <c r="F3799">
        <v>3</v>
      </c>
      <c r="G3799" s="20">
        <v>8.5</v>
      </c>
      <c r="H3799" s="21">
        <v>3</v>
      </c>
      <c r="I3799" s="19">
        <v>10.75</v>
      </c>
      <c r="J3799" t="s">
        <v>582</v>
      </c>
      <c r="K3799" s="18">
        <v>573.37</v>
      </c>
      <c r="L3799" s="18">
        <v>515.36</v>
      </c>
      <c r="M3799" s="18"/>
      <c r="N3799" s="18"/>
    </row>
    <row r="3800" spans="1:14" ht="15" x14ac:dyDescent="0.25">
      <c r="A3800" t="str">
        <f t="shared" si="59"/>
        <v>VN249A3505</v>
      </c>
      <c r="B3800" s="17" t="s">
        <v>92</v>
      </c>
      <c r="C3800" s="16" t="s">
        <v>35</v>
      </c>
      <c r="D3800" t="s">
        <v>27</v>
      </c>
      <c r="E3800" s="16" t="s">
        <v>723</v>
      </c>
      <c r="F3800">
        <v>5</v>
      </c>
      <c r="G3800" s="20">
        <v>9.25</v>
      </c>
      <c r="H3800" s="21">
        <v>5</v>
      </c>
      <c r="I3800" s="19">
        <v>11.5</v>
      </c>
      <c r="J3800" t="s">
        <v>582</v>
      </c>
      <c r="K3800" s="18">
        <v>573.37</v>
      </c>
      <c r="L3800" s="18">
        <v>515.36</v>
      </c>
      <c r="M3800" s="18"/>
      <c r="N3800" s="18"/>
    </row>
    <row r="3801" spans="1:14" ht="15" x14ac:dyDescent="0.25">
      <c r="A3801" t="str">
        <f t="shared" si="59"/>
        <v>VN249A3506</v>
      </c>
      <c r="B3801" s="17" t="s">
        <v>92</v>
      </c>
      <c r="C3801" s="16" t="s">
        <v>35</v>
      </c>
      <c r="D3801" t="s">
        <v>27</v>
      </c>
      <c r="E3801" s="16" t="s">
        <v>723</v>
      </c>
      <c r="F3801">
        <v>6</v>
      </c>
      <c r="G3801" s="20">
        <v>8.5</v>
      </c>
      <c r="H3801" s="21">
        <v>6</v>
      </c>
      <c r="I3801" s="19">
        <v>10.75</v>
      </c>
      <c r="J3801" t="s">
        <v>582</v>
      </c>
      <c r="K3801" s="18">
        <v>573.37</v>
      </c>
      <c r="L3801" s="18">
        <v>515.36</v>
      </c>
      <c r="M3801" s="18"/>
      <c r="N3801" s="18"/>
    </row>
    <row r="3802" spans="1:14" ht="15" x14ac:dyDescent="0.25">
      <c r="A3802" t="str">
        <f t="shared" si="59"/>
        <v>VN249A3507</v>
      </c>
      <c r="B3802" s="17" t="s">
        <v>92</v>
      </c>
      <c r="C3802" s="16" t="s">
        <v>35</v>
      </c>
      <c r="D3802" t="s">
        <v>27</v>
      </c>
      <c r="E3802" s="16" t="s">
        <v>723</v>
      </c>
      <c r="F3802">
        <v>7</v>
      </c>
      <c r="G3802" s="20">
        <v>8.5</v>
      </c>
      <c r="H3802" s="21">
        <v>7</v>
      </c>
      <c r="I3802" s="19">
        <v>10.75</v>
      </c>
      <c r="J3802" t="s">
        <v>582</v>
      </c>
      <c r="K3802" s="18">
        <v>573.37</v>
      </c>
      <c r="L3802" s="18">
        <v>515.36</v>
      </c>
      <c r="M3802" s="18"/>
      <c r="N3802" s="18"/>
    </row>
    <row r="3803" spans="1:14" ht="15" x14ac:dyDescent="0.25">
      <c r="A3803" t="str">
        <f t="shared" si="59"/>
        <v>VN253A3504</v>
      </c>
      <c r="B3803" s="17" t="s">
        <v>92</v>
      </c>
      <c r="C3803" s="16" t="s">
        <v>35</v>
      </c>
      <c r="D3803" t="s">
        <v>27</v>
      </c>
      <c r="E3803" s="16" t="s">
        <v>328</v>
      </c>
      <c r="F3803">
        <v>4</v>
      </c>
      <c r="G3803" s="20">
        <v>9</v>
      </c>
      <c r="H3803" s="21">
        <v>4</v>
      </c>
      <c r="I3803" s="19">
        <v>11.25</v>
      </c>
      <c r="J3803" t="s">
        <v>582</v>
      </c>
      <c r="K3803" s="18">
        <v>573.37</v>
      </c>
      <c r="L3803" s="18">
        <v>515.36</v>
      </c>
      <c r="M3803" s="18"/>
      <c r="N3803" s="18"/>
    </row>
    <row r="3804" spans="1:14" ht="15" x14ac:dyDescent="0.25">
      <c r="A3804" t="str">
        <f t="shared" si="59"/>
        <v>VN253A3505</v>
      </c>
      <c r="B3804" s="17" t="s">
        <v>92</v>
      </c>
      <c r="C3804" s="16" t="s">
        <v>35</v>
      </c>
      <c r="D3804" t="s">
        <v>27</v>
      </c>
      <c r="E3804" s="16" t="s">
        <v>328</v>
      </c>
      <c r="F3804">
        <v>5</v>
      </c>
      <c r="G3804" s="20">
        <v>9</v>
      </c>
      <c r="H3804" s="21">
        <v>5</v>
      </c>
      <c r="I3804" s="19">
        <v>11.25</v>
      </c>
      <c r="J3804" t="s">
        <v>582</v>
      </c>
      <c r="K3804" s="18">
        <v>573.37</v>
      </c>
      <c r="L3804" s="18">
        <v>515.36</v>
      </c>
      <c r="M3804" s="18"/>
      <c r="N3804" s="18"/>
    </row>
    <row r="3805" spans="1:14" ht="15" x14ac:dyDescent="0.25">
      <c r="A3805" t="str">
        <f t="shared" si="59"/>
        <v>VN253A3507</v>
      </c>
      <c r="B3805" s="17" t="s">
        <v>92</v>
      </c>
      <c r="C3805" s="16" t="s">
        <v>35</v>
      </c>
      <c r="D3805" t="s">
        <v>27</v>
      </c>
      <c r="E3805" s="16" t="s">
        <v>328</v>
      </c>
      <c r="F3805">
        <v>7</v>
      </c>
      <c r="G3805" s="20">
        <v>9</v>
      </c>
      <c r="H3805" s="21">
        <v>7</v>
      </c>
      <c r="I3805" s="19">
        <v>11.25</v>
      </c>
      <c r="J3805" t="s">
        <v>582</v>
      </c>
      <c r="K3805" s="18">
        <v>573.37</v>
      </c>
      <c r="L3805" s="18">
        <v>515.36</v>
      </c>
      <c r="M3805" s="18"/>
      <c r="N3805" s="18"/>
    </row>
    <row r="3806" spans="1:14" ht="15" x14ac:dyDescent="0.25">
      <c r="A3806" t="str">
        <f t="shared" si="59"/>
        <v>VN257A3502</v>
      </c>
      <c r="B3806" s="17" t="s">
        <v>92</v>
      </c>
      <c r="C3806" s="16" t="s">
        <v>35</v>
      </c>
      <c r="D3806" t="s">
        <v>27</v>
      </c>
      <c r="E3806" s="16" t="s">
        <v>714</v>
      </c>
      <c r="F3806">
        <v>2</v>
      </c>
      <c r="G3806" s="20">
        <v>9.5</v>
      </c>
      <c r="H3806" s="21">
        <v>2</v>
      </c>
      <c r="I3806" s="19">
        <v>11.75</v>
      </c>
      <c r="J3806" t="s">
        <v>582</v>
      </c>
      <c r="K3806" s="18">
        <v>573.37</v>
      </c>
      <c r="L3806" s="18">
        <v>515.36</v>
      </c>
      <c r="M3806" s="18"/>
      <c r="N3806" s="18"/>
    </row>
    <row r="3807" spans="1:14" ht="15" x14ac:dyDescent="0.25">
      <c r="A3807" t="str">
        <f t="shared" si="59"/>
        <v>VN257A3503</v>
      </c>
      <c r="B3807" s="17" t="s">
        <v>92</v>
      </c>
      <c r="C3807" s="16" t="s">
        <v>35</v>
      </c>
      <c r="D3807" t="s">
        <v>27</v>
      </c>
      <c r="E3807" s="16" t="s">
        <v>714</v>
      </c>
      <c r="F3807">
        <v>3</v>
      </c>
      <c r="G3807" s="20">
        <v>9.8333333333333339</v>
      </c>
      <c r="H3807" s="21">
        <v>3</v>
      </c>
      <c r="I3807" s="19">
        <v>12.083333333333334</v>
      </c>
      <c r="J3807" t="s">
        <v>582</v>
      </c>
      <c r="K3807" s="18">
        <v>573.37</v>
      </c>
      <c r="L3807" s="18">
        <v>515.36</v>
      </c>
      <c r="M3807" s="18"/>
      <c r="N3807" s="18"/>
    </row>
    <row r="3808" spans="1:14" ht="15" x14ac:dyDescent="0.25">
      <c r="A3808" t="str">
        <f t="shared" si="59"/>
        <v>VN257A3505</v>
      </c>
      <c r="B3808" s="17" t="s">
        <v>92</v>
      </c>
      <c r="C3808" s="16" t="s">
        <v>35</v>
      </c>
      <c r="D3808" t="s">
        <v>27</v>
      </c>
      <c r="E3808" s="16" t="s">
        <v>714</v>
      </c>
      <c r="F3808">
        <v>5</v>
      </c>
      <c r="G3808" s="20">
        <v>9.5</v>
      </c>
      <c r="H3808" s="21">
        <v>5</v>
      </c>
      <c r="I3808" s="19">
        <v>11.75</v>
      </c>
      <c r="J3808" t="s">
        <v>582</v>
      </c>
      <c r="K3808" s="18">
        <v>573.37</v>
      </c>
      <c r="L3808" s="18">
        <v>515.36</v>
      </c>
      <c r="M3808" s="18"/>
      <c r="N3808" s="18"/>
    </row>
    <row r="3809" spans="1:14" ht="15" x14ac:dyDescent="0.25">
      <c r="A3809" t="str">
        <f t="shared" si="59"/>
        <v>VN257A3506</v>
      </c>
      <c r="B3809" s="17" t="s">
        <v>92</v>
      </c>
      <c r="C3809" s="16" t="s">
        <v>35</v>
      </c>
      <c r="D3809" t="s">
        <v>27</v>
      </c>
      <c r="E3809" s="16" t="s">
        <v>714</v>
      </c>
      <c r="F3809">
        <v>6</v>
      </c>
      <c r="G3809" s="20">
        <v>9.5</v>
      </c>
      <c r="H3809" s="21">
        <v>6</v>
      </c>
      <c r="I3809" s="19">
        <v>11.75</v>
      </c>
      <c r="J3809" t="s">
        <v>582</v>
      </c>
      <c r="K3809" s="18">
        <v>573.37</v>
      </c>
      <c r="L3809" s="18">
        <v>515.36</v>
      </c>
      <c r="M3809" s="18"/>
      <c r="N3809" s="18"/>
    </row>
    <row r="3810" spans="1:14" ht="15" x14ac:dyDescent="0.25">
      <c r="A3810" t="str">
        <f t="shared" si="59"/>
        <v>VN257A3507</v>
      </c>
      <c r="B3810" s="17" t="s">
        <v>92</v>
      </c>
      <c r="C3810" s="16" t="s">
        <v>35</v>
      </c>
      <c r="D3810" t="s">
        <v>27</v>
      </c>
      <c r="E3810" s="16" t="s">
        <v>714</v>
      </c>
      <c r="F3810">
        <v>7</v>
      </c>
      <c r="G3810" s="20">
        <v>11.166666666666666</v>
      </c>
      <c r="H3810" s="21">
        <v>7</v>
      </c>
      <c r="I3810" s="19">
        <v>13.416666666666666</v>
      </c>
      <c r="J3810" t="s">
        <v>582</v>
      </c>
      <c r="K3810" s="18">
        <v>573.37</v>
      </c>
      <c r="L3810" s="18">
        <v>515.36</v>
      </c>
      <c r="M3810" s="18"/>
      <c r="N3810" s="18"/>
    </row>
    <row r="3811" spans="1:14" ht="15" x14ac:dyDescent="0.25">
      <c r="A3811" t="str">
        <f t="shared" si="59"/>
        <v>VN259A3501</v>
      </c>
      <c r="B3811" s="17" t="s">
        <v>92</v>
      </c>
      <c r="C3811" s="16" t="s">
        <v>35</v>
      </c>
      <c r="D3811" t="s">
        <v>27</v>
      </c>
      <c r="E3811" s="16" t="s">
        <v>574</v>
      </c>
      <c r="F3811">
        <v>1</v>
      </c>
      <c r="G3811" s="20">
        <v>10</v>
      </c>
      <c r="H3811" s="21">
        <v>1</v>
      </c>
      <c r="I3811" s="19">
        <v>12.25</v>
      </c>
      <c r="J3811" t="s">
        <v>582</v>
      </c>
      <c r="K3811" s="18">
        <v>573.37</v>
      </c>
      <c r="L3811" s="18">
        <v>515.36</v>
      </c>
      <c r="M3811" s="18"/>
      <c r="N3811" s="18"/>
    </row>
    <row r="3812" spans="1:14" ht="15" x14ac:dyDescent="0.25">
      <c r="A3812" t="str">
        <f t="shared" si="59"/>
        <v>VN259A3502</v>
      </c>
      <c r="B3812" s="17" t="s">
        <v>92</v>
      </c>
      <c r="C3812" s="16" t="s">
        <v>35</v>
      </c>
      <c r="D3812" t="s">
        <v>27</v>
      </c>
      <c r="E3812" s="16" t="s">
        <v>574</v>
      </c>
      <c r="F3812">
        <v>2</v>
      </c>
      <c r="G3812" s="20">
        <v>10</v>
      </c>
      <c r="H3812" s="21">
        <v>2</v>
      </c>
      <c r="I3812" s="19">
        <v>12.25</v>
      </c>
      <c r="J3812" t="s">
        <v>582</v>
      </c>
      <c r="K3812" s="18">
        <v>573.37</v>
      </c>
      <c r="L3812" s="18">
        <v>515.36</v>
      </c>
      <c r="M3812" s="18"/>
      <c r="N3812" s="18"/>
    </row>
    <row r="3813" spans="1:14" ht="15" x14ac:dyDescent="0.25">
      <c r="A3813" t="str">
        <f t="shared" si="59"/>
        <v>VN259A3503</v>
      </c>
      <c r="B3813" s="17" t="s">
        <v>92</v>
      </c>
      <c r="C3813" s="16" t="s">
        <v>35</v>
      </c>
      <c r="D3813" t="s">
        <v>27</v>
      </c>
      <c r="E3813" s="16" t="s">
        <v>574</v>
      </c>
      <c r="F3813">
        <v>3</v>
      </c>
      <c r="G3813" s="20">
        <v>10.333333333333334</v>
      </c>
      <c r="H3813" s="21">
        <v>3</v>
      </c>
      <c r="I3813" s="19">
        <v>12.583333333333334</v>
      </c>
      <c r="J3813" t="s">
        <v>582</v>
      </c>
      <c r="K3813" s="18">
        <v>573.37</v>
      </c>
      <c r="L3813" s="18">
        <v>515.36</v>
      </c>
      <c r="M3813" s="18"/>
      <c r="N3813" s="18"/>
    </row>
    <row r="3814" spans="1:14" ht="15" x14ac:dyDescent="0.25">
      <c r="A3814" t="str">
        <f t="shared" si="59"/>
        <v>VN259A3504</v>
      </c>
      <c r="B3814" s="17" t="s">
        <v>92</v>
      </c>
      <c r="C3814" s="16" t="s">
        <v>35</v>
      </c>
      <c r="D3814" t="s">
        <v>27</v>
      </c>
      <c r="E3814" s="16" t="s">
        <v>574</v>
      </c>
      <c r="F3814">
        <v>4</v>
      </c>
      <c r="G3814" s="20">
        <v>10</v>
      </c>
      <c r="H3814" s="21">
        <v>4</v>
      </c>
      <c r="I3814" s="19">
        <v>12.25</v>
      </c>
      <c r="J3814" t="s">
        <v>582</v>
      </c>
      <c r="K3814" s="18">
        <v>573.37</v>
      </c>
      <c r="L3814" s="18">
        <v>515.36</v>
      </c>
      <c r="M3814" s="18"/>
      <c r="N3814" s="18"/>
    </row>
    <row r="3815" spans="1:14" ht="15" x14ac:dyDescent="0.25">
      <c r="A3815" t="str">
        <f t="shared" si="59"/>
        <v>VN259A3505</v>
      </c>
      <c r="B3815" s="17" t="s">
        <v>92</v>
      </c>
      <c r="C3815" s="16" t="s">
        <v>35</v>
      </c>
      <c r="D3815" t="s">
        <v>27</v>
      </c>
      <c r="E3815" s="16" t="s">
        <v>574</v>
      </c>
      <c r="F3815">
        <v>5</v>
      </c>
      <c r="G3815" s="20">
        <v>10</v>
      </c>
      <c r="H3815" s="21">
        <v>5</v>
      </c>
      <c r="I3815" s="19">
        <v>12.25</v>
      </c>
      <c r="J3815" t="s">
        <v>582</v>
      </c>
      <c r="K3815" s="18">
        <v>573.37</v>
      </c>
      <c r="L3815" s="18">
        <v>515.36</v>
      </c>
      <c r="M3815" s="18"/>
      <c r="N3815" s="18"/>
    </row>
    <row r="3816" spans="1:14" ht="15" x14ac:dyDescent="0.25">
      <c r="A3816" t="str">
        <f t="shared" si="59"/>
        <v>VN259A3506</v>
      </c>
      <c r="B3816" s="17" t="s">
        <v>92</v>
      </c>
      <c r="C3816" s="16" t="s">
        <v>35</v>
      </c>
      <c r="D3816" t="s">
        <v>27</v>
      </c>
      <c r="E3816" s="16" t="s">
        <v>574</v>
      </c>
      <c r="F3816">
        <v>6</v>
      </c>
      <c r="G3816" s="20">
        <v>10</v>
      </c>
      <c r="H3816" s="21">
        <v>6</v>
      </c>
      <c r="I3816" s="19">
        <v>12.25</v>
      </c>
      <c r="J3816" t="s">
        <v>582</v>
      </c>
      <c r="K3816" s="18">
        <v>573.37</v>
      </c>
      <c r="L3816" s="18">
        <v>515.36</v>
      </c>
      <c r="M3816" s="18"/>
      <c r="N3816" s="18"/>
    </row>
    <row r="3817" spans="1:14" ht="15" x14ac:dyDescent="0.25">
      <c r="A3817" t="str">
        <f t="shared" si="59"/>
        <v>VN259A3507</v>
      </c>
      <c r="B3817" s="17" t="s">
        <v>92</v>
      </c>
      <c r="C3817" s="16" t="s">
        <v>35</v>
      </c>
      <c r="D3817" t="s">
        <v>27</v>
      </c>
      <c r="E3817" s="16" t="s">
        <v>574</v>
      </c>
      <c r="F3817">
        <v>7</v>
      </c>
      <c r="G3817" s="20">
        <v>10</v>
      </c>
      <c r="H3817" s="21">
        <v>7</v>
      </c>
      <c r="I3817" s="19">
        <v>12.25</v>
      </c>
      <c r="J3817" t="s">
        <v>582</v>
      </c>
      <c r="K3817" s="18">
        <v>573.37</v>
      </c>
      <c r="L3817" s="18">
        <v>515.36</v>
      </c>
      <c r="M3817" s="18"/>
      <c r="N3817" s="18"/>
    </row>
    <row r="3818" spans="1:14" ht="15" x14ac:dyDescent="0.25">
      <c r="A3818" t="str">
        <f t="shared" si="59"/>
        <v>VN261A3501</v>
      </c>
      <c r="B3818" s="17" t="s">
        <v>92</v>
      </c>
      <c r="C3818" s="16" t="s">
        <v>35</v>
      </c>
      <c r="D3818" t="s">
        <v>27</v>
      </c>
      <c r="E3818" s="16" t="s">
        <v>622</v>
      </c>
      <c r="F3818">
        <v>1</v>
      </c>
      <c r="G3818" s="20">
        <v>10.5</v>
      </c>
      <c r="H3818" s="21">
        <v>1</v>
      </c>
      <c r="I3818" s="19">
        <v>12.75</v>
      </c>
      <c r="J3818" t="s">
        <v>582</v>
      </c>
      <c r="K3818" s="18">
        <v>573.37</v>
      </c>
      <c r="L3818" s="18">
        <v>515.36</v>
      </c>
      <c r="M3818" s="18"/>
      <c r="N3818" s="18"/>
    </row>
    <row r="3819" spans="1:14" ht="15" x14ac:dyDescent="0.25">
      <c r="A3819" t="str">
        <f t="shared" si="59"/>
        <v>VN261A3504</v>
      </c>
      <c r="B3819" s="17" t="s">
        <v>92</v>
      </c>
      <c r="C3819" s="16" t="s">
        <v>35</v>
      </c>
      <c r="D3819" t="s">
        <v>27</v>
      </c>
      <c r="E3819" s="16" t="s">
        <v>622</v>
      </c>
      <c r="F3819">
        <v>4</v>
      </c>
      <c r="G3819" s="20">
        <v>10.5</v>
      </c>
      <c r="H3819" s="21">
        <v>4</v>
      </c>
      <c r="I3819" s="19">
        <v>12.75</v>
      </c>
      <c r="J3819" t="s">
        <v>582</v>
      </c>
      <c r="K3819" s="18">
        <v>573.37</v>
      </c>
      <c r="L3819" s="18">
        <v>515.36</v>
      </c>
      <c r="M3819" s="18"/>
      <c r="N3819" s="18"/>
    </row>
    <row r="3820" spans="1:14" ht="15" x14ac:dyDescent="0.25">
      <c r="A3820" t="str">
        <f t="shared" si="59"/>
        <v>VN261A3505</v>
      </c>
      <c r="B3820" s="17" t="s">
        <v>92</v>
      </c>
      <c r="C3820" s="16" t="s">
        <v>35</v>
      </c>
      <c r="D3820" t="s">
        <v>27</v>
      </c>
      <c r="E3820" s="16" t="s">
        <v>622</v>
      </c>
      <c r="F3820">
        <v>5</v>
      </c>
      <c r="G3820" s="20">
        <v>10.5</v>
      </c>
      <c r="H3820" s="21">
        <v>5</v>
      </c>
      <c r="I3820" s="19">
        <v>12.75</v>
      </c>
      <c r="J3820" t="s">
        <v>582</v>
      </c>
      <c r="K3820" s="18">
        <v>573.37</v>
      </c>
      <c r="L3820" s="18">
        <v>515.36</v>
      </c>
      <c r="M3820" s="18"/>
      <c r="N3820" s="18"/>
    </row>
    <row r="3821" spans="1:14" ht="15" x14ac:dyDescent="0.25">
      <c r="A3821" t="str">
        <f t="shared" si="59"/>
        <v>VN261A3506</v>
      </c>
      <c r="B3821" s="17" t="s">
        <v>92</v>
      </c>
      <c r="C3821" s="16" t="s">
        <v>35</v>
      </c>
      <c r="D3821" t="s">
        <v>27</v>
      </c>
      <c r="E3821" s="16" t="s">
        <v>622</v>
      </c>
      <c r="F3821">
        <v>6</v>
      </c>
      <c r="G3821" s="20">
        <v>10.5</v>
      </c>
      <c r="H3821" s="21">
        <v>6</v>
      </c>
      <c r="I3821" s="19">
        <v>12.75</v>
      </c>
      <c r="J3821" t="s">
        <v>582</v>
      </c>
      <c r="K3821" s="18">
        <v>573.37</v>
      </c>
      <c r="L3821" s="18">
        <v>515.36</v>
      </c>
      <c r="M3821" s="18"/>
      <c r="N3821" s="18"/>
    </row>
    <row r="3822" spans="1:14" ht="15" x14ac:dyDescent="0.25">
      <c r="A3822" t="str">
        <f t="shared" si="59"/>
        <v>VN261A3507</v>
      </c>
      <c r="B3822" s="17" t="s">
        <v>92</v>
      </c>
      <c r="C3822" s="16" t="s">
        <v>35</v>
      </c>
      <c r="D3822" t="s">
        <v>27</v>
      </c>
      <c r="E3822" s="16" t="s">
        <v>622</v>
      </c>
      <c r="F3822">
        <v>7</v>
      </c>
      <c r="G3822" s="20">
        <v>11.5</v>
      </c>
      <c r="H3822" s="21">
        <v>7</v>
      </c>
      <c r="I3822" s="19">
        <v>13.75</v>
      </c>
      <c r="J3822" t="s">
        <v>582</v>
      </c>
      <c r="K3822" s="18">
        <v>573.37</v>
      </c>
      <c r="L3822" s="18">
        <v>515.36</v>
      </c>
      <c r="M3822" s="18"/>
      <c r="N3822" s="18"/>
    </row>
    <row r="3823" spans="1:14" ht="15" x14ac:dyDescent="0.25">
      <c r="A3823" t="str">
        <f t="shared" si="59"/>
        <v>VN263A3501</v>
      </c>
      <c r="B3823" s="17" t="s">
        <v>92</v>
      </c>
      <c r="C3823" s="16" t="s">
        <v>35</v>
      </c>
      <c r="D3823" t="s">
        <v>27</v>
      </c>
      <c r="E3823" s="16" t="s">
        <v>586</v>
      </c>
      <c r="F3823">
        <v>1</v>
      </c>
      <c r="G3823" s="20">
        <v>11</v>
      </c>
      <c r="H3823" s="21">
        <v>1</v>
      </c>
      <c r="I3823" s="19">
        <v>13.25</v>
      </c>
      <c r="J3823" t="s">
        <v>582</v>
      </c>
      <c r="K3823" s="18">
        <v>573.37</v>
      </c>
      <c r="L3823" s="18">
        <v>515.36</v>
      </c>
      <c r="M3823" s="18"/>
      <c r="N3823" s="18"/>
    </row>
    <row r="3824" spans="1:14" ht="15" x14ac:dyDescent="0.25">
      <c r="A3824" t="str">
        <f t="shared" si="59"/>
        <v>VN263A3502</v>
      </c>
      <c r="B3824" s="17" t="s">
        <v>92</v>
      </c>
      <c r="C3824" s="16" t="s">
        <v>35</v>
      </c>
      <c r="D3824" t="s">
        <v>27</v>
      </c>
      <c r="E3824" s="16" t="s">
        <v>586</v>
      </c>
      <c r="F3824">
        <v>2</v>
      </c>
      <c r="G3824" s="20">
        <v>11</v>
      </c>
      <c r="H3824" s="21">
        <v>2</v>
      </c>
      <c r="I3824" s="19">
        <v>13.25</v>
      </c>
      <c r="J3824" t="s">
        <v>582</v>
      </c>
      <c r="K3824" s="18">
        <v>573.37</v>
      </c>
      <c r="L3824" s="18">
        <v>515.36</v>
      </c>
      <c r="M3824" s="18"/>
      <c r="N3824" s="18"/>
    </row>
    <row r="3825" spans="1:14" ht="15" x14ac:dyDescent="0.25">
      <c r="A3825" t="str">
        <f t="shared" si="59"/>
        <v>VN263A3503</v>
      </c>
      <c r="B3825" s="17" t="s">
        <v>92</v>
      </c>
      <c r="C3825" s="16" t="s">
        <v>35</v>
      </c>
      <c r="D3825" t="s">
        <v>27</v>
      </c>
      <c r="E3825" s="16" t="s">
        <v>586</v>
      </c>
      <c r="F3825">
        <v>3</v>
      </c>
      <c r="G3825" s="20">
        <v>11</v>
      </c>
      <c r="H3825" s="21">
        <v>3</v>
      </c>
      <c r="I3825" s="19">
        <v>13.25</v>
      </c>
      <c r="J3825" t="s">
        <v>582</v>
      </c>
      <c r="K3825" s="18">
        <v>573.37</v>
      </c>
      <c r="L3825" s="18">
        <v>515.36</v>
      </c>
      <c r="M3825" s="18"/>
      <c r="N3825" s="18"/>
    </row>
    <row r="3826" spans="1:14" ht="15" x14ac:dyDescent="0.25">
      <c r="A3826" t="str">
        <f t="shared" si="59"/>
        <v>VN263A3504</v>
      </c>
      <c r="B3826" s="17" t="s">
        <v>92</v>
      </c>
      <c r="C3826" s="16" t="s">
        <v>35</v>
      </c>
      <c r="D3826" t="s">
        <v>27</v>
      </c>
      <c r="E3826" s="16" t="s">
        <v>586</v>
      </c>
      <c r="F3826">
        <v>4</v>
      </c>
      <c r="G3826" s="20">
        <v>11</v>
      </c>
      <c r="H3826" s="21">
        <v>4</v>
      </c>
      <c r="I3826" s="19">
        <v>13.25</v>
      </c>
      <c r="J3826" t="s">
        <v>582</v>
      </c>
      <c r="K3826" s="18">
        <v>573.37</v>
      </c>
      <c r="L3826" s="18">
        <v>515.36</v>
      </c>
      <c r="M3826" s="18"/>
      <c r="N3826" s="18"/>
    </row>
    <row r="3827" spans="1:14" ht="15" x14ac:dyDescent="0.25">
      <c r="A3827" t="str">
        <f t="shared" si="59"/>
        <v>VN263A3505</v>
      </c>
      <c r="B3827" s="17" t="s">
        <v>92</v>
      </c>
      <c r="C3827" s="16" t="s">
        <v>35</v>
      </c>
      <c r="D3827" t="s">
        <v>27</v>
      </c>
      <c r="E3827" s="16" t="s">
        <v>586</v>
      </c>
      <c r="F3827">
        <v>5</v>
      </c>
      <c r="G3827" s="20">
        <v>11</v>
      </c>
      <c r="H3827" s="21">
        <v>5</v>
      </c>
      <c r="I3827" s="19">
        <v>13.25</v>
      </c>
      <c r="J3827" t="s">
        <v>582</v>
      </c>
      <c r="K3827" s="18">
        <v>573.37</v>
      </c>
      <c r="L3827" s="18">
        <v>515.36</v>
      </c>
      <c r="M3827" s="18"/>
      <c r="N3827" s="18"/>
    </row>
    <row r="3828" spans="1:14" ht="15" x14ac:dyDescent="0.25">
      <c r="A3828" t="str">
        <f t="shared" si="59"/>
        <v>VN263A3506</v>
      </c>
      <c r="B3828" s="17" t="s">
        <v>92</v>
      </c>
      <c r="C3828" s="16" t="s">
        <v>35</v>
      </c>
      <c r="D3828" t="s">
        <v>27</v>
      </c>
      <c r="E3828" s="16" t="s">
        <v>586</v>
      </c>
      <c r="F3828">
        <v>6</v>
      </c>
      <c r="G3828" s="20">
        <v>11</v>
      </c>
      <c r="H3828" s="21">
        <v>6</v>
      </c>
      <c r="I3828" s="19">
        <v>13.25</v>
      </c>
      <c r="J3828" t="s">
        <v>582</v>
      </c>
      <c r="K3828" s="18">
        <v>573.37</v>
      </c>
      <c r="L3828" s="18">
        <v>515.36</v>
      </c>
      <c r="M3828" s="18"/>
      <c r="N3828" s="18"/>
    </row>
    <row r="3829" spans="1:14" ht="15" x14ac:dyDescent="0.25">
      <c r="A3829" t="str">
        <f t="shared" si="59"/>
        <v>VN263A3507</v>
      </c>
      <c r="B3829" s="17" t="s">
        <v>92</v>
      </c>
      <c r="C3829" s="16" t="s">
        <v>35</v>
      </c>
      <c r="D3829" t="s">
        <v>27</v>
      </c>
      <c r="E3829" s="16" t="s">
        <v>586</v>
      </c>
      <c r="F3829">
        <v>7</v>
      </c>
      <c r="G3829" s="20">
        <v>11</v>
      </c>
      <c r="H3829" s="21">
        <v>7</v>
      </c>
      <c r="I3829" s="19">
        <v>13.25</v>
      </c>
      <c r="J3829" t="s">
        <v>582</v>
      </c>
      <c r="K3829" s="18">
        <v>573.37</v>
      </c>
      <c r="L3829" s="18">
        <v>515.36</v>
      </c>
      <c r="M3829" s="18"/>
      <c r="N3829" s="18"/>
    </row>
    <row r="3830" spans="1:14" ht="15" x14ac:dyDescent="0.25">
      <c r="A3830" t="str">
        <f t="shared" si="59"/>
        <v>VN267A3505</v>
      </c>
      <c r="B3830" s="17" t="s">
        <v>92</v>
      </c>
      <c r="C3830" s="16" t="s">
        <v>35</v>
      </c>
      <c r="D3830" t="s">
        <v>27</v>
      </c>
      <c r="E3830" s="16" t="s">
        <v>806</v>
      </c>
      <c r="F3830">
        <v>5</v>
      </c>
      <c r="G3830" s="20">
        <v>11.5</v>
      </c>
      <c r="H3830" s="21">
        <v>5</v>
      </c>
      <c r="I3830" s="19">
        <v>13.75</v>
      </c>
      <c r="J3830" t="s">
        <v>582</v>
      </c>
      <c r="K3830" s="18">
        <v>573.37</v>
      </c>
      <c r="L3830" s="18">
        <v>515.36</v>
      </c>
      <c r="M3830" s="18"/>
      <c r="N3830" s="18"/>
    </row>
    <row r="3831" spans="1:14" ht="15" x14ac:dyDescent="0.25">
      <c r="A3831" t="str">
        <f t="shared" si="59"/>
        <v>VN267A3507</v>
      </c>
      <c r="B3831" s="17" t="s">
        <v>92</v>
      </c>
      <c r="C3831" s="16" t="s">
        <v>35</v>
      </c>
      <c r="D3831" t="s">
        <v>27</v>
      </c>
      <c r="E3831" s="16" t="s">
        <v>806</v>
      </c>
      <c r="F3831">
        <v>7</v>
      </c>
      <c r="G3831" s="20">
        <v>11.666666666666666</v>
      </c>
      <c r="H3831" s="21">
        <v>7</v>
      </c>
      <c r="I3831" s="19">
        <v>13.916666666666666</v>
      </c>
      <c r="J3831" t="s">
        <v>582</v>
      </c>
      <c r="K3831" s="18">
        <v>573.37</v>
      </c>
      <c r="L3831" s="18">
        <v>515.36</v>
      </c>
      <c r="M3831" s="18"/>
      <c r="N3831" s="18"/>
    </row>
    <row r="3832" spans="1:14" ht="15" x14ac:dyDescent="0.25">
      <c r="A3832" t="str">
        <f t="shared" si="59"/>
        <v>VN269A3501</v>
      </c>
      <c r="B3832" s="17" t="s">
        <v>92</v>
      </c>
      <c r="C3832" s="16" t="s">
        <v>35</v>
      </c>
      <c r="D3832" t="s">
        <v>27</v>
      </c>
      <c r="E3832" s="16" t="s">
        <v>569</v>
      </c>
      <c r="F3832">
        <v>1</v>
      </c>
      <c r="G3832" s="20">
        <v>12</v>
      </c>
      <c r="H3832" s="21">
        <v>1</v>
      </c>
      <c r="I3832" s="19">
        <v>14.25</v>
      </c>
      <c r="J3832" t="s">
        <v>582</v>
      </c>
      <c r="K3832" s="18">
        <v>573.37</v>
      </c>
      <c r="L3832" s="18">
        <v>515.36</v>
      </c>
      <c r="M3832" s="18"/>
      <c r="N3832" s="18"/>
    </row>
    <row r="3833" spans="1:14" ht="15" x14ac:dyDescent="0.25">
      <c r="A3833" t="str">
        <f t="shared" si="59"/>
        <v>VN269A3502</v>
      </c>
      <c r="B3833" s="17" t="s">
        <v>92</v>
      </c>
      <c r="C3833" s="16" t="s">
        <v>35</v>
      </c>
      <c r="D3833" t="s">
        <v>27</v>
      </c>
      <c r="E3833" s="16" t="s">
        <v>569</v>
      </c>
      <c r="F3833">
        <v>2</v>
      </c>
      <c r="G3833" s="20">
        <v>12</v>
      </c>
      <c r="H3833" s="21">
        <v>2</v>
      </c>
      <c r="I3833" s="19">
        <v>14.25</v>
      </c>
      <c r="J3833" t="s">
        <v>582</v>
      </c>
      <c r="K3833" s="18">
        <v>573.37</v>
      </c>
      <c r="L3833" s="18">
        <v>515.36</v>
      </c>
      <c r="M3833" s="18"/>
      <c r="N3833" s="18"/>
    </row>
    <row r="3834" spans="1:14" ht="15" x14ac:dyDescent="0.25">
      <c r="A3834" t="str">
        <f t="shared" si="59"/>
        <v>VN269A3503</v>
      </c>
      <c r="B3834" s="17" t="s">
        <v>92</v>
      </c>
      <c r="C3834" s="16" t="s">
        <v>35</v>
      </c>
      <c r="D3834" t="s">
        <v>27</v>
      </c>
      <c r="E3834" s="16" t="s">
        <v>569</v>
      </c>
      <c r="F3834">
        <v>3</v>
      </c>
      <c r="G3834" s="20">
        <v>12</v>
      </c>
      <c r="H3834" s="21">
        <v>3</v>
      </c>
      <c r="I3834" s="19">
        <v>14.25</v>
      </c>
      <c r="J3834" t="s">
        <v>582</v>
      </c>
      <c r="K3834" s="18">
        <v>573.37</v>
      </c>
      <c r="L3834" s="18">
        <v>515.36</v>
      </c>
      <c r="M3834" s="18"/>
      <c r="N3834" s="18"/>
    </row>
    <row r="3835" spans="1:14" ht="15" x14ac:dyDescent="0.25">
      <c r="A3835" t="str">
        <f t="shared" si="59"/>
        <v>VN269A3504</v>
      </c>
      <c r="B3835" s="17" t="s">
        <v>92</v>
      </c>
      <c r="C3835" s="16" t="s">
        <v>35</v>
      </c>
      <c r="D3835" t="s">
        <v>27</v>
      </c>
      <c r="E3835" s="16" t="s">
        <v>569</v>
      </c>
      <c r="F3835">
        <v>4</v>
      </c>
      <c r="G3835" s="20">
        <v>12</v>
      </c>
      <c r="H3835" s="21">
        <v>4</v>
      </c>
      <c r="I3835" s="19">
        <v>14.25</v>
      </c>
      <c r="J3835" t="s">
        <v>582</v>
      </c>
      <c r="K3835" s="18">
        <v>573.37</v>
      </c>
      <c r="L3835" s="18">
        <v>515.36</v>
      </c>
      <c r="M3835" s="18"/>
      <c r="N3835" s="18"/>
    </row>
    <row r="3836" spans="1:14" ht="15" x14ac:dyDescent="0.25">
      <c r="A3836" t="str">
        <f t="shared" si="59"/>
        <v>VN269A3505</v>
      </c>
      <c r="B3836" s="17" t="s">
        <v>92</v>
      </c>
      <c r="C3836" s="16" t="s">
        <v>35</v>
      </c>
      <c r="D3836" t="s">
        <v>27</v>
      </c>
      <c r="E3836" s="16" t="s">
        <v>569</v>
      </c>
      <c r="F3836">
        <v>5</v>
      </c>
      <c r="G3836" s="20">
        <v>12</v>
      </c>
      <c r="H3836" s="21">
        <v>5</v>
      </c>
      <c r="I3836" s="19">
        <v>14.25</v>
      </c>
      <c r="J3836" t="s">
        <v>582</v>
      </c>
      <c r="K3836" s="18">
        <v>573.37</v>
      </c>
      <c r="L3836" s="18">
        <v>515.36</v>
      </c>
      <c r="M3836" s="18"/>
      <c r="N3836" s="18"/>
    </row>
    <row r="3837" spans="1:14" ht="15" x14ac:dyDescent="0.25">
      <c r="A3837" t="str">
        <f t="shared" si="59"/>
        <v>VN269A3506</v>
      </c>
      <c r="B3837" s="17" t="s">
        <v>92</v>
      </c>
      <c r="C3837" s="16" t="s">
        <v>35</v>
      </c>
      <c r="D3837" t="s">
        <v>27</v>
      </c>
      <c r="E3837" s="16" t="s">
        <v>569</v>
      </c>
      <c r="F3837">
        <v>6</v>
      </c>
      <c r="G3837" s="20">
        <v>12</v>
      </c>
      <c r="H3837" s="21">
        <v>6</v>
      </c>
      <c r="I3837" s="19">
        <v>14.25</v>
      </c>
      <c r="J3837" t="s">
        <v>582</v>
      </c>
      <c r="K3837" s="18">
        <v>573.37</v>
      </c>
      <c r="L3837" s="18">
        <v>515.36</v>
      </c>
      <c r="M3837" s="18"/>
      <c r="N3837" s="18"/>
    </row>
    <row r="3838" spans="1:14" ht="15" x14ac:dyDescent="0.25">
      <c r="A3838" t="str">
        <f t="shared" si="59"/>
        <v>VN269A3507</v>
      </c>
      <c r="B3838" s="17" t="s">
        <v>92</v>
      </c>
      <c r="C3838" s="16" t="s">
        <v>35</v>
      </c>
      <c r="D3838" t="s">
        <v>27</v>
      </c>
      <c r="E3838" s="16" t="s">
        <v>569</v>
      </c>
      <c r="F3838">
        <v>7</v>
      </c>
      <c r="G3838" s="20">
        <v>12.5</v>
      </c>
      <c r="H3838" s="21">
        <v>7</v>
      </c>
      <c r="I3838" s="19">
        <v>14.75</v>
      </c>
      <c r="J3838" t="s">
        <v>582</v>
      </c>
      <c r="K3838" s="18">
        <v>573.37</v>
      </c>
      <c r="L3838" s="18">
        <v>515.36</v>
      </c>
      <c r="M3838" s="18"/>
      <c r="N3838" s="18"/>
    </row>
    <row r="3839" spans="1:14" ht="15" x14ac:dyDescent="0.25">
      <c r="A3839" t="str">
        <f t="shared" si="59"/>
        <v>VN277A3502</v>
      </c>
      <c r="B3839" s="17" t="s">
        <v>92</v>
      </c>
      <c r="C3839" s="16" t="s">
        <v>35</v>
      </c>
      <c r="D3839" t="s">
        <v>27</v>
      </c>
      <c r="E3839" s="16" t="s">
        <v>690</v>
      </c>
      <c r="F3839">
        <v>2</v>
      </c>
      <c r="G3839" s="20">
        <v>13</v>
      </c>
      <c r="H3839" s="21">
        <v>2</v>
      </c>
      <c r="I3839" s="19">
        <v>15.25</v>
      </c>
      <c r="J3839" t="s">
        <v>582</v>
      </c>
      <c r="K3839" s="18">
        <v>573.37</v>
      </c>
      <c r="L3839" s="18">
        <v>515.36</v>
      </c>
      <c r="M3839" s="18"/>
      <c r="N3839" s="18"/>
    </row>
    <row r="3840" spans="1:14" ht="15" x14ac:dyDescent="0.25">
      <c r="A3840" t="str">
        <f t="shared" si="59"/>
        <v>VN277A3503</v>
      </c>
      <c r="B3840" s="17" t="s">
        <v>92</v>
      </c>
      <c r="C3840" s="16" t="s">
        <v>35</v>
      </c>
      <c r="D3840" t="s">
        <v>27</v>
      </c>
      <c r="E3840" s="16" t="s">
        <v>690</v>
      </c>
      <c r="F3840">
        <v>3</v>
      </c>
      <c r="G3840" s="20">
        <v>12.5</v>
      </c>
      <c r="H3840" s="21">
        <v>3</v>
      </c>
      <c r="I3840" s="19">
        <v>14.75</v>
      </c>
      <c r="J3840" t="s">
        <v>582</v>
      </c>
      <c r="K3840" s="18">
        <v>573.37</v>
      </c>
      <c r="L3840" s="18">
        <v>515.36</v>
      </c>
      <c r="M3840" s="18"/>
      <c r="N3840" s="18"/>
    </row>
    <row r="3841" spans="1:14" ht="15" x14ac:dyDescent="0.25">
      <c r="A3841" t="str">
        <f t="shared" si="59"/>
        <v>VN277A3504</v>
      </c>
      <c r="B3841" s="17" t="s">
        <v>92</v>
      </c>
      <c r="C3841" s="16" t="s">
        <v>35</v>
      </c>
      <c r="D3841" t="s">
        <v>27</v>
      </c>
      <c r="E3841" s="16" t="s">
        <v>690</v>
      </c>
      <c r="F3841">
        <v>4</v>
      </c>
      <c r="G3841" s="20">
        <v>12.5</v>
      </c>
      <c r="H3841" s="21">
        <v>4</v>
      </c>
      <c r="I3841" s="19">
        <v>14.75</v>
      </c>
      <c r="J3841" t="s">
        <v>582</v>
      </c>
      <c r="K3841" s="18">
        <v>573.37</v>
      </c>
      <c r="L3841" s="18">
        <v>515.36</v>
      </c>
      <c r="M3841" s="18"/>
      <c r="N3841" s="18"/>
    </row>
    <row r="3842" spans="1:14" ht="15" x14ac:dyDescent="0.25">
      <c r="A3842" t="str">
        <f t="shared" si="59"/>
        <v>VN277A3505</v>
      </c>
      <c r="B3842" s="17" t="s">
        <v>92</v>
      </c>
      <c r="C3842" s="16" t="s">
        <v>35</v>
      </c>
      <c r="D3842" t="s">
        <v>27</v>
      </c>
      <c r="E3842" s="16" t="s">
        <v>690</v>
      </c>
      <c r="F3842">
        <v>5</v>
      </c>
      <c r="G3842" s="20">
        <v>12.5</v>
      </c>
      <c r="H3842" s="21">
        <v>5</v>
      </c>
      <c r="I3842" s="19">
        <v>14.75</v>
      </c>
      <c r="J3842" t="s">
        <v>582</v>
      </c>
      <c r="K3842" s="18">
        <v>573.37</v>
      </c>
      <c r="L3842" s="18">
        <v>515.36</v>
      </c>
      <c r="M3842" s="18"/>
      <c r="N3842" s="18"/>
    </row>
    <row r="3843" spans="1:14" ht="15" x14ac:dyDescent="0.25">
      <c r="A3843" t="str">
        <f t="shared" ref="A3843:A3906" si="60">E3843&amp;J3843&amp;F3843</f>
        <v>VN277A3506</v>
      </c>
      <c r="B3843" s="17" t="s">
        <v>92</v>
      </c>
      <c r="C3843" s="16" t="s">
        <v>35</v>
      </c>
      <c r="D3843" t="s">
        <v>27</v>
      </c>
      <c r="E3843" s="16" t="s">
        <v>690</v>
      </c>
      <c r="F3843">
        <v>6</v>
      </c>
      <c r="G3843" s="20">
        <v>12.833333333333334</v>
      </c>
      <c r="H3843" s="21">
        <v>6</v>
      </c>
      <c r="I3843" s="19">
        <v>15.083333333333334</v>
      </c>
      <c r="J3843" t="s">
        <v>582</v>
      </c>
      <c r="K3843" s="18">
        <v>573.37</v>
      </c>
      <c r="L3843" s="18">
        <v>515.36</v>
      </c>
      <c r="M3843" s="18"/>
      <c r="N3843" s="18"/>
    </row>
    <row r="3844" spans="1:14" ht="15" x14ac:dyDescent="0.25">
      <c r="A3844" t="str">
        <f t="shared" si="60"/>
        <v>VN277A3507</v>
      </c>
      <c r="B3844" s="17" t="s">
        <v>92</v>
      </c>
      <c r="C3844" s="16" t="s">
        <v>35</v>
      </c>
      <c r="D3844" t="s">
        <v>27</v>
      </c>
      <c r="E3844" s="16" t="s">
        <v>690</v>
      </c>
      <c r="F3844">
        <v>7</v>
      </c>
      <c r="G3844" s="20">
        <v>12.5</v>
      </c>
      <c r="H3844" s="21">
        <v>7</v>
      </c>
      <c r="I3844" s="19">
        <v>14.75</v>
      </c>
      <c r="J3844" t="s">
        <v>582</v>
      </c>
      <c r="K3844" s="18">
        <v>573.37</v>
      </c>
      <c r="L3844" s="18">
        <v>515.36</v>
      </c>
      <c r="M3844" s="18"/>
      <c r="N3844" s="18"/>
    </row>
    <row r="3845" spans="1:14" ht="15" x14ac:dyDescent="0.25">
      <c r="A3845" t="str">
        <f t="shared" si="60"/>
        <v>VN279A3501</v>
      </c>
      <c r="B3845" s="17" t="s">
        <v>92</v>
      </c>
      <c r="C3845" s="16" t="s">
        <v>35</v>
      </c>
      <c r="D3845" t="s">
        <v>27</v>
      </c>
      <c r="E3845" s="16" t="s">
        <v>405</v>
      </c>
      <c r="F3845">
        <v>1</v>
      </c>
      <c r="G3845" s="20">
        <v>13</v>
      </c>
      <c r="H3845" s="21">
        <v>1</v>
      </c>
      <c r="I3845" s="19">
        <v>15.25</v>
      </c>
      <c r="J3845" t="s">
        <v>582</v>
      </c>
      <c r="K3845" s="18">
        <v>573.37</v>
      </c>
      <c r="L3845" s="18">
        <v>515.36</v>
      </c>
      <c r="M3845" s="18"/>
      <c r="N3845" s="18"/>
    </row>
    <row r="3846" spans="1:14" ht="15" x14ac:dyDescent="0.25">
      <c r="A3846" t="str">
        <f t="shared" si="60"/>
        <v>VN279A3502</v>
      </c>
      <c r="B3846" s="17" t="s">
        <v>92</v>
      </c>
      <c r="C3846" s="16" t="s">
        <v>35</v>
      </c>
      <c r="D3846" t="s">
        <v>27</v>
      </c>
      <c r="E3846" s="16" t="s">
        <v>405</v>
      </c>
      <c r="F3846">
        <v>2</v>
      </c>
      <c r="G3846" s="20">
        <v>13</v>
      </c>
      <c r="H3846" s="21">
        <v>2</v>
      </c>
      <c r="I3846" s="19">
        <v>15.25</v>
      </c>
      <c r="J3846" t="s">
        <v>582</v>
      </c>
      <c r="K3846" s="18">
        <v>573.37</v>
      </c>
      <c r="L3846" s="18">
        <v>515.36</v>
      </c>
      <c r="M3846" s="18"/>
      <c r="N3846" s="18"/>
    </row>
    <row r="3847" spans="1:14" ht="15" x14ac:dyDescent="0.25">
      <c r="A3847" t="str">
        <f t="shared" si="60"/>
        <v>VN279A3503</v>
      </c>
      <c r="B3847" s="17" t="s">
        <v>92</v>
      </c>
      <c r="C3847" s="16" t="s">
        <v>35</v>
      </c>
      <c r="D3847" t="s">
        <v>27</v>
      </c>
      <c r="E3847" s="16" t="s">
        <v>405</v>
      </c>
      <c r="F3847">
        <v>3</v>
      </c>
      <c r="G3847" s="20">
        <v>13</v>
      </c>
      <c r="H3847" s="21">
        <v>3</v>
      </c>
      <c r="I3847" s="19">
        <v>15.25</v>
      </c>
      <c r="J3847" t="s">
        <v>582</v>
      </c>
      <c r="K3847" s="18">
        <v>573.37</v>
      </c>
      <c r="L3847" s="18">
        <v>515.36</v>
      </c>
      <c r="M3847" s="18"/>
      <c r="N3847" s="18"/>
    </row>
    <row r="3848" spans="1:14" ht="15" x14ac:dyDescent="0.25">
      <c r="A3848" t="str">
        <f t="shared" si="60"/>
        <v>VN279A3504</v>
      </c>
      <c r="B3848" s="17" t="s">
        <v>92</v>
      </c>
      <c r="C3848" s="16" t="s">
        <v>35</v>
      </c>
      <c r="D3848" t="s">
        <v>27</v>
      </c>
      <c r="E3848" s="16" t="s">
        <v>405</v>
      </c>
      <c r="F3848">
        <v>4</v>
      </c>
      <c r="G3848" s="20">
        <v>13</v>
      </c>
      <c r="H3848" s="21">
        <v>4</v>
      </c>
      <c r="I3848" s="19">
        <v>15.25</v>
      </c>
      <c r="J3848" t="s">
        <v>582</v>
      </c>
      <c r="K3848" s="18">
        <v>573.37</v>
      </c>
      <c r="L3848" s="18">
        <v>515.36</v>
      </c>
      <c r="M3848" s="18"/>
      <c r="N3848" s="18"/>
    </row>
    <row r="3849" spans="1:14" ht="15" x14ac:dyDescent="0.25">
      <c r="A3849" t="str">
        <f t="shared" si="60"/>
        <v>VN279A3505</v>
      </c>
      <c r="B3849" s="17" t="s">
        <v>92</v>
      </c>
      <c r="C3849" s="16" t="s">
        <v>35</v>
      </c>
      <c r="D3849" t="s">
        <v>27</v>
      </c>
      <c r="E3849" s="16" t="s">
        <v>405</v>
      </c>
      <c r="F3849">
        <v>5</v>
      </c>
      <c r="G3849" s="20">
        <v>13</v>
      </c>
      <c r="H3849" s="21">
        <v>5</v>
      </c>
      <c r="I3849" s="19">
        <v>15.25</v>
      </c>
      <c r="J3849" t="s">
        <v>582</v>
      </c>
      <c r="K3849" s="18">
        <v>573.37</v>
      </c>
      <c r="L3849" s="18">
        <v>515.36</v>
      </c>
      <c r="M3849" s="18"/>
      <c r="N3849" s="18"/>
    </row>
    <row r="3850" spans="1:14" ht="15" x14ac:dyDescent="0.25">
      <c r="A3850" t="str">
        <f t="shared" si="60"/>
        <v>VN279A3506</v>
      </c>
      <c r="B3850" s="17" t="s">
        <v>92</v>
      </c>
      <c r="C3850" s="16" t="s">
        <v>35</v>
      </c>
      <c r="D3850" t="s">
        <v>27</v>
      </c>
      <c r="E3850" s="16" t="s">
        <v>405</v>
      </c>
      <c r="F3850">
        <v>6</v>
      </c>
      <c r="G3850" s="20">
        <v>13</v>
      </c>
      <c r="H3850" s="21">
        <v>6</v>
      </c>
      <c r="I3850" s="19">
        <v>15.25</v>
      </c>
      <c r="J3850" t="s">
        <v>582</v>
      </c>
      <c r="K3850" s="18">
        <v>573.37</v>
      </c>
      <c r="L3850" s="18">
        <v>515.36</v>
      </c>
      <c r="M3850" s="18"/>
      <c r="N3850" s="18"/>
    </row>
    <row r="3851" spans="1:14" ht="15" x14ac:dyDescent="0.25">
      <c r="A3851" t="str">
        <f t="shared" si="60"/>
        <v>VN279A3507</v>
      </c>
      <c r="B3851" s="17" t="s">
        <v>92</v>
      </c>
      <c r="C3851" s="16" t="s">
        <v>35</v>
      </c>
      <c r="D3851" t="s">
        <v>27</v>
      </c>
      <c r="E3851" s="16" t="s">
        <v>405</v>
      </c>
      <c r="F3851">
        <v>7</v>
      </c>
      <c r="G3851" s="20">
        <v>13.333333333333334</v>
      </c>
      <c r="H3851" s="21">
        <v>7</v>
      </c>
      <c r="I3851" s="19">
        <v>15.583333333333334</v>
      </c>
      <c r="J3851" t="s">
        <v>582</v>
      </c>
      <c r="K3851" s="18">
        <v>573.37</v>
      </c>
      <c r="L3851" s="18">
        <v>515.36</v>
      </c>
      <c r="M3851" s="18"/>
      <c r="N3851" s="18"/>
    </row>
    <row r="3852" spans="1:14" ht="15" x14ac:dyDescent="0.25">
      <c r="A3852" t="str">
        <f t="shared" si="60"/>
        <v>VN285A3502</v>
      </c>
      <c r="B3852" s="17" t="s">
        <v>92</v>
      </c>
      <c r="C3852" s="16" t="s">
        <v>35</v>
      </c>
      <c r="D3852" t="s">
        <v>27</v>
      </c>
      <c r="E3852" s="16" t="s">
        <v>213</v>
      </c>
      <c r="F3852">
        <v>2</v>
      </c>
      <c r="G3852" s="20">
        <v>14.583333333333334</v>
      </c>
      <c r="H3852" s="21">
        <v>2</v>
      </c>
      <c r="I3852" s="19">
        <v>16.75</v>
      </c>
      <c r="J3852" t="s">
        <v>582</v>
      </c>
      <c r="K3852" s="18">
        <v>573.37</v>
      </c>
      <c r="L3852" s="18">
        <v>515.36</v>
      </c>
      <c r="M3852" s="18"/>
      <c r="N3852" s="18"/>
    </row>
    <row r="3853" spans="1:14" ht="15" x14ac:dyDescent="0.25">
      <c r="A3853" t="str">
        <f t="shared" si="60"/>
        <v>VN285A3503</v>
      </c>
      <c r="B3853" s="17" t="s">
        <v>92</v>
      </c>
      <c r="C3853" s="16" t="s">
        <v>35</v>
      </c>
      <c r="D3853" t="s">
        <v>27</v>
      </c>
      <c r="E3853" s="16" t="s">
        <v>213</v>
      </c>
      <c r="F3853">
        <v>3</v>
      </c>
      <c r="G3853" s="20">
        <v>14</v>
      </c>
      <c r="H3853" s="21">
        <v>3</v>
      </c>
      <c r="I3853" s="19">
        <v>16.166666666666668</v>
      </c>
      <c r="J3853" t="s">
        <v>582</v>
      </c>
      <c r="K3853" s="18">
        <v>573.37</v>
      </c>
      <c r="L3853" s="18">
        <v>515.36</v>
      </c>
      <c r="M3853" s="18"/>
      <c r="N3853" s="18"/>
    </row>
    <row r="3854" spans="1:14" ht="15" x14ac:dyDescent="0.25">
      <c r="A3854" t="str">
        <f t="shared" si="60"/>
        <v>VN285A3504</v>
      </c>
      <c r="B3854" s="17" t="s">
        <v>92</v>
      </c>
      <c r="C3854" s="16" t="s">
        <v>35</v>
      </c>
      <c r="D3854" t="s">
        <v>27</v>
      </c>
      <c r="E3854" s="16" t="s">
        <v>213</v>
      </c>
      <c r="F3854">
        <v>4</v>
      </c>
      <c r="G3854" s="20">
        <v>14</v>
      </c>
      <c r="H3854" s="21">
        <v>4</v>
      </c>
      <c r="I3854" s="19">
        <v>16.166666666666668</v>
      </c>
      <c r="J3854" t="s">
        <v>582</v>
      </c>
      <c r="K3854" s="18">
        <v>573.37</v>
      </c>
      <c r="L3854" s="18">
        <v>515.36</v>
      </c>
      <c r="M3854" s="18"/>
      <c r="N3854" s="18"/>
    </row>
    <row r="3855" spans="1:14" ht="15" x14ac:dyDescent="0.25">
      <c r="A3855" t="str">
        <f t="shared" si="60"/>
        <v>VN285A3505</v>
      </c>
      <c r="B3855" s="17" t="s">
        <v>92</v>
      </c>
      <c r="C3855" s="16" t="s">
        <v>35</v>
      </c>
      <c r="D3855" t="s">
        <v>27</v>
      </c>
      <c r="E3855" s="16" t="s">
        <v>213</v>
      </c>
      <c r="F3855">
        <v>5</v>
      </c>
      <c r="G3855" s="20">
        <v>14</v>
      </c>
      <c r="H3855" s="21">
        <v>5</v>
      </c>
      <c r="I3855" s="19">
        <v>16.166666666666668</v>
      </c>
      <c r="J3855" t="s">
        <v>582</v>
      </c>
      <c r="K3855" s="18">
        <v>573.37</v>
      </c>
      <c r="L3855" s="18">
        <v>515.36</v>
      </c>
      <c r="M3855" s="18"/>
      <c r="N3855" s="18"/>
    </row>
    <row r="3856" spans="1:14" ht="15" x14ac:dyDescent="0.25">
      <c r="A3856" t="str">
        <f t="shared" si="60"/>
        <v>VN285A3506</v>
      </c>
      <c r="B3856" s="17" t="s">
        <v>92</v>
      </c>
      <c r="C3856" s="16" t="s">
        <v>35</v>
      </c>
      <c r="D3856" t="s">
        <v>27</v>
      </c>
      <c r="E3856" s="16" t="s">
        <v>213</v>
      </c>
      <c r="F3856">
        <v>6</v>
      </c>
      <c r="G3856" s="20">
        <v>14</v>
      </c>
      <c r="H3856" s="21">
        <v>6</v>
      </c>
      <c r="I3856" s="19">
        <v>16.166666666666668</v>
      </c>
      <c r="J3856" t="s">
        <v>582</v>
      </c>
      <c r="K3856" s="18">
        <v>573.37</v>
      </c>
      <c r="L3856" s="18">
        <v>515.36</v>
      </c>
      <c r="M3856" s="18"/>
      <c r="N3856" s="18"/>
    </row>
    <row r="3857" spans="1:14" ht="15" x14ac:dyDescent="0.25">
      <c r="A3857" t="str">
        <f t="shared" si="60"/>
        <v>VN285A3507</v>
      </c>
      <c r="B3857" s="17" t="s">
        <v>92</v>
      </c>
      <c r="C3857" s="16" t="s">
        <v>35</v>
      </c>
      <c r="D3857" t="s">
        <v>27</v>
      </c>
      <c r="E3857" s="16" t="s">
        <v>213</v>
      </c>
      <c r="F3857">
        <v>7</v>
      </c>
      <c r="G3857" s="20">
        <v>14</v>
      </c>
      <c r="H3857" s="21">
        <v>7</v>
      </c>
      <c r="I3857" s="19">
        <v>16.166666666666668</v>
      </c>
      <c r="J3857" t="s">
        <v>582</v>
      </c>
      <c r="K3857" s="18">
        <v>573.37</v>
      </c>
      <c r="L3857" s="18">
        <v>515.36</v>
      </c>
      <c r="M3857" s="18"/>
      <c r="N3857" s="18"/>
    </row>
    <row r="3858" spans="1:14" ht="15" x14ac:dyDescent="0.25">
      <c r="A3858" t="str">
        <f t="shared" si="60"/>
        <v>VN287A3503</v>
      </c>
      <c r="B3858" s="17" t="s">
        <v>92</v>
      </c>
      <c r="C3858" s="16" t="s">
        <v>35</v>
      </c>
      <c r="D3858" t="s">
        <v>27</v>
      </c>
      <c r="E3858" s="16" t="s">
        <v>745</v>
      </c>
      <c r="F3858">
        <v>3</v>
      </c>
      <c r="G3858" s="20">
        <v>15.166666666666666</v>
      </c>
      <c r="H3858" s="21">
        <v>3</v>
      </c>
      <c r="I3858" s="19">
        <v>17.333333333333332</v>
      </c>
      <c r="J3858" t="s">
        <v>582</v>
      </c>
      <c r="K3858" s="18">
        <v>573.37</v>
      </c>
      <c r="L3858" s="18">
        <v>515.36</v>
      </c>
      <c r="M3858" s="18"/>
      <c r="N3858" s="18"/>
    </row>
    <row r="3859" spans="1:14" ht="15" x14ac:dyDescent="0.25">
      <c r="A3859" t="str">
        <f t="shared" si="60"/>
        <v>VN287A3507</v>
      </c>
      <c r="B3859" s="17" t="s">
        <v>92</v>
      </c>
      <c r="C3859" s="16" t="s">
        <v>35</v>
      </c>
      <c r="D3859" t="s">
        <v>27</v>
      </c>
      <c r="E3859" s="16" t="s">
        <v>745</v>
      </c>
      <c r="F3859">
        <v>7</v>
      </c>
      <c r="G3859" s="20">
        <v>14.5</v>
      </c>
      <c r="H3859" s="21">
        <v>7</v>
      </c>
      <c r="I3859" s="19">
        <v>16.666666666666668</v>
      </c>
      <c r="J3859" t="s">
        <v>582</v>
      </c>
      <c r="K3859" s="18">
        <v>573.37</v>
      </c>
      <c r="L3859" s="18">
        <v>515.36</v>
      </c>
      <c r="M3859" s="18"/>
      <c r="N3859" s="18"/>
    </row>
    <row r="3860" spans="1:14" ht="15" x14ac:dyDescent="0.25">
      <c r="A3860" t="str">
        <f t="shared" si="60"/>
        <v>VN7239A3507</v>
      </c>
      <c r="B3860" s="17" t="s">
        <v>92</v>
      </c>
      <c r="C3860" s="16" t="s">
        <v>35</v>
      </c>
      <c r="D3860" t="s">
        <v>27</v>
      </c>
      <c r="E3860" s="16" t="s">
        <v>826</v>
      </c>
      <c r="F3860">
        <v>7</v>
      </c>
      <c r="G3860" s="20">
        <v>13.166666666666666</v>
      </c>
      <c r="H3860" s="21">
        <v>7</v>
      </c>
      <c r="I3860" s="19">
        <v>15.333333333333334</v>
      </c>
      <c r="J3860" t="s">
        <v>582</v>
      </c>
      <c r="K3860" s="18">
        <v>573.37</v>
      </c>
      <c r="L3860" s="18">
        <v>515.36</v>
      </c>
      <c r="M3860" s="18"/>
      <c r="N3860" s="18"/>
    </row>
    <row r="3861" spans="1:14" ht="15" x14ac:dyDescent="0.25">
      <c r="A3861" t="str">
        <f t="shared" si="60"/>
        <v>VN7253A3502</v>
      </c>
      <c r="B3861" s="15" t="s">
        <v>92</v>
      </c>
      <c r="C3861" s="16" t="s">
        <v>35</v>
      </c>
      <c r="D3861" t="s">
        <v>27</v>
      </c>
      <c r="E3861" s="16" t="s">
        <v>725</v>
      </c>
      <c r="F3861">
        <v>2</v>
      </c>
      <c r="G3861" s="20">
        <v>12</v>
      </c>
      <c r="H3861" s="21">
        <v>2</v>
      </c>
      <c r="I3861" s="19">
        <v>14.166666666666666</v>
      </c>
      <c r="J3861" t="s">
        <v>582</v>
      </c>
      <c r="K3861" s="18">
        <v>573.37</v>
      </c>
      <c r="L3861" s="18">
        <v>515.36</v>
      </c>
      <c r="M3861" s="18"/>
      <c r="N3861" s="18"/>
    </row>
    <row r="3862" spans="1:14" ht="15" x14ac:dyDescent="0.25">
      <c r="A3862" t="str">
        <f t="shared" si="60"/>
        <v>VN661A3501</v>
      </c>
      <c r="B3862" s="17" t="s">
        <v>43</v>
      </c>
      <c r="C3862" s="16" t="s">
        <v>35</v>
      </c>
      <c r="D3862" t="s">
        <v>44</v>
      </c>
      <c r="E3862" s="16" t="s">
        <v>140</v>
      </c>
      <c r="F3862">
        <v>1</v>
      </c>
      <c r="G3862" s="20">
        <v>0.25</v>
      </c>
      <c r="H3862" s="21">
        <v>1</v>
      </c>
      <c r="I3862" s="19">
        <v>3.9166666666666665</v>
      </c>
      <c r="J3862" t="s">
        <v>582</v>
      </c>
      <c r="K3862" s="18">
        <v>697.02</v>
      </c>
      <c r="L3862" s="18">
        <v>841.1</v>
      </c>
      <c r="M3862" s="18"/>
      <c r="N3862" s="18"/>
    </row>
    <row r="3863" spans="1:14" ht="15" x14ac:dyDescent="0.25">
      <c r="A3863" t="str">
        <f t="shared" si="60"/>
        <v>VN661A3502</v>
      </c>
      <c r="B3863" s="17" t="s">
        <v>43</v>
      </c>
      <c r="C3863" s="16" t="s">
        <v>35</v>
      </c>
      <c r="D3863" t="s">
        <v>44</v>
      </c>
      <c r="E3863" s="16" t="s">
        <v>140</v>
      </c>
      <c r="F3863">
        <v>2</v>
      </c>
      <c r="G3863" s="20">
        <v>0.25</v>
      </c>
      <c r="H3863" s="21">
        <v>2</v>
      </c>
      <c r="I3863" s="19">
        <v>3.9166666666666665</v>
      </c>
      <c r="J3863" t="s">
        <v>582</v>
      </c>
      <c r="K3863" s="18">
        <v>697.02</v>
      </c>
      <c r="L3863" s="18">
        <v>841.1</v>
      </c>
      <c r="M3863" s="18"/>
      <c r="N3863" s="18"/>
    </row>
    <row r="3864" spans="1:14" ht="15" x14ac:dyDescent="0.25">
      <c r="A3864" t="str">
        <f t="shared" si="60"/>
        <v>VN661A3503</v>
      </c>
      <c r="B3864" s="17" t="s">
        <v>43</v>
      </c>
      <c r="C3864" s="16" t="s">
        <v>35</v>
      </c>
      <c r="D3864" t="s">
        <v>44</v>
      </c>
      <c r="E3864" s="16" t="s">
        <v>140</v>
      </c>
      <c r="F3864">
        <v>3</v>
      </c>
      <c r="G3864" s="20">
        <v>0.25</v>
      </c>
      <c r="H3864" s="21">
        <v>3</v>
      </c>
      <c r="I3864" s="19">
        <v>3.9166666666666665</v>
      </c>
      <c r="J3864" t="s">
        <v>582</v>
      </c>
      <c r="K3864" s="18">
        <v>697.02</v>
      </c>
      <c r="L3864" s="18">
        <v>841.1</v>
      </c>
      <c r="M3864" s="18"/>
      <c r="N3864" s="18"/>
    </row>
    <row r="3865" spans="1:14" ht="15" x14ac:dyDescent="0.25">
      <c r="A3865" t="str">
        <f t="shared" si="60"/>
        <v>VN661A3504</v>
      </c>
      <c r="B3865" s="17" t="s">
        <v>43</v>
      </c>
      <c r="C3865" s="16" t="s">
        <v>35</v>
      </c>
      <c r="D3865" t="s">
        <v>44</v>
      </c>
      <c r="E3865" s="16" t="s">
        <v>140</v>
      </c>
      <c r="F3865">
        <v>4</v>
      </c>
      <c r="G3865" s="20">
        <v>0.58333333333333337</v>
      </c>
      <c r="H3865" s="21">
        <v>4</v>
      </c>
      <c r="I3865" s="19">
        <v>3.9166666666666665</v>
      </c>
      <c r="J3865" t="s">
        <v>582</v>
      </c>
      <c r="K3865" s="18">
        <v>697.02</v>
      </c>
      <c r="L3865" s="18">
        <v>841.1</v>
      </c>
      <c r="M3865" s="18"/>
      <c r="N3865" s="18"/>
    </row>
    <row r="3866" spans="1:14" ht="15" x14ac:dyDescent="0.25">
      <c r="A3866" t="str">
        <f t="shared" si="60"/>
        <v>VN661A3505</v>
      </c>
      <c r="B3866" s="17" t="s">
        <v>43</v>
      </c>
      <c r="C3866" s="16" t="s">
        <v>35</v>
      </c>
      <c r="D3866" t="s">
        <v>44</v>
      </c>
      <c r="E3866" s="16" t="s">
        <v>140</v>
      </c>
      <c r="F3866">
        <v>5</v>
      </c>
      <c r="G3866" s="20">
        <v>0.25</v>
      </c>
      <c r="H3866" s="21">
        <v>5</v>
      </c>
      <c r="I3866" s="19">
        <v>3.9166666666666665</v>
      </c>
      <c r="J3866" t="s">
        <v>582</v>
      </c>
      <c r="K3866" s="18">
        <v>697.02</v>
      </c>
      <c r="L3866" s="18">
        <v>841.1</v>
      </c>
      <c r="M3866" s="18"/>
      <c r="N3866" s="18"/>
    </row>
    <row r="3867" spans="1:14" ht="15" x14ac:dyDescent="0.25">
      <c r="A3867" t="str">
        <f t="shared" si="60"/>
        <v>VN661A3506</v>
      </c>
      <c r="B3867" s="17" t="s">
        <v>43</v>
      </c>
      <c r="C3867" s="16" t="s">
        <v>35</v>
      </c>
      <c r="D3867" t="s">
        <v>44</v>
      </c>
      <c r="E3867" s="16" t="s">
        <v>140</v>
      </c>
      <c r="F3867">
        <v>6</v>
      </c>
      <c r="G3867" s="20">
        <v>0.25</v>
      </c>
      <c r="H3867" s="21">
        <v>6</v>
      </c>
      <c r="I3867" s="19">
        <v>3.9166666666666665</v>
      </c>
      <c r="J3867" t="s">
        <v>582</v>
      </c>
      <c r="K3867" s="18">
        <v>697.02</v>
      </c>
      <c r="L3867" s="18">
        <v>841.1</v>
      </c>
      <c r="M3867" s="18"/>
      <c r="N3867" s="18"/>
    </row>
    <row r="3868" spans="1:14" ht="15" x14ac:dyDescent="0.25">
      <c r="A3868" t="str">
        <f t="shared" si="60"/>
        <v>VN661A3507</v>
      </c>
      <c r="B3868" s="17" t="s">
        <v>43</v>
      </c>
      <c r="C3868" s="16" t="s">
        <v>35</v>
      </c>
      <c r="D3868" t="s">
        <v>44</v>
      </c>
      <c r="E3868" s="16" t="s">
        <v>140</v>
      </c>
      <c r="F3868">
        <v>7</v>
      </c>
      <c r="G3868" s="20">
        <v>0.25</v>
      </c>
      <c r="H3868" s="21">
        <v>7</v>
      </c>
      <c r="I3868" s="19">
        <v>3.9166666666666665</v>
      </c>
      <c r="J3868" t="s">
        <v>582</v>
      </c>
      <c r="K3868" s="18">
        <v>697.02</v>
      </c>
      <c r="L3868" s="18">
        <v>841.1</v>
      </c>
      <c r="M3868" s="18"/>
      <c r="N3868" s="18"/>
    </row>
    <row r="3869" spans="1:14" ht="15" x14ac:dyDescent="0.25">
      <c r="A3869" t="str">
        <f t="shared" si="60"/>
        <v>VN663A3501</v>
      </c>
      <c r="B3869" s="17" t="s">
        <v>43</v>
      </c>
      <c r="C3869" s="16" t="s">
        <v>35</v>
      </c>
      <c r="D3869" t="s">
        <v>44</v>
      </c>
      <c r="E3869" s="16" t="s">
        <v>42</v>
      </c>
      <c r="F3869">
        <v>1</v>
      </c>
      <c r="G3869" s="20">
        <v>3.1666666666666665</v>
      </c>
      <c r="H3869" s="21">
        <v>1</v>
      </c>
      <c r="I3869" s="19">
        <v>6.833333333333333</v>
      </c>
      <c r="J3869" t="s">
        <v>582</v>
      </c>
      <c r="K3869" s="18">
        <v>697.02</v>
      </c>
      <c r="L3869" s="18">
        <v>841.1</v>
      </c>
      <c r="M3869" s="18"/>
      <c r="N3869" s="18"/>
    </row>
    <row r="3870" spans="1:14" ht="15" x14ac:dyDescent="0.25">
      <c r="A3870" t="str">
        <f t="shared" si="60"/>
        <v>VN663A3502</v>
      </c>
      <c r="B3870" s="17" t="s">
        <v>43</v>
      </c>
      <c r="C3870" s="16" t="s">
        <v>35</v>
      </c>
      <c r="D3870" t="s">
        <v>44</v>
      </c>
      <c r="E3870" s="16" t="s">
        <v>42</v>
      </c>
      <c r="F3870">
        <v>2</v>
      </c>
      <c r="G3870" s="20">
        <v>3.1666666666666665</v>
      </c>
      <c r="H3870" s="21">
        <v>2</v>
      </c>
      <c r="I3870" s="19">
        <v>6.833333333333333</v>
      </c>
      <c r="J3870" t="s">
        <v>582</v>
      </c>
      <c r="K3870" s="18">
        <v>697.02</v>
      </c>
      <c r="L3870" s="18">
        <v>841.1</v>
      </c>
      <c r="M3870" s="18"/>
      <c r="N3870" s="18"/>
    </row>
    <row r="3871" spans="1:14" ht="15" x14ac:dyDescent="0.25">
      <c r="A3871" t="str">
        <f t="shared" si="60"/>
        <v>VN663A3503</v>
      </c>
      <c r="B3871" s="17" t="s">
        <v>43</v>
      </c>
      <c r="C3871" s="16" t="s">
        <v>35</v>
      </c>
      <c r="D3871" t="s">
        <v>44</v>
      </c>
      <c r="E3871" s="16" t="s">
        <v>42</v>
      </c>
      <c r="F3871">
        <v>3</v>
      </c>
      <c r="G3871" s="20">
        <v>3.3333333333333335</v>
      </c>
      <c r="H3871" s="21">
        <v>3</v>
      </c>
      <c r="I3871" s="19">
        <v>7</v>
      </c>
      <c r="J3871" t="s">
        <v>582</v>
      </c>
      <c r="K3871" s="18">
        <v>697.02</v>
      </c>
      <c r="L3871" s="18">
        <v>841.1</v>
      </c>
      <c r="M3871" s="18"/>
      <c r="N3871" s="18"/>
    </row>
    <row r="3872" spans="1:14" ht="15" x14ac:dyDescent="0.25">
      <c r="A3872" t="str">
        <f t="shared" si="60"/>
        <v>VN663A3504</v>
      </c>
      <c r="B3872" s="17" t="s">
        <v>43</v>
      </c>
      <c r="C3872" s="16" t="s">
        <v>35</v>
      </c>
      <c r="D3872" t="s">
        <v>44</v>
      </c>
      <c r="E3872" s="16" t="s">
        <v>42</v>
      </c>
      <c r="F3872">
        <v>4</v>
      </c>
      <c r="G3872" s="20">
        <v>3.5</v>
      </c>
      <c r="H3872" s="21">
        <v>4</v>
      </c>
      <c r="I3872" s="19">
        <v>6.833333333333333</v>
      </c>
      <c r="J3872" t="s">
        <v>582</v>
      </c>
      <c r="K3872" s="18">
        <v>697.02</v>
      </c>
      <c r="L3872" s="18">
        <v>841.1</v>
      </c>
      <c r="M3872" s="18"/>
      <c r="N3872" s="18"/>
    </row>
    <row r="3873" spans="1:14" ht="15" x14ac:dyDescent="0.25">
      <c r="A3873" t="str">
        <f t="shared" si="60"/>
        <v>VN663A3505</v>
      </c>
      <c r="B3873" s="17" t="s">
        <v>43</v>
      </c>
      <c r="C3873" s="16" t="s">
        <v>35</v>
      </c>
      <c r="D3873" t="s">
        <v>44</v>
      </c>
      <c r="E3873" s="16" t="s">
        <v>42</v>
      </c>
      <c r="F3873">
        <v>5</v>
      </c>
      <c r="G3873" s="20">
        <v>3.5833333333333335</v>
      </c>
      <c r="H3873" s="21">
        <v>5</v>
      </c>
      <c r="I3873" s="19">
        <v>7.25</v>
      </c>
      <c r="J3873" t="s">
        <v>582</v>
      </c>
      <c r="K3873" s="18">
        <v>697.02</v>
      </c>
      <c r="L3873" s="18">
        <v>841.1</v>
      </c>
      <c r="M3873" s="18"/>
      <c r="N3873" s="18"/>
    </row>
    <row r="3874" spans="1:14" ht="15" x14ac:dyDescent="0.25">
      <c r="A3874" t="str">
        <f t="shared" si="60"/>
        <v>VN663A3506</v>
      </c>
      <c r="B3874" s="17" t="s">
        <v>43</v>
      </c>
      <c r="C3874" s="16" t="s">
        <v>35</v>
      </c>
      <c r="D3874" t="s">
        <v>44</v>
      </c>
      <c r="E3874" s="16" t="s">
        <v>42</v>
      </c>
      <c r="F3874">
        <v>6</v>
      </c>
      <c r="G3874" s="20">
        <v>3.1666666666666665</v>
      </c>
      <c r="H3874" s="21">
        <v>6</v>
      </c>
      <c r="I3874" s="19">
        <v>6.833333333333333</v>
      </c>
      <c r="J3874" t="s">
        <v>582</v>
      </c>
      <c r="K3874" s="18">
        <v>697.02</v>
      </c>
      <c r="L3874" s="18">
        <v>841.1</v>
      </c>
      <c r="M3874" s="18"/>
      <c r="N3874" s="18"/>
    </row>
    <row r="3875" spans="1:14" ht="15" x14ac:dyDescent="0.25">
      <c r="A3875" t="str">
        <f t="shared" si="60"/>
        <v>VN663A3507</v>
      </c>
      <c r="B3875" s="15" t="s">
        <v>43</v>
      </c>
      <c r="C3875" s="16" t="s">
        <v>35</v>
      </c>
      <c r="D3875" t="s">
        <v>44</v>
      </c>
      <c r="E3875" s="16" t="s">
        <v>42</v>
      </c>
      <c r="F3875">
        <v>7</v>
      </c>
      <c r="G3875" s="20">
        <v>3.1666666666666665</v>
      </c>
      <c r="H3875" s="21">
        <v>7</v>
      </c>
      <c r="I3875" s="19">
        <v>6.833333333333333</v>
      </c>
      <c r="J3875" t="s">
        <v>582</v>
      </c>
      <c r="K3875" s="18">
        <v>697.02</v>
      </c>
      <c r="L3875" s="18">
        <v>841.1</v>
      </c>
      <c r="M3875" s="18"/>
      <c r="N3875" s="18"/>
    </row>
    <row r="3876" spans="1:14" ht="15" x14ac:dyDescent="0.25">
      <c r="A3876" t="str">
        <f t="shared" si="60"/>
        <v>VN787A3502</v>
      </c>
      <c r="B3876" s="17" t="s">
        <v>540</v>
      </c>
      <c r="C3876" s="16" t="s">
        <v>35</v>
      </c>
      <c r="D3876" t="s">
        <v>539</v>
      </c>
      <c r="E3876" s="16" t="s">
        <v>710</v>
      </c>
      <c r="F3876">
        <v>2</v>
      </c>
      <c r="G3876" s="20">
        <v>16.75</v>
      </c>
      <c r="H3876" s="21">
        <v>3</v>
      </c>
      <c r="I3876" s="19">
        <v>2.25</v>
      </c>
      <c r="J3876" t="s">
        <v>582</v>
      </c>
      <c r="K3876" s="18">
        <v>2372.7199999999998</v>
      </c>
      <c r="L3876" s="18">
        <v>2704.74</v>
      </c>
      <c r="M3876" s="18"/>
      <c r="N3876" s="18"/>
    </row>
    <row r="3877" spans="1:14" ht="15" x14ac:dyDescent="0.25">
      <c r="A3877" t="str">
        <f t="shared" si="60"/>
        <v>VN787A3505</v>
      </c>
      <c r="B3877" s="17" t="s">
        <v>540</v>
      </c>
      <c r="C3877" s="16" t="s">
        <v>35</v>
      </c>
      <c r="D3877" t="s">
        <v>539</v>
      </c>
      <c r="E3877" s="16" t="s">
        <v>710</v>
      </c>
      <c r="F3877">
        <v>5</v>
      </c>
      <c r="G3877" s="20">
        <v>16.75</v>
      </c>
      <c r="H3877" s="21">
        <v>6</v>
      </c>
      <c r="I3877" s="19">
        <v>2.25</v>
      </c>
      <c r="J3877" t="s">
        <v>582</v>
      </c>
      <c r="K3877" s="18">
        <v>2372.7199999999998</v>
      </c>
      <c r="L3877" s="18">
        <v>2704.74</v>
      </c>
      <c r="M3877" s="18"/>
      <c r="N3877" s="18"/>
    </row>
    <row r="3878" spans="1:14" ht="15" x14ac:dyDescent="0.25">
      <c r="A3878" t="str">
        <f t="shared" si="60"/>
        <v>VN787A3507</v>
      </c>
      <c r="B3878" s="15" t="s">
        <v>540</v>
      </c>
      <c r="C3878" s="16" t="s">
        <v>35</v>
      </c>
      <c r="D3878" t="s">
        <v>539</v>
      </c>
      <c r="E3878" s="16" t="s">
        <v>710</v>
      </c>
      <c r="F3878">
        <v>7</v>
      </c>
      <c r="G3878" s="20">
        <v>16.75</v>
      </c>
      <c r="H3878" s="21">
        <v>1</v>
      </c>
      <c r="I3878" s="19">
        <v>2.25</v>
      </c>
      <c r="J3878" t="s">
        <v>582</v>
      </c>
      <c r="K3878" s="18">
        <v>2372.7199999999998</v>
      </c>
      <c r="L3878" s="18">
        <v>2704.74</v>
      </c>
      <c r="M3878" s="18"/>
      <c r="N3878" s="18"/>
    </row>
    <row r="3879" spans="1:14" ht="15" x14ac:dyDescent="0.25">
      <c r="A3879" t="str">
        <f t="shared" si="60"/>
        <v>VN1651A3501</v>
      </c>
      <c r="B3879" s="17" t="s">
        <v>227</v>
      </c>
      <c r="C3879" s="16" t="s">
        <v>35</v>
      </c>
      <c r="D3879" t="s">
        <v>228</v>
      </c>
      <c r="E3879" s="16" t="s">
        <v>226</v>
      </c>
      <c r="F3879">
        <v>1</v>
      </c>
      <c r="G3879" s="20">
        <v>4</v>
      </c>
      <c r="H3879" s="21">
        <v>1</v>
      </c>
      <c r="I3879" s="19">
        <v>5.833333333333333</v>
      </c>
      <c r="J3879" t="s">
        <v>582</v>
      </c>
      <c r="K3879" s="18">
        <v>310.08999999999997</v>
      </c>
      <c r="L3879" s="18">
        <v>394.33</v>
      </c>
      <c r="M3879" s="18"/>
      <c r="N3879" s="18"/>
    </row>
    <row r="3880" spans="1:14" ht="15" x14ac:dyDescent="0.25">
      <c r="A3880" t="str">
        <f t="shared" si="60"/>
        <v>VN1651A3503</v>
      </c>
      <c r="B3880" s="17" t="s">
        <v>227</v>
      </c>
      <c r="C3880" s="16" t="s">
        <v>35</v>
      </c>
      <c r="D3880" t="s">
        <v>228</v>
      </c>
      <c r="E3880" s="16" t="s">
        <v>226</v>
      </c>
      <c r="F3880">
        <v>3</v>
      </c>
      <c r="G3880" s="20">
        <v>4</v>
      </c>
      <c r="H3880" s="21">
        <v>3</v>
      </c>
      <c r="I3880" s="19">
        <v>5.833333333333333</v>
      </c>
      <c r="J3880" t="s">
        <v>582</v>
      </c>
      <c r="K3880" s="18">
        <v>310.08999999999997</v>
      </c>
      <c r="L3880" s="18">
        <v>394.33</v>
      </c>
      <c r="M3880" s="18"/>
      <c r="N3880" s="18"/>
    </row>
    <row r="3881" spans="1:14" ht="15" x14ac:dyDescent="0.25">
      <c r="A3881" t="str">
        <f t="shared" si="60"/>
        <v>VN1651A3504</v>
      </c>
      <c r="B3881" s="17" t="s">
        <v>227</v>
      </c>
      <c r="C3881" s="16" t="s">
        <v>35</v>
      </c>
      <c r="D3881" t="s">
        <v>228</v>
      </c>
      <c r="E3881" s="16" t="s">
        <v>226</v>
      </c>
      <c r="F3881">
        <v>4</v>
      </c>
      <c r="G3881" s="20">
        <v>4</v>
      </c>
      <c r="H3881" s="21">
        <v>4</v>
      </c>
      <c r="I3881" s="19">
        <v>5.833333333333333</v>
      </c>
      <c r="J3881" t="s">
        <v>582</v>
      </c>
      <c r="K3881" s="18">
        <v>310.08999999999997</v>
      </c>
      <c r="L3881" s="18">
        <v>394.33</v>
      </c>
      <c r="M3881" s="18"/>
      <c r="N3881" s="18"/>
    </row>
    <row r="3882" spans="1:14" ht="15" x14ac:dyDescent="0.25">
      <c r="A3882" t="str">
        <f t="shared" si="60"/>
        <v>VN1651A3505</v>
      </c>
      <c r="B3882" s="17" t="s">
        <v>227</v>
      </c>
      <c r="C3882" s="16" t="s">
        <v>35</v>
      </c>
      <c r="D3882" t="s">
        <v>228</v>
      </c>
      <c r="E3882" s="16" t="s">
        <v>226</v>
      </c>
      <c r="F3882">
        <v>5</v>
      </c>
      <c r="G3882" s="20">
        <v>4.083333333333333</v>
      </c>
      <c r="H3882" s="21">
        <v>5</v>
      </c>
      <c r="I3882" s="19">
        <v>5.916666666666667</v>
      </c>
      <c r="J3882" t="s">
        <v>582</v>
      </c>
      <c r="K3882" s="18">
        <v>310.08999999999997</v>
      </c>
      <c r="L3882" s="18">
        <v>394.33</v>
      </c>
      <c r="M3882" s="18"/>
      <c r="N3882" s="18"/>
    </row>
    <row r="3883" spans="1:14" ht="15" x14ac:dyDescent="0.25">
      <c r="A3883" t="str">
        <f t="shared" si="60"/>
        <v>VN1651A3506</v>
      </c>
      <c r="B3883" s="17" t="s">
        <v>227</v>
      </c>
      <c r="C3883" s="16" t="s">
        <v>35</v>
      </c>
      <c r="D3883" t="s">
        <v>228</v>
      </c>
      <c r="E3883" s="16" t="s">
        <v>226</v>
      </c>
      <c r="F3883">
        <v>6</v>
      </c>
      <c r="G3883" s="20">
        <v>3.75</v>
      </c>
      <c r="H3883" s="21">
        <v>6</v>
      </c>
      <c r="I3883" s="19">
        <v>5.583333333333333</v>
      </c>
      <c r="J3883" t="s">
        <v>582</v>
      </c>
      <c r="K3883" s="18">
        <v>310.08999999999997</v>
      </c>
      <c r="L3883" s="18">
        <v>394.33</v>
      </c>
      <c r="M3883" s="18"/>
      <c r="N3883" s="18"/>
    </row>
    <row r="3884" spans="1:14" ht="15" x14ac:dyDescent="0.25">
      <c r="A3884" t="str">
        <f t="shared" si="60"/>
        <v>VN1651A3507</v>
      </c>
      <c r="B3884" s="15" t="s">
        <v>227</v>
      </c>
      <c r="C3884" s="16" t="s">
        <v>35</v>
      </c>
      <c r="D3884" t="s">
        <v>228</v>
      </c>
      <c r="E3884" s="16" t="s">
        <v>226</v>
      </c>
      <c r="F3884">
        <v>7</v>
      </c>
      <c r="G3884" s="20">
        <v>4.083333333333333</v>
      </c>
      <c r="H3884" s="21">
        <v>7</v>
      </c>
      <c r="I3884" s="19">
        <v>5.916666666666667</v>
      </c>
      <c r="J3884" t="s">
        <v>582</v>
      </c>
      <c r="K3884" s="18">
        <v>310.08999999999997</v>
      </c>
      <c r="L3884" s="18">
        <v>394.33</v>
      </c>
      <c r="M3884" s="18"/>
      <c r="N3884" s="18"/>
    </row>
    <row r="3885" spans="1:14" ht="15" x14ac:dyDescent="0.25">
      <c r="A3885" t="str">
        <f t="shared" si="60"/>
        <v>VN576A3502</v>
      </c>
      <c r="B3885" s="17" t="s">
        <v>230</v>
      </c>
      <c r="C3885" s="16" t="s">
        <v>35</v>
      </c>
      <c r="D3885" t="s">
        <v>134</v>
      </c>
      <c r="E3885" s="16" t="s">
        <v>681</v>
      </c>
      <c r="F3885">
        <v>2</v>
      </c>
      <c r="G3885" s="20">
        <v>1.25</v>
      </c>
      <c r="H3885" s="21">
        <v>2</v>
      </c>
      <c r="I3885" s="19">
        <v>4.083333333333333</v>
      </c>
      <c r="J3885" t="s">
        <v>582</v>
      </c>
      <c r="K3885" s="18">
        <v>598.72</v>
      </c>
      <c r="L3885" s="18">
        <v>755.49</v>
      </c>
      <c r="M3885" s="18"/>
      <c r="N3885" s="18"/>
    </row>
    <row r="3886" spans="1:14" ht="15" x14ac:dyDescent="0.25">
      <c r="A3886" t="str">
        <f t="shared" si="60"/>
        <v>VN576A3503</v>
      </c>
      <c r="B3886" s="17" t="s">
        <v>230</v>
      </c>
      <c r="C3886" s="16" t="s">
        <v>35</v>
      </c>
      <c r="D3886" t="s">
        <v>134</v>
      </c>
      <c r="E3886" s="16" t="s">
        <v>681</v>
      </c>
      <c r="F3886">
        <v>3</v>
      </c>
      <c r="G3886" s="20">
        <v>1.25</v>
      </c>
      <c r="H3886" s="21">
        <v>3</v>
      </c>
      <c r="I3886" s="19">
        <v>4.083333333333333</v>
      </c>
      <c r="J3886" t="s">
        <v>582</v>
      </c>
      <c r="K3886" s="18">
        <v>598.72</v>
      </c>
      <c r="L3886" s="18">
        <v>755.49</v>
      </c>
      <c r="M3886" s="18"/>
      <c r="N3886" s="18"/>
    </row>
    <row r="3887" spans="1:14" ht="15" x14ac:dyDescent="0.25">
      <c r="A3887" t="str">
        <f t="shared" si="60"/>
        <v>VN576A3505</v>
      </c>
      <c r="B3887" s="17" t="s">
        <v>230</v>
      </c>
      <c r="C3887" s="16" t="s">
        <v>35</v>
      </c>
      <c r="D3887" t="s">
        <v>134</v>
      </c>
      <c r="E3887" s="16" t="s">
        <v>681</v>
      </c>
      <c r="F3887">
        <v>5</v>
      </c>
      <c r="G3887" s="20">
        <v>1.25</v>
      </c>
      <c r="H3887" s="21">
        <v>5</v>
      </c>
      <c r="I3887" s="19">
        <v>4.083333333333333</v>
      </c>
      <c r="J3887" t="s">
        <v>582</v>
      </c>
      <c r="K3887" s="18">
        <v>598.72</v>
      </c>
      <c r="L3887" s="18">
        <v>755.49</v>
      </c>
      <c r="M3887" s="18"/>
      <c r="N3887" s="18"/>
    </row>
    <row r="3888" spans="1:14" ht="15" x14ac:dyDescent="0.25">
      <c r="A3888" t="str">
        <f t="shared" si="60"/>
        <v>VN576A3506</v>
      </c>
      <c r="B3888" s="17" t="s">
        <v>230</v>
      </c>
      <c r="C3888" s="16" t="s">
        <v>35</v>
      </c>
      <c r="D3888" t="s">
        <v>134</v>
      </c>
      <c r="E3888" s="16" t="s">
        <v>681</v>
      </c>
      <c r="F3888">
        <v>6</v>
      </c>
      <c r="G3888" s="20">
        <v>1.25</v>
      </c>
      <c r="H3888" s="21">
        <v>6</v>
      </c>
      <c r="I3888" s="19">
        <v>4.083333333333333</v>
      </c>
      <c r="J3888" t="s">
        <v>582</v>
      </c>
      <c r="K3888" s="18">
        <v>598.72</v>
      </c>
      <c r="L3888" s="18">
        <v>755.49</v>
      </c>
      <c r="M3888" s="18"/>
      <c r="N3888" s="18"/>
    </row>
    <row r="3889" spans="1:14" ht="15" x14ac:dyDescent="0.25">
      <c r="A3889" t="str">
        <f t="shared" si="60"/>
        <v>VN578A3501</v>
      </c>
      <c r="B3889" s="17" t="s">
        <v>230</v>
      </c>
      <c r="C3889" s="16" t="s">
        <v>35</v>
      </c>
      <c r="D3889" t="s">
        <v>134</v>
      </c>
      <c r="E3889" s="16" t="s">
        <v>229</v>
      </c>
      <c r="F3889">
        <v>1</v>
      </c>
      <c r="G3889" s="20">
        <v>10.333333333333334</v>
      </c>
      <c r="H3889" s="21">
        <v>1</v>
      </c>
      <c r="I3889" s="19">
        <v>13.166666666666666</v>
      </c>
      <c r="J3889" t="s">
        <v>582</v>
      </c>
      <c r="K3889" s="18">
        <v>598.72</v>
      </c>
      <c r="L3889" s="18">
        <v>755.49</v>
      </c>
      <c r="M3889" s="18"/>
      <c r="N3889" s="18"/>
    </row>
    <row r="3890" spans="1:14" ht="15" x14ac:dyDescent="0.25">
      <c r="A3890" t="str">
        <f t="shared" si="60"/>
        <v>VN578A3502</v>
      </c>
      <c r="B3890" s="17" t="s">
        <v>230</v>
      </c>
      <c r="C3890" s="16" t="s">
        <v>35</v>
      </c>
      <c r="D3890" t="s">
        <v>134</v>
      </c>
      <c r="E3890" s="16" t="s">
        <v>229</v>
      </c>
      <c r="F3890">
        <v>2</v>
      </c>
      <c r="G3890" s="20">
        <v>10.333333333333334</v>
      </c>
      <c r="H3890" s="21">
        <v>2</v>
      </c>
      <c r="I3890" s="19">
        <v>13.166666666666666</v>
      </c>
      <c r="J3890" t="s">
        <v>582</v>
      </c>
      <c r="K3890" s="18">
        <v>598.72</v>
      </c>
      <c r="L3890" s="18">
        <v>755.49</v>
      </c>
      <c r="M3890" s="18"/>
      <c r="N3890" s="18"/>
    </row>
    <row r="3891" spans="1:14" ht="15" x14ac:dyDescent="0.25">
      <c r="A3891" t="str">
        <f t="shared" si="60"/>
        <v>VN578A3503</v>
      </c>
      <c r="B3891" s="17" t="s">
        <v>230</v>
      </c>
      <c r="C3891" s="16" t="s">
        <v>35</v>
      </c>
      <c r="D3891" t="s">
        <v>134</v>
      </c>
      <c r="E3891" s="16" t="s">
        <v>229</v>
      </c>
      <c r="F3891">
        <v>3</v>
      </c>
      <c r="G3891" s="20">
        <v>10.333333333333334</v>
      </c>
      <c r="H3891" s="21">
        <v>3</v>
      </c>
      <c r="I3891" s="19">
        <v>13.166666666666666</v>
      </c>
      <c r="J3891" t="s">
        <v>582</v>
      </c>
      <c r="K3891" s="18">
        <v>598.72</v>
      </c>
      <c r="L3891" s="18">
        <v>755.49</v>
      </c>
      <c r="M3891" s="18"/>
      <c r="N3891" s="18"/>
    </row>
    <row r="3892" spans="1:14" ht="15" x14ac:dyDescent="0.25">
      <c r="A3892" t="str">
        <f t="shared" si="60"/>
        <v>VN578A3504</v>
      </c>
      <c r="B3892" s="17" t="s">
        <v>230</v>
      </c>
      <c r="C3892" s="16" t="s">
        <v>35</v>
      </c>
      <c r="D3892" t="s">
        <v>134</v>
      </c>
      <c r="E3892" s="16" t="s">
        <v>229</v>
      </c>
      <c r="F3892">
        <v>4</v>
      </c>
      <c r="G3892" s="20">
        <v>10.333333333333334</v>
      </c>
      <c r="H3892" s="21">
        <v>4</v>
      </c>
      <c r="I3892" s="19">
        <v>13.166666666666666</v>
      </c>
      <c r="J3892" t="s">
        <v>582</v>
      </c>
      <c r="K3892" s="18">
        <v>598.72</v>
      </c>
      <c r="L3892" s="18">
        <v>755.49</v>
      </c>
      <c r="M3892" s="18"/>
      <c r="N3892" s="18"/>
    </row>
    <row r="3893" spans="1:14" ht="15" x14ac:dyDescent="0.25">
      <c r="A3893" t="str">
        <f t="shared" si="60"/>
        <v>VN578A3505</v>
      </c>
      <c r="B3893" s="17" t="s">
        <v>230</v>
      </c>
      <c r="C3893" s="16" t="s">
        <v>35</v>
      </c>
      <c r="D3893" t="s">
        <v>134</v>
      </c>
      <c r="E3893" s="16" t="s">
        <v>229</v>
      </c>
      <c r="F3893">
        <v>5</v>
      </c>
      <c r="G3893" s="20">
        <v>10.333333333333334</v>
      </c>
      <c r="H3893" s="21">
        <v>5</v>
      </c>
      <c r="I3893" s="19">
        <v>13.166666666666666</v>
      </c>
      <c r="J3893" t="s">
        <v>582</v>
      </c>
      <c r="K3893" s="18">
        <v>598.72</v>
      </c>
      <c r="L3893" s="18">
        <v>755.49</v>
      </c>
      <c r="M3893" s="18"/>
      <c r="N3893" s="18"/>
    </row>
    <row r="3894" spans="1:14" ht="15" x14ac:dyDescent="0.25">
      <c r="A3894" t="str">
        <f t="shared" si="60"/>
        <v>VN578A3506</v>
      </c>
      <c r="B3894" s="17" t="s">
        <v>230</v>
      </c>
      <c r="C3894" s="16" t="s">
        <v>35</v>
      </c>
      <c r="D3894" t="s">
        <v>134</v>
      </c>
      <c r="E3894" s="16" t="s">
        <v>229</v>
      </c>
      <c r="F3894">
        <v>6</v>
      </c>
      <c r="G3894" s="20">
        <v>10.5</v>
      </c>
      <c r="H3894" s="21">
        <v>6</v>
      </c>
      <c r="I3894" s="19">
        <v>13.333333333333334</v>
      </c>
      <c r="J3894" t="s">
        <v>582</v>
      </c>
      <c r="K3894" s="18">
        <v>598.72</v>
      </c>
      <c r="L3894" s="18">
        <v>755.49</v>
      </c>
      <c r="M3894" s="18"/>
      <c r="N3894" s="18"/>
    </row>
    <row r="3895" spans="1:14" ht="15" x14ac:dyDescent="0.25">
      <c r="A3895" t="str">
        <f t="shared" si="60"/>
        <v>VN578A3507</v>
      </c>
      <c r="B3895" s="15" t="s">
        <v>230</v>
      </c>
      <c r="C3895" s="16" t="s">
        <v>35</v>
      </c>
      <c r="D3895" t="s">
        <v>134</v>
      </c>
      <c r="E3895" s="16" t="s">
        <v>229</v>
      </c>
      <c r="F3895">
        <v>7</v>
      </c>
      <c r="G3895" s="20">
        <v>10.583333333333334</v>
      </c>
      <c r="H3895" s="21">
        <v>7</v>
      </c>
      <c r="I3895" s="19">
        <v>13.416666666666666</v>
      </c>
      <c r="J3895" t="s">
        <v>582</v>
      </c>
      <c r="K3895" s="18">
        <v>598.72</v>
      </c>
      <c r="L3895" s="18">
        <v>755.49</v>
      </c>
      <c r="M3895" s="18"/>
      <c r="N3895" s="18"/>
    </row>
    <row r="3896" spans="1:14" ht="15" x14ac:dyDescent="0.25">
      <c r="A3896" t="str">
        <f t="shared" si="60"/>
        <v>VN1621A3501</v>
      </c>
      <c r="B3896" s="17" t="s">
        <v>82</v>
      </c>
      <c r="C3896" s="16" t="s">
        <v>35</v>
      </c>
      <c r="D3896" t="s">
        <v>83</v>
      </c>
      <c r="E3896" s="16" t="s">
        <v>81</v>
      </c>
      <c r="F3896">
        <v>1</v>
      </c>
      <c r="G3896" s="20">
        <v>0</v>
      </c>
      <c r="H3896" s="21">
        <v>1</v>
      </c>
      <c r="I3896" s="19">
        <v>1.5833333333333335</v>
      </c>
      <c r="J3896" t="s">
        <v>582</v>
      </c>
      <c r="K3896" s="18">
        <v>334.4</v>
      </c>
      <c r="L3896" s="18">
        <v>363.94</v>
      </c>
      <c r="M3896" s="18"/>
      <c r="N3896" s="18"/>
    </row>
    <row r="3897" spans="1:14" ht="15" x14ac:dyDescent="0.25">
      <c r="A3897" t="str">
        <f t="shared" si="60"/>
        <v>VN1621A3502</v>
      </c>
      <c r="B3897" s="17" t="s">
        <v>82</v>
      </c>
      <c r="C3897" s="16" t="s">
        <v>35</v>
      </c>
      <c r="D3897" t="s">
        <v>83</v>
      </c>
      <c r="E3897" s="16" t="s">
        <v>81</v>
      </c>
      <c r="F3897">
        <v>2</v>
      </c>
      <c r="G3897" s="20">
        <v>0</v>
      </c>
      <c r="H3897" s="21">
        <v>2</v>
      </c>
      <c r="I3897" s="19">
        <v>1.5833333333333335</v>
      </c>
      <c r="J3897" t="s">
        <v>582</v>
      </c>
      <c r="K3897" s="18">
        <v>334.4</v>
      </c>
      <c r="L3897" s="18">
        <v>363.94</v>
      </c>
      <c r="M3897" s="18"/>
      <c r="N3897" s="18"/>
    </row>
    <row r="3898" spans="1:14" ht="15" x14ac:dyDescent="0.25">
      <c r="A3898" t="str">
        <f t="shared" si="60"/>
        <v>VN1621A3503</v>
      </c>
      <c r="B3898" s="17" t="s">
        <v>82</v>
      </c>
      <c r="C3898" s="16" t="s">
        <v>35</v>
      </c>
      <c r="D3898" t="s">
        <v>83</v>
      </c>
      <c r="E3898" s="16" t="s">
        <v>81</v>
      </c>
      <c r="F3898">
        <v>3</v>
      </c>
      <c r="G3898" s="20">
        <v>0</v>
      </c>
      <c r="H3898" s="21">
        <v>3</v>
      </c>
      <c r="I3898" s="19">
        <v>1.5833333333333335</v>
      </c>
      <c r="J3898" t="s">
        <v>582</v>
      </c>
      <c r="K3898" s="18">
        <v>334.4</v>
      </c>
      <c r="L3898" s="18">
        <v>363.94</v>
      </c>
      <c r="M3898" s="18"/>
      <c r="N3898" s="18"/>
    </row>
    <row r="3899" spans="1:14" ht="15" x14ac:dyDescent="0.25">
      <c r="A3899" t="str">
        <f t="shared" si="60"/>
        <v>VN1621A3504</v>
      </c>
      <c r="B3899" s="17" t="s">
        <v>82</v>
      </c>
      <c r="C3899" s="16" t="s">
        <v>35</v>
      </c>
      <c r="D3899" t="s">
        <v>83</v>
      </c>
      <c r="E3899" s="16" t="s">
        <v>81</v>
      </c>
      <c r="F3899">
        <v>4</v>
      </c>
      <c r="G3899" s="20">
        <v>0</v>
      </c>
      <c r="H3899" s="21">
        <v>4</v>
      </c>
      <c r="I3899" s="19">
        <v>1.5833333333333335</v>
      </c>
      <c r="J3899" t="s">
        <v>582</v>
      </c>
      <c r="K3899" s="18">
        <v>334.4</v>
      </c>
      <c r="L3899" s="18">
        <v>363.94</v>
      </c>
      <c r="M3899" s="18"/>
      <c r="N3899" s="18"/>
    </row>
    <row r="3900" spans="1:14" ht="15" x14ac:dyDescent="0.25">
      <c r="A3900" t="str">
        <f t="shared" si="60"/>
        <v>VN1621A3505</v>
      </c>
      <c r="B3900" s="17" t="s">
        <v>82</v>
      </c>
      <c r="C3900" s="16" t="s">
        <v>35</v>
      </c>
      <c r="D3900" t="s">
        <v>83</v>
      </c>
      <c r="E3900" s="16" t="s">
        <v>81</v>
      </c>
      <c r="F3900">
        <v>5</v>
      </c>
      <c r="G3900" s="20">
        <v>0</v>
      </c>
      <c r="H3900" s="21">
        <v>5</v>
      </c>
      <c r="I3900" s="19">
        <v>1.5833333333333335</v>
      </c>
      <c r="J3900" t="s">
        <v>582</v>
      </c>
      <c r="K3900" s="18">
        <v>334.4</v>
      </c>
      <c r="L3900" s="18">
        <v>363.94</v>
      </c>
      <c r="M3900" s="18"/>
      <c r="N3900" s="18"/>
    </row>
    <row r="3901" spans="1:14" ht="15" x14ac:dyDescent="0.25">
      <c r="A3901" t="str">
        <f t="shared" si="60"/>
        <v>VN1621A3506</v>
      </c>
      <c r="B3901" s="17" t="s">
        <v>82</v>
      </c>
      <c r="C3901" s="16" t="s">
        <v>35</v>
      </c>
      <c r="D3901" t="s">
        <v>83</v>
      </c>
      <c r="E3901" s="16" t="s">
        <v>81</v>
      </c>
      <c r="F3901">
        <v>6</v>
      </c>
      <c r="G3901" s="20">
        <v>0</v>
      </c>
      <c r="H3901" s="21">
        <v>6</v>
      </c>
      <c r="I3901" s="19">
        <v>1.5833333333333335</v>
      </c>
      <c r="J3901" t="s">
        <v>582</v>
      </c>
      <c r="K3901" s="18">
        <v>334.4</v>
      </c>
      <c r="L3901" s="18">
        <v>363.94</v>
      </c>
      <c r="M3901" s="18"/>
      <c r="N3901" s="18"/>
    </row>
    <row r="3902" spans="1:14" ht="15" x14ac:dyDescent="0.25">
      <c r="A3902" t="str">
        <f t="shared" si="60"/>
        <v>VN1621A3507</v>
      </c>
      <c r="B3902" s="17" t="s">
        <v>82</v>
      </c>
      <c r="C3902" s="16" t="s">
        <v>35</v>
      </c>
      <c r="D3902" t="s">
        <v>83</v>
      </c>
      <c r="E3902" s="16" t="s">
        <v>81</v>
      </c>
      <c r="F3902">
        <v>7</v>
      </c>
      <c r="G3902" s="20">
        <v>0</v>
      </c>
      <c r="H3902" s="21">
        <v>7</v>
      </c>
      <c r="I3902" s="19">
        <v>1.5833333333333335</v>
      </c>
      <c r="J3902" t="s">
        <v>582</v>
      </c>
      <c r="K3902" s="18">
        <v>334.4</v>
      </c>
      <c r="L3902" s="18">
        <v>363.94</v>
      </c>
      <c r="M3902" s="18"/>
      <c r="N3902" s="18"/>
    </row>
    <row r="3903" spans="1:14" ht="15" x14ac:dyDescent="0.25">
      <c r="A3903" t="str">
        <f t="shared" si="60"/>
        <v>VN1625A3501</v>
      </c>
      <c r="B3903" s="17" t="s">
        <v>82</v>
      </c>
      <c r="C3903" s="16" t="s">
        <v>35</v>
      </c>
      <c r="D3903" t="s">
        <v>83</v>
      </c>
      <c r="E3903" s="16" t="s">
        <v>377</v>
      </c>
      <c r="F3903">
        <v>1</v>
      </c>
      <c r="G3903" s="20">
        <v>9</v>
      </c>
      <c r="H3903" s="21">
        <v>1</v>
      </c>
      <c r="I3903" s="19">
        <v>10.583333333333334</v>
      </c>
      <c r="J3903" t="s">
        <v>582</v>
      </c>
      <c r="K3903" s="18">
        <v>334.4</v>
      </c>
      <c r="L3903" s="18">
        <v>363.94</v>
      </c>
      <c r="M3903" s="18"/>
      <c r="N3903" s="18"/>
    </row>
    <row r="3904" spans="1:14" ht="15" x14ac:dyDescent="0.25">
      <c r="A3904" t="str">
        <f t="shared" si="60"/>
        <v>VN1625A3502</v>
      </c>
      <c r="B3904" s="17" t="s">
        <v>82</v>
      </c>
      <c r="C3904" s="16" t="s">
        <v>35</v>
      </c>
      <c r="D3904" t="s">
        <v>83</v>
      </c>
      <c r="E3904" s="16" t="s">
        <v>377</v>
      </c>
      <c r="F3904">
        <v>2</v>
      </c>
      <c r="G3904" s="20">
        <v>9.0833333333333339</v>
      </c>
      <c r="H3904" s="21">
        <v>2</v>
      </c>
      <c r="I3904" s="19">
        <v>10.666666666666666</v>
      </c>
      <c r="J3904" t="s">
        <v>582</v>
      </c>
      <c r="K3904" s="18">
        <v>334.4</v>
      </c>
      <c r="L3904" s="18">
        <v>363.94</v>
      </c>
      <c r="M3904" s="18"/>
      <c r="N3904" s="18"/>
    </row>
    <row r="3905" spans="1:14" ht="15" x14ac:dyDescent="0.25">
      <c r="A3905" t="str">
        <f t="shared" si="60"/>
        <v>VN1625A3503</v>
      </c>
      <c r="B3905" s="17" t="s">
        <v>82</v>
      </c>
      <c r="C3905" s="16" t="s">
        <v>35</v>
      </c>
      <c r="D3905" t="s">
        <v>83</v>
      </c>
      <c r="E3905" s="16" t="s">
        <v>377</v>
      </c>
      <c r="F3905">
        <v>3</v>
      </c>
      <c r="G3905" s="20">
        <v>9</v>
      </c>
      <c r="H3905" s="21">
        <v>3</v>
      </c>
      <c r="I3905" s="19">
        <v>10.583333333333334</v>
      </c>
      <c r="J3905" t="s">
        <v>582</v>
      </c>
      <c r="K3905" s="18">
        <v>334.4</v>
      </c>
      <c r="L3905" s="18">
        <v>363.94</v>
      </c>
      <c r="M3905" s="18"/>
      <c r="N3905" s="18"/>
    </row>
    <row r="3906" spans="1:14" ht="15" x14ac:dyDescent="0.25">
      <c r="A3906" t="str">
        <f t="shared" si="60"/>
        <v>VN1625A3504</v>
      </c>
      <c r="B3906" s="17" t="s">
        <v>82</v>
      </c>
      <c r="C3906" s="16" t="s">
        <v>35</v>
      </c>
      <c r="D3906" t="s">
        <v>83</v>
      </c>
      <c r="E3906" s="16" t="s">
        <v>377</v>
      </c>
      <c r="F3906">
        <v>4</v>
      </c>
      <c r="G3906" s="20">
        <v>9</v>
      </c>
      <c r="H3906" s="21">
        <v>4</v>
      </c>
      <c r="I3906" s="19">
        <v>10.583333333333334</v>
      </c>
      <c r="J3906" t="s">
        <v>582</v>
      </c>
      <c r="K3906" s="18">
        <v>334.4</v>
      </c>
      <c r="L3906" s="18">
        <v>363.94</v>
      </c>
      <c r="M3906" s="18"/>
      <c r="N3906" s="18"/>
    </row>
    <row r="3907" spans="1:14" ht="15" x14ac:dyDescent="0.25">
      <c r="A3907" t="str">
        <f t="shared" ref="A3907:A3970" si="61">E3907&amp;J3907&amp;F3907</f>
        <v>VN1625A3505</v>
      </c>
      <c r="B3907" s="17" t="s">
        <v>82</v>
      </c>
      <c r="C3907" s="16" t="s">
        <v>35</v>
      </c>
      <c r="D3907" t="s">
        <v>83</v>
      </c>
      <c r="E3907" s="16" t="s">
        <v>377</v>
      </c>
      <c r="F3907">
        <v>5</v>
      </c>
      <c r="G3907" s="20">
        <v>9</v>
      </c>
      <c r="H3907" s="21">
        <v>5</v>
      </c>
      <c r="I3907" s="19">
        <v>10.583333333333334</v>
      </c>
      <c r="J3907" t="s">
        <v>582</v>
      </c>
      <c r="K3907" s="18">
        <v>334.4</v>
      </c>
      <c r="L3907" s="18">
        <v>363.94</v>
      </c>
      <c r="M3907" s="18"/>
      <c r="N3907" s="18"/>
    </row>
    <row r="3908" spans="1:14" ht="15" x14ac:dyDescent="0.25">
      <c r="A3908" t="str">
        <f t="shared" si="61"/>
        <v>VN1625A3506</v>
      </c>
      <c r="B3908" s="17" t="s">
        <v>82</v>
      </c>
      <c r="C3908" s="16" t="s">
        <v>35</v>
      </c>
      <c r="D3908" t="s">
        <v>83</v>
      </c>
      <c r="E3908" s="16" t="s">
        <v>377</v>
      </c>
      <c r="F3908">
        <v>6</v>
      </c>
      <c r="G3908" s="20">
        <v>9</v>
      </c>
      <c r="H3908" s="21">
        <v>6</v>
      </c>
      <c r="I3908" s="19">
        <v>10.583333333333334</v>
      </c>
      <c r="J3908" t="s">
        <v>582</v>
      </c>
      <c r="K3908" s="18">
        <v>334.4</v>
      </c>
      <c r="L3908" s="18">
        <v>363.94</v>
      </c>
      <c r="M3908" s="18"/>
      <c r="N3908" s="18"/>
    </row>
    <row r="3909" spans="1:14" ht="15" x14ac:dyDescent="0.25">
      <c r="A3909" t="str">
        <f t="shared" si="61"/>
        <v>VN1625A3507</v>
      </c>
      <c r="B3909" s="17" t="s">
        <v>82</v>
      </c>
      <c r="C3909" s="16" t="s">
        <v>35</v>
      </c>
      <c r="D3909" t="s">
        <v>83</v>
      </c>
      <c r="E3909" s="16" t="s">
        <v>377</v>
      </c>
      <c r="F3909">
        <v>7</v>
      </c>
      <c r="G3909" s="20">
        <v>9.3333333333333339</v>
      </c>
      <c r="H3909" s="21">
        <v>7</v>
      </c>
      <c r="I3909" s="19">
        <v>10.916666666666666</v>
      </c>
      <c r="J3909" t="s">
        <v>582</v>
      </c>
      <c r="K3909" s="18">
        <v>334.4</v>
      </c>
      <c r="L3909" s="18">
        <v>363.94</v>
      </c>
      <c r="M3909" s="18"/>
      <c r="N3909" s="18"/>
    </row>
    <row r="3910" spans="1:14" ht="15" x14ac:dyDescent="0.25">
      <c r="A3910" t="str">
        <f t="shared" si="61"/>
        <v>VN7625A3507</v>
      </c>
      <c r="B3910" s="15" t="s">
        <v>82</v>
      </c>
      <c r="C3910" s="16" t="s">
        <v>35</v>
      </c>
      <c r="D3910" t="s">
        <v>83</v>
      </c>
      <c r="E3910" s="16" t="s">
        <v>829</v>
      </c>
      <c r="F3910">
        <v>7</v>
      </c>
      <c r="G3910" s="20">
        <v>8.6666666666666661</v>
      </c>
      <c r="H3910" s="21">
        <v>7</v>
      </c>
      <c r="I3910" s="19">
        <v>10.25</v>
      </c>
      <c r="J3910" t="s">
        <v>582</v>
      </c>
      <c r="K3910" s="18">
        <v>334.4</v>
      </c>
      <c r="L3910" s="18">
        <v>363.94</v>
      </c>
      <c r="M3910" s="18"/>
      <c r="N3910" s="18"/>
    </row>
    <row r="3911" spans="1:14" ht="15" x14ac:dyDescent="0.25">
      <c r="A3911" t="str">
        <f t="shared" si="61"/>
        <v>VN1203A3501</v>
      </c>
      <c r="B3911" s="17" t="s">
        <v>265</v>
      </c>
      <c r="C3911" s="16" t="s">
        <v>35</v>
      </c>
      <c r="D3911" t="s">
        <v>266</v>
      </c>
      <c r="E3911" s="16" t="s">
        <v>264</v>
      </c>
      <c r="F3911">
        <v>1</v>
      </c>
      <c r="G3911" s="20">
        <v>8.3333333333333329E-2</v>
      </c>
      <c r="H3911" s="21">
        <v>1</v>
      </c>
      <c r="I3911" s="19">
        <v>2.25</v>
      </c>
      <c r="J3911" t="s">
        <v>582</v>
      </c>
      <c r="K3911" s="18">
        <v>463.88</v>
      </c>
      <c r="L3911" s="18">
        <v>496.07</v>
      </c>
      <c r="M3911" s="18"/>
      <c r="N3911" s="18"/>
    </row>
    <row r="3912" spans="1:14" ht="15" x14ac:dyDescent="0.25">
      <c r="A3912" t="str">
        <f t="shared" si="61"/>
        <v>VN1203A3502</v>
      </c>
      <c r="B3912" s="17" t="s">
        <v>265</v>
      </c>
      <c r="C3912" s="16" t="s">
        <v>35</v>
      </c>
      <c r="D3912" t="s">
        <v>266</v>
      </c>
      <c r="E3912" s="16" t="s">
        <v>264</v>
      </c>
      <c r="F3912">
        <v>2</v>
      </c>
      <c r="G3912" s="20">
        <v>8.3333333333333329E-2</v>
      </c>
      <c r="H3912" s="21">
        <v>2</v>
      </c>
      <c r="I3912" s="19">
        <v>2.25</v>
      </c>
      <c r="J3912" t="s">
        <v>582</v>
      </c>
      <c r="K3912" s="18">
        <v>463.88</v>
      </c>
      <c r="L3912" s="18">
        <v>496.07</v>
      </c>
      <c r="M3912" s="18"/>
      <c r="N3912" s="18"/>
    </row>
    <row r="3913" spans="1:14" ht="15" x14ac:dyDescent="0.25">
      <c r="A3913" t="str">
        <f t="shared" si="61"/>
        <v>VN1203A3503</v>
      </c>
      <c r="B3913" s="17" t="s">
        <v>265</v>
      </c>
      <c r="C3913" s="16" t="s">
        <v>35</v>
      </c>
      <c r="D3913" t="s">
        <v>266</v>
      </c>
      <c r="E3913" s="16" t="s">
        <v>264</v>
      </c>
      <c r="F3913">
        <v>3</v>
      </c>
      <c r="G3913" s="20">
        <v>8.3333333333333329E-2</v>
      </c>
      <c r="H3913" s="21">
        <v>3</v>
      </c>
      <c r="I3913" s="19">
        <v>2.25</v>
      </c>
      <c r="J3913" t="s">
        <v>582</v>
      </c>
      <c r="K3913" s="18">
        <v>463.88</v>
      </c>
      <c r="L3913" s="18">
        <v>496.07</v>
      </c>
      <c r="M3913" s="18"/>
      <c r="N3913" s="18"/>
    </row>
    <row r="3914" spans="1:14" ht="15" x14ac:dyDescent="0.25">
      <c r="A3914" t="str">
        <f t="shared" si="61"/>
        <v>VN1203A3504</v>
      </c>
      <c r="B3914" s="17" t="s">
        <v>265</v>
      </c>
      <c r="C3914" s="16" t="s">
        <v>35</v>
      </c>
      <c r="D3914" t="s">
        <v>266</v>
      </c>
      <c r="E3914" s="16" t="s">
        <v>264</v>
      </c>
      <c r="F3914">
        <v>4</v>
      </c>
      <c r="G3914" s="20">
        <v>8.3333333333333329E-2</v>
      </c>
      <c r="H3914" s="21">
        <v>4</v>
      </c>
      <c r="I3914" s="19">
        <v>2.25</v>
      </c>
      <c r="J3914" t="s">
        <v>582</v>
      </c>
      <c r="K3914" s="18">
        <v>463.88</v>
      </c>
      <c r="L3914" s="18">
        <v>496.07</v>
      </c>
      <c r="M3914" s="18"/>
      <c r="N3914" s="18"/>
    </row>
    <row r="3915" spans="1:14" ht="15" x14ac:dyDescent="0.25">
      <c r="A3915" t="str">
        <f t="shared" si="61"/>
        <v>VN1203A3505</v>
      </c>
      <c r="B3915" s="17" t="s">
        <v>265</v>
      </c>
      <c r="C3915" s="16" t="s">
        <v>35</v>
      </c>
      <c r="D3915" t="s">
        <v>266</v>
      </c>
      <c r="E3915" s="16" t="s">
        <v>264</v>
      </c>
      <c r="F3915">
        <v>5</v>
      </c>
      <c r="G3915" s="20">
        <v>8.3333333333333329E-2</v>
      </c>
      <c r="H3915" s="21">
        <v>5</v>
      </c>
      <c r="I3915" s="19">
        <v>2.25</v>
      </c>
      <c r="J3915" t="s">
        <v>582</v>
      </c>
      <c r="K3915" s="18">
        <v>463.88</v>
      </c>
      <c r="L3915" s="18">
        <v>496.07</v>
      </c>
      <c r="M3915" s="18"/>
      <c r="N3915" s="18"/>
    </row>
    <row r="3916" spans="1:14" ht="15" x14ac:dyDescent="0.25">
      <c r="A3916" t="str">
        <f t="shared" si="61"/>
        <v>VN1203A3506</v>
      </c>
      <c r="B3916" s="17" t="s">
        <v>265</v>
      </c>
      <c r="C3916" s="16" t="s">
        <v>35</v>
      </c>
      <c r="D3916" t="s">
        <v>266</v>
      </c>
      <c r="E3916" s="16" t="s">
        <v>264</v>
      </c>
      <c r="F3916">
        <v>6</v>
      </c>
      <c r="G3916" s="20">
        <v>8.3333333333333329E-2</v>
      </c>
      <c r="H3916" s="21">
        <v>6</v>
      </c>
      <c r="I3916" s="19">
        <v>2.25</v>
      </c>
      <c r="J3916" t="s">
        <v>582</v>
      </c>
      <c r="K3916" s="18">
        <v>463.88</v>
      </c>
      <c r="L3916" s="18">
        <v>496.07</v>
      </c>
      <c r="M3916" s="18"/>
      <c r="N3916" s="18"/>
    </row>
    <row r="3917" spans="1:14" ht="15" x14ac:dyDescent="0.25">
      <c r="A3917" t="str">
        <f t="shared" si="61"/>
        <v>VN1203A3507</v>
      </c>
      <c r="B3917" s="17" t="s">
        <v>265</v>
      </c>
      <c r="C3917" s="16" t="s">
        <v>35</v>
      </c>
      <c r="D3917" t="s">
        <v>266</v>
      </c>
      <c r="E3917" s="16" t="s">
        <v>264</v>
      </c>
      <c r="F3917">
        <v>7</v>
      </c>
      <c r="G3917" s="20">
        <v>8.3333333333333329E-2</v>
      </c>
      <c r="H3917" s="21">
        <v>7</v>
      </c>
      <c r="I3917" s="19">
        <v>2.25</v>
      </c>
      <c r="J3917" t="s">
        <v>582</v>
      </c>
      <c r="K3917" s="18">
        <v>463.88</v>
      </c>
      <c r="L3917" s="18">
        <v>496.07</v>
      </c>
      <c r="M3917" s="18"/>
      <c r="N3917" s="18"/>
    </row>
    <row r="3918" spans="1:14" ht="15" x14ac:dyDescent="0.25">
      <c r="A3918" t="str">
        <f t="shared" si="61"/>
        <v>VN1205A3501</v>
      </c>
      <c r="B3918" s="17" t="s">
        <v>265</v>
      </c>
      <c r="C3918" s="16" t="s">
        <v>35</v>
      </c>
      <c r="D3918" t="s">
        <v>266</v>
      </c>
      <c r="E3918" s="16" t="s">
        <v>430</v>
      </c>
      <c r="F3918">
        <v>1</v>
      </c>
      <c r="G3918" s="20">
        <v>4.25</v>
      </c>
      <c r="H3918" s="21">
        <v>1</v>
      </c>
      <c r="I3918" s="19">
        <v>6.416666666666667</v>
      </c>
      <c r="J3918" t="s">
        <v>582</v>
      </c>
      <c r="K3918" s="18">
        <v>463.88</v>
      </c>
      <c r="L3918" s="18">
        <v>496.07</v>
      </c>
      <c r="M3918" s="18"/>
      <c r="N3918" s="18"/>
    </row>
    <row r="3919" spans="1:14" ht="15" x14ac:dyDescent="0.25">
      <c r="A3919" t="str">
        <f t="shared" si="61"/>
        <v>VN1205A3502</v>
      </c>
      <c r="B3919" s="17" t="s">
        <v>265</v>
      </c>
      <c r="C3919" s="16" t="s">
        <v>35</v>
      </c>
      <c r="D3919" t="s">
        <v>266</v>
      </c>
      <c r="E3919" s="16" t="s">
        <v>430</v>
      </c>
      <c r="F3919">
        <v>2</v>
      </c>
      <c r="G3919" s="20">
        <v>5.083333333333333</v>
      </c>
      <c r="H3919" s="21">
        <v>2</v>
      </c>
      <c r="I3919" s="19">
        <v>7.25</v>
      </c>
      <c r="J3919" t="s">
        <v>582</v>
      </c>
      <c r="K3919" s="18">
        <v>463.88</v>
      </c>
      <c r="L3919" s="18">
        <v>496.07</v>
      </c>
      <c r="M3919" s="18"/>
      <c r="N3919" s="18"/>
    </row>
    <row r="3920" spans="1:14" ht="15" x14ac:dyDescent="0.25">
      <c r="A3920" t="str">
        <f t="shared" si="61"/>
        <v>VN1205A3503</v>
      </c>
      <c r="B3920" s="17" t="s">
        <v>265</v>
      </c>
      <c r="C3920" s="16" t="s">
        <v>35</v>
      </c>
      <c r="D3920" t="s">
        <v>266</v>
      </c>
      <c r="E3920" s="16" t="s">
        <v>430</v>
      </c>
      <c r="F3920">
        <v>3</v>
      </c>
      <c r="G3920" s="20">
        <v>4.25</v>
      </c>
      <c r="H3920" s="21">
        <v>3</v>
      </c>
      <c r="I3920" s="19">
        <v>6.416666666666667</v>
      </c>
      <c r="J3920" t="s">
        <v>582</v>
      </c>
      <c r="K3920" s="18">
        <v>463.88</v>
      </c>
      <c r="L3920" s="18">
        <v>496.07</v>
      </c>
      <c r="M3920" s="18"/>
      <c r="N3920" s="18"/>
    </row>
    <row r="3921" spans="1:14" ht="15" x14ac:dyDescent="0.25">
      <c r="A3921" t="str">
        <f t="shared" si="61"/>
        <v>VN1205A3504</v>
      </c>
      <c r="B3921" s="17" t="s">
        <v>265</v>
      </c>
      <c r="C3921" s="16" t="s">
        <v>35</v>
      </c>
      <c r="D3921" t="s">
        <v>266</v>
      </c>
      <c r="E3921" s="16" t="s">
        <v>430</v>
      </c>
      <c r="F3921">
        <v>4</v>
      </c>
      <c r="G3921" s="20">
        <v>4.25</v>
      </c>
      <c r="H3921" s="21">
        <v>4</v>
      </c>
      <c r="I3921" s="19">
        <v>6.416666666666667</v>
      </c>
      <c r="J3921" t="s">
        <v>582</v>
      </c>
      <c r="K3921" s="18">
        <v>463.88</v>
      </c>
      <c r="L3921" s="18">
        <v>496.07</v>
      </c>
      <c r="M3921" s="18"/>
      <c r="N3921" s="18"/>
    </row>
    <row r="3922" spans="1:14" ht="15" x14ac:dyDescent="0.25">
      <c r="A3922" t="str">
        <f t="shared" si="61"/>
        <v>VN1205A3505</v>
      </c>
      <c r="B3922" s="17" t="s">
        <v>265</v>
      </c>
      <c r="C3922" s="16" t="s">
        <v>35</v>
      </c>
      <c r="D3922" t="s">
        <v>266</v>
      </c>
      <c r="E3922" s="16" t="s">
        <v>430</v>
      </c>
      <c r="F3922">
        <v>5</v>
      </c>
      <c r="G3922" s="20">
        <v>4.25</v>
      </c>
      <c r="H3922" s="21">
        <v>5</v>
      </c>
      <c r="I3922" s="19">
        <v>6.416666666666667</v>
      </c>
      <c r="J3922" t="s">
        <v>582</v>
      </c>
      <c r="K3922" s="18">
        <v>463.88</v>
      </c>
      <c r="L3922" s="18">
        <v>496.07</v>
      </c>
      <c r="M3922" s="18"/>
      <c r="N3922" s="18"/>
    </row>
    <row r="3923" spans="1:14" ht="15" x14ac:dyDescent="0.25">
      <c r="A3923" t="str">
        <f t="shared" si="61"/>
        <v>VN1205A3506</v>
      </c>
      <c r="B3923" s="17" t="s">
        <v>265</v>
      </c>
      <c r="C3923" s="16" t="s">
        <v>35</v>
      </c>
      <c r="D3923" t="s">
        <v>266</v>
      </c>
      <c r="E3923" s="16" t="s">
        <v>430</v>
      </c>
      <c r="F3923">
        <v>6</v>
      </c>
      <c r="G3923" s="20">
        <v>4.25</v>
      </c>
      <c r="H3923" s="21">
        <v>6</v>
      </c>
      <c r="I3923" s="19">
        <v>6.416666666666667</v>
      </c>
      <c r="J3923" t="s">
        <v>582</v>
      </c>
      <c r="K3923" s="18">
        <v>463.88</v>
      </c>
      <c r="L3923" s="18">
        <v>496.07</v>
      </c>
      <c r="M3923" s="18"/>
      <c r="N3923" s="18"/>
    </row>
    <row r="3924" spans="1:14" ht="15" x14ac:dyDescent="0.25">
      <c r="A3924" t="str">
        <f t="shared" si="61"/>
        <v>VN1205A3507</v>
      </c>
      <c r="B3924" s="17" t="s">
        <v>265</v>
      </c>
      <c r="C3924" s="16" t="s">
        <v>35</v>
      </c>
      <c r="D3924" t="s">
        <v>266</v>
      </c>
      <c r="E3924" s="16" t="s">
        <v>430</v>
      </c>
      <c r="F3924">
        <v>7</v>
      </c>
      <c r="G3924" s="20">
        <v>4.583333333333333</v>
      </c>
      <c r="H3924" s="21">
        <v>7</v>
      </c>
      <c r="I3924" s="19">
        <v>6.75</v>
      </c>
      <c r="J3924" t="s">
        <v>582</v>
      </c>
      <c r="K3924" s="18">
        <v>463.88</v>
      </c>
      <c r="L3924" s="18">
        <v>496.07</v>
      </c>
      <c r="M3924" s="18"/>
      <c r="N3924" s="18"/>
    </row>
    <row r="3925" spans="1:14" ht="15" x14ac:dyDescent="0.25">
      <c r="A3925" t="str">
        <f t="shared" si="61"/>
        <v>VN1207A3501</v>
      </c>
      <c r="B3925" s="17" t="s">
        <v>265</v>
      </c>
      <c r="C3925" s="16" t="s">
        <v>35</v>
      </c>
      <c r="D3925" t="s">
        <v>266</v>
      </c>
      <c r="E3925" s="16" t="s">
        <v>431</v>
      </c>
      <c r="F3925">
        <v>1</v>
      </c>
      <c r="G3925" s="20">
        <v>11.833333333333334</v>
      </c>
      <c r="H3925" s="21">
        <v>1</v>
      </c>
      <c r="I3925" s="19">
        <v>14</v>
      </c>
      <c r="J3925" t="s">
        <v>582</v>
      </c>
      <c r="K3925" s="18">
        <v>463.88</v>
      </c>
      <c r="L3925" s="18">
        <v>496.07</v>
      </c>
      <c r="M3925" s="18"/>
      <c r="N3925" s="18"/>
    </row>
    <row r="3926" spans="1:14" ht="15" x14ac:dyDescent="0.25">
      <c r="A3926" t="str">
        <f t="shared" si="61"/>
        <v>VN1207A3502</v>
      </c>
      <c r="B3926" s="17" t="s">
        <v>265</v>
      </c>
      <c r="C3926" s="16" t="s">
        <v>35</v>
      </c>
      <c r="D3926" t="s">
        <v>266</v>
      </c>
      <c r="E3926" s="16" t="s">
        <v>431</v>
      </c>
      <c r="F3926">
        <v>2</v>
      </c>
      <c r="G3926" s="20">
        <v>11.833333333333334</v>
      </c>
      <c r="H3926" s="21">
        <v>2</v>
      </c>
      <c r="I3926" s="19">
        <v>14</v>
      </c>
      <c r="J3926" t="s">
        <v>582</v>
      </c>
      <c r="K3926" s="18">
        <v>463.88</v>
      </c>
      <c r="L3926" s="18">
        <v>496.07</v>
      </c>
      <c r="M3926" s="18"/>
      <c r="N3926" s="18"/>
    </row>
    <row r="3927" spans="1:14" ht="15" x14ac:dyDescent="0.25">
      <c r="A3927" t="str">
        <f t="shared" si="61"/>
        <v>VN1207A3503</v>
      </c>
      <c r="B3927" s="17" t="s">
        <v>265</v>
      </c>
      <c r="C3927" s="16" t="s">
        <v>35</v>
      </c>
      <c r="D3927" t="s">
        <v>266</v>
      </c>
      <c r="E3927" s="16" t="s">
        <v>431</v>
      </c>
      <c r="F3927">
        <v>3</v>
      </c>
      <c r="G3927" s="20">
        <v>11.916666666666666</v>
      </c>
      <c r="H3927" s="21">
        <v>3</v>
      </c>
      <c r="I3927" s="19">
        <v>14.083333333333334</v>
      </c>
      <c r="J3927" t="s">
        <v>582</v>
      </c>
      <c r="K3927" s="18">
        <v>463.88</v>
      </c>
      <c r="L3927" s="18">
        <v>496.07</v>
      </c>
      <c r="M3927" s="18"/>
      <c r="N3927" s="18"/>
    </row>
    <row r="3928" spans="1:14" ht="15" x14ac:dyDescent="0.25">
      <c r="A3928" t="str">
        <f t="shared" si="61"/>
        <v>VN1207A3504</v>
      </c>
      <c r="B3928" s="17" t="s">
        <v>265</v>
      </c>
      <c r="C3928" s="16" t="s">
        <v>35</v>
      </c>
      <c r="D3928" t="s">
        <v>266</v>
      </c>
      <c r="E3928" s="16" t="s">
        <v>431</v>
      </c>
      <c r="F3928">
        <v>4</v>
      </c>
      <c r="G3928" s="20">
        <v>12.083333333333334</v>
      </c>
      <c r="H3928" s="21">
        <v>4</v>
      </c>
      <c r="I3928" s="19">
        <v>14.25</v>
      </c>
      <c r="J3928" t="s">
        <v>582</v>
      </c>
      <c r="K3928" s="18">
        <v>463.88</v>
      </c>
      <c r="L3928" s="18">
        <v>496.07</v>
      </c>
      <c r="M3928" s="18"/>
      <c r="N3928" s="18"/>
    </row>
    <row r="3929" spans="1:14" ht="15" x14ac:dyDescent="0.25">
      <c r="A3929" t="str">
        <f t="shared" si="61"/>
        <v>VN1207A3505</v>
      </c>
      <c r="B3929" s="17" t="s">
        <v>265</v>
      </c>
      <c r="C3929" s="16" t="s">
        <v>35</v>
      </c>
      <c r="D3929" t="s">
        <v>266</v>
      </c>
      <c r="E3929" s="16" t="s">
        <v>431</v>
      </c>
      <c r="F3929">
        <v>5</v>
      </c>
      <c r="G3929" s="20">
        <v>11.833333333333334</v>
      </c>
      <c r="H3929" s="21">
        <v>5</v>
      </c>
      <c r="I3929" s="19">
        <v>14</v>
      </c>
      <c r="J3929" t="s">
        <v>582</v>
      </c>
      <c r="K3929" s="18">
        <v>463.88</v>
      </c>
      <c r="L3929" s="18">
        <v>496.07</v>
      </c>
      <c r="M3929" s="18"/>
      <c r="N3929" s="18"/>
    </row>
    <row r="3930" spans="1:14" ht="15" x14ac:dyDescent="0.25">
      <c r="A3930" t="str">
        <f t="shared" si="61"/>
        <v>VN1207A3506</v>
      </c>
      <c r="B3930" s="17" t="s">
        <v>265</v>
      </c>
      <c r="C3930" s="16" t="s">
        <v>35</v>
      </c>
      <c r="D3930" t="s">
        <v>266</v>
      </c>
      <c r="E3930" s="16" t="s">
        <v>431</v>
      </c>
      <c r="F3930">
        <v>6</v>
      </c>
      <c r="G3930" s="20">
        <v>12</v>
      </c>
      <c r="H3930" s="21">
        <v>6</v>
      </c>
      <c r="I3930" s="19">
        <v>14.166666666666666</v>
      </c>
      <c r="J3930" t="s">
        <v>582</v>
      </c>
      <c r="K3930" s="18">
        <v>463.88</v>
      </c>
      <c r="L3930" s="18">
        <v>496.07</v>
      </c>
      <c r="M3930" s="18"/>
      <c r="N3930" s="18"/>
    </row>
    <row r="3931" spans="1:14" ht="15" x14ac:dyDescent="0.25">
      <c r="A3931" t="str">
        <f t="shared" si="61"/>
        <v>VN1207A3507</v>
      </c>
      <c r="B3931" s="15" t="s">
        <v>265</v>
      </c>
      <c r="C3931" s="16" t="s">
        <v>35</v>
      </c>
      <c r="D3931" t="s">
        <v>266</v>
      </c>
      <c r="E3931" s="16" t="s">
        <v>431</v>
      </c>
      <c r="F3931">
        <v>7</v>
      </c>
      <c r="G3931" s="20">
        <v>11.833333333333334</v>
      </c>
      <c r="H3931" s="21">
        <v>7</v>
      </c>
      <c r="I3931" s="19">
        <v>14</v>
      </c>
      <c r="J3931" t="s">
        <v>582</v>
      </c>
      <c r="K3931" s="18">
        <v>463.88</v>
      </c>
      <c r="L3931" s="18">
        <v>496.07</v>
      </c>
      <c r="M3931" s="18"/>
      <c r="N3931" s="18"/>
    </row>
    <row r="3932" spans="1:14" ht="15" x14ac:dyDescent="0.25">
      <c r="A3932" t="str">
        <f t="shared" si="61"/>
        <v>VN1641A3501</v>
      </c>
      <c r="B3932" s="17" t="s">
        <v>106</v>
      </c>
      <c r="C3932" s="16" t="s">
        <v>35</v>
      </c>
      <c r="D3932" t="s">
        <v>107</v>
      </c>
      <c r="E3932" s="16" t="s">
        <v>105</v>
      </c>
      <c r="F3932">
        <v>1</v>
      </c>
      <c r="G3932" s="20">
        <v>23.75</v>
      </c>
      <c r="H3932" s="21">
        <v>2</v>
      </c>
      <c r="I3932" s="19">
        <v>1.25</v>
      </c>
      <c r="J3932" t="s">
        <v>582</v>
      </c>
      <c r="K3932" s="18">
        <v>216.69</v>
      </c>
      <c r="L3932" s="18">
        <v>313.51</v>
      </c>
      <c r="M3932" s="18"/>
      <c r="N3932" s="18"/>
    </row>
    <row r="3933" spans="1:14" ht="15" x14ac:dyDescent="0.25">
      <c r="A3933" t="str">
        <f t="shared" si="61"/>
        <v>VN1641A3502</v>
      </c>
      <c r="B3933" s="17" t="s">
        <v>106</v>
      </c>
      <c r="C3933" s="16" t="s">
        <v>35</v>
      </c>
      <c r="D3933" t="s">
        <v>107</v>
      </c>
      <c r="E3933" s="16" t="s">
        <v>105</v>
      </c>
      <c r="F3933">
        <v>2</v>
      </c>
      <c r="G3933" s="20">
        <v>23.75</v>
      </c>
      <c r="H3933" s="21">
        <v>3</v>
      </c>
      <c r="I3933" s="19">
        <v>1.25</v>
      </c>
      <c r="J3933" t="s">
        <v>582</v>
      </c>
      <c r="K3933" s="18">
        <v>216.69</v>
      </c>
      <c r="L3933" s="18">
        <v>313.51</v>
      </c>
      <c r="M3933" s="18"/>
      <c r="N3933" s="18"/>
    </row>
    <row r="3934" spans="1:14" ht="15" x14ac:dyDescent="0.25">
      <c r="A3934" t="str">
        <f t="shared" si="61"/>
        <v>VN1641A3503</v>
      </c>
      <c r="B3934" s="17" t="s">
        <v>106</v>
      </c>
      <c r="C3934" s="16" t="s">
        <v>35</v>
      </c>
      <c r="D3934" t="s">
        <v>107</v>
      </c>
      <c r="E3934" s="16" t="s">
        <v>105</v>
      </c>
      <c r="F3934">
        <v>3</v>
      </c>
      <c r="G3934" s="20">
        <v>23.75</v>
      </c>
      <c r="H3934" s="21">
        <v>4</v>
      </c>
      <c r="I3934" s="19">
        <v>1.25</v>
      </c>
      <c r="J3934" t="s">
        <v>582</v>
      </c>
      <c r="K3934" s="18">
        <v>216.69</v>
      </c>
      <c r="L3934" s="18">
        <v>313.51</v>
      </c>
      <c r="M3934" s="18"/>
      <c r="N3934" s="18"/>
    </row>
    <row r="3935" spans="1:14" ht="15" x14ac:dyDescent="0.25">
      <c r="A3935" t="str">
        <f t="shared" si="61"/>
        <v>VN1641A3504</v>
      </c>
      <c r="B3935" s="17" t="s">
        <v>106</v>
      </c>
      <c r="C3935" s="16" t="s">
        <v>35</v>
      </c>
      <c r="D3935" t="s">
        <v>107</v>
      </c>
      <c r="E3935" s="16" t="s">
        <v>105</v>
      </c>
      <c r="F3935">
        <v>4</v>
      </c>
      <c r="G3935" s="20">
        <v>23.75</v>
      </c>
      <c r="H3935" s="21">
        <v>5</v>
      </c>
      <c r="I3935" s="19">
        <v>1.25</v>
      </c>
      <c r="J3935" t="s">
        <v>582</v>
      </c>
      <c r="K3935" s="18">
        <v>216.69</v>
      </c>
      <c r="L3935" s="18">
        <v>313.51</v>
      </c>
      <c r="M3935" s="18"/>
      <c r="N3935" s="18"/>
    </row>
    <row r="3936" spans="1:14" ht="15" x14ac:dyDescent="0.25">
      <c r="A3936" t="str">
        <f t="shared" si="61"/>
        <v>VN1641A3505</v>
      </c>
      <c r="B3936" s="17" t="s">
        <v>106</v>
      </c>
      <c r="C3936" s="16" t="s">
        <v>35</v>
      </c>
      <c r="D3936" t="s">
        <v>107</v>
      </c>
      <c r="E3936" s="16" t="s">
        <v>105</v>
      </c>
      <c r="F3936">
        <v>5</v>
      </c>
      <c r="G3936" s="20">
        <v>23.75</v>
      </c>
      <c r="H3936" s="21">
        <v>6</v>
      </c>
      <c r="I3936" s="19">
        <v>1.25</v>
      </c>
      <c r="J3936" t="s">
        <v>582</v>
      </c>
      <c r="K3936" s="18">
        <v>216.69</v>
      </c>
      <c r="L3936" s="18">
        <v>313.51</v>
      </c>
      <c r="M3936" s="18"/>
      <c r="N3936" s="18"/>
    </row>
    <row r="3937" spans="1:14" ht="15" x14ac:dyDescent="0.25">
      <c r="A3937" t="str">
        <f t="shared" si="61"/>
        <v>VN1641A3506</v>
      </c>
      <c r="B3937" s="17" t="s">
        <v>106</v>
      </c>
      <c r="C3937" s="16" t="s">
        <v>35</v>
      </c>
      <c r="D3937" t="s">
        <v>107</v>
      </c>
      <c r="E3937" s="16" t="s">
        <v>105</v>
      </c>
      <c r="F3937">
        <v>6</v>
      </c>
      <c r="G3937" s="20">
        <v>23.75</v>
      </c>
      <c r="H3937" s="21">
        <v>7</v>
      </c>
      <c r="I3937" s="19">
        <v>1.25</v>
      </c>
      <c r="J3937" t="s">
        <v>582</v>
      </c>
      <c r="K3937" s="18">
        <v>216.69</v>
      </c>
      <c r="L3937" s="18">
        <v>313.51</v>
      </c>
      <c r="M3937" s="18"/>
      <c r="N3937" s="18"/>
    </row>
    <row r="3938" spans="1:14" ht="15" x14ac:dyDescent="0.25">
      <c r="A3938" t="str">
        <f t="shared" si="61"/>
        <v>VN1641A3507</v>
      </c>
      <c r="B3938" s="15" t="s">
        <v>106</v>
      </c>
      <c r="C3938" s="16" t="s">
        <v>35</v>
      </c>
      <c r="D3938" t="s">
        <v>107</v>
      </c>
      <c r="E3938" s="16" t="s">
        <v>105</v>
      </c>
      <c r="F3938">
        <v>7</v>
      </c>
      <c r="G3938" s="20">
        <v>23.75</v>
      </c>
      <c r="H3938" s="21">
        <v>1</v>
      </c>
      <c r="I3938" s="19">
        <v>1.25</v>
      </c>
      <c r="J3938" t="s">
        <v>582</v>
      </c>
      <c r="K3938" s="18">
        <v>216.69</v>
      </c>
      <c r="L3938" s="18">
        <v>313.51</v>
      </c>
      <c r="M3938" s="18"/>
      <c r="N3938" s="18"/>
    </row>
    <row r="3939" spans="1:14" ht="15" x14ac:dyDescent="0.25">
      <c r="A3939" t="str">
        <f t="shared" si="61"/>
        <v>VN1591A3501</v>
      </c>
      <c r="B3939" s="17" t="s">
        <v>39</v>
      </c>
      <c r="C3939" s="16" t="s">
        <v>35</v>
      </c>
      <c r="D3939" t="s">
        <v>40</v>
      </c>
      <c r="E3939" s="16" t="s">
        <v>38</v>
      </c>
      <c r="F3939">
        <v>1</v>
      </c>
      <c r="G3939" s="20">
        <v>23</v>
      </c>
      <c r="H3939" s="21">
        <v>2</v>
      </c>
      <c r="I3939" s="19">
        <v>0.16666666666666666</v>
      </c>
      <c r="J3939" t="s">
        <v>582</v>
      </c>
      <c r="K3939" s="18">
        <v>226.69</v>
      </c>
      <c r="L3939" s="18">
        <v>221.67</v>
      </c>
      <c r="M3939" s="18"/>
      <c r="N3939" s="18"/>
    </row>
    <row r="3940" spans="1:14" ht="15" x14ac:dyDescent="0.25">
      <c r="A3940" t="str">
        <f t="shared" si="61"/>
        <v>VN1591A3502</v>
      </c>
      <c r="B3940" s="17" t="s">
        <v>39</v>
      </c>
      <c r="C3940" s="16" t="s">
        <v>35</v>
      </c>
      <c r="D3940" t="s">
        <v>40</v>
      </c>
      <c r="E3940" s="16" t="s">
        <v>38</v>
      </c>
      <c r="F3940">
        <v>2</v>
      </c>
      <c r="G3940" s="20">
        <v>23</v>
      </c>
      <c r="H3940" s="21">
        <v>3</v>
      </c>
      <c r="I3940" s="19">
        <v>0.16666666666666666</v>
      </c>
      <c r="J3940" t="s">
        <v>582</v>
      </c>
      <c r="K3940" s="18">
        <v>226.69</v>
      </c>
      <c r="L3940" s="18">
        <v>221.67</v>
      </c>
      <c r="M3940" s="18"/>
      <c r="N3940" s="18"/>
    </row>
    <row r="3941" spans="1:14" ht="15" x14ac:dyDescent="0.25">
      <c r="A3941" t="str">
        <f t="shared" si="61"/>
        <v>VN1591A3503</v>
      </c>
      <c r="B3941" s="17" t="s">
        <v>39</v>
      </c>
      <c r="C3941" s="16" t="s">
        <v>35</v>
      </c>
      <c r="D3941" t="s">
        <v>40</v>
      </c>
      <c r="E3941" s="16" t="s">
        <v>38</v>
      </c>
      <c r="F3941">
        <v>3</v>
      </c>
      <c r="G3941" s="20">
        <v>23</v>
      </c>
      <c r="H3941" s="21">
        <v>4</v>
      </c>
      <c r="I3941" s="19">
        <v>0.16666666666666666</v>
      </c>
      <c r="J3941" t="s">
        <v>582</v>
      </c>
      <c r="K3941" s="18">
        <v>226.69</v>
      </c>
      <c r="L3941" s="18">
        <v>221.67</v>
      </c>
      <c r="M3941" s="18"/>
      <c r="N3941" s="18"/>
    </row>
    <row r="3942" spans="1:14" ht="15" x14ac:dyDescent="0.25">
      <c r="A3942" t="str">
        <f t="shared" si="61"/>
        <v>VN1591A3504</v>
      </c>
      <c r="B3942" s="17" t="s">
        <v>39</v>
      </c>
      <c r="C3942" s="16" t="s">
        <v>35</v>
      </c>
      <c r="D3942" t="s">
        <v>40</v>
      </c>
      <c r="E3942" s="16" t="s">
        <v>38</v>
      </c>
      <c r="F3942">
        <v>4</v>
      </c>
      <c r="G3942" s="20">
        <v>23</v>
      </c>
      <c r="H3942" s="21">
        <v>5</v>
      </c>
      <c r="I3942" s="19">
        <v>0.16666666666666666</v>
      </c>
      <c r="J3942" t="s">
        <v>582</v>
      </c>
      <c r="K3942" s="18">
        <v>226.69</v>
      </c>
      <c r="L3942" s="18">
        <v>221.67</v>
      </c>
      <c r="M3942" s="18"/>
      <c r="N3942" s="18"/>
    </row>
    <row r="3943" spans="1:14" ht="15" x14ac:dyDescent="0.25">
      <c r="A3943" t="str">
        <f t="shared" si="61"/>
        <v>VN1591A3505</v>
      </c>
      <c r="B3943" s="17" t="s">
        <v>39</v>
      </c>
      <c r="C3943" s="16" t="s">
        <v>35</v>
      </c>
      <c r="D3943" t="s">
        <v>40</v>
      </c>
      <c r="E3943" s="16" t="s">
        <v>38</v>
      </c>
      <c r="F3943">
        <v>5</v>
      </c>
      <c r="G3943" s="20">
        <v>23</v>
      </c>
      <c r="H3943" s="21">
        <v>6</v>
      </c>
      <c r="I3943" s="19">
        <v>0.16666666666666666</v>
      </c>
      <c r="J3943" t="s">
        <v>582</v>
      </c>
      <c r="K3943" s="18">
        <v>226.69</v>
      </c>
      <c r="L3943" s="18">
        <v>221.67</v>
      </c>
      <c r="M3943" s="18"/>
      <c r="N3943" s="18"/>
    </row>
    <row r="3944" spans="1:14" ht="15" x14ac:dyDescent="0.25">
      <c r="A3944" t="str">
        <f t="shared" si="61"/>
        <v>VN1591A3506</v>
      </c>
      <c r="B3944" s="17" t="s">
        <v>39</v>
      </c>
      <c r="C3944" s="16" t="s">
        <v>35</v>
      </c>
      <c r="D3944" t="s">
        <v>40</v>
      </c>
      <c r="E3944" s="16" t="s">
        <v>38</v>
      </c>
      <c r="F3944">
        <v>6</v>
      </c>
      <c r="G3944" s="20">
        <v>23</v>
      </c>
      <c r="H3944" s="21">
        <v>7</v>
      </c>
      <c r="I3944" s="19">
        <v>0.16666666666666666</v>
      </c>
      <c r="J3944" t="s">
        <v>582</v>
      </c>
      <c r="K3944" s="18">
        <v>226.69</v>
      </c>
      <c r="L3944" s="18">
        <v>221.67</v>
      </c>
      <c r="M3944" s="18"/>
      <c r="N3944" s="18"/>
    </row>
    <row r="3945" spans="1:14" ht="15" x14ac:dyDescent="0.25">
      <c r="A3945" t="str">
        <f t="shared" si="61"/>
        <v>VN1591A3507</v>
      </c>
      <c r="B3945" s="15" t="s">
        <v>39</v>
      </c>
      <c r="C3945" s="16" t="s">
        <v>35</v>
      </c>
      <c r="D3945" t="s">
        <v>40</v>
      </c>
      <c r="E3945" s="16" t="s">
        <v>38</v>
      </c>
      <c r="F3945">
        <v>7</v>
      </c>
      <c r="G3945" s="20">
        <v>23</v>
      </c>
      <c r="H3945" s="21">
        <v>1</v>
      </c>
      <c r="I3945" s="19">
        <v>0.16666666666666666</v>
      </c>
      <c r="J3945" t="s">
        <v>582</v>
      </c>
      <c r="K3945" s="18">
        <v>226.69</v>
      </c>
      <c r="L3945" s="18">
        <v>221.67</v>
      </c>
      <c r="M3945" s="18"/>
      <c r="N3945" s="18"/>
    </row>
    <row r="3946" spans="1:14" ht="15" x14ac:dyDescent="0.25">
      <c r="A3946" t="str">
        <f t="shared" si="61"/>
        <v>VN1713A3501</v>
      </c>
      <c r="B3946" s="17" t="s">
        <v>152</v>
      </c>
      <c r="C3946" s="16" t="s">
        <v>35</v>
      </c>
      <c r="D3946" t="s">
        <v>153</v>
      </c>
      <c r="E3946" s="16" t="s">
        <v>351</v>
      </c>
      <c r="F3946">
        <v>1</v>
      </c>
      <c r="G3946" s="20">
        <v>7.5</v>
      </c>
      <c r="H3946" s="21">
        <v>1</v>
      </c>
      <c r="I3946" s="19">
        <v>8.3333333333333339</v>
      </c>
      <c r="J3946" t="s">
        <v>582</v>
      </c>
      <c r="K3946" s="18">
        <v>181.2</v>
      </c>
      <c r="L3946" s="18">
        <v>193.69</v>
      </c>
      <c r="M3946" s="18"/>
      <c r="N3946" s="18"/>
    </row>
    <row r="3947" spans="1:14" ht="15" x14ac:dyDescent="0.25">
      <c r="A3947" t="str">
        <f t="shared" si="61"/>
        <v>VN1713A3502</v>
      </c>
      <c r="B3947" s="17" t="s">
        <v>152</v>
      </c>
      <c r="C3947" s="16" t="s">
        <v>35</v>
      </c>
      <c r="D3947" t="s">
        <v>153</v>
      </c>
      <c r="E3947" s="16" t="s">
        <v>351</v>
      </c>
      <c r="F3947">
        <v>2</v>
      </c>
      <c r="G3947" s="20">
        <v>7.916666666666667</v>
      </c>
      <c r="H3947" s="21">
        <v>2</v>
      </c>
      <c r="I3947" s="19">
        <v>8.75</v>
      </c>
      <c r="J3947" t="s">
        <v>582</v>
      </c>
      <c r="K3947" s="18">
        <v>181.2</v>
      </c>
      <c r="L3947" s="18">
        <v>193.69</v>
      </c>
      <c r="M3947" s="18"/>
      <c r="N3947" s="18"/>
    </row>
    <row r="3948" spans="1:14" ht="15" x14ac:dyDescent="0.25">
      <c r="A3948" t="str">
        <f t="shared" si="61"/>
        <v>VN1713A3503</v>
      </c>
      <c r="B3948" s="17" t="s">
        <v>152</v>
      </c>
      <c r="C3948" s="16" t="s">
        <v>35</v>
      </c>
      <c r="D3948" t="s">
        <v>153</v>
      </c>
      <c r="E3948" s="16" t="s">
        <v>351</v>
      </c>
      <c r="F3948">
        <v>3</v>
      </c>
      <c r="G3948" s="20">
        <v>7.916666666666667</v>
      </c>
      <c r="H3948" s="21">
        <v>3</v>
      </c>
      <c r="I3948" s="19">
        <v>8.75</v>
      </c>
      <c r="J3948" t="s">
        <v>582</v>
      </c>
      <c r="K3948" s="18">
        <v>181.2</v>
      </c>
      <c r="L3948" s="18">
        <v>193.69</v>
      </c>
      <c r="M3948" s="18"/>
      <c r="N3948" s="18"/>
    </row>
    <row r="3949" spans="1:14" ht="15" x14ac:dyDescent="0.25">
      <c r="A3949" t="str">
        <f t="shared" si="61"/>
        <v>VN1713A3504</v>
      </c>
      <c r="B3949" s="17" t="s">
        <v>152</v>
      </c>
      <c r="C3949" s="16" t="s">
        <v>35</v>
      </c>
      <c r="D3949" t="s">
        <v>153</v>
      </c>
      <c r="E3949" s="16" t="s">
        <v>351</v>
      </c>
      <c r="F3949">
        <v>4</v>
      </c>
      <c r="G3949" s="20">
        <v>8</v>
      </c>
      <c r="H3949" s="21">
        <v>4</v>
      </c>
      <c r="I3949" s="19">
        <v>8.8333333333333339</v>
      </c>
      <c r="J3949" t="s">
        <v>582</v>
      </c>
      <c r="K3949" s="18">
        <v>181.2</v>
      </c>
      <c r="L3949" s="18">
        <v>193.69</v>
      </c>
      <c r="M3949" s="18"/>
      <c r="N3949" s="18"/>
    </row>
    <row r="3950" spans="1:14" ht="15" x14ac:dyDescent="0.25">
      <c r="A3950" t="str">
        <f t="shared" si="61"/>
        <v>VN1713A3505</v>
      </c>
      <c r="B3950" s="17" t="s">
        <v>152</v>
      </c>
      <c r="C3950" s="16" t="s">
        <v>35</v>
      </c>
      <c r="D3950" t="s">
        <v>153</v>
      </c>
      <c r="E3950" s="16" t="s">
        <v>351</v>
      </c>
      <c r="F3950">
        <v>5</v>
      </c>
      <c r="G3950" s="20">
        <v>8</v>
      </c>
      <c r="H3950" s="21">
        <v>5</v>
      </c>
      <c r="I3950" s="19">
        <v>8.8333333333333339</v>
      </c>
      <c r="J3950" t="s">
        <v>582</v>
      </c>
      <c r="K3950" s="18">
        <v>181.2</v>
      </c>
      <c r="L3950" s="18">
        <v>193.69</v>
      </c>
      <c r="M3950" s="18"/>
      <c r="N3950" s="18"/>
    </row>
    <row r="3951" spans="1:14" ht="15" x14ac:dyDescent="0.25">
      <c r="A3951" t="str">
        <f t="shared" si="61"/>
        <v>VN1713A3506</v>
      </c>
      <c r="B3951" s="17" t="s">
        <v>152</v>
      </c>
      <c r="C3951" s="16" t="s">
        <v>35</v>
      </c>
      <c r="D3951" t="s">
        <v>153</v>
      </c>
      <c r="E3951" s="16" t="s">
        <v>351</v>
      </c>
      <c r="F3951">
        <v>6</v>
      </c>
      <c r="G3951" s="20">
        <v>8</v>
      </c>
      <c r="H3951" s="21">
        <v>6</v>
      </c>
      <c r="I3951" s="19">
        <v>8.8333333333333339</v>
      </c>
      <c r="J3951" t="s">
        <v>582</v>
      </c>
      <c r="K3951" s="18">
        <v>181.2</v>
      </c>
      <c r="L3951" s="18">
        <v>193.69</v>
      </c>
      <c r="M3951" s="18"/>
      <c r="N3951" s="18"/>
    </row>
    <row r="3952" spans="1:14" ht="15" x14ac:dyDescent="0.25">
      <c r="A3952" t="str">
        <f t="shared" si="61"/>
        <v>VN1713A3507</v>
      </c>
      <c r="B3952" s="17" t="s">
        <v>152</v>
      </c>
      <c r="C3952" s="16" t="s">
        <v>35</v>
      </c>
      <c r="D3952" t="s">
        <v>153</v>
      </c>
      <c r="E3952" s="16" t="s">
        <v>351</v>
      </c>
      <c r="F3952">
        <v>7</v>
      </c>
      <c r="G3952" s="20">
        <v>7.5</v>
      </c>
      <c r="H3952" s="21">
        <v>7</v>
      </c>
      <c r="I3952" s="19">
        <v>8.3333333333333339</v>
      </c>
      <c r="J3952" t="s">
        <v>582</v>
      </c>
      <c r="K3952" s="18">
        <v>181.2</v>
      </c>
      <c r="L3952" s="18">
        <v>193.69</v>
      </c>
      <c r="M3952" s="18"/>
      <c r="N3952" s="18"/>
    </row>
    <row r="3953" spans="1:14" ht="15" x14ac:dyDescent="0.25">
      <c r="A3953" t="str">
        <f t="shared" si="61"/>
        <v>VN1715A3501</v>
      </c>
      <c r="B3953" s="17" t="s">
        <v>152</v>
      </c>
      <c r="C3953" s="16" t="s">
        <v>35</v>
      </c>
      <c r="D3953" t="s">
        <v>153</v>
      </c>
      <c r="E3953" s="16" t="s">
        <v>151</v>
      </c>
      <c r="F3953">
        <v>1</v>
      </c>
      <c r="G3953" s="20">
        <v>11</v>
      </c>
      <c r="H3953" s="21">
        <v>1</v>
      </c>
      <c r="I3953" s="19">
        <v>11.833333333333334</v>
      </c>
      <c r="J3953" t="s">
        <v>582</v>
      </c>
      <c r="K3953" s="18">
        <v>181.2</v>
      </c>
      <c r="L3953" s="18">
        <v>193.69</v>
      </c>
      <c r="M3953" s="18"/>
      <c r="N3953" s="18"/>
    </row>
    <row r="3954" spans="1:14" ht="15" x14ac:dyDescent="0.25">
      <c r="A3954" t="str">
        <f t="shared" si="61"/>
        <v>VN1715A3502</v>
      </c>
      <c r="B3954" s="17" t="s">
        <v>152</v>
      </c>
      <c r="C3954" s="16" t="s">
        <v>35</v>
      </c>
      <c r="D3954" t="s">
        <v>153</v>
      </c>
      <c r="E3954" s="16" t="s">
        <v>151</v>
      </c>
      <c r="F3954">
        <v>2</v>
      </c>
      <c r="G3954" s="20">
        <v>11.25</v>
      </c>
      <c r="H3954" s="21">
        <v>2</v>
      </c>
      <c r="I3954" s="19">
        <v>12.083333333333334</v>
      </c>
      <c r="J3954" t="s">
        <v>582</v>
      </c>
      <c r="K3954" s="18">
        <v>181.2</v>
      </c>
      <c r="L3954" s="18">
        <v>193.69</v>
      </c>
      <c r="M3954" s="18"/>
      <c r="N3954" s="18"/>
    </row>
    <row r="3955" spans="1:14" ht="15" x14ac:dyDescent="0.25">
      <c r="A3955" t="str">
        <f t="shared" si="61"/>
        <v>VN1715A3503</v>
      </c>
      <c r="B3955" s="17" t="s">
        <v>152</v>
      </c>
      <c r="C3955" s="16" t="s">
        <v>35</v>
      </c>
      <c r="D3955" t="s">
        <v>153</v>
      </c>
      <c r="E3955" s="16" t="s">
        <v>151</v>
      </c>
      <c r="F3955">
        <v>3</v>
      </c>
      <c r="G3955" s="20">
        <v>11</v>
      </c>
      <c r="H3955" s="21">
        <v>3</v>
      </c>
      <c r="I3955" s="19">
        <v>11.833333333333334</v>
      </c>
      <c r="J3955" t="s">
        <v>582</v>
      </c>
      <c r="K3955" s="18">
        <v>181.2</v>
      </c>
      <c r="L3955" s="18">
        <v>193.69</v>
      </c>
      <c r="M3955" s="18"/>
      <c r="N3955" s="18"/>
    </row>
    <row r="3956" spans="1:14" ht="15" x14ac:dyDescent="0.25">
      <c r="A3956" t="str">
        <f t="shared" si="61"/>
        <v>VN1715A3504</v>
      </c>
      <c r="B3956" s="17" t="s">
        <v>152</v>
      </c>
      <c r="C3956" s="16" t="s">
        <v>35</v>
      </c>
      <c r="D3956" t="s">
        <v>153</v>
      </c>
      <c r="E3956" s="16" t="s">
        <v>151</v>
      </c>
      <c r="F3956">
        <v>4</v>
      </c>
      <c r="G3956" s="20">
        <v>11.5</v>
      </c>
      <c r="H3956" s="21">
        <v>4</v>
      </c>
      <c r="I3956" s="19">
        <v>12.333333333333334</v>
      </c>
      <c r="J3956" t="s">
        <v>582</v>
      </c>
      <c r="K3956" s="18">
        <v>181.2</v>
      </c>
      <c r="L3956" s="18">
        <v>193.69</v>
      </c>
      <c r="M3956" s="18"/>
      <c r="N3956" s="18"/>
    </row>
    <row r="3957" spans="1:14" ht="15" x14ac:dyDescent="0.25">
      <c r="A3957" t="str">
        <f t="shared" si="61"/>
        <v>VN1715A3505</v>
      </c>
      <c r="B3957" s="17" t="s">
        <v>152</v>
      </c>
      <c r="C3957" s="16" t="s">
        <v>35</v>
      </c>
      <c r="D3957" t="s">
        <v>153</v>
      </c>
      <c r="E3957" s="16" t="s">
        <v>151</v>
      </c>
      <c r="F3957">
        <v>5</v>
      </c>
      <c r="G3957" s="20">
        <v>11</v>
      </c>
      <c r="H3957" s="21">
        <v>5</v>
      </c>
      <c r="I3957" s="19">
        <v>11.833333333333334</v>
      </c>
      <c r="J3957" t="s">
        <v>582</v>
      </c>
      <c r="K3957" s="18">
        <v>181.2</v>
      </c>
      <c r="L3957" s="18">
        <v>193.69</v>
      </c>
      <c r="M3957" s="18"/>
      <c r="N3957" s="18"/>
    </row>
    <row r="3958" spans="1:14" ht="15" x14ac:dyDescent="0.25">
      <c r="A3958" t="str">
        <f t="shared" si="61"/>
        <v>VN1715A3506</v>
      </c>
      <c r="B3958" s="17" t="s">
        <v>152</v>
      </c>
      <c r="C3958" s="16" t="s">
        <v>35</v>
      </c>
      <c r="D3958" t="s">
        <v>153</v>
      </c>
      <c r="E3958" s="16" t="s">
        <v>151</v>
      </c>
      <c r="F3958">
        <v>6</v>
      </c>
      <c r="G3958" s="20">
        <v>11.083333333333334</v>
      </c>
      <c r="H3958" s="21">
        <v>6</v>
      </c>
      <c r="I3958" s="19">
        <v>11.916666666666666</v>
      </c>
      <c r="J3958" t="s">
        <v>582</v>
      </c>
      <c r="K3958" s="18">
        <v>181.2</v>
      </c>
      <c r="L3958" s="18">
        <v>193.69</v>
      </c>
      <c r="M3958" s="18"/>
      <c r="N3958" s="18"/>
    </row>
    <row r="3959" spans="1:14" ht="15" x14ac:dyDescent="0.25">
      <c r="A3959" t="str">
        <f t="shared" si="61"/>
        <v>VN1715A3507</v>
      </c>
      <c r="B3959" s="15" t="s">
        <v>152</v>
      </c>
      <c r="C3959" s="16" t="s">
        <v>35</v>
      </c>
      <c r="D3959" t="s">
        <v>153</v>
      </c>
      <c r="E3959" s="16" t="s">
        <v>151</v>
      </c>
      <c r="F3959">
        <v>7</v>
      </c>
      <c r="G3959" s="20">
        <v>11.416666666666666</v>
      </c>
      <c r="H3959" s="21">
        <v>7</v>
      </c>
      <c r="I3959" s="19">
        <v>12.25</v>
      </c>
      <c r="J3959" t="s">
        <v>582</v>
      </c>
      <c r="K3959" s="18">
        <v>181.2</v>
      </c>
      <c r="L3959" s="18">
        <v>193.69</v>
      </c>
      <c r="M3959" s="18"/>
      <c r="N3959" s="18"/>
    </row>
    <row r="3960" spans="1:14" ht="15" x14ac:dyDescent="0.25">
      <c r="A3960" t="str">
        <f t="shared" si="61"/>
        <v>VN921A3501</v>
      </c>
      <c r="B3960" s="17" t="s">
        <v>63</v>
      </c>
      <c r="C3960" s="16" t="s">
        <v>35</v>
      </c>
      <c r="D3960" t="s">
        <v>52</v>
      </c>
      <c r="E3960" s="16" t="s">
        <v>454</v>
      </c>
      <c r="F3960">
        <v>1</v>
      </c>
      <c r="G3960" s="20">
        <v>3.25</v>
      </c>
      <c r="H3960" s="21">
        <v>1</v>
      </c>
      <c r="I3960" s="19">
        <v>4.583333333333333</v>
      </c>
      <c r="J3960" t="s">
        <v>582</v>
      </c>
      <c r="K3960" s="18">
        <v>423.86</v>
      </c>
      <c r="L3960" s="18">
        <v>362.26</v>
      </c>
      <c r="M3960" s="18"/>
      <c r="N3960" s="18"/>
    </row>
    <row r="3961" spans="1:14" ht="15" x14ac:dyDescent="0.25">
      <c r="A3961" t="str">
        <f t="shared" si="61"/>
        <v>VN921A3502</v>
      </c>
      <c r="B3961" s="17" t="s">
        <v>63</v>
      </c>
      <c r="C3961" s="16" t="s">
        <v>35</v>
      </c>
      <c r="D3961" t="s">
        <v>52</v>
      </c>
      <c r="E3961" s="16" t="s">
        <v>454</v>
      </c>
      <c r="F3961">
        <v>2</v>
      </c>
      <c r="G3961" s="20">
        <v>3.0833333333333335</v>
      </c>
      <c r="H3961" s="21">
        <v>2</v>
      </c>
      <c r="I3961" s="19">
        <v>4.416666666666667</v>
      </c>
      <c r="J3961" t="s">
        <v>582</v>
      </c>
      <c r="K3961" s="18">
        <v>423.86</v>
      </c>
      <c r="L3961" s="18">
        <v>362.26</v>
      </c>
      <c r="M3961" s="18"/>
      <c r="N3961" s="18"/>
    </row>
    <row r="3962" spans="1:14" ht="15" x14ac:dyDescent="0.25">
      <c r="A3962" t="str">
        <f t="shared" si="61"/>
        <v>VN921A3503</v>
      </c>
      <c r="B3962" s="17" t="s">
        <v>63</v>
      </c>
      <c r="C3962" s="16" t="s">
        <v>35</v>
      </c>
      <c r="D3962" t="s">
        <v>52</v>
      </c>
      <c r="E3962" s="16" t="s">
        <v>454</v>
      </c>
      <c r="F3962">
        <v>3</v>
      </c>
      <c r="G3962" s="20">
        <v>3.0833333333333335</v>
      </c>
      <c r="H3962" s="21">
        <v>3</v>
      </c>
      <c r="I3962" s="19">
        <v>4.416666666666667</v>
      </c>
      <c r="J3962" t="s">
        <v>582</v>
      </c>
      <c r="K3962" s="18">
        <v>423.86</v>
      </c>
      <c r="L3962" s="18">
        <v>362.26</v>
      </c>
      <c r="M3962" s="18"/>
      <c r="N3962" s="18"/>
    </row>
    <row r="3963" spans="1:14" ht="15" x14ac:dyDescent="0.25">
      <c r="A3963" t="str">
        <f t="shared" si="61"/>
        <v>VN921A3504</v>
      </c>
      <c r="B3963" s="17" t="s">
        <v>63</v>
      </c>
      <c r="C3963" s="16" t="s">
        <v>35</v>
      </c>
      <c r="D3963" t="s">
        <v>52</v>
      </c>
      <c r="E3963" s="16" t="s">
        <v>454</v>
      </c>
      <c r="F3963">
        <v>4</v>
      </c>
      <c r="G3963" s="20">
        <v>3.25</v>
      </c>
      <c r="H3963" s="21">
        <v>4</v>
      </c>
      <c r="I3963" s="19">
        <v>4.416666666666667</v>
      </c>
      <c r="J3963" t="s">
        <v>582</v>
      </c>
      <c r="K3963" s="18">
        <v>423.86</v>
      </c>
      <c r="L3963" s="18">
        <v>362.26</v>
      </c>
      <c r="M3963" s="18"/>
      <c r="N3963" s="18"/>
    </row>
    <row r="3964" spans="1:14" ht="15" x14ac:dyDescent="0.25">
      <c r="A3964" t="str">
        <f t="shared" si="61"/>
        <v>VN921A3505</v>
      </c>
      <c r="B3964" s="17" t="s">
        <v>63</v>
      </c>
      <c r="C3964" s="16" t="s">
        <v>35</v>
      </c>
      <c r="D3964" t="s">
        <v>52</v>
      </c>
      <c r="E3964" s="16" t="s">
        <v>454</v>
      </c>
      <c r="F3964">
        <v>5</v>
      </c>
      <c r="G3964" s="20">
        <v>3.25</v>
      </c>
      <c r="H3964" s="21">
        <v>5</v>
      </c>
      <c r="I3964" s="19">
        <v>4.416666666666667</v>
      </c>
      <c r="J3964" t="s">
        <v>582</v>
      </c>
      <c r="K3964" s="18">
        <v>423.86</v>
      </c>
      <c r="L3964" s="18">
        <v>362.26</v>
      </c>
      <c r="M3964" s="18"/>
      <c r="N3964" s="18"/>
    </row>
    <row r="3965" spans="1:14" ht="15" x14ac:dyDescent="0.25">
      <c r="A3965" t="str">
        <f t="shared" si="61"/>
        <v>VN921A3506</v>
      </c>
      <c r="B3965" s="17" t="s">
        <v>63</v>
      </c>
      <c r="C3965" s="16" t="s">
        <v>35</v>
      </c>
      <c r="D3965" t="s">
        <v>52</v>
      </c>
      <c r="E3965" s="16" t="s">
        <v>454</v>
      </c>
      <c r="F3965">
        <v>6</v>
      </c>
      <c r="G3965" s="20">
        <v>3.25</v>
      </c>
      <c r="H3965" s="21">
        <v>6</v>
      </c>
      <c r="I3965" s="19">
        <v>4.416666666666667</v>
      </c>
      <c r="J3965" t="s">
        <v>582</v>
      </c>
      <c r="K3965" s="18">
        <v>423.86</v>
      </c>
      <c r="L3965" s="18">
        <v>362.26</v>
      </c>
      <c r="M3965" s="18"/>
      <c r="N3965" s="18"/>
    </row>
    <row r="3966" spans="1:14" ht="15" x14ac:dyDescent="0.25">
      <c r="A3966" t="str">
        <f t="shared" si="61"/>
        <v>VN921A3507</v>
      </c>
      <c r="B3966" s="15" t="s">
        <v>63</v>
      </c>
      <c r="C3966" s="16" t="s">
        <v>35</v>
      </c>
      <c r="D3966" t="s">
        <v>52</v>
      </c>
      <c r="E3966" s="16" t="s">
        <v>454</v>
      </c>
      <c r="F3966">
        <v>7</v>
      </c>
      <c r="G3966" s="20">
        <v>3.25</v>
      </c>
      <c r="H3966" s="21">
        <v>7</v>
      </c>
      <c r="I3966" s="19">
        <v>4.416666666666667</v>
      </c>
      <c r="J3966" t="s">
        <v>582</v>
      </c>
      <c r="K3966" s="18">
        <v>423.86</v>
      </c>
      <c r="L3966" s="18">
        <v>362.26</v>
      </c>
      <c r="M3966" s="18"/>
      <c r="N3966" s="18"/>
    </row>
    <row r="3967" spans="1:14" ht="15" x14ac:dyDescent="0.25">
      <c r="A3967" t="str">
        <f t="shared" si="61"/>
        <v>VN592A3501</v>
      </c>
      <c r="B3967" s="17" t="s">
        <v>434</v>
      </c>
      <c r="C3967" s="16" t="s">
        <v>35</v>
      </c>
      <c r="D3967" t="s">
        <v>435</v>
      </c>
      <c r="E3967" s="16" t="s">
        <v>433</v>
      </c>
      <c r="F3967">
        <v>1</v>
      </c>
      <c r="G3967" s="20">
        <v>3.4166666666666665</v>
      </c>
      <c r="H3967" s="21">
        <v>1</v>
      </c>
      <c r="I3967" s="19">
        <v>5.5</v>
      </c>
      <c r="J3967" t="s">
        <v>582</v>
      </c>
      <c r="K3967" s="18">
        <v>597.96</v>
      </c>
      <c r="L3967" s="18">
        <v>594.72</v>
      </c>
      <c r="M3967" s="18"/>
      <c r="N3967" s="18"/>
    </row>
    <row r="3968" spans="1:14" ht="15" x14ac:dyDescent="0.25">
      <c r="A3968" t="str">
        <f t="shared" si="61"/>
        <v>VN592A3502</v>
      </c>
      <c r="B3968" s="17" t="s">
        <v>434</v>
      </c>
      <c r="C3968" s="16" t="s">
        <v>35</v>
      </c>
      <c r="D3968" t="s">
        <v>435</v>
      </c>
      <c r="E3968" s="16" t="s">
        <v>433</v>
      </c>
      <c r="F3968">
        <v>2</v>
      </c>
      <c r="G3968" s="20">
        <v>3.4166666666666665</v>
      </c>
      <c r="H3968" s="21">
        <v>2</v>
      </c>
      <c r="I3968" s="19">
        <v>5.5</v>
      </c>
      <c r="J3968" t="s">
        <v>582</v>
      </c>
      <c r="K3968" s="18">
        <v>597.96</v>
      </c>
      <c r="L3968" s="18">
        <v>594.72</v>
      </c>
      <c r="M3968" s="18"/>
      <c r="N3968" s="18"/>
    </row>
    <row r="3969" spans="1:14" ht="15" x14ac:dyDescent="0.25">
      <c r="A3969" t="str">
        <f t="shared" si="61"/>
        <v>VN592A3503</v>
      </c>
      <c r="B3969" s="17" t="s">
        <v>434</v>
      </c>
      <c r="C3969" s="16" t="s">
        <v>35</v>
      </c>
      <c r="D3969" t="s">
        <v>435</v>
      </c>
      <c r="E3969" s="16" t="s">
        <v>433</v>
      </c>
      <c r="F3969">
        <v>3</v>
      </c>
      <c r="G3969" s="20">
        <v>3.8333333333333335</v>
      </c>
      <c r="H3969" s="21">
        <v>3</v>
      </c>
      <c r="I3969" s="19">
        <v>5.916666666666667</v>
      </c>
      <c r="J3969" t="s">
        <v>582</v>
      </c>
      <c r="K3969" s="18">
        <v>597.96</v>
      </c>
      <c r="L3969" s="18">
        <v>594.72</v>
      </c>
      <c r="M3969" s="18"/>
      <c r="N3969" s="18"/>
    </row>
    <row r="3970" spans="1:14" ht="15" x14ac:dyDescent="0.25">
      <c r="A3970" t="str">
        <f t="shared" si="61"/>
        <v>VN592A3504</v>
      </c>
      <c r="B3970" s="17" t="s">
        <v>434</v>
      </c>
      <c r="C3970" s="16" t="s">
        <v>35</v>
      </c>
      <c r="D3970" t="s">
        <v>435</v>
      </c>
      <c r="E3970" s="16" t="s">
        <v>433</v>
      </c>
      <c r="F3970">
        <v>4</v>
      </c>
      <c r="G3970" s="20">
        <v>4.083333333333333</v>
      </c>
      <c r="H3970" s="21">
        <v>4</v>
      </c>
      <c r="I3970" s="19">
        <v>6.166666666666667</v>
      </c>
      <c r="J3970" t="s">
        <v>582</v>
      </c>
      <c r="K3970" s="18">
        <v>597.96</v>
      </c>
      <c r="L3970" s="18">
        <v>594.72</v>
      </c>
      <c r="M3970" s="18"/>
      <c r="N3970" s="18"/>
    </row>
    <row r="3971" spans="1:14" ht="15" x14ac:dyDescent="0.25">
      <c r="A3971" t="str">
        <f t="shared" ref="A3971:A4034" si="62">E3971&amp;J3971&amp;F3971</f>
        <v>VN592A3505</v>
      </c>
      <c r="B3971" s="17" t="s">
        <v>434</v>
      </c>
      <c r="C3971" s="16" t="s">
        <v>35</v>
      </c>
      <c r="D3971" t="s">
        <v>435</v>
      </c>
      <c r="E3971" s="16" t="s">
        <v>433</v>
      </c>
      <c r="F3971">
        <v>5</v>
      </c>
      <c r="G3971" s="20">
        <v>3.4166666666666665</v>
      </c>
      <c r="H3971" s="21">
        <v>5</v>
      </c>
      <c r="I3971" s="19">
        <v>5.5</v>
      </c>
      <c r="J3971" t="s">
        <v>582</v>
      </c>
      <c r="K3971" s="18">
        <v>597.96</v>
      </c>
      <c r="L3971" s="18">
        <v>594.72</v>
      </c>
      <c r="M3971" s="18"/>
      <c r="N3971" s="18"/>
    </row>
    <row r="3972" spans="1:14" ht="15" x14ac:dyDescent="0.25">
      <c r="A3972" t="str">
        <f t="shared" si="62"/>
        <v>VN592A3506</v>
      </c>
      <c r="B3972" s="17" t="s">
        <v>434</v>
      </c>
      <c r="C3972" s="16" t="s">
        <v>35</v>
      </c>
      <c r="D3972" t="s">
        <v>435</v>
      </c>
      <c r="E3972" s="16" t="s">
        <v>433</v>
      </c>
      <c r="F3972">
        <v>6</v>
      </c>
      <c r="G3972" s="20">
        <v>3.4166666666666665</v>
      </c>
      <c r="H3972" s="21">
        <v>6</v>
      </c>
      <c r="I3972" s="19">
        <v>5.5</v>
      </c>
      <c r="J3972" t="s">
        <v>582</v>
      </c>
      <c r="K3972" s="18">
        <v>597.96</v>
      </c>
      <c r="L3972" s="18">
        <v>594.72</v>
      </c>
      <c r="M3972" s="18"/>
      <c r="N3972" s="18"/>
    </row>
    <row r="3973" spans="1:14" ht="15" x14ac:dyDescent="0.25">
      <c r="A3973" t="str">
        <f t="shared" si="62"/>
        <v>VN592A3507</v>
      </c>
      <c r="B3973" s="15" t="s">
        <v>434</v>
      </c>
      <c r="C3973" s="16" t="s">
        <v>35</v>
      </c>
      <c r="D3973" t="s">
        <v>435</v>
      </c>
      <c r="E3973" s="16" t="s">
        <v>433</v>
      </c>
      <c r="F3973">
        <v>7</v>
      </c>
      <c r="G3973" s="20">
        <v>3.4166666666666665</v>
      </c>
      <c r="H3973" s="21">
        <v>7</v>
      </c>
      <c r="I3973" s="19">
        <v>5.5</v>
      </c>
      <c r="J3973" t="s">
        <v>582</v>
      </c>
      <c r="K3973" s="18">
        <v>597.96</v>
      </c>
      <c r="L3973" s="18">
        <v>594.72</v>
      </c>
      <c r="M3973" s="18"/>
      <c r="N3973" s="18"/>
    </row>
    <row r="3974" spans="1:14" ht="15" x14ac:dyDescent="0.25">
      <c r="A3974" t="str">
        <f t="shared" si="62"/>
        <v>VN384A3501</v>
      </c>
      <c r="B3974" s="17" t="s">
        <v>606</v>
      </c>
      <c r="C3974" s="16" t="s">
        <v>35</v>
      </c>
      <c r="D3974" t="s">
        <v>607</v>
      </c>
      <c r="E3974" s="16" t="s">
        <v>605</v>
      </c>
      <c r="F3974">
        <v>1</v>
      </c>
      <c r="G3974" s="20">
        <v>1.1666666666666667</v>
      </c>
      <c r="H3974" s="21">
        <v>1</v>
      </c>
      <c r="I3974" s="19">
        <v>6.083333333333333</v>
      </c>
      <c r="J3974" t="s">
        <v>582</v>
      </c>
      <c r="K3974" s="18">
        <v>1808.11</v>
      </c>
      <c r="L3974" s="18">
        <v>1680.4</v>
      </c>
      <c r="M3974" s="18"/>
      <c r="N3974" s="18"/>
    </row>
    <row r="3975" spans="1:14" ht="15" x14ac:dyDescent="0.25">
      <c r="A3975" t="str">
        <f t="shared" si="62"/>
        <v>VN384A3502</v>
      </c>
      <c r="B3975" s="17" t="s">
        <v>606</v>
      </c>
      <c r="C3975" s="16" t="s">
        <v>35</v>
      </c>
      <c r="D3975" t="s">
        <v>607</v>
      </c>
      <c r="E3975" s="16" t="s">
        <v>605</v>
      </c>
      <c r="F3975">
        <v>2</v>
      </c>
      <c r="G3975" s="20">
        <v>1.1666666666666667</v>
      </c>
      <c r="H3975" s="21">
        <v>2</v>
      </c>
      <c r="I3975" s="19">
        <v>6.083333333333333</v>
      </c>
      <c r="J3975" t="s">
        <v>582</v>
      </c>
      <c r="K3975" s="18">
        <v>1808.11</v>
      </c>
      <c r="L3975" s="18">
        <v>1680.4</v>
      </c>
      <c r="M3975" s="18"/>
      <c r="N3975" s="18"/>
    </row>
    <row r="3976" spans="1:14" ht="15" x14ac:dyDescent="0.25">
      <c r="A3976" t="str">
        <f t="shared" si="62"/>
        <v>VN384A3503</v>
      </c>
      <c r="B3976" s="17" t="s">
        <v>606</v>
      </c>
      <c r="C3976" s="16" t="s">
        <v>35</v>
      </c>
      <c r="D3976" t="s">
        <v>607</v>
      </c>
      <c r="E3976" s="16" t="s">
        <v>605</v>
      </c>
      <c r="F3976">
        <v>3</v>
      </c>
      <c r="G3976" s="20">
        <v>1.1666666666666667</v>
      </c>
      <c r="H3976" s="21">
        <v>3</v>
      </c>
      <c r="I3976" s="19">
        <v>6.083333333333333</v>
      </c>
      <c r="J3976" t="s">
        <v>582</v>
      </c>
      <c r="K3976" s="18">
        <v>1808.11</v>
      </c>
      <c r="L3976" s="18">
        <v>1680.4</v>
      </c>
      <c r="M3976" s="18"/>
      <c r="N3976" s="18"/>
    </row>
    <row r="3977" spans="1:14" ht="15" x14ac:dyDescent="0.25">
      <c r="A3977" t="str">
        <f t="shared" si="62"/>
        <v>VN384A3504</v>
      </c>
      <c r="B3977" s="17" t="s">
        <v>606</v>
      </c>
      <c r="C3977" s="16" t="s">
        <v>35</v>
      </c>
      <c r="D3977" t="s">
        <v>607</v>
      </c>
      <c r="E3977" s="16" t="s">
        <v>605</v>
      </c>
      <c r="F3977">
        <v>4</v>
      </c>
      <c r="G3977" s="20">
        <v>1.1666666666666667</v>
      </c>
      <c r="H3977" s="21">
        <v>4</v>
      </c>
      <c r="I3977" s="19">
        <v>6.083333333333333</v>
      </c>
      <c r="J3977" t="s">
        <v>582</v>
      </c>
      <c r="K3977" s="18">
        <v>1808.11</v>
      </c>
      <c r="L3977" s="18">
        <v>1680.4</v>
      </c>
      <c r="M3977" s="18"/>
      <c r="N3977" s="18"/>
    </row>
    <row r="3978" spans="1:14" ht="15" x14ac:dyDescent="0.25">
      <c r="A3978" t="str">
        <f t="shared" si="62"/>
        <v>VN384A3505</v>
      </c>
      <c r="B3978" s="17" t="s">
        <v>606</v>
      </c>
      <c r="C3978" s="16" t="s">
        <v>35</v>
      </c>
      <c r="D3978" t="s">
        <v>607</v>
      </c>
      <c r="E3978" s="16" t="s">
        <v>605</v>
      </c>
      <c r="F3978">
        <v>5</v>
      </c>
      <c r="G3978" s="20">
        <v>1.1666666666666667</v>
      </c>
      <c r="H3978" s="21">
        <v>5</v>
      </c>
      <c r="I3978" s="19">
        <v>6.083333333333333</v>
      </c>
      <c r="J3978" t="s">
        <v>582</v>
      </c>
      <c r="K3978" s="18">
        <v>1808.11</v>
      </c>
      <c r="L3978" s="18">
        <v>1680.4</v>
      </c>
      <c r="M3978" s="18"/>
      <c r="N3978" s="18"/>
    </row>
    <row r="3979" spans="1:14" ht="15" x14ac:dyDescent="0.25">
      <c r="A3979" t="str">
        <f t="shared" si="62"/>
        <v>VN384A3506</v>
      </c>
      <c r="B3979" s="17" t="s">
        <v>606</v>
      </c>
      <c r="C3979" s="16" t="s">
        <v>35</v>
      </c>
      <c r="D3979" t="s">
        <v>607</v>
      </c>
      <c r="E3979" s="16" t="s">
        <v>605</v>
      </c>
      <c r="F3979">
        <v>6</v>
      </c>
      <c r="G3979" s="20">
        <v>1.1666666666666667</v>
      </c>
      <c r="H3979" s="21">
        <v>6</v>
      </c>
      <c r="I3979" s="19">
        <v>6.083333333333333</v>
      </c>
      <c r="J3979" t="s">
        <v>582</v>
      </c>
      <c r="K3979" s="18">
        <v>1808.11</v>
      </c>
      <c r="L3979" s="18">
        <v>1680.4</v>
      </c>
      <c r="M3979" s="18"/>
      <c r="N3979" s="18"/>
    </row>
    <row r="3980" spans="1:14" ht="15" x14ac:dyDescent="0.25">
      <c r="A3980" t="str">
        <f t="shared" si="62"/>
        <v>VN384A3507</v>
      </c>
      <c r="B3980" s="15" t="s">
        <v>606</v>
      </c>
      <c r="C3980" s="16" t="s">
        <v>35</v>
      </c>
      <c r="D3980" t="s">
        <v>607</v>
      </c>
      <c r="E3980" s="16" t="s">
        <v>605</v>
      </c>
      <c r="F3980">
        <v>7</v>
      </c>
      <c r="G3980" s="20">
        <v>1.1666666666666667</v>
      </c>
      <c r="H3980" s="21">
        <v>7</v>
      </c>
      <c r="I3980" s="19">
        <v>6.083333333333333</v>
      </c>
      <c r="J3980" t="s">
        <v>582</v>
      </c>
      <c r="K3980" s="18">
        <v>1808.11</v>
      </c>
      <c r="L3980" s="18">
        <v>1680.4</v>
      </c>
      <c r="M3980" s="18"/>
      <c r="N3980" s="18"/>
    </row>
    <row r="3981" spans="1:14" ht="15" x14ac:dyDescent="0.25">
      <c r="A3981" t="str">
        <f t="shared" si="62"/>
        <v>VN1543A3501</v>
      </c>
      <c r="B3981" s="17" t="s">
        <v>284</v>
      </c>
      <c r="C3981" s="16" t="s">
        <v>35</v>
      </c>
      <c r="D3981" t="s">
        <v>119</v>
      </c>
      <c r="E3981" s="16" t="s">
        <v>390</v>
      </c>
      <c r="F3981">
        <v>1</v>
      </c>
      <c r="G3981" s="20">
        <v>1.5</v>
      </c>
      <c r="H3981" s="21">
        <v>1</v>
      </c>
      <c r="I3981" s="19">
        <v>2.75</v>
      </c>
      <c r="J3981" t="s">
        <v>582</v>
      </c>
      <c r="K3981" s="18">
        <v>350.86</v>
      </c>
      <c r="L3981" s="18">
        <v>282.81</v>
      </c>
      <c r="M3981" s="18"/>
      <c r="N3981" s="18"/>
    </row>
    <row r="3982" spans="1:14" ht="15" x14ac:dyDescent="0.25">
      <c r="A3982" t="str">
        <f t="shared" si="62"/>
        <v>VN1543A3502</v>
      </c>
      <c r="B3982" s="17" t="s">
        <v>284</v>
      </c>
      <c r="C3982" s="16" t="s">
        <v>35</v>
      </c>
      <c r="D3982" t="s">
        <v>119</v>
      </c>
      <c r="E3982" s="16" t="s">
        <v>390</v>
      </c>
      <c r="F3982">
        <v>2</v>
      </c>
      <c r="G3982" s="20">
        <v>1.5</v>
      </c>
      <c r="H3982" s="21">
        <v>2</v>
      </c>
      <c r="I3982" s="19">
        <v>2.75</v>
      </c>
      <c r="J3982" t="s">
        <v>582</v>
      </c>
      <c r="K3982" s="18">
        <v>350.86</v>
      </c>
      <c r="L3982" s="18">
        <v>282.81</v>
      </c>
      <c r="M3982" s="18"/>
      <c r="N3982" s="18"/>
    </row>
    <row r="3983" spans="1:14" ht="15" x14ac:dyDescent="0.25">
      <c r="A3983" t="str">
        <f t="shared" si="62"/>
        <v>VN1543A3503</v>
      </c>
      <c r="B3983" s="17" t="s">
        <v>284</v>
      </c>
      <c r="C3983" s="16" t="s">
        <v>35</v>
      </c>
      <c r="D3983" t="s">
        <v>119</v>
      </c>
      <c r="E3983" s="16" t="s">
        <v>390</v>
      </c>
      <c r="F3983">
        <v>3</v>
      </c>
      <c r="G3983" s="20">
        <v>1.5</v>
      </c>
      <c r="H3983" s="21">
        <v>3</v>
      </c>
      <c r="I3983" s="19">
        <v>2.75</v>
      </c>
      <c r="J3983" t="s">
        <v>582</v>
      </c>
      <c r="K3983" s="18">
        <v>350.86</v>
      </c>
      <c r="L3983" s="18">
        <v>282.81</v>
      </c>
      <c r="M3983" s="18"/>
      <c r="N3983" s="18"/>
    </row>
    <row r="3984" spans="1:14" ht="15" x14ac:dyDescent="0.25">
      <c r="A3984" t="str">
        <f t="shared" si="62"/>
        <v>VN1543A3504</v>
      </c>
      <c r="B3984" s="17" t="s">
        <v>284</v>
      </c>
      <c r="C3984" s="16" t="s">
        <v>35</v>
      </c>
      <c r="D3984" t="s">
        <v>119</v>
      </c>
      <c r="E3984" s="16" t="s">
        <v>390</v>
      </c>
      <c r="F3984">
        <v>4</v>
      </c>
      <c r="G3984" s="20">
        <v>1.5</v>
      </c>
      <c r="H3984" s="21">
        <v>4</v>
      </c>
      <c r="I3984" s="19">
        <v>2.75</v>
      </c>
      <c r="J3984" t="s">
        <v>582</v>
      </c>
      <c r="K3984" s="18">
        <v>350.86</v>
      </c>
      <c r="L3984" s="18">
        <v>282.81</v>
      </c>
      <c r="M3984" s="18"/>
      <c r="N3984" s="18"/>
    </row>
    <row r="3985" spans="1:14" ht="15" x14ac:dyDescent="0.25">
      <c r="A3985" t="str">
        <f t="shared" si="62"/>
        <v>VN1543A3505</v>
      </c>
      <c r="B3985" s="17" t="s">
        <v>284</v>
      </c>
      <c r="C3985" s="16" t="s">
        <v>35</v>
      </c>
      <c r="D3985" t="s">
        <v>119</v>
      </c>
      <c r="E3985" s="16" t="s">
        <v>390</v>
      </c>
      <c r="F3985">
        <v>5</v>
      </c>
      <c r="G3985" s="20">
        <v>1.5</v>
      </c>
      <c r="H3985" s="21">
        <v>5</v>
      </c>
      <c r="I3985" s="19">
        <v>2.75</v>
      </c>
      <c r="J3985" t="s">
        <v>582</v>
      </c>
      <c r="K3985" s="18">
        <v>350.86</v>
      </c>
      <c r="L3985" s="18">
        <v>282.81</v>
      </c>
      <c r="M3985" s="18"/>
      <c r="N3985" s="18"/>
    </row>
    <row r="3986" spans="1:14" ht="15" x14ac:dyDescent="0.25">
      <c r="A3986" t="str">
        <f t="shared" si="62"/>
        <v>VN1543A3506</v>
      </c>
      <c r="B3986" s="17" t="s">
        <v>284</v>
      </c>
      <c r="C3986" s="16" t="s">
        <v>35</v>
      </c>
      <c r="D3986" t="s">
        <v>119</v>
      </c>
      <c r="E3986" s="16" t="s">
        <v>390</v>
      </c>
      <c r="F3986">
        <v>6</v>
      </c>
      <c r="G3986" s="20">
        <v>1.5</v>
      </c>
      <c r="H3986" s="21">
        <v>6</v>
      </c>
      <c r="I3986" s="19">
        <v>2.75</v>
      </c>
      <c r="J3986" t="s">
        <v>582</v>
      </c>
      <c r="K3986" s="18">
        <v>350.86</v>
      </c>
      <c r="L3986" s="18">
        <v>282.81</v>
      </c>
      <c r="M3986" s="18"/>
      <c r="N3986" s="18"/>
    </row>
    <row r="3987" spans="1:14" ht="15" x14ac:dyDescent="0.25">
      <c r="A3987" t="str">
        <f t="shared" si="62"/>
        <v>VN1543A3507</v>
      </c>
      <c r="B3987" s="17" t="s">
        <v>284</v>
      </c>
      <c r="C3987" s="16" t="s">
        <v>35</v>
      </c>
      <c r="D3987" t="s">
        <v>119</v>
      </c>
      <c r="E3987" s="16" t="s">
        <v>390</v>
      </c>
      <c r="F3987">
        <v>7</v>
      </c>
      <c r="G3987" s="20">
        <v>1.5</v>
      </c>
      <c r="H3987" s="21">
        <v>7</v>
      </c>
      <c r="I3987" s="19">
        <v>2.75</v>
      </c>
      <c r="J3987" t="s">
        <v>582</v>
      </c>
      <c r="K3987" s="18">
        <v>350.86</v>
      </c>
      <c r="L3987" s="18">
        <v>282.81</v>
      </c>
      <c r="M3987" s="18"/>
      <c r="N3987" s="18"/>
    </row>
    <row r="3988" spans="1:14" ht="15" x14ac:dyDescent="0.25">
      <c r="A3988" t="str">
        <f t="shared" si="62"/>
        <v>VN1547A3501</v>
      </c>
      <c r="B3988" s="17" t="s">
        <v>284</v>
      </c>
      <c r="C3988" s="16" t="s">
        <v>35</v>
      </c>
      <c r="D3988" t="s">
        <v>119</v>
      </c>
      <c r="E3988" s="16" t="s">
        <v>283</v>
      </c>
      <c r="F3988">
        <v>1</v>
      </c>
      <c r="G3988" s="20">
        <v>7.333333333333333</v>
      </c>
      <c r="H3988" s="21">
        <v>1</v>
      </c>
      <c r="I3988" s="19">
        <v>8.5833333333333339</v>
      </c>
      <c r="J3988" t="s">
        <v>582</v>
      </c>
      <c r="K3988" s="18">
        <v>350.86</v>
      </c>
      <c r="L3988" s="18">
        <v>282.81</v>
      </c>
      <c r="M3988" s="18"/>
      <c r="N3988" s="18"/>
    </row>
    <row r="3989" spans="1:14" ht="15" x14ac:dyDescent="0.25">
      <c r="A3989" t="str">
        <f t="shared" si="62"/>
        <v>VN1547A3502</v>
      </c>
      <c r="B3989" s="17" t="s">
        <v>284</v>
      </c>
      <c r="C3989" s="16" t="s">
        <v>35</v>
      </c>
      <c r="D3989" t="s">
        <v>119</v>
      </c>
      <c r="E3989" s="16" t="s">
        <v>283</v>
      </c>
      <c r="F3989">
        <v>2</v>
      </c>
      <c r="G3989" s="20">
        <v>7.666666666666667</v>
      </c>
      <c r="H3989" s="21">
        <v>2</v>
      </c>
      <c r="I3989" s="19">
        <v>8.9166666666666661</v>
      </c>
      <c r="J3989" t="s">
        <v>582</v>
      </c>
      <c r="K3989" s="18">
        <v>350.86</v>
      </c>
      <c r="L3989" s="18">
        <v>282.81</v>
      </c>
      <c r="M3989" s="18"/>
      <c r="N3989" s="18"/>
    </row>
    <row r="3990" spans="1:14" ht="15" x14ac:dyDescent="0.25">
      <c r="A3990" t="str">
        <f t="shared" si="62"/>
        <v>VN1547A3504</v>
      </c>
      <c r="B3990" s="17" t="s">
        <v>284</v>
      </c>
      <c r="C3990" s="16" t="s">
        <v>35</v>
      </c>
      <c r="D3990" t="s">
        <v>119</v>
      </c>
      <c r="E3990" s="16" t="s">
        <v>283</v>
      </c>
      <c r="F3990">
        <v>4</v>
      </c>
      <c r="G3990" s="20">
        <v>7.666666666666667</v>
      </c>
      <c r="H3990" s="21">
        <v>4</v>
      </c>
      <c r="I3990" s="19">
        <v>8.9166666666666661</v>
      </c>
      <c r="J3990" t="s">
        <v>582</v>
      </c>
      <c r="K3990" s="18">
        <v>350.86</v>
      </c>
      <c r="L3990" s="18">
        <v>282.81</v>
      </c>
      <c r="M3990" s="18"/>
      <c r="N3990" s="18"/>
    </row>
    <row r="3991" spans="1:14" ht="15" x14ac:dyDescent="0.25">
      <c r="A3991" t="str">
        <f t="shared" si="62"/>
        <v>VN1547A3505</v>
      </c>
      <c r="B3991" s="17" t="s">
        <v>284</v>
      </c>
      <c r="C3991" s="16" t="s">
        <v>35</v>
      </c>
      <c r="D3991" t="s">
        <v>119</v>
      </c>
      <c r="E3991" s="16" t="s">
        <v>283</v>
      </c>
      <c r="F3991">
        <v>5</v>
      </c>
      <c r="G3991" s="20">
        <v>7.666666666666667</v>
      </c>
      <c r="H3991" s="21">
        <v>5</v>
      </c>
      <c r="I3991" s="19">
        <v>8.9166666666666661</v>
      </c>
      <c r="J3991" t="s">
        <v>582</v>
      </c>
      <c r="K3991" s="18">
        <v>350.86</v>
      </c>
      <c r="L3991" s="18">
        <v>282.81</v>
      </c>
      <c r="M3991" s="18"/>
      <c r="N3991" s="18"/>
    </row>
    <row r="3992" spans="1:14" ht="15" x14ac:dyDescent="0.25">
      <c r="A3992" t="str">
        <f t="shared" si="62"/>
        <v>VN1547A3506</v>
      </c>
      <c r="B3992" s="17" t="s">
        <v>284</v>
      </c>
      <c r="C3992" s="16" t="s">
        <v>35</v>
      </c>
      <c r="D3992" t="s">
        <v>119</v>
      </c>
      <c r="E3992" s="16" t="s">
        <v>283</v>
      </c>
      <c r="F3992">
        <v>6</v>
      </c>
      <c r="G3992" s="20">
        <v>7.75</v>
      </c>
      <c r="H3992" s="21">
        <v>6</v>
      </c>
      <c r="I3992" s="19">
        <v>9</v>
      </c>
      <c r="J3992" t="s">
        <v>582</v>
      </c>
      <c r="K3992" s="18">
        <v>350.86</v>
      </c>
      <c r="L3992" s="18">
        <v>282.81</v>
      </c>
      <c r="M3992" s="18"/>
      <c r="N3992" s="18"/>
    </row>
    <row r="3993" spans="1:14" ht="15" x14ac:dyDescent="0.25">
      <c r="A3993" t="str">
        <f t="shared" si="62"/>
        <v>VN1547A3507</v>
      </c>
      <c r="B3993" s="17" t="s">
        <v>284</v>
      </c>
      <c r="C3993" s="16" t="s">
        <v>35</v>
      </c>
      <c r="D3993" t="s">
        <v>119</v>
      </c>
      <c r="E3993" s="16" t="s">
        <v>283</v>
      </c>
      <c r="F3993">
        <v>7</v>
      </c>
      <c r="G3993" s="20">
        <v>9</v>
      </c>
      <c r="H3993" s="21">
        <v>7</v>
      </c>
      <c r="I3993" s="19">
        <v>10.25</v>
      </c>
      <c r="J3993" t="s">
        <v>582</v>
      </c>
      <c r="K3993" s="18">
        <v>350.86</v>
      </c>
      <c r="L3993" s="18">
        <v>282.81</v>
      </c>
      <c r="M3993" s="18"/>
      <c r="N3993" s="18"/>
    </row>
    <row r="3994" spans="1:14" ht="15" x14ac:dyDescent="0.25">
      <c r="A3994" t="str">
        <f t="shared" si="62"/>
        <v>VN1549A3501</v>
      </c>
      <c r="B3994" s="17" t="s">
        <v>284</v>
      </c>
      <c r="C3994" s="16" t="s">
        <v>35</v>
      </c>
      <c r="D3994" t="s">
        <v>119</v>
      </c>
      <c r="E3994" s="16" t="s">
        <v>461</v>
      </c>
      <c r="F3994">
        <v>1</v>
      </c>
      <c r="G3994" s="20">
        <v>12</v>
      </c>
      <c r="H3994" s="21">
        <v>1</v>
      </c>
      <c r="I3994" s="19">
        <v>13.25</v>
      </c>
      <c r="J3994" t="s">
        <v>582</v>
      </c>
      <c r="K3994" s="18">
        <v>350.86</v>
      </c>
      <c r="L3994" s="18">
        <v>282.81</v>
      </c>
      <c r="M3994" s="18"/>
      <c r="N3994" s="18"/>
    </row>
    <row r="3995" spans="1:14" ht="15" x14ac:dyDescent="0.25">
      <c r="A3995" t="str">
        <f t="shared" si="62"/>
        <v>VN1549A3502</v>
      </c>
      <c r="B3995" s="17" t="s">
        <v>284</v>
      </c>
      <c r="C3995" s="16" t="s">
        <v>35</v>
      </c>
      <c r="D3995" t="s">
        <v>119</v>
      </c>
      <c r="E3995" s="16" t="s">
        <v>461</v>
      </c>
      <c r="F3995">
        <v>2</v>
      </c>
      <c r="G3995" s="20">
        <v>12</v>
      </c>
      <c r="H3995" s="21">
        <v>2</v>
      </c>
      <c r="I3995" s="19">
        <v>13.25</v>
      </c>
      <c r="J3995" t="s">
        <v>582</v>
      </c>
      <c r="K3995" s="18">
        <v>350.86</v>
      </c>
      <c r="L3995" s="18">
        <v>282.81</v>
      </c>
      <c r="M3995" s="18"/>
      <c r="N3995" s="18"/>
    </row>
    <row r="3996" spans="1:14" ht="15" x14ac:dyDescent="0.25">
      <c r="A3996" t="str">
        <f t="shared" si="62"/>
        <v>VN1549A3503</v>
      </c>
      <c r="B3996" s="17" t="s">
        <v>284</v>
      </c>
      <c r="C3996" s="16" t="s">
        <v>35</v>
      </c>
      <c r="D3996" t="s">
        <v>119</v>
      </c>
      <c r="E3996" s="16" t="s">
        <v>461</v>
      </c>
      <c r="F3996">
        <v>3</v>
      </c>
      <c r="G3996" s="20">
        <v>12</v>
      </c>
      <c r="H3996" s="21">
        <v>3</v>
      </c>
      <c r="I3996" s="19">
        <v>13.25</v>
      </c>
      <c r="J3996" t="s">
        <v>582</v>
      </c>
      <c r="K3996" s="18">
        <v>350.86</v>
      </c>
      <c r="L3996" s="18">
        <v>282.81</v>
      </c>
      <c r="M3996" s="18"/>
      <c r="N3996" s="18"/>
    </row>
    <row r="3997" spans="1:14" ht="15" x14ac:dyDescent="0.25">
      <c r="A3997" t="str">
        <f t="shared" si="62"/>
        <v>VN1549A3504</v>
      </c>
      <c r="B3997" s="17" t="s">
        <v>284</v>
      </c>
      <c r="C3997" s="16" t="s">
        <v>35</v>
      </c>
      <c r="D3997" t="s">
        <v>119</v>
      </c>
      <c r="E3997" s="16" t="s">
        <v>461</v>
      </c>
      <c r="F3997">
        <v>4</v>
      </c>
      <c r="G3997" s="20">
        <v>12.333333333333334</v>
      </c>
      <c r="H3997" s="21">
        <v>4</v>
      </c>
      <c r="I3997" s="19">
        <v>13.583333333333334</v>
      </c>
      <c r="J3997" t="s">
        <v>582</v>
      </c>
      <c r="K3997" s="18">
        <v>350.86</v>
      </c>
      <c r="L3997" s="18">
        <v>282.81</v>
      </c>
      <c r="M3997" s="18"/>
      <c r="N3997" s="18"/>
    </row>
    <row r="3998" spans="1:14" ht="15" x14ac:dyDescent="0.25">
      <c r="A3998" t="str">
        <f t="shared" si="62"/>
        <v>VN1549A3505</v>
      </c>
      <c r="B3998" s="17" t="s">
        <v>284</v>
      </c>
      <c r="C3998" s="16" t="s">
        <v>35</v>
      </c>
      <c r="D3998" t="s">
        <v>119</v>
      </c>
      <c r="E3998" s="16" t="s">
        <v>461</v>
      </c>
      <c r="F3998">
        <v>5</v>
      </c>
      <c r="G3998" s="20">
        <v>12</v>
      </c>
      <c r="H3998" s="21">
        <v>5</v>
      </c>
      <c r="I3998" s="19">
        <v>13.25</v>
      </c>
      <c r="J3998" t="s">
        <v>582</v>
      </c>
      <c r="K3998" s="18">
        <v>350.86</v>
      </c>
      <c r="L3998" s="18">
        <v>282.81</v>
      </c>
      <c r="M3998" s="18"/>
      <c r="N3998" s="18"/>
    </row>
    <row r="3999" spans="1:14" ht="15" x14ac:dyDescent="0.25">
      <c r="A3999" t="str">
        <f t="shared" si="62"/>
        <v>VN1549A3506</v>
      </c>
      <c r="B3999" s="17" t="s">
        <v>284</v>
      </c>
      <c r="C3999" s="16" t="s">
        <v>35</v>
      </c>
      <c r="D3999" t="s">
        <v>119</v>
      </c>
      <c r="E3999" s="16" t="s">
        <v>461</v>
      </c>
      <c r="F3999">
        <v>6</v>
      </c>
      <c r="G3999" s="20">
        <v>12</v>
      </c>
      <c r="H3999" s="21">
        <v>6</v>
      </c>
      <c r="I3999" s="19">
        <v>13.25</v>
      </c>
      <c r="J3999" t="s">
        <v>582</v>
      </c>
      <c r="K3999" s="18">
        <v>350.86</v>
      </c>
      <c r="L3999" s="18">
        <v>282.81</v>
      </c>
      <c r="M3999" s="18"/>
      <c r="N3999" s="18"/>
    </row>
    <row r="4000" spans="1:14" ht="15" x14ac:dyDescent="0.25">
      <c r="A4000" t="str">
        <f t="shared" si="62"/>
        <v>VN1549A3507</v>
      </c>
      <c r="B4000" s="15" t="s">
        <v>284</v>
      </c>
      <c r="C4000" s="16" t="s">
        <v>35</v>
      </c>
      <c r="D4000" t="s">
        <v>119</v>
      </c>
      <c r="E4000" s="16" t="s">
        <v>461</v>
      </c>
      <c r="F4000">
        <v>7</v>
      </c>
      <c r="G4000" s="20">
        <v>12</v>
      </c>
      <c r="H4000" s="21">
        <v>7</v>
      </c>
      <c r="I4000" s="19">
        <v>13.25</v>
      </c>
      <c r="J4000" t="s">
        <v>582</v>
      </c>
      <c r="K4000" s="18">
        <v>350.86</v>
      </c>
      <c r="L4000" s="18">
        <v>282.81</v>
      </c>
      <c r="M4000" s="18"/>
      <c r="N4000" s="18"/>
    </row>
    <row r="4001" spans="1:14" ht="15" x14ac:dyDescent="0.25">
      <c r="A4001" t="str">
        <f t="shared" si="62"/>
        <v>VN743A3505</v>
      </c>
      <c r="B4001" s="15" t="s">
        <v>792</v>
      </c>
      <c r="C4001" s="16" t="s">
        <v>790</v>
      </c>
      <c r="D4001" t="s">
        <v>66</v>
      </c>
      <c r="E4001" s="16" t="s">
        <v>791</v>
      </c>
      <c r="F4001">
        <v>5</v>
      </c>
      <c r="G4001" s="20">
        <v>13</v>
      </c>
      <c r="H4001" s="21">
        <v>5</v>
      </c>
      <c r="I4001" s="19">
        <v>17.916666666666668</v>
      </c>
      <c r="J4001" t="s">
        <v>582</v>
      </c>
      <c r="K4001" s="18">
        <v>1012.08</v>
      </c>
      <c r="L4001" s="18">
        <v>856.98</v>
      </c>
      <c r="M4001" s="18"/>
      <c r="N4001" s="18"/>
    </row>
    <row r="4002" spans="1:14" ht="15" x14ac:dyDescent="0.25">
      <c r="A4002" t="str">
        <f t="shared" si="62"/>
        <v>VN551A3501</v>
      </c>
      <c r="B4002" s="17" t="s">
        <v>517</v>
      </c>
      <c r="C4002" s="16" t="s">
        <v>513</v>
      </c>
      <c r="D4002" t="s">
        <v>34</v>
      </c>
      <c r="E4002" s="16" t="s">
        <v>516</v>
      </c>
      <c r="F4002">
        <v>1</v>
      </c>
      <c r="G4002" s="20">
        <v>13.333333333333334</v>
      </c>
      <c r="H4002" s="21">
        <v>1</v>
      </c>
      <c r="I4002" s="19">
        <v>16.583333333333332</v>
      </c>
      <c r="J4002" t="s">
        <v>582</v>
      </c>
      <c r="K4002" s="18">
        <v>801.63</v>
      </c>
      <c r="L4002" s="18">
        <v>816.74</v>
      </c>
      <c r="M4002" s="18"/>
      <c r="N4002" s="18"/>
    </row>
    <row r="4003" spans="1:14" ht="15" x14ac:dyDescent="0.25">
      <c r="A4003" t="str">
        <f t="shared" si="62"/>
        <v>VN551A3504</v>
      </c>
      <c r="B4003" s="17" t="s">
        <v>517</v>
      </c>
      <c r="C4003" s="16" t="s">
        <v>513</v>
      </c>
      <c r="D4003" t="s">
        <v>34</v>
      </c>
      <c r="E4003" s="16" t="s">
        <v>516</v>
      </c>
      <c r="F4003">
        <v>4</v>
      </c>
      <c r="G4003" s="20">
        <v>14.25</v>
      </c>
      <c r="H4003" s="21">
        <v>4</v>
      </c>
      <c r="I4003" s="19">
        <v>17.5</v>
      </c>
      <c r="J4003" t="s">
        <v>582</v>
      </c>
      <c r="K4003" s="18">
        <v>801.63</v>
      </c>
      <c r="L4003" s="18">
        <v>816.74</v>
      </c>
      <c r="M4003" s="18"/>
      <c r="N4003" s="18"/>
    </row>
    <row r="4004" spans="1:14" ht="15" x14ac:dyDescent="0.25">
      <c r="A4004" t="str">
        <f t="shared" si="62"/>
        <v>VN551A3505</v>
      </c>
      <c r="B4004" s="17" t="s">
        <v>517</v>
      </c>
      <c r="C4004" s="16" t="s">
        <v>513</v>
      </c>
      <c r="D4004" t="s">
        <v>34</v>
      </c>
      <c r="E4004" s="16" t="s">
        <v>516</v>
      </c>
      <c r="F4004">
        <v>5</v>
      </c>
      <c r="G4004" s="20">
        <v>13.333333333333334</v>
      </c>
      <c r="H4004" s="21">
        <v>5</v>
      </c>
      <c r="I4004" s="19">
        <v>16.583333333333332</v>
      </c>
      <c r="J4004" t="s">
        <v>582</v>
      </c>
      <c r="K4004" s="18">
        <v>801.63</v>
      </c>
      <c r="L4004" s="18">
        <v>816.74</v>
      </c>
      <c r="M4004" s="18"/>
      <c r="N4004" s="18"/>
    </row>
    <row r="4005" spans="1:14" ht="15" x14ac:dyDescent="0.25">
      <c r="A4005" t="str">
        <f t="shared" si="62"/>
        <v>VN551A3507</v>
      </c>
      <c r="B4005" s="15" t="s">
        <v>517</v>
      </c>
      <c r="C4005" s="16" t="s">
        <v>513</v>
      </c>
      <c r="D4005" t="s">
        <v>34</v>
      </c>
      <c r="E4005" s="16" t="s">
        <v>516</v>
      </c>
      <c r="F4005">
        <v>7</v>
      </c>
      <c r="G4005" s="20">
        <v>13.333333333333334</v>
      </c>
      <c r="H4005" s="21">
        <v>7</v>
      </c>
      <c r="I4005" s="19">
        <v>16.583333333333332</v>
      </c>
      <c r="J4005" t="s">
        <v>582</v>
      </c>
      <c r="K4005" s="18">
        <v>801.63</v>
      </c>
      <c r="L4005" s="18">
        <v>816.74</v>
      </c>
      <c r="M4005" s="18"/>
      <c r="N4005" s="18"/>
    </row>
    <row r="4006" spans="1:14" ht="15" x14ac:dyDescent="0.25">
      <c r="A4006" t="str">
        <f t="shared" si="62"/>
        <v>VN593A3501</v>
      </c>
      <c r="B4006" s="17" t="s">
        <v>442</v>
      </c>
      <c r="C4006" s="16" t="s">
        <v>435</v>
      </c>
      <c r="D4006" t="s">
        <v>35</v>
      </c>
      <c r="E4006" s="16" t="s">
        <v>441</v>
      </c>
      <c r="F4006">
        <v>1</v>
      </c>
      <c r="G4006" s="20">
        <v>6.5</v>
      </c>
      <c r="H4006" s="21">
        <v>1</v>
      </c>
      <c r="I4006" s="19">
        <v>8.8333333333333339</v>
      </c>
      <c r="J4006" t="s">
        <v>582</v>
      </c>
      <c r="K4006" s="18">
        <v>597.96</v>
      </c>
      <c r="L4006" s="18">
        <v>594.72</v>
      </c>
      <c r="M4006" s="18"/>
      <c r="N4006" s="18"/>
    </row>
    <row r="4007" spans="1:14" ht="15" x14ac:dyDescent="0.25">
      <c r="A4007" t="str">
        <f t="shared" si="62"/>
        <v>VN593A3502</v>
      </c>
      <c r="B4007" s="17" t="s">
        <v>442</v>
      </c>
      <c r="C4007" s="16" t="s">
        <v>435</v>
      </c>
      <c r="D4007" t="s">
        <v>35</v>
      </c>
      <c r="E4007" s="16" t="s">
        <v>441</v>
      </c>
      <c r="F4007">
        <v>2</v>
      </c>
      <c r="G4007" s="20">
        <v>6.5</v>
      </c>
      <c r="H4007" s="21">
        <v>2</v>
      </c>
      <c r="I4007" s="19">
        <v>8.8333333333333339</v>
      </c>
      <c r="J4007" t="s">
        <v>582</v>
      </c>
      <c r="K4007" s="18">
        <v>597.96</v>
      </c>
      <c r="L4007" s="18">
        <v>594.72</v>
      </c>
      <c r="M4007" s="18"/>
      <c r="N4007" s="18"/>
    </row>
    <row r="4008" spans="1:14" ht="15" x14ac:dyDescent="0.25">
      <c r="A4008" t="str">
        <f t="shared" si="62"/>
        <v>VN593A3503</v>
      </c>
      <c r="B4008" s="17" t="s">
        <v>442</v>
      </c>
      <c r="C4008" s="16" t="s">
        <v>435</v>
      </c>
      <c r="D4008" t="s">
        <v>35</v>
      </c>
      <c r="E4008" s="16" t="s">
        <v>441</v>
      </c>
      <c r="F4008">
        <v>3</v>
      </c>
      <c r="G4008" s="20">
        <v>6.916666666666667</v>
      </c>
      <c r="H4008" s="21">
        <v>3</v>
      </c>
      <c r="I4008" s="19">
        <v>9.25</v>
      </c>
      <c r="J4008" t="s">
        <v>582</v>
      </c>
      <c r="K4008" s="18">
        <v>597.96</v>
      </c>
      <c r="L4008" s="18">
        <v>594.72</v>
      </c>
      <c r="M4008" s="18"/>
      <c r="N4008" s="18"/>
    </row>
    <row r="4009" spans="1:14" ht="15" x14ac:dyDescent="0.25">
      <c r="A4009" t="str">
        <f t="shared" si="62"/>
        <v>VN593A3504</v>
      </c>
      <c r="B4009" s="17" t="s">
        <v>442</v>
      </c>
      <c r="C4009" s="16" t="s">
        <v>435</v>
      </c>
      <c r="D4009" t="s">
        <v>35</v>
      </c>
      <c r="E4009" s="16" t="s">
        <v>441</v>
      </c>
      <c r="F4009">
        <v>4</v>
      </c>
      <c r="G4009" s="20">
        <v>8.5</v>
      </c>
      <c r="H4009" s="21">
        <v>4</v>
      </c>
      <c r="I4009" s="19">
        <v>10.666666666666666</v>
      </c>
      <c r="J4009" t="s">
        <v>582</v>
      </c>
      <c r="K4009" s="18">
        <v>597.96</v>
      </c>
      <c r="L4009" s="18">
        <v>594.72</v>
      </c>
      <c r="M4009" s="18"/>
      <c r="N4009" s="18"/>
    </row>
    <row r="4010" spans="1:14" ht="15" x14ac:dyDescent="0.25">
      <c r="A4010" t="str">
        <f t="shared" si="62"/>
        <v>VN593A3505</v>
      </c>
      <c r="B4010" s="17" t="s">
        <v>442</v>
      </c>
      <c r="C4010" s="16" t="s">
        <v>435</v>
      </c>
      <c r="D4010" t="s">
        <v>35</v>
      </c>
      <c r="E4010" s="16" t="s">
        <v>441</v>
      </c>
      <c r="F4010">
        <v>5</v>
      </c>
      <c r="G4010" s="20">
        <v>6.5</v>
      </c>
      <c r="H4010" s="21">
        <v>5</v>
      </c>
      <c r="I4010" s="19">
        <v>8.6666666666666661</v>
      </c>
      <c r="J4010" t="s">
        <v>582</v>
      </c>
      <c r="K4010" s="18">
        <v>597.96</v>
      </c>
      <c r="L4010" s="18">
        <v>594.72</v>
      </c>
      <c r="M4010" s="18"/>
      <c r="N4010" s="18"/>
    </row>
    <row r="4011" spans="1:14" ht="15" x14ac:dyDescent="0.25">
      <c r="A4011" t="str">
        <f t="shared" si="62"/>
        <v>VN593A3506</v>
      </c>
      <c r="B4011" s="17" t="s">
        <v>442</v>
      </c>
      <c r="C4011" s="16" t="s">
        <v>435</v>
      </c>
      <c r="D4011" t="s">
        <v>35</v>
      </c>
      <c r="E4011" s="16" t="s">
        <v>441</v>
      </c>
      <c r="F4011">
        <v>6</v>
      </c>
      <c r="G4011" s="20">
        <v>6.5</v>
      </c>
      <c r="H4011" s="21">
        <v>6</v>
      </c>
      <c r="I4011" s="19">
        <v>8.6666666666666661</v>
      </c>
      <c r="J4011" t="s">
        <v>582</v>
      </c>
      <c r="K4011" s="18">
        <v>597.96</v>
      </c>
      <c r="L4011" s="18">
        <v>594.72</v>
      </c>
      <c r="M4011" s="18"/>
      <c r="N4011" s="18"/>
    </row>
    <row r="4012" spans="1:14" ht="15" x14ac:dyDescent="0.25">
      <c r="A4012" t="str">
        <f t="shared" si="62"/>
        <v>VN593A3507</v>
      </c>
      <c r="B4012" s="15" t="s">
        <v>442</v>
      </c>
      <c r="C4012" s="16" t="s">
        <v>435</v>
      </c>
      <c r="D4012" t="s">
        <v>35</v>
      </c>
      <c r="E4012" s="16" t="s">
        <v>441</v>
      </c>
      <c r="F4012">
        <v>7</v>
      </c>
      <c r="G4012" s="20">
        <v>6.5</v>
      </c>
      <c r="H4012" s="21">
        <v>7</v>
      </c>
      <c r="I4012" s="19">
        <v>8.6666666666666661</v>
      </c>
      <c r="J4012" t="s">
        <v>582</v>
      </c>
      <c r="K4012" s="18">
        <v>597.96</v>
      </c>
      <c r="L4012" s="18">
        <v>594.72</v>
      </c>
      <c r="M4012" s="18"/>
      <c r="N4012" s="18"/>
    </row>
    <row r="4013" spans="1:14" ht="15" x14ac:dyDescent="0.25">
      <c r="A4013" t="str">
        <f t="shared" si="62"/>
        <v>VN595A3501</v>
      </c>
      <c r="B4013" s="17" t="s">
        <v>481</v>
      </c>
      <c r="C4013" s="16" t="s">
        <v>435</v>
      </c>
      <c r="D4013" t="s">
        <v>27</v>
      </c>
      <c r="E4013" s="16" t="s">
        <v>480</v>
      </c>
      <c r="F4013">
        <v>1</v>
      </c>
      <c r="G4013" s="20">
        <v>7.333333333333333</v>
      </c>
      <c r="H4013" s="21">
        <v>1</v>
      </c>
      <c r="I4013" s="19">
        <v>10.166666666666666</v>
      </c>
      <c r="J4013" t="s">
        <v>582</v>
      </c>
      <c r="K4013" s="18">
        <v>636.44000000000005</v>
      </c>
      <c r="L4013" s="18">
        <v>738.69</v>
      </c>
      <c r="M4013" s="18"/>
      <c r="N4013" s="18"/>
    </row>
    <row r="4014" spans="1:14" ht="15" x14ac:dyDescent="0.25">
      <c r="A4014" t="str">
        <f t="shared" si="62"/>
        <v>VN595A3502</v>
      </c>
      <c r="B4014" s="17" t="s">
        <v>481</v>
      </c>
      <c r="C4014" s="16" t="s">
        <v>435</v>
      </c>
      <c r="D4014" t="s">
        <v>27</v>
      </c>
      <c r="E4014" s="16" t="s">
        <v>480</v>
      </c>
      <c r="F4014">
        <v>2</v>
      </c>
      <c r="G4014" s="20">
        <v>7.333333333333333</v>
      </c>
      <c r="H4014" s="21">
        <v>2</v>
      </c>
      <c r="I4014" s="19">
        <v>10.166666666666666</v>
      </c>
      <c r="J4014" t="s">
        <v>582</v>
      </c>
      <c r="K4014" s="18">
        <v>636.44000000000005</v>
      </c>
      <c r="L4014" s="18">
        <v>738.69</v>
      </c>
      <c r="M4014" s="18"/>
      <c r="N4014" s="18"/>
    </row>
    <row r="4015" spans="1:14" ht="15" x14ac:dyDescent="0.25">
      <c r="A4015" t="str">
        <f t="shared" si="62"/>
        <v>VN595A3503</v>
      </c>
      <c r="B4015" s="17" t="s">
        <v>481</v>
      </c>
      <c r="C4015" s="16" t="s">
        <v>435</v>
      </c>
      <c r="D4015" t="s">
        <v>27</v>
      </c>
      <c r="E4015" s="16" t="s">
        <v>480</v>
      </c>
      <c r="F4015">
        <v>3</v>
      </c>
      <c r="G4015" s="20">
        <v>7.333333333333333</v>
      </c>
      <c r="H4015" s="21">
        <v>3</v>
      </c>
      <c r="I4015" s="19">
        <v>10.166666666666666</v>
      </c>
      <c r="J4015" t="s">
        <v>582</v>
      </c>
      <c r="K4015" s="18">
        <v>636.44000000000005</v>
      </c>
      <c r="L4015" s="18">
        <v>738.69</v>
      </c>
      <c r="M4015" s="18"/>
      <c r="N4015" s="18"/>
    </row>
    <row r="4016" spans="1:14" ht="15" x14ac:dyDescent="0.25">
      <c r="A4016" t="str">
        <f t="shared" si="62"/>
        <v>VN595A3504</v>
      </c>
      <c r="B4016" s="17" t="s">
        <v>481</v>
      </c>
      <c r="C4016" s="16" t="s">
        <v>435</v>
      </c>
      <c r="D4016" t="s">
        <v>27</v>
      </c>
      <c r="E4016" s="16" t="s">
        <v>480</v>
      </c>
      <c r="F4016">
        <v>4</v>
      </c>
      <c r="G4016" s="20">
        <v>8.75</v>
      </c>
      <c r="H4016" s="21">
        <v>4</v>
      </c>
      <c r="I4016" s="19">
        <v>11.416666666666666</v>
      </c>
      <c r="J4016" t="s">
        <v>582</v>
      </c>
      <c r="K4016" s="18">
        <v>636.44000000000005</v>
      </c>
      <c r="L4016" s="18">
        <v>738.69</v>
      </c>
      <c r="M4016" s="18"/>
      <c r="N4016" s="18"/>
    </row>
    <row r="4017" spans="1:14" ht="15" x14ac:dyDescent="0.25">
      <c r="A4017" t="str">
        <f t="shared" si="62"/>
        <v>VN595A3505</v>
      </c>
      <c r="B4017" s="17" t="s">
        <v>481</v>
      </c>
      <c r="C4017" s="16" t="s">
        <v>435</v>
      </c>
      <c r="D4017" t="s">
        <v>27</v>
      </c>
      <c r="E4017" s="16" t="s">
        <v>480</v>
      </c>
      <c r="F4017">
        <v>5</v>
      </c>
      <c r="G4017" s="20">
        <v>7.333333333333333</v>
      </c>
      <c r="H4017" s="21">
        <v>5</v>
      </c>
      <c r="I4017" s="19">
        <v>10</v>
      </c>
      <c r="J4017" t="s">
        <v>582</v>
      </c>
      <c r="K4017" s="18">
        <v>636.44000000000005</v>
      </c>
      <c r="L4017" s="18">
        <v>738.69</v>
      </c>
      <c r="M4017" s="18"/>
      <c r="N4017" s="18"/>
    </row>
    <row r="4018" spans="1:14" ht="15" x14ac:dyDescent="0.25">
      <c r="A4018" t="str">
        <f t="shared" si="62"/>
        <v>VN595A3506</v>
      </c>
      <c r="B4018" s="17" t="s">
        <v>481</v>
      </c>
      <c r="C4018" s="16" t="s">
        <v>435</v>
      </c>
      <c r="D4018" t="s">
        <v>27</v>
      </c>
      <c r="E4018" s="16" t="s">
        <v>480</v>
      </c>
      <c r="F4018">
        <v>6</v>
      </c>
      <c r="G4018" s="20">
        <v>8.3333333333333339</v>
      </c>
      <c r="H4018" s="21">
        <v>6</v>
      </c>
      <c r="I4018" s="19">
        <v>11</v>
      </c>
      <c r="J4018" t="s">
        <v>582</v>
      </c>
      <c r="K4018" s="18">
        <v>636.44000000000005</v>
      </c>
      <c r="L4018" s="18">
        <v>738.69</v>
      </c>
      <c r="M4018" s="18"/>
      <c r="N4018" s="18"/>
    </row>
    <row r="4019" spans="1:14" ht="15" x14ac:dyDescent="0.25">
      <c r="A4019" t="str">
        <f t="shared" si="62"/>
        <v>VN595A3507</v>
      </c>
      <c r="B4019" s="17" t="s">
        <v>481</v>
      </c>
      <c r="C4019" s="16" t="s">
        <v>435</v>
      </c>
      <c r="D4019" t="s">
        <v>27</v>
      </c>
      <c r="E4019" s="16" t="s">
        <v>480</v>
      </c>
      <c r="F4019">
        <v>7</v>
      </c>
      <c r="G4019" s="20">
        <v>7.333333333333333</v>
      </c>
      <c r="H4019" s="21">
        <v>7</v>
      </c>
      <c r="I4019" s="19">
        <v>10</v>
      </c>
      <c r="J4019" t="s">
        <v>582</v>
      </c>
      <c r="K4019" s="18">
        <v>636.44000000000005</v>
      </c>
      <c r="L4019" s="18">
        <v>738.69</v>
      </c>
      <c r="M4019" s="18"/>
      <c r="N4019" s="18"/>
    </row>
    <row r="4020" spans="1:14" ht="15" x14ac:dyDescent="0.25">
      <c r="A4020" t="str">
        <f t="shared" si="62"/>
        <v>VN599A3502</v>
      </c>
      <c r="B4020" s="17" t="s">
        <v>481</v>
      </c>
      <c r="C4020" s="16" t="s">
        <v>435</v>
      </c>
      <c r="D4020" t="s">
        <v>27</v>
      </c>
      <c r="E4020" s="16" t="s">
        <v>654</v>
      </c>
      <c r="F4020">
        <v>2</v>
      </c>
      <c r="G4020" s="20">
        <v>23.916666666666668</v>
      </c>
      <c r="H4020" s="21">
        <v>3</v>
      </c>
      <c r="I4020" s="19">
        <v>2.5833333333333335</v>
      </c>
      <c r="J4020" t="s">
        <v>582</v>
      </c>
      <c r="K4020" s="18">
        <v>636.44000000000005</v>
      </c>
      <c r="L4020" s="18">
        <v>738.69</v>
      </c>
      <c r="M4020" s="18"/>
      <c r="N4020" s="18"/>
    </row>
    <row r="4021" spans="1:14" ht="15" x14ac:dyDescent="0.25">
      <c r="A4021" t="str">
        <f t="shared" si="62"/>
        <v>VN599A3504</v>
      </c>
      <c r="B4021" s="17" t="s">
        <v>481</v>
      </c>
      <c r="C4021" s="16" t="s">
        <v>435</v>
      </c>
      <c r="D4021" t="s">
        <v>27</v>
      </c>
      <c r="E4021" s="16" t="s">
        <v>654</v>
      </c>
      <c r="F4021">
        <v>4</v>
      </c>
      <c r="G4021" s="20">
        <v>23.916666666666668</v>
      </c>
      <c r="H4021" s="21">
        <v>5</v>
      </c>
      <c r="I4021" s="19">
        <v>2.5833333333333335</v>
      </c>
      <c r="J4021" t="s">
        <v>582</v>
      </c>
      <c r="K4021" s="18">
        <v>636.44000000000005</v>
      </c>
      <c r="L4021" s="18">
        <v>738.69</v>
      </c>
      <c r="M4021" s="18"/>
      <c r="N4021" s="18"/>
    </row>
    <row r="4022" spans="1:14" ht="15" x14ac:dyDescent="0.25">
      <c r="A4022" t="str">
        <f t="shared" si="62"/>
        <v>VN599A3507</v>
      </c>
      <c r="B4022" s="15" t="s">
        <v>481</v>
      </c>
      <c r="C4022" s="16" t="s">
        <v>435</v>
      </c>
      <c r="D4022" t="s">
        <v>27</v>
      </c>
      <c r="E4022" s="16" t="s">
        <v>654</v>
      </c>
      <c r="F4022">
        <v>7</v>
      </c>
      <c r="G4022" s="20">
        <v>23.916666666666668</v>
      </c>
      <c r="H4022" s="21">
        <v>1</v>
      </c>
      <c r="I4022" s="19">
        <v>2.5833333333333335</v>
      </c>
      <c r="J4022" t="s">
        <v>582</v>
      </c>
      <c r="K4022" s="18">
        <v>636.44000000000005</v>
      </c>
      <c r="L4022" s="18">
        <v>738.69</v>
      </c>
      <c r="M4022" s="18"/>
      <c r="N4022" s="18"/>
    </row>
    <row r="4023" spans="1:14" ht="15" x14ac:dyDescent="0.25">
      <c r="A4023" t="str">
        <f t="shared" si="62"/>
        <v>VN385A3501</v>
      </c>
      <c r="B4023" s="17" t="s">
        <v>610</v>
      </c>
      <c r="C4023" s="16" t="s">
        <v>607</v>
      </c>
      <c r="D4023" t="s">
        <v>35</v>
      </c>
      <c r="E4023" s="16" t="s">
        <v>609</v>
      </c>
      <c r="F4023">
        <v>1</v>
      </c>
      <c r="G4023" s="20">
        <v>7.583333333333333</v>
      </c>
      <c r="H4023" s="21">
        <v>1</v>
      </c>
      <c r="I4023" s="19">
        <v>13.583333333333334</v>
      </c>
      <c r="J4023" t="s">
        <v>582</v>
      </c>
      <c r="K4023" s="18">
        <v>1808.11</v>
      </c>
      <c r="L4023" s="18">
        <v>1680.4</v>
      </c>
      <c r="M4023" s="18"/>
      <c r="N4023" s="18"/>
    </row>
    <row r="4024" spans="1:14" ht="15" x14ac:dyDescent="0.25">
      <c r="A4024" t="str">
        <f t="shared" si="62"/>
        <v>VN385A3502</v>
      </c>
      <c r="B4024" s="17" t="s">
        <v>610</v>
      </c>
      <c r="C4024" s="16" t="s">
        <v>607</v>
      </c>
      <c r="D4024" t="s">
        <v>35</v>
      </c>
      <c r="E4024" s="16" t="s">
        <v>609</v>
      </c>
      <c r="F4024">
        <v>2</v>
      </c>
      <c r="G4024" s="20">
        <v>7.583333333333333</v>
      </c>
      <c r="H4024" s="21">
        <v>2</v>
      </c>
      <c r="I4024" s="19">
        <v>13.583333333333334</v>
      </c>
      <c r="J4024" t="s">
        <v>582</v>
      </c>
      <c r="K4024" s="18">
        <v>1808.11</v>
      </c>
      <c r="L4024" s="18">
        <v>1680.4</v>
      </c>
      <c r="M4024" s="18"/>
      <c r="N4024" s="18"/>
    </row>
    <row r="4025" spans="1:14" ht="15" x14ac:dyDescent="0.25">
      <c r="A4025" t="str">
        <f t="shared" si="62"/>
        <v>VN385A3503</v>
      </c>
      <c r="B4025" s="17" t="s">
        <v>610</v>
      </c>
      <c r="C4025" s="16" t="s">
        <v>607</v>
      </c>
      <c r="D4025" t="s">
        <v>35</v>
      </c>
      <c r="E4025" s="16" t="s">
        <v>609</v>
      </c>
      <c r="F4025">
        <v>3</v>
      </c>
      <c r="G4025" s="20">
        <v>7.583333333333333</v>
      </c>
      <c r="H4025" s="21">
        <v>3</v>
      </c>
      <c r="I4025" s="19">
        <v>13.583333333333334</v>
      </c>
      <c r="J4025" t="s">
        <v>582</v>
      </c>
      <c r="K4025" s="18">
        <v>1808.11</v>
      </c>
      <c r="L4025" s="18">
        <v>1680.4</v>
      </c>
      <c r="M4025" s="18"/>
      <c r="N4025" s="18"/>
    </row>
    <row r="4026" spans="1:14" ht="15" x14ac:dyDescent="0.25">
      <c r="A4026" t="str">
        <f t="shared" si="62"/>
        <v>VN385A3504</v>
      </c>
      <c r="B4026" s="17" t="s">
        <v>610</v>
      </c>
      <c r="C4026" s="16" t="s">
        <v>607</v>
      </c>
      <c r="D4026" t="s">
        <v>35</v>
      </c>
      <c r="E4026" s="16" t="s">
        <v>609</v>
      </c>
      <c r="F4026">
        <v>4</v>
      </c>
      <c r="G4026" s="20">
        <v>7.583333333333333</v>
      </c>
      <c r="H4026" s="21">
        <v>4</v>
      </c>
      <c r="I4026" s="19">
        <v>13.583333333333334</v>
      </c>
      <c r="J4026" t="s">
        <v>582</v>
      </c>
      <c r="K4026" s="18">
        <v>1808.11</v>
      </c>
      <c r="L4026" s="18">
        <v>1680.4</v>
      </c>
      <c r="M4026" s="18"/>
      <c r="N4026" s="18"/>
    </row>
    <row r="4027" spans="1:14" ht="15" x14ac:dyDescent="0.25">
      <c r="A4027" t="str">
        <f t="shared" si="62"/>
        <v>VN385A3505</v>
      </c>
      <c r="B4027" s="17" t="s">
        <v>610</v>
      </c>
      <c r="C4027" s="16" t="s">
        <v>607</v>
      </c>
      <c r="D4027" t="s">
        <v>35</v>
      </c>
      <c r="E4027" s="16" t="s">
        <v>609</v>
      </c>
      <c r="F4027">
        <v>5</v>
      </c>
      <c r="G4027" s="20">
        <v>7.583333333333333</v>
      </c>
      <c r="H4027" s="21">
        <v>5</v>
      </c>
      <c r="I4027" s="19">
        <v>13.583333333333334</v>
      </c>
      <c r="J4027" t="s">
        <v>582</v>
      </c>
      <c r="K4027" s="18">
        <v>1808.11</v>
      </c>
      <c r="L4027" s="18">
        <v>1680.4</v>
      </c>
      <c r="M4027" s="18"/>
      <c r="N4027" s="18"/>
    </row>
    <row r="4028" spans="1:14" ht="15" x14ac:dyDescent="0.25">
      <c r="A4028" t="str">
        <f t="shared" si="62"/>
        <v>VN385A3506</v>
      </c>
      <c r="B4028" s="17" t="s">
        <v>610</v>
      </c>
      <c r="C4028" s="16" t="s">
        <v>607</v>
      </c>
      <c r="D4028" t="s">
        <v>35</v>
      </c>
      <c r="E4028" s="16" t="s">
        <v>609</v>
      </c>
      <c r="F4028">
        <v>6</v>
      </c>
      <c r="G4028" s="20">
        <v>7.583333333333333</v>
      </c>
      <c r="H4028" s="21">
        <v>6</v>
      </c>
      <c r="I4028" s="19">
        <v>13.583333333333334</v>
      </c>
      <c r="J4028" t="s">
        <v>582</v>
      </c>
      <c r="K4028" s="18">
        <v>1808.11</v>
      </c>
      <c r="L4028" s="18">
        <v>1680.4</v>
      </c>
      <c r="M4028" s="18"/>
      <c r="N4028" s="18"/>
    </row>
    <row r="4029" spans="1:14" ht="15" x14ac:dyDescent="0.25">
      <c r="A4029" t="str">
        <f t="shared" si="62"/>
        <v>VN385A3507</v>
      </c>
      <c r="B4029" s="15" t="s">
        <v>610</v>
      </c>
      <c r="C4029" s="16" t="s">
        <v>607</v>
      </c>
      <c r="D4029" t="s">
        <v>35</v>
      </c>
      <c r="E4029" s="16" t="s">
        <v>609</v>
      </c>
      <c r="F4029">
        <v>7</v>
      </c>
      <c r="G4029" s="20">
        <v>7.583333333333333</v>
      </c>
      <c r="H4029" s="21">
        <v>7</v>
      </c>
      <c r="I4029" s="19">
        <v>13.583333333333334</v>
      </c>
      <c r="J4029" t="s">
        <v>582</v>
      </c>
      <c r="K4029" s="18">
        <v>1808.11</v>
      </c>
      <c r="L4029" s="18">
        <v>1680.4</v>
      </c>
      <c r="M4029" s="18"/>
      <c r="N4029" s="18"/>
    </row>
    <row r="4030" spans="1:14" ht="15" x14ac:dyDescent="0.25">
      <c r="A4030" t="str">
        <f t="shared" si="62"/>
        <v>VN1673A3501</v>
      </c>
      <c r="B4030" s="17" t="s">
        <v>530</v>
      </c>
      <c r="C4030" s="16" t="s">
        <v>124</v>
      </c>
      <c r="D4030" t="s">
        <v>34</v>
      </c>
      <c r="E4030" s="16" t="s">
        <v>529</v>
      </c>
      <c r="F4030">
        <v>1</v>
      </c>
      <c r="G4030" s="20">
        <v>7</v>
      </c>
      <c r="H4030" s="21">
        <v>1</v>
      </c>
      <c r="I4030" s="19">
        <v>8.25</v>
      </c>
      <c r="J4030" t="s">
        <v>582</v>
      </c>
      <c r="K4030" s="18">
        <v>234.78</v>
      </c>
      <c r="L4030" s="18">
        <v>272.91000000000003</v>
      </c>
      <c r="M4030" s="18"/>
      <c r="N4030" s="18"/>
    </row>
    <row r="4031" spans="1:14" ht="15" x14ac:dyDescent="0.25">
      <c r="A4031" t="str">
        <f t="shared" si="62"/>
        <v>VN1673A3502</v>
      </c>
      <c r="B4031" s="17" t="s">
        <v>530</v>
      </c>
      <c r="C4031" s="16" t="s">
        <v>124</v>
      </c>
      <c r="D4031" t="s">
        <v>34</v>
      </c>
      <c r="E4031" s="16" t="s">
        <v>529</v>
      </c>
      <c r="F4031">
        <v>2</v>
      </c>
      <c r="G4031" s="20">
        <v>7</v>
      </c>
      <c r="H4031" s="21">
        <v>2</v>
      </c>
      <c r="I4031" s="19">
        <v>8.25</v>
      </c>
      <c r="J4031" t="s">
        <v>582</v>
      </c>
      <c r="K4031" s="18">
        <v>234.78</v>
      </c>
      <c r="L4031" s="18">
        <v>272.91000000000003</v>
      </c>
      <c r="M4031" s="18"/>
      <c r="N4031" s="18"/>
    </row>
    <row r="4032" spans="1:14" ht="15" x14ac:dyDescent="0.25">
      <c r="A4032" t="str">
        <f t="shared" si="62"/>
        <v>VN1673A3503</v>
      </c>
      <c r="B4032" s="17" t="s">
        <v>530</v>
      </c>
      <c r="C4032" s="16" t="s">
        <v>124</v>
      </c>
      <c r="D4032" t="s">
        <v>34</v>
      </c>
      <c r="E4032" s="16" t="s">
        <v>529</v>
      </c>
      <c r="F4032">
        <v>3</v>
      </c>
      <c r="G4032" s="20">
        <v>7.5</v>
      </c>
      <c r="H4032" s="21">
        <v>3</v>
      </c>
      <c r="I4032" s="19">
        <v>8.75</v>
      </c>
      <c r="J4032" t="s">
        <v>582</v>
      </c>
      <c r="K4032" s="18">
        <v>234.78</v>
      </c>
      <c r="L4032" s="18">
        <v>272.91000000000003</v>
      </c>
      <c r="M4032" s="18"/>
      <c r="N4032" s="18"/>
    </row>
    <row r="4033" spans="1:14" ht="15" x14ac:dyDescent="0.25">
      <c r="A4033" t="str">
        <f t="shared" si="62"/>
        <v>VN1673A3504</v>
      </c>
      <c r="B4033" s="17" t="s">
        <v>530</v>
      </c>
      <c r="C4033" s="16" t="s">
        <v>124</v>
      </c>
      <c r="D4033" t="s">
        <v>34</v>
      </c>
      <c r="E4033" s="16" t="s">
        <v>529</v>
      </c>
      <c r="F4033">
        <v>4</v>
      </c>
      <c r="G4033" s="20">
        <v>7.166666666666667</v>
      </c>
      <c r="H4033" s="21">
        <v>4</v>
      </c>
      <c r="I4033" s="19">
        <v>8.4166666666666661</v>
      </c>
      <c r="J4033" t="s">
        <v>582</v>
      </c>
      <c r="K4033" s="18">
        <v>234.78</v>
      </c>
      <c r="L4033" s="18">
        <v>272.91000000000003</v>
      </c>
      <c r="M4033" s="18"/>
      <c r="N4033" s="18"/>
    </row>
    <row r="4034" spans="1:14" ht="15" x14ac:dyDescent="0.25">
      <c r="A4034" t="str">
        <f t="shared" si="62"/>
        <v>VN1673A3505</v>
      </c>
      <c r="B4034" s="17" t="s">
        <v>530</v>
      </c>
      <c r="C4034" s="16" t="s">
        <v>124</v>
      </c>
      <c r="D4034" t="s">
        <v>34</v>
      </c>
      <c r="E4034" s="16" t="s">
        <v>529</v>
      </c>
      <c r="F4034">
        <v>5</v>
      </c>
      <c r="G4034" s="20">
        <v>7.166666666666667</v>
      </c>
      <c r="H4034" s="21">
        <v>5</v>
      </c>
      <c r="I4034" s="19">
        <v>8.4166666666666661</v>
      </c>
      <c r="J4034" t="s">
        <v>582</v>
      </c>
      <c r="K4034" s="18">
        <v>234.78</v>
      </c>
      <c r="L4034" s="18">
        <v>272.91000000000003</v>
      </c>
      <c r="M4034" s="18"/>
      <c r="N4034" s="18"/>
    </row>
    <row r="4035" spans="1:14" ht="15" x14ac:dyDescent="0.25">
      <c r="A4035" t="str">
        <f t="shared" ref="A4035:A4098" si="63">E4035&amp;J4035&amp;F4035</f>
        <v>VN1673A3506</v>
      </c>
      <c r="B4035" s="17" t="s">
        <v>530</v>
      </c>
      <c r="C4035" s="16" t="s">
        <v>124</v>
      </c>
      <c r="D4035" t="s">
        <v>34</v>
      </c>
      <c r="E4035" s="16" t="s">
        <v>529</v>
      </c>
      <c r="F4035">
        <v>6</v>
      </c>
      <c r="G4035" s="20">
        <v>7</v>
      </c>
      <c r="H4035" s="21">
        <v>6</v>
      </c>
      <c r="I4035" s="19">
        <v>8.25</v>
      </c>
      <c r="J4035" t="s">
        <v>582</v>
      </c>
      <c r="K4035" s="18">
        <v>234.78</v>
      </c>
      <c r="L4035" s="18">
        <v>272.91000000000003</v>
      </c>
      <c r="M4035" s="18"/>
      <c r="N4035" s="18"/>
    </row>
    <row r="4036" spans="1:14" ht="15" x14ac:dyDescent="0.25">
      <c r="A4036" t="str">
        <f t="shared" si="63"/>
        <v>VN1673A3507</v>
      </c>
      <c r="B4036" s="15" t="s">
        <v>530</v>
      </c>
      <c r="C4036" s="16" t="s">
        <v>124</v>
      </c>
      <c r="D4036" t="s">
        <v>34</v>
      </c>
      <c r="E4036" s="16" t="s">
        <v>529</v>
      </c>
      <c r="F4036">
        <v>7</v>
      </c>
      <c r="G4036" s="20">
        <v>7</v>
      </c>
      <c r="H4036" s="21">
        <v>7</v>
      </c>
      <c r="I4036" s="19">
        <v>8.25</v>
      </c>
      <c r="J4036" t="s">
        <v>582</v>
      </c>
      <c r="K4036" s="18">
        <v>234.78</v>
      </c>
      <c r="L4036" s="18">
        <v>272.91000000000003</v>
      </c>
      <c r="M4036" s="18"/>
      <c r="N4036" s="18"/>
    </row>
    <row r="4037" spans="1:14" ht="15" x14ac:dyDescent="0.25">
      <c r="A4037" t="str">
        <f t="shared" si="63"/>
        <v>VN1183A3501</v>
      </c>
      <c r="B4037" s="17" t="s">
        <v>159</v>
      </c>
      <c r="C4037" s="16" t="s">
        <v>124</v>
      </c>
      <c r="D4037" t="s">
        <v>27</v>
      </c>
      <c r="E4037" s="16" t="s">
        <v>372</v>
      </c>
      <c r="F4037">
        <v>1</v>
      </c>
      <c r="G4037" s="20">
        <v>1.8333333333333335</v>
      </c>
      <c r="H4037" s="21">
        <v>1</v>
      </c>
      <c r="I4037" s="19">
        <v>3.9166666666666665</v>
      </c>
      <c r="J4037" t="s">
        <v>582</v>
      </c>
      <c r="K4037" s="18">
        <v>427.02</v>
      </c>
      <c r="L4037" s="18">
        <v>459.89</v>
      </c>
      <c r="M4037" s="18"/>
      <c r="N4037" s="18"/>
    </row>
    <row r="4038" spans="1:14" ht="15" x14ac:dyDescent="0.25">
      <c r="A4038" t="str">
        <f t="shared" si="63"/>
        <v>VN1183A3502</v>
      </c>
      <c r="B4038" s="17" t="s">
        <v>159</v>
      </c>
      <c r="C4038" s="16" t="s">
        <v>124</v>
      </c>
      <c r="D4038" t="s">
        <v>27</v>
      </c>
      <c r="E4038" s="16" t="s">
        <v>372</v>
      </c>
      <c r="F4038">
        <v>2</v>
      </c>
      <c r="G4038" s="20">
        <v>1.8333333333333335</v>
      </c>
      <c r="H4038" s="21">
        <v>2</v>
      </c>
      <c r="I4038" s="19">
        <v>3.9166666666666665</v>
      </c>
      <c r="J4038" t="s">
        <v>582</v>
      </c>
      <c r="K4038" s="18">
        <v>427.02</v>
      </c>
      <c r="L4038" s="18">
        <v>459.89</v>
      </c>
      <c r="M4038" s="18"/>
      <c r="N4038" s="18"/>
    </row>
    <row r="4039" spans="1:14" ht="15" x14ac:dyDescent="0.25">
      <c r="A4039" t="str">
        <f t="shared" si="63"/>
        <v>VN1183A3503</v>
      </c>
      <c r="B4039" s="17" t="s">
        <v>159</v>
      </c>
      <c r="C4039" s="16" t="s">
        <v>124</v>
      </c>
      <c r="D4039" t="s">
        <v>27</v>
      </c>
      <c r="E4039" s="16" t="s">
        <v>372</v>
      </c>
      <c r="F4039">
        <v>3</v>
      </c>
      <c r="G4039" s="20">
        <v>1.8333333333333335</v>
      </c>
      <c r="H4039" s="21">
        <v>3</v>
      </c>
      <c r="I4039" s="19">
        <v>3.9166666666666665</v>
      </c>
      <c r="J4039" t="s">
        <v>582</v>
      </c>
      <c r="K4039" s="18">
        <v>427.02</v>
      </c>
      <c r="L4039" s="18">
        <v>459.89</v>
      </c>
      <c r="M4039" s="18"/>
      <c r="N4039" s="18"/>
    </row>
    <row r="4040" spans="1:14" ht="15" x14ac:dyDescent="0.25">
      <c r="A4040" t="str">
        <f t="shared" si="63"/>
        <v>VN1183A3504</v>
      </c>
      <c r="B4040" s="17" t="s">
        <v>159</v>
      </c>
      <c r="C4040" s="16" t="s">
        <v>124</v>
      </c>
      <c r="D4040" t="s">
        <v>27</v>
      </c>
      <c r="E4040" s="16" t="s">
        <v>372</v>
      </c>
      <c r="F4040">
        <v>4</v>
      </c>
      <c r="G4040" s="20">
        <v>1.6666666666666665</v>
      </c>
      <c r="H4040" s="21">
        <v>4</v>
      </c>
      <c r="I4040" s="19">
        <v>3.75</v>
      </c>
      <c r="J4040" t="s">
        <v>582</v>
      </c>
      <c r="K4040" s="18">
        <v>427.02</v>
      </c>
      <c r="L4040" s="18">
        <v>459.89</v>
      </c>
      <c r="M4040" s="18"/>
      <c r="N4040" s="18"/>
    </row>
    <row r="4041" spans="1:14" ht="15" x14ac:dyDescent="0.25">
      <c r="A4041" t="str">
        <f t="shared" si="63"/>
        <v>VN1183A3505</v>
      </c>
      <c r="B4041" s="17" t="s">
        <v>159</v>
      </c>
      <c r="C4041" s="16" t="s">
        <v>124</v>
      </c>
      <c r="D4041" t="s">
        <v>27</v>
      </c>
      <c r="E4041" s="16" t="s">
        <v>372</v>
      </c>
      <c r="F4041">
        <v>5</v>
      </c>
      <c r="G4041" s="20">
        <v>1.6666666666666665</v>
      </c>
      <c r="H4041" s="21">
        <v>5</v>
      </c>
      <c r="I4041" s="19">
        <v>3.75</v>
      </c>
      <c r="J4041" t="s">
        <v>582</v>
      </c>
      <c r="K4041" s="18">
        <v>427.02</v>
      </c>
      <c r="L4041" s="18">
        <v>459.89</v>
      </c>
      <c r="M4041" s="18"/>
      <c r="N4041" s="18"/>
    </row>
    <row r="4042" spans="1:14" ht="15" x14ac:dyDescent="0.25">
      <c r="A4042" t="str">
        <f t="shared" si="63"/>
        <v>VN1183A3506</v>
      </c>
      <c r="B4042" s="17" t="s">
        <v>159</v>
      </c>
      <c r="C4042" s="16" t="s">
        <v>124</v>
      </c>
      <c r="D4042" t="s">
        <v>27</v>
      </c>
      <c r="E4042" s="16" t="s">
        <v>372</v>
      </c>
      <c r="F4042">
        <v>6</v>
      </c>
      <c r="G4042" s="20">
        <v>1.6666666666666665</v>
      </c>
      <c r="H4042" s="21">
        <v>6</v>
      </c>
      <c r="I4042" s="19">
        <v>3.75</v>
      </c>
      <c r="J4042" t="s">
        <v>582</v>
      </c>
      <c r="K4042" s="18">
        <v>427.02</v>
      </c>
      <c r="L4042" s="18">
        <v>459.89</v>
      </c>
      <c r="M4042" s="18"/>
      <c r="N4042" s="18"/>
    </row>
    <row r="4043" spans="1:14" ht="15" x14ac:dyDescent="0.25">
      <c r="A4043" t="str">
        <f t="shared" si="63"/>
        <v>VN1183A3507</v>
      </c>
      <c r="B4043" s="17" t="s">
        <v>159</v>
      </c>
      <c r="C4043" s="16" t="s">
        <v>124</v>
      </c>
      <c r="D4043" t="s">
        <v>27</v>
      </c>
      <c r="E4043" s="16" t="s">
        <v>372</v>
      </c>
      <c r="F4043">
        <v>7</v>
      </c>
      <c r="G4043" s="20">
        <v>2</v>
      </c>
      <c r="H4043" s="21">
        <v>7</v>
      </c>
      <c r="I4043" s="19">
        <v>4.083333333333333</v>
      </c>
      <c r="J4043" t="s">
        <v>582</v>
      </c>
      <c r="K4043" s="18">
        <v>427.02</v>
      </c>
      <c r="L4043" s="18">
        <v>459.89</v>
      </c>
      <c r="M4043" s="18"/>
      <c r="N4043" s="18"/>
    </row>
    <row r="4044" spans="1:14" ht="15" x14ac:dyDescent="0.25">
      <c r="A4044" t="str">
        <f t="shared" si="63"/>
        <v>VN1187A3501</v>
      </c>
      <c r="B4044" s="17" t="s">
        <v>159</v>
      </c>
      <c r="C4044" s="16" t="s">
        <v>124</v>
      </c>
      <c r="D4044" t="s">
        <v>27</v>
      </c>
      <c r="E4044" s="16" t="s">
        <v>158</v>
      </c>
      <c r="F4044">
        <v>1</v>
      </c>
      <c r="G4044" s="20">
        <v>6.333333333333333</v>
      </c>
      <c r="H4044" s="21">
        <v>1</v>
      </c>
      <c r="I4044" s="19">
        <v>8.4166666666666661</v>
      </c>
      <c r="J4044" t="s">
        <v>582</v>
      </c>
      <c r="K4044" s="18">
        <v>427.02</v>
      </c>
      <c r="L4044" s="18">
        <v>459.89</v>
      </c>
      <c r="M4044" s="18"/>
      <c r="N4044" s="18"/>
    </row>
    <row r="4045" spans="1:14" ht="15" x14ac:dyDescent="0.25">
      <c r="A4045" t="str">
        <f t="shared" si="63"/>
        <v>VN1187A3502</v>
      </c>
      <c r="B4045" s="17" t="s">
        <v>159</v>
      </c>
      <c r="C4045" s="16" t="s">
        <v>124</v>
      </c>
      <c r="D4045" t="s">
        <v>27</v>
      </c>
      <c r="E4045" s="16" t="s">
        <v>158</v>
      </c>
      <c r="F4045">
        <v>2</v>
      </c>
      <c r="G4045" s="20">
        <v>6.333333333333333</v>
      </c>
      <c r="H4045" s="21">
        <v>2</v>
      </c>
      <c r="I4045" s="19">
        <v>8.4166666666666661</v>
      </c>
      <c r="J4045" t="s">
        <v>582</v>
      </c>
      <c r="K4045" s="18">
        <v>427.02</v>
      </c>
      <c r="L4045" s="18">
        <v>459.89</v>
      </c>
      <c r="M4045" s="18"/>
      <c r="N4045" s="18"/>
    </row>
    <row r="4046" spans="1:14" ht="15" x14ac:dyDescent="0.25">
      <c r="A4046" t="str">
        <f t="shared" si="63"/>
        <v>VN1187A3503</v>
      </c>
      <c r="B4046" s="17" t="s">
        <v>159</v>
      </c>
      <c r="C4046" s="16" t="s">
        <v>124</v>
      </c>
      <c r="D4046" t="s">
        <v>27</v>
      </c>
      <c r="E4046" s="16" t="s">
        <v>158</v>
      </c>
      <c r="F4046">
        <v>3</v>
      </c>
      <c r="G4046" s="20">
        <v>6.75</v>
      </c>
      <c r="H4046" s="21">
        <v>3</v>
      </c>
      <c r="I4046" s="19">
        <v>8.8333333333333339</v>
      </c>
      <c r="J4046" t="s">
        <v>582</v>
      </c>
      <c r="K4046" s="18">
        <v>427.02</v>
      </c>
      <c r="L4046" s="18">
        <v>459.89</v>
      </c>
      <c r="M4046" s="18"/>
      <c r="N4046" s="18"/>
    </row>
    <row r="4047" spans="1:14" ht="15" x14ac:dyDescent="0.25">
      <c r="A4047" t="str">
        <f t="shared" si="63"/>
        <v>VN1187A3504</v>
      </c>
      <c r="B4047" s="17" t="s">
        <v>159</v>
      </c>
      <c r="C4047" s="16" t="s">
        <v>124</v>
      </c>
      <c r="D4047" t="s">
        <v>27</v>
      </c>
      <c r="E4047" s="16" t="s">
        <v>158</v>
      </c>
      <c r="F4047">
        <v>4</v>
      </c>
      <c r="G4047" s="20">
        <v>6.75</v>
      </c>
      <c r="H4047" s="21">
        <v>4</v>
      </c>
      <c r="I4047" s="19">
        <v>8.8333333333333339</v>
      </c>
      <c r="J4047" t="s">
        <v>582</v>
      </c>
      <c r="K4047" s="18">
        <v>427.02</v>
      </c>
      <c r="L4047" s="18">
        <v>459.89</v>
      </c>
      <c r="M4047" s="18"/>
      <c r="N4047" s="18"/>
    </row>
    <row r="4048" spans="1:14" ht="15" x14ac:dyDescent="0.25">
      <c r="A4048" t="str">
        <f t="shared" si="63"/>
        <v>VN1187A3505</v>
      </c>
      <c r="B4048" s="17" t="s">
        <v>159</v>
      </c>
      <c r="C4048" s="16" t="s">
        <v>124</v>
      </c>
      <c r="D4048" t="s">
        <v>27</v>
      </c>
      <c r="E4048" s="16" t="s">
        <v>158</v>
      </c>
      <c r="F4048">
        <v>5</v>
      </c>
      <c r="G4048" s="20">
        <v>6.166666666666667</v>
      </c>
      <c r="H4048" s="21">
        <v>5</v>
      </c>
      <c r="I4048" s="19">
        <v>8.25</v>
      </c>
      <c r="J4048" t="s">
        <v>582</v>
      </c>
      <c r="K4048" s="18">
        <v>427.02</v>
      </c>
      <c r="L4048" s="18">
        <v>459.89</v>
      </c>
      <c r="M4048" s="18"/>
      <c r="N4048" s="18"/>
    </row>
    <row r="4049" spans="1:14" ht="15" x14ac:dyDescent="0.25">
      <c r="A4049" t="str">
        <f t="shared" si="63"/>
        <v>VN1187A3506</v>
      </c>
      <c r="B4049" s="17" t="s">
        <v>159</v>
      </c>
      <c r="C4049" s="16" t="s">
        <v>124</v>
      </c>
      <c r="D4049" t="s">
        <v>27</v>
      </c>
      <c r="E4049" s="16" t="s">
        <v>158</v>
      </c>
      <c r="F4049">
        <v>6</v>
      </c>
      <c r="G4049" s="20">
        <v>6.166666666666667</v>
      </c>
      <c r="H4049" s="21">
        <v>6</v>
      </c>
      <c r="I4049" s="19">
        <v>8.25</v>
      </c>
      <c r="J4049" t="s">
        <v>582</v>
      </c>
      <c r="K4049" s="18">
        <v>427.02</v>
      </c>
      <c r="L4049" s="18">
        <v>459.89</v>
      </c>
      <c r="M4049" s="18"/>
      <c r="N4049" s="18"/>
    </row>
    <row r="4050" spans="1:14" ht="15" x14ac:dyDescent="0.25">
      <c r="A4050" t="str">
        <f t="shared" si="63"/>
        <v>VN1187A3507</v>
      </c>
      <c r="B4050" s="17" t="s">
        <v>159</v>
      </c>
      <c r="C4050" s="16" t="s">
        <v>124</v>
      </c>
      <c r="D4050" t="s">
        <v>27</v>
      </c>
      <c r="E4050" s="16" t="s">
        <v>158</v>
      </c>
      <c r="F4050">
        <v>7</v>
      </c>
      <c r="G4050" s="20">
        <v>6.416666666666667</v>
      </c>
      <c r="H4050" s="21">
        <v>7</v>
      </c>
      <c r="I4050" s="19">
        <v>8.75</v>
      </c>
      <c r="J4050" t="s">
        <v>582</v>
      </c>
      <c r="K4050" s="18">
        <v>427.02</v>
      </c>
      <c r="L4050" s="18">
        <v>459.89</v>
      </c>
      <c r="M4050" s="18"/>
      <c r="N4050" s="18"/>
    </row>
    <row r="4051" spans="1:14" ht="15" x14ac:dyDescent="0.25">
      <c r="A4051" t="str">
        <f t="shared" si="63"/>
        <v>VN1189A3501</v>
      </c>
      <c r="B4051" s="17" t="s">
        <v>159</v>
      </c>
      <c r="C4051" s="16" t="s">
        <v>124</v>
      </c>
      <c r="D4051" t="s">
        <v>27</v>
      </c>
      <c r="E4051" s="16" t="s">
        <v>382</v>
      </c>
      <c r="F4051">
        <v>1</v>
      </c>
      <c r="G4051" s="20">
        <v>9.8333333333333339</v>
      </c>
      <c r="H4051" s="21">
        <v>1</v>
      </c>
      <c r="I4051" s="19">
        <v>11.916666666666666</v>
      </c>
      <c r="J4051" t="s">
        <v>582</v>
      </c>
      <c r="K4051" s="18">
        <v>427.02</v>
      </c>
      <c r="L4051" s="18">
        <v>459.89</v>
      </c>
      <c r="M4051" s="18"/>
      <c r="N4051" s="18"/>
    </row>
    <row r="4052" spans="1:14" ht="15" x14ac:dyDescent="0.25">
      <c r="A4052" t="str">
        <f t="shared" si="63"/>
        <v>VN1189A3502</v>
      </c>
      <c r="B4052" s="17" t="s">
        <v>159</v>
      </c>
      <c r="C4052" s="16" t="s">
        <v>124</v>
      </c>
      <c r="D4052" t="s">
        <v>27</v>
      </c>
      <c r="E4052" s="16" t="s">
        <v>382</v>
      </c>
      <c r="F4052">
        <v>2</v>
      </c>
      <c r="G4052" s="20">
        <v>9.8333333333333339</v>
      </c>
      <c r="H4052" s="21">
        <v>2</v>
      </c>
      <c r="I4052" s="19">
        <v>11.916666666666666</v>
      </c>
      <c r="J4052" t="s">
        <v>582</v>
      </c>
      <c r="K4052" s="18">
        <v>427.02</v>
      </c>
      <c r="L4052" s="18">
        <v>459.89</v>
      </c>
      <c r="M4052" s="18"/>
      <c r="N4052" s="18"/>
    </row>
    <row r="4053" spans="1:14" ht="15" x14ac:dyDescent="0.25">
      <c r="A4053" t="str">
        <f t="shared" si="63"/>
        <v>VN1189A3503</v>
      </c>
      <c r="B4053" s="17" t="s">
        <v>159</v>
      </c>
      <c r="C4053" s="16" t="s">
        <v>124</v>
      </c>
      <c r="D4053" t="s">
        <v>27</v>
      </c>
      <c r="E4053" s="16" t="s">
        <v>382</v>
      </c>
      <c r="F4053">
        <v>3</v>
      </c>
      <c r="G4053" s="20">
        <v>9.8333333333333339</v>
      </c>
      <c r="H4053" s="21">
        <v>3</v>
      </c>
      <c r="I4053" s="19">
        <v>11.916666666666666</v>
      </c>
      <c r="J4053" t="s">
        <v>582</v>
      </c>
      <c r="K4053" s="18">
        <v>427.02</v>
      </c>
      <c r="L4053" s="18">
        <v>459.89</v>
      </c>
      <c r="M4053" s="18"/>
      <c r="N4053" s="18"/>
    </row>
    <row r="4054" spans="1:14" ht="15" x14ac:dyDescent="0.25">
      <c r="A4054" t="str">
        <f t="shared" si="63"/>
        <v>VN1189A3504</v>
      </c>
      <c r="B4054" s="17" t="s">
        <v>159</v>
      </c>
      <c r="C4054" s="16" t="s">
        <v>124</v>
      </c>
      <c r="D4054" t="s">
        <v>27</v>
      </c>
      <c r="E4054" s="16" t="s">
        <v>382</v>
      </c>
      <c r="F4054">
        <v>4</v>
      </c>
      <c r="G4054" s="20">
        <v>9.75</v>
      </c>
      <c r="H4054" s="21">
        <v>4</v>
      </c>
      <c r="I4054" s="19">
        <v>11.833333333333334</v>
      </c>
      <c r="J4054" t="s">
        <v>582</v>
      </c>
      <c r="K4054" s="18">
        <v>427.02</v>
      </c>
      <c r="L4054" s="18">
        <v>459.89</v>
      </c>
      <c r="M4054" s="18"/>
      <c r="N4054" s="18"/>
    </row>
    <row r="4055" spans="1:14" ht="15" x14ac:dyDescent="0.25">
      <c r="A4055" t="str">
        <f t="shared" si="63"/>
        <v>VN1189A3505</v>
      </c>
      <c r="B4055" s="17" t="s">
        <v>159</v>
      </c>
      <c r="C4055" s="16" t="s">
        <v>124</v>
      </c>
      <c r="D4055" t="s">
        <v>27</v>
      </c>
      <c r="E4055" s="16" t="s">
        <v>382</v>
      </c>
      <c r="F4055">
        <v>5</v>
      </c>
      <c r="G4055" s="20">
        <v>9.9166666666666661</v>
      </c>
      <c r="H4055" s="21">
        <v>5</v>
      </c>
      <c r="I4055" s="19">
        <v>12</v>
      </c>
      <c r="J4055" t="s">
        <v>582</v>
      </c>
      <c r="K4055" s="18">
        <v>427.02</v>
      </c>
      <c r="L4055" s="18">
        <v>459.89</v>
      </c>
      <c r="M4055" s="18"/>
      <c r="N4055" s="18"/>
    </row>
    <row r="4056" spans="1:14" ht="15" x14ac:dyDescent="0.25">
      <c r="A4056" t="str">
        <f t="shared" si="63"/>
        <v>VN1189A3506</v>
      </c>
      <c r="B4056" s="17" t="s">
        <v>159</v>
      </c>
      <c r="C4056" s="16" t="s">
        <v>124</v>
      </c>
      <c r="D4056" t="s">
        <v>27</v>
      </c>
      <c r="E4056" s="16" t="s">
        <v>382</v>
      </c>
      <c r="F4056">
        <v>6</v>
      </c>
      <c r="G4056" s="20">
        <v>10.333333333333334</v>
      </c>
      <c r="H4056" s="21">
        <v>6</v>
      </c>
      <c r="I4056" s="19">
        <v>12.416666666666666</v>
      </c>
      <c r="J4056" t="s">
        <v>582</v>
      </c>
      <c r="K4056" s="18">
        <v>427.02</v>
      </c>
      <c r="L4056" s="18">
        <v>459.89</v>
      </c>
      <c r="M4056" s="18"/>
      <c r="N4056" s="18"/>
    </row>
    <row r="4057" spans="1:14" ht="15" x14ac:dyDescent="0.25">
      <c r="A4057" t="str">
        <f t="shared" si="63"/>
        <v>VN1189A3507</v>
      </c>
      <c r="B4057" s="17" t="s">
        <v>159</v>
      </c>
      <c r="C4057" s="16" t="s">
        <v>124</v>
      </c>
      <c r="D4057" t="s">
        <v>27</v>
      </c>
      <c r="E4057" s="16" t="s">
        <v>382</v>
      </c>
      <c r="F4057">
        <v>7</v>
      </c>
      <c r="G4057" s="20">
        <v>10.25</v>
      </c>
      <c r="H4057" s="21">
        <v>7</v>
      </c>
      <c r="I4057" s="19">
        <v>12.333333333333334</v>
      </c>
      <c r="J4057" t="s">
        <v>582</v>
      </c>
      <c r="K4057" s="18">
        <v>427.02</v>
      </c>
      <c r="L4057" s="18">
        <v>459.89</v>
      </c>
      <c r="M4057" s="18"/>
      <c r="N4057" s="18"/>
    </row>
    <row r="4058" spans="1:14" ht="15" x14ac:dyDescent="0.25">
      <c r="A4058" t="str">
        <f t="shared" si="63"/>
        <v>VN1193A3501</v>
      </c>
      <c r="B4058" s="17" t="s">
        <v>159</v>
      </c>
      <c r="C4058" s="16" t="s">
        <v>124</v>
      </c>
      <c r="D4058" t="s">
        <v>27</v>
      </c>
      <c r="E4058" s="16" t="s">
        <v>492</v>
      </c>
      <c r="F4058">
        <v>1</v>
      </c>
      <c r="G4058" s="20">
        <v>13.75</v>
      </c>
      <c r="H4058" s="21">
        <v>1</v>
      </c>
      <c r="I4058" s="19">
        <v>15.833333333333334</v>
      </c>
      <c r="J4058" t="s">
        <v>582</v>
      </c>
      <c r="K4058" s="18">
        <v>427.02</v>
      </c>
      <c r="L4058" s="18">
        <v>459.89</v>
      </c>
      <c r="M4058" s="18"/>
      <c r="N4058" s="18"/>
    </row>
    <row r="4059" spans="1:14" ht="15" x14ac:dyDescent="0.25">
      <c r="A4059" t="str">
        <f t="shared" si="63"/>
        <v>VN1193A3502</v>
      </c>
      <c r="B4059" s="17" t="s">
        <v>159</v>
      </c>
      <c r="C4059" s="16" t="s">
        <v>124</v>
      </c>
      <c r="D4059" t="s">
        <v>27</v>
      </c>
      <c r="E4059" s="16" t="s">
        <v>492</v>
      </c>
      <c r="F4059">
        <v>2</v>
      </c>
      <c r="G4059" s="20">
        <v>13.75</v>
      </c>
      <c r="H4059" s="21">
        <v>2</v>
      </c>
      <c r="I4059" s="19">
        <v>15.833333333333334</v>
      </c>
      <c r="J4059" t="s">
        <v>582</v>
      </c>
      <c r="K4059" s="18">
        <v>427.02</v>
      </c>
      <c r="L4059" s="18">
        <v>459.89</v>
      </c>
      <c r="M4059" s="18"/>
      <c r="N4059" s="18"/>
    </row>
    <row r="4060" spans="1:14" ht="15" x14ac:dyDescent="0.25">
      <c r="A4060" t="str">
        <f t="shared" si="63"/>
        <v>VN1193A3503</v>
      </c>
      <c r="B4060" s="17" t="s">
        <v>159</v>
      </c>
      <c r="C4060" s="16" t="s">
        <v>124</v>
      </c>
      <c r="D4060" t="s">
        <v>27</v>
      </c>
      <c r="E4060" s="16" t="s">
        <v>492</v>
      </c>
      <c r="F4060">
        <v>3</v>
      </c>
      <c r="G4060" s="20">
        <v>13.916666666666666</v>
      </c>
      <c r="H4060" s="21">
        <v>3</v>
      </c>
      <c r="I4060" s="19">
        <v>16</v>
      </c>
      <c r="J4060" t="s">
        <v>582</v>
      </c>
      <c r="K4060" s="18">
        <v>427.02</v>
      </c>
      <c r="L4060" s="18">
        <v>459.89</v>
      </c>
      <c r="M4060" s="18"/>
      <c r="N4060" s="18"/>
    </row>
    <row r="4061" spans="1:14" ht="15" x14ac:dyDescent="0.25">
      <c r="A4061" t="str">
        <f t="shared" si="63"/>
        <v>VN1193A3504</v>
      </c>
      <c r="B4061" s="17" t="s">
        <v>159</v>
      </c>
      <c r="C4061" s="16" t="s">
        <v>124</v>
      </c>
      <c r="D4061" t="s">
        <v>27</v>
      </c>
      <c r="E4061" s="16" t="s">
        <v>492</v>
      </c>
      <c r="F4061">
        <v>4</v>
      </c>
      <c r="G4061" s="20">
        <v>14.083333333333334</v>
      </c>
      <c r="H4061" s="21">
        <v>4</v>
      </c>
      <c r="I4061" s="19">
        <v>16.166666666666668</v>
      </c>
      <c r="J4061" t="s">
        <v>582</v>
      </c>
      <c r="K4061" s="18">
        <v>427.02</v>
      </c>
      <c r="L4061" s="18">
        <v>459.89</v>
      </c>
      <c r="M4061" s="18"/>
      <c r="N4061" s="18"/>
    </row>
    <row r="4062" spans="1:14" ht="15" x14ac:dyDescent="0.25">
      <c r="A4062" t="str">
        <f t="shared" si="63"/>
        <v>VN1193A3505</v>
      </c>
      <c r="B4062" s="17" t="s">
        <v>159</v>
      </c>
      <c r="C4062" s="16" t="s">
        <v>124</v>
      </c>
      <c r="D4062" t="s">
        <v>27</v>
      </c>
      <c r="E4062" s="16" t="s">
        <v>492</v>
      </c>
      <c r="F4062">
        <v>5</v>
      </c>
      <c r="G4062" s="20">
        <v>14.166666666666666</v>
      </c>
      <c r="H4062" s="21">
        <v>5</v>
      </c>
      <c r="I4062" s="19">
        <v>16.25</v>
      </c>
      <c r="J4062" t="s">
        <v>582</v>
      </c>
      <c r="K4062" s="18">
        <v>427.02</v>
      </c>
      <c r="L4062" s="18">
        <v>459.89</v>
      </c>
      <c r="M4062" s="18"/>
      <c r="N4062" s="18"/>
    </row>
    <row r="4063" spans="1:14" ht="15" x14ac:dyDescent="0.25">
      <c r="A4063" t="str">
        <f t="shared" si="63"/>
        <v>VN1193A3506</v>
      </c>
      <c r="B4063" s="17" t="s">
        <v>159</v>
      </c>
      <c r="C4063" s="16" t="s">
        <v>124</v>
      </c>
      <c r="D4063" t="s">
        <v>27</v>
      </c>
      <c r="E4063" s="16" t="s">
        <v>492</v>
      </c>
      <c r="F4063">
        <v>6</v>
      </c>
      <c r="G4063" s="20">
        <v>14.666666666666666</v>
      </c>
      <c r="H4063" s="21">
        <v>6</v>
      </c>
      <c r="I4063" s="19">
        <v>16.75</v>
      </c>
      <c r="J4063" t="s">
        <v>582</v>
      </c>
      <c r="K4063" s="18">
        <v>427.02</v>
      </c>
      <c r="L4063" s="18">
        <v>459.89</v>
      </c>
      <c r="M4063" s="18"/>
      <c r="N4063" s="18"/>
    </row>
    <row r="4064" spans="1:14" ht="15" x14ac:dyDescent="0.25">
      <c r="A4064" t="str">
        <f t="shared" si="63"/>
        <v>VN1193A3507</v>
      </c>
      <c r="B4064" s="15" t="s">
        <v>159</v>
      </c>
      <c r="C4064" s="16" t="s">
        <v>124</v>
      </c>
      <c r="D4064" t="s">
        <v>27</v>
      </c>
      <c r="E4064" s="16" t="s">
        <v>492</v>
      </c>
      <c r="F4064">
        <v>7</v>
      </c>
      <c r="G4064" s="20">
        <v>14.666666666666666</v>
      </c>
      <c r="H4064" s="21">
        <v>7</v>
      </c>
      <c r="I4064" s="19">
        <v>16.75</v>
      </c>
      <c r="J4064" t="s">
        <v>582</v>
      </c>
      <c r="K4064" s="18">
        <v>427.02</v>
      </c>
      <c r="L4064" s="18">
        <v>459.89</v>
      </c>
      <c r="M4064" s="18"/>
      <c r="N4064" s="18"/>
    </row>
    <row r="4065" spans="1:14" ht="15" x14ac:dyDescent="0.25">
      <c r="A4065" t="str">
        <f t="shared" si="63"/>
        <v>VN871A3502</v>
      </c>
      <c r="B4065" s="15" t="s">
        <v>695</v>
      </c>
      <c r="C4065" s="16" t="s">
        <v>693</v>
      </c>
      <c r="D4065" t="s">
        <v>66</v>
      </c>
      <c r="E4065" s="16" t="s">
        <v>694</v>
      </c>
      <c r="F4065">
        <v>2</v>
      </c>
      <c r="G4065" s="20">
        <v>15.166666666666666</v>
      </c>
      <c r="H4065" s="21">
        <v>2</v>
      </c>
      <c r="I4065" s="19">
        <v>20.666666666666668</v>
      </c>
      <c r="J4065" t="s">
        <v>582</v>
      </c>
      <c r="K4065" s="18">
        <v>1176.28</v>
      </c>
      <c r="L4065" s="18">
        <v>1011.23</v>
      </c>
      <c r="M4065" s="18"/>
      <c r="N4065" s="18"/>
    </row>
    <row r="4066" spans="1:14" ht="15" x14ac:dyDescent="0.25">
      <c r="A4066" t="str">
        <f t="shared" si="63"/>
        <v>VN1542A3501</v>
      </c>
      <c r="B4066" s="17" t="s">
        <v>286</v>
      </c>
      <c r="C4066" s="16" t="s">
        <v>119</v>
      </c>
      <c r="D4066" t="s">
        <v>35</v>
      </c>
      <c r="E4066" s="16" t="s">
        <v>391</v>
      </c>
      <c r="F4066">
        <v>1</v>
      </c>
      <c r="G4066" s="20">
        <v>3.4166666666666665</v>
      </c>
      <c r="H4066" s="21">
        <v>1</v>
      </c>
      <c r="I4066" s="19">
        <v>4.666666666666667</v>
      </c>
      <c r="J4066" t="s">
        <v>582</v>
      </c>
      <c r="K4066" s="18">
        <v>350.86</v>
      </c>
      <c r="L4066" s="18">
        <v>282.81</v>
      </c>
      <c r="M4066" s="18"/>
      <c r="N4066" s="18"/>
    </row>
    <row r="4067" spans="1:14" ht="15" x14ac:dyDescent="0.25">
      <c r="A4067" t="str">
        <f t="shared" si="63"/>
        <v>VN1542A3502</v>
      </c>
      <c r="B4067" s="17" t="s">
        <v>286</v>
      </c>
      <c r="C4067" s="16" t="s">
        <v>119</v>
      </c>
      <c r="D4067" t="s">
        <v>35</v>
      </c>
      <c r="E4067" s="16" t="s">
        <v>391</v>
      </c>
      <c r="F4067">
        <v>2</v>
      </c>
      <c r="G4067" s="20">
        <v>3.4166666666666665</v>
      </c>
      <c r="H4067" s="21">
        <v>2</v>
      </c>
      <c r="I4067" s="19">
        <v>4.666666666666667</v>
      </c>
      <c r="J4067" t="s">
        <v>582</v>
      </c>
      <c r="K4067" s="18">
        <v>350.86</v>
      </c>
      <c r="L4067" s="18">
        <v>282.81</v>
      </c>
      <c r="M4067" s="18"/>
      <c r="N4067" s="18"/>
    </row>
    <row r="4068" spans="1:14" ht="15" x14ac:dyDescent="0.25">
      <c r="A4068" t="str">
        <f t="shared" si="63"/>
        <v>VN1542A3503</v>
      </c>
      <c r="B4068" s="17" t="s">
        <v>286</v>
      </c>
      <c r="C4068" s="16" t="s">
        <v>119</v>
      </c>
      <c r="D4068" t="s">
        <v>35</v>
      </c>
      <c r="E4068" s="16" t="s">
        <v>391</v>
      </c>
      <c r="F4068">
        <v>3</v>
      </c>
      <c r="G4068" s="20">
        <v>3.4166666666666665</v>
      </c>
      <c r="H4068" s="21">
        <v>3</v>
      </c>
      <c r="I4068" s="19">
        <v>4.666666666666667</v>
      </c>
      <c r="J4068" t="s">
        <v>582</v>
      </c>
      <c r="K4068" s="18">
        <v>350.86</v>
      </c>
      <c r="L4068" s="18">
        <v>282.81</v>
      </c>
      <c r="M4068" s="18"/>
      <c r="N4068" s="18"/>
    </row>
    <row r="4069" spans="1:14" ht="15" x14ac:dyDescent="0.25">
      <c r="A4069" t="str">
        <f t="shared" si="63"/>
        <v>VN1542A3504</v>
      </c>
      <c r="B4069" s="17" t="s">
        <v>286</v>
      </c>
      <c r="C4069" s="16" t="s">
        <v>119</v>
      </c>
      <c r="D4069" t="s">
        <v>35</v>
      </c>
      <c r="E4069" s="16" t="s">
        <v>391</v>
      </c>
      <c r="F4069">
        <v>4</v>
      </c>
      <c r="G4069" s="20">
        <v>3.4166666666666665</v>
      </c>
      <c r="H4069" s="21">
        <v>4</v>
      </c>
      <c r="I4069" s="19">
        <v>4.666666666666667</v>
      </c>
      <c r="J4069" t="s">
        <v>582</v>
      </c>
      <c r="K4069" s="18">
        <v>350.86</v>
      </c>
      <c r="L4069" s="18">
        <v>282.81</v>
      </c>
      <c r="M4069" s="18"/>
      <c r="N4069" s="18"/>
    </row>
    <row r="4070" spans="1:14" ht="15" x14ac:dyDescent="0.25">
      <c r="A4070" t="str">
        <f t="shared" si="63"/>
        <v>VN1542A3505</v>
      </c>
      <c r="B4070" s="17" t="s">
        <v>286</v>
      </c>
      <c r="C4070" s="16" t="s">
        <v>119</v>
      </c>
      <c r="D4070" t="s">
        <v>35</v>
      </c>
      <c r="E4070" s="16" t="s">
        <v>391</v>
      </c>
      <c r="F4070">
        <v>5</v>
      </c>
      <c r="G4070" s="20">
        <v>3.4166666666666665</v>
      </c>
      <c r="H4070" s="21">
        <v>5</v>
      </c>
      <c r="I4070" s="19">
        <v>4.666666666666667</v>
      </c>
      <c r="J4070" t="s">
        <v>582</v>
      </c>
      <c r="K4070" s="18">
        <v>350.86</v>
      </c>
      <c r="L4070" s="18">
        <v>282.81</v>
      </c>
      <c r="M4070" s="18"/>
      <c r="N4070" s="18"/>
    </row>
    <row r="4071" spans="1:14" ht="15" x14ac:dyDescent="0.25">
      <c r="A4071" t="str">
        <f t="shared" si="63"/>
        <v>VN1542A3506</v>
      </c>
      <c r="B4071" s="17" t="s">
        <v>286</v>
      </c>
      <c r="C4071" s="16" t="s">
        <v>119</v>
      </c>
      <c r="D4071" t="s">
        <v>35</v>
      </c>
      <c r="E4071" s="16" t="s">
        <v>391</v>
      </c>
      <c r="F4071">
        <v>6</v>
      </c>
      <c r="G4071" s="20">
        <v>3.4166666666666665</v>
      </c>
      <c r="H4071" s="21">
        <v>6</v>
      </c>
      <c r="I4071" s="19">
        <v>4.666666666666667</v>
      </c>
      <c r="J4071" t="s">
        <v>582</v>
      </c>
      <c r="K4071" s="18">
        <v>350.86</v>
      </c>
      <c r="L4071" s="18">
        <v>282.81</v>
      </c>
      <c r="M4071" s="18"/>
      <c r="N4071" s="18"/>
    </row>
    <row r="4072" spans="1:14" ht="15" x14ac:dyDescent="0.25">
      <c r="A4072" t="str">
        <f t="shared" si="63"/>
        <v>VN1542A3507</v>
      </c>
      <c r="B4072" s="17" t="s">
        <v>286</v>
      </c>
      <c r="C4072" s="16" t="s">
        <v>119</v>
      </c>
      <c r="D4072" t="s">
        <v>35</v>
      </c>
      <c r="E4072" s="16" t="s">
        <v>391</v>
      </c>
      <c r="F4072">
        <v>7</v>
      </c>
      <c r="G4072" s="20">
        <v>3.4166666666666665</v>
      </c>
      <c r="H4072" s="21">
        <v>7</v>
      </c>
      <c r="I4072" s="19">
        <v>4.666666666666667</v>
      </c>
      <c r="J4072" t="s">
        <v>582</v>
      </c>
      <c r="K4072" s="18">
        <v>350.86</v>
      </c>
      <c r="L4072" s="18">
        <v>282.81</v>
      </c>
      <c r="M4072" s="18"/>
      <c r="N4072" s="18"/>
    </row>
    <row r="4073" spans="1:14" ht="15" x14ac:dyDescent="0.25">
      <c r="A4073" t="str">
        <f t="shared" si="63"/>
        <v>VN1546A3501</v>
      </c>
      <c r="B4073" s="17" t="s">
        <v>286</v>
      </c>
      <c r="C4073" s="16" t="s">
        <v>119</v>
      </c>
      <c r="D4073" t="s">
        <v>35</v>
      </c>
      <c r="E4073" s="16" t="s">
        <v>285</v>
      </c>
      <c r="F4073">
        <v>1</v>
      </c>
      <c r="G4073" s="20">
        <v>9.25</v>
      </c>
      <c r="H4073" s="21">
        <v>1</v>
      </c>
      <c r="I4073" s="19">
        <v>10.5</v>
      </c>
      <c r="J4073" t="s">
        <v>582</v>
      </c>
      <c r="K4073" s="18">
        <v>350.86</v>
      </c>
      <c r="L4073" s="18">
        <v>282.81</v>
      </c>
      <c r="M4073" s="18"/>
      <c r="N4073" s="18"/>
    </row>
    <row r="4074" spans="1:14" ht="15" x14ac:dyDescent="0.25">
      <c r="A4074" t="str">
        <f t="shared" si="63"/>
        <v>VN1546A3502</v>
      </c>
      <c r="B4074" s="17" t="s">
        <v>286</v>
      </c>
      <c r="C4074" s="16" t="s">
        <v>119</v>
      </c>
      <c r="D4074" t="s">
        <v>35</v>
      </c>
      <c r="E4074" s="16" t="s">
        <v>285</v>
      </c>
      <c r="F4074">
        <v>2</v>
      </c>
      <c r="G4074" s="20">
        <v>9.75</v>
      </c>
      <c r="H4074" s="21">
        <v>2</v>
      </c>
      <c r="I4074" s="19">
        <v>11</v>
      </c>
      <c r="J4074" t="s">
        <v>582</v>
      </c>
      <c r="K4074" s="18">
        <v>350.86</v>
      </c>
      <c r="L4074" s="18">
        <v>282.81</v>
      </c>
      <c r="M4074" s="18"/>
      <c r="N4074" s="18"/>
    </row>
    <row r="4075" spans="1:14" ht="15" x14ac:dyDescent="0.25">
      <c r="A4075" t="str">
        <f t="shared" si="63"/>
        <v>VN1546A3504</v>
      </c>
      <c r="B4075" s="17" t="s">
        <v>286</v>
      </c>
      <c r="C4075" s="16" t="s">
        <v>119</v>
      </c>
      <c r="D4075" t="s">
        <v>35</v>
      </c>
      <c r="E4075" s="16" t="s">
        <v>285</v>
      </c>
      <c r="F4075">
        <v>4</v>
      </c>
      <c r="G4075" s="20">
        <v>9.5833333333333339</v>
      </c>
      <c r="H4075" s="21">
        <v>4</v>
      </c>
      <c r="I4075" s="19">
        <v>10.833333333333334</v>
      </c>
      <c r="J4075" t="s">
        <v>582</v>
      </c>
      <c r="K4075" s="18">
        <v>350.86</v>
      </c>
      <c r="L4075" s="18">
        <v>282.81</v>
      </c>
      <c r="M4075" s="18"/>
      <c r="N4075" s="18"/>
    </row>
    <row r="4076" spans="1:14" ht="15" x14ac:dyDescent="0.25">
      <c r="A4076" t="str">
        <f t="shared" si="63"/>
        <v>VN1546A3505</v>
      </c>
      <c r="B4076" s="17" t="s">
        <v>286</v>
      </c>
      <c r="C4076" s="16" t="s">
        <v>119</v>
      </c>
      <c r="D4076" t="s">
        <v>35</v>
      </c>
      <c r="E4076" s="16" t="s">
        <v>285</v>
      </c>
      <c r="F4076">
        <v>5</v>
      </c>
      <c r="G4076" s="20">
        <v>9.5833333333333339</v>
      </c>
      <c r="H4076" s="21">
        <v>5</v>
      </c>
      <c r="I4076" s="19">
        <v>10.833333333333334</v>
      </c>
      <c r="J4076" t="s">
        <v>582</v>
      </c>
      <c r="K4076" s="18">
        <v>350.86</v>
      </c>
      <c r="L4076" s="18">
        <v>282.81</v>
      </c>
      <c r="M4076" s="18"/>
      <c r="N4076" s="18"/>
    </row>
    <row r="4077" spans="1:14" ht="15" x14ac:dyDescent="0.25">
      <c r="A4077" t="str">
        <f t="shared" si="63"/>
        <v>VN1546A3506</v>
      </c>
      <c r="B4077" s="17" t="s">
        <v>286</v>
      </c>
      <c r="C4077" s="16" t="s">
        <v>119</v>
      </c>
      <c r="D4077" t="s">
        <v>35</v>
      </c>
      <c r="E4077" s="16" t="s">
        <v>285</v>
      </c>
      <c r="F4077">
        <v>6</v>
      </c>
      <c r="G4077" s="20">
        <v>9.6666666666666661</v>
      </c>
      <c r="H4077" s="21">
        <v>6</v>
      </c>
      <c r="I4077" s="19">
        <v>10.916666666666666</v>
      </c>
      <c r="J4077" t="s">
        <v>582</v>
      </c>
      <c r="K4077" s="18">
        <v>350.86</v>
      </c>
      <c r="L4077" s="18">
        <v>282.81</v>
      </c>
      <c r="M4077" s="18"/>
      <c r="N4077" s="18"/>
    </row>
    <row r="4078" spans="1:14" ht="15" x14ac:dyDescent="0.25">
      <c r="A4078" t="str">
        <f t="shared" si="63"/>
        <v>VN1546A3507</v>
      </c>
      <c r="B4078" s="17" t="s">
        <v>286</v>
      </c>
      <c r="C4078" s="16" t="s">
        <v>119</v>
      </c>
      <c r="D4078" t="s">
        <v>35</v>
      </c>
      <c r="E4078" s="16" t="s">
        <v>285</v>
      </c>
      <c r="F4078">
        <v>7</v>
      </c>
      <c r="G4078" s="20">
        <v>10.916666666666666</v>
      </c>
      <c r="H4078" s="21">
        <v>7</v>
      </c>
      <c r="I4078" s="19">
        <v>12.166666666666666</v>
      </c>
      <c r="J4078" t="s">
        <v>582</v>
      </c>
      <c r="K4078" s="18">
        <v>350.86</v>
      </c>
      <c r="L4078" s="18">
        <v>282.81</v>
      </c>
      <c r="M4078" s="18"/>
      <c r="N4078" s="18"/>
    </row>
    <row r="4079" spans="1:14" ht="15" x14ac:dyDescent="0.25">
      <c r="A4079" t="str">
        <f t="shared" si="63"/>
        <v>VN1548A3501</v>
      </c>
      <c r="B4079" s="17" t="s">
        <v>286</v>
      </c>
      <c r="C4079" s="16" t="s">
        <v>119</v>
      </c>
      <c r="D4079" t="s">
        <v>35</v>
      </c>
      <c r="E4079" s="16" t="s">
        <v>464</v>
      </c>
      <c r="F4079">
        <v>1</v>
      </c>
      <c r="G4079" s="20">
        <v>13.916666666666666</v>
      </c>
      <c r="H4079" s="21">
        <v>1</v>
      </c>
      <c r="I4079" s="19">
        <v>15.166666666666666</v>
      </c>
      <c r="J4079" t="s">
        <v>582</v>
      </c>
      <c r="K4079" s="18">
        <v>350.86</v>
      </c>
      <c r="L4079" s="18">
        <v>282.81</v>
      </c>
      <c r="M4079" s="18"/>
      <c r="N4079" s="18"/>
    </row>
    <row r="4080" spans="1:14" ht="15" x14ac:dyDescent="0.25">
      <c r="A4080" t="str">
        <f t="shared" si="63"/>
        <v>VN1548A3502</v>
      </c>
      <c r="B4080" s="17" t="s">
        <v>286</v>
      </c>
      <c r="C4080" s="16" t="s">
        <v>119</v>
      </c>
      <c r="D4080" t="s">
        <v>35</v>
      </c>
      <c r="E4080" s="16" t="s">
        <v>464</v>
      </c>
      <c r="F4080">
        <v>2</v>
      </c>
      <c r="G4080" s="20">
        <v>13.916666666666666</v>
      </c>
      <c r="H4080" s="21">
        <v>2</v>
      </c>
      <c r="I4080" s="19">
        <v>15.166666666666666</v>
      </c>
      <c r="J4080" t="s">
        <v>582</v>
      </c>
      <c r="K4080" s="18">
        <v>350.86</v>
      </c>
      <c r="L4080" s="18">
        <v>282.81</v>
      </c>
      <c r="M4080" s="18"/>
      <c r="N4080" s="18"/>
    </row>
    <row r="4081" spans="1:14" ht="15" x14ac:dyDescent="0.25">
      <c r="A4081" t="str">
        <f t="shared" si="63"/>
        <v>VN1548A3503</v>
      </c>
      <c r="B4081" s="17" t="s">
        <v>286</v>
      </c>
      <c r="C4081" s="16" t="s">
        <v>119</v>
      </c>
      <c r="D4081" t="s">
        <v>35</v>
      </c>
      <c r="E4081" s="16" t="s">
        <v>464</v>
      </c>
      <c r="F4081">
        <v>3</v>
      </c>
      <c r="G4081" s="20">
        <v>13.916666666666666</v>
      </c>
      <c r="H4081" s="21">
        <v>3</v>
      </c>
      <c r="I4081" s="19">
        <v>15.166666666666666</v>
      </c>
      <c r="J4081" t="s">
        <v>582</v>
      </c>
      <c r="K4081" s="18">
        <v>350.86</v>
      </c>
      <c r="L4081" s="18">
        <v>282.81</v>
      </c>
      <c r="M4081" s="18"/>
      <c r="N4081" s="18"/>
    </row>
    <row r="4082" spans="1:14" ht="15" x14ac:dyDescent="0.25">
      <c r="A4082" t="str">
        <f t="shared" si="63"/>
        <v>VN1548A3504</v>
      </c>
      <c r="B4082" s="17" t="s">
        <v>286</v>
      </c>
      <c r="C4082" s="16" t="s">
        <v>119</v>
      </c>
      <c r="D4082" t="s">
        <v>35</v>
      </c>
      <c r="E4082" s="16" t="s">
        <v>464</v>
      </c>
      <c r="F4082">
        <v>4</v>
      </c>
      <c r="G4082" s="20">
        <v>14.25</v>
      </c>
      <c r="H4082" s="21">
        <v>4</v>
      </c>
      <c r="I4082" s="19">
        <v>15.5</v>
      </c>
      <c r="J4082" t="s">
        <v>582</v>
      </c>
      <c r="K4082" s="18">
        <v>350.86</v>
      </c>
      <c r="L4082" s="18">
        <v>282.81</v>
      </c>
      <c r="M4082" s="18"/>
      <c r="N4082" s="18"/>
    </row>
    <row r="4083" spans="1:14" ht="15" x14ac:dyDescent="0.25">
      <c r="A4083" t="str">
        <f t="shared" si="63"/>
        <v>VN1548A3505</v>
      </c>
      <c r="B4083" s="17" t="s">
        <v>286</v>
      </c>
      <c r="C4083" s="16" t="s">
        <v>119</v>
      </c>
      <c r="D4083" t="s">
        <v>35</v>
      </c>
      <c r="E4083" s="16" t="s">
        <v>464</v>
      </c>
      <c r="F4083">
        <v>5</v>
      </c>
      <c r="G4083" s="20">
        <v>13.916666666666666</v>
      </c>
      <c r="H4083" s="21">
        <v>5</v>
      </c>
      <c r="I4083" s="19">
        <v>15.166666666666666</v>
      </c>
      <c r="J4083" t="s">
        <v>582</v>
      </c>
      <c r="K4083" s="18">
        <v>350.86</v>
      </c>
      <c r="L4083" s="18">
        <v>282.81</v>
      </c>
      <c r="M4083" s="18"/>
      <c r="N4083" s="18"/>
    </row>
    <row r="4084" spans="1:14" ht="15" x14ac:dyDescent="0.25">
      <c r="A4084" t="str">
        <f t="shared" si="63"/>
        <v>VN1548A3506</v>
      </c>
      <c r="B4084" s="17" t="s">
        <v>286</v>
      </c>
      <c r="C4084" s="16" t="s">
        <v>119</v>
      </c>
      <c r="D4084" t="s">
        <v>35</v>
      </c>
      <c r="E4084" s="16" t="s">
        <v>464</v>
      </c>
      <c r="F4084">
        <v>6</v>
      </c>
      <c r="G4084" s="20">
        <v>13.916666666666666</v>
      </c>
      <c r="H4084" s="21">
        <v>6</v>
      </c>
      <c r="I4084" s="19">
        <v>15.166666666666666</v>
      </c>
      <c r="J4084" t="s">
        <v>582</v>
      </c>
      <c r="K4084" s="18">
        <v>350.86</v>
      </c>
      <c r="L4084" s="18">
        <v>282.81</v>
      </c>
      <c r="M4084" s="18"/>
      <c r="N4084" s="18"/>
    </row>
    <row r="4085" spans="1:14" ht="15" x14ac:dyDescent="0.25">
      <c r="A4085" t="str">
        <f t="shared" si="63"/>
        <v>VN1548A3507</v>
      </c>
      <c r="B4085" s="15" t="s">
        <v>286</v>
      </c>
      <c r="C4085" s="16" t="s">
        <v>119</v>
      </c>
      <c r="D4085" t="s">
        <v>35</v>
      </c>
      <c r="E4085" s="16" t="s">
        <v>464</v>
      </c>
      <c r="F4085">
        <v>7</v>
      </c>
      <c r="G4085" s="20">
        <v>13.916666666666666</v>
      </c>
      <c r="H4085" s="21">
        <v>7</v>
      </c>
      <c r="I4085" s="19">
        <v>15.166666666666666</v>
      </c>
      <c r="J4085" t="s">
        <v>582</v>
      </c>
      <c r="K4085" s="18">
        <v>350.86</v>
      </c>
      <c r="L4085" s="18">
        <v>282.81</v>
      </c>
      <c r="M4085" s="18"/>
      <c r="N4085" s="18"/>
    </row>
    <row r="4086" spans="1:14" ht="15" x14ac:dyDescent="0.25">
      <c r="A4086" t="str">
        <f t="shared" si="63"/>
        <v>VN1371A3501</v>
      </c>
      <c r="B4086" s="17" t="s">
        <v>118</v>
      </c>
      <c r="C4086" s="16" t="s">
        <v>119</v>
      </c>
      <c r="D4086" t="s">
        <v>27</v>
      </c>
      <c r="E4086" s="16" t="s">
        <v>160</v>
      </c>
      <c r="F4086">
        <v>1</v>
      </c>
      <c r="G4086" s="20">
        <v>1.3333333333333333</v>
      </c>
      <c r="H4086" s="21">
        <v>1</v>
      </c>
      <c r="I4086" s="19">
        <v>2.8333333333333335</v>
      </c>
      <c r="J4086" t="s">
        <v>582</v>
      </c>
      <c r="K4086" s="18">
        <v>322.86</v>
      </c>
      <c r="L4086" s="18">
        <v>321.35000000000002</v>
      </c>
      <c r="M4086" s="18"/>
      <c r="N4086" s="18"/>
    </row>
    <row r="4087" spans="1:14" ht="15" x14ac:dyDescent="0.25">
      <c r="A4087" t="str">
        <f t="shared" si="63"/>
        <v>VN1371A3502</v>
      </c>
      <c r="B4087" s="17" t="s">
        <v>118</v>
      </c>
      <c r="C4087" s="16" t="s">
        <v>119</v>
      </c>
      <c r="D4087" t="s">
        <v>27</v>
      </c>
      <c r="E4087" s="16" t="s">
        <v>160</v>
      </c>
      <c r="F4087">
        <v>2</v>
      </c>
      <c r="G4087" s="20">
        <v>1.5</v>
      </c>
      <c r="H4087" s="21">
        <v>2</v>
      </c>
      <c r="I4087" s="19">
        <v>3</v>
      </c>
      <c r="J4087" t="s">
        <v>582</v>
      </c>
      <c r="K4087" s="18">
        <v>322.86</v>
      </c>
      <c r="L4087" s="18">
        <v>321.35000000000002</v>
      </c>
      <c r="M4087" s="18"/>
      <c r="N4087" s="18"/>
    </row>
    <row r="4088" spans="1:14" ht="15" x14ac:dyDescent="0.25">
      <c r="A4088" t="str">
        <f t="shared" si="63"/>
        <v>VN1371A3503</v>
      </c>
      <c r="B4088" s="17" t="s">
        <v>118</v>
      </c>
      <c r="C4088" s="16" t="s">
        <v>119</v>
      </c>
      <c r="D4088" t="s">
        <v>27</v>
      </c>
      <c r="E4088" s="16" t="s">
        <v>160</v>
      </c>
      <c r="F4088">
        <v>3</v>
      </c>
      <c r="G4088" s="20">
        <v>1.5</v>
      </c>
      <c r="H4088" s="21">
        <v>3</v>
      </c>
      <c r="I4088" s="19">
        <v>3</v>
      </c>
      <c r="J4088" t="s">
        <v>582</v>
      </c>
      <c r="K4088" s="18">
        <v>322.86</v>
      </c>
      <c r="L4088" s="18">
        <v>321.35000000000002</v>
      </c>
      <c r="M4088" s="18"/>
      <c r="N4088" s="18"/>
    </row>
    <row r="4089" spans="1:14" ht="15" x14ac:dyDescent="0.25">
      <c r="A4089" t="str">
        <f t="shared" si="63"/>
        <v>VN1371A3504</v>
      </c>
      <c r="B4089" s="17" t="s">
        <v>118</v>
      </c>
      <c r="C4089" s="16" t="s">
        <v>119</v>
      </c>
      <c r="D4089" t="s">
        <v>27</v>
      </c>
      <c r="E4089" s="16" t="s">
        <v>160</v>
      </c>
      <c r="F4089">
        <v>4</v>
      </c>
      <c r="G4089" s="20">
        <v>1.3333333333333333</v>
      </c>
      <c r="H4089" s="21">
        <v>4</v>
      </c>
      <c r="I4089" s="19">
        <v>2.8333333333333335</v>
      </c>
      <c r="J4089" t="s">
        <v>582</v>
      </c>
      <c r="K4089" s="18">
        <v>322.86</v>
      </c>
      <c r="L4089" s="18">
        <v>321.35000000000002</v>
      </c>
      <c r="M4089" s="18"/>
      <c r="N4089" s="18"/>
    </row>
    <row r="4090" spans="1:14" ht="15" x14ac:dyDescent="0.25">
      <c r="A4090" t="str">
        <f t="shared" si="63"/>
        <v>VN1371A3505</v>
      </c>
      <c r="B4090" s="17" t="s">
        <v>118</v>
      </c>
      <c r="C4090" s="16" t="s">
        <v>119</v>
      </c>
      <c r="D4090" t="s">
        <v>27</v>
      </c>
      <c r="E4090" s="16" t="s">
        <v>160</v>
      </c>
      <c r="F4090">
        <v>5</v>
      </c>
      <c r="G4090" s="20">
        <v>1.3333333333333333</v>
      </c>
      <c r="H4090" s="21">
        <v>5</v>
      </c>
      <c r="I4090" s="19">
        <v>2.8333333333333335</v>
      </c>
      <c r="J4090" t="s">
        <v>582</v>
      </c>
      <c r="K4090" s="18">
        <v>322.86</v>
      </c>
      <c r="L4090" s="18">
        <v>321.35000000000002</v>
      </c>
      <c r="M4090" s="18"/>
      <c r="N4090" s="18"/>
    </row>
    <row r="4091" spans="1:14" ht="15" x14ac:dyDescent="0.25">
      <c r="A4091" t="str">
        <f t="shared" si="63"/>
        <v>VN1371A3506</v>
      </c>
      <c r="B4091" s="17" t="s">
        <v>118</v>
      </c>
      <c r="C4091" s="16" t="s">
        <v>119</v>
      </c>
      <c r="D4091" t="s">
        <v>27</v>
      </c>
      <c r="E4091" s="16" t="s">
        <v>160</v>
      </c>
      <c r="F4091">
        <v>6</v>
      </c>
      <c r="G4091" s="20">
        <v>1.3333333333333333</v>
      </c>
      <c r="H4091" s="21">
        <v>6</v>
      </c>
      <c r="I4091" s="19">
        <v>2.8333333333333335</v>
      </c>
      <c r="J4091" t="s">
        <v>582</v>
      </c>
      <c r="K4091" s="18">
        <v>322.86</v>
      </c>
      <c r="L4091" s="18">
        <v>321.35000000000002</v>
      </c>
      <c r="M4091" s="18"/>
      <c r="N4091" s="18"/>
    </row>
    <row r="4092" spans="1:14" ht="15" x14ac:dyDescent="0.25">
      <c r="A4092" t="str">
        <f t="shared" si="63"/>
        <v>VN1371A3507</v>
      </c>
      <c r="B4092" s="17" t="s">
        <v>118</v>
      </c>
      <c r="C4092" s="16" t="s">
        <v>119</v>
      </c>
      <c r="D4092" t="s">
        <v>27</v>
      </c>
      <c r="E4092" s="16" t="s">
        <v>160</v>
      </c>
      <c r="F4092">
        <v>7</v>
      </c>
      <c r="G4092" s="20">
        <v>1.3333333333333333</v>
      </c>
      <c r="H4092" s="21">
        <v>7</v>
      </c>
      <c r="I4092" s="19">
        <v>2.8333333333333335</v>
      </c>
      <c r="J4092" t="s">
        <v>582</v>
      </c>
      <c r="K4092" s="18">
        <v>322.86</v>
      </c>
      <c r="L4092" s="18">
        <v>321.35000000000002</v>
      </c>
      <c r="M4092" s="18"/>
      <c r="N4092" s="18"/>
    </row>
    <row r="4093" spans="1:14" ht="15" x14ac:dyDescent="0.25">
      <c r="A4093" t="str">
        <f t="shared" si="63"/>
        <v>VN1373A3501</v>
      </c>
      <c r="B4093" s="17" t="s">
        <v>118</v>
      </c>
      <c r="C4093" s="16" t="s">
        <v>119</v>
      </c>
      <c r="D4093" t="s">
        <v>27</v>
      </c>
      <c r="E4093" s="16" t="s">
        <v>639</v>
      </c>
      <c r="F4093">
        <v>1</v>
      </c>
      <c r="G4093" s="20">
        <v>6.25</v>
      </c>
      <c r="H4093" s="21">
        <v>1</v>
      </c>
      <c r="I4093" s="19">
        <v>7.75</v>
      </c>
      <c r="J4093" t="s">
        <v>582</v>
      </c>
      <c r="K4093" s="18">
        <v>322.86</v>
      </c>
      <c r="L4093" s="18">
        <v>321.35000000000002</v>
      </c>
      <c r="M4093" s="18"/>
      <c r="N4093" s="18"/>
    </row>
    <row r="4094" spans="1:14" ht="15" x14ac:dyDescent="0.25">
      <c r="A4094" t="str">
        <f t="shared" si="63"/>
        <v>VN1373A3502</v>
      </c>
      <c r="B4094" s="17" t="s">
        <v>118</v>
      </c>
      <c r="C4094" s="16" t="s">
        <v>119</v>
      </c>
      <c r="D4094" t="s">
        <v>27</v>
      </c>
      <c r="E4094" s="16" t="s">
        <v>639</v>
      </c>
      <c r="F4094">
        <v>2</v>
      </c>
      <c r="G4094" s="20">
        <v>6.25</v>
      </c>
      <c r="H4094" s="21">
        <v>2</v>
      </c>
      <c r="I4094" s="19">
        <v>7.75</v>
      </c>
      <c r="J4094" t="s">
        <v>582</v>
      </c>
      <c r="K4094" s="18">
        <v>322.86</v>
      </c>
      <c r="L4094" s="18">
        <v>321.35000000000002</v>
      </c>
      <c r="M4094" s="18"/>
      <c r="N4094" s="18"/>
    </row>
    <row r="4095" spans="1:14" ht="15" x14ac:dyDescent="0.25">
      <c r="A4095" t="str">
        <f t="shared" si="63"/>
        <v>VN1373A3503</v>
      </c>
      <c r="B4095" s="17" t="s">
        <v>118</v>
      </c>
      <c r="C4095" s="16" t="s">
        <v>119</v>
      </c>
      <c r="D4095" t="s">
        <v>27</v>
      </c>
      <c r="E4095" s="16" t="s">
        <v>639</v>
      </c>
      <c r="F4095">
        <v>3</v>
      </c>
      <c r="G4095" s="20">
        <v>6.25</v>
      </c>
      <c r="H4095" s="21">
        <v>3</v>
      </c>
      <c r="I4095" s="19">
        <v>7.75</v>
      </c>
      <c r="J4095" t="s">
        <v>582</v>
      </c>
      <c r="K4095" s="18">
        <v>322.86</v>
      </c>
      <c r="L4095" s="18">
        <v>321.35000000000002</v>
      </c>
      <c r="M4095" s="18"/>
      <c r="N4095" s="18"/>
    </row>
    <row r="4096" spans="1:14" ht="15" x14ac:dyDescent="0.25">
      <c r="A4096" t="str">
        <f t="shared" si="63"/>
        <v>VN1373A3504</v>
      </c>
      <c r="B4096" s="17" t="s">
        <v>118</v>
      </c>
      <c r="C4096" s="16" t="s">
        <v>119</v>
      </c>
      <c r="D4096" t="s">
        <v>27</v>
      </c>
      <c r="E4096" s="16" t="s">
        <v>639</v>
      </c>
      <c r="F4096">
        <v>4</v>
      </c>
      <c r="G4096" s="20">
        <v>6.25</v>
      </c>
      <c r="H4096" s="21">
        <v>4</v>
      </c>
      <c r="I4096" s="19">
        <v>7.75</v>
      </c>
      <c r="J4096" t="s">
        <v>582</v>
      </c>
      <c r="K4096" s="18">
        <v>322.86</v>
      </c>
      <c r="L4096" s="18">
        <v>321.35000000000002</v>
      </c>
      <c r="M4096" s="18"/>
      <c r="N4096" s="18"/>
    </row>
    <row r="4097" spans="1:14" ht="15" x14ac:dyDescent="0.25">
      <c r="A4097" t="str">
        <f t="shared" si="63"/>
        <v>VN1373A3505</v>
      </c>
      <c r="B4097" s="17" t="s">
        <v>118</v>
      </c>
      <c r="C4097" s="16" t="s">
        <v>119</v>
      </c>
      <c r="D4097" t="s">
        <v>27</v>
      </c>
      <c r="E4097" s="16" t="s">
        <v>639</v>
      </c>
      <c r="F4097">
        <v>5</v>
      </c>
      <c r="G4097" s="20">
        <v>6.25</v>
      </c>
      <c r="H4097" s="21">
        <v>5</v>
      </c>
      <c r="I4097" s="19">
        <v>7.75</v>
      </c>
      <c r="J4097" t="s">
        <v>582</v>
      </c>
      <c r="K4097" s="18">
        <v>322.86</v>
      </c>
      <c r="L4097" s="18">
        <v>321.35000000000002</v>
      </c>
      <c r="M4097" s="18"/>
      <c r="N4097" s="18"/>
    </row>
    <row r="4098" spans="1:14" ht="15" x14ac:dyDescent="0.25">
      <c r="A4098" t="str">
        <f t="shared" si="63"/>
        <v>VN1373A3506</v>
      </c>
      <c r="B4098" s="17" t="s">
        <v>118</v>
      </c>
      <c r="C4098" s="16" t="s">
        <v>119</v>
      </c>
      <c r="D4098" t="s">
        <v>27</v>
      </c>
      <c r="E4098" s="16" t="s">
        <v>639</v>
      </c>
      <c r="F4098">
        <v>6</v>
      </c>
      <c r="G4098" s="20">
        <v>6.25</v>
      </c>
      <c r="H4098" s="21">
        <v>6</v>
      </c>
      <c r="I4098" s="19">
        <v>7.75</v>
      </c>
      <c r="J4098" t="s">
        <v>582</v>
      </c>
      <c r="K4098" s="18">
        <v>322.86</v>
      </c>
      <c r="L4098" s="18">
        <v>321.35000000000002</v>
      </c>
      <c r="M4098" s="18"/>
      <c r="N4098" s="18"/>
    </row>
    <row r="4099" spans="1:14" ht="15" x14ac:dyDescent="0.25">
      <c r="A4099" t="str">
        <f t="shared" ref="A4099:A4162" si="64">E4099&amp;J4099&amp;F4099</f>
        <v>VN1373A3507</v>
      </c>
      <c r="B4099" s="17" t="s">
        <v>118</v>
      </c>
      <c r="C4099" s="16" t="s">
        <v>119</v>
      </c>
      <c r="D4099" t="s">
        <v>27</v>
      </c>
      <c r="E4099" s="16" t="s">
        <v>639</v>
      </c>
      <c r="F4099">
        <v>7</v>
      </c>
      <c r="G4099" s="20">
        <v>6.25</v>
      </c>
      <c r="H4099" s="21">
        <v>7</v>
      </c>
      <c r="I4099" s="19">
        <v>7.75</v>
      </c>
      <c r="J4099" t="s">
        <v>582</v>
      </c>
      <c r="K4099" s="18">
        <v>322.86</v>
      </c>
      <c r="L4099" s="18">
        <v>321.35000000000002</v>
      </c>
      <c r="M4099" s="18"/>
      <c r="N4099" s="18"/>
    </row>
    <row r="4100" spans="1:14" ht="15" x14ac:dyDescent="0.25">
      <c r="A4100" t="str">
        <f t="shared" si="64"/>
        <v>VN1375A3501</v>
      </c>
      <c r="B4100" s="17" t="s">
        <v>118</v>
      </c>
      <c r="C4100" s="16" t="s">
        <v>119</v>
      </c>
      <c r="D4100" t="s">
        <v>27</v>
      </c>
      <c r="E4100" s="16" t="s">
        <v>117</v>
      </c>
      <c r="F4100">
        <v>1</v>
      </c>
      <c r="G4100" s="20">
        <v>12.5</v>
      </c>
      <c r="H4100" s="21">
        <v>1</v>
      </c>
      <c r="I4100" s="19">
        <v>14</v>
      </c>
      <c r="J4100" t="s">
        <v>582</v>
      </c>
      <c r="K4100" s="18">
        <v>322.86</v>
      </c>
      <c r="L4100" s="18">
        <v>321.35000000000002</v>
      </c>
      <c r="M4100" s="18"/>
      <c r="N4100" s="18"/>
    </row>
    <row r="4101" spans="1:14" ht="15" x14ac:dyDescent="0.25">
      <c r="A4101" t="str">
        <f t="shared" si="64"/>
        <v>VN1375A3502</v>
      </c>
      <c r="B4101" s="17" t="s">
        <v>118</v>
      </c>
      <c r="C4101" s="16" t="s">
        <v>119</v>
      </c>
      <c r="D4101" t="s">
        <v>27</v>
      </c>
      <c r="E4101" s="16" t="s">
        <v>117</v>
      </c>
      <c r="F4101">
        <v>2</v>
      </c>
      <c r="G4101" s="20">
        <v>12.5</v>
      </c>
      <c r="H4101" s="21">
        <v>2</v>
      </c>
      <c r="I4101" s="19">
        <v>14</v>
      </c>
      <c r="J4101" t="s">
        <v>582</v>
      </c>
      <c r="K4101" s="18">
        <v>322.86</v>
      </c>
      <c r="L4101" s="18">
        <v>321.35000000000002</v>
      </c>
      <c r="M4101" s="18"/>
      <c r="N4101" s="18"/>
    </row>
    <row r="4102" spans="1:14" ht="15" x14ac:dyDescent="0.25">
      <c r="A4102" t="str">
        <f t="shared" si="64"/>
        <v>VN1375A3503</v>
      </c>
      <c r="B4102" s="17" t="s">
        <v>118</v>
      </c>
      <c r="C4102" s="16" t="s">
        <v>119</v>
      </c>
      <c r="D4102" t="s">
        <v>27</v>
      </c>
      <c r="E4102" s="16" t="s">
        <v>117</v>
      </c>
      <c r="F4102">
        <v>3</v>
      </c>
      <c r="G4102" s="20">
        <v>12.583333333333334</v>
      </c>
      <c r="H4102" s="21">
        <v>3</v>
      </c>
      <c r="I4102" s="19">
        <v>14.083333333333334</v>
      </c>
      <c r="J4102" t="s">
        <v>582</v>
      </c>
      <c r="K4102" s="18">
        <v>322.86</v>
      </c>
      <c r="L4102" s="18">
        <v>321.35000000000002</v>
      </c>
      <c r="M4102" s="18"/>
      <c r="N4102" s="18"/>
    </row>
    <row r="4103" spans="1:14" ht="15" x14ac:dyDescent="0.25">
      <c r="A4103" t="str">
        <f t="shared" si="64"/>
        <v>VN1375A3504</v>
      </c>
      <c r="B4103" s="17" t="s">
        <v>118</v>
      </c>
      <c r="C4103" s="16" t="s">
        <v>119</v>
      </c>
      <c r="D4103" t="s">
        <v>27</v>
      </c>
      <c r="E4103" s="16" t="s">
        <v>117</v>
      </c>
      <c r="F4103">
        <v>4</v>
      </c>
      <c r="G4103" s="20">
        <v>12.666666666666666</v>
      </c>
      <c r="H4103" s="21">
        <v>4</v>
      </c>
      <c r="I4103" s="19">
        <v>14.166666666666666</v>
      </c>
      <c r="J4103" t="s">
        <v>582</v>
      </c>
      <c r="K4103" s="18">
        <v>322.86</v>
      </c>
      <c r="L4103" s="18">
        <v>321.35000000000002</v>
      </c>
      <c r="M4103" s="18"/>
      <c r="N4103" s="18"/>
    </row>
    <row r="4104" spans="1:14" ht="15" x14ac:dyDescent="0.25">
      <c r="A4104" t="str">
        <f t="shared" si="64"/>
        <v>VN1375A3505</v>
      </c>
      <c r="B4104" s="17" t="s">
        <v>118</v>
      </c>
      <c r="C4104" s="16" t="s">
        <v>119</v>
      </c>
      <c r="D4104" t="s">
        <v>27</v>
      </c>
      <c r="E4104" s="16" t="s">
        <v>117</v>
      </c>
      <c r="F4104">
        <v>5</v>
      </c>
      <c r="G4104" s="20">
        <v>13.666666666666666</v>
      </c>
      <c r="H4104" s="21">
        <v>5</v>
      </c>
      <c r="I4104" s="19">
        <v>15.166666666666666</v>
      </c>
      <c r="J4104" t="s">
        <v>582</v>
      </c>
      <c r="K4104" s="18">
        <v>322.86</v>
      </c>
      <c r="L4104" s="18">
        <v>321.35000000000002</v>
      </c>
      <c r="M4104" s="18"/>
      <c r="N4104" s="18"/>
    </row>
    <row r="4105" spans="1:14" ht="15" x14ac:dyDescent="0.25">
      <c r="A4105" t="str">
        <f t="shared" si="64"/>
        <v>VN1375A3506</v>
      </c>
      <c r="B4105" s="17" t="s">
        <v>118</v>
      </c>
      <c r="C4105" s="16" t="s">
        <v>119</v>
      </c>
      <c r="D4105" t="s">
        <v>27</v>
      </c>
      <c r="E4105" s="16" t="s">
        <v>117</v>
      </c>
      <c r="F4105">
        <v>6</v>
      </c>
      <c r="G4105" s="20">
        <v>13</v>
      </c>
      <c r="H4105" s="21">
        <v>6</v>
      </c>
      <c r="I4105" s="19">
        <v>14.5</v>
      </c>
      <c r="J4105" t="s">
        <v>582</v>
      </c>
      <c r="K4105" s="18">
        <v>322.86</v>
      </c>
      <c r="L4105" s="18">
        <v>321.35000000000002</v>
      </c>
      <c r="M4105" s="18"/>
      <c r="N4105" s="18"/>
    </row>
    <row r="4106" spans="1:14" ht="15" x14ac:dyDescent="0.25">
      <c r="A4106" t="str">
        <f t="shared" si="64"/>
        <v>VN1375A3507</v>
      </c>
      <c r="B4106" s="17" t="s">
        <v>118</v>
      </c>
      <c r="C4106" s="16" t="s">
        <v>119</v>
      </c>
      <c r="D4106" t="s">
        <v>27</v>
      </c>
      <c r="E4106" s="16" t="s">
        <v>117</v>
      </c>
      <c r="F4106">
        <v>7</v>
      </c>
      <c r="G4106" s="20">
        <v>12.5</v>
      </c>
      <c r="H4106" s="21">
        <v>7</v>
      </c>
      <c r="I4106" s="19">
        <v>14</v>
      </c>
      <c r="J4106" t="s">
        <v>582</v>
      </c>
      <c r="K4106" s="18">
        <v>322.86</v>
      </c>
      <c r="L4106" s="18">
        <v>321.35000000000002</v>
      </c>
      <c r="M4106" s="18"/>
      <c r="N4106" s="18"/>
    </row>
    <row r="4107" spans="1:14" ht="15" x14ac:dyDescent="0.25">
      <c r="A4107" t="str">
        <f t="shared" si="64"/>
        <v>VN1379A3501</v>
      </c>
      <c r="B4107" s="17" t="s">
        <v>118</v>
      </c>
      <c r="C4107" s="16" t="s">
        <v>119</v>
      </c>
      <c r="D4107" t="s">
        <v>27</v>
      </c>
      <c r="E4107" s="16" t="s">
        <v>419</v>
      </c>
      <c r="F4107">
        <v>1</v>
      </c>
      <c r="G4107" s="20">
        <v>13.5</v>
      </c>
      <c r="H4107" s="21">
        <v>1</v>
      </c>
      <c r="I4107" s="19">
        <v>15</v>
      </c>
      <c r="J4107" t="s">
        <v>582</v>
      </c>
      <c r="K4107" s="18">
        <v>322.86</v>
      </c>
      <c r="L4107" s="18">
        <v>321.35000000000002</v>
      </c>
      <c r="M4107" s="18"/>
      <c r="N4107" s="18"/>
    </row>
    <row r="4108" spans="1:14" ht="15" x14ac:dyDescent="0.25">
      <c r="A4108" t="str">
        <f t="shared" si="64"/>
        <v>VN1379A3502</v>
      </c>
      <c r="B4108" s="17" t="s">
        <v>118</v>
      </c>
      <c r="C4108" s="16" t="s">
        <v>119</v>
      </c>
      <c r="D4108" t="s">
        <v>27</v>
      </c>
      <c r="E4108" s="16" t="s">
        <v>419</v>
      </c>
      <c r="F4108">
        <v>2</v>
      </c>
      <c r="G4108" s="20">
        <v>13.416666666666666</v>
      </c>
      <c r="H4108" s="21">
        <v>2</v>
      </c>
      <c r="I4108" s="19">
        <v>14.916666666666666</v>
      </c>
      <c r="J4108" t="s">
        <v>582</v>
      </c>
      <c r="K4108" s="18">
        <v>322.86</v>
      </c>
      <c r="L4108" s="18">
        <v>321.35000000000002</v>
      </c>
      <c r="M4108" s="18"/>
      <c r="N4108" s="18"/>
    </row>
    <row r="4109" spans="1:14" ht="15" x14ac:dyDescent="0.25">
      <c r="A4109" t="str">
        <f t="shared" si="64"/>
        <v>VN1379A3503</v>
      </c>
      <c r="B4109" s="17" t="s">
        <v>118</v>
      </c>
      <c r="C4109" s="16" t="s">
        <v>119</v>
      </c>
      <c r="D4109" t="s">
        <v>27</v>
      </c>
      <c r="E4109" s="16" t="s">
        <v>419</v>
      </c>
      <c r="F4109">
        <v>3</v>
      </c>
      <c r="G4109" s="20">
        <v>13.416666666666666</v>
      </c>
      <c r="H4109" s="21">
        <v>3</v>
      </c>
      <c r="I4109" s="19">
        <v>14.916666666666666</v>
      </c>
      <c r="J4109" t="s">
        <v>582</v>
      </c>
      <c r="K4109" s="18">
        <v>322.86</v>
      </c>
      <c r="L4109" s="18">
        <v>321.35000000000002</v>
      </c>
      <c r="M4109" s="18"/>
      <c r="N4109" s="18"/>
    </row>
    <row r="4110" spans="1:14" ht="15" x14ac:dyDescent="0.25">
      <c r="A4110" t="str">
        <f t="shared" si="64"/>
        <v>VN1379A3504</v>
      </c>
      <c r="B4110" s="17" t="s">
        <v>118</v>
      </c>
      <c r="C4110" s="16" t="s">
        <v>119</v>
      </c>
      <c r="D4110" t="s">
        <v>27</v>
      </c>
      <c r="E4110" s="16" t="s">
        <v>419</v>
      </c>
      <c r="F4110">
        <v>4</v>
      </c>
      <c r="G4110" s="20">
        <v>13.25</v>
      </c>
      <c r="H4110" s="21">
        <v>4</v>
      </c>
      <c r="I4110" s="19">
        <v>14.75</v>
      </c>
      <c r="J4110" t="s">
        <v>582</v>
      </c>
      <c r="K4110" s="18">
        <v>322.86</v>
      </c>
      <c r="L4110" s="18">
        <v>321.35000000000002</v>
      </c>
      <c r="M4110" s="18"/>
      <c r="N4110" s="18"/>
    </row>
    <row r="4111" spans="1:14" ht="15" x14ac:dyDescent="0.25">
      <c r="A4111" t="str">
        <f t="shared" si="64"/>
        <v>VN1379A3505</v>
      </c>
      <c r="B4111" s="17" t="s">
        <v>118</v>
      </c>
      <c r="C4111" s="16" t="s">
        <v>119</v>
      </c>
      <c r="D4111" t="s">
        <v>27</v>
      </c>
      <c r="E4111" s="16" t="s">
        <v>419</v>
      </c>
      <c r="F4111">
        <v>5</v>
      </c>
      <c r="G4111" s="20">
        <v>13.833333333333334</v>
      </c>
      <c r="H4111" s="21">
        <v>5</v>
      </c>
      <c r="I4111" s="19">
        <v>15.333333333333334</v>
      </c>
      <c r="J4111" t="s">
        <v>582</v>
      </c>
      <c r="K4111" s="18">
        <v>322.86</v>
      </c>
      <c r="L4111" s="18">
        <v>321.35000000000002</v>
      </c>
      <c r="M4111" s="18"/>
      <c r="N4111" s="18"/>
    </row>
    <row r="4112" spans="1:14" ht="15" x14ac:dyDescent="0.25">
      <c r="A4112" t="str">
        <f t="shared" si="64"/>
        <v>VN1379A3506</v>
      </c>
      <c r="B4112" s="17" t="s">
        <v>118</v>
      </c>
      <c r="C4112" s="16" t="s">
        <v>119</v>
      </c>
      <c r="D4112" t="s">
        <v>27</v>
      </c>
      <c r="E4112" s="16" t="s">
        <v>419</v>
      </c>
      <c r="F4112">
        <v>6</v>
      </c>
      <c r="G4112" s="20">
        <v>14.333333333333334</v>
      </c>
      <c r="H4112" s="21">
        <v>6</v>
      </c>
      <c r="I4112" s="19">
        <v>15.833333333333334</v>
      </c>
      <c r="J4112" t="s">
        <v>582</v>
      </c>
      <c r="K4112" s="18">
        <v>322.86</v>
      </c>
      <c r="L4112" s="18">
        <v>321.35000000000002</v>
      </c>
      <c r="M4112" s="18"/>
      <c r="N4112" s="18"/>
    </row>
    <row r="4113" spans="1:14" ht="15" x14ac:dyDescent="0.25">
      <c r="A4113" t="str">
        <f t="shared" si="64"/>
        <v>VN1379A3507</v>
      </c>
      <c r="B4113" s="15" t="s">
        <v>118</v>
      </c>
      <c r="C4113" s="16" t="s">
        <v>119</v>
      </c>
      <c r="D4113" t="s">
        <v>27</v>
      </c>
      <c r="E4113" s="16" t="s">
        <v>419</v>
      </c>
      <c r="F4113">
        <v>7</v>
      </c>
      <c r="G4113" s="20">
        <v>13.916666666666666</v>
      </c>
      <c r="H4113" s="21">
        <v>7</v>
      </c>
      <c r="I4113" s="19">
        <v>15.416666666666666</v>
      </c>
      <c r="J4113" t="s">
        <v>582</v>
      </c>
      <c r="K4113" s="18">
        <v>322.86</v>
      </c>
      <c r="L4113" s="18">
        <v>321.35000000000002</v>
      </c>
      <c r="M4113" s="18"/>
      <c r="N4113" s="18"/>
    </row>
    <row r="4114" spans="1:14" ht="15" x14ac:dyDescent="0.25">
      <c r="A4114" t="str">
        <f t="shared" si="64"/>
        <v>VN441A3501</v>
      </c>
      <c r="B4114" s="17" t="s">
        <v>268</v>
      </c>
      <c r="C4114" s="16" t="s">
        <v>262</v>
      </c>
      <c r="D4114" t="s">
        <v>66</v>
      </c>
      <c r="E4114" s="16" t="s">
        <v>267</v>
      </c>
      <c r="F4114">
        <v>1</v>
      </c>
      <c r="G4114" s="20">
        <v>21.333333333333332</v>
      </c>
      <c r="H4114" s="21">
        <v>2</v>
      </c>
      <c r="I4114" s="19">
        <v>2.25</v>
      </c>
      <c r="J4114" t="s">
        <v>582</v>
      </c>
      <c r="K4114" s="18">
        <v>944.1</v>
      </c>
      <c r="L4114" s="18">
        <v>1203.3900000000001</v>
      </c>
      <c r="M4114" s="18"/>
      <c r="N4114" s="18"/>
    </row>
    <row r="4115" spans="1:14" ht="15" x14ac:dyDescent="0.25">
      <c r="A4115" t="str">
        <f t="shared" si="64"/>
        <v>VN441A3502</v>
      </c>
      <c r="B4115" s="17" t="s">
        <v>268</v>
      </c>
      <c r="C4115" s="16" t="s">
        <v>262</v>
      </c>
      <c r="D4115" t="s">
        <v>66</v>
      </c>
      <c r="E4115" s="16" t="s">
        <v>267</v>
      </c>
      <c r="F4115">
        <v>2</v>
      </c>
      <c r="G4115" s="20">
        <v>21.916666666666668</v>
      </c>
      <c r="H4115" s="21">
        <v>3</v>
      </c>
      <c r="I4115" s="19">
        <v>2.8333333333333335</v>
      </c>
      <c r="J4115" t="s">
        <v>582</v>
      </c>
      <c r="K4115" s="18">
        <v>944.1</v>
      </c>
      <c r="L4115" s="18">
        <v>1203.3900000000001</v>
      </c>
      <c r="M4115" s="18"/>
      <c r="N4115" s="18"/>
    </row>
    <row r="4116" spans="1:14" ht="15" x14ac:dyDescent="0.25">
      <c r="A4116" t="str">
        <f t="shared" si="64"/>
        <v>VN441A3503</v>
      </c>
      <c r="B4116" s="17" t="s">
        <v>268</v>
      </c>
      <c r="C4116" s="16" t="s">
        <v>262</v>
      </c>
      <c r="D4116" t="s">
        <v>66</v>
      </c>
      <c r="E4116" s="16" t="s">
        <v>267</v>
      </c>
      <c r="F4116">
        <v>3</v>
      </c>
      <c r="G4116" s="20">
        <v>21.333333333333332</v>
      </c>
      <c r="H4116" s="21">
        <v>4</v>
      </c>
      <c r="I4116" s="19">
        <v>2.25</v>
      </c>
      <c r="J4116" t="s">
        <v>582</v>
      </c>
      <c r="K4116" s="18">
        <v>944.1</v>
      </c>
      <c r="L4116" s="18">
        <v>1203.3900000000001</v>
      </c>
      <c r="M4116" s="18"/>
      <c r="N4116" s="18"/>
    </row>
    <row r="4117" spans="1:14" ht="15" x14ac:dyDescent="0.25">
      <c r="A4117" t="str">
        <f t="shared" si="64"/>
        <v>VN441A3504</v>
      </c>
      <c r="B4117" s="17" t="s">
        <v>268</v>
      </c>
      <c r="C4117" s="16" t="s">
        <v>262</v>
      </c>
      <c r="D4117" t="s">
        <v>66</v>
      </c>
      <c r="E4117" s="16" t="s">
        <v>267</v>
      </c>
      <c r="F4117">
        <v>4</v>
      </c>
      <c r="G4117" s="20">
        <v>21.333333333333332</v>
      </c>
      <c r="H4117" s="21">
        <v>5</v>
      </c>
      <c r="I4117" s="19">
        <v>2.25</v>
      </c>
      <c r="J4117" t="s">
        <v>582</v>
      </c>
      <c r="K4117" s="18">
        <v>944.1</v>
      </c>
      <c r="L4117" s="18">
        <v>1203.3900000000001</v>
      </c>
      <c r="M4117" s="18"/>
      <c r="N4117" s="18"/>
    </row>
    <row r="4118" spans="1:14" ht="15" x14ac:dyDescent="0.25">
      <c r="A4118" t="str">
        <f t="shared" si="64"/>
        <v>VN441A3505</v>
      </c>
      <c r="B4118" s="17" t="s">
        <v>268</v>
      </c>
      <c r="C4118" s="16" t="s">
        <v>262</v>
      </c>
      <c r="D4118" t="s">
        <v>66</v>
      </c>
      <c r="E4118" s="16" t="s">
        <v>267</v>
      </c>
      <c r="F4118">
        <v>5</v>
      </c>
      <c r="G4118" s="20">
        <v>21.333333333333332</v>
      </c>
      <c r="H4118" s="21">
        <v>6</v>
      </c>
      <c r="I4118" s="19">
        <v>2.25</v>
      </c>
      <c r="J4118" t="s">
        <v>582</v>
      </c>
      <c r="K4118" s="18">
        <v>944.1</v>
      </c>
      <c r="L4118" s="18">
        <v>1203.3900000000001</v>
      </c>
      <c r="M4118" s="18"/>
      <c r="N4118" s="18"/>
    </row>
    <row r="4119" spans="1:14" ht="15" x14ac:dyDescent="0.25">
      <c r="A4119" t="str">
        <f t="shared" si="64"/>
        <v>VN441A3506</v>
      </c>
      <c r="B4119" s="17" t="s">
        <v>268</v>
      </c>
      <c r="C4119" s="16" t="s">
        <v>262</v>
      </c>
      <c r="D4119" t="s">
        <v>66</v>
      </c>
      <c r="E4119" s="16" t="s">
        <v>267</v>
      </c>
      <c r="F4119">
        <v>6</v>
      </c>
      <c r="G4119" s="20">
        <v>22</v>
      </c>
      <c r="H4119" s="21">
        <v>7</v>
      </c>
      <c r="I4119" s="19">
        <v>2.9166666666666665</v>
      </c>
      <c r="J4119" t="s">
        <v>582</v>
      </c>
      <c r="K4119" s="18">
        <v>944.1</v>
      </c>
      <c r="L4119" s="18">
        <v>1203.3900000000001</v>
      </c>
      <c r="M4119" s="18"/>
      <c r="N4119" s="18"/>
    </row>
    <row r="4120" spans="1:14" ht="15" x14ac:dyDescent="0.25">
      <c r="A4120" t="str">
        <f t="shared" si="64"/>
        <v>VN441A3507</v>
      </c>
      <c r="B4120" s="15" t="s">
        <v>268</v>
      </c>
      <c r="C4120" s="16" t="s">
        <v>262</v>
      </c>
      <c r="D4120" t="s">
        <v>66</v>
      </c>
      <c r="E4120" s="16" t="s">
        <v>267</v>
      </c>
      <c r="F4120">
        <v>7</v>
      </c>
      <c r="G4120" s="20">
        <v>21.333333333333332</v>
      </c>
      <c r="H4120" s="21">
        <v>1</v>
      </c>
      <c r="I4120" s="19">
        <v>2.25</v>
      </c>
      <c r="J4120" t="s">
        <v>582</v>
      </c>
      <c r="K4120" s="18">
        <v>944.1</v>
      </c>
      <c r="L4120" s="18">
        <v>1203.3900000000001</v>
      </c>
      <c r="M4120" s="18"/>
      <c r="N4120" s="18"/>
    </row>
    <row r="4121" spans="1:14" ht="15" x14ac:dyDescent="0.25">
      <c r="A4121" t="str">
        <f t="shared" si="64"/>
        <v>VN431A3501</v>
      </c>
      <c r="B4121" s="17" t="s">
        <v>309</v>
      </c>
      <c r="C4121" s="16" t="s">
        <v>262</v>
      </c>
      <c r="D4121" t="s">
        <v>34</v>
      </c>
      <c r="E4121" s="16" t="s">
        <v>308</v>
      </c>
      <c r="F4121">
        <v>1</v>
      </c>
      <c r="G4121" s="20">
        <v>2.3333333333333335</v>
      </c>
      <c r="H4121" s="21">
        <v>1</v>
      </c>
      <c r="I4121" s="19">
        <v>7.25</v>
      </c>
      <c r="J4121" t="s">
        <v>582</v>
      </c>
      <c r="K4121" s="18">
        <v>893.47</v>
      </c>
      <c r="L4121" s="18">
        <v>1119.75</v>
      </c>
      <c r="M4121" s="18"/>
      <c r="N4121" s="18"/>
    </row>
    <row r="4122" spans="1:14" ht="15" x14ac:dyDescent="0.25">
      <c r="A4122" t="str">
        <f t="shared" si="64"/>
        <v>VN431A3502</v>
      </c>
      <c r="B4122" s="17" t="s">
        <v>309</v>
      </c>
      <c r="C4122" s="16" t="s">
        <v>262</v>
      </c>
      <c r="D4122" t="s">
        <v>34</v>
      </c>
      <c r="E4122" s="16" t="s">
        <v>308</v>
      </c>
      <c r="F4122">
        <v>2</v>
      </c>
      <c r="G4122" s="20">
        <v>2.3333333333333335</v>
      </c>
      <c r="H4122" s="21">
        <v>2</v>
      </c>
      <c r="I4122" s="19">
        <v>7.25</v>
      </c>
      <c r="J4122" t="s">
        <v>582</v>
      </c>
      <c r="K4122" s="18">
        <v>893.47</v>
      </c>
      <c r="L4122" s="18">
        <v>1119.75</v>
      </c>
      <c r="M4122" s="18"/>
      <c r="N4122" s="18"/>
    </row>
    <row r="4123" spans="1:14" ht="15" x14ac:dyDescent="0.25">
      <c r="A4123" t="str">
        <f t="shared" si="64"/>
        <v>VN431A3503</v>
      </c>
      <c r="B4123" s="17" t="s">
        <v>309</v>
      </c>
      <c r="C4123" s="16" t="s">
        <v>262</v>
      </c>
      <c r="D4123" t="s">
        <v>34</v>
      </c>
      <c r="E4123" s="16" t="s">
        <v>308</v>
      </c>
      <c r="F4123">
        <v>3</v>
      </c>
      <c r="G4123" s="20">
        <v>2.3333333333333335</v>
      </c>
      <c r="H4123" s="21">
        <v>3</v>
      </c>
      <c r="I4123" s="19">
        <v>7.25</v>
      </c>
      <c r="J4123" t="s">
        <v>582</v>
      </c>
      <c r="K4123" s="18">
        <v>893.47</v>
      </c>
      <c r="L4123" s="18">
        <v>1119.75</v>
      </c>
      <c r="M4123" s="18"/>
      <c r="N4123" s="18"/>
    </row>
    <row r="4124" spans="1:14" ht="15" x14ac:dyDescent="0.25">
      <c r="A4124" t="str">
        <f t="shared" si="64"/>
        <v>VN431A3504</v>
      </c>
      <c r="B4124" s="17" t="s">
        <v>309</v>
      </c>
      <c r="C4124" s="16" t="s">
        <v>262</v>
      </c>
      <c r="D4124" t="s">
        <v>34</v>
      </c>
      <c r="E4124" s="16" t="s">
        <v>308</v>
      </c>
      <c r="F4124">
        <v>4</v>
      </c>
      <c r="G4124" s="20">
        <v>2.3333333333333335</v>
      </c>
      <c r="H4124" s="21">
        <v>4</v>
      </c>
      <c r="I4124" s="19">
        <v>7.25</v>
      </c>
      <c r="J4124" t="s">
        <v>582</v>
      </c>
      <c r="K4124" s="18">
        <v>893.47</v>
      </c>
      <c r="L4124" s="18">
        <v>1119.75</v>
      </c>
      <c r="M4124" s="18"/>
      <c r="N4124" s="18"/>
    </row>
    <row r="4125" spans="1:14" ht="15" x14ac:dyDescent="0.25">
      <c r="A4125" t="str">
        <f t="shared" si="64"/>
        <v>VN431A3505</v>
      </c>
      <c r="B4125" s="17" t="s">
        <v>309</v>
      </c>
      <c r="C4125" s="16" t="s">
        <v>262</v>
      </c>
      <c r="D4125" t="s">
        <v>34</v>
      </c>
      <c r="E4125" s="16" t="s">
        <v>308</v>
      </c>
      <c r="F4125">
        <v>5</v>
      </c>
      <c r="G4125" s="20">
        <v>2.3333333333333335</v>
      </c>
      <c r="H4125" s="21">
        <v>5</v>
      </c>
      <c r="I4125" s="19">
        <v>7.25</v>
      </c>
      <c r="J4125" t="s">
        <v>582</v>
      </c>
      <c r="K4125" s="18">
        <v>893.47</v>
      </c>
      <c r="L4125" s="18">
        <v>1119.75</v>
      </c>
      <c r="M4125" s="18"/>
      <c r="N4125" s="18"/>
    </row>
    <row r="4126" spans="1:14" ht="15" x14ac:dyDescent="0.25">
      <c r="A4126" t="str">
        <f t="shared" si="64"/>
        <v>VN431A3506</v>
      </c>
      <c r="B4126" s="17" t="s">
        <v>309</v>
      </c>
      <c r="C4126" s="16" t="s">
        <v>262</v>
      </c>
      <c r="D4126" t="s">
        <v>34</v>
      </c>
      <c r="E4126" s="16" t="s">
        <v>308</v>
      </c>
      <c r="F4126">
        <v>6</v>
      </c>
      <c r="G4126" s="20">
        <v>2.3333333333333335</v>
      </c>
      <c r="H4126" s="21">
        <v>6</v>
      </c>
      <c r="I4126" s="19">
        <v>7.25</v>
      </c>
      <c r="J4126" t="s">
        <v>582</v>
      </c>
      <c r="K4126" s="18">
        <v>893.47</v>
      </c>
      <c r="L4126" s="18">
        <v>1119.75</v>
      </c>
      <c r="M4126" s="18"/>
      <c r="N4126" s="18"/>
    </row>
    <row r="4127" spans="1:14" ht="15" x14ac:dyDescent="0.25">
      <c r="A4127" t="str">
        <f t="shared" si="64"/>
        <v>VN431A3507</v>
      </c>
      <c r="B4127" s="15" t="s">
        <v>309</v>
      </c>
      <c r="C4127" s="16" t="s">
        <v>262</v>
      </c>
      <c r="D4127" t="s">
        <v>34</v>
      </c>
      <c r="E4127" s="16" t="s">
        <v>308</v>
      </c>
      <c r="F4127">
        <v>7</v>
      </c>
      <c r="G4127" s="20">
        <v>2.3333333333333335</v>
      </c>
      <c r="H4127" s="21">
        <v>7</v>
      </c>
      <c r="I4127" s="19">
        <v>7.25</v>
      </c>
      <c r="J4127" t="s">
        <v>582</v>
      </c>
      <c r="K4127" s="18">
        <v>893.47</v>
      </c>
      <c r="L4127" s="18">
        <v>1119.75</v>
      </c>
      <c r="M4127" s="18"/>
      <c r="N4127" s="18"/>
    </row>
    <row r="4128" spans="1:14" ht="15" x14ac:dyDescent="0.25">
      <c r="A4128" t="str">
        <f t="shared" si="64"/>
        <v>VN405A3501</v>
      </c>
      <c r="B4128" s="17" t="s">
        <v>321</v>
      </c>
      <c r="C4128" s="16" t="s">
        <v>262</v>
      </c>
      <c r="D4128" t="s">
        <v>27</v>
      </c>
      <c r="E4128" s="16" t="s">
        <v>320</v>
      </c>
      <c r="F4128">
        <v>1</v>
      </c>
      <c r="G4128" s="20">
        <v>8.9166666666666661</v>
      </c>
      <c r="H4128" s="21">
        <v>1</v>
      </c>
      <c r="I4128" s="19">
        <v>14.333333333333334</v>
      </c>
      <c r="J4128" t="s">
        <v>582</v>
      </c>
      <c r="K4128" s="18">
        <v>1232.67</v>
      </c>
      <c r="L4128" s="18">
        <v>1289.6099999999999</v>
      </c>
      <c r="M4128" s="18"/>
      <c r="N4128" s="18"/>
    </row>
    <row r="4129" spans="1:14" ht="15" x14ac:dyDescent="0.25">
      <c r="A4129" t="str">
        <f t="shared" si="64"/>
        <v>VN405A3502</v>
      </c>
      <c r="B4129" s="17" t="s">
        <v>321</v>
      </c>
      <c r="C4129" s="16" t="s">
        <v>262</v>
      </c>
      <c r="D4129" t="s">
        <v>27</v>
      </c>
      <c r="E4129" s="16" t="s">
        <v>320</v>
      </c>
      <c r="F4129">
        <v>2</v>
      </c>
      <c r="G4129" s="20">
        <v>8.9166666666666661</v>
      </c>
      <c r="H4129" s="21">
        <v>2</v>
      </c>
      <c r="I4129" s="19">
        <v>14.333333333333334</v>
      </c>
      <c r="J4129" t="s">
        <v>582</v>
      </c>
      <c r="K4129" s="18">
        <v>1232.67</v>
      </c>
      <c r="L4129" s="18">
        <v>1289.6099999999999</v>
      </c>
      <c r="M4129" s="18"/>
      <c r="N4129" s="18"/>
    </row>
    <row r="4130" spans="1:14" ht="15" x14ac:dyDescent="0.25">
      <c r="A4130" t="str">
        <f t="shared" si="64"/>
        <v>VN405A3503</v>
      </c>
      <c r="B4130" s="17" t="s">
        <v>321</v>
      </c>
      <c r="C4130" s="16" t="s">
        <v>262</v>
      </c>
      <c r="D4130" t="s">
        <v>27</v>
      </c>
      <c r="E4130" s="16" t="s">
        <v>320</v>
      </c>
      <c r="F4130">
        <v>3</v>
      </c>
      <c r="G4130" s="20">
        <v>8.9166666666666661</v>
      </c>
      <c r="H4130" s="21">
        <v>3</v>
      </c>
      <c r="I4130" s="19">
        <v>14.333333333333334</v>
      </c>
      <c r="J4130" t="s">
        <v>582</v>
      </c>
      <c r="K4130" s="18">
        <v>1232.67</v>
      </c>
      <c r="L4130" s="18">
        <v>1289.6099999999999</v>
      </c>
      <c r="M4130" s="18"/>
      <c r="N4130" s="18"/>
    </row>
    <row r="4131" spans="1:14" ht="15" x14ac:dyDescent="0.25">
      <c r="A4131" t="str">
        <f t="shared" si="64"/>
        <v>VN405A3504</v>
      </c>
      <c r="B4131" s="17" t="s">
        <v>321</v>
      </c>
      <c r="C4131" s="16" t="s">
        <v>262</v>
      </c>
      <c r="D4131" t="s">
        <v>27</v>
      </c>
      <c r="E4131" s="16" t="s">
        <v>320</v>
      </c>
      <c r="F4131">
        <v>4</v>
      </c>
      <c r="G4131" s="20">
        <v>8.9166666666666661</v>
      </c>
      <c r="H4131" s="21">
        <v>4</v>
      </c>
      <c r="I4131" s="19">
        <v>14.333333333333334</v>
      </c>
      <c r="J4131" t="s">
        <v>582</v>
      </c>
      <c r="K4131" s="18">
        <v>1232.67</v>
      </c>
      <c r="L4131" s="18">
        <v>1289.6099999999999</v>
      </c>
      <c r="M4131" s="18"/>
      <c r="N4131" s="18"/>
    </row>
    <row r="4132" spans="1:14" ht="15" x14ac:dyDescent="0.25">
      <c r="A4132" t="str">
        <f t="shared" si="64"/>
        <v>VN405A3506</v>
      </c>
      <c r="B4132" s="17" t="s">
        <v>321</v>
      </c>
      <c r="C4132" s="16" t="s">
        <v>262</v>
      </c>
      <c r="D4132" t="s">
        <v>27</v>
      </c>
      <c r="E4132" s="16" t="s">
        <v>320</v>
      </c>
      <c r="F4132">
        <v>6</v>
      </c>
      <c r="G4132" s="20">
        <v>8.9166666666666661</v>
      </c>
      <c r="H4132" s="21">
        <v>6</v>
      </c>
      <c r="I4132" s="19">
        <v>14.333333333333334</v>
      </c>
      <c r="J4132" t="s">
        <v>582</v>
      </c>
      <c r="K4132" s="18">
        <v>1232.67</v>
      </c>
      <c r="L4132" s="18">
        <v>1289.6099999999999</v>
      </c>
      <c r="M4132" s="18"/>
      <c r="N4132" s="18"/>
    </row>
    <row r="4133" spans="1:14" ht="15" x14ac:dyDescent="0.25">
      <c r="A4133" t="str">
        <f t="shared" si="64"/>
        <v>VN407A3505</v>
      </c>
      <c r="B4133" s="17" t="s">
        <v>321</v>
      </c>
      <c r="C4133" s="16" t="s">
        <v>262</v>
      </c>
      <c r="D4133" t="s">
        <v>27</v>
      </c>
      <c r="E4133" s="16" t="s">
        <v>796</v>
      </c>
      <c r="F4133">
        <v>5</v>
      </c>
      <c r="G4133" s="20">
        <v>14.916666666666666</v>
      </c>
      <c r="H4133" s="21">
        <v>5</v>
      </c>
      <c r="I4133" s="19">
        <v>20.333333333333332</v>
      </c>
      <c r="J4133" t="s">
        <v>582</v>
      </c>
      <c r="K4133" s="18">
        <v>1232.67</v>
      </c>
      <c r="L4133" s="18">
        <v>1289.6099999999999</v>
      </c>
      <c r="M4133" s="18"/>
      <c r="N4133" s="18"/>
    </row>
    <row r="4134" spans="1:14" ht="15" x14ac:dyDescent="0.25">
      <c r="A4134" t="str">
        <f t="shared" si="64"/>
        <v>VN407A3507</v>
      </c>
      <c r="B4134" s="17" t="s">
        <v>321</v>
      </c>
      <c r="C4134" s="16" t="s">
        <v>262</v>
      </c>
      <c r="D4134" t="s">
        <v>27</v>
      </c>
      <c r="E4134" s="16" t="s">
        <v>796</v>
      </c>
      <c r="F4134">
        <v>7</v>
      </c>
      <c r="G4134" s="20">
        <v>15.083333333333334</v>
      </c>
      <c r="H4134" s="21">
        <v>7</v>
      </c>
      <c r="I4134" s="19">
        <v>20.5</v>
      </c>
      <c r="J4134" t="s">
        <v>582</v>
      </c>
      <c r="K4134" s="18">
        <v>1232.67</v>
      </c>
      <c r="L4134" s="18">
        <v>1289.6099999999999</v>
      </c>
      <c r="M4134" s="18"/>
      <c r="N4134" s="18"/>
    </row>
    <row r="4135" spans="1:14" ht="15" x14ac:dyDescent="0.25">
      <c r="A4135" t="str">
        <f t="shared" si="64"/>
        <v>VN409A3501</v>
      </c>
      <c r="B4135" s="17" t="s">
        <v>321</v>
      </c>
      <c r="C4135" s="16" t="s">
        <v>262</v>
      </c>
      <c r="D4135" t="s">
        <v>27</v>
      </c>
      <c r="E4135" s="16" t="s">
        <v>587</v>
      </c>
      <c r="F4135">
        <v>1</v>
      </c>
      <c r="G4135" s="20">
        <v>1.25</v>
      </c>
      <c r="H4135" s="21">
        <v>1</v>
      </c>
      <c r="I4135" s="19">
        <v>6.5</v>
      </c>
      <c r="J4135" t="s">
        <v>582</v>
      </c>
      <c r="K4135" s="18">
        <v>1232.67</v>
      </c>
      <c r="L4135" s="18">
        <v>1289.6099999999999</v>
      </c>
      <c r="M4135" s="18"/>
      <c r="N4135" s="18"/>
    </row>
    <row r="4136" spans="1:14" ht="15" x14ac:dyDescent="0.25">
      <c r="A4136" t="str">
        <f t="shared" si="64"/>
        <v>VN409A3502</v>
      </c>
      <c r="B4136" s="17" t="s">
        <v>321</v>
      </c>
      <c r="C4136" s="16" t="s">
        <v>262</v>
      </c>
      <c r="D4136" t="s">
        <v>27</v>
      </c>
      <c r="E4136" s="16" t="s">
        <v>587</v>
      </c>
      <c r="F4136">
        <v>2</v>
      </c>
      <c r="G4136" s="20">
        <v>1.25</v>
      </c>
      <c r="H4136" s="21">
        <v>2</v>
      </c>
      <c r="I4136" s="19">
        <v>6.5</v>
      </c>
      <c r="J4136" t="s">
        <v>582</v>
      </c>
      <c r="K4136" s="18">
        <v>1232.67</v>
      </c>
      <c r="L4136" s="18">
        <v>1289.6099999999999</v>
      </c>
      <c r="M4136" s="18"/>
      <c r="N4136" s="18"/>
    </row>
    <row r="4137" spans="1:14" ht="15" x14ac:dyDescent="0.25">
      <c r="A4137" t="str">
        <f t="shared" si="64"/>
        <v>VN409A3503</v>
      </c>
      <c r="B4137" s="17" t="s">
        <v>321</v>
      </c>
      <c r="C4137" s="16" t="s">
        <v>262</v>
      </c>
      <c r="D4137" t="s">
        <v>27</v>
      </c>
      <c r="E4137" s="16" t="s">
        <v>587</v>
      </c>
      <c r="F4137">
        <v>3</v>
      </c>
      <c r="G4137" s="20">
        <v>1.25</v>
      </c>
      <c r="H4137" s="21">
        <v>3</v>
      </c>
      <c r="I4137" s="19">
        <v>6.5</v>
      </c>
      <c r="J4137" t="s">
        <v>582</v>
      </c>
      <c r="K4137" s="18">
        <v>1232.67</v>
      </c>
      <c r="L4137" s="18">
        <v>1289.6099999999999</v>
      </c>
      <c r="M4137" s="18"/>
      <c r="N4137" s="18"/>
    </row>
    <row r="4138" spans="1:14" ht="15" x14ac:dyDescent="0.25">
      <c r="A4138" t="str">
        <f t="shared" si="64"/>
        <v>VN409A3504</v>
      </c>
      <c r="B4138" s="17" t="s">
        <v>321</v>
      </c>
      <c r="C4138" s="16" t="s">
        <v>262</v>
      </c>
      <c r="D4138" t="s">
        <v>27</v>
      </c>
      <c r="E4138" s="16" t="s">
        <v>587</v>
      </c>
      <c r="F4138">
        <v>4</v>
      </c>
      <c r="G4138" s="20">
        <v>1.25</v>
      </c>
      <c r="H4138" s="21">
        <v>4</v>
      </c>
      <c r="I4138" s="19">
        <v>6.5</v>
      </c>
      <c r="J4138" t="s">
        <v>582</v>
      </c>
      <c r="K4138" s="18">
        <v>1232.67</v>
      </c>
      <c r="L4138" s="18">
        <v>1289.6099999999999</v>
      </c>
      <c r="M4138" s="18"/>
      <c r="N4138" s="18"/>
    </row>
    <row r="4139" spans="1:14" ht="15" x14ac:dyDescent="0.25">
      <c r="A4139" t="str">
        <f t="shared" si="64"/>
        <v>VN409A3505</v>
      </c>
      <c r="B4139" s="17" t="s">
        <v>321</v>
      </c>
      <c r="C4139" s="16" t="s">
        <v>262</v>
      </c>
      <c r="D4139" t="s">
        <v>27</v>
      </c>
      <c r="E4139" s="16" t="s">
        <v>587</v>
      </c>
      <c r="F4139">
        <v>5</v>
      </c>
      <c r="G4139" s="20">
        <v>1.25</v>
      </c>
      <c r="H4139" s="21">
        <v>5</v>
      </c>
      <c r="I4139" s="19">
        <v>6.5</v>
      </c>
      <c r="J4139" t="s">
        <v>582</v>
      </c>
      <c r="K4139" s="18">
        <v>1232.67</v>
      </c>
      <c r="L4139" s="18">
        <v>1289.6099999999999</v>
      </c>
      <c r="M4139" s="18"/>
      <c r="N4139" s="18"/>
    </row>
    <row r="4140" spans="1:14" ht="15" x14ac:dyDescent="0.25">
      <c r="A4140" t="str">
        <f t="shared" si="64"/>
        <v>VN409A3506</v>
      </c>
      <c r="B4140" s="17" t="s">
        <v>321</v>
      </c>
      <c r="C4140" s="16" t="s">
        <v>262</v>
      </c>
      <c r="D4140" t="s">
        <v>27</v>
      </c>
      <c r="E4140" s="16" t="s">
        <v>587</v>
      </c>
      <c r="F4140">
        <v>6</v>
      </c>
      <c r="G4140" s="20">
        <v>1.25</v>
      </c>
      <c r="H4140" s="21">
        <v>6</v>
      </c>
      <c r="I4140" s="19">
        <v>6.5</v>
      </c>
      <c r="J4140" t="s">
        <v>582</v>
      </c>
      <c r="K4140" s="18">
        <v>1232.67</v>
      </c>
      <c r="L4140" s="18">
        <v>1289.6099999999999</v>
      </c>
      <c r="M4140" s="18"/>
      <c r="N4140" s="18"/>
    </row>
    <row r="4141" spans="1:14" ht="15" x14ac:dyDescent="0.25">
      <c r="A4141" t="str">
        <f t="shared" si="64"/>
        <v>VN409A3507</v>
      </c>
      <c r="B4141" s="15" t="s">
        <v>321</v>
      </c>
      <c r="C4141" s="16" t="s">
        <v>262</v>
      </c>
      <c r="D4141" t="s">
        <v>27</v>
      </c>
      <c r="E4141" s="16" t="s">
        <v>587</v>
      </c>
      <c r="F4141">
        <v>7</v>
      </c>
      <c r="G4141" s="20">
        <v>1.25</v>
      </c>
      <c r="H4141" s="21">
        <v>7</v>
      </c>
      <c r="I4141" s="19">
        <v>6.5</v>
      </c>
      <c r="J4141" t="s">
        <v>582</v>
      </c>
      <c r="K4141" s="18">
        <v>1232.67</v>
      </c>
      <c r="L4141" s="18">
        <v>1289.6099999999999</v>
      </c>
      <c r="M4141" s="18"/>
      <c r="N4141" s="18"/>
    </row>
    <row r="4142" spans="1:14" ht="15" x14ac:dyDescent="0.25">
      <c r="A4142" t="str">
        <f t="shared" si="64"/>
        <v>VN415A3501</v>
      </c>
      <c r="B4142" s="17" t="s">
        <v>550</v>
      </c>
      <c r="C4142" s="16" t="s">
        <v>262</v>
      </c>
      <c r="D4142" t="s">
        <v>35</v>
      </c>
      <c r="E4142" s="16" t="s">
        <v>549</v>
      </c>
      <c r="F4142">
        <v>1</v>
      </c>
      <c r="G4142" s="20">
        <v>9.0833333333333339</v>
      </c>
      <c r="H4142" s="21">
        <v>1</v>
      </c>
      <c r="I4142" s="19">
        <v>13.75</v>
      </c>
      <c r="J4142" t="s">
        <v>582</v>
      </c>
      <c r="K4142" s="18">
        <v>747.45</v>
      </c>
      <c r="L4142" s="18">
        <v>706.66</v>
      </c>
      <c r="M4142" s="18"/>
      <c r="N4142" s="18"/>
    </row>
    <row r="4143" spans="1:14" ht="15" x14ac:dyDescent="0.25">
      <c r="A4143" t="str">
        <f t="shared" si="64"/>
        <v>VN415A3502</v>
      </c>
      <c r="B4143" s="17" t="s">
        <v>550</v>
      </c>
      <c r="C4143" s="16" t="s">
        <v>262</v>
      </c>
      <c r="D4143" t="s">
        <v>35</v>
      </c>
      <c r="E4143" s="16" t="s">
        <v>549</v>
      </c>
      <c r="F4143">
        <v>2</v>
      </c>
      <c r="G4143" s="20">
        <v>9.0833333333333339</v>
      </c>
      <c r="H4143" s="21">
        <v>2</v>
      </c>
      <c r="I4143" s="19">
        <v>13.75</v>
      </c>
      <c r="J4143" t="s">
        <v>582</v>
      </c>
      <c r="K4143" s="18">
        <v>747.45</v>
      </c>
      <c r="L4143" s="18">
        <v>706.66</v>
      </c>
      <c r="M4143" s="18"/>
      <c r="N4143" s="18"/>
    </row>
    <row r="4144" spans="1:14" ht="15" x14ac:dyDescent="0.25">
      <c r="A4144" t="str">
        <f t="shared" si="64"/>
        <v>VN415A3503</v>
      </c>
      <c r="B4144" s="17" t="s">
        <v>550</v>
      </c>
      <c r="C4144" s="16" t="s">
        <v>262</v>
      </c>
      <c r="D4144" t="s">
        <v>35</v>
      </c>
      <c r="E4144" s="16" t="s">
        <v>549</v>
      </c>
      <c r="F4144">
        <v>3</v>
      </c>
      <c r="G4144" s="20">
        <v>9.0833333333333339</v>
      </c>
      <c r="H4144" s="21">
        <v>3</v>
      </c>
      <c r="I4144" s="19">
        <v>13.75</v>
      </c>
      <c r="J4144" t="s">
        <v>582</v>
      </c>
      <c r="K4144" s="18">
        <v>747.45</v>
      </c>
      <c r="L4144" s="18">
        <v>706.66</v>
      </c>
      <c r="M4144" s="18"/>
      <c r="N4144" s="18"/>
    </row>
    <row r="4145" spans="1:14" ht="15" x14ac:dyDescent="0.25">
      <c r="A4145" t="str">
        <f t="shared" si="64"/>
        <v>VN415A3504</v>
      </c>
      <c r="B4145" s="17" t="s">
        <v>550</v>
      </c>
      <c r="C4145" s="16" t="s">
        <v>262</v>
      </c>
      <c r="D4145" t="s">
        <v>35</v>
      </c>
      <c r="E4145" s="16" t="s">
        <v>549</v>
      </c>
      <c r="F4145">
        <v>4</v>
      </c>
      <c r="G4145" s="20">
        <v>9.0833333333333339</v>
      </c>
      <c r="H4145" s="21">
        <v>4</v>
      </c>
      <c r="I4145" s="19">
        <v>13.75</v>
      </c>
      <c r="J4145" t="s">
        <v>582</v>
      </c>
      <c r="K4145" s="18">
        <v>747.45</v>
      </c>
      <c r="L4145" s="18">
        <v>706.66</v>
      </c>
      <c r="M4145" s="18"/>
      <c r="N4145" s="18"/>
    </row>
    <row r="4146" spans="1:14" ht="15" x14ac:dyDescent="0.25">
      <c r="A4146" t="str">
        <f t="shared" si="64"/>
        <v>VN415A3505</v>
      </c>
      <c r="B4146" s="17" t="s">
        <v>550</v>
      </c>
      <c r="C4146" s="16" t="s">
        <v>262</v>
      </c>
      <c r="D4146" t="s">
        <v>35</v>
      </c>
      <c r="E4146" s="16" t="s">
        <v>549</v>
      </c>
      <c r="F4146">
        <v>5</v>
      </c>
      <c r="G4146" s="20">
        <v>9.0833333333333339</v>
      </c>
      <c r="H4146" s="21">
        <v>5</v>
      </c>
      <c r="I4146" s="19">
        <v>13.75</v>
      </c>
      <c r="J4146" t="s">
        <v>582</v>
      </c>
      <c r="K4146" s="18">
        <v>747.45</v>
      </c>
      <c r="L4146" s="18">
        <v>706.66</v>
      </c>
      <c r="M4146" s="18"/>
      <c r="N4146" s="18"/>
    </row>
    <row r="4147" spans="1:14" ht="15" x14ac:dyDescent="0.25">
      <c r="A4147" t="str">
        <f t="shared" si="64"/>
        <v>VN415A3506</v>
      </c>
      <c r="B4147" s="17" t="s">
        <v>550</v>
      </c>
      <c r="C4147" s="16" t="s">
        <v>262</v>
      </c>
      <c r="D4147" t="s">
        <v>35</v>
      </c>
      <c r="E4147" s="16" t="s">
        <v>549</v>
      </c>
      <c r="F4147">
        <v>6</v>
      </c>
      <c r="G4147" s="20">
        <v>9.0833333333333339</v>
      </c>
      <c r="H4147" s="21">
        <v>6</v>
      </c>
      <c r="I4147" s="19">
        <v>13.75</v>
      </c>
      <c r="J4147" t="s">
        <v>582</v>
      </c>
      <c r="K4147" s="18">
        <v>747.45</v>
      </c>
      <c r="L4147" s="18">
        <v>706.66</v>
      </c>
      <c r="M4147" s="18"/>
      <c r="N4147" s="18"/>
    </row>
    <row r="4148" spans="1:14" ht="15" x14ac:dyDescent="0.25">
      <c r="A4148" t="str">
        <f t="shared" si="64"/>
        <v>VN415A3507</v>
      </c>
      <c r="B4148" s="17" t="s">
        <v>550</v>
      </c>
      <c r="C4148" s="16" t="s">
        <v>262</v>
      </c>
      <c r="D4148" t="s">
        <v>35</v>
      </c>
      <c r="E4148" s="16" t="s">
        <v>549</v>
      </c>
      <c r="F4148">
        <v>7</v>
      </c>
      <c r="G4148" s="20">
        <v>9.0833333333333339</v>
      </c>
      <c r="H4148" s="21">
        <v>7</v>
      </c>
      <c r="I4148" s="19">
        <v>13.75</v>
      </c>
      <c r="J4148" t="s">
        <v>582</v>
      </c>
      <c r="K4148" s="18">
        <v>747.45</v>
      </c>
      <c r="L4148" s="18">
        <v>706.66</v>
      </c>
      <c r="M4148" s="18"/>
      <c r="N4148" s="18"/>
    </row>
    <row r="4149" spans="1:14" ht="15" x14ac:dyDescent="0.25">
      <c r="A4149" t="str">
        <f t="shared" si="64"/>
        <v>VN417A3501</v>
      </c>
      <c r="B4149" s="17" t="s">
        <v>550</v>
      </c>
      <c r="C4149" s="16" t="s">
        <v>262</v>
      </c>
      <c r="D4149" t="s">
        <v>35</v>
      </c>
      <c r="E4149" s="16" t="s">
        <v>584</v>
      </c>
      <c r="F4149">
        <v>1</v>
      </c>
      <c r="G4149" s="20">
        <v>1.0833333333333333</v>
      </c>
      <c r="H4149" s="21">
        <v>1</v>
      </c>
      <c r="I4149" s="19">
        <v>5.75</v>
      </c>
      <c r="J4149" t="s">
        <v>582</v>
      </c>
      <c r="K4149" s="18">
        <v>747.45</v>
      </c>
      <c r="L4149" s="18">
        <v>706.66</v>
      </c>
      <c r="M4149" s="18"/>
      <c r="N4149" s="18"/>
    </row>
    <row r="4150" spans="1:14" ht="15" x14ac:dyDescent="0.25">
      <c r="A4150" t="str">
        <f t="shared" si="64"/>
        <v>VN417A3502</v>
      </c>
      <c r="B4150" s="17" t="s">
        <v>550</v>
      </c>
      <c r="C4150" s="16" t="s">
        <v>262</v>
      </c>
      <c r="D4150" t="s">
        <v>35</v>
      </c>
      <c r="E4150" s="16" t="s">
        <v>584</v>
      </c>
      <c r="F4150">
        <v>2</v>
      </c>
      <c r="G4150" s="20">
        <v>1.0833333333333333</v>
      </c>
      <c r="H4150" s="21">
        <v>2</v>
      </c>
      <c r="I4150" s="19">
        <v>5.75</v>
      </c>
      <c r="J4150" t="s">
        <v>582</v>
      </c>
      <c r="K4150" s="18">
        <v>747.45</v>
      </c>
      <c r="L4150" s="18">
        <v>706.66</v>
      </c>
      <c r="M4150" s="18"/>
      <c r="N4150" s="18"/>
    </row>
    <row r="4151" spans="1:14" ht="15" x14ac:dyDescent="0.25">
      <c r="A4151" t="str">
        <f t="shared" si="64"/>
        <v>VN417A3503</v>
      </c>
      <c r="B4151" s="17" t="s">
        <v>550</v>
      </c>
      <c r="C4151" s="16" t="s">
        <v>262</v>
      </c>
      <c r="D4151" t="s">
        <v>35</v>
      </c>
      <c r="E4151" s="16" t="s">
        <v>584</v>
      </c>
      <c r="F4151">
        <v>3</v>
      </c>
      <c r="G4151" s="20">
        <v>1.0833333333333333</v>
      </c>
      <c r="H4151" s="21">
        <v>3</v>
      </c>
      <c r="I4151" s="19">
        <v>5.75</v>
      </c>
      <c r="J4151" t="s">
        <v>582</v>
      </c>
      <c r="K4151" s="18">
        <v>747.45</v>
      </c>
      <c r="L4151" s="18">
        <v>706.66</v>
      </c>
      <c r="M4151" s="18"/>
      <c r="N4151" s="18"/>
    </row>
    <row r="4152" spans="1:14" ht="15" x14ac:dyDescent="0.25">
      <c r="A4152" t="str">
        <f t="shared" si="64"/>
        <v>VN417A3504</v>
      </c>
      <c r="B4152" s="17" t="s">
        <v>550</v>
      </c>
      <c r="C4152" s="16" t="s">
        <v>262</v>
      </c>
      <c r="D4152" t="s">
        <v>35</v>
      </c>
      <c r="E4152" s="16" t="s">
        <v>584</v>
      </c>
      <c r="F4152">
        <v>4</v>
      </c>
      <c r="G4152" s="20">
        <v>1.0833333333333333</v>
      </c>
      <c r="H4152" s="21">
        <v>4</v>
      </c>
      <c r="I4152" s="19">
        <v>5.5</v>
      </c>
      <c r="J4152" t="s">
        <v>582</v>
      </c>
      <c r="K4152" s="18">
        <v>747.45</v>
      </c>
      <c r="L4152" s="18">
        <v>706.66</v>
      </c>
      <c r="M4152" s="18"/>
      <c r="N4152" s="18"/>
    </row>
    <row r="4153" spans="1:14" ht="15" x14ac:dyDescent="0.25">
      <c r="A4153" t="str">
        <f t="shared" si="64"/>
        <v>VN417A3505</v>
      </c>
      <c r="B4153" s="17" t="s">
        <v>550</v>
      </c>
      <c r="C4153" s="16" t="s">
        <v>262</v>
      </c>
      <c r="D4153" t="s">
        <v>35</v>
      </c>
      <c r="E4153" s="16" t="s">
        <v>584</v>
      </c>
      <c r="F4153">
        <v>5</v>
      </c>
      <c r="G4153" s="20">
        <v>1.0833333333333333</v>
      </c>
      <c r="H4153" s="21">
        <v>5</v>
      </c>
      <c r="I4153" s="19">
        <v>5.75</v>
      </c>
      <c r="J4153" t="s">
        <v>582</v>
      </c>
      <c r="K4153" s="18">
        <v>747.45</v>
      </c>
      <c r="L4153" s="18">
        <v>706.66</v>
      </c>
      <c r="M4153" s="18"/>
      <c r="N4153" s="18"/>
    </row>
    <row r="4154" spans="1:14" ht="15" x14ac:dyDescent="0.25">
      <c r="A4154" t="str">
        <f t="shared" si="64"/>
        <v>VN417A3506</v>
      </c>
      <c r="B4154" s="17" t="s">
        <v>550</v>
      </c>
      <c r="C4154" s="16" t="s">
        <v>262</v>
      </c>
      <c r="D4154" t="s">
        <v>35</v>
      </c>
      <c r="E4154" s="16" t="s">
        <v>584</v>
      </c>
      <c r="F4154">
        <v>6</v>
      </c>
      <c r="G4154" s="20">
        <v>1.0833333333333333</v>
      </c>
      <c r="H4154" s="21">
        <v>6</v>
      </c>
      <c r="I4154" s="19">
        <v>5.75</v>
      </c>
      <c r="J4154" t="s">
        <v>582</v>
      </c>
      <c r="K4154" s="18">
        <v>747.45</v>
      </c>
      <c r="L4154" s="18">
        <v>706.66</v>
      </c>
      <c r="M4154" s="18"/>
      <c r="N4154" s="18"/>
    </row>
    <row r="4155" spans="1:14" ht="15" x14ac:dyDescent="0.25">
      <c r="A4155" t="str">
        <f t="shared" si="64"/>
        <v>VN417A3507</v>
      </c>
      <c r="B4155" s="15" t="s">
        <v>550</v>
      </c>
      <c r="C4155" s="16" t="s">
        <v>262</v>
      </c>
      <c r="D4155" t="s">
        <v>35</v>
      </c>
      <c r="E4155" s="16" t="s">
        <v>584</v>
      </c>
      <c r="F4155">
        <v>7</v>
      </c>
      <c r="G4155" s="20">
        <v>1.0833333333333333</v>
      </c>
      <c r="H4155" s="21">
        <v>7</v>
      </c>
      <c r="I4155" s="19">
        <v>5.75</v>
      </c>
      <c r="J4155" t="s">
        <v>582</v>
      </c>
      <c r="K4155" s="18">
        <v>747.45</v>
      </c>
      <c r="L4155" s="18">
        <v>706.66</v>
      </c>
      <c r="M4155" s="18"/>
      <c r="N4155" s="18"/>
    </row>
    <row r="4156" spans="1:14" ht="15" x14ac:dyDescent="0.25">
      <c r="A4156" t="str">
        <f t="shared" si="64"/>
        <v>VN877A3502</v>
      </c>
      <c r="B4156" s="17" t="s">
        <v>666</v>
      </c>
      <c r="C4156" s="16" t="s">
        <v>664</v>
      </c>
      <c r="D4156" t="s">
        <v>66</v>
      </c>
      <c r="E4156" s="16" t="s">
        <v>665</v>
      </c>
      <c r="F4156">
        <v>2</v>
      </c>
      <c r="G4156" s="20">
        <v>12.5</v>
      </c>
      <c r="H4156" s="21">
        <v>2</v>
      </c>
      <c r="I4156" s="19">
        <v>15.166666666666666</v>
      </c>
      <c r="J4156" t="s">
        <v>582</v>
      </c>
      <c r="K4156" s="18">
        <v>580.01</v>
      </c>
      <c r="L4156" s="18">
        <v>521.87</v>
      </c>
      <c r="M4156" s="18"/>
      <c r="N4156" s="18"/>
    </row>
    <row r="4157" spans="1:14" ht="15" x14ac:dyDescent="0.25">
      <c r="A4157" t="str">
        <f t="shared" si="64"/>
        <v>VN877A3504</v>
      </c>
      <c r="B4157" s="17" t="s">
        <v>666</v>
      </c>
      <c r="C4157" s="16" t="s">
        <v>664</v>
      </c>
      <c r="D4157" t="s">
        <v>66</v>
      </c>
      <c r="E4157" s="16" t="s">
        <v>665</v>
      </c>
      <c r="F4157">
        <v>4</v>
      </c>
      <c r="G4157" s="20">
        <v>12.5</v>
      </c>
      <c r="H4157" s="21">
        <v>4</v>
      </c>
      <c r="I4157" s="19">
        <v>15.166666666666666</v>
      </c>
      <c r="J4157" t="s">
        <v>582</v>
      </c>
      <c r="K4157" s="18">
        <v>580.01</v>
      </c>
      <c r="L4157" s="18">
        <v>521.87</v>
      </c>
      <c r="M4157" s="18"/>
      <c r="N4157" s="18"/>
    </row>
    <row r="4158" spans="1:14" ht="15" x14ac:dyDescent="0.25">
      <c r="A4158" t="str">
        <f t="shared" si="64"/>
        <v>VN877A3506</v>
      </c>
      <c r="B4158" s="15" t="s">
        <v>666</v>
      </c>
      <c r="C4158" s="16" t="s">
        <v>664</v>
      </c>
      <c r="D4158" t="s">
        <v>66</v>
      </c>
      <c r="E4158" s="16" t="s">
        <v>665</v>
      </c>
      <c r="F4158">
        <v>6</v>
      </c>
      <c r="G4158" s="20">
        <v>12.5</v>
      </c>
      <c r="H4158" s="21">
        <v>6</v>
      </c>
      <c r="I4158" s="19">
        <v>15.166666666666666</v>
      </c>
      <c r="J4158" t="s">
        <v>582</v>
      </c>
      <c r="K4158" s="18">
        <v>580.01</v>
      </c>
      <c r="L4158" s="18">
        <v>521.87</v>
      </c>
      <c r="M4158" s="18"/>
      <c r="N4158" s="18"/>
    </row>
    <row r="4159" spans="1:14" ht="15" x14ac:dyDescent="0.25">
      <c r="A4159" t="str">
        <f t="shared" si="64"/>
        <v>VN337A3501</v>
      </c>
      <c r="B4159" s="17" t="s">
        <v>379</v>
      </c>
      <c r="C4159" s="16" t="s">
        <v>144</v>
      </c>
      <c r="D4159" t="s">
        <v>34</v>
      </c>
      <c r="E4159" s="16" t="s">
        <v>378</v>
      </c>
      <c r="F4159">
        <v>1</v>
      </c>
      <c r="G4159" s="20">
        <v>0.5</v>
      </c>
      <c r="H4159" s="21">
        <v>1</v>
      </c>
      <c r="I4159" s="19">
        <v>5.916666666666667</v>
      </c>
      <c r="J4159" t="s">
        <v>582</v>
      </c>
      <c r="K4159" s="18">
        <v>1038.0899999999999</v>
      </c>
      <c r="L4159" s="18">
        <v>1305.4100000000001</v>
      </c>
      <c r="M4159" s="18"/>
      <c r="N4159" s="18"/>
    </row>
    <row r="4160" spans="1:14" ht="15" x14ac:dyDescent="0.25">
      <c r="A4160" t="str">
        <f t="shared" si="64"/>
        <v>VN337A3502</v>
      </c>
      <c r="B4160" s="17" t="s">
        <v>379</v>
      </c>
      <c r="C4160" s="16" t="s">
        <v>144</v>
      </c>
      <c r="D4160" t="s">
        <v>34</v>
      </c>
      <c r="E4160" s="16" t="s">
        <v>378</v>
      </c>
      <c r="F4160">
        <v>2</v>
      </c>
      <c r="G4160" s="20">
        <v>0.5</v>
      </c>
      <c r="H4160" s="21">
        <v>2</v>
      </c>
      <c r="I4160" s="19">
        <v>5.916666666666667</v>
      </c>
      <c r="J4160" t="s">
        <v>582</v>
      </c>
      <c r="K4160" s="18">
        <v>1038.0899999999999</v>
      </c>
      <c r="L4160" s="18">
        <v>1305.4100000000001</v>
      </c>
      <c r="M4160" s="18"/>
      <c r="N4160" s="18"/>
    </row>
    <row r="4161" spans="1:14" ht="15" x14ac:dyDescent="0.25">
      <c r="A4161" t="str">
        <f t="shared" si="64"/>
        <v>VN337A3503</v>
      </c>
      <c r="B4161" s="17" t="s">
        <v>379</v>
      </c>
      <c r="C4161" s="16" t="s">
        <v>144</v>
      </c>
      <c r="D4161" t="s">
        <v>34</v>
      </c>
      <c r="E4161" s="16" t="s">
        <v>378</v>
      </c>
      <c r="F4161">
        <v>3</v>
      </c>
      <c r="G4161" s="20">
        <v>0.5</v>
      </c>
      <c r="H4161" s="21">
        <v>3</v>
      </c>
      <c r="I4161" s="19">
        <v>5.916666666666667</v>
      </c>
      <c r="J4161" t="s">
        <v>582</v>
      </c>
      <c r="K4161" s="18">
        <v>1038.0899999999999</v>
      </c>
      <c r="L4161" s="18">
        <v>1305.4100000000001</v>
      </c>
      <c r="M4161" s="18"/>
      <c r="N4161" s="18"/>
    </row>
    <row r="4162" spans="1:14" ht="15" x14ac:dyDescent="0.25">
      <c r="A4162" t="str">
        <f t="shared" si="64"/>
        <v>VN337A3504</v>
      </c>
      <c r="B4162" s="17" t="s">
        <v>379</v>
      </c>
      <c r="C4162" s="16" t="s">
        <v>144</v>
      </c>
      <c r="D4162" t="s">
        <v>34</v>
      </c>
      <c r="E4162" s="16" t="s">
        <v>378</v>
      </c>
      <c r="F4162">
        <v>4</v>
      </c>
      <c r="G4162" s="20">
        <v>0.5</v>
      </c>
      <c r="H4162" s="21">
        <v>4</v>
      </c>
      <c r="I4162" s="19">
        <v>5.916666666666667</v>
      </c>
      <c r="J4162" t="s">
        <v>582</v>
      </c>
      <c r="K4162" s="18">
        <v>1038.0899999999999</v>
      </c>
      <c r="L4162" s="18">
        <v>1305.4100000000001</v>
      </c>
      <c r="M4162" s="18"/>
      <c r="N4162" s="18"/>
    </row>
    <row r="4163" spans="1:14" ht="15" x14ac:dyDescent="0.25">
      <c r="A4163" t="str">
        <f t="shared" ref="A4163:A4226" si="65">E4163&amp;J4163&amp;F4163</f>
        <v>VN337A3505</v>
      </c>
      <c r="B4163" s="17" t="s">
        <v>379</v>
      </c>
      <c r="C4163" s="16" t="s">
        <v>144</v>
      </c>
      <c r="D4163" t="s">
        <v>34</v>
      </c>
      <c r="E4163" s="16" t="s">
        <v>378</v>
      </c>
      <c r="F4163">
        <v>5</v>
      </c>
      <c r="G4163" s="20">
        <v>0.5</v>
      </c>
      <c r="H4163" s="21">
        <v>5</v>
      </c>
      <c r="I4163" s="19">
        <v>5.916666666666667</v>
      </c>
      <c r="J4163" t="s">
        <v>582</v>
      </c>
      <c r="K4163" s="18">
        <v>1038.0899999999999</v>
      </c>
      <c r="L4163" s="18">
        <v>1305.4100000000001</v>
      </c>
      <c r="M4163" s="18"/>
      <c r="N4163" s="18"/>
    </row>
    <row r="4164" spans="1:14" ht="15" x14ac:dyDescent="0.25">
      <c r="A4164" t="str">
        <f t="shared" si="65"/>
        <v>VN337A3506</v>
      </c>
      <c r="B4164" s="17" t="s">
        <v>379</v>
      </c>
      <c r="C4164" s="16" t="s">
        <v>144</v>
      </c>
      <c r="D4164" t="s">
        <v>34</v>
      </c>
      <c r="E4164" s="16" t="s">
        <v>378</v>
      </c>
      <c r="F4164">
        <v>6</v>
      </c>
      <c r="G4164" s="20">
        <v>0.5</v>
      </c>
      <c r="H4164" s="21">
        <v>6</v>
      </c>
      <c r="I4164" s="19">
        <v>5.916666666666667</v>
      </c>
      <c r="J4164" t="s">
        <v>582</v>
      </c>
      <c r="K4164" s="18">
        <v>1038.0899999999999</v>
      </c>
      <c r="L4164" s="18">
        <v>1305.4100000000001</v>
      </c>
      <c r="M4164" s="18"/>
      <c r="N4164" s="18"/>
    </row>
    <row r="4165" spans="1:14" ht="15" x14ac:dyDescent="0.25">
      <c r="A4165" t="str">
        <f t="shared" si="65"/>
        <v>VN337A3507</v>
      </c>
      <c r="B4165" s="15" t="s">
        <v>379</v>
      </c>
      <c r="C4165" s="16" t="s">
        <v>144</v>
      </c>
      <c r="D4165" t="s">
        <v>34</v>
      </c>
      <c r="E4165" s="16" t="s">
        <v>378</v>
      </c>
      <c r="F4165">
        <v>7</v>
      </c>
      <c r="G4165" s="20">
        <v>0.5</v>
      </c>
      <c r="H4165" s="21">
        <v>7</v>
      </c>
      <c r="I4165" s="19">
        <v>5.916666666666667</v>
      </c>
      <c r="J4165" t="s">
        <v>582</v>
      </c>
      <c r="K4165" s="18">
        <v>1038.0899999999999</v>
      </c>
      <c r="L4165" s="18">
        <v>1305.4100000000001</v>
      </c>
      <c r="M4165" s="18"/>
      <c r="N4165" s="18"/>
    </row>
    <row r="4166" spans="1:14" ht="15" x14ac:dyDescent="0.25">
      <c r="A4166" t="str">
        <f t="shared" si="65"/>
        <v>VN331A3501</v>
      </c>
      <c r="B4166" s="17" t="s">
        <v>568</v>
      </c>
      <c r="C4166" s="16" t="s">
        <v>144</v>
      </c>
      <c r="D4166" t="s">
        <v>35</v>
      </c>
      <c r="E4166" s="16" t="s">
        <v>567</v>
      </c>
      <c r="F4166">
        <v>1</v>
      </c>
      <c r="G4166" s="20">
        <v>1.5</v>
      </c>
      <c r="H4166" s="21">
        <v>1</v>
      </c>
      <c r="I4166" s="19">
        <v>6.666666666666667</v>
      </c>
      <c r="J4166" t="s">
        <v>582</v>
      </c>
      <c r="K4166" s="18">
        <v>1299.24</v>
      </c>
      <c r="L4166" s="18">
        <v>812.93</v>
      </c>
      <c r="M4166" s="18"/>
      <c r="N4166" s="18"/>
    </row>
    <row r="4167" spans="1:14" ht="15" x14ac:dyDescent="0.25">
      <c r="A4167" t="str">
        <f t="shared" si="65"/>
        <v>VN331A3502</v>
      </c>
      <c r="B4167" s="17" t="s">
        <v>568</v>
      </c>
      <c r="C4167" s="16" t="s">
        <v>144</v>
      </c>
      <c r="D4167" t="s">
        <v>35</v>
      </c>
      <c r="E4167" s="16" t="s">
        <v>567</v>
      </c>
      <c r="F4167">
        <v>2</v>
      </c>
      <c r="G4167" s="20">
        <v>1.5</v>
      </c>
      <c r="H4167" s="21">
        <v>2</v>
      </c>
      <c r="I4167" s="19">
        <v>6.666666666666667</v>
      </c>
      <c r="J4167" t="s">
        <v>582</v>
      </c>
      <c r="K4167" s="18">
        <v>1299.24</v>
      </c>
      <c r="L4167" s="18">
        <v>812.93</v>
      </c>
      <c r="M4167" s="18"/>
      <c r="N4167" s="18"/>
    </row>
    <row r="4168" spans="1:14" ht="15" x14ac:dyDescent="0.25">
      <c r="A4168" t="str">
        <f t="shared" si="65"/>
        <v>VN331A3503</v>
      </c>
      <c r="B4168" s="17" t="s">
        <v>568</v>
      </c>
      <c r="C4168" s="16" t="s">
        <v>144</v>
      </c>
      <c r="D4168" t="s">
        <v>35</v>
      </c>
      <c r="E4168" s="16" t="s">
        <v>567</v>
      </c>
      <c r="F4168">
        <v>3</v>
      </c>
      <c r="G4168" s="20">
        <v>1.5</v>
      </c>
      <c r="H4168" s="21">
        <v>3</v>
      </c>
      <c r="I4168" s="19">
        <v>6.666666666666667</v>
      </c>
      <c r="J4168" t="s">
        <v>582</v>
      </c>
      <c r="K4168" s="18">
        <v>1299.24</v>
      </c>
      <c r="L4168" s="18">
        <v>812.93</v>
      </c>
      <c r="M4168" s="18"/>
      <c r="N4168" s="18"/>
    </row>
    <row r="4169" spans="1:14" ht="15" x14ac:dyDescent="0.25">
      <c r="A4169" t="str">
        <f t="shared" si="65"/>
        <v>VN331A3504</v>
      </c>
      <c r="B4169" s="17" t="s">
        <v>568</v>
      </c>
      <c r="C4169" s="16" t="s">
        <v>144</v>
      </c>
      <c r="D4169" t="s">
        <v>35</v>
      </c>
      <c r="E4169" s="16" t="s">
        <v>567</v>
      </c>
      <c r="F4169">
        <v>4</v>
      </c>
      <c r="G4169" s="20">
        <v>1.5</v>
      </c>
      <c r="H4169" s="21">
        <v>4</v>
      </c>
      <c r="I4169" s="19">
        <v>6.416666666666667</v>
      </c>
      <c r="J4169" t="s">
        <v>582</v>
      </c>
      <c r="K4169" s="18">
        <v>1299.24</v>
      </c>
      <c r="L4169" s="18">
        <v>812.93</v>
      </c>
      <c r="M4169" s="18"/>
      <c r="N4169" s="18"/>
    </row>
    <row r="4170" spans="1:14" ht="15" x14ac:dyDescent="0.25">
      <c r="A4170" t="str">
        <f t="shared" si="65"/>
        <v>VN331A3505</v>
      </c>
      <c r="B4170" s="17" t="s">
        <v>568</v>
      </c>
      <c r="C4170" s="16" t="s">
        <v>144</v>
      </c>
      <c r="D4170" t="s">
        <v>35</v>
      </c>
      <c r="E4170" s="16" t="s">
        <v>567</v>
      </c>
      <c r="F4170">
        <v>5</v>
      </c>
      <c r="G4170" s="20">
        <v>1.5</v>
      </c>
      <c r="H4170" s="21">
        <v>5</v>
      </c>
      <c r="I4170" s="19">
        <v>6.666666666666667</v>
      </c>
      <c r="J4170" t="s">
        <v>582</v>
      </c>
      <c r="K4170" s="18">
        <v>1299.24</v>
      </c>
      <c r="L4170" s="18">
        <v>812.93</v>
      </c>
      <c r="M4170" s="18"/>
      <c r="N4170" s="18"/>
    </row>
    <row r="4171" spans="1:14" ht="15" x14ac:dyDescent="0.25">
      <c r="A4171" t="str">
        <f t="shared" si="65"/>
        <v>VN331A3506</v>
      </c>
      <c r="B4171" s="17" t="s">
        <v>568</v>
      </c>
      <c r="C4171" s="16" t="s">
        <v>144</v>
      </c>
      <c r="D4171" t="s">
        <v>35</v>
      </c>
      <c r="E4171" s="16" t="s">
        <v>567</v>
      </c>
      <c r="F4171">
        <v>6</v>
      </c>
      <c r="G4171" s="20">
        <v>1.5</v>
      </c>
      <c r="H4171" s="21">
        <v>6</v>
      </c>
      <c r="I4171" s="19">
        <v>6.666666666666667</v>
      </c>
      <c r="J4171" t="s">
        <v>582</v>
      </c>
      <c r="K4171" s="18">
        <v>1299.24</v>
      </c>
      <c r="L4171" s="18">
        <v>812.93</v>
      </c>
      <c r="M4171" s="18"/>
      <c r="N4171" s="18"/>
    </row>
    <row r="4172" spans="1:14" ht="15" x14ac:dyDescent="0.25">
      <c r="A4172" t="str">
        <f t="shared" si="65"/>
        <v>VN331A3507</v>
      </c>
      <c r="B4172" s="15" t="s">
        <v>568</v>
      </c>
      <c r="C4172" s="16" t="s">
        <v>144</v>
      </c>
      <c r="D4172" t="s">
        <v>35</v>
      </c>
      <c r="E4172" s="16" t="s">
        <v>567</v>
      </c>
      <c r="F4172">
        <v>7</v>
      </c>
      <c r="G4172" s="20">
        <v>1.5</v>
      </c>
      <c r="H4172" s="21">
        <v>7</v>
      </c>
      <c r="I4172" s="19">
        <v>6.666666666666667</v>
      </c>
      <c r="J4172" t="s">
        <v>582</v>
      </c>
      <c r="K4172" s="18">
        <v>1299.24</v>
      </c>
      <c r="L4172" s="18">
        <v>812.93</v>
      </c>
      <c r="M4172" s="18"/>
      <c r="N4172" s="18"/>
    </row>
    <row r="4173" spans="1:14" ht="15" x14ac:dyDescent="0.25">
      <c r="A4173" t="str">
        <f t="shared" si="65"/>
        <v>VN321A3501</v>
      </c>
      <c r="B4173" s="17" t="s">
        <v>571</v>
      </c>
      <c r="C4173" s="16" t="s">
        <v>144</v>
      </c>
      <c r="D4173" t="s">
        <v>27</v>
      </c>
      <c r="E4173" s="16" t="s">
        <v>570</v>
      </c>
      <c r="F4173">
        <v>1</v>
      </c>
      <c r="G4173" s="20">
        <v>1.5</v>
      </c>
      <c r="H4173" s="21">
        <v>1</v>
      </c>
      <c r="I4173" s="19">
        <v>7.25</v>
      </c>
      <c r="J4173" t="s">
        <v>582</v>
      </c>
      <c r="K4173" s="18">
        <v>1405.76</v>
      </c>
      <c r="L4173" s="18">
        <v>836.94</v>
      </c>
      <c r="M4173" s="18"/>
      <c r="N4173" s="18"/>
    </row>
    <row r="4174" spans="1:14" ht="15" x14ac:dyDescent="0.25">
      <c r="A4174" t="str">
        <f t="shared" si="65"/>
        <v>VN321A3502</v>
      </c>
      <c r="B4174" s="17" t="s">
        <v>571</v>
      </c>
      <c r="C4174" s="16" t="s">
        <v>144</v>
      </c>
      <c r="D4174" t="s">
        <v>27</v>
      </c>
      <c r="E4174" s="16" t="s">
        <v>570</v>
      </c>
      <c r="F4174">
        <v>2</v>
      </c>
      <c r="G4174" s="20">
        <v>1.5</v>
      </c>
      <c r="H4174" s="21">
        <v>2</v>
      </c>
      <c r="I4174" s="19">
        <v>7.25</v>
      </c>
      <c r="J4174" t="s">
        <v>582</v>
      </c>
      <c r="K4174" s="18">
        <v>1405.76</v>
      </c>
      <c r="L4174" s="18">
        <v>836.94</v>
      </c>
      <c r="M4174" s="18"/>
      <c r="N4174" s="18"/>
    </row>
    <row r="4175" spans="1:14" ht="15" x14ac:dyDescent="0.25">
      <c r="A4175" t="str">
        <f t="shared" si="65"/>
        <v>VN321A3503</v>
      </c>
      <c r="B4175" s="17" t="s">
        <v>571</v>
      </c>
      <c r="C4175" s="16" t="s">
        <v>144</v>
      </c>
      <c r="D4175" t="s">
        <v>27</v>
      </c>
      <c r="E4175" s="16" t="s">
        <v>570</v>
      </c>
      <c r="F4175">
        <v>3</v>
      </c>
      <c r="G4175" s="20">
        <v>1.5</v>
      </c>
      <c r="H4175" s="21">
        <v>3</v>
      </c>
      <c r="I4175" s="19">
        <v>7.25</v>
      </c>
      <c r="J4175" t="s">
        <v>582</v>
      </c>
      <c r="K4175" s="18">
        <v>1405.76</v>
      </c>
      <c r="L4175" s="18">
        <v>836.94</v>
      </c>
      <c r="M4175" s="18"/>
      <c r="N4175" s="18"/>
    </row>
    <row r="4176" spans="1:14" ht="15" x14ac:dyDescent="0.25">
      <c r="A4176" t="str">
        <f t="shared" si="65"/>
        <v>VN321A3504</v>
      </c>
      <c r="B4176" s="17" t="s">
        <v>571</v>
      </c>
      <c r="C4176" s="16" t="s">
        <v>144</v>
      </c>
      <c r="D4176" t="s">
        <v>27</v>
      </c>
      <c r="E4176" s="16" t="s">
        <v>570</v>
      </c>
      <c r="F4176">
        <v>4</v>
      </c>
      <c r="G4176" s="20">
        <v>1.5</v>
      </c>
      <c r="H4176" s="21">
        <v>4</v>
      </c>
      <c r="I4176" s="19">
        <v>6.916666666666667</v>
      </c>
      <c r="J4176" t="s">
        <v>582</v>
      </c>
      <c r="K4176" s="18">
        <v>1405.76</v>
      </c>
      <c r="L4176" s="18">
        <v>836.94</v>
      </c>
      <c r="M4176" s="18"/>
      <c r="N4176" s="18"/>
    </row>
    <row r="4177" spans="1:14" ht="15" x14ac:dyDescent="0.25">
      <c r="A4177" t="str">
        <f t="shared" si="65"/>
        <v>VN321A3505</v>
      </c>
      <c r="B4177" s="17" t="s">
        <v>571</v>
      </c>
      <c r="C4177" s="16" t="s">
        <v>144</v>
      </c>
      <c r="D4177" t="s">
        <v>27</v>
      </c>
      <c r="E4177" s="16" t="s">
        <v>570</v>
      </c>
      <c r="F4177">
        <v>5</v>
      </c>
      <c r="G4177" s="20">
        <v>1.5</v>
      </c>
      <c r="H4177" s="21">
        <v>5</v>
      </c>
      <c r="I4177" s="19">
        <v>7.25</v>
      </c>
      <c r="J4177" t="s">
        <v>582</v>
      </c>
      <c r="K4177" s="18">
        <v>1405.76</v>
      </c>
      <c r="L4177" s="18">
        <v>836.94</v>
      </c>
      <c r="M4177" s="18"/>
      <c r="N4177" s="18"/>
    </row>
    <row r="4178" spans="1:14" ht="15" x14ac:dyDescent="0.25">
      <c r="A4178" t="str">
        <f t="shared" si="65"/>
        <v>VN321A3506</v>
      </c>
      <c r="B4178" s="17" t="s">
        <v>571</v>
      </c>
      <c r="C4178" s="16" t="s">
        <v>144</v>
      </c>
      <c r="D4178" t="s">
        <v>27</v>
      </c>
      <c r="E4178" s="16" t="s">
        <v>570</v>
      </c>
      <c r="F4178">
        <v>6</v>
      </c>
      <c r="G4178" s="20">
        <v>1.5</v>
      </c>
      <c r="H4178" s="21">
        <v>6</v>
      </c>
      <c r="I4178" s="19">
        <v>7.25</v>
      </c>
      <c r="J4178" t="s">
        <v>582</v>
      </c>
      <c r="K4178" s="18">
        <v>1405.76</v>
      </c>
      <c r="L4178" s="18">
        <v>836.94</v>
      </c>
      <c r="M4178" s="18"/>
      <c r="N4178" s="18"/>
    </row>
    <row r="4179" spans="1:14" ht="15" x14ac:dyDescent="0.25">
      <c r="A4179" t="str">
        <f t="shared" si="65"/>
        <v>VN321A3507</v>
      </c>
      <c r="B4179" s="15" t="s">
        <v>571</v>
      </c>
      <c r="C4179" s="16" t="s">
        <v>144</v>
      </c>
      <c r="D4179" t="s">
        <v>27</v>
      </c>
      <c r="E4179" s="16" t="s">
        <v>570</v>
      </c>
      <c r="F4179">
        <v>7</v>
      </c>
      <c r="G4179" s="20">
        <v>1.5</v>
      </c>
      <c r="H4179" s="21">
        <v>7</v>
      </c>
      <c r="I4179" s="19">
        <v>7.25</v>
      </c>
      <c r="J4179" t="s">
        <v>582</v>
      </c>
      <c r="K4179" s="18">
        <v>1405.76</v>
      </c>
      <c r="L4179" s="18">
        <v>836.94</v>
      </c>
      <c r="M4179" s="18"/>
      <c r="N4179" s="18"/>
    </row>
    <row r="4180" spans="1:14" ht="15" x14ac:dyDescent="0.25">
      <c r="A4180" t="str">
        <f t="shared" si="65"/>
        <v>VN737A3502</v>
      </c>
      <c r="B4180" s="17" t="s">
        <v>704</v>
      </c>
      <c r="C4180" s="16" t="s">
        <v>702</v>
      </c>
      <c r="D4180" t="s">
        <v>66</v>
      </c>
      <c r="E4180" s="16" t="s">
        <v>703</v>
      </c>
      <c r="F4180">
        <v>2</v>
      </c>
      <c r="G4180" s="20">
        <v>19.083333333333332</v>
      </c>
      <c r="H4180" s="21">
        <v>2</v>
      </c>
      <c r="I4180" s="19">
        <v>21.75</v>
      </c>
      <c r="J4180" t="s">
        <v>582</v>
      </c>
      <c r="K4180" s="18">
        <v>567.69000000000005</v>
      </c>
      <c r="L4180" s="18">
        <v>497.63</v>
      </c>
      <c r="M4180" s="18"/>
      <c r="N4180" s="18"/>
    </row>
    <row r="4181" spans="1:14" ht="15" x14ac:dyDescent="0.25">
      <c r="A4181" t="str">
        <f t="shared" si="65"/>
        <v>VN737A3504</v>
      </c>
      <c r="B4181" s="17" t="s">
        <v>704</v>
      </c>
      <c r="C4181" s="16" t="s">
        <v>702</v>
      </c>
      <c r="D4181" t="s">
        <v>66</v>
      </c>
      <c r="E4181" s="16" t="s">
        <v>703</v>
      </c>
      <c r="F4181">
        <v>4</v>
      </c>
      <c r="G4181" s="20">
        <v>18.083333333333332</v>
      </c>
      <c r="H4181" s="21">
        <v>4</v>
      </c>
      <c r="I4181" s="19">
        <v>20.75</v>
      </c>
      <c r="J4181" t="s">
        <v>582</v>
      </c>
      <c r="K4181" s="18">
        <v>567.69000000000005</v>
      </c>
      <c r="L4181" s="18">
        <v>497.63</v>
      </c>
      <c r="M4181" s="18"/>
      <c r="N4181" s="18"/>
    </row>
    <row r="4182" spans="1:14" ht="15" x14ac:dyDescent="0.25">
      <c r="A4182" t="str">
        <f t="shared" si="65"/>
        <v>VN737A3506</v>
      </c>
      <c r="B4182" s="15" t="s">
        <v>704</v>
      </c>
      <c r="C4182" s="16" t="s">
        <v>702</v>
      </c>
      <c r="D4182" t="s">
        <v>66</v>
      </c>
      <c r="E4182" s="16" t="s">
        <v>703</v>
      </c>
      <c r="F4182">
        <v>6</v>
      </c>
      <c r="G4182" s="20">
        <v>18.083333333333332</v>
      </c>
      <c r="H4182" s="21">
        <v>6</v>
      </c>
      <c r="I4182" s="19">
        <v>20.75</v>
      </c>
      <c r="J4182" t="s">
        <v>582</v>
      </c>
      <c r="K4182" s="18">
        <v>567.69000000000005</v>
      </c>
      <c r="L4182" s="18">
        <v>497.63</v>
      </c>
      <c r="M4182" s="18"/>
      <c r="N4182" s="18"/>
    </row>
    <row r="4183" spans="1:14" ht="15" x14ac:dyDescent="0.25">
      <c r="A4183" t="str">
        <f t="shared" si="65"/>
        <v>VN680A3501</v>
      </c>
      <c r="B4183" s="17" t="s">
        <v>274</v>
      </c>
      <c r="C4183" s="16" t="s">
        <v>71</v>
      </c>
      <c r="D4183" t="s">
        <v>35</v>
      </c>
      <c r="E4183" s="16" t="s">
        <v>273</v>
      </c>
      <c r="F4183">
        <v>1</v>
      </c>
      <c r="G4183" s="20">
        <v>11.333333333333334</v>
      </c>
      <c r="H4183" s="21">
        <v>1</v>
      </c>
      <c r="I4183" s="19">
        <v>14.583333333333334</v>
      </c>
      <c r="J4183" t="s">
        <v>582</v>
      </c>
      <c r="K4183" s="18">
        <v>527.58000000000004</v>
      </c>
      <c r="L4183" s="18">
        <v>786.74</v>
      </c>
      <c r="M4183" s="18"/>
      <c r="N4183" s="18"/>
    </row>
    <row r="4184" spans="1:14" ht="15" x14ac:dyDescent="0.25">
      <c r="A4184" t="str">
        <f t="shared" si="65"/>
        <v>VN680A3502</v>
      </c>
      <c r="B4184" s="17" t="s">
        <v>274</v>
      </c>
      <c r="C4184" s="16" t="s">
        <v>71</v>
      </c>
      <c r="D4184" t="s">
        <v>35</v>
      </c>
      <c r="E4184" s="16" t="s">
        <v>273</v>
      </c>
      <c r="F4184">
        <v>2</v>
      </c>
      <c r="G4184" s="20">
        <v>11.333333333333334</v>
      </c>
      <c r="H4184" s="21">
        <v>2</v>
      </c>
      <c r="I4184" s="19">
        <v>14.583333333333334</v>
      </c>
      <c r="J4184" t="s">
        <v>582</v>
      </c>
      <c r="K4184" s="18">
        <v>527.58000000000004</v>
      </c>
      <c r="L4184" s="18">
        <v>786.74</v>
      </c>
      <c r="M4184" s="18"/>
      <c r="N4184" s="18"/>
    </row>
    <row r="4185" spans="1:14" ht="15" x14ac:dyDescent="0.25">
      <c r="A4185" t="str">
        <f t="shared" si="65"/>
        <v>VN680A3503</v>
      </c>
      <c r="B4185" s="17" t="s">
        <v>274</v>
      </c>
      <c r="C4185" s="16" t="s">
        <v>71</v>
      </c>
      <c r="D4185" t="s">
        <v>35</v>
      </c>
      <c r="E4185" s="16" t="s">
        <v>273</v>
      </c>
      <c r="F4185">
        <v>3</v>
      </c>
      <c r="G4185" s="20">
        <v>11.333333333333334</v>
      </c>
      <c r="H4185" s="21">
        <v>3</v>
      </c>
      <c r="I4185" s="19">
        <v>14.583333333333334</v>
      </c>
      <c r="J4185" t="s">
        <v>582</v>
      </c>
      <c r="K4185" s="18">
        <v>527.58000000000004</v>
      </c>
      <c r="L4185" s="18">
        <v>786.74</v>
      </c>
      <c r="M4185" s="18"/>
      <c r="N4185" s="18"/>
    </row>
    <row r="4186" spans="1:14" ht="15" x14ac:dyDescent="0.25">
      <c r="A4186" t="str">
        <f t="shared" si="65"/>
        <v>VN680A3504</v>
      </c>
      <c r="B4186" s="17" t="s">
        <v>274</v>
      </c>
      <c r="C4186" s="16" t="s">
        <v>71</v>
      </c>
      <c r="D4186" t="s">
        <v>35</v>
      </c>
      <c r="E4186" s="16" t="s">
        <v>273</v>
      </c>
      <c r="F4186">
        <v>4</v>
      </c>
      <c r="G4186" s="20">
        <v>11.333333333333334</v>
      </c>
      <c r="H4186" s="21">
        <v>4</v>
      </c>
      <c r="I4186" s="19">
        <v>14.583333333333334</v>
      </c>
      <c r="J4186" t="s">
        <v>582</v>
      </c>
      <c r="K4186" s="18">
        <v>527.58000000000004</v>
      </c>
      <c r="L4186" s="18">
        <v>786.74</v>
      </c>
      <c r="M4186" s="18"/>
      <c r="N4186" s="18"/>
    </row>
    <row r="4187" spans="1:14" ht="15" x14ac:dyDescent="0.25">
      <c r="A4187" t="str">
        <f t="shared" si="65"/>
        <v>VN680A3505</v>
      </c>
      <c r="B4187" s="17" t="s">
        <v>274</v>
      </c>
      <c r="C4187" s="16" t="s">
        <v>71</v>
      </c>
      <c r="D4187" t="s">
        <v>35</v>
      </c>
      <c r="E4187" s="16" t="s">
        <v>273</v>
      </c>
      <c r="F4187">
        <v>5</v>
      </c>
      <c r="G4187" s="20">
        <v>11.333333333333334</v>
      </c>
      <c r="H4187" s="21">
        <v>5</v>
      </c>
      <c r="I4187" s="19">
        <v>14.583333333333334</v>
      </c>
      <c r="J4187" t="s">
        <v>582</v>
      </c>
      <c r="K4187" s="18">
        <v>527.58000000000004</v>
      </c>
      <c r="L4187" s="18">
        <v>786.74</v>
      </c>
      <c r="M4187" s="18"/>
      <c r="N4187" s="18"/>
    </row>
    <row r="4188" spans="1:14" ht="15" x14ac:dyDescent="0.25">
      <c r="A4188" t="str">
        <f t="shared" si="65"/>
        <v>VN680A3506</v>
      </c>
      <c r="B4188" s="17" t="s">
        <v>274</v>
      </c>
      <c r="C4188" s="16" t="s">
        <v>71</v>
      </c>
      <c r="D4188" t="s">
        <v>35</v>
      </c>
      <c r="E4188" s="16" t="s">
        <v>273</v>
      </c>
      <c r="F4188">
        <v>6</v>
      </c>
      <c r="G4188" s="20">
        <v>11.333333333333334</v>
      </c>
      <c r="H4188" s="21">
        <v>6</v>
      </c>
      <c r="I4188" s="19">
        <v>14.583333333333334</v>
      </c>
      <c r="J4188" t="s">
        <v>582</v>
      </c>
      <c r="K4188" s="18">
        <v>527.58000000000004</v>
      </c>
      <c r="L4188" s="18">
        <v>786.74</v>
      </c>
      <c r="M4188" s="18"/>
      <c r="N4188" s="18"/>
    </row>
    <row r="4189" spans="1:14" ht="15" x14ac:dyDescent="0.25">
      <c r="A4189" t="str">
        <f t="shared" si="65"/>
        <v>VN680A3507</v>
      </c>
      <c r="B4189" s="15" t="s">
        <v>274</v>
      </c>
      <c r="C4189" s="16" t="s">
        <v>71</v>
      </c>
      <c r="D4189" t="s">
        <v>35</v>
      </c>
      <c r="E4189" s="16" t="s">
        <v>273</v>
      </c>
      <c r="F4189">
        <v>7</v>
      </c>
      <c r="G4189" s="20">
        <v>11.333333333333334</v>
      </c>
      <c r="H4189" s="21">
        <v>7</v>
      </c>
      <c r="I4189" s="19">
        <v>14.583333333333334</v>
      </c>
      <c r="J4189" t="s">
        <v>582</v>
      </c>
      <c r="K4189" s="18">
        <v>527.58000000000004</v>
      </c>
      <c r="L4189" s="18">
        <v>786.74</v>
      </c>
      <c r="M4189" s="18"/>
      <c r="N4189" s="18"/>
    </row>
    <row r="4190" spans="1:14" ht="15" x14ac:dyDescent="0.25">
      <c r="A4190" t="str">
        <f t="shared" si="65"/>
        <v>VN674A3501</v>
      </c>
      <c r="B4190" s="17" t="s">
        <v>74</v>
      </c>
      <c r="C4190" s="16" t="s">
        <v>71</v>
      </c>
      <c r="D4190" t="s">
        <v>27</v>
      </c>
      <c r="E4190" s="16" t="s">
        <v>73</v>
      </c>
      <c r="F4190">
        <v>1</v>
      </c>
      <c r="G4190" s="20">
        <v>12</v>
      </c>
      <c r="H4190" s="21">
        <v>1</v>
      </c>
      <c r="I4190" s="19">
        <v>14</v>
      </c>
      <c r="J4190" t="s">
        <v>582</v>
      </c>
      <c r="K4190" s="18">
        <v>424.26</v>
      </c>
      <c r="L4190" s="18">
        <v>496.73</v>
      </c>
      <c r="M4190" s="18"/>
      <c r="N4190" s="18"/>
    </row>
    <row r="4191" spans="1:14" ht="15" x14ac:dyDescent="0.25">
      <c r="A4191" t="str">
        <f t="shared" si="65"/>
        <v>VN674A3502</v>
      </c>
      <c r="B4191" s="17" t="s">
        <v>74</v>
      </c>
      <c r="C4191" s="16" t="s">
        <v>71</v>
      </c>
      <c r="D4191" t="s">
        <v>27</v>
      </c>
      <c r="E4191" s="16" t="s">
        <v>73</v>
      </c>
      <c r="F4191">
        <v>2</v>
      </c>
      <c r="G4191" s="20">
        <v>12</v>
      </c>
      <c r="H4191" s="21">
        <v>2</v>
      </c>
      <c r="I4191" s="19">
        <v>14</v>
      </c>
      <c r="J4191" t="s">
        <v>582</v>
      </c>
      <c r="K4191" s="18">
        <v>424.26</v>
      </c>
      <c r="L4191" s="18">
        <v>496.73</v>
      </c>
      <c r="M4191" s="18"/>
      <c r="N4191" s="18"/>
    </row>
    <row r="4192" spans="1:14" ht="15" x14ac:dyDescent="0.25">
      <c r="A4192" t="str">
        <f t="shared" si="65"/>
        <v>VN674A3503</v>
      </c>
      <c r="B4192" s="17" t="s">
        <v>74</v>
      </c>
      <c r="C4192" s="16" t="s">
        <v>71</v>
      </c>
      <c r="D4192" t="s">
        <v>27</v>
      </c>
      <c r="E4192" s="16" t="s">
        <v>73</v>
      </c>
      <c r="F4192">
        <v>3</v>
      </c>
      <c r="G4192" s="20">
        <v>12</v>
      </c>
      <c r="H4192" s="21">
        <v>3</v>
      </c>
      <c r="I4192" s="19">
        <v>14</v>
      </c>
      <c r="J4192" t="s">
        <v>582</v>
      </c>
      <c r="K4192" s="18">
        <v>424.26</v>
      </c>
      <c r="L4192" s="18">
        <v>496.73</v>
      </c>
      <c r="M4192" s="18"/>
      <c r="N4192" s="18"/>
    </row>
    <row r="4193" spans="1:14" ht="15" x14ac:dyDescent="0.25">
      <c r="A4193" t="str">
        <f t="shared" si="65"/>
        <v>VN674A3504</v>
      </c>
      <c r="B4193" s="17" t="s">
        <v>74</v>
      </c>
      <c r="C4193" s="16" t="s">
        <v>71</v>
      </c>
      <c r="D4193" t="s">
        <v>27</v>
      </c>
      <c r="E4193" s="16" t="s">
        <v>73</v>
      </c>
      <c r="F4193">
        <v>4</v>
      </c>
      <c r="G4193" s="20">
        <v>12</v>
      </c>
      <c r="H4193" s="21">
        <v>4</v>
      </c>
      <c r="I4193" s="19">
        <v>14</v>
      </c>
      <c r="J4193" t="s">
        <v>582</v>
      </c>
      <c r="K4193" s="18">
        <v>424.26</v>
      </c>
      <c r="L4193" s="18">
        <v>496.73</v>
      </c>
      <c r="M4193" s="18"/>
      <c r="N4193" s="18"/>
    </row>
    <row r="4194" spans="1:14" ht="15" x14ac:dyDescent="0.25">
      <c r="A4194" t="str">
        <f t="shared" si="65"/>
        <v>VN674A3505</v>
      </c>
      <c r="B4194" s="17" t="s">
        <v>74</v>
      </c>
      <c r="C4194" s="16" t="s">
        <v>71</v>
      </c>
      <c r="D4194" t="s">
        <v>27</v>
      </c>
      <c r="E4194" s="16" t="s">
        <v>73</v>
      </c>
      <c r="F4194">
        <v>5</v>
      </c>
      <c r="G4194" s="20">
        <v>12</v>
      </c>
      <c r="H4194" s="21">
        <v>5</v>
      </c>
      <c r="I4194" s="19">
        <v>14</v>
      </c>
      <c r="J4194" t="s">
        <v>582</v>
      </c>
      <c r="K4194" s="18">
        <v>424.26</v>
      </c>
      <c r="L4194" s="18">
        <v>496.73</v>
      </c>
      <c r="M4194" s="18"/>
      <c r="N4194" s="18"/>
    </row>
    <row r="4195" spans="1:14" ht="15" x14ac:dyDescent="0.25">
      <c r="A4195" t="str">
        <f t="shared" si="65"/>
        <v>VN674A3506</v>
      </c>
      <c r="B4195" s="17" t="s">
        <v>74</v>
      </c>
      <c r="C4195" s="16" t="s">
        <v>71</v>
      </c>
      <c r="D4195" t="s">
        <v>27</v>
      </c>
      <c r="E4195" s="16" t="s">
        <v>73</v>
      </c>
      <c r="F4195">
        <v>6</v>
      </c>
      <c r="G4195" s="20">
        <v>12</v>
      </c>
      <c r="H4195" s="21">
        <v>6</v>
      </c>
      <c r="I4195" s="19">
        <v>14</v>
      </c>
      <c r="J4195" t="s">
        <v>582</v>
      </c>
      <c r="K4195" s="18">
        <v>424.26</v>
      </c>
      <c r="L4195" s="18">
        <v>496.73</v>
      </c>
      <c r="M4195" s="18"/>
      <c r="N4195" s="18"/>
    </row>
    <row r="4196" spans="1:14" ht="15" x14ac:dyDescent="0.25">
      <c r="A4196" t="str">
        <f t="shared" si="65"/>
        <v>VN674A3507</v>
      </c>
      <c r="B4196" s="15" t="s">
        <v>74</v>
      </c>
      <c r="C4196" s="16" t="s">
        <v>71</v>
      </c>
      <c r="D4196" t="s">
        <v>27</v>
      </c>
      <c r="E4196" s="16" t="s">
        <v>73</v>
      </c>
      <c r="F4196">
        <v>7</v>
      </c>
      <c r="G4196" s="20">
        <v>12</v>
      </c>
      <c r="H4196" s="21">
        <v>7</v>
      </c>
      <c r="I4196" s="19">
        <v>14</v>
      </c>
      <c r="J4196" t="s">
        <v>582</v>
      </c>
      <c r="K4196" s="18">
        <v>424.26</v>
      </c>
      <c r="L4196" s="18">
        <v>496.73</v>
      </c>
      <c r="M4196" s="18"/>
      <c r="N4196" s="18"/>
    </row>
    <row r="4197" spans="1:14" ht="15" x14ac:dyDescent="0.25">
      <c r="A4197" t="str">
        <f t="shared" si="65"/>
        <v>VN587A3501</v>
      </c>
      <c r="B4197" s="17" t="s">
        <v>509</v>
      </c>
      <c r="C4197" s="16" t="s">
        <v>173</v>
      </c>
      <c r="D4197" t="s">
        <v>35</v>
      </c>
      <c r="E4197" s="16" t="s">
        <v>508</v>
      </c>
      <c r="F4197">
        <v>1</v>
      </c>
      <c r="G4197" s="20">
        <v>0.66666666666666663</v>
      </c>
      <c r="H4197" s="21">
        <v>1</v>
      </c>
      <c r="I4197" s="19">
        <v>3.25</v>
      </c>
      <c r="J4197" t="s">
        <v>582</v>
      </c>
      <c r="K4197" s="18">
        <v>787.81</v>
      </c>
      <c r="L4197" s="18">
        <v>718.9</v>
      </c>
      <c r="M4197" s="18"/>
      <c r="N4197" s="18"/>
    </row>
    <row r="4198" spans="1:14" ht="15" x14ac:dyDescent="0.25">
      <c r="A4198" t="str">
        <f t="shared" si="65"/>
        <v>VN587A3502</v>
      </c>
      <c r="B4198" s="17" t="s">
        <v>509</v>
      </c>
      <c r="C4198" s="16" t="s">
        <v>173</v>
      </c>
      <c r="D4198" t="s">
        <v>35</v>
      </c>
      <c r="E4198" s="16" t="s">
        <v>508</v>
      </c>
      <c r="F4198">
        <v>2</v>
      </c>
      <c r="G4198" s="20">
        <v>0.66666666666666663</v>
      </c>
      <c r="H4198" s="21">
        <v>2</v>
      </c>
      <c r="I4198" s="19">
        <v>3.25</v>
      </c>
      <c r="J4198" t="s">
        <v>582</v>
      </c>
      <c r="K4198" s="18">
        <v>787.81</v>
      </c>
      <c r="L4198" s="18">
        <v>718.9</v>
      </c>
      <c r="M4198" s="18"/>
      <c r="N4198" s="18"/>
    </row>
    <row r="4199" spans="1:14" ht="15" x14ac:dyDescent="0.25">
      <c r="A4199" t="str">
        <f t="shared" si="65"/>
        <v>VN587A3503</v>
      </c>
      <c r="B4199" s="17" t="s">
        <v>509</v>
      </c>
      <c r="C4199" s="16" t="s">
        <v>173</v>
      </c>
      <c r="D4199" t="s">
        <v>35</v>
      </c>
      <c r="E4199" s="16" t="s">
        <v>508</v>
      </c>
      <c r="F4199">
        <v>3</v>
      </c>
      <c r="G4199" s="20">
        <v>0.66666666666666663</v>
      </c>
      <c r="H4199" s="21">
        <v>3</v>
      </c>
      <c r="I4199" s="19">
        <v>3.25</v>
      </c>
      <c r="J4199" t="s">
        <v>582</v>
      </c>
      <c r="K4199" s="18">
        <v>787.81</v>
      </c>
      <c r="L4199" s="18">
        <v>718.9</v>
      </c>
      <c r="M4199" s="18"/>
      <c r="N4199" s="18"/>
    </row>
    <row r="4200" spans="1:14" ht="15" x14ac:dyDescent="0.25">
      <c r="A4200" t="str">
        <f t="shared" si="65"/>
        <v>VN587A3504</v>
      </c>
      <c r="B4200" s="17" t="s">
        <v>509</v>
      </c>
      <c r="C4200" s="16" t="s">
        <v>173</v>
      </c>
      <c r="D4200" t="s">
        <v>35</v>
      </c>
      <c r="E4200" s="16" t="s">
        <v>508</v>
      </c>
      <c r="F4200">
        <v>4</v>
      </c>
      <c r="G4200" s="20">
        <v>0.66666666666666663</v>
      </c>
      <c r="H4200" s="21">
        <v>4</v>
      </c>
      <c r="I4200" s="19">
        <v>3.25</v>
      </c>
      <c r="J4200" t="s">
        <v>582</v>
      </c>
      <c r="K4200" s="18">
        <v>787.81</v>
      </c>
      <c r="L4200" s="18">
        <v>718.9</v>
      </c>
      <c r="M4200" s="18"/>
      <c r="N4200" s="18"/>
    </row>
    <row r="4201" spans="1:14" ht="15" x14ac:dyDescent="0.25">
      <c r="A4201" t="str">
        <f t="shared" si="65"/>
        <v>VN587A3505</v>
      </c>
      <c r="B4201" s="17" t="s">
        <v>509</v>
      </c>
      <c r="C4201" s="16" t="s">
        <v>173</v>
      </c>
      <c r="D4201" t="s">
        <v>35</v>
      </c>
      <c r="E4201" s="16" t="s">
        <v>508</v>
      </c>
      <c r="F4201">
        <v>5</v>
      </c>
      <c r="G4201" s="20">
        <v>0.66666666666666663</v>
      </c>
      <c r="H4201" s="21">
        <v>5</v>
      </c>
      <c r="I4201" s="19">
        <v>3.3333333333333335</v>
      </c>
      <c r="J4201" t="s">
        <v>582</v>
      </c>
      <c r="K4201" s="18">
        <v>787.81</v>
      </c>
      <c r="L4201" s="18">
        <v>718.9</v>
      </c>
      <c r="M4201" s="18"/>
      <c r="N4201" s="18"/>
    </row>
    <row r="4202" spans="1:14" ht="15" x14ac:dyDescent="0.25">
      <c r="A4202" t="str">
        <f t="shared" si="65"/>
        <v>VN587A3506</v>
      </c>
      <c r="B4202" s="17" t="s">
        <v>509</v>
      </c>
      <c r="C4202" s="16" t="s">
        <v>173</v>
      </c>
      <c r="D4202" t="s">
        <v>35</v>
      </c>
      <c r="E4202" s="16" t="s">
        <v>508</v>
      </c>
      <c r="F4202">
        <v>6</v>
      </c>
      <c r="G4202" s="20">
        <v>0.66666666666666663</v>
      </c>
      <c r="H4202" s="21">
        <v>6</v>
      </c>
      <c r="I4202" s="19">
        <v>3.3333333333333335</v>
      </c>
      <c r="J4202" t="s">
        <v>582</v>
      </c>
      <c r="K4202" s="18">
        <v>787.81</v>
      </c>
      <c r="L4202" s="18">
        <v>718.9</v>
      </c>
      <c r="M4202" s="18"/>
      <c r="N4202" s="18"/>
    </row>
    <row r="4203" spans="1:14" ht="15" x14ac:dyDescent="0.25">
      <c r="A4203" t="str">
        <f t="shared" si="65"/>
        <v>VN587A3507</v>
      </c>
      <c r="B4203" s="15" t="s">
        <v>509</v>
      </c>
      <c r="C4203" s="16" t="s">
        <v>173</v>
      </c>
      <c r="D4203" t="s">
        <v>35</v>
      </c>
      <c r="E4203" s="16" t="s">
        <v>508</v>
      </c>
      <c r="F4203">
        <v>7</v>
      </c>
      <c r="G4203" s="20">
        <v>0.66666666666666663</v>
      </c>
      <c r="H4203" s="21">
        <v>7</v>
      </c>
      <c r="I4203" s="19">
        <v>3.3333333333333335</v>
      </c>
      <c r="J4203" t="s">
        <v>582</v>
      </c>
      <c r="K4203" s="18">
        <v>787.81</v>
      </c>
      <c r="L4203" s="18">
        <v>718.9</v>
      </c>
      <c r="M4203" s="18"/>
      <c r="N4203" s="18"/>
    </row>
    <row r="4204" spans="1:14" ht="15" x14ac:dyDescent="0.25">
      <c r="A4204" t="str">
        <f t="shared" si="65"/>
        <v>VN581A3501</v>
      </c>
      <c r="B4204" s="17" t="s">
        <v>172</v>
      </c>
      <c r="C4204" s="16" t="s">
        <v>173</v>
      </c>
      <c r="D4204" t="s">
        <v>27</v>
      </c>
      <c r="E4204" s="16" t="s">
        <v>171</v>
      </c>
      <c r="F4204">
        <v>1</v>
      </c>
      <c r="G4204" s="20">
        <v>23.5</v>
      </c>
      <c r="H4204" s="21">
        <v>2</v>
      </c>
      <c r="I4204" s="19">
        <v>2.5</v>
      </c>
      <c r="J4204" t="s">
        <v>582</v>
      </c>
      <c r="K4204" s="18">
        <v>700.18</v>
      </c>
      <c r="L4204" s="18">
        <v>792.09</v>
      </c>
      <c r="M4204" s="18"/>
      <c r="N4204" s="18"/>
    </row>
    <row r="4205" spans="1:14" ht="15" x14ac:dyDescent="0.25">
      <c r="A4205" t="str">
        <f t="shared" si="65"/>
        <v>VN581A3502</v>
      </c>
      <c r="B4205" s="17" t="s">
        <v>172</v>
      </c>
      <c r="C4205" s="16" t="s">
        <v>173</v>
      </c>
      <c r="D4205" t="s">
        <v>27</v>
      </c>
      <c r="E4205" s="16" t="s">
        <v>171</v>
      </c>
      <c r="F4205">
        <v>2</v>
      </c>
      <c r="G4205" s="20">
        <v>23.5</v>
      </c>
      <c r="H4205" s="21">
        <v>3</v>
      </c>
      <c r="I4205" s="19">
        <v>2.5</v>
      </c>
      <c r="J4205" t="s">
        <v>582</v>
      </c>
      <c r="K4205" s="18">
        <v>700.18</v>
      </c>
      <c r="L4205" s="18">
        <v>792.09</v>
      </c>
      <c r="M4205" s="18"/>
      <c r="N4205" s="18"/>
    </row>
    <row r="4206" spans="1:14" ht="15" x14ac:dyDescent="0.25">
      <c r="A4206" t="str">
        <f t="shared" si="65"/>
        <v>VN581A3503</v>
      </c>
      <c r="B4206" s="17" t="s">
        <v>172</v>
      </c>
      <c r="C4206" s="16" t="s">
        <v>173</v>
      </c>
      <c r="D4206" t="s">
        <v>27</v>
      </c>
      <c r="E4206" s="16" t="s">
        <v>171</v>
      </c>
      <c r="F4206">
        <v>3</v>
      </c>
      <c r="G4206" s="20">
        <v>23.5</v>
      </c>
      <c r="H4206" s="21">
        <v>4</v>
      </c>
      <c r="I4206" s="19">
        <v>2.5</v>
      </c>
      <c r="J4206" t="s">
        <v>582</v>
      </c>
      <c r="K4206" s="18">
        <v>700.18</v>
      </c>
      <c r="L4206" s="18">
        <v>792.09</v>
      </c>
      <c r="M4206" s="18"/>
      <c r="N4206" s="18"/>
    </row>
    <row r="4207" spans="1:14" ht="15" x14ac:dyDescent="0.25">
      <c r="A4207" t="str">
        <f t="shared" si="65"/>
        <v>VN581A3504</v>
      </c>
      <c r="B4207" s="17" t="s">
        <v>172</v>
      </c>
      <c r="C4207" s="16" t="s">
        <v>173</v>
      </c>
      <c r="D4207" t="s">
        <v>27</v>
      </c>
      <c r="E4207" s="16" t="s">
        <v>171</v>
      </c>
      <c r="F4207">
        <v>4</v>
      </c>
      <c r="G4207" s="20">
        <v>23.5</v>
      </c>
      <c r="H4207" s="21">
        <v>5</v>
      </c>
      <c r="I4207" s="19">
        <v>2.5</v>
      </c>
      <c r="J4207" t="s">
        <v>582</v>
      </c>
      <c r="K4207" s="18">
        <v>700.18</v>
      </c>
      <c r="L4207" s="18">
        <v>792.09</v>
      </c>
      <c r="M4207" s="18"/>
      <c r="N4207" s="18"/>
    </row>
    <row r="4208" spans="1:14" ht="15" x14ac:dyDescent="0.25">
      <c r="A4208" t="str">
        <f t="shared" si="65"/>
        <v>VN581A3505</v>
      </c>
      <c r="B4208" s="17" t="s">
        <v>172</v>
      </c>
      <c r="C4208" s="16" t="s">
        <v>173</v>
      </c>
      <c r="D4208" t="s">
        <v>27</v>
      </c>
      <c r="E4208" s="16" t="s">
        <v>171</v>
      </c>
      <c r="F4208">
        <v>5</v>
      </c>
      <c r="G4208" s="20">
        <v>23.5</v>
      </c>
      <c r="H4208" s="21">
        <v>6</v>
      </c>
      <c r="I4208" s="19">
        <v>2.5</v>
      </c>
      <c r="J4208" t="s">
        <v>582</v>
      </c>
      <c r="K4208" s="18">
        <v>700.18</v>
      </c>
      <c r="L4208" s="18">
        <v>792.09</v>
      </c>
      <c r="M4208" s="18"/>
      <c r="N4208" s="18"/>
    </row>
    <row r="4209" spans="1:14" ht="15" x14ac:dyDescent="0.25">
      <c r="A4209" t="str">
        <f t="shared" si="65"/>
        <v>VN581A3506</v>
      </c>
      <c r="B4209" s="17" t="s">
        <v>172</v>
      </c>
      <c r="C4209" s="16" t="s">
        <v>173</v>
      </c>
      <c r="D4209" t="s">
        <v>27</v>
      </c>
      <c r="E4209" s="16" t="s">
        <v>171</v>
      </c>
      <c r="F4209">
        <v>6</v>
      </c>
      <c r="G4209" s="20">
        <v>23.5</v>
      </c>
      <c r="H4209" s="21">
        <v>7</v>
      </c>
      <c r="I4209" s="19">
        <v>2.5</v>
      </c>
      <c r="J4209" t="s">
        <v>582</v>
      </c>
      <c r="K4209" s="18">
        <v>700.18</v>
      </c>
      <c r="L4209" s="18">
        <v>792.09</v>
      </c>
      <c r="M4209" s="18"/>
      <c r="N4209" s="18"/>
    </row>
    <row r="4210" spans="1:14" ht="15" x14ac:dyDescent="0.25">
      <c r="A4210" t="str">
        <f t="shared" si="65"/>
        <v>VN581A3507</v>
      </c>
      <c r="B4210" s="17" t="s">
        <v>172</v>
      </c>
      <c r="C4210" s="16" t="s">
        <v>173</v>
      </c>
      <c r="D4210" t="s">
        <v>27</v>
      </c>
      <c r="E4210" s="16" t="s">
        <v>171</v>
      </c>
      <c r="F4210">
        <v>7</v>
      </c>
      <c r="G4210" s="20">
        <v>23.5</v>
      </c>
      <c r="H4210" s="21">
        <v>1</v>
      </c>
      <c r="I4210" s="19">
        <v>2.5</v>
      </c>
      <c r="J4210" t="s">
        <v>582</v>
      </c>
      <c r="K4210" s="18">
        <v>700.18</v>
      </c>
      <c r="L4210" s="18">
        <v>792.09</v>
      </c>
      <c r="M4210" s="18"/>
      <c r="N4210" s="18"/>
    </row>
    <row r="4211" spans="1:14" ht="15" x14ac:dyDescent="0.25">
      <c r="A4211" t="str">
        <f t="shared" si="65"/>
        <v>VN583A3502</v>
      </c>
      <c r="B4211" s="17" t="s">
        <v>172</v>
      </c>
      <c r="C4211" s="16" t="s">
        <v>173</v>
      </c>
      <c r="D4211" t="s">
        <v>27</v>
      </c>
      <c r="E4211" s="16" t="s">
        <v>683</v>
      </c>
      <c r="F4211">
        <v>2</v>
      </c>
      <c r="G4211" s="20">
        <v>6.833333333333333</v>
      </c>
      <c r="H4211" s="21">
        <v>2</v>
      </c>
      <c r="I4211" s="19">
        <v>9.8333333333333339</v>
      </c>
      <c r="J4211" t="s">
        <v>582</v>
      </c>
      <c r="K4211" s="18">
        <v>700.18</v>
      </c>
      <c r="L4211" s="18">
        <v>792.09</v>
      </c>
      <c r="M4211" s="18"/>
      <c r="N4211" s="18"/>
    </row>
    <row r="4212" spans="1:14" ht="15" x14ac:dyDescent="0.25">
      <c r="A4212" t="str">
        <f t="shared" si="65"/>
        <v>VN583A3505</v>
      </c>
      <c r="B4212" s="17" t="s">
        <v>172</v>
      </c>
      <c r="C4212" s="16" t="s">
        <v>173</v>
      </c>
      <c r="D4212" t="s">
        <v>27</v>
      </c>
      <c r="E4212" s="16" t="s">
        <v>683</v>
      </c>
      <c r="F4212">
        <v>5</v>
      </c>
      <c r="G4212" s="20">
        <v>6.833333333333333</v>
      </c>
      <c r="H4212" s="21">
        <v>5</v>
      </c>
      <c r="I4212" s="19">
        <v>9.8333333333333339</v>
      </c>
      <c r="J4212" t="s">
        <v>582</v>
      </c>
      <c r="K4212" s="18">
        <v>700.18</v>
      </c>
      <c r="L4212" s="18">
        <v>792.09</v>
      </c>
      <c r="M4212" s="18"/>
      <c r="N4212" s="18"/>
    </row>
    <row r="4213" spans="1:14" ht="15" x14ac:dyDescent="0.25">
      <c r="A4213" t="str">
        <f t="shared" si="65"/>
        <v>VN583A3507</v>
      </c>
      <c r="B4213" s="15" t="s">
        <v>172</v>
      </c>
      <c r="C4213" s="16" t="s">
        <v>173</v>
      </c>
      <c r="D4213" t="s">
        <v>27</v>
      </c>
      <c r="E4213" s="16" t="s">
        <v>683</v>
      </c>
      <c r="F4213">
        <v>7</v>
      </c>
      <c r="G4213" s="20">
        <v>7.333333333333333</v>
      </c>
      <c r="H4213" s="21">
        <v>7</v>
      </c>
      <c r="I4213" s="19">
        <v>10.333333333333334</v>
      </c>
      <c r="J4213" t="s">
        <v>582</v>
      </c>
      <c r="K4213" s="18">
        <v>700.18</v>
      </c>
      <c r="L4213" s="18">
        <v>792.09</v>
      </c>
      <c r="M4213" s="18"/>
      <c r="N4213" s="18"/>
    </row>
    <row r="4214" spans="1:14" ht="15" x14ac:dyDescent="0.25">
      <c r="A4214" t="str">
        <f t="shared" si="65"/>
        <v>VN54A3502</v>
      </c>
      <c r="B4214" s="17" t="s">
        <v>707</v>
      </c>
      <c r="C4214" s="16" t="s">
        <v>547</v>
      </c>
      <c r="D4214" t="s">
        <v>35</v>
      </c>
      <c r="E4214" s="16" t="s">
        <v>706</v>
      </c>
      <c r="F4214">
        <v>2</v>
      </c>
      <c r="G4214" s="20">
        <v>10.166666666666666</v>
      </c>
      <c r="H4214" s="21">
        <v>2</v>
      </c>
      <c r="I4214" s="19">
        <v>22</v>
      </c>
      <c r="J4214" t="s">
        <v>582</v>
      </c>
      <c r="K4214" s="18">
        <v>3109.29</v>
      </c>
      <c r="L4214" s="18">
        <v>3515.71</v>
      </c>
      <c r="M4214" s="18"/>
      <c r="N4214" s="18"/>
    </row>
    <row r="4215" spans="1:14" ht="15" x14ac:dyDescent="0.25">
      <c r="A4215" t="str">
        <f t="shared" si="65"/>
        <v>VN54A3504</v>
      </c>
      <c r="B4215" s="17" t="s">
        <v>707</v>
      </c>
      <c r="C4215" s="16" t="s">
        <v>547</v>
      </c>
      <c r="D4215" t="s">
        <v>35</v>
      </c>
      <c r="E4215" s="16" t="s">
        <v>706</v>
      </c>
      <c r="F4215">
        <v>4</v>
      </c>
      <c r="G4215" s="20">
        <v>10.166666666666666</v>
      </c>
      <c r="H4215" s="21">
        <v>4</v>
      </c>
      <c r="I4215" s="19">
        <v>22</v>
      </c>
      <c r="J4215" t="s">
        <v>582</v>
      </c>
      <c r="K4215" s="18">
        <v>3109.29</v>
      </c>
      <c r="L4215" s="18">
        <v>3515.71</v>
      </c>
      <c r="M4215" s="18"/>
      <c r="N4215" s="18"/>
    </row>
    <row r="4216" spans="1:14" ht="15" x14ac:dyDescent="0.25">
      <c r="A4216" t="str">
        <f t="shared" si="65"/>
        <v>VN54A3505</v>
      </c>
      <c r="B4216" s="17" t="s">
        <v>707</v>
      </c>
      <c r="C4216" s="16" t="s">
        <v>547</v>
      </c>
      <c r="D4216" t="s">
        <v>35</v>
      </c>
      <c r="E4216" s="16" t="s">
        <v>706</v>
      </c>
      <c r="F4216">
        <v>5</v>
      </c>
      <c r="G4216" s="20">
        <v>10.166666666666666</v>
      </c>
      <c r="H4216" s="21">
        <v>5</v>
      </c>
      <c r="I4216" s="19">
        <v>22</v>
      </c>
      <c r="J4216" t="s">
        <v>582</v>
      </c>
      <c r="K4216" s="18">
        <v>3109.29</v>
      </c>
      <c r="L4216" s="18">
        <v>3515.71</v>
      </c>
      <c r="M4216" s="18"/>
      <c r="N4216" s="18"/>
    </row>
    <row r="4217" spans="1:14" ht="15" x14ac:dyDescent="0.25">
      <c r="A4217" t="str">
        <f t="shared" si="65"/>
        <v>VN54A3507</v>
      </c>
      <c r="B4217" s="15" t="s">
        <v>707</v>
      </c>
      <c r="C4217" s="16" t="s">
        <v>547</v>
      </c>
      <c r="D4217" t="s">
        <v>35</v>
      </c>
      <c r="E4217" s="16" t="s">
        <v>706</v>
      </c>
      <c r="F4217">
        <v>7</v>
      </c>
      <c r="G4217" s="20">
        <v>10.166666666666666</v>
      </c>
      <c r="H4217" s="21">
        <v>7</v>
      </c>
      <c r="I4217" s="19">
        <v>22</v>
      </c>
      <c r="J4217" t="s">
        <v>582</v>
      </c>
      <c r="K4217" s="18">
        <v>3109.29</v>
      </c>
      <c r="L4217" s="18">
        <v>3515.71</v>
      </c>
      <c r="M4217" s="18"/>
      <c r="N4217" s="18"/>
    </row>
    <row r="4218" spans="1:14" ht="15" x14ac:dyDescent="0.25">
      <c r="A4218" t="str">
        <f t="shared" si="65"/>
        <v>VN50A3503</v>
      </c>
      <c r="B4218" s="17" t="s">
        <v>759</v>
      </c>
      <c r="C4218" s="16" t="s">
        <v>547</v>
      </c>
      <c r="D4218" t="s">
        <v>27</v>
      </c>
      <c r="E4218" s="16" t="s">
        <v>758</v>
      </c>
      <c r="F4218">
        <v>3</v>
      </c>
      <c r="G4218" s="20">
        <v>10.166666666666666</v>
      </c>
      <c r="H4218" s="21">
        <v>3</v>
      </c>
      <c r="I4218" s="19">
        <v>23.583333333333332</v>
      </c>
      <c r="J4218" t="s">
        <v>582</v>
      </c>
      <c r="K4218" s="18">
        <v>3186.72</v>
      </c>
      <c r="L4218" s="18">
        <v>3687.62</v>
      </c>
      <c r="M4218" s="18"/>
      <c r="N4218" s="18"/>
    </row>
    <row r="4219" spans="1:14" ht="15" x14ac:dyDescent="0.25">
      <c r="A4219" t="str">
        <f t="shared" si="65"/>
        <v>VN50A3506</v>
      </c>
      <c r="B4219" s="15" t="s">
        <v>759</v>
      </c>
      <c r="C4219" s="16" t="s">
        <v>547</v>
      </c>
      <c r="D4219" t="s">
        <v>27</v>
      </c>
      <c r="E4219" s="16" t="s">
        <v>758</v>
      </c>
      <c r="F4219">
        <v>6</v>
      </c>
      <c r="G4219" s="20">
        <v>10.166666666666666</v>
      </c>
      <c r="H4219" s="21">
        <v>6</v>
      </c>
      <c r="I4219" s="19">
        <v>23.583333333333332</v>
      </c>
      <c r="J4219" t="s">
        <v>582</v>
      </c>
      <c r="K4219" s="18">
        <v>3186.72</v>
      </c>
      <c r="L4219" s="18">
        <v>3687.62</v>
      </c>
      <c r="M4219" s="18"/>
      <c r="N4219" s="18"/>
    </row>
    <row r="4220" spans="1:14" ht="15" x14ac:dyDescent="0.25">
      <c r="A4220" t="str">
        <f t="shared" si="65"/>
        <v>VN930A3501</v>
      </c>
      <c r="B4220" s="17" t="s">
        <v>85</v>
      </c>
      <c r="C4220" s="16" t="s">
        <v>79</v>
      </c>
      <c r="D4220" t="s">
        <v>35</v>
      </c>
      <c r="E4220" s="16" t="s">
        <v>84</v>
      </c>
      <c r="F4220">
        <v>1</v>
      </c>
      <c r="G4220" s="20">
        <v>12.166666666666666</v>
      </c>
      <c r="H4220" s="21">
        <v>1</v>
      </c>
      <c r="I4220" s="19">
        <v>13.166666666666666</v>
      </c>
      <c r="J4220" t="s">
        <v>582</v>
      </c>
      <c r="K4220" s="18">
        <v>285.94</v>
      </c>
      <c r="L4220" s="18">
        <v>301.05</v>
      </c>
      <c r="M4220" s="18"/>
      <c r="N4220" s="18"/>
    </row>
    <row r="4221" spans="1:14" ht="15" x14ac:dyDescent="0.25">
      <c r="A4221" t="str">
        <f t="shared" si="65"/>
        <v>VN930A3504</v>
      </c>
      <c r="B4221" s="17" t="s">
        <v>85</v>
      </c>
      <c r="C4221" s="16" t="s">
        <v>79</v>
      </c>
      <c r="D4221" t="s">
        <v>35</v>
      </c>
      <c r="E4221" s="16" t="s">
        <v>84</v>
      </c>
      <c r="F4221">
        <v>4</v>
      </c>
      <c r="G4221" s="20">
        <v>12.166666666666666</v>
      </c>
      <c r="H4221" s="21">
        <v>4</v>
      </c>
      <c r="I4221" s="19">
        <v>13.166666666666666</v>
      </c>
      <c r="J4221" t="s">
        <v>582</v>
      </c>
      <c r="K4221" s="18">
        <v>285.94</v>
      </c>
      <c r="L4221" s="18">
        <v>301.05</v>
      </c>
      <c r="M4221" s="18"/>
      <c r="N4221" s="18"/>
    </row>
    <row r="4222" spans="1:14" ht="15" x14ac:dyDescent="0.25">
      <c r="A4222" t="str">
        <f t="shared" si="65"/>
        <v>VN930A3505</v>
      </c>
      <c r="B4222" s="17" t="s">
        <v>85</v>
      </c>
      <c r="C4222" s="16" t="s">
        <v>79</v>
      </c>
      <c r="D4222" t="s">
        <v>35</v>
      </c>
      <c r="E4222" s="16" t="s">
        <v>84</v>
      </c>
      <c r="F4222">
        <v>5</v>
      </c>
      <c r="G4222" s="20">
        <v>12.25</v>
      </c>
      <c r="H4222" s="21">
        <v>5</v>
      </c>
      <c r="I4222" s="19">
        <v>13.25</v>
      </c>
      <c r="J4222" t="s">
        <v>582</v>
      </c>
      <c r="K4222" s="18">
        <v>285.94</v>
      </c>
      <c r="L4222" s="18">
        <v>301.05</v>
      </c>
      <c r="M4222" s="18"/>
      <c r="N4222" s="18"/>
    </row>
    <row r="4223" spans="1:14" ht="15" x14ac:dyDescent="0.25">
      <c r="A4223" t="str">
        <f t="shared" si="65"/>
        <v>VN930A3506</v>
      </c>
      <c r="B4223" s="15" t="s">
        <v>85</v>
      </c>
      <c r="C4223" s="16" t="s">
        <v>79</v>
      </c>
      <c r="D4223" t="s">
        <v>35</v>
      </c>
      <c r="E4223" s="16" t="s">
        <v>84</v>
      </c>
      <c r="F4223">
        <v>6</v>
      </c>
      <c r="G4223" s="20">
        <v>12.166666666666666</v>
      </c>
      <c r="H4223" s="21">
        <v>6</v>
      </c>
      <c r="I4223" s="19">
        <v>13.166666666666666</v>
      </c>
      <c r="J4223" t="s">
        <v>582</v>
      </c>
      <c r="K4223" s="18">
        <v>285.94</v>
      </c>
      <c r="L4223" s="18">
        <v>301.05</v>
      </c>
      <c r="M4223" s="18"/>
      <c r="N4223" s="18"/>
    </row>
    <row r="4224" spans="1:14" ht="15" x14ac:dyDescent="0.25">
      <c r="A4224" t="str">
        <f t="shared" si="65"/>
        <v>VN931A3501</v>
      </c>
      <c r="B4224" s="17" t="s">
        <v>86</v>
      </c>
      <c r="C4224" s="16" t="s">
        <v>79</v>
      </c>
      <c r="D4224" t="s">
        <v>87</v>
      </c>
      <c r="E4224" s="16" t="s">
        <v>77</v>
      </c>
      <c r="F4224">
        <v>1</v>
      </c>
      <c r="G4224" s="20">
        <v>7.583333333333333</v>
      </c>
      <c r="H4224" s="21">
        <v>1</v>
      </c>
      <c r="I4224" s="19">
        <v>9.0833333333333339</v>
      </c>
      <c r="J4224" t="s">
        <v>582</v>
      </c>
      <c r="K4224" s="18">
        <v>260.5</v>
      </c>
      <c r="L4224" s="18">
        <v>440.56</v>
      </c>
      <c r="M4224" s="18"/>
      <c r="N4224" s="18"/>
    </row>
    <row r="4225" spans="1:14" ht="15" x14ac:dyDescent="0.25">
      <c r="A4225" t="str">
        <f t="shared" si="65"/>
        <v>VN931A3504</v>
      </c>
      <c r="B4225" s="17" t="s">
        <v>86</v>
      </c>
      <c r="C4225" s="16" t="s">
        <v>79</v>
      </c>
      <c r="D4225" t="s">
        <v>87</v>
      </c>
      <c r="E4225" s="16" t="s">
        <v>77</v>
      </c>
      <c r="F4225">
        <v>4</v>
      </c>
      <c r="G4225" s="20">
        <v>7.583333333333333</v>
      </c>
      <c r="H4225" s="21">
        <v>4</v>
      </c>
      <c r="I4225" s="19">
        <v>9.0833333333333339</v>
      </c>
      <c r="J4225" t="s">
        <v>582</v>
      </c>
      <c r="K4225" s="18">
        <v>260.5</v>
      </c>
      <c r="L4225" s="18">
        <v>440.56</v>
      </c>
      <c r="M4225" s="18"/>
      <c r="N4225" s="18"/>
    </row>
    <row r="4226" spans="1:14" ht="15" x14ac:dyDescent="0.25">
      <c r="A4226" t="str">
        <f t="shared" si="65"/>
        <v>VN931A3505</v>
      </c>
      <c r="B4226" s="17" t="s">
        <v>86</v>
      </c>
      <c r="C4226" s="16" t="s">
        <v>79</v>
      </c>
      <c r="D4226" t="s">
        <v>87</v>
      </c>
      <c r="E4226" s="16" t="s">
        <v>77</v>
      </c>
      <c r="F4226">
        <v>5</v>
      </c>
      <c r="G4226" s="20">
        <v>7.666666666666667</v>
      </c>
      <c r="H4226" s="21">
        <v>5</v>
      </c>
      <c r="I4226" s="19">
        <v>9.1666666666666661</v>
      </c>
      <c r="J4226" t="s">
        <v>582</v>
      </c>
      <c r="K4226" s="18">
        <v>260.5</v>
      </c>
      <c r="L4226" s="18">
        <v>440.56</v>
      </c>
      <c r="M4226" s="18"/>
      <c r="N4226" s="18"/>
    </row>
    <row r="4227" spans="1:14" ht="15" x14ac:dyDescent="0.25">
      <c r="A4227" t="str">
        <f t="shared" ref="A4227:A4290" si="66">E4227&amp;J4227&amp;F4227</f>
        <v>VN931A3506</v>
      </c>
      <c r="B4227" s="15" t="s">
        <v>86</v>
      </c>
      <c r="C4227" s="16" t="s">
        <v>79</v>
      </c>
      <c r="D4227" t="s">
        <v>87</v>
      </c>
      <c r="E4227" s="16" t="s">
        <v>77</v>
      </c>
      <c r="F4227">
        <v>6</v>
      </c>
      <c r="G4227" s="20">
        <v>7.583333333333333</v>
      </c>
      <c r="H4227" s="21">
        <v>6</v>
      </c>
      <c r="I4227" s="19">
        <v>9.0833333333333339</v>
      </c>
      <c r="J4227" t="s">
        <v>582</v>
      </c>
      <c r="K4227" s="18">
        <v>260.5</v>
      </c>
      <c r="L4227" s="18">
        <v>440.56</v>
      </c>
      <c r="M4227" s="18"/>
      <c r="N4227" s="18"/>
    </row>
    <row r="4228" spans="1:14" ht="15" x14ac:dyDescent="0.25">
      <c r="A4228" t="str">
        <f t="shared" si="66"/>
        <v>VN780A3501</v>
      </c>
      <c r="B4228" s="17" t="s">
        <v>617</v>
      </c>
      <c r="C4228" s="16" t="s">
        <v>618</v>
      </c>
      <c r="D4228" t="s">
        <v>27</v>
      </c>
      <c r="E4228" s="16" t="s">
        <v>616</v>
      </c>
      <c r="F4228">
        <v>1</v>
      </c>
      <c r="G4228" s="20">
        <v>0.58333333333333337</v>
      </c>
      <c r="H4228" s="21">
        <v>1</v>
      </c>
      <c r="I4228" s="19">
        <v>9.3333333333333339</v>
      </c>
      <c r="J4228" t="s">
        <v>582</v>
      </c>
      <c r="K4228" s="18">
        <v>2455.9699999999998</v>
      </c>
      <c r="L4228" s="18">
        <v>2483.2399999999998</v>
      </c>
      <c r="M4228" s="18"/>
      <c r="N4228" s="18"/>
    </row>
    <row r="4229" spans="1:14" ht="15" x14ac:dyDescent="0.25">
      <c r="A4229" t="str">
        <f t="shared" si="66"/>
        <v>VN780A3502</v>
      </c>
      <c r="B4229" s="17" t="s">
        <v>617</v>
      </c>
      <c r="C4229" s="16" t="s">
        <v>618</v>
      </c>
      <c r="D4229" t="s">
        <v>27</v>
      </c>
      <c r="E4229" s="16" t="s">
        <v>616</v>
      </c>
      <c r="F4229">
        <v>2</v>
      </c>
      <c r="G4229" s="20">
        <v>0.58333333333333337</v>
      </c>
      <c r="H4229" s="21">
        <v>2</v>
      </c>
      <c r="I4229" s="19">
        <v>9.3333333333333339</v>
      </c>
      <c r="J4229" t="s">
        <v>582</v>
      </c>
      <c r="K4229" s="18">
        <v>2455.9699999999998</v>
      </c>
      <c r="L4229" s="18">
        <v>2483.2399999999998</v>
      </c>
      <c r="M4229" s="18"/>
      <c r="N4229" s="18"/>
    </row>
    <row r="4230" spans="1:14" ht="15" x14ac:dyDescent="0.25">
      <c r="A4230" t="str">
        <f t="shared" si="66"/>
        <v>VN780A3503</v>
      </c>
      <c r="B4230" s="17" t="s">
        <v>617</v>
      </c>
      <c r="C4230" s="16" t="s">
        <v>618</v>
      </c>
      <c r="D4230" t="s">
        <v>27</v>
      </c>
      <c r="E4230" s="16" t="s">
        <v>616</v>
      </c>
      <c r="F4230">
        <v>3</v>
      </c>
      <c r="G4230" s="20">
        <v>0.58333333333333337</v>
      </c>
      <c r="H4230" s="21">
        <v>3</v>
      </c>
      <c r="I4230" s="19">
        <v>9.3333333333333339</v>
      </c>
      <c r="J4230" t="s">
        <v>582</v>
      </c>
      <c r="K4230" s="18">
        <v>2455.9699999999998</v>
      </c>
      <c r="L4230" s="18">
        <v>2483.2399999999998</v>
      </c>
      <c r="M4230" s="18"/>
      <c r="N4230" s="18"/>
    </row>
    <row r="4231" spans="1:14" ht="15" x14ac:dyDescent="0.25">
      <c r="A4231" t="str">
        <f t="shared" si="66"/>
        <v>VN780A3504</v>
      </c>
      <c r="B4231" s="17" t="s">
        <v>617</v>
      </c>
      <c r="C4231" s="16" t="s">
        <v>618</v>
      </c>
      <c r="D4231" t="s">
        <v>27</v>
      </c>
      <c r="E4231" s="16" t="s">
        <v>616</v>
      </c>
      <c r="F4231">
        <v>4</v>
      </c>
      <c r="G4231" s="20">
        <v>0.58333333333333337</v>
      </c>
      <c r="H4231" s="21">
        <v>4</v>
      </c>
      <c r="I4231" s="19">
        <v>9.3333333333333339</v>
      </c>
      <c r="J4231" t="s">
        <v>582</v>
      </c>
      <c r="K4231" s="18">
        <v>2455.9699999999998</v>
      </c>
      <c r="L4231" s="18">
        <v>2483.2399999999998</v>
      </c>
      <c r="M4231" s="18"/>
      <c r="N4231" s="18"/>
    </row>
    <row r="4232" spans="1:14" ht="15" x14ac:dyDescent="0.25">
      <c r="A4232" t="str">
        <f t="shared" si="66"/>
        <v>VN780A3505</v>
      </c>
      <c r="B4232" s="17" t="s">
        <v>617</v>
      </c>
      <c r="C4232" s="16" t="s">
        <v>618</v>
      </c>
      <c r="D4232" t="s">
        <v>27</v>
      </c>
      <c r="E4232" s="16" t="s">
        <v>616</v>
      </c>
      <c r="F4232">
        <v>5</v>
      </c>
      <c r="G4232" s="20">
        <v>0.58333333333333337</v>
      </c>
      <c r="H4232" s="21">
        <v>5</v>
      </c>
      <c r="I4232" s="19">
        <v>9.3333333333333339</v>
      </c>
      <c r="J4232" t="s">
        <v>582</v>
      </c>
      <c r="K4232" s="18">
        <v>2455.9699999999998</v>
      </c>
      <c r="L4232" s="18">
        <v>2483.2399999999998</v>
      </c>
      <c r="M4232" s="18"/>
      <c r="N4232" s="18"/>
    </row>
    <row r="4233" spans="1:14" ht="15" x14ac:dyDescent="0.25">
      <c r="A4233" t="str">
        <f t="shared" si="66"/>
        <v>VN780A3506</v>
      </c>
      <c r="B4233" s="17" t="s">
        <v>617</v>
      </c>
      <c r="C4233" s="16" t="s">
        <v>618</v>
      </c>
      <c r="D4233" t="s">
        <v>27</v>
      </c>
      <c r="E4233" s="16" t="s">
        <v>616</v>
      </c>
      <c r="F4233">
        <v>6</v>
      </c>
      <c r="G4233" s="20">
        <v>0.58333333333333337</v>
      </c>
      <c r="H4233" s="21">
        <v>6</v>
      </c>
      <c r="I4233" s="19">
        <v>9.3333333333333339</v>
      </c>
      <c r="J4233" t="s">
        <v>582</v>
      </c>
      <c r="K4233" s="18">
        <v>2455.9699999999998</v>
      </c>
      <c r="L4233" s="18">
        <v>2483.2399999999998</v>
      </c>
      <c r="M4233" s="18"/>
      <c r="N4233" s="18"/>
    </row>
    <row r="4234" spans="1:14" ht="15" x14ac:dyDescent="0.25">
      <c r="A4234" t="str">
        <f t="shared" si="66"/>
        <v>VN780A3507</v>
      </c>
      <c r="B4234" s="15" t="s">
        <v>617</v>
      </c>
      <c r="C4234" s="16" t="s">
        <v>618</v>
      </c>
      <c r="D4234" t="s">
        <v>27</v>
      </c>
      <c r="E4234" s="16" t="s">
        <v>616</v>
      </c>
      <c r="F4234">
        <v>7</v>
      </c>
      <c r="G4234" s="20">
        <v>0.58333333333333337</v>
      </c>
      <c r="H4234" s="21">
        <v>7</v>
      </c>
      <c r="I4234" s="19">
        <v>9.3333333333333339</v>
      </c>
      <c r="J4234" t="s">
        <v>582</v>
      </c>
      <c r="K4234" s="18">
        <v>2455.9699999999998</v>
      </c>
      <c r="L4234" s="18">
        <v>2483.2399999999998</v>
      </c>
      <c r="M4234" s="18"/>
      <c r="N4234" s="18"/>
    </row>
    <row r="4235" spans="1:14" ht="15" x14ac:dyDescent="0.25">
      <c r="A4235" t="str">
        <f t="shared" si="66"/>
        <v>VN9420A3502</v>
      </c>
      <c r="B4235" s="17" t="s">
        <v>688</v>
      </c>
      <c r="C4235" s="16" t="s">
        <v>350</v>
      </c>
      <c r="D4235" t="s">
        <v>34</v>
      </c>
      <c r="E4235" s="16" t="s">
        <v>687</v>
      </c>
      <c r="F4235">
        <v>2</v>
      </c>
      <c r="G4235" s="20">
        <v>0.83333333333333337</v>
      </c>
      <c r="H4235" s="21">
        <v>2</v>
      </c>
      <c r="I4235" s="19">
        <v>5.25</v>
      </c>
      <c r="J4235" t="s">
        <v>582</v>
      </c>
      <c r="K4235" s="18">
        <v>935.09</v>
      </c>
      <c r="L4235" s="18">
        <v>750.57</v>
      </c>
      <c r="M4235" s="18"/>
      <c r="N4235" s="18"/>
    </row>
    <row r="4236" spans="1:14" ht="15" x14ac:dyDescent="0.25">
      <c r="A4236" t="str">
        <f t="shared" si="66"/>
        <v>VN9420A3505</v>
      </c>
      <c r="B4236" s="15" t="s">
        <v>688</v>
      </c>
      <c r="C4236" s="16" t="s">
        <v>350</v>
      </c>
      <c r="D4236" t="s">
        <v>34</v>
      </c>
      <c r="E4236" s="16" t="s">
        <v>687</v>
      </c>
      <c r="F4236">
        <v>5</v>
      </c>
      <c r="G4236" s="20">
        <v>12.416666666666666</v>
      </c>
      <c r="H4236" s="21">
        <v>5</v>
      </c>
      <c r="I4236" s="19">
        <v>16.833333333333332</v>
      </c>
      <c r="J4236" t="s">
        <v>582</v>
      </c>
      <c r="K4236" s="18">
        <v>935.09</v>
      </c>
      <c r="L4236" s="18">
        <v>750.57</v>
      </c>
      <c r="M4236" s="18"/>
      <c r="N4236" s="18"/>
    </row>
    <row r="4237" spans="1:14" ht="15" x14ac:dyDescent="0.25">
      <c r="A4237" t="str">
        <f t="shared" si="66"/>
        <v>VN729A3502</v>
      </c>
      <c r="B4237" s="17" t="s">
        <v>670</v>
      </c>
      <c r="C4237" s="16" t="s">
        <v>671</v>
      </c>
      <c r="D4237" t="s">
        <v>66</v>
      </c>
      <c r="E4237" s="16" t="s">
        <v>669</v>
      </c>
      <c r="F4237">
        <v>2</v>
      </c>
      <c r="G4237" s="20">
        <v>17.583333333333332</v>
      </c>
      <c r="H4237" s="21">
        <v>2</v>
      </c>
      <c r="I4237" s="19">
        <v>21.583333333333332</v>
      </c>
      <c r="J4237" t="s">
        <v>582</v>
      </c>
      <c r="K4237" s="18">
        <v>785.48</v>
      </c>
      <c r="L4237" s="18">
        <v>640.91999999999996</v>
      </c>
      <c r="M4237" s="18"/>
      <c r="N4237" s="18"/>
    </row>
    <row r="4238" spans="1:14" ht="15" x14ac:dyDescent="0.25">
      <c r="A4238" t="str">
        <f t="shared" si="66"/>
        <v>VN729A3506</v>
      </c>
      <c r="B4238" s="15" t="s">
        <v>670</v>
      </c>
      <c r="C4238" s="16" t="s">
        <v>671</v>
      </c>
      <c r="D4238" t="s">
        <v>66</v>
      </c>
      <c r="E4238" s="16" t="s">
        <v>669</v>
      </c>
      <c r="F4238">
        <v>6</v>
      </c>
      <c r="G4238" s="20">
        <v>16.25</v>
      </c>
      <c r="H4238" s="21">
        <v>6</v>
      </c>
      <c r="I4238" s="19">
        <v>20.25</v>
      </c>
      <c r="J4238" t="s">
        <v>582</v>
      </c>
      <c r="K4238" s="18">
        <v>785.48</v>
      </c>
      <c r="L4238" s="18">
        <v>640.91999999999996</v>
      </c>
      <c r="M4238" s="18"/>
      <c r="N4238" s="18"/>
    </row>
    <row r="4239" spans="1:14" ht="15" x14ac:dyDescent="0.25">
      <c r="A4239" t="str">
        <f t="shared" si="66"/>
        <v>VN731A3501</v>
      </c>
      <c r="B4239" s="17" t="s">
        <v>224</v>
      </c>
      <c r="C4239" s="16" t="s">
        <v>219</v>
      </c>
      <c r="D4239" t="s">
        <v>66</v>
      </c>
      <c r="E4239" s="16" t="s">
        <v>223</v>
      </c>
      <c r="F4239">
        <v>1</v>
      </c>
      <c r="G4239" s="20">
        <v>13</v>
      </c>
      <c r="H4239" s="21">
        <v>1</v>
      </c>
      <c r="I4239" s="19">
        <v>15.333333333333334</v>
      </c>
      <c r="J4239" t="s">
        <v>582</v>
      </c>
      <c r="K4239" s="18">
        <v>489.54</v>
      </c>
      <c r="L4239" s="18">
        <v>443.64</v>
      </c>
      <c r="M4239" s="18"/>
      <c r="N4239" s="18"/>
    </row>
    <row r="4240" spans="1:14" ht="15" x14ac:dyDescent="0.25">
      <c r="A4240" t="str">
        <f t="shared" si="66"/>
        <v>VN731A3503</v>
      </c>
      <c r="B4240" s="17" t="s">
        <v>224</v>
      </c>
      <c r="C4240" s="16" t="s">
        <v>219</v>
      </c>
      <c r="D4240" t="s">
        <v>66</v>
      </c>
      <c r="E4240" s="16" t="s">
        <v>223</v>
      </c>
      <c r="F4240">
        <v>3</v>
      </c>
      <c r="G4240" s="20">
        <v>16.333333333333332</v>
      </c>
      <c r="H4240" s="21">
        <v>3</v>
      </c>
      <c r="I4240" s="19">
        <v>18.666666666666668</v>
      </c>
      <c r="J4240" t="s">
        <v>582</v>
      </c>
      <c r="K4240" s="18">
        <v>489.54</v>
      </c>
      <c r="L4240" s="18">
        <v>443.64</v>
      </c>
      <c r="M4240" s="18"/>
      <c r="N4240" s="18"/>
    </row>
    <row r="4241" spans="1:14" ht="15" x14ac:dyDescent="0.25">
      <c r="A4241" t="str">
        <f t="shared" si="66"/>
        <v>VN731A3505</v>
      </c>
      <c r="B4241" s="15" t="s">
        <v>224</v>
      </c>
      <c r="C4241" s="16" t="s">
        <v>219</v>
      </c>
      <c r="D4241" t="s">
        <v>66</v>
      </c>
      <c r="E4241" s="16" t="s">
        <v>223</v>
      </c>
      <c r="F4241">
        <v>5</v>
      </c>
      <c r="G4241" s="20">
        <v>13</v>
      </c>
      <c r="H4241" s="21">
        <v>5</v>
      </c>
      <c r="I4241" s="19">
        <v>15.333333333333334</v>
      </c>
      <c r="J4241" t="s">
        <v>582</v>
      </c>
      <c r="K4241" s="18">
        <v>489.54</v>
      </c>
      <c r="L4241" s="18">
        <v>443.64</v>
      </c>
      <c r="M4241" s="18"/>
      <c r="N4241" s="18"/>
    </row>
    <row r="4242" spans="1:14" ht="15" x14ac:dyDescent="0.25">
      <c r="A4242" t="str">
        <f t="shared" si="66"/>
        <v>VN319A3501</v>
      </c>
      <c r="B4242" s="17" t="s">
        <v>451</v>
      </c>
      <c r="C4242" s="16" t="s">
        <v>448</v>
      </c>
      <c r="D4242" t="s">
        <v>34</v>
      </c>
      <c r="E4242" s="16" t="s">
        <v>450</v>
      </c>
      <c r="F4242">
        <v>1</v>
      </c>
      <c r="G4242" s="20">
        <v>1</v>
      </c>
      <c r="H4242" s="21">
        <v>1</v>
      </c>
      <c r="I4242" s="19">
        <v>7.166666666666667</v>
      </c>
      <c r="J4242" t="s">
        <v>582</v>
      </c>
      <c r="K4242" s="18">
        <v>1538.85</v>
      </c>
      <c r="L4242" s="18">
        <v>1464.59</v>
      </c>
      <c r="M4242" s="18"/>
      <c r="N4242" s="18"/>
    </row>
    <row r="4243" spans="1:14" ht="15" x14ac:dyDescent="0.25">
      <c r="A4243" t="str">
        <f t="shared" si="66"/>
        <v>VN319A3502</v>
      </c>
      <c r="B4243" s="17" t="s">
        <v>451</v>
      </c>
      <c r="C4243" s="16" t="s">
        <v>448</v>
      </c>
      <c r="D4243" t="s">
        <v>34</v>
      </c>
      <c r="E4243" s="16" t="s">
        <v>450</v>
      </c>
      <c r="F4243">
        <v>2</v>
      </c>
      <c r="G4243" s="20">
        <v>1</v>
      </c>
      <c r="H4243" s="21">
        <v>2</v>
      </c>
      <c r="I4243" s="19">
        <v>7.166666666666667</v>
      </c>
      <c r="J4243" t="s">
        <v>582</v>
      </c>
      <c r="K4243" s="18">
        <v>1538.85</v>
      </c>
      <c r="L4243" s="18">
        <v>1464.59</v>
      </c>
      <c r="M4243" s="18"/>
      <c r="N4243" s="18"/>
    </row>
    <row r="4244" spans="1:14" ht="15" x14ac:dyDescent="0.25">
      <c r="A4244" t="str">
        <f t="shared" si="66"/>
        <v>VN319A3503</v>
      </c>
      <c r="B4244" s="17" t="s">
        <v>451</v>
      </c>
      <c r="C4244" s="16" t="s">
        <v>448</v>
      </c>
      <c r="D4244" t="s">
        <v>34</v>
      </c>
      <c r="E4244" s="16" t="s">
        <v>450</v>
      </c>
      <c r="F4244">
        <v>3</v>
      </c>
      <c r="G4244" s="20">
        <v>1</v>
      </c>
      <c r="H4244" s="21">
        <v>3</v>
      </c>
      <c r="I4244" s="19">
        <v>7.166666666666667</v>
      </c>
      <c r="J4244" t="s">
        <v>582</v>
      </c>
      <c r="K4244" s="18">
        <v>1538.85</v>
      </c>
      <c r="L4244" s="18">
        <v>1464.59</v>
      </c>
      <c r="M4244" s="18"/>
      <c r="N4244" s="18"/>
    </row>
    <row r="4245" spans="1:14" ht="15" x14ac:dyDescent="0.25">
      <c r="A4245" t="str">
        <f t="shared" si="66"/>
        <v>VN319A3504</v>
      </c>
      <c r="B4245" s="17" t="s">
        <v>451</v>
      </c>
      <c r="C4245" s="16" t="s">
        <v>448</v>
      </c>
      <c r="D4245" t="s">
        <v>34</v>
      </c>
      <c r="E4245" s="16" t="s">
        <v>450</v>
      </c>
      <c r="F4245">
        <v>4</v>
      </c>
      <c r="G4245" s="20">
        <v>1</v>
      </c>
      <c r="H4245" s="21">
        <v>4</v>
      </c>
      <c r="I4245" s="19">
        <v>7.166666666666667</v>
      </c>
      <c r="J4245" t="s">
        <v>582</v>
      </c>
      <c r="K4245" s="18">
        <v>1538.85</v>
      </c>
      <c r="L4245" s="18">
        <v>1464.59</v>
      </c>
      <c r="M4245" s="18"/>
      <c r="N4245" s="18"/>
    </row>
    <row r="4246" spans="1:14" ht="15" x14ac:dyDescent="0.25">
      <c r="A4246" t="str">
        <f t="shared" si="66"/>
        <v>VN319A3505</v>
      </c>
      <c r="B4246" s="17" t="s">
        <v>451</v>
      </c>
      <c r="C4246" s="16" t="s">
        <v>448</v>
      </c>
      <c r="D4246" t="s">
        <v>34</v>
      </c>
      <c r="E4246" s="16" t="s">
        <v>450</v>
      </c>
      <c r="F4246">
        <v>5</v>
      </c>
      <c r="G4246" s="20">
        <v>1</v>
      </c>
      <c r="H4246" s="21">
        <v>5</v>
      </c>
      <c r="I4246" s="19">
        <v>7.166666666666667</v>
      </c>
      <c r="J4246" t="s">
        <v>582</v>
      </c>
      <c r="K4246" s="18">
        <v>1538.85</v>
      </c>
      <c r="L4246" s="18">
        <v>1464.59</v>
      </c>
      <c r="M4246" s="18"/>
      <c r="N4246" s="18"/>
    </row>
    <row r="4247" spans="1:14" ht="15" x14ac:dyDescent="0.25">
      <c r="A4247" t="str">
        <f t="shared" si="66"/>
        <v>VN319A3506</v>
      </c>
      <c r="B4247" s="17" t="s">
        <v>451</v>
      </c>
      <c r="C4247" s="16" t="s">
        <v>448</v>
      </c>
      <c r="D4247" t="s">
        <v>34</v>
      </c>
      <c r="E4247" s="16" t="s">
        <v>450</v>
      </c>
      <c r="F4247">
        <v>6</v>
      </c>
      <c r="G4247" s="20">
        <v>1</v>
      </c>
      <c r="H4247" s="21">
        <v>6</v>
      </c>
      <c r="I4247" s="19">
        <v>7.166666666666667</v>
      </c>
      <c r="J4247" t="s">
        <v>582</v>
      </c>
      <c r="K4247" s="18">
        <v>1538.85</v>
      </c>
      <c r="L4247" s="18">
        <v>1464.59</v>
      </c>
      <c r="M4247" s="18"/>
      <c r="N4247" s="18"/>
    </row>
    <row r="4248" spans="1:14" ht="15" x14ac:dyDescent="0.25">
      <c r="A4248" t="str">
        <f t="shared" si="66"/>
        <v>VN319A3507</v>
      </c>
      <c r="B4248" s="15" t="s">
        <v>451</v>
      </c>
      <c r="C4248" s="16" t="s">
        <v>448</v>
      </c>
      <c r="D4248" t="s">
        <v>34</v>
      </c>
      <c r="E4248" s="16" t="s">
        <v>450</v>
      </c>
      <c r="F4248">
        <v>7</v>
      </c>
      <c r="G4248" s="20">
        <v>1</v>
      </c>
      <c r="H4248" s="21">
        <v>7</v>
      </c>
      <c r="I4248" s="19">
        <v>7.166666666666667</v>
      </c>
      <c r="J4248" t="s">
        <v>582</v>
      </c>
      <c r="K4248" s="18">
        <v>1538.85</v>
      </c>
      <c r="L4248" s="18">
        <v>1464.59</v>
      </c>
      <c r="M4248" s="18"/>
      <c r="N4248" s="18"/>
    </row>
    <row r="4249" spans="1:14" ht="15" x14ac:dyDescent="0.25">
      <c r="A4249" t="str">
        <f t="shared" si="66"/>
        <v>VN301A3501</v>
      </c>
      <c r="B4249" s="17" t="s">
        <v>630</v>
      </c>
      <c r="C4249" s="16" t="s">
        <v>448</v>
      </c>
      <c r="D4249" t="s">
        <v>27</v>
      </c>
      <c r="E4249" s="16" t="s">
        <v>637</v>
      </c>
      <c r="F4249">
        <v>1</v>
      </c>
      <c r="G4249" s="20">
        <v>0.5</v>
      </c>
      <c r="H4249" s="21">
        <v>1</v>
      </c>
      <c r="I4249" s="19">
        <v>6.5</v>
      </c>
      <c r="J4249" t="s">
        <v>582</v>
      </c>
      <c r="K4249" s="18">
        <v>1154.24</v>
      </c>
      <c r="L4249" s="18">
        <v>934.6</v>
      </c>
      <c r="M4249" s="18"/>
      <c r="N4249" s="18"/>
    </row>
    <row r="4250" spans="1:14" ht="15" x14ac:dyDescent="0.25">
      <c r="A4250" t="str">
        <f t="shared" si="66"/>
        <v>VN301A3502</v>
      </c>
      <c r="B4250" s="17" t="s">
        <v>630</v>
      </c>
      <c r="C4250" s="16" t="s">
        <v>448</v>
      </c>
      <c r="D4250" t="s">
        <v>27</v>
      </c>
      <c r="E4250" s="16" t="s">
        <v>637</v>
      </c>
      <c r="F4250">
        <v>2</v>
      </c>
      <c r="G4250" s="20">
        <v>0.5</v>
      </c>
      <c r="H4250" s="21">
        <v>2</v>
      </c>
      <c r="I4250" s="19">
        <v>6.5</v>
      </c>
      <c r="J4250" t="s">
        <v>582</v>
      </c>
      <c r="K4250" s="18">
        <v>1154.24</v>
      </c>
      <c r="L4250" s="18">
        <v>934.6</v>
      </c>
      <c r="M4250" s="18"/>
      <c r="N4250" s="18"/>
    </row>
    <row r="4251" spans="1:14" ht="15" x14ac:dyDescent="0.25">
      <c r="A4251" t="str">
        <f t="shared" si="66"/>
        <v>VN301A3503</v>
      </c>
      <c r="B4251" s="17" t="s">
        <v>630</v>
      </c>
      <c r="C4251" s="16" t="s">
        <v>448</v>
      </c>
      <c r="D4251" t="s">
        <v>27</v>
      </c>
      <c r="E4251" s="16" t="s">
        <v>637</v>
      </c>
      <c r="F4251">
        <v>3</v>
      </c>
      <c r="G4251" s="20">
        <v>0.5</v>
      </c>
      <c r="H4251" s="21">
        <v>3</v>
      </c>
      <c r="I4251" s="19">
        <v>6.5</v>
      </c>
      <c r="J4251" t="s">
        <v>582</v>
      </c>
      <c r="K4251" s="18">
        <v>1154.24</v>
      </c>
      <c r="L4251" s="18">
        <v>934.6</v>
      </c>
      <c r="M4251" s="18"/>
      <c r="N4251" s="18"/>
    </row>
    <row r="4252" spans="1:14" ht="15" x14ac:dyDescent="0.25">
      <c r="A4252" t="str">
        <f t="shared" si="66"/>
        <v>VN301A3504</v>
      </c>
      <c r="B4252" s="17" t="s">
        <v>630</v>
      </c>
      <c r="C4252" s="16" t="s">
        <v>448</v>
      </c>
      <c r="D4252" t="s">
        <v>27</v>
      </c>
      <c r="E4252" s="16" t="s">
        <v>637</v>
      </c>
      <c r="F4252">
        <v>4</v>
      </c>
      <c r="G4252" s="20">
        <v>0.5</v>
      </c>
      <c r="H4252" s="21">
        <v>4</v>
      </c>
      <c r="I4252" s="19">
        <v>6.5</v>
      </c>
      <c r="J4252" t="s">
        <v>582</v>
      </c>
      <c r="K4252" s="18">
        <v>1154.24</v>
      </c>
      <c r="L4252" s="18">
        <v>934.6</v>
      </c>
      <c r="M4252" s="18"/>
      <c r="N4252" s="18"/>
    </row>
    <row r="4253" spans="1:14" ht="15" x14ac:dyDescent="0.25">
      <c r="A4253" t="str">
        <f t="shared" si="66"/>
        <v>VN301A3505</v>
      </c>
      <c r="B4253" s="17" t="s">
        <v>630</v>
      </c>
      <c r="C4253" s="16" t="s">
        <v>448</v>
      </c>
      <c r="D4253" t="s">
        <v>27</v>
      </c>
      <c r="E4253" s="16" t="s">
        <v>637</v>
      </c>
      <c r="F4253">
        <v>5</v>
      </c>
      <c r="G4253" s="20">
        <v>0.5</v>
      </c>
      <c r="H4253" s="21">
        <v>5</v>
      </c>
      <c r="I4253" s="19">
        <v>6.5</v>
      </c>
      <c r="J4253" t="s">
        <v>582</v>
      </c>
      <c r="K4253" s="18">
        <v>1154.24</v>
      </c>
      <c r="L4253" s="18">
        <v>934.6</v>
      </c>
      <c r="M4253" s="18"/>
      <c r="N4253" s="18"/>
    </row>
    <row r="4254" spans="1:14" ht="15" x14ac:dyDescent="0.25">
      <c r="A4254" t="str">
        <f t="shared" si="66"/>
        <v>VN301A3506</v>
      </c>
      <c r="B4254" s="17" t="s">
        <v>630</v>
      </c>
      <c r="C4254" s="16" t="s">
        <v>448</v>
      </c>
      <c r="D4254" t="s">
        <v>27</v>
      </c>
      <c r="E4254" s="16" t="s">
        <v>637</v>
      </c>
      <c r="F4254">
        <v>6</v>
      </c>
      <c r="G4254" s="20">
        <v>0.5</v>
      </c>
      <c r="H4254" s="21">
        <v>6</v>
      </c>
      <c r="I4254" s="19">
        <v>6.5</v>
      </c>
      <c r="J4254" t="s">
        <v>582</v>
      </c>
      <c r="K4254" s="18">
        <v>1154.24</v>
      </c>
      <c r="L4254" s="18">
        <v>934.6</v>
      </c>
      <c r="M4254" s="18"/>
      <c r="N4254" s="18"/>
    </row>
    <row r="4255" spans="1:14" ht="15" x14ac:dyDescent="0.25">
      <c r="A4255" t="str">
        <f t="shared" si="66"/>
        <v>VN301A3507</v>
      </c>
      <c r="B4255" s="17" t="s">
        <v>630</v>
      </c>
      <c r="C4255" s="16" t="s">
        <v>448</v>
      </c>
      <c r="D4255" t="s">
        <v>27</v>
      </c>
      <c r="E4255" s="16" t="s">
        <v>637</v>
      </c>
      <c r="F4255">
        <v>7</v>
      </c>
      <c r="G4255" s="20">
        <v>0.5</v>
      </c>
      <c r="H4255" s="21">
        <v>7</v>
      </c>
      <c r="I4255" s="19">
        <v>6.5</v>
      </c>
      <c r="J4255" t="s">
        <v>582</v>
      </c>
      <c r="K4255" s="18">
        <v>1154.24</v>
      </c>
      <c r="L4255" s="18">
        <v>934.6</v>
      </c>
      <c r="M4255" s="18"/>
      <c r="N4255" s="18"/>
    </row>
    <row r="4256" spans="1:14" ht="15" x14ac:dyDescent="0.25">
      <c r="A4256" t="str">
        <f t="shared" si="66"/>
        <v>VN303A3501</v>
      </c>
      <c r="B4256" s="17" t="s">
        <v>630</v>
      </c>
      <c r="C4256" s="16" t="s">
        <v>448</v>
      </c>
      <c r="D4256" t="s">
        <v>27</v>
      </c>
      <c r="E4256" s="16" t="s">
        <v>629</v>
      </c>
      <c r="F4256">
        <v>1</v>
      </c>
      <c r="G4256" s="20">
        <v>6.416666666666667</v>
      </c>
      <c r="H4256" s="21">
        <v>1</v>
      </c>
      <c r="I4256" s="19">
        <v>12.416666666666666</v>
      </c>
      <c r="J4256" t="s">
        <v>582</v>
      </c>
      <c r="K4256" s="18">
        <v>1154.24</v>
      </c>
      <c r="L4256" s="18">
        <v>934.6</v>
      </c>
      <c r="M4256" s="18"/>
      <c r="N4256" s="18"/>
    </row>
    <row r="4257" spans="1:14" ht="15" x14ac:dyDescent="0.25">
      <c r="A4257" t="str">
        <f t="shared" si="66"/>
        <v>VN303A3502</v>
      </c>
      <c r="B4257" s="17" t="s">
        <v>630</v>
      </c>
      <c r="C4257" s="16" t="s">
        <v>448</v>
      </c>
      <c r="D4257" t="s">
        <v>27</v>
      </c>
      <c r="E4257" s="16" t="s">
        <v>629</v>
      </c>
      <c r="F4257">
        <v>2</v>
      </c>
      <c r="G4257" s="20">
        <v>6.416666666666667</v>
      </c>
      <c r="H4257" s="21">
        <v>2</v>
      </c>
      <c r="I4257" s="19">
        <v>12.416666666666666</v>
      </c>
      <c r="J4257" t="s">
        <v>582</v>
      </c>
      <c r="K4257" s="18">
        <v>1154.24</v>
      </c>
      <c r="L4257" s="18">
        <v>934.6</v>
      </c>
      <c r="M4257" s="18"/>
      <c r="N4257" s="18"/>
    </row>
    <row r="4258" spans="1:14" ht="15" x14ac:dyDescent="0.25">
      <c r="A4258" t="str">
        <f t="shared" si="66"/>
        <v>VN303A3503</v>
      </c>
      <c r="B4258" s="17" t="s">
        <v>630</v>
      </c>
      <c r="C4258" s="16" t="s">
        <v>448</v>
      </c>
      <c r="D4258" t="s">
        <v>27</v>
      </c>
      <c r="E4258" s="16" t="s">
        <v>629</v>
      </c>
      <c r="F4258">
        <v>3</v>
      </c>
      <c r="G4258" s="20">
        <v>6.416666666666667</v>
      </c>
      <c r="H4258" s="21">
        <v>3</v>
      </c>
      <c r="I4258" s="19">
        <v>12.416666666666666</v>
      </c>
      <c r="J4258" t="s">
        <v>582</v>
      </c>
      <c r="K4258" s="18">
        <v>1154.24</v>
      </c>
      <c r="L4258" s="18">
        <v>934.6</v>
      </c>
      <c r="M4258" s="18"/>
      <c r="N4258" s="18"/>
    </row>
    <row r="4259" spans="1:14" ht="15" x14ac:dyDescent="0.25">
      <c r="A4259" t="str">
        <f t="shared" si="66"/>
        <v>VN303A3504</v>
      </c>
      <c r="B4259" s="17" t="s">
        <v>630</v>
      </c>
      <c r="C4259" s="16" t="s">
        <v>448</v>
      </c>
      <c r="D4259" t="s">
        <v>27</v>
      </c>
      <c r="E4259" s="16" t="s">
        <v>629</v>
      </c>
      <c r="F4259">
        <v>4</v>
      </c>
      <c r="G4259" s="20">
        <v>6.416666666666667</v>
      </c>
      <c r="H4259" s="21">
        <v>4</v>
      </c>
      <c r="I4259" s="19">
        <v>12.416666666666666</v>
      </c>
      <c r="J4259" t="s">
        <v>582</v>
      </c>
      <c r="K4259" s="18">
        <v>1154.24</v>
      </c>
      <c r="L4259" s="18">
        <v>934.6</v>
      </c>
      <c r="M4259" s="18"/>
      <c r="N4259" s="18"/>
    </row>
    <row r="4260" spans="1:14" ht="15" x14ac:dyDescent="0.25">
      <c r="A4260" t="str">
        <f t="shared" si="66"/>
        <v>VN303A3505</v>
      </c>
      <c r="B4260" s="17" t="s">
        <v>630</v>
      </c>
      <c r="C4260" s="16" t="s">
        <v>448</v>
      </c>
      <c r="D4260" t="s">
        <v>27</v>
      </c>
      <c r="E4260" s="16" t="s">
        <v>629</v>
      </c>
      <c r="F4260">
        <v>5</v>
      </c>
      <c r="G4260" s="20">
        <v>6.416666666666667</v>
      </c>
      <c r="H4260" s="21">
        <v>5</v>
      </c>
      <c r="I4260" s="19">
        <v>12.416666666666666</v>
      </c>
      <c r="J4260" t="s">
        <v>582</v>
      </c>
      <c r="K4260" s="18">
        <v>1154.24</v>
      </c>
      <c r="L4260" s="18">
        <v>934.6</v>
      </c>
      <c r="M4260" s="18"/>
      <c r="N4260" s="18"/>
    </row>
    <row r="4261" spans="1:14" ht="15" x14ac:dyDescent="0.25">
      <c r="A4261" t="str">
        <f t="shared" si="66"/>
        <v>VN303A3506</v>
      </c>
      <c r="B4261" s="17" t="s">
        <v>630</v>
      </c>
      <c r="C4261" s="16" t="s">
        <v>448</v>
      </c>
      <c r="D4261" t="s">
        <v>27</v>
      </c>
      <c r="E4261" s="16" t="s">
        <v>629</v>
      </c>
      <c r="F4261">
        <v>6</v>
      </c>
      <c r="G4261" s="20">
        <v>6.416666666666667</v>
      </c>
      <c r="H4261" s="21">
        <v>6</v>
      </c>
      <c r="I4261" s="19">
        <v>12.416666666666666</v>
      </c>
      <c r="J4261" t="s">
        <v>582</v>
      </c>
      <c r="K4261" s="18">
        <v>1154.24</v>
      </c>
      <c r="L4261" s="18">
        <v>934.6</v>
      </c>
      <c r="M4261" s="18"/>
      <c r="N4261" s="18"/>
    </row>
    <row r="4262" spans="1:14" ht="15" x14ac:dyDescent="0.25">
      <c r="A4262" t="str">
        <f t="shared" si="66"/>
        <v>VN303A3507</v>
      </c>
      <c r="B4262" s="15" t="s">
        <v>630</v>
      </c>
      <c r="C4262" s="16" t="s">
        <v>448</v>
      </c>
      <c r="D4262" t="s">
        <v>27</v>
      </c>
      <c r="E4262" s="16" t="s">
        <v>629</v>
      </c>
      <c r="F4262">
        <v>7</v>
      </c>
      <c r="G4262" s="20">
        <v>6.416666666666667</v>
      </c>
      <c r="H4262" s="21">
        <v>7</v>
      </c>
      <c r="I4262" s="19">
        <v>12.416666666666666</v>
      </c>
      <c r="J4262" t="s">
        <v>582</v>
      </c>
      <c r="K4262" s="18">
        <v>1154.24</v>
      </c>
      <c r="L4262" s="18">
        <v>934.6</v>
      </c>
      <c r="M4262" s="18"/>
      <c r="N4262" s="18"/>
    </row>
    <row r="4263" spans="1:14" ht="15" x14ac:dyDescent="0.25">
      <c r="A4263" t="str">
        <f t="shared" si="66"/>
        <v>VN311A3501</v>
      </c>
      <c r="B4263" s="17" t="s">
        <v>624</v>
      </c>
      <c r="C4263" s="16" t="s">
        <v>448</v>
      </c>
      <c r="D4263" t="s">
        <v>35</v>
      </c>
      <c r="E4263" s="16" t="s">
        <v>623</v>
      </c>
      <c r="F4263">
        <v>1</v>
      </c>
      <c r="G4263" s="20">
        <v>1</v>
      </c>
      <c r="H4263" s="21">
        <v>1</v>
      </c>
      <c r="I4263" s="19">
        <v>6.833333333333333</v>
      </c>
      <c r="J4263" t="s">
        <v>582</v>
      </c>
      <c r="K4263" s="18">
        <v>1109.02</v>
      </c>
      <c r="L4263" s="18">
        <v>861.58</v>
      </c>
      <c r="M4263" s="18"/>
      <c r="N4263" s="18"/>
    </row>
    <row r="4264" spans="1:14" ht="15" x14ac:dyDescent="0.25">
      <c r="A4264" t="str">
        <f t="shared" si="66"/>
        <v>VN311A3502</v>
      </c>
      <c r="B4264" s="17" t="s">
        <v>624</v>
      </c>
      <c r="C4264" s="16" t="s">
        <v>448</v>
      </c>
      <c r="D4264" t="s">
        <v>35</v>
      </c>
      <c r="E4264" s="16" t="s">
        <v>623</v>
      </c>
      <c r="F4264">
        <v>2</v>
      </c>
      <c r="G4264" s="20">
        <v>1</v>
      </c>
      <c r="H4264" s="21">
        <v>2</v>
      </c>
      <c r="I4264" s="19">
        <v>6.833333333333333</v>
      </c>
      <c r="J4264" t="s">
        <v>582</v>
      </c>
      <c r="K4264" s="18">
        <v>1109.02</v>
      </c>
      <c r="L4264" s="18">
        <v>861.58</v>
      </c>
      <c r="M4264" s="18"/>
      <c r="N4264" s="18"/>
    </row>
    <row r="4265" spans="1:14" ht="15" x14ac:dyDescent="0.25">
      <c r="A4265" t="str">
        <f t="shared" si="66"/>
        <v>VN311A3503</v>
      </c>
      <c r="B4265" s="17" t="s">
        <v>624</v>
      </c>
      <c r="C4265" s="16" t="s">
        <v>448</v>
      </c>
      <c r="D4265" t="s">
        <v>35</v>
      </c>
      <c r="E4265" s="16" t="s">
        <v>623</v>
      </c>
      <c r="F4265">
        <v>3</v>
      </c>
      <c r="G4265" s="20">
        <v>1</v>
      </c>
      <c r="H4265" s="21">
        <v>3</v>
      </c>
      <c r="I4265" s="19">
        <v>6.833333333333333</v>
      </c>
      <c r="J4265" t="s">
        <v>582</v>
      </c>
      <c r="K4265" s="18">
        <v>1109.02</v>
      </c>
      <c r="L4265" s="18">
        <v>861.58</v>
      </c>
      <c r="M4265" s="18"/>
      <c r="N4265" s="18"/>
    </row>
    <row r="4266" spans="1:14" ht="15" x14ac:dyDescent="0.25">
      <c r="A4266" t="str">
        <f t="shared" si="66"/>
        <v>VN311A3504</v>
      </c>
      <c r="B4266" s="17" t="s">
        <v>624</v>
      </c>
      <c r="C4266" s="16" t="s">
        <v>448</v>
      </c>
      <c r="D4266" t="s">
        <v>35</v>
      </c>
      <c r="E4266" s="16" t="s">
        <v>623</v>
      </c>
      <c r="F4266">
        <v>4</v>
      </c>
      <c r="G4266" s="20">
        <v>1</v>
      </c>
      <c r="H4266" s="21">
        <v>4</v>
      </c>
      <c r="I4266" s="19">
        <v>6.583333333333333</v>
      </c>
      <c r="J4266" t="s">
        <v>582</v>
      </c>
      <c r="K4266" s="18">
        <v>1109.02</v>
      </c>
      <c r="L4266" s="18">
        <v>861.58</v>
      </c>
      <c r="M4266" s="18"/>
      <c r="N4266" s="18"/>
    </row>
    <row r="4267" spans="1:14" ht="15" x14ac:dyDescent="0.25">
      <c r="A4267" t="str">
        <f t="shared" si="66"/>
        <v>VN311A3505</v>
      </c>
      <c r="B4267" s="17" t="s">
        <v>624</v>
      </c>
      <c r="C4267" s="16" t="s">
        <v>448</v>
      </c>
      <c r="D4267" t="s">
        <v>35</v>
      </c>
      <c r="E4267" s="16" t="s">
        <v>623</v>
      </c>
      <c r="F4267">
        <v>5</v>
      </c>
      <c r="G4267" s="20">
        <v>1</v>
      </c>
      <c r="H4267" s="21">
        <v>5</v>
      </c>
      <c r="I4267" s="19">
        <v>6.833333333333333</v>
      </c>
      <c r="J4267" t="s">
        <v>582</v>
      </c>
      <c r="K4267" s="18">
        <v>1109.02</v>
      </c>
      <c r="L4267" s="18">
        <v>861.58</v>
      </c>
      <c r="M4267" s="18"/>
      <c r="N4267" s="18"/>
    </row>
    <row r="4268" spans="1:14" ht="15" x14ac:dyDescent="0.25">
      <c r="A4268" t="str">
        <f t="shared" si="66"/>
        <v>VN311A3506</v>
      </c>
      <c r="B4268" s="17" t="s">
        <v>624</v>
      </c>
      <c r="C4268" s="16" t="s">
        <v>448</v>
      </c>
      <c r="D4268" t="s">
        <v>35</v>
      </c>
      <c r="E4268" s="16" t="s">
        <v>623</v>
      </c>
      <c r="F4268">
        <v>6</v>
      </c>
      <c r="G4268" s="20">
        <v>1</v>
      </c>
      <c r="H4268" s="21">
        <v>6</v>
      </c>
      <c r="I4268" s="19">
        <v>6.833333333333333</v>
      </c>
      <c r="J4268" t="s">
        <v>582</v>
      </c>
      <c r="K4268" s="18">
        <v>1109.02</v>
      </c>
      <c r="L4268" s="18">
        <v>861.58</v>
      </c>
      <c r="M4268" s="18"/>
      <c r="N4268" s="18"/>
    </row>
    <row r="4269" spans="1:14" ht="15" x14ac:dyDescent="0.25">
      <c r="A4269" t="str">
        <f t="shared" si="66"/>
        <v>VN311A3507</v>
      </c>
      <c r="B4269" s="15" t="s">
        <v>624</v>
      </c>
      <c r="C4269" s="16" t="s">
        <v>448</v>
      </c>
      <c r="D4269" t="s">
        <v>35</v>
      </c>
      <c r="E4269" s="16" t="s">
        <v>623</v>
      </c>
      <c r="F4269">
        <v>7</v>
      </c>
      <c r="G4269" s="20">
        <v>1</v>
      </c>
      <c r="H4269" s="21">
        <v>7</v>
      </c>
      <c r="I4269" s="19">
        <v>6.833333333333333</v>
      </c>
      <c r="J4269" t="s">
        <v>582</v>
      </c>
      <c r="K4269" s="18">
        <v>1109.02</v>
      </c>
      <c r="L4269" s="18">
        <v>861.58</v>
      </c>
      <c r="M4269" s="18"/>
      <c r="N4269" s="18"/>
    </row>
    <row r="4270" spans="1:14" ht="15" x14ac:dyDescent="0.25">
      <c r="A4270" t="str">
        <f t="shared" si="66"/>
        <v>VN347A3501</v>
      </c>
      <c r="B4270" s="17" t="s">
        <v>602</v>
      </c>
      <c r="C4270" s="16" t="s">
        <v>165</v>
      </c>
      <c r="D4270" t="s">
        <v>35</v>
      </c>
      <c r="E4270" s="16" t="s">
        <v>601</v>
      </c>
      <c r="F4270">
        <v>1</v>
      </c>
      <c r="G4270" s="20">
        <v>1.25</v>
      </c>
      <c r="H4270" s="21">
        <v>1</v>
      </c>
      <c r="I4270" s="19">
        <v>6.666666666666667</v>
      </c>
      <c r="J4270" t="s">
        <v>582</v>
      </c>
      <c r="K4270" s="18">
        <v>1067.6199999999999</v>
      </c>
      <c r="L4270" s="18">
        <v>926.75</v>
      </c>
      <c r="M4270" s="18"/>
      <c r="N4270" s="18"/>
    </row>
    <row r="4271" spans="1:14" ht="15" x14ac:dyDescent="0.25">
      <c r="A4271" t="str">
        <f t="shared" si="66"/>
        <v>VN347A3502</v>
      </c>
      <c r="B4271" s="17" t="s">
        <v>602</v>
      </c>
      <c r="C4271" s="16" t="s">
        <v>165</v>
      </c>
      <c r="D4271" t="s">
        <v>35</v>
      </c>
      <c r="E4271" s="16" t="s">
        <v>601</v>
      </c>
      <c r="F4271">
        <v>2</v>
      </c>
      <c r="G4271" s="20">
        <v>1.25</v>
      </c>
      <c r="H4271" s="21">
        <v>2</v>
      </c>
      <c r="I4271" s="19">
        <v>6.666666666666667</v>
      </c>
      <c r="J4271" t="s">
        <v>582</v>
      </c>
      <c r="K4271" s="18">
        <v>1067.6199999999999</v>
      </c>
      <c r="L4271" s="18">
        <v>926.75</v>
      </c>
      <c r="M4271" s="18"/>
      <c r="N4271" s="18"/>
    </row>
    <row r="4272" spans="1:14" ht="15" x14ac:dyDescent="0.25">
      <c r="A4272" t="str">
        <f t="shared" si="66"/>
        <v>VN347A3503</v>
      </c>
      <c r="B4272" s="17" t="s">
        <v>602</v>
      </c>
      <c r="C4272" s="16" t="s">
        <v>165</v>
      </c>
      <c r="D4272" t="s">
        <v>35</v>
      </c>
      <c r="E4272" s="16" t="s">
        <v>601</v>
      </c>
      <c r="F4272">
        <v>3</v>
      </c>
      <c r="G4272" s="20">
        <v>1.25</v>
      </c>
      <c r="H4272" s="21">
        <v>3</v>
      </c>
      <c r="I4272" s="19">
        <v>6.666666666666667</v>
      </c>
      <c r="J4272" t="s">
        <v>582</v>
      </c>
      <c r="K4272" s="18">
        <v>1067.6199999999999</v>
      </c>
      <c r="L4272" s="18">
        <v>926.75</v>
      </c>
      <c r="M4272" s="18"/>
      <c r="N4272" s="18"/>
    </row>
    <row r="4273" spans="1:14" ht="15" x14ac:dyDescent="0.25">
      <c r="A4273" t="str">
        <f t="shared" si="66"/>
        <v>VN347A3504</v>
      </c>
      <c r="B4273" s="17" t="s">
        <v>602</v>
      </c>
      <c r="C4273" s="16" t="s">
        <v>165</v>
      </c>
      <c r="D4273" t="s">
        <v>35</v>
      </c>
      <c r="E4273" s="16" t="s">
        <v>601</v>
      </c>
      <c r="F4273">
        <v>4</v>
      </c>
      <c r="G4273" s="20">
        <v>1.25</v>
      </c>
      <c r="H4273" s="21">
        <v>4</v>
      </c>
      <c r="I4273" s="19">
        <v>6.666666666666667</v>
      </c>
      <c r="J4273" t="s">
        <v>582</v>
      </c>
      <c r="K4273" s="18">
        <v>1067.6199999999999</v>
      </c>
      <c r="L4273" s="18">
        <v>926.75</v>
      </c>
      <c r="M4273" s="18"/>
      <c r="N4273" s="18"/>
    </row>
    <row r="4274" spans="1:14" ht="15" x14ac:dyDescent="0.25">
      <c r="A4274" t="str">
        <f t="shared" si="66"/>
        <v>VN347A3505</v>
      </c>
      <c r="B4274" s="17" t="s">
        <v>602</v>
      </c>
      <c r="C4274" s="16" t="s">
        <v>165</v>
      </c>
      <c r="D4274" t="s">
        <v>35</v>
      </c>
      <c r="E4274" s="16" t="s">
        <v>601</v>
      </c>
      <c r="F4274">
        <v>5</v>
      </c>
      <c r="G4274" s="20">
        <v>1.25</v>
      </c>
      <c r="H4274" s="21">
        <v>5</v>
      </c>
      <c r="I4274" s="19">
        <v>6.666666666666667</v>
      </c>
      <c r="J4274" t="s">
        <v>582</v>
      </c>
      <c r="K4274" s="18">
        <v>1067.6199999999999</v>
      </c>
      <c r="L4274" s="18">
        <v>926.75</v>
      </c>
      <c r="M4274" s="18"/>
      <c r="N4274" s="18"/>
    </row>
    <row r="4275" spans="1:14" ht="15" x14ac:dyDescent="0.25">
      <c r="A4275" t="str">
        <f t="shared" si="66"/>
        <v>VN347A3506</v>
      </c>
      <c r="B4275" s="17" t="s">
        <v>602</v>
      </c>
      <c r="C4275" s="16" t="s">
        <v>165</v>
      </c>
      <c r="D4275" t="s">
        <v>35</v>
      </c>
      <c r="E4275" s="16" t="s">
        <v>601</v>
      </c>
      <c r="F4275">
        <v>6</v>
      </c>
      <c r="G4275" s="20">
        <v>1.25</v>
      </c>
      <c r="H4275" s="21">
        <v>6</v>
      </c>
      <c r="I4275" s="19">
        <v>6.666666666666667</v>
      </c>
      <c r="J4275" t="s">
        <v>582</v>
      </c>
      <c r="K4275" s="18">
        <v>1067.6199999999999</v>
      </c>
      <c r="L4275" s="18">
        <v>926.75</v>
      </c>
      <c r="M4275" s="18"/>
      <c r="N4275" s="18"/>
    </row>
    <row r="4276" spans="1:14" ht="15" x14ac:dyDescent="0.25">
      <c r="A4276" t="str">
        <f t="shared" si="66"/>
        <v>VN347A3507</v>
      </c>
      <c r="B4276" s="15" t="s">
        <v>602</v>
      </c>
      <c r="C4276" s="16" t="s">
        <v>165</v>
      </c>
      <c r="D4276" t="s">
        <v>35</v>
      </c>
      <c r="E4276" s="16" t="s">
        <v>601</v>
      </c>
      <c r="F4276">
        <v>7</v>
      </c>
      <c r="G4276" s="20">
        <v>1.25</v>
      </c>
      <c r="H4276" s="21">
        <v>7</v>
      </c>
      <c r="I4276" s="19">
        <v>6.666666666666667</v>
      </c>
      <c r="J4276" t="s">
        <v>582</v>
      </c>
      <c r="K4276" s="18">
        <v>1067.6199999999999</v>
      </c>
      <c r="L4276" s="18">
        <v>926.75</v>
      </c>
      <c r="M4276" s="18"/>
      <c r="N4276" s="18"/>
    </row>
    <row r="4277" spans="1:14" ht="15" x14ac:dyDescent="0.25">
      <c r="A4277" t="str">
        <f t="shared" si="66"/>
        <v>VN341A3501</v>
      </c>
      <c r="B4277" s="17" t="s">
        <v>424</v>
      </c>
      <c r="C4277" s="16" t="s">
        <v>165</v>
      </c>
      <c r="D4277" t="s">
        <v>27</v>
      </c>
      <c r="E4277" s="16" t="s">
        <v>423</v>
      </c>
      <c r="F4277">
        <v>1</v>
      </c>
      <c r="G4277" s="20">
        <v>1</v>
      </c>
      <c r="H4277" s="21">
        <v>1</v>
      </c>
      <c r="I4277" s="19">
        <v>7.083333333333333</v>
      </c>
      <c r="J4277" t="s">
        <v>582</v>
      </c>
      <c r="K4277" s="18">
        <v>1344.45</v>
      </c>
      <c r="L4277" s="18">
        <v>1493.09</v>
      </c>
      <c r="M4277" s="18"/>
      <c r="N4277" s="18"/>
    </row>
    <row r="4278" spans="1:14" ht="15" x14ac:dyDescent="0.25">
      <c r="A4278" t="str">
        <f t="shared" si="66"/>
        <v>VN341A3502</v>
      </c>
      <c r="B4278" s="17" t="s">
        <v>424</v>
      </c>
      <c r="C4278" s="16" t="s">
        <v>165</v>
      </c>
      <c r="D4278" t="s">
        <v>27</v>
      </c>
      <c r="E4278" s="16" t="s">
        <v>423</v>
      </c>
      <c r="F4278">
        <v>2</v>
      </c>
      <c r="G4278" s="20">
        <v>1</v>
      </c>
      <c r="H4278" s="21">
        <v>2</v>
      </c>
      <c r="I4278" s="19">
        <v>7.083333333333333</v>
      </c>
      <c r="J4278" t="s">
        <v>582</v>
      </c>
      <c r="K4278" s="18">
        <v>1344.45</v>
      </c>
      <c r="L4278" s="18">
        <v>1493.09</v>
      </c>
      <c r="M4278" s="18"/>
      <c r="N4278" s="18"/>
    </row>
    <row r="4279" spans="1:14" ht="15" x14ac:dyDescent="0.25">
      <c r="A4279" t="str">
        <f t="shared" si="66"/>
        <v>VN341A3503</v>
      </c>
      <c r="B4279" s="17" t="s">
        <v>424</v>
      </c>
      <c r="C4279" s="16" t="s">
        <v>165</v>
      </c>
      <c r="D4279" t="s">
        <v>27</v>
      </c>
      <c r="E4279" s="16" t="s">
        <v>423</v>
      </c>
      <c r="F4279">
        <v>3</v>
      </c>
      <c r="G4279" s="20">
        <v>1</v>
      </c>
      <c r="H4279" s="21">
        <v>3</v>
      </c>
      <c r="I4279" s="19">
        <v>7.083333333333333</v>
      </c>
      <c r="J4279" t="s">
        <v>582</v>
      </c>
      <c r="K4279" s="18">
        <v>1344.45</v>
      </c>
      <c r="L4279" s="18">
        <v>1493.09</v>
      </c>
      <c r="M4279" s="18"/>
      <c r="N4279" s="18"/>
    </row>
    <row r="4280" spans="1:14" ht="15" x14ac:dyDescent="0.25">
      <c r="A4280" t="str">
        <f t="shared" si="66"/>
        <v>VN341A3504</v>
      </c>
      <c r="B4280" s="17" t="s">
        <v>424</v>
      </c>
      <c r="C4280" s="16" t="s">
        <v>165</v>
      </c>
      <c r="D4280" t="s">
        <v>27</v>
      </c>
      <c r="E4280" s="16" t="s">
        <v>423</v>
      </c>
      <c r="F4280">
        <v>4</v>
      </c>
      <c r="G4280" s="20">
        <v>1</v>
      </c>
      <c r="H4280" s="21">
        <v>4</v>
      </c>
      <c r="I4280" s="19">
        <v>6.833333333333333</v>
      </c>
      <c r="J4280" t="s">
        <v>582</v>
      </c>
      <c r="K4280" s="18">
        <v>1344.45</v>
      </c>
      <c r="L4280" s="18">
        <v>1493.09</v>
      </c>
      <c r="M4280" s="18"/>
      <c r="N4280" s="18"/>
    </row>
    <row r="4281" spans="1:14" ht="15" x14ac:dyDescent="0.25">
      <c r="A4281" t="str">
        <f t="shared" si="66"/>
        <v>VN341A3505</v>
      </c>
      <c r="B4281" s="17" t="s">
        <v>424</v>
      </c>
      <c r="C4281" s="16" t="s">
        <v>165</v>
      </c>
      <c r="D4281" t="s">
        <v>27</v>
      </c>
      <c r="E4281" s="16" t="s">
        <v>423</v>
      </c>
      <c r="F4281">
        <v>5</v>
      </c>
      <c r="G4281" s="20">
        <v>1</v>
      </c>
      <c r="H4281" s="21">
        <v>5</v>
      </c>
      <c r="I4281" s="19">
        <v>7.083333333333333</v>
      </c>
      <c r="J4281" t="s">
        <v>582</v>
      </c>
      <c r="K4281" s="18">
        <v>1344.45</v>
      </c>
      <c r="L4281" s="18">
        <v>1493.09</v>
      </c>
      <c r="M4281" s="18"/>
      <c r="N4281" s="18"/>
    </row>
    <row r="4282" spans="1:14" ht="15" x14ac:dyDescent="0.25">
      <c r="A4282" t="str">
        <f t="shared" si="66"/>
        <v>VN341A3506</v>
      </c>
      <c r="B4282" s="17" t="s">
        <v>424</v>
      </c>
      <c r="C4282" s="16" t="s">
        <v>165</v>
      </c>
      <c r="D4282" t="s">
        <v>27</v>
      </c>
      <c r="E4282" s="16" t="s">
        <v>423</v>
      </c>
      <c r="F4282">
        <v>6</v>
      </c>
      <c r="G4282" s="20">
        <v>1</v>
      </c>
      <c r="H4282" s="21">
        <v>6</v>
      </c>
      <c r="I4282" s="19">
        <v>7.083333333333333</v>
      </c>
      <c r="J4282" t="s">
        <v>582</v>
      </c>
      <c r="K4282" s="18">
        <v>1344.45</v>
      </c>
      <c r="L4282" s="18">
        <v>1493.09</v>
      </c>
      <c r="M4282" s="18"/>
      <c r="N4282" s="18"/>
    </row>
    <row r="4283" spans="1:14" ht="15" x14ac:dyDescent="0.25">
      <c r="A4283" t="str">
        <f t="shared" si="66"/>
        <v>VN341A3507</v>
      </c>
      <c r="B4283" s="15" t="s">
        <v>424</v>
      </c>
      <c r="C4283" s="16" t="s">
        <v>165</v>
      </c>
      <c r="D4283" t="s">
        <v>27</v>
      </c>
      <c r="E4283" s="16" t="s">
        <v>423</v>
      </c>
      <c r="F4283">
        <v>7</v>
      </c>
      <c r="G4283" s="20">
        <v>1</v>
      </c>
      <c r="H4283" s="21">
        <v>7</v>
      </c>
      <c r="I4283" s="19">
        <v>7.083333333333333</v>
      </c>
      <c r="J4283" t="s">
        <v>582</v>
      </c>
      <c r="K4283" s="18">
        <v>1344.45</v>
      </c>
      <c r="L4283" s="18">
        <v>1493.09</v>
      </c>
      <c r="M4283" s="18"/>
      <c r="N4283" s="18"/>
    </row>
    <row r="4284" spans="1:14" ht="15" x14ac:dyDescent="0.25">
      <c r="A4284" t="str">
        <f t="shared" si="66"/>
        <v>VN521A3501</v>
      </c>
      <c r="B4284" s="17" t="s">
        <v>241</v>
      </c>
      <c r="C4284" s="16" t="s">
        <v>239</v>
      </c>
      <c r="D4284" t="s">
        <v>66</v>
      </c>
      <c r="E4284" s="16" t="s">
        <v>240</v>
      </c>
      <c r="F4284">
        <v>1</v>
      </c>
      <c r="G4284" s="20">
        <v>18.083333333333332</v>
      </c>
      <c r="H4284" s="21">
        <v>1</v>
      </c>
      <c r="I4284" s="19">
        <v>23.25</v>
      </c>
      <c r="J4284" t="s">
        <v>582</v>
      </c>
      <c r="K4284" s="18">
        <v>1014.4</v>
      </c>
      <c r="L4284" s="18">
        <v>860.26</v>
      </c>
      <c r="M4284" s="18"/>
      <c r="N4284" s="18"/>
    </row>
    <row r="4285" spans="1:14" ht="15" x14ac:dyDescent="0.25">
      <c r="A4285" t="str">
        <f t="shared" si="66"/>
        <v>VN521A3503</v>
      </c>
      <c r="B4285" s="17" t="s">
        <v>241</v>
      </c>
      <c r="C4285" s="16" t="s">
        <v>239</v>
      </c>
      <c r="D4285" t="s">
        <v>66</v>
      </c>
      <c r="E4285" s="16" t="s">
        <v>240</v>
      </c>
      <c r="F4285">
        <v>3</v>
      </c>
      <c r="G4285" s="20">
        <v>19.75</v>
      </c>
      <c r="H4285" s="21">
        <v>4</v>
      </c>
      <c r="I4285" s="19">
        <v>0.91666666666666663</v>
      </c>
      <c r="J4285" t="s">
        <v>582</v>
      </c>
      <c r="K4285" s="18">
        <v>1014.4</v>
      </c>
      <c r="L4285" s="18">
        <v>860.26</v>
      </c>
      <c r="M4285" s="18"/>
      <c r="N4285" s="18"/>
    </row>
    <row r="4286" spans="1:14" ht="15" x14ac:dyDescent="0.25">
      <c r="A4286" t="str">
        <f t="shared" si="66"/>
        <v>VN521A3505</v>
      </c>
      <c r="B4286" s="15" t="s">
        <v>241</v>
      </c>
      <c r="C4286" s="16" t="s">
        <v>239</v>
      </c>
      <c r="D4286" t="s">
        <v>66</v>
      </c>
      <c r="E4286" s="16" t="s">
        <v>240</v>
      </c>
      <c r="F4286">
        <v>5</v>
      </c>
      <c r="G4286" s="20">
        <v>18.083333333333332</v>
      </c>
      <c r="H4286" s="21">
        <v>5</v>
      </c>
      <c r="I4286" s="19">
        <v>23.25</v>
      </c>
      <c r="J4286" t="s">
        <v>582</v>
      </c>
      <c r="K4286" s="18">
        <v>1014.4</v>
      </c>
      <c r="L4286" s="18">
        <v>860.26</v>
      </c>
      <c r="M4286" s="18"/>
      <c r="N4286" s="18"/>
    </row>
    <row r="4287" spans="1:14" ht="15" x14ac:dyDescent="0.25">
      <c r="A4287" t="str">
        <f t="shared" si="66"/>
        <v>VN513A3502</v>
      </c>
      <c r="B4287" s="17" t="s">
        <v>712</v>
      </c>
      <c r="C4287" s="16" t="s">
        <v>239</v>
      </c>
      <c r="D4287" t="s">
        <v>35</v>
      </c>
      <c r="E4287" s="16" t="s">
        <v>711</v>
      </c>
      <c r="F4287">
        <v>2</v>
      </c>
      <c r="G4287" s="20">
        <v>7.75</v>
      </c>
      <c r="H4287" s="21">
        <v>2</v>
      </c>
      <c r="I4287" s="19">
        <v>11.5</v>
      </c>
      <c r="J4287" t="s">
        <v>582</v>
      </c>
      <c r="K4287" s="18">
        <v>676.25</v>
      </c>
      <c r="L4287" s="18">
        <v>680.69</v>
      </c>
      <c r="M4287" s="18"/>
      <c r="N4287" s="18"/>
    </row>
    <row r="4288" spans="1:14" ht="15" x14ac:dyDescent="0.25">
      <c r="A4288" t="str">
        <f t="shared" si="66"/>
        <v>VN513A3503</v>
      </c>
      <c r="B4288" s="17" t="s">
        <v>712</v>
      </c>
      <c r="C4288" s="16" t="s">
        <v>239</v>
      </c>
      <c r="D4288" t="s">
        <v>35</v>
      </c>
      <c r="E4288" s="16" t="s">
        <v>711</v>
      </c>
      <c r="F4288">
        <v>3</v>
      </c>
      <c r="G4288" s="20">
        <v>7.75</v>
      </c>
      <c r="H4288" s="21">
        <v>3</v>
      </c>
      <c r="I4288" s="19">
        <v>11.5</v>
      </c>
      <c r="J4288" t="s">
        <v>582</v>
      </c>
      <c r="K4288" s="18">
        <v>676.25</v>
      </c>
      <c r="L4288" s="18">
        <v>680.69</v>
      </c>
      <c r="M4288" s="18"/>
      <c r="N4288" s="18"/>
    </row>
    <row r="4289" spans="1:14" ht="15" x14ac:dyDescent="0.25">
      <c r="A4289" t="str">
        <f t="shared" si="66"/>
        <v>VN513A3505</v>
      </c>
      <c r="B4289" s="17" t="s">
        <v>712</v>
      </c>
      <c r="C4289" s="16" t="s">
        <v>239</v>
      </c>
      <c r="D4289" t="s">
        <v>35</v>
      </c>
      <c r="E4289" s="16" t="s">
        <v>711</v>
      </c>
      <c r="F4289">
        <v>5</v>
      </c>
      <c r="G4289" s="20">
        <v>7.75</v>
      </c>
      <c r="H4289" s="21">
        <v>5</v>
      </c>
      <c r="I4289" s="19">
        <v>11.5</v>
      </c>
      <c r="J4289" t="s">
        <v>582</v>
      </c>
      <c r="K4289" s="18">
        <v>676.25</v>
      </c>
      <c r="L4289" s="18">
        <v>680.69</v>
      </c>
      <c r="M4289" s="18"/>
      <c r="N4289" s="18"/>
    </row>
    <row r="4290" spans="1:14" ht="15" x14ac:dyDescent="0.25">
      <c r="A4290" t="str">
        <f t="shared" si="66"/>
        <v>VN513A3506</v>
      </c>
      <c r="B4290" s="17" t="s">
        <v>712</v>
      </c>
      <c r="C4290" s="16" t="s">
        <v>239</v>
      </c>
      <c r="D4290" t="s">
        <v>35</v>
      </c>
      <c r="E4290" s="16" t="s">
        <v>711</v>
      </c>
      <c r="F4290">
        <v>6</v>
      </c>
      <c r="G4290" s="20">
        <v>7.75</v>
      </c>
      <c r="H4290" s="21">
        <v>6</v>
      </c>
      <c r="I4290" s="19">
        <v>11.5</v>
      </c>
      <c r="J4290" t="s">
        <v>582</v>
      </c>
      <c r="K4290" s="18">
        <v>676.25</v>
      </c>
      <c r="L4290" s="18">
        <v>680.69</v>
      </c>
      <c r="M4290" s="18"/>
      <c r="N4290" s="18"/>
    </row>
    <row r="4291" spans="1:14" ht="15" x14ac:dyDescent="0.25">
      <c r="A4291" t="str">
        <f t="shared" ref="A4291:A4354" si="67">E4291&amp;J4291&amp;F4291</f>
        <v>VN513A3507</v>
      </c>
      <c r="B4291" s="15" t="s">
        <v>712</v>
      </c>
      <c r="C4291" s="16" t="s">
        <v>239</v>
      </c>
      <c r="D4291" t="s">
        <v>35</v>
      </c>
      <c r="E4291" s="16" t="s">
        <v>711</v>
      </c>
      <c r="F4291">
        <v>7</v>
      </c>
      <c r="G4291" s="20">
        <v>7.75</v>
      </c>
      <c r="H4291" s="21">
        <v>7</v>
      </c>
      <c r="I4291" s="19">
        <v>11.5</v>
      </c>
      <c r="J4291" t="s">
        <v>582</v>
      </c>
      <c r="K4291" s="18">
        <v>676.25</v>
      </c>
      <c r="L4291" s="18">
        <v>680.69</v>
      </c>
      <c r="M4291" s="18"/>
      <c r="N4291" s="18"/>
    </row>
    <row r="4292" spans="1:14" ht="15" x14ac:dyDescent="0.25">
      <c r="A4292" t="str">
        <f t="shared" si="67"/>
        <v>VN921A3501</v>
      </c>
      <c r="B4292" s="17" t="s">
        <v>455</v>
      </c>
      <c r="C4292" s="16" t="s">
        <v>51</v>
      </c>
      <c r="D4292" t="s">
        <v>27</v>
      </c>
      <c r="E4292" s="16" t="s">
        <v>454</v>
      </c>
      <c r="F4292">
        <v>1</v>
      </c>
      <c r="G4292" s="20">
        <v>7.416666666666667</v>
      </c>
      <c r="H4292" s="21">
        <v>1</v>
      </c>
      <c r="I4292" s="19">
        <v>8.4166666666666661</v>
      </c>
      <c r="J4292" t="s">
        <v>582</v>
      </c>
      <c r="K4292" s="18">
        <v>343.39</v>
      </c>
      <c r="L4292" s="18">
        <v>311.11</v>
      </c>
      <c r="M4292" s="18"/>
      <c r="N4292" s="18"/>
    </row>
    <row r="4293" spans="1:14" ht="15" x14ac:dyDescent="0.25">
      <c r="A4293" t="str">
        <f t="shared" si="67"/>
        <v>VN921A3502</v>
      </c>
      <c r="B4293" s="17" t="s">
        <v>455</v>
      </c>
      <c r="C4293" s="16" t="s">
        <v>51</v>
      </c>
      <c r="D4293" t="s">
        <v>27</v>
      </c>
      <c r="E4293" s="16" t="s">
        <v>454</v>
      </c>
      <c r="F4293">
        <v>2</v>
      </c>
      <c r="G4293" s="20">
        <v>7.416666666666667</v>
      </c>
      <c r="H4293" s="21">
        <v>2</v>
      </c>
      <c r="I4293" s="19">
        <v>8.4166666666666661</v>
      </c>
      <c r="J4293" t="s">
        <v>582</v>
      </c>
      <c r="K4293" s="18">
        <v>343.39</v>
      </c>
      <c r="L4293" s="18">
        <v>311.11</v>
      </c>
      <c r="M4293" s="18"/>
      <c r="N4293" s="18"/>
    </row>
    <row r="4294" spans="1:14" ht="15" x14ac:dyDescent="0.25">
      <c r="A4294" t="str">
        <f t="shared" si="67"/>
        <v>VN921A3503</v>
      </c>
      <c r="B4294" s="17" t="s">
        <v>455</v>
      </c>
      <c r="C4294" s="16" t="s">
        <v>51</v>
      </c>
      <c r="D4294" t="s">
        <v>27</v>
      </c>
      <c r="E4294" s="16" t="s">
        <v>454</v>
      </c>
      <c r="F4294">
        <v>3</v>
      </c>
      <c r="G4294" s="20">
        <v>7.416666666666667</v>
      </c>
      <c r="H4294" s="21">
        <v>3</v>
      </c>
      <c r="I4294" s="19">
        <v>8.4166666666666661</v>
      </c>
      <c r="J4294" t="s">
        <v>582</v>
      </c>
      <c r="K4294" s="18">
        <v>343.39</v>
      </c>
      <c r="L4294" s="18">
        <v>311.11</v>
      </c>
      <c r="M4294" s="18"/>
      <c r="N4294" s="18"/>
    </row>
    <row r="4295" spans="1:14" ht="15" x14ac:dyDescent="0.25">
      <c r="A4295" t="str">
        <f t="shared" si="67"/>
        <v>VN921A3504</v>
      </c>
      <c r="B4295" s="17" t="s">
        <v>455</v>
      </c>
      <c r="C4295" s="16" t="s">
        <v>51</v>
      </c>
      <c r="D4295" t="s">
        <v>27</v>
      </c>
      <c r="E4295" s="16" t="s">
        <v>454</v>
      </c>
      <c r="F4295">
        <v>4</v>
      </c>
      <c r="G4295" s="20">
        <v>7.416666666666667</v>
      </c>
      <c r="H4295" s="21">
        <v>4</v>
      </c>
      <c r="I4295" s="19">
        <v>8.25</v>
      </c>
      <c r="J4295" t="s">
        <v>582</v>
      </c>
      <c r="K4295" s="18">
        <v>343.39</v>
      </c>
      <c r="L4295" s="18">
        <v>311.11</v>
      </c>
      <c r="M4295" s="18"/>
      <c r="N4295" s="18"/>
    </row>
    <row r="4296" spans="1:14" ht="15" x14ac:dyDescent="0.25">
      <c r="A4296" t="str">
        <f t="shared" si="67"/>
        <v>VN921A3505</v>
      </c>
      <c r="B4296" s="17" t="s">
        <v>455</v>
      </c>
      <c r="C4296" s="16" t="s">
        <v>51</v>
      </c>
      <c r="D4296" t="s">
        <v>27</v>
      </c>
      <c r="E4296" s="16" t="s">
        <v>454</v>
      </c>
      <c r="F4296">
        <v>5</v>
      </c>
      <c r="G4296" s="20">
        <v>7.416666666666667</v>
      </c>
      <c r="H4296" s="21">
        <v>5</v>
      </c>
      <c r="I4296" s="19">
        <v>8.25</v>
      </c>
      <c r="J4296" t="s">
        <v>582</v>
      </c>
      <c r="K4296" s="18">
        <v>343.39</v>
      </c>
      <c r="L4296" s="18">
        <v>311.11</v>
      </c>
      <c r="M4296" s="18"/>
      <c r="N4296" s="18"/>
    </row>
    <row r="4297" spans="1:14" ht="15" x14ac:dyDescent="0.25">
      <c r="A4297" t="str">
        <f t="shared" si="67"/>
        <v>VN921A3506</v>
      </c>
      <c r="B4297" s="17" t="s">
        <v>455</v>
      </c>
      <c r="C4297" s="16" t="s">
        <v>51</v>
      </c>
      <c r="D4297" t="s">
        <v>27</v>
      </c>
      <c r="E4297" s="16" t="s">
        <v>454</v>
      </c>
      <c r="F4297">
        <v>6</v>
      </c>
      <c r="G4297" s="20">
        <v>7.416666666666667</v>
      </c>
      <c r="H4297" s="21">
        <v>6</v>
      </c>
      <c r="I4297" s="19">
        <v>8.25</v>
      </c>
      <c r="J4297" t="s">
        <v>582</v>
      </c>
      <c r="K4297" s="18">
        <v>343.39</v>
      </c>
      <c r="L4297" s="18">
        <v>311.11</v>
      </c>
      <c r="M4297" s="18"/>
      <c r="N4297" s="18"/>
    </row>
    <row r="4298" spans="1:14" ht="15" x14ac:dyDescent="0.25">
      <c r="A4298" t="str">
        <f t="shared" si="67"/>
        <v>VN921A3507</v>
      </c>
      <c r="B4298" s="15" t="s">
        <v>455</v>
      </c>
      <c r="C4298" s="16" t="s">
        <v>51</v>
      </c>
      <c r="D4298" t="s">
        <v>27</v>
      </c>
      <c r="E4298" s="16" t="s">
        <v>454</v>
      </c>
      <c r="F4298">
        <v>7</v>
      </c>
      <c r="G4298" s="20">
        <v>7.75</v>
      </c>
      <c r="H4298" s="21">
        <v>7</v>
      </c>
      <c r="I4298" s="19">
        <v>8.5833333333333339</v>
      </c>
      <c r="J4298" t="s">
        <v>582</v>
      </c>
      <c r="K4298" s="18">
        <v>343.39</v>
      </c>
      <c r="L4298" s="18">
        <v>311.11</v>
      </c>
      <c r="M4298" s="18"/>
      <c r="N4298" s="18"/>
    </row>
    <row r="4299" spans="1:14" ht="15" x14ac:dyDescent="0.25">
      <c r="A4299" t="str">
        <f t="shared" si="67"/>
        <v>VN920A3501</v>
      </c>
      <c r="B4299" s="17" t="s">
        <v>50</v>
      </c>
      <c r="C4299" s="16" t="s">
        <v>51</v>
      </c>
      <c r="D4299" t="s">
        <v>52</v>
      </c>
      <c r="E4299" s="16" t="s">
        <v>49</v>
      </c>
      <c r="F4299">
        <v>1</v>
      </c>
      <c r="G4299" s="20">
        <v>10.75</v>
      </c>
      <c r="H4299" s="21">
        <v>1</v>
      </c>
      <c r="I4299" s="19">
        <v>12.083333333333334</v>
      </c>
      <c r="J4299" t="s">
        <v>582</v>
      </c>
      <c r="K4299" s="18">
        <v>595.99</v>
      </c>
      <c r="L4299" s="18">
        <v>495.9</v>
      </c>
      <c r="M4299" s="18"/>
      <c r="N4299" s="18"/>
    </row>
    <row r="4300" spans="1:14" ht="15" x14ac:dyDescent="0.25">
      <c r="A4300" t="str">
        <f t="shared" si="67"/>
        <v>VN920A3502</v>
      </c>
      <c r="B4300" s="17" t="s">
        <v>50</v>
      </c>
      <c r="C4300" s="16" t="s">
        <v>51</v>
      </c>
      <c r="D4300" t="s">
        <v>52</v>
      </c>
      <c r="E4300" s="16" t="s">
        <v>49</v>
      </c>
      <c r="F4300">
        <v>2</v>
      </c>
      <c r="G4300" s="20">
        <v>10.75</v>
      </c>
      <c r="H4300" s="21">
        <v>2</v>
      </c>
      <c r="I4300" s="19">
        <v>12.083333333333334</v>
      </c>
      <c r="J4300" t="s">
        <v>582</v>
      </c>
      <c r="K4300" s="18">
        <v>595.99</v>
      </c>
      <c r="L4300" s="18">
        <v>495.9</v>
      </c>
      <c r="M4300" s="18"/>
      <c r="N4300" s="18"/>
    </row>
    <row r="4301" spans="1:14" ht="15" x14ac:dyDescent="0.25">
      <c r="A4301" t="str">
        <f t="shared" si="67"/>
        <v>VN920A3503</v>
      </c>
      <c r="B4301" s="17" t="s">
        <v>50</v>
      </c>
      <c r="C4301" s="16" t="s">
        <v>51</v>
      </c>
      <c r="D4301" t="s">
        <v>52</v>
      </c>
      <c r="E4301" s="16" t="s">
        <v>49</v>
      </c>
      <c r="F4301">
        <v>3</v>
      </c>
      <c r="G4301" s="20">
        <v>10.75</v>
      </c>
      <c r="H4301" s="21">
        <v>3</v>
      </c>
      <c r="I4301" s="19">
        <v>12.083333333333334</v>
      </c>
      <c r="J4301" t="s">
        <v>582</v>
      </c>
      <c r="K4301" s="18">
        <v>595.99</v>
      </c>
      <c r="L4301" s="18">
        <v>495.9</v>
      </c>
      <c r="M4301" s="18"/>
      <c r="N4301" s="18"/>
    </row>
    <row r="4302" spans="1:14" ht="15" x14ac:dyDescent="0.25">
      <c r="A4302" t="str">
        <f t="shared" si="67"/>
        <v>VN920A3504</v>
      </c>
      <c r="B4302" s="17" t="s">
        <v>50</v>
      </c>
      <c r="C4302" s="16" t="s">
        <v>51</v>
      </c>
      <c r="D4302" t="s">
        <v>52</v>
      </c>
      <c r="E4302" s="16" t="s">
        <v>49</v>
      </c>
      <c r="F4302">
        <v>4</v>
      </c>
      <c r="G4302" s="20">
        <v>10.75</v>
      </c>
      <c r="H4302" s="21">
        <v>4</v>
      </c>
      <c r="I4302" s="19">
        <v>12.083333333333334</v>
      </c>
      <c r="J4302" t="s">
        <v>582</v>
      </c>
      <c r="K4302" s="18">
        <v>595.99</v>
      </c>
      <c r="L4302" s="18">
        <v>495.9</v>
      </c>
      <c r="M4302" s="18"/>
      <c r="N4302" s="18"/>
    </row>
    <row r="4303" spans="1:14" ht="15" x14ac:dyDescent="0.25">
      <c r="A4303" t="str">
        <f t="shared" si="67"/>
        <v>VN920A3505</v>
      </c>
      <c r="B4303" s="17" t="s">
        <v>50</v>
      </c>
      <c r="C4303" s="16" t="s">
        <v>51</v>
      </c>
      <c r="D4303" t="s">
        <v>52</v>
      </c>
      <c r="E4303" s="16" t="s">
        <v>49</v>
      </c>
      <c r="F4303">
        <v>5</v>
      </c>
      <c r="G4303" s="20">
        <v>10.75</v>
      </c>
      <c r="H4303" s="21">
        <v>5</v>
      </c>
      <c r="I4303" s="19">
        <v>12.083333333333334</v>
      </c>
      <c r="J4303" t="s">
        <v>582</v>
      </c>
      <c r="K4303" s="18">
        <v>595.99</v>
      </c>
      <c r="L4303" s="18">
        <v>495.9</v>
      </c>
      <c r="M4303" s="18"/>
      <c r="N4303" s="18"/>
    </row>
    <row r="4304" spans="1:14" ht="15" x14ac:dyDescent="0.25">
      <c r="A4304" t="str">
        <f t="shared" si="67"/>
        <v>VN920A3506</v>
      </c>
      <c r="B4304" s="17" t="s">
        <v>50</v>
      </c>
      <c r="C4304" s="16" t="s">
        <v>51</v>
      </c>
      <c r="D4304" t="s">
        <v>52</v>
      </c>
      <c r="E4304" s="16" t="s">
        <v>49</v>
      </c>
      <c r="F4304">
        <v>6</v>
      </c>
      <c r="G4304" s="20">
        <v>10.75</v>
      </c>
      <c r="H4304" s="21">
        <v>6</v>
      </c>
      <c r="I4304" s="19">
        <v>12.083333333333334</v>
      </c>
      <c r="J4304" t="s">
        <v>582</v>
      </c>
      <c r="K4304" s="18">
        <v>595.99</v>
      </c>
      <c r="L4304" s="18">
        <v>495.9</v>
      </c>
      <c r="M4304" s="18"/>
      <c r="N4304" s="18"/>
    </row>
    <row r="4305" spans="1:14" ht="15" x14ac:dyDescent="0.25">
      <c r="A4305" t="str">
        <f t="shared" si="67"/>
        <v>VN920A3507</v>
      </c>
      <c r="B4305" s="15" t="s">
        <v>50</v>
      </c>
      <c r="C4305" s="16" t="s">
        <v>51</v>
      </c>
      <c r="D4305" t="s">
        <v>52</v>
      </c>
      <c r="E4305" s="16" t="s">
        <v>49</v>
      </c>
      <c r="F4305">
        <v>7</v>
      </c>
      <c r="G4305" s="20">
        <v>10.75</v>
      </c>
      <c r="H4305" s="21">
        <v>7</v>
      </c>
      <c r="I4305" s="19">
        <v>12.083333333333334</v>
      </c>
      <c r="J4305" t="s">
        <v>582</v>
      </c>
      <c r="K4305" s="18">
        <v>595.99</v>
      </c>
      <c r="L4305" s="18">
        <v>495.9</v>
      </c>
      <c r="M4305" s="18"/>
      <c r="N4305" s="18"/>
    </row>
    <row r="4306" spans="1:14" ht="15" x14ac:dyDescent="0.25">
      <c r="A4306" t="str">
        <f t="shared" si="67"/>
        <v>VN1814A3501</v>
      </c>
      <c r="B4306" s="17" t="s">
        <v>176</v>
      </c>
      <c r="C4306" s="16" t="s">
        <v>177</v>
      </c>
      <c r="D4306" t="s">
        <v>27</v>
      </c>
      <c r="E4306" s="16" t="s">
        <v>493</v>
      </c>
      <c r="F4306">
        <v>1</v>
      </c>
      <c r="G4306" s="20">
        <v>7.333333333333333</v>
      </c>
      <c r="H4306" s="21">
        <v>1</v>
      </c>
      <c r="I4306" s="19">
        <v>8.4166666666666661</v>
      </c>
      <c r="J4306" t="s">
        <v>582</v>
      </c>
      <c r="K4306" s="18">
        <v>281.66000000000003</v>
      </c>
      <c r="L4306" s="18">
        <v>219.08</v>
      </c>
      <c r="M4306" s="18"/>
      <c r="N4306" s="18"/>
    </row>
    <row r="4307" spans="1:14" ht="15" x14ac:dyDescent="0.25">
      <c r="A4307" t="str">
        <f t="shared" si="67"/>
        <v>VN1814A3502</v>
      </c>
      <c r="B4307" s="17" t="s">
        <v>176</v>
      </c>
      <c r="C4307" s="16" t="s">
        <v>177</v>
      </c>
      <c r="D4307" t="s">
        <v>27</v>
      </c>
      <c r="E4307" s="16" t="s">
        <v>493</v>
      </c>
      <c r="F4307">
        <v>2</v>
      </c>
      <c r="G4307" s="20">
        <v>6.75</v>
      </c>
      <c r="H4307" s="21">
        <v>2</v>
      </c>
      <c r="I4307" s="19">
        <v>7.833333333333333</v>
      </c>
      <c r="J4307" t="s">
        <v>582</v>
      </c>
      <c r="K4307" s="18">
        <v>281.66000000000003</v>
      </c>
      <c r="L4307" s="18">
        <v>219.08</v>
      </c>
      <c r="M4307" s="18"/>
      <c r="N4307" s="18"/>
    </row>
    <row r="4308" spans="1:14" ht="15" x14ac:dyDescent="0.25">
      <c r="A4308" t="str">
        <f t="shared" si="67"/>
        <v>VN1814A3503</v>
      </c>
      <c r="B4308" s="17" t="s">
        <v>176</v>
      </c>
      <c r="C4308" s="16" t="s">
        <v>177</v>
      </c>
      <c r="D4308" t="s">
        <v>27</v>
      </c>
      <c r="E4308" s="16" t="s">
        <v>493</v>
      </c>
      <c r="F4308">
        <v>3</v>
      </c>
      <c r="G4308" s="20">
        <v>7.25</v>
      </c>
      <c r="H4308" s="21">
        <v>3</v>
      </c>
      <c r="I4308" s="19">
        <v>8.3333333333333339</v>
      </c>
      <c r="J4308" t="s">
        <v>582</v>
      </c>
      <c r="K4308" s="18">
        <v>281.66000000000003</v>
      </c>
      <c r="L4308" s="18">
        <v>219.08</v>
      </c>
      <c r="M4308" s="18"/>
      <c r="N4308" s="18"/>
    </row>
    <row r="4309" spans="1:14" ht="15" x14ac:dyDescent="0.25">
      <c r="A4309" t="str">
        <f t="shared" si="67"/>
        <v>VN1814A3504</v>
      </c>
      <c r="B4309" s="17" t="s">
        <v>176</v>
      </c>
      <c r="C4309" s="16" t="s">
        <v>177</v>
      </c>
      <c r="D4309" t="s">
        <v>27</v>
      </c>
      <c r="E4309" s="16" t="s">
        <v>493</v>
      </c>
      <c r="F4309">
        <v>4</v>
      </c>
      <c r="G4309" s="20">
        <v>6.75</v>
      </c>
      <c r="H4309" s="21">
        <v>4</v>
      </c>
      <c r="I4309" s="19">
        <v>7.833333333333333</v>
      </c>
      <c r="J4309" t="s">
        <v>582</v>
      </c>
      <c r="K4309" s="18">
        <v>281.66000000000003</v>
      </c>
      <c r="L4309" s="18">
        <v>219.08</v>
      </c>
      <c r="M4309" s="18"/>
      <c r="N4309" s="18"/>
    </row>
    <row r="4310" spans="1:14" ht="15" x14ac:dyDescent="0.25">
      <c r="A4310" t="str">
        <f t="shared" si="67"/>
        <v>VN1814A3505</v>
      </c>
      <c r="B4310" s="17" t="s">
        <v>176</v>
      </c>
      <c r="C4310" s="16" t="s">
        <v>177</v>
      </c>
      <c r="D4310" t="s">
        <v>27</v>
      </c>
      <c r="E4310" s="16" t="s">
        <v>493</v>
      </c>
      <c r="F4310">
        <v>5</v>
      </c>
      <c r="G4310" s="20">
        <v>7.333333333333333</v>
      </c>
      <c r="H4310" s="21">
        <v>5</v>
      </c>
      <c r="I4310" s="19">
        <v>8.4166666666666661</v>
      </c>
      <c r="J4310" t="s">
        <v>582</v>
      </c>
      <c r="K4310" s="18">
        <v>281.66000000000003</v>
      </c>
      <c r="L4310" s="18">
        <v>219.08</v>
      </c>
      <c r="M4310" s="18"/>
      <c r="N4310" s="18"/>
    </row>
    <row r="4311" spans="1:14" ht="15" x14ac:dyDescent="0.25">
      <c r="A4311" t="str">
        <f t="shared" si="67"/>
        <v>VN1814A3506</v>
      </c>
      <c r="B4311" s="17" t="s">
        <v>176</v>
      </c>
      <c r="C4311" s="16" t="s">
        <v>177</v>
      </c>
      <c r="D4311" t="s">
        <v>27</v>
      </c>
      <c r="E4311" s="16" t="s">
        <v>493</v>
      </c>
      <c r="F4311">
        <v>6</v>
      </c>
      <c r="G4311" s="20">
        <v>6.75</v>
      </c>
      <c r="H4311" s="21">
        <v>6</v>
      </c>
      <c r="I4311" s="19">
        <v>7.833333333333333</v>
      </c>
      <c r="J4311" t="s">
        <v>582</v>
      </c>
      <c r="K4311" s="18">
        <v>281.66000000000003</v>
      </c>
      <c r="L4311" s="18">
        <v>219.08</v>
      </c>
      <c r="M4311" s="18"/>
      <c r="N4311" s="18"/>
    </row>
    <row r="4312" spans="1:14" ht="15" x14ac:dyDescent="0.25">
      <c r="A4312" t="str">
        <f t="shared" si="67"/>
        <v>VN1814A3507</v>
      </c>
      <c r="B4312" s="17" t="s">
        <v>176</v>
      </c>
      <c r="C4312" s="16" t="s">
        <v>177</v>
      </c>
      <c r="D4312" t="s">
        <v>27</v>
      </c>
      <c r="E4312" s="16" t="s">
        <v>493</v>
      </c>
      <c r="F4312">
        <v>7</v>
      </c>
      <c r="G4312" s="20">
        <v>6.75</v>
      </c>
      <c r="H4312" s="21">
        <v>7</v>
      </c>
      <c r="I4312" s="19">
        <v>7.833333333333333</v>
      </c>
      <c r="J4312" t="s">
        <v>582</v>
      </c>
      <c r="K4312" s="18">
        <v>281.66000000000003</v>
      </c>
      <c r="L4312" s="18">
        <v>219.08</v>
      </c>
      <c r="M4312" s="18"/>
      <c r="N4312" s="18"/>
    </row>
    <row r="4313" spans="1:14" ht="15" x14ac:dyDescent="0.25">
      <c r="A4313" t="str">
        <f t="shared" si="67"/>
        <v>VN1820A3501</v>
      </c>
      <c r="B4313" s="17" t="s">
        <v>176</v>
      </c>
      <c r="C4313" s="16" t="s">
        <v>177</v>
      </c>
      <c r="D4313" t="s">
        <v>27</v>
      </c>
      <c r="E4313" s="16" t="s">
        <v>383</v>
      </c>
      <c r="F4313">
        <v>1</v>
      </c>
      <c r="G4313" s="20">
        <v>0.91666666666666663</v>
      </c>
      <c r="H4313" s="21">
        <v>1</v>
      </c>
      <c r="I4313" s="19">
        <v>2</v>
      </c>
      <c r="J4313" t="s">
        <v>582</v>
      </c>
      <c r="K4313" s="18">
        <v>281.66000000000003</v>
      </c>
      <c r="L4313" s="18">
        <v>219.08</v>
      </c>
      <c r="M4313" s="18"/>
      <c r="N4313" s="18"/>
    </row>
    <row r="4314" spans="1:14" ht="15" x14ac:dyDescent="0.25">
      <c r="A4314" t="str">
        <f t="shared" si="67"/>
        <v>VN1820A3504</v>
      </c>
      <c r="B4314" s="17" t="s">
        <v>176</v>
      </c>
      <c r="C4314" s="16" t="s">
        <v>177</v>
      </c>
      <c r="D4314" t="s">
        <v>27</v>
      </c>
      <c r="E4314" s="16" t="s">
        <v>383</v>
      </c>
      <c r="F4314">
        <v>4</v>
      </c>
      <c r="G4314" s="20">
        <v>0.91666666666666663</v>
      </c>
      <c r="H4314" s="21">
        <v>4</v>
      </c>
      <c r="I4314" s="19">
        <v>2</v>
      </c>
      <c r="J4314" t="s">
        <v>582</v>
      </c>
      <c r="K4314" s="18">
        <v>281.66000000000003</v>
      </c>
      <c r="L4314" s="18">
        <v>219.08</v>
      </c>
      <c r="M4314" s="18"/>
      <c r="N4314" s="18"/>
    </row>
    <row r="4315" spans="1:14" ht="15" x14ac:dyDescent="0.25">
      <c r="A4315" t="str">
        <f t="shared" si="67"/>
        <v>VN1820A3505</v>
      </c>
      <c r="B4315" s="17" t="s">
        <v>176</v>
      </c>
      <c r="C4315" s="16" t="s">
        <v>177</v>
      </c>
      <c r="D4315" t="s">
        <v>27</v>
      </c>
      <c r="E4315" s="16" t="s">
        <v>383</v>
      </c>
      <c r="F4315">
        <v>5</v>
      </c>
      <c r="G4315" s="20">
        <v>0.91666666666666663</v>
      </c>
      <c r="H4315" s="21">
        <v>5</v>
      </c>
      <c r="I4315" s="19">
        <v>2</v>
      </c>
      <c r="J4315" t="s">
        <v>582</v>
      </c>
      <c r="K4315" s="18">
        <v>281.66000000000003</v>
      </c>
      <c r="L4315" s="18">
        <v>219.08</v>
      </c>
      <c r="M4315" s="18"/>
      <c r="N4315" s="18"/>
    </row>
    <row r="4316" spans="1:14" ht="15" x14ac:dyDescent="0.25">
      <c r="A4316" t="str">
        <f t="shared" si="67"/>
        <v>VN1820A3506</v>
      </c>
      <c r="B4316" s="17" t="s">
        <v>176</v>
      </c>
      <c r="C4316" s="16" t="s">
        <v>177</v>
      </c>
      <c r="D4316" t="s">
        <v>27</v>
      </c>
      <c r="E4316" s="16" t="s">
        <v>383</v>
      </c>
      <c r="F4316">
        <v>6</v>
      </c>
      <c r="G4316" s="20">
        <v>0.91666666666666663</v>
      </c>
      <c r="H4316" s="21">
        <v>6</v>
      </c>
      <c r="I4316" s="19">
        <v>2</v>
      </c>
      <c r="J4316" t="s">
        <v>582</v>
      </c>
      <c r="K4316" s="18">
        <v>281.66000000000003</v>
      </c>
      <c r="L4316" s="18">
        <v>219.08</v>
      </c>
      <c r="M4316" s="18"/>
      <c r="N4316" s="18"/>
    </row>
    <row r="4317" spans="1:14" ht="15" x14ac:dyDescent="0.25">
      <c r="A4317" t="str">
        <f t="shared" si="67"/>
        <v>VN1820A3507</v>
      </c>
      <c r="B4317" s="17" t="s">
        <v>176</v>
      </c>
      <c r="C4317" s="16" t="s">
        <v>177</v>
      </c>
      <c r="D4317" t="s">
        <v>27</v>
      </c>
      <c r="E4317" s="16" t="s">
        <v>383</v>
      </c>
      <c r="F4317">
        <v>7</v>
      </c>
      <c r="G4317" s="20">
        <v>0.91666666666666663</v>
      </c>
      <c r="H4317" s="21">
        <v>7</v>
      </c>
      <c r="I4317" s="19">
        <v>2</v>
      </c>
      <c r="J4317" t="s">
        <v>582</v>
      </c>
      <c r="K4317" s="18">
        <v>281.66000000000003</v>
      </c>
      <c r="L4317" s="18">
        <v>219.08</v>
      </c>
      <c r="M4317" s="18"/>
      <c r="N4317" s="18"/>
    </row>
    <row r="4318" spans="1:14" ht="15" x14ac:dyDescent="0.25">
      <c r="A4318" t="str">
        <f t="shared" si="67"/>
        <v>VN1822A3501</v>
      </c>
      <c r="B4318" s="17" t="s">
        <v>176</v>
      </c>
      <c r="C4318" s="16" t="s">
        <v>177</v>
      </c>
      <c r="D4318" t="s">
        <v>27</v>
      </c>
      <c r="E4318" s="16" t="s">
        <v>243</v>
      </c>
      <c r="F4318">
        <v>1</v>
      </c>
      <c r="G4318" s="20">
        <v>3.8333333333333335</v>
      </c>
      <c r="H4318" s="21">
        <v>1</v>
      </c>
      <c r="I4318" s="19">
        <v>4.916666666666667</v>
      </c>
      <c r="J4318" t="s">
        <v>582</v>
      </c>
      <c r="K4318" s="18">
        <v>281.66000000000003</v>
      </c>
      <c r="L4318" s="18">
        <v>219.08</v>
      </c>
      <c r="M4318" s="18"/>
      <c r="N4318" s="18"/>
    </row>
    <row r="4319" spans="1:14" ht="15" x14ac:dyDescent="0.25">
      <c r="A4319" t="str">
        <f t="shared" si="67"/>
        <v>VN1822A3502</v>
      </c>
      <c r="B4319" s="17" t="s">
        <v>176</v>
      </c>
      <c r="C4319" s="16" t="s">
        <v>177</v>
      </c>
      <c r="D4319" t="s">
        <v>27</v>
      </c>
      <c r="E4319" s="16" t="s">
        <v>243</v>
      </c>
      <c r="F4319">
        <v>2</v>
      </c>
      <c r="G4319" s="20">
        <v>3.8333333333333335</v>
      </c>
      <c r="H4319" s="21">
        <v>2</v>
      </c>
      <c r="I4319" s="19">
        <v>4.916666666666667</v>
      </c>
      <c r="J4319" t="s">
        <v>582</v>
      </c>
      <c r="K4319" s="18">
        <v>281.66000000000003</v>
      </c>
      <c r="L4319" s="18">
        <v>219.08</v>
      </c>
      <c r="M4319" s="18"/>
      <c r="N4319" s="18"/>
    </row>
    <row r="4320" spans="1:14" ht="15" x14ac:dyDescent="0.25">
      <c r="A4320" t="str">
        <f t="shared" si="67"/>
        <v>VN1822A3503</v>
      </c>
      <c r="B4320" s="17" t="s">
        <v>176</v>
      </c>
      <c r="C4320" s="16" t="s">
        <v>177</v>
      </c>
      <c r="D4320" t="s">
        <v>27</v>
      </c>
      <c r="E4320" s="16" t="s">
        <v>243</v>
      </c>
      <c r="F4320">
        <v>3</v>
      </c>
      <c r="G4320" s="20">
        <v>3.8333333333333335</v>
      </c>
      <c r="H4320" s="21">
        <v>3</v>
      </c>
      <c r="I4320" s="19">
        <v>4.916666666666667</v>
      </c>
      <c r="J4320" t="s">
        <v>582</v>
      </c>
      <c r="K4320" s="18">
        <v>281.66000000000003</v>
      </c>
      <c r="L4320" s="18">
        <v>219.08</v>
      </c>
      <c r="M4320" s="18"/>
      <c r="N4320" s="18"/>
    </row>
    <row r="4321" spans="1:14" ht="15" x14ac:dyDescent="0.25">
      <c r="A4321" t="str">
        <f t="shared" si="67"/>
        <v>VN1822A3504</v>
      </c>
      <c r="B4321" s="17" t="s">
        <v>176</v>
      </c>
      <c r="C4321" s="16" t="s">
        <v>177</v>
      </c>
      <c r="D4321" t="s">
        <v>27</v>
      </c>
      <c r="E4321" s="16" t="s">
        <v>243</v>
      </c>
      <c r="F4321">
        <v>4</v>
      </c>
      <c r="G4321" s="20">
        <v>4.166666666666667</v>
      </c>
      <c r="H4321" s="21">
        <v>4</v>
      </c>
      <c r="I4321" s="19">
        <v>5.25</v>
      </c>
      <c r="J4321" t="s">
        <v>582</v>
      </c>
      <c r="K4321" s="18">
        <v>281.66000000000003</v>
      </c>
      <c r="L4321" s="18">
        <v>219.08</v>
      </c>
      <c r="M4321" s="18"/>
      <c r="N4321" s="18"/>
    </row>
    <row r="4322" spans="1:14" ht="15" x14ac:dyDescent="0.25">
      <c r="A4322" t="str">
        <f t="shared" si="67"/>
        <v>VN1822A3505</v>
      </c>
      <c r="B4322" s="17" t="s">
        <v>176</v>
      </c>
      <c r="C4322" s="16" t="s">
        <v>177</v>
      </c>
      <c r="D4322" t="s">
        <v>27</v>
      </c>
      <c r="E4322" s="16" t="s">
        <v>243</v>
      </c>
      <c r="F4322">
        <v>5</v>
      </c>
      <c r="G4322" s="20">
        <v>3.8333333333333335</v>
      </c>
      <c r="H4322" s="21">
        <v>5</v>
      </c>
      <c r="I4322" s="19">
        <v>4.916666666666667</v>
      </c>
      <c r="J4322" t="s">
        <v>582</v>
      </c>
      <c r="K4322" s="18">
        <v>281.66000000000003</v>
      </c>
      <c r="L4322" s="18">
        <v>219.08</v>
      </c>
      <c r="M4322" s="18"/>
      <c r="N4322" s="18"/>
    </row>
    <row r="4323" spans="1:14" ht="15" x14ac:dyDescent="0.25">
      <c r="A4323" t="str">
        <f t="shared" si="67"/>
        <v>VN1822A3506</v>
      </c>
      <c r="B4323" s="17" t="s">
        <v>176</v>
      </c>
      <c r="C4323" s="16" t="s">
        <v>177</v>
      </c>
      <c r="D4323" t="s">
        <v>27</v>
      </c>
      <c r="E4323" s="16" t="s">
        <v>243</v>
      </c>
      <c r="F4323">
        <v>6</v>
      </c>
      <c r="G4323" s="20">
        <v>3.8333333333333335</v>
      </c>
      <c r="H4323" s="21">
        <v>6</v>
      </c>
      <c r="I4323" s="19">
        <v>4.916666666666667</v>
      </c>
      <c r="J4323" t="s">
        <v>582</v>
      </c>
      <c r="K4323" s="18">
        <v>281.66000000000003</v>
      </c>
      <c r="L4323" s="18">
        <v>219.08</v>
      </c>
      <c r="M4323" s="18"/>
      <c r="N4323" s="18"/>
    </row>
    <row r="4324" spans="1:14" ht="15" x14ac:dyDescent="0.25">
      <c r="A4324" t="str">
        <f t="shared" si="67"/>
        <v>VN1822A3507</v>
      </c>
      <c r="B4324" s="17" t="s">
        <v>176</v>
      </c>
      <c r="C4324" s="16" t="s">
        <v>177</v>
      </c>
      <c r="D4324" t="s">
        <v>27</v>
      </c>
      <c r="E4324" s="16" t="s">
        <v>243</v>
      </c>
      <c r="F4324">
        <v>7</v>
      </c>
      <c r="G4324" s="20">
        <v>3.8333333333333335</v>
      </c>
      <c r="H4324" s="21">
        <v>7</v>
      </c>
      <c r="I4324" s="19">
        <v>4.916666666666667</v>
      </c>
      <c r="J4324" t="s">
        <v>582</v>
      </c>
      <c r="K4324" s="18">
        <v>281.66000000000003</v>
      </c>
      <c r="L4324" s="18">
        <v>219.08</v>
      </c>
      <c r="M4324" s="18"/>
      <c r="N4324" s="18"/>
    </row>
    <row r="4325" spans="1:14" ht="15" x14ac:dyDescent="0.25">
      <c r="A4325" t="str">
        <f t="shared" si="67"/>
        <v>VN1824A3501</v>
      </c>
      <c r="B4325" s="17" t="s">
        <v>176</v>
      </c>
      <c r="C4325" s="16" t="s">
        <v>177</v>
      </c>
      <c r="D4325" t="s">
        <v>27</v>
      </c>
      <c r="E4325" s="16" t="s">
        <v>175</v>
      </c>
      <c r="F4325">
        <v>1</v>
      </c>
      <c r="G4325" s="20">
        <v>8.5</v>
      </c>
      <c r="H4325" s="21">
        <v>1</v>
      </c>
      <c r="I4325" s="19">
        <v>9.5833333333333339</v>
      </c>
      <c r="J4325" t="s">
        <v>582</v>
      </c>
      <c r="K4325" s="18">
        <v>281.66000000000003</v>
      </c>
      <c r="L4325" s="18">
        <v>219.08</v>
      </c>
      <c r="M4325" s="18"/>
      <c r="N4325" s="18"/>
    </row>
    <row r="4326" spans="1:14" ht="15" x14ac:dyDescent="0.25">
      <c r="A4326" t="str">
        <f t="shared" si="67"/>
        <v>VN1824A3502</v>
      </c>
      <c r="B4326" s="17" t="s">
        <v>176</v>
      </c>
      <c r="C4326" s="16" t="s">
        <v>177</v>
      </c>
      <c r="D4326" t="s">
        <v>27</v>
      </c>
      <c r="E4326" s="16" t="s">
        <v>175</v>
      </c>
      <c r="F4326">
        <v>2</v>
      </c>
      <c r="G4326" s="20">
        <v>8.25</v>
      </c>
      <c r="H4326" s="21">
        <v>2</v>
      </c>
      <c r="I4326" s="19">
        <v>9.3333333333333339</v>
      </c>
      <c r="J4326" t="s">
        <v>582</v>
      </c>
      <c r="K4326" s="18">
        <v>281.66000000000003</v>
      </c>
      <c r="L4326" s="18">
        <v>219.08</v>
      </c>
      <c r="M4326" s="18"/>
      <c r="N4326" s="18"/>
    </row>
    <row r="4327" spans="1:14" ht="15" x14ac:dyDescent="0.25">
      <c r="A4327" t="str">
        <f t="shared" si="67"/>
        <v>VN1824A3503</v>
      </c>
      <c r="B4327" s="17" t="s">
        <v>176</v>
      </c>
      <c r="C4327" s="16" t="s">
        <v>177</v>
      </c>
      <c r="D4327" t="s">
        <v>27</v>
      </c>
      <c r="E4327" s="16" t="s">
        <v>175</v>
      </c>
      <c r="F4327">
        <v>3</v>
      </c>
      <c r="G4327" s="20">
        <v>8.5833333333333339</v>
      </c>
      <c r="H4327" s="21">
        <v>3</v>
      </c>
      <c r="I4327" s="19">
        <v>9.6666666666666661</v>
      </c>
      <c r="J4327" t="s">
        <v>582</v>
      </c>
      <c r="K4327" s="18">
        <v>281.66000000000003</v>
      </c>
      <c r="L4327" s="18">
        <v>219.08</v>
      </c>
      <c r="M4327" s="18"/>
      <c r="N4327" s="18"/>
    </row>
    <row r="4328" spans="1:14" ht="15" x14ac:dyDescent="0.25">
      <c r="A4328" t="str">
        <f t="shared" si="67"/>
        <v>VN1824A3504</v>
      </c>
      <c r="B4328" s="17" t="s">
        <v>176</v>
      </c>
      <c r="C4328" s="16" t="s">
        <v>177</v>
      </c>
      <c r="D4328" t="s">
        <v>27</v>
      </c>
      <c r="E4328" s="16" t="s">
        <v>175</v>
      </c>
      <c r="F4328">
        <v>4</v>
      </c>
      <c r="G4328" s="20">
        <v>8.5</v>
      </c>
      <c r="H4328" s="21">
        <v>4</v>
      </c>
      <c r="I4328" s="19">
        <v>9.5833333333333339</v>
      </c>
      <c r="J4328" t="s">
        <v>582</v>
      </c>
      <c r="K4328" s="18">
        <v>281.66000000000003</v>
      </c>
      <c r="L4328" s="18">
        <v>219.08</v>
      </c>
      <c r="M4328" s="18"/>
      <c r="N4328" s="18"/>
    </row>
    <row r="4329" spans="1:14" ht="15" x14ac:dyDescent="0.25">
      <c r="A4329" t="str">
        <f t="shared" si="67"/>
        <v>VN1824A3505</v>
      </c>
      <c r="B4329" s="17" t="s">
        <v>176</v>
      </c>
      <c r="C4329" s="16" t="s">
        <v>177</v>
      </c>
      <c r="D4329" t="s">
        <v>27</v>
      </c>
      <c r="E4329" s="16" t="s">
        <v>175</v>
      </c>
      <c r="F4329">
        <v>5</v>
      </c>
      <c r="G4329" s="20">
        <v>8.4166666666666661</v>
      </c>
      <c r="H4329" s="21">
        <v>5</v>
      </c>
      <c r="I4329" s="19">
        <v>9.5</v>
      </c>
      <c r="J4329" t="s">
        <v>582</v>
      </c>
      <c r="K4329" s="18">
        <v>281.66000000000003</v>
      </c>
      <c r="L4329" s="18">
        <v>219.08</v>
      </c>
      <c r="M4329" s="18"/>
      <c r="N4329" s="18"/>
    </row>
    <row r="4330" spans="1:14" ht="15" x14ac:dyDescent="0.25">
      <c r="A4330" t="str">
        <f t="shared" si="67"/>
        <v>VN1824A3506</v>
      </c>
      <c r="B4330" s="17" t="s">
        <v>176</v>
      </c>
      <c r="C4330" s="16" t="s">
        <v>177</v>
      </c>
      <c r="D4330" t="s">
        <v>27</v>
      </c>
      <c r="E4330" s="16" t="s">
        <v>175</v>
      </c>
      <c r="F4330">
        <v>6</v>
      </c>
      <c r="G4330" s="20">
        <v>9.6666666666666661</v>
      </c>
      <c r="H4330" s="21">
        <v>6</v>
      </c>
      <c r="I4330" s="19">
        <v>10.75</v>
      </c>
      <c r="J4330" t="s">
        <v>582</v>
      </c>
      <c r="K4330" s="18">
        <v>281.66000000000003</v>
      </c>
      <c r="L4330" s="18">
        <v>219.08</v>
      </c>
      <c r="M4330" s="18"/>
      <c r="N4330" s="18"/>
    </row>
    <row r="4331" spans="1:14" ht="15" x14ac:dyDescent="0.25">
      <c r="A4331" t="str">
        <f t="shared" si="67"/>
        <v>VN1824A3507</v>
      </c>
      <c r="B4331" s="17" t="s">
        <v>176</v>
      </c>
      <c r="C4331" s="16" t="s">
        <v>177</v>
      </c>
      <c r="D4331" t="s">
        <v>27</v>
      </c>
      <c r="E4331" s="16" t="s">
        <v>175</v>
      </c>
      <c r="F4331">
        <v>7</v>
      </c>
      <c r="G4331" s="20">
        <v>8.25</v>
      </c>
      <c r="H4331" s="21">
        <v>7</v>
      </c>
      <c r="I4331" s="19">
        <v>9.3333333333333339</v>
      </c>
      <c r="J4331" t="s">
        <v>582</v>
      </c>
      <c r="K4331" s="18">
        <v>281.66000000000003</v>
      </c>
      <c r="L4331" s="18">
        <v>219.08</v>
      </c>
      <c r="M4331" s="18"/>
      <c r="N4331" s="18"/>
    </row>
    <row r="4332" spans="1:14" ht="15" x14ac:dyDescent="0.25">
      <c r="A4332" t="str">
        <f t="shared" si="67"/>
        <v>VN1826A3501</v>
      </c>
      <c r="B4332" s="17" t="s">
        <v>176</v>
      </c>
      <c r="C4332" s="16" t="s">
        <v>177</v>
      </c>
      <c r="D4332" t="s">
        <v>27</v>
      </c>
      <c r="E4332" s="16" t="s">
        <v>640</v>
      </c>
      <c r="F4332">
        <v>1</v>
      </c>
      <c r="G4332" s="20">
        <v>10.333333333333334</v>
      </c>
      <c r="H4332" s="21">
        <v>1</v>
      </c>
      <c r="I4332" s="19">
        <v>11.416666666666666</v>
      </c>
      <c r="J4332" t="s">
        <v>582</v>
      </c>
      <c r="K4332" s="18">
        <v>281.66000000000003</v>
      </c>
      <c r="L4332" s="18">
        <v>219.08</v>
      </c>
      <c r="M4332" s="18"/>
      <c r="N4332" s="18"/>
    </row>
    <row r="4333" spans="1:14" ht="15" x14ac:dyDescent="0.25">
      <c r="A4333" t="str">
        <f t="shared" si="67"/>
        <v>VN1826A3502</v>
      </c>
      <c r="B4333" s="17" t="s">
        <v>176</v>
      </c>
      <c r="C4333" s="16" t="s">
        <v>177</v>
      </c>
      <c r="D4333" t="s">
        <v>27</v>
      </c>
      <c r="E4333" s="16" t="s">
        <v>640</v>
      </c>
      <c r="F4333">
        <v>2</v>
      </c>
      <c r="G4333" s="20">
        <v>10.333333333333334</v>
      </c>
      <c r="H4333" s="21">
        <v>2</v>
      </c>
      <c r="I4333" s="19">
        <v>11.416666666666666</v>
      </c>
      <c r="J4333" t="s">
        <v>582</v>
      </c>
      <c r="K4333" s="18">
        <v>281.66000000000003</v>
      </c>
      <c r="L4333" s="18">
        <v>219.08</v>
      </c>
      <c r="M4333" s="18"/>
      <c r="N4333" s="18"/>
    </row>
    <row r="4334" spans="1:14" ht="15" x14ac:dyDescent="0.25">
      <c r="A4334" t="str">
        <f t="shared" si="67"/>
        <v>VN1826A3504</v>
      </c>
      <c r="B4334" s="17" t="s">
        <v>176</v>
      </c>
      <c r="C4334" s="16" t="s">
        <v>177</v>
      </c>
      <c r="D4334" t="s">
        <v>27</v>
      </c>
      <c r="E4334" s="16" t="s">
        <v>640</v>
      </c>
      <c r="F4334">
        <v>4</v>
      </c>
      <c r="G4334" s="20">
        <v>10.666666666666666</v>
      </c>
      <c r="H4334" s="21">
        <v>4</v>
      </c>
      <c r="I4334" s="19">
        <v>11.75</v>
      </c>
      <c r="J4334" t="s">
        <v>582</v>
      </c>
      <c r="K4334" s="18">
        <v>281.66000000000003</v>
      </c>
      <c r="L4334" s="18">
        <v>219.08</v>
      </c>
      <c r="M4334" s="18"/>
      <c r="N4334" s="18"/>
    </row>
    <row r="4335" spans="1:14" ht="15" x14ac:dyDescent="0.25">
      <c r="A4335" t="str">
        <f t="shared" si="67"/>
        <v>VN1826A3505</v>
      </c>
      <c r="B4335" s="17" t="s">
        <v>176</v>
      </c>
      <c r="C4335" s="16" t="s">
        <v>177</v>
      </c>
      <c r="D4335" t="s">
        <v>27</v>
      </c>
      <c r="E4335" s="16" t="s">
        <v>640</v>
      </c>
      <c r="F4335">
        <v>5</v>
      </c>
      <c r="G4335" s="20">
        <v>10.333333333333334</v>
      </c>
      <c r="H4335" s="21">
        <v>5</v>
      </c>
      <c r="I4335" s="19">
        <v>11.416666666666666</v>
      </c>
      <c r="J4335" t="s">
        <v>582</v>
      </c>
      <c r="K4335" s="18">
        <v>281.66000000000003</v>
      </c>
      <c r="L4335" s="18">
        <v>219.08</v>
      </c>
      <c r="M4335" s="18"/>
      <c r="N4335" s="18"/>
    </row>
    <row r="4336" spans="1:14" ht="15" x14ac:dyDescent="0.25">
      <c r="A4336" t="str">
        <f t="shared" si="67"/>
        <v>VN1826A3506</v>
      </c>
      <c r="B4336" s="17" t="s">
        <v>176</v>
      </c>
      <c r="C4336" s="16" t="s">
        <v>177</v>
      </c>
      <c r="D4336" t="s">
        <v>27</v>
      </c>
      <c r="E4336" s="16" t="s">
        <v>640</v>
      </c>
      <c r="F4336">
        <v>6</v>
      </c>
      <c r="G4336" s="20">
        <v>10.333333333333334</v>
      </c>
      <c r="H4336" s="21">
        <v>6</v>
      </c>
      <c r="I4336" s="19">
        <v>11.416666666666666</v>
      </c>
      <c r="J4336" t="s">
        <v>582</v>
      </c>
      <c r="K4336" s="18">
        <v>281.66000000000003</v>
      </c>
      <c r="L4336" s="18">
        <v>219.08</v>
      </c>
      <c r="M4336" s="18"/>
      <c r="N4336" s="18"/>
    </row>
    <row r="4337" spans="1:14" ht="15" x14ac:dyDescent="0.25">
      <c r="A4337" t="str">
        <f t="shared" si="67"/>
        <v>VN1826A3507</v>
      </c>
      <c r="B4337" s="17" t="s">
        <v>176</v>
      </c>
      <c r="C4337" s="16" t="s">
        <v>177</v>
      </c>
      <c r="D4337" t="s">
        <v>27</v>
      </c>
      <c r="E4337" s="16" t="s">
        <v>640</v>
      </c>
      <c r="F4337">
        <v>7</v>
      </c>
      <c r="G4337" s="20">
        <v>10.333333333333334</v>
      </c>
      <c r="H4337" s="21">
        <v>7</v>
      </c>
      <c r="I4337" s="19">
        <v>11.416666666666666</v>
      </c>
      <c r="J4337" t="s">
        <v>582</v>
      </c>
      <c r="K4337" s="18">
        <v>281.66000000000003</v>
      </c>
      <c r="L4337" s="18">
        <v>219.08</v>
      </c>
      <c r="M4337" s="18"/>
      <c r="N4337" s="18"/>
    </row>
    <row r="4338" spans="1:14" ht="15" x14ac:dyDescent="0.25">
      <c r="A4338" t="str">
        <f t="shared" si="67"/>
        <v>VN1832A3501</v>
      </c>
      <c r="B4338" s="17" t="s">
        <v>176</v>
      </c>
      <c r="C4338" s="16" t="s">
        <v>177</v>
      </c>
      <c r="D4338" t="s">
        <v>27</v>
      </c>
      <c r="E4338" s="16" t="s">
        <v>311</v>
      </c>
      <c r="F4338">
        <v>1</v>
      </c>
      <c r="G4338" s="20">
        <v>12.666666666666666</v>
      </c>
      <c r="H4338" s="21">
        <v>1</v>
      </c>
      <c r="I4338" s="19">
        <v>13.75</v>
      </c>
      <c r="J4338" t="s">
        <v>582</v>
      </c>
      <c r="K4338" s="18">
        <v>281.66000000000003</v>
      </c>
      <c r="L4338" s="18">
        <v>219.08</v>
      </c>
      <c r="M4338" s="18"/>
      <c r="N4338" s="18"/>
    </row>
    <row r="4339" spans="1:14" ht="15" x14ac:dyDescent="0.25">
      <c r="A4339" t="str">
        <f t="shared" si="67"/>
        <v>VN1832A3502</v>
      </c>
      <c r="B4339" s="17" t="s">
        <v>176</v>
      </c>
      <c r="C4339" s="16" t="s">
        <v>177</v>
      </c>
      <c r="D4339" t="s">
        <v>27</v>
      </c>
      <c r="E4339" s="16" t="s">
        <v>311</v>
      </c>
      <c r="F4339">
        <v>2</v>
      </c>
      <c r="G4339" s="20">
        <v>12.666666666666666</v>
      </c>
      <c r="H4339" s="21">
        <v>2</v>
      </c>
      <c r="I4339" s="19">
        <v>13.75</v>
      </c>
      <c r="J4339" t="s">
        <v>582</v>
      </c>
      <c r="K4339" s="18">
        <v>281.66000000000003</v>
      </c>
      <c r="L4339" s="18">
        <v>219.08</v>
      </c>
      <c r="M4339" s="18"/>
      <c r="N4339" s="18"/>
    </row>
    <row r="4340" spans="1:14" ht="15" x14ac:dyDescent="0.25">
      <c r="A4340" t="str">
        <f t="shared" si="67"/>
        <v>VN1832A3503</v>
      </c>
      <c r="B4340" s="17" t="s">
        <v>176</v>
      </c>
      <c r="C4340" s="16" t="s">
        <v>177</v>
      </c>
      <c r="D4340" t="s">
        <v>27</v>
      </c>
      <c r="E4340" s="16" t="s">
        <v>311</v>
      </c>
      <c r="F4340">
        <v>3</v>
      </c>
      <c r="G4340" s="20">
        <v>12.666666666666666</v>
      </c>
      <c r="H4340" s="21">
        <v>3</v>
      </c>
      <c r="I4340" s="19">
        <v>13.75</v>
      </c>
      <c r="J4340" t="s">
        <v>582</v>
      </c>
      <c r="K4340" s="18">
        <v>281.66000000000003</v>
      </c>
      <c r="L4340" s="18">
        <v>219.08</v>
      </c>
      <c r="M4340" s="18"/>
      <c r="N4340" s="18"/>
    </row>
    <row r="4341" spans="1:14" ht="15" x14ac:dyDescent="0.25">
      <c r="A4341" t="str">
        <f t="shared" si="67"/>
        <v>VN1832A3504</v>
      </c>
      <c r="B4341" s="17" t="s">
        <v>176</v>
      </c>
      <c r="C4341" s="16" t="s">
        <v>177</v>
      </c>
      <c r="D4341" t="s">
        <v>27</v>
      </c>
      <c r="E4341" s="16" t="s">
        <v>311</v>
      </c>
      <c r="F4341">
        <v>4</v>
      </c>
      <c r="G4341" s="20">
        <v>13.166666666666666</v>
      </c>
      <c r="H4341" s="21">
        <v>4</v>
      </c>
      <c r="I4341" s="19">
        <v>14.25</v>
      </c>
      <c r="J4341" t="s">
        <v>582</v>
      </c>
      <c r="K4341" s="18">
        <v>281.66000000000003</v>
      </c>
      <c r="L4341" s="18">
        <v>219.08</v>
      </c>
      <c r="M4341" s="18"/>
      <c r="N4341" s="18"/>
    </row>
    <row r="4342" spans="1:14" ht="15" x14ac:dyDescent="0.25">
      <c r="A4342" t="str">
        <f t="shared" si="67"/>
        <v>VN1832A3505</v>
      </c>
      <c r="B4342" s="17" t="s">
        <v>176</v>
      </c>
      <c r="C4342" s="16" t="s">
        <v>177</v>
      </c>
      <c r="D4342" t="s">
        <v>27</v>
      </c>
      <c r="E4342" s="16" t="s">
        <v>311</v>
      </c>
      <c r="F4342">
        <v>5</v>
      </c>
      <c r="G4342" s="20">
        <v>12.666666666666666</v>
      </c>
      <c r="H4342" s="21">
        <v>5</v>
      </c>
      <c r="I4342" s="19">
        <v>13.75</v>
      </c>
      <c r="J4342" t="s">
        <v>582</v>
      </c>
      <c r="K4342" s="18">
        <v>281.66000000000003</v>
      </c>
      <c r="L4342" s="18">
        <v>219.08</v>
      </c>
      <c r="M4342" s="18"/>
      <c r="N4342" s="18"/>
    </row>
    <row r="4343" spans="1:14" ht="15" x14ac:dyDescent="0.25">
      <c r="A4343" t="str">
        <f t="shared" si="67"/>
        <v>VN1832A3506</v>
      </c>
      <c r="B4343" s="17" t="s">
        <v>176</v>
      </c>
      <c r="C4343" s="16" t="s">
        <v>177</v>
      </c>
      <c r="D4343" t="s">
        <v>27</v>
      </c>
      <c r="E4343" s="16" t="s">
        <v>311</v>
      </c>
      <c r="F4343">
        <v>6</v>
      </c>
      <c r="G4343" s="20">
        <v>12.666666666666666</v>
      </c>
      <c r="H4343" s="21">
        <v>6</v>
      </c>
      <c r="I4343" s="19">
        <v>13.75</v>
      </c>
      <c r="J4343" t="s">
        <v>582</v>
      </c>
      <c r="K4343" s="18">
        <v>281.66000000000003</v>
      </c>
      <c r="L4343" s="18">
        <v>219.08</v>
      </c>
      <c r="M4343" s="18"/>
      <c r="N4343" s="18"/>
    </row>
    <row r="4344" spans="1:14" ht="15" x14ac:dyDescent="0.25">
      <c r="A4344" t="str">
        <f t="shared" si="67"/>
        <v>VN1832A3507</v>
      </c>
      <c r="B4344" s="17" t="s">
        <v>176</v>
      </c>
      <c r="C4344" s="16" t="s">
        <v>177</v>
      </c>
      <c r="D4344" t="s">
        <v>27</v>
      </c>
      <c r="E4344" s="16" t="s">
        <v>311</v>
      </c>
      <c r="F4344">
        <v>7</v>
      </c>
      <c r="G4344" s="20">
        <v>13.833333333333334</v>
      </c>
      <c r="H4344" s="21">
        <v>7</v>
      </c>
      <c r="I4344" s="19">
        <v>14.916666666666666</v>
      </c>
      <c r="J4344" t="s">
        <v>582</v>
      </c>
      <c r="K4344" s="18">
        <v>281.66000000000003</v>
      </c>
      <c r="L4344" s="18">
        <v>219.08</v>
      </c>
      <c r="M4344" s="18"/>
      <c r="N4344" s="18"/>
    </row>
    <row r="4345" spans="1:14" ht="15" x14ac:dyDescent="0.25">
      <c r="A4345" t="str">
        <f t="shared" si="67"/>
        <v>VN7824A3506</v>
      </c>
      <c r="B4345" s="17" t="s">
        <v>176</v>
      </c>
      <c r="C4345" s="16" t="s">
        <v>177</v>
      </c>
      <c r="D4345" t="s">
        <v>27</v>
      </c>
      <c r="E4345" s="16" t="s">
        <v>807</v>
      </c>
      <c r="F4345">
        <v>6</v>
      </c>
      <c r="G4345" s="20">
        <v>13.916666666666666</v>
      </c>
      <c r="H4345" s="21">
        <v>6</v>
      </c>
      <c r="I4345" s="19">
        <v>14.916666666666666</v>
      </c>
      <c r="J4345" t="s">
        <v>582</v>
      </c>
      <c r="K4345" s="18">
        <v>281.66000000000003</v>
      </c>
      <c r="L4345" s="18">
        <v>219.08</v>
      </c>
      <c r="M4345" s="18"/>
      <c r="N4345" s="18"/>
    </row>
    <row r="4346" spans="1:14" ht="15" x14ac:dyDescent="0.25">
      <c r="A4346" t="str">
        <f t="shared" si="67"/>
        <v>VN7824A3507</v>
      </c>
      <c r="B4346" s="17" t="s">
        <v>176</v>
      </c>
      <c r="C4346" s="16" t="s">
        <v>177</v>
      </c>
      <c r="D4346" t="s">
        <v>27</v>
      </c>
      <c r="E4346" s="16" t="s">
        <v>807</v>
      </c>
      <c r="F4346">
        <v>7</v>
      </c>
      <c r="G4346" s="20">
        <v>15.333333333333334</v>
      </c>
      <c r="H4346" s="21">
        <v>7</v>
      </c>
      <c r="I4346" s="19">
        <v>16.333333333333332</v>
      </c>
      <c r="J4346" t="s">
        <v>582</v>
      </c>
      <c r="K4346" s="18">
        <v>281.66000000000003</v>
      </c>
      <c r="L4346" s="18">
        <v>219.08</v>
      </c>
      <c r="M4346" s="18"/>
      <c r="N4346" s="18"/>
    </row>
    <row r="4347" spans="1:14" ht="15" x14ac:dyDescent="0.25">
      <c r="A4347" t="str">
        <f t="shared" si="67"/>
        <v>VN7826A3502</v>
      </c>
      <c r="B4347" s="17" t="s">
        <v>176</v>
      </c>
      <c r="C4347" s="16" t="s">
        <v>177</v>
      </c>
      <c r="D4347" t="s">
        <v>27</v>
      </c>
      <c r="E4347" s="16" t="s">
        <v>697</v>
      </c>
      <c r="F4347">
        <v>2</v>
      </c>
      <c r="G4347" s="20">
        <v>1.25</v>
      </c>
      <c r="H4347" s="21">
        <v>2</v>
      </c>
      <c r="I4347" s="19">
        <v>2.3333333333333335</v>
      </c>
      <c r="J4347" t="s">
        <v>582</v>
      </c>
      <c r="K4347" s="18">
        <v>281.66000000000003</v>
      </c>
      <c r="L4347" s="18">
        <v>219.08</v>
      </c>
      <c r="M4347" s="18"/>
      <c r="N4347" s="18"/>
    </row>
    <row r="4348" spans="1:14" ht="15" x14ac:dyDescent="0.25">
      <c r="A4348" t="str">
        <f t="shared" si="67"/>
        <v>VN7826A3503</v>
      </c>
      <c r="B4348" s="17" t="s">
        <v>176</v>
      </c>
      <c r="C4348" s="16" t="s">
        <v>177</v>
      </c>
      <c r="D4348" t="s">
        <v>27</v>
      </c>
      <c r="E4348" s="16" t="s">
        <v>697</v>
      </c>
      <c r="F4348">
        <v>3</v>
      </c>
      <c r="G4348" s="20">
        <v>1.25</v>
      </c>
      <c r="H4348" s="21">
        <v>3</v>
      </c>
      <c r="I4348" s="19">
        <v>2.3333333333333335</v>
      </c>
      <c r="J4348" t="s">
        <v>582</v>
      </c>
      <c r="K4348" s="18">
        <v>281.66000000000003</v>
      </c>
      <c r="L4348" s="18">
        <v>219.08</v>
      </c>
      <c r="M4348" s="18"/>
      <c r="N4348" s="18"/>
    </row>
    <row r="4349" spans="1:14" ht="15" x14ac:dyDescent="0.25">
      <c r="A4349" t="str">
        <f t="shared" si="67"/>
        <v>VN7826A3506</v>
      </c>
      <c r="B4349" s="17" t="s">
        <v>176</v>
      </c>
      <c r="C4349" s="16" t="s">
        <v>177</v>
      </c>
      <c r="D4349" t="s">
        <v>27</v>
      </c>
      <c r="E4349" s="16" t="s">
        <v>697</v>
      </c>
      <c r="F4349">
        <v>6</v>
      </c>
      <c r="G4349" s="20">
        <v>1.25</v>
      </c>
      <c r="H4349" s="21">
        <v>6</v>
      </c>
      <c r="I4349" s="19">
        <v>2.3333333333333335</v>
      </c>
      <c r="J4349" t="s">
        <v>582</v>
      </c>
      <c r="K4349" s="18">
        <v>281.66000000000003</v>
      </c>
      <c r="L4349" s="18">
        <v>219.08</v>
      </c>
      <c r="M4349" s="18"/>
      <c r="N4349" s="18"/>
    </row>
    <row r="4350" spans="1:14" ht="15" x14ac:dyDescent="0.25">
      <c r="A4350" t="str">
        <f t="shared" si="67"/>
        <v>VN7826A3507</v>
      </c>
      <c r="B4350" s="17" t="s">
        <v>176</v>
      </c>
      <c r="C4350" s="16" t="s">
        <v>177</v>
      </c>
      <c r="D4350" t="s">
        <v>27</v>
      </c>
      <c r="E4350" s="16" t="s">
        <v>697</v>
      </c>
      <c r="F4350">
        <v>7</v>
      </c>
      <c r="G4350" s="20">
        <v>1.25</v>
      </c>
      <c r="H4350" s="21">
        <v>7</v>
      </c>
      <c r="I4350" s="19">
        <v>2.3333333333333335</v>
      </c>
      <c r="J4350" t="s">
        <v>582</v>
      </c>
      <c r="K4350" s="18">
        <v>281.66000000000003</v>
      </c>
      <c r="L4350" s="18">
        <v>219.08</v>
      </c>
      <c r="M4350" s="18"/>
      <c r="N4350" s="18"/>
    </row>
    <row r="4351" spans="1:14" ht="15" x14ac:dyDescent="0.25">
      <c r="A4351" t="str">
        <f t="shared" si="67"/>
        <v>VN7832A3501</v>
      </c>
      <c r="B4351" s="17" t="s">
        <v>176</v>
      </c>
      <c r="C4351" s="16" t="s">
        <v>177</v>
      </c>
      <c r="D4351" t="s">
        <v>27</v>
      </c>
      <c r="E4351" s="16" t="s">
        <v>453</v>
      </c>
      <c r="F4351">
        <v>1</v>
      </c>
      <c r="G4351" s="20">
        <v>10.666666666666666</v>
      </c>
      <c r="H4351" s="21">
        <v>1</v>
      </c>
      <c r="I4351" s="19">
        <v>11.75</v>
      </c>
      <c r="J4351" t="s">
        <v>582</v>
      </c>
      <c r="K4351" s="18">
        <v>281.66000000000003</v>
      </c>
      <c r="L4351" s="18">
        <v>219.08</v>
      </c>
      <c r="M4351" s="18"/>
      <c r="N4351" s="18"/>
    </row>
    <row r="4352" spans="1:14" ht="15" x14ac:dyDescent="0.25">
      <c r="A4352" t="str">
        <f t="shared" si="67"/>
        <v>VN7832A3502</v>
      </c>
      <c r="B4352" s="17" t="s">
        <v>176</v>
      </c>
      <c r="C4352" s="16" t="s">
        <v>177</v>
      </c>
      <c r="D4352" t="s">
        <v>27</v>
      </c>
      <c r="E4352" s="16" t="s">
        <v>453</v>
      </c>
      <c r="F4352">
        <v>2</v>
      </c>
      <c r="G4352" s="20">
        <v>12.333333333333334</v>
      </c>
      <c r="H4352" s="21">
        <v>2</v>
      </c>
      <c r="I4352" s="19">
        <v>13.333333333333334</v>
      </c>
      <c r="J4352" t="s">
        <v>582</v>
      </c>
      <c r="K4352" s="18">
        <v>281.66000000000003</v>
      </c>
      <c r="L4352" s="18">
        <v>219.08</v>
      </c>
      <c r="M4352" s="18"/>
      <c r="N4352" s="18"/>
    </row>
    <row r="4353" spans="1:14" ht="15" x14ac:dyDescent="0.25">
      <c r="A4353" t="str">
        <f t="shared" si="67"/>
        <v>VN7832A3503</v>
      </c>
      <c r="B4353" s="17" t="s">
        <v>176</v>
      </c>
      <c r="C4353" s="16" t="s">
        <v>177</v>
      </c>
      <c r="D4353" t="s">
        <v>27</v>
      </c>
      <c r="E4353" s="16" t="s">
        <v>453</v>
      </c>
      <c r="F4353">
        <v>3</v>
      </c>
      <c r="G4353" s="20">
        <v>10.666666666666666</v>
      </c>
      <c r="H4353" s="21">
        <v>3</v>
      </c>
      <c r="I4353" s="19">
        <v>11.75</v>
      </c>
      <c r="J4353" t="s">
        <v>582</v>
      </c>
      <c r="K4353" s="18">
        <v>281.66000000000003</v>
      </c>
      <c r="L4353" s="18">
        <v>219.08</v>
      </c>
      <c r="M4353" s="18"/>
      <c r="N4353" s="18"/>
    </row>
    <row r="4354" spans="1:14" ht="15" x14ac:dyDescent="0.25">
      <c r="A4354" t="str">
        <f t="shared" si="67"/>
        <v>VN7832A3504</v>
      </c>
      <c r="B4354" s="17" t="s">
        <v>176</v>
      </c>
      <c r="C4354" s="16" t="s">
        <v>177</v>
      </c>
      <c r="D4354" t="s">
        <v>27</v>
      </c>
      <c r="E4354" s="16" t="s">
        <v>453</v>
      </c>
      <c r="F4354">
        <v>4</v>
      </c>
      <c r="G4354" s="20">
        <v>10.666666666666666</v>
      </c>
      <c r="H4354" s="21">
        <v>4</v>
      </c>
      <c r="I4354" s="19">
        <v>11.75</v>
      </c>
      <c r="J4354" t="s">
        <v>582</v>
      </c>
      <c r="K4354" s="18">
        <v>281.66000000000003</v>
      </c>
      <c r="L4354" s="18">
        <v>219.08</v>
      </c>
      <c r="M4354" s="18"/>
      <c r="N4354" s="18"/>
    </row>
    <row r="4355" spans="1:14" ht="15" x14ac:dyDescent="0.25">
      <c r="A4355" t="str">
        <f t="shared" ref="A4355:A4418" si="68">E4355&amp;J4355&amp;F4355</f>
        <v>VN7832A3505</v>
      </c>
      <c r="B4355" s="17" t="s">
        <v>176</v>
      </c>
      <c r="C4355" s="16" t="s">
        <v>177</v>
      </c>
      <c r="D4355" t="s">
        <v>27</v>
      </c>
      <c r="E4355" s="16" t="s">
        <v>453</v>
      </c>
      <c r="F4355">
        <v>5</v>
      </c>
      <c r="G4355" s="20">
        <v>11.916666666666666</v>
      </c>
      <c r="H4355" s="21">
        <v>5</v>
      </c>
      <c r="I4355" s="19">
        <v>13</v>
      </c>
      <c r="J4355" t="s">
        <v>582</v>
      </c>
      <c r="K4355" s="18">
        <v>281.66000000000003</v>
      </c>
      <c r="L4355" s="18">
        <v>219.08</v>
      </c>
      <c r="M4355" s="18"/>
      <c r="N4355" s="18"/>
    </row>
    <row r="4356" spans="1:14" ht="15" x14ac:dyDescent="0.25">
      <c r="A4356" t="str">
        <f t="shared" si="68"/>
        <v>VN7832A3506</v>
      </c>
      <c r="B4356" s="17" t="s">
        <v>176</v>
      </c>
      <c r="C4356" s="16" t="s">
        <v>177</v>
      </c>
      <c r="D4356" t="s">
        <v>27</v>
      </c>
      <c r="E4356" s="16" t="s">
        <v>453</v>
      </c>
      <c r="F4356">
        <v>6</v>
      </c>
      <c r="G4356" s="20">
        <v>11.416666666666666</v>
      </c>
      <c r="H4356" s="21">
        <v>6</v>
      </c>
      <c r="I4356" s="19">
        <v>12.5</v>
      </c>
      <c r="J4356" t="s">
        <v>582</v>
      </c>
      <c r="K4356" s="18">
        <v>281.66000000000003</v>
      </c>
      <c r="L4356" s="18">
        <v>219.08</v>
      </c>
      <c r="M4356" s="18"/>
      <c r="N4356" s="18"/>
    </row>
    <row r="4357" spans="1:14" ht="15" x14ac:dyDescent="0.25">
      <c r="A4357" t="str">
        <f t="shared" si="68"/>
        <v>VN7832A3507</v>
      </c>
      <c r="B4357" s="15" t="s">
        <v>176</v>
      </c>
      <c r="C4357" s="16" t="s">
        <v>177</v>
      </c>
      <c r="D4357" t="s">
        <v>27</v>
      </c>
      <c r="E4357" s="16" t="s">
        <v>453</v>
      </c>
      <c r="F4357">
        <v>7</v>
      </c>
      <c r="G4357" s="20">
        <v>11.25</v>
      </c>
      <c r="H4357" s="21">
        <v>7</v>
      </c>
      <c r="I4357" s="19">
        <v>12.333333333333334</v>
      </c>
      <c r="J4357" t="s">
        <v>582</v>
      </c>
      <c r="K4357" s="18">
        <v>281.66000000000003</v>
      </c>
      <c r="L4357" s="18">
        <v>219.08</v>
      </c>
      <c r="M4357" s="18"/>
      <c r="N4357" s="18"/>
    </row>
    <row r="4358" spans="1:14" ht="15" x14ac:dyDescent="0.25">
      <c r="A4358" t="str">
        <f t="shared" si="68"/>
        <v>VN1232A3501</v>
      </c>
      <c r="B4358" s="17" t="s">
        <v>304</v>
      </c>
      <c r="C4358" s="16" t="s">
        <v>177</v>
      </c>
      <c r="D4358" t="s">
        <v>35</v>
      </c>
      <c r="E4358" s="16" t="s">
        <v>505</v>
      </c>
      <c r="F4358">
        <v>1</v>
      </c>
      <c r="G4358" s="20">
        <v>5.583333333333333</v>
      </c>
      <c r="H4358" s="21">
        <v>1</v>
      </c>
      <c r="I4358" s="19">
        <v>7.75</v>
      </c>
      <c r="J4358" t="s">
        <v>582</v>
      </c>
      <c r="K4358" s="18">
        <v>440.57</v>
      </c>
      <c r="L4358" s="18">
        <v>499.37</v>
      </c>
      <c r="M4358" s="18"/>
      <c r="N4358" s="18"/>
    </row>
    <row r="4359" spans="1:14" ht="15" x14ac:dyDescent="0.25">
      <c r="A4359" t="str">
        <f t="shared" si="68"/>
        <v>VN1232A3502</v>
      </c>
      <c r="B4359" s="17" t="s">
        <v>304</v>
      </c>
      <c r="C4359" s="16" t="s">
        <v>177</v>
      </c>
      <c r="D4359" t="s">
        <v>35</v>
      </c>
      <c r="E4359" s="16" t="s">
        <v>505</v>
      </c>
      <c r="F4359">
        <v>2</v>
      </c>
      <c r="G4359" s="20">
        <v>5.583333333333333</v>
      </c>
      <c r="H4359" s="21">
        <v>2</v>
      </c>
      <c r="I4359" s="19">
        <v>7.75</v>
      </c>
      <c r="J4359" t="s">
        <v>582</v>
      </c>
      <c r="K4359" s="18">
        <v>440.57</v>
      </c>
      <c r="L4359" s="18">
        <v>499.37</v>
      </c>
      <c r="M4359" s="18"/>
      <c r="N4359" s="18"/>
    </row>
    <row r="4360" spans="1:14" ht="15" x14ac:dyDescent="0.25">
      <c r="A4360" t="str">
        <f t="shared" si="68"/>
        <v>VN1232A3503</v>
      </c>
      <c r="B4360" s="17" t="s">
        <v>304</v>
      </c>
      <c r="C4360" s="16" t="s">
        <v>177</v>
      </c>
      <c r="D4360" t="s">
        <v>35</v>
      </c>
      <c r="E4360" s="16" t="s">
        <v>505</v>
      </c>
      <c r="F4360">
        <v>3</v>
      </c>
      <c r="G4360" s="20">
        <v>5.583333333333333</v>
      </c>
      <c r="H4360" s="21">
        <v>3</v>
      </c>
      <c r="I4360" s="19">
        <v>7.75</v>
      </c>
      <c r="J4360" t="s">
        <v>582</v>
      </c>
      <c r="K4360" s="18">
        <v>440.57</v>
      </c>
      <c r="L4360" s="18">
        <v>499.37</v>
      </c>
      <c r="M4360" s="18"/>
      <c r="N4360" s="18"/>
    </row>
    <row r="4361" spans="1:14" ht="15" x14ac:dyDescent="0.25">
      <c r="A4361" t="str">
        <f t="shared" si="68"/>
        <v>VN1232A3504</v>
      </c>
      <c r="B4361" s="17" t="s">
        <v>304</v>
      </c>
      <c r="C4361" s="16" t="s">
        <v>177</v>
      </c>
      <c r="D4361" t="s">
        <v>35</v>
      </c>
      <c r="E4361" s="16" t="s">
        <v>505</v>
      </c>
      <c r="F4361">
        <v>4</v>
      </c>
      <c r="G4361" s="20">
        <v>5.583333333333333</v>
      </c>
      <c r="H4361" s="21">
        <v>4</v>
      </c>
      <c r="I4361" s="19">
        <v>7.75</v>
      </c>
      <c r="J4361" t="s">
        <v>582</v>
      </c>
      <c r="K4361" s="18">
        <v>440.57</v>
      </c>
      <c r="L4361" s="18">
        <v>499.37</v>
      </c>
      <c r="M4361" s="18"/>
      <c r="N4361" s="18"/>
    </row>
    <row r="4362" spans="1:14" ht="15" x14ac:dyDescent="0.25">
      <c r="A4362" t="str">
        <f t="shared" si="68"/>
        <v>VN1232A3505</v>
      </c>
      <c r="B4362" s="17" t="s">
        <v>304</v>
      </c>
      <c r="C4362" s="16" t="s">
        <v>177</v>
      </c>
      <c r="D4362" t="s">
        <v>35</v>
      </c>
      <c r="E4362" s="16" t="s">
        <v>505</v>
      </c>
      <c r="F4362">
        <v>5</v>
      </c>
      <c r="G4362" s="20">
        <v>5.583333333333333</v>
      </c>
      <c r="H4362" s="21">
        <v>5</v>
      </c>
      <c r="I4362" s="19">
        <v>7.75</v>
      </c>
      <c r="J4362" t="s">
        <v>582</v>
      </c>
      <c r="K4362" s="18">
        <v>440.57</v>
      </c>
      <c r="L4362" s="18">
        <v>499.37</v>
      </c>
      <c r="M4362" s="18"/>
      <c r="N4362" s="18"/>
    </row>
    <row r="4363" spans="1:14" ht="15" x14ac:dyDescent="0.25">
      <c r="A4363" t="str">
        <f t="shared" si="68"/>
        <v>VN1232A3506</v>
      </c>
      <c r="B4363" s="17" t="s">
        <v>304</v>
      </c>
      <c r="C4363" s="16" t="s">
        <v>177</v>
      </c>
      <c r="D4363" t="s">
        <v>35</v>
      </c>
      <c r="E4363" s="16" t="s">
        <v>505</v>
      </c>
      <c r="F4363">
        <v>6</v>
      </c>
      <c r="G4363" s="20">
        <v>5.583333333333333</v>
      </c>
      <c r="H4363" s="21">
        <v>6</v>
      </c>
      <c r="I4363" s="19">
        <v>7.75</v>
      </c>
      <c r="J4363" t="s">
        <v>582</v>
      </c>
      <c r="K4363" s="18">
        <v>440.57</v>
      </c>
      <c r="L4363" s="18">
        <v>499.37</v>
      </c>
      <c r="M4363" s="18"/>
      <c r="N4363" s="18"/>
    </row>
    <row r="4364" spans="1:14" ht="15" x14ac:dyDescent="0.25">
      <c r="A4364" t="str">
        <f t="shared" si="68"/>
        <v>VN1232A3507</v>
      </c>
      <c r="B4364" s="17" t="s">
        <v>304</v>
      </c>
      <c r="C4364" s="16" t="s">
        <v>177</v>
      </c>
      <c r="D4364" t="s">
        <v>35</v>
      </c>
      <c r="E4364" s="16" t="s">
        <v>505</v>
      </c>
      <c r="F4364">
        <v>7</v>
      </c>
      <c r="G4364" s="20">
        <v>5.583333333333333</v>
      </c>
      <c r="H4364" s="21">
        <v>7</v>
      </c>
      <c r="I4364" s="19">
        <v>7.75</v>
      </c>
      <c r="J4364" t="s">
        <v>582</v>
      </c>
      <c r="K4364" s="18">
        <v>440.57</v>
      </c>
      <c r="L4364" s="18">
        <v>499.37</v>
      </c>
      <c r="M4364" s="18"/>
      <c r="N4364" s="18"/>
    </row>
    <row r="4365" spans="1:14" ht="15" x14ac:dyDescent="0.25">
      <c r="A4365" t="str">
        <f t="shared" si="68"/>
        <v>VN1236A3501</v>
      </c>
      <c r="B4365" s="17" t="s">
        <v>304</v>
      </c>
      <c r="C4365" s="16" t="s">
        <v>177</v>
      </c>
      <c r="D4365" t="s">
        <v>35</v>
      </c>
      <c r="E4365" s="16" t="s">
        <v>303</v>
      </c>
      <c r="F4365">
        <v>1</v>
      </c>
      <c r="G4365" s="20">
        <v>7.333333333333333</v>
      </c>
      <c r="H4365" s="21">
        <v>1</v>
      </c>
      <c r="I4365" s="19">
        <v>9.5</v>
      </c>
      <c r="J4365" t="s">
        <v>582</v>
      </c>
      <c r="K4365" s="18">
        <v>440.57</v>
      </c>
      <c r="L4365" s="18">
        <v>499.37</v>
      </c>
      <c r="M4365" s="18"/>
      <c r="N4365" s="18"/>
    </row>
    <row r="4366" spans="1:14" ht="15" x14ac:dyDescent="0.25">
      <c r="A4366" t="str">
        <f t="shared" si="68"/>
        <v>VN1236A3502</v>
      </c>
      <c r="B4366" s="17" t="s">
        <v>304</v>
      </c>
      <c r="C4366" s="16" t="s">
        <v>177</v>
      </c>
      <c r="D4366" t="s">
        <v>35</v>
      </c>
      <c r="E4366" s="16" t="s">
        <v>303</v>
      </c>
      <c r="F4366">
        <v>2</v>
      </c>
      <c r="G4366" s="20">
        <v>7.333333333333333</v>
      </c>
      <c r="H4366" s="21">
        <v>2</v>
      </c>
      <c r="I4366" s="19">
        <v>9.5</v>
      </c>
      <c r="J4366" t="s">
        <v>582</v>
      </c>
      <c r="K4366" s="18">
        <v>440.57</v>
      </c>
      <c r="L4366" s="18">
        <v>499.37</v>
      </c>
      <c r="M4366" s="18"/>
      <c r="N4366" s="18"/>
    </row>
    <row r="4367" spans="1:14" ht="15" x14ac:dyDescent="0.25">
      <c r="A4367" t="str">
        <f t="shared" si="68"/>
        <v>VN1236A3503</v>
      </c>
      <c r="B4367" s="17" t="s">
        <v>304</v>
      </c>
      <c r="C4367" s="16" t="s">
        <v>177</v>
      </c>
      <c r="D4367" t="s">
        <v>35</v>
      </c>
      <c r="E4367" s="16" t="s">
        <v>303</v>
      </c>
      <c r="F4367">
        <v>3</v>
      </c>
      <c r="G4367" s="20">
        <v>7.333333333333333</v>
      </c>
      <c r="H4367" s="21">
        <v>3</v>
      </c>
      <c r="I4367" s="19">
        <v>9.5</v>
      </c>
      <c r="J4367" t="s">
        <v>582</v>
      </c>
      <c r="K4367" s="18">
        <v>440.57</v>
      </c>
      <c r="L4367" s="18">
        <v>499.37</v>
      </c>
      <c r="M4367" s="18"/>
      <c r="N4367" s="18"/>
    </row>
    <row r="4368" spans="1:14" ht="15" x14ac:dyDescent="0.25">
      <c r="A4368" t="str">
        <f t="shared" si="68"/>
        <v>VN1236A3504</v>
      </c>
      <c r="B4368" s="17" t="s">
        <v>304</v>
      </c>
      <c r="C4368" s="16" t="s">
        <v>177</v>
      </c>
      <c r="D4368" t="s">
        <v>35</v>
      </c>
      <c r="E4368" s="16" t="s">
        <v>303</v>
      </c>
      <c r="F4368">
        <v>4</v>
      </c>
      <c r="G4368" s="20">
        <v>7.333333333333333</v>
      </c>
      <c r="H4368" s="21">
        <v>4</v>
      </c>
      <c r="I4368" s="19">
        <v>9.5</v>
      </c>
      <c r="J4368" t="s">
        <v>582</v>
      </c>
      <c r="K4368" s="18">
        <v>440.57</v>
      </c>
      <c r="L4368" s="18">
        <v>499.37</v>
      </c>
      <c r="M4368" s="18"/>
      <c r="N4368" s="18"/>
    </row>
    <row r="4369" spans="1:14" ht="15" x14ac:dyDescent="0.25">
      <c r="A4369" t="str">
        <f t="shared" si="68"/>
        <v>VN1236A3505</v>
      </c>
      <c r="B4369" s="17" t="s">
        <v>304</v>
      </c>
      <c r="C4369" s="16" t="s">
        <v>177</v>
      </c>
      <c r="D4369" t="s">
        <v>35</v>
      </c>
      <c r="E4369" s="16" t="s">
        <v>303</v>
      </c>
      <c r="F4369">
        <v>5</v>
      </c>
      <c r="G4369" s="20">
        <v>7.333333333333333</v>
      </c>
      <c r="H4369" s="21">
        <v>5</v>
      </c>
      <c r="I4369" s="19">
        <v>9.5</v>
      </c>
      <c r="J4369" t="s">
        <v>582</v>
      </c>
      <c r="K4369" s="18">
        <v>440.57</v>
      </c>
      <c r="L4369" s="18">
        <v>499.37</v>
      </c>
      <c r="M4369" s="18"/>
      <c r="N4369" s="18"/>
    </row>
    <row r="4370" spans="1:14" ht="15" x14ac:dyDescent="0.25">
      <c r="A4370" t="str">
        <f t="shared" si="68"/>
        <v>VN1236A3506</v>
      </c>
      <c r="B4370" s="17" t="s">
        <v>304</v>
      </c>
      <c r="C4370" s="16" t="s">
        <v>177</v>
      </c>
      <c r="D4370" t="s">
        <v>35</v>
      </c>
      <c r="E4370" s="16" t="s">
        <v>303</v>
      </c>
      <c r="F4370">
        <v>6</v>
      </c>
      <c r="G4370" s="20">
        <v>7.416666666666667</v>
      </c>
      <c r="H4370" s="21">
        <v>6</v>
      </c>
      <c r="I4370" s="19">
        <v>9.5833333333333339</v>
      </c>
      <c r="J4370" t="s">
        <v>582</v>
      </c>
      <c r="K4370" s="18">
        <v>440.57</v>
      </c>
      <c r="L4370" s="18">
        <v>499.37</v>
      </c>
      <c r="M4370" s="18"/>
      <c r="N4370" s="18"/>
    </row>
    <row r="4371" spans="1:14" ht="15" x14ac:dyDescent="0.25">
      <c r="A4371" t="str">
        <f t="shared" si="68"/>
        <v>VN1236A3507</v>
      </c>
      <c r="B4371" s="17" t="s">
        <v>304</v>
      </c>
      <c r="C4371" s="16" t="s">
        <v>177</v>
      </c>
      <c r="D4371" t="s">
        <v>35</v>
      </c>
      <c r="E4371" s="16" t="s">
        <v>303</v>
      </c>
      <c r="F4371">
        <v>7</v>
      </c>
      <c r="G4371" s="20">
        <v>7.666666666666667</v>
      </c>
      <c r="H4371" s="21">
        <v>7</v>
      </c>
      <c r="I4371" s="19">
        <v>9.8333333333333339</v>
      </c>
      <c r="J4371" t="s">
        <v>582</v>
      </c>
      <c r="K4371" s="18">
        <v>440.57</v>
      </c>
      <c r="L4371" s="18">
        <v>499.37</v>
      </c>
      <c r="M4371" s="18"/>
      <c r="N4371" s="18"/>
    </row>
    <row r="4372" spans="1:14" ht="15" x14ac:dyDescent="0.25">
      <c r="A4372" t="str">
        <f t="shared" si="68"/>
        <v>VN1240A3501</v>
      </c>
      <c r="B4372" s="17" t="s">
        <v>304</v>
      </c>
      <c r="C4372" s="16" t="s">
        <v>177</v>
      </c>
      <c r="D4372" t="s">
        <v>35</v>
      </c>
      <c r="E4372" s="16" t="s">
        <v>395</v>
      </c>
      <c r="F4372">
        <v>1</v>
      </c>
      <c r="G4372" s="20">
        <v>12.5</v>
      </c>
      <c r="H4372" s="21">
        <v>1</v>
      </c>
      <c r="I4372" s="19">
        <v>14.666666666666666</v>
      </c>
      <c r="J4372" t="s">
        <v>582</v>
      </c>
      <c r="K4372" s="18">
        <v>440.57</v>
      </c>
      <c r="L4372" s="18">
        <v>499.37</v>
      </c>
      <c r="M4372" s="18"/>
      <c r="N4372" s="18"/>
    </row>
    <row r="4373" spans="1:14" ht="15" x14ac:dyDescent="0.25">
      <c r="A4373" t="str">
        <f t="shared" si="68"/>
        <v>VN1240A3502</v>
      </c>
      <c r="B4373" s="17" t="s">
        <v>304</v>
      </c>
      <c r="C4373" s="16" t="s">
        <v>177</v>
      </c>
      <c r="D4373" t="s">
        <v>35</v>
      </c>
      <c r="E4373" s="16" t="s">
        <v>395</v>
      </c>
      <c r="F4373">
        <v>2</v>
      </c>
      <c r="G4373" s="20">
        <v>13</v>
      </c>
      <c r="H4373" s="21">
        <v>2</v>
      </c>
      <c r="I4373" s="19">
        <v>15.166666666666666</v>
      </c>
      <c r="J4373" t="s">
        <v>582</v>
      </c>
      <c r="K4373" s="18">
        <v>440.57</v>
      </c>
      <c r="L4373" s="18">
        <v>499.37</v>
      </c>
      <c r="M4373" s="18"/>
      <c r="N4373" s="18"/>
    </row>
    <row r="4374" spans="1:14" ht="15" x14ac:dyDescent="0.25">
      <c r="A4374" t="str">
        <f t="shared" si="68"/>
        <v>VN1240A3503</v>
      </c>
      <c r="B4374" s="17" t="s">
        <v>304</v>
      </c>
      <c r="C4374" s="16" t="s">
        <v>177</v>
      </c>
      <c r="D4374" t="s">
        <v>35</v>
      </c>
      <c r="E4374" s="16" t="s">
        <v>395</v>
      </c>
      <c r="F4374">
        <v>3</v>
      </c>
      <c r="G4374" s="20">
        <v>12.5</v>
      </c>
      <c r="H4374" s="21">
        <v>3</v>
      </c>
      <c r="I4374" s="19">
        <v>14.666666666666666</v>
      </c>
      <c r="J4374" t="s">
        <v>582</v>
      </c>
      <c r="K4374" s="18">
        <v>440.57</v>
      </c>
      <c r="L4374" s="18">
        <v>499.37</v>
      </c>
      <c r="M4374" s="18"/>
      <c r="N4374" s="18"/>
    </row>
    <row r="4375" spans="1:14" ht="15" x14ac:dyDescent="0.25">
      <c r="A4375" t="str">
        <f t="shared" si="68"/>
        <v>VN1240A3504</v>
      </c>
      <c r="B4375" s="17" t="s">
        <v>304</v>
      </c>
      <c r="C4375" s="16" t="s">
        <v>177</v>
      </c>
      <c r="D4375" t="s">
        <v>35</v>
      </c>
      <c r="E4375" s="16" t="s">
        <v>395</v>
      </c>
      <c r="F4375">
        <v>4</v>
      </c>
      <c r="G4375" s="20">
        <v>13</v>
      </c>
      <c r="H4375" s="21">
        <v>4</v>
      </c>
      <c r="I4375" s="19">
        <v>15.166666666666666</v>
      </c>
      <c r="J4375" t="s">
        <v>582</v>
      </c>
      <c r="K4375" s="18">
        <v>440.57</v>
      </c>
      <c r="L4375" s="18">
        <v>499.37</v>
      </c>
      <c r="M4375" s="18"/>
      <c r="N4375" s="18"/>
    </row>
    <row r="4376" spans="1:14" ht="15" x14ac:dyDescent="0.25">
      <c r="A4376" t="str">
        <f t="shared" si="68"/>
        <v>VN1240A3505</v>
      </c>
      <c r="B4376" s="17" t="s">
        <v>304</v>
      </c>
      <c r="C4376" s="16" t="s">
        <v>177</v>
      </c>
      <c r="D4376" t="s">
        <v>35</v>
      </c>
      <c r="E4376" s="16" t="s">
        <v>395</v>
      </c>
      <c r="F4376">
        <v>5</v>
      </c>
      <c r="G4376" s="20">
        <v>12.5</v>
      </c>
      <c r="H4376" s="21">
        <v>5</v>
      </c>
      <c r="I4376" s="19">
        <v>14.666666666666666</v>
      </c>
      <c r="J4376" t="s">
        <v>582</v>
      </c>
      <c r="K4376" s="18">
        <v>440.57</v>
      </c>
      <c r="L4376" s="18">
        <v>499.37</v>
      </c>
      <c r="M4376" s="18"/>
      <c r="N4376" s="18"/>
    </row>
    <row r="4377" spans="1:14" ht="15" x14ac:dyDescent="0.25">
      <c r="A4377" t="str">
        <f t="shared" si="68"/>
        <v>VN1240A3506</v>
      </c>
      <c r="B4377" s="17" t="s">
        <v>304</v>
      </c>
      <c r="C4377" s="16" t="s">
        <v>177</v>
      </c>
      <c r="D4377" t="s">
        <v>35</v>
      </c>
      <c r="E4377" s="16" t="s">
        <v>395</v>
      </c>
      <c r="F4377">
        <v>6</v>
      </c>
      <c r="G4377" s="20">
        <v>13</v>
      </c>
      <c r="H4377" s="21">
        <v>6</v>
      </c>
      <c r="I4377" s="19">
        <v>15.166666666666666</v>
      </c>
      <c r="J4377" t="s">
        <v>582</v>
      </c>
      <c r="K4377" s="18">
        <v>440.57</v>
      </c>
      <c r="L4377" s="18">
        <v>499.37</v>
      </c>
      <c r="M4377" s="18"/>
      <c r="N4377" s="18"/>
    </row>
    <row r="4378" spans="1:14" ht="15" x14ac:dyDescent="0.25">
      <c r="A4378" t="str">
        <f t="shared" si="68"/>
        <v>VN1240A3507</v>
      </c>
      <c r="B4378" s="17" t="s">
        <v>304</v>
      </c>
      <c r="C4378" s="16" t="s">
        <v>177</v>
      </c>
      <c r="D4378" t="s">
        <v>35</v>
      </c>
      <c r="E4378" s="16" t="s">
        <v>395</v>
      </c>
      <c r="F4378">
        <v>7</v>
      </c>
      <c r="G4378" s="20">
        <v>12.833333333333334</v>
      </c>
      <c r="H4378" s="21">
        <v>7</v>
      </c>
      <c r="I4378" s="19">
        <v>15</v>
      </c>
      <c r="J4378" t="s">
        <v>582</v>
      </c>
      <c r="K4378" s="18">
        <v>440.57</v>
      </c>
      <c r="L4378" s="18">
        <v>499.37</v>
      </c>
      <c r="M4378" s="18"/>
      <c r="N4378" s="18"/>
    </row>
    <row r="4379" spans="1:14" ht="15" x14ac:dyDescent="0.25">
      <c r="A4379" t="str">
        <f t="shared" si="68"/>
        <v>VN7232A3501</v>
      </c>
      <c r="B4379" s="17" t="s">
        <v>304</v>
      </c>
      <c r="C4379" s="16" t="s">
        <v>177</v>
      </c>
      <c r="D4379" t="s">
        <v>35</v>
      </c>
      <c r="E4379" s="16" t="s">
        <v>402</v>
      </c>
      <c r="F4379">
        <v>1</v>
      </c>
      <c r="G4379" s="20">
        <v>9.5</v>
      </c>
      <c r="H4379" s="21">
        <v>1</v>
      </c>
      <c r="I4379" s="19">
        <v>11.666666666666666</v>
      </c>
      <c r="J4379" t="s">
        <v>582</v>
      </c>
      <c r="K4379" s="18">
        <v>440.57</v>
      </c>
      <c r="L4379" s="18">
        <v>499.37</v>
      </c>
      <c r="M4379" s="18"/>
      <c r="N4379" s="18"/>
    </row>
    <row r="4380" spans="1:14" ht="15" x14ac:dyDescent="0.25">
      <c r="A4380" t="str">
        <f t="shared" si="68"/>
        <v>VN7232A3503</v>
      </c>
      <c r="B4380" s="17" t="s">
        <v>304</v>
      </c>
      <c r="C4380" s="16" t="s">
        <v>177</v>
      </c>
      <c r="D4380" t="s">
        <v>35</v>
      </c>
      <c r="E4380" s="16" t="s">
        <v>402</v>
      </c>
      <c r="F4380">
        <v>3</v>
      </c>
      <c r="G4380" s="20">
        <v>9.5</v>
      </c>
      <c r="H4380" s="21">
        <v>3</v>
      </c>
      <c r="I4380" s="19">
        <v>11.666666666666666</v>
      </c>
      <c r="J4380" t="s">
        <v>582</v>
      </c>
      <c r="K4380" s="18">
        <v>440.57</v>
      </c>
      <c r="L4380" s="18">
        <v>499.37</v>
      </c>
      <c r="M4380" s="18"/>
      <c r="N4380" s="18"/>
    </row>
    <row r="4381" spans="1:14" ht="15" x14ac:dyDescent="0.25">
      <c r="A4381" t="str">
        <f t="shared" si="68"/>
        <v>VN7232A3505</v>
      </c>
      <c r="B4381" s="17" t="s">
        <v>304</v>
      </c>
      <c r="C4381" s="16" t="s">
        <v>177</v>
      </c>
      <c r="D4381" t="s">
        <v>35</v>
      </c>
      <c r="E4381" s="16" t="s">
        <v>402</v>
      </c>
      <c r="F4381">
        <v>5</v>
      </c>
      <c r="G4381" s="20">
        <v>9.5</v>
      </c>
      <c r="H4381" s="21">
        <v>5</v>
      </c>
      <c r="I4381" s="19">
        <v>11.666666666666666</v>
      </c>
      <c r="J4381" t="s">
        <v>582</v>
      </c>
      <c r="K4381" s="18">
        <v>440.57</v>
      </c>
      <c r="L4381" s="18">
        <v>499.37</v>
      </c>
      <c r="M4381" s="18"/>
      <c r="N4381" s="18"/>
    </row>
    <row r="4382" spans="1:14" ht="15" x14ac:dyDescent="0.25">
      <c r="A4382" t="str">
        <f t="shared" si="68"/>
        <v>VN7232A3506</v>
      </c>
      <c r="B4382" s="15" t="s">
        <v>304</v>
      </c>
      <c r="C4382" s="16" t="s">
        <v>177</v>
      </c>
      <c r="D4382" t="s">
        <v>35</v>
      </c>
      <c r="E4382" s="16" t="s">
        <v>402</v>
      </c>
      <c r="F4382">
        <v>6</v>
      </c>
      <c r="G4382" s="20">
        <v>10</v>
      </c>
      <c r="H4382" s="21">
        <v>6</v>
      </c>
      <c r="I4382" s="19">
        <v>12.166666666666666</v>
      </c>
      <c r="J4382" t="s">
        <v>582</v>
      </c>
      <c r="K4382" s="18">
        <v>440.57</v>
      </c>
      <c r="L4382" s="18">
        <v>499.37</v>
      </c>
      <c r="M4382" s="18"/>
      <c r="N4382" s="18"/>
    </row>
    <row r="4383" spans="1:14" ht="15" x14ac:dyDescent="0.25">
      <c r="A4383" t="str">
        <f t="shared" si="68"/>
        <v>VN427A3504</v>
      </c>
      <c r="B4383" s="15" t="s">
        <v>330</v>
      </c>
      <c r="C4383" s="16" t="s">
        <v>327</v>
      </c>
      <c r="D4383" t="s">
        <v>35</v>
      </c>
      <c r="E4383" s="16" t="s">
        <v>329</v>
      </c>
      <c r="F4383">
        <v>4</v>
      </c>
      <c r="G4383" s="20">
        <v>1.5</v>
      </c>
      <c r="H4383" s="21">
        <v>4</v>
      </c>
      <c r="I4383" s="19">
        <v>6.166666666666667</v>
      </c>
      <c r="J4383" t="s">
        <v>582</v>
      </c>
      <c r="K4383" s="18">
        <v>1025.49</v>
      </c>
      <c r="L4383" s="18">
        <v>1258.27</v>
      </c>
      <c r="M4383" s="18"/>
      <c r="N4383" s="18"/>
    </row>
    <row r="4384" spans="1:14" ht="15" x14ac:dyDescent="0.25">
      <c r="A4384" t="str">
        <f t="shared" si="68"/>
        <v>VN423A3501</v>
      </c>
      <c r="B4384" s="17" t="s">
        <v>591</v>
      </c>
      <c r="C4384" s="16" t="s">
        <v>327</v>
      </c>
      <c r="D4384" t="s">
        <v>27</v>
      </c>
      <c r="E4384" s="16" t="s">
        <v>590</v>
      </c>
      <c r="F4384">
        <v>1</v>
      </c>
      <c r="G4384" s="20">
        <v>1</v>
      </c>
      <c r="H4384" s="21">
        <v>1</v>
      </c>
      <c r="I4384" s="19">
        <v>6.416666666666667</v>
      </c>
      <c r="J4384" t="s">
        <v>582</v>
      </c>
      <c r="K4384" s="18">
        <v>738.29</v>
      </c>
      <c r="L4384" s="18">
        <v>892.41</v>
      </c>
      <c r="M4384" s="18"/>
      <c r="N4384" s="18"/>
    </row>
    <row r="4385" spans="1:14" ht="15" x14ac:dyDescent="0.25">
      <c r="A4385" t="str">
        <f t="shared" si="68"/>
        <v>VN423A3502</v>
      </c>
      <c r="B4385" s="17" t="s">
        <v>591</v>
      </c>
      <c r="C4385" s="16" t="s">
        <v>327</v>
      </c>
      <c r="D4385" t="s">
        <v>27</v>
      </c>
      <c r="E4385" s="16" t="s">
        <v>590</v>
      </c>
      <c r="F4385">
        <v>2</v>
      </c>
      <c r="G4385" s="20">
        <v>1</v>
      </c>
      <c r="H4385" s="21">
        <v>2</v>
      </c>
      <c r="I4385" s="19">
        <v>6.416666666666667</v>
      </c>
      <c r="J4385" t="s">
        <v>582</v>
      </c>
      <c r="K4385" s="18">
        <v>738.29</v>
      </c>
      <c r="L4385" s="18">
        <v>892.41</v>
      </c>
      <c r="M4385" s="18"/>
      <c r="N4385" s="18"/>
    </row>
    <row r="4386" spans="1:14" ht="15" x14ac:dyDescent="0.25">
      <c r="A4386" t="str">
        <f t="shared" si="68"/>
        <v>VN423A3503</v>
      </c>
      <c r="B4386" s="17" t="s">
        <v>591</v>
      </c>
      <c r="C4386" s="16" t="s">
        <v>327</v>
      </c>
      <c r="D4386" t="s">
        <v>27</v>
      </c>
      <c r="E4386" s="16" t="s">
        <v>590</v>
      </c>
      <c r="F4386">
        <v>3</v>
      </c>
      <c r="G4386" s="20">
        <v>1</v>
      </c>
      <c r="H4386" s="21">
        <v>3</v>
      </c>
      <c r="I4386" s="19">
        <v>6.416666666666667</v>
      </c>
      <c r="J4386" t="s">
        <v>582</v>
      </c>
      <c r="K4386" s="18">
        <v>738.29</v>
      </c>
      <c r="L4386" s="18">
        <v>892.41</v>
      </c>
      <c r="M4386" s="18"/>
      <c r="N4386" s="18"/>
    </row>
    <row r="4387" spans="1:14" ht="15" x14ac:dyDescent="0.25">
      <c r="A4387" t="str">
        <f t="shared" si="68"/>
        <v>VN423A3504</v>
      </c>
      <c r="B4387" s="17" t="s">
        <v>591</v>
      </c>
      <c r="C4387" s="16" t="s">
        <v>327</v>
      </c>
      <c r="D4387" t="s">
        <v>27</v>
      </c>
      <c r="E4387" s="16" t="s">
        <v>590</v>
      </c>
      <c r="F4387">
        <v>4</v>
      </c>
      <c r="G4387" s="20">
        <v>1</v>
      </c>
      <c r="H4387" s="21">
        <v>4</v>
      </c>
      <c r="I4387" s="19">
        <v>6.416666666666667</v>
      </c>
      <c r="J4387" t="s">
        <v>582</v>
      </c>
      <c r="K4387" s="18">
        <v>738.29</v>
      </c>
      <c r="L4387" s="18">
        <v>892.41</v>
      </c>
      <c r="M4387" s="18"/>
      <c r="N4387" s="18"/>
    </row>
    <row r="4388" spans="1:14" ht="15" x14ac:dyDescent="0.25">
      <c r="A4388" t="str">
        <f t="shared" si="68"/>
        <v>VN423A3505</v>
      </c>
      <c r="B4388" s="17" t="s">
        <v>591</v>
      </c>
      <c r="C4388" s="16" t="s">
        <v>327</v>
      </c>
      <c r="D4388" t="s">
        <v>27</v>
      </c>
      <c r="E4388" s="16" t="s">
        <v>590</v>
      </c>
      <c r="F4388">
        <v>5</v>
      </c>
      <c r="G4388" s="20">
        <v>1</v>
      </c>
      <c r="H4388" s="21">
        <v>5</v>
      </c>
      <c r="I4388" s="19">
        <v>6.416666666666667</v>
      </c>
      <c r="J4388" t="s">
        <v>582</v>
      </c>
      <c r="K4388" s="18">
        <v>738.29</v>
      </c>
      <c r="L4388" s="18">
        <v>892.41</v>
      </c>
      <c r="M4388" s="18"/>
      <c r="N4388" s="18"/>
    </row>
    <row r="4389" spans="1:14" ht="15" x14ac:dyDescent="0.25">
      <c r="A4389" t="str">
        <f t="shared" si="68"/>
        <v>VN423A3506</v>
      </c>
      <c r="B4389" s="17" t="s">
        <v>591</v>
      </c>
      <c r="C4389" s="16" t="s">
        <v>327</v>
      </c>
      <c r="D4389" t="s">
        <v>27</v>
      </c>
      <c r="E4389" s="16" t="s">
        <v>590</v>
      </c>
      <c r="F4389">
        <v>6</v>
      </c>
      <c r="G4389" s="20">
        <v>1</v>
      </c>
      <c r="H4389" s="21">
        <v>6</v>
      </c>
      <c r="I4389" s="19">
        <v>6.416666666666667</v>
      </c>
      <c r="J4389" t="s">
        <v>582</v>
      </c>
      <c r="K4389" s="18">
        <v>738.29</v>
      </c>
      <c r="L4389" s="18">
        <v>892.41</v>
      </c>
      <c r="M4389" s="18"/>
      <c r="N4389" s="18"/>
    </row>
    <row r="4390" spans="1:14" ht="15" x14ac:dyDescent="0.25">
      <c r="A4390" t="str">
        <f t="shared" si="68"/>
        <v>VN423A3507</v>
      </c>
      <c r="B4390" s="15" t="s">
        <v>591</v>
      </c>
      <c r="C4390" s="16" t="s">
        <v>327</v>
      </c>
      <c r="D4390" t="s">
        <v>27</v>
      </c>
      <c r="E4390" s="16" t="s">
        <v>590</v>
      </c>
      <c r="F4390">
        <v>7</v>
      </c>
      <c r="G4390" s="20">
        <v>1</v>
      </c>
      <c r="H4390" s="21">
        <v>7</v>
      </c>
      <c r="I4390" s="19">
        <v>6.416666666666667</v>
      </c>
      <c r="J4390" t="s">
        <v>582</v>
      </c>
      <c r="K4390" s="18">
        <v>738.29</v>
      </c>
      <c r="L4390" s="18">
        <v>892.41</v>
      </c>
      <c r="M4390" s="18"/>
      <c r="N4390" s="18"/>
    </row>
    <row r="4391" spans="1:14" ht="15" x14ac:dyDescent="0.25">
      <c r="A4391" t="str">
        <f t="shared" si="68"/>
        <v>VN463A3501</v>
      </c>
      <c r="B4391" s="17" t="s">
        <v>471</v>
      </c>
      <c r="C4391" s="16" t="s">
        <v>469</v>
      </c>
      <c r="D4391" t="s">
        <v>66</v>
      </c>
      <c r="E4391" s="16" t="s">
        <v>470</v>
      </c>
      <c r="F4391">
        <v>1</v>
      </c>
      <c r="G4391" s="20">
        <v>16.833333333333332</v>
      </c>
      <c r="H4391" s="21">
        <v>1</v>
      </c>
      <c r="I4391" s="19">
        <v>20.833333333333332</v>
      </c>
      <c r="J4391" t="s">
        <v>582</v>
      </c>
      <c r="K4391" s="18">
        <v>869.46</v>
      </c>
      <c r="L4391" s="18">
        <v>662.35</v>
      </c>
      <c r="M4391" s="18"/>
      <c r="N4391" s="18"/>
    </row>
    <row r="4392" spans="1:14" ht="15" x14ac:dyDescent="0.25">
      <c r="A4392" t="str">
        <f t="shared" si="68"/>
        <v>VN463A3503</v>
      </c>
      <c r="B4392" s="17" t="s">
        <v>471</v>
      </c>
      <c r="C4392" s="16" t="s">
        <v>469</v>
      </c>
      <c r="D4392" t="s">
        <v>66</v>
      </c>
      <c r="E4392" s="16" t="s">
        <v>470</v>
      </c>
      <c r="F4392">
        <v>3</v>
      </c>
      <c r="G4392" s="20">
        <v>17.833333333333332</v>
      </c>
      <c r="H4392" s="21">
        <v>3</v>
      </c>
      <c r="I4392" s="19">
        <v>21.833333333333332</v>
      </c>
      <c r="J4392" t="s">
        <v>582</v>
      </c>
      <c r="K4392" s="18">
        <v>869.46</v>
      </c>
      <c r="L4392" s="18">
        <v>662.35</v>
      </c>
      <c r="M4392" s="18"/>
      <c r="N4392" s="18"/>
    </row>
    <row r="4393" spans="1:14" ht="15" x14ac:dyDescent="0.25">
      <c r="A4393" t="str">
        <f t="shared" si="68"/>
        <v>VN463A3505</v>
      </c>
      <c r="B4393" s="15" t="s">
        <v>471</v>
      </c>
      <c r="C4393" s="16" t="s">
        <v>469</v>
      </c>
      <c r="D4393" t="s">
        <v>66</v>
      </c>
      <c r="E4393" s="16" t="s">
        <v>470</v>
      </c>
      <c r="F4393">
        <v>5</v>
      </c>
      <c r="G4393" s="20">
        <v>16.666666666666668</v>
      </c>
      <c r="H4393" s="21">
        <v>5</v>
      </c>
      <c r="I4393" s="19">
        <v>20.666666666666668</v>
      </c>
      <c r="J4393" t="s">
        <v>582</v>
      </c>
      <c r="K4393" s="18">
        <v>869.46</v>
      </c>
      <c r="L4393" s="18">
        <v>662.35</v>
      </c>
      <c r="M4393" s="18"/>
      <c r="N4393" s="18"/>
    </row>
    <row r="4394" spans="1:14" ht="15" x14ac:dyDescent="0.25">
      <c r="A4394" t="str">
        <f t="shared" si="68"/>
        <v>VN529A3504</v>
      </c>
      <c r="B4394" s="17" t="s">
        <v>781</v>
      </c>
      <c r="C4394" s="16" t="s">
        <v>469</v>
      </c>
      <c r="D4394" t="s">
        <v>34</v>
      </c>
      <c r="E4394" s="16" t="s">
        <v>780</v>
      </c>
      <c r="F4394">
        <v>4</v>
      </c>
      <c r="G4394" s="20">
        <v>12.416666666666666</v>
      </c>
      <c r="H4394" s="21">
        <v>4</v>
      </c>
      <c r="I4394" s="19">
        <v>16.333333333333332</v>
      </c>
      <c r="J4394" t="s">
        <v>582</v>
      </c>
      <c r="K4394" s="18">
        <v>769.06</v>
      </c>
      <c r="L4394" s="18">
        <v>628.22</v>
      </c>
      <c r="M4394" s="18"/>
      <c r="N4394" s="18"/>
    </row>
    <row r="4395" spans="1:14" ht="15" x14ac:dyDescent="0.25">
      <c r="A4395" t="str">
        <f t="shared" si="68"/>
        <v>VN529A3507</v>
      </c>
      <c r="B4395" s="15" t="s">
        <v>781</v>
      </c>
      <c r="C4395" s="16" t="s">
        <v>469</v>
      </c>
      <c r="D4395" t="s">
        <v>34</v>
      </c>
      <c r="E4395" s="16" t="s">
        <v>780</v>
      </c>
      <c r="F4395">
        <v>7</v>
      </c>
      <c r="G4395" s="20">
        <v>12.416666666666666</v>
      </c>
      <c r="H4395" s="21">
        <v>7</v>
      </c>
      <c r="I4395" s="19">
        <v>16.333333333333332</v>
      </c>
      <c r="J4395" t="s">
        <v>582</v>
      </c>
      <c r="K4395" s="18">
        <v>769.06</v>
      </c>
      <c r="L4395" s="18">
        <v>628.22</v>
      </c>
      <c r="M4395" s="18"/>
      <c r="N4395" s="18"/>
    </row>
    <row r="4396" spans="1:14" ht="15" x14ac:dyDescent="0.25">
      <c r="A4396" t="str">
        <f t="shared" si="68"/>
        <v>VN531A3501</v>
      </c>
      <c r="B4396" s="17" t="s">
        <v>615</v>
      </c>
      <c r="C4396" s="16" t="s">
        <v>469</v>
      </c>
      <c r="D4396" t="s">
        <v>35</v>
      </c>
      <c r="E4396" s="16" t="s">
        <v>614</v>
      </c>
      <c r="F4396">
        <v>1</v>
      </c>
      <c r="G4396" s="20">
        <v>7.833333333333333</v>
      </c>
      <c r="H4396" s="21">
        <v>1</v>
      </c>
      <c r="I4396" s="19">
        <v>11.583333333333334</v>
      </c>
      <c r="J4396" t="s">
        <v>582</v>
      </c>
      <c r="K4396" s="18">
        <v>860.26</v>
      </c>
      <c r="L4396" s="18">
        <v>566.53</v>
      </c>
      <c r="M4396" s="18"/>
      <c r="N4396" s="18"/>
    </row>
    <row r="4397" spans="1:14" ht="15" x14ac:dyDescent="0.25">
      <c r="A4397" t="str">
        <f t="shared" si="68"/>
        <v>VN531A3502</v>
      </c>
      <c r="B4397" s="17" t="s">
        <v>615</v>
      </c>
      <c r="C4397" s="16" t="s">
        <v>469</v>
      </c>
      <c r="D4397" t="s">
        <v>35</v>
      </c>
      <c r="E4397" s="16" t="s">
        <v>614</v>
      </c>
      <c r="F4397">
        <v>2</v>
      </c>
      <c r="G4397" s="20">
        <v>7.833333333333333</v>
      </c>
      <c r="H4397" s="21">
        <v>2</v>
      </c>
      <c r="I4397" s="19">
        <v>11.583333333333334</v>
      </c>
      <c r="J4397" t="s">
        <v>582</v>
      </c>
      <c r="K4397" s="18">
        <v>860.26</v>
      </c>
      <c r="L4397" s="18">
        <v>566.53</v>
      </c>
      <c r="M4397" s="18"/>
      <c r="N4397" s="18"/>
    </row>
    <row r="4398" spans="1:14" ht="15" x14ac:dyDescent="0.25">
      <c r="A4398" t="str">
        <f t="shared" si="68"/>
        <v>VN531A3503</v>
      </c>
      <c r="B4398" s="17" t="s">
        <v>615</v>
      </c>
      <c r="C4398" s="16" t="s">
        <v>469</v>
      </c>
      <c r="D4398" t="s">
        <v>35</v>
      </c>
      <c r="E4398" s="16" t="s">
        <v>614</v>
      </c>
      <c r="F4398">
        <v>3</v>
      </c>
      <c r="G4398" s="20">
        <v>7.833333333333333</v>
      </c>
      <c r="H4398" s="21">
        <v>3</v>
      </c>
      <c r="I4398" s="19">
        <v>11.583333333333334</v>
      </c>
      <c r="J4398" t="s">
        <v>582</v>
      </c>
      <c r="K4398" s="18">
        <v>860.26</v>
      </c>
      <c r="L4398" s="18">
        <v>566.53</v>
      </c>
      <c r="M4398" s="18"/>
      <c r="N4398" s="18"/>
    </row>
    <row r="4399" spans="1:14" ht="15" x14ac:dyDescent="0.25">
      <c r="A4399" t="str">
        <f t="shared" si="68"/>
        <v>VN531A3504</v>
      </c>
      <c r="B4399" s="17" t="s">
        <v>615</v>
      </c>
      <c r="C4399" s="16" t="s">
        <v>469</v>
      </c>
      <c r="D4399" t="s">
        <v>35</v>
      </c>
      <c r="E4399" s="16" t="s">
        <v>614</v>
      </c>
      <c r="F4399">
        <v>4</v>
      </c>
      <c r="G4399" s="20">
        <v>7.833333333333333</v>
      </c>
      <c r="H4399" s="21">
        <v>4</v>
      </c>
      <c r="I4399" s="19">
        <v>11.416666666666666</v>
      </c>
      <c r="J4399" t="s">
        <v>582</v>
      </c>
      <c r="K4399" s="18">
        <v>860.26</v>
      </c>
      <c r="L4399" s="18">
        <v>566.53</v>
      </c>
      <c r="M4399" s="18"/>
      <c r="N4399" s="18"/>
    </row>
    <row r="4400" spans="1:14" ht="15" x14ac:dyDescent="0.25">
      <c r="A4400" t="str">
        <f t="shared" si="68"/>
        <v>VN531A3505</v>
      </c>
      <c r="B4400" s="17" t="s">
        <v>615</v>
      </c>
      <c r="C4400" s="16" t="s">
        <v>469</v>
      </c>
      <c r="D4400" t="s">
        <v>35</v>
      </c>
      <c r="E4400" s="16" t="s">
        <v>614</v>
      </c>
      <c r="F4400">
        <v>5</v>
      </c>
      <c r="G4400" s="20">
        <v>7.833333333333333</v>
      </c>
      <c r="H4400" s="21">
        <v>5</v>
      </c>
      <c r="I4400" s="19">
        <v>11.583333333333334</v>
      </c>
      <c r="J4400" t="s">
        <v>582</v>
      </c>
      <c r="K4400" s="18">
        <v>860.26</v>
      </c>
      <c r="L4400" s="18">
        <v>566.53</v>
      </c>
      <c r="M4400" s="18"/>
      <c r="N4400" s="18"/>
    </row>
    <row r="4401" spans="1:14" ht="15" x14ac:dyDescent="0.25">
      <c r="A4401" t="str">
        <f t="shared" si="68"/>
        <v>VN531A3506</v>
      </c>
      <c r="B4401" s="17" t="s">
        <v>615</v>
      </c>
      <c r="C4401" s="16" t="s">
        <v>469</v>
      </c>
      <c r="D4401" t="s">
        <v>35</v>
      </c>
      <c r="E4401" s="16" t="s">
        <v>614</v>
      </c>
      <c r="F4401">
        <v>6</v>
      </c>
      <c r="G4401" s="20">
        <v>7.833333333333333</v>
      </c>
      <c r="H4401" s="21">
        <v>6</v>
      </c>
      <c r="I4401" s="19">
        <v>11.583333333333334</v>
      </c>
      <c r="J4401" t="s">
        <v>582</v>
      </c>
      <c r="K4401" s="18">
        <v>860.26</v>
      </c>
      <c r="L4401" s="18">
        <v>566.53</v>
      </c>
      <c r="M4401" s="18"/>
      <c r="N4401" s="18"/>
    </row>
    <row r="4402" spans="1:14" ht="15" x14ac:dyDescent="0.25">
      <c r="A4402" t="str">
        <f t="shared" si="68"/>
        <v>VN531A3507</v>
      </c>
      <c r="B4402" s="15" t="s">
        <v>615</v>
      </c>
      <c r="C4402" s="16" t="s">
        <v>469</v>
      </c>
      <c r="D4402" t="s">
        <v>35</v>
      </c>
      <c r="E4402" s="16" t="s">
        <v>614</v>
      </c>
      <c r="F4402">
        <v>7</v>
      </c>
      <c r="G4402" s="20">
        <v>7.833333333333333</v>
      </c>
      <c r="H4402" s="21">
        <v>7</v>
      </c>
      <c r="I4402" s="19">
        <v>11.583333333333334</v>
      </c>
      <c r="J4402" t="s">
        <v>582</v>
      </c>
      <c r="K4402" s="18">
        <v>860.26</v>
      </c>
      <c r="L4402" s="18">
        <v>566.53</v>
      </c>
      <c r="M4402" s="18"/>
      <c r="N4402" s="18"/>
    </row>
    <row r="4403" spans="1:14" ht="15" x14ac:dyDescent="0.25">
      <c r="A4403" t="str">
        <f t="shared" si="68"/>
        <v>VN523A3501</v>
      </c>
      <c r="B4403" s="17" t="s">
        <v>633</v>
      </c>
      <c r="C4403" s="16" t="s">
        <v>469</v>
      </c>
      <c r="D4403" t="s">
        <v>27</v>
      </c>
      <c r="E4403" s="16" t="s">
        <v>632</v>
      </c>
      <c r="F4403">
        <v>1</v>
      </c>
      <c r="G4403" s="20">
        <v>8</v>
      </c>
      <c r="H4403" s="21">
        <v>1</v>
      </c>
      <c r="I4403" s="19">
        <v>12.666666666666666</v>
      </c>
      <c r="J4403" t="s">
        <v>582</v>
      </c>
      <c r="K4403" s="18">
        <v>769.51</v>
      </c>
      <c r="L4403" s="18">
        <v>705.95</v>
      </c>
      <c r="M4403" s="18"/>
      <c r="N4403" s="18"/>
    </row>
    <row r="4404" spans="1:14" ht="15" x14ac:dyDescent="0.25">
      <c r="A4404" t="str">
        <f t="shared" si="68"/>
        <v>VN523A3502</v>
      </c>
      <c r="B4404" s="17" t="s">
        <v>633</v>
      </c>
      <c r="C4404" s="16" t="s">
        <v>469</v>
      </c>
      <c r="D4404" t="s">
        <v>27</v>
      </c>
      <c r="E4404" s="16" t="s">
        <v>632</v>
      </c>
      <c r="F4404">
        <v>2</v>
      </c>
      <c r="G4404" s="20">
        <v>7.166666666666667</v>
      </c>
      <c r="H4404" s="21">
        <v>2</v>
      </c>
      <c r="I4404" s="19">
        <v>11.833333333333334</v>
      </c>
      <c r="J4404" t="s">
        <v>582</v>
      </c>
      <c r="K4404" s="18">
        <v>769.51</v>
      </c>
      <c r="L4404" s="18">
        <v>705.95</v>
      </c>
      <c r="M4404" s="18"/>
      <c r="N4404" s="18"/>
    </row>
    <row r="4405" spans="1:14" ht="15" x14ac:dyDescent="0.25">
      <c r="A4405" t="str">
        <f t="shared" si="68"/>
        <v>VN523A3503</v>
      </c>
      <c r="B4405" s="17" t="s">
        <v>633</v>
      </c>
      <c r="C4405" s="16" t="s">
        <v>469</v>
      </c>
      <c r="D4405" t="s">
        <v>27</v>
      </c>
      <c r="E4405" s="16" t="s">
        <v>632</v>
      </c>
      <c r="F4405">
        <v>3</v>
      </c>
      <c r="G4405" s="20">
        <v>7.166666666666667</v>
      </c>
      <c r="H4405" s="21">
        <v>3</v>
      </c>
      <c r="I4405" s="19">
        <v>11.833333333333334</v>
      </c>
      <c r="J4405" t="s">
        <v>582</v>
      </c>
      <c r="K4405" s="18">
        <v>1156.17</v>
      </c>
      <c r="L4405" s="18">
        <v>1060.67</v>
      </c>
      <c r="M4405" s="18"/>
      <c r="N4405" s="18"/>
    </row>
    <row r="4406" spans="1:14" ht="15" x14ac:dyDescent="0.25">
      <c r="A4406" t="str">
        <f t="shared" si="68"/>
        <v>VN523A3504</v>
      </c>
      <c r="B4406" s="17" t="s">
        <v>633</v>
      </c>
      <c r="C4406" s="16" t="s">
        <v>469</v>
      </c>
      <c r="D4406" t="s">
        <v>27</v>
      </c>
      <c r="E4406" s="16" t="s">
        <v>632</v>
      </c>
      <c r="F4406">
        <v>4</v>
      </c>
      <c r="G4406" s="20">
        <v>7.166666666666667</v>
      </c>
      <c r="H4406" s="21">
        <v>4</v>
      </c>
      <c r="I4406" s="19">
        <v>11.416666666666666</v>
      </c>
      <c r="J4406" t="s">
        <v>582</v>
      </c>
      <c r="K4406" s="18">
        <v>769.51</v>
      </c>
      <c r="L4406" s="18">
        <v>705.95</v>
      </c>
      <c r="M4406" s="18"/>
      <c r="N4406" s="18"/>
    </row>
    <row r="4407" spans="1:14" ht="15" x14ac:dyDescent="0.25">
      <c r="A4407" t="str">
        <f t="shared" si="68"/>
        <v>VN523A3505</v>
      </c>
      <c r="B4407" s="17" t="s">
        <v>633</v>
      </c>
      <c r="C4407" s="16" t="s">
        <v>469</v>
      </c>
      <c r="D4407" t="s">
        <v>27</v>
      </c>
      <c r="E4407" s="16" t="s">
        <v>632</v>
      </c>
      <c r="F4407">
        <v>5</v>
      </c>
      <c r="G4407" s="20">
        <v>7.166666666666667</v>
      </c>
      <c r="H4407" s="21">
        <v>5</v>
      </c>
      <c r="I4407" s="19">
        <v>11.833333333333334</v>
      </c>
      <c r="J4407" t="s">
        <v>582</v>
      </c>
      <c r="K4407" s="18">
        <v>1156.17</v>
      </c>
      <c r="L4407" s="18">
        <v>1060.67</v>
      </c>
      <c r="M4407" s="18"/>
      <c r="N4407" s="18"/>
    </row>
    <row r="4408" spans="1:14" ht="15" x14ac:dyDescent="0.25">
      <c r="A4408" t="str">
        <f t="shared" si="68"/>
        <v>VN523A3506</v>
      </c>
      <c r="B4408" s="17" t="s">
        <v>633</v>
      </c>
      <c r="C4408" s="16" t="s">
        <v>469</v>
      </c>
      <c r="D4408" t="s">
        <v>27</v>
      </c>
      <c r="E4408" s="16" t="s">
        <v>632</v>
      </c>
      <c r="F4408">
        <v>6</v>
      </c>
      <c r="G4408" s="20">
        <v>7.166666666666667</v>
      </c>
      <c r="H4408" s="21">
        <v>6</v>
      </c>
      <c r="I4408" s="19">
        <v>11.833333333333334</v>
      </c>
      <c r="J4408" t="s">
        <v>582</v>
      </c>
      <c r="K4408" s="18">
        <v>769.51</v>
      </c>
      <c r="L4408" s="18">
        <v>705.95</v>
      </c>
      <c r="M4408" s="18"/>
      <c r="N4408" s="18"/>
    </row>
    <row r="4409" spans="1:14" ht="15" x14ac:dyDescent="0.25">
      <c r="A4409" t="str">
        <f t="shared" si="68"/>
        <v>VN523A3507</v>
      </c>
      <c r="B4409" s="15" t="s">
        <v>633</v>
      </c>
      <c r="C4409" s="16" t="s">
        <v>469</v>
      </c>
      <c r="D4409" t="s">
        <v>27</v>
      </c>
      <c r="E4409" s="16" t="s">
        <v>632</v>
      </c>
      <c r="F4409">
        <v>7</v>
      </c>
      <c r="G4409" s="20">
        <v>7.166666666666667</v>
      </c>
      <c r="H4409" s="21">
        <v>7</v>
      </c>
      <c r="I4409" s="19">
        <v>11.833333333333334</v>
      </c>
      <c r="J4409" t="s">
        <v>582</v>
      </c>
      <c r="K4409" s="18">
        <v>769.51</v>
      </c>
      <c r="L4409" s="18">
        <v>705.95</v>
      </c>
      <c r="M4409" s="18"/>
      <c r="N4409" s="18"/>
    </row>
    <row r="4410" spans="1:14" ht="15" x14ac:dyDescent="0.25">
      <c r="A4410" t="str">
        <f t="shared" si="68"/>
        <v>VN1612A3501</v>
      </c>
      <c r="B4410" s="17" t="s">
        <v>466</v>
      </c>
      <c r="C4410" s="16" t="s">
        <v>246</v>
      </c>
      <c r="D4410" t="s">
        <v>35</v>
      </c>
      <c r="E4410" s="16" t="s">
        <v>465</v>
      </c>
      <c r="F4410">
        <v>1</v>
      </c>
      <c r="G4410" s="20">
        <v>9.1666666666666661</v>
      </c>
      <c r="H4410" s="21">
        <v>1</v>
      </c>
      <c r="I4410" s="19">
        <v>10.75</v>
      </c>
      <c r="J4410" t="s">
        <v>582</v>
      </c>
      <c r="K4410" s="18">
        <v>272.02</v>
      </c>
      <c r="L4410" s="18">
        <v>353.1</v>
      </c>
      <c r="M4410" s="18"/>
      <c r="N4410" s="18"/>
    </row>
    <row r="4411" spans="1:14" ht="15" x14ac:dyDescent="0.25">
      <c r="A4411" t="str">
        <f t="shared" si="68"/>
        <v>VN1612A3502</v>
      </c>
      <c r="B4411" s="17" t="s">
        <v>466</v>
      </c>
      <c r="C4411" s="16" t="s">
        <v>246</v>
      </c>
      <c r="D4411" t="s">
        <v>35</v>
      </c>
      <c r="E4411" s="16" t="s">
        <v>465</v>
      </c>
      <c r="F4411">
        <v>2</v>
      </c>
      <c r="G4411" s="20">
        <v>9.4166666666666661</v>
      </c>
      <c r="H4411" s="21">
        <v>2</v>
      </c>
      <c r="I4411" s="19">
        <v>11</v>
      </c>
      <c r="J4411" t="s">
        <v>582</v>
      </c>
      <c r="K4411" s="18">
        <v>272.02</v>
      </c>
      <c r="L4411" s="18">
        <v>353.1</v>
      </c>
      <c r="M4411" s="18"/>
      <c r="N4411" s="18"/>
    </row>
    <row r="4412" spans="1:14" ht="15" x14ac:dyDescent="0.25">
      <c r="A4412" t="str">
        <f t="shared" si="68"/>
        <v>VN1612A3503</v>
      </c>
      <c r="B4412" s="17" t="s">
        <v>466</v>
      </c>
      <c r="C4412" s="16" t="s">
        <v>246</v>
      </c>
      <c r="D4412" t="s">
        <v>35</v>
      </c>
      <c r="E4412" s="16" t="s">
        <v>465</v>
      </c>
      <c r="F4412">
        <v>3</v>
      </c>
      <c r="G4412" s="20">
        <v>13.833333333333334</v>
      </c>
      <c r="H4412" s="21">
        <v>3</v>
      </c>
      <c r="I4412" s="19">
        <v>15.416666666666666</v>
      </c>
      <c r="J4412" t="s">
        <v>582</v>
      </c>
      <c r="K4412" s="18">
        <v>272.02</v>
      </c>
      <c r="L4412" s="18">
        <v>353.1</v>
      </c>
      <c r="M4412" s="18"/>
      <c r="N4412" s="18"/>
    </row>
    <row r="4413" spans="1:14" ht="15" x14ac:dyDescent="0.25">
      <c r="A4413" t="str">
        <f t="shared" si="68"/>
        <v>VN1612A3504</v>
      </c>
      <c r="B4413" s="17" t="s">
        <v>466</v>
      </c>
      <c r="C4413" s="16" t="s">
        <v>246</v>
      </c>
      <c r="D4413" t="s">
        <v>35</v>
      </c>
      <c r="E4413" s="16" t="s">
        <v>465</v>
      </c>
      <c r="F4413">
        <v>4</v>
      </c>
      <c r="G4413" s="20">
        <v>9.3333333333333339</v>
      </c>
      <c r="H4413" s="21">
        <v>4</v>
      </c>
      <c r="I4413" s="19">
        <v>10.916666666666666</v>
      </c>
      <c r="J4413" t="s">
        <v>582</v>
      </c>
      <c r="K4413" s="18">
        <v>272.02</v>
      </c>
      <c r="L4413" s="18">
        <v>353.1</v>
      </c>
      <c r="M4413" s="18"/>
      <c r="N4413" s="18"/>
    </row>
    <row r="4414" spans="1:14" ht="15" x14ac:dyDescent="0.25">
      <c r="A4414" t="str">
        <f t="shared" si="68"/>
        <v>VN1612A3505</v>
      </c>
      <c r="B4414" s="17" t="s">
        <v>466</v>
      </c>
      <c r="C4414" s="16" t="s">
        <v>246</v>
      </c>
      <c r="D4414" t="s">
        <v>35</v>
      </c>
      <c r="E4414" s="16" t="s">
        <v>465</v>
      </c>
      <c r="F4414">
        <v>5</v>
      </c>
      <c r="G4414" s="20">
        <v>13.75</v>
      </c>
      <c r="H4414" s="21">
        <v>5</v>
      </c>
      <c r="I4414" s="19">
        <v>15.333333333333334</v>
      </c>
      <c r="J4414" t="s">
        <v>582</v>
      </c>
      <c r="K4414" s="18">
        <v>272.02</v>
      </c>
      <c r="L4414" s="18">
        <v>353.1</v>
      </c>
      <c r="M4414" s="18"/>
      <c r="N4414" s="18"/>
    </row>
    <row r="4415" spans="1:14" ht="15" x14ac:dyDescent="0.25">
      <c r="A4415" t="str">
        <f t="shared" si="68"/>
        <v>VN1612A3506</v>
      </c>
      <c r="B4415" s="17" t="s">
        <v>466</v>
      </c>
      <c r="C4415" s="16" t="s">
        <v>246</v>
      </c>
      <c r="D4415" t="s">
        <v>35</v>
      </c>
      <c r="E4415" s="16" t="s">
        <v>465</v>
      </c>
      <c r="F4415">
        <v>6</v>
      </c>
      <c r="G4415" s="20">
        <v>8.75</v>
      </c>
      <c r="H4415" s="21">
        <v>6</v>
      </c>
      <c r="I4415" s="19">
        <v>10.333333333333334</v>
      </c>
      <c r="J4415" t="s">
        <v>582</v>
      </c>
      <c r="K4415" s="18">
        <v>272.02</v>
      </c>
      <c r="L4415" s="18">
        <v>353.1</v>
      </c>
      <c r="M4415" s="18"/>
      <c r="N4415" s="18"/>
    </row>
    <row r="4416" spans="1:14" ht="15" x14ac:dyDescent="0.25">
      <c r="A4416" t="str">
        <f t="shared" si="68"/>
        <v>VN1612A3507</v>
      </c>
      <c r="B4416" s="15" t="s">
        <v>466</v>
      </c>
      <c r="C4416" s="16" t="s">
        <v>246</v>
      </c>
      <c r="D4416" t="s">
        <v>35</v>
      </c>
      <c r="E4416" s="16" t="s">
        <v>465</v>
      </c>
      <c r="F4416">
        <v>7</v>
      </c>
      <c r="G4416" s="20">
        <v>9.1666666666666661</v>
      </c>
      <c r="H4416" s="21">
        <v>7</v>
      </c>
      <c r="I4416" s="19">
        <v>10.75</v>
      </c>
      <c r="J4416" t="s">
        <v>582</v>
      </c>
      <c r="K4416" s="18">
        <v>272.02</v>
      </c>
      <c r="L4416" s="18">
        <v>353.1</v>
      </c>
      <c r="M4416" s="18"/>
      <c r="N4416" s="18"/>
    </row>
    <row r="4417" spans="1:14" ht="15" x14ac:dyDescent="0.25">
      <c r="A4417" t="str">
        <f t="shared" si="68"/>
        <v>VN1427A3501</v>
      </c>
      <c r="B4417" s="17" t="s">
        <v>245</v>
      </c>
      <c r="C4417" s="16" t="s">
        <v>246</v>
      </c>
      <c r="D4417" t="s">
        <v>27</v>
      </c>
      <c r="E4417" s="16" t="s">
        <v>244</v>
      </c>
      <c r="F4417">
        <v>1</v>
      </c>
      <c r="G4417" s="20">
        <v>7.416666666666667</v>
      </c>
      <c r="H4417" s="21">
        <v>1</v>
      </c>
      <c r="I4417" s="19">
        <v>8.5</v>
      </c>
      <c r="J4417" t="s">
        <v>582</v>
      </c>
      <c r="K4417" s="18">
        <v>239.36</v>
      </c>
      <c r="L4417" s="18">
        <v>243.1</v>
      </c>
      <c r="M4417" s="18"/>
      <c r="N4417" s="18"/>
    </row>
    <row r="4418" spans="1:14" ht="15" x14ac:dyDescent="0.25">
      <c r="A4418" t="str">
        <f t="shared" si="68"/>
        <v>VN1427A3502</v>
      </c>
      <c r="B4418" s="17" t="s">
        <v>245</v>
      </c>
      <c r="C4418" s="16" t="s">
        <v>246</v>
      </c>
      <c r="D4418" t="s">
        <v>27</v>
      </c>
      <c r="E4418" s="16" t="s">
        <v>244</v>
      </c>
      <c r="F4418">
        <v>2</v>
      </c>
      <c r="G4418" s="20">
        <v>7.5</v>
      </c>
      <c r="H4418" s="21">
        <v>2</v>
      </c>
      <c r="I4418" s="19">
        <v>8.5833333333333339</v>
      </c>
      <c r="J4418" t="s">
        <v>582</v>
      </c>
      <c r="K4418" s="18">
        <v>239.36</v>
      </c>
      <c r="L4418" s="18">
        <v>243.1</v>
      </c>
      <c r="M4418" s="18"/>
      <c r="N4418" s="18"/>
    </row>
    <row r="4419" spans="1:14" ht="15" x14ac:dyDescent="0.25">
      <c r="A4419" t="str">
        <f t="shared" ref="A4419:A4482" si="69">E4419&amp;J4419&amp;F4419</f>
        <v>VN1427A3503</v>
      </c>
      <c r="B4419" s="17" t="s">
        <v>245</v>
      </c>
      <c r="C4419" s="16" t="s">
        <v>246</v>
      </c>
      <c r="D4419" t="s">
        <v>27</v>
      </c>
      <c r="E4419" s="16" t="s">
        <v>244</v>
      </c>
      <c r="F4419">
        <v>3</v>
      </c>
      <c r="G4419" s="20">
        <v>7.5</v>
      </c>
      <c r="H4419" s="21">
        <v>3</v>
      </c>
      <c r="I4419" s="19">
        <v>8.5833333333333339</v>
      </c>
      <c r="J4419" t="s">
        <v>582</v>
      </c>
      <c r="K4419" s="18">
        <v>239.36</v>
      </c>
      <c r="L4419" s="18">
        <v>243.1</v>
      </c>
      <c r="M4419" s="18"/>
      <c r="N4419" s="18"/>
    </row>
    <row r="4420" spans="1:14" ht="15" x14ac:dyDescent="0.25">
      <c r="A4420" t="str">
        <f t="shared" si="69"/>
        <v>VN1427A3504</v>
      </c>
      <c r="B4420" s="17" t="s">
        <v>245</v>
      </c>
      <c r="C4420" s="16" t="s">
        <v>246</v>
      </c>
      <c r="D4420" t="s">
        <v>27</v>
      </c>
      <c r="E4420" s="16" t="s">
        <v>244</v>
      </c>
      <c r="F4420">
        <v>4</v>
      </c>
      <c r="G4420" s="20">
        <v>7.916666666666667</v>
      </c>
      <c r="H4420" s="21">
        <v>4</v>
      </c>
      <c r="I4420" s="19">
        <v>9</v>
      </c>
      <c r="J4420" t="s">
        <v>582</v>
      </c>
      <c r="K4420" s="18">
        <v>239.36</v>
      </c>
      <c r="L4420" s="18">
        <v>243.1</v>
      </c>
      <c r="M4420" s="18"/>
      <c r="N4420" s="18"/>
    </row>
    <row r="4421" spans="1:14" ht="15" x14ac:dyDescent="0.25">
      <c r="A4421" t="str">
        <f t="shared" si="69"/>
        <v>VN1427A3505</v>
      </c>
      <c r="B4421" s="17" t="s">
        <v>245</v>
      </c>
      <c r="C4421" s="16" t="s">
        <v>246</v>
      </c>
      <c r="D4421" t="s">
        <v>27</v>
      </c>
      <c r="E4421" s="16" t="s">
        <v>244</v>
      </c>
      <c r="F4421">
        <v>5</v>
      </c>
      <c r="G4421" s="20">
        <v>7.416666666666667</v>
      </c>
      <c r="H4421" s="21">
        <v>5</v>
      </c>
      <c r="I4421" s="19">
        <v>8.5</v>
      </c>
      <c r="J4421" t="s">
        <v>582</v>
      </c>
      <c r="K4421" s="18">
        <v>239.36</v>
      </c>
      <c r="L4421" s="18">
        <v>243.1</v>
      </c>
      <c r="M4421" s="18"/>
      <c r="N4421" s="18"/>
    </row>
    <row r="4422" spans="1:14" ht="15" x14ac:dyDescent="0.25">
      <c r="A4422" t="str">
        <f t="shared" si="69"/>
        <v>VN1427A3506</v>
      </c>
      <c r="B4422" s="17" t="s">
        <v>245</v>
      </c>
      <c r="C4422" s="16" t="s">
        <v>246</v>
      </c>
      <c r="D4422" t="s">
        <v>27</v>
      </c>
      <c r="E4422" s="16" t="s">
        <v>244</v>
      </c>
      <c r="F4422">
        <v>6</v>
      </c>
      <c r="G4422" s="20">
        <v>9.25</v>
      </c>
      <c r="H4422" s="21">
        <v>6</v>
      </c>
      <c r="I4422" s="19">
        <v>10.333333333333334</v>
      </c>
      <c r="J4422" t="s">
        <v>582</v>
      </c>
      <c r="K4422" s="18">
        <v>239.36</v>
      </c>
      <c r="L4422" s="18">
        <v>243.1</v>
      </c>
      <c r="M4422" s="18"/>
      <c r="N4422" s="18"/>
    </row>
    <row r="4423" spans="1:14" ht="15" x14ac:dyDescent="0.25">
      <c r="A4423" t="str">
        <f t="shared" si="69"/>
        <v>VN1427A3507</v>
      </c>
      <c r="B4423" s="15" t="s">
        <v>245</v>
      </c>
      <c r="C4423" s="16" t="s">
        <v>246</v>
      </c>
      <c r="D4423" t="s">
        <v>27</v>
      </c>
      <c r="E4423" s="16" t="s">
        <v>244</v>
      </c>
      <c r="F4423">
        <v>7</v>
      </c>
      <c r="G4423" s="20">
        <v>7.416666666666667</v>
      </c>
      <c r="H4423" s="21">
        <v>7</v>
      </c>
      <c r="I4423" s="19">
        <v>8.5</v>
      </c>
      <c r="J4423" t="s">
        <v>582</v>
      </c>
      <c r="K4423" s="18">
        <v>239.36</v>
      </c>
      <c r="L4423" s="18">
        <v>243.1</v>
      </c>
      <c r="M4423" s="18"/>
      <c r="N4423" s="18"/>
    </row>
    <row r="4424" spans="1:14" ht="15" x14ac:dyDescent="0.25">
      <c r="A4424" t="str">
        <f t="shared" si="69"/>
        <v>VN930A3501</v>
      </c>
      <c r="B4424" s="17" t="s">
        <v>88</v>
      </c>
      <c r="C4424" s="16" t="s">
        <v>87</v>
      </c>
      <c r="D4424" t="s">
        <v>79</v>
      </c>
      <c r="E4424" s="16" t="s">
        <v>84</v>
      </c>
      <c r="F4424">
        <v>1</v>
      </c>
      <c r="G4424" s="20">
        <v>9.9166666666666661</v>
      </c>
      <c r="H4424" s="21">
        <v>1</v>
      </c>
      <c r="I4424" s="19">
        <v>11.416666666666666</v>
      </c>
      <c r="J4424" t="s">
        <v>582</v>
      </c>
      <c r="K4424" s="18">
        <v>260.5</v>
      </c>
      <c r="L4424" s="18">
        <v>440.56</v>
      </c>
      <c r="M4424" s="18"/>
      <c r="N4424" s="18"/>
    </row>
    <row r="4425" spans="1:14" ht="15" x14ac:dyDescent="0.25">
      <c r="A4425" t="str">
        <f t="shared" si="69"/>
        <v>VN930A3504</v>
      </c>
      <c r="B4425" s="17" t="s">
        <v>88</v>
      </c>
      <c r="C4425" s="16" t="s">
        <v>87</v>
      </c>
      <c r="D4425" t="s">
        <v>79</v>
      </c>
      <c r="E4425" s="16" t="s">
        <v>84</v>
      </c>
      <c r="F4425">
        <v>4</v>
      </c>
      <c r="G4425" s="20">
        <v>9.9166666666666661</v>
      </c>
      <c r="H4425" s="21">
        <v>4</v>
      </c>
      <c r="I4425" s="19">
        <v>11.416666666666666</v>
      </c>
      <c r="J4425" t="s">
        <v>582</v>
      </c>
      <c r="K4425" s="18">
        <v>260.5</v>
      </c>
      <c r="L4425" s="18">
        <v>440.56</v>
      </c>
      <c r="M4425" s="18"/>
      <c r="N4425" s="18"/>
    </row>
    <row r="4426" spans="1:14" ht="15" x14ac:dyDescent="0.25">
      <c r="A4426" t="str">
        <f t="shared" si="69"/>
        <v>VN930A3505</v>
      </c>
      <c r="B4426" s="17" t="s">
        <v>88</v>
      </c>
      <c r="C4426" s="16" t="s">
        <v>87</v>
      </c>
      <c r="D4426" t="s">
        <v>79</v>
      </c>
      <c r="E4426" s="16" t="s">
        <v>84</v>
      </c>
      <c r="F4426">
        <v>5</v>
      </c>
      <c r="G4426" s="20">
        <v>10</v>
      </c>
      <c r="H4426" s="21">
        <v>5</v>
      </c>
      <c r="I4426" s="19">
        <v>11.5</v>
      </c>
      <c r="J4426" t="s">
        <v>582</v>
      </c>
      <c r="K4426" s="18">
        <v>260.5</v>
      </c>
      <c r="L4426" s="18">
        <v>440.56</v>
      </c>
      <c r="M4426" s="18"/>
      <c r="N4426" s="18"/>
    </row>
    <row r="4427" spans="1:14" ht="15" x14ac:dyDescent="0.25">
      <c r="A4427" t="str">
        <f t="shared" si="69"/>
        <v>VN930A3506</v>
      </c>
      <c r="B4427" s="15" t="s">
        <v>88</v>
      </c>
      <c r="C4427" s="16" t="s">
        <v>87</v>
      </c>
      <c r="D4427" t="s">
        <v>79</v>
      </c>
      <c r="E4427" s="16" t="s">
        <v>84</v>
      </c>
      <c r="F4427">
        <v>6</v>
      </c>
      <c r="G4427" s="20">
        <v>9.9166666666666661</v>
      </c>
      <c r="H4427" s="21">
        <v>6</v>
      </c>
      <c r="I4427" s="19">
        <v>11.416666666666666</v>
      </c>
      <c r="J4427" t="s">
        <v>582</v>
      </c>
      <c r="K4427" s="18">
        <v>260.5</v>
      </c>
      <c r="L4427" s="18">
        <v>440.56</v>
      </c>
      <c r="M4427" s="18"/>
      <c r="N4427" s="18"/>
    </row>
    <row r="4428" spans="1:14" ht="15" x14ac:dyDescent="0.25">
      <c r="A4428" t="str">
        <f t="shared" si="69"/>
        <v>VN812A3503</v>
      </c>
      <c r="B4428" s="17" t="s">
        <v>642</v>
      </c>
      <c r="C4428" s="16" t="s">
        <v>87</v>
      </c>
      <c r="D4428" t="s">
        <v>27</v>
      </c>
      <c r="E4428" s="16" t="s">
        <v>747</v>
      </c>
      <c r="F4428">
        <v>3</v>
      </c>
      <c r="G4428" s="20">
        <v>11.333333333333334</v>
      </c>
      <c r="H4428" s="21">
        <v>3</v>
      </c>
      <c r="I4428" s="19">
        <v>12.583333333333334</v>
      </c>
      <c r="J4428" t="s">
        <v>582</v>
      </c>
      <c r="K4428" s="18">
        <v>355.31</v>
      </c>
      <c r="L4428" s="18">
        <v>344.69</v>
      </c>
      <c r="M4428" s="18"/>
      <c r="N4428" s="18"/>
    </row>
    <row r="4429" spans="1:14" ht="15" x14ac:dyDescent="0.25">
      <c r="A4429" t="str">
        <f t="shared" si="69"/>
        <v>VN812A3504</v>
      </c>
      <c r="B4429" s="17" t="s">
        <v>642</v>
      </c>
      <c r="C4429" s="16" t="s">
        <v>87</v>
      </c>
      <c r="D4429" t="s">
        <v>27</v>
      </c>
      <c r="E4429" s="16" t="s">
        <v>747</v>
      </c>
      <c r="F4429">
        <v>4</v>
      </c>
      <c r="G4429" s="20">
        <v>11.333333333333334</v>
      </c>
      <c r="H4429" s="21">
        <v>4</v>
      </c>
      <c r="I4429" s="19">
        <v>12.583333333333334</v>
      </c>
      <c r="J4429" t="s">
        <v>582</v>
      </c>
      <c r="K4429" s="18">
        <v>355.31</v>
      </c>
      <c r="L4429" s="18">
        <v>344.69</v>
      </c>
      <c r="M4429" s="18"/>
      <c r="N4429" s="18"/>
    </row>
    <row r="4430" spans="1:14" ht="15" x14ac:dyDescent="0.25">
      <c r="A4430" t="str">
        <f t="shared" si="69"/>
        <v>VN812A3505</v>
      </c>
      <c r="B4430" s="17" t="s">
        <v>642</v>
      </c>
      <c r="C4430" s="16" t="s">
        <v>87</v>
      </c>
      <c r="D4430" t="s">
        <v>27</v>
      </c>
      <c r="E4430" s="16" t="s">
        <v>747</v>
      </c>
      <c r="F4430">
        <v>5</v>
      </c>
      <c r="G4430" s="20">
        <v>11.333333333333334</v>
      </c>
      <c r="H4430" s="21">
        <v>5</v>
      </c>
      <c r="I4430" s="19">
        <v>12.583333333333334</v>
      </c>
      <c r="J4430" t="s">
        <v>582</v>
      </c>
      <c r="K4430" s="18">
        <v>355.31</v>
      </c>
      <c r="L4430" s="18">
        <v>344.69</v>
      </c>
      <c r="M4430" s="18"/>
      <c r="N4430" s="18"/>
    </row>
    <row r="4431" spans="1:14" ht="15" x14ac:dyDescent="0.25">
      <c r="A4431" t="str">
        <f t="shared" si="69"/>
        <v>VN812A3506</v>
      </c>
      <c r="B4431" s="17" t="s">
        <v>642</v>
      </c>
      <c r="C4431" s="16" t="s">
        <v>87</v>
      </c>
      <c r="D4431" t="s">
        <v>27</v>
      </c>
      <c r="E4431" s="16" t="s">
        <v>747</v>
      </c>
      <c r="F4431">
        <v>6</v>
      </c>
      <c r="G4431" s="20">
        <v>11.333333333333334</v>
      </c>
      <c r="H4431" s="21">
        <v>6</v>
      </c>
      <c r="I4431" s="19">
        <v>12.583333333333334</v>
      </c>
      <c r="J4431" t="s">
        <v>582</v>
      </c>
      <c r="K4431" s="18">
        <v>355.31</v>
      </c>
      <c r="L4431" s="18">
        <v>344.69</v>
      </c>
      <c r="M4431" s="18"/>
      <c r="N4431" s="18"/>
    </row>
    <row r="4432" spans="1:14" ht="15" x14ac:dyDescent="0.25">
      <c r="A4432" t="str">
        <f t="shared" si="69"/>
        <v>VN812A3507</v>
      </c>
      <c r="B4432" s="17" t="s">
        <v>642</v>
      </c>
      <c r="C4432" s="16" t="s">
        <v>87</v>
      </c>
      <c r="D4432" t="s">
        <v>27</v>
      </c>
      <c r="E4432" s="16" t="s">
        <v>747</v>
      </c>
      <c r="F4432">
        <v>7</v>
      </c>
      <c r="G4432" s="20">
        <v>11.333333333333334</v>
      </c>
      <c r="H4432" s="21">
        <v>7</v>
      </c>
      <c r="I4432" s="19">
        <v>12.583333333333334</v>
      </c>
      <c r="J4432" t="s">
        <v>582</v>
      </c>
      <c r="K4432" s="18">
        <v>355.31</v>
      </c>
      <c r="L4432" s="18">
        <v>344.69</v>
      </c>
      <c r="M4432" s="18"/>
      <c r="N4432" s="18"/>
    </row>
    <row r="4433" spans="1:14" ht="15" x14ac:dyDescent="0.25">
      <c r="A4433" t="str">
        <f t="shared" si="69"/>
        <v>VN814A3501</v>
      </c>
      <c r="B4433" s="17" t="s">
        <v>642</v>
      </c>
      <c r="C4433" s="16" t="s">
        <v>87</v>
      </c>
      <c r="D4433" t="s">
        <v>27</v>
      </c>
      <c r="E4433" s="16" t="s">
        <v>641</v>
      </c>
      <c r="F4433">
        <v>1</v>
      </c>
      <c r="G4433" s="20">
        <v>14.583333333333334</v>
      </c>
      <c r="H4433" s="21">
        <v>1</v>
      </c>
      <c r="I4433" s="19">
        <v>15.833333333333334</v>
      </c>
      <c r="J4433" t="s">
        <v>582</v>
      </c>
      <c r="K4433" s="18">
        <v>355.31</v>
      </c>
      <c r="L4433" s="18">
        <v>344.69</v>
      </c>
      <c r="M4433" s="18"/>
      <c r="N4433" s="18"/>
    </row>
    <row r="4434" spans="1:14" ht="15" x14ac:dyDescent="0.25">
      <c r="A4434" t="str">
        <f t="shared" si="69"/>
        <v>VN814A3502</v>
      </c>
      <c r="B4434" s="17" t="s">
        <v>642</v>
      </c>
      <c r="C4434" s="16" t="s">
        <v>87</v>
      </c>
      <c r="D4434" t="s">
        <v>27</v>
      </c>
      <c r="E4434" s="16" t="s">
        <v>641</v>
      </c>
      <c r="F4434">
        <v>2</v>
      </c>
      <c r="G4434" s="20">
        <v>14.583333333333334</v>
      </c>
      <c r="H4434" s="21">
        <v>2</v>
      </c>
      <c r="I4434" s="19">
        <v>15.833333333333334</v>
      </c>
      <c r="J4434" t="s">
        <v>582</v>
      </c>
      <c r="K4434" s="18">
        <v>355.31</v>
      </c>
      <c r="L4434" s="18">
        <v>344.69</v>
      </c>
      <c r="M4434" s="18"/>
      <c r="N4434" s="18"/>
    </row>
    <row r="4435" spans="1:14" ht="15" x14ac:dyDescent="0.25">
      <c r="A4435" t="str">
        <f t="shared" si="69"/>
        <v>VN814A3504</v>
      </c>
      <c r="B4435" s="17" t="s">
        <v>642</v>
      </c>
      <c r="C4435" s="16" t="s">
        <v>87</v>
      </c>
      <c r="D4435" t="s">
        <v>27</v>
      </c>
      <c r="E4435" s="16" t="s">
        <v>641</v>
      </c>
      <c r="F4435">
        <v>4</v>
      </c>
      <c r="G4435" s="20">
        <v>14.583333333333334</v>
      </c>
      <c r="H4435" s="21">
        <v>4</v>
      </c>
      <c r="I4435" s="19">
        <v>15.833333333333334</v>
      </c>
      <c r="J4435" t="s">
        <v>582</v>
      </c>
      <c r="K4435" s="18">
        <v>355.31</v>
      </c>
      <c r="L4435" s="18">
        <v>344.69</v>
      </c>
      <c r="M4435" s="18"/>
      <c r="N4435" s="18"/>
    </row>
    <row r="4436" spans="1:14" ht="15" x14ac:dyDescent="0.25">
      <c r="A4436" t="str">
        <f t="shared" si="69"/>
        <v>VN814A3505</v>
      </c>
      <c r="B4436" s="15" t="s">
        <v>642</v>
      </c>
      <c r="C4436" s="16" t="s">
        <v>87</v>
      </c>
      <c r="D4436" t="s">
        <v>27</v>
      </c>
      <c r="E4436" s="16" t="s">
        <v>641</v>
      </c>
      <c r="F4436">
        <v>5</v>
      </c>
      <c r="G4436" s="20">
        <v>14.583333333333334</v>
      </c>
      <c r="H4436" s="21">
        <v>5</v>
      </c>
      <c r="I4436" s="19">
        <v>15.833333333333334</v>
      </c>
      <c r="J4436" t="s">
        <v>582</v>
      </c>
      <c r="K4436" s="18">
        <v>355.31</v>
      </c>
      <c r="L4436" s="18">
        <v>344.69</v>
      </c>
      <c r="M4436" s="18"/>
      <c r="N4436" s="18"/>
    </row>
    <row r="4437" spans="1:14" ht="15" x14ac:dyDescent="0.25">
      <c r="A4437" t="str">
        <f t="shared" si="69"/>
        <v>VN836A3501</v>
      </c>
      <c r="B4437" s="17" t="s">
        <v>299</v>
      </c>
      <c r="C4437" s="16" t="s">
        <v>87</v>
      </c>
      <c r="D4437" t="s">
        <v>35</v>
      </c>
      <c r="E4437" s="16" t="s">
        <v>298</v>
      </c>
      <c r="F4437">
        <v>1</v>
      </c>
      <c r="G4437" s="20">
        <v>11.083333333333334</v>
      </c>
      <c r="H4437" s="21">
        <v>1</v>
      </c>
      <c r="I4437" s="19">
        <v>12.833333333333334</v>
      </c>
      <c r="J4437" t="s">
        <v>582</v>
      </c>
      <c r="K4437" s="18">
        <v>436.67</v>
      </c>
      <c r="L4437" s="18">
        <v>497.56</v>
      </c>
      <c r="M4437" s="18"/>
      <c r="N4437" s="18"/>
    </row>
    <row r="4438" spans="1:14" ht="15" x14ac:dyDescent="0.25">
      <c r="A4438" t="str">
        <f t="shared" si="69"/>
        <v>VN836A3502</v>
      </c>
      <c r="B4438" s="17" t="s">
        <v>299</v>
      </c>
      <c r="C4438" s="16" t="s">
        <v>87</v>
      </c>
      <c r="D4438" t="s">
        <v>35</v>
      </c>
      <c r="E4438" s="16" t="s">
        <v>298</v>
      </c>
      <c r="F4438">
        <v>2</v>
      </c>
      <c r="G4438" s="20">
        <v>11.083333333333334</v>
      </c>
      <c r="H4438" s="21">
        <v>2</v>
      </c>
      <c r="I4438" s="19">
        <v>12.833333333333334</v>
      </c>
      <c r="J4438" t="s">
        <v>582</v>
      </c>
      <c r="K4438" s="18">
        <v>436.67</v>
      </c>
      <c r="L4438" s="18">
        <v>497.56</v>
      </c>
      <c r="M4438" s="18"/>
      <c r="N4438" s="18"/>
    </row>
    <row r="4439" spans="1:14" ht="15" x14ac:dyDescent="0.25">
      <c r="A4439" t="str">
        <f t="shared" si="69"/>
        <v>VN836A3504</v>
      </c>
      <c r="B4439" s="17" t="s">
        <v>299</v>
      </c>
      <c r="C4439" s="16" t="s">
        <v>87</v>
      </c>
      <c r="D4439" t="s">
        <v>35</v>
      </c>
      <c r="E4439" s="16" t="s">
        <v>298</v>
      </c>
      <c r="F4439">
        <v>4</v>
      </c>
      <c r="G4439" s="20">
        <v>11.083333333333334</v>
      </c>
      <c r="H4439" s="21">
        <v>4</v>
      </c>
      <c r="I4439" s="19">
        <v>12.833333333333334</v>
      </c>
      <c r="J4439" t="s">
        <v>582</v>
      </c>
      <c r="K4439" s="18">
        <v>436.67</v>
      </c>
      <c r="L4439" s="18">
        <v>497.56</v>
      </c>
      <c r="M4439" s="18"/>
      <c r="N4439" s="18"/>
    </row>
    <row r="4440" spans="1:14" ht="15" x14ac:dyDescent="0.25">
      <c r="A4440" t="str">
        <f t="shared" si="69"/>
        <v>VN836A3505</v>
      </c>
      <c r="B4440" s="17" t="s">
        <v>299</v>
      </c>
      <c r="C4440" s="16" t="s">
        <v>87</v>
      </c>
      <c r="D4440" t="s">
        <v>35</v>
      </c>
      <c r="E4440" s="16" t="s">
        <v>298</v>
      </c>
      <c r="F4440">
        <v>5</v>
      </c>
      <c r="G4440" s="20">
        <v>11.083333333333334</v>
      </c>
      <c r="H4440" s="21">
        <v>5</v>
      </c>
      <c r="I4440" s="19">
        <v>12.833333333333334</v>
      </c>
      <c r="J4440" t="s">
        <v>582</v>
      </c>
      <c r="K4440" s="18">
        <v>436.67</v>
      </c>
      <c r="L4440" s="18">
        <v>497.56</v>
      </c>
      <c r="M4440" s="18"/>
      <c r="N4440" s="18"/>
    </row>
    <row r="4441" spans="1:14" ht="15" x14ac:dyDescent="0.25">
      <c r="A4441" t="str">
        <f t="shared" si="69"/>
        <v>VN836A3506</v>
      </c>
      <c r="B4441" s="17" t="s">
        <v>299</v>
      </c>
      <c r="C4441" s="16" t="s">
        <v>87</v>
      </c>
      <c r="D4441" t="s">
        <v>35</v>
      </c>
      <c r="E4441" s="16" t="s">
        <v>298</v>
      </c>
      <c r="F4441">
        <v>6</v>
      </c>
      <c r="G4441" s="20">
        <v>11.083333333333334</v>
      </c>
      <c r="H4441" s="21">
        <v>6</v>
      </c>
      <c r="I4441" s="19">
        <v>12.833333333333334</v>
      </c>
      <c r="J4441" t="s">
        <v>582</v>
      </c>
      <c r="K4441" s="18">
        <v>436.67</v>
      </c>
      <c r="L4441" s="18">
        <v>497.56</v>
      </c>
      <c r="M4441" s="18"/>
      <c r="N4441" s="18"/>
    </row>
    <row r="4442" spans="1:14" ht="15" x14ac:dyDescent="0.25">
      <c r="A4442" t="str">
        <f t="shared" si="69"/>
        <v>VN836A3507</v>
      </c>
      <c r="B4442" s="17" t="s">
        <v>299</v>
      </c>
      <c r="C4442" s="16" t="s">
        <v>87</v>
      </c>
      <c r="D4442" t="s">
        <v>35</v>
      </c>
      <c r="E4442" s="16" t="s">
        <v>298</v>
      </c>
      <c r="F4442">
        <v>7</v>
      </c>
      <c r="G4442" s="20">
        <v>11.083333333333334</v>
      </c>
      <c r="H4442" s="21">
        <v>7</v>
      </c>
      <c r="I4442" s="19">
        <v>12.833333333333334</v>
      </c>
      <c r="J4442" t="s">
        <v>582</v>
      </c>
      <c r="K4442" s="18">
        <v>436.67</v>
      </c>
      <c r="L4442" s="18">
        <v>497.56</v>
      </c>
      <c r="M4442" s="18"/>
      <c r="N4442" s="18"/>
    </row>
    <row r="4443" spans="1:14" ht="15" x14ac:dyDescent="0.25">
      <c r="A4443" t="str">
        <f t="shared" si="69"/>
        <v>VN842A3501</v>
      </c>
      <c r="B4443" s="17" t="s">
        <v>299</v>
      </c>
      <c r="C4443" s="16" t="s">
        <v>87</v>
      </c>
      <c r="D4443" t="s">
        <v>35</v>
      </c>
      <c r="E4443" s="16" t="s">
        <v>305</v>
      </c>
      <c r="F4443">
        <v>1</v>
      </c>
      <c r="G4443" s="20">
        <v>13.75</v>
      </c>
      <c r="H4443" s="21">
        <v>1</v>
      </c>
      <c r="I4443" s="19">
        <v>15.5</v>
      </c>
      <c r="J4443" t="s">
        <v>582</v>
      </c>
      <c r="K4443" s="18">
        <v>436.67</v>
      </c>
      <c r="L4443" s="18">
        <v>497.56</v>
      </c>
      <c r="M4443" s="18"/>
      <c r="N4443" s="18"/>
    </row>
    <row r="4444" spans="1:14" ht="15" x14ac:dyDescent="0.25">
      <c r="A4444" t="str">
        <f t="shared" si="69"/>
        <v>VN842A3503</v>
      </c>
      <c r="B4444" s="17" t="s">
        <v>299</v>
      </c>
      <c r="C4444" s="16" t="s">
        <v>87</v>
      </c>
      <c r="D4444" t="s">
        <v>35</v>
      </c>
      <c r="E4444" s="16" t="s">
        <v>305</v>
      </c>
      <c r="F4444">
        <v>3</v>
      </c>
      <c r="G4444" s="20">
        <v>14</v>
      </c>
      <c r="H4444" s="21">
        <v>3</v>
      </c>
      <c r="I4444" s="19">
        <v>15.75</v>
      </c>
      <c r="J4444" t="s">
        <v>582</v>
      </c>
      <c r="K4444" s="18">
        <v>436.67</v>
      </c>
      <c r="L4444" s="18">
        <v>497.56</v>
      </c>
      <c r="M4444" s="18"/>
      <c r="N4444" s="18"/>
    </row>
    <row r="4445" spans="1:14" ht="15" x14ac:dyDescent="0.25">
      <c r="A4445" t="str">
        <f t="shared" si="69"/>
        <v>VN842A3505</v>
      </c>
      <c r="B4445" s="17" t="s">
        <v>299</v>
      </c>
      <c r="C4445" s="16" t="s">
        <v>87</v>
      </c>
      <c r="D4445" t="s">
        <v>35</v>
      </c>
      <c r="E4445" s="16" t="s">
        <v>305</v>
      </c>
      <c r="F4445">
        <v>5</v>
      </c>
      <c r="G4445" s="20">
        <v>14.333333333333334</v>
      </c>
      <c r="H4445" s="21">
        <v>5</v>
      </c>
      <c r="I4445" s="19">
        <v>16.083333333333332</v>
      </c>
      <c r="J4445" t="s">
        <v>582</v>
      </c>
      <c r="K4445" s="18">
        <v>436.67</v>
      </c>
      <c r="L4445" s="18">
        <v>497.56</v>
      </c>
      <c r="M4445" s="18"/>
      <c r="N4445" s="18"/>
    </row>
    <row r="4446" spans="1:14" ht="15" x14ac:dyDescent="0.25">
      <c r="A4446" t="str">
        <f t="shared" si="69"/>
        <v>VN842A3506</v>
      </c>
      <c r="B4446" s="17" t="s">
        <v>299</v>
      </c>
      <c r="C4446" s="16" t="s">
        <v>87</v>
      </c>
      <c r="D4446" t="s">
        <v>35</v>
      </c>
      <c r="E4446" s="16" t="s">
        <v>305</v>
      </c>
      <c r="F4446">
        <v>6</v>
      </c>
      <c r="G4446" s="20">
        <v>13.75</v>
      </c>
      <c r="H4446" s="21">
        <v>6</v>
      </c>
      <c r="I4446" s="19">
        <v>15.5</v>
      </c>
      <c r="J4446" t="s">
        <v>582</v>
      </c>
      <c r="K4446" s="18">
        <v>436.67</v>
      </c>
      <c r="L4446" s="18">
        <v>497.56</v>
      </c>
      <c r="M4446" s="18"/>
      <c r="N4446" s="18"/>
    </row>
    <row r="4447" spans="1:14" ht="15" x14ac:dyDescent="0.25">
      <c r="A4447" t="str">
        <f t="shared" si="69"/>
        <v>VN842A3507</v>
      </c>
      <c r="B4447" s="15" t="s">
        <v>299</v>
      </c>
      <c r="C4447" s="16" t="s">
        <v>87</v>
      </c>
      <c r="D4447" t="s">
        <v>35</v>
      </c>
      <c r="E4447" s="16" t="s">
        <v>305</v>
      </c>
      <c r="F4447">
        <v>7</v>
      </c>
      <c r="G4447" s="20">
        <v>14.75</v>
      </c>
      <c r="H4447" s="21">
        <v>7</v>
      </c>
      <c r="I4447" s="19">
        <v>16.5</v>
      </c>
      <c r="J4447" t="s">
        <v>582</v>
      </c>
      <c r="K4447" s="18">
        <v>436.67</v>
      </c>
      <c r="L4447" s="18">
        <v>497.56</v>
      </c>
      <c r="M4447" s="18"/>
      <c r="N4447" s="18"/>
    </row>
    <row r="4448" spans="1:14" ht="15" x14ac:dyDescent="0.25">
      <c r="A4448" t="str">
        <f t="shared" si="69"/>
        <v>VN942A3501</v>
      </c>
      <c r="B4448" s="17" t="s">
        <v>474</v>
      </c>
      <c r="C4448" s="16" t="s">
        <v>439</v>
      </c>
      <c r="D4448" t="s">
        <v>27</v>
      </c>
      <c r="E4448" s="16" t="s">
        <v>473</v>
      </c>
      <c r="F4448">
        <v>1</v>
      </c>
      <c r="G4448" s="20">
        <v>5.666666666666667</v>
      </c>
      <c r="H4448" s="21">
        <v>1</v>
      </c>
      <c r="I4448" s="19">
        <v>8.0833333333333339</v>
      </c>
      <c r="J4448" t="s">
        <v>582</v>
      </c>
      <c r="K4448" s="18">
        <v>586.29999999999995</v>
      </c>
      <c r="L4448" s="18">
        <v>605.42999999999995</v>
      </c>
      <c r="M4448" s="18"/>
      <c r="N4448" s="18"/>
    </row>
    <row r="4449" spans="1:14" ht="15" x14ac:dyDescent="0.25">
      <c r="A4449" t="str">
        <f t="shared" si="69"/>
        <v>VN942A3503</v>
      </c>
      <c r="B4449" s="17" t="s">
        <v>474</v>
      </c>
      <c r="C4449" s="16" t="s">
        <v>439</v>
      </c>
      <c r="D4449" t="s">
        <v>27</v>
      </c>
      <c r="E4449" s="16" t="s">
        <v>473</v>
      </c>
      <c r="F4449">
        <v>3</v>
      </c>
      <c r="G4449" s="20">
        <v>5.666666666666667</v>
      </c>
      <c r="H4449" s="21">
        <v>3</v>
      </c>
      <c r="I4449" s="19">
        <v>8.0833333333333339</v>
      </c>
      <c r="J4449" t="s">
        <v>582</v>
      </c>
      <c r="K4449" s="18">
        <v>586.29999999999995</v>
      </c>
      <c r="L4449" s="18">
        <v>605.42999999999995</v>
      </c>
      <c r="M4449" s="18"/>
      <c r="N4449" s="18"/>
    </row>
    <row r="4450" spans="1:14" ht="15" x14ac:dyDescent="0.25">
      <c r="A4450" t="str">
        <f t="shared" si="69"/>
        <v>VN942A3504</v>
      </c>
      <c r="B4450" s="17" t="s">
        <v>474</v>
      </c>
      <c r="C4450" s="16" t="s">
        <v>439</v>
      </c>
      <c r="D4450" t="s">
        <v>27</v>
      </c>
      <c r="E4450" s="16" t="s">
        <v>473</v>
      </c>
      <c r="F4450">
        <v>4</v>
      </c>
      <c r="G4450" s="20">
        <v>5.666666666666667</v>
      </c>
      <c r="H4450" s="21">
        <v>4</v>
      </c>
      <c r="I4450" s="19">
        <v>8.0833333333333339</v>
      </c>
      <c r="J4450" t="s">
        <v>582</v>
      </c>
      <c r="K4450" s="18">
        <v>586.29999999999995</v>
      </c>
      <c r="L4450" s="18">
        <v>605.42999999999995</v>
      </c>
      <c r="M4450" s="18"/>
      <c r="N4450" s="18"/>
    </row>
    <row r="4451" spans="1:14" ht="15" x14ac:dyDescent="0.25">
      <c r="A4451" t="str">
        <f t="shared" si="69"/>
        <v>VN942A3505</v>
      </c>
      <c r="B4451" s="17" t="s">
        <v>474</v>
      </c>
      <c r="C4451" s="16" t="s">
        <v>439</v>
      </c>
      <c r="D4451" t="s">
        <v>27</v>
      </c>
      <c r="E4451" s="16" t="s">
        <v>473</v>
      </c>
      <c r="F4451">
        <v>5</v>
      </c>
      <c r="G4451" s="20">
        <v>5.666666666666667</v>
      </c>
      <c r="H4451" s="21">
        <v>5</v>
      </c>
      <c r="I4451" s="19">
        <v>8.0833333333333339</v>
      </c>
      <c r="J4451" t="s">
        <v>582</v>
      </c>
      <c r="K4451" s="18">
        <v>586.29999999999995</v>
      </c>
      <c r="L4451" s="18">
        <v>605.42999999999995</v>
      </c>
      <c r="M4451" s="18"/>
      <c r="N4451" s="18"/>
    </row>
    <row r="4452" spans="1:14" ht="15" x14ac:dyDescent="0.25">
      <c r="A4452" t="str">
        <f t="shared" si="69"/>
        <v>VN942A3507</v>
      </c>
      <c r="B4452" s="15" t="s">
        <v>474</v>
      </c>
      <c r="C4452" s="16" t="s">
        <v>439</v>
      </c>
      <c r="D4452" t="s">
        <v>27</v>
      </c>
      <c r="E4452" s="16" t="s">
        <v>473</v>
      </c>
      <c r="F4452">
        <v>7</v>
      </c>
      <c r="G4452" s="20">
        <v>5.666666666666667</v>
      </c>
      <c r="H4452" s="21">
        <v>7</v>
      </c>
      <c r="I4452" s="19">
        <v>8.0833333333333339</v>
      </c>
      <c r="J4452" t="s">
        <v>582</v>
      </c>
      <c r="K4452" s="18">
        <v>586.29999999999995</v>
      </c>
      <c r="L4452" s="18">
        <v>605.42999999999995</v>
      </c>
      <c r="M4452" s="18"/>
      <c r="N4452" s="18"/>
    </row>
    <row r="4453" spans="1:14" ht="15" x14ac:dyDescent="0.25">
      <c r="A4453" t="str">
        <f t="shared" si="69"/>
        <v>VN956A3501</v>
      </c>
      <c r="B4453" s="17" t="s">
        <v>444</v>
      </c>
      <c r="C4453" s="16" t="s">
        <v>439</v>
      </c>
      <c r="D4453" t="s">
        <v>35</v>
      </c>
      <c r="E4453" s="16" t="s">
        <v>443</v>
      </c>
      <c r="F4453">
        <v>1</v>
      </c>
      <c r="G4453" s="20">
        <v>12.75</v>
      </c>
      <c r="H4453" s="21">
        <v>1</v>
      </c>
      <c r="I4453" s="19">
        <v>14.75</v>
      </c>
      <c r="J4453" t="s">
        <v>582</v>
      </c>
      <c r="K4453" s="18">
        <v>528.99</v>
      </c>
      <c r="L4453" s="18">
        <v>547.07000000000005</v>
      </c>
      <c r="M4453" s="18"/>
      <c r="N4453" s="18"/>
    </row>
    <row r="4454" spans="1:14" ht="15" x14ac:dyDescent="0.25">
      <c r="A4454" t="str">
        <f t="shared" si="69"/>
        <v>VN956A3502</v>
      </c>
      <c r="B4454" s="17" t="s">
        <v>444</v>
      </c>
      <c r="C4454" s="16" t="s">
        <v>439</v>
      </c>
      <c r="D4454" t="s">
        <v>35</v>
      </c>
      <c r="E4454" s="16" t="s">
        <v>443</v>
      </c>
      <c r="F4454">
        <v>2</v>
      </c>
      <c r="G4454" s="20">
        <v>12.5</v>
      </c>
      <c r="H4454" s="21">
        <v>2</v>
      </c>
      <c r="I4454" s="19">
        <v>14.5</v>
      </c>
      <c r="J4454" t="s">
        <v>582</v>
      </c>
      <c r="K4454" s="18">
        <v>528.99</v>
      </c>
      <c r="L4454" s="18">
        <v>547.07000000000005</v>
      </c>
      <c r="M4454" s="18"/>
      <c r="N4454" s="18"/>
    </row>
    <row r="4455" spans="1:14" ht="15" x14ac:dyDescent="0.25">
      <c r="A4455" t="str">
        <f t="shared" si="69"/>
        <v>VN956A3503</v>
      </c>
      <c r="B4455" s="17" t="s">
        <v>444</v>
      </c>
      <c r="C4455" s="16" t="s">
        <v>439</v>
      </c>
      <c r="D4455" t="s">
        <v>35</v>
      </c>
      <c r="E4455" s="16" t="s">
        <v>443</v>
      </c>
      <c r="F4455">
        <v>3</v>
      </c>
      <c r="G4455" s="20">
        <v>12.5</v>
      </c>
      <c r="H4455" s="21">
        <v>3</v>
      </c>
      <c r="I4455" s="19">
        <v>14.5</v>
      </c>
      <c r="J4455" t="s">
        <v>582</v>
      </c>
      <c r="K4455" s="18">
        <v>528.99</v>
      </c>
      <c r="L4455" s="18">
        <v>547.07000000000005</v>
      </c>
      <c r="M4455" s="18"/>
      <c r="N4455" s="18"/>
    </row>
    <row r="4456" spans="1:14" ht="15" x14ac:dyDescent="0.25">
      <c r="A4456" t="str">
        <f t="shared" si="69"/>
        <v>VN956A3504</v>
      </c>
      <c r="B4456" s="17" t="s">
        <v>444</v>
      </c>
      <c r="C4456" s="16" t="s">
        <v>439</v>
      </c>
      <c r="D4456" t="s">
        <v>35</v>
      </c>
      <c r="E4456" s="16" t="s">
        <v>443</v>
      </c>
      <c r="F4456">
        <v>4</v>
      </c>
      <c r="G4456" s="20">
        <v>12.5</v>
      </c>
      <c r="H4456" s="21">
        <v>4</v>
      </c>
      <c r="I4456" s="19">
        <v>14.5</v>
      </c>
      <c r="J4456" t="s">
        <v>582</v>
      </c>
      <c r="K4456" s="18">
        <v>528.99</v>
      </c>
      <c r="L4456" s="18">
        <v>547.07000000000005</v>
      </c>
      <c r="M4456" s="18"/>
      <c r="N4456" s="18"/>
    </row>
    <row r="4457" spans="1:14" ht="15" x14ac:dyDescent="0.25">
      <c r="A4457" t="str">
        <f t="shared" si="69"/>
        <v>VN956A3505</v>
      </c>
      <c r="B4457" s="17" t="s">
        <v>444</v>
      </c>
      <c r="C4457" s="16" t="s">
        <v>439</v>
      </c>
      <c r="D4457" t="s">
        <v>35</v>
      </c>
      <c r="E4457" s="16" t="s">
        <v>443</v>
      </c>
      <c r="F4457">
        <v>5</v>
      </c>
      <c r="G4457" s="20">
        <v>12.5</v>
      </c>
      <c r="H4457" s="21">
        <v>5</v>
      </c>
      <c r="I4457" s="19">
        <v>14.5</v>
      </c>
      <c r="J4457" t="s">
        <v>582</v>
      </c>
      <c r="K4457" s="18">
        <v>528.99</v>
      </c>
      <c r="L4457" s="18">
        <v>547.07000000000005</v>
      </c>
      <c r="M4457" s="18"/>
      <c r="N4457" s="18"/>
    </row>
    <row r="4458" spans="1:14" ht="15" x14ac:dyDescent="0.25">
      <c r="A4458" t="str">
        <f t="shared" si="69"/>
        <v>VN956A3506</v>
      </c>
      <c r="B4458" s="17" t="s">
        <v>444</v>
      </c>
      <c r="C4458" s="16" t="s">
        <v>439</v>
      </c>
      <c r="D4458" t="s">
        <v>35</v>
      </c>
      <c r="E4458" s="16" t="s">
        <v>443</v>
      </c>
      <c r="F4458">
        <v>6</v>
      </c>
      <c r="G4458" s="20">
        <v>12.5</v>
      </c>
      <c r="H4458" s="21">
        <v>6</v>
      </c>
      <c r="I4458" s="19">
        <v>14.5</v>
      </c>
      <c r="J4458" t="s">
        <v>582</v>
      </c>
      <c r="K4458" s="18">
        <v>528.99</v>
      </c>
      <c r="L4458" s="18">
        <v>547.07000000000005</v>
      </c>
      <c r="M4458" s="18"/>
      <c r="N4458" s="18"/>
    </row>
    <row r="4459" spans="1:14" ht="15" x14ac:dyDescent="0.25">
      <c r="A4459" t="str">
        <f t="shared" si="69"/>
        <v>VN956A3507</v>
      </c>
      <c r="B4459" s="15" t="s">
        <v>444</v>
      </c>
      <c r="C4459" s="16" t="s">
        <v>439</v>
      </c>
      <c r="D4459" t="s">
        <v>35</v>
      </c>
      <c r="E4459" s="16" t="s">
        <v>443</v>
      </c>
      <c r="F4459">
        <v>7</v>
      </c>
      <c r="G4459" s="20">
        <v>8.9166666666666661</v>
      </c>
      <c r="H4459" s="21">
        <v>7</v>
      </c>
      <c r="I4459" s="19">
        <v>10.916666666666666</v>
      </c>
      <c r="J4459" t="s">
        <v>582</v>
      </c>
      <c r="K4459" s="18">
        <v>528.99</v>
      </c>
      <c r="L4459" s="18">
        <v>547.07000000000005</v>
      </c>
      <c r="M4459" s="18"/>
      <c r="N4459" s="18"/>
    </row>
    <row r="4460" spans="1:14" ht="15" x14ac:dyDescent="0.25">
      <c r="A4460" t="str">
        <f t="shared" si="69"/>
        <v>VN601A3501</v>
      </c>
      <c r="B4460" s="17" t="s">
        <v>169</v>
      </c>
      <c r="C4460" s="16" t="s">
        <v>27</v>
      </c>
      <c r="D4460" t="s">
        <v>168</v>
      </c>
      <c r="E4460" s="16" t="s">
        <v>179</v>
      </c>
      <c r="F4460">
        <v>1</v>
      </c>
      <c r="G4460" s="20">
        <v>1.6666666666666665</v>
      </c>
      <c r="H4460" s="21">
        <v>1</v>
      </c>
      <c r="I4460" s="19">
        <v>3.3333333333333335</v>
      </c>
      <c r="J4460" t="s">
        <v>582</v>
      </c>
      <c r="K4460" s="18">
        <v>524.49</v>
      </c>
      <c r="L4460" s="18">
        <v>436.56</v>
      </c>
      <c r="M4460" s="18"/>
      <c r="N4460" s="18"/>
    </row>
    <row r="4461" spans="1:14" ht="15" x14ac:dyDescent="0.25">
      <c r="A4461" t="str">
        <f t="shared" si="69"/>
        <v>VN601A3502</v>
      </c>
      <c r="B4461" s="17" t="s">
        <v>169</v>
      </c>
      <c r="C4461" s="16" t="s">
        <v>27</v>
      </c>
      <c r="D4461" t="s">
        <v>168</v>
      </c>
      <c r="E4461" s="16" t="s">
        <v>179</v>
      </c>
      <c r="F4461">
        <v>2</v>
      </c>
      <c r="G4461" s="20">
        <v>1.6666666666666665</v>
      </c>
      <c r="H4461" s="21">
        <v>2</v>
      </c>
      <c r="I4461" s="19">
        <v>3.3333333333333335</v>
      </c>
      <c r="J4461" t="s">
        <v>582</v>
      </c>
      <c r="K4461" s="18">
        <v>524.49</v>
      </c>
      <c r="L4461" s="18">
        <v>436.56</v>
      </c>
      <c r="M4461" s="18"/>
      <c r="N4461" s="18"/>
    </row>
    <row r="4462" spans="1:14" ht="15" x14ac:dyDescent="0.25">
      <c r="A4462" t="str">
        <f t="shared" si="69"/>
        <v>VN601A3503</v>
      </c>
      <c r="B4462" s="17" t="s">
        <v>169</v>
      </c>
      <c r="C4462" s="16" t="s">
        <v>27</v>
      </c>
      <c r="D4462" t="s">
        <v>168</v>
      </c>
      <c r="E4462" s="16" t="s">
        <v>179</v>
      </c>
      <c r="F4462">
        <v>3</v>
      </c>
      <c r="G4462" s="20">
        <v>1.6666666666666665</v>
      </c>
      <c r="H4462" s="21">
        <v>3</v>
      </c>
      <c r="I4462" s="19">
        <v>3.3333333333333335</v>
      </c>
      <c r="J4462" t="s">
        <v>582</v>
      </c>
      <c r="K4462" s="18">
        <v>524.49</v>
      </c>
      <c r="L4462" s="18">
        <v>436.56</v>
      </c>
      <c r="M4462" s="18"/>
      <c r="N4462" s="18"/>
    </row>
    <row r="4463" spans="1:14" ht="15" x14ac:dyDescent="0.25">
      <c r="A4463" t="str">
        <f t="shared" si="69"/>
        <v>VN601A3504</v>
      </c>
      <c r="B4463" s="17" t="s">
        <v>169</v>
      </c>
      <c r="C4463" s="16" t="s">
        <v>27</v>
      </c>
      <c r="D4463" t="s">
        <v>168</v>
      </c>
      <c r="E4463" s="16" t="s">
        <v>179</v>
      </c>
      <c r="F4463">
        <v>4</v>
      </c>
      <c r="G4463" s="20">
        <v>1.6666666666666665</v>
      </c>
      <c r="H4463" s="21">
        <v>4</v>
      </c>
      <c r="I4463" s="19">
        <v>3.3333333333333335</v>
      </c>
      <c r="J4463" t="s">
        <v>582</v>
      </c>
      <c r="K4463" s="18">
        <v>524.49</v>
      </c>
      <c r="L4463" s="18">
        <v>436.56</v>
      </c>
      <c r="M4463" s="18"/>
      <c r="N4463" s="18"/>
    </row>
    <row r="4464" spans="1:14" ht="15" x14ac:dyDescent="0.25">
      <c r="A4464" t="str">
        <f t="shared" si="69"/>
        <v>VN601A3505</v>
      </c>
      <c r="B4464" s="17" t="s">
        <v>169</v>
      </c>
      <c r="C4464" s="16" t="s">
        <v>27</v>
      </c>
      <c r="D4464" t="s">
        <v>168</v>
      </c>
      <c r="E4464" s="16" t="s">
        <v>179</v>
      </c>
      <c r="F4464">
        <v>5</v>
      </c>
      <c r="G4464" s="20">
        <v>1.6666666666666665</v>
      </c>
      <c r="H4464" s="21">
        <v>5</v>
      </c>
      <c r="I4464" s="19">
        <v>3.3333333333333335</v>
      </c>
      <c r="J4464" t="s">
        <v>582</v>
      </c>
      <c r="K4464" s="18">
        <v>524.49</v>
      </c>
      <c r="L4464" s="18">
        <v>436.56</v>
      </c>
      <c r="M4464" s="18"/>
      <c r="N4464" s="18"/>
    </row>
    <row r="4465" spans="1:14" ht="15" x14ac:dyDescent="0.25">
      <c r="A4465" t="str">
        <f t="shared" si="69"/>
        <v>VN601A3506</v>
      </c>
      <c r="B4465" s="17" t="s">
        <v>169</v>
      </c>
      <c r="C4465" s="16" t="s">
        <v>27</v>
      </c>
      <c r="D4465" t="s">
        <v>168</v>
      </c>
      <c r="E4465" s="16" t="s">
        <v>179</v>
      </c>
      <c r="F4465">
        <v>6</v>
      </c>
      <c r="G4465" s="20">
        <v>1.6666666666666665</v>
      </c>
      <c r="H4465" s="21">
        <v>6</v>
      </c>
      <c r="I4465" s="19">
        <v>3.3333333333333335</v>
      </c>
      <c r="J4465" t="s">
        <v>582</v>
      </c>
      <c r="K4465" s="18">
        <v>524.49</v>
      </c>
      <c r="L4465" s="18">
        <v>436.56</v>
      </c>
      <c r="M4465" s="18"/>
      <c r="N4465" s="18"/>
    </row>
    <row r="4466" spans="1:14" ht="15" x14ac:dyDescent="0.25">
      <c r="A4466" t="str">
        <f t="shared" si="69"/>
        <v>VN601A3507</v>
      </c>
      <c r="B4466" s="17" t="s">
        <v>169</v>
      </c>
      <c r="C4466" s="16" t="s">
        <v>27</v>
      </c>
      <c r="D4466" t="s">
        <v>168</v>
      </c>
      <c r="E4466" s="16" t="s">
        <v>179</v>
      </c>
      <c r="F4466">
        <v>7</v>
      </c>
      <c r="G4466" s="20">
        <v>1.6666666666666665</v>
      </c>
      <c r="H4466" s="21">
        <v>7</v>
      </c>
      <c r="I4466" s="19">
        <v>3.3333333333333335</v>
      </c>
      <c r="J4466" t="s">
        <v>582</v>
      </c>
      <c r="K4466" s="18">
        <v>524.49</v>
      </c>
      <c r="L4466" s="18">
        <v>436.56</v>
      </c>
      <c r="M4466" s="18"/>
      <c r="N4466" s="18"/>
    </row>
    <row r="4467" spans="1:14" ht="15" x14ac:dyDescent="0.25">
      <c r="A4467" t="str">
        <f t="shared" si="69"/>
        <v>VN605A3501</v>
      </c>
      <c r="B4467" s="17" t="s">
        <v>169</v>
      </c>
      <c r="C4467" s="16" t="s">
        <v>27</v>
      </c>
      <c r="D4467" t="s">
        <v>168</v>
      </c>
      <c r="E4467" s="16" t="s">
        <v>398</v>
      </c>
      <c r="F4467">
        <v>1</v>
      </c>
      <c r="G4467" s="20">
        <v>4.5</v>
      </c>
      <c r="H4467" s="21">
        <v>1</v>
      </c>
      <c r="I4467" s="19">
        <v>6.166666666666667</v>
      </c>
      <c r="J4467" t="s">
        <v>582</v>
      </c>
      <c r="K4467" s="18">
        <v>524.49</v>
      </c>
      <c r="L4467" s="18">
        <v>436.56</v>
      </c>
      <c r="M4467" s="18"/>
      <c r="N4467" s="18"/>
    </row>
    <row r="4468" spans="1:14" ht="15" x14ac:dyDescent="0.25">
      <c r="A4468" t="str">
        <f t="shared" si="69"/>
        <v>VN605A3502</v>
      </c>
      <c r="B4468" s="17" t="s">
        <v>169</v>
      </c>
      <c r="C4468" s="16" t="s">
        <v>27</v>
      </c>
      <c r="D4468" t="s">
        <v>168</v>
      </c>
      <c r="E4468" s="16" t="s">
        <v>398</v>
      </c>
      <c r="F4468">
        <v>2</v>
      </c>
      <c r="G4468" s="20">
        <v>4.5</v>
      </c>
      <c r="H4468" s="21">
        <v>2</v>
      </c>
      <c r="I4468" s="19">
        <v>6.166666666666667</v>
      </c>
      <c r="J4468" t="s">
        <v>582</v>
      </c>
      <c r="K4468" s="18">
        <v>524.49</v>
      </c>
      <c r="L4468" s="18">
        <v>436.56</v>
      </c>
      <c r="M4468" s="18"/>
      <c r="N4468" s="18"/>
    </row>
    <row r="4469" spans="1:14" ht="15" x14ac:dyDescent="0.25">
      <c r="A4469" t="str">
        <f t="shared" si="69"/>
        <v>VN605A3503</v>
      </c>
      <c r="B4469" s="17" t="s">
        <v>169</v>
      </c>
      <c r="C4469" s="16" t="s">
        <v>27</v>
      </c>
      <c r="D4469" t="s">
        <v>168</v>
      </c>
      <c r="E4469" s="16" t="s">
        <v>398</v>
      </c>
      <c r="F4469">
        <v>3</v>
      </c>
      <c r="G4469" s="20">
        <v>4.5</v>
      </c>
      <c r="H4469" s="21">
        <v>3</v>
      </c>
      <c r="I4469" s="19">
        <v>6.166666666666667</v>
      </c>
      <c r="J4469" t="s">
        <v>582</v>
      </c>
      <c r="K4469" s="18">
        <v>524.49</v>
      </c>
      <c r="L4469" s="18">
        <v>436.56</v>
      </c>
      <c r="M4469" s="18"/>
      <c r="N4469" s="18"/>
    </row>
    <row r="4470" spans="1:14" ht="15" x14ac:dyDescent="0.25">
      <c r="A4470" t="str">
        <f t="shared" si="69"/>
        <v>VN605A3504</v>
      </c>
      <c r="B4470" s="17" t="s">
        <v>169</v>
      </c>
      <c r="C4470" s="16" t="s">
        <v>27</v>
      </c>
      <c r="D4470" t="s">
        <v>168</v>
      </c>
      <c r="E4470" s="16" t="s">
        <v>398</v>
      </c>
      <c r="F4470">
        <v>4</v>
      </c>
      <c r="G4470" s="20">
        <v>4.5</v>
      </c>
      <c r="H4470" s="21">
        <v>4</v>
      </c>
      <c r="I4470" s="19">
        <v>6.166666666666667</v>
      </c>
      <c r="J4470" t="s">
        <v>582</v>
      </c>
      <c r="K4470" s="18">
        <v>524.49</v>
      </c>
      <c r="L4470" s="18">
        <v>436.56</v>
      </c>
      <c r="M4470" s="18"/>
      <c r="N4470" s="18"/>
    </row>
    <row r="4471" spans="1:14" ht="15" x14ac:dyDescent="0.25">
      <c r="A4471" t="str">
        <f t="shared" si="69"/>
        <v>VN605A3505</v>
      </c>
      <c r="B4471" s="17" t="s">
        <v>169</v>
      </c>
      <c r="C4471" s="16" t="s">
        <v>27</v>
      </c>
      <c r="D4471" t="s">
        <v>168</v>
      </c>
      <c r="E4471" s="16" t="s">
        <v>398</v>
      </c>
      <c r="F4471">
        <v>5</v>
      </c>
      <c r="G4471" s="20">
        <v>4.5</v>
      </c>
      <c r="H4471" s="21">
        <v>5</v>
      </c>
      <c r="I4471" s="19">
        <v>6.166666666666667</v>
      </c>
      <c r="J4471" t="s">
        <v>582</v>
      </c>
      <c r="K4471" s="18">
        <v>524.49</v>
      </c>
      <c r="L4471" s="18">
        <v>436.56</v>
      </c>
      <c r="M4471" s="18"/>
      <c r="N4471" s="18"/>
    </row>
    <row r="4472" spans="1:14" ht="15" x14ac:dyDescent="0.25">
      <c r="A4472" t="str">
        <f t="shared" si="69"/>
        <v>VN605A3506</v>
      </c>
      <c r="B4472" s="17" t="s">
        <v>169</v>
      </c>
      <c r="C4472" s="16" t="s">
        <v>27</v>
      </c>
      <c r="D4472" t="s">
        <v>168</v>
      </c>
      <c r="E4472" s="16" t="s">
        <v>398</v>
      </c>
      <c r="F4472">
        <v>6</v>
      </c>
      <c r="G4472" s="20">
        <v>4.5</v>
      </c>
      <c r="H4472" s="21">
        <v>6</v>
      </c>
      <c r="I4472" s="19">
        <v>6.166666666666667</v>
      </c>
      <c r="J4472" t="s">
        <v>582</v>
      </c>
      <c r="K4472" s="18">
        <v>524.49</v>
      </c>
      <c r="L4472" s="18">
        <v>436.56</v>
      </c>
      <c r="M4472" s="18"/>
      <c r="N4472" s="18"/>
    </row>
    <row r="4473" spans="1:14" ht="15" x14ac:dyDescent="0.25">
      <c r="A4473" t="str">
        <f t="shared" si="69"/>
        <v>VN605A3507</v>
      </c>
      <c r="B4473" s="17" t="s">
        <v>169</v>
      </c>
      <c r="C4473" s="16" t="s">
        <v>27</v>
      </c>
      <c r="D4473" t="s">
        <v>168</v>
      </c>
      <c r="E4473" s="16" t="s">
        <v>398</v>
      </c>
      <c r="F4473">
        <v>7</v>
      </c>
      <c r="G4473" s="20">
        <v>4.5</v>
      </c>
      <c r="H4473" s="21">
        <v>7</v>
      </c>
      <c r="I4473" s="19">
        <v>6.166666666666667</v>
      </c>
      <c r="J4473" t="s">
        <v>582</v>
      </c>
      <c r="K4473" s="18">
        <v>524.49</v>
      </c>
      <c r="L4473" s="18">
        <v>436.56</v>
      </c>
      <c r="M4473" s="18"/>
      <c r="N4473" s="18"/>
    </row>
    <row r="4474" spans="1:14" ht="15" x14ac:dyDescent="0.25">
      <c r="A4474" t="str">
        <f t="shared" si="69"/>
        <v>VN607A3501</v>
      </c>
      <c r="B4474" s="17" t="s">
        <v>169</v>
      </c>
      <c r="C4474" s="16" t="s">
        <v>27</v>
      </c>
      <c r="D4474" t="s">
        <v>168</v>
      </c>
      <c r="E4474" s="16" t="s">
        <v>555</v>
      </c>
      <c r="F4474">
        <v>1</v>
      </c>
      <c r="G4474" s="20">
        <v>10.333333333333334</v>
      </c>
      <c r="H4474" s="21">
        <v>1</v>
      </c>
      <c r="I4474" s="19">
        <v>12</v>
      </c>
      <c r="J4474" t="s">
        <v>582</v>
      </c>
      <c r="K4474" s="18">
        <v>388.58</v>
      </c>
      <c r="L4474" s="18">
        <v>323.44</v>
      </c>
      <c r="M4474" s="18"/>
      <c r="N4474" s="18"/>
    </row>
    <row r="4475" spans="1:14" ht="15" x14ac:dyDescent="0.25">
      <c r="A4475" t="str">
        <f t="shared" si="69"/>
        <v>VN607A3502</v>
      </c>
      <c r="B4475" s="17" t="s">
        <v>169</v>
      </c>
      <c r="C4475" s="16" t="s">
        <v>27</v>
      </c>
      <c r="D4475" t="s">
        <v>168</v>
      </c>
      <c r="E4475" s="16" t="s">
        <v>555</v>
      </c>
      <c r="F4475">
        <v>2</v>
      </c>
      <c r="G4475" s="20">
        <v>10.333333333333334</v>
      </c>
      <c r="H4475" s="21">
        <v>2</v>
      </c>
      <c r="I4475" s="19">
        <v>12</v>
      </c>
      <c r="J4475" t="s">
        <v>582</v>
      </c>
      <c r="K4475" s="18">
        <v>388.58</v>
      </c>
      <c r="L4475" s="18">
        <v>323.44</v>
      </c>
      <c r="M4475" s="18"/>
      <c r="N4475" s="18"/>
    </row>
    <row r="4476" spans="1:14" ht="15" x14ac:dyDescent="0.25">
      <c r="A4476" t="str">
        <f t="shared" si="69"/>
        <v>VN607A3503</v>
      </c>
      <c r="B4476" s="17" t="s">
        <v>169</v>
      </c>
      <c r="C4476" s="16" t="s">
        <v>27</v>
      </c>
      <c r="D4476" t="s">
        <v>168</v>
      </c>
      <c r="E4476" s="16" t="s">
        <v>555</v>
      </c>
      <c r="F4476">
        <v>3</v>
      </c>
      <c r="G4476" s="20">
        <v>10.75</v>
      </c>
      <c r="H4476" s="21">
        <v>3</v>
      </c>
      <c r="I4476" s="19">
        <v>12.416666666666666</v>
      </c>
      <c r="J4476" t="s">
        <v>582</v>
      </c>
      <c r="K4476" s="18">
        <v>388.58</v>
      </c>
      <c r="L4476" s="18">
        <v>323.44</v>
      </c>
      <c r="M4476" s="18"/>
      <c r="N4476" s="18"/>
    </row>
    <row r="4477" spans="1:14" ht="15" x14ac:dyDescent="0.25">
      <c r="A4477" t="str">
        <f t="shared" si="69"/>
        <v>VN607A3504</v>
      </c>
      <c r="B4477" s="17" t="s">
        <v>169</v>
      </c>
      <c r="C4477" s="16" t="s">
        <v>27</v>
      </c>
      <c r="D4477" t="s">
        <v>168</v>
      </c>
      <c r="E4477" s="16" t="s">
        <v>555</v>
      </c>
      <c r="F4477">
        <v>4</v>
      </c>
      <c r="G4477" s="20">
        <v>10.666666666666666</v>
      </c>
      <c r="H4477" s="21">
        <v>4</v>
      </c>
      <c r="I4477" s="19">
        <v>12.333333333333334</v>
      </c>
      <c r="J4477" t="s">
        <v>582</v>
      </c>
      <c r="K4477" s="18">
        <v>388.58</v>
      </c>
      <c r="L4477" s="18">
        <v>323.44</v>
      </c>
      <c r="M4477" s="18"/>
      <c r="N4477" s="18"/>
    </row>
    <row r="4478" spans="1:14" ht="15" x14ac:dyDescent="0.25">
      <c r="A4478" t="str">
        <f t="shared" si="69"/>
        <v>VN607A3505</v>
      </c>
      <c r="B4478" s="17" t="s">
        <v>169</v>
      </c>
      <c r="C4478" s="16" t="s">
        <v>27</v>
      </c>
      <c r="D4478" t="s">
        <v>168</v>
      </c>
      <c r="E4478" s="16" t="s">
        <v>555</v>
      </c>
      <c r="F4478">
        <v>5</v>
      </c>
      <c r="G4478" s="20">
        <v>9.8333333333333339</v>
      </c>
      <c r="H4478" s="21">
        <v>5</v>
      </c>
      <c r="I4478" s="19">
        <v>11.5</v>
      </c>
      <c r="J4478" t="s">
        <v>582</v>
      </c>
      <c r="K4478" s="18">
        <v>388.58</v>
      </c>
      <c r="L4478" s="18">
        <v>323.44</v>
      </c>
      <c r="M4478" s="18"/>
      <c r="N4478" s="18"/>
    </row>
    <row r="4479" spans="1:14" ht="15" x14ac:dyDescent="0.25">
      <c r="A4479" t="str">
        <f t="shared" si="69"/>
        <v>VN607A3506</v>
      </c>
      <c r="B4479" s="17" t="s">
        <v>169</v>
      </c>
      <c r="C4479" s="16" t="s">
        <v>27</v>
      </c>
      <c r="D4479" t="s">
        <v>168</v>
      </c>
      <c r="E4479" s="16" t="s">
        <v>555</v>
      </c>
      <c r="F4479">
        <v>6</v>
      </c>
      <c r="G4479" s="20">
        <v>10.333333333333334</v>
      </c>
      <c r="H4479" s="21">
        <v>6</v>
      </c>
      <c r="I4479" s="19">
        <v>12</v>
      </c>
      <c r="J4479" t="s">
        <v>582</v>
      </c>
      <c r="K4479" s="18">
        <v>388.58</v>
      </c>
      <c r="L4479" s="18">
        <v>323.44</v>
      </c>
      <c r="M4479" s="18"/>
      <c r="N4479" s="18"/>
    </row>
    <row r="4480" spans="1:14" ht="15" x14ac:dyDescent="0.25">
      <c r="A4480" t="str">
        <f t="shared" si="69"/>
        <v>VN607A3507</v>
      </c>
      <c r="B4480" s="15" t="s">
        <v>169</v>
      </c>
      <c r="C4480" s="16" t="s">
        <v>27</v>
      </c>
      <c r="D4480" t="s">
        <v>168</v>
      </c>
      <c r="E4480" s="16" t="s">
        <v>555</v>
      </c>
      <c r="F4480">
        <v>7</v>
      </c>
      <c r="G4480" s="20">
        <v>9.8333333333333339</v>
      </c>
      <c r="H4480" s="21">
        <v>7</v>
      </c>
      <c r="I4480" s="19">
        <v>11.5</v>
      </c>
      <c r="J4480" t="s">
        <v>582</v>
      </c>
      <c r="K4480" s="18">
        <v>388.58</v>
      </c>
      <c r="L4480" s="18">
        <v>323.44</v>
      </c>
      <c r="M4480" s="18"/>
      <c r="N4480" s="18"/>
    </row>
    <row r="4481" spans="1:14" ht="15" x14ac:dyDescent="0.25">
      <c r="A4481" t="str">
        <f t="shared" si="69"/>
        <v>VN1414A3501</v>
      </c>
      <c r="B4481" s="17" t="s">
        <v>109</v>
      </c>
      <c r="C4481" s="16" t="s">
        <v>27</v>
      </c>
      <c r="D4481" t="s">
        <v>99</v>
      </c>
      <c r="E4481" s="16" t="s">
        <v>108</v>
      </c>
      <c r="F4481">
        <v>1</v>
      </c>
      <c r="G4481" s="20">
        <v>0.91666666666666663</v>
      </c>
      <c r="H4481" s="21">
        <v>1</v>
      </c>
      <c r="I4481" s="19">
        <v>1.9166666666666665</v>
      </c>
      <c r="J4481" t="s">
        <v>582</v>
      </c>
      <c r="K4481" s="18">
        <v>214.59</v>
      </c>
      <c r="L4481" s="18">
        <v>197.83</v>
      </c>
      <c r="M4481" s="18"/>
      <c r="N4481" s="18"/>
    </row>
    <row r="4482" spans="1:14" ht="15" x14ac:dyDescent="0.25">
      <c r="A4482" t="str">
        <f t="shared" si="69"/>
        <v>VN1414A3502</v>
      </c>
      <c r="B4482" s="17" t="s">
        <v>109</v>
      </c>
      <c r="C4482" s="16" t="s">
        <v>27</v>
      </c>
      <c r="D4482" t="s">
        <v>99</v>
      </c>
      <c r="E4482" s="16" t="s">
        <v>108</v>
      </c>
      <c r="F4482">
        <v>2</v>
      </c>
      <c r="G4482" s="20">
        <v>0.91666666666666663</v>
      </c>
      <c r="H4482" s="21">
        <v>2</v>
      </c>
      <c r="I4482" s="19">
        <v>1.9166666666666665</v>
      </c>
      <c r="J4482" t="s">
        <v>582</v>
      </c>
      <c r="K4482" s="18">
        <v>214.59</v>
      </c>
      <c r="L4482" s="18">
        <v>197.83</v>
      </c>
      <c r="M4482" s="18"/>
      <c r="N4482" s="18"/>
    </row>
    <row r="4483" spans="1:14" ht="15" x14ac:dyDescent="0.25">
      <c r="A4483" t="str">
        <f t="shared" ref="A4483:A4546" si="70">E4483&amp;J4483&amp;F4483</f>
        <v>VN1414A3503</v>
      </c>
      <c r="B4483" s="17" t="s">
        <v>109</v>
      </c>
      <c r="C4483" s="16" t="s">
        <v>27</v>
      </c>
      <c r="D4483" t="s">
        <v>99</v>
      </c>
      <c r="E4483" s="16" t="s">
        <v>108</v>
      </c>
      <c r="F4483">
        <v>3</v>
      </c>
      <c r="G4483" s="20">
        <v>0.91666666666666663</v>
      </c>
      <c r="H4483" s="21">
        <v>3</v>
      </c>
      <c r="I4483" s="19">
        <v>1.9166666666666665</v>
      </c>
      <c r="J4483" t="s">
        <v>582</v>
      </c>
      <c r="K4483" s="18">
        <v>214.59</v>
      </c>
      <c r="L4483" s="18">
        <v>197.83</v>
      </c>
      <c r="M4483" s="18"/>
      <c r="N4483" s="18"/>
    </row>
    <row r="4484" spans="1:14" ht="15" x14ac:dyDescent="0.25">
      <c r="A4484" t="str">
        <f t="shared" si="70"/>
        <v>VN1414A3504</v>
      </c>
      <c r="B4484" s="17" t="s">
        <v>109</v>
      </c>
      <c r="C4484" s="16" t="s">
        <v>27</v>
      </c>
      <c r="D4484" t="s">
        <v>99</v>
      </c>
      <c r="E4484" s="16" t="s">
        <v>108</v>
      </c>
      <c r="F4484">
        <v>4</v>
      </c>
      <c r="G4484" s="20">
        <v>0.91666666666666663</v>
      </c>
      <c r="H4484" s="21">
        <v>4</v>
      </c>
      <c r="I4484" s="19">
        <v>1.9166666666666665</v>
      </c>
      <c r="J4484" t="s">
        <v>582</v>
      </c>
      <c r="K4484" s="18">
        <v>214.59</v>
      </c>
      <c r="L4484" s="18">
        <v>197.83</v>
      </c>
      <c r="M4484" s="18"/>
      <c r="N4484" s="18"/>
    </row>
    <row r="4485" spans="1:14" ht="15" x14ac:dyDescent="0.25">
      <c r="A4485" t="str">
        <f t="shared" si="70"/>
        <v>VN1414A3505</v>
      </c>
      <c r="B4485" s="17" t="s">
        <v>109</v>
      </c>
      <c r="C4485" s="16" t="s">
        <v>27</v>
      </c>
      <c r="D4485" t="s">
        <v>99</v>
      </c>
      <c r="E4485" s="16" t="s">
        <v>108</v>
      </c>
      <c r="F4485">
        <v>5</v>
      </c>
      <c r="G4485" s="20">
        <v>0.91666666666666663</v>
      </c>
      <c r="H4485" s="21">
        <v>5</v>
      </c>
      <c r="I4485" s="19">
        <v>1.9166666666666665</v>
      </c>
      <c r="J4485" t="s">
        <v>582</v>
      </c>
      <c r="K4485" s="18">
        <v>214.59</v>
      </c>
      <c r="L4485" s="18">
        <v>197.83</v>
      </c>
      <c r="M4485" s="18"/>
      <c r="N4485" s="18"/>
    </row>
    <row r="4486" spans="1:14" ht="15" x14ac:dyDescent="0.25">
      <c r="A4486" t="str">
        <f t="shared" si="70"/>
        <v>VN1414A3506</v>
      </c>
      <c r="B4486" s="17" t="s">
        <v>109</v>
      </c>
      <c r="C4486" s="16" t="s">
        <v>27</v>
      </c>
      <c r="D4486" t="s">
        <v>99</v>
      </c>
      <c r="E4486" s="16" t="s">
        <v>108</v>
      </c>
      <c r="F4486">
        <v>6</v>
      </c>
      <c r="G4486" s="20">
        <v>0.91666666666666663</v>
      </c>
      <c r="H4486" s="21">
        <v>6</v>
      </c>
      <c r="I4486" s="19">
        <v>1.9166666666666665</v>
      </c>
      <c r="J4486" t="s">
        <v>582</v>
      </c>
      <c r="K4486" s="18">
        <v>214.59</v>
      </c>
      <c r="L4486" s="18">
        <v>197.83</v>
      </c>
      <c r="M4486" s="18"/>
      <c r="N4486" s="18"/>
    </row>
    <row r="4487" spans="1:14" ht="15" x14ac:dyDescent="0.25">
      <c r="A4487" t="str">
        <f t="shared" si="70"/>
        <v>VN1414A3507</v>
      </c>
      <c r="B4487" s="15" t="s">
        <v>109</v>
      </c>
      <c r="C4487" s="16" t="s">
        <v>27</v>
      </c>
      <c r="D4487" t="s">
        <v>99</v>
      </c>
      <c r="E4487" s="16" t="s">
        <v>108</v>
      </c>
      <c r="F4487">
        <v>7</v>
      </c>
      <c r="G4487" s="20">
        <v>0.91666666666666663</v>
      </c>
      <c r="H4487" s="21">
        <v>7</v>
      </c>
      <c r="I4487" s="19">
        <v>1.9166666666666665</v>
      </c>
      <c r="J4487" t="s">
        <v>582</v>
      </c>
      <c r="K4487" s="18">
        <v>214.59</v>
      </c>
      <c r="L4487" s="18">
        <v>197.83</v>
      </c>
      <c r="M4487" s="18"/>
      <c r="N4487" s="18"/>
    </row>
    <row r="4488" spans="1:14" ht="15" x14ac:dyDescent="0.25">
      <c r="A4488" t="str">
        <f t="shared" si="70"/>
        <v>VN502A3501</v>
      </c>
      <c r="B4488" s="17" t="s">
        <v>196</v>
      </c>
      <c r="C4488" s="16" t="s">
        <v>27</v>
      </c>
      <c r="D4488" t="s">
        <v>195</v>
      </c>
      <c r="E4488" s="16" t="s">
        <v>199</v>
      </c>
      <c r="F4488">
        <v>1</v>
      </c>
      <c r="G4488" s="20">
        <v>3.0833333333333335</v>
      </c>
      <c r="H4488" s="21">
        <v>1</v>
      </c>
      <c r="I4488" s="19">
        <v>6.166666666666667</v>
      </c>
      <c r="J4488" t="s">
        <v>582</v>
      </c>
      <c r="K4488" s="18">
        <v>822.48</v>
      </c>
      <c r="L4488" s="18">
        <v>720.27</v>
      </c>
      <c r="M4488" s="18"/>
      <c r="N4488" s="18"/>
    </row>
    <row r="4489" spans="1:14" ht="15" x14ac:dyDescent="0.25">
      <c r="A4489" t="str">
        <f t="shared" si="70"/>
        <v>VN502A3502</v>
      </c>
      <c r="B4489" s="17" t="s">
        <v>196</v>
      </c>
      <c r="C4489" s="16" t="s">
        <v>27</v>
      </c>
      <c r="D4489" t="s">
        <v>195</v>
      </c>
      <c r="E4489" s="16" t="s">
        <v>199</v>
      </c>
      <c r="F4489">
        <v>2</v>
      </c>
      <c r="G4489" s="20">
        <v>3.0833333333333335</v>
      </c>
      <c r="H4489" s="21">
        <v>2</v>
      </c>
      <c r="I4489" s="19">
        <v>6.166666666666667</v>
      </c>
      <c r="J4489" t="s">
        <v>582</v>
      </c>
      <c r="K4489" s="18">
        <v>822.48</v>
      </c>
      <c r="L4489" s="18">
        <v>720.27</v>
      </c>
      <c r="M4489" s="18"/>
      <c r="N4489" s="18"/>
    </row>
    <row r="4490" spans="1:14" ht="15" x14ac:dyDescent="0.25">
      <c r="A4490" t="str">
        <f t="shared" si="70"/>
        <v>VN502A3503</v>
      </c>
      <c r="B4490" s="17" t="s">
        <v>196</v>
      </c>
      <c r="C4490" s="16" t="s">
        <v>27</v>
      </c>
      <c r="D4490" t="s">
        <v>195</v>
      </c>
      <c r="E4490" s="16" t="s">
        <v>199</v>
      </c>
      <c r="F4490">
        <v>3</v>
      </c>
      <c r="G4490" s="20">
        <v>3.0833333333333335</v>
      </c>
      <c r="H4490" s="21">
        <v>3</v>
      </c>
      <c r="I4490" s="19">
        <v>6.166666666666667</v>
      </c>
      <c r="J4490" t="s">
        <v>582</v>
      </c>
      <c r="K4490" s="18">
        <v>822.48</v>
      </c>
      <c r="L4490" s="18">
        <v>720.27</v>
      </c>
      <c r="M4490" s="18"/>
      <c r="N4490" s="18"/>
    </row>
    <row r="4491" spans="1:14" ht="15" x14ac:dyDescent="0.25">
      <c r="A4491" t="str">
        <f t="shared" si="70"/>
        <v>VN502A3504</v>
      </c>
      <c r="B4491" s="17" t="s">
        <v>196</v>
      </c>
      <c r="C4491" s="16" t="s">
        <v>27</v>
      </c>
      <c r="D4491" t="s">
        <v>195</v>
      </c>
      <c r="E4491" s="16" t="s">
        <v>199</v>
      </c>
      <c r="F4491">
        <v>4</v>
      </c>
      <c r="G4491" s="20">
        <v>3.0833333333333335</v>
      </c>
      <c r="H4491" s="21">
        <v>4</v>
      </c>
      <c r="I4491" s="19">
        <v>6.166666666666667</v>
      </c>
      <c r="J4491" t="s">
        <v>582</v>
      </c>
      <c r="K4491" s="18">
        <v>822.48</v>
      </c>
      <c r="L4491" s="18">
        <v>720.27</v>
      </c>
      <c r="M4491" s="18"/>
      <c r="N4491" s="18"/>
    </row>
    <row r="4492" spans="1:14" ht="15" x14ac:dyDescent="0.25">
      <c r="A4492" t="str">
        <f t="shared" si="70"/>
        <v>VN502A3505</v>
      </c>
      <c r="B4492" s="17" t="s">
        <v>196</v>
      </c>
      <c r="C4492" s="16" t="s">
        <v>27</v>
      </c>
      <c r="D4492" t="s">
        <v>195</v>
      </c>
      <c r="E4492" s="16" t="s">
        <v>199</v>
      </c>
      <c r="F4492">
        <v>5</v>
      </c>
      <c r="G4492" s="20">
        <v>3.0833333333333335</v>
      </c>
      <c r="H4492" s="21">
        <v>5</v>
      </c>
      <c r="I4492" s="19">
        <v>6.166666666666667</v>
      </c>
      <c r="J4492" t="s">
        <v>582</v>
      </c>
      <c r="K4492" s="18">
        <v>822.48</v>
      </c>
      <c r="L4492" s="18">
        <v>720.27</v>
      </c>
      <c r="M4492" s="18"/>
      <c r="N4492" s="18"/>
    </row>
    <row r="4493" spans="1:14" ht="15" x14ac:dyDescent="0.25">
      <c r="A4493" t="str">
        <f t="shared" si="70"/>
        <v>VN502A3506</v>
      </c>
      <c r="B4493" s="17" t="s">
        <v>196</v>
      </c>
      <c r="C4493" s="16" t="s">
        <v>27</v>
      </c>
      <c r="D4493" t="s">
        <v>195</v>
      </c>
      <c r="E4493" s="16" t="s">
        <v>199</v>
      </c>
      <c r="F4493">
        <v>6</v>
      </c>
      <c r="G4493" s="20">
        <v>3.0833333333333335</v>
      </c>
      <c r="H4493" s="21">
        <v>6</v>
      </c>
      <c r="I4493" s="19">
        <v>6.166666666666667</v>
      </c>
      <c r="J4493" t="s">
        <v>582</v>
      </c>
      <c r="K4493" s="18">
        <v>822.48</v>
      </c>
      <c r="L4493" s="18">
        <v>720.27</v>
      </c>
      <c r="M4493" s="18"/>
      <c r="N4493" s="18"/>
    </row>
    <row r="4494" spans="1:14" ht="15" x14ac:dyDescent="0.25">
      <c r="A4494" t="str">
        <f t="shared" si="70"/>
        <v>VN502A3507</v>
      </c>
      <c r="B4494" s="15" t="s">
        <v>196</v>
      </c>
      <c r="C4494" s="16" t="s">
        <v>27</v>
      </c>
      <c r="D4494" t="s">
        <v>195</v>
      </c>
      <c r="E4494" s="16" t="s">
        <v>199</v>
      </c>
      <c r="F4494">
        <v>7</v>
      </c>
      <c r="G4494" s="20">
        <v>3.3333333333333335</v>
      </c>
      <c r="H4494" s="21">
        <v>7</v>
      </c>
      <c r="I4494" s="19">
        <v>6.416666666666667</v>
      </c>
      <c r="J4494" t="s">
        <v>582</v>
      </c>
      <c r="K4494" s="18">
        <v>822.48</v>
      </c>
      <c r="L4494" s="18">
        <v>720.27</v>
      </c>
      <c r="M4494" s="18"/>
      <c r="N4494" s="18"/>
    </row>
    <row r="4495" spans="1:14" ht="15" x14ac:dyDescent="0.25">
      <c r="A4495" t="str">
        <f t="shared" si="70"/>
        <v>VN11A3502</v>
      </c>
      <c r="B4495" s="17" t="s">
        <v>728</v>
      </c>
      <c r="C4495" s="16" t="s">
        <v>27</v>
      </c>
      <c r="D4495" t="s">
        <v>597</v>
      </c>
      <c r="E4495" s="16" t="s">
        <v>727</v>
      </c>
      <c r="F4495">
        <v>2</v>
      </c>
      <c r="G4495" s="20">
        <v>14.75</v>
      </c>
      <c r="H4495" s="21">
        <v>3</v>
      </c>
      <c r="I4495" s="19">
        <v>4.5</v>
      </c>
      <c r="J4495" t="s">
        <v>582</v>
      </c>
      <c r="K4495" s="18">
        <v>3411.07</v>
      </c>
      <c r="L4495" s="18">
        <v>4049.42</v>
      </c>
      <c r="M4495" s="18"/>
      <c r="N4495" s="18"/>
    </row>
    <row r="4496" spans="1:14" ht="15" x14ac:dyDescent="0.25">
      <c r="A4496" t="str">
        <f t="shared" si="70"/>
        <v>VN11A3504</v>
      </c>
      <c r="B4496" s="17" t="s">
        <v>728</v>
      </c>
      <c r="C4496" s="16" t="s">
        <v>27</v>
      </c>
      <c r="D4496" t="s">
        <v>597</v>
      </c>
      <c r="E4496" s="16" t="s">
        <v>727</v>
      </c>
      <c r="F4496">
        <v>4</v>
      </c>
      <c r="G4496" s="20">
        <v>14.75</v>
      </c>
      <c r="H4496" s="21">
        <v>5</v>
      </c>
      <c r="I4496" s="19">
        <v>4.5</v>
      </c>
      <c r="J4496" t="s">
        <v>582</v>
      </c>
      <c r="K4496" s="18">
        <v>3411.07</v>
      </c>
      <c r="L4496" s="18">
        <v>4049.42</v>
      </c>
      <c r="M4496" s="18"/>
      <c r="N4496" s="18"/>
    </row>
    <row r="4497" spans="1:14" ht="15" x14ac:dyDescent="0.25">
      <c r="A4497" t="str">
        <f t="shared" si="70"/>
        <v>VN11A3506</v>
      </c>
      <c r="B4497" s="15" t="s">
        <v>728</v>
      </c>
      <c r="C4497" s="16" t="s">
        <v>27</v>
      </c>
      <c r="D4497" t="s">
        <v>597</v>
      </c>
      <c r="E4497" s="16" t="s">
        <v>727</v>
      </c>
      <c r="F4497">
        <v>6</v>
      </c>
      <c r="G4497" s="20">
        <v>14.75</v>
      </c>
      <c r="H4497" s="21">
        <v>7</v>
      </c>
      <c r="I4497" s="19">
        <v>4.5</v>
      </c>
      <c r="J4497" t="s">
        <v>582</v>
      </c>
      <c r="K4497" s="18">
        <v>3411.07</v>
      </c>
      <c r="L4497" s="18">
        <v>4049.42</v>
      </c>
      <c r="M4497" s="18"/>
      <c r="N4497" s="18"/>
    </row>
    <row r="4498" spans="1:14" ht="15" x14ac:dyDescent="0.25">
      <c r="A4498" t="str">
        <f t="shared" si="70"/>
        <v>VN631A3501</v>
      </c>
      <c r="B4498" s="17" t="s">
        <v>416</v>
      </c>
      <c r="C4498" s="16" t="s">
        <v>27</v>
      </c>
      <c r="D4498" t="s">
        <v>415</v>
      </c>
      <c r="E4498" s="16" t="s">
        <v>420</v>
      </c>
      <c r="F4498">
        <v>1</v>
      </c>
      <c r="G4498" s="20">
        <v>2.8333333333333335</v>
      </c>
      <c r="H4498" s="21">
        <v>1</v>
      </c>
      <c r="I4498" s="19">
        <v>6</v>
      </c>
      <c r="J4498" t="s">
        <v>582</v>
      </c>
      <c r="K4498" s="18">
        <v>943.05</v>
      </c>
      <c r="L4498" s="18">
        <v>769.74</v>
      </c>
      <c r="M4498" s="18"/>
      <c r="N4498" s="18"/>
    </row>
    <row r="4499" spans="1:14" ht="15" x14ac:dyDescent="0.25">
      <c r="A4499" t="str">
        <f t="shared" si="70"/>
        <v>VN631A3502</v>
      </c>
      <c r="B4499" s="17" t="s">
        <v>416</v>
      </c>
      <c r="C4499" s="16" t="s">
        <v>27</v>
      </c>
      <c r="D4499" t="s">
        <v>415</v>
      </c>
      <c r="E4499" s="16" t="s">
        <v>420</v>
      </c>
      <c r="F4499">
        <v>2</v>
      </c>
      <c r="G4499" s="20">
        <v>2.8333333333333335</v>
      </c>
      <c r="H4499" s="21">
        <v>2</v>
      </c>
      <c r="I4499" s="19">
        <v>6</v>
      </c>
      <c r="J4499" t="s">
        <v>582</v>
      </c>
      <c r="K4499" s="18">
        <v>943.05</v>
      </c>
      <c r="L4499" s="18">
        <v>769.74</v>
      </c>
      <c r="M4499" s="18"/>
      <c r="N4499" s="18"/>
    </row>
    <row r="4500" spans="1:14" ht="15" x14ac:dyDescent="0.25">
      <c r="A4500" t="str">
        <f t="shared" si="70"/>
        <v>VN631A3503</v>
      </c>
      <c r="B4500" s="17" t="s">
        <v>416</v>
      </c>
      <c r="C4500" s="16" t="s">
        <v>27</v>
      </c>
      <c r="D4500" t="s">
        <v>415</v>
      </c>
      <c r="E4500" s="16" t="s">
        <v>420</v>
      </c>
      <c r="F4500">
        <v>3</v>
      </c>
      <c r="G4500" s="20">
        <v>3.0833333333333335</v>
      </c>
      <c r="H4500" s="21">
        <v>3</v>
      </c>
      <c r="I4500" s="19">
        <v>6.25</v>
      </c>
      <c r="J4500" t="s">
        <v>582</v>
      </c>
      <c r="K4500" s="18">
        <v>943.05</v>
      </c>
      <c r="L4500" s="18">
        <v>769.74</v>
      </c>
      <c r="M4500" s="18"/>
      <c r="N4500" s="18"/>
    </row>
    <row r="4501" spans="1:14" ht="15" x14ac:dyDescent="0.25">
      <c r="A4501" t="str">
        <f t="shared" si="70"/>
        <v>VN631A3504</v>
      </c>
      <c r="B4501" s="17" t="s">
        <v>416</v>
      </c>
      <c r="C4501" s="16" t="s">
        <v>27</v>
      </c>
      <c r="D4501" t="s">
        <v>415</v>
      </c>
      <c r="E4501" s="16" t="s">
        <v>420</v>
      </c>
      <c r="F4501">
        <v>4</v>
      </c>
      <c r="G4501" s="20">
        <v>2.8333333333333335</v>
      </c>
      <c r="H4501" s="21">
        <v>4</v>
      </c>
      <c r="I4501" s="19">
        <v>6</v>
      </c>
      <c r="J4501" t="s">
        <v>582</v>
      </c>
      <c r="K4501" s="18">
        <v>943.05</v>
      </c>
      <c r="L4501" s="18">
        <v>769.74</v>
      </c>
      <c r="M4501" s="18"/>
      <c r="N4501" s="18"/>
    </row>
    <row r="4502" spans="1:14" ht="15" x14ac:dyDescent="0.25">
      <c r="A4502" t="str">
        <f t="shared" si="70"/>
        <v>VN631A3505</v>
      </c>
      <c r="B4502" s="17" t="s">
        <v>416</v>
      </c>
      <c r="C4502" s="16" t="s">
        <v>27</v>
      </c>
      <c r="D4502" t="s">
        <v>415</v>
      </c>
      <c r="E4502" s="16" t="s">
        <v>420</v>
      </c>
      <c r="F4502">
        <v>5</v>
      </c>
      <c r="G4502" s="20">
        <v>3.1666666666666665</v>
      </c>
      <c r="H4502" s="21">
        <v>5</v>
      </c>
      <c r="I4502" s="19">
        <v>6.333333333333333</v>
      </c>
      <c r="J4502" t="s">
        <v>582</v>
      </c>
      <c r="K4502" s="18">
        <v>943.05</v>
      </c>
      <c r="L4502" s="18">
        <v>769.74</v>
      </c>
      <c r="M4502" s="18"/>
      <c r="N4502" s="18"/>
    </row>
    <row r="4503" spans="1:14" ht="15" x14ac:dyDescent="0.25">
      <c r="A4503" t="str">
        <f t="shared" si="70"/>
        <v>VN631A3506</v>
      </c>
      <c r="B4503" s="17" t="s">
        <v>416</v>
      </c>
      <c r="C4503" s="16" t="s">
        <v>27</v>
      </c>
      <c r="D4503" t="s">
        <v>415</v>
      </c>
      <c r="E4503" s="16" t="s">
        <v>420</v>
      </c>
      <c r="F4503">
        <v>6</v>
      </c>
      <c r="G4503" s="20">
        <v>2.8333333333333335</v>
      </c>
      <c r="H4503" s="21">
        <v>6</v>
      </c>
      <c r="I4503" s="19">
        <v>6</v>
      </c>
      <c r="J4503" t="s">
        <v>582</v>
      </c>
      <c r="K4503" s="18">
        <v>943.05</v>
      </c>
      <c r="L4503" s="18">
        <v>769.74</v>
      </c>
      <c r="M4503" s="18"/>
      <c r="N4503" s="18"/>
    </row>
    <row r="4504" spans="1:14" ht="15" x14ac:dyDescent="0.25">
      <c r="A4504" t="str">
        <f t="shared" si="70"/>
        <v>VN631A3507</v>
      </c>
      <c r="B4504" s="15" t="s">
        <v>416</v>
      </c>
      <c r="C4504" s="16" t="s">
        <v>27</v>
      </c>
      <c r="D4504" t="s">
        <v>415</v>
      </c>
      <c r="E4504" s="16" t="s">
        <v>420</v>
      </c>
      <c r="F4504">
        <v>7</v>
      </c>
      <c r="G4504" s="20">
        <v>2.8333333333333335</v>
      </c>
      <c r="H4504" s="21">
        <v>7</v>
      </c>
      <c r="I4504" s="19">
        <v>6</v>
      </c>
      <c r="J4504" t="s">
        <v>582</v>
      </c>
      <c r="K4504" s="18">
        <v>943.05</v>
      </c>
      <c r="L4504" s="18">
        <v>769.74</v>
      </c>
      <c r="M4504" s="18"/>
      <c r="N4504" s="18"/>
    </row>
    <row r="4505" spans="1:14" ht="15" x14ac:dyDescent="0.25">
      <c r="A4505" t="str">
        <f t="shared" si="70"/>
        <v>VN1340A3501</v>
      </c>
      <c r="B4505" s="17" t="s">
        <v>184</v>
      </c>
      <c r="C4505" s="16" t="s">
        <v>27</v>
      </c>
      <c r="D4505" t="s">
        <v>66</v>
      </c>
      <c r="E4505" s="16" t="s">
        <v>456</v>
      </c>
      <c r="F4505">
        <v>1</v>
      </c>
      <c r="G4505" s="20">
        <v>23.75</v>
      </c>
      <c r="H4505" s="21">
        <v>2</v>
      </c>
      <c r="I4505" s="19">
        <v>0.91666666666666663</v>
      </c>
      <c r="J4505" t="s">
        <v>582</v>
      </c>
      <c r="K4505" s="18">
        <v>276.83999999999997</v>
      </c>
      <c r="L4505" s="18">
        <v>231.49</v>
      </c>
      <c r="M4505" s="18"/>
      <c r="N4505" s="18"/>
    </row>
    <row r="4506" spans="1:14" ht="15" x14ac:dyDescent="0.25">
      <c r="A4506" t="str">
        <f t="shared" si="70"/>
        <v>VN1340A3502</v>
      </c>
      <c r="B4506" s="17" t="s">
        <v>184</v>
      </c>
      <c r="C4506" s="16" t="s">
        <v>27</v>
      </c>
      <c r="D4506" t="s">
        <v>66</v>
      </c>
      <c r="E4506" s="16" t="s">
        <v>456</v>
      </c>
      <c r="F4506">
        <v>2</v>
      </c>
      <c r="G4506" s="20">
        <v>23.75</v>
      </c>
      <c r="H4506" s="21">
        <v>3</v>
      </c>
      <c r="I4506" s="19">
        <v>0.91666666666666663</v>
      </c>
      <c r="J4506" t="s">
        <v>582</v>
      </c>
      <c r="K4506" s="18">
        <v>276.83999999999997</v>
      </c>
      <c r="L4506" s="18">
        <v>231.49</v>
      </c>
      <c r="M4506" s="18"/>
      <c r="N4506" s="18"/>
    </row>
    <row r="4507" spans="1:14" ht="15" x14ac:dyDescent="0.25">
      <c r="A4507" t="str">
        <f t="shared" si="70"/>
        <v>VN1340A3503</v>
      </c>
      <c r="B4507" s="17" t="s">
        <v>184</v>
      </c>
      <c r="C4507" s="16" t="s">
        <v>27</v>
      </c>
      <c r="D4507" t="s">
        <v>66</v>
      </c>
      <c r="E4507" s="16" t="s">
        <v>456</v>
      </c>
      <c r="F4507">
        <v>3</v>
      </c>
      <c r="G4507" s="20">
        <v>23.75</v>
      </c>
      <c r="H4507" s="21">
        <v>4</v>
      </c>
      <c r="I4507" s="19">
        <v>0.91666666666666663</v>
      </c>
      <c r="J4507" t="s">
        <v>582</v>
      </c>
      <c r="K4507" s="18">
        <v>276.83999999999997</v>
      </c>
      <c r="L4507" s="18">
        <v>231.49</v>
      </c>
      <c r="M4507" s="18"/>
      <c r="N4507" s="18"/>
    </row>
    <row r="4508" spans="1:14" ht="15" x14ac:dyDescent="0.25">
      <c r="A4508" t="str">
        <f t="shared" si="70"/>
        <v>VN1340A3504</v>
      </c>
      <c r="B4508" s="17" t="s">
        <v>184</v>
      </c>
      <c r="C4508" s="16" t="s">
        <v>27</v>
      </c>
      <c r="D4508" t="s">
        <v>66</v>
      </c>
      <c r="E4508" s="16" t="s">
        <v>456</v>
      </c>
      <c r="F4508">
        <v>4</v>
      </c>
      <c r="G4508" s="20">
        <v>23.75</v>
      </c>
      <c r="H4508" s="21">
        <v>5</v>
      </c>
      <c r="I4508" s="19">
        <v>0.91666666666666663</v>
      </c>
      <c r="J4508" t="s">
        <v>582</v>
      </c>
      <c r="K4508" s="18">
        <v>276.83999999999997</v>
      </c>
      <c r="L4508" s="18">
        <v>231.49</v>
      </c>
      <c r="M4508" s="18"/>
      <c r="N4508" s="18"/>
    </row>
    <row r="4509" spans="1:14" ht="15" x14ac:dyDescent="0.25">
      <c r="A4509" t="str">
        <f t="shared" si="70"/>
        <v>VN1340A3505</v>
      </c>
      <c r="B4509" s="17" t="s">
        <v>184</v>
      </c>
      <c r="C4509" s="16" t="s">
        <v>27</v>
      </c>
      <c r="D4509" t="s">
        <v>66</v>
      </c>
      <c r="E4509" s="16" t="s">
        <v>456</v>
      </c>
      <c r="F4509">
        <v>5</v>
      </c>
      <c r="G4509" s="20">
        <v>23.75</v>
      </c>
      <c r="H4509" s="21">
        <v>6</v>
      </c>
      <c r="I4509" s="19">
        <v>0.91666666666666663</v>
      </c>
      <c r="J4509" t="s">
        <v>582</v>
      </c>
      <c r="K4509" s="18">
        <v>276.83999999999997</v>
      </c>
      <c r="L4509" s="18">
        <v>231.49</v>
      </c>
      <c r="M4509" s="18"/>
      <c r="N4509" s="18"/>
    </row>
    <row r="4510" spans="1:14" ht="15" x14ac:dyDescent="0.25">
      <c r="A4510" t="str">
        <f t="shared" si="70"/>
        <v>VN1340A3506</v>
      </c>
      <c r="B4510" s="17" t="s">
        <v>184</v>
      </c>
      <c r="C4510" s="16" t="s">
        <v>27</v>
      </c>
      <c r="D4510" t="s">
        <v>66</v>
      </c>
      <c r="E4510" s="16" t="s">
        <v>456</v>
      </c>
      <c r="F4510">
        <v>6</v>
      </c>
      <c r="G4510" s="20">
        <v>23.75</v>
      </c>
      <c r="H4510" s="21">
        <v>7</v>
      </c>
      <c r="I4510" s="19">
        <v>0.91666666666666663</v>
      </c>
      <c r="J4510" t="s">
        <v>582</v>
      </c>
      <c r="K4510" s="18">
        <v>276.83999999999997</v>
      </c>
      <c r="L4510" s="18">
        <v>231.49</v>
      </c>
      <c r="M4510" s="18"/>
      <c r="N4510" s="18"/>
    </row>
    <row r="4511" spans="1:14" ht="15" x14ac:dyDescent="0.25">
      <c r="A4511" t="str">
        <f t="shared" si="70"/>
        <v>VN1340A3507</v>
      </c>
      <c r="B4511" s="17" t="s">
        <v>184</v>
      </c>
      <c r="C4511" s="16" t="s">
        <v>27</v>
      </c>
      <c r="D4511" t="s">
        <v>66</v>
      </c>
      <c r="E4511" s="16" t="s">
        <v>456</v>
      </c>
      <c r="F4511">
        <v>7</v>
      </c>
      <c r="G4511" s="20">
        <v>23.75</v>
      </c>
      <c r="H4511" s="21">
        <v>1</v>
      </c>
      <c r="I4511" s="19">
        <v>0.91666666666666663</v>
      </c>
      <c r="J4511" t="s">
        <v>582</v>
      </c>
      <c r="K4511" s="18">
        <v>276.83999999999997</v>
      </c>
      <c r="L4511" s="18">
        <v>231.49</v>
      </c>
      <c r="M4511" s="18"/>
      <c r="N4511" s="18"/>
    </row>
    <row r="4512" spans="1:14" ht="15" x14ac:dyDescent="0.25">
      <c r="A4512" t="str">
        <f t="shared" si="70"/>
        <v>VN1344A3501</v>
      </c>
      <c r="B4512" s="17" t="s">
        <v>184</v>
      </c>
      <c r="C4512" s="16" t="s">
        <v>27</v>
      </c>
      <c r="D4512" t="s">
        <v>66</v>
      </c>
      <c r="E4512" s="16" t="s">
        <v>411</v>
      </c>
      <c r="F4512">
        <v>1</v>
      </c>
      <c r="G4512" s="20">
        <v>2.0833333333333335</v>
      </c>
      <c r="H4512" s="21">
        <v>1</v>
      </c>
      <c r="I4512" s="19">
        <v>3.25</v>
      </c>
      <c r="J4512" t="s">
        <v>582</v>
      </c>
      <c r="K4512" s="18">
        <v>276.83999999999997</v>
      </c>
      <c r="L4512" s="18">
        <v>231.49</v>
      </c>
      <c r="M4512" s="18"/>
      <c r="N4512" s="18"/>
    </row>
    <row r="4513" spans="1:14" ht="15" x14ac:dyDescent="0.25">
      <c r="A4513" t="str">
        <f t="shared" si="70"/>
        <v>VN1344A3502</v>
      </c>
      <c r="B4513" s="17" t="s">
        <v>184</v>
      </c>
      <c r="C4513" s="16" t="s">
        <v>27</v>
      </c>
      <c r="D4513" t="s">
        <v>66</v>
      </c>
      <c r="E4513" s="16" t="s">
        <v>411</v>
      </c>
      <c r="F4513">
        <v>2</v>
      </c>
      <c r="G4513" s="20">
        <v>2.0833333333333335</v>
      </c>
      <c r="H4513" s="21">
        <v>2</v>
      </c>
      <c r="I4513" s="19">
        <v>3.25</v>
      </c>
      <c r="J4513" t="s">
        <v>582</v>
      </c>
      <c r="K4513" s="18">
        <v>276.83999999999997</v>
      </c>
      <c r="L4513" s="18">
        <v>231.49</v>
      </c>
      <c r="M4513" s="18"/>
      <c r="N4513" s="18"/>
    </row>
    <row r="4514" spans="1:14" ht="15" x14ac:dyDescent="0.25">
      <c r="A4514" t="str">
        <f t="shared" si="70"/>
        <v>VN1344A3503</v>
      </c>
      <c r="B4514" s="17" t="s">
        <v>184</v>
      </c>
      <c r="C4514" s="16" t="s">
        <v>27</v>
      </c>
      <c r="D4514" t="s">
        <v>66</v>
      </c>
      <c r="E4514" s="16" t="s">
        <v>411</v>
      </c>
      <c r="F4514">
        <v>3</v>
      </c>
      <c r="G4514" s="20">
        <v>2.0833333333333335</v>
      </c>
      <c r="H4514" s="21">
        <v>3</v>
      </c>
      <c r="I4514" s="19">
        <v>3.25</v>
      </c>
      <c r="J4514" t="s">
        <v>582</v>
      </c>
      <c r="K4514" s="18">
        <v>276.83999999999997</v>
      </c>
      <c r="L4514" s="18">
        <v>231.49</v>
      </c>
      <c r="M4514" s="18"/>
      <c r="N4514" s="18"/>
    </row>
    <row r="4515" spans="1:14" ht="15" x14ac:dyDescent="0.25">
      <c r="A4515" t="str">
        <f t="shared" si="70"/>
        <v>VN1344A3504</v>
      </c>
      <c r="B4515" s="17" t="s">
        <v>184</v>
      </c>
      <c r="C4515" s="16" t="s">
        <v>27</v>
      </c>
      <c r="D4515" t="s">
        <v>66</v>
      </c>
      <c r="E4515" s="16" t="s">
        <v>411</v>
      </c>
      <c r="F4515">
        <v>4</v>
      </c>
      <c r="G4515" s="20">
        <v>2.0833333333333335</v>
      </c>
      <c r="H4515" s="21">
        <v>4</v>
      </c>
      <c r="I4515" s="19">
        <v>3.25</v>
      </c>
      <c r="J4515" t="s">
        <v>582</v>
      </c>
      <c r="K4515" s="18">
        <v>276.83999999999997</v>
      </c>
      <c r="L4515" s="18">
        <v>231.49</v>
      </c>
      <c r="M4515" s="18"/>
      <c r="N4515" s="18"/>
    </row>
    <row r="4516" spans="1:14" ht="15" x14ac:dyDescent="0.25">
      <c r="A4516" t="str">
        <f t="shared" si="70"/>
        <v>VN1344A3505</v>
      </c>
      <c r="B4516" s="17" t="s">
        <v>184</v>
      </c>
      <c r="C4516" s="16" t="s">
        <v>27</v>
      </c>
      <c r="D4516" t="s">
        <v>66</v>
      </c>
      <c r="E4516" s="16" t="s">
        <v>411</v>
      </c>
      <c r="F4516">
        <v>5</v>
      </c>
      <c r="G4516" s="20">
        <v>2.0833333333333335</v>
      </c>
      <c r="H4516" s="21">
        <v>5</v>
      </c>
      <c r="I4516" s="19">
        <v>3.25</v>
      </c>
      <c r="J4516" t="s">
        <v>582</v>
      </c>
      <c r="K4516" s="18">
        <v>276.83999999999997</v>
      </c>
      <c r="L4516" s="18">
        <v>231.49</v>
      </c>
      <c r="M4516" s="18"/>
      <c r="N4516" s="18"/>
    </row>
    <row r="4517" spans="1:14" ht="15" x14ac:dyDescent="0.25">
      <c r="A4517" t="str">
        <f t="shared" si="70"/>
        <v>VN1344A3506</v>
      </c>
      <c r="B4517" s="17" t="s">
        <v>184</v>
      </c>
      <c r="C4517" s="16" t="s">
        <v>27</v>
      </c>
      <c r="D4517" t="s">
        <v>66</v>
      </c>
      <c r="E4517" s="16" t="s">
        <v>411</v>
      </c>
      <c r="F4517">
        <v>6</v>
      </c>
      <c r="G4517" s="20">
        <v>2.0833333333333335</v>
      </c>
      <c r="H4517" s="21">
        <v>6</v>
      </c>
      <c r="I4517" s="19">
        <v>3.25</v>
      </c>
      <c r="J4517" t="s">
        <v>582</v>
      </c>
      <c r="K4517" s="18">
        <v>276.83999999999997</v>
      </c>
      <c r="L4517" s="18">
        <v>231.49</v>
      </c>
      <c r="M4517" s="18"/>
      <c r="N4517" s="18"/>
    </row>
    <row r="4518" spans="1:14" ht="15" x14ac:dyDescent="0.25">
      <c r="A4518" t="str">
        <f t="shared" si="70"/>
        <v>VN1344A3507</v>
      </c>
      <c r="B4518" s="17" t="s">
        <v>184</v>
      </c>
      <c r="C4518" s="16" t="s">
        <v>27</v>
      </c>
      <c r="D4518" t="s">
        <v>66</v>
      </c>
      <c r="E4518" s="16" t="s">
        <v>411</v>
      </c>
      <c r="F4518">
        <v>7</v>
      </c>
      <c r="G4518" s="20">
        <v>2.1666666666666665</v>
      </c>
      <c r="H4518" s="21">
        <v>7</v>
      </c>
      <c r="I4518" s="19">
        <v>3.3333333333333335</v>
      </c>
      <c r="J4518" t="s">
        <v>582</v>
      </c>
      <c r="K4518" s="18">
        <v>276.83999999999997</v>
      </c>
      <c r="L4518" s="18">
        <v>231.49</v>
      </c>
      <c r="M4518" s="18"/>
      <c r="N4518" s="18"/>
    </row>
    <row r="4519" spans="1:14" ht="15" x14ac:dyDescent="0.25">
      <c r="A4519" t="str">
        <f t="shared" si="70"/>
        <v>VN1346A3501</v>
      </c>
      <c r="B4519" s="17" t="s">
        <v>184</v>
      </c>
      <c r="C4519" s="16" t="s">
        <v>27</v>
      </c>
      <c r="D4519" t="s">
        <v>66</v>
      </c>
      <c r="E4519" s="16" t="s">
        <v>188</v>
      </c>
      <c r="F4519">
        <v>1</v>
      </c>
      <c r="G4519" s="20">
        <v>5.666666666666667</v>
      </c>
      <c r="H4519" s="21">
        <v>1</v>
      </c>
      <c r="I4519" s="19">
        <v>6.833333333333333</v>
      </c>
      <c r="J4519" t="s">
        <v>582</v>
      </c>
      <c r="K4519" s="18">
        <v>276.83999999999997</v>
      </c>
      <c r="L4519" s="18">
        <v>231.49</v>
      </c>
      <c r="M4519" s="18"/>
      <c r="N4519" s="18"/>
    </row>
    <row r="4520" spans="1:14" ht="15" x14ac:dyDescent="0.25">
      <c r="A4520" t="str">
        <f t="shared" si="70"/>
        <v>VN1346A3502</v>
      </c>
      <c r="B4520" s="17" t="s">
        <v>184</v>
      </c>
      <c r="C4520" s="16" t="s">
        <v>27</v>
      </c>
      <c r="D4520" t="s">
        <v>66</v>
      </c>
      <c r="E4520" s="16" t="s">
        <v>188</v>
      </c>
      <c r="F4520">
        <v>2</v>
      </c>
      <c r="G4520" s="20">
        <v>5.666666666666667</v>
      </c>
      <c r="H4520" s="21">
        <v>2</v>
      </c>
      <c r="I4520" s="19">
        <v>6.833333333333333</v>
      </c>
      <c r="J4520" t="s">
        <v>582</v>
      </c>
      <c r="K4520" s="18">
        <v>276.83999999999997</v>
      </c>
      <c r="L4520" s="18">
        <v>231.49</v>
      </c>
      <c r="M4520" s="18"/>
      <c r="N4520" s="18"/>
    </row>
    <row r="4521" spans="1:14" ht="15" x14ac:dyDescent="0.25">
      <c r="A4521" t="str">
        <f t="shared" si="70"/>
        <v>VN1346A3503</v>
      </c>
      <c r="B4521" s="17" t="s">
        <v>184</v>
      </c>
      <c r="C4521" s="16" t="s">
        <v>27</v>
      </c>
      <c r="D4521" t="s">
        <v>66</v>
      </c>
      <c r="E4521" s="16" t="s">
        <v>188</v>
      </c>
      <c r="F4521">
        <v>3</v>
      </c>
      <c r="G4521" s="20">
        <v>5.666666666666667</v>
      </c>
      <c r="H4521" s="21">
        <v>3</v>
      </c>
      <c r="I4521" s="19">
        <v>6.833333333333333</v>
      </c>
      <c r="J4521" t="s">
        <v>582</v>
      </c>
      <c r="K4521" s="18">
        <v>276.83999999999997</v>
      </c>
      <c r="L4521" s="18">
        <v>231.49</v>
      </c>
      <c r="M4521" s="18"/>
      <c r="N4521" s="18"/>
    </row>
    <row r="4522" spans="1:14" ht="15" x14ac:dyDescent="0.25">
      <c r="A4522" t="str">
        <f t="shared" si="70"/>
        <v>VN1346A3504</v>
      </c>
      <c r="B4522" s="17" t="s">
        <v>184</v>
      </c>
      <c r="C4522" s="16" t="s">
        <v>27</v>
      </c>
      <c r="D4522" t="s">
        <v>66</v>
      </c>
      <c r="E4522" s="16" t="s">
        <v>188</v>
      </c>
      <c r="F4522">
        <v>4</v>
      </c>
      <c r="G4522" s="20">
        <v>5.5</v>
      </c>
      <c r="H4522" s="21">
        <v>4</v>
      </c>
      <c r="I4522" s="19">
        <v>6.666666666666667</v>
      </c>
      <c r="J4522" t="s">
        <v>582</v>
      </c>
      <c r="K4522" s="18">
        <v>276.83999999999997</v>
      </c>
      <c r="L4522" s="18">
        <v>231.49</v>
      </c>
      <c r="M4522" s="18"/>
      <c r="N4522" s="18"/>
    </row>
    <row r="4523" spans="1:14" ht="15" x14ac:dyDescent="0.25">
      <c r="A4523" t="str">
        <f t="shared" si="70"/>
        <v>VN1346A3505</v>
      </c>
      <c r="B4523" s="17" t="s">
        <v>184</v>
      </c>
      <c r="C4523" s="16" t="s">
        <v>27</v>
      </c>
      <c r="D4523" t="s">
        <v>66</v>
      </c>
      <c r="E4523" s="16" t="s">
        <v>188</v>
      </c>
      <c r="F4523">
        <v>5</v>
      </c>
      <c r="G4523" s="20">
        <v>5.666666666666667</v>
      </c>
      <c r="H4523" s="21">
        <v>5</v>
      </c>
      <c r="I4523" s="19">
        <v>6.833333333333333</v>
      </c>
      <c r="J4523" t="s">
        <v>582</v>
      </c>
      <c r="K4523" s="18">
        <v>276.83999999999997</v>
      </c>
      <c r="L4523" s="18">
        <v>231.49</v>
      </c>
      <c r="M4523" s="18"/>
      <c r="N4523" s="18"/>
    </row>
    <row r="4524" spans="1:14" ht="15" x14ac:dyDescent="0.25">
      <c r="A4524" t="str">
        <f t="shared" si="70"/>
        <v>VN1346A3506</v>
      </c>
      <c r="B4524" s="17" t="s">
        <v>184</v>
      </c>
      <c r="C4524" s="16" t="s">
        <v>27</v>
      </c>
      <c r="D4524" t="s">
        <v>66</v>
      </c>
      <c r="E4524" s="16" t="s">
        <v>188</v>
      </c>
      <c r="F4524">
        <v>6</v>
      </c>
      <c r="G4524" s="20">
        <v>5.666666666666667</v>
      </c>
      <c r="H4524" s="21">
        <v>6</v>
      </c>
      <c r="I4524" s="19">
        <v>6.833333333333333</v>
      </c>
      <c r="J4524" t="s">
        <v>582</v>
      </c>
      <c r="K4524" s="18">
        <v>276.83999999999997</v>
      </c>
      <c r="L4524" s="18">
        <v>231.49</v>
      </c>
      <c r="M4524" s="18"/>
      <c r="N4524" s="18"/>
    </row>
    <row r="4525" spans="1:14" ht="15" x14ac:dyDescent="0.25">
      <c r="A4525" t="str">
        <f t="shared" si="70"/>
        <v>VN1346A3507</v>
      </c>
      <c r="B4525" s="17" t="s">
        <v>184</v>
      </c>
      <c r="C4525" s="16" t="s">
        <v>27</v>
      </c>
      <c r="D4525" t="s">
        <v>66</v>
      </c>
      <c r="E4525" s="16" t="s">
        <v>188</v>
      </c>
      <c r="F4525">
        <v>7</v>
      </c>
      <c r="G4525" s="20">
        <v>5.666666666666667</v>
      </c>
      <c r="H4525" s="21">
        <v>7</v>
      </c>
      <c r="I4525" s="19">
        <v>6.833333333333333</v>
      </c>
      <c r="J4525" t="s">
        <v>582</v>
      </c>
      <c r="K4525" s="18">
        <v>276.83999999999997</v>
      </c>
      <c r="L4525" s="18">
        <v>231.49</v>
      </c>
      <c r="M4525" s="18"/>
      <c r="N4525" s="18"/>
    </row>
    <row r="4526" spans="1:14" ht="15" x14ac:dyDescent="0.25">
      <c r="A4526" t="str">
        <f t="shared" si="70"/>
        <v>VN1352A3501</v>
      </c>
      <c r="B4526" s="17" t="s">
        <v>184</v>
      </c>
      <c r="C4526" s="16" t="s">
        <v>27</v>
      </c>
      <c r="D4526" t="s">
        <v>66</v>
      </c>
      <c r="E4526" s="16" t="s">
        <v>476</v>
      </c>
      <c r="F4526">
        <v>1</v>
      </c>
      <c r="G4526" s="20">
        <v>9.5</v>
      </c>
      <c r="H4526" s="21">
        <v>1</v>
      </c>
      <c r="I4526" s="19">
        <v>10.666666666666666</v>
      </c>
      <c r="J4526" t="s">
        <v>582</v>
      </c>
      <c r="K4526" s="18">
        <v>276.83999999999997</v>
      </c>
      <c r="L4526" s="18">
        <v>231.49</v>
      </c>
      <c r="M4526" s="18"/>
      <c r="N4526" s="18"/>
    </row>
    <row r="4527" spans="1:14" ht="15" x14ac:dyDescent="0.25">
      <c r="A4527" t="str">
        <f t="shared" si="70"/>
        <v>VN1352A3502</v>
      </c>
      <c r="B4527" s="17" t="s">
        <v>184</v>
      </c>
      <c r="C4527" s="16" t="s">
        <v>27</v>
      </c>
      <c r="D4527" t="s">
        <v>66</v>
      </c>
      <c r="E4527" s="16" t="s">
        <v>476</v>
      </c>
      <c r="F4527">
        <v>2</v>
      </c>
      <c r="G4527" s="20">
        <v>11.833333333333334</v>
      </c>
      <c r="H4527" s="21">
        <v>2</v>
      </c>
      <c r="I4527" s="19">
        <v>13</v>
      </c>
      <c r="J4527" t="s">
        <v>582</v>
      </c>
      <c r="K4527" s="18">
        <v>276.83999999999997</v>
      </c>
      <c r="L4527" s="18">
        <v>231.49</v>
      </c>
      <c r="M4527" s="18"/>
      <c r="N4527" s="18"/>
    </row>
    <row r="4528" spans="1:14" ht="15" x14ac:dyDescent="0.25">
      <c r="A4528" t="str">
        <f t="shared" si="70"/>
        <v>VN1352A3503</v>
      </c>
      <c r="B4528" s="17" t="s">
        <v>184</v>
      </c>
      <c r="C4528" s="16" t="s">
        <v>27</v>
      </c>
      <c r="D4528" t="s">
        <v>66</v>
      </c>
      <c r="E4528" s="16" t="s">
        <v>476</v>
      </c>
      <c r="F4528">
        <v>3</v>
      </c>
      <c r="G4528" s="20">
        <v>11.666666666666666</v>
      </c>
      <c r="H4528" s="21">
        <v>3</v>
      </c>
      <c r="I4528" s="19">
        <v>12.833333333333334</v>
      </c>
      <c r="J4528" t="s">
        <v>582</v>
      </c>
      <c r="K4528" s="18">
        <v>276.83999999999997</v>
      </c>
      <c r="L4528" s="18">
        <v>231.49</v>
      </c>
      <c r="M4528" s="18"/>
      <c r="N4528" s="18"/>
    </row>
    <row r="4529" spans="1:14" ht="15" x14ac:dyDescent="0.25">
      <c r="A4529" t="str">
        <f t="shared" si="70"/>
        <v>VN1352A3504</v>
      </c>
      <c r="B4529" s="17" t="s">
        <v>184</v>
      </c>
      <c r="C4529" s="16" t="s">
        <v>27</v>
      </c>
      <c r="D4529" t="s">
        <v>66</v>
      </c>
      <c r="E4529" s="16" t="s">
        <v>476</v>
      </c>
      <c r="F4529">
        <v>4</v>
      </c>
      <c r="G4529" s="20">
        <v>9.5</v>
      </c>
      <c r="H4529" s="21">
        <v>4</v>
      </c>
      <c r="I4529" s="19">
        <v>10.666666666666666</v>
      </c>
      <c r="J4529" t="s">
        <v>582</v>
      </c>
      <c r="K4529" s="18">
        <v>276.83999999999997</v>
      </c>
      <c r="L4529" s="18">
        <v>231.49</v>
      </c>
      <c r="M4529" s="18"/>
      <c r="N4529" s="18"/>
    </row>
    <row r="4530" spans="1:14" ht="15" x14ac:dyDescent="0.25">
      <c r="A4530" t="str">
        <f t="shared" si="70"/>
        <v>VN1352A3505</v>
      </c>
      <c r="B4530" s="17" t="s">
        <v>184</v>
      </c>
      <c r="C4530" s="16" t="s">
        <v>27</v>
      </c>
      <c r="D4530" t="s">
        <v>66</v>
      </c>
      <c r="E4530" s="16" t="s">
        <v>476</v>
      </c>
      <c r="F4530">
        <v>5</v>
      </c>
      <c r="G4530" s="20">
        <v>9.5</v>
      </c>
      <c r="H4530" s="21">
        <v>5</v>
      </c>
      <c r="I4530" s="19">
        <v>10.666666666666666</v>
      </c>
      <c r="J4530" t="s">
        <v>582</v>
      </c>
      <c r="K4530" s="18">
        <v>276.83999999999997</v>
      </c>
      <c r="L4530" s="18">
        <v>231.49</v>
      </c>
      <c r="M4530" s="18"/>
      <c r="N4530" s="18"/>
    </row>
    <row r="4531" spans="1:14" ht="15" x14ac:dyDescent="0.25">
      <c r="A4531" t="str">
        <f t="shared" si="70"/>
        <v>VN1352A3506</v>
      </c>
      <c r="B4531" s="17" t="s">
        <v>184</v>
      </c>
      <c r="C4531" s="16" t="s">
        <v>27</v>
      </c>
      <c r="D4531" t="s">
        <v>66</v>
      </c>
      <c r="E4531" s="16" t="s">
        <v>476</v>
      </c>
      <c r="F4531">
        <v>6</v>
      </c>
      <c r="G4531" s="20">
        <v>9.1666666666666661</v>
      </c>
      <c r="H4531" s="21">
        <v>6</v>
      </c>
      <c r="I4531" s="19">
        <v>10.333333333333334</v>
      </c>
      <c r="J4531" t="s">
        <v>582</v>
      </c>
      <c r="K4531" s="18">
        <v>276.83999999999997</v>
      </c>
      <c r="L4531" s="18">
        <v>231.49</v>
      </c>
      <c r="M4531" s="18"/>
      <c r="N4531" s="18"/>
    </row>
    <row r="4532" spans="1:14" ht="15" x14ac:dyDescent="0.25">
      <c r="A4532" t="str">
        <f t="shared" si="70"/>
        <v>VN1352A3507</v>
      </c>
      <c r="B4532" s="17" t="s">
        <v>184</v>
      </c>
      <c r="C4532" s="16" t="s">
        <v>27</v>
      </c>
      <c r="D4532" t="s">
        <v>66</v>
      </c>
      <c r="E4532" s="16" t="s">
        <v>476</v>
      </c>
      <c r="F4532">
        <v>7</v>
      </c>
      <c r="G4532" s="20">
        <v>9.5</v>
      </c>
      <c r="H4532" s="21">
        <v>7</v>
      </c>
      <c r="I4532" s="19">
        <v>10.666666666666666</v>
      </c>
      <c r="J4532" t="s">
        <v>582</v>
      </c>
      <c r="K4532" s="18">
        <v>276.83999999999997</v>
      </c>
      <c r="L4532" s="18">
        <v>231.49</v>
      </c>
      <c r="M4532" s="18"/>
      <c r="N4532" s="18"/>
    </row>
    <row r="4533" spans="1:14" ht="15" x14ac:dyDescent="0.25">
      <c r="A4533" t="str">
        <f t="shared" si="70"/>
        <v>VN1358A3501</v>
      </c>
      <c r="B4533" s="17" t="s">
        <v>184</v>
      </c>
      <c r="C4533" s="16" t="s">
        <v>27</v>
      </c>
      <c r="D4533" t="s">
        <v>66</v>
      </c>
      <c r="E4533" s="16" t="s">
        <v>425</v>
      </c>
      <c r="F4533">
        <v>1</v>
      </c>
      <c r="G4533" s="20">
        <v>11.583333333333334</v>
      </c>
      <c r="H4533" s="21">
        <v>1</v>
      </c>
      <c r="I4533" s="19">
        <v>12.75</v>
      </c>
      <c r="J4533" t="s">
        <v>582</v>
      </c>
      <c r="K4533" s="18">
        <v>276.83999999999997</v>
      </c>
      <c r="L4533" s="18">
        <v>231.49</v>
      </c>
      <c r="M4533" s="18"/>
      <c r="N4533" s="18"/>
    </row>
    <row r="4534" spans="1:14" ht="15" x14ac:dyDescent="0.25">
      <c r="A4534" t="str">
        <f t="shared" si="70"/>
        <v>VN1358A3502</v>
      </c>
      <c r="B4534" s="17" t="s">
        <v>184</v>
      </c>
      <c r="C4534" s="16" t="s">
        <v>27</v>
      </c>
      <c r="D4534" t="s">
        <v>66</v>
      </c>
      <c r="E4534" s="16" t="s">
        <v>425</v>
      </c>
      <c r="F4534">
        <v>2</v>
      </c>
      <c r="G4534" s="20">
        <v>13.5</v>
      </c>
      <c r="H4534" s="21">
        <v>2</v>
      </c>
      <c r="I4534" s="19">
        <v>14.666666666666666</v>
      </c>
      <c r="J4534" t="s">
        <v>582</v>
      </c>
      <c r="K4534" s="18">
        <v>276.83999999999997</v>
      </c>
      <c r="L4534" s="18">
        <v>231.49</v>
      </c>
      <c r="M4534" s="18"/>
      <c r="N4534" s="18"/>
    </row>
    <row r="4535" spans="1:14" ht="15" x14ac:dyDescent="0.25">
      <c r="A4535" t="str">
        <f t="shared" si="70"/>
        <v>VN1358A3503</v>
      </c>
      <c r="B4535" s="17" t="s">
        <v>184</v>
      </c>
      <c r="C4535" s="16" t="s">
        <v>27</v>
      </c>
      <c r="D4535" t="s">
        <v>66</v>
      </c>
      <c r="E4535" s="16" t="s">
        <v>425</v>
      </c>
      <c r="F4535">
        <v>3</v>
      </c>
      <c r="G4535" s="20">
        <v>12</v>
      </c>
      <c r="H4535" s="21">
        <v>3</v>
      </c>
      <c r="I4535" s="19">
        <v>13.166666666666666</v>
      </c>
      <c r="J4535" t="s">
        <v>582</v>
      </c>
      <c r="K4535" s="18">
        <v>276.83999999999997</v>
      </c>
      <c r="L4535" s="18">
        <v>231.49</v>
      </c>
      <c r="M4535" s="18"/>
      <c r="N4535" s="18"/>
    </row>
    <row r="4536" spans="1:14" ht="15" x14ac:dyDescent="0.25">
      <c r="A4536" t="str">
        <f t="shared" si="70"/>
        <v>VN1358A3504</v>
      </c>
      <c r="B4536" s="17" t="s">
        <v>184</v>
      </c>
      <c r="C4536" s="16" t="s">
        <v>27</v>
      </c>
      <c r="D4536" t="s">
        <v>66</v>
      </c>
      <c r="E4536" s="16" t="s">
        <v>425</v>
      </c>
      <c r="F4536">
        <v>4</v>
      </c>
      <c r="G4536" s="20">
        <v>11.5</v>
      </c>
      <c r="H4536" s="21">
        <v>4</v>
      </c>
      <c r="I4536" s="19">
        <v>12.666666666666666</v>
      </c>
      <c r="J4536" t="s">
        <v>582</v>
      </c>
      <c r="K4536" s="18">
        <v>276.83999999999997</v>
      </c>
      <c r="L4536" s="18">
        <v>231.49</v>
      </c>
      <c r="M4536" s="18"/>
      <c r="N4536" s="18"/>
    </row>
    <row r="4537" spans="1:14" ht="15" x14ac:dyDescent="0.25">
      <c r="A4537" t="str">
        <f t="shared" si="70"/>
        <v>VN1358A3505</v>
      </c>
      <c r="B4537" s="17" t="s">
        <v>184</v>
      </c>
      <c r="C4537" s="16" t="s">
        <v>27</v>
      </c>
      <c r="D4537" t="s">
        <v>66</v>
      </c>
      <c r="E4537" s="16" t="s">
        <v>425</v>
      </c>
      <c r="F4537">
        <v>5</v>
      </c>
      <c r="G4537" s="20">
        <v>13.25</v>
      </c>
      <c r="H4537" s="21">
        <v>5</v>
      </c>
      <c r="I4537" s="19">
        <v>14.416666666666666</v>
      </c>
      <c r="J4537" t="s">
        <v>582</v>
      </c>
      <c r="K4537" s="18">
        <v>276.83999999999997</v>
      </c>
      <c r="L4537" s="18">
        <v>231.49</v>
      </c>
      <c r="M4537" s="18"/>
      <c r="N4537" s="18"/>
    </row>
    <row r="4538" spans="1:14" ht="15" x14ac:dyDescent="0.25">
      <c r="A4538" t="str">
        <f t="shared" si="70"/>
        <v>VN1358A3506</v>
      </c>
      <c r="B4538" s="17" t="s">
        <v>184</v>
      </c>
      <c r="C4538" s="16" t="s">
        <v>27</v>
      </c>
      <c r="D4538" t="s">
        <v>66</v>
      </c>
      <c r="E4538" s="16" t="s">
        <v>425</v>
      </c>
      <c r="F4538">
        <v>6</v>
      </c>
      <c r="G4538" s="20">
        <v>11.75</v>
      </c>
      <c r="H4538" s="21">
        <v>6</v>
      </c>
      <c r="I4538" s="19">
        <v>12.916666666666666</v>
      </c>
      <c r="J4538" t="s">
        <v>582</v>
      </c>
      <c r="K4538" s="18">
        <v>276.83999999999997</v>
      </c>
      <c r="L4538" s="18">
        <v>231.49</v>
      </c>
      <c r="M4538" s="18"/>
      <c r="N4538" s="18"/>
    </row>
    <row r="4539" spans="1:14" ht="15" x14ac:dyDescent="0.25">
      <c r="A4539" t="str">
        <f t="shared" si="70"/>
        <v>VN1358A3507</v>
      </c>
      <c r="B4539" s="17" t="s">
        <v>184</v>
      </c>
      <c r="C4539" s="16" t="s">
        <v>27</v>
      </c>
      <c r="D4539" t="s">
        <v>66</v>
      </c>
      <c r="E4539" s="16" t="s">
        <v>425</v>
      </c>
      <c r="F4539">
        <v>7</v>
      </c>
      <c r="G4539" s="20">
        <v>11.75</v>
      </c>
      <c r="H4539" s="21">
        <v>7</v>
      </c>
      <c r="I4539" s="19">
        <v>12.916666666666666</v>
      </c>
      <c r="J4539" t="s">
        <v>582</v>
      </c>
      <c r="K4539" s="18">
        <v>276.83999999999997</v>
      </c>
      <c r="L4539" s="18">
        <v>231.49</v>
      </c>
      <c r="M4539" s="18"/>
      <c r="N4539" s="18"/>
    </row>
    <row r="4540" spans="1:14" ht="15" x14ac:dyDescent="0.25">
      <c r="A4540" t="str">
        <f t="shared" si="70"/>
        <v>VN7340A3507</v>
      </c>
      <c r="B4540" s="17" t="s">
        <v>184</v>
      </c>
      <c r="C4540" s="16" t="s">
        <v>27</v>
      </c>
      <c r="D4540" t="s">
        <v>66</v>
      </c>
      <c r="E4540" s="16" t="s">
        <v>819</v>
      </c>
      <c r="F4540">
        <v>7</v>
      </c>
      <c r="G4540" s="20">
        <v>12.25</v>
      </c>
      <c r="H4540" s="21">
        <v>7</v>
      </c>
      <c r="I4540" s="19">
        <v>13.333333333333334</v>
      </c>
      <c r="J4540" t="s">
        <v>582</v>
      </c>
      <c r="K4540" s="18">
        <v>276.83999999999997</v>
      </c>
      <c r="L4540" s="18">
        <v>231.49</v>
      </c>
      <c r="M4540" s="18"/>
      <c r="N4540" s="18"/>
    </row>
    <row r="4541" spans="1:14" ht="15" x14ac:dyDescent="0.25">
      <c r="A4541" t="str">
        <f t="shared" si="70"/>
        <v>VN7346A3505</v>
      </c>
      <c r="B4541" s="17" t="s">
        <v>184</v>
      </c>
      <c r="C4541" s="16" t="s">
        <v>27</v>
      </c>
      <c r="D4541" t="s">
        <v>66</v>
      </c>
      <c r="E4541" s="16" t="s">
        <v>785</v>
      </c>
      <c r="F4541">
        <v>5</v>
      </c>
      <c r="G4541" s="20">
        <v>13.416666666666666</v>
      </c>
      <c r="H4541" s="21">
        <v>5</v>
      </c>
      <c r="I4541" s="19">
        <v>14.583333333333334</v>
      </c>
      <c r="J4541" t="s">
        <v>582</v>
      </c>
      <c r="K4541" s="18">
        <v>276.83999999999997</v>
      </c>
      <c r="L4541" s="18">
        <v>231.49</v>
      </c>
      <c r="M4541" s="18"/>
      <c r="N4541" s="18"/>
    </row>
    <row r="4542" spans="1:14" ht="15" x14ac:dyDescent="0.25">
      <c r="A4542" t="str">
        <f t="shared" si="70"/>
        <v>VN9486A3503</v>
      </c>
      <c r="B4542" s="17" t="s">
        <v>184</v>
      </c>
      <c r="C4542" s="16" t="s">
        <v>27</v>
      </c>
      <c r="D4542" t="s">
        <v>66</v>
      </c>
      <c r="E4542" s="16" t="s">
        <v>737</v>
      </c>
      <c r="F4542">
        <v>3</v>
      </c>
      <c r="G4542" s="20">
        <v>12.333333333333334</v>
      </c>
      <c r="H4542" s="21">
        <v>3</v>
      </c>
      <c r="I4542" s="19">
        <v>13.5</v>
      </c>
      <c r="J4542" t="s">
        <v>582</v>
      </c>
      <c r="K4542" s="18">
        <v>276.83999999999997</v>
      </c>
      <c r="L4542" s="18">
        <v>231.49</v>
      </c>
      <c r="M4542" s="18"/>
      <c r="N4542" s="18"/>
    </row>
    <row r="4543" spans="1:14" ht="15" x14ac:dyDescent="0.25">
      <c r="A4543" t="str">
        <f t="shared" si="70"/>
        <v>VN9520A3501</v>
      </c>
      <c r="B4543" s="17" t="s">
        <v>184</v>
      </c>
      <c r="C4543" s="16" t="s">
        <v>27</v>
      </c>
      <c r="D4543" t="s">
        <v>66</v>
      </c>
      <c r="E4543" s="16" t="s">
        <v>250</v>
      </c>
      <c r="F4543">
        <v>1</v>
      </c>
      <c r="G4543" s="20">
        <v>9.1666666666666661</v>
      </c>
      <c r="H4543" s="21">
        <v>1</v>
      </c>
      <c r="I4543" s="19">
        <v>10.333333333333334</v>
      </c>
      <c r="J4543" t="s">
        <v>582</v>
      </c>
      <c r="K4543" s="18">
        <v>276.83999999999997</v>
      </c>
      <c r="L4543" s="18">
        <v>231.49</v>
      </c>
      <c r="M4543" s="18"/>
      <c r="N4543" s="18"/>
    </row>
    <row r="4544" spans="1:14" ht="15" x14ac:dyDescent="0.25">
      <c r="A4544" t="str">
        <f t="shared" si="70"/>
        <v>VN9708A3505</v>
      </c>
      <c r="B4544" s="17" t="s">
        <v>184</v>
      </c>
      <c r="C4544" s="16" t="s">
        <v>27</v>
      </c>
      <c r="D4544" t="s">
        <v>66</v>
      </c>
      <c r="E4544" s="16" t="s">
        <v>793</v>
      </c>
      <c r="F4544">
        <v>5</v>
      </c>
      <c r="G4544" s="20">
        <v>12.333333333333334</v>
      </c>
      <c r="H4544" s="21">
        <v>5</v>
      </c>
      <c r="I4544" s="19">
        <v>13.5</v>
      </c>
      <c r="J4544" t="s">
        <v>582</v>
      </c>
      <c r="K4544" s="18">
        <v>276.83999999999997</v>
      </c>
      <c r="L4544" s="18">
        <v>231.49</v>
      </c>
      <c r="M4544" s="18"/>
      <c r="N4544" s="18"/>
    </row>
    <row r="4545" spans="1:14" ht="15" x14ac:dyDescent="0.25">
      <c r="A4545" t="str">
        <f t="shared" si="70"/>
        <v>VN9870A3502</v>
      </c>
      <c r="B4545" s="17" t="s">
        <v>184</v>
      </c>
      <c r="C4545" s="16" t="s">
        <v>27</v>
      </c>
      <c r="D4545" t="s">
        <v>66</v>
      </c>
      <c r="E4545" s="16" t="s">
        <v>696</v>
      </c>
      <c r="F4545">
        <v>2</v>
      </c>
      <c r="G4545" s="20">
        <v>6.5</v>
      </c>
      <c r="H4545" s="21">
        <v>2</v>
      </c>
      <c r="I4545" s="19">
        <v>7.666666666666667</v>
      </c>
      <c r="J4545" t="s">
        <v>582</v>
      </c>
      <c r="K4545" s="18">
        <v>276.83999999999997</v>
      </c>
      <c r="L4545" s="18">
        <v>231.49</v>
      </c>
      <c r="M4545" s="18"/>
      <c r="N4545" s="18"/>
    </row>
    <row r="4546" spans="1:14" ht="15" x14ac:dyDescent="0.25">
      <c r="A4546" t="str">
        <f t="shared" si="70"/>
        <v>VN9876A3502</v>
      </c>
      <c r="B4546" s="15" t="s">
        <v>184</v>
      </c>
      <c r="C4546" s="16" t="s">
        <v>27</v>
      </c>
      <c r="D4546" t="s">
        <v>66</v>
      </c>
      <c r="E4546" s="16" t="s">
        <v>705</v>
      </c>
      <c r="F4546">
        <v>2</v>
      </c>
      <c r="G4546" s="20">
        <v>11.75</v>
      </c>
      <c r="H4546" s="21">
        <v>2</v>
      </c>
      <c r="I4546" s="19">
        <v>12.916666666666666</v>
      </c>
      <c r="J4546" t="s">
        <v>582</v>
      </c>
      <c r="K4546" s="18">
        <v>276.83999999999997</v>
      </c>
      <c r="L4546" s="18">
        <v>231.49</v>
      </c>
      <c r="M4546" s="18"/>
      <c r="N4546" s="18"/>
    </row>
    <row r="4547" spans="1:14" ht="15" x14ac:dyDescent="0.25">
      <c r="A4547" t="str">
        <f t="shared" ref="A4547:A4610" si="71">E4547&amp;J4547&amp;F4547</f>
        <v>VN110A3501</v>
      </c>
      <c r="B4547" s="17" t="s">
        <v>129</v>
      </c>
      <c r="C4547" s="16" t="s">
        <v>27</v>
      </c>
      <c r="D4547" t="s">
        <v>34</v>
      </c>
      <c r="E4547" s="16" t="s">
        <v>341</v>
      </c>
      <c r="F4547">
        <v>1</v>
      </c>
      <c r="G4547" s="20">
        <v>23</v>
      </c>
      <c r="H4547" s="21">
        <v>2</v>
      </c>
      <c r="I4547" s="19">
        <v>0.33333333333333331</v>
      </c>
      <c r="J4547" t="s">
        <v>582</v>
      </c>
      <c r="K4547" s="18">
        <v>359.56</v>
      </c>
      <c r="L4547" s="18">
        <v>313.89999999999998</v>
      </c>
      <c r="M4547" s="18"/>
      <c r="N4547" s="18"/>
    </row>
    <row r="4548" spans="1:14" ht="15" x14ac:dyDescent="0.25">
      <c r="A4548" t="str">
        <f t="shared" si="71"/>
        <v>VN110A3502</v>
      </c>
      <c r="B4548" s="17" t="s">
        <v>129</v>
      </c>
      <c r="C4548" s="16" t="s">
        <v>27</v>
      </c>
      <c r="D4548" t="s">
        <v>34</v>
      </c>
      <c r="E4548" s="16" t="s">
        <v>341</v>
      </c>
      <c r="F4548">
        <v>2</v>
      </c>
      <c r="G4548" s="20">
        <v>23</v>
      </c>
      <c r="H4548" s="21">
        <v>3</v>
      </c>
      <c r="I4548" s="19">
        <v>0.33333333333333331</v>
      </c>
      <c r="J4548" t="s">
        <v>582</v>
      </c>
      <c r="K4548" s="18">
        <v>359.56</v>
      </c>
      <c r="L4548" s="18">
        <v>313.89999999999998</v>
      </c>
      <c r="M4548" s="18"/>
      <c r="N4548" s="18"/>
    </row>
    <row r="4549" spans="1:14" ht="15" x14ac:dyDescent="0.25">
      <c r="A4549" t="str">
        <f t="shared" si="71"/>
        <v>VN110A3503</v>
      </c>
      <c r="B4549" s="17" t="s">
        <v>129</v>
      </c>
      <c r="C4549" s="16" t="s">
        <v>27</v>
      </c>
      <c r="D4549" t="s">
        <v>34</v>
      </c>
      <c r="E4549" s="16" t="s">
        <v>341</v>
      </c>
      <c r="F4549">
        <v>3</v>
      </c>
      <c r="G4549" s="20">
        <v>23</v>
      </c>
      <c r="H4549" s="21">
        <v>4</v>
      </c>
      <c r="I4549" s="19">
        <v>0.33333333333333331</v>
      </c>
      <c r="J4549" t="s">
        <v>582</v>
      </c>
      <c r="K4549" s="18">
        <v>359.56</v>
      </c>
      <c r="L4549" s="18">
        <v>313.89999999999998</v>
      </c>
      <c r="M4549" s="18"/>
      <c r="N4549" s="18"/>
    </row>
    <row r="4550" spans="1:14" ht="15" x14ac:dyDescent="0.25">
      <c r="A4550" t="str">
        <f t="shared" si="71"/>
        <v>VN110A3504</v>
      </c>
      <c r="B4550" s="17" t="s">
        <v>129</v>
      </c>
      <c r="C4550" s="16" t="s">
        <v>27</v>
      </c>
      <c r="D4550" t="s">
        <v>34</v>
      </c>
      <c r="E4550" s="16" t="s">
        <v>341</v>
      </c>
      <c r="F4550">
        <v>4</v>
      </c>
      <c r="G4550" s="20">
        <v>23</v>
      </c>
      <c r="H4550" s="21">
        <v>5</v>
      </c>
      <c r="I4550" s="19">
        <v>0.33333333333333331</v>
      </c>
      <c r="J4550" t="s">
        <v>582</v>
      </c>
      <c r="K4550" s="18">
        <v>359.56</v>
      </c>
      <c r="L4550" s="18">
        <v>313.89999999999998</v>
      </c>
      <c r="M4550" s="18"/>
      <c r="N4550" s="18"/>
    </row>
    <row r="4551" spans="1:14" ht="15" x14ac:dyDescent="0.25">
      <c r="A4551" t="str">
        <f t="shared" si="71"/>
        <v>VN110A3505</v>
      </c>
      <c r="B4551" s="17" t="s">
        <v>129</v>
      </c>
      <c r="C4551" s="16" t="s">
        <v>27</v>
      </c>
      <c r="D4551" t="s">
        <v>34</v>
      </c>
      <c r="E4551" s="16" t="s">
        <v>341</v>
      </c>
      <c r="F4551">
        <v>5</v>
      </c>
      <c r="G4551" s="20">
        <v>23</v>
      </c>
      <c r="H4551" s="21">
        <v>6</v>
      </c>
      <c r="I4551" s="19">
        <v>0.33333333333333331</v>
      </c>
      <c r="J4551" t="s">
        <v>582</v>
      </c>
      <c r="K4551" s="18">
        <v>359.56</v>
      </c>
      <c r="L4551" s="18">
        <v>313.89999999999998</v>
      </c>
      <c r="M4551" s="18"/>
      <c r="N4551" s="18"/>
    </row>
    <row r="4552" spans="1:14" ht="15" x14ac:dyDescent="0.25">
      <c r="A4552" t="str">
        <f t="shared" si="71"/>
        <v>VN110A3506</v>
      </c>
      <c r="B4552" s="17" t="s">
        <v>129</v>
      </c>
      <c r="C4552" s="16" t="s">
        <v>27</v>
      </c>
      <c r="D4552" t="s">
        <v>34</v>
      </c>
      <c r="E4552" s="16" t="s">
        <v>341</v>
      </c>
      <c r="F4552">
        <v>6</v>
      </c>
      <c r="G4552" s="20">
        <v>23</v>
      </c>
      <c r="H4552" s="21">
        <v>7</v>
      </c>
      <c r="I4552" s="19">
        <v>0.33333333333333331</v>
      </c>
      <c r="J4552" t="s">
        <v>582</v>
      </c>
      <c r="K4552" s="18">
        <v>359.56</v>
      </c>
      <c r="L4552" s="18">
        <v>313.89999999999998</v>
      </c>
      <c r="M4552" s="18"/>
      <c r="N4552" s="18"/>
    </row>
    <row r="4553" spans="1:14" ht="15" x14ac:dyDescent="0.25">
      <c r="A4553" t="str">
        <f t="shared" si="71"/>
        <v>VN110A3507</v>
      </c>
      <c r="B4553" s="17" t="s">
        <v>129</v>
      </c>
      <c r="C4553" s="16" t="s">
        <v>27</v>
      </c>
      <c r="D4553" t="s">
        <v>34</v>
      </c>
      <c r="E4553" s="16" t="s">
        <v>341</v>
      </c>
      <c r="F4553">
        <v>7</v>
      </c>
      <c r="G4553" s="20">
        <v>23</v>
      </c>
      <c r="H4553" s="21">
        <v>1</v>
      </c>
      <c r="I4553" s="19">
        <v>0.33333333333333331</v>
      </c>
      <c r="J4553" t="s">
        <v>582</v>
      </c>
      <c r="K4553" s="18">
        <v>359.56</v>
      </c>
      <c r="L4553" s="18">
        <v>313.89999999999998</v>
      </c>
      <c r="M4553" s="18"/>
      <c r="N4553" s="18"/>
    </row>
    <row r="4554" spans="1:14" ht="15" x14ac:dyDescent="0.25">
      <c r="A4554" t="str">
        <f t="shared" si="71"/>
        <v>VN112A3501</v>
      </c>
      <c r="B4554" s="17" t="s">
        <v>129</v>
      </c>
      <c r="C4554" s="16" t="s">
        <v>27</v>
      </c>
      <c r="D4554" t="s">
        <v>34</v>
      </c>
      <c r="E4554" s="16" t="s">
        <v>491</v>
      </c>
      <c r="F4554">
        <v>1</v>
      </c>
      <c r="G4554" s="20">
        <v>1</v>
      </c>
      <c r="H4554" s="21">
        <v>1</v>
      </c>
      <c r="I4554" s="19">
        <v>2.3333333333333335</v>
      </c>
      <c r="J4554" t="s">
        <v>582</v>
      </c>
      <c r="K4554" s="18">
        <v>359.56</v>
      </c>
      <c r="L4554" s="18">
        <v>313.89999999999998</v>
      </c>
      <c r="M4554" s="18"/>
      <c r="N4554" s="18"/>
    </row>
    <row r="4555" spans="1:14" ht="15" x14ac:dyDescent="0.25">
      <c r="A4555" t="str">
        <f t="shared" si="71"/>
        <v>VN112A3502</v>
      </c>
      <c r="B4555" s="17" t="s">
        <v>129</v>
      </c>
      <c r="C4555" s="16" t="s">
        <v>27</v>
      </c>
      <c r="D4555" t="s">
        <v>34</v>
      </c>
      <c r="E4555" s="16" t="s">
        <v>491</v>
      </c>
      <c r="F4555">
        <v>2</v>
      </c>
      <c r="G4555" s="20">
        <v>1</v>
      </c>
      <c r="H4555" s="21">
        <v>2</v>
      </c>
      <c r="I4555" s="19">
        <v>2.3333333333333335</v>
      </c>
      <c r="J4555" t="s">
        <v>582</v>
      </c>
      <c r="K4555" s="18">
        <v>359.56</v>
      </c>
      <c r="L4555" s="18">
        <v>313.89999999999998</v>
      </c>
      <c r="M4555" s="18"/>
      <c r="N4555" s="18"/>
    </row>
    <row r="4556" spans="1:14" ht="15" x14ac:dyDescent="0.25">
      <c r="A4556" t="str">
        <f t="shared" si="71"/>
        <v>VN112A3503</v>
      </c>
      <c r="B4556" s="17" t="s">
        <v>129</v>
      </c>
      <c r="C4556" s="16" t="s">
        <v>27</v>
      </c>
      <c r="D4556" t="s">
        <v>34</v>
      </c>
      <c r="E4556" s="16" t="s">
        <v>491</v>
      </c>
      <c r="F4556">
        <v>3</v>
      </c>
      <c r="G4556" s="20">
        <v>1</v>
      </c>
      <c r="H4556" s="21">
        <v>3</v>
      </c>
      <c r="I4556" s="19">
        <v>2.3333333333333335</v>
      </c>
      <c r="J4556" t="s">
        <v>582</v>
      </c>
      <c r="K4556" s="18">
        <v>359.56</v>
      </c>
      <c r="L4556" s="18">
        <v>313.89999999999998</v>
      </c>
      <c r="M4556" s="18"/>
      <c r="N4556" s="18"/>
    </row>
    <row r="4557" spans="1:14" ht="15" x14ac:dyDescent="0.25">
      <c r="A4557" t="str">
        <f t="shared" si="71"/>
        <v>VN112A3504</v>
      </c>
      <c r="B4557" s="17" t="s">
        <v>129</v>
      </c>
      <c r="C4557" s="16" t="s">
        <v>27</v>
      </c>
      <c r="D4557" t="s">
        <v>34</v>
      </c>
      <c r="E4557" s="16" t="s">
        <v>491</v>
      </c>
      <c r="F4557">
        <v>4</v>
      </c>
      <c r="G4557" s="20">
        <v>1</v>
      </c>
      <c r="H4557" s="21">
        <v>4</v>
      </c>
      <c r="I4557" s="19">
        <v>2.3333333333333335</v>
      </c>
      <c r="J4557" t="s">
        <v>582</v>
      </c>
      <c r="K4557" s="18">
        <v>359.56</v>
      </c>
      <c r="L4557" s="18">
        <v>313.89999999999998</v>
      </c>
      <c r="M4557" s="18"/>
      <c r="N4557" s="18"/>
    </row>
    <row r="4558" spans="1:14" ht="15" x14ac:dyDescent="0.25">
      <c r="A4558" t="str">
        <f t="shared" si="71"/>
        <v>VN112A3505</v>
      </c>
      <c r="B4558" s="17" t="s">
        <v>129</v>
      </c>
      <c r="C4558" s="16" t="s">
        <v>27</v>
      </c>
      <c r="D4558" t="s">
        <v>34</v>
      </c>
      <c r="E4558" s="16" t="s">
        <v>491</v>
      </c>
      <c r="F4558">
        <v>5</v>
      </c>
      <c r="G4558" s="20">
        <v>1</v>
      </c>
      <c r="H4558" s="21">
        <v>5</v>
      </c>
      <c r="I4558" s="19">
        <v>2.3333333333333335</v>
      </c>
      <c r="J4558" t="s">
        <v>582</v>
      </c>
      <c r="K4558" s="18">
        <v>359.56</v>
      </c>
      <c r="L4558" s="18">
        <v>313.89999999999998</v>
      </c>
      <c r="M4558" s="18"/>
      <c r="N4558" s="18"/>
    </row>
    <row r="4559" spans="1:14" ht="15" x14ac:dyDescent="0.25">
      <c r="A4559" t="str">
        <f t="shared" si="71"/>
        <v>VN112A3506</v>
      </c>
      <c r="B4559" s="17" t="s">
        <v>129</v>
      </c>
      <c r="C4559" s="16" t="s">
        <v>27</v>
      </c>
      <c r="D4559" t="s">
        <v>34</v>
      </c>
      <c r="E4559" s="16" t="s">
        <v>491</v>
      </c>
      <c r="F4559">
        <v>6</v>
      </c>
      <c r="G4559" s="20">
        <v>1.0833333333333333</v>
      </c>
      <c r="H4559" s="21">
        <v>6</v>
      </c>
      <c r="I4559" s="19">
        <v>2.4166666666666665</v>
      </c>
      <c r="J4559" t="s">
        <v>582</v>
      </c>
      <c r="K4559" s="18">
        <v>359.56</v>
      </c>
      <c r="L4559" s="18">
        <v>313.89999999999998</v>
      </c>
      <c r="M4559" s="18"/>
      <c r="N4559" s="18"/>
    </row>
    <row r="4560" spans="1:14" ht="15" x14ac:dyDescent="0.25">
      <c r="A4560" t="str">
        <f t="shared" si="71"/>
        <v>VN112A3507</v>
      </c>
      <c r="B4560" s="17" t="s">
        <v>129</v>
      </c>
      <c r="C4560" s="16" t="s">
        <v>27</v>
      </c>
      <c r="D4560" t="s">
        <v>34</v>
      </c>
      <c r="E4560" s="16" t="s">
        <v>491</v>
      </c>
      <c r="F4560">
        <v>7</v>
      </c>
      <c r="G4560" s="20">
        <v>1</v>
      </c>
      <c r="H4560" s="21">
        <v>7</v>
      </c>
      <c r="I4560" s="19">
        <v>2.3333333333333335</v>
      </c>
      <c r="J4560" t="s">
        <v>582</v>
      </c>
      <c r="K4560" s="18">
        <v>359.56</v>
      </c>
      <c r="L4560" s="18">
        <v>313.89999999999998</v>
      </c>
      <c r="M4560" s="18"/>
      <c r="N4560" s="18"/>
    </row>
    <row r="4561" spans="1:14" ht="15" x14ac:dyDescent="0.25">
      <c r="A4561" t="str">
        <f t="shared" si="71"/>
        <v>VN114A3503</v>
      </c>
      <c r="B4561" s="17" t="s">
        <v>129</v>
      </c>
      <c r="C4561" s="16" t="s">
        <v>27</v>
      </c>
      <c r="D4561" t="s">
        <v>34</v>
      </c>
      <c r="E4561" s="16" t="s">
        <v>748</v>
      </c>
      <c r="F4561">
        <v>3</v>
      </c>
      <c r="G4561" s="20">
        <v>1.5</v>
      </c>
      <c r="H4561" s="21">
        <v>3</v>
      </c>
      <c r="I4561" s="19">
        <v>2.8333333333333335</v>
      </c>
      <c r="J4561" t="s">
        <v>582</v>
      </c>
      <c r="K4561" s="18">
        <v>359.56</v>
      </c>
      <c r="L4561" s="18">
        <v>313.89999999999998</v>
      </c>
      <c r="M4561" s="18"/>
      <c r="N4561" s="18"/>
    </row>
    <row r="4562" spans="1:14" ht="15" x14ac:dyDescent="0.25">
      <c r="A4562" t="str">
        <f t="shared" si="71"/>
        <v>VN114A3505</v>
      </c>
      <c r="B4562" s="17" t="s">
        <v>129</v>
      </c>
      <c r="C4562" s="16" t="s">
        <v>27</v>
      </c>
      <c r="D4562" t="s">
        <v>34</v>
      </c>
      <c r="E4562" s="16" t="s">
        <v>748</v>
      </c>
      <c r="F4562">
        <v>5</v>
      </c>
      <c r="G4562" s="20">
        <v>1.5</v>
      </c>
      <c r="H4562" s="21">
        <v>5</v>
      </c>
      <c r="I4562" s="19">
        <v>2.8333333333333335</v>
      </c>
      <c r="J4562" t="s">
        <v>582</v>
      </c>
      <c r="K4562" s="18">
        <v>359.56</v>
      </c>
      <c r="L4562" s="18">
        <v>313.89999999999998</v>
      </c>
      <c r="M4562" s="18"/>
      <c r="N4562" s="18"/>
    </row>
    <row r="4563" spans="1:14" ht="15" x14ac:dyDescent="0.25">
      <c r="A4563" t="str">
        <f t="shared" si="71"/>
        <v>VN114A3506</v>
      </c>
      <c r="B4563" s="17" t="s">
        <v>129</v>
      </c>
      <c r="C4563" s="16" t="s">
        <v>27</v>
      </c>
      <c r="D4563" t="s">
        <v>34</v>
      </c>
      <c r="E4563" s="16" t="s">
        <v>748</v>
      </c>
      <c r="F4563">
        <v>6</v>
      </c>
      <c r="G4563" s="20">
        <v>1.5</v>
      </c>
      <c r="H4563" s="21">
        <v>6</v>
      </c>
      <c r="I4563" s="19">
        <v>2.8333333333333335</v>
      </c>
      <c r="J4563" t="s">
        <v>582</v>
      </c>
      <c r="K4563" s="18">
        <v>359.56</v>
      </c>
      <c r="L4563" s="18">
        <v>313.89999999999998</v>
      </c>
      <c r="M4563" s="18"/>
      <c r="N4563" s="18"/>
    </row>
    <row r="4564" spans="1:14" ht="15" x14ac:dyDescent="0.25">
      <c r="A4564" t="str">
        <f t="shared" si="71"/>
        <v>VN114A3507</v>
      </c>
      <c r="B4564" s="17" t="s">
        <v>129</v>
      </c>
      <c r="C4564" s="16" t="s">
        <v>27</v>
      </c>
      <c r="D4564" t="s">
        <v>34</v>
      </c>
      <c r="E4564" s="16" t="s">
        <v>748</v>
      </c>
      <c r="F4564">
        <v>7</v>
      </c>
      <c r="G4564" s="20">
        <v>1.5</v>
      </c>
      <c r="H4564" s="21">
        <v>7</v>
      </c>
      <c r="I4564" s="19">
        <v>2.8333333333333335</v>
      </c>
      <c r="J4564" t="s">
        <v>582</v>
      </c>
      <c r="K4564" s="18">
        <v>359.56</v>
      </c>
      <c r="L4564" s="18">
        <v>313.89999999999998</v>
      </c>
      <c r="M4564" s="18"/>
      <c r="N4564" s="18"/>
    </row>
    <row r="4565" spans="1:14" ht="15" x14ac:dyDescent="0.25">
      <c r="A4565" t="str">
        <f t="shared" si="71"/>
        <v>VN116A3501</v>
      </c>
      <c r="B4565" s="17" t="s">
        <v>129</v>
      </c>
      <c r="C4565" s="16" t="s">
        <v>27</v>
      </c>
      <c r="D4565" t="s">
        <v>34</v>
      </c>
      <c r="E4565" s="16" t="s">
        <v>518</v>
      </c>
      <c r="F4565">
        <v>1</v>
      </c>
      <c r="G4565" s="20">
        <v>2</v>
      </c>
      <c r="H4565" s="21">
        <v>1</v>
      </c>
      <c r="I4565" s="19">
        <v>3.3333333333333335</v>
      </c>
      <c r="J4565" t="s">
        <v>582</v>
      </c>
      <c r="K4565" s="18">
        <v>359.56</v>
      </c>
      <c r="L4565" s="18">
        <v>313.89999999999998</v>
      </c>
      <c r="M4565" s="18"/>
      <c r="N4565" s="18"/>
    </row>
    <row r="4566" spans="1:14" ht="15" x14ac:dyDescent="0.25">
      <c r="A4566" t="str">
        <f t="shared" si="71"/>
        <v>VN116A3502</v>
      </c>
      <c r="B4566" s="17" t="s">
        <v>129</v>
      </c>
      <c r="C4566" s="16" t="s">
        <v>27</v>
      </c>
      <c r="D4566" t="s">
        <v>34</v>
      </c>
      <c r="E4566" s="16" t="s">
        <v>518</v>
      </c>
      <c r="F4566">
        <v>2</v>
      </c>
      <c r="G4566" s="20">
        <v>2</v>
      </c>
      <c r="H4566" s="21">
        <v>2</v>
      </c>
      <c r="I4566" s="19">
        <v>3.3333333333333335</v>
      </c>
      <c r="J4566" t="s">
        <v>582</v>
      </c>
      <c r="K4566" s="18">
        <v>359.56</v>
      </c>
      <c r="L4566" s="18">
        <v>313.89999999999998</v>
      </c>
      <c r="M4566" s="18"/>
      <c r="N4566" s="18"/>
    </row>
    <row r="4567" spans="1:14" ht="15" x14ac:dyDescent="0.25">
      <c r="A4567" t="str">
        <f t="shared" si="71"/>
        <v>VN116A3503</v>
      </c>
      <c r="B4567" s="17" t="s">
        <v>129</v>
      </c>
      <c r="C4567" s="16" t="s">
        <v>27</v>
      </c>
      <c r="D4567" t="s">
        <v>34</v>
      </c>
      <c r="E4567" s="16" t="s">
        <v>518</v>
      </c>
      <c r="F4567">
        <v>3</v>
      </c>
      <c r="G4567" s="20">
        <v>1.8333333333333335</v>
      </c>
      <c r="H4567" s="21">
        <v>3</v>
      </c>
      <c r="I4567" s="19">
        <v>3.1666666666666665</v>
      </c>
      <c r="J4567" t="s">
        <v>582</v>
      </c>
      <c r="K4567" s="18">
        <v>359.56</v>
      </c>
      <c r="L4567" s="18">
        <v>313.89999999999998</v>
      </c>
      <c r="M4567" s="18"/>
      <c r="N4567" s="18"/>
    </row>
    <row r="4568" spans="1:14" ht="15" x14ac:dyDescent="0.25">
      <c r="A4568" t="str">
        <f t="shared" si="71"/>
        <v>VN116A3504</v>
      </c>
      <c r="B4568" s="17" t="s">
        <v>129</v>
      </c>
      <c r="C4568" s="16" t="s">
        <v>27</v>
      </c>
      <c r="D4568" t="s">
        <v>34</v>
      </c>
      <c r="E4568" s="16" t="s">
        <v>518</v>
      </c>
      <c r="F4568">
        <v>4</v>
      </c>
      <c r="G4568" s="20">
        <v>2</v>
      </c>
      <c r="H4568" s="21">
        <v>4</v>
      </c>
      <c r="I4568" s="19">
        <v>3.3333333333333335</v>
      </c>
      <c r="J4568" t="s">
        <v>582</v>
      </c>
      <c r="K4568" s="18">
        <v>359.56</v>
      </c>
      <c r="L4568" s="18">
        <v>313.89999999999998</v>
      </c>
      <c r="M4568" s="18"/>
      <c r="N4568" s="18"/>
    </row>
    <row r="4569" spans="1:14" ht="15" x14ac:dyDescent="0.25">
      <c r="A4569" t="str">
        <f t="shared" si="71"/>
        <v>VN116A3505</v>
      </c>
      <c r="B4569" s="17" t="s">
        <v>129</v>
      </c>
      <c r="C4569" s="16" t="s">
        <v>27</v>
      </c>
      <c r="D4569" t="s">
        <v>34</v>
      </c>
      <c r="E4569" s="16" t="s">
        <v>518</v>
      </c>
      <c r="F4569">
        <v>5</v>
      </c>
      <c r="G4569" s="20">
        <v>1.75</v>
      </c>
      <c r="H4569" s="21">
        <v>5</v>
      </c>
      <c r="I4569" s="19">
        <v>3.0833333333333335</v>
      </c>
      <c r="J4569" t="s">
        <v>582</v>
      </c>
      <c r="K4569" s="18">
        <v>359.56</v>
      </c>
      <c r="L4569" s="18">
        <v>313.89999999999998</v>
      </c>
      <c r="M4569" s="18"/>
      <c r="N4569" s="18"/>
    </row>
    <row r="4570" spans="1:14" ht="15" x14ac:dyDescent="0.25">
      <c r="A4570" t="str">
        <f t="shared" si="71"/>
        <v>VN116A3506</v>
      </c>
      <c r="B4570" s="17" t="s">
        <v>129</v>
      </c>
      <c r="C4570" s="16" t="s">
        <v>27</v>
      </c>
      <c r="D4570" t="s">
        <v>34</v>
      </c>
      <c r="E4570" s="16" t="s">
        <v>518</v>
      </c>
      <c r="F4570">
        <v>6</v>
      </c>
      <c r="G4570" s="20">
        <v>2</v>
      </c>
      <c r="H4570" s="21">
        <v>6</v>
      </c>
      <c r="I4570" s="19">
        <v>3.3333333333333335</v>
      </c>
      <c r="J4570" t="s">
        <v>582</v>
      </c>
      <c r="K4570" s="18">
        <v>359.56</v>
      </c>
      <c r="L4570" s="18">
        <v>313.89999999999998</v>
      </c>
      <c r="M4570" s="18"/>
      <c r="N4570" s="18"/>
    </row>
    <row r="4571" spans="1:14" ht="15" x14ac:dyDescent="0.25">
      <c r="A4571" t="str">
        <f t="shared" si="71"/>
        <v>VN116A3507</v>
      </c>
      <c r="B4571" s="17" t="s">
        <v>129</v>
      </c>
      <c r="C4571" s="16" t="s">
        <v>27</v>
      </c>
      <c r="D4571" t="s">
        <v>34</v>
      </c>
      <c r="E4571" s="16" t="s">
        <v>518</v>
      </c>
      <c r="F4571">
        <v>7</v>
      </c>
      <c r="G4571" s="20">
        <v>2.6666666666666665</v>
      </c>
      <c r="H4571" s="21">
        <v>7</v>
      </c>
      <c r="I4571" s="19">
        <v>4</v>
      </c>
      <c r="J4571" t="s">
        <v>582</v>
      </c>
      <c r="K4571" s="18">
        <v>359.56</v>
      </c>
      <c r="L4571" s="18">
        <v>313.89999999999998</v>
      </c>
      <c r="M4571" s="18"/>
      <c r="N4571" s="18"/>
    </row>
    <row r="4572" spans="1:14" ht="15" x14ac:dyDescent="0.25">
      <c r="A4572" t="str">
        <f t="shared" si="71"/>
        <v>VN120A3501</v>
      </c>
      <c r="B4572" s="17" t="s">
        <v>129</v>
      </c>
      <c r="C4572" s="16" t="s">
        <v>27</v>
      </c>
      <c r="D4572" t="s">
        <v>34</v>
      </c>
      <c r="E4572" s="16" t="s">
        <v>384</v>
      </c>
      <c r="F4572">
        <v>1</v>
      </c>
      <c r="G4572" s="20">
        <v>2.8333333333333335</v>
      </c>
      <c r="H4572" s="21">
        <v>1</v>
      </c>
      <c r="I4572" s="19">
        <v>4.166666666666667</v>
      </c>
      <c r="J4572" t="s">
        <v>582</v>
      </c>
      <c r="K4572" s="18">
        <v>359.56</v>
      </c>
      <c r="L4572" s="18">
        <v>313.89999999999998</v>
      </c>
      <c r="M4572" s="18"/>
      <c r="N4572" s="18"/>
    </row>
    <row r="4573" spans="1:14" ht="15" x14ac:dyDescent="0.25">
      <c r="A4573" t="str">
        <f t="shared" si="71"/>
        <v>VN120A3502</v>
      </c>
      <c r="B4573" s="17" t="s">
        <v>129</v>
      </c>
      <c r="C4573" s="16" t="s">
        <v>27</v>
      </c>
      <c r="D4573" t="s">
        <v>34</v>
      </c>
      <c r="E4573" s="16" t="s">
        <v>384</v>
      </c>
      <c r="F4573">
        <v>2</v>
      </c>
      <c r="G4573" s="20">
        <v>3</v>
      </c>
      <c r="H4573" s="21">
        <v>2</v>
      </c>
      <c r="I4573" s="19">
        <v>4.333333333333333</v>
      </c>
      <c r="J4573" t="s">
        <v>582</v>
      </c>
      <c r="K4573" s="18">
        <v>359.56</v>
      </c>
      <c r="L4573" s="18">
        <v>313.89999999999998</v>
      </c>
      <c r="M4573" s="18"/>
      <c r="N4573" s="18"/>
    </row>
    <row r="4574" spans="1:14" ht="15" x14ac:dyDescent="0.25">
      <c r="A4574" t="str">
        <f t="shared" si="71"/>
        <v>VN120A3503</v>
      </c>
      <c r="B4574" s="17" t="s">
        <v>129</v>
      </c>
      <c r="C4574" s="16" t="s">
        <v>27</v>
      </c>
      <c r="D4574" t="s">
        <v>34</v>
      </c>
      <c r="E4574" s="16" t="s">
        <v>384</v>
      </c>
      <c r="F4574">
        <v>3</v>
      </c>
      <c r="G4574" s="20">
        <v>3</v>
      </c>
      <c r="H4574" s="21">
        <v>3</v>
      </c>
      <c r="I4574" s="19">
        <v>4.333333333333333</v>
      </c>
      <c r="J4574" t="s">
        <v>582</v>
      </c>
      <c r="K4574" s="18">
        <v>359.56</v>
      </c>
      <c r="L4574" s="18">
        <v>313.89999999999998</v>
      </c>
      <c r="M4574" s="18"/>
      <c r="N4574" s="18"/>
    </row>
    <row r="4575" spans="1:14" ht="15" x14ac:dyDescent="0.25">
      <c r="A4575" t="str">
        <f t="shared" si="71"/>
        <v>VN120A3504</v>
      </c>
      <c r="B4575" s="17" t="s">
        <v>129</v>
      </c>
      <c r="C4575" s="16" t="s">
        <v>27</v>
      </c>
      <c r="D4575" t="s">
        <v>34</v>
      </c>
      <c r="E4575" s="16" t="s">
        <v>384</v>
      </c>
      <c r="F4575">
        <v>4</v>
      </c>
      <c r="G4575" s="20">
        <v>3</v>
      </c>
      <c r="H4575" s="21">
        <v>4</v>
      </c>
      <c r="I4575" s="19">
        <v>4.333333333333333</v>
      </c>
      <c r="J4575" t="s">
        <v>582</v>
      </c>
      <c r="K4575" s="18">
        <v>359.56</v>
      </c>
      <c r="L4575" s="18">
        <v>313.89999999999998</v>
      </c>
      <c r="M4575" s="18"/>
      <c r="N4575" s="18"/>
    </row>
    <row r="4576" spans="1:14" ht="15" x14ac:dyDescent="0.25">
      <c r="A4576" t="str">
        <f t="shared" si="71"/>
        <v>VN120A3505</v>
      </c>
      <c r="B4576" s="17" t="s">
        <v>129</v>
      </c>
      <c r="C4576" s="16" t="s">
        <v>27</v>
      </c>
      <c r="D4576" t="s">
        <v>34</v>
      </c>
      <c r="E4576" s="16" t="s">
        <v>384</v>
      </c>
      <c r="F4576">
        <v>5</v>
      </c>
      <c r="G4576" s="20">
        <v>3</v>
      </c>
      <c r="H4576" s="21">
        <v>5</v>
      </c>
      <c r="I4576" s="19">
        <v>4.333333333333333</v>
      </c>
      <c r="J4576" t="s">
        <v>582</v>
      </c>
      <c r="K4576" s="18">
        <v>359.56</v>
      </c>
      <c r="L4576" s="18">
        <v>313.89999999999998</v>
      </c>
      <c r="M4576" s="18"/>
      <c r="N4576" s="18"/>
    </row>
    <row r="4577" spans="1:14" ht="15" x14ac:dyDescent="0.25">
      <c r="A4577" t="str">
        <f t="shared" si="71"/>
        <v>VN120A3506</v>
      </c>
      <c r="B4577" s="17" t="s">
        <v>129</v>
      </c>
      <c r="C4577" s="16" t="s">
        <v>27</v>
      </c>
      <c r="D4577" t="s">
        <v>34</v>
      </c>
      <c r="E4577" s="16" t="s">
        <v>384</v>
      </c>
      <c r="F4577">
        <v>6</v>
      </c>
      <c r="G4577" s="20">
        <v>3</v>
      </c>
      <c r="H4577" s="21">
        <v>6</v>
      </c>
      <c r="I4577" s="19">
        <v>4.333333333333333</v>
      </c>
      <c r="J4577" t="s">
        <v>582</v>
      </c>
      <c r="K4577" s="18">
        <v>359.56</v>
      </c>
      <c r="L4577" s="18">
        <v>313.89999999999998</v>
      </c>
      <c r="M4577" s="18"/>
      <c r="N4577" s="18"/>
    </row>
    <row r="4578" spans="1:14" ht="15" x14ac:dyDescent="0.25">
      <c r="A4578" t="str">
        <f t="shared" si="71"/>
        <v>VN120A3507</v>
      </c>
      <c r="B4578" s="17" t="s">
        <v>129</v>
      </c>
      <c r="C4578" s="16" t="s">
        <v>27</v>
      </c>
      <c r="D4578" t="s">
        <v>34</v>
      </c>
      <c r="E4578" s="16" t="s">
        <v>384</v>
      </c>
      <c r="F4578">
        <v>7</v>
      </c>
      <c r="G4578" s="20">
        <v>3</v>
      </c>
      <c r="H4578" s="21">
        <v>7</v>
      </c>
      <c r="I4578" s="19">
        <v>4.333333333333333</v>
      </c>
      <c r="J4578" t="s">
        <v>582</v>
      </c>
      <c r="K4578" s="18">
        <v>359.56</v>
      </c>
      <c r="L4578" s="18">
        <v>313.89999999999998</v>
      </c>
      <c r="M4578" s="18"/>
      <c r="N4578" s="18"/>
    </row>
    <row r="4579" spans="1:14" ht="15" x14ac:dyDescent="0.25">
      <c r="A4579" t="str">
        <f t="shared" si="71"/>
        <v>VN122A3501</v>
      </c>
      <c r="B4579" s="17" t="s">
        <v>129</v>
      </c>
      <c r="C4579" s="16" t="s">
        <v>27</v>
      </c>
      <c r="D4579" t="s">
        <v>34</v>
      </c>
      <c r="E4579" s="16" t="s">
        <v>275</v>
      </c>
      <c r="F4579">
        <v>1</v>
      </c>
      <c r="G4579" s="20">
        <v>4</v>
      </c>
      <c r="H4579" s="21">
        <v>1</v>
      </c>
      <c r="I4579" s="19">
        <v>5.333333333333333</v>
      </c>
      <c r="J4579" t="s">
        <v>582</v>
      </c>
      <c r="K4579" s="18">
        <v>359.56</v>
      </c>
      <c r="L4579" s="18">
        <v>313.89999999999998</v>
      </c>
      <c r="M4579" s="18"/>
      <c r="N4579" s="18"/>
    </row>
    <row r="4580" spans="1:14" ht="15" x14ac:dyDescent="0.25">
      <c r="A4580" t="str">
        <f t="shared" si="71"/>
        <v>VN122A3502</v>
      </c>
      <c r="B4580" s="17" t="s">
        <v>129</v>
      </c>
      <c r="C4580" s="16" t="s">
        <v>27</v>
      </c>
      <c r="D4580" t="s">
        <v>34</v>
      </c>
      <c r="E4580" s="16" t="s">
        <v>275</v>
      </c>
      <c r="F4580">
        <v>2</v>
      </c>
      <c r="G4580" s="20">
        <v>4.166666666666667</v>
      </c>
      <c r="H4580" s="21">
        <v>2</v>
      </c>
      <c r="I4580" s="19">
        <v>5.5</v>
      </c>
      <c r="J4580" t="s">
        <v>582</v>
      </c>
      <c r="K4580" s="18">
        <v>359.56</v>
      </c>
      <c r="L4580" s="18">
        <v>313.89999999999998</v>
      </c>
      <c r="M4580" s="18"/>
      <c r="N4580" s="18"/>
    </row>
    <row r="4581" spans="1:14" ht="15" x14ac:dyDescent="0.25">
      <c r="A4581" t="str">
        <f t="shared" si="71"/>
        <v>VN122A3503</v>
      </c>
      <c r="B4581" s="17" t="s">
        <v>129</v>
      </c>
      <c r="C4581" s="16" t="s">
        <v>27</v>
      </c>
      <c r="D4581" t="s">
        <v>34</v>
      </c>
      <c r="E4581" s="16" t="s">
        <v>275</v>
      </c>
      <c r="F4581">
        <v>3</v>
      </c>
      <c r="G4581" s="20">
        <v>4</v>
      </c>
      <c r="H4581" s="21">
        <v>3</v>
      </c>
      <c r="I4581" s="19">
        <v>5.333333333333333</v>
      </c>
      <c r="J4581" t="s">
        <v>582</v>
      </c>
      <c r="K4581" s="18">
        <v>359.56</v>
      </c>
      <c r="L4581" s="18">
        <v>313.89999999999998</v>
      </c>
      <c r="M4581" s="18"/>
      <c r="N4581" s="18"/>
    </row>
    <row r="4582" spans="1:14" ht="15" x14ac:dyDescent="0.25">
      <c r="A4582" t="str">
        <f t="shared" si="71"/>
        <v>VN122A3504</v>
      </c>
      <c r="B4582" s="17" t="s">
        <v>129</v>
      </c>
      <c r="C4582" s="16" t="s">
        <v>27</v>
      </c>
      <c r="D4582" t="s">
        <v>34</v>
      </c>
      <c r="E4582" s="16" t="s">
        <v>275</v>
      </c>
      <c r="F4582">
        <v>4</v>
      </c>
      <c r="G4582" s="20">
        <v>4</v>
      </c>
      <c r="H4582" s="21">
        <v>4</v>
      </c>
      <c r="I4582" s="19">
        <v>5.333333333333333</v>
      </c>
      <c r="J4582" t="s">
        <v>582</v>
      </c>
      <c r="K4582" s="18">
        <v>359.56</v>
      </c>
      <c r="L4582" s="18">
        <v>313.89999999999998</v>
      </c>
      <c r="M4582" s="18"/>
      <c r="N4582" s="18"/>
    </row>
    <row r="4583" spans="1:14" ht="15" x14ac:dyDescent="0.25">
      <c r="A4583" t="str">
        <f t="shared" si="71"/>
        <v>VN122A3505</v>
      </c>
      <c r="B4583" s="17" t="s">
        <v>129</v>
      </c>
      <c r="C4583" s="16" t="s">
        <v>27</v>
      </c>
      <c r="D4583" t="s">
        <v>34</v>
      </c>
      <c r="E4583" s="16" t="s">
        <v>275</v>
      </c>
      <c r="F4583">
        <v>5</v>
      </c>
      <c r="G4583" s="20">
        <v>4</v>
      </c>
      <c r="H4583" s="21">
        <v>5</v>
      </c>
      <c r="I4583" s="19">
        <v>5.333333333333333</v>
      </c>
      <c r="J4583" t="s">
        <v>582</v>
      </c>
      <c r="K4583" s="18">
        <v>359.56</v>
      </c>
      <c r="L4583" s="18">
        <v>313.89999999999998</v>
      </c>
      <c r="M4583" s="18"/>
      <c r="N4583" s="18"/>
    </row>
    <row r="4584" spans="1:14" ht="15" x14ac:dyDescent="0.25">
      <c r="A4584" t="str">
        <f t="shared" si="71"/>
        <v>VN122A3506</v>
      </c>
      <c r="B4584" s="17" t="s">
        <v>129</v>
      </c>
      <c r="C4584" s="16" t="s">
        <v>27</v>
      </c>
      <c r="D4584" t="s">
        <v>34</v>
      </c>
      <c r="E4584" s="16" t="s">
        <v>275</v>
      </c>
      <c r="F4584">
        <v>6</v>
      </c>
      <c r="G4584" s="20">
        <v>4</v>
      </c>
      <c r="H4584" s="21">
        <v>6</v>
      </c>
      <c r="I4584" s="19">
        <v>5.333333333333333</v>
      </c>
      <c r="J4584" t="s">
        <v>582</v>
      </c>
      <c r="K4584" s="18">
        <v>359.56</v>
      </c>
      <c r="L4584" s="18">
        <v>313.89999999999998</v>
      </c>
      <c r="M4584" s="18"/>
      <c r="N4584" s="18"/>
    </row>
    <row r="4585" spans="1:14" ht="15" x14ac:dyDescent="0.25">
      <c r="A4585" t="str">
        <f t="shared" si="71"/>
        <v>VN122A3507</v>
      </c>
      <c r="B4585" s="17" t="s">
        <v>129</v>
      </c>
      <c r="C4585" s="16" t="s">
        <v>27</v>
      </c>
      <c r="D4585" t="s">
        <v>34</v>
      </c>
      <c r="E4585" s="16" t="s">
        <v>275</v>
      </c>
      <c r="F4585">
        <v>7</v>
      </c>
      <c r="G4585" s="20">
        <v>4</v>
      </c>
      <c r="H4585" s="21">
        <v>7</v>
      </c>
      <c r="I4585" s="19">
        <v>5.333333333333333</v>
      </c>
      <c r="J4585" t="s">
        <v>582</v>
      </c>
      <c r="K4585" s="18">
        <v>359.56</v>
      </c>
      <c r="L4585" s="18">
        <v>313.89999999999998</v>
      </c>
      <c r="M4585" s="18"/>
      <c r="N4585" s="18"/>
    </row>
    <row r="4586" spans="1:14" ht="15" x14ac:dyDescent="0.25">
      <c r="A4586" t="str">
        <f t="shared" si="71"/>
        <v>VN124A3501</v>
      </c>
      <c r="B4586" s="17" t="s">
        <v>129</v>
      </c>
      <c r="C4586" s="16" t="s">
        <v>27</v>
      </c>
      <c r="D4586" t="s">
        <v>34</v>
      </c>
      <c r="E4586" s="16" t="s">
        <v>131</v>
      </c>
      <c r="F4586">
        <v>1</v>
      </c>
      <c r="G4586" s="20">
        <v>5</v>
      </c>
      <c r="H4586" s="21">
        <v>1</v>
      </c>
      <c r="I4586" s="19">
        <v>6.333333333333333</v>
      </c>
      <c r="J4586" t="s">
        <v>582</v>
      </c>
      <c r="K4586" s="18">
        <v>359.56</v>
      </c>
      <c r="L4586" s="18">
        <v>313.89999999999998</v>
      </c>
      <c r="M4586" s="18"/>
      <c r="N4586" s="18"/>
    </row>
    <row r="4587" spans="1:14" ht="15" x14ac:dyDescent="0.25">
      <c r="A4587" t="str">
        <f t="shared" si="71"/>
        <v>VN124A3502</v>
      </c>
      <c r="B4587" s="17" t="s">
        <v>129</v>
      </c>
      <c r="C4587" s="16" t="s">
        <v>27</v>
      </c>
      <c r="D4587" t="s">
        <v>34</v>
      </c>
      <c r="E4587" s="16" t="s">
        <v>131</v>
      </c>
      <c r="F4587">
        <v>2</v>
      </c>
      <c r="G4587" s="20">
        <v>5</v>
      </c>
      <c r="H4587" s="21">
        <v>2</v>
      </c>
      <c r="I4587" s="19">
        <v>6.333333333333333</v>
      </c>
      <c r="J4587" t="s">
        <v>582</v>
      </c>
      <c r="K4587" s="18">
        <v>359.56</v>
      </c>
      <c r="L4587" s="18">
        <v>313.89999999999998</v>
      </c>
      <c r="M4587" s="18"/>
      <c r="N4587" s="18"/>
    </row>
    <row r="4588" spans="1:14" ht="15" x14ac:dyDescent="0.25">
      <c r="A4588" t="str">
        <f t="shared" si="71"/>
        <v>VN124A3503</v>
      </c>
      <c r="B4588" s="17" t="s">
        <v>129</v>
      </c>
      <c r="C4588" s="16" t="s">
        <v>27</v>
      </c>
      <c r="D4588" t="s">
        <v>34</v>
      </c>
      <c r="E4588" s="16" t="s">
        <v>131</v>
      </c>
      <c r="F4588">
        <v>3</v>
      </c>
      <c r="G4588" s="20">
        <v>4.916666666666667</v>
      </c>
      <c r="H4588" s="21">
        <v>3</v>
      </c>
      <c r="I4588" s="19">
        <v>6.25</v>
      </c>
      <c r="J4588" t="s">
        <v>582</v>
      </c>
      <c r="K4588" s="18">
        <v>359.56</v>
      </c>
      <c r="L4588" s="18">
        <v>313.89999999999998</v>
      </c>
      <c r="M4588" s="18"/>
      <c r="N4588" s="18"/>
    </row>
    <row r="4589" spans="1:14" ht="15" x14ac:dyDescent="0.25">
      <c r="A4589" t="str">
        <f t="shared" si="71"/>
        <v>VN124A3504</v>
      </c>
      <c r="B4589" s="17" t="s">
        <v>129</v>
      </c>
      <c r="C4589" s="16" t="s">
        <v>27</v>
      </c>
      <c r="D4589" t="s">
        <v>34</v>
      </c>
      <c r="E4589" s="16" t="s">
        <v>131</v>
      </c>
      <c r="F4589">
        <v>4</v>
      </c>
      <c r="G4589" s="20">
        <v>5</v>
      </c>
      <c r="H4589" s="21">
        <v>4</v>
      </c>
      <c r="I4589" s="19">
        <v>6.333333333333333</v>
      </c>
      <c r="J4589" t="s">
        <v>582</v>
      </c>
      <c r="K4589" s="18">
        <v>359.56</v>
      </c>
      <c r="L4589" s="18">
        <v>313.89999999999998</v>
      </c>
      <c r="M4589" s="18"/>
      <c r="N4589" s="18"/>
    </row>
    <row r="4590" spans="1:14" ht="15" x14ac:dyDescent="0.25">
      <c r="A4590" t="str">
        <f t="shared" si="71"/>
        <v>VN124A3505</v>
      </c>
      <c r="B4590" s="17" t="s">
        <v>129</v>
      </c>
      <c r="C4590" s="16" t="s">
        <v>27</v>
      </c>
      <c r="D4590" t="s">
        <v>34</v>
      </c>
      <c r="E4590" s="16" t="s">
        <v>131</v>
      </c>
      <c r="F4590">
        <v>5</v>
      </c>
      <c r="G4590" s="20">
        <v>5.583333333333333</v>
      </c>
      <c r="H4590" s="21">
        <v>5</v>
      </c>
      <c r="I4590" s="19">
        <v>6.916666666666667</v>
      </c>
      <c r="J4590" t="s">
        <v>582</v>
      </c>
      <c r="K4590" s="18">
        <v>359.56</v>
      </c>
      <c r="L4590" s="18">
        <v>313.89999999999998</v>
      </c>
      <c r="M4590" s="18"/>
      <c r="N4590" s="18"/>
    </row>
    <row r="4591" spans="1:14" ht="15" x14ac:dyDescent="0.25">
      <c r="A4591" t="str">
        <f t="shared" si="71"/>
        <v>VN124A3506</v>
      </c>
      <c r="B4591" s="17" t="s">
        <v>129</v>
      </c>
      <c r="C4591" s="16" t="s">
        <v>27</v>
      </c>
      <c r="D4591" t="s">
        <v>34</v>
      </c>
      <c r="E4591" s="16" t="s">
        <v>131</v>
      </c>
      <c r="F4591">
        <v>6</v>
      </c>
      <c r="G4591" s="20">
        <v>5.833333333333333</v>
      </c>
      <c r="H4591" s="21">
        <v>6</v>
      </c>
      <c r="I4591" s="19">
        <v>7.166666666666667</v>
      </c>
      <c r="J4591" t="s">
        <v>582</v>
      </c>
      <c r="K4591" s="18">
        <v>359.56</v>
      </c>
      <c r="L4591" s="18">
        <v>313.89999999999998</v>
      </c>
      <c r="M4591" s="18"/>
      <c r="N4591" s="18"/>
    </row>
    <row r="4592" spans="1:14" ht="15" x14ac:dyDescent="0.25">
      <c r="A4592" t="str">
        <f t="shared" si="71"/>
        <v>VN124A3507</v>
      </c>
      <c r="B4592" s="17" t="s">
        <v>129</v>
      </c>
      <c r="C4592" s="16" t="s">
        <v>27</v>
      </c>
      <c r="D4592" t="s">
        <v>34</v>
      </c>
      <c r="E4592" s="16" t="s">
        <v>131</v>
      </c>
      <c r="F4592">
        <v>7</v>
      </c>
      <c r="G4592" s="20">
        <v>5</v>
      </c>
      <c r="H4592" s="21">
        <v>7</v>
      </c>
      <c r="I4592" s="19">
        <v>6.333333333333333</v>
      </c>
      <c r="J4592" t="s">
        <v>582</v>
      </c>
      <c r="K4592" s="18">
        <v>359.56</v>
      </c>
      <c r="L4592" s="18">
        <v>313.89999999999998</v>
      </c>
      <c r="M4592" s="18"/>
      <c r="N4592" s="18"/>
    </row>
    <row r="4593" spans="1:14" ht="15" x14ac:dyDescent="0.25">
      <c r="A4593" t="str">
        <f t="shared" si="71"/>
        <v>VN126A3501</v>
      </c>
      <c r="B4593" s="17" t="s">
        <v>129</v>
      </c>
      <c r="C4593" s="16" t="s">
        <v>27</v>
      </c>
      <c r="D4593" t="s">
        <v>34</v>
      </c>
      <c r="E4593" s="16" t="s">
        <v>412</v>
      </c>
      <c r="F4593">
        <v>1</v>
      </c>
      <c r="G4593" s="20">
        <v>6</v>
      </c>
      <c r="H4593" s="21">
        <v>1</v>
      </c>
      <c r="I4593" s="19">
        <v>7.333333333333333</v>
      </c>
      <c r="J4593" t="s">
        <v>582</v>
      </c>
      <c r="K4593" s="18">
        <v>359.56</v>
      </c>
      <c r="L4593" s="18">
        <v>313.89999999999998</v>
      </c>
      <c r="M4593" s="18"/>
      <c r="N4593" s="18"/>
    </row>
    <row r="4594" spans="1:14" ht="15" x14ac:dyDescent="0.25">
      <c r="A4594" t="str">
        <f t="shared" si="71"/>
        <v>VN126A3502</v>
      </c>
      <c r="B4594" s="17" t="s">
        <v>129</v>
      </c>
      <c r="C4594" s="16" t="s">
        <v>27</v>
      </c>
      <c r="D4594" t="s">
        <v>34</v>
      </c>
      <c r="E4594" s="16" t="s">
        <v>412</v>
      </c>
      <c r="F4594">
        <v>2</v>
      </c>
      <c r="G4594" s="20">
        <v>3.5833333333333335</v>
      </c>
      <c r="H4594" s="21">
        <v>2</v>
      </c>
      <c r="I4594" s="19">
        <v>4.916666666666667</v>
      </c>
      <c r="J4594" t="s">
        <v>582</v>
      </c>
      <c r="K4594" s="18">
        <v>359.56</v>
      </c>
      <c r="L4594" s="18">
        <v>313.89999999999998</v>
      </c>
      <c r="M4594" s="18"/>
      <c r="N4594" s="18"/>
    </row>
    <row r="4595" spans="1:14" ht="15" x14ac:dyDescent="0.25">
      <c r="A4595" t="str">
        <f t="shared" si="71"/>
        <v>VN126A3503</v>
      </c>
      <c r="B4595" s="17" t="s">
        <v>129</v>
      </c>
      <c r="C4595" s="16" t="s">
        <v>27</v>
      </c>
      <c r="D4595" t="s">
        <v>34</v>
      </c>
      <c r="E4595" s="16" t="s">
        <v>412</v>
      </c>
      <c r="F4595">
        <v>3</v>
      </c>
      <c r="G4595" s="20">
        <v>6</v>
      </c>
      <c r="H4595" s="21">
        <v>3</v>
      </c>
      <c r="I4595" s="19">
        <v>7.333333333333333</v>
      </c>
      <c r="J4595" t="s">
        <v>582</v>
      </c>
      <c r="K4595" s="18">
        <v>359.56</v>
      </c>
      <c r="L4595" s="18">
        <v>313.89999999999998</v>
      </c>
      <c r="M4595" s="18"/>
      <c r="N4595" s="18"/>
    </row>
    <row r="4596" spans="1:14" ht="15" x14ac:dyDescent="0.25">
      <c r="A4596" t="str">
        <f t="shared" si="71"/>
        <v>VN126A3504</v>
      </c>
      <c r="B4596" s="17" t="s">
        <v>129</v>
      </c>
      <c r="C4596" s="16" t="s">
        <v>27</v>
      </c>
      <c r="D4596" t="s">
        <v>34</v>
      </c>
      <c r="E4596" s="16" t="s">
        <v>412</v>
      </c>
      <c r="F4596">
        <v>4</v>
      </c>
      <c r="G4596" s="20">
        <v>6</v>
      </c>
      <c r="H4596" s="21">
        <v>4</v>
      </c>
      <c r="I4596" s="19">
        <v>7.333333333333333</v>
      </c>
      <c r="J4596" t="s">
        <v>582</v>
      </c>
      <c r="K4596" s="18">
        <v>359.56</v>
      </c>
      <c r="L4596" s="18">
        <v>313.89999999999998</v>
      </c>
      <c r="M4596" s="18"/>
      <c r="N4596" s="18"/>
    </row>
    <row r="4597" spans="1:14" ht="15" x14ac:dyDescent="0.25">
      <c r="A4597" t="str">
        <f t="shared" si="71"/>
        <v>VN126A3505</v>
      </c>
      <c r="B4597" s="17" t="s">
        <v>129</v>
      </c>
      <c r="C4597" s="16" t="s">
        <v>27</v>
      </c>
      <c r="D4597" t="s">
        <v>34</v>
      </c>
      <c r="E4597" s="16" t="s">
        <v>412</v>
      </c>
      <c r="F4597">
        <v>5</v>
      </c>
      <c r="G4597" s="20">
        <v>6</v>
      </c>
      <c r="H4597" s="21">
        <v>5</v>
      </c>
      <c r="I4597" s="19">
        <v>7.333333333333333</v>
      </c>
      <c r="J4597" t="s">
        <v>582</v>
      </c>
      <c r="K4597" s="18">
        <v>359.56</v>
      </c>
      <c r="L4597" s="18">
        <v>313.89999999999998</v>
      </c>
      <c r="M4597" s="18"/>
      <c r="N4597" s="18"/>
    </row>
    <row r="4598" spans="1:14" ht="15" x14ac:dyDescent="0.25">
      <c r="A4598" t="str">
        <f t="shared" si="71"/>
        <v>VN126A3506</v>
      </c>
      <c r="B4598" s="17" t="s">
        <v>129</v>
      </c>
      <c r="C4598" s="16" t="s">
        <v>27</v>
      </c>
      <c r="D4598" t="s">
        <v>34</v>
      </c>
      <c r="E4598" s="16" t="s">
        <v>412</v>
      </c>
      <c r="F4598">
        <v>6</v>
      </c>
      <c r="G4598" s="20">
        <v>6.5</v>
      </c>
      <c r="H4598" s="21">
        <v>6</v>
      </c>
      <c r="I4598" s="19">
        <v>7.833333333333333</v>
      </c>
      <c r="J4598" t="s">
        <v>582</v>
      </c>
      <c r="K4598" s="18">
        <v>359.56</v>
      </c>
      <c r="L4598" s="18">
        <v>313.89999999999998</v>
      </c>
      <c r="M4598" s="18"/>
      <c r="N4598" s="18"/>
    </row>
    <row r="4599" spans="1:14" ht="15" x14ac:dyDescent="0.25">
      <c r="A4599" t="str">
        <f t="shared" si="71"/>
        <v>VN126A3507</v>
      </c>
      <c r="B4599" s="17" t="s">
        <v>129</v>
      </c>
      <c r="C4599" s="16" t="s">
        <v>27</v>
      </c>
      <c r="D4599" t="s">
        <v>34</v>
      </c>
      <c r="E4599" s="16" t="s">
        <v>412</v>
      </c>
      <c r="F4599">
        <v>7</v>
      </c>
      <c r="G4599" s="20">
        <v>6</v>
      </c>
      <c r="H4599" s="21">
        <v>7</v>
      </c>
      <c r="I4599" s="19">
        <v>7.333333333333333</v>
      </c>
      <c r="J4599" t="s">
        <v>582</v>
      </c>
      <c r="K4599" s="18">
        <v>359.56</v>
      </c>
      <c r="L4599" s="18">
        <v>313.89999999999998</v>
      </c>
      <c r="M4599" s="18"/>
      <c r="N4599" s="18"/>
    </row>
    <row r="4600" spans="1:14" ht="15" x14ac:dyDescent="0.25">
      <c r="A4600" t="str">
        <f t="shared" si="71"/>
        <v>VN128A3501</v>
      </c>
      <c r="B4600" s="17" t="s">
        <v>129</v>
      </c>
      <c r="C4600" s="16" t="s">
        <v>27</v>
      </c>
      <c r="D4600" t="s">
        <v>34</v>
      </c>
      <c r="E4600" s="16" t="s">
        <v>519</v>
      </c>
      <c r="F4600">
        <v>1</v>
      </c>
      <c r="G4600" s="20">
        <v>7</v>
      </c>
      <c r="H4600" s="21">
        <v>1</v>
      </c>
      <c r="I4600" s="19">
        <v>8.3333333333333339</v>
      </c>
      <c r="J4600" t="s">
        <v>582</v>
      </c>
      <c r="K4600" s="18">
        <v>359.56</v>
      </c>
      <c r="L4600" s="18">
        <v>313.89999999999998</v>
      </c>
      <c r="M4600" s="18"/>
      <c r="N4600" s="18"/>
    </row>
    <row r="4601" spans="1:14" ht="15" x14ac:dyDescent="0.25">
      <c r="A4601" t="str">
        <f t="shared" si="71"/>
        <v>VN128A3502</v>
      </c>
      <c r="B4601" s="17" t="s">
        <v>129</v>
      </c>
      <c r="C4601" s="16" t="s">
        <v>27</v>
      </c>
      <c r="D4601" t="s">
        <v>34</v>
      </c>
      <c r="E4601" s="16" t="s">
        <v>519</v>
      </c>
      <c r="F4601">
        <v>2</v>
      </c>
      <c r="G4601" s="20">
        <v>7.166666666666667</v>
      </c>
      <c r="H4601" s="21">
        <v>2</v>
      </c>
      <c r="I4601" s="19">
        <v>8.5</v>
      </c>
      <c r="J4601" t="s">
        <v>582</v>
      </c>
      <c r="K4601" s="18">
        <v>359.56</v>
      </c>
      <c r="L4601" s="18">
        <v>313.89999999999998</v>
      </c>
      <c r="M4601" s="18"/>
      <c r="N4601" s="18"/>
    </row>
    <row r="4602" spans="1:14" ht="15" x14ac:dyDescent="0.25">
      <c r="A4602" t="str">
        <f t="shared" si="71"/>
        <v>VN128A3503</v>
      </c>
      <c r="B4602" s="17" t="s">
        <v>129</v>
      </c>
      <c r="C4602" s="16" t="s">
        <v>27</v>
      </c>
      <c r="D4602" t="s">
        <v>34</v>
      </c>
      <c r="E4602" s="16" t="s">
        <v>519</v>
      </c>
      <c r="F4602">
        <v>3</v>
      </c>
      <c r="G4602" s="20">
        <v>7.916666666666667</v>
      </c>
      <c r="H4602" s="21">
        <v>3</v>
      </c>
      <c r="I4602" s="19">
        <v>9.25</v>
      </c>
      <c r="J4602" t="s">
        <v>582</v>
      </c>
      <c r="K4602" s="18">
        <v>359.56</v>
      </c>
      <c r="L4602" s="18">
        <v>313.89999999999998</v>
      </c>
      <c r="M4602" s="18"/>
      <c r="N4602" s="18"/>
    </row>
    <row r="4603" spans="1:14" ht="15" x14ac:dyDescent="0.25">
      <c r="A4603" t="str">
        <f t="shared" si="71"/>
        <v>VN128A3504</v>
      </c>
      <c r="B4603" s="17" t="s">
        <v>129</v>
      </c>
      <c r="C4603" s="16" t="s">
        <v>27</v>
      </c>
      <c r="D4603" t="s">
        <v>34</v>
      </c>
      <c r="E4603" s="16" t="s">
        <v>519</v>
      </c>
      <c r="F4603">
        <v>4</v>
      </c>
      <c r="G4603" s="20">
        <v>7</v>
      </c>
      <c r="H4603" s="21">
        <v>4</v>
      </c>
      <c r="I4603" s="19">
        <v>8.3333333333333339</v>
      </c>
      <c r="J4603" t="s">
        <v>582</v>
      </c>
      <c r="K4603" s="18">
        <v>359.56</v>
      </c>
      <c r="L4603" s="18">
        <v>313.89999999999998</v>
      </c>
      <c r="M4603" s="18"/>
      <c r="N4603" s="18"/>
    </row>
    <row r="4604" spans="1:14" ht="15" x14ac:dyDescent="0.25">
      <c r="A4604" t="str">
        <f t="shared" si="71"/>
        <v>VN128A3505</v>
      </c>
      <c r="B4604" s="17" t="s">
        <v>129</v>
      </c>
      <c r="C4604" s="16" t="s">
        <v>27</v>
      </c>
      <c r="D4604" t="s">
        <v>34</v>
      </c>
      <c r="E4604" s="16" t="s">
        <v>519</v>
      </c>
      <c r="F4604">
        <v>5</v>
      </c>
      <c r="G4604" s="20">
        <v>7</v>
      </c>
      <c r="H4604" s="21">
        <v>5</v>
      </c>
      <c r="I4604" s="19">
        <v>8.3333333333333339</v>
      </c>
      <c r="J4604" t="s">
        <v>582</v>
      </c>
      <c r="K4604" s="18">
        <v>359.56</v>
      </c>
      <c r="L4604" s="18">
        <v>313.89999999999998</v>
      </c>
      <c r="M4604" s="18"/>
      <c r="N4604" s="18"/>
    </row>
    <row r="4605" spans="1:14" ht="15" x14ac:dyDescent="0.25">
      <c r="A4605" t="str">
        <f t="shared" si="71"/>
        <v>VN128A3506</v>
      </c>
      <c r="B4605" s="17" t="s">
        <v>129</v>
      </c>
      <c r="C4605" s="16" t="s">
        <v>27</v>
      </c>
      <c r="D4605" t="s">
        <v>34</v>
      </c>
      <c r="E4605" s="16" t="s">
        <v>519</v>
      </c>
      <c r="F4605">
        <v>6</v>
      </c>
      <c r="G4605" s="20">
        <v>7</v>
      </c>
      <c r="H4605" s="21">
        <v>6</v>
      </c>
      <c r="I4605" s="19">
        <v>8.3333333333333339</v>
      </c>
      <c r="J4605" t="s">
        <v>582</v>
      </c>
      <c r="K4605" s="18">
        <v>359.56</v>
      </c>
      <c r="L4605" s="18">
        <v>313.89999999999998</v>
      </c>
      <c r="M4605" s="18"/>
      <c r="N4605" s="18"/>
    </row>
    <row r="4606" spans="1:14" ht="15" x14ac:dyDescent="0.25">
      <c r="A4606" t="str">
        <f t="shared" si="71"/>
        <v>VN128A3507</v>
      </c>
      <c r="B4606" s="17" t="s">
        <v>129</v>
      </c>
      <c r="C4606" s="16" t="s">
        <v>27</v>
      </c>
      <c r="D4606" t="s">
        <v>34</v>
      </c>
      <c r="E4606" s="16" t="s">
        <v>519</v>
      </c>
      <c r="F4606">
        <v>7</v>
      </c>
      <c r="G4606" s="20">
        <v>7.166666666666667</v>
      </c>
      <c r="H4606" s="21">
        <v>7</v>
      </c>
      <c r="I4606" s="19">
        <v>8.5</v>
      </c>
      <c r="J4606" t="s">
        <v>582</v>
      </c>
      <c r="K4606" s="18">
        <v>359.56</v>
      </c>
      <c r="L4606" s="18">
        <v>313.89999999999998</v>
      </c>
      <c r="M4606" s="18"/>
      <c r="N4606" s="18"/>
    </row>
    <row r="4607" spans="1:14" ht="15" x14ac:dyDescent="0.25">
      <c r="A4607" t="str">
        <f t="shared" si="71"/>
        <v>VN130A3501</v>
      </c>
      <c r="B4607" s="17" t="s">
        <v>129</v>
      </c>
      <c r="C4607" s="16" t="s">
        <v>27</v>
      </c>
      <c r="D4607" t="s">
        <v>34</v>
      </c>
      <c r="E4607" s="16" t="s">
        <v>208</v>
      </c>
      <c r="F4607">
        <v>1</v>
      </c>
      <c r="G4607" s="20">
        <v>8.0833333333333339</v>
      </c>
      <c r="H4607" s="21">
        <v>1</v>
      </c>
      <c r="I4607" s="19">
        <v>9.4166666666666661</v>
      </c>
      <c r="J4607" t="s">
        <v>582</v>
      </c>
      <c r="K4607" s="18">
        <v>359.56</v>
      </c>
      <c r="L4607" s="18">
        <v>313.89999999999998</v>
      </c>
      <c r="M4607" s="18"/>
      <c r="N4607" s="18"/>
    </row>
    <row r="4608" spans="1:14" ht="15" x14ac:dyDescent="0.25">
      <c r="A4608" t="str">
        <f t="shared" si="71"/>
        <v>VN130A3502</v>
      </c>
      <c r="B4608" s="17" t="s">
        <v>129</v>
      </c>
      <c r="C4608" s="16" t="s">
        <v>27</v>
      </c>
      <c r="D4608" t="s">
        <v>34</v>
      </c>
      <c r="E4608" s="16" t="s">
        <v>208</v>
      </c>
      <c r="F4608">
        <v>2</v>
      </c>
      <c r="G4608" s="20">
        <v>6.916666666666667</v>
      </c>
      <c r="H4608" s="21">
        <v>2</v>
      </c>
      <c r="I4608" s="19">
        <v>8.25</v>
      </c>
      <c r="J4608" t="s">
        <v>582</v>
      </c>
      <c r="K4608" s="18">
        <v>359.56</v>
      </c>
      <c r="L4608" s="18">
        <v>313.89999999999998</v>
      </c>
      <c r="M4608" s="18"/>
      <c r="N4608" s="18"/>
    </row>
    <row r="4609" spans="1:14" ht="15" x14ac:dyDescent="0.25">
      <c r="A4609" t="str">
        <f t="shared" si="71"/>
        <v>VN130A3505</v>
      </c>
      <c r="B4609" s="17" t="s">
        <v>129</v>
      </c>
      <c r="C4609" s="16" t="s">
        <v>27</v>
      </c>
      <c r="D4609" t="s">
        <v>34</v>
      </c>
      <c r="E4609" s="16" t="s">
        <v>208</v>
      </c>
      <c r="F4609">
        <v>5</v>
      </c>
      <c r="G4609" s="20">
        <v>8.3333333333333339</v>
      </c>
      <c r="H4609" s="21">
        <v>5</v>
      </c>
      <c r="I4609" s="19">
        <v>9.6666666666666661</v>
      </c>
      <c r="J4609" t="s">
        <v>582</v>
      </c>
      <c r="K4609" s="18">
        <v>359.56</v>
      </c>
      <c r="L4609" s="18">
        <v>313.89999999999998</v>
      </c>
      <c r="M4609" s="18"/>
      <c r="N4609" s="18"/>
    </row>
    <row r="4610" spans="1:14" ht="15" x14ac:dyDescent="0.25">
      <c r="A4610" t="str">
        <f t="shared" si="71"/>
        <v>VN130A3507</v>
      </c>
      <c r="B4610" s="17" t="s">
        <v>129</v>
      </c>
      <c r="C4610" s="16" t="s">
        <v>27</v>
      </c>
      <c r="D4610" t="s">
        <v>34</v>
      </c>
      <c r="E4610" s="16" t="s">
        <v>208</v>
      </c>
      <c r="F4610">
        <v>7</v>
      </c>
      <c r="G4610" s="20">
        <v>8</v>
      </c>
      <c r="H4610" s="21">
        <v>7</v>
      </c>
      <c r="I4610" s="19">
        <v>9.3333333333333339</v>
      </c>
      <c r="J4610" t="s">
        <v>582</v>
      </c>
      <c r="K4610" s="18">
        <v>359.56</v>
      </c>
      <c r="L4610" s="18">
        <v>313.89999999999998</v>
      </c>
      <c r="M4610" s="18"/>
      <c r="N4610" s="18"/>
    </row>
    <row r="4611" spans="1:14" ht="15" x14ac:dyDescent="0.25">
      <c r="A4611" t="str">
        <f t="shared" ref="A4611:A4674" si="72">E4611&amp;J4611&amp;F4611</f>
        <v>VN132A3502</v>
      </c>
      <c r="B4611" s="17" t="s">
        <v>129</v>
      </c>
      <c r="C4611" s="16" t="s">
        <v>27</v>
      </c>
      <c r="D4611" t="s">
        <v>34</v>
      </c>
      <c r="E4611" s="16" t="s">
        <v>686</v>
      </c>
      <c r="F4611">
        <v>2</v>
      </c>
      <c r="G4611" s="20">
        <v>8.5</v>
      </c>
      <c r="H4611" s="21">
        <v>2</v>
      </c>
      <c r="I4611" s="19">
        <v>9.8333333333333339</v>
      </c>
      <c r="J4611" t="s">
        <v>582</v>
      </c>
      <c r="K4611" s="18">
        <v>359.56</v>
      </c>
      <c r="L4611" s="18">
        <v>313.89999999999998</v>
      </c>
      <c r="M4611" s="18"/>
      <c r="N4611" s="18"/>
    </row>
    <row r="4612" spans="1:14" ht="15" x14ac:dyDescent="0.25">
      <c r="A4612" t="str">
        <f t="shared" si="72"/>
        <v>VN132A3503</v>
      </c>
      <c r="B4612" s="17" t="s">
        <v>129</v>
      </c>
      <c r="C4612" s="16" t="s">
        <v>27</v>
      </c>
      <c r="D4612" t="s">
        <v>34</v>
      </c>
      <c r="E4612" s="16" t="s">
        <v>686</v>
      </c>
      <c r="F4612">
        <v>3</v>
      </c>
      <c r="G4612" s="20">
        <v>8.1666666666666661</v>
      </c>
      <c r="H4612" s="21">
        <v>3</v>
      </c>
      <c r="I4612" s="19">
        <v>9.5</v>
      </c>
      <c r="J4612" t="s">
        <v>582</v>
      </c>
      <c r="K4612" s="18">
        <v>359.56</v>
      </c>
      <c r="L4612" s="18">
        <v>313.89999999999998</v>
      </c>
      <c r="M4612" s="18"/>
      <c r="N4612" s="18"/>
    </row>
    <row r="4613" spans="1:14" ht="15" x14ac:dyDescent="0.25">
      <c r="A4613" t="str">
        <f t="shared" si="72"/>
        <v>VN132A3504</v>
      </c>
      <c r="B4613" s="17" t="s">
        <v>129</v>
      </c>
      <c r="C4613" s="16" t="s">
        <v>27</v>
      </c>
      <c r="D4613" t="s">
        <v>34</v>
      </c>
      <c r="E4613" s="16" t="s">
        <v>686</v>
      </c>
      <c r="F4613">
        <v>4</v>
      </c>
      <c r="G4613" s="20">
        <v>8</v>
      </c>
      <c r="H4613" s="21">
        <v>4</v>
      </c>
      <c r="I4613" s="19">
        <v>9.3333333333333339</v>
      </c>
      <c r="J4613" t="s">
        <v>582</v>
      </c>
      <c r="K4613" s="18">
        <v>359.56</v>
      </c>
      <c r="L4613" s="18">
        <v>313.89999999999998</v>
      </c>
      <c r="M4613" s="18"/>
      <c r="N4613" s="18"/>
    </row>
    <row r="4614" spans="1:14" ht="15" x14ac:dyDescent="0.25">
      <c r="A4614" t="str">
        <f t="shared" si="72"/>
        <v>VN132A3505</v>
      </c>
      <c r="B4614" s="17" t="s">
        <v>129</v>
      </c>
      <c r="C4614" s="16" t="s">
        <v>27</v>
      </c>
      <c r="D4614" t="s">
        <v>34</v>
      </c>
      <c r="E4614" s="16" t="s">
        <v>686</v>
      </c>
      <c r="F4614">
        <v>5</v>
      </c>
      <c r="G4614" s="20">
        <v>8.5</v>
      </c>
      <c r="H4614" s="21">
        <v>5</v>
      </c>
      <c r="I4614" s="19">
        <v>9.8333333333333339</v>
      </c>
      <c r="J4614" t="s">
        <v>582</v>
      </c>
      <c r="K4614" s="18">
        <v>359.56</v>
      </c>
      <c r="L4614" s="18">
        <v>313.89999999999998</v>
      </c>
      <c r="M4614" s="18"/>
      <c r="N4614" s="18"/>
    </row>
    <row r="4615" spans="1:14" ht="15" x14ac:dyDescent="0.25">
      <c r="A4615" t="str">
        <f t="shared" si="72"/>
        <v>VN132A3506</v>
      </c>
      <c r="B4615" s="17" t="s">
        <v>129</v>
      </c>
      <c r="C4615" s="16" t="s">
        <v>27</v>
      </c>
      <c r="D4615" t="s">
        <v>34</v>
      </c>
      <c r="E4615" s="16" t="s">
        <v>686</v>
      </c>
      <c r="F4615">
        <v>6</v>
      </c>
      <c r="G4615" s="20">
        <v>8.5</v>
      </c>
      <c r="H4615" s="21">
        <v>6</v>
      </c>
      <c r="I4615" s="19">
        <v>9.8333333333333339</v>
      </c>
      <c r="J4615" t="s">
        <v>582</v>
      </c>
      <c r="K4615" s="18">
        <v>359.56</v>
      </c>
      <c r="L4615" s="18">
        <v>313.89999999999998</v>
      </c>
      <c r="M4615" s="18"/>
      <c r="N4615" s="18"/>
    </row>
    <row r="4616" spans="1:14" ht="15" x14ac:dyDescent="0.25">
      <c r="A4616" t="str">
        <f t="shared" si="72"/>
        <v>VN132A3507</v>
      </c>
      <c r="B4616" s="17" t="s">
        <v>129</v>
      </c>
      <c r="C4616" s="16" t="s">
        <v>27</v>
      </c>
      <c r="D4616" t="s">
        <v>34</v>
      </c>
      <c r="E4616" s="16" t="s">
        <v>686</v>
      </c>
      <c r="F4616">
        <v>7</v>
      </c>
      <c r="G4616" s="20">
        <v>8.5</v>
      </c>
      <c r="H4616" s="21">
        <v>7</v>
      </c>
      <c r="I4616" s="19">
        <v>9.8333333333333339</v>
      </c>
      <c r="J4616" t="s">
        <v>582</v>
      </c>
      <c r="K4616" s="18">
        <v>359.56</v>
      </c>
      <c r="L4616" s="18">
        <v>313.89999999999998</v>
      </c>
      <c r="M4616" s="18"/>
      <c r="N4616" s="18"/>
    </row>
    <row r="4617" spans="1:14" ht="15" x14ac:dyDescent="0.25">
      <c r="A4617" t="str">
        <f t="shared" si="72"/>
        <v>VN134A3501</v>
      </c>
      <c r="B4617" s="17" t="s">
        <v>129</v>
      </c>
      <c r="C4617" s="16" t="s">
        <v>27</v>
      </c>
      <c r="D4617" t="s">
        <v>34</v>
      </c>
      <c r="E4617" s="16" t="s">
        <v>189</v>
      </c>
      <c r="F4617">
        <v>1</v>
      </c>
      <c r="G4617" s="20">
        <v>9.25</v>
      </c>
      <c r="H4617" s="21">
        <v>1</v>
      </c>
      <c r="I4617" s="19">
        <v>10.583333333333334</v>
      </c>
      <c r="J4617" t="s">
        <v>582</v>
      </c>
      <c r="K4617" s="18">
        <v>359.56</v>
      </c>
      <c r="L4617" s="18">
        <v>313.89999999999998</v>
      </c>
      <c r="M4617" s="18"/>
      <c r="N4617" s="18"/>
    </row>
    <row r="4618" spans="1:14" ht="15" x14ac:dyDescent="0.25">
      <c r="A4618" t="str">
        <f t="shared" si="72"/>
        <v>VN134A3502</v>
      </c>
      <c r="B4618" s="17" t="s">
        <v>129</v>
      </c>
      <c r="C4618" s="16" t="s">
        <v>27</v>
      </c>
      <c r="D4618" t="s">
        <v>34</v>
      </c>
      <c r="E4618" s="16" t="s">
        <v>189</v>
      </c>
      <c r="F4618">
        <v>2</v>
      </c>
      <c r="G4618" s="20">
        <v>9</v>
      </c>
      <c r="H4618" s="21">
        <v>2</v>
      </c>
      <c r="I4618" s="19">
        <v>10.333333333333334</v>
      </c>
      <c r="J4618" t="s">
        <v>582</v>
      </c>
      <c r="K4618" s="18">
        <v>359.56</v>
      </c>
      <c r="L4618" s="18">
        <v>313.89999999999998</v>
      </c>
      <c r="M4618" s="18"/>
      <c r="N4618" s="18"/>
    </row>
    <row r="4619" spans="1:14" ht="15" x14ac:dyDescent="0.25">
      <c r="A4619" t="str">
        <f t="shared" si="72"/>
        <v>VN134A3503</v>
      </c>
      <c r="B4619" s="17" t="s">
        <v>129</v>
      </c>
      <c r="C4619" s="16" t="s">
        <v>27</v>
      </c>
      <c r="D4619" t="s">
        <v>34</v>
      </c>
      <c r="E4619" s="16" t="s">
        <v>189</v>
      </c>
      <c r="F4619">
        <v>3</v>
      </c>
      <c r="G4619" s="20">
        <v>9.6666666666666661</v>
      </c>
      <c r="H4619" s="21">
        <v>3</v>
      </c>
      <c r="I4619" s="19">
        <v>11</v>
      </c>
      <c r="J4619" t="s">
        <v>582</v>
      </c>
      <c r="K4619" s="18">
        <v>359.56</v>
      </c>
      <c r="L4619" s="18">
        <v>313.89999999999998</v>
      </c>
      <c r="M4619" s="18"/>
      <c r="N4619" s="18"/>
    </row>
    <row r="4620" spans="1:14" ht="15" x14ac:dyDescent="0.25">
      <c r="A4620" t="str">
        <f t="shared" si="72"/>
        <v>VN134A3504</v>
      </c>
      <c r="B4620" s="17" t="s">
        <v>129</v>
      </c>
      <c r="C4620" s="16" t="s">
        <v>27</v>
      </c>
      <c r="D4620" t="s">
        <v>34</v>
      </c>
      <c r="E4620" s="16" t="s">
        <v>189</v>
      </c>
      <c r="F4620">
        <v>4</v>
      </c>
      <c r="G4620" s="20">
        <v>9.75</v>
      </c>
      <c r="H4620" s="21">
        <v>4</v>
      </c>
      <c r="I4620" s="19">
        <v>11.083333333333334</v>
      </c>
      <c r="J4620" t="s">
        <v>582</v>
      </c>
      <c r="K4620" s="18">
        <v>359.56</v>
      </c>
      <c r="L4620" s="18">
        <v>313.89999999999998</v>
      </c>
      <c r="M4620" s="18"/>
      <c r="N4620" s="18"/>
    </row>
    <row r="4621" spans="1:14" ht="15" x14ac:dyDescent="0.25">
      <c r="A4621" t="str">
        <f t="shared" si="72"/>
        <v>VN134A3505</v>
      </c>
      <c r="B4621" s="17" t="s">
        <v>129</v>
      </c>
      <c r="C4621" s="16" t="s">
        <v>27</v>
      </c>
      <c r="D4621" t="s">
        <v>34</v>
      </c>
      <c r="E4621" s="16" t="s">
        <v>189</v>
      </c>
      <c r="F4621">
        <v>5</v>
      </c>
      <c r="G4621" s="20">
        <v>9</v>
      </c>
      <c r="H4621" s="21">
        <v>5</v>
      </c>
      <c r="I4621" s="19">
        <v>10.333333333333334</v>
      </c>
      <c r="J4621" t="s">
        <v>582</v>
      </c>
      <c r="K4621" s="18">
        <v>359.56</v>
      </c>
      <c r="L4621" s="18">
        <v>313.89999999999998</v>
      </c>
      <c r="M4621" s="18"/>
      <c r="N4621" s="18"/>
    </row>
    <row r="4622" spans="1:14" ht="15" x14ac:dyDescent="0.25">
      <c r="A4622" t="str">
        <f t="shared" si="72"/>
        <v>VN134A3506</v>
      </c>
      <c r="B4622" s="17" t="s">
        <v>129</v>
      </c>
      <c r="C4622" s="16" t="s">
        <v>27</v>
      </c>
      <c r="D4622" t="s">
        <v>34</v>
      </c>
      <c r="E4622" s="16" t="s">
        <v>189</v>
      </c>
      <c r="F4622">
        <v>6</v>
      </c>
      <c r="G4622" s="20">
        <v>9.25</v>
      </c>
      <c r="H4622" s="21">
        <v>6</v>
      </c>
      <c r="I4622" s="19">
        <v>10.583333333333334</v>
      </c>
      <c r="J4622" t="s">
        <v>582</v>
      </c>
      <c r="K4622" s="18">
        <v>359.56</v>
      </c>
      <c r="L4622" s="18">
        <v>313.89999999999998</v>
      </c>
      <c r="M4622" s="18"/>
      <c r="N4622" s="18"/>
    </row>
    <row r="4623" spans="1:14" ht="15" x14ac:dyDescent="0.25">
      <c r="A4623" t="str">
        <f t="shared" si="72"/>
        <v>VN134A3507</v>
      </c>
      <c r="B4623" s="17" t="s">
        <v>129</v>
      </c>
      <c r="C4623" s="16" t="s">
        <v>27</v>
      </c>
      <c r="D4623" t="s">
        <v>34</v>
      </c>
      <c r="E4623" s="16" t="s">
        <v>189</v>
      </c>
      <c r="F4623">
        <v>7</v>
      </c>
      <c r="G4623" s="20">
        <v>9</v>
      </c>
      <c r="H4623" s="21">
        <v>7</v>
      </c>
      <c r="I4623" s="19">
        <v>10.333333333333334</v>
      </c>
      <c r="J4623" t="s">
        <v>582</v>
      </c>
      <c r="K4623" s="18">
        <v>359.56</v>
      </c>
      <c r="L4623" s="18">
        <v>313.89999999999998</v>
      </c>
      <c r="M4623" s="18"/>
      <c r="N4623" s="18"/>
    </row>
    <row r="4624" spans="1:14" ht="15" x14ac:dyDescent="0.25">
      <c r="A4624" t="str">
        <f t="shared" si="72"/>
        <v>VN136A3501</v>
      </c>
      <c r="B4624" s="17" t="s">
        <v>129</v>
      </c>
      <c r="C4624" s="16" t="s">
        <v>27</v>
      </c>
      <c r="D4624" t="s">
        <v>34</v>
      </c>
      <c r="E4624" s="16" t="s">
        <v>361</v>
      </c>
      <c r="F4624">
        <v>1</v>
      </c>
      <c r="G4624" s="20">
        <v>10</v>
      </c>
      <c r="H4624" s="21">
        <v>1</v>
      </c>
      <c r="I4624" s="19">
        <v>11.333333333333334</v>
      </c>
      <c r="J4624" t="s">
        <v>582</v>
      </c>
      <c r="K4624" s="18">
        <v>359.56</v>
      </c>
      <c r="L4624" s="18">
        <v>313.89999999999998</v>
      </c>
      <c r="M4624" s="18"/>
      <c r="N4624" s="18"/>
    </row>
    <row r="4625" spans="1:14" ht="15" x14ac:dyDescent="0.25">
      <c r="A4625" t="str">
        <f t="shared" si="72"/>
        <v>VN136A3502</v>
      </c>
      <c r="B4625" s="17" t="s">
        <v>129</v>
      </c>
      <c r="C4625" s="16" t="s">
        <v>27</v>
      </c>
      <c r="D4625" t="s">
        <v>34</v>
      </c>
      <c r="E4625" s="16" t="s">
        <v>361</v>
      </c>
      <c r="F4625">
        <v>2</v>
      </c>
      <c r="G4625" s="20">
        <v>10</v>
      </c>
      <c r="H4625" s="21">
        <v>2</v>
      </c>
      <c r="I4625" s="19">
        <v>11.333333333333334</v>
      </c>
      <c r="J4625" t="s">
        <v>582</v>
      </c>
      <c r="K4625" s="18">
        <v>359.56</v>
      </c>
      <c r="L4625" s="18">
        <v>313.89999999999998</v>
      </c>
      <c r="M4625" s="18"/>
      <c r="N4625" s="18"/>
    </row>
    <row r="4626" spans="1:14" ht="15" x14ac:dyDescent="0.25">
      <c r="A4626" t="str">
        <f t="shared" si="72"/>
        <v>VN136A3503</v>
      </c>
      <c r="B4626" s="17" t="s">
        <v>129</v>
      </c>
      <c r="C4626" s="16" t="s">
        <v>27</v>
      </c>
      <c r="D4626" t="s">
        <v>34</v>
      </c>
      <c r="E4626" s="16" t="s">
        <v>361</v>
      </c>
      <c r="F4626">
        <v>3</v>
      </c>
      <c r="G4626" s="20">
        <v>10</v>
      </c>
      <c r="H4626" s="21">
        <v>3</v>
      </c>
      <c r="I4626" s="19">
        <v>11.333333333333334</v>
      </c>
      <c r="J4626" t="s">
        <v>582</v>
      </c>
      <c r="K4626" s="18">
        <v>359.56</v>
      </c>
      <c r="L4626" s="18">
        <v>313.89999999999998</v>
      </c>
      <c r="M4626" s="18"/>
      <c r="N4626" s="18"/>
    </row>
    <row r="4627" spans="1:14" ht="15" x14ac:dyDescent="0.25">
      <c r="A4627" t="str">
        <f t="shared" si="72"/>
        <v>VN136A3504</v>
      </c>
      <c r="B4627" s="17" t="s">
        <v>129</v>
      </c>
      <c r="C4627" s="16" t="s">
        <v>27</v>
      </c>
      <c r="D4627" t="s">
        <v>34</v>
      </c>
      <c r="E4627" s="16" t="s">
        <v>361</v>
      </c>
      <c r="F4627">
        <v>4</v>
      </c>
      <c r="G4627" s="20">
        <v>10</v>
      </c>
      <c r="H4627" s="21">
        <v>4</v>
      </c>
      <c r="I4627" s="19">
        <v>11.333333333333334</v>
      </c>
      <c r="J4627" t="s">
        <v>582</v>
      </c>
      <c r="K4627" s="18">
        <v>359.56</v>
      </c>
      <c r="L4627" s="18">
        <v>313.89999999999998</v>
      </c>
      <c r="M4627" s="18"/>
      <c r="N4627" s="18"/>
    </row>
    <row r="4628" spans="1:14" ht="15" x14ac:dyDescent="0.25">
      <c r="A4628" t="str">
        <f t="shared" si="72"/>
        <v>VN136A3505</v>
      </c>
      <c r="B4628" s="17" t="s">
        <v>129</v>
      </c>
      <c r="C4628" s="16" t="s">
        <v>27</v>
      </c>
      <c r="D4628" t="s">
        <v>34</v>
      </c>
      <c r="E4628" s="16" t="s">
        <v>361</v>
      </c>
      <c r="F4628">
        <v>5</v>
      </c>
      <c r="G4628" s="20">
        <v>10.5</v>
      </c>
      <c r="H4628" s="21">
        <v>5</v>
      </c>
      <c r="I4628" s="19">
        <v>11.833333333333334</v>
      </c>
      <c r="J4628" t="s">
        <v>582</v>
      </c>
      <c r="K4628" s="18">
        <v>359.56</v>
      </c>
      <c r="L4628" s="18">
        <v>313.89999999999998</v>
      </c>
      <c r="M4628" s="18"/>
      <c r="N4628" s="18"/>
    </row>
    <row r="4629" spans="1:14" ht="15" x14ac:dyDescent="0.25">
      <c r="A4629" t="str">
        <f t="shared" si="72"/>
        <v>VN136A3506</v>
      </c>
      <c r="B4629" s="17" t="s">
        <v>129</v>
      </c>
      <c r="C4629" s="16" t="s">
        <v>27</v>
      </c>
      <c r="D4629" t="s">
        <v>34</v>
      </c>
      <c r="E4629" s="16" t="s">
        <v>361</v>
      </c>
      <c r="F4629">
        <v>6</v>
      </c>
      <c r="G4629" s="20">
        <v>11.25</v>
      </c>
      <c r="H4629" s="21">
        <v>6</v>
      </c>
      <c r="I4629" s="19">
        <v>12.583333333333334</v>
      </c>
      <c r="J4629" t="s">
        <v>582</v>
      </c>
      <c r="K4629" s="18">
        <v>359.56</v>
      </c>
      <c r="L4629" s="18">
        <v>313.89999999999998</v>
      </c>
      <c r="M4629" s="18"/>
      <c r="N4629" s="18"/>
    </row>
    <row r="4630" spans="1:14" ht="15" x14ac:dyDescent="0.25">
      <c r="A4630" t="str">
        <f t="shared" si="72"/>
        <v>VN136A3507</v>
      </c>
      <c r="B4630" s="17" t="s">
        <v>129</v>
      </c>
      <c r="C4630" s="16" t="s">
        <v>27</v>
      </c>
      <c r="D4630" t="s">
        <v>34</v>
      </c>
      <c r="E4630" s="16" t="s">
        <v>361</v>
      </c>
      <c r="F4630">
        <v>7</v>
      </c>
      <c r="G4630" s="20">
        <v>10</v>
      </c>
      <c r="H4630" s="21">
        <v>7</v>
      </c>
      <c r="I4630" s="19">
        <v>11.333333333333334</v>
      </c>
      <c r="J4630" t="s">
        <v>582</v>
      </c>
      <c r="K4630" s="18">
        <v>359.56</v>
      </c>
      <c r="L4630" s="18">
        <v>313.89999999999998</v>
      </c>
      <c r="M4630" s="18"/>
      <c r="N4630" s="18"/>
    </row>
    <row r="4631" spans="1:14" ht="15" x14ac:dyDescent="0.25">
      <c r="A4631" t="str">
        <f t="shared" si="72"/>
        <v>VN138A3501</v>
      </c>
      <c r="B4631" s="17" t="s">
        <v>129</v>
      </c>
      <c r="C4631" s="16" t="s">
        <v>27</v>
      </c>
      <c r="D4631" t="s">
        <v>34</v>
      </c>
      <c r="E4631" s="16" t="s">
        <v>399</v>
      </c>
      <c r="F4631">
        <v>1</v>
      </c>
      <c r="G4631" s="20">
        <v>11</v>
      </c>
      <c r="H4631" s="21">
        <v>1</v>
      </c>
      <c r="I4631" s="19">
        <v>12.333333333333334</v>
      </c>
      <c r="J4631" t="s">
        <v>582</v>
      </c>
      <c r="K4631" s="18">
        <v>359.56</v>
      </c>
      <c r="L4631" s="18">
        <v>313.89999999999998</v>
      </c>
      <c r="M4631" s="18"/>
      <c r="N4631" s="18"/>
    </row>
    <row r="4632" spans="1:14" ht="15" x14ac:dyDescent="0.25">
      <c r="A4632" t="str">
        <f t="shared" si="72"/>
        <v>VN138A3502</v>
      </c>
      <c r="B4632" s="17" t="s">
        <v>129</v>
      </c>
      <c r="C4632" s="16" t="s">
        <v>27</v>
      </c>
      <c r="D4632" t="s">
        <v>34</v>
      </c>
      <c r="E4632" s="16" t="s">
        <v>399</v>
      </c>
      <c r="F4632">
        <v>2</v>
      </c>
      <c r="G4632" s="20">
        <v>11</v>
      </c>
      <c r="H4632" s="21">
        <v>2</v>
      </c>
      <c r="I4632" s="19">
        <v>12.333333333333334</v>
      </c>
      <c r="J4632" t="s">
        <v>582</v>
      </c>
      <c r="K4632" s="18">
        <v>359.56</v>
      </c>
      <c r="L4632" s="18">
        <v>313.89999999999998</v>
      </c>
      <c r="M4632" s="18"/>
      <c r="N4632" s="18"/>
    </row>
    <row r="4633" spans="1:14" ht="15" x14ac:dyDescent="0.25">
      <c r="A4633" t="str">
        <f t="shared" si="72"/>
        <v>VN138A3504</v>
      </c>
      <c r="B4633" s="17" t="s">
        <v>129</v>
      </c>
      <c r="C4633" s="16" t="s">
        <v>27</v>
      </c>
      <c r="D4633" t="s">
        <v>34</v>
      </c>
      <c r="E4633" s="16" t="s">
        <v>399</v>
      </c>
      <c r="F4633">
        <v>4</v>
      </c>
      <c r="G4633" s="20">
        <v>11</v>
      </c>
      <c r="H4633" s="21">
        <v>4</v>
      </c>
      <c r="I4633" s="19">
        <v>12.333333333333334</v>
      </c>
      <c r="J4633" t="s">
        <v>582</v>
      </c>
      <c r="K4633" s="18">
        <v>359.56</v>
      </c>
      <c r="L4633" s="18">
        <v>313.89999999999998</v>
      </c>
      <c r="M4633" s="18"/>
      <c r="N4633" s="18"/>
    </row>
    <row r="4634" spans="1:14" ht="15" x14ac:dyDescent="0.25">
      <c r="A4634" t="str">
        <f t="shared" si="72"/>
        <v>VN138A3505</v>
      </c>
      <c r="B4634" s="17" t="s">
        <v>129</v>
      </c>
      <c r="C4634" s="16" t="s">
        <v>27</v>
      </c>
      <c r="D4634" t="s">
        <v>34</v>
      </c>
      <c r="E4634" s="16" t="s">
        <v>399</v>
      </c>
      <c r="F4634">
        <v>5</v>
      </c>
      <c r="G4634" s="20">
        <v>11</v>
      </c>
      <c r="H4634" s="21">
        <v>5</v>
      </c>
      <c r="I4634" s="19">
        <v>12.333333333333334</v>
      </c>
      <c r="J4634" t="s">
        <v>582</v>
      </c>
      <c r="K4634" s="18">
        <v>359.56</v>
      </c>
      <c r="L4634" s="18">
        <v>313.89999999999998</v>
      </c>
      <c r="M4634" s="18"/>
      <c r="N4634" s="18"/>
    </row>
    <row r="4635" spans="1:14" ht="15" x14ac:dyDescent="0.25">
      <c r="A4635" t="str">
        <f t="shared" si="72"/>
        <v>VN138A3506</v>
      </c>
      <c r="B4635" s="17" t="s">
        <v>129</v>
      </c>
      <c r="C4635" s="16" t="s">
        <v>27</v>
      </c>
      <c r="D4635" t="s">
        <v>34</v>
      </c>
      <c r="E4635" s="16" t="s">
        <v>399</v>
      </c>
      <c r="F4635">
        <v>6</v>
      </c>
      <c r="G4635" s="20">
        <v>11.75</v>
      </c>
      <c r="H4635" s="21">
        <v>6</v>
      </c>
      <c r="I4635" s="19">
        <v>13.083333333333334</v>
      </c>
      <c r="J4635" t="s">
        <v>582</v>
      </c>
      <c r="K4635" s="18">
        <v>359.56</v>
      </c>
      <c r="L4635" s="18">
        <v>313.89999999999998</v>
      </c>
      <c r="M4635" s="18"/>
      <c r="N4635" s="18"/>
    </row>
    <row r="4636" spans="1:14" ht="15" x14ac:dyDescent="0.25">
      <c r="A4636" t="str">
        <f t="shared" si="72"/>
        <v>VN138A3507</v>
      </c>
      <c r="B4636" s="17" t="s">
        <v>129</v>
      </c>
      <c r="C4636" s="16" t="s">
        <v>27</v>
      </c>
      <c r="D4636" t="s">
        <v>34</v>
      </c>
      <c r="E4636" s="16" t="s">
        <v>399</v>
      </c>
      <c r="F4636">
        <v>7</v>
      </c>
      <c r="G4636" s="20">
        <v>11</v>
      </c>
      <c r="H4636" s="21">
        <v>7</v>
      </c>
      <c r="I4636" s="19">
        <v>12.333333333333334</v>
      </c>
      <c r="J4636" t="s">
        <v>582</v>
      </c>
      <c r="K4636" s="18">
        <v>359.56</v>
      </c>
      <c r="L4636" s="18">
        <v>313.89999999999998</v>
      </c>
      <c r="M4636" s="18"/>
      <c r="N4636" s="18"/>
    </row>
    <row r="4637" spans="1:14" ht="15" x14ac:dyDescent="0.25">
      <c r="A4637" t="str">
        <f t="shared" si="72"/>
        <v>VN140A3501</v>
      </c>
      <c r="B4637" s="17" t="s">
        <v>129</v>
      </c>
      <c r="C4637" s="16" t="s">
        <v>27</v>
      </c>
      <c r="D4637" t="s">
        <v>34</v>
      </c>
      <c r="E4637" s="16" t="s">
        <v>347</v>
      </c>
      <c r="F4637">
        <v>1</v>
      </c>
      <c r="G4637" s="20">
        <v>12</v>
      </c>
      <c r="H4637" s="21">
        <v>1</v>
      </c>
      <c r="I4637" s="19">
        <v>13.333333333333334</v>
      </c>
      <c r="J4637" t="s">
        <v>582</v>
      </c>
      <c r="K4637" s="18">
        <v>359.56</v>
      </c>
      <c r="L4637" s="18">
        <v>313.89999999999998</v>
      </c>
      <c r="M4637" s="18"/>
      <c r="N4637" s="18"/>
    </row>
    <row r="4638" spans="1:14" ht="15" x14ac:dyDescent="0.25">
      <c r="A4638" t="str">
        <f t="shared" si="72"/>
        <v>VN140A3502</v>
      </c>
      <c r="B4638" s="17" t="s">
        <v>129</v>
      </c>
      <c r="C4638" s="16" t="s">
        <v>27</v>
      </c>
      <c r="D4638" t="s">
        <v>34</v>
      </c>
      <c r="E4638" s="16" t="s">
        <v>347</v>
      </c>
      <c r="F4638">
        <v>2</v>
      </c>
      <c r="G4638" s="20">
        <v>12.166666666666666</v>
      </c>
      <c r="H4638" s="21">
        <v>2</v>
      </c>
      <c r="I4638" s="19">
        <v>13.5</v>
      </c>
      <c r="J4638" t="s">
        <v>582</v>
      </c>
      <c r="K4638" s="18">
        <v>359.56</v>
      </c>
      <c r="L4638" s="18">
        <v>313.89999999999998</v>
      </c>
      <c r="M4638" s="18"/>
      <c r="N4638" s="18"/>
    </row>
    <row r="4639" spans="1:14" ht="15" x14ac:dyDescent="0.25">
      <c r="A4639" t="str">
        <f t="shared" si="72"/>
        <v>VN140A3503</v>
      </c>
      <c r="B4639" s="17" t="s">
        <v>129</v>
      </c>
      <c r="C4639" s="16" t="s">
        <v>27</v>
      </c>
      <c r="D4639" t="s">
        <v>34</v>
      </c>
      <c r="E4639" s="16" t="s">
        <v>347</v>
      </c>
      <c r="F4639">
        <v>3</v>
      </c>
      <c r="G4639" s="20">
        <v>12</v>
      </c>
      <c r="H4639" s="21">
        <v>3</v>
      </c>
      <c r="I4639" s="19">
        <v>13.333333333333334</v>
      </c>
      <c r="J4639" t="s">
        <v>582</v>
      </c>
      <c r="K4639" s="18">
        <v>359.56</v>
      </c>
      <c r="L4639" s="18">
        <v>313.89999999999998</v>
      </c>
      <c r="M4639" s="18"/>
      <c r="N4639" s="18"/>
    </row>
    <row r="4640" spans="1:14" ht="15" x14ac:dyDescent="0.25">
      <c r="A4640" t="str">
        <f t="shared" si="72"/>
        <v>VN140A3504</v>
      </c>
      <c r="B4640" s="17" t="s">
        <v>129</v>
      </c>
      <c r="C4640" s="16" t="s">
        <v>27</v>
      </c>
      <c r="D4640" t="s">
        <v>34</v>
      </c>
      <c r="E4640" s="16" t="s">
        <v>347</v>
      </c>
      <c r="F4640">
        <v>4</v>
      </c>
      <c r="G4640" s="20">
        <v>12</v>
      </c>
      <c r="H4640" s="21">
        <v>4</v>
      </c>
      <c r="I4640" s="19">
        <v>13.333333333333334</v>
      </c>
      <c r="J4640" t="s">
        <v>582</v>
      </c>
      <c r="K4640" s="18">
        <v>359.56</v>
      </c>
      <c r="L4640" s="18">
        <v>313.89999999999998</v>
      </c>
      <c r="M4640" s="18"/>
      <c r="N4640" s="18"/>
    </row>
    <row r="4641" spans="1:14" ht="15" x14ac:dyDescent="0.25">
      <c r="A4641" t="str">
        <f t="shared" si="72"/>
        <v>VN140A3505</v>
      </c>
      <c r="B4641" s="17" t="s">
        <v>129</v>
      </c>
      <c r="C4641" s="16" t="s">
        <v>27</v>
      </c>
      <c r="D4641" t="s">
        <v>34</v>
      </c>
      <c r="E4641" s="16" t="s">
        <v>347</v>
      </c>
      <c r="F4641">
        <v>5</v>
      </c>
      <c r="G4641" s="20">
        <v>12.666666666666666</v>
      </c>
      <c r="H4641" s="21">
        <v>5</v>
      </c>
      <c r="I4641" s="19">
        <v>14</v>
      </c>
      <c r="J4641" t="s">
        <v>582</v>
      </c>
      <c r="K4641" s="18">
        <v>359.56</v>
      </c>
      <c r="L4641" s="18">
        <v>313.89999999999998</v>
      </c>
      <c r="M4641" s="18"/>
      <c r="N4641" s="18"/>
    </row>
    <row r="4642" spans="1:14" ht="15" x14ac:dyDescent="0.25">
      <c r="A4642" t="str">
        <f t="shared" si="72"/>
        <v>VN142A3501</v>
      </c>
      <c r="B4642" s="17" t="s">
        <v>129</v>
      </c>
      <c r="C4642" s="16" t="s">
        <v>27</v>
      </c>
      <c r="D4642" t="s">
        <v>34</v>
      </c>
      <c r="E4642" s="16" t="s">
        <v>452</v>
      </c>
      <c r="F4642">
        <v>1</v>
      </c>
      <c r="G4642" s="20">
        <v>13</v>
      </c>
      <c r="H4642" s="21">
        <v>1</v>
      </c>
      <c r="I4642" s="19">
        <v>14.333333333333334</v>
      </c>
      <c r="J4642" t="s">
        <v>582</v>
      </c>
      <c r="K4642" s="18">
        <v>359.56</v>
      </c>
      <c r="L4642" s="18">
        <v>313.89999999999998</v>
      </c>
      <c r="M4642" s="18"/>
      <c r="N4642" s="18"/>
    </row>
    <row r="4643" spans="1:14" ht="15" x14ac:dyDescent="0.25">
      <c r="A4643" t="str">
        <f t="shared" si="72"/>
        <v>VN142A3502</v>
      </c>
      <c r="B4643" s="17" t="s">
        <v>129</v>
      </c>
      <c r="C4643" s="16" t="s">
        <v>27</v>
      </c>
      <c r="D4643" t="s">
        <v>34</v>
      </c>
      <c r="E4643" s="16" t="s">
        <v>452</v>
      </c>
      <c r="F4643">
        <v>2</v>
      </c>
      <c r="G4643" s="20">
        <v>13</v>
      </c>
      <c r="H4643" s="21">
        <v>2</v>
      </c>
      <c r="I4643" s="19">
        <v>14.333333333333334</v>
      </c>
      <c r="J4643" t="s">
        <v>582</v>
      </c>
      <c r="K4643" s="18">
        <v>359.56</v>
      </c>
      <c r="L4643" s="18">
        <v>313.89999999999998</v>
      </c>
      <c r="M4643" s="18"/>
      <c r="N4643" s="18"/>
    </row>
    <row r="4644" spans="1:14" ht="15" x14ac:dyDescent="0.25">
      <c r="A4644" t="str">
        <f t="shared" si="72"/>
        <v>VN142A3503</v>
      </c>
      <c r="B4644" s="17" t="s">
        <v>129</v>
      </c>
      <c r="C4644" s="16" t="s">
        <v>27</v>
      </c>
      <c r="D4644" t="s">
        <v>34</v>
      </c>
      <c r="E4644" s="16" t="s">
        <v>452</v>
      </c>
      <c r="F4644">
        <v>3</v>
      </c>
      <c r="G4644" s="20">
        <v>13</v>
      </c>
      <c r="H4644" s="21">
        <v>3</v>
      </c>
      <c r="I4644" s="19">
        <v>14.333333333333334</v>
      </c>
      <c r="J4644" t="s">
        <v>582</v>
      </c>
      <c r="K4644" s="18">
        <v>359.56</v>
      </c>
      <c r="L4644" s="18">
        <v>313.89999999999998</v>
      </c>
      <c r="M4644" s="18"/>
      <c r="N4644" s="18"/>
    </row>
    <row r="4645" spans="1:14" ht="15" x14ac:dyDescent="0.25">
      <c r="A4645" t="str">
        <f t="shared" si="72"/>
        <v>VN142A3504</v>
      </c>
      <c r="B4645" s="17" t="s">
        <v>129</v>
      </c>
      <c r="C4645" s="16" t="s">
        <v>27</v>
      </c>
      <c r="D4645" t="s">
        <v>34</v>
      </c>
      <c r="E4645" s="16" t="s">
        <v>452</v>
      </c>
      <c r="F4645">
        <v>4</v>
      </c>
      <c r="G4645" s="20">
        <v>13.25</v>
      </c>
      <c r="H4645" s="21">
        <v>4</v>
      </c>
      <c r="I4645" s="19">
        <v>14.583333333333334</v>
      </c>
      <c r="J4645" t="s">
        <v>582</v>
      </c>
      <c r="K4645" s="18">
        <v>359.56</v>
      </c>
      <c r="L4645" s="18">
        <v>313.89999999999998</v>
      </c>
      <c r="M4645" s="18"/>
      <c r="N4645" s="18"/>
    </row>
    <row r="4646" spans="1:14" ht="15" x14ac:dyDescent="0.25">
      <c r="A4646" t="str">
        <f t="shared" si="72"/>
        <v>VN142A3505</v>
      </c>
      <c r="B4646" s="17" t="s">
        <v>129</v>
      </c>
      <c r="C4646" s="16" t="s">
        <v>27</v>
      </c>
      <c r="D4646" t="s">
        <v>34</v>
      </c>
      <c r="E4646" s="16" t="s">
        <v>452</v>
      </c>
      <c r="F4646">
        <v>5</v>
      </c>
      <c r="G4646" s="20">
        <v>13</v>
      </c>
      <c r="H4646" s="21">
        <v>5</v>
      </c>
      <c r="I4646" s="19">
        <v>14.333333333333334</v>
      </c>
      <c r="J4646" t="s">
        <v>582</v>
      </c>
      <c r="K4646" s="18">
        <v>359.56</v>
      </c>
      <c r="L4646" s="18">
        <v>313.89999999999998</v>
      </c>
      <c r="M4646" s="18"/>
      <c r="N4646" s="18"/>
    </row>
    <row r="4647" spans="1:14" ht="15" x14ac:dyDescent="0.25">
      <c r="A4647" t="str">
        <f t="shared" si="72"/>
        <v>VN142A3506</v>
      </c>
      <c r="B4647" s="17" t="s">
        <v>129</v>
      </c>
      <c r="C4647" s="16" t="s">
        <v>27</v>
      </c>
      <c r="D4647" t="s">
        <v>34</v>
      </c>
      <c r="E4647" s="16" t="s">
        <v>452</v>
      </c>
      <c r="F4647">
        <v>6</v>
      </c>
      <c r="G4647" s="20">
        <v>13</v>
      </c>
      <c r="H4647" s="21">
        <v>6</v>
      </c>
      <c r="I4647" s="19">
        <v>14.333333333333334</v>
      </c>
      <c r="J4647" t="s">
        <v>582</v>
      </c>
      <c r="K4647" s="18">
        <v>359.56</v>
      </c>
      <c r="L4647" s="18">
        <v>313.89999999999998</v>
      </c>
      <c r="M4647" s="18"/>
      <c r="N4647" s="18"/>
    </row>
    <row r="4648" spans="1:14" ht="15" x14ac:dyDescent="0.25">
      <c r="A4648" t="str">
        <f t="shared" si="72"/>
        <v>VN142A3507</v>
      </c>
      <c r="B4648" s="17" t="s">
        <v>129</v>
      </c>
      <c r="C4648" s="16" t="s">
        <v>27</v>
      </c>
      <c r="D4648" t="s">
        <v>34</v>
      </c>
      <c r="E4648" s="16" t="s">
        <v>452</v>
      </c>
      <c r="F4648">
        <v>7</v>
      </c>
      <c r="G4648" s="20">
        <v>13</v>
      </c>
      <c r="H4648" s="21">
        <v>7</v>
      </c>
      <c r="I4648" s="19">
        <v>14.333333333333334</v>
      </c>
      <c r="J4648" t="s">
        <v>582</v>
      </c>
      <c r="K4648" s="18">
        <v>359.56</v>
      </c>
      <c r="L4648" s="18">
        <v>313.89999999999998</v>
      </c>
      <c r="M4648" s="18"/>
      <c r="N4648" s="18"/>
    </row>
    <row r="4649" spans="1:14" ht="15" x14ac:dyDescent="0.25">
      <c r="A4649" t="str">
        <f t="shared" si="72"/>
        <v>VN7110A3507</v>
      </c>
      <c r="B4649" s="17" t="s">
        <v>129</v>
      </c>
      <c r="C4649" s="16" t="s">
        <v>27</v>
      </c>
      <c r="D4649" t="s">
        <v>34</v>
      </c>
      <c r="E4649" s="16" t="s">
        <v>827</v>
      </c>
      <c r="F4649">
        <v>7</v>
      </c>
      <c r="G4649" s="20">
        <v>0.5</v>
      </c>
      <c r="H4649" s="21">
        <v>7</v>
      </c>
      <c r="I4649" s="19">
        <v>1.8333333333333335</v>
      </c>
      <c r="J4649" t="s">
        <v>582</v>
      </c>
      <c r="K4649" s="18">
        <v>359.56</v>
      </c>
      <c r="L4649" s="18">
        <v>313.89999999999998</v>
      </c>
      <c r="M4649" s="18"/>
      <c r="N4649" s="18"/>
    </row>
    <row r="4650" spans="1:14" ht="15" x14ac:dyDescent="0.25">
      <c r="A4650" t="str">
        <f t="shared" si="72"/>
        <v>VN7112A3507</v>
      </c>
      <c r="B4650" s="17" t="s">
        <v>129</v>
      </c>
      <c r="C4650" s="16" t="s">
        <v>27</v>
      </c>
      <c r="D4650" t="s">
        <v>34</v>
      </c>
      <c r="E4650" s="16" t="s">
        <v>822</v>
      </c>
      <c r="F4650">
        <v>7</v>
      </c>
      <c r="G4650" s="20">
        <v>0</v>
      </c>
      <c r="H4650" s="21">
        <v>7</v>
      </c>
      <c r="I4650" s="19">
        <v>1.3333333333333333</v>
      </c>
      <c r="J4650" t="s">
        <v>582</v>
      </c>
      <c r="K4650" s="18">
        <v>359.56</v>
      </c>
      <c r="L4650" s="18">
        <v>313.89999999999998</v>
      </c>
      <c r="M4650" s="18"/>
      <c r="N4650" s="18"/>
    </row>
    <row r="4651" spans="1:14" ht="15" x14ac:dyDescent="0.25">
      <c r="A4651" t="str">
        <f t="shared" si="72"/>
        <v>VN7116A3502</v>
      </c>
      <c r="B4651" s="17" t="s">
        <v>129</v>
      </c>
      <c r="C4651" s="16" t="s">
        <v>27</v>
      </c>
      <c r="D4651" t="s">
        <v>34</v>
      </c>
      <c r="E4651" s="16" t="s">
        <v>685</v>
      </c>
      <c r="F4651">
        <v>2</v>
      </c>
      <c r="G4651" s="20">
        <v>12.166666666666666</v>
      </c>
      <c r="H4651" s="21">
        <v>2</v>
      </c>
      <c r="I4651" s="19">
        <v>13.5</v>
      </c>
      <c r="J4651" t="s">
        <v>582</v>
      </c>
      <c r="K4651" s="18">
        <v>359.56</v>
      </c>
      <c r="L4651" s="18">
        <v>313.89999999999998</v>
      </c>
      <c r="M4651" s="18"/>
      <c r="N4651" s="18"/>
    </row>
    <row r="4652" spans="1:14" ht="15" x14ac:dyDescent="0.25">
      <c r="A4652" t="str">
        <f t="shared" si="72"/>
        <v>VN7120A3507</v>
      </c>
      <c r="B4652" s="17" t="s">
        <v>129</v>
      </c>
      <c r="C4652" s="16" t="s">
        <v>27</v>
      </c>
      <c r="D4652" t="s">
        <v>34</v>
      </c>
      <c r="E4652" s="16" t="s">
        <v>833</v>
      </c>
      <c r="F4652">
        <v>7</v>
      </c>
      <c r="G4652" s="20">
        <v>12.5</v>
      </c>
      <c r="H4652" s="21">
        <v>7</v>
      </c>
      <c r="I4652" s="19">
        <v>13.833333333333334</v>
      </c>
      <c r="J4652" t="s">
        <v>582</v>
      </c>
      <c r="K4652" s="18">
        <v>359.56</v>
      </c>
      <c r="L4652" s="18">
        <v>313.89999999999998</v>
      </c>
      <c r="M4652" s="18"/>
      <c r="N4652" s="18"/>
    </row>
    <row r="4653" spans="1:14" ht="15" x14ac:dyDescent="0.25">
      <c r="A4653" t="str">
        <f t="shared" si="72"/>
        <v>VN7132A3501</v>
      </c>
      <c r="B4653" s="17" t="s">
        <v>129</v>
      </c>
      <c r="C4653" s="16" t="s">
        <v>27</v>
      </c>
      <c r="D4653" t="s">
        <v>34</v>
      </c>
      <c r="E4653" s="16" t="s">
        <v>353</v>
      </c>
      <c r="F4653">
        <v>1</v>
      </c>
      <c r="G4653" s="20">
        <v>14.833333333333334</v>
      </c>
      <c r="H4653" s="21">
        <v>1</v>
      </c>
      <c r="I4653" s="19">
        <v>16.166666666666668</v>
      </c>
      <c r="J4653" t="s">
        <v>582</v>
      </c>
      <c r="K4653" s="18">
        <v>359.56</v>
      </c>
      <c r="L4653" s="18">
        <v>313.89999999999998</v>
      </c>
      <c r="M4653" s="18"/>
      <c r="N4653" s="18"/>
    </row>
    <row r="4654" spans="1:14" ht="15" x14ac:dyDescent="0.25">
      <c r="A4654" t="str">
        <f t="shared" si="72"/>
        <v>VN7132A3503</v>
      </c>
      <c r="B4654" s="17" t="s">
        <v>129</v>
      </c>
      <c r="C4654" s="16" t="s">
        <v>27</v>
      </c>
      <c r="D4654" t="s">
        <v>34</v>
      </c>
      <c r="E4654" s="16" t="s">
        <v>353</v>
      </c>
      <c r="F4654">
        <v>3</v>
      </c>
      <c r="G4654" s="20">
        <v>13.416666666666666</v>
      </c>
      <c r="H4654" s="21">
        <v>3</v>
      </c>
      <c r="I4654" s="19">
        <v>14.75</v>
      </c>
      <c r="J4654" t="s">
        <v>582</v>
      </c>
      <c r="K4654" s="18">
        <v>359.56</v>
      </c>
      <c r="L4654" s="18">
        <v>313.89999999999998</v>
      </c>
      <c r="M4654" s="18"/>
      <c r="N4654" s="18"/>
    </row>
    <row r="4655" spans="1:14" ht="15" x14ac:dyDescent="0.25">
      <c r="A4655" t="str">
        <f t="shared" si="72"/>
        <v>VN7132A3507</v>
      </c>
      <c r="B4655" s="17" t="s">
        <v>129</v>
      </c>
      <c r="C4655" s="16" t="s">
        <v>27</v>
      </c>
      <c r="D4655" t="s">
        <v>34</v>
      </c>
      <c r="E4655" s="16" t="s">
        <v>353</v>
      </c>
      <c r="F4655">
        <v>7</v>
      </c>
      <c r="G4655" s="20">
        <v>6.5</v>
      </c>
      <c r="H4655" s="21">
        <v>7</v>
      </c>
      <c r="I4655" s="19">
        <v>7.833333333333333</v>
      </c>
      <c r="J4655" t="s">
        <v>582</v>
      </c>
      <c r="K4655" s="18">
        <v>359.56</v>
      </c>
      <c r="L4655" s="18">
        <v>313.89999999999998</v>
      </c>
      <c r="M4655" s="18"/>
      <c r="N4655" s="18"/>
    </row>
    <row r="4656" spans="1:14" ht="15" x14ac:dyDescent="0.25">
      <c r="A4656" t="str">
        <f t="shared" si="72"/>
        <v>VN7138A3507</v>
      </c>
      <c r="B4656" s="15" t="s">
        <v>129</v>
      </c>
      <c r="C4656" s="16" t="s">
        <v>27</v>
      </c>
      <c r="D4656" t="s">
        <v>34</v>
      </c>
      <c r="E4656" s="16" t="s">
        <v>823</v>
      </c>
      <c r="F4656">
        <v>7</v>
      </c>
      <c r="G4656" s="20">
        <v>11.5</v>
      </c>
      <c r="H4656" s="21">
        <v>7</v>
      </c>
      <c r="I4656" s="19">
        <v>12.833333333333334</v>
      </c>
      <c r="J4656" t="s">
        <v>582</v>
      </c>
      <c r="K4656" s="18">
        <v>359.56</v>
      </c>
      <c r="L4656" s="18">
        <v>313.89999999999998</v>
      </c>
      <c r="M4656" s="18"/>
      <c r="N4656" s="18"/>
    </row>
    <row r="4657" spans="1:14" ht="15" x14ac:dyDescent="0.25">
      <c r="A4657" t="str">
        <f t="shared" si="72"/>
        <v>VN1380A3501</v>
      </c>
      <c r="B4657" s="17" t="s">
        <v>28</v>
      </c>
      <c r="C4657" s="16" t="s">
        <v>27</v>
      </c>
      <c r="D4657" t="s">
        <v>19</v>
      </c>
      <c r="E4657" s="16" t="s">
        <v>121</v>
      </c>
      <c r="F4657">
        <v>1</v>
      </c>
      <c r="G4657" s="20">
        <v>0</v>
      </c>
      <c r="H4657" s="21">
        <v>1</v>
      </c>
      <c r="I4657" s="19">
        <v>0.83333333333333337</v>
      </c>
      <c r="J4657" t="s">
        <v>582</v>
      </c>
      <c r="K4657" s="18">
        <v>228.49</v>
      </c>
      <c r="L4657" s="18">
        <v>184.57</v>
      </c>
      <c r="M4657" s="18"/>
      <c r="N4657" s="18"/>
    </row>
    <row r="4658" spans="1:14" ht="15" x14ac:dyDescent="0.25">
      <c r="A4658" t="str">
        <f t="shared" si="72"/>
        <v>VN1380A3502</v>
      </c>
      <c r="B4658" s="17" t="s">
        <v>28</v>
      </c>
      <c r="C4658" s="16" t="s">
        <v>27</v>
      </c>
      <c r="D4658" t="s">
        <v>19</v>
      </c>
      <c r="E4658" s="16" t="s">
        <v>121</v>
      </c>
      <c r="F4658">
        <v>2</v>
      </c>
      <c r="G4658" s="20">
        <v>0</v>
      </c>
      <c r="H4658" s="21">
        <v>2</v>
      </c>
      <c r="I4658" s="19">
        <v>0.83333333333333337</v>
      </c>
      <c r="J4658" t="s">
        <v>582</v>
      </c>
      <c r="K4658" s="18">
        <v>228.49</v>
      </c>
      <c r="L4658" s="18">
        <v>184.57</v>
      </c>
      <c r="M4658" s="18"/>
      <c r="N4658" s="18"/>
    </row>
    <row r="4659" spans="1:14" ht="15" x14ac:dyDescent="0.25">
      <c r="A4659" t="str">
        <f t="shared" si="72"/>
        <v>VN1380A3503</v>
      </c>
      <c r="B4659" s="17" t="s">
        <v>28</v>
      </c>
      <c r="C4659" s="16" t="s">
        <v>27</v>
      </c>
      <c r="D4659" t="s">
        <v>19</v>
      </c>
      <c r="E4659" s="16" t="s">
        <v>121</v>
      </c>
      <c r="F4659">
        <v>3</v>
      </c>
      <c r="G4659" s="20">
        <v>0</v>
      </c>
      <c r="H4659" s="21">
        <v>3</v>
      </c>
      <c r="I4659" s="19">
        <v>0.83333333333333337</v>
      </c>
      <c r="J4659" t="s">
        <v>582</v>
      </c>
      <c r="K4659" s="18">
        <v>228.49</v>
      </c>
      <c r="L4659" s="18">
        <v>184.57</v>
      </c>
      <c r="M4659" s="18"/>
      <c r="N4659" s="18"/>
    </row>
    <row r="4660" spans="1:14" ht="15" x14ac:dyDescent="0.25">
      <c r="A4660" t="str">
        <f t="shared" si="72"/>
        <v>VN1380A3504</v>
      </c>
      <c r="B4660" s="17" t="s">
        <v>28</v>
      </c>
      <c r="C4660" s="16" t="s">
        <v>27</v>
      </c>
      <c r="D4660" t="s">
        <v>19</v>
      </c>
      <c r="E4660" s="16" t="s">
        <v>121</v>
      </c>
      <c r="F4660">
        <v>4</v>
      </c>
      <c r="G4660" s="20">
        <v>0</v>
      </c>
      <c r="H4660" s="21">
        <v>4</v>
      </c>
      <c r="I4660" s="19">
        <v>0.83333333333333337</v>
      </c>
      <c r="J4660" t="s">
        <v>582</v>
      </c>
      <c r="K4660" s="18">
        <v>228.49</v>
      </c>
      <c r="L4660" s="18">
        <v>184.57</v>
      </c>
      <c r="M4660" s="18"/>
      <c r="N4660" s="18"/>
    </row>
    <row r="4661" spans="1:14" ht="15" x14ac:dyDescent="0.25">
      <c r="A4661" t="str">
        <f t="shared" si="72"/>
        <v>VN1380A3505</v>
      </c>
      <c r="B4661" s="17" t="s">
        <v>28</v>
      </c>
      <c r="C4661" s="16" t="s">
        <v>27</v>
      </c>
      <c r="D4661" t="s">
        <v>19</v>
      </c>
      <c r="E4661" s="16" t="s">
        <v>121</v>
      </c>
      <c r="F4661">
        <v>5</v>
      </c>
      <c r="G4661" s="20">
        <v>0</v>
      </c>
      <c r="H4661" s="21">
        <v>5</v>
      </c>
      <c r="I4661" s="19">
        <v>0.83333333333333337</v>
      </c>
      <c r="J4661" t="s">
        <v>582</v>
      </c>
      <c r="K4661" s="18">
        <v>228.49</v>
      </c>
      <c r="L4661" s="18">
        <v>184.57</v>
      </c>
      <c r="M4661" s="18"/>
      <c r="N4661" s="18"/>
    </row>
    <row r="4662" spans="1:14" ht="15" x14ac:dyDescent="0.25">
      <c r="A4662" t="str">
        <f t="shared" si="72"/>
        <v>VN1380A3506</v>
      </c>
      <c r="B4662" s="17" t="s">
        <v>28</v>
      </c>
      <c r="C4662" s="16" t="s">
        <v>27</v>
      </c>
      <c r="D4662" t="s">
        <v>19</v>
      </c>
      <c r="E4662" s="16" t="s">
        <v>121</v>
      </c>
      <c r="F4662">
        <v>6</v>
      </c>
      <c r="G4662" s="20">
        <v>0</v>
      </c>
      <c r="H4662" s="21">
        <v>6</v>
      </c>
      <c r="I4662" s="19">
        <v>0.83333333333333337</v>
      </c>
      <c r="J4662" t="s">
        <v>582</v>
      </c>
      <c r="K4662" s="18">
        <v>228.49</v>
      </c>
      <c r="L4662" s="18">
        <v>184.57</v>
      </c>
      <c r="M4662" s="18"/>
      <c r="N4662" s="18"/>
    </row>
    <row r="4663" spans="1:14" ht="15" x14ac:dyDescent="0.25">
      <c r="A4663" t="str">
        <f t="shared" si="72"/>
        <v>VN1380A3507</v>
      </c>
      <c r="B4663" s="17" t="s">
        <v>28</v>
      </c>
      <c r="C4663" s="16" t="s">
        <v>27</v>
      </c>
      <c r="D4663" t="s">
        <v>19</v>
      </c>
      <c r="E4663" s="16" t="s">
        <v>121</v>
      </c>
      <c r="F4663">
        <v>7</v>
      </c>
      <c r="G4663" s="20">
        <v>0</v>
      </c>
      <c r="H4663" s="21">
        <v>7</v>
      </c>
      <c r="I4663" s="19">
        <v>0.83333333333333337</v>
      </c>
      <c r="J4663" t="s">
        <v>582</v>
      </c>
      <c r="K4663" s="18">
        <v>228.49</v>
      </c>
      <c r="L4663" s="18">
        <v>184.57</v>
      </c>
      <c r="M4663" s="18"/>
      <c r="N4663" s="18"/>
    </row>
    <row r="4664" spans="1:14" ht="15" x14ac:dyDescent="0.25">
      <c r="A4664" t="str">
        <f t="shared" si="72"/>
        <v>VN1382A3501</v>
      </c>
      <c r="B4664" s="17" t="s">
        <v>28</v>
      </c>
      <c r="C4664" s="16" t="s">
        <v>27</v>
      </c>
      <c r="D4664" t="s">
        <v>19</v>
      </c>
      <c r="E4664" s="16" t="s">
        <v>161</v>
      </c>
      <c r="F4664">
        <v>1</v>
      </c>
      <c r="G4664" s="20">
        <v>9.0833333333333339</v>
      </c>
      <c r="H4664" s="21">
        <v>1</v>
      </c>
      <c r="I4664" s="19">
        <v>9.9166666666666661</v>
      </c>
      <c r="J4664" t="s">
        <v>582</v>
      </c>
      <c r="K4664" s="18">
        <v>228.49</v>
      </c>
      <c r="L4664" s="18">
        <v>184.57</v>
      </c>
      <c r="M4664" s="18"/>
      <c r="N4664" s="18"/>
    </row>
    <row r="4665" spans="1:14" ht="15" x14ac:dyDescent="0.25">
      <c r="A4665" t="str">
        <f t="shared" si="72"/>
        <v>VN1382A3502</v>
      </c>
      <c r="B4665" s="17" t="s">
        <v>28</v>
      </c>
      <c r="C4665" s="16" t="s">
        <v>27</v>
      </c>
      <c r="D4665" t="s">
        <v>19</v>
      </c>
      <c r="E4665" s="16" t="s">
        <v>161</v>
      </c>
      <c r="F4665">
        <v>2</v>
      </c>
      <c r="G4665" s="20">
        <v>9.1666666666666661</v>
      </c>
      <c r="H4665" s="21">
        <v>2</v>
      </c>
      <c r="I4665" s="19">
        <v>10</v>
      </c>
      <c r="J4665" t="s">
        <v>582</v>
      </c>
      <c r="K4665" s="18">
        <v>228.49</v>
      </c>
      <c r="L4665" s="18">
        <v>184.57</v>
      </c>
      <c r="M4665" s="18"/>
      <c r="N4665" s="18"/>
    </row>
    <row r="4666" spans="1:14" ht="15" x14ac:dyDescent="0.25">
      <c r="A4666" t="str">
        <f t="shared" si="72"/>
        <v>VN1382A3503</v>
      </c>
      <c r="B4666" s="17" t="s">
        <v>28</v>
      </c>
      <c r="C4666" s="16" t="s">
        <v>27</v>
      </c>
      <c r="D4666" t="s">
        <v>19</v>
      </c>
      <c r="E4666" s="16" t="s">
        <v>161</v>
      </c>
      <c r="F4666">
        <v>3</v>
      </c>
      <c r="G4666" s="20">
        <v>9</v>
      </c>
      <c r="H4666" s="21">
        <v>3</v>
      </c>
      <c r="I4666" s="19">
        <v>9.8333333333333339</v>
      </c>
      <c r="J4666" t="s">
        <v>582</v>
      </c>
      <c r="K4666" s="18">
        <v>228.49</v>
      </c>
      <c r="L4666" s="18">
        <v>184.57</v>
      </c>
      <c r="M4666" s="18"/>
      <c r="N4666" s="18"/>
    </row>
    <row r="4667" spans="1:14" ht="15" x14ac:dyDescent="0.25">
      <c r="A4667" t="str">
        <f t="shared" si="72"/>
        <v>VN1382A3504</v>
      </c>
      <c r="B4667" s="17" t="s">
        <v>28</v>
      </c>
      <c r="C4667" s="16" t="s">
        <v>27</v>
      </c>
      <c r="D4667" t="s">
        <v>19</v>
      </c>
      <c r="E4667" s="16" t="s">
        <v>161</v>
      </c>
      <c r="F4667">
        <v>4</v>
      </c>
      <c r="G4667" s="20">
        <v>9.25</v>
      </c>
      <c r="H4667" s="21">
        <v>4</v>
      </c>
      <c r="I4667" s="19">
        <v>10.083333333333334</v>
      </c>
      <c r="J4667" t="s">
        <v>582</v>
      </c>
      <c r="K4667" s="18">
        <v>228.49</v>
      </c>
      <c r="L4667" s="18">
        <v>184.57</v>
      </c>
      <c r="M4667" s="18"/>
      <c r="N4667" s="18"/>
    </row>
    <row r="4668" spans="1:14" ht="15" x14ac:dyDescent="0.25">
      <c r="A4668" t="str">
        <f t="shared" si="72"/>
        <v>VN1382A3505</v>
      </c>
      <c r="B4668" s="17" t="s">
        <v>28</v>
      </c>
      <c r="C4668" s="16" t="s">
        <v>27</v>
      </c>
      <c r="D4668" t="s">
        <v>19</v>
      </c>
      <c r="E4668" s="16" t="s">
        <v>161</v>
      </c>
      <c r="F4668">
        <v>5</v>
      </c>
      <c r="G4668" s="20">
        <v>9.75</v>
      </c>
      <c r="H4668" s="21">
        <v>5</v>
      </c>
      <c r="I4668" s="19">
        <v>10.583333333333334</v>
      </c>
      <c r="J4668" t="s">
        <v>582</v>
      </c>
      <c r="K4668" s="18">
        <v>228.49</v>
      </c>
      <c r="L4668" s="18">
        <v>184.57</v>
      </c>
      <c r="M4668" s="18"/>
      <c r="N4668" s="18"/>
    </row>
    <row r="4669" spans="1:14" ht="15" x14ac:dyDescent="0.25">
      <c r="A4669" t="str">
        <f t="shared" si="72"/>
        <v>VN1382A3506</v>
      </c>
      <c r="B4669" s="17" t="s">
        <v>28</v>
      </c>
      <c r="C4669" s="16" t="s">
        <v>27</v>
      </c>
      <c r="D4669" t="s">
        <v>19</v>
      </c>
      <c r="E4669" s="16" t="s">
        <v>161</v>
      </c>
      <c r="F4669">
        <v>6</v>
      </c>
      <c r="G4669" s="20">
        <v>9.75</v>
      </c>
      <c r="H4669" s="21">
        <v>6</v>
      </c>
      <c r="I4669" s="19">
        <v>10.583333333333334</v>
      </c>
      <c r="J4669" t="s">
        <v>582</v>
      </c>
      <c r="K4669" s="18">
        <v>228.49</v>
      </c>
      <c r="L4669" s="18">
        <v>184.57</v>
      </c>
      <c r="M4669" s="18"/>
      <c r="N4669" s="18"/>
    </row>
    <row r="4670" spans="1:14" ht="15" x14ac:dyDescent="0.25">
      <c r="A4670" t="str">
        <f t="shared" si="72"/>
        <v>VN1382A3507</v>
      </c>
      <c r="B4670" s="17" t="s">
        <v>28</v>
      </c>
      <c r="C4670" s="16" t="s">
        <v>27</v>
      </c>
      <c r="D4670" t="s">
        <v>19</v>
      </c>
      <c r="E4670" s="16" t="s">
        <v>161</v>
      </c>
      <c r="F4670">
        <v>7</v>
      </c>
      <c r="G4670" s="20">
        <v>9.75</v>
      </c>
      <c r="H4670" s="21">
        <v>7</v>
      </c>
      <c r="I4670" s="19">
        <v>10.583333333333334</v>
      </c>
      <c r="J4670" t="s">
        <v>582</v>
      </c>
      <c r="K4670" s="18">
        <v>228.49</v>
      </c>
      <c r="L4670" s="18">
        <v>184.57</v>
      </c>
      <c r="M4670" s="18"/>
      <c r="N4670" s="18"/>
    </row>
    <row r="4671" spans="1:14" ht="15" x14ac:dyDescent="0.25">
      <c r="A4671" t="str">
        <f t="shared" si="72"/>
        <v>VN1384A3505</v>
      </c>
      <c r="B4671" s="17" t="s">
        <v>28</v>
      </c>
      <c r="C4671" s="16" t="s">
        <v>27</v>
      </c>
      <c r="D4671" t="s">
        <v>19</v>
      </c>
      <c r="E4671" s="16" t="s">
        <v>799</v>
      </c>
      <c r="F4671">
        <v>5</v>
      </c>
      <c r="G4671" s="20">
        <v>3.0833333333333335</v>
      </c>
      <c r="H4671" s="21">
        <v>5</v>
      </c>
      <c r="I4671" s="19">
        <v>3.9166666666666665</v>
      </c>
      <c r="J4671" t="s">
        <v>582</v>
      </c>
      <c r="K4671" s="18">
        <v>228.49</v>
      </c>
      <c r="L4671" s="18">
        <v>184.57</v>
      </c>
      <c r="M4671" s="18"/>
      <c r="N4671" s="18"/>
    </row>
    <row r="4672" spans="1:14" ht="15" x14ac:dyDescent="0.25">
      <c r="A4672" t="str">
        <f t="shared" si="72"/>
        <v>VN1384A3507</v>
      </c>
      <c r="B4672" s="17" t="s">
        <v>28</v>
      </c>
      <c r="C4672" s="16" t="s">
        <v>27</v>
      </c>
      <c r="D4672" t="s">
        <v>19</v>
      </c>
      <c r="E4672" s="16" t="s">
        <v>799</v>
      </c>
      <c r="F4672">
        <v>7</v>
      </c>
      <c r="G4672" s="20">
        <v>3.3333333333333335</v>
      </c>
      <c r="H4672" s="21">
        <v>7</v>
      </c>
      <c r="I4672" s="19">
        <v>4.166666666666667</v>
      </c>
      <c r="J4672" t="s">
        <v>582</v>
      </c>
      <c r="K4672" s="18">
        <v>228.49</v>
      </c>
      <c r="L4672" s="18">
        <v>184.57</v>
      </c>
      <c r="M4672" s="18"/>
      <c r="N4672" s="18"/>
    </row>
    <row r="4673" spans="1:14" ht="15" x14ac:dyDescent="0.25">
      <c r="A4673" t="str">
        <f t="shared" si="72"/>
        <v>VN7380A3501</v>
      </c>
      <c r="B4673" s="17" t="s">
        <v>28</v>
      </c>
      <c r="C4673" s="16" t="s">
        <v>27</v>
      </c>
      <c r="D4673" t="s">
        <v>19</v>
      </c>
      <c r="E4673" s="16" t="s">
        <v>111</v>
      </c>
      <c r="F4673">
        <v>1</v>
      </c>
      <c r="G4673" s="20">
        <v>3</v>
      </c>
      <c r="H4673" s="21">
        <v>1</v>
      </c>
      <c r="I4673" s="19">
        <v>3.8333333333333335</v>
      </c>
      <c r="J4673" t="s">
        <v>582</v>
      </c>
      <c r="K4673" s="18">
        <v>228.49</v>
      </c>
      <c r="L4673" s="18">
        <v>184.57</v>
      </c>
      <c r="M4673" s="18"/>
      <c r="N4673" s="18"/>
    </row>
    <row r="4674" spans="1:14" ht="15" x14ac:dyDescent="0.25">
      <c r="A4674" t="str">
        <f t="shared" si="72"/>
        <v>VN7380A3502</v>
      </c>
      <c r="B4674" s="17" t="s">
        <v>28</v>
      </c>
      <c r="C4674" s="16" t="s">
        <v>27</v>
      </c>
      <c r="D4674" t="s">
        <v>19</v>
      </c>
      <c r="E4674" s="16" t="s">
        <v>111</v>
      </c>
      <c r="F4674">
        <v>2</v>
      </c>
      <c r="G4674" s="20">
        <v>3</v>
      </c>
      <c r="H4674" s="21">
        <v>2</v>
      </c>
      <c r="I4674" s="19">
        <v>3.8333333333333335</v>
      </c>
      <c r="J4674" t="s">
        <v>582</v>
      </c>
      <c r="K4674" s="18">
        <v>228.49</v>
      </c>
      <c r="L4674" s="18">
        <v>184.57</v>
      </c>
      <c r="M4674" s="18"/>
      <c r="N4674" s="18"/>
    </row>
    <row r="4675" spans="1:14" ht="15" x14ac:dyDescent="0.25">
      <c r="A4675" t="str">
        <f t="shared" ref="A4675:A4738" si="73">E4675&amp;J4675&amp;F4675</f>
        <v>VN7380A3503</v>
      </c>
      <c r="B4675" s="17" t="s">
        <v>28</v>
      </c>
      <c r="C4675" s="16" t="s">
        <v>27</v>
      </c>
      <c r="D4675" t="s">
        <v>19</v>
      </c>
      <c r="E4675" s="16" t="s">
        <v>111</v>
      </c>
      <c r="F4675">
        <v>3</v>
      </c>
      <c r="G4675" s="20">
        <v>3.3333333333333335</v>
      </c>
      <c r="H4675" s="21">
        <v>3</v>
      </c>
      <c r="I4675" s="19">
        <v>4.166666666666667</v>
      </c>
      <c r="J4675" t="s">
        <v>582</v>
      </c>
      <c r="K4675" s="18">
        <v>228.49</v>
      </c>
      <c r="L4675" s="18">
        <v>184.57</v>
      </c>
      <c r="M4675" s="18"/>
      <c r="N4675" s="18"/>
    </row>
    <row r="4676" spans="1:14" ht="15" x14ac:dyDescent="0.25">
      <c r="A4676" t="str">
        <f t="shared" si="73"/>
        <v>VN7380A3504</v>
      </c>
      <c r="B4676" s="17" t="s">
        <v>28</v>
      </c>
      <c r="C4676" s="16" t="s">
        <v>27</v>
      </c>
      <c r="D4676" t="s">
        <v>19</v>
      </c>
      <c r="E4676" s="16" t="s">
        <v>111</v>
      </c>
      <c r="F4676">
        <v>4</v>
      </c>
      <c r="G4676" s="20">
        <v>3</v>
      </c>
      <c r="H4676" s="21">
        <v>4</v>
      </c>
      <c r="I4676" s="19">
        <v>3.8333333333333335</v>
      </c>
      <c r="J4676" t="s">
        <v>582</v>
      </c>
      <c r="K4676" s="18">
        <v>228.49</v>
      </c>
      <c r="L4676" s="18">
        <v>184.57</v>
      </c>
      <c r="M4676" s="18"/>
      <c r="N4676" s="18"/>
    </row>
    <row r="4677" spans="1:14" ht="15" x14ac:dyDescent="0.25">
      <c r="A4677" t="str">
        <f t="shared" si="73"/>
        <v>VN7380A3505</v>
      </c>
      <c r="B4677" s="17" t="s">
        <v>28</v>
      </c>
      <c r="C4677" s="16" t="s">
        <v>27</v>
      </c>
      <c r="D4677" t="s">
        <v>19</v>
      </c>
      <c r="E4677" s="16" t="s">
        <v>111</v>
      </c>
      <c r="F4677">
        <v>5</v>
      </c>
      <c r="G4677" s="20">
        <v>3</v>
      </c>
      <c r="H4677" s="21">
        <v>5</v>
      </c>
      <c r="I4677" s="19">
        <v>3.8333333333333335</v>
      </c>
      <c r="J4677" t="s">
        <v>582</v>
      </c>
      <c r="K4677" s="18">
        <v>228.49</v>
      </c>
      <c r="L4677" s="18">
        <v>184.57</v>
      </c>
      <c r="M4677" s="18"/>
      <c r="N4677" s="18"/>
    </row>
    <row r="4678" spans="1:14" ht="15" x14ac:dyDescent="0.25">
      <c r="A4678" t="str">
        <f t="shared" si="73"/>
        <v>VN7380A3506</v>
      </c>
      <c r="B4678" s="17" t="s">
        <v>28</v>
      </c>
      <c r="C4678" s="16" t="s">
        <v>27</v>
      </c>
      <c r="D4678" t="s">
        <v>19</v>
      </c>
      <c r="E4678" s="16" t="s">
        <v>111</v>
      </c>
      <c r="F4678">
        <v>6</v>
      </c>
      <c r="G4678" s="20">
        <v>3</v>
      </c>
      <c r="H4678" s="21">
        <v>6</v>
      </c>
      <c r="I4678" s="19">
        <v>3.8333333333333335</v>
      </c>
      <c r="J4678" t="s">
        <v>582</v>
      </c>
      <c r="K4678" s="18">
        <v>228.49</v>
      </c>
      <c r="L4678" s="18">
        <v>184.57</v>
      </c>
      <c r="M4678" s="18"/>
      <c r="N4678" s="18"/>
    </row>
    <row r="4679" spans="1:14" ht="15" x14ac:dyDescent="0.25">
      <c r="A4679" t="str">
        <f t="shared" si="73"/>
        <v>VN7380A3507</v>
      </c>
      <c r="B4679" s="15" t="s">
        <v>28</v>
      </c>
      <c r="C4679" s="16" t="s">
        <v>27</v>
      </c>
      <c r="D4679" t="s">
        <v>19</v>
      </c>
      <c r="E4679" s="16" t="s">
        <v>111</v>
      </c>
      <c r="F4679">
        <v>7</v>
      </c>
      <c r="G4679" s="20">
        <v>3</v>
      </c>
      <c r="H4679" s="21">
        <v>7</v>
      </c>
      <c r="I4679" s="19">
        <v>3.8333333333333335</v>
      </c>
      <c r="J4679" t="s">
        <v>582</v>
      </c>
      <c r="K4679" s="18">
        <v>228.49</v>
      </c>
      <c r="L4679" s="18">
        <v>184.57</v>
      </c>
      <c r="M4679" s="18"/>
      <c r="N4679" s="18"/>
    </row>
    <row r="4680" spans="1:14" ht="15" x14ac:dyDescent="0.25">
      <c r="A4680" t="str">
        <f t="shared" si="73"/>
        <v>VN31A3502</v>
      </c>
      <c r="B4680" s="17" t="s">
        <v>579</v>
      </c>
      <c r="C4680" s="16" t="s">
        <v>27</v>
      </c>
      <c r="D4680" t="s">
        <v>534</v>
      </c>
      <c r="E4680" s="16" t="s">
        <v>713</v>
      </c>
      <c r="F4680">
        <v>2</v>
      </c>
      <c r="G4680" s="20">
        <v>15.333333333333334</v>
      </c>
      <c r="H4680" s="21">
        <v>3</v>
      </c>
      <c r="I4680" s="19">
        <v>4.5</v>
      </c>
      <c r="J4680" t="s">
        <v>582</v>
      </c>
      <c r="K4680" s="18">
        <v>3214.72</v>
      </c>
      <c r="L4680" s="18">
        <v>4100.6499999999996</v>
      </c>
      <c r="M4680" s="18"/>
      <c r="N4680" s="18"/>
    </row>
    <row r="4681" spans="1:14" ht="15" x14ac:dyDescent="0.25">
      <c r="A4681" t="str">
        <f t="shared" si="73"/>
        <v>VN31A3503</v>
      </c>
      <c r="B4681" s="17" t="s">
        <v>579</v>
      </c>
      <c r="C4681" s="16" t="s">
        <v>27</v>
      </c>
      <c r="D4681" t="s">
        <v>534</v>
      </c>
      <c r="E4681" s="16" t="s">
        <v>713</v>
      </c>
      <c r="F4681">
        <v>3</v>
      </c>
      <c r="G4681" s="20">
        <v>15.5</v>
      </c>
      <c r="H4681" s="21">
        <v>4</v>
      </c>
      <c r="I4681" s="19">
        <v>4.666666666666667</v>
      </c>
      <c r="J4681" t="s">
        <v>582</v>
      </c>
      <c r="K4681" s="18">
        <v>3214.72</v>
      </c>
      <c r="L4681" s="18">
        <v>4100.6499999999996</v>
      </c>
      <c r="M4681" s="18"/>
      <c r="N4681" s="18"/>
    </row>
    <row r="4682" spans="1:14" ht="15" x14ac:dyDescent="0.25">
      <c r="A4682" t="str">
        <f t="shared" si="73"/>
        <v>VN31A3505</v>
      </c>
      <c r="B4682" s="17" t="s">
        <v>579</v>
      </c>
      <c r="C4682" s="16" t="s">
        <v>27</v>
      </c>
      <c r="D4682" t="s">
        <v>534</v>
      </c>
      <c r="E4682" s="16" t="s">
        <v>713</v>
      </c>
      <c r="F4682">
        <v>5</v>
      </c>
      <c r="G4682" s="20">
        <v>15.333333333333334</v>
      </c>
      <c r="H4682" s="21">
        <v>6</v>
      </c>
      <c r="I4682" s="19">
        <v>4.5</v>
      </c>
      <c r="J4682" t="s">
        <v>582</v>
      </c>
      <c r="K4682" s="18">
        <v>3214.72</v>
      </c>
      <c r="L4682" s="18">
        <v>4100.6499999999996</v>
      </c>
      <c r="M4682" s="18"/>
      <c r="N4682" s="18"/>
    </row>
    <row r="4683" spans="1:14" ht="15" x14ac:dyDescent="0.25">
      <c r="A4683" t="str">
        <f t="shared" si="73"/>
        <v>VN31A3507</v>
      </c>
      <c r="B4683" s="15" t="s">
        <v>579</v>
      </c>
      <c r="C4683" s="16" t="s">
        <v>27</v>
      </c>
      <c r="D4683" t="s">
        <v>534</v>
      </c>
      <c r="E4683" s="16" t="s">
        <v>713</v>
      </c>
      <c r="F4683">
        <v>7</v>
      </c>
      <c r="G4683" s="20">
        <v>15.333333333333334</v>
      </c>
      <c r="H4683" s="21">
        <v>1</v>
      </c>
      <c r="I4683" s="19">
        <v>4.5</v>
      </c>
      <c r="J4683" t="s">
        <v>582</v>
      </c>
      <c r="K4683" s="18">
        <v>3214.72</v>
      </c>
      <c r="L4683" s="18">
        <v>4100.6499999999996</v>
      </c>
      <c r="M4683" s="18"/>
      <c r="N4683" s="18"/>
    </row>
    <row r="4684" spans="1:14" ht="15" x14ac:dyDescent="0.25">
      <c r="A4684" t="str">
        <f t="shared" si="73"/>
        <v>VN350A3502</v>
      </c>
      <c r="B4684" s="17" t="s">
        <v>335</v>
      </c>
      <c r="C4684" s="16" t="s">
        <v>27</v>
      </c>
      <c r="D4684" t="s">
        <v>291</v>
      </c>
      <c r="E4684" s="16" t="s">
        <v>649</v>
      </c>
      <c r="F4684">
        <v>2</v>
      </c>
      <c r="G4684" s="20">
        <v>17.083333333333332</v>
      </c>
      <c r="H4684" s="21">
        <v>2</v>
      </c>
      <c r="I4684" s="19">
        <v>22</v>
      </c>
      <c r="J4684" t="s">
        <v>582</v>
      </c>
      <c r="K4684" s="18">
        <v>954.59</v>
      </c>
      <c r="L4684" s="18">
        <v>1354.52</v>
      </c>
      <c r="M4684" s="18"/>
      <c r="N4684" s="18"/>
    </row>
    <row r="4685" spans="1:14" ht="15" x14ac:dyDescent="0.25">
      <c r="A4685" t="str">
        <f t="shared" si="73"/>
        <v>VN350A3503</v>
      </c>
      <c r="B4685" s="17" t="s">
        <v>335</v>
      </c>
      <c r="C4685" s="16" t="s">
        <v>27</v>
      </c>
      <c r="D4685" t="s">
        <v>291</v>
      </c>
      <c r="E4685" s="16" t="s">
        <v>649</v>
      </c>
      <c r="F4685">
        <v>3</v>
      </c>
      <c r="G4685" s="20">
        <v>17.333333333333332</v>
      </c>
      <c r="H4685" s="21">
        <v>3</v>
      </c>
      <c r="I4685" s="19">
        <v>22.333333333333332</v>
      </c>
      <c r="J4685" t="s">
        <v>582</v>
      </c>
      <c r="K4685" s="18">
        <v>954.59</v>
      </c>
      <c r="L4685" s="18">
        <v>1354.52</v>
      </c>
      <c r="M4685" s="18"/>
      <c r="N4685" s="18"/>
    </row>
    <row r="4686" spans="1:14" ht="15" x14ac:dyDescent="0.25">
      <c r="A4686" t="str">
        <f t="shared" si="73"/>
        <v>VN350A3506</v>
      </c>
      <c r="B4686" s="17" t="s">
        <v>335</v>
      </c>
      <c r="C4686" s="16" t="s">
        <v>27</v>
      </c>
      <c r="D4686" t="s">
        <v>291</v>
      </c>
      <c r="E4686" s="16" t="s">
        <v>649</v>
      </c>
      <c r="F4686">
        <v>6</v>
      </c>
      <c r="G4686" s="20">
        <v>17.083333333333332</v>
      </c>
      <c r="H4686" s="21">
        <v>6</v>
      </c>
      <c r="I4686" s="19">
        <v>22</v>
      </c>
      <c r="J4686" t="s">
        <v>582</v>
      </c>
      <c r="K4686" s="18">
        <v>954.59</v>
      </c>
      <c r="L4686" s="18">
        <v>1354.52</v>
      </c>
      <c r="M4686" s="18"/>
      <c r="N4686" s="18"/>
    </row>
    <row r="4687" spans="1:14" ht="15" x14ac:dyDescent="0.25">
      <c r="A4687" t="str">
        <f t="shared" si="73"/>
        <v>VN350A3507</v>
      </c>
      <c r="B4687" s="15" t="s">
        <v>335</v>
      </c>
      <c r="C4687" s="16" t="s">
        <v>27</v>
      </c>
      <c r="D4687" t="s">
        <v>291</v>
      </c>
      <c r="E4687" s="16" t="s">
        <v>649</v>
      </c>
      <c r="F4687">
        <v>7</v>
      </c>
      <c r="G4687" s="20">
        <v>18.583333333333332</v>
      </c>
      <c r="H4687" s="21">
        <v>7</v>
      </c>
      <c r="I4687" s="19">
        <v>23.5</v>
      </c>
      <c r="J4687" t="s">
        <v>582</v>
      </c>
      <c r="K4687" s="18">
        <v>954.59</v>
      </c>
      <c r="L4687" s="18">
        <v>1354.52</v>
      </c>
      <c r="M4687" s="18"/>
      <c r="N4687" s="18"/>
    </row>
    <row r="4688" spans="1:14" ht="15" x14ac:dyDescent="0.25">
      <c r="A4688" t="str">
        <f t="shared" si="73"/>
        <v>VN404A3501</v>
      </c>
      <c r="B4688" s="17" t="s">
        <v>322</v>
      </c>
      <c r="C4688" s="16" t="s">
        <v>27</v>
      </c>
      <c r="D4688" t="s">
        <v>262</v>
      </c>
      <c r="E4688" s="16" t="s">
        <v>323</v>
      </c>
      <c r="F4688">
        <v>1</v>
      </c>
      <c r="G4688" s="20">
        <v>2</v>
      </c>
      <c r="H4688" s="21">
        <v>1</v>
      </c>
      <c r="I4688" s="19">
        <v>7.416666666666667</v>
      </c>
      <c r="J4688" t="s">
        <v>582</v>
      </c>
      <c r="K4688" s="18">
        <v>1232.67</v>
      </c>
      <c r="L4688" s="18">
        <v>1289.6099999999999</v>
      </c>
      <c r="M4688" s="18"/>
      <c r="N4688" s="18"/>
    </row>
    <row r="4689" spans="1:14" ht="15" x14ac:dyDescent="0.25">
      <c r="A4689" t="str">
        <f t="shared" si="73"/>
        <v>VN404A3502</v>
      </c>
      <c r="B4689" s="17" t="s">
        <v>322</v>
      </c>
      <c r="C4689" s="16" t="s">
        <v>27</v>
      </c>
      <c r="D4689" t="s">
        <v>262</v>
      </c>
      <c r="E4689" s="16" t="s">
        <v>323</v>
      </c>
      <c r="F4689">
        <v>2</v>
      </c>
      <c r="G4689" s="20">
        <v>2</v>
      </c>
      <c r="H4689" s="21">
        <v>2</v>
      </c>
      <c r="I4689" s="19">
        <v>7.416666666666667</v>
      </c>
      <c r="J4689" t="s">
        <v>582</v>
      </c>
      <c r="K4689" s="18">
        <v>1232.67</v>
      </c>
      <c r="L4689" s="18">
        <v>1289.6099999999999</v>
      </c>
      <c r="M4689" s="18"/>
      <c r="N4689" s="18"/>
    </row>
    <row r="4690" spans="1:14" ht="15" x14ac:dyDescent="0.25">
      <c r="A4690" t="str">
        <f t="shared" si="73"/>
        <v>VN404A3503</v>
      </c>
      <c r="B4690" s="17" t="s">
        <v>322</v>
      </c>
      <c r="C4690" s="16" t="s">
        <v>27</v>
      </c>
      <c r="D4690" t="s">
        <v>262</v>
      </c>
      <c r="E4690" s="16" t="s">
        <v>323</v>
      </c>
      <c r="F4690">
        <v>3</v>
      </c>
      <c r="G4690" s="20">
        <v>2</v>
      </c>
      <c r="H4690" s="21">
        <v>3</v>
      </c>
      <c r="I4690" s="19">
        <v>7.416666666666667</v>
      </c>
      <c r="J4690" t="s">
        <v>582</v>
      </c>
      <c r="K4690" s="18">
        <v>1232.67</v>
      </c>
      <c r="L4690" s="18">
        <v>1289.6099999999999</v>
      </c>
      <c r="M4690" s="18"/>
      <c r="N4690" s="18"/>
    </row>
    <row r="4691" spans="1:14" ht="15" x14ac:dyDescent="0.25">
      <c r="A4691" t="str">
        <f t="shared" si="73"/>
        <v>VN404A3504</v>
      </c>
      <c r="B4691" s="17" t="s">
        <v>322</v>
      </c>
      <c r="C4691" s="16" t="s">
        <v>27</v>
      </c>
      <c r="D4691" t="s">
        <v>262</v>
      </c>
      <c r="E4691" s="16" t="s">
        <v>323</v>
      </c>
      <c r="F4691">
        <v>4</v>
      </c>
      <c r="G4691" s="20">
        <v>2</v>
      </c>
      <c r="H4691" s="21">
        <v>4</v>
      </c>
      <c r="I4691" s="19">
        <v>7.416666666666667</v>
      </c>
      <c r="J4691" t="s">
        <v>582</v>
      </c>
      <c r="K4691" s="18">
        <v>1232.67</v>
      </c>
      <c r="L4691" s="18">
        <v>1289.6099999999999</v>
      </c>
      <c r="M4691" s="18"/>
      <c r="N4691" s="18"/>
    </row>
    <row r="4692" spans="1:14" ht="15" x14ac:dyDescent="0.25">
      <c r="A4692" t="str">
        <f t="shared" si="73"/>
        <v>VN404A3506</v>
      </c>
      <c r="B4692" s="17" t="s">
        <v>322</v>
      </c>
      <c r="C4692" s="16" t="s">
        <v>27</v>
      </c>
      <c r="D4692" t="s">
        <v>262</v>
      </c>
      <c r="E4692" s="16" t="s">
        <v>323</v>
      </c>
      <c r="F4692">
        <v>6</v>
      </c>
      <c r="G4692" s="20">
        <v>2</v>
      </c>
      <c r="H4692" s="21">
        <v>6</v>
      </c>
      <c r="I4692" s="19">
        <v>7.416666666666667</v>
      </c>
      <c r="J4692" t="s">
        <v>582</v>
      </c>
      <c r="K4692" s="18">
        <v>1232.67</v>
      </c>
      <c r="L4692" s="18">
        <v>1289.6099999999999</v>
      </c>
      <c r="M4692" s="18"/>
      <c r="N4692" s="18"/>
    </row>
    <row r="4693" spans="1:14" ht="15" x14ac:dyDescent="0.25">
      <c r="A4693" t="str">
        <f t="shared" si="73"/>
        <v>VN406A3505</v>
      </c>
      <c r="B4693" s="17" t="s">
        <v>322</v>
      </c>
      <c r="C4693" s="16" t="s">
        <v>27</v>
      </c>
      <c r="D4693" t="s">
        <v>262</v>
      </c>
      <c r="E4693" s="16" t="s">
        <v>797</v>
      </c>
      <c r="F4693">
        <v>5</v>
      </c>
      <c r="G4693" s="20">
        <v>8.25</v>
      </c>
      <c r="H4693" s="21">
        <v>5</v>
      </c>
      <c r="I4693" s="19">
        <v>13.666666666666666</v>
      </c>
      <c r="J4693" t="s">
        <v>582</v>
      </c>
      <c r="K4693" s="18">
        <v>1232.67</v>
      </c>
      <c r="L4693" s="18">
        <v>1289.6099999999999</v>
      </c>
      <c r="M4693" s="18"/>
      <c r="N4693" s="18"/>
    </row>
    <row r="4694" spans="1:14" ht="15" x14ac:dyDescent="0.25">
      <c r="A4694" t="str">
        <f t="shared" si="73"/>
        <v>VN406A3507</v>
      </c>
      <c r="B4694" s="17" t="s">
        <v>322</v>
      </c>
      <c r="C4694" s="16" t="s">
        <v>27</v>
      </c>
      <c r="D4694" t="s">
        <v>262</v>
      </c>
      <c r="E4694" s="16" t="s">
        <v>797</v>
      </c>
      <c r="F4694">
        <v>7</v>
      </c>
      <c r="G4694" s="20">
        <v>8.4166666666666661</v>
      </c>
      <c r="H4694" s="21">
        <v>7</v>
      </c>
      <c r="I4694" s="19">
        <v>13.833333333333334</v>
      </c>
      <c r="J4694" t="s">
        <v>582</v>
      </c>
      <c r="K4694" s="18">
        <v>1232.67</v>
      </c>
      <c r="L4694" s="18">
        <v>1289.6099999999999</v>
      </c>
      <c r="M4694" s="18"/>
      <c r="N4694" s="18"/>
    </row>
    <row r="4695" spans="1:14" ht="15" x14ac:dyDescent="0.25">
      <c r="A4695" t="str">
        <f t="shared" si="73"/>
        <v>VN408A3501</v>
      </c>
      <c r="B4695" s="17" t="s">
        <v>322</v>
      </c>
      <c r="C4695" s="16" t="s">
        <v>27</v>
      </c>
      <c r="D4695" t="s">
        <v>262</v>
      </c>
      <c r="E4695" s="16" t="s">
        <v>589</v>
      </c>
      <c r="F4695">
        <v>1</v>
      </c>
      <c r="G4695" s="20">
        <v>16.666666666666668</v>
      </c>
      <c r="H4695" s="21">
        <v>1</v>
      </c>
      <c r="I4695" s="19">
        <v>21.666666666666668</v>
      </c>
      <c r="J4695" t="s">
        <v>582</v>
      </c>
      <c r="K4695" s="18">
        <v>820.43</v>
      </c>
      <c r="L4695" s="18">
        <v>858.33</v>
      </c>
      <c r="M4695" s="18"/>
      <c r="N4695" s="18"/>
    </row>
    <row r="4696" spans="1:14" ht="15" x14ac:dyDescent="0.25">
      <c r="A4696" t="str">
        <f t="shared" si="73"/>
        <v>VN408A3502</v>
      </c>
      <c r="B4696" s="17" t="s">
        <v>322</v>
      </c>
      <c r="C4696" s="16" t="s">
        <v>27</v>
      </c>
      <c r="D4696" t="s">
        <v>262</v>
      </c>
      <c r="E4696" s="16" t="s">
        <v>589</v>
      </c>
      <c r="F4696">
        <v>2</v>
      </c>
      <c r="G4696" s="20">
        <v>16.666666666666668</v>
      </c>
      <c r="H4696" s="21">
        <v>2</v>
      </c>
      <c r="I4696" s="19">
        <v>21.666666666666668</v>
      </c>
      <c r="J4696" t="s">
        <v>582</v>
      </c>
      <c r="K4696" s="18">
        <v>820.43</v>
      </c>
      <c r="L4696" s="18">
        <v>858.33</v>
      </c>
      <c r="M4696" s="18"/>
      <c r="N4696" s="18"/>
    </row>
    <row r="4697" spans="1:14" ht="15" x14ac:dyDescent="0.25">
      <c r="A4697" t="str">
        <f t="shared" si="73"/>
        <v>VN408A3503</v>
      </c>
      <c r="B4697" s="17" t="s">
        <v>322</v>
      </c>
      <c r="C4697" s="16" t="s">
        <v>27</v>
      </c>
      <c r="D4697" t="s">
        <v>262</v>
      </c>
      <c r="E4697" s="16" t="s">
        <v>589</v>
      </c>
      <c r="F4697">
        <v>3</v>
      </c>
      <c r="G4697" s="20">
        <v>16.666666666666668</v>
      </c>
      <c r="H4697" s="21">
        <v>3</v>
      </c>
      <c r="I4697" s="19">
        <v>21.666666666666668</v>
      </c>
      <c r="J4697" t="s">
        <v>582</v>
      </c>
      <c r="K4697" s="18">
        <v>820.43</v>
      </c>
      <c r="L4697" s="18">
        <v>858.33</v>
      </c>
      <c r="M4697" s="18"/>
      <c r="N4697" s="18"/>
    </row>
    <row r="4698" spans="1:14" ht="15" x14ac:dyDescent="0.25">
      <c r="A4698" t="str">
        <f t="shared" si="73"/>
        <v>VN408A3504</v>
      </c>
      <c r="B4698" s="17" t="s">
        <v>322</v>
      </c>
      <c r="C4698" s="16" t="s">
        <v>27</v>
      </c>
      <c r="D4698" t="s">
        <v>262</v>
      </c>
      <c r="E4698" s="16" t="s">
        <v>589</v>
      </c>
      <c r="F4698">
        <v>4</v>
      </c>
      <c r="G4698" s="20">
        <v>16.666666666666668</v>
      </c>
      <c r="H4698" s="21">
        <v>4</v>
      </c>
      <c r="I4698" s="19">
        <v>21.666666666666668</v>
      </c>
      <c r="J4698" t="s">
        <v>582</v>
      </c>
      <c r="K4698" s="18">
        <v>820.43</v>
      </c>
      <c r="L4698" s="18">
        <v>858.33</v>
      </c>
      <c r="M4698" s="18"/>
      <c r="N4698" s="18"/>
    </row>
    <row r="4699" spans="1:14" ht="15" x14ac:dyDescent="0.25">
      <c r="A4699" t="str">
        <f t="shared" si="73"/>
        <v>VN408A3505</v>
      </c>
      <c r="B4699" s="17" t="s">
        <v>322</v>
      </c>
      <c r="C4699" s="16" t="s">
        <v>27</v>
      </c>
      <c r="D4699" t="s">
        <v>262</v>
      </c>
      <c r="E4699" s="16" t="s">
        <v>589</v>
      </c>
      <c r="F4699">
        <v>5</v>
      </c>
      <c r="G4699" s="20">
        <v>16.666666666666668</v>
      </c>
      <c r="H4699" s="21">
        <v>5</v>
      </c>
      <c r="I4699" s="19">
        <v>21.666666666666668</v>
      </c>
      <c r="J4699" t="s">
        <v>582</v>
      </c>
      <c r="K4699" s="18">
        <v>820.43</v>
      </c>
      <c r="L4699" s="18">
        <v>858.33</v>
      </c>
      <c r="M4699" s="18"/>
      <c r="N4699" s="18"/>
    </row>
    <row r="4700" spans="1:14" ht="15" x14ac:dyDescent="0.25">
      <c r="A4700" t="str">
        <f t="shared" si="73"/>
        <v>VN408A3506</v>
      </c>
      <c r="B4700" s="17" t="s">
        <v>322</v>
      </c>
      <c r="C4700" s="16" t="s">
        <v>27</v>
      </c>
      <c r="D4700" t="s">
        <v>262</v>
      </c>
      <c r="E4700" s="16" t="s">
        <v>589</v>
      </c>
      <c r="F4700">
        <v>6</v>
      </c>
      <c r="G4700" s="20">
        <v>16.666666666666668</v>
      </c>
      <c r="H4700" s="21">
        <v>6</v>
      </c>
      <c r="I4700" s="19">
        <v>21.666666666666668</v>
      </c>
      <c r="J4700" t="s">
        <v>582</v>
      </c>
      <c r="K4700" s="18">
        <v>820.43</v>
      </c>
      <c r="L4700" s="18">
        <v>858.33</v>
      </c>
      <c r="M4700" s="18"/>
      <c r="N4700" s="18"/>
    </row>
    <row r="4701" spans="1:14" ht="15" x14ac:dyDescent="0.25">
      <c r="A4701" t="str">
        <f t="shared" si="73"/>
        <v>VN408A3507</v>
      </c>
      <c r="B4701" s="15" t="s">
        <v>322</v>
      </c>
      <c r="C4701" s="16" t="s">
        <v>27</v>
      </c>
      <c r="D4701" t="s">
        <v>262</v>
      </c>
      <c r="E4701" s="16" t="s">
        <v>589</v>
      </c>
      <c r="F4701">
        <v>7</v>
      </c>
      <c r="G4701" s="20">
        <v>16.666666666666668</v>
      </c>
      <c r="H4701" s="21">
        <v>7</v>
      </c>
      <c r="I4701" s="19">
        <v>21.666666666666668</v>
      </c>
      <c r="J4701" t="s">
        <v>582</v>
      </c>
      <c r="K4701" s="18">
        <v>820.43</v>
      </c>
      <c r="L4701" s="18">
        <v>858.33</v>
      </c>
      <c r="M4701" s="18"/>
      <c r="N4701" s="18"/>
    </row>
    <row r="4702" spans="1:14" ht="15" x14ac:dyDescent="0.25">
      <c r="A4702" t="str">
        <f t="shared" si="73"/>
        <v>VN320A3501</v>
      </c>
      <c r="B4702" s="17" t="s">
        <v>557</v>
      </c>
      <c r="C4702" s="16" t="s">
        <v>27</v>
      </c>
      <c r="D4702" t="s">
        <v>144</v>
      </c>
      <c r="E4702" s="16" t="s">
        <v>556</v>
      </c>
      <c r="F4702">
        <v>1</v>
      </c>
      <c r="G4702" s="20">
        <v>17.25</v>
      </c>
      <c r="H4702" s="21">
        <v>1</v>
      </c>
      <c r="I4702" s="19">
        <v>22.333333333333332</v>
      </c>
      <c r="J4702" t="s">
        <v>582</v>
      </c>
      <c r="K4702" s="18">
        <v>1405.76</v>
      </c>
      <c r="L4702" s="18">
        <v>836.94</v>
      </c>
      <c r="M4702" s="18"/>
      <c r="N4702" s="18"/>
    </row>
    <row r="4703" spans="1:14" ht="15" x14ac:dyDescent="0.25">
      <c r="A4703" t="str">
        <f t="shared" si="73"/>
        <v>VN320A3502</v>
      </c>
      <c r="B4703" s="17" t="s">
        <v>557</v>
      </c>
      <c r="C4703" s="16" t="s">
        <v>27</v>
      </c>
      <c r="D4703" t="s">
        <v>144</v>
      </c>
      <c r="E4703" s="16" t="s">
        <v>556</v>
      </c>
      <c r="F4703">
        <v>2</v>
      </c>
      <c r="G4703" s="20">
        <v>17.833333333333332</v>
      </c>
      <c r="H4703" s="21">
        <v>2</v>
      </c>
      <c r="I4703" s="19">
        <v>22.916666666666668</v>
      </c>
      <c r="J4703" t="s">
        <v>582</v>
      </c>
      <c r="K4703" s="18">
        <v>1405.76</v>
      </c>
      <c r="L4703" s="18">
        <v>836.94</v>
      </c>
      <c r="M4703" s="18"/>
      <c r="N4703" s="18"/>
    </row>
    <row r="4704" spans="1:14" ht="15" x14ac:dyDescent="0.25">
      <c r="A4704" t="str">
        <f t="shared" si="73"/>
        <v>VN320A3503</v>
      </c>
      <c r="B4704" s="17" t="s">
        <v>557</v>
      </c>
      <c r="C4704" s="16" t="s">
        <v>27</v>
      </c>
      <c r="D4704" t="s">
        <v>144</v>
      </c>
      <c r="E4704" s="16" t="s">
        <v>556</v>
      </c>
      <c r="F4704">
        <v>3</v>
      </c>
      <c r="G4704" s="20">
        <v>17.25</v>
      </c>
      <c r="H4704" s="21">
        <v>3</v>
      </c>
      <c r="I4704" s="19">
        <v>22.333333333333332</v>
      </c>
      <c r="J4704" t="s">
        <v>582</v>
      </c>
      <c r="K4704" s="18">
        <v>1405.76</v>
      </c>
      <c r="L4704" s="18">
        <v>836.94</v>
      </c>
      <c r="M4704" s="18"/>
      <c r="N4704" s="18"/>
    </row>
    <row r="4705" spans="1:14" ht="15" x14ac:dyDescent="0.25">
      <c r="A4705" t="str">
        <f t="shared" si="73"/>
        <v>VN320A3504</v>
      </c>
      <c r="B4705" s="17" t="s">
        <v>557</v>
      </c>
      <c r="C4705" s="16" t="s">
        <v>27</v>
      </c>
      <c r="D4705" t="s">
        <v>144</v>
      </c>
      <c r="E4705" s="16" t="s">
        <v>556</v>
      </c>
      <c r="F4705">
        <v>4</v>
      </c>
      <c r="G4705" s="20">
        <v>17.25</v>
      </c>
      <c r="H4705" s="21">
        <v>4</v>
      </c>
      <c r="I4705" s="19">
        <v>22.333333333333332</v>
      </c>
      <c r="J4705" t="s">
        <v>582</v>
      </c>
      <c r="K4705" s="18">
        <v>1405.76</v>
      </c>
      <c r="L4705" s="18">
        <v>836.94</v>
      </c>
      <c r="M4705" s="18"/>
      <c r="N4705" s="18"/>
    </row>
    <row r="4706" spans="1:14" ht="15" x14ac:dyDescent="0.25">
      <c r="A4706" t="str">
        <f t="shared" si="73"/>
        <v>VN320A3505</v>
      </c>
      <c r="B4706" s="17" t="s">
        <v>557</v>
      </c>
      <c r="C4706" s="16" t="s">
        <v>27</v>
      </c>
      <c r="D4706" t="s">
        <v>144</v>
      </c>
      <c r="E4706" s="16" t="s">
        <v>556</v>
      </c>
      <c r="F4706">
        <v>5</v>
      </c>
      <c r="G4706" s="20">
        <v>17.25</v>
      </c>
      <c r="H4706" s="21">
        <v>5</v>
      </c>
      <c r="I4706" s="19">
        <v>22.333333333333332</v>
      </c>
      <c r="J4706" t="s">
        <v>582</v>
      </c>
      <c r="K4706" s="18">
        <v>1405.76</v>
      </c>
      <c r="L4706" s="18">
        <v>836.94</v>
      </c>
      <c r="M4706" s="18"/>
      <c r="N4706" s="18"/>
    </row>
    <row r="4707" spans="1:14" ht="15" x14ac:dyDescent="0.25">
      <c r="A4707" t="str">
        <f t="shared" si="73"/>
        <v>VN320A3506</v>
      </c>
      <c r="B4707" s="17" t="s">
        <v>557</v>
      </c>
      <c r="C4707" s="16" t="s">
        <v>27</v>
      </c>
      <c r="D4707" t="s">
        <v>144</v>
      </c>
      <c r="E4707" s="16" t="s">
        <v>556</v>
      </c>
      <c r="F4707">
        <v>6</v>
      </c>
      <c r="G4707" s="20">
        <v>17.25</v>
      </c>
      <c r="H4707" s="21">
        <v>6</v>
      </c>
      <c r="I4707" s="19">
        <v>22.333333333333332</v>
      </c>
      <c r="J4707" t="s">
        <v>582</v>
      </c>
      <c r="K4707" s="18">
        <v>1405.76</v>
      </c>
      <c r="L4707" s="18">
        <v>836.94</v>
      </c>
      <c r="M4707" s="18"/>
      <c r="N4707" s="18"/>
    </row>
    <row r="4708" spans="1:14" ht="15" x14ac:dyDescent="0.25">
      <c r="A4708" t="str">
        <f t="shared" si="73"/>
        <v>VN320A3507</v>
      </c>
      <c r="B4708" s="15" t="s">
        <v>557</v>
      </c>
      <c r="C4708" s="16" t="s">
        <v>27</v>
      </c>
      <c r="D4708" t="s">
        <v>144</v>
      </c>
      <c r="E4708" s="16" t="s">
        <v>556</v>
      </c>
      <c r="F4708">
        <v>7</v>
      </c>
      <c r="G4708" s="20">
        <v>17.25</v>
      </c>
      <c r="H4708" s="21">
        <v>7</v>
      </c>
      <c r="I4708" s="19">
        <v>22.333333333333332</v>
      </c>
      <c r="J4708" t="s">
        <v>582</v>
      </c>
      <c r="K4708" s="18">
        <v>1405.76</v>
      </c>
      <c r="L4708" s="18">
        <v>836.94</v>
      </c>
      <c r="M4708" s="18"/>
      <c r="N4708" s="18"/>
    </row>
    <row r="4709" spans="1:14" ht="15" x14ac:dyDescent="0.25">
      <c r="A4709" t="str">
        <f t="shared" si="73"/>
        <v>VN675A3501</v>
      </c>
      <c r="B4709" s="17" t="s">
        <v>75</v>
      </c>
      <c r="C4709" s="16" t="s">
        <v>27</v>
      </c>
      <c r="D4709" t="s">
        <v>71</v>
      </c>
      <c r="E4709" s="16" t="s">
        <v>276</v>
      </c>
      <c r="F4709">
        <v>1</v>
      </c>
      <c r="G4709" s="20">
        <v>8.25</v>
      </c>
      <c r="H4709" s="21">
        <v>1</v>
      </c>
      <c r="I4709" s="19">
        <v>10.25</v>
      </c>
      <c r="J4709" t="s">
        <v>582</v>
      </c>
      <c r="K4709" s="18">
        <v>424.26</v>
      </c>
      <c r="L4709" s="18">
        <v>496.73</v>
      </c>
      <c r="M4709" s="18"/>
      <c r="N4709" s="18"/>
    </row>
    <row r="4710" spans="1:14" ht="15" x14ac:dyDescent="0.25">
      <c r="A4710" t="str">
        <f t="shared" si="73"/>
        <v>VN675A3502</v>
      </c>
      <c r="B4710" s="17" t="s">
        <v>75</v>
      </c>
      <c r="C4710" s="16" t="s">
        <v>27</v>
      </c>
      <c r="D4710" t="s">
        <v>71</v>
      </c>
      <c r="E4710" s="16" t="s">
        <v>276</v>
      </c>
      <c r="F4710">
        <v>2</v>
      </c>
      <c r="G4710" s="20">
        <v>8.25</v>
      </c>
      <c r="H4710" s="21">
        <v>2</v>
      </c>
      <c r="I4710" s="19">
        <v>10.25</v>
      </c>
      <c r="J4710" t="s">
        <v>582</v>
      </c>
      <c r="K4710" s="18">
        <v>424.26</v>
      </c>
      <c r="L4710" s="18">
        <v>496.73</v>
      </c>
      <c r="M4710" s="18"/>
      <c r="N4710" s="18"/>
    </row>
    <row r="4711" spans="1:14" ht="15" x14ac:dyDescent="0.25">
      <c r="A4711" t="str">
        <f t="shared" si="73"/>
        <v>VN675A3503</v>
      </c>
      <c r="B4711" s="17" t="s">
        <v>75</v>
      </c>
      <c r="C4711" s="16" t="s">
        <v>27</v>
      </c>
      <c r="D4711" t="s">
        <v>71</v>
      </c>
      <c r="E4711" s="16" t="s">
        <v>276</v>
      </c>
      <c r="F4711">
        <v>3</v>
      </c>
      <c r="G4711" s="20">
        <v>8.25</v>
      </c>
      <c r="H4711" s="21">
        <v>3</v>
      </c>
      <c r="I4711" s="19">
        <v>10.25</v>
      </c>
      <c r="J4711" t="s">
        <v>582</v>
      </c>
      <c r="K4711" s="18">
        <v>424.26</v>
      </c>
      <c r="L4711" s="18">
        <v>496.73</v>
      </c>
      <c r="M4711" s="18"/>
      <c r="N4711" s="18"/>
    </row>
    <row r="4712" spans="1:14" ht="15" x14ac:dyDescent="0.25">
      <c r="A4712" t="str">
        <f t="shared" si="73"/>
        <v>VN675A3504</v>
      </c>
      <c r="B4712" s="17" t="s">
        <v>75</v>
      </c>
      <c r="C4712" s="16" t="s">
        <v>27</v>
      </c>
      <c r="D4712" t="s">
        <v>71</v>
      </c>
      <c r="E4712" s="16" t="s">
        <v>276</v>
      </c>
      <c r="F4712">
        <v>4</v>
      </c>
      <c r="G4712" s="20">
        <v>8.25</v>
      </c>
      <c r="H4712" s="21">
        <v>4</v>
      </c>
      <c r="I4712" s="19">
        <v>10.25</v>
      </c>
      <c r="J4712" t="s">
        <v>582</v>
      </c>
      <c r="K4712" s="18">
        <v>424.26</v>
      </c>
      <c r="L4712" s="18">
        <v>496.73</v>
      </c>
      <c r="M4712" s="18"/>
      <c r="N4712" s="18"/>
    </row>
    <row r="4713" spans="1:14" ht="15" x14ac:dyDescent="0.25">
      <c r="A4713" t="str">
        <f t="shared" si="73"/>
        <v>VN675A3505</v>
      </c>
      <c r="B4713" s="17" t="s">
        <v>75</v>
      </c>
      <c r="C4713" s="16" t="s">
        <v>27</v>
      </c>
      <c r="D4713" t="s">
        <v>71</v>
      </c>
      <c r="E4713" s="16" t="s">
        <v>276</v>
      </c>
      <c r="F4713">
        <v>5</v>
      </c>
      <c r="G4713" s="20">
        <v>8.25</v>
      </c>
      <c r="H4713" s="21">
        <v>5</v>
      </c>
      <c r="I4713" s="19">
        <v>10.25</v>
      </c>
      <c r="J4713" t="s">
        <v>582</v>
      </c>
      <c r="K4713" s="18">
        <v>424.26</v>
      </c>
      <c r="L4713" s="18">
        <v>496.73</v>
      </c>
      <c r="M4713" s="18"/>
      <c r="N4713" s="18"/>
    </row>
    <row r="4714" spans="1:14" ht="15" x14ac:dyDescent="0.25">
      <c r="A4714" t="str">
        <f t="shared" si="73"/>
        <v>VN675A3506</v>
      </c>
      <c r="B4714" s="17" t="s">
        <v>75</v>
      </c>
      <c r="C4714" s="16" t="s">
        <v>27</v>
      </c>
      <c r="D4714" t="s">
        <v>71</v>
      </c>
      <c r="E4714" s="16" t="s">
        <v>276</v>
      </c>
      <c r="F4714">
        <v>6</v>
      </c>
      <c r="G4714" s="20">
        <v>8.25</v>
      </c>
      <c r="H4714" s="21">
        <v>6</v>
      </c>
      <c r="I4714" s="19">
        <v>10.25</v>
      </c>
      <c r="J4714" t="s">
        <v>582</v>
      </c>
      <c r="K4714" s="18">
        <v>424.26</v>
      </c>
      <c r="L4714" s="18">
        <v>496.73</v>
      </c>
      <c r="M4714" s="18"/>
      <c r="N4714" s="18"/>
    </row>
    <row r="4715" spans="1:14" ht="15" x14ac:dyDescent="0.25">
      <c r="A4715" t="str">
        <f t="shared" si="73"/>
        <v>VN675A3507</v>
      </c>
      <c r="B4715" s="15" t="s">
        <v>75</v>
      </c>
      <c r="C4715" s="16" t="s">
        <v>27</v>
      </c>
      <c r="D4715" t="s">
        <v>71</v>
      </c>
      <c r="E4715" s="16" t="s">
        <v>276</v>
      </c>
      <c r="F4715">
        <v>7</v>
      </c>
      <c r="G4715" s="20">
        <v>8.25</v>
      </c>
      <c r="H4715" s="21">
        <v>7</v>
      </c>
      <c r="I4715" s="19">
        <v>10.25</v>
      </c>
      <c r="J4715" t="s">
        <v>582</v>
      </c>
      <c r="K4715" s="18">
        <v>424.26</v>
      </c>
      <c r="L4715" s="18">
        <v>496.73</v>
      </c>
      <c r="M4715" s="18"/>
      <c r="N4715" s="18"/>
    </row>
    <row r="4716" spans="1:14" ht="15" x14ac:dyDescent="0.25">
      <c r="A4716" t="str">
        <f t="shared" si="73"/>
        <v>VN580A3501</v>
      </c>
      <c r="B4716" s="17" t="s">
        <v>174</v>
      </c>
      <c r="C4716" s="16" t="s">
        <v>27</v>
      </c>
      <c r="D4716" t="s">
        <v>173</v>
      </c>
      <c r="E4716" s="16" t="s">
        <v>180</v>
      </c>
      <c r="F4716">
        <v>1</v>
      </c>
      <c r="G4716" s="20">
        <v>10.416666666666666</v>
      </c>
      <c r="H4716" s="21">
        <v>1</v>
      </c>
      <c r="I4716" s="19">
        <v>13.833333333333334</v>
      </c>
      <c r="J4716" t="s">
        <v>582</v>
      </c>
      <c r="K4716" s="18">
        <v>700.18</v>
      </c>
      <c r="L4716" s="18">
        <v>792.09</v>
      </c>
      <c r="M4716" s="18"/>
      <c r="N4716" s="18"/>
    </row>
    <row r="4717" spans="1:14" ht="15" x14ac:dyDescent="0.25">
      <c r="A4717" t="str">
        <f t="shared" si="73"/>
        <v>VN580A3502</v>
      </c>
      <c r="B4717" s="17" t="s">
        <v>174</v>
      </c>
      <c r="C4717" s="16" t="s">
        <v>27</v>
      </c>
      <c r="D4717" t="s">
        <v>173</v>
      </c>
      <c r="E4717" s="16" t="s">
        <v>180</v>
      </c>
      <c r="F4717">
        <v>2</v>
      </c>
      <c r="G4717" s="20">
        <v>10.416666666666666</v>
      </c>
      <c r="H4717" s="21">
        <v>2</v>
      </c>
      <c r="I4717" s="19">
        <v>13.833333333333334</v>
      </c>
      <c r="J4717" t="s">
        <v>582</v>
      </c>
      <c r="K4717" s="18">
        <v>700.18</v>
      </c>
      <c r="L4717" s="18">
        <v>792.09</v>
      </c>
      <c r="M4717" s="18"/>
      <c r="N4717" s="18"/>
    </row>
    <row r="4718" spans="1:14" ht="15" x14ac:dyDescent="0.25">
      <c r="A4718" t="str">
        <f t="shared" si="73"/>
        <v>VN580A3503</v>
      </c>
      <c r="B4718" s="17" t="s">
        <v>174</v>
      </c>
      <c r="C4718" s="16" t="s">
        <v>27</v>
      </c>
      <c r="D4718" t="s">
        <v>173</v>
      </c>
      <c r="E4718" s="16" t="s">
        <v>180</v>
      </c>
      <c r="F4718">
        <v>3</v>
      </c>
      <c r="G4718" s="20">
        <v>10.416666666666666</v>
      </c>
      <c r="H4718" s="21">
        <v>3</v>
      </c>
      <c r="I4718" s="19">
        <v>13.833333333333334</v>
      </c>
      <c r="J4718" t="s">
        <v>582</v>
      </c>
      <c r="K4718" s="18">
        <v>700.18</v>
      </c>
      <c r="L4718" s="18">
        <v>792.09</v>
      </c>
      <c r="M4718" s="18"/>
      <c r="N4718" s="18"/>
    </row>
    <row r="4719" spans="1:14" ht="15" x14ac:dyDescent="0.25">
      <c r="A4719" t="str">
        <f t="shared" si="73"/>
        <v>VN580A3504</v>
      </c>
      <c r="B4719" s="17" t="s">
        <v>174</v>
      </c>
      <c r="C4719" s="16" t="s">
        <v>27</v>
      </c>
      <c r="D4719" t="s">
        <v>173</v>
      </c>
      <c r="E4719" s="16" t="s">
        <v>180</v>
      </c>
      <c r="F4719">
        <v>4</v>
      </c>
      <c r="G4719" s="20">
        <v>10.833333333333334</v>
      </c>
      <c r="H4719" s="21">
        <v>4</v>
      </c>
      <c r="I4719" s="19">
        <v>13.833333333333334</v>
      </c>
      <c r="J4719" t="s">
        <v>582</v>
      </c>
      <c r="K4719" s="18">
        <v>700.18</v>
      </c>
      <c r="L4719" s="18">
        <v>792.09</v>
      </c>
      <c r="M4719" s="18"/>
      <c r="N4719" s="18"/>
    </row>
    <row r="4720" spans="1:14" ht="15" x14ac:dyDescent="0.25">
      <c r="A4720" t="str">
        <f t="shared" si="73"/>
        <v>VN580A3505</v>
      </c>
      <c r="B4720" s="17" t="s">
        <v>174</v>
      </c>
      <c r="C4720" s="16" t="s">
        <v>27</v>
      </c>
      <c r="D4720" t="s">
        <v>173</v>
      </c>
      <c r="E4720" s="16" t="s">
        <v>180</v>
      </c>
      <c r="F4720">
        <v>5</v>
      </c>
      <c r="G4720" s="20">
        <v>10.75</v>
      </c>
      <c r="H4720" s="21">
        <v>5</v>
      </c>
      <c r="I4720" s="19">
        <v>13.833333333333334</v>
      </c>
      <c r="J4720" t="s">
        <v>582</v>
      </c>
      <c r="K4720" s="18">
        <v>700.18</v>
      </c>
      <c r="L4720" s="18">
        <v>792.09</v>
      </c>
      <c r="M4720" s="18"/>
      <c r="N4720" s="18"/>
    </row>
    <row r="4721" spans="1:14" ht="15" x14ac:dyDescent="0.25">
      <c r="A4721" t="str">
        <f t="shared" si="73"/>
        <v>VN580A3506</v>
      </c>
      <c r="B4721" s="17" t="s">
        <v>174</v>
      </c>
      <c r="C4721" s="16" t="s">
        <v>27</v>
      </c>
      <c r="D4721" t="s">
        <v>173</v>
      </c>
      <c r="E4721" s="16" t="s">
        <v>180</v>
      </c>
      <c r="F4721">
        <v>6</v>
      </c>
      <c r="G4721" s="20">
        <v>10.75</v>
      </c>
      <c r="H4721" s="21">
        <v>6</v>
      </c>
      <c r="I4721" s="19">
        <v>13.833333333333334</v>
      </c>
      <c r="J4721" t="s">
        <v>582</v>
      </c>
      <c r="K4721" s="18">
        <v>700.18</v>
      </c>
      <c r="L4721" s="18">
        <v>792.09</v>
      </c>
      <c r="M4721" s="18"/>
      <c r="N4721" s="18"/>
    </row>
    <row r="4722" spans="1:14" ht="15" x14ac:dyDescent="0.25">
      <c r="A4722" t="str">
        <f t="shared" si="73"/>
        <v>VN580A3507</v>
      </c>
      <c r="B4722" s="17" t="s">
        <v>174</v>
      </c>
      <c r="C4722" s="16" t="s">
        <v>27</v>
      </c>
      <c r="D4722" t="s">
        <v>173</v>
      </c>
      <c r="E4722" s="16" t="s">
        <v>180</v>
      </c>
      <c r="F4722">
        <v>7</v>
      </c>
      <c r="G4722" s="20">
        <v>10.75</v>
      </c>
      <c r="H4722" s="21">
        <v>7</v>
      </c>
      <c r="I4722" s="19">
        <v>13.833333333333334</v>
      </c>
      <c r="J4722" t="s">
        <v>582</v>
      </c>
      <c r="K4722" s="18">
        <v>700.18</v>
      </c>
      <c r="L4722" s="18">
        <v>792.09</v>
      </c>
      <c r="M4722" s="18"/>
      <c r="N4722" s="18"/>
    </row>
    <row r="4723" spans="1:14" ht="15" x14ac:dyDescent="0.25">
      <c r="A4723" t="str">
        <f t="shared" si="73"/>
        <v>VN582A3502</v>
      </c>
      <c r="B4723" s="17" t="s">
        <v>174</v>
      </c>
      <c r="C4723" s="16" t="s">
        <v>27</v>
      </c>
      <c r="D4723" t="s">
        <v>173</v>
      </c>
      <c r="E4723" s="16" t="s">
        <v>684</v>
      </c>
      <c r="F4723">
        <v>2</v>
      </c>
      <c r="G4723" s="20">
        <v>2.4166666666666665</v>
      </c>
      <c r="H4723" s="21">
        <v>2</v>
      </c>
      <c r="I4723" s="19">
        <v>5.833333333333333</v>
      </c>
      <c r="J4723" t="s">
        <v>582</v>
      </c>
      <c r="K4723" s="18">
        <v>700.18</v>
      </c>
      <c r="L4723" s="18">
        <v>792.09</v>
      </c>
      <c r="M4723" s="18"/>
      <c r="N4723" s="18"/>
    </row>
    <row r="4724" spans="1:14" ht="15" x14ac:dyDescent="0.25">
      <c r="A4724" t="str">
        <f t="shared" si="73"/>
        <v>VN582A3505</v>
      </c>
      <c r="B4724" s="17" t="s">
        <v>174</v>
      </c>
      <c r="C4724" s="16" t="s">
        <v>27</v>
      </c>
      <c r="D4724" t="s">
        <v>173</v>
      </c>
      <c r="E4724" s="16" t="s">
        <v>684</v>
      </c>
      <c r="F4724">
        <v>5</v>
      </c>
      <c r="G4724" s="20">
        <v>2.75</v>
      </c>
      <c r="H4724" s="21">
        <v>5</v>
      </c>
      <c r="I4724" s="19">
        <v>5.833333333333333</v>
      </c>
      <c r="J4724" t="s">
        <v>582</v>
      </c>
      <c r="K4724" s="18">
        <v>700.18</v>
      </c>
      <c r="L4724" s="18">
        <v>792.09</v>
      </c>
      <c r="M4724" s="18"/>
      <c r="N4724" s="18"/>
    </row>
    <row r="4725" spans="1:14" ht="15" x14ac:dyDescent="0.25">
      <c r="A4725" t="str">
        <f t="shared" si="73"/>
        <v>VN582A3507</v>
      </c>
      <c r="B4725" s="15" t="s">
        <v>174</v>
      </c>
      <c r="C4725" s="16" t="s">
        <v>27</v>
      </c>
      <c r="D4725" t="s">
        <v>173</v>
      </c>
      <c r="E4725" s="16" t="s">
        <v>684</v>
      </c>
      <c r="F4725">
        <v>7</v>
      </c>
      <c r="G4725" s="20">
        <v>2.75</v>
      </c>
      <c r="H4725" s="21">
        <v>7</v>
      </c>
      <c r="I4725" s="19">
        <v>5.833333333333333</v>
      </c>
      <c r="J4725" t="s">
        <v>582</v>
      </c>
      <c r="K4725" s="18">
        <v>700.18</v>
      </c>
      <c r="L4725" s="18">
        <v>792.09</v>
      </c>
      <c r="M4725" s="18"/>
      <c r="N4725" s="18"/>
    </row>
    <row r="4726" spans="1:14" ht="15" x14ac:dyDescent="0.25">
      <c r="A4726" t="str">
        <f t="shared" si="73"/>
        <v>VN51A3502</v>
      </c>
      <c r="B4726" s="17" t="s">
        <v>722</v>
      </c>
      <c r="C4726" s="16" t="s">
        <v>27</v>
      </c>
      <c r="D4726" t="s">
        <v>547</v>
      </c>
      <c r="E4726" s="16" t="s">
        <v>721</v>
      </c>
      <c r="F4726">
        <v>2</v>
      </c>
      <c r="G4726" s="20">
        <v>17.666666666666668</v>
      </c>
      <c r="H4726" s="21">
        <v>3</v>
      </c>
      <c r="I4726" s="19">
        <v>7.25</v>
      </c>
      <c r="J4726" t="s">
        <v>582</v>
      </c>
      <c r="K4726" s="18">
        <v>3186.72</v>
      </c>
      <c r="L4726" s="18">
        <v>3687.62</v>
      </c>
      <c r="M4726" s="18"/>
      <c r="N4726" s="18"/>
    </row>
    <row r="4727" spans="1:14" ht="15" x14ac:dyDescent="0.25">
      <c r="A4727" t="str">
        <f t="shared" si="73"/>
        <v>VN51A3505</v>
      </c>
      <c r="B4727" s="17" t="s">
        <v>722</v>
      </c>
      <c r="C4727" s="16" t="s">
        <v>27</v>
      </c>
      <c r="D4727" t="s">
        <v>547</v>
      </c>
      <c r="E4727" s="16" t="s">
        <v>721</v>
      </c>
      <c r="F4727">
        <v>5</v>
      </c>
      <c r="G4727" s="20">
        <v>17.333333333333332</v>
      </c>
      <c r="H4727" s="21">
        <v>6</v>
      </c>
      <c r="I4727" s="19">
        <v>6.916666666666667</v>
      </c>
      <c r="J4727" t="s">
        <v>582</v>
      </c>
      <c r="K4727" s="18">
        <v>3186.72</v>
      </c>
      <c r="L4727" s="18">
        <v>3687.62</v>
      </c>
      <c r="M4727" s="18"/>
      <c r="N4727" s="18"/>
    </row>
    <row r="4728" spans="1:14" ht="15" x14ac:dyDescent="0.25">
      <c r="A4728" t="str">
        <f t="shared" si="73"/>
        <v>VN51A3507</v>
      </c>
      <c r="B4728" s="15" t="s">
        <v>722</v>
      </c>
      <c r="C4728" s="16" t="s">
        <v>27</v>
      </c>
      <c r="D4728" t="s">
        <v>547</v>
      </c>
      <c r="E4728" s="16" t="s">
        <v>721</v>
      </c>
      <c r="F4728">
        <v>7</v>
      </c>
      <c r="G4728" s="20">
        <v>17.083333333333332</v>
      </c>
      <c r="H4728" s="21">
        <v>1</v>
      </c>
      <c r="I4728" s="19">
        <v>6.666666666666667</v>
      </c>
      <c r="J4728" t="s">
        <v>582</v>
      </c>
      <c r="K4728" s="18">
        <v>3186.72</v>
      </c>
      <c r="L4728" s="18">
        <v>3687.62</v>
      </c>
      <c r="M4728" s="18"/>
      <c r="N4728" s="18"/>
    </row>
    <row r="4729" spans="1:14" ht="15" x14ac:dyDescent="0.25">
      <c r="A4729" t="str">
        <f t="shared" si="73"/>
        <v>VN781A3501</v>
      </c>
      <c r="B4729" s="17" t="s">
        <v>619</v>
      </c>
      <c r="C4729" s="16" t="s">
        <v>27</v>
      </c>
      <c r="D4729" t="s">
        <v>618</v>
      </c>
      <c r="E4729" s="16" t="s">
        <v>628</v>
      </c>
      <c r="F4729">
        <v>1</v>
      </c>
      <c r="G4729" s="20">
        <v>14.083333333333334</v>
      </c>
      <c r="H4729" s="21">
        <v>1</v>
      </c>
      <c r="I4729" s="19">
        <v>22.583333333333332</v>
      </c>
      <c r="J4729" t="s">
        <v>582</v>
      </c>
      <c r="K4729" s="18">
        <v>2455.9699999999998</v>
      </c>
      <c r="L4729" s="18">
        <v>2483.2399999999998</v>
      </c>
      <c r="M4729" s="18"/>
      <c r="N4729" s="18"/>
    </row>
    <row r="4730" spans="1:14" ht="15" x14ac:dyDescent="0.25">
      <c r="A4730" t="str">
        <f t="shared" si="73"/>
        <v>VN781A3502</v>
      </c>
      <c r="B4730" s="17" t="s">
        <v>619</v>
      </c>
      <c r="C4730" s="16" t="s">
        <v>27</v>
      </c>
      <c r="D4730" t="s">
        <v>618</v>
      </c>
      <c r="E4730" s="16" t="s">
        <v>628</v>
      </c>
      <c r="F4730">
        <v>2</v>
      </c>
      <c r="G4730" s="20">
        <v>14.083333333333334</v>
      </c>
      <c r="H4730" s="21">
        <v>2</v>
      </c>
      <c r="I4730" s="19">
        <v>22.583333333333332</v>
      </c>
      <c r="J4730" t="s">
        <v>582</v>
      </c>
      <c r="K4730" s="18">
        <v>2455.9699999999998</v>
      </c>
      <c r="L4730" s="18">
        <v>2483.2399999999998</v>
      </c>
      <c r="M4730" s="18"/>
      <c r="N4730" s="18"/>
    </row>
    <row r="4731" spans="1:14" ht="15" x14ac:dyDescent="0.25">
      <c r="A4731" t="str">
        <f t="shared" si="73"/>
        <v>VN781A3503</v>
      </c>
      <c r="B4731" s="17" t="s">
        <v>619</v>
      </c>
      <c r="C4731" s="16" t="s">
        <v>27</v>
      </c>
      <c r="D4731" t="s">
        <v>618</v>
      </c>
      <c r="E4731" s="16" t="s">
        <v>628</v>
      </c>
      <c r="F4731">
        <v>3</v>
      </c>
      <c r="G4731" s="20">
        <v>14.083333333333334</v>
      </c>
      <c r="H4731" s="21">
        <v>3</v>
      </c>
      <c r="I4731" s="19">
        <v>22.583333333333332</v>
      </c>
      <c r="J4731" t="s">
        <v>582</v>
      </c>
      <c r="K4731" s="18">
        <v>2455.9699999999998</v>
      </c>
      <c r="L4731" s="18">
        <v>2483.2399999999998</v>
      </c>
      <c r="M4731" s="18"/>
      <c r="N4731" s="18"/>
    </row>
    <row r="4732" spans="1:14" ht="15" x14ac:dyDescent="0.25">
      <c r="A4732" t="str">
        <f t="shared" si="73"/>
        <v>VN781A3504</v>
      </c>
      <c r="B4732" s="17" t="s">
        <v>619</v>
      </c>
      <c r="C4732" s="16" t="s">
        <v>27</v>
      </c>
      <c r="D4732" t="s">
        <v>618</v>
      </c>
      <c r="E4732" s="16" t="s">
        <v>628</v>
      </c>
      <c r="F4732">
        <v>4</v>
      </c>
      <c r="G4732" s="20">
        <v>14.083333333333334</v>
      </c>
      <c r="H4732" s="21">
        <v>4</v>
      </c>
      <c r="I4732" s="19">
        <v>22.583333333333332</v>
      </c>
      <c r="J4732" t="s">
        <v>582</v>
      </c>
      <c r="K4732" s="18">
        <v>2455.9699999999998</v>
      </c>
      <c r="L4732" s="18">
        <v>2483.2399999999998</v>
      </c>
      <c r="M4732" s="18"/>
      <c r="N4732" s="18"/>
    </row>
    <row r="4733" spans="1:14" ht="15" x14ac:dyDescent="0.25">
      <c r="A4733" t="str">
        <f t="shared" si="73"/>
        <v>VN781A3505</v>
      </c>
      <c r="B4733" s="17" t="s">
        <v>619</v>
      </c>
      <c r="C4733" s="16" t="s">
        <v>27</v>
      </c>
      <c r="D4733" t="s">
        <v>618</v>
      </c>
      <c r="E4733" s="16" t="s">
        <v>628</v>
      </c>
      <c r="F4733">
        <v>5</v>
      </c>
      <c r="G4733" s="20">
        <v>14.083333333333334</v>
      </c>
      <c r="H4733" s="21">
        <v>5</v>
      </c>
      <c r="I4733" s="19">
        <v>22.583333333333332</v>
      </c>
      <c r="J4733" t="s">
        <v>582</v>
      </c>
      <c r="K4733" s="18">
        <v>2455.9699999999998</v>
      </c>
      <c r="L4733" s="18">
        <v>2483.2399999999998</v>
      </c>
      <c r="M4733" s="18"/>
      <c r="N4733" s="18"/>
    </row>
    <row r="4734" spans="1:14" ht="15" x14ac:dyDescent="0.25">
      <c r="A4734" t="str">
        <f t="shared" si="73"/>
        <v>VN781A3506</v>
      </c>
      <c r="B4734" s="17" t="s">
        <v>619</v>
      </c>
      <c r="C4734" s="16" t="s">
        <v>27</v>
      </c>
      <c r="D4734" t="s">
        <v>618</v>
      </c>
      <c r="E4734" s="16" t="s">
        <v>628</v>
      </c>
      <c r="F4734">
        <v>6</v>
      </c>
      <c r="G4734" s="20">
        <v>14.083333333333334</v>
      </c>
      <c r="H4734" s="21">
        <v>6</v>
      </c>
      <c r="I4734" s="19">
        <v>22.583333333333332</v>
      </c>
      <c r="J4734" t="s">
        <v>582</v>
      </c>
      <c r="K4734" s="18">
        <v>2455.9699999999998</v>
      </c>
      <c r="L4734" s="18">
        <v>2483.2399999999998</v>
      </c>
      <c r="M4734" s="18"/>
      <c r="N4734" s="18"/>
    </row>
    <row r="4735" spans="1:14" ht="15" x14ac:dyDescent="0.25">
      <c r="A4735" t="str">
        <f t="shared" si="73"/>
        <v>VN781A3507</v>
      </c>
      <c r="B4735" s="15" t="s">
        <v>619</v>
      </c>
      <c r="C4735" s="16" t="s">
        <v>27</v>
      </c>
      <c r="D4735" t="s">
        <v>618</v>
      </c>
      <c r="E4735" s="16" t="s">
        <v>628</v>
      </c>
      <c r="F4735">
        <v>7</v>
      </c>
      <c r="G4735" s="20">
        <v>14.083333333333334</v>
      </c>
      <c r="H4735" s="21">
        <v>7</v>
      </c>
      <c r="I4735" s="19">
        <v>22.583333333333332</v>
      </c>
      <c r="J4735" t="s">
        <v>582</v>
      </c>
      <c r="K4735" s="18">
        <v>2455.9699999999998</v>
      </c>
      <c r="L4735" s="18">
        <v>2483.2399999999998</v>
      </c>
      <c r="M4735" s="18"/>
      <c r="N4735" s="18"/>
    </row>
    <row r="4736" spans="1:14" ht="15" x14ac:dyDescent="0.25">
      <c r="A4736" t="str">
        <f t="shared" si="73"/>
        <v>VN300A3501</v>
      </c>
      <c r="B4736" s="17" t="s">
        <v>621</v>
      </c>
      <c r="C4736" s="16" t="s">
        <v>27</v>
      </c>
      <c r="D4736" t="s">
        <v>448</v>
      </c>
      <c r="E4736" s="16" t="s">
        <v>620</v>
      </c>
      <c r="F4736">
        <v>1</v>
      </c>
      <c r="G4736" s="20">
        <v>17.083333333333332</v>
      </c>
      <c r="H4736" s="21">
        <v>1</v>
      </c>
      <c r="I4736" s="19">
        <v>23</v>
      </c>
      <c r="J4736" t="s">
        <v>582</v>
      </c>
      <c r="K4736" s="18">
        <v>1154.24</v>
      </c>
      <c r="L4736" s="18">
        <v>934.6</v>
      </c>
      <c r="M4736" s="18"/>
      <c r="N4736" s="18"/>
    </row>
    <row r="4737" spans="1:14" ht="15" x14ac:dyDescent="0.25">
      <c r="A4737" t="str">
        <f t="shared" si="73"/>
        <v>VN300A3502</v>
      </c>
      <c r="B4737" s="17" t="s">
        <v>621</v>
      </c>
      <c r="C4737" s="16" t="s">
        <v>27</v>
      </c>
      <c r="D4737" t="s">
        <v>448</v>
      </c>
      <c r="E4737" s="16" t="s">
        <v>620</v>
      </c>
      <c r="F4737">
        <v>2</v>
      </c>
      <c r="G4737" s="20">
        <v>17.083333333333332</v>
      </c>
      <c r="H4737" s="21">
        <v>2</v>
      </c>
      <c r="I4737" s="19">
        <v>23</v>
      </c>
      <c r="J4737" t="s">
        <v>582</v>
      </c>
      <c r="K4737" s="18">
        <v>1154.24</v>
      </c>
      <c r="L4737" s="18">
        <v>934.6</v>
      </c>
      <c r="M4737" s="18"/>
      <c r="N4737" s="18"/>
    </row>
    <row r="4738" spans="1:14" ht="15" x14ac:dyDescent="0.25">
      <c r="A4738" t="str">
        <f t="shared" si="73"/>
        <v>VN300A3503</v>
      </c>
      <c r="B4738" s="17" t="s">
        <v>621</v>
      </c>
      <c r="C4738" s="16" t="s">
        <v>27</v>
      </c>
      <c r="D4738" t="s">
        <v>448</v>
      </c>
      <c r="E4738" s="16" t="s">
        <v>620</v>
      </c>
      <c r="F4738">
        <v>3</v>
      </c>
      <c r="G4738" s="20">
        <v>17.083333333333332</v>
      </c>
      <c r="H4738" s="21">
        <v>3</v>
      </c>
      <c r="I4738" s="19">
        <v>23</v>
      </c>
      <c r="J4738" t="s">
        <v>582</v>
      </c>
      <c r="K4738" s="18">
        <v>1154.24</v>
      </c>
      <c r="L4738" s="18">
        <v>934.6</v>
      </c>
      <c r="M4738" s="18"/>
      <c r="N4738" s="18"/>
    </row>
    <row r="4739" spans="1:14" ht="15" x14ac:dyDescent="0.25">
      <c r="A4739" t="str">
        <f t="shared" ref="A4739:A4802" si="74">E4739&amp;J4739&amp;F4739</f>
        <v>VN300A3504</v>
      </c>
      <c r="B4739" s="17" t="s">
        <v>621</v>
      </c>
      <c r="C4739" s="16" t="s">
        <v>27</v>
      </c>
      <c r="D4739" t="s">
        <v>448</v>
      </c>
      <c r="E4739" s="16" t="s">
        <v>620</v>
      </c>
      <c r="F4739">
        <v>4</v>
      </c>
      <c r="G4739" s="20">
        <v>17.083333333333332</v>
      </c>
      <c r="H4739" s="21">
        <v>4</v>
      </c>
      <c r="I4739" s="19">
        <v>23</v>
      </c>
      <c r="J4739" t="s">
        <v>582</v>
      </c>
      <c r="K4739" s="18">
        <v>1154.24</v>
      </c>
      <c r="L4739" s="18">
        <v>934.6</v>
      </c>
      <c r="M4739" s="18"/>
      <c r="N4739" s="18"/>
    </row>
    <row r="4740" spans="1:14" ht="15" x14ac:dyDescent="0.25">
      <c r="A4740" t="str">
        <f t="shared" si="74"/>
        <v>VN300A3505</v>
      </c>
      <c r="B4740" s="17" t="s">
        <v>621</v>
      </c>
      <c r="C4740" s="16" t="s">
        <v>27</v>
      </c>
      <c r="D4740" t="s">
        <v>448</v>
      </c>
      <c r="E4740" s="16" t="s">
        <v>620</v>
      </c>
      <c r="F4740">
        <v>5</v>
      </c>
      <c r="G4740" s="20">
        <v>17.333333333333332</v>
      </c>
      <c r="H4740" s="21">
        <v>5</v>
      </c>
      <c r="I4740" s="19">
        <v>23.25</v>
      </c>
      <c r="J4740" t="s">
        <v>582</v>
      </c>
      <c r="K4740" s="18">
        <v>1154.24</v>
      </c>
      <c r="L4740" s="18">
        <v>934.6</v>
      </c>
      <c r="M4740" s="18"/>
      <c r="N4740" s="18"/>
    </row>
    <row r="4741" spans="1:14" ht="15" x14ac:dyDescent="0.25">
      <c r="A4741" t="str">
        <f t="shared" si="74"/>
        <v>VN300A3506</v>
      </c>
      <c r="B4741" s="17" t="s">
        <v>621</v>
      </c>
      <c r="C4741" s="16" t="s">
        <v>27</v>
      </c>
      <c r="D4741" t="s">
        <v>448</v>
      </c>
      <c r="E4741" s="16" t="s">
        <v>620</v>
      </c>
      <c r="F4741">
        <v>6</v>
      </c>
      <c r="G4741" s="20">
        <v>17.083333333333332</v>
      </c>
      <c r="H4741" s="21">
        <v>6</v>
      </c>
      <c r="I4741" s="19">
        <v>23</v>
      </c>
      <c r="J4741" t="s">
        <v>582</v>
      </c>
      <c r="K4741" s="18">
        <v>1154.24</v>
      </c>
      <c r="L4741" s="18">
        <v>934.6</v>
      </c>
      <c r="M4741" s="18"/>
      <c r="N4741" s="18"/>
    </row>
    <row r="4742" spans="1:14" ht="15" x14ac:dyDescent="0.25">
      <c r="A4742" t="str">
        <f t="shared" si="74"/>
        <v>VN300A3507</v>
      </c>
      <c r="B4742" s="17" t="s">
        <v>621</v>
      </c>
      <c r="C4742" s="16" t="s">
        <v>27</v>
      </c>
      <c r="D4742" t="s">
        <v>448</v>
      </c>
      <c r="E4742" s="16" t="s">
        <v>620</v>
      </c>
      <c r="F4742">
        <v>7</v>
      </c>
      <c r="G4742" s="20">
        <v>17.083333333333332</v>
      </c>
      <c r="H4742" s="21">
        <v>7</v>
      </c>
      <c r="I4742" s="19">
        <v>23</v>
      </c>
      <c r="J4742" t="s">
        <v>582</v>
      </c>
      <c r="K4742" s="18">
        <v>1154.24</v>
      </c>
      <c r="L4742" s="18">
        <v>934.6</v>
      </c>
      <c r="M4742" s="18"/>
      <c r="N4742" s="18"/>
    </row>
    <row r="4743" spans="1:14" ht="15" x14ac:dyDescent="0.25">
      <c r="A4743" t="str">
        <f t="shared" si="74"/>
        <v>VN302A3501</v>
      </c>
      <c r="B4743" s="17" t="s">
        <v>621</v>
      </c>
      <c r="C4743" s="16" t="s">
        <v>27</v>
      </c>
      <c r="D4743" t="s">
        <v>448</v>
      </c>
      <c r="E4743" s="16" t="s">
        <v>625</v>
      </c>
      <c r="F4743">
        <v>1</v>
      </c>
      <c r="G4743" s="20">
        <v>23.083333333333332</v>
      </c>
      <c r="H4743" s="21">
        <v>2</v>
      </c>
      <c r="I4743" s="19">
        <v>5</v>
      </c>
      <c r="J4743" t="s">
        <v>582</v>
      </c>
      <c r="K4743" s="18">
        <v>1154.24</v>
      </c>
      <c r="L4743" s="18">
        <v>934.6</v>
      </c>
      <c r="M4743" s="18"/>
      <c r="N4743" s="18"/>
    </row>
    <row r="4744" spans="1:14" ht="15" x14ac:dyDescent="0.25">
      <c r="A4744" t="str">
        <f t="shared" si="74"/>
        <v>VN302A3502</v>
      </c>
      <c r="B4744" s="17" t="s">
        <v>621</v>
      </c>
      <c r="C4744" s="16" t="s">
        <v>27</v>
      </c>
      <c r="D4744" t="s">
        <v>448</v>
      </c>
      <c r="E4744" s="16" t="s">
        <v>625</v>
      </c>
      <c r="F4744">
        <v>2</v>
      </c>
      <c r="G4744" s="20">
        <v>23.083333333333332</v>
      </c>
      <c r="H4744" s="21">
        <v>3</v>
      </c>
      <c r="I4744" s="19">
        <v>5</v>
      </c>
      <c r="J4744" t="s">
        <v>582</v>
      </c>
      <c r="K4744" s="18">
        <v>1154.24</v>
      </c>
      <c r="L4744" s="18">
        <v>934.6</v>
      </c>
      <c r="M4744" s="18"/>
      <c r="N4744" s="18"/>
    </row>
    <row r="4745" spans="1:14" ht="15" x14ac:dyDescent="0.25">
      <c r="A4745" t="str">
        <f t="shared" si="74"/>
        <v>VN302A3503</v>
      </c>
      <c r="B4745" s="17" t="s">
        <v>621</v>
      </c>
      <c r="C4745" s="16" t="s">
        <v>27</v>
      </c>
      <c r="D4745" t="s">
        <v>448</v>
      </c>
      <c r="E4745" s="16" t="s">
        <v>625</v>
      </c>
      <c r="F4745">
        <v>3</v>
      </c>
      <c r="G4745" s="20">
        <v>23.083333333333332</v>
      </c>
      <c r="H4745" s="21">
        <v>4</v>
      </c>
      <c r="I4745" s="19">
        <v>5</v>
      </c>
      <c r="J4745" t="s">
        <v>582</v>
      </c>
      <c r="K4745" s="18">
        <v>1154.24</v>
      </c>
      <c r="L4745" s="18">
        <v>934.6</v>
      </c>
      <c r="M4745" s="18"/>
      <c r="N4745" s="18"/>
    </row>
    <row r="4746" spans="1:14" ht="15" x14ac:dyDescent="0.25">
      <c r="A4746" t="str">
        <f t="shared" si="74"/>
        <v>VN302A3504</v>
      </c>
      <c r="B4746" s="17" t="s">
        <v>621</v>
      </c>
      <c r="C4746" s="16" t="s">
        <v>27</v>
      </c>
      <c r="D4746" t="s">
        <v>448</v>
      </c>
      <c r="E4746" s="16" t="s">
        <v>625</v>
      </c>
      <c r="F4746">
        <v>4</v>
      </c>
      <c r="G4746" s="20">
        <v>23.083333333333332</v>
      </c>
      <c r="H4746" s="21">
        <v>5</v>
      </c>
      <c r="I4746" s="19">
        <v>5</v>
      </c>
      <c r="J4746" t="s">
        <v>582</v>
      </c>
      <c r="K4746" s="18">
        <v>1154.24</v>
      </c>
      <c r="L4746" s="18">
        <v>934.6</v>
      </c>
      <c r="M4746" s="18"/>
      <c r="N4746" s="18"/>
    </row>
    <row r="4747" spans="1:14" ht="15" x14ac:dyDescent="0.25">
      <c r="A4747" t="str">
        <f t="shared" si="74"/>
        <v>VN302A3505</v>
      </c>
      <c r="B4747" s="17" t="s">
        <v>621</v>
      </c>
      <c r="C4747" s="16" t="s">
        <v>27</v>
      </c>
      <c r="D4747" t="s">
        <v>448</v>
      </c>
      <c r="E4747" s="16" t="s">
        <v>625</v>
      </c>
      <c r="F4747">
        <v>5</v>
      </c>
      <c r="G4747" s="20">
        <v>23.083333333333332</v>
      </c>
      <c r="H4747" s="21">
        <v>6</v>
      </c>
      <c r="I4747" s="19">
        <v>5</v>
      </c>
      <c r="J4747" t="s">
        <v>582</v>
      </c>
      <c r="K4747" s="18">
        <v>1154.24</v>
      </c>
      <c r="L4747" s="18">
        <v>934.6</v>
      </c>
      <c r="M4747" s="18"/>
      <c r="N4747" s="18"/>
    </row>
    <row r="4748" spans="1:14" ht="15" x14ac:dyDescent="0.25">
      <c r="A4748" t="str">
        <f t="shared" si="74"/>
        <v>VN302A3506</v>
      </c>
      <c r="B4748" s="17" t="s">
        <v>621</v>
      </c>
      <c r="C4748" s="16" t="s">
        <v>27</v>
      </c>
      <c r="D4748" t="s">
        <v>448</v>
      </c>
      <c r="E4748" s="16" t="s">
        <v>625</v>
      </c>
      <c r="F4748">
        <v>6</v>
      </c>
      <c r="G4748" s="20">
        <v>23.083333333333332</v>
      </c>
      <c r="H4748" s="21">
        <v>7</v>
      </c>
      <c r="I4748" s="19">
        <v>5</v>
      </c>
      <c r="J4748" t="s">
        <v>582</v>
      </c>
      <c r="K4748" s="18">
        <v>1154.24</v>
      </c>
      <c r="L4748" s="18">
        <v>934.6</v>
      </c>
      <c r="M4748" s="18"/>
      <c r="N4748" s="18"/>
    </row>
    <row r="4749" spans="1:14" ht="15" x14ac:dyDescent="0.25">
      <c r="A4749" t="str">
        <f t="shared" si="74"/>
        <v>VN302A3507</v>
      </c>
      <c r="B4749" s="15" t="s">
        <v>621</v>
      </c>
      <c r="C4749" s="16" t="s">
        <v>27</v>
      </c>
      <c r="D4749" t="s">
        <v>448</v>
      </c>
      <c r="E4749" s="16" t="s">
        <v>625</v>
      </c>
      <c r="F4749">
        <v>7</v>
      </c>
      <c r="G4749" s="20">
        <v>23.083333333333332</v>
      </c>
      <c r="H4749" s="21">
        <v>1</v>
      </c>
      <c r="I4749" s="19">
        <v>5</v>
      </c>
      <c r="J4749" t="s">
        <v>582</v>
      </c>
      <c r="K4749" s="18">
        <v>1154.24</v>
      </c>
      <c r="L4749" s="18">
        <v>934.6</v>
      </c>
      <c r="M4749" s="18"/>
      <c r="N4749" s="18"/>
    </row>
    <row r="4750" spans="1:14" ht="15" x14ac:dyDescent="0.25">
      <c r="A4750" t="str">
        <f t="shared" si="74"/>
        <v>VN340A3501</v>
      </c>
      <c r="B4750" s="17" t="s">
        <v>164</v>
      </c>
      <c r="C4750" s="16" t="s">
        <v>27</v>
      </c>
      <c r="D4750" t="s">
        <v>165</v>
      </c>
      <c r="E4750" s="16" t="s">
        <v>163</v>
      </c>
      <c r="F4750">
        <v>1</v>
      </c>
      <c r="G4750" s="20">
        <v>17.083333333333332</v>
      </c>
      <c r="H4750" s="21">
        <v>1</v>
      </c>
      <c r="I4750" s="19">
        <v>22.5</v>
      </c>
      <c r="J4750" t="s">
        <v>582</v>
      </c>
      <c r="K4750" s="18">
        <v>1344.45</v>
      </c>
      <c r="L4750" s="18">
        <v>1493.09</v>
      </c>
      <c r="M4750" s="18"/>
      <c r="N4750" s="18"/>
    </row>
    <row r="4751" spans="1:14" ht="15" x14ac:dyDescent="0.25">
      <c r="A4751" t="str">
        <f t="shared" si="74"/>
        <v>VN340A3502</v>
      </c>
      <c r="B4751" s="17" t="s">
        <v>164</v>
      </c>
      <c r="C4751" s="16" t="s">
        <v>27</v>
      </c>
      <c r="D4751" t="s">
        <v>165</v>
      </c>
      <c r="E4751" s="16" t="s">
        <v>163</v>
      </c>
      <c r="F4751">
        <v>2</v>
      </c>
      <c r="G4751" s="20">
        <v>17.083333333333332</v>
      </c>
      <c r="H4751" s="21">
        <v>2</v>
      </c>
      <c r="I4751" s="19">
        <v>22.5</v>
      </c>
      <c r="J4751" t="s">
        <v>582</v>
      </c>
      <c r="K4751" s="18">
        <v>1344.45</v>
      </c>
      <c r="L4751" s="18">
        <v>1493.09</v>
      </c>
      <c r="M4751" s="18"/>
      <c r="N4751" s="18"/>
    </row>
    <row r="4752" spans="1:14" ht="15" x14ac:dyDescent="0.25">
      <c r="A4752" t="str">
        <f t="shared" si="74"/>
        <v>VN340A3503</v>
      </c>
      <c r="B4752" s="17" t="s">
        <v>164</v>
      </c>
      <c r="C4752" s="16" t="s">
        <v>27</v>
      </c>
      <c r="D4752" t="s">
        <v>165</v>
      </c>
      <c r="E4752" s="16" t="s">
        <v>163</v>
      </c>
      <c r="F4752">
        <v>3</v>
      </c>
      <c r="G4752" s="20">
        <v>17.083333333333332</v>
      </c>
      <c r="H4752" s="21">
        <v>3</v>
      </c>
      <c r="I4752" s="19">
        <v>22.5</v>
      </c>
      <c r="J4752" t="s">
        <v>582</v>
      </c>
      <c r="K4752" s="18">
        <v>1344.45</v>
      </c>
      <c r="L4752" s="18">
        <v>1493.09</v>
      </c>
      <c r="M4752" s="18"/>
      <c r="N4752" s="18"/>
    </row>
    <row r="4753" spans="1:14" ht="15" x14ac:dyDescent="0.25">
      <c r="A4753" t="str">
        <f t="shared" si="74"/>
        <v>VN340A3504</v>
      </c>
      <c r="B4753" s="17" t="s">
        <v>164</v>
      </c>
      <c r="C4753" s="16" t="s">
        <v>27</v>
      </c>
      <c r="D4753" t="s">
        <v>165</v>
      </c>
      <c r="E4753" s="16" t="s">
        <v>163</v>
      </c>
      <c r="F4753">
        <v>4</v>
      </c>
      <c r="G4753" s="20">
        <v>17.083333333333332</v>
      </c>
      <c r="H4753" s="21">
        <v>4</v>
      </c>
      <c r="I4753" s="19">
        <v>22.5</v>
      </c>
      <c r="J4753" t="s">
        <v>582</v>
      </c>
      <c r="K4753" s="18">
        <v>1344.45</v>
      </c>
      <c r="L4753" s="18">
        <v>1493.09</v>
      </c>
      <c r="M4753" s="18"/>
      <c r="N4753" s="18"/>
    </row>
    <row r="4754" spans="1:14" ht="15" x14ac:dyDescent="0.25">
      <c r="A4754" t="str">
        <f t="shared" si="74"/>
        <v>VN340A3505</v>
      </c>
      <c r="B4754" s="17" t="s">
        <v>164</v>
      </c>
      <c r="C4754" s="16" t="s">
        <v>27</v>
      </c>
      <c r="D4754" t="s">
        <v>165</v>
      </c>
      <c r="E4754" s="16" t="s">
        <v>163</v>
      </c>
      <c r="F4754">
        <v>5</v>
      </c>
      <c r="G4754" s="20">
        <v>17.083333333333332</v>
      </c>
      <c r="H4754" s="21">
        <v>5</v>
      </c>
      <c r="I4754" s="19">
        <v>22.5</v>
      </c>
      <c r="J4754" t="s">
        <v>582</v>
      </c>
      <c r="K4754" s="18">
        <v>1344.45</v>
      </c>
      <c r="L4754" s="18">
        <v>1493.09</v>
      </c>
      <c r="M4754" s="18"/>
      <c r="N4754" s="18"/>
    </row>
    <row r="4755" spans="1:14" ht="15" x14ac:dyDescent="0.25">
      <c r="A4755" t="str">
        <f t="shared" si="74"/>
        <v>VN340A3506</v>
      </c>
      <c r="B4755" s="17" t="s">
        <v>164</v>
      </c>
      <c r="C4755" s="16" t="s">
        <v>27</v>
      </c>
      <c r="D4755" t="s">
        <v>165</v>
      </c>
      <c r="E4755" s="16" t="s">
        <v>163</v>
      </c>
      <c r="F4755">
        <v>6</v>
      </c>
      <c r="G4755" s="20">
        <v>17.083333333333332</v>
      </c>
      <c r="H4755" s="21">
        <v>6</v>
      </c>
      <c r="I4755" s="19">
        <v>22.5</v>
      </c>
      <c r="J4755" t="s">
        <v>582</v>
      </c>
      <c r="K4755" s="18">
        <v>1344.45</v>
      </c>
      <c r="L4755" s="18">
        <v>1493.09</v>
      </c>
      <c r="M4755" s="18"/>
      <c r="N4755" s="18"/>
    </row>
    <row r="4756" spans="1:14" ht="15" x14ac:dyDescent="0.25">
      <c r="A4756" t="str">
        <f t="shared" si="74"/>
        <v>VN340A3507</v>
      </c>
      <c r="B4756" s="15" t="s">
        <v>164</v>
      </c>
      <c r="C4756" s="16" t="s">
        <v>27</v>
      </c>
      <c r="D4756" t="s">
        <v>165</v>
      </c>
      <c r="E4756" s="16" t="s">
        <v>163</v>
      </c>
      <c r="F4756">
        <v>7</v>
      </c>
      <c r="G4756" s="20">
        <v>17.083333333333332</v>
      </c>
      <c r="H4756" s="21">
        <v>7</v>
      </c>
      <c r="I4756" s="19">
        <v>22.5</v>
      </c>
      <c r="J4756" t="s">
        <v>582</v>
      </c>
      <c r="K4756" s="18">
        <v>1344.45</v>
      </c>
      <c r="L4756" s="18">
        <v>1493.09</v>
      </c>
      <c r="M4756" s="18"/>
      <c r="N4756" s="18"/>
    </row>
    <row r="4757" spans="1:14" ht="15" x14ac:dyDescent="0.25">
      <c r="A4757" t="str">
        <f t="shared" si="74"/>
        <v>VN920A3501</v>
      </c>
      <c r="B4757" s="17" t="s">
        <v>57</v>
      </c>
      <c r="C4757" s="16" t="s">
        <v>27</v>
      </c>
      <c r="D4757" t="s">
        <v>51</v>
      </c>
      <c r="E4757" s="16" t="s">
        <v>49</v>
      </c>
      <c r="F4757">
        <v>1</v>
      </c>
      <c r="G4757" s="20">
        <v>8.8333333333333339</v>
      </c>
      <c r="H4757" s="21">
        <v>1</v>
      </c>
      <c r="I4757" s="19">
        <v>9.9166666666666661</v>
      </c>
      <c r="J4757" t="s">
        <v>582</v>
      </c>
      <c r="K4757" s="18">
        <v>343.39</v>
      </c>
      <c r="L4757" s="18">
        <v>311.11</v>
      </c>
      <c r="M4757" s="18"/>
      <c r="N4757" s="18"/>
    </row>
    <row r="4758" spans="1:14" ht="15" x14ac:dyDescent="0.25">
      <c r="A4758" t="str">
        <f t="shared" si="74"/>
        <v>VN920A3502</v>
      </c>
      <c r="B4758" s="17" t="s">
        <v>57</v>
      </c>
      <c r="C4758" s="16" t="s">
        <v>27</v>
      </c>
      <c r="D4758" t="s">
        <v>51</v>
      </c>
      <c r="E4758" s="16" t="s">
        <v>49</v>
      </c>
      <c r="F4758">
        <v>2</v>
      </c>
      <c r="G4758" s="20">
        <v>8.8333333333333339</v>
      </c>
      <c r="H4758" s="21">
        <v>2</v>
      </c>
      <c r="I4758" s="19">
        <v>9.9166666666666661</v>
      </c>
      <c r="J4758" t="s">
        <v>582</v>
      </c>
      <c r="K4758" s="18">
        <v>343.39</v>
      </c>
      <c r="L4758" s="18">
        <v>311.11</v>
      </c>
      <c r="M4758" s="18"/>
      <c r="N4758" s="18"/>
    </row>
    <row r="4759" spans="1:14" ht="15" x14ac:dyDescent="0.25">
      <c r="A4759" t="str">
        <f t="shared" si="74"/>
        <v>VN920A3503</v>
      </c>
      <c r="B4759" s="17" t="s">
        <v>57</v>
      </c>
      <c r="C4759" s="16" t="s">
        <v>27</v>
      </c>
      <c r="D4759" t="s">
        <v>51</v>
      </c>
      <c r="E4759" s="16" t="s">
        <v>49</v>
      </c>
      <c r="F4759">
        <v>3</v>
      </c>
      <c r="G4759" s="20">
        <v>8.8333333333333339</v>
      </c>
      <c r="H4759" s="21">
        <v>3</v>
      </c>
      <c r="I4759" s="19">
        <v>9.9166666666666661</v>
      </c>
      <c r="J4759" t="s">
        <v>582</v>
      </c>
      <c r="K4759" s="18">
        <v>343.39</v>
      </c>
      <c r="L4759" s="18">
        <v>311.11</v>
      </c>
      <c r="M4759" s="18"/>
      <c r="N4759" s="18"/>
    </row>
    <row r="4760" spans="1:14" ht="15" x14ac:dyDescent="0.25">
      <c r="A4760" t="str">
        <f t="shared" si="74"/>
        <v>VN920A3504</v>
      </c>
      <c r="B4760" s="17" t="s">
        <v>57</v>
      </c>
      <c r="C4760" s="16" t="s">
        <v>27</v>
      </c>
      <c r="D4760" t="s">
        <v>51</v>
      </c>
      <c r="E4760" s="16" t="s">
        <v>49</v>
      </c>
      <c r="F4760">
        <v>4</v>
      </c>
      <c r="G4760" s="20">
        <v>9</v>
      </c>
      <c r="H4760" s="21">
        <v>4</v>
      </c>
      <c r="I4760" s="19">
        <v>9.9166666666666661</v>
      </c>
      <c r="J4760" t="s">
        <v>582</v>
      </c>
      <c r="K4760" s="18">
        <v>343.39</v>
      </c>
      <c r="L4760" s="18">
        <v>311.11</v>
      </c>
      <c r="M4760" s="18"/>
      <c r="N4760" s="18"/>
    </row>
    <row r="4761" spans="1:14" ht="15" x14ac:dyDescent="0.25">
      <c r="A4761" t="str">
        <f t="shared" si="74"/>
        <v>VN920A3505</v>
      </c>
      <c r="B4761" s="17" t="s">
        <v>57</v>
      </c>
      <c r="C4761" s="16" t="s">
        <v>27</v>
      </c>
      <c r="D4761" t="s">
        <v>51</v>
      </c>
      <c r="E4761" s="16" t="s">
        <v>49</v>
      </c>
      <c r="F4761">
        <v>5</v>
      </c>
      <c r="G4761" s="20">
        <v>9</v>
      </c>
      <c r="H4761" s="21">
        <v>5</v>
      </c>
      <c r="I4761" s="19">
        <v>9.9166666666666661</v>
      </c>
      <c r="J4761" t="s">
        <v>582</v>
      </c>
      <c r="K4761" s="18">
        <v>343.39</v>
      </c>
      <c r="L4761" s="18">
        <v>311.11</v>
      </c>
      <c r="M4761" s="18"/>
      <c r="N4761" s="18"/>
    </row>
    <row r="4762" spans="1:14" ht="15" x14ac:dyDescent="0.25">
      <c r="A4762" t="str">
        <f t="shared" si="74"/>
        <v>VN920A3506</v>
      </c>
      <c r="B4762" s="17" t="s">
        <v>57</v>
      </c>
      <c r="C4762" s="16" t="s">
        <v>27</v>
      </c>
      <c r="D4762" t="s">
        <v>51</v>
      </c>
      <c r="E4762" s="16" t="s">
        <v>49</v>
      </c>
      <c r="F4762">
        <v>6</v>
      </c>
      <c r="G4762" s="20">
        <v>9</v>
      </c>
      <c r="H4762" s="21">
        <v>6</v>
      </c>
      <c r="I4762" s="19">
        <v>9.9166666666666661</v>
      </c>
      <c r="J4762" t="s">
        <v>582</v>
      </c>
      <c r="K4762" s="18">
        <v>343.39</v>
      </c>
      <c r="L4762" s="18">
        <v>311.11</v>
      </c>
      <c r="M4762" s="18"/>
      <c r="N4762" s="18"/>
    </row>
    <row r="4763" spans="1:14" ht="15" x14ac:dyDescent="0.25">
      <c r="A4763" t="str">
        <f t="shared" si="74"/>
        <v>VN920A3507</v>
      </c>
      <c r="B4763" s="15" t="s">
        <v>57</v>
      </c>
      <c r="C4763" s="16" t="s">
        <v>27</v>
      </c>
      <c r="D4763" t="s">
        <v>51</v>
      </c>
      <c r="E4763" s="16" t="s">
        <v>49</v>
      </c>
      <c r="F4763">
        <v>7</v>
      </c>
      <c r="G4763" s="20">
        <v>9</v>
      </c>
      <c r="H4763" s="21">
        <v>7</v>
      </c>
      <c r="I4763" s="19">
        <v>9.9166666666666661</v>
      </c>
      <c r="J4763" t="s">
        <v>582</v>
      </c>
      <c r="K4763" s="18">
        <v>343.39</v>
      </c>
      <c r="L4763" s="18">
        <v>311.11</v>
      </c>
      <c r="M4763" s="18"/>
      <c r="N4763" s="18"/>
    </row>
    <row r="4764" spans="1:14" ht="15" x14ac:dyDescent="0.25">
      <c r="A4764" t="str">
        <f t="shared" si="74"/>
        <v>VN1815A3501</v>
      </c>
      <c r="B4764" s="17" t="s">
        <v>178</v>
      </c>
      <c r="C4764" s="16" t="s">
        <v>27</v>
      </c>
      <c r="D4764" t="s">
        <v>177</v>
      </c>
      <c r="E4764" s="16" t="s">
        <v>495</v>
      </c>
      <c r="F4764">
        <v>1</v>
      </c>
      <c r="G4764" s="20">
        <v>5.666666666666667</v>
      </c>
      <c r="H4764" s="21">
        <v>1</v>
      </c>
      <c r="I4764" s="19">
        <v>6.666666666666667</v>
      </c>
      <c r="J4764" t="s">
        <v>582</v>
      </c>
      <c r="K4764" s="18">
        <v>281.66000000000003</v>
      </c>
      <c r="L4764" s="18">
        <v>219.08</v>
      </c>
      <c r="M4764" s="18"/>
      <c r="N4764" s="18"/>
    </row>
    <row r="4765" spans="1:14" ht="15" x14ac:dyDescent="0.25">
      <c r="A4765" t="str">
        <f t="shared" si="74"/>
        <v>VN1815A3502</v>
      </c>
      <c r="B4765" s="17" t="s">
        <v>178</v>
      </c>
      <c r="C4765" s="16" t="s">
        <v>27</v>
      </c>
      <c r="D4765" t="s">
        <v>177</v>
      </c>
      <c r="E4765" s="16" t="s">
        <v>495</v>
      </c>
      <c r="F4765">
        <v>2</v>
      </c>
      <c r="G4765" s="20">
        <v>5.083333333333333</v>
      </c>
      <c r="H4765" s="21">
        <v>2</v>
      </c>
      <c r="I4765" s="19">
        <v>6.083333333333333</v>
      </c>
      <c r="J4765" t="s">
        <v>582</v>
      </c>
      <c r="K4765" s="18">
        <v>281.66000000000003</v>
      </c>
      <c r="L4765" s="18">
        <v>219.08</v>
      </c>
      <c r="M4765" s="18"/>
      <c r="N4765" s="18"/>
    </row>
    <row r="4766" spans="1:14" ht="15" x14ac:dyDescent="0.25">
      <c r="A4766" t="str">
        <f t="shared" si="74"/>
        <v>VN1815A3503</v>
      </c>
      <c r="B4766" s="17" t="s">
        <v>178</v>
      </c>
      <c r="C4766" s="16" t="s">
        <v>27</v>
      </c>
      <c r="D4766" t="s">
        <v>177</v>
      </c>
      <c r="E4766" s="16" t="s">
        <v>495</v>
      </c>
      <c r="F4766">
        <v>3</v>
      </c>
      <c r="G4766" s="20">
        <v>5.583333333333333</v>
      </c>
      <c r="H4766" s="21">
        <v>3</v>
      </c>
      <c r="I4766" s="19">
        <v>6.583333333333333</v>
      </c>
      <c r="J4766" t="s">
        <v>582</v>
      </c>
      <c r="K4766" s="18">
        <v>281.66000000000003</v>
      </c>
      <c r="L4766" s="18">
        <v>219.08</v>
      </c>
      <c r="M4766" s="18"/>
      <c r="N4766" s="18"/>
    </row>
    <row r="4767" spans="1:14" ht="15" x14ac:dyDescent="0.25">
      <c r="A4767" t="str">
        <f t="shared" si="74"/>
        <v>VN1815A3504</v>
      </c>
      <c r="B4767" s="17" t="s">
        <v>178</v>
      </c>
      <c r="C4767" s="16" t="s">
        <v>27</v>
      </c>
      <c r="D4767" t="s">
        <v>177</v>
      </c>
      <c r="E4767" s="16" t="s">
        <v>495</v>
      </c>
      <c r="F4767">
        <v>4</v>
      </c>
      <c r="G4767" s="20">
        <v>5.083333333333333</v>
      </c>
      <c r="H4767" s="21">
        <v>4</v>
      </c>
      <c r="I4767" s="19">
        <v>6.083333333333333</v>
      </c>
      <c r="J4767" t="s">
        <v>582</v>
      </c>
      <c r="K4767" s="18">
        <v>281.66000000000003</v>
      </c>
      <c r="L4767" s="18">
        <v>219.08</v>
      </c>
      <c r="M4767" s="18"/>
      <c r="N4767" s="18"/>
    </row>
    <row r="4768" spans="1:14" ht="15" x14ac:dyDescent="0.25">
      <c r="A4768" t="str">
        <f t="shared" si="74"/>
        <v>VN1815A3505</v>
      </c>
      <c r="B4768" s="17" t="s">
        <v>178</v>
      </c>
      <c r="C4768" s="16" t="s">
        <v>27</v>
      </c>
      <c r="D4768" t="s">
        <v>177</v>
      </c>
      <c r="E4768" s="16" t="s">
        <v>495</v>
      </c>
      <c r="F4768">
        <v>5</v>
      </c>
      <c r="G4768" s="20">
        <v>5.666666666666667</v>
      </c>
      <c r="H4768" s="21">
        <v>5</v>
      </c>
      <c r="I4768" s="19">
        <v>6.666666666666667</v>
      </c>
      <c r="J4768" t="s">
        <v>582</v>
      </c>
      <c r="K4768" s="18">
        <v>281.66000000000003</v>
      </c>
      <c r="L4768" s="18">
        <v>219.08</v>
      </c>
      <c r="M4768" s="18"/>
      <c r="N4768" s="18"/>
    </row>
    <row r="4769" spans="1:14" ht="15" x14ac:dyDescent="0.25">
      <c r="A4769" t="str">
        <f t="shared" si="74"/>
        <v>VN1815A3506</v>
      </c>
      <c r="B4769" s="17" t="s">
        <v>178</v>
      </c>
      <c r="C4769" s="16" t="s">
        <v>27</v>
      </c>
      <c r="D4769" t="s">
        <v>177</v>
      </c>
      <c r="E4769" s="16" t="s">
        <v>495</v>
      </c>
      <c r="F4769">
        <v>6</v>
      </c>
      <c r="G4769" s="20">
        <v>5.083333333333333</v>
      </c>
      <c r="H4769" s="21">
        <v>6</v>
      </c>
      <c r="I4769" s="19">
        <v>6.083333333333333</v>
      </c>
      <c r="J4769" t="s">
        <v>582</v>
      </c>
      <c r="K4769" s="18">
        <v>281.66000000000003</v>
      </c>
      <c r="L4769" s="18">
        <v>219.08</v>
      </c>
      <c r="M4769" s="18"/>
      <c r="N4769" s="18"/>
    </row>
    <row r="4770" spans="1:14" ht="15" x14ac:dyDescent="0.25">
      <c r="A4770" t="str">
        <f t="shared" si="74"/>
        <v>VN1815A3507</v>
      </c>
      <c r="B4770" s="17" t="s">
        <v>178</v>
      </c>
      <c r="C4770" s="16" t="s">
        <v>27</v>
      </c>
      <c r="D4770" t="s">
        <v>177</v>
      </c>
      <c r="E4770" s="16" t="s">
        <v>495</v>
      </c>
      <c r="F4770">
        <v>7</v>
      </c>
      <c r="G4770" s="20">
        <v>5.083333333333333</v>
      </c>
      <c r="H4770" s="21">
        <v>7</v>
      </c>
      <c r="I4770" s="19">
        <v>6.083333333333333</v>
      </c>
      <c r="J4770" t="s">
        <v>582</v>
      </c>
      <c r="K4770" s="18">
        <v>281.66000000000003</v>
      </c>
      <c r="L4770" s="18">
        <v>219.08</v>
      </c>
      <c r="M4770" s="18"/>
      <c r="N4770" s="18"/>
    </row>
    <row r="4771" spans="1:14" ht="15" x14ac:dyDescent="0.25">
      <c r="A4771" t="str">
        <f t="shared" si="74"/>
        <v>VN1821A3503</v>
      </c>
      <c r="B4771" s="17" t="s">
        <v>178</v>
      </c>
      <c r="C4771" s="16" t="s">
        <v>27</v>
      </c>
      <c r="D4771" t="s">
        <v>177</v>
      </c>
      <c r="E4771" s="16" t="s">
        <v>763</v>
      </c>
      <c r="F4771">
        <v>3</v>
      </c>
      <c r="G4771" s="20">
        <v>23.25</v>
      </c>
      <c r="H4771" s="21">
        <v>4</v>
      </c>
      <c r="I4771" s="19">
        <v>0.25</v>
      </c>
      <c r="J4771" t="s">
        <v>582</v>
      </c>
      <c r="K4771" s="18">
        <v>281.66000000000003</v>
      </c>
      <c r="L4771" s="18">
        <v>219.08</v>
      </c>
      <c r="M4771" s="18"/>
      <c r="N4771" s="18"/>
    </row>
    <row r="4772" spans="1:14" ht="15" x14ac:dyDescent="0.25">
      <c r="A4772" t="str">
        <f t="shared" si="74"/>
        <v>VN1821A3504</v>
      </c>
      <c r="B4772" s="17" t="s">
        <v>178</v>
      </c>
      <c r="C4772" s="16" t="s">
        <v>27</v>
      </c>
      <c r="D4772" t="s">
        <v>177</v>
      </c>
      <c r="E4772" s="16" t="s">
        <v>763</v>
      </c>
      <c r="F4772">
        <v>4</v>
      </c>
      <c r="G4772" s="20">
        <v>23.25</v>
      </c>
      <c r="H4772" s="21">
        <v>5</v>
      </c>
      <c r="I4772" s="19">
        <v>0.25</v>
      </c>
      <c r="J4772" t="s">
        <v>582</v>
      </c>
      <c r="K4772" s="18">
        <v>281.66000000000003</v>
      </c>
      <c r="L4772" s="18">
        <v>219.08</v>
      </c>
      <c r="M4772" s="18"/>
      <c r="N4772" s="18"/>
    </row>
    <row r="4773" spans="1:14" ht="15" x14ac:dyDescent="0.25">
      <c r="A4773" t="str">
        <f t="shared" si="74"/>
        <v>VN1821A3505</v>
      </c>
      <c r="B4773" s="17" t="s">
        <v>178</v>
      </c>
      <c r="C4773" s="16" t="s">
        <v>27</v>
      </c>
      <c r="D4773" t="s">
        <v>177</v>
      </c>
      <c r="E4773" s="16" t="s">
        <v>763</v>
      </c>
      <c r="F4773">
        <v>5</v>
      </c>
      <c r="G4773" s="20">
        <v>23.25</v>
      </c>
      <c r="H4773" s="21">
        <v>6</v>
      </c>
      <c r="I4773" s="19">
        <v>0.25</v>
      </c>
      <c r="J4773" t="s">
        <v>582</v>
      </c>
      <c r="K4773" s="18">
        <v>281.66000000000003</v>
      </c>
      <c r="L4773" s="18">
        <v>219.08</v>
      </c>
      <c r="M4773" s="18"/>
      <c r="N4773" s="18"/>
    </row>
    <row r="4774" spans="1:14" ht="15" x14ac:dyDescent="0.25">
      <c r="A4774" t="str">
        <f t="shared" si="74"/>
        <v>VN1821A3506</v>
      </c>
      <c r="B4774" s="17" t="s">
        <v>178</v>
      </c>
      <c r="C4774" s="16" t="s">
        <v>27</v>
      </c>
      <c r="D4774" t="s">
        <v>177</v>
      </c>
      <c r="E4774" s="16" t="s">
        <v>763</v>
      </c>
      <c r="F4774">
        <v>6</v>
      </c>
      <c r="G4774" s="20">
        <v>23.25</v>
      </c>
      <c r="H4774" s="21">
        <v>7</v>
      </c>
      <c r="I4774" s="19">
        <v>0.25</v>
      </c>
      <c r="J4774" t="s">
        <v>582</v>
      </c>
      <c r="K4774" s="18">
        <v>281.66000000000003</v>
      </c>
      <c r="L4774" s="18">
        <v>219.08</v>
      </c>
      <c r="M4774" s="18"/>
      <c r="N4774" s="18"/>
    </row>
    <row r="4775" spans="1:14" ht="15" x14ac:dyDescent="0.25">
      <c r="A4775" t="str">
        <f t="shared" si="74"/>
        <v>VN1821A3507</v>
      </c>
      <c r="B4775" s="17" t="s">
        <v>178</v>
      </c>
      <c r="C4775" s="16" t="s">
        <v>27</v>
      </c>
      <c r="D4775" t="s">
        <v>177</v>
      </c>
      <c r="E4775" s="16" t="s">
        <v>763</v>
      </c>
      <c r="F4775">
        <v>7</v>
      </c>
      <c r="G4775" s="20">
        <v>23.25</v>
      </c>
      <c r="H4775" s="21">
        <v>1</v>
      </c>
      <c r="I4775" s="19">
        <v>0.25</v>
      </c>
      <c r="J4775" t="s">
        <v>582</v>
      </c>
      <c r="K4775" s="18">
        <v>281.66000000000003</v>
      </c>
      <c r="L4775" s="18">
        <v>219.08</v>
      </c>
      <c r="M4775" s="18"/>
      <c r="N4775" s="18"/>
    </row>
    <row r="4776" spans="1:14" ht="15" x14ac:dyDescent="0.25">
      <c r="A4776" t="str">
        <f t="shared" si="74"/>
        <v>VN1823A3501</v>
      </c>
      <c r="B4776" s="17" t="s">
        <v>178</v>
      </c>
      <c r="C4776" s="16" t="s">
        <v>27</v>
      </c>
      <c r="D4776" t="s">
        <v>177</v>
      </c>
      <c r="E4776" s="16" t="s">
        <v>248</v>
      </c>
      <c r="F4776">
        <v>1</v>
      </c>
      <c r="G4776" s="20">
        <v>2.1666666666666665</v>
      </c>
      <c r="H4776" s="21">
        <v>1</v>
      </c>
      <c r="I4776" s="19">
        <v>3.1666666666666665</v>
      </c>
      <c r="J4776" t="s">
        <v>582</v>
      </c>
      <c r="K4776" s="18">
        <v>281.66000000000003</v>
      </c>
      <c r="L4776" s="18">
        <v>219.08</v>
      </c>
      <c r="M4776" s="18"/>
      <c r="N4776" s="18"/>
    </row>
    <row r="4777" spans="1:14" ht="15" x14ac:dyDescent="0.25">
      <c r="A4777" t="str">
        <f t="shared" si="74"/>
        <v>VN1823A3502</v>
      </c>
      <c r="B4777" s="17" t="s">
        <v>178</v>
      </c>
      <c r="C4777" s="16" t="s">
        <v>27</v>
      </c>
      <c r="D4777" t="s">
        <v>177</v>
      </c>
      <c r="E4777" s="16" t="s">
        <v>248</v>
      </c>
      <c r="F4777">
        <v>2</v>
      </c>
      <c r="G4777" s="20">
        <v>2.1666666666666665</v>
      </c>
      <c r="H4777" s="21">
        <v>2</v>
      </c>
      <c r="I4777" s="19">
        <v>3.1666666666666665</v>
      </c>
      <c r="J4777" t="s">
        <v>582</v>
      </c>
      <c r="K4777" s="18">
        <v>281.66000000000003</v>
      </c>
      <c r="L4777" s="18">
        <v>219.08</v>
      </c>
      <c r="M4777" s="18"/>
      <c r="N4777" s="18"/>
    </row>
    <row r="4778" spans="1:14" ht="15" x14ac:dyDescent="0.25">
      <c r="A4778" t="str">
        <f t="shared" si="74"/>
        <v>VN1823A3503</v>
      </c>
      <c r="B4778" s="17" t="s">
        <v>178</v>
      </c>
      <c r="C4778" s="16" t="s">
        <v>27</v>
      </c>
      <c r="D4778" t="s">
        <v>177</v>
      </c>
      <c r="E4778" s="16" t="s">
        <v>248</v>
      </c>
      <c r="F4778">
        <v>3</v>
      </c>
      <c r="G4778" s="20">
        <v>2.1666666666666665</v>
      </c>
      <c r="H4778" s="21">
        <v>3</v>
      </c>
      <c r="I4778" s="19">
        <v>3.1666666666666665</v>
      </c>
      <c r="J4778" t="s">
        <v>582</v>
      </c>
      <c r="K4778" s="18">
        <v>281.66000000000003</v>
      </c>
      <c r="L4778" s="18">
        <v>219.08</v>
      </c>
      <c r="M4778" s="18"/>
      <c r="N4778" s="18"/>
    </row>
    <row r="4779" spans="1:14" ht="15" x14ac:dyDescent="0.25">
      <c r="A4779" t="str">
        <f t="shared" si="74"/>
        <v>VN1823A3504</v>
      </c>
      <c r="B4779" s="17" t="s">
        <v>178</v>
      </c>
      <c r="C4779" s="16" t="s">
        <v>27</v>
      </c>
      <c r="D4779" t="s">
        <v>177</v>
      </c>
      <c r="E4779" s="16" t="s">
        <v>248</v>
      </c>
      <c r="F4779">
        <v>4</v>
      </c>
      <c r="G4779" s="20">
        <v>2.1666666666666665</v>
      </c>
      <c r="H4779" s="21">
        <v>4</v>
      </c>
      <c r="I4779" s="19">
        <v>3.1666666666666665</v>
      </c>
      <c r="J4779" t="s">
        <v>582</v>
      </c>
      <c r="K4779" s="18">
        <v>281.66000000000003</v>
      </c>
      <c r="L4779" s="18">
        <v>219.08</v>
      </c>
      <c r="M4779" s="18"/>
      <c r="N4779" s="18"/>
    </row>
    <row r="4780" spans="1:14" ht="15" x14ac:dyDescent="0.25">
      <c r="A4780" t="str">
        <f t="shared" si="74"/>
        <v>VN1823A3505</v>
      </c>
      <c r="B4780" s="17" t="s">
        <v>178</v>
      </c>
      <c r="C4780" s="16" t="s">
        <v>27</v>
      </c>
      <c r="D4780" t="s">
        <v>177</v>
      </c>
      <c r="E4780" s="16" t="s">
        <v>248</v>
      </c>
      <c r="F4780">
        <v>5</v>
      </c>
      <c r="G4780" s="20">
        <v>2.1666666666666665</v>
      </c>
      <c r="H4780" s="21">
        <v>5</v>
      </c>
      <c r="I4780" s="19">
        <v>3.1666666666666665</v>
      </c>
      <c r="J4780" t="s">
        <v>582</v>
      </c>
      <c r="K4780" s="18">
        <v>281.66000000000003</v>
      </c>
      <c r="L4780" s="18">
        <v>219.08</v>
      </c>
      <c r="M4780" s="18"/>
      <c r="N4780" s="18"/>
    </row>
    <row r="4781" spans="1:14" ht="15" x14ac:dyDescent="0.25">
      <c r="A4781" t="str">
        <f t="shared" si="74"/>
        <v>VN1823A3506</v>
      </c>
      <c r="B4781" s="17" t="s">
        <v>178</v>
      </c>
      <c r="C4781" s="16" t="s">
        <v>27</v>
      </c>
      <c r="D4781" t="s">
        <v>177</v>
      </c>
      <c r="E4781" s="16" t="s">
        <v>248</v>
      </c>
      <c r="F4781">
        <v>6</v>
      </c>
      <c r="G4781" s="20">
        <v>2.1666666666666665</v>
      </c>
      <c r="H4781" s="21">
        <v>6</v>
      </c>
      <c r="I4781" s="19">
        <v>3.1666666666666665</v>
      </c>
      <c r="J4781" t="s">
        <v>582</v>
      </c>
      <c r="K4781" s="18">
        <v>281.66000000000003</v>
      </c>
      <c r="L4781" s="18">
        <v>219.08</v>
      </c>
      <c r="M4781" s="18"/>
      <c r="N4781" s="18"/>
    </row>
    <row r="4782" spans="1:14" ht="15" x14ac:dyDescent="0.25">
      <c r="A4782" t="str">
        <f t="shared" si="74"/>
        <v>VN1823A3507</v>
      </c>
      <c r="B4782" s="17" t="s">
        <v>178</v>
      </c>
      <c r="C4782" s="16" t="s">
        <v>27</v>
      </c>
      <c r="D4782" t="s">
        <v>177</v>
      </c>
      <c r="E4782" s="16" t="s">
        <v>248</v>
      </c>
      <c r="F4782">
        <v>7</v>
      </c>
      <c r="G4782" s="20">
        <v>2.1666666666666665</v>
      </c>
      <c r="H4782" s="21">
        <v>7</v>
      </c>
      <c r="I4782" s="19">
        <v>3.1666666666666665</v>
      </c>
      <c r="J4782" t="s">
        <v>582</v>
      </c>
      <c r="K4782" s="18">
        <v>281.66000000000003</v>
      </c>
      <c r="L4782" s="18">
        <v>219.08</v>
      </c>
      <c r="M4782" s="18"/>
      <c r="N4782" s="18"/>
    </row>
    <row r="4783" spans="1:14" ht="15" x14ac:dyDescent="0.25">
      <c r="A4783" t="str">
        <f t="shared" si="74"/>
        <v>VN1825A3501</v>
      </c>
      <c r="B4783" s="17" t="s">
        <v>178</v>
      </c>
      <c r="C4783" s="16" t="s">
        <v>27</v>
      </c>
      <c r="D4783" t="s">
        <v>177</v>
      </c>
      <c r="E4783" s="16" t="s">
        <v>181</v>
      </c>
      <c r="F4783">
        <v>1</v>
      </c>
      <c r="G4783" s="20">
        <v>6.833333333333333</v>
      </c>
      <c r="H4783" s="21">
        <v>1</v>
      </c>
      <c r="I4783" s="19">
        <v>7.833333333333333</v>
      </c>
      <c r="J4783" t="s">
        <v>582</v>
      </c>
      <c r="K4783" s="18">
        <v>281.66000000000003</v>
      </c>
      <c r="L4783" s="18">
        <v>219.08</v>
      </c>
      <c r="M4783" s="18"/>
      <c r="N4783" s="18"/>
    </row>
    <row r="4784" spans="1:14" ht="15" x14ac:dyDescent="0.25">
      <c r="A4784" t="str">
        <f t="shared" si="74"/>
        <v>VN1825A3502</v>
      </c>
      <c r="B4784" s="17" t="s">
        <v>178</v>
      </c>
      <c r="C4784" s="16" t="s">
        <v>27</v>
      </c>
      <c r="D4784" t="s">
        <v>177</v>
      </c>
      <c r="E4784" s="16" t="s">
        <v>181</v>
      </c>
      <c r="F4784">
        <v>2</v>
      </c>
      <c r="G4784" s="20">
        <v>6.583333333333333</v>
      </c>
      <c r="H4784" s="21">
        <v>2</v>
      </c>
      <c r="I4784" s="19">
        <v>7.583333333333333</v>
      </c>
      <c r="J4784" t="s">
        <v>582</v>
      </c>
      <c r="K4784" s="18">
        <v>281.66000000000003</v>
      </c>
      <c r="L4784" s="18">
        <v>219.08</v>
      </c>
      <c r="M4784" s="18"/>
      <c r="N4784" s="18"/>
    </row>
    <row r="4785" spans="1:14" ht="15" x14ac:dyDescent="0.25">
      <c r="A4785" t="str">
        <f t="shared" si="74"/>
        <v>VN1825A3503</v>
      </c>
      <c r="B4785" s="17" t="s">
        <v>178</v>
      </c>
      <c r="C4785" s="16" t="s">
        <v>27</v>
      </c>
      <c r="D4785" t="s">
        <v>177</v>
      </c>
      <c r="E4785" s="16" t="s">
        <v>181</v>
      </c>
      <c r="F4785">
        <v>3</v>
      </c>
      <c r="G4785" s="20">
        <v>6.916666666666667</v>
      </c>
      <c r="H4785" s="21">
        <v>3</v>
      </c>
      <c r="I4785" s="19">
        <v>7.916666666666667</v>
      </c>
      <c r="J4785" t="s">
        <v>582</v>
      </c>
      <c r="K4785" s="18">
        <v>281.66000000000003</v>
      </c>
      <c r="L4785" s="18">
        <v>219.08</v>
      </c>
      <c r="M4785" s="18"/>
      <c r="N4785" s="18"/>
    </row>
    <row r="4786" spans="1:14" ht="15" x14ac:dyDescent="0.25">
      <c r="A4786" t="str">
        <f t="shared" si="74"/>
        <v>VN1825A3504</v>
      </c>
      <c r="B4786" s="17" t="s">
        <v>178</v>
      </c>
      <c r="C4786" s="16" t="s">
        <v>27</v>
      </c>
      <c r="D4786" t="s">
        <v>177</v>
      </c>
      <c r="E4786" s="16" t="s">
        <v>181</v>
      </c>
      <c r="F4786">
        <v>4</v>
      </c>
      <c r="G4786" s="20">
        <v>6.833333333333333</v>
      </c>
      <c r="H4786" s="21">
        <v>4</v>
      </c>
      <c r="I4786" s="19">
        <v>7.833333333333333</v>
      </c>
      <c r="J4786" t="s">
        <v>582</v>
      </c>
      <c r="K4786" s="18">
        <v>281.66000000000003</v>
      </c>
      <c r="L4786" s="18">
        <v>219.08</v>
      </c>
      <c r="M4786" s="18"/>
      <c r="N4786" s="18"/>
    </row>
    <row r="4787" spans="1:14" ht="15" x14ac:dyDescent="0.25">
      <c r="A4787" t="str">
        <f t="shared" si="74"/>
        <v>VN1825A3505</v>
      </c>
      <c r="B4787" s="17" t="s">
        <v>178</v>
      </c>
      <c r="C4787" s="16" t="s">
        <v>27</v>
      </c>
      <c r="D4787" t="s">
        <v>177</v>
      </c>
      <c r="E4787" s="16" t="s">
        <v>181</v>
      </c>
      <c r="F4787">
        <v>5</v>
      </c>
      <c r="G4787" s="20">
        <v>6.75</v>
      </c>
      <c r="H4787" s="21">
        <v>5</v>
      </c>
      <c r="I4787" s="19">
        <v>7.75</v>
      </c>
      <c r="J4787" t="s">
        <v>582</v>
      </c>
      <c r="K4787" s="18">
        <v>281.66000000000003</v>
      </c>
      <c r="L4787" s="18">
        <v>219.08</v>
      </c>
      <c r="M4787" s="18"/>
      <c r="N4787" s="18"/>
    </row>
    <row r="4788" spans="1:14" ht="15" x14ac:dyDescent="0.25">
      <c r="A4788" t="str">
        <f t="shared" si="74"/>
        <v>VN1825A3506</v>
      </c>
      <c r="B4788" s="17" t="s">
        <v>178</v>
      </c>
      <c r="C4788" s="16" t="s">
        <v>27</v>
      </c>
      <c r="D4788" t="s">
        <v>177</v>
      </c>
      <c r="E4788" s="16" t="s">
        <v>181</v>
      </c>
      <c r="F4788">
        <v>6</v>
      </c>
      <c r="G4788" s="20">
        <v>8</v>
      </c>
      <c r="H4788" s="21">
        <v>6</v>
      </c>
      <c r="I4788" s="19">
        <v>9</v>
      </c>
      <c r="J4788" t="s">
        <v>582</v>
      </c>
      <c r="K4788" s="18">
        <v>281.66000000000003</v>
      </c>
      <c r="L4788" s="18">
        <v>219.08</v>
      </c>
      <c r="M4788" s="18"/>
      <c r="N4788" s="18"/>
    </row>
    <row r="4789" spans="1:14" ht="15" x14ac:dyDescent="0.25">
      <c r="A4789" t="str">
        <f t="shared" si="74"/>
        <v>VN1825A3507</v>
      </c>
      <c r="B4789" s="17" t="s">
        <v>178</v>
      </c>
      <c r="C4789" s="16" t="s">
        <v>27</v>
      </c>
      <c r="D4789" t="s">
        <v>177</v>
      </c>
      <c r="E4789" s="16" t="s">
        <v>181</v>
      </c>
      <c r="F4789">
        <v>7</v>
      </c>
      <c r="G4789" s="20">
        <v>6.583333333333333</v>
      </c>
      <c r="H4789" s="21">
        <v>7</v>
      </c>
      <c r="I4789" s="19">
        <v>7.583333333333333</v>
      </c>
      <c r="J4789" t="s">
        <v>582</v>
      </c>
      <c r="K4789" s="18">
        <v>281.66000000000003</v>
      </c>
      <c r="L4789" s="18">
        <v>219.08</v>
      </c>
      <c r="M4789" s="18"/>
      <c r="N4789" s="18"/>
    </row>
    <row r="4790" spans="1:14" ht="15" x14ac:dyDescent="0.25">
      <c r="A4790" t="str">
        <f t="shared" si="74"/>
        <v>VN1827A3501</v>
      </c>
      <c r="B4790" s="17" t="s">
        <v>178</v>
      </c>
      <c r="C4790" s="16" t="s">
        <v>27</v>
      </c>
      <c r="D4790" t="s">
        <v>177</v>
      </c>
      <c r="E4790" s="16" t="s">
        <v>645</v>
      </c>
      <c r="F4790">
        <v>1</v>
      </c>
      <c r="G4790" s="20">
        <v>8.6666666666666661</v>
      </c>
      <c r="H4790" s="21">
        <v>1</v>
      </c>
      <c r="I4790" s="19">
        <v>9.6666666666666661</v>
      </c>
      <c r="J4790" t="s">
        <v>582</v>
      </c>
      <c r="K4790" s="18">
        <v>281.66000000000003</v>
      </c>
      <c r="L4790" s="18">
        <v>219.08</v>
      </c>
      <c r="M4790" s="18"/>
      <c r="N4790" s="18"/>
    </row>
    <row r="4791" spans="1:14" ht="15" x14ac:dyDescent="0.25">
      <c r="A4791" t="str">
        <f t="shared" si="74"/>
        <v>VN1827A3502</v>
      </c>
      <c r="B4791" s="17" t="s">
        <v>178</v>
      </c>
      <c r="C4791" s="16" t="s">
        <v>27</v>
      </c>
      <c r="D4791" t="s">
        <v>177</v>
      </c>
      <c r="E4791" s="16" t="s">
        <v>645</v>
      </c>
      <c r="F4791">
        <v>2</v>
      </c>
      <c r="G4791" s="20">
        <v>8.6666666666666661</v>
      </c>
      <c r="H4791" s="21">
        <v>2</v>
      </c>
      <c r="I4791" s="19">
        <v>9.6666666666666661</v>
      </c>
      <c r="J4791" t="s">
        <v>582</v>
      </c>
      <c r="K4791" s="18">
        <v>281.66000000000003</v>
      </c>
      <c r="L4791" s="18">
        <v>219.08</v>
      </c>
      <c r="M4791" s="18"/>
      <c r="N4791" s="18"/>
    </row>
    <row r="4792" spans="1:14" ht="15" x14ac:dyDescent="0.25">
      <c r="A4792" t="str">
        <f t="shared" si="74"/>
        <v>VN1827A3504</v>
      </c>
      <c r="B4792" s="17" t="s">
        <v>178</v>
      </c>
      <c r="C4792" s="16" t="s">
        <v>27</v>
      </c>
      <c r="D4792" t="s">
        <v>177</v>
      </c>
      <c r="E4792" s="16" t="s">
        <v>645</v>
      </c>
      <c r="F4792">
        <v>4</v>
      </c>
      <c r="G4792" s="20">
        <v>9</v>
      </c>
      <c r="H4792" s="21">
        <v>4</v>
      </c>
      <c r="I4792" s="19">
        <v>10</v>
      </c>
      <c r="J4792" t="s">
        <v>582</v>
      </c>
      <c r="K4792" s="18">
        <v>281.66000000000003</v>
      </c>
      <c r="L4792" s="18">
        <v>219.08</v>
      </c>
      <c r="M4792" s="18"/>
      <c r="N4792" s="18"/>
    </row>
    <row r="4793" spans="1:14" ht="15" x14ac:dyDescent="0.25">
      <c r="A4793" t="str">
        <f t="shared" si="74"/>
        <v>VN1827A3505</v>
      </c>
      <c r="B4793" s="17" t="s">
        <v>178</v>
      </c>
      <c r="C4793" s="16" t="s">
        <v>27</v>
      </c>
      <c r="D4793" t="s">
        <v>177</v>
      </c>
      <c r="E4793" s="16" t="s">
        <v>645</v>
      </c>
      <c r="F4793">
        <v>5</v>
      </c>
      <c r="G4793" s="20">
        <v>8.6666666666666661</v>
      </c>
      <c r="H4793" s="21">
        <v>5</v>
      </c>
      <c r="I4793" s="19">
        <v>9.6666666666666661</v>
      </c>
      <c r="J4793" t="s">
        <v>582</v>
      </c>
      <c r="K4793" s="18">
        <v>281.66000000000003</v>
      </c>
      <c r="L4793" s="18">
        <v>219.08</v>
      </c>
      <c r="M4793" s="18"/>
      <c r="N4793" s="18"/>
    </row>
    <row r="4794" spans="1:14" ht="15" x14ac:dyDescent="0.25">
      <c r="A4794" t="str">
        <f t="shared" si="74"/>
        <v>VN1827A3506</v>
      </c>
      <c r="B4794" s="17" t="s">
        <v>178</v>
      </c>
      <c r="C4794" s="16" t="s">
        <v>27</v>
      </c>
      <c r="D4794" t="s">
        <v>177</v>
      </c>
      <c r="E4794" s="16" t="s">
        <v>645</v>
      </c>
      <c r="F4794">
        <v>6</v>
      </c>
      <c r="G4794" s="20">
        <v>8.6666666666666661</v>
      </c>
      <c r="H4794" s="21">
        <v>6</v>
      </c>
      <c r="I4794" s="19">
        <v>9.6666666666666661</v>
      </c>
      <c r="J4794" t="s">
        <v>582</v>
      </c>
      <c r="K4794" s="18">
        <v>281.66000000000003</v>
      </c>
      <c r="L4794" s="18">
        <v>219.08</v>
      </c>
      <c r="M4794" s="18"/>
      <c r="N4794" s="18"/>
    </row>
    <row r="4795" spans="1:14" ht="15" x14ac:dyDescent="0.25">
      <c r="A4795" t="str">
        <f t="shared" si="74"/>
        <v>VN1827A3507</v>
      </c>
      <c r="B4795" s="17" t="s">
        <v>178</v>
      </c>
      <c r="C4795" s="16" t="s">
        <v>27</v>
      </c>
      <c r="D4795" t="s">
        <v>177</v>
      </c>
      <c r="E4795" s="16" t="s">
        <v>645</v>
      </c>
      <c r="F4795">
        <v>7</v>
      </c>
      <c r="G4795" s="20">
        <v>8.6666666666666661</v>
      </c>
      <c r="H4795" s="21">
        <v>7</v>
      </c>
      <c r="I4795" s="19">
        <v>9.6666666666666661</v>
      </c>
      <c r="J4795" t="s">
        <v>582</v>
      </c>
      <c r="K4795" s="18">
        <v>281.66000000000003</v>
      </c>
      <c r="L4795" s="18">
        <v>219.08</v>
      </c>
      <c r="M4795" s="18"/>
      <c r="N4795" s="18"/>
    </row>
    <row r="4796" spans="1:14" ht="15" x14ac:dyDescent="0.25">
      <c r="A4796" t="str">
        <f t="shared" si="74"/>
        <v>VN1833A3501</v>
      </c>
      <c r="B4796" s="17" t="s">
        <v>178</v>
      </c>
      <c r="C4796" s="16" t="s">
        <v>27</v>
      </c>
      <c r="D4796" t="s">
        <v>177</v>
      </c>
      <c r="E4796" s="16" t="s">
        <v>312</v>
      </c>
      <c r="F4796">
        <v>1</v>
      </c>
      <c r="G4796" s="20">
        <v>11</v>
      </c>
      <c r="H4796" s="21">
        <v>1</v>
      </c>
      <c r="I4796" s="19">
        <v>12</v>
      </c>
      <c r="J4796" t="s">
        <v>582</v>
      </c>
      <c r="K4796" s="18">
        <v>281.66000000000003</v>
      </c>
      <c r="L4796" s="18">
        <v>219.08</v>
      </c>
      <c r="M4796" s="18"/>
      <c r="N4796" s="18"/>
    </row>
    <row r="4797" spans="1:14" ht="15" x14ac:dyDescent="0.25">
      <c r="A4797" t="str">
        <f t="shared" si="74"/>
        <v>VN1833A3502</v>
      </c>
      <c r="B4797" s="17" t="s">
        <v>178</v>
      </c>
      <c r="C4797" s="16" t="s">
        <v>27</v>
      </c>
      <c r="D4797" t="s">
        <v>177</v>
      </c>
      <c r="E4797" s="16" t="s">
        <v>312</v>
      </c>
      <c r="F4797">
        <v>2</v>
      </c>
      <c r="G4797" s="20">
        <v>11</v>
      </c>
      <c r="H4797" s="21">
        <v>2</v>
      </c>
      <c r="I4797" s="19">
        <v>12</v>
      </c>
      <c r="J4797" t="s">
        <v>582</v>
      </c>
      <c r="K4797" s="18">
        <v>281.66000000000003</v>
      </c>
      <c r="L4797" s="18">
        <v>219.08</v>
      </c>
      <c r="M4797" s="18"/>
      <c r="N4797" s="18"/>
    </row>
    <row r="4798" spans="1:14" ht="15" x14ac:dyDescent="0.25">
      <c r="A4798" t="str">
        <f t="shared" si="74"/>
        <v>VN1833A3503</v>
      </c>
      <c r="B4798" s="17" t="s">
        <v>178</v>
      </c>
      <c r="C4798" s="16" t="s">
        <v>27</v>
      </c>
      <c r="D4798" t="s">
        <v>177</v>
      </c>
      <c r="E4798" s="16" t="s">
        <v>312</v>
      </c>
      <c r="F4798">
        <v>3</v>
      </c>
      <c r="G4798" s="20">
        <v>11</v>
      </c>
      <c r="H4798" s="21">
        <v>3</v>
      </c>
      <c r="I4798" s="19">
        <v>12</v>
      </c>
      <c r="J4798" t="s">
        <v>582</v>
      </c>
      <c r="K4798" s="18">
        <v>281.66000000000003</v>
      </c>
      <c r="L4798" s="18">
        <v>219.08</v>
      </c>
      <c r="M4798" s="18"/>
      <c r="N4798" s="18"/>
    </row>
    <row r="4799" spans="1:14" ht="15" x14ac:dyDescent="0.25">
      <c r="A4799" t="str">
        <f t="shared" si="74"/>
        <v>VN1833A3504</v>
      </c>
      <c r="B4799" s="17" t="s">
        <v>178</v>
      </c>
      <c r="C4799" s="16" t="s">
        <v>27</v>
      </c>
      <c r="D4799" t="s">
        <v>177</v>
      </c>
      <c r="E4799" s="16" t="s">
        <v>312</v>
      </c>
      <c r="F4799">
        <v>4</v>
      </c>
      <c r="G4799" s="20">
        <v>11.5</v>
      </c>
      <c r="H4799" s="21">
        <v>4</v>
      </c>
      <c r="I4799" s="19">
        <v>12.5</v>
      </c>
      <c r="J4799" t="s">
        <v>582</v>
      </c>
      <c r="K4799" s="18">
        <v>281.66000000000003</v>
      </c>
      <c r="L4799" s="18">
        <v>219.08</v>
      </c>
      <c r="M4799" s="18"/>
      <c r="N4799" s="18"/>
    </row>
    <row r="4800" spans="1:14" ht="15" x14ac:dyDescent="0.25">
      <c r="A4800" t="str">
        <f t="shared" si="74"/>
        <v>VN1833A3505</v>
      </c>
      <c r="B4800" s="17" t="s">
        <v>178</v>
      </c>
      <c r="C4800" s="16" t="s">
        <v>27</v>
      </c>
      <c r="D4800" t="s">
        <v>177</v>
      </c>
      <c r="E4800" s="16" t="s">
        <v>312</v>
      </c>
      <c r="F4800">
        <v>5</v>
      </c>
      <c r="G4800" s="20">
        <v>11</v>
      </c>
      <c r="H4800" s="21">
        <v>5</v>
      </c>
      <c r="I4800" s="19">
        <v>12</v>
      </c>
      <c r="J4800" t="s">
        <v>582</v>
      </c>
      <c r="K4800" s="18">
        <v>281.66000000000003</v>
      </c>
      <c r="L4800" s="18">
        <v>219.08</v>
      </c>
      <c r="M4800" s="18"/>
      <c r="N4800" s="18"/>
    </row>
    <row r="4801" spans="1:14" ht="15" x14ac:dyDescent="0.25">
      <c r="A4801" t="str">
        <f t="shared" si="74"/>
        <v>VN1833A3506</v>
      </c>
      <c r="B4801" s="17" t="s">
        <v>178</v>
      </c>
      <c r="C4801" s="16" t="s">
        <v>27</v>
      </c>
      <c r="D4801" t="s">
        <v>177</v>
      </c>
      <c r="E4801" s="16" t="s">
        <v>312</v>
      </c>
      <c r="F4801">
        <v>6</v>
      </c>
      <c r="G4801" s="20">
        <v>11</v>
      </c>
      <c r="H4801" s="21">
        <v>6</v>
      </c>
      <c r="I4801" s="19">
        <v>12</v>
      </c>
      <c r="J4801" t="s">
        <v>582</v>
      </c>
      <c r="K4801" s="18">
        <v>281.66000000000003</v>
      </c>
      <c r="L4801" s="18">
        <v>219.08</v>
      </c>
      <c r="M4801" s="18"/>
      <c r="N4801" s="18"/>
    </row>
    <row r="4802" spans="1:14" ht="15" x14ac:dyDescent="0.25">
      <c r="A4802" t="str">
        <f t="shared" si="74"/>
        <v>VN1833A3507</v>
      </c>
      <c r="B4802" s="17" t="s">
        <v>178</v>
      </c>
      <c r="C4802" s="16" t="s">
        <v>27</v>
      </c>
      <c r="D4802" t="s">
        <v>177</v>
      </c>
      <c r="E4802" s="16" t="s">
        <v>312</v>
      </c>
      <c r="F4802">
        <v>7</v>
      </c>
      <c r="G4802" s="20">
        <v>12.166666666666666</v>
      </c>
      <c r="H4802" s="21">
        <v>7</v>
      </c>
      <c r="I4802" s="19">
        <v>13.166666666666666</v>
      </c>
      <c r="J4802" t="s">
        <v>582</v>
      </c>
      <c r="K4802" s="18">
        <v>281.66000000000003</v>
      </c>
      <c r="L4802" s="18">
        <v>219.08</v>
      </c>
      <c r="M4802" s="18"/>
      <c r="N4802" s="18"/>
    </row>
    <row r="4803" spans="1:14" ht="15" x14ac:dyDescent="0.25">
      <c r="A4803" t="str">
        <f t="shared" ref="A4803:A4866" si="75">E4803&amp;J4803&amp;F4803</f>
        <v>VN7825A3506</v>
      </c>
      <c r="B4803" s="17" t="s">
        <v>178</v>
      </c>
      <c r="C4803" s="16" t="s">
        <v>27</v>
      </c>
      <c r="D4803" t="s">
        <v>177</v>
      </c>
      <c r="E4803" s="16" t="s">
        <v>808</v>
      </c>
      <c r="F4803">
        <v>6</v>
      </c>
      <c r="G4803" s="20">
        <v>12.166666666666666</v>
      </c>
      <c r="H4803" s="21">
        <v>6</v>
      </c>
      <c r="I4803" s="19">
        <v>13.083333333333334</v>
      </c>
      <c r="J4803" t="s">
        <v>582</v>
      </c>
      <c r="K4803" s="18">
        <v>281.66000000000003</v>
      </c>
      <c r="L4803" s="18">
        <v>219.08</v>
      </c>
      <c r="M4803" s="18"/>
      <c r="N4803" s="18"/>
    </row>
    <row r="4804" spans="1:14" ht="15" x14ac:dyDescent="0.25">
      <c r="A4804" t="str">
        <f t="shared" si="75"/>
        <v>VN7825A3507</v>
      </c>
      <c r="B4804" s="17" t="s">
        <v>178</v>
      </c>
      <c r="C4804" s="16" t="s">
        <v>27</v>
      </c>
      <c r="D4804" t="s">
        <v>177</v>
      </c>
      <c r="E4804" s="16" t="s">
        <v>808</v>
      </c>
      <c r="F4804">
        <v>7</v>
      </c>
      <c r="G4804" s="20">
        <v>13.583333333333334</v>
      </c>
      <c r="H4804" s="21">
        <v>7</v>
      </c>
      <c r="I4804" s="19">
        <v>14.5</v>
      </c>
      <c r="J4804" t="s">
        <v>582</v>
      </c>
      <c r="K4804" s="18">
        <v>281.66000000000003</v>
      </c>
      <c r="L4804" s="18">
        <v>219.08</v>
      </c>
      <c r="M4804" s="18"/>
      <c r="N4804" s="18"/>
    </row>
    <row r="4805" spans="1:14" ht="15" x14ac:dyDescent="0.25">
      <c r="A4805" t="str">
        <f t="shared" si="75"/>
        <v>VN7827A3501</v>
      </c>
      <c r="B4805" s="17" t="s">
        <v>178</v>
      </c>
      <c r="C4805" s="16" t="s">
        <v>27</v>
      </c>
      <c r="D4805" t="s">
        <v>177</v>
      </c>
      <c r="E4805" s="16" t="s">
        <v>487</v>
      </c>
      <c r="F4805">
        <v>1</v>
      </c>
      <c r="G4805" s="20">
        <v>23.583333333333332</v>
      </c>
      <c r="H4805" s="21">
        <v>2</v>
      </c>
      <c r="I4805" s="19">
        <v>0.58333333333333337</v>
      </c>
      <c r="J4805" t="s">
        <v>582</v>
      </c>
      <c r="K4805" s="18">
        <v>281.66000000000003</v>
      </c>
      <c r="L4805" s="18">
        <v>219.08</v>
      </c>
      <c r="M4805" s="18"/>
      <c r="N4805" s="18"/>
    </row>
    <row r="4806" spans="1:14" ht="15" x14ac:dyDescent="0.25">
      <c r="A4806" t="str">
        <f t="shared" si="75"/>
        <v>VN7827A3502</v>
      </c>
      <c r="B4806" s="17" t="s">
        <v>178</v>
      </c>
      <c r="C4806" s="16" t="s">
        <v>27</v>
      </c>
      <c r="D4806" t="s">
        <v>177</v>
      </c>
      <c r="E4806" s="16" t="s">
        <v>487</v>
      </c>
      <c r="F4806">
        <v>2</v>
      </c>
      <c r="G4806" s="20">
        <v>23.583333333333332</v>
      </c>
      <c r="H4806" s="21">
        <v>3</v>
      </c>
      <c r="I4806" s="19">
        <v>0.58333333333333337</v>
      </c>
      <c r="J4806" t="s">
        <v>582</v>
      </c>
      <c r="K4806" s="18">
        <v>281.66000000000003</v>
      </c>
      <c r="L4806" s="18">
        <v>219.08</v>
      </c>
      <c r="M4806" s="18"/>
      <c r="N4806" s="18"/>
    </row>
    <row r="4807" spans="1:14" ht="15" x14ac:dyDescent="0.25">
      <c r="A4807" t="str">
        <f t="shared" si="75"/>
        <v>VN7827A3505</v>
      </c>
      <c r="B4807" s="17" t="s">
        <v>178</v>
      </c>
      <c r="C4807" s="16" t="s">
        <v>27</v>
      </c>
      <c r="D4807" t="s">
        <v>177</v>
      </c>
      <c r="E4807" s="16" t="s">
        <v>487</v>
      </c>
      <c r="F4807">
        <v>5</v>
      </c>
      <c r="G4807" s="20">
        <v>23.583333333333332</v>
      </c>
      <c r="H4807" s="21">
        <v>6</v>
      </c>
      <c r="I4807" s="19">
        <v>0.58333333333333337</v>
      </c>
      <c r="J4807" t="s">
        <v>582</v>
      </c>
      <c r="K4807" s="18">
        <v>281.66000000000003</v>
      </c>
      <c r="L4807" s="18">
        <v>219.08</v>
      </c>
      <c r="M4807" s="18"/>
      <c r="N4807" s="18"/>
    </row>
    <row r="4808" spans="1:14" ht="15" x14ac:dyDescent="0.25">
      <c r="A4808" t="str">
        <f t="shared" si="75"/>
        <v>VN7827A3506</v>
      </c>
      <c r="B4808" s="17" t="s">
        <v>178</v>
      </c>
      <c r="C4808" s="16" t="s">
        <v>27</v>
      </c>
      <c r="D4808" t="s">
        <v>177</v>
      </c>
      <c r="E4808" s="16" t="s">
        <v>487</v>
      </c>
      <c r="F4808">
        <v>6</v>
      </c>
      <c r="G4808" s="20">
        <v>23.583333333333332</v>
      </c>
      <c r="H4808" s="21">
        <v>7</v>
      </c>
      <c r="I4808" s="19">
        <v>0.58333333333333337</v>
      </c>
      <c r="J4808" t="s">
        <v>582</v>
      </c>
      <c r="K4808" s="18">
        <v>281.66000000000003</v>
      </c>
      <c r="L4808" s="18">
        <v>219.08</v>
      </c>
      <c r="M4808" s="18"/>
      <c r="N4808" s="18"/>
    </row>
    <row r="4809" spans="1:14" ht="15" x14ac:dyDescent="0.25">
      <c r="A4809" t="str">
        <f t="shared" si="75"/>
        <v>VN7827A3507</v>
      </c>
      <c r="B4809" s="17" t="s">
        <v>178</v>
      </c>
      <c r="C4809" s="16" t="s">
        <v>27</v>
      </c>
      <c r="D4809" t="s">
        <v>177</v>
      </c>
      <c r="E4809" s="16" t="s">
        <v>487</v>
      </c>
      <c r="F4809">
        <v>7</v>
      </c>
      <c r="G4809" s="20">
        <v>23.583333333333332</v>
      </c>
      <c r="H4809" s="21">
        <v>1</v>
      </c>
      <c r="I4809" s="19">
        <v>0.58333333333333337</v>
      </c>
      <c r="J4809" t="s">
        <v>582</v>
      </c>
      <c r="K4809" s="18">
        <v>281.66000000000003</v>
      </c>
      <c r="L4809" s="18">
        <v>219.08</v>
      </c>
      <c r="M4809" s="18"/>
      <c r="N4809" s="18"/>
    </row>
    <row r="4810" spans="1:14" ht="15" x14ac:dyDescent="0.25">
      <c r="A4810" t="str">
        <f t="shared" si="75"/>
        <v>VN7833A3501</v>
      </c>
      <c r="B4810" s="17" t="s">
        <v>178</v>
      </c>
      <c r="C4810" s="16" t="s">
        <v>27</v>
      </c>
      <c r="D4810" t="s">
        <v>177</v>
      </c>
      <c r="E4810" s="16" t="s">
        <v>458</v>
      </c>
      <c r="F4810">
        <v>1</v>
      </c>
      <c r="G4810" s="20">
        <v>9</v>
      </c>
      <c r="H4810" s="21">
        <v>1</v>
      </c>
      <c r="I4810" s="19">
        <v>10</v>
      </c>
      <c r="J4810" t="s">
        <v>582</v>
      </c>
      <c r="K4810" s="18">
        <v>281.66000000000003</v>
      </c>
      <c r="L4810" s="18">
        <v>219.08</v>
      </c>
      <c r="M4810" s="18"/>
      <c r="N4810" s="18"/>
    </row>
    <row r="4811" spans="1:14" ht="15" x14ac:dyDescent="0.25">
      <c r="A4811" t="str">
        <f t="shared" si="75"/>
        <v>VN7833A3502</v>
      </c>
      <c r="B4811" s="17" t="s">
        <v>178</v>
      </c>
      <c r="C4811" s="16" t="s">
        <v>27</v>
      </c>
      <c r="D4811" t="s">
        <v>177</v>
      </c>
      <c r="E4811" s="16" t="s">
        <v>458</v>
      </c>
      <c r="F4811">
        <v>2</v>
      </c>
      <c r="G4811" s="20">
        <v>10.666666666666666</v>
      </c>
      <c r="H4811" s="21">
        <v>2</v>
      </c>
      <c r="I4811" s="19">
        <v>11.666666666666666</v>
      </c>
      <c r="J4811" t="s">
        <v>582</v>
      </c>
      <c r="K4811" s="18">
        <v>281.66000000000003</v>
      </c>
      <c r="L4811" s="18">
        <v>219.08</v>
      </c>
      <c r="M4811" s="18"/>
      <c r="N4811" s="18"/>
    </row>
    <row r="4812" spans="1:14" ht="15" x14ac:dyDescent="0.25">
      <c r="A4812" t="str">
        <f t="shared" si="75"/>
        <v>VN7833A3503</v>
      </c>
      <c r="B4812" s="17" t="s">
        <v>178</v>
      </c>
      <c r="C4812" s="16" t="s">
        <v>27</v>
      </c>
      <c r="D4812" t="s">
        <v>177</v>
      </c>
      <c r="E4812" s="16" t="s">
        <v>458</v>
      </c>
      <c r="F4812">
        <v>3</v>
      </c>
      <c r="G4812" s="20">
        <v>9</v>
      </c>
      <c r="H4812" s="21">
        <v>3</v>
      </c>
      <c r="I4812" s="19">
        <v>10</v>
      </c>
      <c r="J4812" t="s">
        <v>582</v>
      </c>
      <c r="K4812" s="18">
        <v>281.66000000000003</v>
      </c>
      <c r="L4812" s="18">
        <v>219.08</v>
      </c>
      <c r="M4812" s="18"/>
      <c r="N4812" s="18"/>
    </row>
    <row r="4813" spans="1:14" ht="15" x14ac:dyDescent="0.25">
      <c r="A4813" t="str">
        <f t="shared" si="75"/>
        <v>VN7833A3504</v>
      </c>
      <c r="B4813" s="17" t="s">
        <v>178</v>
      </c>
      <c r="C4813" s="16" t="s">
        <v>27</v>
      </c>
      <c r="D4813" t="s">
        <v>177</v>
      </c>
      <c r="E4813" s="16" t="s">
        <v>458</v>
      </c>
      <c r="F4813">
        <v>4</v>
      </c>
      <c r="G4813" s="20">
        <v>9</v>
      </c>
      <c r="H4813" s="21">
        <v>4</v>
      </c>
      <c r="I4813" s="19">
        <v>10</v>
      </c>
      <c r="J4813" t="s">
        <v>582</v>
      </c>
      <c r="K4813" s="18">
        <v>281.66000000000003</v>
      </c>
      <c r="L4813" s="18">
        <v>219.08</v>
      </c>
      <c r="M4813" s="18"/>
      <c r="N4813" s="18"/>
    </row>
    <row r="4814" spans="1:14" ht="15" x14ac:dyDescent="0.25">
      <c r="A4814" t="str">
        <f t="shared" si="75"/>
        <v>VN7833A3505</v>
      </c>
      <c r="B4814" s="17" t="s">
        <v>178</v>
      </c>
      <c r="C4814" s="16" t="s">
        <v>27</v>
      </c>
      <c r="D4814" t="s">
        <v>177</v>
      </c>
      <c r="E4814" s="16" t="s">
        <v>458</v>
      </c>
      <c r="F4814">
        <v>5</v>
      </c>
      <c r="G4814" s="20">
        <v>9.8333333333333339</v>
      </c>
      <c r="H4814" s="21">
        <v>5</v>
      </c>
      <c r="I4814" s="19">
        <v>10.833333333333334</v>
      </c>
      <c r="J4814" t="s">
        <v>582</v>
      </c>
      <c r="K4814" s="18">
        <v>281.66000000000003</v>
      </c>
      <c r="L4814" s="18">
        <v>219.08</v>
      </c>
      <c r="M4814" s="18"/>
      <c r="N4814" s="18"/>
    </row>
    <row r="4815" spans="1:14" ht="15" x14ac:dyDescent="0.25">
      <c r="A4815" t="str">
        <f t="shared" si="75"/>
        <v>VN7833A3506</v>
      </c>
      <c r="B4815" s="17" t="s">
        <v>178</v>
      </c>
      <c r="C4815" s="16" t="s">
        <v>27</v>
      </c>
      <c r="D4815" t="s">
        <v>177</v>
      </c>
      <c r="E4815" s="16" t="s">
        <v>458</v>
      </c>
      <c r="F4815">
        <v>6</v>
      </c>
      <c r="G4815" s="20">
        <v>9.75</v>
      </c>
      <c r="H4815" s="21">
        <v>6</v>
      </c>
      <c r="I4815" s="19">
        <v>10.75</v>
      </c>
      <c r="J4815" t="s">
        <v>582</v>
      </c>
      <c r="K4815" s="18">
        <v>281.66000000000003</v>
      </c>
      <c r="L4815" s="18">
        <v>219.08</v>
      </c>
      <c r="M4815" s="18"/>
      <c r="N4815" s="18"/>
    </row>
    <row r="4816" spans="1:14" ht="15" x14ac:dyDescent="0.25">
      <c r="A4816" t="str">
        <f t="shared" si="75"/>
        <v>VN7833A3507</v>
      </c>
      <c r="B4816" s="15" t="s">
        <v>178</v>
      </c>
      <c r="C4816" s="16" t="s">
        <v>27</v>
      </c>
      <c r="D4816" t="s">
        <v>177</v>
      </c>
      <c r="E4816" s="16" t="s">
        <v>458</v>
      </c>
      <c r="F4816">
        <v>7</v>
      </c>
      <c r="G4816" s="20">
        <v>9.9166666666666661</v>
      </c>
      <c r="H4816" s="21">
        <v>7</v>
      </c>
      <c r="I4816" s="19">
        <v>10.916666666666666</v>
      </c>
      <c r="J4816" t="s">
        <v>582</v>
      </c>
      <c r="K4816" s="18">
        <v>281.66000000000003</v>
      </c>
      <c r="L4816" s="18">
        <v>219.08</v>
      </c>
      <c r="M4816" s="18"/>
      <c r="N4816" s="18"/>
    </row>
    <row r="4817" spans="1:14" ht="15" x14ac:dyDescent="0.25">
      <c r="A4817" t="str">
        <f t="shared" si="75"/>
        <v>VN422A3501</v>
      </c>
      <c r="B4817" s="17" t="s">
        <v>592</v>
      </c>
      <c r="C4817" s="16" t="s">
        <v>27</v>
      </c>
      <c r="D4817" t="s">
        <v>327</v>
      </c>
      <c r="E4817" s="16" t="s">
        <v>631</v>
      </c>
      <c r="F4817">
        <v>1</v>
      </c>
      <c r="G4817" s="20">
        <v>17</v>
      </c>
      <c r="H4817" s="21">
        <v>1</v>
      </c>
      <c r="I4817" s="19">
        <v>21.833333333333332</v>
      </c>
      <c r="J4817" t="s">
        <v>582</v>
      </c>
      <c r="K4817" s="18">
        <v>738.29</v>
      </c>
      <c r="L4817" s="18">
        <v>892.41</v>
      </c>
      <c r="M4817" s="18"/>
      <c r="N4817" s="18"/>
    </row>
    <row r="4818" spans="1:14" ht="15" x14ac:dyDescent="0.25">
      <c r="A4818" t="str">
        <f t="shared" si="75"/>
        <v>VN422A3502</v>
      </c>
      <c r="B4818" s="17" t="s">
        <v>592</v>
      </c>
      <c r="C4818" s="16" t="s">
        <v>27</v>
      </c>
      <c r="D4818" t="s">
        <v>327</v>
      </c>
      <c r="E4818" s="16" t="s">
        <v>631</v>
      </c>
      <c r="F4818">
        <v>2</v>
      </c>
      <c r="G4818" s="20">
        <v>17</v>
      </c>
      <c r="H4818" s="21">
        <v>2</v>
      </c>
      <c r="I4818" s="19">
        <v>21.833333333333332</v>
      </c>
      <c r="J4818" t="s">
        <v>582</v>
      </c>
      <c r="K4818" s="18">
        <v>738.29</v>
      </c>
      <c r="L4818" s="18">
        <v>892.41</v>
      </c>
      <c r="M4818" s="18"/>
      <c r="N4818" s="18"/>
    </row>
    <row r="4819" spans="1:14" ht="15" x14ac:dyDescent="0.25">
      <c r="A4819" t="str">
        <f t="shared" si="75"/>
        <v>VN422A3503</v>
      </c>
      <c r="B4819" s="17" t="s">
        <v>592</v>
      </c>
      <c r="C4819" s="16" t="s">
        <v>27</v>
      </c>
      <c r="D4819" t="s">
        <v>327</v>
      </c>
      <c r="E4819" s="16" t="s">
        <v>631</v>
      </c>
      <c r="F4819">
        <v>3</v>
      </c>
      <c r="G4819" s="20">
        <v>17</v>
      </c>
      <c r="H4819" s="21">
        <v>3</v>
      </c>
      <c r="I4819" s="19">
        <v>21.833333333333332</v>
      </c>
      <c r="J4819" t="s">
        <v>582</v>
      </c>
      <c r="K4819" s="18">
        <v>738.29</v>
      </c>
      <c r="L4819" s="18">
        <v>892.41</v>
      </c>
      <c r="M4819" s="18"/>
      <c r="N4819" s="18"/>
    </row>
    <row r="4820" spans="1:14" ht="15" x14ac:dyDescent="0.25">
      <c r="A4820" t="str">
        <f t="shared" si="75"/>
        <v>VN422A3504</v>
      </c>
      <c r="B4820" s="17" t="s">
        <v>592</v>
      </c>
      <c r="C4820" s="16" t="s">
        <v>27</v>
      </c>
      <c r="D4820" t="s">
        <v>327</v>
      </c>
      <c r="E4820" s="16" t="s">
        <v>631</v>
      </c>
      <c r="F4820">
        <v>4</v>
      </c>
      <c r="G4820" s="20">
        <v>17</v>
      </c>
      <c r="H4820" s="21">
        <v>4</v>
      </c>
      <c r="I4820" s="19">
        <v>21.833333333333332</v>
      </c>
      <c r="J4820" t="s">
        <v>582</v>
      </c>
      <c r="K4820" s="18">
        <v>738.29</v>
      </c>
      <c r="L4820" s="18">
        <v>892.41</v>
      </c>
      <c r="M4820" s="18"/>
      <c r="N4820" s="18"/>
    </row>
    <row r="4821" spans="1:14" ht="15" x14ac:dyDescent="0.25">
      <c r="A4821" t="str">
        <f t="shared" si="75"/>
        <v>VN422A3505</v>
      </c>
      <c r="B4821" s="17" t="s">
        <v>592</v>
      </c>
      <c r="C4821" s="16" t="s">
        <v>27</v>
      </c>
      <c r="D4821" t="s">
        <v>327</v>
      </c>
      <c r="E4821" s="16" t="s">
        <v>631</v>
      </c>
      <c r="F4821">
        <v>5</v>
      </c>
      <c r="G4821" s="20">
        <v>17.25</v>
      </c>
      <c r="H4821" s="21">
        <v>5</v>
      </c>
      <c r="I4821" s="19">
        <v>22.083333333333332</v>
      </c>
      <c r="J4821" t="s">
        <v>582</v>
      </c>
      <c r="K4821" s="18">
        <v>738.29</v>
      </c>
      <c r="L4821" s="18">
        <v>892.41</v>
      </c>
      <c r="M4821" s="18"/>
      <c r="N4821" s="18"/>
    </row>
    <row r="4822" spans="1:14" ht="15" x14ac:dyDescent="0.25">
      <c r="A4822" t="str">
        <f t="shared" si="75"/>
        <v>VN422A3506</v>
      </c>
      <c r="B4822" s="17" t="s">
        <v>592</v>
      </c>
      <c r="C4822" s="16" t="s">
        <v>27</v>
      </c>
      <c r="D4822" t="s">
        <v>327</v>
      </c>
      <c r="E4822" s="16" t="s">
        <v>631</v>
      </c>
      <c r="F4822">
        <v>6</v>
      </c>
      <c r="G4822" s="20">
        <v>17</v>
      </c>
      <c r="H4822" s="21">
        <v>6</v>
      </c>
      <c r="I4822" s="19">
        <v>21.833333333333332</v>
      </c>
      <c r="J4822" t="s">
        <v>582</v>
      </c>
      <c r="K4822" s="18">
        <v>738.29</v>
      </c>
      <c r="L4822" s="18">
        <v>892.41</v>
      </c>
      <c r="M4822" s="18"/>
      <c r="N4822" s="18"/>
    </row>
    <row r="4823" spans="1:14" ht="15" x14ac:dyDescent="0.25">
      <c r="A4823" t="str">
        <f t="shared" si="75"/>
        <v>VN422A3507</v>
      </c>
      <c r="B4823" s="15" t="s">
        <v>592</v>
      </c>
      <c r="C4823" s="16" t="s">
        <v>27</v>
      </c>
      <c r="D4823" t="s">
        <v>327</v>
      </c>
      <c r="E4823" s="16" t="s">
        <v>631</v>
      </c>
      <c r="F4823">
        <v>7</v>
      </c>
      <c r="G4823" s="20">
        <v>17</v>
      </c>
      <c r="H4823" s="21">
        <v>7</v>
      </c>
      <c r="I4823" s="19">
        <v>21.833333333333332</v>
      </c>
      <c r="J4823" t="s">
        <v>582</v>
      </c>
      <c r="K4823" s="18">
        <v>738.29</v>
      </c>
      <c r="L4823" s="18">
        <v>892.41</v>
      </c>
      <c r="M4823" s="18"/>
      <c r="N4823" s="18"/>
    </row>
    <row r="4824" spans="1:14" ht="15" x14ac:dyDescent="0.25">
      <c r="A4824" t="str">
        <f t="shared" si="75"/>
        <v>VN522A3501</v>
      </c>
      <c r="B4824" s="17" t="s">
        <v>634</v>
      </c>
      <c r="C4824" s="16" t="s">
        <v>27</v>
      </c>
      <c r="D4824" t="s">
        <v>469</v>
      </c>
      <c r="E4824" s="16" t="s">
        <v>635</v>
      </c>
      <c r="F4824">
        <v>1</v>
      </c>
      <c r="G4824" s="20">
        <v>3</v>
      </c>
      <c r="H4824" s="21">
        <v>1</v>
      </c>
      <c r="I4824" s="19">
        <v>7.25</v>
      </c>
      <c r="J4824" t="s">
        <v>582</v>
      </c>
      <c r="K4824" s="18">
        <v>769.51</v>
      </c>
      <c r="L4824" s="18">
        <v>705.95</v>
      </c>
      <c r="M4824" s="18"/>
      <c r="N4824" s="18"/>
    </row>
    <row r="4825" spans="1:14" ht="15" x14ac:dyDescent="0.25">
      <c r="A4825" t="str">
        <f t="shared" si="75"/>
        <v>VN522A3502</v>
      </c>
      <c r="B4825" s="17" t="s">
        <v>634</v>
      </c>
      <c r="C4825" s="16" t="s">
        <v>27</v>
      </c>
      <c r="D4825" t="s">
        <v>469</v>
      </c>
      <c r="E4825" s="16" t="s">
        <v>635</v>
      </c>
      <c r="F4825">
        <v>2</v>
      </c>
      <c r="G4825" s="20">
        <v>0.41666666666666669</v>
      </c>
      <c r="H4825" s="21">
        <v>2</v>
      </c>
      <c r="I4825" s="19">
        <v>4.666666666666667</v>
      </c>
      <c r="J4825" t="s">
        <v>582</v>
      </c>
      <c r="K4825" s="18">
        <v>769.51</v>
      </c>
      <c r="L4825" s="18">
        <v>705.95</v>
      </c>
      <c r="M4825" s="18"/>
      <c r="N4825" s="18"/>
    </row>
    <row r="4826" spans="1:14" ht="15" x14ac:dyDescent="0.25">
      <c r="A4826" t="str">
        <f t="shared" si="75"/>
        <v>VN522A3503</v>
      </c>
      <c r="B4826" s="17" t="s">
        <v>634</v>
      </c>
      <c r="C4826" s="16" t="s">
        <v>27</v>
      </c>
      <c r="D4826" t="s">
        <v>469</v>
      </c>
      <c r="E4826" s="16" t="s">
        <v>635</v>
      </c>
      <c r="F4826">
        <v>3</v>
      </c>
      <c r="G4826" s="20">
        <v>0.41666666666666669</v>
      </c>
      <c r="H4826" s="21">
        <v>3</v>
      </c>
      <c r="I4826" s="19">
        <v>4.666666666666667</v>
      </c>
      <c r="J4826" t="s">
        <v>582</v>
      </c>
      <c r="K4826" s="18">
        <v>1156.17</v>
      </c>
      <c r="L4826" s="18">
        <v>1060.67</v>
      </c>
      <c r="M4826" s="18"/>
      <c r="N4826" s="18"/>
    </row>
    <row r="4827" spans="1:14" ht="15" x14ac:dyDescent="0.25">
      <c r="A4827" t="str">
        <f t="shared" si="75"/>
        <v>VN522A3504</v>
      </c>
      <c r="B4827" s="17" t="s">
        <v>634</v>
      </c>
      <c r="C4827" s="16" t="s">
        <v>27</v>
      </c>
      <c r="D4827" t="s">
        <v>469</v>
      </c>
      <c r="E4827" s="16" t="s">
        <v>635</v>
      </c>
      <c r="F4827">
        <v>4</v>
      </c>
      <c r="G4827" s="20">
        <v>0.41666666666666669</v>
      </c>
      <c r="H4827" s="21">
        <v>4</v>
      </c>
      <c r="I4827" s="19">
        <v>4.666666666666667</v>
      </c>
      <c r="J4827" t="s">
        <v>582</v>
      </c>
      <c r="K4827" s="18">
        <v>769.51</v>
      </c>
      <c r="L4827" s="18">
        <v>705.95</v>
      </c>
      <c r="M4827" s="18"/>
      <c r="N4827" s="18"/>
    </row>
    <row r="4828" spans="1:14" ht="15" x14ac:dyDescent="0.25">
      <c r="A4828" t="str">
        <f t="shared" si="75"/>
        <v>VN522A3505</v>
      </c>
      <c r="B4828" s="17" t="s">
        <v>634</v>
      </c>
      <c r="C4828" s="16" t="s">
        <v>27</v>
      </c>
      <c r="D4828" t="s">
        <v>469</v>
      </c>
      <c r="E4828" s="16" t="s">
        <v>635</v>
      </c>
      <c r="F4828">
        <v>5</v>
      </c>
      <c r="G4828" s="20">
        <v>0.41666666666666669</v>
      </c>
      <c r="H4828" s="21">
        <v>5</v>
      </c>
      <c r="I4828" s="19">
        <v>4.666666666666667</v>
      </c>
      <c r="J4828" t="s">
        <v>582</v>
      </c>
      <c r="K4828" s="18">
        <v>1156.17</v>
      </c>
      <c r="L4828" s="18">
        <v>1060.67</v>
      </c>
      <c r="M4828" s="18"/>
      <c r="N4828" s="18"/>
    </row>
    <row r="4829" spans="1:14" ht="15" x14ac:dyDescent="0.25">
      <c r="A4829" t="str">
        <f t="shared" si="75"/>
        <v>VN522A3506</v>
      </c>
      <c r="B4829" s="17" t="s">
        <v>634</v>
      </c>
      <c r="C4829" s="16" t="s">
        <v>27</v>
      </c>
      <c r="D4829" t="s">
        <v>469</v>
      </c>
      <c r="E4829" s="16" t="s">
        <v>635</v>
      </c>
      <c r="F4829">
        <v>6</v>
      </c>
      <c r="G4829" s="20">
        <v>0.41666666666666669</v>
      </c>
      <c r="H4829" s="21">
        <v>6</v>
      </c>
      <c r="I4829" s="19">
        <v>4.666666666666667</v>
      </c>
      <c r="J4829" t="s">
        <v>582</v>
      </c>
      <c r="K4829" s="18">
        <v>769.51</v>
      </c>
      <c r="L4829" s="18">
        <v>705.95</v>
      </c>
      <c r="M4829" s="18"/>
      <c r="N4829" s="18"/>
    </row>
    <row r="4830" spans="1:14" ht="15" x14ac:dyDescent="0.25">
      <c r="A4830" t="str">
        <f t="shared" si="75"/>
        <v>VN522A3507</v>
      </c>
      <c r="B4830" s="15" t="s">
        <v>634</v>
      </c>
      <c r="C4830" s="16" t="s">
        <v>27</v>
      </c>
      <c r="D4830" t="s">
        <v>469</v>
      </c>
      <c r="E4830" s="16" t="s">
        <v>635</v>
      </c>
      <c r="F4830">
        <v>7</v>
      </c>
      <c r="G4830" s="20">
        <v>0.41666666666666669</v>
      </c>
      <c r="H4830" s="21">
        <v>7</v>
      </c>
      <c r="I4830" s="19">
        <v>4.666666666666667</v>
      </c>
      <c r="J4830" t="s">
        <v>582</v>
      </c>
      <c r="K4830" s="18">
        <v>769.51</v>
      </c>
      <c r="L4830" s="18">
        <v>705.95</v>
      </c>
      <c r="M4830" s="18"/>
      <c r="N4830" s="18"/>
    </row>
    <row r="4831" spans="1:14" ht="15" x14ac:dyDescent="0.25">
      <c r="A4831" t="str">
        <f t="shared" si="75"/>
        <v>VN1426A3501</v>
      </c>
      <c r="B4831" s="17" t="s">
        <v>247</v>
      </c>
      <c r="C4831" s="16" t="s">
        <v>27</v>
      </c>
      <c r="D4831" t="s">
        <v>246</v>
      </c>
      <c r="E4831" s="16" t="s">
        <v>249</v>
      </c>
      <c r="F4831">
        <v>1</v>
      </c>
      <c r="G4831" s="20">
        <v>5.583333333333333</v>
      </c>
      <c r="H4831" s="21">
        <v>1</v>
      </c>
      <c r="I4831" s="19">
        <v>6.75</v>
      </c>
      <c r="J4831" t="s">
        <v>582</v>
      </c>
      <c r="K4831" s="18">
        <v>239.36</v>
      </c>
      <c r="L4831" s="18">
        <v>243.1</v>
      </c>
      <c r="M4831" s="18"/>
      <c r="N4831" s="18"/>
    </row>
    <row r="4832" spans="1:14" ht="15" x14ac:dyDescent="0.25">
      <c r="A4832" t="str">
        <f t="shared" si="75"/>
        <v>VN1426A3502</v>
      </c>
      <c r="B4832" s="17" t="s">
        <v>247</v>
      </c>
      <c r="C4832" s="16" t="s">
        <v>27</v>
      </c>
      <c r="D4832" t="s">
        <v>246</v>
      </c>
      <c r="E4832" s="16" t="s">
        <v>249</v>
      </c>
      <c r="F4832">
        <v>2</v>
      </c>
      <c r="G4832" s="20">
        <v>5.666666666666667</v>
      </c>
      <c r="H4832" s="21">
        <v>2</v>
      </c>
      <c r="I4832" s="19">
        <v>6.833333333333333</v>
      </c>
      <c r="J4832" t="s">
        <v>582</v>
      </c>
      <c r="K4832" s="18">
        <v>239.36</v>
      </c>
      <c r="L4832" s="18">
        <v>243.1</v>
      </c>
      <c r="M4832" s="18"/>
      <c r="N4832" s="18"/>
    </row>
    <row r="4833" spans="1:14" ht="15" x14ac:dyDescent="0.25">
      <c r="A4833" t="str">
        <f t="shared" si="75"/>
        <v>VN1426A3503</v>
      </c>
      <c r="B4833" s="17" t="s">
        <v>247</v>
      </c>
      <c r="C4833" s="16" t="s">
        <v>27</v>
      </c>
      <c r="D4833" t="s">
        <v>246</v>
      </c>
      <c r="E4833" s="16" t="s">
        <v>249</v>
      </c>
      <c r="F4833">
        <v>3</v>
      </c>
      <c r="G4833" s="20">
        <v>5.666666666666667</v>
      </c>
      <c r="H4833" s="21">
        <v>3</v>
      </c>
      <c r="I4833" s="19">
        <v>6.833333333333333</v>
      </c>
      <c r="J4833" t="s">
        <v>582</v>
      </c>
      <c r="K4833" s="18">
        <v>239.36</v>
      </c>
      <c r="L4833" s="18">
        <v>243.1</v>
      </c>
      <c r="M4833" s="18"/>
      <c r="N4833" s="18"/>
    </row>
    <row r="4834" spans="1:14" ht="15" x14ac:dyDescent="0.25">
      <c r="A4834" t="str">
        <f t="shared" si="75"/>
        <v>VN1426A3504</v>
      </c>
      <c r="B4834" s="17" t="s">
        <v>247</v>
      </c>
      <c r="C4834" s="16" t="s">
        <v>27</v>
      </c>
      <c r="D4834" t="s">
        <v>246</v>
      </c>
      <c r="E4834" s="16" t="s">
        <v>249</v>
      </c>
      <c r="F4834">
        <v>4</v>
      </c>
      <c r="G4834" s="20">
        <v>5.583333333333333</v>
      </c>
      <c r="H4834" s="21">
        <v>4</v>
      </c>
      <c r="I4834" s="19">
        <v>6.75</v>
      </c>
      <c r="J4834" t="s">
        <v>582</v>
      </c>
      <c r="K4834" s="18">
        <v>239.36</v>
      </c>
      <c r="L4834" s="18">
        <v>243.1</v>
      </c>
      <c r="M4834" s="18"/>
      <c r="N4834" s="18"/>
    </row>
    <row r="4835" spans="1:14" ht="15" x14ac:dyDescent="0.25">
      <c r="A4835" t="str">
        <f t="shared" si="75"/>
        <v>VN1426A3505</v>
      </c>
      <c r="B4835" s="17" t="s">
        <v>247</v>
      </c>
      <c r="C4835" s="16" t="s">
        <v>27</v>
      </c>
      <c r="D4835" t="s">
        <v>246</v>
      </c>
      <c r="E4835" s="16" t="s">
        <v>249</v>
      </c>
      <c r="F4835">
        <v>5</v>
      </c>
      <c r="G4835" s="20">
        <v>5.583333333333333</v>
      </c>
      <c r="H4835" s="21">
        <v>5</v>
      </c>
      <c r="I4835" s="19">
        <v>6.75</v>
      </c>
      <c r="J4835" t="s">
        <v>582</v>
      </c>
      <c r="K4835" s="18">
        <v>239.36</v>
      </c>
      <c r="L4835" s="18">
        <v>243.1</v>
      </c>
      <c r="M4835" s="18"/>
      <c r="N4835" s="18"/>
    </row>
    <row r="4836" spans="1:14" ht="15" x14ac:dyDescent="0.25">
      <c r="A4836" t="str">
        <f t="shared" si="75"/>
        <v>VN1426A3506</v>
      </c>
      <c r="B4836" s="17" t="s">
        <v>247</v>
      </c>
      <c r="C4836" s="16" t="s">
        <v>27</v>
      </c>
      <c r="D4836" t="s">
        <v>246</v>
      </c>
      <c r="E4836" s="16" t="s">
        <v>249</v>
      </c>
      <c r="F4836">
        <v>6</v>
      </c>
      <c r="G4836" s="20">
        <v>7.416666666666667</v>
      </c>
      <c r="H4836" s="21">
        <v>6</v>
      </c>
      <c r="I4836" s="19">
        <v>8.5833333333333339</v>
      </c>
      <c r="J4836" t="s">
        <v>582</v>
      </c>
      <c r="K4836" s="18">
        <v>239.36</v>
      </c>
      <c r="L4836" s="18">
        <v>243.1</v>
      </c>
      <c r="M4836" s="18"/>
      <c r="N4836" s="18"/>
    </row>
    <row r="4837" spans="1:14" ht="15" x14ac:dyDescent="0.25">
      <c r="A4837" t="str">
        <f t="shared" si="75"/>
        <v>VN1426A3507</v>
      </c>
      <c r="B4837" s="15" t="s">
        <v>247</v>
      </c>
      <c r="C4837" s="16" t="s">
        <v>27</v>
      </c>
      <c r="D4837" t="s">
        <v>246</v>
      </c>
      <c r="E4837" s="16" t="s">
        <v>249</v>
      </c>
      <c r="F4837">
        <v>7</v>
      </c>
      <c r="G4837" s="20">
        <v>5.583333333333333</v>
      </c>
      <c r="H4837" s="21">
        <v>7</v>
      </c>
      <c r="I4837" s="19">
        <v>6.75</v>
      </c>
      <c r="J4837" t="s">
        <v>582</v>
      </c>
      <c r="K4837" s="18">
        <v>239.36</v>
      </c>
      <c r="L4837" s="18">
        <v>243.1</v>
      </c>
      <c r="M4837" s="18"/>
      <c r="N4837" s="18"/>
    </row>
    <row r="4838" spans="1:14" ht="15" x14ac:dyDescent="0.25">
      <c r="A4838" t="str">
        <f t="shared" si="75"/>
        <v>VN813A3503</v>
      </c>
      <c r="B4838" s="17" t="s">
        <v>643</v>
      </c>
      <c r="C4838" s="16" t="s">
        <v>27</v>
      </c>
      <c r="D4838" t="s">
        <v>87</v>
      </c>
      <c r="E4838" s="16" t="s">
        <v>749</v>
      </c>
      <c r="F4838">
        <v>3</v>
      </c>
      <c r="G4838" s="20">
        <v>9.3333333333333339</v>
      </c>
      <c r="H4838" s="21">
        <v>3</v>
      </c>
      <c r="I4838" s="19">
        <v>10.5</v>
      </c>
      <c r="J4838" t="s">
        <v>582</v>
      </c>
      <c r="K4838" s="18">
        <v>355.31</v>
      </c>
      <c r="L4838" s="18">
        <v>344.69</v>
      </c>
      <c r="M4838" s="18"/>
      <c r="N4838" s="18"/>
    </row>
    <row r="4839" spans="1:14" ht="15" x14ac:dyDescent="0.25">
      <c r="A4839" t="str">
        <f t="shared" si="75"/>
        <v>VN813A3504</v>
      </c>
      <c r="B4839" s="17" t="s">
        <v>643</v>
      </c>
      <c r="C4839" s="16" t="s">
        <v>27</v>
      </c>
      <c r="D4839" t="s">
        <v>87</v>
      </c>
      <c r="E4839" s="16" t="s">
        <v>749</v>
      </c>
      <c r="F4839">
        <v>4</v>
      </c>
      <c r="G4839" s="20">
        <v>9.3333333333333339</v>
      </c>
      <c r="H4839" s="21">
        <v>4</v>
      </c>
      <c r="I4839" s="19">
        <v>10.5</v>
      </c>
      <c r="J4839" t="s">
        <v>582</v>
      </c>
      <c r="K4839" s="18">
        <v>355.31</v>
      </c>
      <c r="L4839" s="18">
        <v>344.69</v>
      </c>
      <c r="M4839" s="18"/>
      <c r="N4839" s="18"/>
    </row>
    <row r="4840" spans="1:14" ht="15" x14ac:dyDescent="0.25">
      <c r="A4840" t="str">
        <f t="shared" si="75"/>
        <v>VN813A3505</v>
      </c>
      <c r="B4840" s="17" t="s">
        <v>643</v>
      </c>
      <c r="C4840" s="16" t="s">
        <v>27</v>
      </c>
      <c r="D4840" t="s">
        <v>87</v>
      </c>
      <c r="E4840" s="16" t="s">
        <v>749</v>
      </c>
      <c r="F4840">
        <v>5</v>
      </c>
      <c r="G4840" s="20">
        <v>9.3333333333333339</v>
      </c>
      <c r="H4840" s="21">
        <v>5</v>
      </c>
      <c r="I4840" s="19">
        <v>10.5</v>
      </c>
      <c r="J4840" t="s">
        <v>582</v>
      </c>
      <c r="K4840" s="18">
        <v>355.31</v>
      </c>
      <c r="L4840" s="18">
        <v>344.69</v>
      </c>
      <c r="M4840" s="18"/>
      <c r="N4840" s="18"/>
    </row>
    <row r="4841" spans="1:14" ht="15" x14ac:dyDescent="0.25">
      <c r="A4841" t="str">
        <f t="shared" si="75"/>
        <v>VN813A3506</v>
      </c>
      <c r="B4841" s="17" t="s">
        <v>643</v>
      </c>
      <c r="C4841" s="16" t="s">
        <v>27</v>
      </c>
      <c r="D4841" t="s">
        <v>87</v>
      </c>
      <c r="E4841" s="16" t="s">
        <v>749</v>
      </c>
      <c r="F4841">
        <v>6</v>
      </c>
      <c r="G4841" s="20">
        <v>9.3333333333333339</v>
      </c>
      <c r="H4841" s="21">
        <v>6</v>
      </c>
      <c r="I4841" s="19">
        <v>10.5</v>
      </c>
      <c r="J4841" t="s">
        <v>582</v>
      </c>
      <c r="K4841" s="18">
        <v>355.31</v>
      </c>
      <c r="L4841" s="18">
        <v>344.69</v>
      </c>
      <c r="M4841" s="18"/>
      <c r="N4841" s="18"/>
    </row>
    <row r="4842" spans="1:14" ht="15" x14ac:dyDescent="0.25">
      <c r="A4842" t="str">
        <f t="shared" si="75"/>
        <v>VN813A3507</v>
      </c>
      <c r="B4842" s="17" t="s">
        <v>643</v>
      </c>
      <c r="C4842" s="16" t="s">
        <v>27</v>
      </c>
      <c r="D4842" t="s">
        <v>87</v>
      </c>
      <c r="E4842" s="16" t="s">
        <v>749</v>
      </c>
      <c r="F4842">
        <v>7</v>
      </c>
      <c r="G4842" s="20">
        <v>9.3333333333333339</v>
      </c>
      <c r="H4842" s="21">
        <v>7</v>
      </c>
      <c r="I4842" s="19">
        <v>10.5</v>
      </c>
      <c r="J4842" t="s">
        <v>582</v>
      </c>
      <c r="K4842" s="18">
        <v>355.31</v>
      </c>
      <c r="L4842" s="18">
        <v>344.69</v>
      </c>
      <c r="M4842" s="18"/>
      <c r="N4842" s="18"/>
    </row>
    <row r="4843" spans="1:14" ht="15" x14ac:dyDescent="0.25">
      <c r="A4843" t="str">
        <f t="shared" si="75"/>
        <v>VN815A3501</v>
      </c>
      <c r="B4843" s="17" t="s">
        <v>643</v>
      </c>
      <c r="C4843" s="16" t="s">
        <v>27</v>
      </c>
      <c r="D4843" t="s">
        <v>87</v>
      </c>
      <c r="E4843" s="16" t="s">
        <v>646</v>
      </c>
      <c r="F4843">
        <v>1</v>
      </c>
      <c r="G4843" s="20">
        <v>12.416666666666666</v>
      </c>
      <c r="H4843" s="21">
        <v>1</v>
      </c>
      <c r="I4843" s="19">
        <v>13.583333333333334</v>
      </c>
      <c r="J4843" t="s">
        <v>582</v>
      </c>
      <c r="K4843" s="18">
        <v>355.31</v>
      </c>
      <c r="L4843" s="18">
        <v>344.69</v>
      </c>
      <c r="M4843" s="18"/>
      <c r="N4843" s="18"/>
    </row>
    <row r="4844" spans="1:14" ht="15" x14ac:dyDescent="0.25">
      <c r="A4844" t="str">
        <f t="shared" si="75"/>
        <v>VN815A3502</v>
      </c>
      <c r="B4844" s="17" t="s">
        <v>643</v>
      </c>
      <c r="C4844" s="16" t="s">
        <v>27</v>
      </c>
      <c r="D4844" t="s">
        <v>87</v>
      </c>
      <c r="E4844" s="16" t="s">
        <v>646</v>
      </c>
      <c r="F4844">
        <v>2</v>
      </c>
      <c r="G4844" s="20">
        <v>12.416666666666666</v>
      </c>
      <c r="H4844" s="21">
        <v>2</v>
      </c>
      <c r="I4844" s="19">
        <v>13.583333333333334</v>
      </c>
      <c r="J4844" t="s">
        <v>582</v>
      </c>
      <c r="K4844" s="18">
        <v>355.31</v>
      </c>
      <c r="L4844" s="18">
        <v>344.69</v>
      </c>
      <c r="M4844" s="18"/>
      <c r="N4844" s="18"/>
    </row>
    <row r="4845" spans="1:14" ht="15" x14ac:dyDescent="0.25">
      <c r="A4845" t="str">
        <f t="shared" si="75"/>
        <v>VN815A3504</v>
      </c>
      <c r="B4845" s="17" t="s">
        <v>643</v>
      </c>
      <c r="C4845" s="16" t="s">
        <v>27</v>
      </c>
      <c r="D4845" t="s">
        <v>87</v>
      </c>
      <c r="E4845" s="16" t="s">
        <v>646</v>
      </c>
      <c r="F4845">
        <v>4</v>
      </c>
      <c r="G4845" s="20">
        <v>12.416666666666666</v>
      </c>
      <c r="H4845" s="21">
        <v>4</v>
      </c>
      <c r="I4845" s="19">
        <v>13.583333333333334</v>
      </c>
      <c r="J4845" t="s">
        <v>582</v>
      </c>
      <c r="K4845" s="18">
        <v>355.31</v>
      </c>
      <c r="L4845" s="18">
        <v>344.69</v>
      </c>
      <c r="M4845" s="18"/>
      <c r="N4845" s="18"/>
    </row>
    <row r="4846" spans="1:14" ht="15" x14ac:dyDescent="0.25">
      <c r="A4846" t="str">
        <f t="shared" si="75"/>
        <v>VN815A3505</v>
      </c>
      <c r="B4846" s="15" t="s">
        <v>643</v>
      </c>
      <c r="C4846" s="16" t="s">
        <v>27</v>
      </c>
      <c r="D4846" t="s">
        <v>87</v>
      </c>
      <c r="E4846" s="16" t="s">
        <v>646</v>
      </c>
      <c r="F4846">
        <v>5</v>
      </c>
      <c r="G4846" s="20">
        <v>12.416666666666666</v>
      </c>
      <c r="H4846" s="21">
        <v>5</v>
      </c>
      <c r="I4846" s="19">
        <v>13.583333333333334</v>
      </c>
      <c r="J4846" t="s">
        <v>582</v>
      </c>
      <c r="K4846" s="18">
        <v>355.31</v>
      </c>
      <c r="L4846" s="18">
        <v>344.69</v>
      </c>
      <c r="M4846" s="18"/>
      <c r="N4846" s="18"/>
    </row>
    <row r="4847" spans="1:14" ht="15" x14ac:dyDescent="0.25">
      <c r="A4847" t="str">
        <f t="shared" si="75"/>
        <v>VN943A3501</v>
      </c>
      <c r="B4847" s="17" t="s">
        <v>475</v>
      </c>
      <c r="C4847" s="16" t="s">
        <v>27</v>
      </c>
      <c r="D4847" t="s">
        <v>439</v>
      </c>
      <c r="E4847" s="16" t="s">
        <v>477</v>
      </c>
      <c r="F4847">
        <v>1</v>
      </c>
      <c r="G4847" s="20">
        <v>2.5</v>
      </c>
      <c r="H4847" s="21">
        <v>1</v>
      </c>
      <c r="I4847" s="19">
        <v>4.583333333333333</v>
      </c>
      <c r="J4847" t="s">
        <v>582</v>
      </c>
      <c r="K4847" s="18">
        <v>586.29999999999995</v>
      </c>
      <c r="L4847" s="18">
        <v>605.42999999999995</v>
      </c>
      <c r="M4847" s="18"/>
      <c r="N4847" s="18"/>
    </row>
    <row r="4848" spans="1:14" ht="15" x14ac:dyDescent="0.25">
      <c r="A4848" t="str">
        <f t="shared" si="75"/>
        <v>VN943A3503</v>
      </c>
      <c r="B4848" s="17" t="s">
        <v>475</v>
      </c>
      <c r="C4848" s="16" t="s">
        <v>27</v>
      </c>
      <c r="D4848" t="s">
        <v>439</v>
      </c>
      <c r="E4848" s="16" t="s">
        <v>477</v>
      </c>
      <c r="F4848">
        <v>3</v>
      </c>
      <c r="G4848" s="20">
        <v>2.5</v>
      </c>
      <c r="H4848" s="21">
        <v>3</v>
      </c>
      <c r="I4848" s="19">
        <v>4.583333333333333</v>
      </c>
      <c r="J4848" t="s">
        <v>582</v>
      </c>
      <c r="K4848" s="18">
        <v>586.29999999999995</v>
      </c>
      <c r="L4848" s="18">
        <v>605.42999999999995</v>
      </c>
      <c r="M4848" s="18"/>
      <c r="N4848" s="18"/>
    </row>
    <row r="4849" spans="1:14" ht="15" x14ac:dyDescent="0.25">
      <c r="A4849" t="str">
        <f t="shared" si="75"/>
        <v>VN943A3504</v>
      </c>
      <c r="B4849" s="17" t="s">
        <v>475</v>
      </c>
      <c r="C4849" s="16" t="s">
        <v>27</v>
      </c>
      <c r="D4849" t="s">
        <v>439</v>
      </c>
      <c r="E4849" s="16" t="s">
        <v>477</v>
      </c>
      <c r="F4849">
        <v>4</v>
      </c>
      <c r="G4849" s="20">
        <v>2.5</v>
      </c>
      <c r="H4849" s="21">
        <v>4</v>
      </c>
      <c r="I4849" s="19">
        <v>4.583333333333333</v>
      </c>
      <c r="J4849" t="s">
        <v>582</v>
      </c>
      <c r="K4849" s="18">
        <v>586.29999999999995</v>
      </c>
      <c r="L4849" s="18">
        <v>605.42999999999995</v>
      </c>
      <c r="M4849" s="18"/>
      <c r="N4849" s="18"/>
    </row>
    <row r="4850" spans="1:14" ht="15" x14ac:dyDescent="0.25">
      <c r="A4850" t="str">
        <f t="shared" si="75"/>
        <v>VN943A3505</v>
      </c>
      <c r="B4850" s="17" t="s">
        <v>475</v>
      </c>
      <c r="C4850" s="16" t="s">
        <v>27</v>
      </c>
      <c r="D4850" t="s">
        <v>439</v>
      </c>
      <c r="E4850" s="16" t="s">
        <v>477</v>
      </c>
      <c r="F4850">
        <v>5</v>
      </c>
      <c r="G4850" s="20">
        <v>2.5</v>
      </c>
      <c r="H4850" s="21">
        <v>5</v>
      </c>
      <c r="I4850" s="19">
        <v>4.583333333333333</v>
      </c>
      <c r="J4850" t="s">
        <v>582</v>
      </c>
      <c r="K4850" s="18">
        <v>586.29999999999995</v>
      </c>
      <c r="L4850" s="18">
        <v>605.42999999999995</v>
      </c>
      <c r="M4850" s="18"/>
      <c r="N4850" s="18"/>
    </row>
    <row r="4851" spans="1:14" ht="15" x14ac:dyDescent="0.25">
      <c r="A4851" t="str">
        <f t="shared" si="75"/>
        <v>VN943A3507</v>
      </c>
      <c r="B4851" s="15" t="s">
        <v>475</v>
      </c>
      <c r="C4851" s="16" t="s">
        <v>27</v>
      </c>
      <c r="D4851" t="s">
        <v>439</v>
      </c>
      <c r="E4851" s="16" t="s">
        <v>477</v>
      </c>
      <c r="F4851">
        <v>7</v>
      </c>
      <c r="G4851" s="20">
        <v>2.5</v>
      </c>
      <c r="H4851" s="21">
        <v>7</v>
      </c>
      <c r="I4851" s="19">
        <v>4.583333333333333</v>
      </c>
      <c r="J4851" t="s">
        <v>582</v>
      </c>
      <c r="K4851" s="18">
        <v>586.29999999999995</v>
      </c>
      <c r="L4851" s="18">
        <v>605.42999999999995</v>
      </c>
      <c r="M4851" s="18"/>
      <c r="N4851" s="18"/>
    </row>
    <row r="4852" spans="1:14" ht="15" x14ac:dyDescent="0.25">
      <c r="A4852" t="str">
        <f t="shared" si="75"/>
        <v>VN651A3501</v>
      </c>
      <c r="B4852" s="17" t="s">
        <v>59</v>
      </c>
      <c r="C4852" s="16" t="s">
        <v>27</v>
      </c>
      <c r="D4852" t="s">
        <v>44</v>
      </c>
      <c r="E4852" s="16" t="s">
        <v>58</v>
      </c>
      <c r="F4852">
        <v>1</v>
      </c>
      <c r="G4852" s="20">
        <v>1.9166666666666665</v>
      </c>
      <c r="H4852" s="21">
        <v>1</v>
      </c>
      <c r="I4852" s="19">
        <v>4.166666666666667</v>
      </c>
      <c r="J4852" t="s">
        <v>582</v>
      </c>
      <c r="K4852" s="18">
        <v>594.6</v>
      </c>
      <c r="L4852" s="18">
        <v>527.94000000000005</v>
      </c>
      <c r="M4852" s="18"/>
      <c r="N4852" s="18"/>
    </row>
    <row r="4853" spans="1:14" ht="15" x14ac:dyDescent="0.25">
      <c r="A4853" t="str">
        <f t="shared" si="75"/>
        <v>VN651A3502</v>
      </c>
      <c r="B4853" s="17" t="s">
        <v>59</v>
      </c>
      <c r="C4853" s="16" t="s">
        <v>27</v>
      </c>
      <c r="D4853" t="s">
        <v>44</v>
      </c>
      <c r="E4853" s="16" t="s">
        <v>58</v>
      </c>
      <c r="F4853">
        <v>2</v>
      </c>
      <c r="G4853" s="20">
        <v>1.9166666666666665</v>
      </c>
      <c r="H4853" s="21">
        <v>2</v>
      </c>
      <c r="I4853" s="19">
        <v>4.166666666666667</v>
      </c>
      <c r="J4853" t="s">
        <v>582</v>
      </c>
      <c r="K4853" s="18">
        <v>594.6</v>
      </c>
      <c r="L4853" s="18">
        <v>527.94000000000005</v>
      </c>
      <c r="M4853" s="18"/>
      <c r="N4853" s="18"/>
    </row>
    <row r="4854" spans="1:14" ht="15" x14ac:dyDescent="0.25">
      <c r="A4854" t="str">
        <f t="shared" si="75"/>
        <v>VN651A3503</v>
      </c>
      <c r="B4854" s="17" t="s">
        <v>59</v>
      </c>
      <c r="C4854" s="16" t="s">
        <v>27</v>
      </c>
      <c r="D4854" t="s">
        <v>44</v>
      </c>
      <c r="E4854" s="16" t="s">
        <v>58</v>
      </c>
      <c r="F4854">
        <v>3</v>
      </c>
      <c r="G4854" s="20">
        <v>1.9166666666666665</v>
      </c>
      <c r="H4854" s="21">
        <v>3</v>
      </c>
      <c r="I4854" s="19">
        <v>4.166666666666667</v>
      </c>
      <c r="J4854" t="s">
        <v>582</v>
      </c>
      <c r="K4854" s="18">
        <v>594.6</v>
      </c>
      <c r="L4854" s="18">
        <v>527.94000000000005</v>
      </c>
      <c r="M4854" s="18"/>
      <c r="N4854" s="18"/>
    </row>
    <row r="4855" spans="1:14" ht="15" x14ac:dyDescent="0.25">
      <c r="A4855" t="str">
        <f t="shared" si="75"/>
        <v>VN651A3504</v>
      </c>
      <c r="B4855" s="17" t="s">
        <v>59</v>
      </c>
      <c r="C4855" s="16" t="s">
        <v>27</v>
      </c>
      <c r="D4855" t="s">
        <v>44</v>
      </c>
      <c r="E4855" s="16" t="s">
        <v>58</v>
      </c>
      <c r="F4855">
        <v>4</v>
      </c>
      <c r="G4855" s="20">
        <v>2.0833333333333335</v>
      </c>
      <c r="H4855" s="21">
        <v>4</v>
      </c>
      <c r="I4855" s="19">
        <v>4.166666666666667</v>
      </c>
      <c r="J4855" t="s">
        <v>582</v>
      </c>
      <c r="K4855" s="18">
        <v>594.6</v>
      </c>
      <c r="L4855" s="18">
        <v>527.94000000000005</v>
      </c>
      <c r="M4855" s="18"/>
      <c r="N4855" s="18"/>
    </row>
    <row r="4856" spans="1:14" ht="15" x14ac:dyDescent="0.25">
      <c r="A4856" t="str">
        <f t="shared" si="75"/>
        <v>VN651A3505</v>
      </c>
      <c r="B4856" s="17" t="s">
        <v>59</v>
      </c>
      <c r="C4856" s="16" t="s">
        <v>27</v>
      </c>
      <c r="D4856" t="s">
        <v>44</v>
      </c>
      <c r="E4856" s="16" t="s">
        <v>58</v>
      </c>
      <c r="F4856">
        <v>5</v>
      </c>
      <c r="G4856" s="20">
        <v>1.9166666666666665</v>
      </c>
      <c r="H4856" s="21">
        <v>5</v>
      </c>
      <c r="I4856" s="19">
        <v>4.166666666666667</v>
      </c>
      <c r="J4856" t="s">
        <v>582</v>
      </c>
      <c r="K4856" s="18">
        <v>594.6</v>
      </c>
      <c r="L4856" s="18">
        <v>527.94000000000005</v>
      </c>
      <c r="M4856" s="18"/>
      <c r="N4856" s="18"/>
    </row>
    <row r="4857" spans="1:14" ht="15" x14ac:dyDescent="0.25">
      <c r="A4857" t="str">
        <f t="shared" si="75"/>
        <v>VN651A3506</v>
      </c>
      <c r="B4857" s="17" t="s">
        <v>59</v>
      </c>
      <c r="C4857" s="16" t="s">
        <v>27</v>
      </c>
      <c r="D4857" t="s">
        <v>44</v>
      </c>
      <c r="E4857" s="16" t="s">
        <v>58</v>
      </c>
      <c r="F4857">
        <v>6</v>
      </c>
      <c r="G4857" s="20">
        <v>1.9166666666666665</v>
      </c>
      <c r="H4857" s="21">
        <v>6</v>
      </c>
      <c r="I4857" s="19">
        <v>4.166666666666667</v>
      </c>
      <c r="J4857" t="s">
        <v>582</v>
      </c>
      <c r="K4857" s="18">
        <v>594.6</v>
      </c>
      <c r="L4857" s="18">
        <v>527.94000000000005</v>
      </c>
      <c r="M4857" s="18"/>
      <c r="N4857" s="18"/>
    </row>
    <row r="4858" spans="1:14" ht="15" x14ac:dyDescent="0.25">
      <c r="A4858" t="str">
        <f t="shared" si="75"/>
        <v>VN651A3507</v>
      </c>
      <c r="B4858" s="17" t="s">
        <v>59</v>
      </c>
      <c r="C4858" s="16" t="s">
        <v>27</v>
      </c>
      <c r="D4858" t="s">
        <v>44</v>
      </c>
      <c r="E4858" s="16" t="s">
        <v>58</v>
      </c>
      <c r="F4858">
        <v>7</v>
      </c>
      <c r="G4858" s="20">
        <v>1.9166666666666665</v>
      </c>
      <c r="H4858" s="21">
        <v>7</v>
      </c>
      <c r="I4858" s="19">
        <v>4.166666666666667</v>
      </c>
      <c r="J4858" t="s">
        <v>582</v>
      </c>
      <c r="K4858" s="18">
        <v>594.6</v>
      </c>
      <c r="L4858" s="18">
        <v>527.94000000000005</v>
      </c>
      <c r="M4858" s="18"/>
      <c r="N4858" s="18"/>
    </row>
    <row r="4859" spans="1:14" ht="15" x14ac:dyDescent="0.25">
      <c r="A4859" t="str">
        <f t="shared" si="75"/>
        <v>VN655A3501</v>
      </c>
      <c r="B4859" s="17" t="s">
        <v>59</v>
      </c>
      <c r="C4859" s="16" t="s">
        <v>27</v>
      </c>
      <c r="D4859" t="s">
        <v>44</v>
      </c>
      <c r="E4859" s="16" t="s">
        <v>95</v>
      </c>
      <c r="F4859">
        <v>1</v>
      </c>
      <c r="G4859" s="20">
        <v>7.166666666666667</v>
      </c>
      <c r="H4859" s="21">
        <v>1</v>
      </c>
      <c r="I4859" s="19">
        <v>9.4166666666666661</v>
      </c>
      <c r="J4859" t="s">
        <v>582</v>
      </c>
      <c r="K4859" s="18">
        <v>594.6</v>
      </c>
      <c r="L4859" s="18">
        <v>527.94000000000005</v>
      </c>
      <c r="M4859" s="18"/>
      <c r="N4859" s="18"/>
    </row>
    <row r="4860" spans="1:14" ht="15" x14ac:dyDescent="0.25">
      <c r="A4860" t="str">
        <f t="shared" si="75"/>
        <v>VN655A3502</v>
      </c>
      <c r="B4860" s="17" t="s">
        <v>59</v>
      </c>
      <c r="C4860" s="16" t="s">
        <v>27</v>
      </c>
      <c r="D4860" t="s">
        <v>44</v>
      </c>
      <c r="E4860" s="16" t="s">
        <v>95</v>
      </c>
      <c r="F4860">
        <v>2</v>
      </c>
      <c r="G4860" s="20">
        <v>7.25</v>
      </c>
      <c r="H4860" s="21">
        <v>2</v>
      </c>
      <c r="I4860" s="19">
        <v>9.5</v>
      </c>
      <c r="J4860" t="s">
        <v>582</v>
      </c>
      <c r="K4860" s="18">
        <v>594.6</v>
      </c>
      <c r="L4860" s="18">
        <v>527.94000000000005</v>
      </c>
      <c r="M4860" s="18"/>
      <c r="N4860" s="18"/>
    </row>
    <row r="4861" spans="1:14" ht="15" x14ac:dyDescent="0.25">
      <c r="A4861" t="str">
        <f t="shared" si="75"/>
        <v>VN655A3503</v>
      </c>
      <c r="B4861" s="17" t="s">
        <v>59</v>
      </c>
      <c r="C4861" s="16" t="s">
        <v>27</v>
      </c>
      <c r="D4861" t="s">
        <v>44</v>
      </c>
      <c r="E4861" s="16" t="s">
        <v>95</v>
      </c>
      <c r="F4861">
        <v>3</v>
      </c>
      <c r="G4861" s="20">
        <v>7.25</v>
      </c>
      <c r="H4861" s="21">
        <v>3</v>
      </c>
      <c r="I4861" s="19">
        <v>9.5</v>
      </c>
      <c r="J4861" t="s">
        <v>582</v>
      </c>
      <c r="K4861" s="18">
        <v>594.6</v>
      </c>
      <c r="L4861" s="18">
        <v>527.94000000000005</v>
      </c>
      <c r="M4861" s="18"/>
      <c r="N4861" s="18"/>
    </row>
    <row r="4862" spans="1:14" ht="15" x14ac:dyDescent="0.25">
      <c r="A4862" t="str">
        <f t="shared" si="75"/>
        <v>VN655A3504</v>
      </c>
      <c r="B4862" s="17" t="s">
        <v>59</v>
      </c>
      <c r="C4862" s="16" t="s">
        <v>27</v>
      </c>
      <c r="D4862" t="s">
        <v>44</v>
      </c>
      <c r="E4862" s="16" t="s">
        <v>95</v>
      </c>
      <c r="F4862">
        <v>4</v>
      </c>
      <c r="G4862" s="20">
        <v>7.333333333333333</v>
      </c>
      <c r="H4862" s="21">
        <v>4</v>
      </c>
      <c r="I4862" s="19">
        <v>9.4166666666666661</v>
      </c>
      <c r="J4862" t="s">
        <v>582</v>
      </c>
      <c r="K4862" s="18">
        <v>594.6</v>
      </c>
      <c r="L4862" s="18">
        <v>527.94000000000005</v>
      </c>
      <c r="M4862" s="18"/>
      <c r="N4862" s="18"/>
    </row>
    <row r="4863" spans="1:14" ht="15" x14ac:dyDescent="0.25">
      <c r="A4863" t="str">
        <f t="shared" si="75"/>
        <v>VN655A3505</v>
      </c>
      <c r="B4863" s="17" t="s">
        <v>59</v>
      </c>
      <c r="C4863" s="16" t="s">
        <v>27</v>
      </c>
      <c r="D4863" t="s">
        <v>44</v>
      </c>
      <c r="E4863" s="16" t="s">
        <v>95</v>
      </c>
      <c r="F4863">
        <v>5</v>
      </c>
      <c r="G4863" s="20">
        <v>7.166666666666667</v>
      </c>
      <c r="H4863" s="21">
        <v>5</v>
      </c>
      <c r="I4863" s="19">
        <v>9.4166666666666661</v>
      </c>
      <c r="J4863" t="s">
        <v>582</v>
      </c>
      <c r="K4863" s="18">
        <v>594.6</v>
      </c>
      <c r="L4863" s="18">
        <v>527.94000000000005</v>
      </c>
      <c r="M4863" s="18"/>
      <c r="N4863" s="18"/>
    </row>
    <row r="4864" spans="1:14" ht="15" x14ac:dyDescent="0.25">
      <c r="A4864" t="str">
        <f t="shared" si="75"/>
        <v>VN655A3506</v>
      </c>
      <c r="B4864" s="17" t="s">
        <v>59</v>
      </c>
      <c r="C4864" s="16" t="s">
        <v>27</v>
      </c>
      <c r="D4864" t="s">
        <v>44</v>
      </c>
      <c r="E4864" s="16" t="s">
        <v>95</v>
      </c>
      <c r="F4864">
        <v>6</v>
      </c>
      <c r="G4864" s="20">
        <v>7.166666666666667</v>
      </c>
      <c r="H4864" s="21">
        <v>6</v>
      </c>
      <c r="I4864" s="19">
        <v>9.4166666666666661</v>
      </c>
      <c r="J4864" t="s">
        <v>582</v>
      </c>
      <c r="K4864" s="18">
        <v>594.6</v>
      </c>
      <c r="L4864" s="18">
        <v>527.94000000000005</v>
      </c>
      <c r="M4864" s="18"/>
      <c r="N4864" s="18"/>
    </row>
    <row r="4865" spans="1:14" ht="15" x14ac:dyDescent="0.25">
      <c r="A4865" t="str">
        <f t="shared" si="75"/>
        <v>VN655A3507</v>
      </c>
      <c r="B4865" s="17" t="s">
        <v>59</v>
      </c>
      <c r="C4865" s="16" t="s">
        <v>27</v>
      </c>
      <c r="D4865" t="s">
        <v>44</v>
      </c>
      <c r="E4865" s="16" t="s">
        <v>95</v>
      </c>
      <c r="F4865">
        <v>7</v>
      </c>
      <c r="G4865" s="20">
        <v>7.166666666666667</v>
      </c>
      <c r="H4865" s="21">
        <v>7</v>
      </c>
      <c r="I4865" s="19">
        <v>9.4166666666666661</v>
      </c>
      <c r="J4865" t="s">
        <v>582</v>
      </c>
      <c r="K4865" s="18">
        <v>594.6</v>
      </c>
      <c r="L4865" s="18">
        <v>527.94000000000005</v>
      </c>
      <c r="M4865" s="18"/>
      <c r="N4865" s="18"/>
    </row>
    <row r="4866" spans="1:14" ht="15" x14ac:dyDescent="0.25">
      <c r="A4866" t="str">
        <f t="shared" si="75"/>
        <v>VN657A3501</v>
      </c>
      <c r="B4866" s="17" t="s">
        <v>59</v>
      </c>
      <c r="C4866" s="16" t="s">
        <v>27</v>
      </c>
      <c r="D4866" t="s">
        <v>44</v>
      </c>
      <c r="E4866" s="16" t="s">
        <v>593</v>
      </c>
      <c r="F4866">
        <v>1</v>
      </c>
      <c r="G4866" s="20">
        <v>9</v>
      </c>
      <c r="H4866" s="21">
        <v>1</v>
      </c>
      <c r="I4866" s="19">
        <v>11.25</v>
      </c>
      <c r="J4866" t="s">
        <v>582</v>
      </c>
      <c r="K4866" s="18">
        <v>395.75</v>
      </c>
      <c r="L4866" s="18">
        <v>351.38</v>
      </c>
      <c r="M4866" s="18"/>
      <c r="N4866" s="18"/>
    </row>
    <row r="4867" spans="1:14" ht="15" x14ac:dyDescent="0.25">
      <c r="A4867" t="str">
        <f t="shared" ref="A4867:A4930" si="76">E4867&amp;J4867&amp;F4867</f>
        <v>VN657A3502</v>
      </c>
      <c r="B4867" s="17" t="s">
        <v>59</v>
      </c>
      <c r="C4867" s="16" t="s">
        <v>27</v>
      </c>
      <c r="D4867" t="s">
        <v>44</v>
      </c>
      <c r="E4867" s="16" t="s">
        <v>593</v>
      </c>
      <c r="F4867">
        <v>2</v>
      </c>
      <c r="G4867" s="20">
        <v>9</v>
      </c>
      <c r="H4867" s="21">
        <v>2</v>
      </c>
      <c r="I4867" s="19">
        <v>11.25</v>
      </c>
      <c r="J4867" t="s">
        <v>582</v>
      </c>
      <c r="K4867" s="18">
        <v>395.75</v>
      </c>
      <c r="L4867" s="18">
        <v>351.38</v>
      </c>
      <c r="M4867" s="18"/>
      <c r="N4867" s="18"/>
    </row>
    <row r="4868" spans="1:14" ht="15" x14ac:dyDescent="0.25">
      <c r="A4868" t="str">
        <f t="shared" si="76"/>
        <v>VN657A3503</v>
      </c>
      <c r="B4868" s="17" t="s">
        <v>59</v>
      </c>
      <c r="C4868" s="16" t="s">
        <v>27</v>
      </c>
      <c r="D4868" t="s">
        <v>44</v>
      </c>
      <c r="E4868" s="16" t="s">
        <v>593</v>
      </c>
      <c r="F4868">
        <v>3</v>
      </c>
      <c r="G4868" s="20">
        <v>9</v>
      </c>
      <c r="H4868" s="21">
        <v>3</v>
      </c>
      <c r="I4868" s="19">
        <v>11.25</v>
      </c>
      <c r="J4868" t="s">
        <v>582</v>
      </c>
      <c r="K4868" s="18">
        <v>395.75</v>
      </c>
      <c r="L4868" s="18">
        <v>351.38</v>
      </c>
      <c r="M4868" s="18"/>
      <c r="N4868" s="18"/>
    </row>
    <row r="4869" spans="1:14" ht="15" x14ac:dyDescent="0.25">
      <c r="A4869" t="str">
        <f t="shared" si="76"/>
        <v>VN657A3504</v>
      </c>
      <c r="B4869" s="17" t="s">
        <v>59</v>
      </c>
      <c r="C4869" s="16" t="s">
        <v>27</v>
      </c>
      <c r="D4869" t="s">
        <v>44</v>
      </c>
      <c r="E4869" s="16" t="s">
        <v>593</v>
      </c>
      <c r="F4869">
        <v>4</v>
      </c>
      <c r="G4869" s="20">
        <v>9.1666666666666661</v>
      </c>
      <c r="H4869" s="21">
        <v>4</v>
      </c>
      <c r="I4869" s="19">
        <v>11.25</v>
      </c>
      <c r="J4869" t="s">
        <v>582</v>
      </c>
      <c r="K4869" s="18">
        <v>395.75</v>
      </c>
      <c r="L4869" s="18">
        <v>351.38</v>
      </c>
      <c r="M4869" s="18"/>
      <c r="N4869" s="18"/>
    </row>
    <row r="4870" spans="1:14" ht="15" x14ac:dyDescent="0.25">
      <c r="A4870" t="str">
        <f t="shared" si="76"/>
        <v>VN657A3505</v>
      </c>
      <c r="B4870" s="17" t="s">
        <v>59</v>
      </c>
      <c r="C4870" s="16" t="s">
        <v>27</v>
      </c>
      <c r="D4870" t="s">
        <v>44</v>
      </c>
      <c r="E4870" s="16" t="s">
        <v>593</v>
      </c>
      <c r="F4870">
        <v>5</v>
      </c>
      <c r="G4870" s="20">
        <v>9</v>
      </c>
      <c r="H4870" s="21">
        <v>5</v>
      </c>
      <c r="I4870" s="19">
        <v>11.25</v>
      </c>
      <c r="J4870" t="s">
        <v>582</v>
      </c>
      <c r="K4870" s="18">
        <v>395.75</v>
      </c>
      <c r="L4870" s="18">
        <v>351.38</v>
      </c>
      <c r="M4870" s="18"/>
      <c r="N4870" s="18"/>
    </row>
    <row r="4871" spans="1:14" ht="15" x14ac:dyDescent="0.25">
      <c r="A4871" t="str">
        <f t="shared" si="76"/>
        <v>VN657A3506</v>
      </c>
      <c r="B4871" s="17" t="s">
        <v>59</v>
      </c>
      <c r="C4871" s="16" t="s">
        <v>27</v>
      </c>
      <c r="D4871" t="s">
        <v>44</v>
      </c>
      <c r="E4871" s="16" t="s">
        <v>593</v>
      </c>
      <c r="F4871">
        <v>6</v>
      </c>
      <c r="G4871" s="20">
        <v>9.75</v>
      </c>
      <c r="H4871" s="21">
        <v>6</v>
      </c>
      <c r="I4871" s="19">
        <v>12</v>
      </c>
      <c r="J4871" t="s">
        <v>582</v>
      </c>
      <c r="K4871" s="18">
        <v>395.75</v>
      </c>
      <c r="L4871" s="18">
        <v>351.38</v>
      </c>
      <c r="M4871" s="18"/>
      <c r="N4871" s="18"/>
    </row>
    <row r="4872" spans="1:14" ht="15" x14ac:dyDescent="0.25">
      <c r="A4872" t="str">
        <f t="shared" si="76"/>
        <v>VN657A3507</v>
      </c>
      <c r="B4872" s="15" t="s">
        <v>59</v>
      </c>
      <c r="C4872" s="16" t="s">
        <v>27</v>
      </c>
      <c r="D4872" t="s">
        <v>44</v>
      </c>
      <c r="E4872" s="16" t="s">
        <v>593</v>
      </c>
      <c r="F4872">
        <v>7</v>
      </c>
      <c r="G4872" s="20">
        <v>9</v>
      </c>
      <c r="H4872" s="21">
        <v>7</v>
      </c>
      <c r="I4872" s="19">
        <v>11.25</v>
      </c>
      <c r="J4872" t="s">
        <v>582</v>
      </c>
      <c r="K4872" s="18">
        <v>395.75</v>
      </c>
      <c r="L4872" s="18">
        <v>351.38</v>
      </c>
      <c r="M4872" s="18"/>
      <c r="N4872" s="18"/>
    </row>
    <row r="4873" spans="1:14" ht="15" x14ac:dyDescent="0.25">
      <c r="A4873" t="str">
        <f t="shared" si="76"/>
        <v>VN773A3501</v>
      </c>
      <c r="B4873" s="17" t="s">
        <v>560</v>
      </c>
      <c r="C4873" s="16" t="s">
        <v>27</v>
      </c>
      <c r="D4873" t="s">
        <v>539</v>
      </c>
      <c r="E4873" s="16" t="s">
        <v>576</v>
      </c>
      <c r="F4873">
        <v>1</v>
      </c>
      <c r="G4873" s="20">
        <v>13.75</v>
      </c>
      <c r="H4873" s="21">
        <v>1</v>
      </c>
      <c r="I4873" s="19">
        <v>22.25</v>
      </c>
      <c r="J4873" t="s">
        <v>582</v>
      </c>
      <c r="K4873" s="18">
        <v>2420.06</v>
      </c>
      <c r="L4873" s="18">
        <v>2421.9699999999998</v>
      </c>
      <c r="M4873" s="18"/>
      <c r="N4873" s="18"/>
    </row>
    <row r="4874" spans="1:14" ht="15" x14ac:dyDescent="0.25">
      <c r="A4874" t="str">
        <f t="shared" si="76"/>
        <v>VN773A3502</v>
      </c>
      <c r="B4874" s="17" t="s">
        <v>560</v>
      </c>
      <c r="C4874" s="16" t="s">
        <v>27</v>
      </c>
      <c r="D4874" t="s">
        <v>539</v>
      </c>
      <c r="E4874" s="16" t="s">
        <v>576</v>
      </c>
      <c r="F4874">
        <v>2</v>
      </c>
      <c r="G4874" s="20">
        <v>13.75</v>
      </c>
      <c r="H4874" s="21">
        <v>2</v>
      </c>
      <c r="I4874" s="19">
        <v>22.25</v>
      </c>
      <c r="J4874" t="s">
        <v>582</v>
      </c>
      <c r="K4874" s="18">
        <v>2420.06</v>
      </c>
      <c r="L4874" s="18">
        <v>2421.9699999999998</v>
      </c>
      <c r="M4874" s="18"/>
      <c r="N4874" s="18"/>
    </row>
    <row r="4875" spans="1:14" ht="15" x14ac:dyDescent="0.25">
      <c r="A4875" t="str">
        <f t="shared" si="76"/>
        <v>VN773A3503</v>
      </c>
      <c r="B4875" s="17" t="s">
        <v>560</v>
      </c>
      <c r="C4875" s="16" t="s">
        <v>27</v>
      </c>
      <c r="D4875" t="s">
        <v>539</v>
      </c>
      <c r="E4875" s="16" t="s">
        <v>576</v>
      </c>
      <c r="F4875">
        <v>3</v>
      </c>
      <c r="G4875" s="20">
        <v>13.75</v>
      </c>
      <c r="H4875" s="21">
        <v>3</v>
      </c>
      <c r="I4875" s="19">
        <v>22.25</v>
      </c>
      <c r="J4875" t="s">
        <v>582</v>
      </c>
      <c r="K4875" s="18">
        <v>2420.06</v>
      </c>
      <c r="L4875" s="18">
        <v>2421.9699999999998</v>
      </c>
      <c r="M4875" s="18"/>
      <c r="N4875" s="18"/>
    </row>
    <row r="4876" spans="1:14" ht="15" x14ac:dyDescent="0.25">
      <c r="A4876" t="str">
        <f t="shared" si="76"/>
        <v>VN773A3504</v>
      </c>
      <c r="B4876" s="17" t="s">
        <v>560</v>
      </c>
      <c r="C4876" s="16" t="s">
        <v>27</v>
      </c>
      <c r="D4876" t="s">
        <v>539</v>
      </c>
      <c r="E4876" s="16" t="s">
        <v>576</v>
      </c>
      <c r="F4876">
        <v>4</v>
      </c>
      <c r="G4876" s="20">
        <v>14.416666666666666</v>
      </c>
      <c r="H4876" s="21">
        <v>4</v>
      </c>
      <c r="I4876" s="19">
        <v>22.916666666666668</v>
      </c>
      <c r="J4876" t="s">
        <v>582</v>
      </c>
      <c r="K4876" s="18">
        <v>2420.06</v>
      </c>
      <c r="L4876" s="18">
        <v>2421.9699999999998</v>
      </c>
      <c r="M4876" s="18"/>
      <c r="N4876" s="18"/>
    </row>
    <row r="4877" spans="1:14" ht="15" x14ac:dyDescent="0.25">
      <c r="A4877" t="str">
        <f t="shared" si="76"/>
        <v>VN773A3505</v>
      </c>
      <c r="B4877" s="17" t="s">
        <v>560</v>
      </c>
      <c r="C4877" s="16" t="s">
        <v>27</v>
      </c>
      <c r="D4877" t="s">
        <v>539</v>
      </c>
      <c r="E4877" s="16" t="s">
        <v>576</v>
      </c>
      <c r="F4877">
        <v>5</v>
      </c>
      <c r="G4877" s="20">
        <v>13.75</v>
      </c>
      <c r="H4877" s="21">
        <v>5</v>
      </c>
      <c r="I4877" s="19">
        <v>22.25</v>
      </c>
      <c r="J4877" t="s">
        <v>582</v>
      </c>
      <c r="K4877" s="18">
        <v>2420.06</v>
      </c>
      <c r="L4877" s="18">
        <v>2421.9699999999998</v>
      </c>
      <c r="M4877" s="18"/>
      <c r="N4877" s="18"/>
    </row>
    <row r="4878" spans="1:14" ht="15" x14ac:dyDescent="0.25">
      <c r="A4878" t="str">
        <f t="shared" si="76"/>
        <v>VN773A3506</v>
      </c>
      <c r="B4878" s="17" t="s">
        <v>560</v>
      </c>
      <c r="C4878" s="16" t="s">
        <v>27</v>
      </c>
      <c r="D4878" t="s">
        <v>539</v>
      </c>
      <c r="E4878" s="16" t="s">
        <v>576</v>
      </c>
      <c r="F4878">
        <v>6</v>
      </c>
      <c r="G4878" s="20">
        <v>15.666666666666666</v>
      </c>
      <c r="H4878" s="21">
        <v>7</v>
      </c>
      <c r="I4878" s="19">
        <v>0.16666666666666666</v>
      </c>
      <c r="J4878" t="s">
        <v>582</v>
      </c>
      <c r="K4878" s="18">
        <v>2420.06</v>
      </c>
      <c r="L4878" s="18">
        <v>2421.9699999999998</v>
      </c>
      <c r="M4878" s="18"/>
      <c r="N4878" s="18"/>
    </row>
    <row r="4879" spans="1:14" ht="15" x14ac:dyDescent="0.25">
      <c r="A4879" t="str">
        <f t="shared" si="76"/>
        <v>VN773A3507</v>
      </c>
      <c r="B4879" s="15" t="s">
        <v>560</v>
      </c>
      <c r="C4879" s="16" t="s">
        <v>27</v>
      </c>
      <c r="D4879" t="s">
        <v>539</v>
      </c>
      <c r="E4879" s="16" t="s">
        <v>576</v>
      </c>
      <c r="F4879">
        <v>7</v>
      </c>
      <c r="G4879" s="20">
        <v>13.75</v>
      </c>
      <c r="H4879" s="21">
        <v>7</v>
      </c>
      <c r="I4879" s="19">
        <v>22.25</v>
      </c>
      <c r="J4879" t="s">
        <v>582</v>
      </c>
      <c r="K4879" s="18">
        <v>2420.06</v>
      </c>
      <c r="L4879" s="18">
        <v>2421.9699999999998</v>
      </c>
      <c r="M4879" s="18"/>
      <c r="N4879" s="18"/>
    </row>
    <row r="4880" spans="1:14" ht="15" x14ac:dyDescent="0.25">
      <c r="A4880" t="str">
        <f t="shared" si="76"/>
        <v>VN892A3503</v>
      </c>
      <c r="B4880" s="17" t="s">
        <v>733</v>
      </c>
      <c r="C4880" s="16" t="s">
        <v>27</v>
      </c>
      <c r="D4880" t="s">
        <v>734</v>
      </c>
      <c r="E4880" s="16" t="s">
        <v>732</v>
      </c>
      <c r="F4880">
        <v>3</v>
      </c>
      <c r="G4880" s="20">
        <v>10.333333333333334</v>
      </c>
      <c r="H4880" s="21">
        <v>3</v>
      </c>
      <c r="I4880" s="19">
        <v>13.833333333333334</v>
      </c>
      <c r="J4880" t="s">
        <v>582</v>
      </c>
      <c r="K4880" s="18">
        <v>830.23</v>
      </c>
      <c r="L4880" s="18">
        <v>674.32</v>
      </c>
      <c r="M4880" s="18"/>
      <c r="N4880" s="18"/>
    </row>
    <row r="4881" spans="1:14" ht="15" x14ac:dyDescent="0.25">
      <c r="A4881" t="str">
        <f t="shared" si="76"/>
        <v>VN892A3505</v>
      </c>
      <c r="B4881" s="17" t="s">
        <v>733</v>
      </c>
      <c r="C4881" s="16" t="s">
        <v>27</v>
      </c>
      <c r="D4881" t="s">
        <v>734</v>
      </c>
      <c r="E4881" s="16" t="s">
        <v>732</v>
      </c>
      <c r="F4881">
        <v>5</v>
      </c>
      <c r="G4881" s="20">
        <v>10.333333333333334</v>
      </c>
      <c r="H4881" s="21">
        <v>5</v>
      </c>
      <c r="I4881" s="19">
        <v>13.833333333333334</v>
      </c>
      <c r="J4881" t="s">
        <v>582</v>
      </c>
      <c r="K4881" s="18">
        <v>830.23</v>
      </c>
      <c r="L4881" s="18">
        <v>674.32</v>
      </c>
      <c r="M4881" s="18"/>
      <c r="N4881" s="18"/>
    </row>
    <row r="4882" spans="1:14" ht="15" x14ac:dyDescent="0.25">
      <c r="A4882" t="str">
        <f t="shared" si="76"/>
        <v>VN892A3507</v>
      </c>
      <c r="B4882" s="15" t="s">
        <v>733</v>
      </c>
      <c r="C4882" s="16" t="s">
        <v>27</v>
      </c>
      <c r="D4882" t="s">
        <v>734</v>
      </c>
      <c r="E4882" s="16" t="s">
        <v>732</v>
      </c>
      <c r="F4882">
        <v>7</v>
      </c>
      <c r="G4882" s="20">
        <v>10.333333333333334</v>
      </c>
      <c r="H4882" s="21">
        <v>7</v>
      </c>
      <c r="I4882" s="19">
        <v>13.833333333333334</v>
      </c>
      <c r="J4882" t="s">
        <v>582</v>
      </c>
      <c r="K4882" s="18">
        <v>830.23</v>
      </c>
      <c r="L4882" s="18">
        <v>674.32</v>
      </c>
      <c r="M4882" s="18"/>
      <c r="N4882" s="18"/>
    </row>
    <row r="4883" spans="1:14" ht="15" x14ac:dyDescent="0.25">
      <c r="A4883" t="str">
        <f t="shared" si="76"/>
        <v>VN570A3501</v>
      </c>
      <c r="B4883" s="17" t="s">
        <v>133</v>
      </c>
      <c r="C4883" s="16" t="s">
        <v>27</v>
      </c>
      <c r="D4883" t="s">
        <v>134</v>
      </c>
      <c r="E4883" s="16" t="s">
        <v>132</v>
      </c>
      <c r="F4883">
        <v>1</v>
      </c>
      <c r="G4883" s="20">
        <v>9.4166666666666661</v>
      </c>
      <c r="H4883" s="21">
        <v>1</v>
      </c>
      <c r="I4883" s="19">
        <v>13.083333333333334</v>
      </c>
      <c r="J4883" t="s">
        <v>582</v>
      </c>
      <c r="K4883" s="18">
        <v>603</v>
      </c>
      <c r="L4883" s="18">
        <v>873.77</v>
      </c>
      <c r="M4883" s="18"/>
      <c r="N4883" s="18"/>
    </row>
    <row r="4884" spans="1:14" ht="15" x14ac:dyDescent="0.25">
      <c r="A4884" t="str">
        <f t="shared" si="76"/>
        <v>VN570A3502</v>
      </c>
      <c r="B4884" s="17" t="s">
        <v>133</v>
      </c>
      <c r="C4884" s="16" t="s">
        <v>27</v>
      </c>
      <c r="D4884" t="s">
        <v>134</v>
      </c>
      <c r="E4884" s="16" t="s">
        <v>132</v>
      </c>
      <c r="F4884">
        <v>2</v>
      </c>
      <c r="G4884" s="20">
        <v>9.4166666666666661</v>
      </c>
      <c r="H4884" s="21">
        <v>2</v>
      </c>
      <c r="I4884" s="19">
        <v>13.083333333333334</v>
      </c>
      <c r="J4884" t="s">
        <v>582</v>
      </c>
      <c r="K4884" s="18">
        <v>603</v>
      </c>
      <c r="L4884" s="18">
        <v>873.77</v>
      </c>
      <c r="M4884" s="18"/>
      <c r="N4884" s="18"/>
    </row>
    <row r="4885" spans="1:14" ht="15" x14ac:dyDescent="0.25">
      <c r="A4885" t="str">
        <f t="shared" si="76"/>
        <v>VN570A3503</v>
      </c>
      <c r="B4885" s="17" t="s">
        <v>133</v>
      </c>
      <c r="C4885" s="16" t="s">
        <v>27</v>
      </c>
      <c r="D4885" t="s">
        <v>134</v>
      </c>
      <c r="E4885" s="16" t="s">
        <v>132</v>
      </c>
      <c r="F4885">
        <v>3</v>
      </c>
      <c r="G4885" s="20">
        <v>9.4166666666666661</v>
      </c>
      <c r="H4885" s="21">
        <v>3</v>
      </c>
      <c r="I4885" s="19">
        <v>13.083333333333334</v>
      </c>
      <c r="J4885" t="s">
        <v>582</v>
      </c>
      <c r="K4885" s="18">
        <v>603</v>
      </c>
      <c r="L4885" s="18">
        <v>873.77</v>
      </c>
      <c r="M4885" s="18"/>
      <c r="N4885" s="18"/>
    </row>
    <row r="4886" spans="1:14" ht="15" x14ac:dyDescent="0.25">
      <c r="A4886" t="str">
        <f t="shared" si="76"/>
        <v>VN570A3504</v>
      </c>
      <c r="B4886" s="17" t="s">
        <v>133</v>
      </c>
      <c r="C4886" s="16" t="s">
        <v>27</v>
      </c>
      <c r="D4886" t="s">
        <v>134</v>
      </c>
      <c r="E4886" s="16" t="s">
        <v>132</v>
      </c>
      <c r="F4886">
        <v>4</v>
      </c>
      <c r="G4886" s="20">
        <v>9.4166666666666661</v>
      </c>
      <c r="H4886" s="21">
        <v>4</v>
      </c>
      <c r="I4886" s="19">
        <v>13.083333333333334</v>
      </c>
      <c r="J4886" t="s">
        <v>582</v>
      </c>
      <c r="K4886" s="18">
        <v>603</v>
      </c>
      <c r="L4886" s="18">
        <v>873.77</v>
      </c>
      <c r="M4886" s="18"/>
      <c r="N4886" s="18"/>
    </row>
    <row r="4887" spans="1:14" ht="15" x14ac:dyDescent="0.25">
      <c r="A4887" t="str">
        <f t="shared" si="76"/>
        <v>VN570A3505</v>
      </c>
      <c r="B4887" s="17" t="s">
        <v>133</v>
      </c>
      <c r="C4887" s="16" t="s">
        <v>27</v>
      </c>
      <c r="D4887" t="s">
        <v>134</v>
      </c>
      <c r="E4887" s="16" t="s">
        <v>132</v>
      </c>
      <c r="F4887">
        <v>5</v>
      </c>
      <c r="G4887" s="20">
        <v>9.8333333333333339</v>
      </c>
      <c r="H4887" s="21">
        <v>5</v>
      </c>
      <c r="I4887" s="19">
        <v>13.5</v>
      </c>
      <c r="J4887" t="s">
        <v>582</v>
      </c>
      <c r="K4887" s="18">
        <v>603</v>
      </c>
      <c r="L4887" s="18">
        <v>873.77</v>
      </c>
      <c r="M4887" s="18"/>
      <c r="N4887" s="18"/>
    </row>
    <row r="4888" spans="1:14" ht="15" x14ac:dyDescent="0.25">
      <c r="A4888" t="str">
        <f t="shared" si="76"/>
        <v>VN570A3506</v>
      </c>
      <c r="B4888" s="17" t="s">
        <v>133</v>
      </c>
      <c r="C4888" s="16" t="s">
        <v>27</v>
      </c>
      <c r="D4888" t="s">
        <v>134</v>
      </c>
      <c r="E4888" s="16" t="s">
        <v>132</v>
      </c>
      <c r="F4888">
        <v>6</v>
      </c>
      <c r="G4888" s="20">
        <v>9.4166666666666661</v>
      </c>
      <c r="H4888" s="21">
        <v>6</v>
      </c>
      <c r="I4888" s="19">
        <v>13.083333333333334</v>
      </c>
      <c r="J4888" t="s">
        <v>582</v>
      </c>
      <c r="K4888" s="18">
        <v>603</v>
      </c>
      <c r="L4888" s="18">
        <v>873.77</v>
      </c>
      <c r="M4888" s="18"/>
      <c r="N4888" s="18"/>
    </row>
    <row r="4889" spans="1:14" ht="15" x14ac:dyDescent="0.25">
      <c r="A4889" t="str">
        <f t="shared" si="76"/>
        <v>VN570A3507</v>
      </c>
      <c r="B4889" s="17" t="s">
        <v>133</v>
      </c>
      <c r="C4889" s="16" t="s">
        <v>27</v>
      </c>
      <c r="D4889" t="s">
        <v>134</v>
      </c>
      <c r="E4889" s="16" t="s">
        <v>132</v>
      </c>
      <c r="F4889">
        <v>7</v>
      </c>
      <c r="G4889" s="20">
        <v>9.4166666666666661</v>
      </c>
      <c r="H4889" s="21">
        <v>7</v>
      </c>
      <c r="I4889" s="19">
        <v>13.083333333333334</v>
      </c>
      <c r="J4889" t="s">
        <v>582</v>
      </c>
      <c r="K4889" s="18">
        <v>603</v>
      </c>
      <c r="L4889" s="18">
        <v>873.77</v>
      </c>
      <c r="M4889" s="18"/>
      <c r="N4889" s="18"/>
    </row>
    <row r="4890" spans="1:14" ht="15" x14ac:dyDescent="0.25">
      <c r="A4890" t="str">
        <f t="shared" si="76"/>
        <v>VN572A3501</v>
      </c>
      <c r="B4890" s="17" t="s">
        <v>133</v>
      </c>
      <c r="C4890" s="16" t="s">
        <v>27</v>
      </c>
      <c r="D4890" t="s">
        <v>134</v>
      </c>
      <c r="E4890" s="16" t="s">
        <v>365</v>
      </c>
      <c r="F4890">
        <v>1</v>
      </c>
      <c r="G4890" s="20">
        <v>19.083333333333332</v>
      </c>
      <c r="H4890" s="21">
        <v>1</v>
      </c>
      <c r="I4890" s="19">
        <v>22.75</v>
      </c>
      <c r="J4890" t="s">
        <v>582</v>
      </c>
      <c r="K4890" s="18">
        <v>603</v>
      </c>
      <c r="L4890" s="18">
        <v>873.77</v>
      </c>
      <c r="M4890" s="18"/>
      <c r="N4890" s="18"/>
    </row>
    <row r="4891" spans="1:14" ht="15" x14ac:dyDescent="0.25">
      <c r="A4891" t="str">
        <f t="shared" si="76"/>
        <v>VN572A3503</v>
      </c>
      <c r="B4891" s="17" t="s">
        <v>133</v>
      </c>
      <c r="C4891" s="16" t="s">
        <v>27</v>
      </c>
      <c r="D4891" t="s">
        <v>134</v>
      </c>
      <c r="E4891" s="16" t="s">
        <v>365</v>
      </c>
      <c r="F4891">
        <v>3</v>
      </c>
      <c r="G4891" s="20">
        <v>19.083333333333332</v>
      </c>
      <c r="H4891" s="21">
        <v>3</v>
      </c>
      <c r="I4891" s="19">
        <v>22.75</v>
      </c>
      <c r="J4891" t="s">
        <v>582</v>
      </c>
      <c r="K4891" s="18">
        <v>603</v>
      </c>
      <c r="L4891" s="18">
        <v>873.77</v>
      </c>
      <c r="M4891" s="18"/>
      <c r="N4891" s="18"/>
    </row>
    <row r="4892" spans="1:14" ht="15" x14ac:dyDescent="0.25">
      <c r="A4892" t="str">
        <f t="shared" si="76"/>
        <v>VN572A3505</v>
      </c>
      <c r="B4892" s="17" t="s">
        <v>133</v>
      </c>
      <c r="C4892" s="16" t="s">
        <v>27</v>
      </c>
      <c r="D4892" t="s">
        <v>134</v>
      </c>
      <c r="E4892" s="16" t="s">
        <v>365</v>
      </c>
      <c r="F4892">
        <v>5</v>
      </c>
      <c r="G4892" s="20">
        <v>19.083333333333332</v>
      </c>
      <c r="H4892" s="21">
        <v>5</v>
      </c>
      <c r="I4892" s="19">
        <v>22.75</v>
      </c>
      <c r="J4892" t="s">
        <v>582</v>
      </c>
      <c r="K4892" s="18">
        <v>603</v>
      </c>
      <c r="L4892" s="18">
        <v>873.77</v>
      </c>
      <c r="M4892" s="18"/>
      <c r="N4892" s="18"/>
    </row>
    <row r="4893" spans="1:14" ht="15" x14ac:dyDescent="0.25">
      <c r="A4893" t="str">
        <f t="shared" si="76"/>
        <v>VN572A3506</v>
      </c>
      <c r="B4893" s="15" t="s">
        <v>133</v>
      </c>
      <c r="C4893" s="16" t="s">
        <v>27</v>
      </c>
      <c r="D4893" t="s">
        <v>134</v>
      </c>
      <c r="E4893" s="16" t="s">
        <v>365</v>
      </c>
      <c r="F4893">
        <v>6</v>
      </c>
      <c r="G4893" s="20">
        <v>19.083333333333332</v>
      </c>
      <c r="H4893" s="21">
        <v>6</v>
      </c>
      <c r="I4893" s="19">
        <v>22.75</v>
      </c>
      <c r="J4893" t="s">
        <v>582</v>
      </c>
      <c r="K4893" s="18">
        <v>603</v>
      </c>
      <c r="L4893" s="18">
        <v>873.77</v>
      </c>
      <c r="M4893" s="18"/>
      <c r="N4893" s="18"/>
    </row>
    <row r="4894" spans="1:14" ht="15" x14ac:dyDescent="0.25">
      <c r="A4894" t="str">
        <f t="shared" si="76"/>
        <v>VN1274A3501</v>
      </c>
      <c r="B4894" s="17" t="s">
        <v>363</v>
      </c>
      <c r="C4894" s="16" t="s">
        <v>27</v>
      </c>
      <c r="D4894" t="s">
        <v>364</v>
      </c>
      <c r="E4894" s="16" t="s">
        <v>362</v>
      </c>
      <c r="F4894">
        <v>1</v>
      </c>
      <c r="G4894" s="20">
        <v>4.083333333333333</v>
      </c>
      <c r="H4894" s="21">
        <v>1</v>
      </c>
      <c r="I4894" s="19">
        <v>6</v>
      </c>
      <c r="J4894" t="s">
        <v>582</v>
      </c>
      <c r="K4894" s="18">
        <v>358.13</v>
      </c>
      <c r="L4894" s="18">
        <v>445.89</v>
      </c>
      <c r="M4894" s="18"/>
      <c r="N4894" s="18"/>
    </row>
    <row r="4895" spans="1:14" ht="15" x14ac:dyDescent="0.25">
      <c r="A4895" t="str">
        <f t="shared" si="76"/>
        <v>VN1274A3502</v>
      </c>
      <c r="B4895" s="17" t="s">
        <v>363</v>
      </c>
      <c r="C4895" s="16" t="s">
        <v>27</v>
      </c>
      <c r="D4895" t="s">
        <v>364</v>
      </c>
      <c r="E4895" s="16" t="s">
        <v>362</v>
      </c>
      <c r="F4895">
        <v>2</v>
      </c>
      <c r="G4895" s="20">
        <v>5.083333333333333</v>
      </c>
      <c r="H4895" s="21">
        <v>2</v>
      </c>
      <c r="I4895" s="19">
        <v>7</v>
      </c>
      <c r="J4895" t="s">
        <v>582</v>
      </c>
      <c r="K4895" s="18">
        <v>358.13</v>
      </c>
      <c r="L4895" s="18">
        <v>445.89</v>
      </c>
      <c r="M4895" s="18"/>
      <c r="N4895" s="18"/>
    </row>
    <row r="4896" spans="1:14" ht="15" x14ac:dyDescent="0.25">
      <c r="A4896" t="str">
        <f t="shared" si="76"/>
        <v>VN1274A3503</v>
      </c>
      <c r="B4896" s="17" t="s">
        <v>363</v>
      </c>
      <c r="C4896" s="16" t="s">
        <v>27</v>
      </c>
      <c r="D4896" t="s">
        <v>364</v>
      </c>
      <c r="E4896" s="16" t="s">
        <v>362</v>
      </c>
      <c r="F4896">
        <v>3</v>
      </c>
      <c r="G4896" s="20">
        <v>4.083333333333333</v>
      </c>
      <c r="H4896" s="21">
        <v>3</v>
      </c>
      <c r="I4896" s="19">
        <v>6</v>
      </c>
      <c r="J4896" t="s">
        <v>582</v>
      </c>
      <c r="K4896" s="18">
        <v>358.13</v>
      </c>
      <c r="L4896" s="18">
        <v>445.89</v>
      </c>
      <c r="M4896" s="18"/>
      <c r="N4896" s="18"/>
    </row>
    <row r="4897" spans="1:14" ht="15" x14ac:dyDescent="0.25">
      <c r="A4897" t="str">
        <f t="shared" si="76"/>
        <v>VN1274A3504</v>
      </c>
      <c r="B4897" s="17" t="s">
        <v>363</v>
      </c>
      <c r="C4897" s="16" t="s">
        <v>27</v>
      </c>
      <c r="D4897" t="s">
        <v>364</v>
      </c>
      <c r="E4897" s="16" t="s">
        <v>362</v>
      </c>
      <c r="F4897">
        <v>4</v>
      </c>
      <c r="G4897" s="20">
        <v>4.083333333333333</v>
      </c>
      <c r="H4897" s="21">
        <v>4</v>
      </c>
      <c r="I4897" s="19">
        <v>6</v>
      </c>
      <c r="J4897" t="s">
        <v>582</v>
      </c>
      <c r="K4897" s="18">
        <v>358.13</v>
      </c>
      <c r="L4897" s="18">
        <v>445.89</v>
      </c>
      <c r="M4897" s="18"/>
      <c r="N4897" s="18"/>
    </row>
    <row r="4898" spans="1:14" ht="15" x14ac:dyDescent="0.25">
      <c r="A4898" t="str">
        <f t="shared" si="76"/>
        <v>VN1274A3505</v>
      </c>
      <c r="B4898" s="17" t="s">
        <v>363</v>
      </c>
      <c r="C4898" s="16" t="s">
        <v>27</v>
      </c>
      <c r="D4898" t="s">
        <v>364</v>
      </c>
      <c r="E4898" s="16" t="s">
        <v>362</v>
      </c>
      <c r="F4898">
        <v>5</v>
      </c>
      <c r="G4898" s="20">
        <v>5</v>
      </c>
      <c r="H4898" s="21">
        <v>5</v>
      </c>
      <c r="I4898" s="19">
        <v>6.916666666666667</v>
      </c>
      <c r="J4898" t="s">
        <v>582</v>
      </c>
      <c r="K4898" s="18">
        <v>358.13</v>
      </c>
      <c r="L4898" s="18">
        <v>445.89</v>
      </c>
      <c r="M4898" s="18"/>
      <c r="N4898" s="18"/>
    </row>
    <row r="4899" spans="1:14" ht="15" x14ac:dyDescent="0.25">
      <c r="A4899" t="str">
        <f t="shared" si="76"/>
        <v>VN1274A3506</v>
      </c>
      <c r="B4899" s="17" t="s">
        <v>363</v>
      </c>
      <c r="C4899" s="16" t="s">
        <v>27</v>
      </c>
      <c r="D4899" t="s">
        <v>364</v>
      </c>
      <c r="E4899" s="16" t="s">
        <v>362</v>
      </c>
      <c r="F4899">
        <v>6</v>
      </c>
      <c r="G4899" s="20">
        <v>4.083333333333333</v>
      </c>
      <c r="H4899" s="21">
        <v>6</v>
      </c>
      <c r="I4899" s="19">
        <v>6</v>
      </c>
      <c r="J4899" t="s">
        <v>582</v>
      </c>
      <c r="K4899" s="18">
        <v>358.13</v>
      </c>
      <c r="L4899" s="18">
        <v>445.89</v>
      </c>
      <c r="M4899" s="18"/>
      <c r="N4899" s="18"/>
    </row>
    <row r="4900" spans="1:14" ht="15" x14ac:dyDescent="0.25">
      <c r="A4900" t="str">
        <f t="shared" si="76"/>
        <v>VN1274A3507</v>
      </c>
      <c r="B4900" s="15" t="s">
        <v>363</v>
      </c>
      <c r="C4900" s="16" t="s">
        <v>27</v>
      </c>
      <c r="D4900" t="s">
        <v>364</v>
      </c>
      <c r="E4900" s="16" t="s">
        <v>362</v>
      </c>
      <c r="F4900">
        <v>7</v>
      </c>
      <c r="G4900" s="20">
        <v>4.083333333333333</v>
      </c>
      <c r="H4900" s="21">
        <v>7</v>
      </c>
      <c r="I4900" s="19">
        <v>6</v>
      </c>
      <c r="J4900" t="s">
        <v>582</v>
      </c>
      <c r="K4900" s="18">
        <v>358.13</v>
      </c>
      <c r="L4900" s="18">
        <v>445.89</v>
      </c>
      <c r="M4900" s="18"/>
      <c r="N4900" s="18"/>
    </row>
    <row r="4901" spans="1:14" ht="15" x14ac:dyDescent="0.25">
      <c r="A4901" t="str">
        <f t="shared" si="76"/>
        <v>VN1392A3501</v>
      </c>
      <c r="B4901" s="17" t="s">
        <v>113</v>
      </c>
      <c r="C4901" s="16" t="s">
        <v>27</v>
      </c>
      <c r="D4901" t="s">
        <v>83</v>
      </c>
      <c r="E4901" s="16" t="s">
        <v>647</v>
      </c>
      <c r="F4901">
        <v>1</v>
      </c>
      <c r="G4901" s="20">
        <v>8.3333333333333329E-2</v>
      </c>
      <c r="H4901" s="21">
        <v>1</v>
      </c>
      <c r="I4901" s="19">
        <v>1.25</v>
      </c>
      <c r="J4901" t="s">
        <v>582</v>
      </c>
      <c r="K4901" s="18">
        <v>262.29000000000002</v>
      </c>
      <c r="L4901" s="18">
        <v>252.73</v>
      </c>
      <c r="M4901" s="18"/>
      <c r="N4901" s="18"/>
    </row>
    <row r="4902" spans="1:14" ht="15" x14ac:dyDescent="0.25">
      <c r="A4902" t="str">
        <f t="shared" si="76"/>
        <v>VN1392A3502</v>
      </c>
      <c r="B4902" s="17" t="s">
        <v>113</v>
      </c>
      <c r="C4902" s="16" t="s">
        <v>27</v>
      </c>
      <c r="D4902" t="s">
        <v>83</v>
      </c>
      <c r="E4902" s="16" t="s">
        <v>647</v>
      </c>
      <c r="F4902">
        <v>2</v>
      </c>
      <c r="G4902" s="20">
        <v>8.3333333333333329E-2</v>
      </c>
      <c r="H4902" s="21">
        <v>2</v>
      </c>
      <c r="I4902" s="19">
        <v>1.25</v>
      </c>
      <c r="J4902" t="s">
        <v>582</v>
      </c>
      <c r="K4902" s="18">
        <v>262.29000000000002</v>
      </c>
      <c r="L4902" s="18">
        <v>252.73</v>
      </c>
      <c r="M4902" s="18"/>
      <c r="N4902" s="18"/>
    </row>
    <row r="4903" spans="1:14" ht="15" x14ac:dyDescent="0.25">
      <c r="A4903" t="str">
        <f t="shared" si="76"/>
        <v>VN1392A3503</v>
      </c>
      <c r="B4903" s="17" t="s">
        <v>113</v>
      </c>
      <c r="C4903" s="16" t="s">
        <v>27</v>
      </c>
      <c r="D4903" t="s">
        <v>83</v>
      </c>
      <c r="E4903" s="16" t="s">
        <v>647</v>
      </c>
      <c r="F4903">
        <v>3</v>
      </c>
      <c r="G4903" s="20">
        <v>8.3333333333333329E-2</v>
      </c>
      <c r="H4903" s="21">
        <v>3</v>
      </c>
      <c r="I4903" s="19">
        <v>1.25</v>
      </c>
      <c r="J4903" t="s">
        <v>582</v>
      </c>
      <c r="K4903" s="18">
        <v>262.29000000000002</v>
      </c>
      <c r="L4903" s="18">
        <v>252.73</v>
      </c>
      <c r="M4903" s="18"/>
      <c r="N4903" s="18"/>
    </row>
    <row r="4904" spans="1:14" ht="15" x14ac:dyDescent="0.25">
      <c r="A4904" t="str">
        <f t="shared" si="76"/>
        <v>VN1392A3504</v>
      </c>
      <c r="B4904" s="17" t="s">
        <v>113</v>
      </c>
      <c r="C4904" s="16" t="s">
        <v>27</v>
      </c>
      <c r="D4904" t="s">
        <v>83</v>
      </c>
      <c r="E4904" s="16" t="s">
        <v>647</v>
      </c>
      <c r="F4904">
        <v>4</v>
      </c>
      <c r="G4904" s="20">
        <v>8.3333333333333329E-2</v>
      </c>
      <c r="H4904" s="21">
        <v>4</v>
      </c>
      <c r="I4904" s="19">
        <v>1.25</v>
      </c>
      <c r="J4904" t="s">
        <v>582</v>
      </c>
      <c r="K4904" s="18">
        <v>262.29000000000002</v>
      </c>
      <c r="L4904" s="18">
        <v>252.73</v>
      </c>
      <c r="M4904" s="18"/>
      <c r="N4904" s="18"/>
    </row>
    <row r="4905" spans="1:14" ht="15" x14ac:dyDescent="0.25">
      <c r="A4905" t="str">
        <f t="shared" si="76"/>
        <v>VN1392A3505</v>
      </c>
      <c r="B4905" s="17" t="s">
        <v>113</v>
      </c>
      <c r="C4905" s="16" t="s">
        <v>27</v>
      </c>
      <c r="D4905" t="s">
        <v>83</v>
      </c>
      <c r="E4905" s="16" t="s">
        <v>647</v>
      </c>
      <c r="F4905">
        <v>5</v>
      </c>
      <c r="G4905" s="20">
        <v>8.3333333333333329E-2</v>
      </c>
      <c r="H4905" s="21">
        <v>5</v>
      </c>
      <c r="I4905" s="19">
        <v>1.25</v>
      </c>
      <c r="J4905" t="s">
        <v>582</v>
      </c>
      <c r="K4905" s="18">
        <v>262.29000000000002</v>
      </c>
      <c r="L4905" s="18">
        <v>252.73</v>
      </c>
      <c r="M4905" s="18"/>
      <c r="N4905" s="18"/>
    </row>
    <row r="4906" spans="1:14" ht="15" x14ac:dyDescent="0.25">
      <c r="A4906" t="str">
        <f t="shared" si="76"/>
        <v>VN1392A3506</v>
      </c>
      <c r="B4906" s="17" t="s">
        <v>113</v>
      </c>
      <c r="C4906" s="16" t="s">
        <v>27</v>
      </c>
      <c r="D4906" t="s">
        <v>83</v>
      </c>
      <c r="E4906" s="16" t="s">
        <v>647</v>
      </c>
      <c r="F4906">
        <v>6</v>
      </c>
      <c r="G4906" s="20">
        <v>8.3333333333333329E-2</v>
      </c>
      <c r="H4906" s="21">
        <v>6</v>
      </c>
      <c r="I4906" s="19">
        <v>1.25</v>
      </c>
      <c r="J4906" t="s">
        <v>582</v>
      </c>
      <c r="K4906" s="18">
        <v>262.29000000000002</v>
      </c>
      <c r="L4906" s="18">
        <v>252.73</v>
      </c>
      <c r="M4906" s="18"/>
      <c r="N4906" s="18"/>
    </row>
    <row r="4907" spans="1:14" ht="15" x14ac:dyDescent="0.25">
      <c r="A4907" t="str">
        <f t="shared" si="76"/>
        <v>VN1392A3507</v>
      </c>
      <c r="B4907" s="17" t="s">
        <v>113</v>
      </c>
      <c r="C4907" s="16" t="s">
        <v>27</v>
      </c>
      <c r="D4907" t="s">
        <v>83</v>
      </c>
      <c r="E4907" s="16" t="s">
        <v>647</v>
      </c>
      <c r="F4907">
        <v>7</v>
      </c>
      <c r="G4907" s="20">
        <v>8.3333333333333329E-2</v>
      </c>
      <c r="H4907" s="21">
        <v>7</v>
      </c>
      <c r="I4907" s="19">
        <v>1.25</v>
      </c>
      <c r="J4907" t="s">
        <v>582</v>
      </c>
      <c r="K4907" s="18">
        <v>262.29000000000002</v>
      </c>
      <c r="L4907" s="18">
        <v>252.73</v>
      </c>
      <c r="M4907" s="18"/>
      <c r="N4907" s="18"/>
    </row>
    <row r="4908" spans="1:14" ht="15" x14ac:dyDescent="0.25">
      <c r="A4908" t="str">
        <f t="shared" si="76"/>
        <v>VN1396A3501</v>
      </c>
      <c r="B4908" s="17" t="s">
        <v>113</v>
      </c>
      <c r="C4908" s="16" t="s">
        <v>27</v>
      </c>
      <c r="D4908" t="s">
        <v>83</v>
      </c>
      <c r="E4908" s="16" t="s">
        <v>427</v>
      </c>
      <c r="F4908">
        <v>1</v>
      </c>
      <c r="G4908" s="20">
        <v>7.833333333333333</v>
      </c>
      <c r="H4908" s="21">
        <v>1</v>
      </c>
      <c r="I4908" s="19">
        <v>9</v>
      </c>
      <c r="J4908" t="s">
        <v>582</v>
      </c>
      <c r="K4908" s="18">
        <v>262.29000000000002</v>
      </c>
      <c r="L4908" s="18">
        <v>252.73</v>
      </c>
      <c r="M4908" s="18"/>
      <c r="N4908" s="18"/>
    </row>
    <row r="4909" spans="1:14" ht="15" x14ac:dyDescent="0.25">
      <c r="A4909" t="str">
        <f t="shared" si="76"/>
        <v>VN1396A3502</v>
      </c>
      <c r="B4909" s="17" t="s">
        <v>113</v>
      </c>
      <c r="C4909" s="16" t="s">
        <v>27</v>
      </c>
      <c r="D4909" t="s">
        <v>83</v>
      </c>
      <c r="E4909" s="16" t="s">
        <v>427</v>
      </c>
      <c r="F4909">
        <v>2</v>
      </c>
      <c r="G4909" s="20">
        <v>8</v>
      </c>
      <c r="H4909" s="21">
        <v>2</v>
      </c>
      <c r="I4909" s="19">
        <v>9.1666666666666661</v>
      </c>
      <c r="J4909" t="s">
        <v>582</v>
      </c>
      <c r="K4909" s="18">
        <v>262.29000000000002</v>
      </c>
      <c r="L4909" s="18">
        <v>252.73</v>
      </c>
      <c r="M4909" s="18"/>
      <c r="N4909" s="18"/>
    </row>
    <row r="4910" spans="1:14" ht="15" x14ac:dyDescent="0.25">
      <c r="A4910" t="str">
        <f t="shared" si="76"/>
        <v>VN1396A3503</v>
      </c>
      <c r="B4910" s="17" t="s">
        <v>113</v>
      </c>
      <c r="C4910" s="16" t="s">
        <v>27</v>
      </c>
      <c r="D4910" t="s">
        <v>83</v>
      </c>
      <c r="E4910" s="16" t="s">
        <v>427</v>
      </c>
      <c r="F4910">
        <v>3</v>
      </c>
      <c r="G4910" s="20">
        <v>8</v>
      </c>
      <c r="H4910" s="21">
        <v>3</v>
      </c>
      <c r="I4910" s="19">
        <v>9.1666666666666661</v>
      </c>
      <c r="J4910" t="s">
        <v>582</v>
      </c>
      <c r="K4910" s="18">
        <v>262.29000000000002</v>
      </c>
      <c r="L4910" s="18">
        <v>252.73</v>
      </c>
      <c r="M4910" s="18"/>
      <c r="N4910" s="18"/>
    </row>
    <row r="4911" spans="1:14" ht="15" x14ac:dyDescent="0.25">
      <c r="A4911" t="str">
        <f t="shared" si="76"/>
        <v>VN1396A3504</v>
      </c>
      <c r="B4911" s="17" t="s">
        <v>113</v>
      </c>
      <c r="C4911" s="16" t="s">
        <v>27</v>
      </c>
      <c r="D4911" t="s">
        <v>83</v>
      </c>
      <c r="E4911" s="16" t="s">
        <v>427</v>
      </c>
      <c r="F4911">
        <v>4</v>
      </c>
      <c r="G4911" s="20">
        <v>7.75</v>
      </c>
      <c r="H4911" s="21">
        <v>4</v>
      </c>
      <c r="I4911" s="19">
        <v>8.9166666666666661</v>
      </c>
      <c r="J4911" t="s">
        <v>582</v>
      </c>
      <c r="K4911" s="18">
        <v>262.29000000000002</v>
      </c>
      <c r="L4911" s="18">
        <v>252.73</v>
      </c>
      <c r="M4911" s="18"/>
      <c r="N4911" s="18"/>
    </row>
    <row r="4912" spans="1:14" ht="15" x14ac:dyDescent="0.25">
      <c r="A4912" t="str">
        <f t="shared" si="76"/>
        <v>VN1396A3505</v>
      </c>
      <c r="B4912" s="17" t="s">
        <v>113</v>
      </c>
      <c r="C4912" s="16" t="s">
        <v>27</v>
      </c>
      <c r="D4912" t="s">
        <v>83</v>
      </c>
      <c r="E4912" s="16" t="s">
        <v>427</v>
      </c>
      <c r="F4912">
        <v>5</v>
      </c>
      <c r="G4912" s="20">
        <v>8.5</v>
      </c>
      <c r="H4912" s="21">
        <v>5</v>
      </c>
      <c r="I4912" s="19">
        <v>9.6666666666666661</v>
      </c>
      <c r="J4912" t="s">
        <v>582</v>
      </c>
      <c r="K4912" s="18">
        <v>262.29000000000002</v>
      </c>
      <c r="L4912" s="18">
        <v>252.73</v>
      </c>
      <c r="M4912" s="18"/>
      <c r="N4912" s="18"/>
    </row>
    <row r="4913" spans="1:14" ht="15" x14ac:dyDescent="0.25">
      <c r="A4913" t="str">
        <f t="shared" si="76"/>
        <v>VN1396A3506</v>
      </c>
      <c r="B4913" s="17" t="s">
        <v>113</v>
      </c>
      <c r="C4913" s="16" t="s">
        <v>27</v>
      </c>
      <c r="D4913" t="s">
        <v>83</v>
      </c>
      <c r="E4913" s="16" t="s">
        <v>427</v>
      </c>
      <c r="F4913">
        <v>6</v>
      </c>
      <c r="G4913" s="20">
        <v>9.8333333333333339</v>
      </c>
      <c r="H4913" s="21">
        <v>6</v>
      </c>
      <c r="I4913" s="19">
        <v>11</v>
      </c>
      <c r="J4913" t="s">
        <v>582</v>
      </c>
      <c r="K4913" s="18">
        <v>262.29000000000002</v>
      </c>
      <c r="L4913" s="18">
        <v>252.73</v>
      </c>
      <c r="M4913" s="18"/>
      <c r="N4913" s="18"/>
    </row>
    <row r="4914" spans="1:14" ht="15" x14ac:dyDescent="0.25">
      <c r="A4914" t="str">
        <f t="shared" si="76"/>
        <v>VN1396A3507</v>
      </c>
      <c r="B4914" s="17" t="s">
        <v>113</v>
      </c>
      <c r="C4914" s="16" t="s">
        <v>27</v>
      </c>
      <c r="D4914" t="s">
        <v>83</v>
      </c>
      <c r="E4914" s="16" t="s">
        <v>427</v>
      </c>
      <c r="F4914">
        <v>7</v>
      </c>
      <c r="G4914" s="20">
        <v>8</v>
      </c>
      <c r="H4914" s="21">
        <v>7</v>
      </c>
      <c r="I4914" s="19">
        <v>9.1666666666666661</v>
      </c>
      <c r="J4914" t="s">
        <v>582</v>
      </c>
      <c r="K4914" s="18">
        <v>262.29000000000002</v>
      </c>
      <c r="L4914" s="18">
        <v>252.73</v>
      </c>
      <c r="M4914" s="18"/>
      <c r="N4914" s="18"/>
    </row>
    <row r="4915" spans="1:14" ht="15" x14ac:dyDescent="0.25">
      <c r="A4915" t="str">
        <f t="shared" si="76"/>
        <v>VN1398A3505</v>
      </c>
      <c r="B4915" s="17" t="s">
        <v>113</v>
      </c>
      <c r="C4915" s="16" t="s">
        <v>27</v>
      </c>
      <c r="D4915" t="s">
        <v>83</v>
      </c>
      <c r="E4915" s="16" t="s">
        <v>801</v>
      </c>
      <c r="F4915">
        <v>5</v>
      </c>
      <c r="G4915" s="20">
        <v>11</v>
      </c>
      <c r="H4915" s="21">
        <v>5</v>
      </c>
      <c r="I4915" s="19">
        <v>12.166666666666666</v>
      </c>
      <c r="J4915" t="s">
        <v>582</v>
      </c>
      <c r="K4915" s="18">
        <v>262.29000000000002</v>
      </c>
      <c r="L4915" s="18">
        <v>252.73</v>
      </c>
      <c r="M4915" s="18"/>
      <c r="N4915" s="18"/>
    </row>
    <row r="4916" spans="1:14" ht="15" x14ac:dyDescent="0.25">
      <c r="A4916" t="str">
        <f t="shared" si="76"/>
        <v>VN1398A3507</v>
      </c>
      <c r="B4916" s="17" t="s">
        <v>113</v>
      </c>
      <c r="C4916" s="16" t="s">
        <v>27</v>
      </c>
      <c r="D4916" t="s">
        <v>83</v>
      </c>
      <c r="E4916" s="16" t="s">
        <v>801</v>
      </c>
      <c r="F4916">
        <v>7</v>
      </c>
      <c r="G4916" s="20">
        <v>10.833333333333334</v>
      </c>
      <c r="H4916" s="21">
        <v>7</v>
      </c>
      <c r="I4916" s="19">
        <v>12</v>
      </c>
      <c r="J4916" t="s">
        <v>582</v>
      </c>
      <c r="K4916" s="18">
        <v>262.29000000000002</v>
      </c>
      <c r="L4916" s="18">
        <v>252.73</v>
      </c>
      <c r="M4916" s="18"/>
      <c r="N4916" s="18"/>
    </row>
    <row r="4917" spans="1:14" ht="15" x14ac:dyDescent="0.25">
      <c r="A4917" t="str">
        <f t="shared" si="76"/>
        <v>VN7392A3501</v>
      </c>
      <c r="B4917" s="17" t="s">
        <v>113</v>
      </c>
      <c r="C4917" s="16" t="s">
        <v>27</v>
      </c>
      <c r="D4917" t="s">
        <v>83</v>
      </c>
      <c r="E4917" s="16" t="s">
        <v>112</v>
      </c>
      <c r="F4917">
        <v>1</v>
      </c>
      <c r="G4917" s="20">
        <v>6.166666666666667</v>
      </c>
      <c r="H4917" s="21">
        <v>1</v>
      </c>
      <c r="I4917" s="19">
        <v>7.333333333333333</v>
      </c>
      <c r="J4917" t="s">
        <v>582</v>
      </c>
      <c r="K4917" s="18">
        <v>262.29000000000002</v>
      </c>
      <c r="L4917" s="18">
        <v>252.73</v>
      </c>
      <c r="M4917" s="18"/>
      <c r="N4917" s="18"/>
    </row>
    <row r="4918" spans="1:14" ht="15" x14ac:dyDescent="0.25">
      <c r="A4918" t="str">
        <f t="shared" si="76"/>
        <v>VN7392A3502</v>
      </c>
      <c r="B4918" s="17" t="s">
        <v>113</v>
      </c>
      <c r="C4918" s="16" t="s">
        <v>27</v>
      </c>
      <c r="D4918" t="s">
        <v>83</v>
      </c>
      <c r="E4918" s="16" t="s">
        <v>112</v>
      </c>
      <c r="F4918">
        <v>2</v>
      </c>
      <c r="G4918" s="20">
        <v>6</v>
      </c>
      <c r="H4918" s="21">
        <v>2</v>
      </c>
      <c r="I4918" s="19">
        <v>7.166666666666667</v>
      </c>
      <c r="J4918" t="s">
        <v>582</v>
      </c>
      <c r="K4918" s="18">
        <v>262.29000000000002</v>
      </c>
      <c r="L4918" s="18">
        <v>252.73</v>
      </c>
      <c r="M4918" s="18"/>
      <c r="N4918" s="18"/>
    </row>
    <row r="4919" spans="1:14" ht="15" x14ac:dyDescent="0.25">
      <c r="A4919" t="str">
        <f t="shared" si="76"/>
        <v>VN7392A3503</v>
      </c>
      <c r="B4919" s="17" t="s">
        <v>113</v>
      </c>
      <c r="C4919" s="16" t="s">
        <v>27</v>
      </c>
      <c r="D4919" t="s">
        <v>83</v>
      </c>
      <c r="E4919" s="16" t="s">
        <v>112</v>
      </c>
      <c r="F4919">
        <v>3</v>
      </c>
      <c r="G4919" s="20">
        <v>6</v>
      </c>
      <c r="H4919" s="21">
        <v>3</v>
      </c>
      <c r="I4919" s="19">
        <v>7.166666666666667</v>
      </c>
      <c r="J4919" t="s">
        <v>582</v>
      </c>
      <c r="K4919" s="18">
        <v>262.29000000000002</v>
      </c>
      <c r="L4919" s="18">
        <v>252.73</v>
      </c>
      <c r="M4919" s="18"/>
      <c r="N4919" s="18"/>
    </row>
    <row r="4920" spans="1:14" ht="15" x14ac:dyDescent="0.25">
      <c r="A4920" t="str">
        <f t="shared" si="76"/>
        <v>VN7392A3504</v>
      </c>
      <c r="B4920" s="17" t="s">
        <v>113</v>
      </c>
      <c r="C4920" s="16" t="s">
        <v>27</v>
      </c>
      <c r="D4920" t="s">
        <v>83</v>
      </c>
      <c r="E4920" s="16" t="s">
        <v>112</v>
      </c>
      <c r="F4920">
        <v>4</v>
      </c>
      <c r="G4920" s="20">
        <v>6</v>
      </c>
      <c r="H4920" s="21">
        <v>4</v>
      </c>
      <c r="I4920" s="19">
        <v>7.166666666666667</v>
      </c>
      <c r="J4920" t="s">
        <v>582</v>
      </c>
      <c r="K4920" s="18">
        <v>262.29000000000002</v>
      </c>
      <c r="L4920" s="18">
        <v>252.73</v>
      </c>
      <c r="M4920" s="18"/>
      <c r="N4920" s="18"/>
    </row>
    <row r="4921" spans="1:14" ht="15" x14ac:dyDescent="0.25">
      <c r="A4921" t="str">
        <f t="shared" si="76"/>
        <v>VN7392A3505</v>
      </c>
      <c r="B4921" s="17" t="s">
        <v>113</v>
      </c>
      <c r="C4921" s="16" t="s">
        <v>27</v>
      </c>
      <c r="D4921" t="s">
        <v>83</v>
      </c>
      <c r="E4921" s="16" t="s">
        <v>112</v>
      </c>
      <c r="F4921">
        <v>5</v>
      </c>
      <c r="G4921" s="20">
        <v>6.833333333333333</v>
      </c>
      <c r="H4921" s="21">
        <v>5</v>
      </c>
      <c r="I4921" s="19">
        <v>8</v>
      </c>
      <c r="J4921" t="s">
        <v>582</v>
      </c>
      <c r="K4921" s="18">
        <v>262.29000000000002</v>
      </c>
      <c r="L4921" s="18">
        <v>252.73</v>
      </c>
      <c r="M4921" s="18"/>
      <c r="N4921" s="18"/>
    </row>
    <row r="4922" spans="1:14" ht="15" x14ac:dyDescent="0.25">
      <c r="A4922" t="str">
        <f t="shared" si="76"/>
        <v>VN7392A3506</v>
      </c>
      <c r="B4922" s="17" t="s">
        <v>113</v>
      </c>
      <c r="C4922" s="16" t="s">
        <v>27</v>
      </c>
      <c r="D4922" t="s">
        <v>83</v>
      </c>
      <c r="E4922" s="16" t="s">
        <v>112</v>
      </c>
      <c r="F4922">
        <v>6</v>
      </c>
      <c r="G4922" s="20">
        <v>6</v>
      </c>
      <c r="H4922" s="21">
        <v>6</v>
      </c>
      <c r="I4922" s="19">
        <v>7.166666666666667</v>
      </c>
      <c r="J4922" t="s">
        <v>582</v>
      </c>
      <c r="K4922" s="18">
        <v>262.29000000000002</v>
      </c>
      <c r="L4922" s="18">
        <v>252.73</v>
      </c>
      <c r="M4922" s="18"/>
      <c r="N4922" s="18"/>
    </row>
    <row r="4923" spans="1:14" ht="15" x14ac:dyDescent="0.25">
      <c r="A4923" t="str">
        <f t="shared" si="76"/>
        <v>VN7392A3507</v>
      </c>
      <c r="B4923" s="15" t="s">
        <v>113</v>
      </c>
      <c r="C4923" s="16" t="s">
        <v>27</v>
      </c>
      <c r="D4923" t="s">
        <v>83</v>
      </c>
      <c r="E4923" s="16" t="s">
        <v>112</v>
      </c>
      <c r="F4923">
        <v>7</v>
      </c>
      <c r="G4923" s="20">
        <v>6</v>
      </c>
      <c r="H4923" s="21">
        <v>7</v>
      </c>
      <c r="I4923" s="19">
        <v>7.166666666666667</v>
      </c>
      <c r="J4923" t="s">
        <v>582</v>
      </c>
      <c r="K4923" s="18">
        <v>262.29000000000002</v>
      </c>
      <c r="L4923" s="18">
        <v>252.73</v>
      </c>
      <c r="M4923" s="18"/>
      <c r="N4923" s="18"/>
    </row>
    <row r="4924" spans="1:14" ht="15" x14ac:dyDescent="0.25">
      <c r="A4924" t="str">
        <f t="shared" si="76"/>
        <v>VN5001A3506</v>
      </c>
      <c r="B4924" s="15" t="s">
        <v>814</v>
      </c>
      <c r="C4924" s="16" t="s">
        <v>27</v>
      </c>
      <c r="D4924" t="s">
        <v>266</v>
      </c>
      <c r="E4924" s="16" t="s">
        <v>813</v>
      </c>
      <c r="F4924">
        <v>6</v>
      </c>
      <c r="G4924" s="20">
        <v>23</v>
      </c>
      <c r="H4924" s="21">
        <v>6</v>
      </c>
      <c r="I4924" s="19">
        <v>23.666666666666668</v>
      </c>
      <c r="J4924" t="s">
        <v>582</v>
      </c>
      <c r="K4924" s="18">
        <v>19.559999999999999</v>
      </c>
      <c r="L4924" s="18">
        <v>100.12</v>
      </c>
      <c r="M4924" s="18"/>
      <c r="N4924" s="18"/>
    </row>
    <row r="4925" spans="1:14" ht="15" x14ac:dyDescent="0.25">
      <c r="A4925" t="str">
        <f t="shared" si="76"/>
        <v>VN1460A3501</v>
      </c>
      <c r="B4925" s="17" t="s">
        <v>210</v>
      </c>
      <c r="C4925" s="16" t="s">
        <v>27</v>
      </c>
      <c r="D4925" t="s">
        <v>107</v>
      </c>
      <c r="E4925" s="16" t="s">
        <v>209</v>
      </c>
      <c r="F4925">
        <v>1</v>
      </c>
      <c r="G4925" s="20">
        <v>4.083333333333333</v>
      </c>
      <c r="H4925" s="21">
        <v>1</v>
      </c>
      <c r="I4925" s="19">
        <v>5.416666666666667</v>
      </c>
      <c r="J4925" t="s">
        <v>582</v>
      </c>
      <c r="K4925" s="18">
        <v>231.45</v>
      </c>
      <c r="L4925" s="18">
        <v>291.92</v>
      </c>
      <c r="M4925" s="18"/>
      <c r="N4925" s="18"/>
    </row>
    <row r="4926" spans="1:14" ht="15" x14ac:dyDescent="0.25">
      <c r="A4926" t="str">
        <f t="shared" si="76"/>
        <v>VN1460A3502</v>
      </c>
      <c r="B4926" s="17" t="s">
        <v>210</v>
      </c>
      <c r="C4926" s="16" t="s">
        <v>27</v>
      </c>
      <c r="D4926" t="s">
        <v>107</v>
      </c>
      <c r="E4926" s="16" t="s">
        <v>209</v>
      </c>
      <c r="F4926">
        <v>2</v>
      </c>
      <c r="G4926" s="20">
        <v>4</v>
      </c>
      <c r="H4926" s="21">
        <v>2</v>
      </c>
      <c r="I4926" s="19">
        <v>5.333333333333333</v>
      </c>
      <c r="J4926" t="s">
        <v>582</v>
      </c>
      <c r="K4926" s="18">
        <v>231.45</v>
      </c>
      <c r="L4926" s="18">
        <v>291.92</v>
      </c>
      <c r="M4926" s="18"/>
      <c r="N4926" s="18"/>
    </row>
    <row r="4927" spans="1:14" ht="15" x14ac:dyDescent="0.25">
      <c r="A4927" t="str">
        <f t="shared" si="76"/>
        <v>VN1460A3503</v>
      </c>
      <c r="B4927" s="17" t="s">
        <v>210</v>
      </c>
      <c r="C4927" s="16" t="s">
        <v>27</v>
      </c>
      <c r="D4927" t="s">
        <v>107</v>
      </c>
      <c r="E4927" s="16" t="s">
        <v>209</v>
      </c>
      <c r="F4927">
        <v>3</v>
      </c>
      <c r="G4927" s="20">
        <v>4</v>
      </c>
      <c r="H4927" s="21">
        <v>3</v>
      </c>
      <c r="I4927" s="19">
        <v>5.333333333333333</v>
      </c>
      <c r="J4927" t="s">
        <v>582</v>
      </c>
      <c r="K4927" s="18">
        <v>231.45</v>
      </c>
      <c r="L4927" s="18">
        <v>291.92</v>
      </c>
      <c r="M4927" s="18"/>
      <c r="N4927" s="18"/>
    </row>
    <row r="4928" spans="1:14" ht="15" x14ac:dyDescent="0.25">
      <c r="A4928" t="str">
        <f t="shared" si="76"/>
        <v>VN1460A3504</v>
      </c>
      <c r="B4928" s="17" t="s">
        <v>210</v>
      </c>
      <c r="C4928" s="16" t="s">
        <v>27</v>
      </c>
      <c r="D4928" t="s">
        <v>107</v>
      </c>
      <c r="E4928" s="16" t="s">
        <v>209</v>
      </c>
      <c r="F4928">
        <v>4</v>
      </c>
      <c r="G4928" s="20">
        <v>4.166666666666667</v>
      </c>
      <c r="H4928" s="21">
        <v>4</v>
      </c>
      <c r="I4928" s="19">
        <v>5.5</v>
      </c>
      <c r="J4928" t="s">
        <v>582</v>
      </c>
      <c r="K4928" s="18">
        <v>231.45</v>
      </c>
      <c r="L4928" s="18">
        <v>291.92</v>
      </c>
      <c r="M4928" s="18"/>
      <c r="N4928" s="18"/>
    </row>
    <row r="4929" spans="1:14" ht="15" x14ac:dyDescent="0.25">
      <c r="A4929" t="str">
        <f t="shared" si="76"/>
        <v>VN1460A3505</v>
      </c>
      <c r="B4929" s="17" t="s">
        <v>210</v>
      </c>
      <c r="C4929" s="16" t="s">
        <v>27</v>
      </c>
      <c r="D4929" t="s">
        <v>107</v>
      </c>
      <c r="E4929" s="16" t="s">
        <v>209</v>
      </c>
      <c r="F4929">
        <v>5</v>
      </c>
      <c r="G4929" s="20">
        <v>4.5</v>
      </c>
      <c r="H4929" s="21">
        <v>5</v>
      </c>
      <c r="I4929" s="19">
        <v>5.833333333333333</v>
      </c>
      <c r="J4929" t="s">
        <v>582</v>
      </c>
      <c r="K4929" s="18">
        <v>231.45</v>
      </c>
      <c r="L4929" s="18">
        <v>291.92</v>
      </c>
      <c r="M4929" s="18"/>
      <c r="N4929" s="18"/>
    </row>
    <row r="4930" spans="1:14" ht="15" x14ac:dyDescent="0.25">
      <c r="A4930" t="str">
        <f t="shared" si="76"/>
        <v>VN1460A3506</v>
      </c>
      <c r="B4930" s="17" t="s">
        <v>210</v>
      </c>
      <c r="C4930" s="16" t="s">
        <v>27</v>
      </c>
      <c r="D4930" t="s">
        <v>107</v>
      </c>
      <c r="E4930" s="16" t="s">
        <v>209</v>
      </c>
      <c r="F4930">
        <v>6</v>
      </c>
      <c r="G4930" s="20">
        <v>5.75</v>
      </c>
      <c r="H4930" s="21">
        <v>6</v>
      </c>
      <c r="I4930" s="19">
        <v>7.083333333333333</v>
      </c>
      <c r="J4930" t="s">
        <v>582</v>
      </c>
      <c r="K4930" s="18">
        <v>231.45</v>
      </c>
      <c r="L4930" s="18">
        <v>291.92</v>
      </c>
      <c r="M4930" s="18"/>
      <c r="N4930" s="18"/>
    </row>
    <row r="4931" spans="1:14" ht="15" x14ac:dyDescent="0.25">
      <c r="A4931" t="str">
        <f t="shared" ref="A4931:A4994" si="77">E4931&amp;J4931&amp;F4931</f>
        <v>VN1460A3507</v>
      </c>
      <c r="B4931" s="15" t="s">
        <v>210</v>
      </c>
      <c r="C4931" s="16" t="s">
        <v>27</v>
      </c>
      <c r="D4931" t="s">
        <v>107</v>
      </c>
      <c r="E4931" s="16" t="s">
        <v>209</v>
      </c>
      <c r="F4931">
        <v>7</v>
      </c>
      <c r="G4931" s="20">
        <v>4.416666666666667</v>
      </c>
      <c r="H4931" s="21">
        <v>7</v>
      </c>
      <c r="I4931" s="19">
        <v>5.75</v>
      </c>
      <c r="J4931" t="s">
        <v>582</v>
      </c>
      <c r="K4931" s="18">
        <v>231.45</v>
      </c>
      <c r="L4931" s="18">
        <v>291.92</v>
      </c>
      <c r="M4931" s="18"/>
      <c r="N4931" s="18"/>
    </row>
    <row r="4932" spans="1:14" ht="15" x14ac:dyDescent="0.25">
      <c r="A4932" t="str">
        <f t="shared" si="77"/>
        <v>VN1400A3501</v>
      </c>
      <c r="B4932" s="17" t="s">
        <v>497</v>
      </c>
      <c r="C4932" s="16" t="s">
        <v>27</v>
      </c>
      <c r="D4932" t="s">
        <v>40</v>
      </c>
      <c r="E4932" s="16" t="s">
        <v>496</v>
      </c>
      <c r="F4932">
        <v>1</v>
      </c>
      <c r="G4932" s="20">
        <v>0</v>
      </c>
      <c r="H4932" s="21">
        <v>1</v>
      </c>
      <c r="I4932" s="19">
        <v>1.5833333333333335</v>
      </c>
      <c r="J4932" t="s">
        <v>582</v>
      </c>
      <c r="K4932" s="18">
        <v>311.08999999999997</v>
      </c>
      <c r="L4932" s="18">
        <v>353.09</v>
      </c>
      <c r="M4932" s="18"/>
      <c r="N4932" s="18"/>
    </row>
    <row r="4933" spans="1:14" ht="15" x14ac:dyDescent="0.25">
      <c r="A4933" t="str">
        <f t="shared" si="77"/>
        <v>VN1400A3502</v>
      </c>
      <c r="B4933" s="17" t="s">
        <v>497</v>
      </c>
      <c r="C4933" s="16" t="s">
        <v>27</v>
      </c>
      <c r="D4933" t="s">
        <v>40</v>
      </c>
      <c r="E4933" s="16" t="s">
        <v>496</v>
      </c>
      <c r="F4933">
        <v>2</v>
      </c>
      <c r="G4933" s="20">
        <v>0</v>
      </c>
      <c r="H4933" s="21">
        <v>2</v>
      </c>
      <c r="I4933" s="19">
        <v>1.5833333333333335</v>
      </c>
      <c r="J4933" t="s">
        <v>582</v>
      </c>
      <c r="K4933" s="18">
        <v>311.08999999999997</v>
      </c>
      <c r="L4933" s="18">
        <v>353.09</v>
      </c>
      <c r="M4933" s="18"/>
      <c r="N4933" s="18"/>
    </row>
    <row r="4934" spans="1:14" ht="15" x14ac:dyDescent="0.25">
      <c r="A4934" t="str">
        <f t="shared" si="77"/>
        <v>VN1400A3503</v>
      </c>
      <c r="B4934" s="17" t="s">
        <v>497</v>
      </c>
      <c r="C4934" s="16" t="s">
        <v>27</v>
      </c>
      <c r="D4934" t="s">
        <v>40</v>
      </c>
      <c r="E4934" s="16" t="s">
        <v>496</v>
      </c>
      <c r="F4934">
        <v>3</v>
      </c>
      <c r="G4934" s="20">
        <v>0</v>
      </c>
      <c r="H4934" s="21">
        <v>3</v>
      </c>
      <c r="I4934" s="19">
        <v>1.5833333333333335</v>
      </c>
      <c r="J4934" t="s">
        <v>582</v>
      </c>
      <c r="K4934" s="18">
        <v>311.08999999999997</v>
      </c>
      <c r="L4934" s="18">
        <v>353.09</v>
      </c>
      <c r="M4934" s="18"/>
      <c r="N4934" s="18"/>
    </row>
    <row r="4935" spans="1:14" ht="15" x14ac:dyDescent="0.25">
      <c r="A4935" t="str">
        <f t="shared" si="77"/>
        <v>VN1400A3504</v>
      </c>
      <c r="B4935" s="17" t="s">
        <v>497</v>
      </c>
      <c r="C4935" s="16" t="s">
        <v>27</v>
      </c>
      <c r="D4935" t="s">
        <v>40</v>
      </c>
      <c r="E4935" s="16" t="s">
        <v>496</v>
      </c>
      <c r="F4935">
        <v>4</v>
      </c>
      <c r="G4935" s="20">
        <v>0</v>
      </c>
      <c r="H4935" s="21">
        <v>4</v>
      </c>
      <c r="I4935" s="19">
        <v>1.5833333333333335</v>
      </c>
      <c r="J4935" t="s">
        <v>582</v>
      </c>
      <c r="K4935" s="18">
        <v>311.08999999999997</v>
      </c>
      <c r="L4935" s="18">
        <v>353.09</v>
      </c>
      <c r="M4935" s="18"/>
      <c r="N4935" s="18"/>
    </row>
    <row r="4936" spans="1:14" ht="15" x14ac:dyDescent="0.25">
      <c r="A4936" t="str">
        <f t="shared" si="77"/>
        <v>VN1400A3505</v>
      </c>
      <c r="B4936" s="17" t="s">
        <v>497</v>
      </c>
      <c r="C4936" s="16" t="s">
        <v>27</v>
      </c>
      <c r="D4936" t="s">
        <v>40</v>
      </c>
      <c r="E4936" s="16" t="s">
        <v>496</v>
      </c>
      <c r="F4936">
        <v>5</v>
      </c>
      <c r="G4936" s="20">
        <v>0</v>
      </c>
      <c r="H4936" s="21">
        <v>5</v>
      </c>
      <c r="I4936" s="19">
        <v>1.5833333333333335</v>
      </c>
      <c r="J4936" t="s">
        <v>582</v>
      </c>
      <c r="K4936" s="18">
        <v>311.08999999999997</v>
      </c>
      <c r="L4936" s="18">
        <v>353.09</v>
      </c>
      <c r="M4936" s="18"/>
      <c r="N4936" s="18"/>
    </row>
    <row r="4937" spans="1:14" ht="15" x14ac:dyDescent="0.25">
      <c r="A4937" t="str">
        <f t="shared" si="77"/>
        <v>VN1400A3506</v>
      </c>
      <c r="B4937" s="17" t="s">
        <v>497</v>
      </c>
      <c r="C4937" s="16" t="s">
        <v>27</v>
      </c>
      <c r="D4937" t="s">
        <v>40</v>
      </c>
      <c r="E4937" s="16" t="s">
        <v>496</v>
      </c>
      <c r="F4937">
        <v>6</v>
      </c>
      <c r="G4937" s="20">
        <v>0</v>
      </c>
      <c r="H4937" s="21">
        <v>6</v>
      </c>
      <c r="I4937" s="19">
        <v>1.5833333333333335</v>
      </c>
      <c r="J4937" t="s">
        <v>582</v>
      </c>
      <c r="K4937" s="18">
        <v>311.08999999999997</v>
      </c>
      <c r="L4937" s="18">
        <v>353.09</v>
      </c>
      <c r="M4937" s="18"/>
      <c r="N4937" s="18"/>
    </row>
    <row r="4938" spans="1:14" ht="15" x14ac:dyDescent="0.25">
      <c r="A4938" t="str">
        <f t="shared" si="77"/>
        <v>VN1400A3507</v>
      </c>
      <c r="B4938" s="15" t="s">
        <v>497</v>
      </c>
      <c r="C4938" s="16" t="s">
        <v>27</v>
      </c>
      <c r="D4938" t="s">
        <v>40</v>
      </c>
      <c r="E4938" s="16" t="s">
        <v>496</v>
      </c>
      <c r="F4938">
        <v>7</v>
      </c>
      <c r="G4938" s="20">
        <v>0</v>
      </c>
      <c r="H4938" s="21">
        <v>7</v>
      </c>
      <c r="I4938" s="19">
        <v>1.5833333333333335</v>
      </c>
      <c r="J4938" t="s">
        <v>582</v>
      </c>
      <c r="K4938" s="18">
        <v>311.08999999999997</v>
      </c>
      <c r="L4938" s="18">
        <v>353.09</v>
      </c>
      <c r="M4938" s="18"/>
      <c r="N4938" s="18"/>
    </row>
    <row r="4939" spans="1:14" ht="15" x14ac:dyDescent="0.25">
      <c r="A4939" t="str">
        <f t="shared" si="77"/>
        <v>VN1286A3501</v>
      </c>
      <c r="B4939" s="17" t="s">
        <v>343</v>
      </c>
      <c r="C4939" s="16" t="s">
        <v>27</v>
      </c>
      <c r="D4939" t="s">
        <v>344</v>
      </c>
      <c r="E4939" s="16" t="s">
        <v>342</v>
      </c>
      <c r="F4939">
        <v>1</v>
      </c>
      <c r="G4939" s="20">
        <v>6</v>
      </c>
      <c r="H4939" s="21">
        <v>1</v>
      </c>
      <c r="I4939" s="19">
        <v>8.0833333333333339</v>
      </c>
      <c r="J4939" t="s">
        <v>582</v>
      </c>
      <c r="K4939" s="18">
        <v>258.67</v>
      </c>
      <c r="L4939" s="18">
        <v>471.18</v>
      </c>
      <c r="M4939" s="18"/>
      <c r="N4939" s="18"/>
    </row>
    <row r="4940" spans="1:14" ht="15" x14ac:dyDescent="0.25">
      <c r="A4940" t="str">
        <f t="shared" si="77"/>
        <v>VN1286A3502</v>
      </c>
      <c r="B4940" s="17" t="s">
        <v>343</v>
      </c>
      <c r="C4940" s="16" t="s">
        <v>27</v>
      </c>
      <c r="D4940" t="s">
        <v>344</v>
      </c>
      <c r="E4940" s="16" t="s">
        <v>342</v>
      </c>
      <c r="F4940">
        <v>2</v>
      </c>
      <c r="G4940" s="20">
        <v>6</v>
      </c>
      <c r="H4940" s="21">
        <v>2</v>
      </c>
      <c r="I4940" s="19">
        <v>8.0833333333333339</v>
      </c>
      <c r="J4940" t="s">
        <v>582</v>
      </c>
      <c r="K4940" s="18">
        <v>258.67</v>
      </c>
      <c r="L4940" s="18">
        <v>471.18</v>
      </c>
      <c r="M4940" s="18"/>
      <c r="N4940" s="18"/>
    </row>
    <row r="4941" spans="1:14" ht="15" x14ac:dyDescent="0.25">
      <c r="A4941" t="str">
        <f t="shared" si="77"/>
        <v>VN1286A3503</v>
      </c>
      <c r="B4941" s="17" t="s">
        <v>343</v>
      </c>
      <c r="C4941" s="16" t="s">
        <v>27</v>
      </c>
      <c r="D4941" t="s">
        <v>344</v>
      </c>
      <c r="E4941" s="16" t="s">
        <v>342</v>
      </c>
      <c r="F4941">
        <v>3</v>
      </c>
      <c r="G4941" s="20">
        <v>6</v>
      </c>
      <c r="H4941" s="21">
        <v>3</v>
      </c>
      <c r="I4941" s="19">
        <v>8.0833333333333339</v>
      </c>
      <c r="J4941" t="s">
        <v>582</v>
      </c>
      <c r="K4941" s="18">
        <v>258.67</v>
      </c>
      <c r="L4941" s="18">
        <v>471.18</v>
      </c>
      <c r="M4941" s="18"/>
      <c r="N4941" s="18"/>
    </row>
    <row r="4942" spans="1:14" ht="15" x14ac:dyDescent="0.25">
      <c r="A4942" t="str">
        <f t="shared" si="77"/>
        <v>VN1286A3504</v>
      </c>
      <c r="B4942" s="17" t="s">
        <v>343</v>
      </c>
      <c r="C4942" s="16" t="s">
        <v>27</v>
      </c>
      <c r="D4942" t="s">
        <v>344</v>
      </c>
      <c r="E4942" s="16" t="s">
        <v>342</v>
      </c>
      <c r="F4942">
        <v>4</v>
      </c>
      <c r="G4942" s="20">
        <v>6</v>
      </c>
      <c r="H4942" s="21">
        <v>4</v>
      </c>
      <c r="I4942" s="19">
        <v>8.0833333333333339</v>
      </c>
      <c r="J4942" t="s">
        <v>582</v>
      </c>
      <c r="K4942" s="18">
        <v>258.67</v>
      </c>
      <c r="L4942" s="18">
        <v>471.18</v>
      </c>
      <c r="M4942" s="18"/>
      <c r="N4942" s="18"/>
    </row>
    <row r="4943" spans="1:14" ht="15" x14ac:dyDescent="0.25">
      <c r="A4943" t="str">
        <f t="shared" si="77"/>
        <v>VN1286A3505</v>
      </c>
      <c r="B4943" s="17" t="s">
        <v>343</v>
      </c>
      <c r="C4943" s="16" t="s">
        <v>27</v>
      </c>
      <c r="D4943" t="s">
        <v>344</v>
      </c>
      <c r="E4943" s="16" t="s">
        <v>342</v>
      </c>
      <c r="F4943">
        <v>5</v>
      </c>
      <c r="G4943" s="20">
        <v>6</v>
      </c>
      <c r="H4943" s="21">
        <v>5</v>
      </c>
      <c r="I4943" s="19">
        <v>8.0833333333333339</v>
      </c>
      <c r="J4943" t="s">
        <v>582</v>
      </c>
      <c r="K4943" s="18">
        <v>258.67</v>
      </c>
      <c r="L4943" s="18">
        <v>471.18</v>
      </c>
      <c r="M4943" s="18"/>
      <c r="N4943" s="18"/>
    </row>
    <row r="4944" spans="1:14" ht="15" x14ac:dyDescent="0.25">
      <c r="A4944" t="str">
        <f t="shared" si="77"/>
        <v>VN1286A3506</v>
      </c>
      <c r="B4944" s="17" t="s">
        <v>343</v>
      </c>
      <c r="C4944" s="16" t="s">
        <v>27</v>
      </c>
      <c r="D4944" t="s">
        <v>344</v>
      </c>
      <c r="E4944" s="16" t="s">
        <v>342</v>
      </c>
      <c r="F4944">
        <v>6</v>
      </c>
      <c r="G4944" s="20">
        <v>6</v>
      </c>
      <c r="H4944" s="21">
        <v>6</v>
      </c>
      <c r="I4944" s="19">
        <v>8.0833333333333339</v>
      </c>
      <c r="J4944" t="s">
        <v>582</v>
      </c>
      <c r="K4944" s="18">
        <v>258.67</v>
      </c>
      <c r="L4944" s="18">
        <v>471.18</v>
      </c>
      <c r="M4944" s="18"/>
      <c r="N4944" s="18"/>
    </row>
    <row r="4945" spans="1:14" ht="15" x14ac:dyDescent="0.25">
      <c r="A4945" t="str">
        <f t="shared" si="77"/>
        <v>VN1286A3507</v>
      </c>
      <c r="B4945" s="15" t="s">
        <v>343</v>
      </c>
      <c r="C4945" s="16" t="s">
        <v>27</v>
      </c>
      <c r="D4945" t="s">
        <v>344</v>
      </c>
      <c r="E4945" s="16" t="s">
        <v>342</v>
      </c>
      <c r="F4945">
        <v>7</v>
      </c>
      <c r="G4945" s="20">
        <v>6</v>
      </c>
      <c r="H4945" s="21">
        <v>7</v>
      </c>
      <c r="I4945" s="19">
        <v>8.0833333333333339</v>
      </c>
      <c r="J4945" t="s">
        <v>582</v>
      </c>
      <c r="K4945" s="18">
        <v>258.67</v>
      </c>
      <c r="L4945" s="18">
        <v>471.18</v>
      </c>
      <c r="M4945" s="18"/>
      <c r="N4945" s="18"/>
    </row>
    <row r="4946" spans="1:14" ht="15" x14ac:dyDescent="0.25">
      <c r="A4946" t="str">
        <f t="shared" si="77"/>
        <v>VN1262A3501</v>
      </c>
      <c r="B4946" s="17" t="s">
        <v>192</v>
      </c>
      <c r="C4946" s="16" t="s">
        <v>27</v>
      </c>
      <c r="D4946" t="s">
        <v>153</v>
      </c>
      <c r="E4946" s="16" t="s">
        <v>498</v>
      </c>
      <c r="F4946">
        <v>1</v>
      </c>
      <c r="G4946" s="20">
        <v>23.416666666666668</v>
      </c>
      <c r="H4946" s="21">
        <v>2</v>
      </c>
      <c r="I4946" s="19">
        <v>1.1666666666666667</v>
      </c>
      <c r="J4946" t="s">
        <v>582</v>
      </c>
      <c r="K4946" s="18">
        <v>385.9</v>
      </c>
      <c r="L4946" s="18">
        <v>414.76</v>
      </c>
      <c r="M4946" s="18"/>
      <c r="N4946" s="18"/>
    </row>
    <row r="4947" spans="1:14" ht="15" x14ac:dyDescent="0.25">
      <c r="A4947" t="str">
        <f t="shared" si="77"/>
        <v>VN1262A3502</v>
      </c>
      <c r="B4947" s="17" t="s">
        <v>192</v>
      </c>
      <c r="C4947" s="16" t="s">
        <v>27</v>
      </c>
      <c r="D4947" t="s">
        <v>153</v>
      </c>
      <c r="E4947" s="16" t="s">
        <v>498</v>
      </c>
      <c r="F4947">
        <v>2</v>
      </c>
      <c r="G4947" s="20">
        <v>23.416666666666668</v>
      </c>
      <c r="H4947" s="21">
        <v>3</v>
      </c>
      <c r="I4947" s="19">
        <v>1.1666666666666667</v>
      </c>
      <c r="J4947" t="s">
        <v>582</v>
      </c>
      <c r="K4947" s="18">
        <v>385.9</v>
      </c>
      <c r="L4947" s="18">
        <v>414.76</v>
      </c>
      <c r="M4947" s="18"/>
      <c r="N4947" s="18"/>
    </row>
    <row r="4948" spans="1:14" ht="15" x14ac:dyDescent="0.25">
      <c r="A4948" t="str">
        <f t="shared" si="77"/>
        <v>VN1262A3503</v>
      </c>
      <c r="B4948" s="17" t="s">
        <v>192</v>
      </c>
      <c r="C4948" s="16" t="s">
        <v>27</v>
      </c>
      <c r="D4948" t="s">
        <v>153</v>
      </c>
      <c r="E4948" s="16" t="s">
        <v>498</v>
      </c>
      <c r="F4948">
        <v>3</v>
      </c>
      <c r="G4948" s="20">
        <v>23.416666666666668</v>
      </c>
      <c r="H4948" s="21">
        <v>4</v>
      </c>
      <c r="I4948" s="19">
        <v>1.1666666666666667</v>
      </c>
      <c r="J4948" t="s">
        <v>582</v>
      </c>
      <c r="K4948" s="18">
        <v>385.9</v>
      </c>
      <c r="L4948" s="18">
        <v>414.76</v>
      </c>
      <c r="M4948" s="18"/>
      <c r="N4948" s="18"/>
    </row>
    <row r="4949" spans="1:14" ht="15" x14ac:dyDescent="0.25">
      <c r="A4949" t="str">
        <f t="shared" si="77"/>
        <v>VN1262A3504</v>
      </c>
      <c r="B4949" s="17" t="s">
        <v>192</v>
      </c>
      <c r="C4949" s="16" t="s">
        <v>27</v>
      </c>
      <c r="D4949" t="s">
        <v>153</v>
      </c>
      <c r="E4949" s="16" t="s">
        <v>498</v>
      </c>
      <c r="F4949">
        <v>4</v>
      </c>
      <c r="G4949" s="20">
        <v>23.333333333333332</v>
      </c>
      <c r="H4949" s="21">
        <v>5</v>
      </c>
      <c r="I4949" s="19">
        <v>1.0833333333333333</v>
      </c>
      <c r="J4949" t="s">
        <v>582</v>
      </c>
      <c r="K4949" s="18">
        <v>385.9</v>
      </c>
      <c r="L4949" s="18">
        <v>414.76</v>
      </c>
      <c r="M4949" s="18"/>
      <c r="N4949" s="18"/>
    </row>
    <row r="4950" spans="1:14" ht="15" x14ac:dyDescent="0.25">
      <c r="A4950" t="str">
        <f t="shared" si="77"/>
        <v>VN1262A3505</v>
      </c>
      <c r="B4950" s="17" t="s">
        <v>192</v>
      </c>
      <c r="C4950" s="16" t="s">
        <v>27</v>
      </c>
      <c r="D4950" t="s">
        <v>153</v>
      </c>
      <c r="E4950" s="16" t="s">
        <v>498</v>
      </c>
      <c r="F4950">
        <v>5</v>
      </c>
      <c r="G4950" s="20">
        <v>23.416666666666668</v>
      </c>
      <c r="H4950" s="21">
        <v>6</v>
      </c>
      <c r="I4950" s="19">
        <v>1.1666666666666667</v>
      </c>
      <c r="J4950" t="s">
        <v>582</v>
      </c>
      <c r="K4950" s="18">
        <v>385.9</v>
      </c>
      <c r="L4950" s="18">
        <v>414.76</v>
      </c>
      <c r="M4950" s="18"/>
      <c r="N4950" s="18"/>
    </row>
    <row r="4951" spans="1:14" ht="15" x14ac:dyDescent="0.25">
      <c r="A4951" t="str">
        <f t="shared" si="77"/>
        <v>VN1262A3506</v>
      </c>
      <c r="B4951" s="17" t="s">
        <v>192</v>
      </c>
      <c r="C4951" s="16" t="s">
        <v>27</v>
      </c>
      <c r="D4951" t="s">
        <v>153</v>
      </c>
      <c r="E4951" s="16" t="s">
        <v>498</v>
      </c>
      <c r="F4951">
        <v>6</v>
      </c>
      <c r="G4951" s="20">
        <v>23.416666666666668</v>
      </c>
      <c r="H4951" s="21">
        <v>7</v>
      </c>
      <c r="I4951" s="19">
        <v>1.1666666666666667</v>
      </c>
      <c r="J4951" t="s">
        <v>582</v>
      </c>
      <c r="K4951" s="18">
        <v>385.9</v>
      </c>
      <c r="L4951" s="18">
        <v>414.76</v>
      </c>
      <c r="M4951" s="18"/>
      <c r="N4951" s="18"/>
    </row>
    <row r="4952" spans="1:14" ht="15" x14ac:dyDescent="0.25">
      <c r="A4952" t="str">
        <f t="shared" si="77"/>
        <v>VN1262A3507</v>
      </c>
      <c r="B4952" s="17" t="s">
        <v>192</v>
      </c>
      <c r="C4952" s="16" t="s">
        <v>27</v>
      </c>
      <c r="D4952" t="s">
        <v>153</v>
      </c>
      <c r="E4952" s="16" t="s">
        <v>498</v>
      </c>
      <c r="F4952">
        <v>7</v>
      </c>
      <c r="G4952" s="20">
        <v>23.416666666666668</v>
      </c>
      <c r="H4952" s="21">
        <v>1</v>
      </c>
      <c r="I4952" s="19">
        <v>1.1666666666666667</v>
      </c>
      <c r="J4952" t="s">
        <v>582</v>
      </c>
      <c r="K4952" s="18">
        <v>385.9</v>
      </c>
      <c r="L4952" s="18">
        <v>414.76</v>
      </c>
      <c r="M4952" s="18"/>
      <c r="N4952" s="18"/>
    </row>
    <row r="4953" spans="1:14" ht="15" x14ac:dyDescent="0.25">
      <c r="A4953" t="str">
        <f t="shared" si="77"/>
        <v>VN1264A3501</v>
      </c>
      <c r="B4953" s="17" t="s">
        <v>192</v>
      </c>
      <c r="C4953" s="16" t="s">
        <v>27</v>
      </c>
      <c r="D4953" t="s">
        <v>153</v>
      </c>
      <c r="E4953" s="16" t="s">
        <v>354</v>
      </c>
      <c r="F4953">
        <v>1</v>
      </c>
      <c r="G4953" s="20">
        <v>3.5833333333333335</v>
      </c>
      <c r="H4953" s="21">
        <v>1</v>
      </c>
      <c r="I4953" s="19">
        <v>5.333333333333333</v>
      </c>
      <c r="J4953" t="s">
        <v>582</v>
      </c>
      <c r="K4953" s="18">
        <v>385.9</v>
      </c>
      <c r="L4953" s="18">
        <v>414.76</v>
      </c>
      <c r="M4953" s="18"/>
      <c r="N4953" s="18"/>
    </row>
    <row r="4954" spans="1:14" ht="15" x14ac:dyDescent="0.25">
      <c r="A4954" t="str">
        <f t="shared" si="77"/>
        <v>VN1264A3502</v>
      </c>
      <c r="B4954" s="17" t="s">
        <v>192</v>
      </c>
      <c r="C4954" s="16" t="s">
        <v>27</v>
      </c>
      <c r="D4954" t="s">
        <v>153</v>
      </c>
      <c r="E4954" s="16" t="s">
        <v>354</v>
      </c>
      <c r="F4954">
        <v>2</v>
      </c>
      <c r="G4954" s="20">
        <v>3.5833333333333335</v>
      </c>
      <c r="H4954" s="21">
        <v>2</v>
      </c>
      <c r="I4954" s="19">
        <v>5.333333333333333</v>
      </c>
      <c r="J4954" t="s">
        <v>582</v>
      </c>
      <c r="K4954" s="18">
        <v>385.9</v>
      </c>
      <c r="L4954" s="18">
        <v>414.76</v>
      </c>
      <c r="M4954" s="18"/>
      <c r="N4954" s="18"/>
    </row>
    <row r="4955" spans="1:14" ht="15" x14ac:dyDescent="0.25">
      <c r="A4955" t="str">
        <f t="shared" si="77"/>
        <v>VN1264A3503</v>
      </c>
      <c r="B4955" s="17" t="s">
        <v>192</v>
      </c>
      <c r="C4955" s="16" t="s">
        <v>27</v>
      </c>
      <c r="D4955" t="s">
        <v>153</v>
      </c>
      <c r="E4955" s="16" t="s">
        <v>354</v>
      </c>
      <c r="F4955">
        <v>3</v>
      </c>
      <c r="G4955" s="20">
        <v>3.5833333333333335</v>
      </c>
      <c r="H4955" s="21">
        <v>3</v>
      </c>
      <c r="I4955" s="19">
        <v>5.333333333333333</v>
      </c>
      <c r="J4955" t="s">
        <v>582</v>
      </c>
      <c r="K4955" s="18">
        <v>385.9</v>
      </c>
      <c r="L4955" s="18">
        <v>414.76</v>
      </c>
      <c r="M4955" s="18"/>
      <c r="N4955" s="18"/>
    </row>
    <row r="4956" spans="1:14" ht="15" x14ac:dyDescent="0.25">
      <c r="A4956" t="str">
        <f t="shared" si="77"/>
        <v>VN1264A3504</v>
      </c>
      <c r="B4956" s="17" t="s">
        <v>192</v>
      </c>
      <c r="C4956" s="16" t="s">
        <v>27</v>
      </c>
      <c r="D4956" t="s">
        <v>153</v>
      </c>
      <c r="E4956" s="16" t="s">
        <v>354</v>
      </c>
      <c r="F4956">
        <v>4</v>
      </c>
      <c r="G4956" s="20">
        <v>3.5833333333333335</v>
      </c>
      <c r="H4956" s="21">
        <v>4</v>
      </c>
      <c r="I4956" s="19">
        <v>5.333333333333333</v>
      </c>
      <c r="J4956" t="s">
        <v>582</v>
      </c>
      <c r="K4956" s="18">
        <v>385.9</v>
      </c>
      <c r="L4956" s="18">
        <v>414.76</v>
      </c>
      <c r="M4956" s="18"/>
      <c r="N4956" s="18"/>
    </row>
    <row r="4957" spans="1:14" ht="15" x14ac:dyDescent="0.25">
      <c r="A4957" t="str">
        <f t="shared" si="77"/>
        <v>VN1264A3505</v>
      </c>
      <c r="B4957" s="17" t="s">
        <v>192</v>
      </c>
      <c r="C4957" s="16" t="s">
        <v>27</v>
      </c>
      <c r="D4957" t="s">
        <v>153</v>
      </c>
      <c r="E4957" s="16" t="s">
        <v>354</v>
      </c>
      <c r="F4957">
        <v>5</v>
      </c>
      <c r="G4957" s="20">
        <v>3.5833333333333335</v>
      </c>
      <c r="H4957" s="21">
        <v>5</v>
      </c>
      <c r="I4957" s="19">
        <v>5.333333333333333</v>
      </c>
      <c r="J4957" t="s">
        <v>582</v>
      </c>
      <c r="K4957" s="18">
        <v>385.9</v>
      </c>
      <c r="L4957" s="18">
        <v>414.76</v>
      </c>
      <c r="M4957" s="18"/>
      <c r="N4957" s="18"/>
    </row>
    <row r="4958" spans="1:14" ht="15" x14ac:dyDescent="0.25">
      <c r="A4958" t="str">
        <f t="shared" si="77"/>
        <v>VN1264A3506</v>
      </c>
      <c r="B4958" s="17" t="s">
        <v>192</v>
      </c>
      <c r="C4958" s="16" t="s">
        <v>27</v>
      </c>
      <c r="D4958" t="s">
        <v>153</v>
      </c>
      <c r="E4958" s="16" t="s">
        <v>354</v>
      </c>
      <c r="F4958">
        <v>6</v>
      </c>
      <c r="G4958" s="20">
        <v>3.5833333333333335</v>
      </c>
      <c r="H4958" s="21">
        <v>6</v>
      </c>
      <c r="I4958" s="19">
        <v>5.333333333333333</v>
      </c>
      <c r="J4958" t="s">
        <v>582</v>
      </c>
      <c r="K4958" s="18">
        <v>385.9</v>
      </c>
      <c r="L4958" s="18">
        <v>414.76</v>
      </c>
      <c r="M4958" s="18"/>
      <c r="N4958" s="18"/>
    </row>
    <row r="4959" spans="1:14" ht="15" x14ac:dyDescent="0.25">
      <c r="A4959" t="str">
        <f t="shared" si="77"/>
        <v>VN1264A3507</v>
      </c>
      <c r="B4959" s="17" t="s">
        <v>192</v>
      </c>
      <c r="C4959" s="16" t="s">
        <v>27</v>
      </c>
      <c r="D4959" t="s">
        <v>153</v>
      </c>
      <c r="E4959" s="16" t="s">
        <v>354</v>
      </c>
      <c r="F4959">
        <v>7</v>
      </c>
      <c r="G4959" s="20">
        <v>3.5833333333333335</v>
      </c>
      <c r="H4959" s="21">
        <v>7</v>
      </c>
      <c r="I4959" s="19">
        <v>5.333333333333333</v>
      </c>
      <c r="J4959" t="s">
        <v>582</v>
      </c>
      <c r="K4959" s="18">
        <v>385.9</v>
      </c>
      <c r="L4959" s="18">
        <v>414.76</v>
      </c>
      <c r="M4959" s="18"/>
      <c r="N4959" s="18"/>
    </row>
    <row r="4960" spans="1:14" ht="15" x14ac:dyDescent="0.25">
      <c r="A4960" t="str">
        <f t="shared" si="77"/>
        <v>VN1266A3504</v>
      </c>
      <c r="B4960" s="17" t="s">
        <v>192</v>
      </c>
      <c r="C4960" s="16" t="s">
        <v>27</v>
      </c>
      <c r="D4960" t="s">
        <v>153</v>
      </c>
      <c r="E4960" s="16" t="s">
        <v>775</v>
      </c>
      <c r="F4960">
        <v>4</v>
      </c>
      <c r="G4960" s="20">
        <v>10.083333333333334</v>
      </c>
      <c r="H4960" s="21">
        <v>4</v>
      </c>
      <c r="I4960" s="19">
        <v>11.833333333333334</v>
      </c>
      <c r="J4960" t="s">
        <v>582</v>
      </c>
      <c r="K4960" s="18">
        <v>385.9</v>
      </c>
      <c r="L4960" s="18">
        <v>414.76</v>
      </c>
      <c r="M4960" s="18"/>
      <c r="N4960" s="18"/>
    </row>
    <row r="4961" spans="1:14" ht="15" x14ac:dyDescent="0.25">
      <c r="A4961" t="str">
        <f t="shared" si="77"/>
        <v>VN1268A3501</v>
      </c>
      <c r="B4961" s="17" t="s">
        <v>192</v>
      </c>
      <c r="C4961" s="16" t="s">
        <v>27</v>
      </c>
      <c r="D4961" t="s">
        <v>153</v>
      </c>
      <c r="E4961" s="16" t="s">
        <v>485</v>
      </c>
      <c r="F4961">
        <v>1</v>
      </c>
      <c r="G4961" s="20">
        <v>11.5</v>
      </c>
      <c r="H4961" s="21">
        <v>1</v>
      </c>
      <c r="I4961" s="19">
        <v>13.25</v>
      </c>
      <c r="J4961" t="s">
        <v>582</v>
      </c>
      <c r="K4961" s="18">
        <v>385.9</v>
      </c>
      <c r="L4961" s="18">
        <v>414.76</v>
      </c>
      <c r="M4961" s="18"/>
      <c r="N4961" s="18"/>
    </row>
    <row r="4962" spans="1:14" ht="15" x14ac:dyDescent="0.25">
      <c r="A4962" t="str">
        <f t="shared" si="77"/>
        <v>VN1268A3502</v>
      </c>
      <c r="B4962" s="17" t="s">
        <v>192</v>
      </c>
      <c r="C4962" s="16" t="s">
        <v>27</v>
      </c>
      <c r="D4962" t="s">
        <v>153</v>
      </c>
      <c r="E4962" s="16" t="s">
        <v>485</v>
      </c>
      <c r="F4962">
        <v>2</v>
      </c>
      <c r="G4962" s="20">
        <v>11.5</v>
      </c>
      <c r="H4962" s="21">
        <v>2</v>
      </c>
      <c r="I4962" s="19">
        <v>13.25</v>
      </c>
      <c r="J4962" t="s">
        <v>582</v>
      </c>
      <c r="K4962" s="18">
        <v>385.9</v>
      </c>
      <c r="L4962" s="18">
        <v>414.76</v>
      </c>
      <c r="M4962" s="18"/>
      <c r="N4962" s="18"/>
    </row>
    <row r="4963" spans="1:14" ht="15" x14ac:dyDescent="0.25">
      <c r="A4963" t="str">
        <f t="shared" si="77"/>
        <v>VN1268A3503</v>
      </c>
      <c r="B4963" s="17" t="s">
        <v>192</v>
      </c>
      <c r="C4963" s="16" t="s">
        <v>27</v>
      </c>
      <c r="D4963" t="s">
        <v>153</v>
      </c>
      <c r="E4963" s="16" t="s">
        <v>485</v>
      </c>
      <c r="F4963">
        <v>3</v>
      </c>
      <c r="G4963" s="20">
        <v>11.5</v>
      </c>
      <c r="H4963" s="21">
        <v>3</v>
      </c>
      <c r="I4963" s="19">
        <v>13.25</v>
      </c>
      <c r="J4963" t="s">
        <v>582</v>
      </c>
      <c r="K4963" s="18">
        <v>385.9</v>
      </c>
      <c r="L4963" s="18">
        <v>414.76</v>
      </c>
      <c r="M4963" s="18"/>
      <c r="N4963" s="18"/>
    </row>
    <row r="4964" spans="1:14" ht="15" x14ac:dyDescent="0.25">
      <c r="A4964" t="str">
        <f t="shared" si="77"/>
        <v>VN1268A3504</v>
      </c>
      <c r="B4964" s="17" t="s">
        <v>192</v>
      </c>
      <c r="C4964" s="16" t="s">
        <v>27</v>
      </c>
      <c r="D4964" t="s">
        <v>153</v>
      </c>
      <c r="E4964" s="16" t="s">
        <v>485</v>
      </c>
      <c r="F4964">
        <v>4</v>
      </c>
      <c r="G4964" s="20">
        <v>11.5</v>
      </c>
      <c r="H4964" s="21">
        <v>4</v>
      </c>
      <c r="I4964" s="19">
        <v>13.25</v>
      </c>
      <c r="J4964" t="s">
        <v>582</v>
      </c>
      <c r="K4964" s="18">
        <v>385.9</v>
      </c>
      <c r="L4964" s="18">
        <v>414.76</v>
      </c>
      <c r="M4964" s="18"/>
      <c r="N4964" s="18"/>
    </row>
    <row r="4965" spans="1:14" ht="15" x14ac:dyDescent="0.25">
      <c r="A4965" t="str">
        <f t="shared" si="77"/>
        <v>VN1268A3505</v>
      </c>
      <c r="B4965" s="17" t="s">
        <v>192</v>
      </c>
      <c r="C4965" s="16" t="s">
        <v>27</v>
      </c>
      <c r="D4965" t="s">
        <v>153</v>
      </c>
      <c r="E4965" s="16" t="s">
        <v>485</v>
      </c>
      <c r="F4965">
        <v>5</v>
      </c>
      <c r="G4965" s="20">
        <v>11.5</v>
      </c>
      <c r="H4965" s="21">
        <v>5</v>
      </c>
      <c r="I4965" s="19">
        <v>13.25</v>
      </c>
      <c r="J4965" t="s">
        <v>582</v>
      </c>
      <c r="K4965" s="18">
        <v>385.9</v>
      </c>
      <c r="L4965" s="18">
        <v>414.76</v>
      </c>
      <c r="M4965" s="18"/>
      <c r="N4965" s="18"/>
    </row>
    <row r="4966" spans="1:14" ht="15" x14ac:dyDescent="0.25">
      <c r="A4966" t="str">
        <f t="shared" si="77"/>
        <v>VN1268A3506</v>
      </c>
      <c r="B4966" s="17" t="s">
        <v>192</v>
      </c>
      <c r="C4966" s="16" t="s">
        <v>27</v>
      </c>
      <c r="D4966" t="s">
        <v>153</v>
      </c>
      <c r="E4966" s="16" t="s">
        <v>485</v>
      </c>
      <c r="F4966">
        <v>6</v>
      </c>
      <c r="G4966" s="20">
        <v>11</v>
      </c>
      <c r="H4966" s="21">
        <v>6</v>
      </c>
      <c r="I4966" s="19">
        <v>12.75</v>
      </c>
      <c r="J4966" t="s">
        <v>582</v>
      </c>
      <c r="K4966" s="18">
        <v>385.9</v>
      </c>
      <c r="L4966" s="18">
        <v>414.76</v>
      </c>
      <c r="M4966" s="18"/>
      <c r="N4966" s="18"/>
    </row>
    <row r="4967" spans="1:14" ht="15" x14ac:dyDescent="0.25">
      <c r="A4967" t="str">
        <f t="shared" si="77"/>
        <v>VN1268A3507</v>
      </c>
      <c r="B4967" s="15" t="s">
        <v>192</v>
      </c>
      <c r="C4967" s="16" t="s">
        <v>27</v>
      </c>
      <c r="D4967" t="s">
        <v>153</v>
      </c>
      <c r="E4967" s="16" t="s">
        <v>485</v>
      </c>
      <c r="F4967">
        <v>7</v>
      </c>
      <c r="G4967" s="20">
        <v>11</v>
      </c>
      <c r="H4967" s="21">
        <v>7</v>
      </c>
      <c r="I4967" s="19">
        <v>12.75</v>
      </c>
      <c r="J4967" t="s">
        <v>582</v>
      </c>
      <c r="K4967" s="18">
        <v>385.9</v>
      </c>
      <c r="L4967" s="18">
        <v>414.76</v>
      </c>
      <c r="M4967" s="18"/>
      <c r="N4967" s="18"/>
    </row>
    <row r="4968" spans="1:14" ht="15" x14ac:dyDescent="0.25">
      <c r="A4968" t="str">
        <f t="shared" si="77"/>
        <v>VN208A3501</v>
      </c>
      <c r="B4968" s="17" t="s">
        <v>94</v>
      </c>
      <c r="C4968" s="16" t="s">
        <v>27</v>
      </c>
      <c r="D4968" t="s">
        <v>35</v>
      </c>
      <c r="E4968" s="16" t="s">
        <v>483</v>
      </c>
      <c r="F4968">
        <v>1</v>
      </c>
      <c r="G4968" s="20">
        <v>23</v>
      </c>
      <c r="H4968" s="21">
        <v>2</v>
      </c>
      <c r="I4968" s="19">
        <v>1.0833333333333333</v>
      </c>
      <c r="J4968" t="s">
        <v>582</v>
      </c>
      <c r="K4968" s="18">
        <v>573.37</v>
      </c>
      <c r="L4968" s="18">
        <v>525.36</v>
      </c>
      <c r="M4968" s="18"/>
      <c r="N4968" s="18"/>
    </row>
    <row r="4969" spans="1:14" ht="15" x14ac:dyDescent="0.25">
      <c r="A4969" t="str">
        <f t="shared" si="77"/>
        <v>VN208A3502</v>
      </c>
      <c r="B4969" s="17" t="s">
        <v>94</v>
      </c>
      <c r="C4969" s="16" t="s">
        <v>27</v>
      </c>
      <c r="D4969" t="s">
        <v>35</v>
      </c>
      <c r="E4969" s="16" t="s">
        <v>483</v>
      </c>
      <c r="F4969">
        <v>2</v>
      </c>
      <c r="G4969" s="20">
        <v>23</v>
      </c>
      <c r="H4969" s="21">
        <v>3</v>
      </c>
      <c r="I4969" s="19">
        <v>1.0833333333333333</v>
      </c>
      <c r="J4969" t="s">
        <v>582</v>
      </c>
      <c r="K4969" s="18">
        <v>573.37</v>
      </c>
      <c r="L4969" s="18">
        <v>525.36</v>
      </c>
      <c r="M4969" s="18"/>
      <c r="N4969" s="18"/>
    </row>
    <row r="4970" spans="1:14" ht="15" x14ac:dyDescent="0.25">
      <c r="A4970" t="str">
        <f t="shared" si="77"/>
        <v>VN208A3503</v>
      </c>
      <c r="B4970" s="17" t="s">
        <v>94</v>
      </c>
      <c r="C4970" s="16" t="s">
        <v>27</v>
      </c>
      <c r="D4970" t="s">
        <v>35</v>
      </c>
      <c r="E4970" s="16" t="s">
        <v>483</v>
      </c>
      <c r="F4970">
        <v>3</v>
      </c>
      <c r="G4970" s="20">
        <v>23</v>
      </c>
      <c r="H4970" s="21">
        <v>4</v>
      </c>
      <c r="I4970" s="19">
        <v>1.0833333333333333</v>
      </c>
      <c r="J4970" t="s">
        <v>582</v>
      </c>
      <c r="K4970" s="18">
        <v>573.37</v>
      </c>
      <c r="L4970" s="18">
        <v>525.36</v>
      </c>
      <c r="M4970" s="18"/>
      <c r="N4970" s="18"/>
    </row>
    <row r="4971" spans="1:14" ht="15" x14ac:dyDescent="0.25">
      <c r="A4971" t="str">
        <f t="shared" si="77"/>
        <v>VN208A3504</v>
      </c>
      <c r="B4971" s="17" t="s">
        <v>94</v>
      </c>
      <c r="C4971" s="16" t="s">
        <v>27</v>
      </c>
      <c r="D4971" t="s">
        <v>35</v>
      </c>
      <c r="E4971" s="16" t="s">
        <v>483</v>
      </c>
      <c r="F4971">
        <v>4</v>
      </c>
      <c r="G4971" s="20">
        <v>23</v>
      </c>
      <c r="H4971" s="21">
        <v>5</v>
      </c>
      <c r="I4971" s="19">
        <v>1.0833333333333333</v>
      </c>
      <c r="J4971" t="s">
        <v>582</v>
      </c>
      <c r="K4971" s="18">
        <v>573.37</v>
      </c>
      <c r="L4971" s="18">
        <v>525.36</v>
      </c>
      <c r="M4971" s="18"/>
      <c r="N4971" s="18"/>
    </row>
    <row r="4972" spans="1:14" ht="15" x14ac:dyDescent="0.25">
      <c r="A4972" t="str">
        <f t="shared" si="77"/>
        <v>VN208A3505</v>
      </c>
      <c r="B4972" s="17" t="s">
        <v>94</v>
      </c>
      <c r="C4972" s="16" t="s">
        <v>27</v>
      </c>
      <c r="D4972" t="s">
        <v>35</v>
      </c>
      <c r="E4972" s="16" t="s">
        <v>483</v>
      </c>
      <c r="F4972">
        <v>5</v>
      </c>
      <c r="G4972" s="20">
        <v>23</v>
      </c>
      <c r="H4972" s="21">
        <v>6</v>
      </c>
      <c r="I4972" s="19">
        <v>1.0833333333333333</v>
      </c>
      <c r="J4972" t="s">
        <v>582</v>
      </c>
      <c r="K4972" s="18">
        <v>573.37</v>
      </c>
      <c r="L4972" s="18">
        <v>525.36</v>
      </c>
      <c r="M4972" s="18"/>
      <c r="N4972" s="18"/>
    </row>
    <row r="4973" spans="1:14" ht="15" x14ac:dyDescent="0.25">
      <c r="A4973" t="str">
        <f t="shared" si="77"/>
        <v>VN208A3506</v>
      </c>
      <c r="B4973" s="17" t="s">
        <v>94</v>
      </c>
      <c r="C4973" s="16" t="s">
        <v>27</v>
      </c>
      <c r="D4973" t="s">
        <v>35</v>
      </c>
      <c r="E4973" s="16" t="s">
        <v>483</v>
      </c>
      <c r="F4973">
        <v>6</v>
      </c>
      <c r="G4973" s="20">
        <v>23</v>
      </c>
      <c r="H4973" s="21">
        <v>7</v>
      </c>
      <c r="I4973" s="19">
        <v>1.0833333333333333</v>
      </c>
      <c r="J4973" t="s">
        <v>582</v>
      </c>
      <c r="K4973" s="18">
        <v>573.37</v>
      </c>
      <c r="L4973" s="18">
        <v>525.36</v>
      </c>
      <c r="M4973" s="18"/>
      <c r="N4973" s="18"/>
    </row>
    <row r="4974" spans="1:14" ht="15" x14ac:dyDescent="0.25">
      <c r="A4974" t="str">
        <f t="shared" si="77"/>
        <v>VN208A3507</v>
      </c>
      <c r="B4974" s="17" t="s">
        <v>94</v>
      </c>
      <c r="C4974" s="16" t="s">
        <v>27</v>
      </c>
      <c r="D4974" t="s">
        <v>35</v>
      </c>
      <c r="E4974" s="16" t="s">
        <v>483</v>
      </c>
      <c r="F4974">
        <v>7</v>
      </c>
      <c r="G4974" s="20">
        <v>23</v>
      </c>
      <c r="H4974" s="21">
        <v>1</v>
      </c>
      <c r="I4974" s="19">
        <v>1.0833333333333333</v>
      </c>
      <c r="J4974" t="s">
        <v>582</v>
      </c>
      <c r="K4974" s="18">
        <v>573.37</v>
      </c>
      <c r="L4974" s="18">
        <v>525.36</v>
      </c>
      <c r="M4974" s="18"/>
      <c r="N4974" s="18"/>
    </row>
    <row r="4975" spans="1:14" ht="15" x14ac:dyDescent="0.25">
      <c r="A4975" t="str">
        <f t="shared" si="77"/>
        <v>VN212A3503</v>
      </c>
      <c r="B4975" s="17" t="s">
        <v>94</v>
      </c>
      <c r="C4975" s="16" t="s">
        <v>27</v>
      </c>
      <c r="D4975" t="s">
        <v>35</v>
      </c>
      <c r="E4975" s="16" t="s">
        <v>746</v>
      </c>
      <c r="F4975">
        <v>3</v>
      </c>
      <c r="G4975" s="20">
        <v>23.5</v>
      </c>
      <c r="H4975" s="21">
        <v>4</v>
      </c>
      <c r="I4975" s="19">
        <v>1.5833333333333335</v>
      </c>
      <c r="J4975" t="s">
        <v>582</v>
      </c>
      <c r="K4975" s="18">
        <v>573.37</v>
      </c>
      <c r="L4975" s="18">
        <v>525.36</v>
      </c>
      <c r="M4975" s="18"/>
      <c r="N4975" s="18"/>
    </row>
    <row r="4976" spans="1:14" ht="15" x14ac:dyDescent="0.25">
      <c r="A4976" t="str">
        <f t="shared" si="77"/>
        <v>VN212A3504</v>
      </c>
      <c r="B4976" s="17" t="s">
        <v>94</v>
      </c>
      <c r="C4976" s="16" t="s">
        <v>27</v>
      </c>
      <c r="D4976" t="s">
        <v>35</v>
      </c>
      <c r="E4976" s="16" t="s">
        <v>746</v>
      </c>
      <c r="F4976">
        <v>4</v>
      </c>
      <c r="G4976" s="20">
        <v>23.5</v>
      </c>
      <c r="H4976" s="21">
        <v>5</v>
      </c>
      <c r="I4976" s="19">
        <v>1.5833333333333335</v>
      </c>
      <c r="J4976" t="s">
        <v>582</v>
      </c>
      <c r="K4976" s="18">
        <v>573.37</v>
      </c>
      <c r="L4976" s="18">
        <v>525.36</v>
      </c>
      <c r="M4976" s="18"/>
      <c r="N4976" s="18"/>
    </row>
    <row r="4977" spans="1:14" ht="15" x14ac:dyDescent="0.25">
      <c r="A4977" t="str">
        <f t="shared" si="77"/>
        <v>VN216A3501</v>
      </c>
      <c r="B4977" s="17" t="s">
        <v>94</v>
      </c>
      <c r="C4977" s="16" t="s">
        <v>27</v>
      </c>
      <c r="D4977" t="s">
        <v>35</v>
      </c>
      <c r="E4977" s="16" t="s">
        <v>551</v>
      </c>
      <c r="F4977">
        <v>1</v>
      </c>
      <c r="G4977" s="20">
        <v>0</v>
      </c>
      <c r="H4977" s="21">
        <v>1</v>
      </c>
      <c r="I4977" s="19">
        <v>2.0833333333333335</v>
      </c>
      <c r="J4977" t="s">
        <v>582</v>
      </c>
      <c r="K4977" s="18">
        <v>573.37</v>
      </c>
      <c r="L4977" s="18">
        <v>525.36</v>
      </c>
      <c r="M4977" s="18"/>
      <c r="N4977" s="18"/>
    </row>
    <row r="4978" spans="1:14" ht="15" x14ac:dyDescent="0.25">
      <c r="A4978" t="str">
        <f t="shared" si="77"/>
        <v>VN216A3502</v>
      </c>
      <c r="B4978" s="17" t="s">
        <v>94</v>
      </c>
      <c r="C4978" s="16" t="s">
        <v>27</v>
      </c>
      <c r="D4978" t="s">
        <v>35</v>
      </c>
      <c r="E4978" s="16" t="s">
        <v>551</v>
      </c>
      <c r="F4978">
        <v>2</v>
      </c>
      <c r="G4978" s="20">
        <v>0</v>
      </c>
      <c r="H4978" s="21">
        <v>2</v>
      </c>
      <c r="I4978" s="19">
        <v>2.0833333333333335</v>
      </c>
      <c r="J4978" t="s">
        <v>582</v>
      </c>
      <c r="K4978" s="18">
        <v>573.37</v>
      </c>
      <c r="L4978" s="18">
        <v>525.36</v>
      </c>
      <c r="M4978" s="18"/>
      <c r="N4978" s="18"/>
    </row>
    <row r="4979" spans="1:14" ht="15" x14ac:dyDescent="0.25">
      <c r="A4979" t="str">
        <f t="shared" si="77"/>
        <v>VN216A3503</v>
      </c>
      <c r="B4979" s="17" t="s">
        <v>94</v>
      </c>
      <c r="C4979" s="16" t="s">
        <v>27</v>
      </c>
      <c r="D4979" t="s">
        <v>35</v>
      </c>
      <c r="E4979" s="16" t="s">
        <v>551</v>
      </c>
      <c r="F4979">
        <v>3</v>
      </c>
      <c r="G4979" s="20">
        <v>0</v>
      </c>
      <c r="H4979" s="21">
        <v>3</v>
      </c>
      <c r="I4979" s="19">
        <v>2.0833333333333335</v>
      </c>
      <c r="J4979" t="s">
        <v>582</v>
      </c>
      <c r="K4979" s="18">
        <v>573.37</v>
      </c>
      <c r="L4979" s="18">
        <v>525.36</v>
      </c>
      <c r="M4979" s="18"/>
      <c r="N4979" s="18"/>
    </row>
    <row r="4980" spans="1:14" ht="15" x14ac:dyDescent="0.25">
      <c r="A4980" t="str">
        <f t="shared" si="77"/>
        <v>VN216A3504</v>
      </c>
      <c r="B4980" s="17" t="s">
        <v>94</v>
      </c>
      <c r="C4980" s="16" t="s">
        <v>27</v>
      </c>
      <c r="D4980" t="s">
        <v>35</v>
      </c>
      <c r="E4980" s="16" t="s">
        <v>551</v>
      </c>
      <c r="F4980">
        <v>4</v>
      </c>
      <c r="G4980" s="20">
        <v>0</v>
      </c>
      <c r="H4980" s="21">
        <v>4</v>
      </c>
      <c r="I4980" s="19">
        <v>2.0833333333333335</v>
      </c>
      <c r="J4980" t="s">
        <v>582</v>
      </c>
      <c r="K4980" s="18">
        <v>573.37</v>
      </c>
      <c r="L4980" s="18">
        <v>525.36</v>
      </c>
      <c r="M4980" s="18"/>
      <c r="N4980" s="18"/>
    </row>
    <row r="4981" spans="1:14" ht="15" x14ac:dyDescent="0.25">
      <c r="A4981" t="str">
        <f t="shared" si="77"/>
        <v>VN216A3505</v>
      </c>
      <c r="B4981" s="17" t="s">
        <v>94</v>
      </c>
      <c r="C4981" s="16" t="s">
        <v>27</v>
      </c>
      <c r="D4981" t="s">
        <v>35</v>
      </c>
      <c r="E4981" s="16" t="s">
        <v>551</v>
      </c>
      <c r="F4981">
        <v>5</v>
      </c>
      <c r="G4981" s="20">
        <v>0</v>
      </c>
      <c r="H4981" s="21">
        <v>5</v>
      </c>
      <c r="I4981" s="19">
        <v>2.0833333333333335</v>
      </c>
      <c r="J4981" t="s">
        <v>582</v>
      </c>
      <c r="K4981" s="18">
        <v>573.37</v>
      </c>
      <c r="L4981" s="18">
        <v>525.36</v>
      </c>
      <c r="M4981" s="18"/>
      <c r="N4981" s="18"/>
    </row>
    <row r="4982" spans="1:14" ht="15" x14ac:dyDescent="0.25">
      <c r="A4982" t="str">
        <f t="shared" si="77"/>
        <v>VN216A3506</v>
      </c>
      <c r="B4982" s="17" t="s">
        <v>94</v>
      </c>
      <c r="C4982" s="16" t="s">
        <v>27</v>
      </c>
      <c r="D4982" t="s">
        <v>35</v>
      </c>
      <c r="E4982" s="16" t="s">
        <v>551</v>
      </c>
      <c r="F4982">
        <v>6</v>
      </c>
      <c r="G4982" s="20">
        <v>0</v>
      </c>
      <c r="H4982" s="21">
        <v>6</v>
      </c>
      <c r="I4982" s="19">
        <v>2.0833333333333335</v>
      </c>
      <c r="J4982" t="s">
        <v>582</v>
      </c>
      <c r="K4982" s="18">
        <v>573.37</v>
      </c>
      <c r="L4982" s="18">
        <v>525.36</v>
      </c>
      <c r="M4982" s="18"/>
      <c r="N4982" s="18"/>
    </row>
    <row r="4983" spans="1:14" ht="15" x14ac:dyDescent="0.25">
      <c r="A4983" t="str">
        <f t="shared" si="77"/>
        <v>VN216A3507</v>
      </c>
      <c r="B4983" s="17" t="s">
        <v>94</v>
      </c>
      <c r="C4983" s="16" t="s">
        <v>27</v>
      </c>
      <c r="D4983" t="s">
        <v>35</v>
      </c>
      <c r="E4983" s="16" t="s">
        <v>551</v>
      </c>
      <c r="F4983">
        <v>7</v>
      </c>
      <c r="G4983" s="20">
        <v>0</v>
      </c>
      <c r="H4983" s="21">
        <v>7</v>
      </c>
      <c r="I4983" s="19">
        <v>2.0833333333333335</v>
      </c>
      <c r="J4983" t="s">
        <v>582</v>
      </c>
      <c r="K4983" s="18">
        <v>573.37</v>
      </c>
      <c r="L4983" s="18">
        <v>525.36</v>
      </c>
      <c r="M4983" s="18"/>
      <c r="N4983" s="18"/>
    </row>
    <row r="4984" spans="1:14" ht="15" x14ac:dyDescent="0.25">
      <c r="A4984" t="str">
        <f t="shared" si="77"/>
        <v>VN218A3501</v>
      </c>
      <c r="B4984" s="17" t="s">
        <v>94</v>
      </c>
      <c r="C4984" s="16" t="s">
        <v>27</v>
      </c>
      <c r="D4984" t="s">
        <v>35</v>
      </c>
      <c r="E4984" s="16" t="s">
        <v>457</v>
      </c>
      <c r="F4984">
        <v>1</v>
      </c>
      <c r="G4984" s="20">
        <v>0.5</v>
      </c>
      <c r="H4984" s="21">
        <v>1</v>
      </c>
      <c r="I4984" s="19">
        <v>2.5833333333333335</v>
      </c>
      <c r="J4984" t="s">
        <v>582</v>
      </c>
      <c r="K4984" s="18">
        <v>573.37</v>
      </c>
      <c r="L4984" s="18">
        <v>525.36</v>
      </c>
      <c r="M4984" s="18"/>
      <c r="N4984" s="18"/>
    </row>
    <row r="4985" spans="1:14" ht="15" x14ac:dyDescent="0.25">
      <c r="A4985" t="str">
        <f t="shared" si="77"/>
        <v>VN218A3502</v>
      </c>
      <c r="B4985" s="17" t="s">
        <v>94</v>
      </c>
      <c r="C4985" s="16" t="s">
        <v>27</v>
      </c>
      <c r="D4985" t="s">
        <v>35</v>
      </c>
      <c r="E4985" s="16" t="s">
        <v>457</v>
      </c>
      <c r="F4985">
        <v>2</v>
      </c>
      <c r="G4985" s="20">
        <v>0.5</v>
      </c>
      <c r="H4985" s="21">
        <v>2</v>
      </c>
      <c r="I4985" s="19">
        <v>2.5833333333333335</v>
      </c>
      <c r="J4985" t="s">
        <v>582</v>
      </c>
      <c r="K4985" s="18">
        <v>573.37</v>
      </c>
      <c r="L4985" s="18">
        <v>525.36</v>
      </c>
      <c r="M4985" s="18"/>
      <c r="N4985" s="18"/>
    </row>
    <row r="4986" spans="1:14" ht="15" x14ac:dyDescent="0.25">
      <c r="A4986" t="str">
        <f t="shared" si="77"/>
        <v>VN218A3503</v>
      </c>
      <c r="B4986" s="17" t="s">
        <v>94</v>
      </c>
      <c r="C4986" s="16" t="s">
        <v>27</v>
      </c>
      <c r="D4986" t="s">
        <v>35</v>
      </c>
      <c r="E4986" s="16" t="s">
        <v>457</v>
      </c>
      <c r="F4986">
        <v>3</v>
      </c>
      <c r="G4986" s="20">
        <v>0.25</v>
      </c>
      <c r="H4986" s="21">
        <v>3</v>
      </c>
      <c r="I4986" s="19">
        <v>2.3333333333333335</v>
      </c>
      <c r="J4986" t="s">
        <v>582</v>
      </c>
      <c r="K4986" s="18">
        <v>573.37</v>
      </c>
      <c r="L4986" s="18">
        <v>525.36</v>
      </c>
      <c r="M4986" s="18"/>
      <c r="N4986" s="18"/>
    </row>
    <row r="4987" spans="1:14" ht="15" x14ac:dyDescent="0.25">
      <c r="A4987" t="str">
        <f t="shared" si="77"/>
        <v>VN218A3504</v>
      </c>
      <c r="B4987" s="17" t="s">
        <v>94</v>
      </c>
      <c r="C4987" s="16" t="s">
        <v>27</v>
      </c>
      <c r="D4987" t="s">
        <v>35</v>
      </c>
      <c r="E4987" s="16" t="s">
        <v>457</v>
      </c>
      <c r="F4987">
        <v>4</v>
      </c>
      <c r="G4987" s="20">
        <v>1.1666666666666667</v>
      </c>
      <c r="H4987" s="21">
        <v>4</v>
      </c>
      <c r="I4987" s="19">
        <v>3.25</v>
      </c>
      <c r="J4987" t="s">
        <v>582</v>
      </c>
      <c r="K4987" s="18">
        <v>573.37</v>
      </c>
      <c r="L4987" s="18">
        <v>525.36</v>
      </c>
      <c r="M4987" s="18"/>
      <c r="N4987" s="18"/>
    </row>
    <row r="4988" spans="1:14" ht="15" x14ac:dyDescent="0.25">
      <c r="A4988" t="str">
        <f t="shared" si="77"/>
        <v>VN218A3506</v>
      </c>
      <c r="B4988" s="17" t="s">
        <v>94</v>
      </c>
      <c r="C4988" s="16" t="s">
        <v>27</v>
      </c>
      <c r="D4988" t="s">
        <v>35</v>
      </c>
      <c r="E4988" s="16" t="s">
        <v>457</v>
      </c>
      <c r="F4988">
        <v>6</v>
      </c>
      <c r="G4988" s="20">
        <v>0.5</v>
      </c>
      <c r="H4988" s="21">
        <v>6</v>
      </c>
      <c r="I4988" s="19">
        <v>2.5833333333333335</v>
      </c>
      <c r="J4988" t="s">
        <v>582</v>
      </c>
      <c r="K4988" s="18">
        <v>573.37</v>
      </c>
      <c r="L4988" s="18">
        <v>525.36</v>
      </c>
      <c r="M4988" s="18"/>
      <c r="N4988" s="18"/>
    </row>
    <row r="4989" spans="1:14" ht="15" x14ac:dyDescent="0.25">
      <c r="A4989" t="str">
        <f t="shared" si="77"/>
        <v>VN220A3501</v>
      </c>
      <c r="B4989" s="17" t="s">
        <v>94</v>
      </c>
      <c r="C4989" s="16" t="s">
        <v>27</v>
      </c>
      <c r="D4989" t="s">
        <v>35</v>
      </c>
      <c r="E4989" s="16" t="s">
        <v>93</v>
      </c>
      <c r="F4989">
        <v>1</v>
      </c>
      <c r="G4989" s="20">
        <v>1</v>
      </c>
      <c r="H4989" s="21">
        <v>1</v>
      </c>
      <c r="I4989" s="19">
        <v>3.0833333333333335</v>
      </c>
      <c r="J4989" t="s">
        <v>582</v>
      </c>
      <c r="K4989" s="18">
        <v>573.37</v>
      </c>
      <c r="L4989" s="18">
        <v>525.36</v>
      </c>
      <c r="M4989" s="18"/>
      <c r="N4989" s="18"/>
    </row>
    <row r="4990" spans="1:14" ht="15" x14ac:dyDescent="0.25">
      <c r="A4990" t="str">
        <f t="shared" si="77"/>
        <v>VN220A3502</v>
      </c>
      <c r="B4990" s="17" t="s">
        <v>94</v>
      </c>
      <c r="C4990" s="16" t="s">
        <v>27</v>
      </c>
      <c r="D4990" t="s">
        <v>35</v>
      </c>
      <c r="E4990" s="16" t="s">
        <v>93</v>
      </c>
      <c r="F4990">
        <v>2</v>
      </c>
      <c r="G4990" s="20">
        <v>1</v>
      </c>
      <c r="H4990" s="21">
        <v>2</v>
      </c>
      <c r="I4990" s="19">
        <v>3.0833333333333335</v>
      </c>
      <c r="J4990" t="s">
        <v>582</v>
      </c>
      <c r="K4990" s="18">
        <v>573.37</v>
      </c>
      <c r="L4990" s="18">
        <v>525.36</v>
      </c>
      <c r="M4990" s="18"/>
      <c r="N4990" s="18"/>
    </row>
    <row r="4991" spans="1:14" ht="15" x14ac:dyDescent="0.25">
      <c r="A4991" t="str">
        <f t="shared" si="77"/>
        <v>VN220A3503</v>
      </c>
      <c r="B4991" s="17" t="s">
        <v>94</v>
      </c>
      <c r="C4991" s="16" t="s">
        <v>27</v>
      </c>
      <c r="D4991" t="s">
        <v>35</v>
      </c>
      <c r="E4991" s="16" t="s">
        <v>93</v>
      </c>
      <c r="F4991">
        <v>3</v>
      </c>
      <c r="G4991" s="20">
        <v>1</v>
      </c>
      <c r="H4991" s="21">
        <v>3</v>
      </c>
      <c r="I4991" s="19">
        <v>3.0833333333333335</v>
      </c>
      <c r="J4991" t="s">
        <v>582</v>
      </c>
      <c r="K4991" s="18">
        <v>573.37</v>
      </c>
      <c r="L4991" s="18">
        <v>525.36</v>
      </c>
      <c r="M4991" s="18"/>
      <c r="N4991" s="18"/>
    </row>
    <row r="4992" spans="1:14" ht="15" x14ac:dyDescent="0.25">
      <c r="A4992" t="str">
        <f t="shared" si="77"/>
        <v>VN220A3504</v>
      </c>
      <c r="B4992" s="17" t="s">
        <v>94</v>
      </c>
      <c r="C4992" s="16" t="s">
        <v>27</v>
      </c>
      <c r="D4992" t="s">
        <v>35</v>
      </c>
      <c r="E4992" s="16" t="s">
        <v>93</v>
      </c>
      <c r="F4992">
        <v>4</v>
      </c>
      <c r="G4992" s="20">
        <v>1</v>
      </c>
      <c r="H4992" s="21">
        <v>4</v>
      </c>
      <c r="I4992" s="19">
        <v>3.0833333333333335</v>
      </c>
      <c r="J4992" t="s">
        <v>582</v>
      </c>
      <c r="K4992" s="18">
        <v>573.37</v>
      </c>
      <c r="L4992" s="18">
        <v>525.36</v>
      </c>
      <c r="M4992" s="18"/>
      <c r="N4992" s="18"/>
    </row>
    <row r="4993" spans="1:14" ht="15" x14ac:dyDescent="0.25">
      <c r="A4993" t="str">
        <f t="shared" si="77"/>
        <v>VN220A3505</v>
      </c>
      <c r="B4993" s="17" t="s">
        <v>94</v>
      </c>
      <c r="C4993" s="16" t="s">
        <v>27</v>
      </c>
      <c r="D4993" t="s">
        <v>35</v>
      </c>
      <c r="E4993" s="16" t="s">
        <v>93</v>
      </c>
      <c r="F4993">
        <v>5</v>
      </c>
      <c r="G4993" s="20">
        <v>1</v>
      </c>
      <c r="H4993" s="21">
        <v>5</v>
      </c>
      <c r="I4993" s="19">
        <v>3.0833333333333335</v>
      </c>
      <c r="J4993" t="s">
        <v>582</v>
      </c>
      <c r="K4993" s="18">
        <v>573.37</v>
      </c>
      <c r="L4993" s="18">
        <v>525.36</v>
      </c>
      <c r="M4993" s="18"/>
      <c r="N4993" s="18"/>
    </row>
    <row r="4994" spans="1:14" ht="15" x14ac:dyDescent="0.25">
      <c r="A4994" t="str">
        <f t="shared" si="77"/>
        <v>VN220A3506</v>
      </c>
      <c r="B4994" s="17" t="s">
        <v>94</v>
      </c>
      <c r="C4994" s="16" t="s">
        <v>27</v>
      </c>
      <c r="D4994" t="s">
        <v>35</v>
      </c>
      <c r="E4994" s="16" t="s">
        <v>93</v>
      </c>
      <c r="F4994">
        <v>6</v>
      </c>
      <c r="G4994" s="20">
        <v>1</v>
      </c>
      <c r="H4994" s="21">
        <v>6</v>
      </c>
      <c r="I4994" s="19">
        <v>3.0833333333333335</v>
      </c>
      <c r="J4994" t="s">
        <v>582</v>
      </c>
      <c r="K4994" s="18">
        <v>573.37</v>
      </c>
      <c r="L4994" s="18">
        <v>525.36</v>
      </c>
      <c r="M4994" s="18"/>
      <c r="N4994" s="18"/>
    </row>
    <row r="4995" spans="1:14" ht="15" x14ac:dyDescent="0.25">
      <c r="A4995" t="str">
        <f t="shared" ref="A4995:A5058" si="78">E4995&amp;J4995&amp;F4995</f>
        <v>VN220A3507</v>
      </c>
      <c r="B4995" s="17" t="s">
        <v>94</v>
      </c>
      <c r="C4995" s="16" t="s">
        <v>27</v>
      </c>
      <c r="D4995" t="s">
        <v>35</v>
      </c>
      <c r="E4995" s="16" t="s">
        <v>93</v>
      </c>
      <c r="F4995">
        <v>7</v>
      </c>
      <c r="G4995" s="20">
        <v>1</v>
      </c>
      <c r="H4995" s="21">
        <v>7</v>
      </c>
      <c r="I4995" s="19">
        <v>3.0833333333333335</v>
      </c>
      <c r="J4995" t="s">
        <v>582</v>
      </c>
      <c r="K4995" s="18">
        <v>573.37</v>
      </c>
      <c r="L4995" s="18">
        <v>525.36</v>
      </c>
      <c r="M4995" s="18"/>
      <c r="N4995" s="18"/>
    </row>
    <row r="4996" spans="1:14" ht="15" x14ac:dyDescent="0.25">
      <c r="A4996" t="str">
        <f t="shared" si="78"/>
        <v>VN224A3501</v>
      </c>
      <c r="B4996" s="17" t="s">
        <v>94</v>
      </c>
      <c r="C4996" s="16" t="s">
        <v>27</v>
      </c>
      <c r="D4996" t="s">
        <v>35</v>
      </c>
      <c r="E4996" s="16" t="s">
        <v>627</v>
      </c>
      <c r="F4996">
        <v>1</v>
      </c>
      <c r="G4996" s="20">
        <v>1.5</v>
      </c>
      <c r="H4996" s="21">
        <v>1</v>
      </c>
      <c r="I4996" s="19">
        <v>3.5833333333333335</v>
      </c>
      <c r="J4996" t="s">
        <v>582</v>
      </c>
      <c r="K4996" s="18">
        <v>573.37</v>
      </c>
      <c r="L4996" s="18">
        <v>525.36</v>
      </c>
      <c r="M4996" s="18"/>
      <c r="N4996" s="18"/>
    </row>
    <row r="4997" spans="1:14" ht="15" x14ac:dyDescent="0.25">
      <c r="A4997" t="str">
        <f t="shared" si="78"/>
        <v>VN224A3502</v>
      </c>
      <c r="B4997" s="17" t="s">
        <v>94</v>
      </c>
      <c r="C4997" s="16" t="s">
        <v>27</v>
      </c>
      <c r="D4997" t="s">
        <v>35</v>
      </c>
      <c r="E4997" s="16" t="s">
        <v>627</v>
      </c>
      <c r="F4997">
        <v>2</v>
      </c>
      <c r="G4997" s="20">
        <v>3</v>
      </c>
      <c r="H4997" s="21">
        <v>2</v>
      </c>
      <c r="I4997" s="19">
        <v>5.083333333333333</v>
      </c>
      <c r="J4997" t="s">
        <v>582</v>
      </c>
      <c r="K4997" s="18">
        <v>573.37</v>
      </c>
      <c r="L4997" s="18">
        <v>525.36</v>
      </c>
      <c r="M4997" s="18"/>
      <c r="N4997" s="18"/>
    </row>
    <row r="4998" spans="1:14" ht="15" x14ac:dyDescent="0.25">
      <c r="A4998" t="str">
        <f t="shared" si="78"/>
        <v>VN224A3503</v>
      </c>
      <c r="B4998" s="17" t="s">
        <v>94</v>
      </c>
      <c r="C4998" s="16" t="s">
        <v>27</v>
      </c>
      <c r="D4998" t="s">
        <v>35</v>
      </c>
      <c r="E4998" s="16" t="s">
        <v>627</v>
      </c>
      <c r="F4998">
        <v>3</v>
      </c>
      <c r="G4998" s="20">
        <v>1.5</v>
      </c>
      <c r="H4998" s="21">
        <v>3</v>
      </c>
      <c r="I4998" s="19">
        <v>3.5833333333333335</v>
      </c>
      <c r="J4998" t="s">
        <v>582</v>
      </c>
      <c r="K4998" s="18">
        <v>573.37</v>
      </c>
      <c r="L4998" s="18">
        <v>525.36</v>
      </c>
      <c r="M4998" s="18"/>
      <c r="N4998" s="18"/>
    </row>
    <row r="4999" spans="1:14" ht="15" x14ac:dyDescent="0.25">
      <c r="A4999" t="str">
        <f t="shared" si="78"/>
        <v>VN224A3504</v>
      </c>
      <c r="B4999" s="17" t="s">
        <v>94</v>
      </c>
      <c r="C4999" s="16" t="s">
        <v>27</v>
      </c>
      <c r="D4999" t="s">
        <v>35</v>
      </c>
      <c r="E4999" s="16" t="s">
        <v>627</v>
      </c>
      <c r="F4999">
        <v>4</v>
      </c>
      <c r="G4999" s="20">
        <v>1.5</v>
      </c>
      <c r="H4999" s="21">
        <v>4</v>
      </c>
      <c r="I4999" s="19">
        <v>3.5833333333333335</v>
      </c>
      <c r="J4999" t="s">
        <v>582</v>
      </c>
      <c r="K4999" s="18">
        <v>573.37</v>
      </c>
      <c r="L4999" s="18">
        <v>525.36</v>
      </c>
      <c r="M4999" s="18"/>
      <c r="N4999" s="18"/>
    </row>
    <row r="5000" spans="1:14" ht="15" x14ac:dyDescent="0.25">
      <c r="A5000" t="str">
        <f t="shared" si="78"/>
        <v>VN224A3505</v>
      </c>
      <c r="B5000" s="17" t="s">
        <v>94</v>
      </c>
      <c r="C5000" s="16" t="s">
        <v>27</v>
      </c>
      <c r="D5000" t="s">
        <v>35</v>
      </c>
      <c r="E5000" s="16" t="s">
        <v>627</v>
      </c>
      <c r="F5000">
        <v>5</v>
      </c>
      <c r="G5000" s="20">
        <v>1.5</v>
      </c>
      <c r="H5000" s="21">
        <v>5</v>
      </c>
      <c r="I5000" s="19">
        <v>3.5833333333333335</v>
      </c>
      <c r="J5000" t="s">
        <v>582</v>
      </c>
      <c r="K5000" s="18">
        <v>573.37</v>
      </c>
      <c r="L5000" s="18">
        <v>525.36</v>
      </c>
      <c r="M5000" s="18"/>
      <c r="N5000" s="18"/>
    </row>
    <row r="5001" spans="1:14" ht="15" x14ac:dyDescent="0.25">
      <c r="A5001" t="str">
        <f t="shared" si="78"/>
        <v>VN224A3506</v>
      </c>
      <c r="B5001" s="17" t="s">
        <v>94</v>
      </c>
      <c r="C5001" s="16" t="s">
        <v>27</v>
      </c>
      <c r="D5001" t="s">
        <v>35</v>
      </c>
      <c r="E5001" s="16" t="s">
        <v>627</v>
      </c>
      <c r="F5001">
        <v>6</v>
      </c>
      <c r="G5001" s="20">
        <v>1.5</v>
      </c>
      <c r="H5001" s="21">
        <v>6</v>
      </c>
      <c r="I5001" s="19">
        <v>3.5833333333333335</v>
      </c>
      <c r="J5001" t="s">
        <v>582</v>
      </c>
      <c r="K5001" s="18">
        <v>573.37</v>
      </c>
      <c r="L5001" s="18">
        <v>525.36</v>
      </c>
      <c r="M5001" s="18"/>
      <c r="N5001" s="18"/>
    </row>
    <row r="5002" spans="1:14" ht="15" x14ac:dyDescent="0.25">
      <c r="A5002" t="str">
        <f t="shared" si="78"/>
        <v>VN224A3507</v>
      </c>
      <c r="B5002" s="17" t="s">
        <v>94</v>
      </c>
      <c r="C5002" s="16" t="s">
        <v>27</v>
      </c>
      <c r="D5002" t="s">
        <v>35</v>
      </c>
      <c r="E5002" s="16" t="s">
        <v>627</v>
      </c>
      <c r="F5002">
        <v>7</v>
      </c>
      <c r="G5002" s="20">
        <v>1.5</v>
      </c>
      <c r="H5002" s="21">
        <v>7</v>
      </c>
      <c r="I5002" s="19">
        <v>3.5833333333333335</v>
      </c>
      <c r="J5002" t="s">
        <v>582</v>
      </c>
      <c r="K5002" s="18">
        <v>573.37</v>
      </c>
      <c r="L5002" s="18">
        <v>525.36</v>
      </c>
      <c r="M5002" s="18"/>
      <c r="N5002" s="18"/>
    </row>
    <row r="5003" spans="1:14" ht="15" x14ac:dyDescent="0.25">
      <c r="A5003" t="str">
        <f t="shared" si="78"/>
        <v>VN226A3501</v>
      </c>
      <c r="B5003" s="17" t="s">
        <v>94</v>
      </c>
      <c r="C5003" s="16" t="s">
        <v>27</v>
      </c>
      <c r="D5003" t="s">
        <v>35</v>
      </c>
      <c r="E5003" s="16" t="s">
        <v>319</v>
      </c>
      <c r="F5003">
        <v>1</v>
      </c>
      <c r="G5003" s="20">
        <v>2</v>
      </c>
      <c r="H5003" s="21">
        <v>1</v>
      </c>
      <c r="I5003" s="19">
        <v>4.083333333333333</v>
      </c>
      <c r="J5003" t="s">
        <v>582</v>
      </c>
      <c r="K5003" s="18">
        <v>573.37</v>
      </c>
      <c r="L5003" s="18">
        <v>525.36</v>
      </c>
      <c r="M5003" s="18"/>
      <c r="N5003" s="18"/>
    </row>
    <row r="5004" spans="1:14" ht="15" x14ac:dyDescent="0.25">
      <c r="A5004" t="str">
        <f t="shared" si="78"/>
        <v>VN226A3502</v>
      </c>
      <c r="B5004" s="17" t="s">
        <v>94</v>
      </c>
      <c r="C5004" s="16" t="s">
        <v>27</v>
      </c>
      <c r="D5004" t="s">
        <v>35</v>
      </c>
      <c r="E5004" s="16" t="s">
        <v>319</v>
      </c>
      <c r="F5004">
        <v>2</v>
      </c>
      <c r="G5004" s="20">
        <v>2</v>
      </c>
      <c r="H5004" s="21">
        <v>2</v>
      </c>
      <c r="I5004" s="19">
        <v>4.083333333333333</v>
      </c>
      <c r="J5004" t="s">
        <v>582</v>
      </c>
      <c r="K5004" s="18">
        <v>573.37</v>
      </c>
      <c r="L5004" s="18">
        <v>525.36</v>
      </c>
      <c r="M5004" s="18"/>
      <c r="N5004" s="18"/>
    </row>
    <row r="5005" spans="1:14" ht="15" x14ac:dyDescent="0.25">
      <c r="A5005" t="str">
        <f t="shared" si="78"/>
        <v>VN226A3503</v>
      </c>
      <c r="B5005" s="17" t="s">
        <v>94</v>
      </c>
      <c r="C5005" s="16" t="s">
        <v>27</v>
      </c>
      <c r="D5005" t="s">
        <v>35</v>
      </c>
      <c r="E5005" s="16" t="s">
        <v>319</v>
      </c>
      <c r="F5005">
        <v>3</v>
      </c>
      <c r="G5005" s="20">
        <v>2</v>
      </c>
      <c r="H5005" s="21">
        <v>3</v>
      </c>
      <c r="I5005" s="19">
        <v>4.083333333333333</v>
      </c>
      <c r="J5005" t="s">
        <v>582</v>
      </c>
      <c r="K5005" s="18">
        <v>573.37</v>
      </c>
      <c r="L5005" s="18">
        <v>525.36</v>
      </c>
      <c r="M5005" s="18"/>
      <c r="N5005" s="18"/>
    </row>
    <row r="5006" spans="1:14" ht="15" x14ac:dyDescent="0.25">
      <c r="A5006" t="str">
        <f t="shared" si="78"/>
        <v>VN226A3504</v>
      </c>
      <c r="B5006" s="17" t="s">
        <v>94</v>
      </c>
      <c r="C5006" s="16" t="s">
        <v>27</v>
      </c>
      <c r="D5006" t="s">
        <v>35</v>
      </c>
      <c r="E5006" s="16" t="s">
        <v>319</v>
      </c>
      <c r="F5006">
        <v>4</v>
      </c>
      <c r="G5006" s="20">
        <v>2</v>
      </c>
      <c r="H5006" s="21">
        <v>4</v>
      </c>
      <c r="I5006" s="19">
        <v>4.083333333333333</v>
      </c>
      <c r="J5006" t="s">
        <v>582</v>
      </c>
      <c r="K5006" s="18">
        <v>573.37</v>
      </c>
      <c r="L5006" s="18">
        <v>525.36</v>
      </c>
      <c r="M5006" s="18"/>
      <c r="N5006" s="18"/>
    </row>
    <row r="5007" spans="1:14" ht="15" x14ac:dyDescent="0.25">
      <c r="A5007" t="str">
        <f t="shared" si="78"/>
        <v>VN226A3505</v>
      </c>
      <c r="B5007" s="17" t="s">
        <v>94</v>
      </c>
      <c r="C5007" s="16" t="s">
        <v>27</v>
      </c>
      <c r="D5007" t="s">
        <v>35</v>
      </c>
      <c r="E5007" s="16" t="s">
        <v>319</v>
      </c>
      <c r="F5007">
        <v>5</v>
      </c>
      <c r="G5007" s="20">
        <v>2</v>
      </c>
      <c r="H5007" s="21">
        <v>5</v>
      </c>
      <c r="I5007" s="19">
        <v>4.083333333333333</v>
      </c>
      <c r="J5007" t="s">
        <v>582</v>
      </c>
      <c r="K5007" s="18">
        <v>573.37</v>
      </c>
      <c r="L5007" s="18">
        <v>525.36</v>
      </c>
      <c r="M5007" s="18"/>
      <c r="N5007" s="18"/>
    </row>
    <row r="5008" spans="1:14" ht="15" x14ac:dyDescent="0.25">
      <c r="A5008" t="str">
        <f t="shared" si="78"/>
        <v>VN226A3506</v>
      </c>
      <c r="B5008" s="17" t="s">
        <v>94</v>
      </c>
      <c r="C5008" s="16" t="s">
        <v>27</v>
      </c>
      <c r="D5008" t="s">
        <v>35</v>
      </c>
      <c r="E5008" s="16" t="s">
        <v>319</v>
      </c>
      <c r="F5008">
        <v>6</v>
      </c>
      <c r="G5008" s="20">
        <v>2.3333333333333335</v>
      </c>
      <c r="H5008" s="21">
        <v>6</v>
      </c>
      <c r="I5008" s="19">
        <v>4.416666666666667</v>
      </c>
      <c r="J5008" t="s">
        <v>582</v>
      </c>
      <c r="K5008" s="18">
        <v>573.37</v>
      </c>
      <c r="L5008" s="18">
        <v>525.36</v>
      </c>
      <c r="M5008" s="18"/>
      <c r="N5008" s="18"/>
    </row>
    <row r="5009" spans="1:14" ht="15" x14ac:dyDescent="0.25">
      <c r="A5009" t="str">
        <f t="shared" si="78"/>
        <v>VN226A3507</v>
      </c>
      <c r="B5009" s="17" t="s">
        <v>94</v>
      </c>
      <c r="C5009" s="16" t="s">
        <v>27</v>
      </c>
      <c r="D5009" t="s">
        <v>35</v>
      </c>
      <c r="E5009" s="16" t="s">
        <v>319</v>
      </c>
      <c r="F5009">
        <v>7</v>
      </c>
      <c r="G5009" s="20">
        <v>2</v>
      </c>
      <c r="H5009" s="21">
        <v>7</v>
      </c>
      <c r="I5009" s="19">
        <v>4.083333333333333</v>
      </c>
      <c r="J5009" t="s">
        <v>582</v>
      </c>
      <c r="K5009" s="18">
        <v>573.37</v>
      </c>
      <c r="L5009" s="18">
        <v>525.36</v>
      </c>
      <c r="M5009" s="18"/>
      <c r="N5009" s="18"/>
    </row>
    <row r="5010" spans="1:14" ht="15" x14ac:dyDescent="0.25">
      <c r="A5010" t="str">
        <f t="shared" si="78"/>
        <v>VN228A3501</v>
      </c>
      <c r="B5010" s="17" t="s">
        <v>94</v>
      </c>
      <c r="C5010" s="16" t="s">
        <v>27</v>
      </c>
      <c r="D5010" t="s">
        <v>35</v>
      </c>
      <c r="E5010" s="16" t="s">
        <v>154</v>
      </c>
      <c r="F5010">
        <v>1</v>
      </c>
      <c r="G5010" s="20">
        <v>3</v>
      </c>
      <c r="H5010" s="21">
        <v>1</v>
      </c>
      <c r="I5010" s="19">
        <v>5.166666666666667</v>
      </c>
      <c r="J5010" t="s">
        <v>582</v>
      </c>
      <c r="K5010" s="18">
        <v>573.37</v>
      </c>
      <c r="L5010" s="18">
        <v>525.36</v>
      </c>
      <c r="M5010" s="18"/>
      <c r="N5010" s="18"/>
    </row>
    <row r="5011" spans="1:14" ht="15" x14ac:dyDescent="0.25">
      <c r="A5011" t="str">
        <f t="shared" si="78"/>
        <v>VN228A3502</v>
      </c>
      <c r="B5011" s="17" t="s">
        <v>94</v>
      </c>
      <c r="C5011" s="16" t="s">
        <v>27</v>
      </c>
      <c r="D5011" t="s">
        <v>35</v>
      </c>
      <c r="E5011" s="16" t="s">
        <v>154</v>
      </c>
      <c r="F5011">
        <v>2</v>
      </c>
      <c r="G5011" s="20">
        <v>3</v>
      </c>
      <c r="H5011" s="21">
        <v>2</v>
      </c>
      <c r="I5011" s="19">
        <v>5.166666666666667</v>
      </c>
      <c r="J5011" t="s">
        <v>582</v>
      </c>
      <c r="K5011" s="18">
        <v>573.37</v>
      </c>
      <c r="L5011" s="18">
        <v>525.36</v>
      </c>
      <c r="M5011" s="18"/>
      <c r="N5011" s="18"/>
    </row>
    <row r="5012" spans="1:14" ht="15" x14ac:dyDescent="0.25">
      <c r="A5012" t="str">
        <f t="shared" si="78"/>
        <v>VN228A3503</v>
      </c>
      <c r="B5012" s="17" t="s">
        <v>94</v>
      </c>
      <c r="C5012" s="16" t="s">
        <v>27</v>
      </c>
      <c r="D5012" t="s">
        <v>35</v>
      </c>
      <c r="E5012" s="16" t="s">
        <v>154</v>
      </c>
      <c r="F5012">
        <v>3</v>
      </c>
      <c r="G5012" s="20">
        <v>3</v>
      </c>
      <c r="H5012" s="21">
        <v>3</v>
      </c>
      <c r="I5012" s="19">
        <v>5.166666666666667</v>
      </c>
      <c r="J5012" t="s">
        <v>582</v>
      </c>
      <c r="K5012" s="18">
        <v>573.37</v>
      </c>
      <c r="L5012" s="18">
        <v>525.36</v>
      </c>
      <c r="M5012" s="18"/>
      <c r="N5012" s="18"/>
    </row>
    <row r="5013" spans="1:14" ht="15" x14ac:dyDescent="0.25">
      <c r="A5013" t="str">
        <f t="shared" si="78"/>
        <v>VN228A3504</v>
      </c>
      <c r="B5013" s="17" t="s">
        <v>94</v>
      </c>
      <c r="C5013" s="16" t="s">
        <v>27</v>
      </c>
      <c r="D5013" t="s">
        <v>35</v>
      </c>
      <c r="E5013" s="16" t="s">
        <v>154</v>
      </c>
      <c r="F5013">
        <v>4</v>
      </c>
      <c r="G5013" s="20">
        <v>3</v>
      </c>
      <c r="H5013" s="21">
        <v>4</v>
      </c>
      <c r="I5013" s="19">
        <v>5.166666666666667</v>
      </c>
      <c r="J5013" t="s">
        <v>582</v>
      </c>
      <c r="K5013" s="18">
        <v>573.37</v>
      </c>
      <c r="L5013" s="18">
        <v>525.36</v>
      </c>
      <c r="M5013" s="18"/>
      <c r="N5013" s="18"/>
    </row>
    <row r="5014" spans="1:14" ht="15" x14ac:dyDescent="0.25">
      <c r="A5014" t="str">
        <f t="shared" si="78"/>
        <v>VN228A3505</v>
      </c>
      <c r="B5014" s="17" t="s">
        <v>94</v>
      </c>
      <c r="C5014" s="16" t="s">
        <v>27</v>
      </c>
      <c r="D5014" t="s">
        <v>35</v>
      </c>
      <c r="E5014" s="16" t="s">
        <v>154</v>
      </c>
      <c r="F5014">
        <v>5</v>
      </c>
      <c r="G5014" s="20">
        <v>3</v>
      </c>
      <c r="H5014" s="21">
        <v>5</v>
      </c>
      <c r="I5014" s="19">
        <v>5.166666666666667</v>
      </c>
      <c r="J5014" t="s">
        <v>582</v>
      </c>
      <c r="K5014" s="18">
        <v>573.37</v>
      </c>
      <c r="L5014" s="18">
        <v>525.36</v>
      </c>
      <c r="M5014" s="18"/>
      <c r="N5014" s="18"/>
    </row>
    <row r="5015" spans="1:14" ht="15" x14ac:dyDescent="0.25">
      <c r="A5015" t="str">
        <f t="shared" si="78"/>
        <v>VN228A3506</v>
      </c>
      <c r="B5015" s="17" t="s">
        <v>94</v>
      </c>
      <c r="C5015" s="16" t="s">
        <v>27</v>
      </c>
      <c r="D5015" t="s">
        <v>35</v>
      </c>
      <c r="E5015" s="16" t="s">
        <v>154</v>
      </c>
      <c r="F5015">
        <v>6</v>
      </c>
      <c r="G5015" s="20">
        <v>3</v>
      </c>
      <c r="H5015" s="21">
        <v>6</v>
      </c>
      <c r="I5015" s="19">
        <v>5.166666666666667</v>
      </c>
      <c r="J5015" t="s">
        <v>582</v>
      </c>
      <c r="K5015" s="18">
        <v>573.37</v>
      </c>
      <c r="L5015" s="18">
        <v>525.36</v>
      </c>
      <c r="M5015" s="18"/>
      <c r="N5015" s="18"/>
    </row>
    <row r="5016" spans="1:14" ht="15" x14ac:dyDescent="0.25">
      <c r="A5016" t="str">
        <f t="shared" si="78"/>
        <v>VN228A3507</v>
      </c>
      <c r="B5016" s="17" t="s">
        <v>94</v>
      </c>
      <c r="C5016" s="16" t="s">
        <v>27</v>
      </c>
      <c r="D5016" t="s">
        <v>35</v>
      </c>
      <c r="E5016" s="16" t="s">
        <v>154</v>
      </c>
      <c r="F5016">
        <v>7</v>
      </c>
      <c r="G5016" s="20">
        <v>3</v>
      </c>
      <c r="H5016" s="21">
        <v>7</v>
      </c>
      <c r="I5016" s="19">
        <v>5.166666666666667</v>
      </c>
      <c r="J5016" t="s">
        <v>582</v>
      </c>
      <c r="K5016" s="18">
        <v>573.37</v>
      </c>
      <c r="L5016" s="18">
        <v>525.36</v>
      </c>
      <c r="M5016" s="18"/>
      <c r="N5016" s="18"/>
    </row>
    <row r="5017" spans="1:14" ht="15" x14ac:dyDescent="0.25">
      <c r="A5017" t="str">
        <f t="shared" si="78"/>
        <v>VN230A3501</v>
      </c>
      <c r="B5017" s="17" t="s">
        <v>94</v>
      </c>
      <c r="C5017" s="16" t="s">
        <v>27</v>
      </c>
      <c r="D5017" t="s">
        <v>35</v>
      </c>
      <c r="E5017" s="16" t="s">
        <v>216</v>
      </c>
      <c r="F5017">
        <v>1</v>
      </c>
      <c r="G5017" s="20">
        <v>3.5</v>
      </c>
      <c r="H5017" s="21">
        <v>1</v>
      </c>
      <c r="I5017" s="19">
        <v>5.666666666666667</v>
      </c>
      <c r="J5017" t="s">
        <v>582</v>
      </c>
      <c r="K5017" s="18">
        <v>573.37</v>
      </c>
      <c r="L5017" s="18">
        <v>525.36</v>
      </c>
      <c r="M5017" s="18"/>
      <c r="N5017" s="18"/>
    </row>
    <row r="5018" spans="1:14" ht="15" x14ac:dyDescent="0.25">
      <c r="A5018" t="str">
        <f t="shared" si="78"/>
        <v>VN230A3503</v>
      </c>
      <c r="B5018" s="17" t="s">
        <v>94</v>
      </c>
      <c r="C5018" s="16" t="s">
        <v>27</v>
      </c>
      <c r="D5018" t="s">
        <v>35</v>
      </c>
      <c r="E5018" s="16" t="s">
        <v>216</v>
      </c>
      <c r="F5018">
        <v>3</v>
      </c>
      <c r="G5018" s="20">
        <v>4.666666666666667</v>
      </c>
      <c r="H5018" s="21">
        <v>3</v>
      </c>
      <c r="I5018" s="19">
        <v>6.833333333333333</v>
      </c>
      <c r="J5018" t="s">
        <v>582</v>
      </c>
      <c r="K5018" s="18">
        <v>573.37</v>
      </c>
      <c r="L5018" s="18">
        <v>525.36</v>
      </c>
      <c r="M5018" s="18"/>
      <c r="N5018" s="18"/>
    </row>
    <row r="5019" spans="1:14" ht="15" x14ac:dyDescent="0.25">
      <c r="A5019" t="str">
        <f t="shared" si="78"/>
        <v>VN230A3505</v>
      </c>
      <c r="B5019" s="17" t="s">
        <v>94</v>
      </c>
      <c r="C5019" s="16" t="s">
        <v>27</v>
      </c>
      <c r="D5019" t="s">
        <v>35</v>
      </c>
      <c r="E5019" s="16" t="s">
        <v>216</v>
      </c>
      <c r="F5019">
        <v>5</v>
      </c>
      <c r="G5019" s="20">
        <v>2.8333333333333335</v>
      </c>
      <c r="H5019" s="21">
        <v>5</v>
      </c>
      <c r="I5019" s="19">
        <v>5</v>
      </c>
      <c r="J5019" t="s">
        <v>582</v>
      </c>
      <c r="K5019" s="18">
        <v>573.37</v>
      </c>
      <c r="L5019" s="18">
        <v>525.36</v>
      </c>
      <c r="M5019" s="18"/>
      <c r="N5019" s="18"/>
    </row>
    <row r="5020" spans="1:14" ht="15" x14ac:dyDescent="0.25">
      <c r="A5020" t="str">
        <f t="shared" si="78"/>
        <v>VN230A3506</v>
      </c>
      <c r="B5020" s="17" t="s">
        <v>94</v>
      </c>
      <c r="C5020" s="16" t="s">
        <v>27</v>
      </c>
      <c r="D5020" t="s">
        <v>35</v>
      </c>
      <c r="E5020" s="16" t="s">
        <v>216</v>
      </c>
      <c r="F5020">
        <v>6</v>
      </c>
      <c r="G5020" s="20">
        <v>3.5</v>
      </c>
      <c r="H5020" s="21">
        <v>6</v>
      </c>
      <c r="I5020" s="19">
        <v>5.666666666666667</v>
      </c>
      <c r="J5020" t="s">
        <v>582</v>
      </c>
      <c r="K5020" s="18">
        <v>573.37</v>
      </c>
      <c r="L5020" s="18">
        <v>525.36</v>
      </c>
      <c r="M5020" s="18"/>
      <c r="N5020" s="18"/>
    </row>
    <row r="5021" spans="1:14" ht="15" x14ac:dyDescent="0.25">
      <c r="A5021" t="str">
        <f t="shared" si="78"/>
        <v>VN232A3501</v>
      </c>
      <c r="B5021" s="17" t="s">
        <v>94</v>
      </c>
      <c r="C5021" s="16" t="s">
        <v>27</v>
      </c>
      <c r="D5021" t="s">
        <v>35</v>
      </c>
      <c r="E5021" s="16" t="s">
        <v>575</v>
      </c>
      <c r="F5021">
        <v>1</v>
      </c>
      <c r="G5021" s="20">
        <v>4</v>
      </c>
      <c r="H5021" s="21">
        <v>1</v>
      </c>
      <c r="I5021" s="19">
        <v>6.166666666666667</v>
      </c>
      <c r="J5021" t="s">
        <v>582</v>
      </c>
      <c r="K5021" s="18">
        <v>573.37</v>
      </c>
      <c r="L5021" s="18">
        <v>525.36</v>
      </c>
      <c r="M5021" s="18"/>
      <c r="N5021" s="18"/>
    </row>
    <row r="5022" spans="1:14" ht="15" x14ac:dyDescent="0.25">
      <c r="A5022" t="str">
        <f t="shared" si="78"/>
        <v>VN232A3502</v>
      </c>
      <c r="B5022" s="17" t="s">
        <v>94</v>
      </c>
      <c r="C5022" s="16" t="s">
        <v>27</v>
      </c>
      <c r="D5022" t="s">
        <v>35</v>
      </c>
      <c r="E5022" s="16" t="s">
        <v>575</v>
      </c>
      <c r="F5022">
        <v>2</v>
      </c>
      <c r="G5022" s="20">
        <v>4</v>
      </c>
      <c r="H5022" s="21">
        <v>2</v>
      </c>
      <c r="I5022" s="19">
        <v>6.166666666666667</v>
      </c>
      <c r="J5022" t="s">
        <v>582</v>
      </c>
      <c r="K5022" s="18">
        <v>573.37</v>
      </c>
      <c r="L5022" s="18">
        <v>525.36</v>
      </c>
      <c r="M5022" s="18"/>
      <c r="N5022" s="18"/>
    </row>
    <row r="5023" spans="1:14" ht="15" x14ac:dyDescent="0.25">
      <c r="A5023" t="str">
        <f t="shared" si="78"/>
        <v>VN232A3503</v>
      </c>
      <c r="B5023" s="17" t="s">
        <v>94</v>
      </c>
      <c r="C5023" s="16" t="s">
        <v>27</v>
      </c>
      <c r="D5023" t="s">
        <v>35</v>
      </c>
      <c r="E5023" s="16" t="s">
        <v>575</v>
      </c>
      <c r="F5023">
        <v>3</v>
      </c>
      <c r="G5023" s="20">
        <v>4</v>
      </c>
      <c r="H5023" s="21">
        <v>3</v>
      </c>
      <c r="I5023" s="19">
        <v>6.166666666666667</v>
      </c>
      <c r="J5023" t="s">
        <v>582</v>
      </c>
      <c r="K5023" s="18">
        <v>573.37</v>
      </c>
      <c r="L5023" s="18">
        <v>525.36</v>
      </c>
      <c r="M5023" s="18"/>
      <c r="N5023" s="18"/>
    </row>
    <row r="5024" spans="1:14" ht="15" x14ac:dyDescent="0.25">
      <c r="A5024" t="str">
        <f t="shared" si="78"/>
        <v>VN232A3504</v>
      </c>
      <c r="B5024" s="17" t="s">
        <v>94</v>
      </c>
      <c r="C5024" s="16" t="s">
        <v>27</v>
      </c>
      <c r="D5024" t="s">
        <v>35</v>
      </c>
      <c r="E5024" s="16" t="s">
        <v>575</v>
      </c>
      <c r="F5024">
        <v>4</v>
      </c>
      <c r="G5024" s="20">
        <v>4</v>
      </c>
      <c r="H5024" s="21">
        <v>4</v>
      </c>
      <c r="I5024" s="19">
        <v>6.166666666666667</v>
      </c>
      <c r="J5024" t="s">
        <v>582</v>
      </c>
      <c r="K5024" s="18">
        <v>573.37</v>
      </c>
      <c r="L5024" s="18">
        <v>525.36</v>
      </c>
      <c r="M5024" s="18"/>
      <c r="N5024" s="18"/>
    </row>
    <row r="5025" spans="1:14" ht="15" x14ac:dyDescent="0.25">
      <c r="A5025" t="str">
        <f t="shared" si="78"/>
        <v>VN232A3505</v>
      </c>
      <c r="B5025" s="17" t="s">
        <v>94</v>
      </c>
      <c r="C5025" s="16" t="s">
        <v>27</v>
      </c>
      <c r="D5025" t="s">
        <v>35</v>
      </c>
      <c r="E5025" s="16" t="s">
        <v>575</v>
      </c>
      <c r="F5025">
        <v>5</v>
      </c>
      <c r="G5025" s="20">
        <v>5</v>
      </c>
      <c r="H5025" s="21">
        <v>5</v>
      </c>
      <c r="I5025" s="19">
        <v>7.166666666666667</v>
      </c>
      <c r="J5025" t="s">
        <v>582</v>
      </c>
      <c r="K5025" s="18">
        <v>573.37</v>
      </c>
      <c r="L5025" s="18">
        <v>525.36</v>
      </c>
      <c r="M5025" s="18"/>
      <c r="N5025" s="18"/>
    </row>
    <row r="5026" spans="1:14" ht="15" x14ac:dyDescent="0.25">
      <c r="A5026" t="str">
        <f t="shared" si="78"/>
        <v>VN232A3506</v>
      </c>
      <c r="B5026" s="17" t="s">
        <v>94</v>
      </c>
      <c r="C5026" s="16" t="s">
        <v>27</v>
      </c>
      <c r="D5026" t="s">
        <v>35</v>
      </c>
      <c r="E5026" s="16" t="s">
        <v>575</v>
      </c>
      <c r="F5026">
        <v>6</v>
      </c>
      <c r="G5026" s="20">
        <v>4</v>
      </c>
      <c r="H5026" s="21">
        <v>6</v>
      </c>
      <c r="I5026" s="19">
        <v>6.166666666666667</v>
      </c>
      <c r="J5026" t="s">
        <v>582</v>
      </c>
      <c r="K5026" s="18">
        <v>573.37</v>
      </c>
      <c r="L5026" s="18">
        <v>525.36</v>
      </c>
      <c r="M5026" s="18"/>
      <c r="N5026" s="18"/>
    </row>
    <row r="5027" spans="1:14" ht="15" x14ac:dyDescent="0.25">
      <c r="A5027" t="str">
        <f t="shared" si="78"/>
        <v>VN232A3507</v>
      </c>
      <c r="B5027" s="17" t="s">
        <v>94</v>
      </c>
      <c r="C5027" s="16" t="s">
        <v>27</v>
      </c>
      <c r="D5027" t="s">
        <v>35</v>
      </c>
      <c r="E5027" s="16" t="s">
        <v>575</v>
      </c>
      <c r="F5027">
        <v>7</v>
      </c>
      <c r="G5027" s="20">
        <v>4</v>
      </c>
      <c r="H5027" s="21">
        <v>7</v>
      </c>
      <c r="I5027" s="19">
        <v>6.166666666666667</v>
      </c>
      <c r="J5027" t="s">
        <v>582</v>
      </c>
      <c r="K5027" s="18">
        <v>573.37</v>
      </c>
      <c r="L5027" s="18">
        <v>525.36</v>
      </c>
      <c r="M5027" s="18"/>
      <c r="N5027" s="18"/>
    </row>
    <row r="5028" spans="1:14" ht="15" x14ac:dyDescent="0.25">
      <c r="A5028" t="str">
        <f t="shared" si="78"/>
        <v>VN234A3504</v>
      </c>
      <c r="B5028" s="17" t="s">
        <v>94</v>
      </c>
      <c r="C5028" s="16" t="s">
        <v>27</v>
      </c>
      <c r="D5028" t="s">
        <v>35</v>
      </c>
      <c r="E5028" s="16" t="s">
        <v>777</v>
      </c>
      <c r="F5028">
        <v>4</v>
      </c>
      <c r="G5028" s="20">
        <v>4.333333333333333</v>
      </c>
      <c r="H5028" s="21">
        <v>4</v>
      </c>
      <c r="I5028" s="19">
        <v>6.416666666666667</v>
      </c>
      <c r="J5028" t="s">
        <v>582</v>
      </c>
      <c r="K5028" s="18">
        <v>573.37</v>
      </c>
      <c r="L5028" s="18">
        <v>525.36</v>
      </c>
      <c r="M5028" s="18"/>
      <c r="N5028" s="18"/>
    </row>
    <row r="5029" spans="1:14" ht="15" x14ac:dyDescent="0.25">
      <c r="A5029" t="str">
        <f t="shared" si="78"/>
        <v>VN234A3505</v>
      </c>
      <c r="B5029" s="17" t="s">
        <v>94</v>
      </c>
      <c r="C5029" s="16" t="s">
        <v>27</v>
      </c>
      <c r="D5029" t="s">
        <v>35</v>
      </c>
      <c r="E5029" s="16" t="s">
        <v>777</v>
      </c>
      <c r="F5029">
        <v>5</v>
      </c>
      <c r="G5029" s="20">
        <v>4.5</v>
      </c>
      <c r="H5029" s="21">
        <v>5</v>
      </c>
      <c r="I5029" s="19">
        <v>6.583333333333333</v>
      </c>
      <c r="J5029" t="s">
        <v>582</v>
      </c>
      <c r="K5029" s="18">
        <v>573.37</v>
      </c>
      <c r="L5029" s="18">
        <v>525.36</v>
      </c>
      <c r="M5029" s="18"/>
      <c r="N5029" s="18"/>
    </row>
    <row r="5030" spans="1:14" ht="15" x14ac:dyDescent="0.25">
      <c r="A5030" t="str">
        <f t="shared" si="78"/>
        <v>VN234A3506</v>
      </c>
      <c r="B5030" s="17" t="s">
        <v>94</v>
      </c>
      <c r="C5030" s="16" t="s">
        <v>27</v>
      </c>
      <c r="D5030" t="s">
        <v>35</v>
      </c>
      <c r="E5030" s="16" t="s">
        <v>777</v>
      </c>
      <c r="F5030">
        <v>6</v>
      </c>
      <c r="G5030" s="20">
        <v>4.5</v>
      </c>
      <c r="H5030" s="21">
        <v>6</v>
      </c>
      <c r="I5030" s="19">
        <v>6.583333333333333</v>
      </c>
      <c r="J5030" t="s">
        <v>582</v>
      </c>
      <c r="K5030" s="18">
        <v>573.37</v>
      </c>
      <c r="L5030" s="18">
        <v>525.36</v>
      </c>
      <c r="M5030" s="18"/>
      <c r="N5030" s="18"/>
    </row>
    <row r="5031" spans="1:14" ht="15" x14ac:dyDescent="0.25">
      <c r="A5031" t="str">
        <f t="shared" si="78"/>
        <v>VN234A3507</v>
      </c>
      <c r="B5031" s="17" t="s">
        <v>94</v>
      </c>
      <c r="C5031" s="16" t="s">
        <v>27</v>
      </c>
      <c r="D5031" t="s">
        <v>35</v>
      </c>
      <c r="E5031" s="16" t="s">
        <v>777</v>
      </c>
      <c r="F5031">
        <v>7</v>
      </c>
      <c r="G5031" s="20">
        <v>4.75</v>
      </c>
      <c r="H5031" s="21">
        <v>7</v>
      </c>
      <c r="I5031" s="19">
        <v>6.833333333333333</v>
      </c>
      <c r="J5031" t="s">
        <v>582</v>
      </c>
      <c r="K5031" s="18">
        <v>573.37</v>
      </c>
      <c r="L5031" s="18">
        <v>525.36</v>
      </c>
      <c r="M5031" s="18"/>
      <c r="N5031" s="18"/>
    </row>
    <row r="5032" spans="1:14" ht="15" x14ac:dyDescent="0.25">
      <c r="A5032" t="str">
        <f t="shared" si="78"/>
        <v>VN236A3501</v>
      </c>
      <c r="B5032" s="17" t="s">
        <v>94</v>
      </c>
      <c r="C5032" s="16" t="s">
        <v>27</v>
      </c>
      <c r="D5032" t="s">
        <v>35</v>
      </c>
      <c r="E5032" s="16" t="s">
        <v>373</v>
      </c>
      <c r="F5032">
        <v>1</v>
      </c>
      <c r="G5032" s="20">
        <v>5</v>
      </c>
      <c r="H5032" s="21">
        <v>1</v>
      </c>
      <c r="I5032" s="19">
        <v>7.083333333333333</v>
      </c>
      <c r="J5032" t="s">
        <v>582</v>
      </c>
      <c r="K5032" s="18">
        <v>573.37</v>
      </c>
      <c r="L5032" s="18">
        <v>525.36</v>
      </c>
      <c r="M5032" s="18"/>
      <c r="N5032" s="18"/>
    </row>
    <row r="5033" spans="1:14" ht="15" x14ac:dyDescent="0.25">
      <c r="A5033" t="str">
        <f t="shared" si="78"/>
        <v>VN236A3502</v>
      </c>
      <c r="B5033" s="17" t="s">
        <v>94</v>
      </c>
      <c r="C5033" s="16" t="s">
        <v>27</v>
      </c>
      <c r="D5033" t="s">
        <v>35</v>
      </c>
      <c r="E5033" s="16" t="s">
        <v>373</v>
      </c>
      <c r="F5033">
        <v>2</v>
      </c>
      <c r="G5033" s="20">
        <v>5</v>
      </c>
      <c r="H5033" s="21">
        <v>2</v>
      </c>
      <c r="I5033" s="19">
        <v>7.083333333333333</v>
      </c>
      <c r="J5033" t="s">
        <v>582</v>
      </c>
      <c r="K5033" s="18">
        <v>573.37</v>
      </c>
      <c r="L5033" s="18">
        <v>525.36</v>
      </c>
      <c r="M5033" s="18"/>
      <c r="N5033" s="18"/>
    </row>
    <row r="5034" spans="1:14" ht="15" x14ac:dyDescent="0.25">
      <c r="A5034" t="str">
        <f t="shared" si="78"/>
        <v>VN236A3503</v>
      </c>
      <c r="B5034" s="17" t="s">
        <v>94</v>
      </c>
      <c r="C5034" s="16" t="s">
        <v>27</v>
      </c>
      <c r="D5034" t="s">
        <v>35</v>
      </c>
      <c r="E5034" s="16" t="s">
        <v>373</v>
      </c>
      <c r="F5034">
        <v>3</v>
      </c>
      <c r="G5034" s="20">
        <v>5</v>
      </c>
      <c r="H5034" s="21">
        <v>3</v>
      </c>
      <c r="I5034" s="19">
        <v>7.083333333333333</v>
      </c>
      <c r="J5034" t="s">
        <v>582</v>
      </c>
      <c r="K5034" s="18">
        <v>573.37</v>
      </c>
      <c r="L5034" s="18">
        <v>525.36</v>
      </c>
      <c r="M5034" s="18"/>
      <c r="N5034" s="18"/>
    </row>
    <row r="5035" spans="1:14" ht="15" x14ac:dyDescent="0.25">
      <c r="A5035" t="str">
        <f t="shared" si="78"/>
        <v>VN236A3504</v>
      </c>
      <c r="B5035" s="17" t="s">
        <v>94</v>
      </c>
      <c r="C5035" s="16" t="s">
        <v>27</v>
      </c>
      <c r="D5035" t="s">
        <v>35</v>
      </c>
      <c r="E5035" s="16" t="s">
        <v>373</v>
      </c>
      <c r="F5035">
        <v>4</v>
      </c>
      <c r="G5035" s="20">
        <v>5</v>
      </c>
      <c r="H5035" s="21">
        <v>4</v>
      </c>
      <c r="I5035" s="19">
        <v>7.083333333333333</v>
      </c>
      <c r="J5035" t="s">
        <v>582</v>
      </c>
      <c r="K5035" s="18">
        <v>573.37</v>
      </c>
      <c r="L5035" s="18">
        <v>525.36</v>
      </c>
      <c r="M5035" s="18"/>
      <c r="N5035" s="18"/>
    </row>
    <row r="5036" spans="1:14" ht="15" x14ac:dyDescent="0.25">
      <c r="A5036" t="str">
        <f t="shared" si="78"/>
        <v>VN236A3505</v>
      </c>
      <c r="B5036" s="17" t="s">
        <v>94</v>
      </c>
      <c r="C5036" s="16" t="s">
        <v>27</v>
      </c>
      <c r="D5036" t="s">
        <v>35</v>
      </c>
      <c r="E5036" s="16" t="s">
        <v>373</v>
      </c>
      <c r="F5036">
        <v>5</v>
      </c>
      <c r="G5036" s="20">
        <v>5</v>
      </c>
      <c r="H5036" s="21">
        <v>5</v>
      </c>
      <c r="I5036" s="19">
        <v>7.083333333333333</v>
      </c>
      <c r="J5036" t="s">
        <v>582</v>
      </c>
      <c r="K5036" s="18">
        <v>573.37</v>
      </c>
      <c r="L5036" s="18">
        <v>525.36</v>
      </c>
      <c r="M5036" s="18"/>
      <c r="N5036" s="18"/>
    </row>
    <row r="5037" spans="1:14" ht="15" x14ac:dyDescent="0.25">
      <c r="A5037" t="str">
        <f t="shared" si="78"/>
        <v>VN236A3506</v>
      </c>
      <c r="B5037" s="17" t="s">
        <v>94</v>
      </c>
      <c r="C5037" s="16" t="s">
        <v>27</v>
      </c>
      <c r="D5037" t="s">
        <v>35</v>
      </c>
      <c r="E5037" s="16" t="s">
        <v>373</v>
      </c>
      <c r="F5037">
        <v>6</v>
      </c>
      <c r="G5037" s="20">
        <v>5</v>
      </c>
      <c r="H5037" s="21">
        <v>6</v>
      </c>
      <c r="I5037" s="19">
        <v>7.083333333333333</v>
      </c>
      <c r="J5037" t="s">
        <v>582</v>
      </c>
      <c r="K5037" s="18">
        <v>573.37</v>
      </c>
      <c r="L5037" s="18">
        <v>525.36</v>
      </c>
      <c r="M5037" s="18"/>
      <c r="N5037" s="18"/>
    </row>
    <row r="5038" spans="1:14" ht="15" x14ac:dyDescent="0.25">
      <c r="A5038" t="str">
        <f t="shared" si="78"/>
        <v>VN236A3507</v>
      </c>
      <c r="B5038" s="17" t="s">
        <v>94</v>
      </c>
      <c r="C5038" s="16" t="s">
        <v>27</v>
      </c>
      <c r="D5038" t="s">
        <v>35</v>
      </c>
      <c r="E5038" s="16" t="s">
        <v>373</v>
      </c>
      <c r="F5038">
        <v>7</v>
      </c>
      <c r="G5038" s="20">
        <v>5</v>
      </c>
      <c r="H5038" s="21">
        <v>7</v>
      </c>
      <c r="I5038" s="19">
        <v>7.083333333333333</v>
      </c>
      <c r="J5038" t="s">
        <v>582</v>
      </c>
      <c r="K5038" s="18">
        <v>573.37</v>
      </c>
      <c r="L5038" s="18">
        <v>525.36</v>
      </c>
      <c r="M5038" s="18"/>
      <c r="N5038" s="18"/>
    </row>
    <row r="5039" spans="1:14" ht="15" x14ac:dyDescent="0.25">
      <c r="A5039" t="str">
        <f t="shared" si="78"/>
        <v>VN238A3501</v>
      </c>
      <c r="B5039" s="17" t="s">
        <v>94</v>
      </c>
      <c r="C5039" s="16" t="s">
        <v>27</v>
      </c>
      <c r="D5039" t="s">
        <v>35</v>
      </c>
      <c r="E5039" s="16" t="s">
        <v>359</v>
      </c>
      <c r="F5039">
        <v>1</v>
      </c>
      <c r="G5039" s="20">
        <v>6</v>
      </c>
      <c r="H5039" s="21">
        <v>1</v>
      </c>
      <c r="I5039" s="19">
        <v>8.0833333333333339</v>
      </c>
      <c r="J5039" t="s">
        <v>582</v>
      </c>
      <c r="K5039" s="18">
        <v>573.37</v>
      </c>
      <c r="L5039" s="18">
        <v>525.36</v>
      </c>
      <c r="M5039" s="18"/>
      <c r="N5039" s="18"/>
    </row>
    <row r="5040" spans="1:14" ht="15" x14ac:dyDescent="0.25">
      <c r="A5040" t="str">
        <f t="shared" si="78"/>
        <v>VN238A3502</v>
      </c>
      <c r="B5040" s="17" t="s">
        <v>94</v>
      </c>
      <c r="C5040" s="16" t="s">
        <v>27</v>
      </c>
      <c r="D5040" t="s">
        <v>35</v>
      </c>
      <c r="E5040" s="16" t="s">
        <v>359</v>
      </c>
      <c r="F5040">
        <v>2</v>
      </c>
      <c r="G5040" s="20">
        <v>6</v>
      </c>
      <c r="H5040" s="21">
        <v>2</v>
      </c>
      <c r="I5040" s="19">
        <v>8.0833333333333339</v>
      </c>
      <c r="J5040" t="s">
        <v>582</v>
      </c>
      <c r="K5040" s="18">
        <v>573.37</v>
      </c>
      <c r="L5040" s="18">
        <v>525.36</v>
      </c>
      <c r="M5040" s="18"/>
      <c r="N5040" s="18"/>
    </row>
    <row r="5041" spans="1:14" ht="15" x14ac:dyDescent="0.25">
      <c r="A5041" t="str">
        <f t="shared" si="78"/>
        <v>VN238A3503</v>
      </c>
      <c r="B5041" s="17" t="s">
        <v>94</v>
      </c>
      <c r="C5041" s="16" t="s">
        <v>27</v>
      </c>
      <c r="D5041" t="s">
        <v>35</v>
      </c>
      <c r="E5041" s="16" t="s">
        <v>359</v>
      </c>
      <c r="F5041">
        <v>3</v>
      </c>
      <c r="G5041" s="20">
        <v>6</v>
      </c>
      <c r="H5041" s="21">
        <v>3</v>
      </c>
      <c r="I5041" s="19">
        <v>8.0833333333333339</v>
      </c>
      <c r="J5041" t="s">
        <v>582</v>
      </c>
      <c r="K5041" s="18">
        <v>573.37</v>
      </c>
      <c r="L5041" s="18">
        <v>525.36</v>
      </c>
      <c r="M5041" s="18"/>
      <c r="N5041" s="18"/>
    </row>
    <row r="5042" spans="1:14" ht="15" x14ac:dyDescent="0.25">
      <c r="A5042" t="str">
        <f t="shared" si="78"/>
        <v>VN238A3504</v>
      </c>
      <c r="B5042" s="17" t="s">
        <v>94</v>
      </c>
      <c r="C5042" s="16" t="s">
        <v>27</v>
      </c>
      <c r="D5042" t="s">
        <v>35</v>
      </c>
      <c r="E5042" s="16" t="s">
        <v>359</v>
      </c>
      <c r="F5042">
        <v>4</v>
      </c>
      <c r="G5042" s="20">
        <v>6</v>
      </c>
      <c r="H5042" s="21">
        <v>4</v>
      </c>
      <c r="I5042" s="19">
        <v>8.0833333333333339</v>
      </c>
      <c r="J5042" t="s">
        <v>582</v>
      </c>
      <c r="K5042" s="18">
        <v>573.37</v>
      </c>
      <c r="L5042" s="18">
        <v>525.36</v>
      </c>
      <c r="M5042" s="18"/>
      <c r="N5042" s="18"/>
    </row>
    <row r="5043" spans="1:14" ht="15" x14ac:dyDescent="0.25">
      <c r="A5043" t="str">
        <f t="shared" si="78"/>
        <v>VN238A3505</v>
      </c>
      <c r="B5043" s="17" t="s">
        <v>94</v>
      </c>
      <c r="C5043" s="16" t="s">
        <v>27</v>
      </c>
      <c r="D5043" t="s">
        <v>35</v>
      </c>
      <c r="E5043" s="16" t="s">
        <v>359</v>
      </c>
      <c r="F5043">
        <v>5</v>
      </c>
      <c r="G5043" s="20">
        <v>6</v>
      </c>
      <c r="H5043" s="21">
        <v>5</v>
      </c>
      <c r="I5043" s="19">
        <v>8.0833333333333339</v>
      </c>
      <c r="J5043" t="s">
        <v>582</v>
      </c>
      <c r="K5043" s="18">
        <v>573.37</v>
      </c>
      <c r="L5043" s="18">
        <v>525.36</v>
      </c>
      <c r="M5043" s="18"/>
      <c r="N5043" s="18"/>
    </row>
    <row r="5044" spans="1:14" ht="15" x14ac:dyDescent="0.25">
      <c r="A5044" t="str">
        <f t="shared" si="78"/>
        <v>VN238A3506</v>
      </c>
      <c r="B5044" s="17" t="s">
        <v>94</v>
      </c>
      <c r="C5044" s="16" t="s">
        <v>27</v>
      </c>
      <c r="D5044" t="s">
        <v>35</v>
      </c>
      <c r="E5044" s="16" t="s">
        <v>359</v>
      </c>
      <c r="F5044">
        <v>6</v>
      </c>
      <c r="G5044" s="20">
        <v>6</v>
      </c>
      <c r="H5044" s="21">
        <v>6</v>
      </c>
      <c r="I5044" s="19">
        <v>8.0833333333333339</v>
      </c>
      <c r="J5044" t="s">
        <v>582</v>
      </c>
      <c r="K5044" s="18">
        <v>573.37</v>
      </c>
      <c r="L5044" s="18">
        <v>525.36</v>
      </c>
      <c r="M5044" s="18"/>
      <c r="N5044" s="18"/>
    </row>
    <row r="5045" spans="1:14" ht="15" x14ac:dyDescent="0.25">
      <c r="A5045" t="str">
        <f t="shared" si="78"/>
        <v>VN238A3507</v>
      </c>
      <c r="B5045" s="17" t="s">
        <v>94</v>
      </c>
      <c r="C5045" s="16" t="s">
        <v>27</v>
      </c>
      <c r="D5045" t="s">
        <v>35</v>
      </c>
      <c r="E5045" s="16" t="s">
        <v>359</v>
      </c>
      <c r="F5045">
        <v>7</v>
      </c>
      <c r="G5045" s="20">
        <v>6</v>
      </c>
      <c r="H5045" s="21">
        <v>7</v>
      </c>
      <c r="I5045" s="19">
        <v>8.0833333333333339</v>
      </c>
      <c r="J5045" t="s">
        <v>582</v>
      </c>
      <c r="K5045" s="18">
        <v>573.37</v>
      </c>
      <c r="L5045" s="18">
        <v>525.36</v>
      </c>
      <c r="M5045" s="18"/>
      <c r="N5045" s="18"/>
    </row>
    <row r="5046" spans="1:14" ht="15" x14ac:dyDescent="0.25">
      <c r="A5046" t="str">
        <f t="shared" si="78"/>
        <v>VN242A3501</v>
      </c>
      <c r="B5046" s="17" t="s">
        <v>94</v>
      </c>
      <c r="C5046" s="16" t="s">
        <v>27</v>
      </c>
      <c r="D5046" t="s">
        <v>35</v>
      </c>
      <c r="E5046" s="16" t="s">
        <v>565</v>
      </c>
      <c r="F5046">
        <v>1</v>
      </c>
      <c r="G5046" s="20">
        <v>7</v>
      </c>
      <c r="H5046" s="21">
        <v>1</v>
      </c>
      <c r="I5046" s="19">
        <v>9.0833333333333339</v>
      </c>
      <c r="J5046" t="s">
        <v>582</v>
      </c>
      <c r="K5046" s="18">
        <v>573.37</v>
      </c>
      <c r="L5046" s="18">
        <v>525.36</v>
      </c>
      <c r="M5046" s="18"/>
      <c r="N5046" s="18"/>
    </row>
    <row r="5047" spans="1:14" ht="15" x14ac:dyDescent="0.25">
      <c r="A5047" t="str">
        <f t="shared" si="78"/>
        <v>VN242A3502</v>
      </c>
      <c r="B5047" s="17" t="s">
        <v>94</v>
      </c>
      <c r="C5047" s="16" t="s">
        <v>27</v>
      </c>
      <c r="D5047" t="s">
        <v>35</v>
      </c>
      <c r="E5047" s="16" t="s">
        <v>565</v>
      </c>
      <c r="F5047">
        <v>2</v>
      </c>
      <c r="G5047" s="20">
        <v>7</v>
      </c>
      <c r="H5047" s="21">
        <v>2</v>
      </c>
      <c r="I5047" s="19">
        <v>9.0833333333333339</v>
      </c>
      <c r="J5047" t="s">
        <v>582</v>
      </c>
      <c r="K5047" s="18">
        <v>573.37</v>
      </c>
      <c r="L5047" s="18">
        <v>525.36</v>
      </c>
      <c r="M5047" s="18"/>
      <c r="N5047" s="18"/>
    </row>
    <row r="5048" spans="1:14" ht="15" x14ac:dyDescent="0.25">
      <c r="A5048" t="str">
        <f t="shared" si="78"/>
        <v>VN242A3503</v>
      </c>
      <c r="B5048" s="17" t="s">
        <v>94</v>
      </c>
      <c r="C5048" s="16" t="s">
        <v>27</v>
      </c>
      <c r="D5048" t="s">
        <v>35</v>
      </c>
      <c r="E5048" s="16" t="s">
        <v>565</v>
      </c>
      <c r="F5048">
        <v>3</v>
      </c>
      <c r="G5048" s="20">
        <v>7</v>
      </c>
      <c r="H5048" s="21">
        <v>3</v>
      </c>
      <c r="I5048" s="19">
        <v>9.0833333333333339</v>
      </c>
      <c r="J5048" t="s">
        <v>582</v>
      </c>
      <c r="K5048" s="18">
        <v>573.37</v>
      </c>
      <c r="L5048" s="18">
        <v>525.36</v>
      </c>
      <c r="M5048" s="18"/>
      <c r="N5048" s="18"/>
    </row>
    <row r="5049" spans="1:14" ht="15" x14ac:dyDescent="0.25">
      <c r="A5049" t="str">
        <f t="shared" si="78"/>
        <v>VN242A3504</v>
      </c>
      <c r="B5049" s="17" t="s">
        <v>94</v>
      </c>
      <c r="C5049" s="16" t="s">
        <v>27</v>
      </c>
      <c r="D5049" t="s">
        <v>35</v>
      </c>
      <c r="E5049" s="16" t="s">
        <v>565</v>
      </c>
      <c r="F5049">
        <v>4</v>
      </c>
      <c r="G5049" s="20">
        <v>7</v>
      </c>
      <c r="H5049" s="21">
        <v>4</v>
      </c>
      <c r="I5049" s="19">
        <v>9.0833333333333339</v>
      </c>
      <c r="J5049" t="s">
        <v>582</v>
      </c>
      <c r="K5049" s="18">
        <v>573.37</v>
      </c>
      <c r="L5049" s="18">
        <v>525.36</v>
      </c>
      <c r="M5049" s="18"/>
      <c r="N5049" s="18"/>
    </row>
    <row r="5050" spans="1:14" ht="15" x14ac:dyDescent="0.25">
      <c r="A5050" t="str">
        <f t="shared" si="78"/>
        <v>VN242A3505</v>
      </c>
      <c r="B5050" s="17" t="s">
        <v>94</v>
      </c>
      <c r="C5050" s="16" t="s">
        <v>27</v>
      </c>
      <c r="D5050" t="s">
        <v>35</v>
      </c>
      <c r="E5050" s="16" t="s">
        <v>565</v>
      </c>
      <c r="F5050">
        <v>5</v>
      </c>
      <c r="G5050" s="20">
        <v>7</v>
      </c>
      <c r="H5050" s="21">
        <v>5</v>
      </c>
      <c r="I5050" s="19">
        <v>9.0833333333333339</v>
      </c>
      <c r="J5050" t="s">
        <v>582</v>
      </c>
      <c r="K5050" s="18">
        <v>573.37</v>
      </c>
      <c r="L5050" s="18">
        <v>525.36</v>
      </c>
      <c r="M5050" s="18"/>
      <c r="N5050" s="18"/>
    </row>
    <row r="5051" spans="1:14" ht="15" x14ac:dyDescent="0.25">
      <c r="A5051" t="str">
        <f t="shared" si="78"/>
        <v>VN242A3506</v>
      </c>
      <c r="B5051" s="17" t="s">
        <v>94</v>
      </c>
      <c r="C5051" s="16" t="s">
        <v>27</v>
      </c>
      <c r="D5051" t="s">
        <v>35</v>
      </c>
      <c r="E5051" s="16" t="s">
        <v>565</v>
      </c>
      <c r="F5051">
        <v>6</v>
      </c>
      <c r="G5051" s="20">
        <v>7</v>
      </c>
      <c r="H5051" s="21">
        <v>6</v>
      </c>
      <c r="I5051" s="19">
        <v>9.0833333333333339</v>
      </c>
      <c r="J5051" t="s">
        <v>582</v>
      </c>
      <c r="K5051" s="18">
        <v>573.37</v>
      </c>
      <c r="L5051" s="18">
        <v>525.36</v>
      </c>
      <c r="M5051" s="18"/>
      <c r="N5051" s="18"/>
    </row>
    <row r="5052" spans="1:14" ht="15" x14ac:dyDescent="0.25">
      <c r="A5052" t="str">
        <f t="shared" si="78"/>
        <v>VN242A3507</v>
      </c>
      <c r="B5052" s="17" t="s">
        <v>94</v>
      </c>
      <c r="C5052" s="16" t="s">
        <v>27</v>
      </c>
      <c r="D5052" t="s">
        <v>35</v>
      </c>
      <c r="E5052" s="16" t="s">
        <v>565</v>
      </c>
      <c r="F5052">
        <v>7</v>
      </c>
      <c r="G5052" s="20">
        <v>7</v>
      </c>
      <c r="H5052" s="21">
        <v>7</v>
      </c>
      <c r="I5052" s="19">
        <v>9.0833333333333339</v>
      </c>
      <c r="J5052" t="s">
        <v>582</v>
      </c>
      <c r="K5052" s="18">
        <v>573.37</v>
      </c>
      <c r="L5052" s="18">
        <v>525.36</v>
      </c>
      <c r="M5052" s="18"/>
      <c r="N5052" s="18"/>
    </row>
    <row r="5053" spans="1:14" ht="15" x14ac:dyDescent="0.25">
      <c r="A5053" t="str">
        <f t="shared" si="78"/>
        <v>VN246A3501</v>
      </c>
      <c r="B5053" s="17" t="s">
        <v>94</v>
      </c>
      <c r="C5053" s="16" t="s">
        <v>27</v>
      </c>
      <c r="D5053" t="s">
        <v>35</v>
      </c>
      <c r="E5053" s="16" t="s">
        <v>638</v>
      </c>
      <c r="F5053">
        <v>1</v>
      </c>
      <c r="G5053" s="20">
        <v>7.5</v>
      </c>
      <c r="H5053" s="21">
        <v>1</v>
      </c>
      <c r="I5053" s="19">
        <v>9.5833333333333339</v>
      </c>
      <c r="J5053" t="s">
        <v>582</v>
      </c>
      <c r="K5053" s="18">
        <v>573.37</v>
      </c>
      <c r="L5053" s="18">
        <v>525.36</v>
      </c>
      <c r="M5053" s="18"/>
      <c r="N5053" s="18"/>
    </row>
    <row r="5054" spans="1:14" ht="15" x14ac:dyDescent="0.25">
      <c r="A5054" t="str">
        <f t="shared" si="78"/>
        <v>VN246A3504</v>
      </c>
      <c r="B5054" s="17" t="s">
        <v>94</v>
      </c>
      <c r="C5054" s="16" t="s">
        <v>27</v>
      </c>
      <c r="D5054" t="s">
        <v>35</v>
      </c>
      <c r="E5054" s="16" t="s">
        <v>638</v>
      </c>
      <c r="F5054">
        <v>4</v>
      </c>
      <c r="G5054" s="20">
        <v>7.5</v>
      </c>
      <c r="H5054" s="21">
        <v>4</v>
      </c>
      <c r="I5054" s="19">
        <v>9.5833333333333339</v>
      </c>
      <c r="J5054" t="s">
        <v>582</v>
      </c>
      <c r="K5054" s="18">
        <v>573.37</v>
      </c>
      <c r="L5054" s="18">
        <v>525.36</v>
      </c>
      <c r="M5054" s="18"/>
      <c r="N5054" s="18"/>
    </row>
    <row r="5055" spans="1:14" ht="15" x14ac:dyDescent="0.25">
      <c r="A5055" t="str">
        <f t="shared" si="78"/>
        <v>VN246A3505</v>
      </c>
      <c r="B5055" s="17" t="s">
        <v>94</v>
      </c>
      <c r="C5055" s="16" t="s">
        <v>27</v>
      </c>
      <c r="D5055" t="s">
        <v>35</v>
      </c>
      <c r="E5055" s="16" t="s">
        <v>638</v>
      </c>
      <c r="F5055">
        <v>5</v>
      </c>
      <c r="G5055" s="20">
        <v>7.5</v>
      </c>
      <c r="H5055" s="21">
        <v>5</v>
      </c>
      <c r="I5055" s="19">
        <v>9.5833333333333339</v>
      </c>
      <c r="J5055" t="s">
        <v>582</v>
      </c>
      <c r="K5055" s="18">
        <v>573.37</v>
      </c>
      <c r="L5055" s="18">
        <v>525.36</v>
      </c>
      <c r="M5055" s="18"/>
      <c r="N5055" s="18"/>
    </row>
    <row r="5056" spans="1:14" ht="15" x14ac:dyDescent="0.25">
      <c r="A5056" t="str">
        <f t="shared" si="78"/>
        <v>VN246A3506</v>
      </c>
      <c r="B5056" s="17" t="s">
        <v>94</v>
      </c>
      <c r="C5056" s="16" t="s">
        <v>27</v>
      </c>
      <c r="D5056" t="s">
        <v>35</v>
      </c>
      <c r="E5056" s="16" t="s">
        <v>638</v>
      </c>
      <c r="F5056">
        <v>6</v>
      </c>
      <c r="G5056" s="20">
        <v>7.5</v>
      </c>
      <c r="H5056" s="21">
        <v>6</v>
      </c>
      <c r="I5056" s="19">
        <v>9.5833333333333339</v>
      </c>
      <c r="J5056" t="s">
        <v>582</v>
      </c>
      <c r="K5056" s="18">
        <v>573.37</v>
      </c>
      <c r="L5056" s="18">
        <v>525.36</v>
      </c>
      <c r="M5056" s="18"/>
      <c r="N5056" s="18"/>
    </row>
    <row r="5057" spans="1:14" ht="15" x14ac:dyDescent="0.25">
      <c r="A5057" t="str">
        <f t="shared" si="78"/>
        <v>VN246A3507</v>
      </c>
      <c r="B5057" s="17" t="s">
        <v>94</v>
      </c>
      <c r="C5057" s="16" t="s">
        <v>27</v>
      </c>
      <c r="D5057" t="s">
        <v>35</v>
      </c>
      <c r="E5057" s="16" t="s">
        <v>638</v>
      </c>
      <c r="F5057">
        <v>7</v>
      </c>
      <c r="G5057" s="20">
        <v>7.5</v>
      </c>
      <c r="H5057" s="21">
        <v>7</v>
      </c>
      <c r="I5057" s="19">
        <v>9.5833333333333339</v>
      </c>
      <c r="J5057" t="s">
        <v>582</v>
      </c>
      <c r="K5057" s="18">
        <v>573.37</v>
      </c>
      <c r="L5057" s="18">
        <v>525.36</v>
      </c>
      <c r="M5057" s="18"/>
      <c r="N5057" s="18"/>
    </row>
    <row r="5058" spans="1:14" ht="15" x14ac:dyDescent="0.25">
      <c r="A5058" t="str">
        <f t="shared" si="78"/>
        <v>VN248A3501</v>
      </c>
      <c r="B5058" s="17" t="s">
        <v>94</v>
      </c>
      <c r="C5058" s="16" t="s">
        <v>27</v>
      </c>
      <c r="D5058" t="s">
        <v>35</v>
      </c>
      <c r="E5058" s="16" t="s">
        <v>588</v>
      </c>
      <c r="F5058">
        <v>1</v>
      </c>
      <c r="G5058" s="20">
        <v>8</v>
      </c>
      <c r="H5058" s="21">
        <v>1</v>
      </c>
      <c r="I5058" s="19">
        <v>10.083333333333334</v>
      </c>
      <c r="J5058" t="s">
        <v>582</v>
      </c>
      <c r="K5058" s="18">
        <v>573.37</v>
      </c>
      <c r="L5058" s="18">
        <v>525.36</v>
      </c>
      <c r="M5058" s="18"/>
      <c r="N5058" s="18"/>
    </row>
    <row r="5059" spans="1:14" ht="15" x14ac:dyDescent="0.25">
      <c r="A5059" t="str">
        <f t="shared" ref="A5059:A5122" si="79">E5059&amp;J5059&amp;F5059</f>
        <v>VN248A3502</v>
      </c>
      <c r="B5059" s="17" t="s">
        <v>94</v>
      </c>
      <c r="C5059" s="16" t="s">
        <v>27</v>
      </c>
      <c r="D5059" t="s">
        <v>35</v>
      </c>
      <c r="E5059" s="16" t="s">
        <v>588</v>
      </c>
      <c r="F5059">
        <v>2</v>
      </c>
      <c r="G5059" s="20">
        <v>8</v>
      </c>
      <c r="H5059" s="21">
        <v>2</v>
      </c>
      <c r="I5059" s="19">
        <v>10.083333333333334</v>
      </c>
      <c r="J5059" t="s">
        <v>582</v>
      </c>
      <c r="K5059" s="18">
        <v>573.37</v>
      </c>
      <c r="L5059" s="18">
        <v>525.36</v>
      </c>
      <c r="M5059" s="18"/>
      <c r="N5059" s="18"/>
    </row>
    <row r="5060" spans="1:14" ht="15" x14ac:dyDescent="0.25">
      <c r="A5060" t="str">
        <f t="shared" si="79"/>
        <v>VN248A3503</v>
      </c>
      <c r="B5060" s="17" t="s">
        <v>94</v>
      </c>
      <c r="C5060" s="16" t="s">
        <v>27</v>
      </c>
      <c r="D5060" t="s">
        <v>35</v>
      </c>
      <c r="E5060" s="16" t="s">
        <v>588</v>
      </c>
      <c r="F5060">
        <v>3</v>
      </c>
      <c r="G5060" s="20">
        <v>8</v>
      </c>
      <c r="H5060" s="21">
        <v>3</v>
      </c>
      <c r="I5060" s="19">
        <v>10.083333333333334</v>
      </c>
      <c r="J5060" t="s">
        <v>582</v>
      </c>
      <c r="K5060" s="18">
        <v>573.37</v>
      </c>
      <c r="L5060" s="18">
        <v>525.36</v>
      </c>
      <c r="M5060" s="18"/>
      <c r="N5060" s="18"/>
    </row>
    <row r="5061" spans="1:14" ht="15" x14ac:dyDescent="0.25">
      <c r="A5061" t="str">
        <f t="shared" si="79"/>
        <v>VN248A3504</v>
      </c>
      <c r="B5061" s="17" t="s">
        <v>94</v>
      </c>
      <c r="C5061" s="16" t="s">
        <v>27</v>
      </c>
      <c r="D5061" t="s">
        <v>35</v>
      </c>
      <c r="E5061" s="16" t="s">
        <v>588</v>
      </c>
      <c r="F5061">
        <v>4</v>
      </c>
      <c r="G5061" s="20">
        <v>8</v>
      </c>
      <c r="H5061" s="21">
        <v>4</v>
      </c>
      <c r="I5061" s="19">
        <v>10.083333333333334</v>
      </c>
      <c r="J5061" t="s">
        <v>582</v>
      </c>
      <c r="K5061" s="18">
        <v>573.37</v>
      </c>
      <c r="L5061" s="18">
        <v>525.36</v>
      </c>
      <c r="M5061" s="18"/>
      <c r="N5061" s="18"/>
    </row>
    <row r="5062" spans="1:14" ht="15" x14ac:dyDescent="0.25">
      <c r="A5062" t="str">
        <f t="shared" si="79"/>
        <v>VN248A3505</v>
      </c>
      <c r="B5062" s="17" t="s">
        <v>94</v>
      </c>
      <c r="C5062" s="16" t="s">
        <v>27</v>
      </c>
      <c r="D5062" t="s">
        <v>35</v>
      </c>
      <c r="E5062" s="16" t="s">
        <v>588</v>
      </c>
      <c r="F5062">
        <v>5</v>
      </c>
      <c r="G5062" s="20">
        <v>8</v>
      </c>
      <c r="H5062" s="21">
        <v>5</v>
      </c>
      <c r="I5062" s="19">
        <v>10.083333333333334</v>
      </c>
      <c r="J5062" t="s">
        <v>582</v>
      </c>
      <c r="K5062" s="18">
        <v>573.37</v>
      </c>
      <c r="L5062" s="18">
        <v>525.36</v>
      </c>
      <c r="M5062" s="18"/>
      <c r="N5062" s="18"/>
    </row>
    <row r="5063" spans="1:14" ht="15" x14ac:dyDescent="0.25">
      <c r="A5063" t="str">
        <f t="shared" si="79"/>
        <v>VN248A3506</v>
      </c>
      <c r="B5063" s="17" t="s">
        <v>94</v>
      </c>
      <c r="C5063" s="16" t="s">
        <v>27</v>
      </c>
      <c r="D5063" t="s">
        <v>35</v>
      </c>
      <c r="E5063" s="16" t="s">
        <v>588</v>
      </c>
      <c r="F5063">
        <v>6</v>
      </c>
      <c r="G5063" s="20">
        <v>8</v>
      </c>
      <c r="H5063" s="21">
        <v>6</v>
      </c>
      <c r="I5063" s="19">
        <v>10.083333333333334</v>
      </c>
      <c r="J5063" t="s">
        <v>582</v>
      </c>
      <c r="K5063" s="18">
        <v>573.37</v>
      </c>
      <c r="L5063" s="18">
        <v>525.36</v>
      </c>
      <c r="M5063" s="18"/>
      <c r="N5063" s="18"/>
    </row>
    <row r="5064" spans="1:14" ht="15" x14ac:dyDescent="0.25">
      <c r="A5064" t="str">
        <f t="shared" si="79"/>
        <v>VN248A3507</v>
      </c>
      <c r="B5064" s="17" t="s">
        <v>94</v>
      </c>
      <c r="C5064" s="16" t="s">
        <v>27</v>
      </c>
      <c r="D5064" t="s">
        <v>35</v>
      </c>
      <c r="E5064" s="16" t="s">
        <v>588</v>
      </c>
      <c r="F5064">
        <v>7</v>
      </c>
      <c r="G5064" s="20">
        <v>8</v>
      </c>
      <c r="H5064" s="21">
        <v>7</v>
      </c>
      <c r="I5064" s="19">
        <v>10.083333333333334</v>
      </c>
      <c r="J5064" t="s">
        <v>582</v>
      </c>
      <c r="K5064" s="18">
        <v>573.37</v>
      </c>
      <c r="L5064" s="18">
        <v>525.36</v>
      </c>
      <c r="M5064" s="18"/>
      <c r="N5064" s="18"/>
    </row>
    <row r="5065" spans="1:14" ht="15" x14ac:dyDescent="0.25">
      <c r="A5065" t="str">
        <f t="shared" si="79"/>
        <v>VN252A3503</v>
      </c>
      <c r="B5065" s="17" t="s">
        <v>94</v>
      </c>
      <c r="C5065" s="16" t="s">
        <v>27</v>
      </c>
      <c r="D5065" t="s">
        <v>35</v>
      </c>
      <c r="E5065" s="16" t="s">
        <v>757</v>
      </c>
      <c r="F5065">
        <v>3</v>
      </c>
      <c r="G5065" s="20">
        <v>8.5</v>
      </c>
      <c r="H5065" s="21">
        <v>3</v>
      </c>
      <c r="I5065" s="19">
        <v>10.583333333333334</v>
      </c>
      <c r="J5065" t="s">
        <v>582</v>
      </c>
      <c r="K5065" s="18">
        <v>573.37</v>
      </c>
      <c r="L5065" s="18">
        <v>525.36</v>
      </c>
      <c r="M5065" s="18"/>
      <c r="N5065" s="18"/>
    </row>
    <row r="5066" spans="1:14" ht="15" x14ac:dyDescent="0.25">
      <c r="A5066" t="str">
        <f t="shared" si="79"/>
        <v>VN252A3505</v>
      </c>
      <c r="B5066" s="17" t="s">
        <v>94</v>
      </c>
      <c r="C5066" s="16" t="s">
        <v>27</v>
      </c>
      <c r="D5066" t="s">
        <v>35</v>
      </c>
      <c r="E5066" s="16" t="s">
        <v>757</v>
      </c>
      <c r="F5066">
        <v>5</v>
      </c>
      <c r="G5066" s="20">
        <v>8.5</v>
      </c>
      <c r="H5066" s="21">
        <v>5</v>
      </c>
      <c r="I5066" s="19">
        <v>10.583333333333334</v>
      </c>
      <c r="J5066" t="s">
        <v>582</v>
      </c>
      <c r="K5066" s="18">
        <v>573.37</v>
      </c>
      <c r="L5066" s="18">
        <v>525.36</v>
      </c>
      <c r="M5066" s="18"/>
      <c r="N5066" s="18"/>
    </row>
    <row r="5067" spans="1:14" ht="15" x14ac:dyDescent="0.25">
      <c r="A5067" t="str">
        <f t="shared" si="79"/>
        <v>VN252A3507</v>
      </c>
      <c r="B5067" s="17" t="s">
        <v>94</v>
      </c>
      <c r="C5067" s="16" t="s">
        <v>27</v>
      </c>
      <c r="D5067" t="s">
        <v>35</v>
      </c>
      <c r="E5067" s="16" t="s">
        <v>757</v>
      </c>
      <c r="F5067">
        <v>7</v>
      </c>
      <c r="G5067" s="20">
        <v>8.8333333333333339</v>
      </c>
      <c r="H5067" s="21">
        <v>7</v>
      </c>
      <c r="I5067" s="19">
        <v>10.916666666666666</v>
      </c>
      <c r="J5067" t="s">
        <v>582</v>
      </c>
      <c r="K5067" s="18">
        <v>573.37</v>
      </c>
      <c r="L5067" s="18">
        <v>525.36</v>
      </c>
      <c r="M5067" s="18"/>
      <c r="N5067" s="18"/>
    </row>
    <row r="5068" spans="1:14" ht="15" x14ac:dyDescent="0.25">
      <c r="A5068" t="str">
        <f t="shared" si="79"/>
        <v>VN256A3501</v>
      </c>
      <c r="B5068" s="17" t="s">
        <v>94</v>
      </c>
      <c r="C5068" s="16" t="s">
        <v>27</v>
      </c>
      <c r="D5068" t="s">
        <v>35</v>
      </c>
      <c r="E5068" s="16" t="s">
        <v>572</v>
      </c>
      <c r="F5068">
        <v>1</v>
      </c>
      <c r="G5068" s="20">
        <v>9</v>
      </c>
      <c r="H5068" s="21">
        <v>1</v>
      </c>
      <c r="I5068" s="19">
        <v>11.083333333333334</v>
      </c>
      <c r="J5068" t="s">
        <v>582</v>
      </c>
      <c r="K5068" s="18">
        <v>573.37</v>
      </c>
      <c r="L5068" s="18">
        <v>525.36</v>
      </c>
      <c r="M5068" s="18"/>
      <c r="N5068" s="18"/>
    </row>
    <row r="5069" spans="1:14" ht="15" x14ac:dyDescent="0.25">
      <c r="A5069" t="str">
        <f t="shared" si="79"/>
        <v>VN256A3502</v>
      </c>
      <c r="B5069" s="17" t="s">
        <v>94</v>
      </c>
      <c r="C5069" s="16" t="s">
        <v>27</v>
      </c>
      <c r="D5069" t="s">
        <v>35</v>
      </c>
      <c r="E5069" s="16" t="s">
        <v>572</v>
      </c>
      <c r="F5069">
        <v>2</v>
      </c>
      <c r="G5069" s="20">
        <v>9</v>
      </c>
      <c r="H5069" s="21">
        <v>2</v>
      </c>
      <c r="I5069" s="19">
        <v>11.083333333333334</v>
      </c>
      <c r="J5069" t="s">
        <v>582</v>
      </c>
      <c r="K5069" s="18">
        <v>573.37</v>
      </c>
      <c r="L5069" s="18">
        <v>525.36</v>
      </c>
      <c r="M5069" s="18"/>
      <c r="N5069" s="18"/>
    </row>
    <row r="5070" spans="1:14" ht="15" x14ac:dyDescent="0.25">
      <c r="A5070" t="str">
        <f t="shared" si="79"/>
        <v>VN256A3503</v>
      </c>
      <c r="B5070" s="17" t="s">
        <v>94</v>
      </c>
      <c r="C5070" s="16" t="s">
        <v>27</v>
      </c>
      <c r="D5070" t="s">
        <v>35</v>
      </c>
      <c r="E5070" s="16" t="s">
        <v>572</v>
      </c>
      <c r="F5070">
        <v>3</v>
      </c>
      <c r="G5070" s="20">
        <v>9</v>
      </c>
      <c r="H5070" s="21">
        <v>3</v>
      </c>
      <c r="I5070" s="19">
        <v>11.083333333333334</v>
      </c>
      <c r="J5070" t="s">
        <v>582</v>
      </c>
      <c r="K5070" s="18">
        <v>573.37</v>
      </c>
      <c r="L5070" s="18">
        <v>525.36</v>
      </c>
      <c r="M5070" s="18"/>
      <c r="N5070" s="18"/>
    </row>
    <row r="5071" spans="1:14" ht="15" x14ac:dyDescent="0.25">
      <c r="A5071" t="str">
        <f t="shared" si="79"/>
        <v>VN256A3504</v>
      </c>
      <c r="B5071" s="17" t="s">
        <v>94</v>
      </c>
      <c r="C5071" s="16" t="s">
        <v>27</v>
      </c>
      <c r="D5071" t="s">
        <v>35</v>
      </c>
      <c r="E5071" s="16" t="s">
        <v>572</v>
      </c>
      <c r="F5071">
        <v>4</v>
      </c>
      <c r="G5071" s="20">
        <v>9</v>
      </c>
      <c r="H5071" s="21">
        <v>4</v>
      </c>
      <c r="I5071" s="19">
        <v>11.083333333333334</v>
      </c>
      <c r="J5071" t="s">
        <v>582</v>
      </c>
      <c r="K5071" s="18">
        <v>573.37</v>
      </c>
      <c r="L5071" s="18">
        <v>525.36</v>
      </c>
      <c r="M5071" s="18"/>
      <c r="N5071" s="18"/>
    </row>
    <row r="5072" spans="1:14" ht="15" x14ac:dyDescent="0.25">
      <c r="A5072" t="str">
        <f t="shared" si="79"/>
        <v>VN256A3505</v>
      </c>
      <c r="B5072" s="17" t="s">
        <v>94</v>
      </c>
      <c r="C5072" s="16" t="s">
        <v>27</v>
      </c>
      <c r="D5072" t="s">
        <v>35</v>
      </c>
      <c r="E5072" s="16" t="s">
        <v>572</v>
      </c>
      <c r="F5072">
        <v>5</v>
      </c>
      <c r="G5072" s="20">
        <v>9</v>
      </c>
      <c r="H5072" s="21">
        <v>5</v>
      </c>
      <c r="I5072" s="19">
        <v>11.083333333333334</v>
      </c>
      <c r="J5072" t="s">
        <v>582</v>
      </c>
      <c r="K5072" s="18">
        <v>573.37</v>
      </c>
      <c r="L5072" s="18">
        <v>525.36</v>
      </c>
      <c r="M5072" s="18"/>
      <c r="N5072" s="18"/>
    </row>
    <row r="5073" spans="1:14" ht="15" x14ac:dyDescent="0.25">
      <c r="A5073" t="str">
        <f t="shared" si="79"/>
        <v>VN256A3506</v>
      </c>
      <c r="B5073" s="17" t="s">
        <v>94</v>
      </c>
      <c r="C5073" s="16" t="s">
        <v>27</v>
      </c>
      <c r="D5073" t="s">
        <v>35</v>
      </c>
      <c r="E5073" s="16" t="s">
        <v>572</v>
      </c>
      <c r="F5073">
        <v>6</v>
      </c>
      <c r="G5073" s="20">
        <v>9</v>
      </c>
      <c r="H5073" s="21">
        <v>6</v>
      </c>
      <c r="I5073" s="19">
        <v>11.083333333333334</v>
      </c>
      <c r="J5073" t="s">
        <v>582</v>
      </c>
      <c r="K5073" s="18">
        <v>573.37</v>
      </c>
      <c r="L5073" s="18">
        <v>525.36</v>
      </c>
      <c r="M5073" s="18"/>
      <c r="N5073" s="18"/>
    </row>
    <row r="5074" spans="1:14" ht="15" x14ac:dyDescent="0.25">
      <c r="A5074" t="str">
        <f t="shared" si="79"/>
        <v>VN256A3507</v>
      </c>
      <c r="B5074" s="17" t="s">
        <v>94</v>
      </c>
      <c r="C5074" s="16" t="s">
        <v>27</v>
      </c>
      <c r="D5074" t="s">
        <v>35</v>
      </c>
      <c r="E5074" s="16" t="s">
        <v>572</v>
      </c>
      <c r="F5074">
        <v>7</v>
      </c>
      <c r="G5074" s="20">
        <v>9.1666666666666661</v>
      </c>
      <c r="H5074" s="21">
        <v>7</v>
      </c>
      <c r="I5074" s="19">
        <v>11.083333333333334</v>
      </c>
      <c r="J5074" t="s">
        <v>582</v>
      </c>
      <c r="K5074" s="18">
        <v>573.37</v>
      </c>
      <c r="L5074" s="18">
        <v>525.36</v>
      </c>
      <c r="M5074" s="18"/>
      <c r="N5074" s="18"/>
    </row>
    <row r="5075" spans="1:14" ht="15" x14ac:dyDescent="0.25">
      <c r="A5075" t="str">
        <f t="shared" si="79"/>
        <v>VN258A3501</v>
      </c>
      <c r="B5075" s="17" t="s">
        <v>94</v>
      </c>
      <c r="C5075" s="16" t="s">
        <v>27</v>
      </c>
      <c r="D5075" t="s">
        <v>35</v>
      </c>
      <c r="E5075" s="16" t="s">
        <v>336</v>
      </c>
      <c r="F5075">
        <v>1</v>
      </c>
      <c r="G5075" s="20">
        <v>10</v>
      </c>
      <c r="H5075" s="21">
        <v>1</v>
      </c>
      <c r="I5075" s="19">
        <v>12.083333333333334</v>
      </c>
      <c r="J5075" t="s">
        <v>582</v>
      </c>
      <c r="K5075" s="18">
        <v>573.37</v>
      </c>
      <c r="L5075" s="18">
        <v>525.36</v>
      </c>
      <c r="M5075" s="18"/>
      <c r="N5075" s="18"/>
    </row>
    <row r="5076" spans="1:14" ht="15" x14ac:dyDescent="0.25">
      <c r="A5076" t="str">
        <f t="shared" si="79"/>
        <v>VN258A3502</v>
      </c>
      <c r="B5076" s="17" t="s">
        <v>94</v>
      </c>
      <c r="C5076" s="16" t="s">
        <v>27</v>
      </c>
      <c r="D5076" t="s">
        <v>35</v>
      </c>
      <c r="E5076" s="16" t="s">
        <v>336</v>
      </c>
      <c r="F5076">
        <v>2</v>
      </c>
      <c r="G5076" s="20">
        <v>10</v>
      </c>
      <c r="H5076" s="21">
        <v>2</v>
      </c>
      <c r="I5076" s="19">
        <v>12.083333333333334</v>
      </c>
      <c r="J5076" t="s">
        <v>582</v>
      </c>
      <c r="K5076" s="18">
        <v>573.37</v>
      </c>
      <c r="L5076" s="18">
        <v>525.36</v>
      </c>
      <c r="M5076" s="18"/>
      <c r="N5076" s="18"/>
    </row>
    <row r="5077" spans="1:14" ht="15" x14ac:dyDescent="0.25">
      <c r="A5077" t="str">
        <f t="shared" si="79"/>
        <v>VN258A3503</v>
      </c>
      <c r="B5077" s="17" t="s">
        <v>94</v>
      </c>
      <c r="C5077" s="16" t="s">
        <v>27</v>
      </c>
      <c r="D5077" t="s">
        <v>35</v>
      </c>
      <c r="E5077" s="16" t="s">
        <v>336</v>
      </c>
      <c r="F5077">
        <v>3</v>
      </c>
      <c r="G5077" s="20">
        <v>10</v>
      </c>
      <c r="H5077" s="21">
        <v>3</v>
      </c>
      <c r="I5077" s="19">
        <v>12.083333333333334</v>
      </c>
      <c r="J5077" t="s">
        <v>582</v>
      </c>
      <c r="K5077" s="18">
        <v>573.37</v>
      </c>
      <c r="L5077" s="18">
        <v>525.36</v>
      </c>
      <c r="M5077" s="18"/>
      <c r="N5077" s="18"/>
    </row>
    <row r="5078" spans="1:14" ht="15" x14ac:dyDescent="0.25">
      <c r="A5078" t="str">
        <f t="shared" si="79"/>
        <v>VN258A3504</v>
      </c>
      <c r="B5078" s="17" t="s">
        <v>94</v>
      </c>
      <c r="C5078" s="16" t="s">
        <v>27</v>
      </c>
      <c r="D5078" t="s">
        <v>35</v>
      </c>
      <c r="E5078" s="16" t="s">
        <v>336</v>
      </c>
      <c r="F5078">
        <v>4</v>
      </c>
      <c r="G5078" s="20">
        <v>10</v>
      </c>
      <c r="H5078" s="21">
        <v>4</v>
      </c>
      <c r="I5078" s="19">
        <v>12.083333333333334</v>
      </c>
      <c r="J5078" t="s">
        <v>582</v>
      </c>
      <c r="K5078" s="18">
        <v>573.37</v>
      </c>
      <c r="L5078" s="18">
        <v>525.36</v>
      </c>
      <c r="M5078" s="18"/>
      <c r="N5078" s="18"/>
    </row>
    <row r="5079" spans="1:14" ht="15" x14ac:dyDescent="0.25">
      <c r="A5079" t="str">
        <f t="shared" si="79"/>
        <v>VN258A3505</v>
      </c>
      <c r="B5079" s="17" t="s">
        <v>94</v>
      </c>
      <c r="C5079" s="16" t="s">
        <v>27</v>
      </c>
      <c r="D5079" t="s">
        <v>35</v>
      </c>
      <c r="E5079" s="16" t="s">
        <v>336</v>
      </c>
      <c r="F5079">
        <v>5</v>
      </c>
      <c r="G5079" s="20">
        <v>10</v>
      </c>
      <c r="H5079" s="21">
        <v>5</v>
      </c>
      <c r="I5079" s="19">
        <v>12.083333333333334</v>
      </c>
      <c r="J5079" t="s">
        <v>582</v>
      </c>
      <c r="K5079" s="18">
        <v>573.37</v>
      </c>
      <c r="L5079" s="18">
        <v>525.36</v>
      </c>
      <c r="M5079" s="18"/>
      <c r="N5079" s="18"/>
    </row>
    <row r="5080" spans="1:14" ht="15" x14ac:dyDescent="0.25">
      <c r="A5080" t="str">
        <f t="shared" si="79"/>
        <v>VN258A3506</v>
      </c>
      <c r="B5080" s="17" t="s">
        <v>94</v>
      </c>
      <c r="C5080" s="16" t="s">
        <v>27</v>
      </c>
      <c r="D5080" t="s">
        <v>35</v>
      </c>
      <c r="E5080" s="16" t="s">
        <v>336</v>
      </c>
      <c r="F5080">
        <v>6</v>
      </c>
      <c r="G5080" s="20">
        <v>10</v>
      </c>
      <c r="H5080" s="21">
        <v>6</v>
      </c>
      <c r="I5080" s="19">
        <v>12.083333333333334</v>
      </c>
      <c r="J5080" t="s">
        <v>582</v>
      </c>
      <c r="K5080" s="18">
        <v>573.37</v>
      </c>
      <c r="L5080" s="18">
        <v>525.36</v>
      </c>
      <c r="M5080" s="18"/>
      <c r="N5080" s="18"/>
    </row>
    <row r="5081" spans="1:14" ht="15" x14ac:dyDescent="0.25">
      <c r="A5081" t="str">
        <f t="shared" si="79"/>
        <v>VN258A3507</v>
      </c>
      <c r="B5081" s="17" t="s">
        <v>94</v>
      </c>
      <c r="C5081" s="16" t="s">
        <v>27</v>
      </c>
      <c r="D5081" t="s">
        <v>35</v>
      </c>
      <c r="E5081" s="16" t="s">
        <v>336</v>
      </c>
      <c r="F5081">
        <v>7</v>
      </c>
      <c r="G5081" s="20">
        <v>10</v>
      </c>
      <c r="H5081" s="21">
        <v>7</v>
      </c>
      <c r="I5081" s="19">
        <v>12.083333333333334</v>
      </c>
      <c r="J5081" t="s">
        <v>582</v>
      </c>
      <c r="K5081" s="18">
        <v>573.37</v>
      </c>
      <c r="L5081" s="18">
        <v>525.36</v>
      </c>
      <c r="M5081" s="18"/>
      <c r="N5081" s="18"/>
    </row>
    <row r="5082" spans="1:14" ht="15" x14ac:dyDescent="0.25">
      <c r="A5082" t="str">
        <f t="shared" si="79"/>
        <v>VN262A3501</v>
      </c>
      <c r="B5082" s="17" t="s">
        <v>94</v>
      </c>
      <c r="C5082" s="16" t="s">
        <v>27</v>
      </c>
      <c r="D5082" t="s">
        <v>35</v>
      </c>
      <c r="E5082" s="16" t="s">
        <v>585</v>
      </c>
      <c r="F5082">
        <v>1</v>
      </c>
      <c r="G5082" s="20">
        <v>10.5</v>
      </c>
      <c r="H5082" s="21">
        <v>1</v>
      </c>
      <c r="I5082" s="19">
        <v>12.583333333333334</v>
      </c>
      <c r="J5082" t="s">
        <v>582</v>
      </c>
      <c r="K5082" s="18">
        <v>573.37</v>
      </c>
      <c r="L5082" s="18">
        <v>525.36</v>
      </c>
      <c r="M5082" s="18"/>
      <c r="N5082" s="18"/>
    </row>
    <row r="5083" spans="1:14" ht="15" x14ac:dyDescent="0.25">
      <c r="A5083" t="str">
        <f t="shared" si="79"/>
        <v>VN262A3502</v>
      </c>
      <c r="B5083" s="17" t="s">
        <v>94</v>
      </c>
      <c r="C5083" s="16" t="s">
        <v>27</v>
      </c>
      <c r="D5083" t="s">
        <v>35</v>
      </c>
      <c r="E5083" s="16" t="s">
        <v>585</v>
      </c>
      <c r="F5083">
        <v>2</v>
      </c>
      <c r="G5083" s="20">
        <v>10.5</v>
      </c>
      <c r="H5083" s="21">
        <v>2</v>
      </c>
      <c r="I5083" s="19">
        <v>12.583333333333334</v>
      </c>
      <c r="J5083" t="s">
        <v>582</v>
      </c>
      <c r="K5083" s="18">
        <v>573.37</v>
      </c>
      <c r="L5083" s="18">
        <v>525.36</v>
      </c>
      <c r="M5083" s="18"/>
      <c r="N5083" s="18"/>
    </row>
    <row r="5084" spans="1:14" ht="15" x14ac:dyDescent="0.25">
      <c r="A5084" t="str">
        <f t="shared" si="79"/>
        <v>VN262A3503</v>
      </c>
      <c r="B5084" s="17" t="s">
        <v>94</v>
      </c>
      <c r="C5084" s="16" t="s">
        <v>27</v>
      </c>
      <c r="D5084" t="s">
        <v>35</v>
      </c>
      <c r="E5084" s="16" t="s">
        <v>585</v>
      </c>
      <c r="F5084">
        <v>3</v>
      </c>
      <c r="G5084" s="20">
        <v>10.5</v>
      </c>
      <c r="H5084" s="21">
        <v>3</v>
      </c>
      <c r="I5084" s="19">
        <v>12.583333333333334</v>
      </c>
      <c r="J5084" t="s">
        <v>582</v>
      </c>
      <c r="K5084" s="18">
        <v>573.37</v>
      </c>
      <c r="L5084" s="18">
        <v>525.36</v>
      </c>
      <c r="M5084" s="18"/>
      <c r="N5084" s="18"/>
    </row>
    <row r="5085" spans="1:14" ht="15" x14ac:dyDescent="0.25">
      <c r="A5085" t="str">
        <f t="shared" si="79"/>
        <v>VN262A3504</v>
      </c>
      <c r="B5085" s="17" t="s">
        <v>94</v>
      </c>
      <c r="C5085" s="16" t="s">
        <v>27</v>
      </c>
      <c r="D5085" t="s">
        <v>35</v>
      </c>
      <c r="E5085" s="16" t="s">
        <v>585</v>
      </c>
      <c r="F5085">
        <v>4</v>
      </c>
      <c r="G5085" s="20">
        <v>10.5</v>
      </c>
      <c r="H5085" s="21">
        <v>4</v>
      </c>
      <c r="I5085" s="19">
        <v>12.583333333333334</v>
      </c>
      <c r="J5085" t="s">
        <v>582</v>
      </c>
      <c r="K5085" s="18">
        <v>573.37</v>
      </c>
      <c r="L5085" s="18">
        <v>525.36</v>
      </c>
      <c r="M5085" s="18"/>
      <c r="N5085" s="18"/>
    </row>
    <row r="5086" spans="1:14" ht="15" x14ac:dyDescent="0.25">
      <c r="A5086" t="str">
        <f t="shared" si="79"/>
        <v>VN262A3505</v>
      </c>
      <c r="B5086" s="17" t="s">
        <v>94</v>
      </c>
      <c r="C5086" s="16" t="s">
        <v>27</v>
      </c>
      <c r="D5086" t="s">
        <v>35</v>
      </c>
      <c r="E5086" s="16" t="s">
        <v>585</v>
      </c>
      <c r="F5086">
        <v>5</v>
      </c>
      <c r="G5086" s="20">
        <v>10.5</v>
      </c>
      <c r="H5086" s="21">
        <v>5</v>
      </c>
      <c r="I5086" s="19">
        <v>12.583333333333334</v>
      </c>
      <c r="J5086" t="s">
        <v>582</v>
      </c>
      <c r="K5086" s="18">
        <v>573.37</v>
      </c>
      <c r="L5086" s="18">
        <v>525.36</v>
      </c>
      <c r="M5086" s="18"/>
      <c r="N5086" s="18"/>
    </row>
    <row r="5087" spans="1:14" ht="15" x14ac:dyDescent="0.25">
      <c r="A5087" t="str">
        <f t="shared" si="79"/>
        <v>VN262A3506</v>
      </c>
      <c r="B5087" s="17" t="s">
        <v>94</v>
      </c>
      <c r="C5087" s="16" t="s">
        <v>27</v>
      </c>
      <c r="D5087" t="s">
        <v>35</v>
      </c>
      <c r="E5087" s="16" t="s">
        <v>585</v>
      </c>
      <c r="F5087">
        <v>6</v>
      </c>
      <c r="G5087" s="20">
        <v>10.5</v>
      </c>
      <c r="H5087" s="21">
        <v>6</v>
      </c>
      <c r="I5087" s="19">
        <v>12.583333333333334</v>
      </c>
      <c r="J5087" t="s">
        <v>582</v>
      </c>
      <c r="K5087" s="18">
        <v>573.37</v>
      </c>
      <c r="L5087" s="18">
        <v>525.36</v>
      </c>
      <c r="M5087" s="18"/>
      <c r="N5087" s="18"/>
    </row>
    <row r="5088" spans="1:14" ht="15" x14ac:dyDescent="0.25">
      <c r="A5088" t="str">
        <f t="shared" si="79"/>
        <v>VN262A3507</v>
      </c>
      <c r="B5088" s="17" t="s">
        <v>94</v>
      </c>
      <c r="C5088" s="16" t="s">
        <v>27</v>
      </c>
      <c r="D5088" t="s">
        <v>35</v>
      </c>
      <c r="E5088" s="16" t="s">
        <v>585</v>
      </c>
      <c r="F5088">
        <v>7</v>
      </c>
      <c r="G5088" s="20">
        <v>10.5</v>
      </c>
      <c r="H5088" s="21">
        <v>7</v>
      </c>
      <c r="I5088" s="19">
        <v>12.583333333333334</v>
      </c>
      <c r="J5088" t="s">
        <v>582</v>
      </c>
      <c r="K5088" s="18">
        <v>573.37</v>
      </c>
      <c r="L5088" s="18">
        <v>525.36</v>
      </c>
      <c r="M5088" s="18"/>
      <c r="N5088" s="18"/>
    </row>
    <row r="5089" spans="1:14" ht="15" x14ac:dyDescent="0.25">
      <c r="A5089" t="str">
        <f t="shared" si="79"/>
        <v>VN266A3501</v>
      </c>
      <c r="B5089" s="17" t="s">
        <v>94</v>
      </c>
      <c r="C5089" s="16" t="s">
        <v>27</v>
      </c>
      <c r="D5089" t="s">
        <v>35</v>
      </c>
      <c r="E5089" s="16" t="s">
        <v>563</v>
      </c>
      <c r="F5089">
        <v>1</v>
      </c>
      <c r="G5089" s="20">
        <v>11</v>
      </c>
      <c r="H5089" s="21">
        <v>1</v>
      </c>
      <c r="I5089" s="19">
        <v>13.083333333333334</v>
      </c>
      <c r="J5089" t="s">
        <v>582</v>
      </c>
      <c r="K5089" s="18">
        <v>573.37</v>
      </c>
      <c r="L5089" s="18">
        <v>525.36</v>
      </c>
      <c r="M5089" s="18"/>
      <c r="N5089" s="18"/>
    </row>
    <row r="5090" spans="1:14" ht="15" x14ac:dyDescent="0.25">
      <c r="A5090" t="str">
        <f t="shared" si="79"/>
        <v>VN266A3502</v>
      </c>
      <c r="B5090" s="17" t="s">
        <v>94</v>
      </c>
      <c r="C5090" s="16" t="s">
        <v>27</v>
      </c>
      <c r="D5090" t="s">
        <v>35</v>
      </c>
      <c r="E5090" s="16" t="s">
        <v>563</v>
      </c>
      <c r="F5090">
        <v>2</v>
      </c>
      <c r="G5090" s="20">
        <v>11.5</v>
      </c>
      <c r="H5090" s="21">
        <v>2</v>
      </c>
      <c r="I5090" s="19">
        <v>13.666666666666666</v>
      </c>
      <c r="J5090" t="s">
        <v>582</v>
      </c>
      <c r="K5090" s="18">
        <v>573.37</v>
      </c>
      <c r="L5090" s="18">
        <v>525.36</v>
      </c>
      <c r="M5090" s="18"/>
      <c r="N5090" s="18"/>
    </row>
    <row r="5091" spans="1:14" ht="15" x14ac:dyDescent="0.25">
      <c r="A5091" t="str">
        <f t="shared" si="79"/>
        <v>VN266A3503</v>
      </c>
      <c r="B5091" s="17" t="s">
        <v>94</v>
      </c>
      <c r="C5091" s="16" t="s">
        <v>27</v>
      </c>
      <c r="D5091" t="s">
        <v>35</v>
      </c>
      <c r="E5091" s="16" t="s">
        <v>563</v>
      </c>
      <c r="F5091">
        <v>3</v>
      </c>
      <c r="G5091" s="20">
        <v>11</v>
      </c>
      <c r="H5091" s="21">
        <v>3</v>
      </c>
      <c r="I5091" s="19">
        <v>13.083333333333334</v>
      </c>
      <c r="J5091" t="s">
        <v>582</v>
      </c>
      <c r="K5091" s="18">
        <v>573.37</v>
      </c>
      <c r="L5091" s="18">
        <v>525.36</v>
      </c>
      <c r="M5091" s="18"/>
      <c r="N5091" s="18"/>
    </row>
    <row r="5092" spans="1:14" ht="15" x14ac:dyDescent="0.25">
      <c r="A5092" t="str">
        <f t="shared" si="79"/>
        <v>VN266A3504</v>
      </c>
      <c r="B5092" s="17" t="s">
        <v>94</v>
      </c>
      <c r="C5092" s="16" t="s">
        <v>27</v>
      </c>
      <c r="D5092" t="s">
        <v>35</v>
      </c>
      <c r="E5092" s="16" t="s">
        <v>563</v>
      </c>
      <c r="F5092">
        <v>4</v>
      </c>
      <c r="G5092" s="20">
        <v>11</v>
      </c>
      <c r="H5092" s="21">
        <v>4</v>
      </c>
      <c r="I5092" s="19">
        <v>13.083333333333334</v>
      </c>
      <c r="J5092" t="s">
        <v>582</v>
      </c>
      <c r="K5092" s="18">
        <v>573.37</v>
      </c>
      <c r="L5092" s="18">
        <v>525.36</v>
      </c>
      <c r="M5092" s="18"/>
      <c r="N5092" s="18"/>
    </row>
    <row r="5093" spans="1:14" ht="15" x14ac:dyDescent="0.25">
      <c r="A5093" t="str">
        <f t="shared" si="79"/>
        <v>VN266A3506</v>
      </c>
      <c r="B5093" s="17" t="s">
        <v>94</v>
      </c>
      <c r="C5093" s="16" t="s">
        <v>27</v>
      </c>
      <c r="D5093" t="s">
        <v>35</v>
      </c>
      <c r="E5093" s="16" t="s">
        <v>563</v>
      </c>
      <c r="F5093">
        <v>6</v>
      </c>
      <c r="G5093" s="20">
        <v>11</v>
      </c>
      <c r="H5093" s="21">
        <v>6</v>
      </c>
      <c r="I5093" s="19">
        <v>13.083333333333334</v>
      </c>
      <c r="J5093" t="s">
        <v>582</v>
      </c>
      <c r="K5093" s="18">
        <v>573.37</v>
      </c>
      <c r="L5093" s="18">
        <v>525.36</v>
      </c>
      <c r="M5093" s="18"/>
      <c r="N5093" s="18"/>
    </row>
    <row r="5094" spans="1:14" ht="15" x14ac:dyDescent="0.25">
      <c r="A5094" t="str">
        <f t="shared" si="79"/>
        <v>VN272A3501</v>
      </c>
      <c r="B5094" s="17" t="s">
        <v>94</v>
      </c>
      <c r="C5094" s="16" t="s">
        <v>27</v>
      </c>
      <c r="D5094" t="s">
        <v>35</v>
      </c>
      <c r="E5094" s="16" t="s">
        <v>604</v>
      </c>
      <c r="F5094">
        <v>1</v>
      </c>
      <c r="G5094" s="20">
        <v>12</v>
      </c>
      <c r="H5094" s="21">
        <v>1</v>
      </c>
      <c r="I5094" s="19">
        <v>14.083333333333334</v>
      </c>
      <c r="J5094" t="s">
        <v>582</v>
      </c>
      <c r="K5094" s="18">
        <v>573.37</v>
      </c>
      <c r="L5094" s="18">
        <v>525.36</v>
      </c>
      <c r="M5094" s="18"/>
      <c r="N5094" s="18"/>
    </row>
    <row r="5095" spans="1:14" ht="15" x14ac:dyDescent="0.25">
      <c r="A5095" t="str">
        <f t="shared" si="79"/>
        <v>VN272A3503</v>
      </c>
      <c r="B5095" s="17" t="s">
        <v>94</v>
      </c>
      <c r="C5095" s="16" t="s">
        <v>27</v>
      </c>
      <c r="D5095" t="s">
        <v>35</v>
      </c>
      <c r="E5095" s="16" t="s">
        <v>604</v>
      </c>
      <c r="F5095">
        <v>3</v>
      </c>
      <c r="G5095" s="20">
        <v>12</v>
      </c>
      <c r="H5095" s="21">
        <v>3</v>
      </c>
      <c r="I5095" s="19">
        <v>14.083333333333334</v>
      </c>
      <c r="J5095" t="s">
        <v>582</v>
      </c>
      <c r="K5095" s="18">
        <v>573.37</v>
      </c>
      <c r="L5095" s="18">
        <v>525.36</v>
      </c>
      <c r="M5095" s="18"/>
      <c r="N5095" s="18"/>
    </row>
    <row r="5096" spans="1:14" ht="15" x14ac:dyDescent="0.25">
      <c r="A5096" t="str">
        <f t="shared" si="79"/>
        <v>VN272A3505</v>
      </c>
      <c r="B5096" s="17" t="s">
        <v>94</v>
      </c>
      <c r="C5096" s="16" t="s">
        <v>27</v>
      </c>
      <c r="D5096" t="s">
        <v>35</v>
      </c>
      <c r="E5096" s="16" t="s">
        <v>604</v>
      </c>
      <c r="F5096">
        <v>5</v>
      </c>
      <c r="G5096" s="20">
        <v>12</v>
      </c>
      <c r="H5096" s="21">
        <v>5</v>
      </c>
      <c r="I5096" s="19">
        <v>14.083333333333334</v>
      </c>
      <c r="J5096" t="s">
        <v>582</v>
      </c>
      <c r="K5096" s="18">
        <v>573.37</v>
      </c>
      <c r="L5096" s="18">
        <v>525.36</v>
      </c>
      <c r="M5096" s="18"/>
      <c r="N5096" s="18"/>
    </row>
    <row r="5097" spans="1:14" ht="15" x14ac:dyDescent="0.25">
      <c r="A5097" t="str">
        <f t="shared" si="79"/>
        <v>VN272A3506</v>
      </c>
      <c r="B5097" s="17" t="s">
        <v>94</v>
      </c>
      <c r="C5097" s="16" t="s">
        <v>27</v>
      </c>
      <c r="D5097" t="s">
        <v>35</v>
      </c>
      <c r="E5097" s="16" t="s">
        <v>604</v>
      </c>
      <c r="F5097">
        <v>6</v>
      </c>
      <c r="G5097" s="20">
        <v>12</v>
      </c>
      <c r="H5097" s="21">
        <v>6</v>
      </c>
      <c r="I5097" s="19">
        <v>14.083333333333334</v>
      </c>
      <c r="J5097" t="s">
        <v>582</v>
      </c>
      <c r="K5097" s="18">
        <v>573.37</v>
      </c>
      <c r="L5097" s="18">
        <v>525.36</v>
      </c>
      <c r="M5097" s="18"/>
      <c r="N5097" s="18"/>
    </row>
    <row r="5098" spans="1:14" ht="15" x14ac:dyDescent="0.25">
      <c r="A5098" t="str">
        <f t="shared" si="79"/>
        <v>VN272A3507</v>
      </c>
      <c r="B5098" s="17" t="s">
        <v>94</v>
      </c>
      <c r="C5098" s="16" t="s">
        <v>27</v>
      </c>
      <c r="D5098" t="s">
        <v>35</v>
      </c>
      <c r="E5098" s="16" t="s">
        <v>604</v>
      </c>
      <c r="F5098">
        <v>7</v>
      </c>
      <c r="G5098" s="20">
        <v>12</v>
      </c>
      <c r="H5098" s="21">
        <v>7</v>
      </c>
      <c r="I5098" s="19">
        <v>14.083333333333334</v>
      </c>
      <c r="J5098" t="s">
        <v>582</v>
      </c>
      <c r="K5098" s="18">
        <v>573.37</v>
      </c>
      <c r="L5098" s="18">
        <v>525.36</v>
      </c>
      <c r="M5098" s="18"/>
      <c r="N5098" s="18"/>
    </row>
    <row r="5099" spans="1:14" ht="15" x14ac:dyDescent="0.25">
      <c r="A5099" t="str">
        <f t="shared" si="79"/>
        <v>VN274A3502</v>
      </c>
      <c r="B5099" s="17" t="s">
        <v>94</v>
      </c>
      <c r="C5099" s="16" t="s">
        <v>27</v>
      </c>
      <c r="D5099" t="s">
        <v>35</v>
      </c>
      <c r="E5099" s="16" t="s">
        <v>724</v>
      </c>
      <c r="F5099">
        <v>2</v>
      </c>
      <c r="G5099" s="20">
        <v>12.5</v>
      </c>
      <c r="H5099" s="21">
        <v>2</v>
      </c>
      <c r="I5099" s="19">
        <v>14.583333333333334</v>
      </c>
      <c r="J5099" t="s">
        <v>582</v>
      </c>
      <c r="K5099" s="18">
        <v>573.37</v>
      </c>
      <c r="L5099" s="18">
        <v>525.36</v>
      </c>
      <c r="M5099" s="18"/>
      <c r="N5099" s="18"/>
    </row>
    <row r="5100" spans="1:14" ht="15" x14ac:dyDescent="0.25">
      <c r="A5100" t="str">
        <f t="shared" si="79"/>
        <v>VN274A3503</v>
      </c>
      <c r="B5100" s="17" t="s">
        <v>94</v>
      </c>
      <c r="C5100" s="16" t="s">
        <v>27</v>
      </c>
      <c r="D5100" t="s">
        <v>35</v>
      </c>
      <c r="E5100" s="16" t="s">
        <v>724</v>
      </c>
      <c r="F5100">
        <v>3</v>
      </c>
      <c r="G5100" s="20">
        <v>12.5</v>
      </c>
      <c r="H5100" s="21">
        <v>3</v>
      </c>
      <c r="I5100" s="19">
        <v>14.583333333333334</v>
      </c>
      <c r="J5100" t="s">
        <v>582</v>
      </c>
      <c r="K5100" s="18">
        <v>573.37</v>
      </c>
      <c r="L5100" s="18">
        <v>525.36</v>
      </c>
      <c r="M5100" s="18"/>
      <c r="N5100" s="18"/>
    </row>
    <row r="5101" spans="1:14" ht="15" x14ac:dyDescent="0.25">
      <c r="A5101" t="str">
        <f t="shared" si="79"/>
        <v>VN274A3504</v>
      </c>
      <c r="B5101" s="17" t="s">
        <v>94</v>
      </c>
      <c r="C5101" s="16" t="s">
        <v>27</v>
      </c>
      <c r="D5101" t="s">
        <v>35</v>
      </c>
      <c r="E5101" s="16" t="s">
        <v>724</v>
      </c>
      <c r="F5101">
        <v>4</v>
      </c>
      <c r="G5101" s="20">
        <v>12.5</v>
      </c>
      <c r="H5101" s="21">
        <v>4</v>
      </c>
      <c r="I5101" s="19">
        <v>14.583333333333334</v>
      </c>
      <c r="J5101" t="s">
        <v>582</v>
      </c>
      <c r="K5101" s="18">
        <v>573.37</v>
      </c>
      <c r="L5101" s="18">
        <v>525.36</v>
      </c>
      <c r="M5101" s="18"/>
      <c r="N5101" s="18"/>
    </row>
    <row r="5102" spans="1:14" ht="15" x14ac:dyDescent="0.25">
      <c r="A5102" t="str">
        <f t="shared" si="79"/>
        <v>VN274A3505</v>
      </c>
      <c r="B5102" s="17" t="s">
        <v>94</v>
      </c>
      <c r="C5102" s="16" t="s">
        <v>27</v>
      </c>
      <c r="D5102" t="s">
        <v>35</v>
      </c>
      <c r="E5102" s="16" t="s">
        <v>724</v>
      </c>
      <c r="F5102">
        <v>5</v>
      </c>
      <c r="G5102" s="20">
        <v>12.5</v>
      </c>
      <c r="H5102" s="21">
        <v>5</v>
      </c>
      <c r="I5102" s="19">
        <v>14.583333333333334</v>
      </c>
      <c r="J5102" t="s">
        <v>582</v>
      </c>
      <c r="K5102" s="18">
        <v>573.37</v>
      </c>
      <c r="L5102" s="18">
        <v>525.36</v>
      </c>
      <c r="M5102" s="18"/>
      <c r="N5102" s="18"/>
    </row>
    <row r="5103" spans="1:14" ht="15" x14ac:dyDescent="0.25">
      <c r="A5103" t="str">
        <f t="shared" si="79"/>
        <v>VN274A3507</v>
      </c>
      <c r="B5103" s="17" t="s">
        <v>94</v>
      </c>
      <c r="C5103" s="16" t="s">
        <v>27</v>
      </c>
      <c r="D5103" t="s">
        <v>35</v>
      </c>
      <c r="E5103" s="16" t="s">
        <v>724</v>
      </c>
      <c r="F5103">
        <v>7</v>
      </c>
      <c r="G5103" s="20">
        <v>12.5</v>
      </c>
      <c r="H5103" s="21">
        <v>7</v>
      </c>
      <c r="I5103" s="19">
        <v>14.583333333333334</v>
      </c>
      <c r="J5103" t="s">
        <v>582</v>
      </c>
      <c r="K5103" s="18">
        <v>573.37</v>
      </c>
      <c r="L5103" s="18">
        <v>525.36</v>
      </c>
      <c r="M5103" s="18"/>
      <c r="N5103" s="18"/>
    </row>
    <row r="5104" spans="1:14" ht="15" x14ac:dyDescent="0.25">
      <c r="A5104" t="str">
        <f t="shared" si="79"/>
        <v>VN276A3502</v>
      </c>
      <c r="B5104" s="17" t="s">
        <v>94</v>
      </c>
      <c r="C5104" s="16" t="s">
        <v>27</v>
      </c>
      <c r="D5104" t="s">
        <v>35</v>
      </c>
      <c r="E5104" s="16" t="s">
        <v>331</v>
      </c>
      <c r="F5104">
        <v>2</v>
      </c>
      <c r="G5104" s="20">
        <v>13</v>
      </c>
      <c r="H5104" s="21">
        <v>2</v>
      </c>
      <c r="I5104" s="19">
        <v>15.166666666666666</v>
      </c>
      <c r="J5104" t="s">
        <v>582</v>
      </c>
      <c r="K5104" s="18">
        <v>573.37</v>
      </c>
      <c r="L5104" s="18">
        <v>525.36</v>
      </c>
      <c r="M5104" s="18"/>
      <c r="N5104" s="18"/>
    </row>
    <row r="5105" spans="1:14" ht="15" x14ac:dyDescent="0.25">
      <c r="A5105" t="str">
        <f t="shared" si="79"/>
        <v>VN276A3504</v>
      </c>
      <c r="B5105" s="17" t="s">
        <v>94</v>
      </c>
      <c r="C5105" s="16" t="s">
        <v>27</v>
      </c>
      <c r="D5105" t="s">
        <v>35</v>
      </c>
      <c r="E5105" s="16" t="s">
        <v>331</v>
      </c>
      <c r="F5105">
        <v>4</v>
      </c>
      <c r="G5105" s="20">
        <v>13</v>
      </c>
      <c r="H5105" s="21">
        <v>4</v>
      </c>
      <c r="I5105" s="19">
        <v>15.166666666666666</v>
      </c>
      <c r="J5105" t="s">
        <v>582</v>
      </c>
      <c r="K5105" s="18">
        <v>573.37</v>
      </c>
      <c r="L5105" s="18">
        <v>525.36</v>
      </c>
      <c r="M5105" s="18"/>
      <c r="N5105" s="18"/>
    </row>
    <row r="5106" spans="1:14" ht="15" x14ac:dyDescent="0.25">
      <c r="A5106" t="str">
        <f t="shared" si="79"/>
        <v>VN276A3505</v>
      </c>
      <c r="B5106" s="17" t="s">
        <v>94</v>
      </c>
      <c r="C5106" s="16" t="s">
        <v>27</v>
      </c>
      <c r="D5106" t="s">
        <v>35</v>
      </c>
      <c r="E5106" s="16" t="s">
        <v>331</v>
      </c>
      <c r="F5106">
        <v>5</v>
      </c>
      <c r="G5106" s="20">
        <v>13</v>
      </c>
      <c r="H5106" s="21">
        <v>5</v>
      </c>
      <c r="I5106" s="19">
        <v>15.166666666666666</v>
      </c>
      <c r="J5106" t="s">
        <v>582</v>
      </c>
      <c r="K5106" s="18">
        <v>573.37</v>
      </c>
      <c r="L5106" s="18">
        <v>525.36</v>
      </c>
      <c r="M5106" s="18"/>
      <c r="N5106" s="18"/>
    </row>
    <row r="5107" spans="1:14" ht="15" x14ac:dyDescent="0.25">
      <c r="A5107" t="str">
        <f t="shared" si="79"/>
        <v>VN276A3507</v>
      </c>
      <c r="B5107" s="17" t="s">
        <v>94</v>
      </c>
      <c r="C5107" s="16" t="s">
        <v>27</v>
      </c>
      <c r="D5107" t="s">
        <v>35</v>
      </c>
      <c r="E5107" s="16" t="s">
        <v>331</v>
      </c>
      <c r="F5107">
        <v>7</v>
      </c>
      <c r="G5107" s="20">
        <v>13</v>
      </c>
      <c r="H5107" s="21">
        <v>7</v>
      </c>
      <c r="I5107" s="19">
        <v>15.166666666666666</v>
      </c>
      <c r="J5107" t="s">
        <v>582</v>
      </c>
      <c r="K5107" s="18">
        <v>573.37</v>
      </c>
      <c r="L5107" s="18">
        <v>525.36</v>
      </c>
      <c r="M5107" s="18"/>
      <c r="N5107" s="18"/>
    </row>
    <row r="5108" spans="1:14" ht="15" x14ac:dyDescent="0.25">
      <c r="A5108" t="str">
        <f t="shared" si="79"/>
        <v>VN280A3503</v>
      </c>
      <c r="B5108" s="17" t="s">
        <v>94</v>
      </c>
      <c r="C5108" s="16" t="s">
        <v>27</v>
      </c>
      <c r="D5108" t="s">
        <v>35</v>
      </c>
      <c r="E5108" s="16" t="s">
        <v>760</v>
      </c>
      <c r="F5108">
        <v>3</v>
      </c>
      <c r="G5108" s="20">
        <v>13.5</v>
      </c>
      <c r="H5108" s="21">
        <v>3</v>
      </c>
      <c r="I5108" s="19">
        <v>15.583333333333334</v>
      </c>
      <c r="J5108" t="s">
        <v>582</v>
      </c>
      <c r="K5108" s="18">
        <v>573.37</v>
      </c>
      <c r="L5108" s="18">
        <v>525.36</v>
      </c>
      <c r="M5108" s="18"/>
      <c r="N5108" s="18"/>
    </row>
    <row r="5109" spans="1:14" ht="15" x14ac:dyDescent="0.25">
      <c r="A5109" t="str">
        <f t="shared" si="79"/>
        <v>VN280A3507</v>
      </c>
      <c r="B5109" s="17" t="s">
        <v>94</v>
      </c>
      <c r="C5109" s="16" t="s">
        <v>27</v>
      </c>
      <c r="D5109" t="s">
        <v>35</v>
      </c>
      <c r="E5109" s="16" t="s">
        <v>760</v>
      </c>
      <c r="F5109">
        <v>7</v>
      </c>
      <c r="G5109" s="20">
        <v>14.5</v>
      </c>
      <c r="H5109" s="21">
        <v>7</v>
      </c>
      <c r="I5109" s="19">
        <v>16.583333333333332</v>
      </c>
      <c r="J5109" t="s">
        <v>582</v>
      </c>
      <c r="K5109" s="18">
        <v>573.37</v>
      </c>
      <c r="L5109" s="18">
        <v>525.36</v>
      </c>
      <c r="M5109" s="18"/>
      <c r="N5109" s="18"/>
    </row>
    <row r="5110" spans="1:14" ht="15" x14ac:dyDescent="0.25">
      <c r="A5110" t="str">
        <f t="shared" si="79"/>
        <v>VN284A3501</v>
      </c>
      <c r="B5110" s="17" t="s">
        <v>94</v>
      </c>
      <c r="C5110" s="16" t="s">
        <v>27</v>
      </c>
      <c r="D5110" t="s">
        <v>35</v>
      </c>
      <c r="E5110" s="16" t="s">
        <v>523</v>
      </c>
      <c r="F5110">
        <v>1</v>
      </c>
      <c r="G5110" s="20">
        <v>14</v>
      </c>
      <c r="H5110" s="21">
        <v>1</v>
      </c>
      <c r="I5110" s="19">
        <v>16.083333333333332</v>
      </c>
      <c r="J5110" t="s">
        <v>582</v>
      </c>
      <c r="K5110" s="18">
        <v>573.37</v>
      </c>
      <c r="L5110" s="18">
        <v>525.36</v>
      </c>
      <c r="M5110" s="18"/>
      <c r="N5110" s="18"/>
    </row>
    <row r="5111" spans="1:14" ht="15" x14ac:dyDescent="0.25">
      <c r="A5111" t="str">
        <f t="shared" si="79"/>
        <v>VN284A3502</v>
      </c>
      <c r="B5111" s="17" t="s">
        <v>94</v>
      </c>
      <c r="C5111" s="16" t="s">
        <v>27</v>
      </c>
      <c r="D5111" t="s">
        <v>35</v>
      </c>
      <c r="E5111" s="16" t="s">
        <v>523</v>
      </c>
      <c r="F5111">
        <v>2</v>
      </c>
      <c r="G5111" s="20">
        <v>14</v>
      </c>
      <c r="H5111" s="21">
        <v>2</v>
      </c>
      <c r="I5111" s="19">
        <v>16.083333333333332</v>
      </c>
      <c r="J5111" t="s">
        <v>582</v>
      </c>
      <c r="K5111" s="18">
        <v>573.37</v>
      </c>
      <c r="L5111" s="18">
        <v>525.36</v>
      </c>
      <c r="M5111" s="18"/>
      <c r="N5111" s="18"/>
    </row>
    <row r="5112" spans="1:14" ht="15" x14ac:dyDescent="0.25">
      <c r="A5112" t="str">
        <f t="shared" si="79"/>
        <v>VN284A3503</v>
      </c>
      <c r="B5112" s="17" t="s">
        <v>94</v>
      </c>
      <c r="C5112" s="16" t="s">
        <v>27</v>
      </c>
      <c r="D5112" t="s">
        <v>35</v>
      </c>
      <c r="E5112" s="16" t="s">
        <v>523</v>
      </c>
      <c r="F5112">
        <v>3</v>
      </c>
      <c r="G5112" s="20">
        <v>14</v>
      </c>
      <c r="H5112" s="21">
        <v>3</v>
      </c>
      <c r="I5112" s="19">
        <v>16.083333333333332</v>
      </c>
      <c r="J5112" t="s">
        <v>582</v>
      </c>
      <c r="K5112" s="18">
        <v>573.37</v>
      </c>
      <c r="L5112" s="18">
        <v>525.36</v>
      </c>
      <c r="M5112" s="18"/>
      <c r="N5112" s="18"/>
    </row>
    <row r="5113" spans="1:14" ht="15" x14ac:dyDescent="0.25">
      <c r="A5113" t="str">
        <f t="shared" si="79"/>
        <v>VN284A3504</v>
      </c>
      <c r="B5113" s="17" t="s">
        <v>94</v>
      </c>
      <c r="C5113" s="16" t="s">
        <v>27</v>
      </c>
      <c r="D5113" t="s">
        <v>35</v>
      </c>
      <c r="E5113" s="16" t="s">
        <v>523</v>
      </c>
      <c r="F5113">
        <v>4</v>
      </c>
      <c r="G5113" s="20">
        <v>14</v>
      </c>
      <c r="H5113" s="21">
        <v>4</v>
      </c>
      <c r="I5113" s="19">
        <v>16.083333333333332</v>
      </c>
      <c r="J5113" t="s">
        <v>582</v>
      </c>
      <c r="K5113" s="18">
        <v>573.37</v>
      </c>
      <c r="L5113" s="18">
        <v>525.36</v>
      </c>
      <c r="M5113" s="18"/>
      <c r="N5113" s="18"/>
    </row>
    <row r="5114" spans="1:14" ht="15" x14ac:dyDescent="0.25">
      <c r="A5114" t="str">
        <f t="shared" si="79"/>
        <v>VN284A3505</v>
      </c>
      <c r="B5114" s="17" t="s">
        <v>94</v>
      </c>
      <c r="C5114" s="16" t="s">
        <v>27</v>
      </c>
      <c r="D5114" t="s">
        <v>35</v>
      </c>
      <c r="E5114" s="16" t="s">
        <v>523</v>
      </c>
      <c r="F5114">
        <v>5</v>
      </c>
      <c r="G5114" s="20">
        <v>14</v>
      </c>
      <c r="H5114" s="21">
        <v>5</v>
      </c>
      <c r="I5114" s="19">
        <v>16.083333333333332</v>
      </c>
      <c r="J5114" t="s">
        <v>582</v>
      </c>
      <c r="K5114" s="18">
        <v>573.37</v>
      </c>
      <c r="L5114" s="18">
        <v>525.36</v>
      </c>
      <c r="M5114" s="18"/>
      <c r="N5114" s="18"/>
    </row>
    <row r="5115" spans="1:14" ht="15" x14ac:dyDescent="0.25">
      <c r="A5115" t="str">
        <f t="shared" si="79"/>
        <v>VN284A3506</v>
      </c>
      <c r="B5115" s="17" t="s">
        <v>94</v>
      </c>
      <c r="C5115" s="16" t="s">
        <v>27</v>
      </c>
      <c r="D5115" t="s">
        <v>35</v>
      </c>
      <c r="E5115" s="16" t="s">
        <v>523</v>
      </c>
      <c r="F5115">
        <v>6</v>
      </c>
      <c r="G5115" s="20">
        <v>14</v>
      </c>
      <c r="H5115" s="21">
        <v>6</v>
      </c>
      <c r="I5115" s="19">
        <v>16.083333333333332</v>
      </c>
      <c r="J5115" t="s">
        <v>582</v>
      </c>
      <c r="K5115" s="18">
        <v>573.37</v>
      </c>
      <c r="L5115" s="18">
        <v>525.36</v>
      </c>
      <c r="M5115" s="18"/>
      <c r="N5115" s="18"/>
    </row>
    <row r="5116" spans="1:14" ht="15" x14ac:dyDescent="0.25">
      <c r="A5116" t="str">
        <f t="shared" si="79"/>
        <v>VN284A3507</v>
      </c>
      <c r="B5116" s="17" t="s">
        <v>94</v>
      </c>
      <c r="C5116" s="16" t="s">
        <v>27</v>
      </c>
      <c r="D5116" t="s">
        <v>35</v>
      </c>
      <c r="E5116" s="16" t="s">
        <v>523</v>
      </c>
      <c r="F5116">
        <v>7</v>
      </c>
      <c r="G5116" s="20">
        <v>14</v>
      </c>
      <c r="H5116" s="21">
        <v>7</v>
      </c>
      <c r="I5116" s="19">
        <v>16.083333333333332</v>
      </c>
      <c r="J5116" t="s">
        <v>582</v>
      </c>
      <c r="K5116" s="18">
        <v>573.37</v>
      </c>
      <c r="L5116" s="18">
        <v>525.36</v>
      </c>
      <c r="M5116" s="18"/>
      <c r="N5116" s="18"/>
    </row>
    <row r="5117" spans="1:14" ht="15" x14ac:dyDescent="0.25">
      <c r="A5117" t="str">
        <f t="shared" si="79"/>
        <v>VN286A3505</v>
      </c>
      <c r="B5117" s="15" t="s">
        <v>94</v>
      </c>
      <c r="C5117" s="16" t="s">
        <v>27</v>
      </c>
      <c r="D5117" t="s">
        <v>35</v>
      </c>
      <c r="E5117" s="16" t="s">
        <v>805</v>
      </c>
      <c r="F5117">
        <v>5</v>
      </c>
      <c r="G5117" s="20">
        <v>14.5</v>
      </c>
      <c r="H5117" s="21">
        <v>5</v>
      </c>
      <c r="I5117" s="19">
        <v>16.583333333333332</v>
      </c>
      <c r="J5117" t="s">
        <v>582</v>
      </c>
      <c r="K5117" s="18">
        <v>573.37</v>
      </c>
      <c r="L5117" s="18">
        <v>525.36</v>
      </c>
      <c r="M5117" s="18"/>
      <c r="N5117" s="18"/>
    </row>
    <row r="5118" spans="1:14" ht="15" x14ac:dyDescent="0.25">
      <c r="A5118" t="str">
        <f t="shared" si="79"/>
        <v>VN594A3501</v>
      </c>
      <c r="B5118" s="17" t="s">
        <v>482</v>
      </c>
      <c r="C5118" s="16" t="s">
        <v>27</v>
      </c>
      <c r="D5118" t="s">
        <v>435</v>
      </c>
      <c r="E5118" s="16" t="s">
        <v>484</v>
      </c>
      <c r="F5118">
        <v>1</v>
      </c>
      <c r="G5118" s="20">
        <v>3.5833333333333335</v>
      </c>
      <c r="H5118" s="21">
        <v>1</v>
      </c>
      <c r="I5118" s="19">
        <v>6.333333333333333</v>
      </c>
      <c r="J5118" t="s">
        <v>582</v>
      </c>
      <c r="K5118" s="18">
        <v>636.44000000000005</v>
      </c>
      <c r="L5118" s="18">
        <v>738.69</v>
      </c>
      <c r="M5118" s="18"/>
      <c r="N5118" s="18"/>
    </row>
    <row r="5119" spans="1:14" ht="15" x14ac:dyDescent="0.25">
      <c r="A5119" t="str">
        <f t="shared" si="79"/>
        <v>VN594A3502</v>
      </c>
      <c r="B5119" s="17" t="s">
        <v>482</v>
      </c>
      <c r="C5119" s="16" t="s">
        <v>27</v>
      </c>
      <c r="D5119" t="s">
        <v>435</v>
      </c>
      <c r="E5119" s="16" t="s">
        <v>484</v>
      </c>
      <c r="F5119">
        <v>2</v>
      </c>
      <c r="G5119" s="20">
        <v>3.5833333333333335</v>
      </c>
      <c r="H5119" s="21">
        <v>2</v>
      </c>
      <c r="I5119" s="19">
        <v>6.333333333333333</v>
      </c>
      <c r="J5119" t="s">
        <v>582</v>
      </c>
      <c r="K5119" s="18">
        <v>636.44000000000005</v>
      </c>
      <c r="L5119" s="18">
        <v>738.69</v>
      </c>
      <c r="M5119" s="18"/>
      <c r="N5119" s="18"/>
    </row>
    <row r="5120" spans="1:14" ht="15" x14ac:dyDescent="0.25">
      <c r="A5120" t="str">
        <f t="shared" si="79"/>
        <v>VN594A3503</v>
      </c>
      <c r="B5120" s="17" t="s">
        <v>482</v>
      </c>
      <c r="C5120" s="16" t="s">
        <v>27</v>
      </c>
      <c r="D5120" t="s">
        <v>435</v>
      </c>
      <c r="E5120" s="16" t="s">
        <v>484</v>
      </c>
      <c r="F5120">
        <v>3</v>
      </c>
      <c r="G5120" s="20">
        <v>3.5833333333333335</v>
      </c>
      <c r="H5120" s="21">
        <v>3</v>
      </c>
      <c r="I5120" s="19">
        <v>6.333333333333333</v>
      </c>
      <c r="J5120" t="s">
        <v>582</v>
      </c>
      <c r="K5120" s="18">
        <v>636.44000000000005</v>
      </c>
      <c r="L5120" s="18">
        <v>738.69</v>
      </c>
      <c r="M5120" s="18"/>
      <c r="N5120" s="18"/>
    </row>
    <row r="5121" spans="1:14" ht="15" x14ac:dyDescent="0.25">
      <c r="A5121" t="str">
        <f t="shared" si="79"/>
        <v>VN594A3504</v>
      </c>
      <c r="B5121" s="17" t="s">
        <v>482</v>
      </c>
      <c r="C5121" s="16" t="s">
        <v>27</v>
      </c>
      <c r="D5121" t="s">
        <v>435</v>
      </c>
      <c r="E5121" s="16" t="s">
        <v>484</v>
      </c>
      <c r="F5121">
        <v>4</v>
      </c>
      <c r="G5121" s="20">
        <v>3.5833333333333335</v>
      </c>
      <c r="H5121" s="21">
        <v>4</v>
      </c>
      <c r="I5121" s="19">
        <v>6.333333333333333</v>
      </c>
      <c r="J5121" t="s">
        <v>582</v>
      </c>
      <c r="K5121" s="18">
        <v>636.44000000000005</v>
      </c>
      <c r="L5121" s="18">
        <v>738.69</v>
      </c>
      <c r="M5121" s="18"/>
      <c r="N5121" s="18"/>
    </row>
    <row r="5122" spans="1:14" ht="15" x14ac:dyDescent="0.25">
      <c r="A5122" t="str">
        <f t="shared" si="79"/>
        <v>VN594A3505</v>
      </c>
      <c r="B5122" s="17" t="s">
        <v>482</v>
      </c>
      <c r="C5122" s="16" t="s">
        <v>27</v>
      </c>
      <c r="D5122" t="s">
        <v>435</v>
      </c>
      <c r="E5122" s="16" t="s">
        <v>484</v>
      </c>
      <c r="F5122">
        <v>5</v>
      </c>
      <c r="G5122" s="20">
        <v>3.5833333333333335</v>
      </c>
      <c r="H5122" s="21">
        <v>5</v>
      </c>
      <c r="I5122" s="19">
        <v>6.333333333333333</v>
      </c>
      <c r="J5122" t="s">
        <v>582</v>
      </c>
      <c r="K5122" s="18">
        <v>636.44000000000005</v>
      </c>
      <c r="L5122" s="18">
        <v>738.69</v>
      </c>
      <c r="M5122" s="18"/>
      <c r="N5122" s="18"/>
    </row>
    <row r="5123" spans="1:14" ht="15" x14ac:dyDescent="0.25">
      <c r="A5123" t="str">
        <f t="shared" ref="A5123:A5186" si="80">E5123&amp;J5123&amp;F5123</f>
        <v>VN594A3506</v>
      </c>
      <c r="B5123" s="17" t="s">
        <v>482</v>
      </c>
      <c r="C5123" s="16" t="s">
        <v>27</v>
      </c>
      <c r="D5123" t="s">
        <v>435</v>
      </c>
      <c r="E5123" s="16" t="s">
        <v>484</v>
      </c>
      <c r="F5123">
        <v>6</v>
      </c>
      <c r="G5123" s="20">
        <v>4.583333333333333</v>
      </c>
      <c r="H5123" s="21">
        <v>6</v>
      </c>
      <c r="I5123" s="19">
        <v>7.333333333333333</v>
      </c>
      <c r="J5123" t="s">
        <v>582</v>
      </c>
      <c r="K5123" s="18">
        <v>636.44000000000005</v>
      </c>
      <c r="L5123" s="18">
        <v>738.69</v>
      </c>
      <c r="M5123" s="18"/>
      <c r="N5123" s="18"/>
    </row>
    <row r="5124" spans="1:14" ht="15" x14ac:dyDescent="0.25">
      <c r="A5124" t="str">
        <f t="shared" si="80"/>
        <v>VN594A3507</v>
      </c>
      <c r="B5124" s="17" t="s">
        <v>482</v>
      </c>
      <c r="C5124" s="16" t="s">
        <v>27</v>
      </c>
      <c r="D5124" t="s">
        <v>435</v>
      </c>
      <c r="E5124" s="16" t="s">
        <v>484</v>
      </c>
      <c r="F5124">
        <v>7</v>
      </c>
      <c r="G5124" s="20">
        <v>3.5833333333333335</v>
      </c>
      <c r="H5124" s="21">
        <v>7</v>
      </c>
      <c r="I5124" s="19">
        <v>6.333333333333333</v>
      </c>
      <c r="J5124" t="s">
        <v>582</v>
      </c>
      <c r="K5124" s="18">
        <v>636.44000000000005</v>
      </c>
      <c r="L5124" s="18">
        <v>738.69</v>
      </c>
      <c r="M5124" s="18"/>
      <c r="N5124" s="18"/>
    </row>
    <row r="5125" spans="1:14" ht="15" x14ac:dyDescent="0.25">
      <c r="A5125" t="str">
        <f t="shared" si="80"/>
        <v>VN598A3502</v>
      </c>
      <c r="B5125" s="17" t="s">
        <v>482</v>
      </c>
      <c r="C5125" s="16" t="s">
        <v>27</v>
      </c>
      <c r="D5125" t="s">
        <v>435</v>
      </c>
      <c r="E5125" s="16" t="s">
        <v>655</v>
      </c>
      <c r="F5125">
        <v>2</v>
      </c>
      <c r="G5125" s="20">
        <v>10.083333333333334</v>
      </c>
      <c r="H5125" s="21">
        <v>2</v>
      </c>
      <c r="I5125" s="19">
        <v>12.833333333333334</v>
      </c>
      <c r="J5125" t="s">
        <v>582</v>
      </c>
      <c r="K5125" s="18">
        <v>636.44000000000005</v>
      </c>
      <c r="L5125" s="18">
        <v>738.69</v>
      </c>
      <c r="M5125" s="18"/>
      <c r="N5125" s="18"/>
    </row>
    <row r="5126" spans="1:14" ht="15" x14ac:dyDescent="0.25">
      <c r="A5126" t="str">
        <f t="shared" si="80"/>
        <v>VN598A3504</v>
      </c>
      <c r="B5126" s="17" t="s">
        <v>482</v>
      </c>
      <c r="C5126" s="16" t="s">
        <v>27</v>
      </c>
      <c r="D5126" t="s">
        <v>435</v>
      </c>
      <c r="E5126" s="16" t="s">
        <v>655</v>
      </c>
      <c r="F5126">
        <v>4</v>
      </c>
      <c r="G5126" s="20">
        <v>10.083333333333334</v>
      </c>
      <c r="H5126" s="21">
        <v>4</v>
      </c>
      <c r="I5126" s="19">
        <v>12.833333333333334</v>
      </c>
      <c r="J5126" t="s">
        <v>582</v>
      </c>
      <c r="K5126" s="18">
        <v>636.44000000000005</v>
      </c>
      <c r="L5126" s="18">
        <v>738.69</v>
      </c>
      <c r="M5126" s="18"/>
      <c r="N5126" s="18"/>
    </row>
    <row r="5127" spans="1:14" ht="15" x14ac:dyDescent="0.25">
      <c r="A5127" t="str">
        <f t="shared" si="80"/>
        <v>VN598A3507</v>
      </c>
      <c r="B5127" s="15" t="s">
        <v>482</v>
      </c>
      <c r="C5127" s="16" t="s">
        <v>27</v>
      </c>
      <c r="D5127" t="s">
        <v>435</v>
      </c>
      <c r="E5127" s="16" t="s">
        <v>655</v>
      </c>
      <c r="F5127">
        <v>7</v>
      </c>
      <c r="G5127" s="20">
        <v>10.083333333333334</v>
      </c>
      <c r="H5127" s="21">
        <v>7</v>
      </c>
      <c r="I5127" s="19">
        <v>12.833333333333334</v>
      </c>
      <c r="J5127" t="s">
        <v>582</v>
      </c>
      <c r="K5127" s="18">
        <v>636.44000000000005</v>
      </c>
      <c r="L5127" s="18">
        <v>738.69</v>
      </c>
      <c r="M5127" s="18"/>
      <c r="N5127" s="18"/>
    </row>
    <row r="5128" spans="1:14" ht="15" x14ac:dyDescent="0.25">
      <c r="A5128" t="str">
        <f t="shared" si="80"/>
        <v>VN1180A3501</v>
      </c>
      <c r="B5128" s="17" t="s">
        <v>123</v>
      </c>
      <c r="C5128" s="16" t="s">
        <v>27</v>
      </c>
      <c r="D5128" t="s">
        <v>124</v>
      </c>
      <c r="E5128" s="16" t="s">
        <v>122</v>
      </c>
      <c r="F5128">
        <v>1</v>
      </c>
      <c r="G5128" s="20">
        <v>23</v>
      </c>
      <c r="H5128" s="21">
        <v>2</v>
      </c>
      <c r="I5128" s="19">
        <v>1.1666666666666667</v>
      </c>
      <c r="J5128" t="s">
        <v>582</v>
      </c>
      <c r="K5128" s="18">
        <v>427.02</v>
      </c>
      <c r="L5128" s="18">
        <v>459.89</v>
      </c>
      <c r="M5128" s="18"/>
      <c r="N5128" s="18"/>
    </row>
    <row r="5129" spans="1:14" ht="15" x14ac:dyDescent="0.25">
      <c r="A5129" t="str">
        <f t="shared" si="80"/>
        <v>VN1180A3502</v>
      </c>
      <c r="B5129" s="17" t="s">
        <v>123</v>
      </c>
      <c r="C5129" s="16" t="s">
        <v>27</v>
      </c>
      <c r="D5129" t="s">
        <v>124</v>
      </c>
      <c r="E5129" s="16" t="s">
        <v>122</v>
      </c>
      <c r="F5129">
        <v>2</v>
      </c>
      <c r="G5129" s="20">
        <v>23</v>
      </c>
      <c r="H5129" s="21">
        <v>3</v>
      </c>
      <c r="I5129" s="19">
        <v>1.1666666666666667</v>
      </c>
      <c r="J5129" t="s">
        <v>582</v>
      </c>
      <c r="K5129" s="18">
        <v>427.02</v>
      </c>
      <c r="L5129" s="18">
        <v>459.89</v>
      </c>
      <c r="M5129" s="18"/>
      <c r="N5129" s="18"/>
    </row>
    <row r="5130" spans="1:14" ht="15" x14ac:dyDescent="0.25">
      <c r="A5130" t="str">
        <f t="shared" si="80"/>
        <v>VN1180A3503</v>
      </c>
      <c r="B5130" s="17" t="s">
        <v>123</v>
      </c>
      <c r="C5130" s="16" t="s">
        <v>27</v>
      </c>
      <c r="D5130" t="s">
        <v>124</v>
      </c>
      <c r="E5130" s="16" t="s">
        <v>122</v>
      </c>
      <c r="F5130">
        <v>3</v>
      </c>
      <c r="G5130" s="20">
        <v>23</v>
      </c>
      <c r="H5130" s="21">
        <v>4</v>
      </c>
      <c r="I5130" s="19">
        <v>1</v>
      </c>
      <c r="J5130" t="s">
        <v>582</v>
      </c>
      <c r="K5130" s="18">
        <v>427.02</v>
      </c>
      <c r="L5130" s="18">
        <v>459.89</v>
      </c>
      <c r="M5130" s="18"/>
      <c r="N5130" s="18"/>
    </row>
    <row r="5131" spans="1:14" ht="15" x14ac:dyDescent="0.25">
      <c r="A5131" t="str">
        <f t="shared" si="80"/>
        <v>VN1180A3504</v>
      </c>
      <c r="B5131" s="17" t="s">
        <v>123</v>
      </c>
      <c r="C5131" s="16" t="s">
        <v>27</v>
      </c>
      <c r="D5131" t="s">
        <v>124</v>
      </c>
      <c r="E5131" s="16" t="s">
        <v>122</v>
      </c>
      <c r="F5131">
        <v>4</v>
      </c>
      <c r="G5131" s="20">
        <v>23</v>
      </c>
      <c r="H5131" s="21">
        <v>5</v>
      </c>
      <c r="I5131" s="19">
        <v>1</v>
      </c>
      <c r="J5131" t="s">
        <v>582</v>
      </c>
      <c r="K5131" s="18">
        <v>427.02</v>
      </c>
      <c r="L5131" s="18">
        <v>459.89</v>
      </c>
      <c r="M5131" s="18"/>
      <c r="N5131" s="18"/>
    </row>
    <row r="5132" spans="1:14" ht="15" x14ac:dyDescent="0.25">
      <c r="A5132" t="str">
        <f t="shared" si="80"/>
        <v>VN1180A3505</v>
      </c>
      <c r="B5132" s="17" t="s">
        <v>123</v>
      </c>
      <c r="C5132" s="16" t="s">
        <v>27</v>
      </c>
      <c r="D5132" t="s">
        <v>124</v>
      </c>
      <c r="E5132" s="16" t="s">
        <v>122</v>
      </c>
      <c r="F5132">
        <v>5</v>
      </c>
      <c r="G5132" s="20">
        <v>23</v>
      </c>
      <c r="H5132" s="21">
        <v>6</v>
      </c>
      <c r="I5132" s="19">
        <v>1</v>
      </c>
      <c r="J5132" t="s">
        <v>582</v>
      </c>
      <c r="K5132" s="18">
        <v>427.02</v>
      </c>
      <c r="L5132" s="18">
        <v>459.89</v>
      </c>
      <c r="M5132" s="18"/>
      <c r="N5132" s="18"/>
    </row>
    <row r="5133" spans="1:14" ht="15" x14ac:dyDescent="0.25">
      <c r="A5133" t="str">
        <f t="shared" si="80"/>
        <v>VN1180A3506</v>
      </c>
      <c r="B5133" s="17" t="s">
        <v>123</v>
      </c>
      <c r="C5133" s="16" t="s">
        <v>27</v>
      </c>
      <c r="D5133" t="s">
        <v>124</v>
      </c>
      <c r="E5133" s="16" t="s">
        <v>122</v>
      </c>
      <c r="F5133">
        <v>6</v>
      </c>
      <c r="G5133" s="20">
        <v>23</v>
      </c>
      <c r="H5133" s="21">
        <v>7</v>
      </c>
      <c r="I5133" s="19">
        <v>1</v>
      </c>
      <c r="J5133" t="s">
        <v>582</v>
      </c>
      <c r="K5133" s="18">
        <v>427.02</v>
      </c>
      <c r="L5133" s="18">
        <v>459.89</v>
      </c>
      <c r="M5133" s="18"/>
      <c r="N5133" s="18"/>
    </row>
    <row r="5134" spans="1:14" ht="15" x14ac:dyDescent="0.25">
      <c r="A5134" t="str">
        <f t="shared" si="80"/>
        <v>VN1180A3507</v>
      </c>
      <c r="B5134" s="17" t="s">
        <v>123</v>
      </c>
      <c r="C5134" s="16" t="s">
        <v>27</v>
      </c>
      <c r="D5134" t="s">
        <v>124</v>
      </c>
      <c r="E5134" s="16" t="s">
        <v>122</v>
      </c>
      <c r="F5134">
        <v>7</v>
      </c>
      <c r="G5134" s="20">
        <v>23</v>
      </c>
      <c r="H5134" s="21">
        <v>1</v>
      </c>
      <c r="I5134" s="19">
        <v>1</v>
      </c>
      <c r="J5134" t="s">
        <v>582</v>
      </c>
      <c r="K5134" s="18">
        <v>427.02</v>
      </c>
      <c r="L5134" s="18">
        <v>459.89</v>
      </c>
      <c r="M5134" s="18"/>
      <c r="N5134" s="18"/>
    </row>
    <row r="5135" spans="1:14" ht="15" x14ac:dyDescent="0.25">
      <c r="A5135" t="str">
        <f t="shared" si="80"/>
        <v>VN1184A3501</v>
      </c>
      <c r="B5135" s="17" t="s">
        <v>123</v>
      </c>
      <c r="C5135" s="16" t="s">
        <v>27</v>
      </c>
      <c r="D5135" t="s">
        <v>124</v>
      </c>
      <c r="E5135" s="16" t="s">
        <v>162</v>
      </c>
      <c r="F5135">
        <v>1</v>
      </c>
      <c r="G5135" s="20">
        <v>3.5</v>
      </c>
      <c r="H5135" s="21">
        <v>1</v>
      </c>
      <c r="I5135" s="19">
        <v>5.666666666666667</v>
      </c>
      <c r="J5135" t="s">
        <v>582</v>
      </c>
      <c r="K5135" s="18">
        <v>427.02</v>
      </c>
      <c r="L5135" s="18">
        <v>459.89</v>
      </c>
      <c r="M5135" s="18"/>
      <c r="N5135" s="18"/>
    </row>
    <row r="5136" spans="1:14" ht="15" x14ac:dyDescent="0.25">
      <c r="A5136" t="str">
        <f t="shared" si="80"/>
        <v>VN1184A3502</v>
      </c>
      <c r="B5136" s="17" t="s">
        <v>123</v>
      </c>
      <c r="C5136" s="16" t="s">
        <v>27</v>
      </c>
      <c r="D5136" t="s">
        <v>124</v>
      </c>
      <c r="E5136" s="16" t="s">
        <v>162</v>
      </c>
      <c r="F5136">
        <v>2</v>
      </c>
      <c r="G5136" s="20">
        <v>3.5</v>
      </c>
      <c r="H5136" s="21">
        <v>2</v>
      </c>
      <c r="I5136" s="19">
        <v>5.666666666666667</v>
      </c>
      <c r="J5136" t="s">
        <v>582</v>
      </c>
      <c r="K5136" s="18">
        <v>427.02</v>
      </c>
      <c r="L5136" s="18">
        <v>459.89</v>
      </c>
      <c r="M5136" s="18"/>
      <c r="N5136" s="18"/>
    </row>
    <row r="5137" spans="1:14" ht="15" x14ac:dyDescent="0.25">
      <c r="A5137" t="str">
        <f t="shared" si="80"/>
        <v>VN1184A3503</v>
      </c>
      <c r="B5137" s="17" t="s">
        <v>123</v>
      </c>
      <c r="C5137" s="16" t="s">
        <v>27</v>
      </c>
      <c r="D5137" t="s">
        <v>124</v>
      </c>
      <c r="E5137" s="16" t="s">
        <v>162</v>
      </c>
      <c r="F5137">
        <v>3</v>
      </c>
      <c r="G5137" s="20">
        <v>3.5</v>
      </c>
      <c r="H5137" s="21">
        <v>3</v>
      </c>
      <c r="I5137" s="19">
        <v>5.666666666666667</v>
      </c>
      <c r="J5137" t="s">
        <v>582</v>
      </c>
      <c r="K5137" s="18">
        <v>427.02</v>
      </c>
      <c r="L5137" s="18">
        <v>459.89</v>
      </c>
      <c r="M5137" s="18"/>
      <c r="N5137" s="18"/>
    </row>
    <row r="5138" spans="1:14" ht="15" x14ac:dyDescent="0.25">
      <c r="A5138" t="str">
        <f t="shared" si="80"/>
        <v>VN1184A3504</v>
      </c>
      <c r="B5138" s="17" t="s">
        <v>123</v>
      </c>
      <c r="C5138" s="16" t="s">
        <v>27</v>
      </c>
      <c r="D5138" t="s">
        <v>124</v>
      </c>
      <c r="E5138" s="16" t="s">
        <v>162</v>
      </c>
      <c r="F5138">
        <v>4</v>
      </c>
      <c r="G5138" s="20">
        <v>3.8333333333333335</v>
      </c>
      <c r="H5138" s="21">
        <v>4</v>
      </c>
      <c r="I5138" s="19">
        <v>5.833333333333333</v>
      </c>
      <c r="J5138" t="s">
        <v>582</v>
      </c>
      <c r="K5138" s="18">
        <v>427.02</v>
      </c>
      <c r="L5138" s="18">
        <v>459.89</v>
      </c>
      <c r="M5138" s="18"/>
      <c r="N5138" s="18"/>
    </row>
    <row r="5139" spans="1:14" ht="15" x14ac:dyDescent="0.25">
      <c r="A5139" t="str">
        <f t="shared" si="80"/>
        <v>VN1184A3505</v>
      </c>
      <c r="B5139" s="17" t="s">
        <v>123</v>
      </c>
      <c r="C5139" s="16" t="s">
        <v>27</v>
      </c>
      <c r="D5139" t="s">
        <v>124</v>
      </c>
      <c r="E5139" s="16" t="s">
        <v>162</v>
      </c>
      <c r="F5139">
        <v>5</v>
      </c>
      <c r="G5139" s="20">
        <v>3.5</v>
      </c>
      <c r="H5139" s="21">
        <v>5</v>
      </c>
      <c r="I5139" s="19">
        <v>5.5</v>
      </c>
      <c r="J5139" t="s">
        <v>582</v>
      </c>
      <c r="K5139" s="18">
        <v>427.02</v>
      </c>
      <c r="L5139" s="18">
        <v>459.89</v>
      </c>
      <c r="M5139" s="18"/>
      <c r="N5139" s="18"/>
    </row>
    <row r="5140" spans="1:14" ht="15" x14ac:dyDescent="0.25">
      <c r="A5140" t="str">
        <f t="shared" si="80"/>
        <v>VN1184A3506</v>
      </c>
      <c r="B5140" s="17" t="s">
        <v>123</v>
      </c>
      <c r="C5140" s="16" t="s">
        <v>27</v>
      </c>
      <c r="D5140" t="s">
        <v>124</v>
      </c>
      <c r="E5140" s="16" t="s">
        <v>162</v>
      </c>
      <c r="F5140">
        <v>6</v>
      </c>
      <c r="G5140" s="20">
        <v>3.5</v>
      </c>
      <c r="H5140" s="21">
        <v>6</v>
      </c>
      <c r="I5140" s="19">
        <v>5.5</v>
      </c>
      <c r="J5140" t="s">
        <v>582</v>
      </c>
      <c r="K5140" s="18">
        <v>427.02</v>
      </c>
      <c r="L5140" s="18">
        <v>459.89</v>
      </c>
      <c r="M5140" s="18"/>
      <c r="N5140" s="18"/>
    </row>
    <row r="5141" spans="1:14" ht="15" x14ac:dyDescent="0.25">
      <c r="A5141" t="str">
        <f t="shared" si="80"/>
        <v>VN1184A3507</v>
      </c>
      <c r="B5141" s="17" t="s">
        <v>123</v>
      </c>
      <c r="C5141" s="16" t="s">
        <v>27</v>
      </c>
      <c r="D5141" t="s">
        <v>124</v>
      </c>
      <c r="E5141" s="16" t="s">
        <v>162</v>
      </c>
      <c r="F5141">
        <v>7</v>
      </c>
      <c r="G5141" s="20">
        <v>3.5</v>
      </c>
      <c r="H5141" s="21">
        <v>7</v>
      </c>
      <c r="I5141" s="19">
        <v>5.5</v>
      </c>
      <c r="J5141" t="s">
        <v>582</v>
      </c>
      <c r="K5141" s="18">
        <v>427.02</v>
      </c>
      <c r="L5141" s="18">
        <v>459.89</v>
      </c>
      <c r="M5141" s="18"/>
      <c r="N5141" s="18"/>
    </row>
    <row r="5142" spans="1:14" ht="15" x14ac:dyDescent="0.25">
      <c r="A5142" t="str">
        <f t="shared" si="80"/>
        <v>VN1186A3501</v>
      </c>
      <c r="B5142" s="17" t="s">
        <v>123</v>
      </c>
      <c r="C5142" s="16" t="s">
        <v>27</v>
      </c>
      <c r="D5142" t="s">
        <v>124</v>
      </c>
      <c r="E5142" s="16" t="s">
        <v>385</v>
      </c>
      <c r="F5142">
        <v>1</v>
      </c>
      <c r="G5142" s="20">
        <v>7</v>
      </c>
      <c r="H5142" s="21">
        <v>1</v>
      </c>
      <c r="I5142" s="19">
        <v>9.1666666666666661</v>
      </c>
      <c r="J5142" t="s">
        <v>582</v>
      </c>
      <c r="K5142" s="18">
        <v>427.02</v>
      </c>
      <c r="L5142" s="18">
        <v>459.89</v>
      </c>
      <c r="M5142" s="18"/>
      <c r="N5142" s="18"/>
    </row>
    <row r="5143" spans="1:14" ht="15" x14ac:dyDescent="0.25">
      <c r="A5143" t="str">
        <f t="shared" si="80"/>
        <v>VN1186A3502</v>
      </c>
      <c r="B5143" s="17" t="s">
        <v>123</v>
      </c>
      <c r="C5143" s="16" t="s">
        <v>27</v>
      </c>
      <c r="D5143" t="s">
        <v>124</v>
      </c>
      <c r="E5143" s="16" t="s">
        <v>385</v>
      </c>
      <c r="F5143">
        <v>2</v>
      </c>
      <c r="G5143" s="20">
        <v>7</v>
      </c>
      <c r="H5143" s="21">
        <v>2</v>
      </c>
      <c r="I5143" s="19">
        <v>9.1666666666666661</v>
      </c>
      <c r="J5143" t="s">
        <v>582</v>
      </c>
      <c r="K5143" s="18">
        <v>427.02</v>
      </c>
      <c r="L5143" s="18">
        <v>459.89</v>
      </c>
      <c r="M5143" s="18"/>
      <c r="N5143" s="18"/>
    </row>
    <row r="5144" spans="1:14" ht="15" x14ac:dyDescent="0.25">
      <c r="A5144" t="str">
        <f t="shared" si="80"/>
        <v>VN1186A3503</v>
      </c>
      <c r="B5144" s="17" t="s">
        <v>123</v>
      </c>
      <c r="C5144" s="16" t="s">
        <v>27</v>
      </c>
      <c r="D5144" t="s">
        <v>124</v>
      </c>
      <c r="E5144" s="16" t="s">
        <v>385</v>
      </c>
      <c r="F5144">
        <v>3</v>
      </c>
      <c r="G5144" s="20">
        <v>7</v>
      </c>
      <c r="H5144" s="21">
        <v>3</v>
      </c>
      <c r="I5144" s="19">
        <v>9.1666666666666661</v>
      </c>
      <c r="J5144" t="s">
        <v>582</v>
      </c>
      <c r="K5144" s="18">
        <v>427.02</v>
      </c>
      <c r="L5144" s="18">
        <v>459.89</v>
      </c>
      <c r="M5144" s="18"/>
      <c r="N5144" s="18"/>
    </row>
    <row r="5145" spans="1:14" ht="15" x14ac:dyDescent="0.25">
      <c r="A5145" t="str">
        <f t="shared" si="80"/>
        <v>VN1186A3504</v>
      </c>
      <c r="B5145" s="17" t="s">
        <v>123</v>
      </c>
      <c r="C5145" s="16" t="s">
        <v>27</v>
      </c>
      <c r="D5145" t="s">
        <v>124</v>
      </c>
      <c r="E5145" s="16" t="s">
        <v>385</v>
      </c>
      <c r="F5145">
        <v>4</v>
      </c>
      <c r="G5145" s="20">
        <v>7</v>
      </c>
      <c r="H5145" s="21">
        <v>4</v>
      </c>
      <c r="I5145" s="19">
        <v>9</v>
      </c>
      <c r="J5145" t="s">
        <v>582</v>
      </c>
      <c r="K5145" s="18">
        <v>427.02</v>
      </c>
      <c r="L5145" s="18">
        <v>459.89</v>
      </c>
      <c r="M5145" s="18"/>
      <c r="N5145" s="18"/>
    </row>
    <row r="5146" spans="1:14" ht="15" x14ac:dyDescent="0.25">
      <c r="A5146" t="str">
        <f t="shared" si="80"/>
        <v>VN1186A3505</v>
      </c>
      <c r="B5146" s="17" t="s">
        <v>123</v>
      </c>
      <c r="C5146" s="16" t="s">
        <v>27</v>
      </c>
      <c r="D5146" t="s">
        <v>124</v>
      </c>
      <c r="E5146" s="16" t="s">
        <v>385</v>
      </c>
      <c r="F5146">
        <v>5</v>
      </c>
      <c r="G5146" s="20">
        <v>7.166666666666667</v>
      </c>
      <c r="H5146" s="21">
        <v>5</v>
      </c>
      <c r="I5146" s="19">
        <v>9.1666666666666661</v>
      </c>
      <c r="J5146" t="s">
        <v>582</v>
      </c>
      <c r="K5146" s="18">
        <v>427.02</v>
      </c>
      <c r="L5146" s="18">
        <v>459.89</v>
      </c>
      <c r="M5146" s="18"/>
      <c r="N5146" s="18"/>
    </row>
    <row r="5147" spans="1:14" ht="15" x14ac:dyDescent="0.25">
      <c r="A5147" t="str">
        <f t="shared" si="80"/>
        <v>VN1186A3506</v>
      </c>
      <c r="B5147" s="17" t="s">
        <v>123</v>
      </c>
      <c r="C5147" s="16" t="s">
        <v>27</v>
      </c>
      <c r="D5147" t="s">
        <v>124</v>
      </c>
      <c r="E5147" s="16" t="s">
        <v>385</v>
      </c>
      <c r="F5147">
        <v>6</v>
      </c>
      <c r="G5147" s="20">
        <v>7.583333333333333</v>
      </c>
      <c r="H5147" s="21">
        <v>6</v>
      </c>
      <c r="I5147" s="19">
        <v>9.5833333333333339</v>
      </c>
      <c r="J5147" t="s">
        <v>582</v>
      </c>
      <c r="K5147" s="18">
        <v>427.02</v>
      </c>
      <c r="L5147" s="18">
        <v>459.89</v>
      </c>
      <c r="M5147" s="18"/>
      <c r="N5147" s="18"/>
    </row>
    <row r="5148" spans="1:14" ht="15" x14ac:dyDescent="0.25">
      <c r="A5148" t="str">
        <f t="shared" si="80"/>
        <v>VN1186A3507</v>
      </c>
      <c r="B5148" s="17" t="s">
        <v>123</v>
      </c>
      <c r="C5148" s="16" t="s">
        <v>27</v>
      </c>
      <c r="D5148" t="s">
        <v>124</v>
      </c>
      <c r="E5148" s="16" t="s">
        <v>385</v>
      </c>
      <c r="F5148">
        <v>7</v>
      </c>
      <c r="G5148" s="20">
        <v>7.166666666666667</v>
      </c>
      <c r="H5148" s="21">
        <v>7</v>
      </c>
      <c r="I5148" s="19">
        <v>9.1666666666666661</v>
      </c>
      <c r="J5148" t="s">
        <v>582</v>
      </c>
      <c r="K5148" s="18">
        <v>427.02</v>
      </c>
      <c r="L5148" s="18">
        <v>459.89</v>
      </c>
      <c r="M5148" s="18"/>
      <c r="N5148" s="18"/>
    </row>
    <row r="5149" spans="1:14" ht="15" x14ac:dyDescent="0.25">
      <c r="A5149" t="str">
        <f t="shared" si="80"/>
        <v>VN1192A3501</v>
      </c>
      <c r="B5149" s="17" t="s">
        <v>123</v>
      </c>
      <c r="C5149" s="16" t="s">
        <v>27</v>
      </c>
      <c r="D5149" t="s">
        <v>124</v>
      </c>
      <c r="E5149" s="16" t="s">
        <v>494</v>
      </c>
      <c r="F5149">
        <v>1</v>
      </c>
      <c r="G5149" s="20">
        <v>10.916666666666666</v>
      </c>
      <c r="H5149" s="21">
        <v>1</v>
      </c>
      <c r="I5149" s="19">
        <v>13.083333333333334</v>
      </c>
      <c r="J5149" t="s">
        <v>582</v>
      </c>
      <c r="K5149" s="18">
        <v>427.02</v>
      </c>
      <c r="L5149" s="18">
        <v>459.89</v>
      </c>
      <c r="M5149" s="18"/>
      <c r="N5149" s="18"/>
    </row>
    <row r="5150" spans="1:14" ht="15" x14ac:dyDescent="0.25">
      <c r="A5150" t="str">
        <f t="shared" si="80"/>
        <v>VN1192A3502</v>
      </c>
      <c r="B5150" s="17" t="s">
        <v>123</v>
      </c>
      <c r="C5150" s="16" t="s">
        <v>27</v>
      </c>
      <c r="D5150" t="s">
        <v>124</v>
      </c>
      <c r="E5150" s="16" t="s">
        <v>494</v>
      </c>
      <c r="F5150">
        <v>2</v>
      </c>
      <c r="G5150" s="20">
        <v>10.916666666666666</v>
      </c>
      <c r="H5150" s="21">
        <v>2</v>
      </c>
      <c r="I5150" s="19">
        <v>13.083333333333334</v>
      </c>
      <c r="J5150" t="s">
        <v>582</v>
      </c>
      <c r="K5150" s="18">
        <v>427.02</v>
      </c>
      <c r="L5150" s="18">
        <v>459.89</v>
      </c>
      <c r="M5150" s="18"/>
      <c r="N5150" s="18"/>
    </row>
    <row r="5151" spans="1:14" ht="15" x14ac:dyDescent="0.25">
      <c r="A5151" t="str">
        <f t="shared" si="80"/>
        <v>VN1192A3503</v>
      </c>
      <c r="B5151" s="17" t="s">
        <v>123</v>
      </c>
      <c r="C5151" s="16" t="s">
        <v>27</v>
      </c>
      <c r="D5151" t="s">
        <v>124</v>
      </c>
      <c r="E5151" s="16" t="s">
        <v>494</v>
      </c>
      <c r="F5151">
        <v>3</v>
      </c>
      <c r="G5151" s="20">
        <v>11.083333333333334</v>
      </c>
      <c r="H5151" s="21">
        <v>3</v>
      </c>
      <c r="I5151" s="19">
        <v>13.25</v>
      </c>
      <c r="J5151" t="s">
        <v>582</v>
      </c>
      <c r="K5151" s="18">
        <v>427.02</v>
      </c>
      <c r="L5151" s="18">
        <v>459.89</v>
      </c>
      <c r="M5151" s="18"/>
      <c r="N5151" s="18"/>
    </row>
    <row r="5152" spans="1:14" ht="15" x14ac:dyDescent="0.25">
      <c r="A5152" t="str">
        <f t="shared" si="80"/>
        <v>VN1192A3504</v>
      </c>
      <c r="B5152" s="17" t="s">
        <v>123</v>
      </c>
      <c r="C5152" s="16" t="s">
        <v>27</v>
      </c>
      <c r="D5152" t="s">
        <v>124</v>
      </c>
      <c r="E5152" s="16" t="s">
        <v>494</v>
      </c>
      <c r="F5152">
        <v>4</v>
      </c>
      <c r="G5152" s="20">
        <v>11.416666666666666</v>
      </c>
      <c r="H5152" s="21">
        <v>4</v>
      </c>
      <c r="I5152" s="19">
        <v>13.416666666666666</v>
      </c>
      <c r="J5152" t="s">
        <v>582</v>
      </c>
      <c r="K5152" s="18">
        <v>427.02</v>
      </c>
      <c r="L5152" s="18">
        <v>459.89</v>
      </c>
      <c r="M5152" s="18"/>
      <c r="N5152" s="18"/>
    </row>
    <row r="5153" spans="1:14" ht="15" x14ac:dyDescent="0.25">
      <c r="A5153" t="str">
        <f t="shared" si="80"/>
        <v>VN1192A3505</v>
      </c>
      <c r="B5153" s="17" t="s">
        <v>123</v>
      </c>
      <c r="C5153" s="16" t="s">
        <v>27</v>
      </c>
      <c r="D5153" t="s">
        <v>124</v>
      </c>
      <c r="E5153" s="16" t="s">
        <v>494</v>
      </c>
      <c r="F5153">
        <v>5</v>
      </c>
      <c r="G5153" s="20">
        <v>11</v>
      </c>
      <c r="H5153" s="21">
        <v>5</v>
      </c>
      <c r="I5153" s="19">
        <v>13</v>
      </c>
      <c r="J5153" t="s">
        <v>582</v>
      </c>
      <c r="K5153" s="18">
        <v>427.02</v>
      </c>
      <c r="L5153" s="18">
        <v>459.89</v>
      </c>
      <c r="M5153" s="18"/>
      <c r="N5153" s="18"/>
    </row>
    <row r="5154" spans="1:14" ht="15" x14ac:dyDescent="0.25">
      <c r="A5154" t="str">
        <f t="shared" si="80"/>
        <v>VN1192A3506</v>
      </c>
      <c r="B5154" s="17" t="s">
        <v>123</v>
      </c>
      <c r="C5154" s="16" t="s">
        <v>27</v>
      </c>
      <c r="D5154" t="s">
        <v>124</v>
      </c>
      <c r="E5154" s="16" t="s">
        <v>494</v>
      </c>
      <c r="F5154">
        <v>6</v>
      </c>
      <c r="G5154" s="20">
        <v>12</v>
      </c>
      <c r="H5154" s="21">
        <v>6</v>
      </c>
      <c r="I5154" s="19">
        <v>14</v>
      </c>
      <c r="J5154" t="s">
        <v>582</v>
      </c>
      <c r="K5154" s="18">
        <v>427.02</v>
      </c>
      <c r="L5154" s="18">
        <v>459.89</v>
      </c>
      <c r="M5154" s="18"/>
      <c r="N5154" s="18"/>
    </row>
    <row r="5155" spans="1:14" ht="15" x14ac:dyDescent="0.25">
      <c r="A5155" t="str">
        <f t="shared" si="80"/>
        <v>VN1192A3507</v>
      </c>
      <c r="B5155" s="15" t="s">
        <v>123</v>
      </c>
      <c r="C5155" s="16" t="s">
        <v>27</v>
      </c>
      <c r="D5155" t="s">
        <v>124</v>
      </c>
      <c r="E5155" s="16" t="s">
        <v>494</v>
      </c>
      <c r="F5155">
        <v>7</v>
      </c>
      <c r="G5155" s="20">
        <v>11.5</v>
      </c>
      <c r="H5155" s="21">
        <v>7</v>
      </c>
      <c r="I5155" s="19">
        <v>13.5</v>
      </c>
      <c r="J5155" t="s">
        <v>582</v>
      </c>
      <c r="K5155" s="18">
        <v>427.02</v>
      </c>
      <c r="L5155" s="18">
        <v>459.89</v>
      </c>
      <c r="M5155" s="18"/>
      <c r="N5155" s="18"/>
    </row>
    <row r="5156" spans="1:14" ht="15" x14ac:dyDescent="0.25">
      <c r="A5156" t="str">
        <f t="shared" si="80"/>
        <v>VN1370A3501</v>
      </c>
      <c r="B5156" s="17" t="s">
        <v>120</v>
      </c>
      <c r="C5156" s="16" t="s">
        <v>27</v>
      </c>
      <c r="D5156" t="s">
        <v>119</v>
      </c>
      <c r="E5156" s="16" t="s">
        <v>426</v>
      </c>
      <c r="F5156">
        <v>1</v>
      </c>
      <c r="G5156" s="20">
        <v>23.25</v>
      </c>
      <c r="H5156" s="21">
        <v>2</v>
      </c>
      <c r="I5156" s="19">
        <v>0.83333333333333337</v>
      </c>
      <c r="J5156" t="s">
        <v>582</v>
      </c>
      <c r="K5156" s="18">
        <v>322.86</v>
      </c>
      <c r="L5156" s="18">
        <v>321.35000000000002</v>
      </c>
      <c r="M5156" s="18"/>
      <c r="N5156" s="18"/>
    </row>
    <row r="5157" spans="1:14" ht="15" x14ac:dyDescent="0.25">
      <c r="A5157" t="str">
        <f t="shared" si="80"/>
        <v>VN1370A3502</v>
      </c>
      <c r="B5157" s="17" t="s">
        <v>120</v>
      </c>
      <c r="C5157" s="16" t="s">
        <v>27</v>
      </c>
      <c r="D5157" t="s">
        <v>119</v>
      </c>
      <c r="E5157" s="16" t="s">
        <v>426</v>
      </c>
      <c r="F5157">
        <v>2</v>
      </c>
      <c r="G5157" s="20">
        <v>23.25</v>
      </c>
      <c r="H5157" s="21">
        <v>3</v>
      </c>
      <c r="I5157" s="19">
        <v>0.83333333333333337</v>
      </c>
      <c r="J5157" t="s">
        <v>582</v>
      </c>
      <c r="K5157" s="18">
        <v>322.86</v>
      </c>
      <c r="L5157" s="18">
        <v>321.35000000000002</v>
      </c>
      <c r="M5157" s="18"/>
      <c r="N5157" s="18"/>
    </row>
    <row r="5158" spans="1:14" ht="15" x14ac:dyDescent="0.25">
      <c r="A5158" t="str">
        <f t="shared" si="80"/>
        <v>VN1370A3503</v>
      </c>
      <c r="B5158" s="17" t="s">
        <v>120</v>
      </c>
      <c r="C5158" s="16" t="s">
        <v>27</v>
      </c>
      <c r="D5158" t="s">
        <v>119</v>
      </c>
      <c r="E5158" s="16" t="s">
        <v>426</v>
      </c>
      <c r="F5158">
        <v>3</v>
      </c>
      <c r="G5158" s="20">
        <v>23.25</v>
      </c>
      <c r="H5158" s="21">
        <v>4</v>
      </c>
      <c r="I5158" s="19">
        <v>0.66666666666666663</v>
      </c>
      <c r="J5158" t="s">
        <v>582</v>
      </c>
      <c r="K5158" s="18">
        <v>322.86</v>
      </c>
      <c r="L5158" s="18">
        <v>321.35000000000002</v>
      </c>
      <c r="M5158" s="18"/>
      <c r="N5158" s="18"/>
    </row>
    <row r="5159" spans="1:14" ht="15" x14ac:dyDescent="0.25">
      <c r="A5159" t="str">
        <f t="shared" si="80"/>
        <v>VN1370A3504</v>
      </c>
      <c r="B5159" s="17" t="s">
        <v>120</v>
      </c>
      <c r="C5159" s="16" t="s">
        <v>27</v>
      </c>
      <c r="D5159" t="s">
        <v>119</v>
      </c>
      <c r="E5159" s="16" t="s">
        <v>426</v>
      </c>
      <c r="F5159">
        <v>4</v>
      </c>
      <c r="G5159" s="20">
        <v>23.25</v>
      </c>
      <c r="H5159" s="21">
        <v>5</v>
      </c>
      <c r="I5159" s="19">
        <v>0.66666666666666663</v>
      </c>
      <c r="J5159" t="s">
        <v>582</v>
      </c>
      <c r="K5159" s="18">
        <v>322.86</v>
      </c>
      <c r="L5159" s="18">
        <v>321.35000000000002</v>
      </c>
      <c r="M5159" s="18"/>
      <c r="N5159" s="18"/>
    </row>
    <row r="5160" spans="1:14" ht="15" x14ac:dyDescent="0.25">
      <c r="A5160" t="str">
        <f t="shared" si="80"/>
        <v>VN1370A3505</v>
      </c>
      <c r="B5160" s="17" t="s">
        <v>120</v>
      </c>
      <c r="C5160" s="16" t="s">
        <v>27</v>
      </c>
      <c r="D5160" t="s">
        <v>119</v>
      </c>
      <c r="E5160" s="16" t="s">
        <v>426</v>
      </c>
      <c r="F5160">
        <v>5</v>
      </c>
      <c r="G5160" s="20">
        <v>23.25</v>
      </c>
      <c r="H5160" s="21">
        <v>6</v>
      </c>
      <c r="I5160" s="19">
        <v>0.66666666666666663</v>
      </c>
      <c r="J5160" t="s">
        <v>582</v>
      </c>
      <c r="K5160" s="18">
        <v>322.86</v>
      </c>
      <c r="L5160" s="18">
        <v>321.35000000000002</v>
      </c>
      <c r="M5160" s="18"/>
      <c r="N5160" s="18"/>
    </row>
    <row r="5161" spans="1:14" ht="15" x14ac:dyDescent="0.25">
      <c r="A5161" t="str">
        <f t="shared" si="80"/>
        <v>VN1370A3506</v>
      </c>
      <c r="B5161" s="17" t="s">
        <v>120</v>
      </c>
      <c r="C5161" s="16" t="s">
        <v>27</v>
      </c>
      <c r="D5161" t="s">
        <v>119</v>
      </c>
      <c r="E5161" s="16" t="s">
        <v>426</v>
      </c>
      <c r="F5161">
        <v>6</v>
      </c>
      <c r="G5161" s="20">
        <v>23.25</v>
      </c>
      <c r="H5161" s="21">
        <v>7</v>
      </c>
      <c r="I5161" s="19">
        <v>0.66666666666666663</v>
      </c>
      <c r="J5161" t="s">
        <v>582</v>
      </c>
      <c r="K5161" s="18">
        <v>322.86</v>
      </c>
      <c r="L5161" s="18">
        <v>321.35000000000002</v>
      </c>
      <c r="M5161" s="18"/>
      <c r="N5161" s="18"/>
    </row>
    <row r="5162" spans="1:14" ht="15" x14ac:dyDescent="0.25">
      <c r="A5162" t="str">
        <f t="shared" si="80"/>
        <v>VN1370A3507</v>
      </c>
      <c r="B5162" s="17" t="s">
        <v>120</v>
      </c>
      <c r="C5162" s="16" t="s">
        <v>27</v>
      </c>
      <c r="D5162" t="s">
        <v>119</v>
      </c>
      <c r="E5162" s="16" t="s">
        <v>426</v>
      </c>
      <c r="F5162">
        <v>7</v>
      </c>
      <c r="G5162" s="20">
        <v>23.25</v>
      </c>
      <c r="H5162" s="21">
        <v>1</v>
      </c>
      <c r="I5162" s="19">
        <v>0.66666666666666663</v>
      </c>
      <c r="J5162" t="s">
        <v>582</v>
      </c>
      <c r="K5162" s="18">
        <v>322.86</v>
      </c>
      <c r="L5162" s="18">
        <v>321.35000000000002</v>
      </c>
      <c r="M5162" s="18"/>
      <c r="N5162" s="18"/>
    </row>
    <row r="5163" spans="1:14" ht="15" x14ac:dyDescent="0.25">
      <c r="A5163" t="str">
        <f t="shared" si="80"/>
        <v>VN1372A3501</v>
      </c>
      <c r="B5163" s="17" t="s">
        <v>120</v>
      </c>
      <c r="C5163" s="16" t="s">
        <v>27</v>
      </c>
      <c r="D5163" t="s">
        <v>119</v>
      </c>
      <c r="E5163" s="16" t="s">
        <v>644</v>
      </c>
      <c r="F5163">
        <v>1</v>
      </c>
      <c r="G5163" s="20">
        <v>4.166666666666667</v>
      </c>
      <c r="H5163" s="21">
        <v>1</v>
      </c>
      <c r="I5163" s="19">
        <v>5.583333333333333</v>
      </c>
      <c r="J5163" t="s">
        <v>582</v>
      </c>
      <c r="K5163" s="18">
        <v>322.86</v>
      </c>
      <c r="L5163" s="18">
        <v>321.35000000000002</v>
      </c>
      <c r="M5163" s="18"/>
      <c r="N5163" s="18"/>
    </row>
    <row r="5164" spans="1:14" ht="15" x14ac:dyDescent="0.25">
      <c r="A5164" t="str">
        <f t="shared" si="80"/>
        <v>VN1372A3502</v>
      </c>
      <c r="B5164" s="17" t="s">
        <v>120</v>
      </c>
      <c r="C5164" s="16" t="s">
        <v>27</v>
      </c>
      <c r="D5164" t="s">
        <v>119</v>
      </c>
      <c r="E5164" s="16" t="s">
        <v>644</v>
      </c>
      <c r="F5164">
        <v>2</v>
      </c>
      <c r="G5164" s="20">
        <v>4.166666666666667</v>
      </c>
      <c r="H5164" s="21">
        <v>2</v>
      </c>
      <c r="I5164" s="19">
        <v>5.583333333333333</v>
      </c>
      <c r="J5164" t="s">
        <v>582</v>
      </c>
      <c r="K5164" s="18">
        <v>322.86</v>
      </c>
      <c r="L5164" s="18">
        <v>321.35000000000002</v>
      </c>
      <c r="M5164" s="18"/>
      <c r="N5164" s="18"/>
    </row>
    <row r="5165" spans="1:14" ht="15" x14ac:dyDescent="0.25">
      <c r="A5165" t="str">
        <f t="shared" si="80"/>
        <v>VN1372A3503</v>
      </c>
      <c r="B5165" s="17" t="s">
        <v>120</v>
      </c>
      <c r="C5165" s="16" t="s">
        <v>27</v>
      </c>
      <c r="D5165" t="s">
        <v>119</v>
      </c>
      <c r="E5165" s="16" t="s">
        <v>644</v>
      </c>
      <c r="F5165">
        <v>3</v>
      </c>
      <c r="G5165" s="20">
        <v>4.166666666666667</v>
      </c>
      <c r="H5165" s="21">
        <v>3</v>
      </c>
      <c r="I5165" s="19">
        <v>5.583333333333333</v>
      </c>
      <c r="J5165" t="s">
        <v>582</v>
      </c>
      <c r="K5165" s="18">
        <v>322.86</v>
      </c>
      <c r="L5165" s="18">
        <v>321.35000000000002</v>
      </c>
      <c r="M5165" s="18"/>
      <c r="N5165" s="18"/>
    </row>
    <row r="5166" spans="1:14" ht="15" x14ac:dyDescent="0.25">
      <c r="A5166" t="str">
        <f t="shared" si="80"/>
        <v>VN1372A3504</v>
      </c>
      <c r="B5166" s="17" t="s">
        <v>120</v>
      </c>
      <c r="C5166" s="16" t="s">
        <v>27</v>
      </c>
      <c r="D5166" t="s">
        <v>119</v>
      </c>
      <c r="E5166" s="16" t="s">
        <v>644</v>
      </c>
      <c r="F5166">
        <v>4</v>
      </c>
      <c r="G5166" s="20">
        <v>4.166666666666667</v>
      </c>
      <c r="H5166" s="21">
        <v>4</v>
      </c>
      <c r="I5166" s="19">
        <v>5.583333333333333</v>
      </c>
      <c r="J5166" t="s">
        <v>582</v>
      </c>
      <c r="K5166" s="18">
        <v>322.86</v>
      </c>
      <c r="L5166" s="18">
        <v>321.35000000000002</v>
      </c>
      <c r="M5166" s="18"/>
      <c r="N5166" s="18"/>
    </row>
    <row r="5167" spans="1:14" ht="15" x14ac:dyDescent="0.25">
      <c r="A5167" t="str">
        <f t="shared" si="80"/>
        <v>VN1372A3505</v>
      </c>
      <c r="B5167" s="17" t="s">
        <v>120</v>
      </c>
      <c r="C5167" s="16" t="s">
        <v>27</v>
      </c>
      <c r="D5167" t="s">
        <v>119</v>
      </c>
      <c r="E5167" s="16" t="s">
        <v>644</v>
      </c>
      <c r="F5167">
        <v>5</v>
      </c>
      <c r="G5167" s="20">
        <v>4.166666666666667</v>
      </c>
      <c r="H5167" s="21">
        <v>5</v>
      </c>
      <c r="I5167" s="19">
        <v>5.583333333333333</v>
      </c>
      <c r="J5167" t="s">
        <v>582</v>
      </c>
      <c r="K5167" s="18">
        <v>322.86</v>
      </c>
      <c r="L5167" s="18">
        <v>321.35000000000002</v>
      </c>
      <c r="M5167" s="18"/>
      <c r="N5167" s="18"/>
    </row>
    <row r="5168" spans="1:14" ht="15" x14ac:dyDescent="0.25">
      <c r="A5168" t="str">
        <f t="shared" si="80"/>
        <v>VN1372A3506</v>
      </c>
      <c r="B5168" s="17" t="s">
        <v>120</v>
      </c>
      <c r="C5168" s="16" t="s">
        <v>27</v>
      </c>
      <c r="D5168" t="s">
        <v>119</v>
      </c>
      <c r="E5168" s="16" t="s">
        <v>644</v>
      </c>
      <c r="F5168">
        <v>6</v>
      </c>
      <c r="G5168" s="20">
        <v>4.166666666666667</v>
      </c>
      <c r="H5168" s="21">
        <v>6</v>
      </c>
      <c r="I5168" s="19">
        <v>5.583333333333333</v>
      </c>
      <c r="J5168" t="s">
        <v>582</v>
      </c>
      <c r="K5168" s="18">
        <v>322.86</v>
      </c>
      <c r="L5168" s="18">
        <v>321.35000000000002</v>
      </c>
      <c r="M5168" s="18"/>
      <c r="N5168" s="18"/>
    </row>
    <row r="5169" spans="1:14" ht="15" x14ac:dyDescent="0.25">
      <c r="A5169" t="str">
        <f t="shared" si="80"/>
        <v>VN1372A3507</v>
      </c>
      <c r="B5169" s="17" t="s">
        <v>120</v>
      </c>
      <c r="C5169" s="16" t="s">
        <v>27</v>
      </c>
      <c r="D5169" t="s">
        <v>119</v>
      </c>
      <c r="E5169" s="16" t="s">
        <v>644</v>
      </c>
      <c r="F5169">
        <v>7</v>
      </c>
      <c r="G5169" s="20">
        <v>4.166666666666667</v>
      </c>
      <c r="H5169" s="21">
        <v>7</v>
      </c>
      <c r="I5169" s="19">
        <v>5.583333333333333</v>
      </c>
      <c r="J5169" t="s">
        <v>582</v>
      </c>
      <c r="K5169" s="18">
        <v>322.86</v>
      </c>
      <c r="L5169" s="18">
        <v>321.35000000000002</v>
      </c>
      <c r="M5169" s="18"/>
      <c r="N5169" s="18"/>
    </row>
    <row r="5170" spans="1:14" ht="15" x14ac:dyDescent="0.25">
      <c r="A5170" t="str">
        <f t="shared" si="80"/>
        <v>VN1374A3501</v>
      </c>
      <c r="B5170" s="17" t="s">
        <v>120</v>
      </c>
      <c r="C5170" s="16" t="s">
        <v>27</v>
      </c>
      <c r="D5170" t="s">
        <v>119</v>
      </c>
      <c r="E5170" s="16" t="s">
        <v>126</v>
      </c>
      <c r="F5170">
        <v>1</v>
      </c>
      <c r="G5170" s="20">
        <v>10.25</v>
      </c>
      <c r="H5170" s="21">
        <v>1</v>
      </c>
      <c r="I5170" s="19">
        <v>11.833333333333334</v>
      </c>
      <c r="J5170" t="s">
        <v>582</v>
      </c>
      <c r="K5170" s="18">
        <v>322.86</v>
      </c>
      <c r="L5170" s="18">
        <v>321.35000000000002</v>
      </c>
      <c r="M5170" s="18"/>
      <c r="N5170" s="18"/>
    </row>
    <row r="5171" spans="1:14" ht="15" x14ac:dyDescent="0.25">
      <c r="A5171" t="str">
        <f t="shared" si="80"/>
        <v>VN1374A3502</v>
      </c>
      <c r="B5171" s="17" t="s">
        <v>120</v>
      </c>
      <c r="C5171" s="16" t="s">
        <v>27</v>
      </c>
      <c r="D5171" t="s">
        <v>119</v>
      </c>
      <c r="E5171" s="16" t="s">
        <v>126</v>
      </c>
      <c r="F5171">
        <v>2</v>
      </c>
      <c r="G5171" s="20">
        <v>10.25</v>
      </c>
      <c r="H5171" s="21">
        <v>2</v>
      </c>
      <c r="I5171" s="19">
        <v>11.833333333333334</v>
      </c>
      <c r="J5171" t="s">
        <v>582</v>
      </c>
      <c r="K5171" s="18">
        <v>322.86</v>
      </c>
      <c r="L5171" s="18">
        <v>321.35000000000002</v>
      </c>
      <c r="M5171" s="18"/>
      <c r="N5171" s="18"/>
    </row>
    <row r="5172" spans="1:14" ht="15" x14ac:dyDescent="0.25">
      <c r="A5172" t="str">
        <f t="shared" si="80"/>
        <v>VN1374A3503</v>
      </c>
      <c r="B5172" s="17" t="s">
        <v>120</v>
      </c>
      <c r="C5172" s="16" t="s">
        <v>27</v>
      </c>
      <c r="D5172" t="s">
        <v>119</v>
      </c>
      <c r="E5172" s="16" t="s">
        <v>126</v>
      </c>
      <c r="F5172">
        <v>3</v>
      </c>
      <c r="G5172" s="20">
        <v>10.333333333333334</v>
      </c>
      <c r="H5172" s="21">
        <v>3</v>
      </c>
      <c r="I5172" s="19">
        <v>11.916666666666666</v>
      </c>
      <c r="J5172" t="s">
        <v>582</v>
      </c>
      <c r="K5172" s="18">
        <v>322.86</v>
      </c>
      <c r="L5172" s="18">
        <v>321.35000000000002</v>
      </c>
      <c r="M5172" s="18"/>
      <c r="N5172" s="18"/>
    </row>
    <row r="5173" spans="1:14" ht="15" x14ac:dyDescent="0.25">
      <c r="A5173" t="str">
        <f t="shared" si="80"/>
        <v>VN1374A3504</v>
      </c>
      <c r="B5173" s="17" t="s">
        <v>120</v>
      </c>
      <c r="C5173" s="16" t="s">
        <v>27</v>
      </c>
      <c r="D5173" t="s">
        <v>119</v>
      </c>
      <c r="E5173" s="16" t="s">
        <v>126</v>
      </c>
      <c r="F5173">
        <v>4</v>
      </c>
      <c r="G5173" s="20">
        <v>10.25</v>
      </c>
      <c r="H5173" s="21">
        <v>4</v>
      </c>
      <c r="I5173" s="19">
        <v>11.666666666666666</v>
      </c>
      <c r="J5173" t="s">
        <v>582</v>
      </c>
      <c r="K5173" s="18">
        <v>322.86</v>
      </c>
      <c r="L5173" s="18">
        <v>321.35000000000002</v>
      </c>
      <c r="M5173" s="18"/>
      <c r="N5173" s="18"/>
    </row>
    <row r="5174" spans="1:14" ht="15" x14ac:dyDescent="0.25">
      <c r="A5174" t="str">
        <f t="shared" si="80"/>
        <v>VN1374A3505</v>
      </c>
      <c r="B5174" s="17" t="s">
        <v>120</v>
      </c>
      <c r="C5174" s="16" t="s">
        <v>27</v>
      </c>
      <c r="D5174" t="s">
        <v>119</v>
      </c>
      <c r="E5174" s="16" t="s">
        <v>126</v>
      </c>
      <c r="F5174">
        <v>5</v>
      </c>
      <c r="G5174" s="20">
        <v>10.666666666666666</v>
      </c>
      <c r="H5174" s="21">
        <v>5</v>
      </c>
      <c r="I5174" s="19">
        <v>12.083333333333334</v>
      </c>
      <c r="J5174" t="s">
        <v>582</v>
      </c>
      <c r="K5174" s="18">
        <v>322.86</v>
      </c>
      <c r="L5174" s="18">
        <v>321.35000000000002</v>
      </c>
      <c r="M5174" s="18"/>
      <c r="N5174" s="18"/>
    </row>
    <row r="5175" spans="1:14" ht="15" x14ac:dyDescent="0.25">
      <c r="A5175" t="str">
        <f t="shared" si="80"/>
        <v>VN1374A3506</v>
      </c>
      <c r="B5175" s="17" t="s">
        <v>120</v>
      </c>
      <c r="C5175" s="16" t="s">
        <v>27</v>
      </c>
      <c r="D5175" t="s">
        <v>119</v>
      </c>
      <c r="E5175" s="16" t="s">
        <v>126</v>
      </c>
      <c r="F5175">
        <v>6</v>
      </c>
      <c r="G5175" s="20">
        <v>10.916666666666666</v>
      </c>
      <c r="H5175" s="21">
        <v>6</v>
      </c>
      <c r="I5175" s="19">
        <v>12.333333333333334</v>
      </c>
      <c r="J5175" t="s">
        <v>582</v>
      </c>
      <c r="K5175" s="18">
        <v>322.86</v>
      </c>
      <c r="L5175" s="18">
        <v>321.35000000000002</v>
      </c>
      <c r="M5175" s="18"/>
      <c r="N5175" s="18"/>
    </row>
    <row r="5176" spans="1:14" ht="15" x14ac:dyDescent="0.25">
      <c r="A5176" t="str">
        <f t="shared" si="80"/>
        <v>VN1374A3507</v>
      </c>
      <c r="B5176" s="17" t="s">
        <v>120</v>
      </c>
      <c r="C5176" s="16" t="s">
        <v>27</v>
      </c>
      <c r="D5176" t="s">
        <v>119</v>
      </c>
      <c r="E5176" s="16" t="s">
        <v>126</v>
      </c>
      <c r="F5176">
        <v>7</v>
      </c>
      <c r="G5176" s="20">
        <v>10.416666666666666</v>
      </c>
      <c r="H5176" s="21">
        <v>7</v>
      </c>
      <c r="I5176" s="19">
        <v>11.833333333333334</v>
      </c>
      <c r="J5176" t="s">
        <v>582</v>
      </c>
      <c r="K5176" s="18">
        <v>322.86</v>
      </c>
      <c r="L5176" s="18">
        <v>321.35000000000002</v>
      </c>
      <c r="M5176" s="18"/>
      <c r="N5176" s="18"/>
    </row>
    <row r="5177" spans="1:14" ht="15" x14ac:dyDescent="0.25">
      <c r="A5177" t="str">
        <f t="shared" si="80"/>
        <v>VN1378A3501</v>
      </c>
      <c r="B5177" s="17" t="s">
        <v>120</v>
      </c>
      <c r="C5177" s="16" t="s">
        <v>27</v>
      </c>
      <c r="D5177" t="s">
        <v>119</v>
      </c>
      <c r="E5177" s="16" t="s">
        <v>421</v>
      </c>
      <c r="F5177">
        <v>1</v>
      </c>
      <c r="G5177" s="20">
        <v>11.25</v>
      </c>
      <c r="H5177" s="21">
        <v>1</v>
      </c>
      <c r="I5177" s="19">
        <v>12.833333333333334</v>
      </c>
      <c r="J5177" t="s">
        <v>582</v>
      </c>
      <c r="K5177" s="18">
        <v>322.86</v>
      </c>
      <c r="L5177" s="18">
        <v>321.35000000000002</v>
      </c>
      <c r="M5177" s="18"/>
      <c r="N5177" s="18"/>
    </row>
    <row r="5178" spans="1:14" ht="15" x14ac:dyDescent="0.25">
      <c r="A5178" t="str">
        <f t="shared" si="80"/>
        <v>VN1378A3502</v>
      </c>
      <c r="B5178" s="17" t="s">
        <v>120</v>
      </c>
      <c r="C5178" s="16" t="s">
        <v>27</v>
      </c>
      <c r="D5178" t="s">
        <v>119</v>
      </c>
      <c r="E5178" s="16" t="s">
        <v>421</v>
      </c>
      <c r="F5178">
        <v>2</v>
      </c>
      <c r="G5178" s="20">
        <v>11.166666666666666</v>
      </c>
      <c r="H5178" s="21">
        <v>2</v>
      </c>
      <c r="I5178" s="19">
        <v>12.75</v>
      </c>
      <c r="J5178" t="s">
        <v>582</v>
      </c>
      <c r="K5178" s="18">
        <v>322.86</v>
      </c>
      <c r="L5178" s="18">
        <v>321.35000000000002</v>
      </c>
      <c r="M5178" s="18"/>
      <c r="N5178" s="18"/>
    </row>
    <row r="5179" spans="1:14" ht="15" x14ac:dyDescent="0.25">
      <c r="A5179" t="str">
        <f t="shared" si="80"/>
        <v>VN1378A3503</v>
      </c>
      <c r="B5179" s="17" t="s">
        <v>120</v>
      </c>
      <c r="C5179" s="16" t="s">
        <v>27</v>
      </c>
      <c r="D5179" t="s">
        <v>119</v>
      </c>
      <c r="E5179" s="16" t="s">
        <v>421</v>
      </c>
      <c r="F5179">
        <v>3</v>
      </c>
      <c r="G5179" s="20">
        <v>11.166666666666666</v>
      </c>
      <c r="H5179" s="21">
        <v>3</v>
      </c>
      <c r="I5179" s="19">
        <v>12.75</v>
      </c>
      <c r="J5179" t="s">
        <v>582</v>
      </c>
      <c r="K5179" s="18">
        <v>322.86</v>
      </c>
      <c r="L5179" s="18">
        <v>321.35000000000002</v>
      </c>
      <c r="M5179" s="18"/>
      <c r="N5179" s="18"/>
    </row>
    <row r="5180" spans="1:14" ht="15" x14ac:dyDescent="0.25">
      <c r="A5180" t="str">
        <f t="shared" si="80"/>
        <v>VN1378A3504</v>
      </c>
      <c r="B5180" s="17" t="s">
        <v>120</v>
      </c>
      <c r="C5180" s="16" t="s">
        <v>27</v>
      </c>
      <c r="D5180" t="s">
        <v>119</v>
      </c>
      <c r="E5180" s="16" t="s">
        <v>421</v>
      </c>
      <c r="F5180">
        <v>4</v>
      </c>
      <c r="G5180" s="20">
        <v>11.166666666666666</v>
      </c>
      <c r="H5180" s="21">
        <v>4</v>
      </c>
      <c r="I5180" s="19">
        <v>12.583333333333334</v>
      </c>
      <c r="J5180" t="s">
        <v>582</v>
      </c>
      <c r="K5180" s="18">
        <v>322.86</v>
      </c>
      <c r="L5180" s="18">
        <v>321.35000000000002</v>
      </c>
      <c r="M5180" s="18"/>
      <c r="N5180" s="18"/>
    </row>
    <row r="5181" spans="1:14" ht="15" x14ac:dyDescent="0.25">
      <c r="A5181" t="str">
        <f t="shared" si="80"/>
        <v>VN1378A3505</v>
      </c>
      <c r="B5181" s="17" t="s">
        <v>120</v>
      </c>
      <c r="C5181" s="16" t="s">
        <v>27</v>
      </c>
      <c r="D5181" t="s">
        <v>119</v>
      </c>
      <c r="E5181" s="16" t="s">
        <v>421</v>
      </c>
      <c r="F5181">
        <v>5</v>
      </c>
      <c r="G5181" s="20">
        <v>11.166666666666666</v>
      </c>
      <c r="H5181" s="21">
        <v>5</v>
      </c>
      <c r="I5181" s="19">
        <v>12.583333333333334</v>
      </c>
      <c r="J5181" t="s">
        <v>582</v>
      </c>
      <c r="K5181" s="18">
        <v>322.86</v>
      </c>
      <c r="L5181" s="18">
        <v>321.35000000000002</v>
      </c>
      <c r="M5181" s="18"/>
      <c r="N5181" s="18"/>
    </row>
    <row r="5182" spans="1:14" ht="15" x14ac:dyDescent="0.25">
      <c r="A5182" t="str">
        <f t="shared" si="80"/>
        <v>VN1378A3506</v>
      </c>
      <c r="B5182" s="17" t="s">
        <v>120</v>
      </c>
      <c r="C5182" s="16" t="s">
        <v>27</v>
      </c>
      <c r="D5182" t="s">
        <v>119</v>
      </c>
      <c r="E5182" s="16" t="s">
        <v>421</v>
      </c>
      <c r="F5182">
        <v>6</v>
      </c>
      <c r="G5182" s="20">
        <v>12.25</v>
      </c>
      <c r="H5182" s="21">
        <v>6</v>
      </c>
      <c r="I5182" s="19">
        <v>13.666666666666666</v>
      </c>
      <c r="J5182" t="s">
        <v>582</v>
      </c>
      <c r="K5182" s="18">
        <v>322.86</v>
      </c>
      <c r="L5182" s="18">
        <v>321.35000000000002</v>
      </c>
      <c r="M5182" s="18"/>
      <c r="N5182" s="18"/>
    </row>
    <row r="5183" spans="1:14" ht="15" x14ac:dyDescent="0.25">
      <c r="A5183" t="str">
        <f t="shared" si="80"/>
        <v>VN1378A3507</v>
      </c>
      <c r="B5183" s="15" t="s">
        <v>120</v>
      </c>
      <c r="C5183" s="16" t="s">
        <v>27</v>
      </c>
      <c r="D5183" t="s">
        <v>119</v>
      </c>
      <c r="E5183" s="16" t="s">
        <v>421</v>
      </c>
      <c r="F5183">
        <v>7</v>
      </c>
      <c r="G5183" s="20">
        <v>11.833333333333334</v>
      </c>
      <c r="H5183" s="21">
        <v>7</v>
      </c>
      <c r="I5183" s="19">
        <v>13.25</v>
      </c>
      <c r="J5183" t="s">
        <v>582</v>
      </c>
      <c r="K5183" s="18">
        <v>322.86</v>
      </c>
      <c r="L5183" s="18">
        <v>321.35000000000002</v>
      </c>
      <c r="M5183" s="18"/>
      <c r="N5183" s="18"/>
    </row>
    <row r="5184" spans="1:14" ht="15" x14ac:dyDescent="0.25">
      <c r="A5184" t="str">
        <f t="shared" si="80"/>
        <v>VN475A3507</v>
      </c>
      <c r="B5184" s="15" t="s">
        <v>838</v>
      </c>
      <c r="C5184" s="16" t="s">
        <v>836</v>
      </c>
      <c r="D5184" t="s">
        <v>66</v>
      </c>
      <c r="E5184" s="16" t="s">
        <v>837</v>
      </c>
      <c r="F5184">
        <v>7</v>
      </c>
      <c r="G5184" s="20">
        <v>13.833333333333334</v>
      </c>
      <c r="H5184" s="21">
        <v>7</v>
      </c>
      <c r="I5184" s="19">
        <v>19.333333333333332</v>
      </c>
      <c r="J5184" t="s">
        <v>582</v>
      </c>
      <c r="K5184" s="18">
        <v>1106.67</v>
      </c>
      <c r="L5184" s="18">
        <v>949.8</v>
      </c>
      <c r="M5184" s="18"/>
      <c r="N5184" s="18"/>
    </row>
    <row r="5185" spans="1:14" ht="15" x14ac:dyDescent="0.25">
      <c r="A5185" t="str">
        <f t="shared" si="80"/>
        <v>VN650A3501</v>
      </c>
      <c r="B5185" s="17" t="s">
        <v>61</v>
      </c>
      <c r="C5185" s="16" t="s">
        <v>44</v>
      </c>
      <c r="D5185" t="s">
        <v>27</v>
      </c>
      <c r="E5185" s="16" t="s">
        <v>60</v>
      </c>
      <c r="F5185">
        <v>1</v>
      </c>
      <c r="G5185" s="20">
        <v>5.166666666666667</v>
      </c>
      <c r="H5185" s="21">
        <v>1</v>
      </c>
      <c r="I5185" s="19">
        <v>7.333333333333333</v>
      </c>
      <c r="J5185" t="s">
        <v>582</v>
      </c>
      <c r="K5185" s="18">
        <v>594.6</v>
      </c>
      <c r="L5185" s="18">
        <v>527.94000000000005</v>
      </c>
      <c r="M5185" s="18"/>
      <c r="N5185" s="18"/>
    </row>
    <row r="5186" spans="1:14" ht="15" x14ac:dyDescent="0.25">
      <c r="A5186" t="str">
        <f t="shared" si="80"/>
        <v>VN650A3502</v>
      </c>
      <c r="B5186" s="17" t="s">
        <v>61</v>
      </c>
      <c r="C5186" s="16" t="s">
        <v>44</v>
      </c>
      <c r="D5186" t="s">
        <v>27</v>
      </c>
      <c r="E5186" s="16" t="s">
        <v>60</v>
      </c>
      <c r="F5186">
        <v>2</v>
      </c>
      <c r="G5186" s="20">
        <v>5.166666666666667</v>
      </c>
      <c r="H5186" s="21">
        <v>2</v>
      </c>
      <c r="I5186" s="19">
        <v>7.333333333333333</v>
      </c>
      <c r="J5186" t="s">
        <v>582</v>
      </c>
      <c r="K5186" s="18">
        <v>594.6</v>
      </c>
      <c r="L5186" s="18">
        <v>527.94000000000005</v>
      </c>
      <c r="M5186" s="18"/>
      <c r="N5186" s="18"/>
    </row>
    <row r="5187" spans="1:14" ht="15" x14ac:dyDescent="0.25">
      <c r="A5187" t="str">
        <f t="shared" ref="A5187:A5250" si="81">E5187&amp;J5187&amp;F5187</f>
        <v>VN650A3503</v>
      </c>
      <c r="B5187" s="17" t="s">
        <v>61</v>
      </c>
      <c r="C5187" s="16" t="s">
        <v>44</v>
      </c>
      <c r="D5187" t="s">
        <v>27</v>
      </c>
      <c r="E5187" s="16" t="s">
        <v>60</v>
      </c>
      <c r="F5187">
        <v>3</v>
      </c>
      <c r="G5187" s="20">
        <v>5.166666666666667</v>
      </c>
      <c r="H5187" s="21">
        <v>3</v>
      </c>
      <c r="I5187" s="19">
        <v>7.333333333333333</v>
      </c>
      <c r="J5187" t="s">
        <v>582</v>
      </c>
      <c r="K5187" s="18">
        <v>594.6</v>
      </c>
      <c r="L5187" s="18">
        <v>527.94000000000005</v>
      </c>
      <c r="M5187" s="18"/>
      <c r="N5187" s="18"/>
    </row>
    <row r="5188" spans="1:14" ht="15" x14ac:dyDescent="0.25">
      <c r="A5188" t="str">
        <f t="shared" si="81"/>
        <v>VN650A3504</v>
      </c>
      <c r="B5188" s="17" t="s">
        <v>61</v>
      </c>
      <c r="C5188" s="16" t="s">
        <v>44</v>
      </c>
      <c r="D5188" t="s">
        <v>27</v>
      </c>
      <c r="E5188" s="16" t="s">
        <v>60</v>
      </c>
      <c r="F5188">
        <v>4</v>
      </c>
      <c r="G5188" s="20">
        <v>5.166666666666667</v>
      </c>
      <c r="H5188" s="21">
        <v>4</v>
      </c>
      <c r="I5188" s="19">
        <v>7.333333333333333</v>
      </c>
      <c r="J5188" t="s">
        <v>582</v>
      </c>
      <c r="K5188" s="18">
        <v>594.6</v>
      </c>
      <c r="L5188" s="18">
        <v>527.94000000000005</v>
      </c>
      <c r="M5188" s="18"/>
      <c r="N5188" s="18"/>
    </row>
    <row r="5189" spans="1:14" ht="15" x14ac:dyDescent="0.25">
      <c r="A5189" t="str">
        <f t="shared" si="81"/>
        <v>VN650A3505</v>
      </c>
      <c r="B5189" s="17" t="s">
        <v>61</v>
      </c>
      <c r="C5189" s="16" t="s">
        <v>44</v>
      </c>
      <c r="D5189" t="s">
        <v>27</v>
      </c>
      <c r="E5189" s="16" t="s">
        <v>60</v>
      </c>
      <c r="F5189">
        <v>5</v>
      </c>
      <c r="G5189" s="20">
        <v>5.166666666666667</v>
      </c>
      <c r="H5189" s="21">
        <v>5</v>
      </c>
      <c r="I5189" s="19">
        <v>7.333333333333333</v>
      </c>
      <c r="J5189" t="s">
        <v>582</v>
      </c>
      <c r="K5189" s="18">
        <v>594.6</v>
      </c>
      <c r="L5189" s="18">
        <v>527.94000000000005</v>
      </c>
      <c r="M5189" s="18"/>
      <c r="N5189" s="18"/>
    </row>
    <row r="5190" spans="1:14" ht="15" x14ac:dyDescent="0.25">
      <c r="A5190" t="str">
        <f t="shared" si="81"/>
        <v>VN650A3506</v>
      </c>
      <c r="B5190" s="17" t="s">
        <v>61</v>
      </c>
      <c r="C5190" s="16" t="s">
        <v>44</v>
      </c>
      <c r="D5190" t="s">
        <v>27</v>
      </c>
      <c r="E5190" s="16" t="s">
        <v>60</v>
      </c>
      <c r="F5190">
        <v>6</v>
      </c>
      <c r="G5190" s="20">
        <v>5.166666666666667</v>
      </c>
      <c r="H5190" s="21">
        <v>6</v>
      </c>
      <c r="I5190" s="19">
        <v>7.333333333333333</v>
      </c>
      <c r="J5190" t="s">
        <v>582</v>
      </c>
      <c r="K5190" s="18">
        <v>594.6</v>
      </c>
      <c r="L5190" s="18">
        <v>527.94000000000005</v>
      </c>
      <c r="M5190" s="18"/>
      <c r="N5190" s="18"/>
    </row>
    <row r="5191" spans="1:14" ht="15" x14ac:dyDescent="0.25">
      <c r="A5191" t="str">
        <f t="shared" si="81"/>
        <v>VN650A3507</v>
      </c>
      <c r="B5191" s="17" t="s">
        <v>61</v>
      </c>
      <c r="C5191" s="16" t="s">
        <v>44</v>
      </c>
      <c r="D5191" t="s">
        <v>27</v>
      </c>
      <c r="E5191" s="16" t="s">
        <v>60</v>
      </c>
      <c r="F5191">
        <v>7</v>
      </c>
      <c r="G5191" s="20">
        <v>5.166666666666667</v>
      </c>
      <c r="H5191" s="21">
        <v>7</v>
      </c>
      <c r="I5191" s="19">
        <v>7.333333333333333</v>
      </c>
      <c r="J5191" t="s">
        <v>582</v>
      </c>
      <c r="K5191" s="18">
        <v>594.6</v>
      </c>
      <c r="L5191" s="18">
        <v>527.94000000000005</v>
      </c>
      <c r="M5191" s="18"/>
      <c r="N5191" s="18"/>
    </row>
    <row r="5192" spans="1:14" ht="15" x14ac:dyDescent="0.25">
      <c r="A5192" t="str">
        <f t="shared" si="81"/>
        <v>VN654A3501</v>
      </c>
      <c r="B5192" s="17" t="s">
        <v>61</v>
      </c>
      <c r="C5192" s="16" t="s">
        <v>44</v>
      </c>
      <c r="D5192" t="s">
        <v>27</v>
      </c>
      <c r="E5192" s="16" t="s">
        <v>96</v>
      </c>
      <c r="F5192">
        <v>1</v>
      </c>
      <c r="G5192" s="20">
        <v>10.416666666666666</v>
      </c>
      <c r="H5192" s="21">
        <v>1</v>
      </c>
      <c r="I5192" s="19">
        <v>12.583333333333334</v>
      </c>
      <c r="J5192" t="s">
        <v>582</v>
      </c>
      <c r="K5192" s="18">
        <v>594.6</v>
      </c>
      <c r="L5192" s="18">
        <v>527.94000000000005</v>
      </c>
      <c r="M5192" s="18"/>
      <c r="N5192" s="18"/>
    </row>
    <row r="5193" spans="1:14" ht="15" x14ac:dyDescent="0.25">
      <c r="A5193" t="str">
        <f t="shared" si="81"/>
        <v>VN654A3502</v>
      </c>
      <c r="B5193" s="17" t="s">
        <v>61</v>
      </c>
      <c r="C5193" s="16" t="s">
        <v>44</v>
      </c>
      <c r="D5193" t="s">
        <v>27</v>
      </c>
      <c r="E5193" s="16" t="s">
        <v>96</v>
      </c>
      <c r="F5193">
        <v>2</v>
      </c>
      <c r="G5193" s="20">
        <v>10.5</v>
      </c>
      <c r="H5193" s="21">
        <v>2</v>
      </c>
      <c r="I5193" s="19">
        <v>12.666666666666666</v>
      </c>
      <c r="J5193" t="s">
        <v>582</v>
      </c>
      <c r="K5193" s="18">
        <v>594.6</v>
      </c>
      <c r="L5193" s="18">
        <v>527.94000000000005</v>
      </c>
      <c r="M5193" s="18"/>
      <c r="N5193" s="18"/>
    </row>
    <row r="5194" spans="1:14" ht="15" x14ac:dyDescent="0.25">
      <c r="A5194" t="str">
        <f t="shared" si="81"/>
        <v>VN654A3503</v>
      </c>
      <c r="B5194" s="17" t="s">
        <v>61</v>
      </c>
      <c r="C5194" s="16" t="s">
        <v>44</v>
      </c>
      <c r="D5194" t="s">
        <v>27</v>
      </c>
      <c r="E5194" s="16" t="s">
        <v>96</v>
      </c>
      <c r="F5194">
        <v>3</v>
      </c>
      <c r="G5194" s="20">
        <v>10.5</v>
      </c>
      <c r="H5194" s="21">
        <v>3</v>
      </c>
      <c r="I5194" s="19">
        <v>12.666666666666666</v>
      </c>
      <c r="J5194" t="s">
        <v>582</v>
      </c>
      <c r="K5194" s="18">
        <v>594.6</v>
      </c>
      <c r="L5194" s="18">
        <v>527.94000000000005</v>
      </c>
      <c r="M5194" s="18"/>
      <c r="N5194" s="18"/>
    </row>
    <row r="5195" spans="1:14" ht="15" x14ac:dyDescent="0.25">
      <c r="A5195" t="str">
        <f t="shared" si="81"/>
        <v>VN654A3504</v>
      </c>
      <c r="B5195" s="17" t="s">
        <v>61</v>
      </c>
      <c r="C5195" s="16" t="s">
        <v>44</v>
      </c>
      <c r="D5195" t="s">
        <v>27</v>
      </c>
      <c r="E5195" s="16" t="s">
        <v>96</v>
      </c>
      <c r="F5195">
        <v>4</v>
      </c>
      <c r="G5195" s="20">
        <v>10.416666666666666</v>
      </c>
      <c r="H5195" s="21">
        <v>4</v>
      </c>
      <c r="I5195" s="19">
        <v>12.583333333333334</v>
      </c>
      <c r="J5195" t="s">
        <v>582</v>
      </c>
      <c r="K5195" s="18">
        <v>594.6</v>
      </c>
      <c r="L5195" s="18">
        <v>527.94000000000005</v>
      </c>
      <c r="M5195" s="18"/>
      <c r="N5195" s="18"/>
    </row>
    <row r="5196" spans="1:14" ht="15" x14ac:dyDescent="0.25">
      <c r="A5196" t="str">
        <f t="shared" si="81"/>
        <v>VN654A3505</v>
      </c>
      <c r="B5196" s="17" t="s">
        <v>61</v>
      </c>
      <c r="C5196" s="16" t="s">
        <v>44</v>
      </c>
      <c r="D5196" t="s">
        <v>27</v>
      </c>
      <c r="E5196" s="16" t="s">
        <v>96</v>
      </c>
      <c r="F5196">
        <v>5</v>
      </c>
      <c r="G5196" s="20">
        <v>10.416666666666666</v>
      </c>
      <c r="H5196" s="21">
        <v>5</v>
      </c>
      <c r="I5196" s="19">
        <v>12.583333333333334</v>
      </c>
      <c r="J5196" t="s">
        <v>582</v>
      </c>
      <c r="K5196" s="18">
        <v>594.6</v>
      </c>
      <c r="L5196" s="18">
        <v>527.94000000000005</v>
      </c>
      <c r="M5196" s="18"/>
      <c r="N5196" s="18"/>
    </row>
    <row r="5197" spans="1:14" ht="15" x14ac:dyDescent="0.25">
      <c r="A5197" t="str">
        <f t="shared" si="81"/>
        <v>VN654A3506</v>
      </c>
      <c r="B5197" s="17" t="s">
        <v>61</v>
      </c>
      <c r="C5197" s="16" t="s">
        <v>44</v>
      </c>
      <c r="D5197" t="s">
        <v>27</v>
      </c>
      <c r="E5197" s="16" t="s">
        <v>96</v>
      </c>
      <c r="F5197">
        <v>6</v>
      </c>
      <c r="G5197" s="20">
        <v>10.416666666666666</v>
      </c>
      <c r="H5197" s="21">
        <v>6</v>
      </c>
      <c r="I5197" s="19">
        <v>12.583333333333334</v>
      </c>
      <c r="J5197" t="s">
        <v>582</v>
      </c>
      <c r="K5197" s="18">
        <v>594.6</v>
      </c>
      <c r="L5197" s="18">
        <v>527.94000000000005</v>
      </c>
      <c r="M5197" s="18"/>
      <c r="N5197" s="18"/>
    </row>
    <row r="5198" spans="1:14" ht="15" x14ac:dyDescent="0.25">
      <c r="A5198" t="str">
        <f t="shared" si="81"/>
        <v>VN654A3507</v>
      </c>
      <c r="B5198" s="17" t="s">
        <v>61</v>
      </c>
      <c r="C5198" s="16" t="s">
        <v>44</v>
      </c>
      <c r="D5198" t="s">
        <v>27</v>
      </c>
      <c r="E5198" s="16" t="s">
        <v>96</v>
      </c>
      <c r="F5198">
        <v>7</v>
      </c>
      <c r="G5198" s="20">
        <v>10.416666666666666</v>
      </c>
      <c r="H5198" s="21">
        <v>7</v>
      </c>
      <c r="I5198" s="19">
        <v>12.583333333333334</v>
      </c>
      <c r="J5198" t="s">
        <v>582</v>
      </c>
      <c r="K5198" s="18">
        <v>594.6</v>
      </c>
      <c r="L5198" s="18">
        <v>527.94000000000005</v>
      </c>
      <c r="M5198" s="18"/>
      <c r="N5198" s="18"/>
    </row>
    <row r="5199" spans="1:14" ht="15" x14ac:dyDescent="0.25">
      <c r="A5199" t="str">
        <f t="shared" si="81"/>
        <v>VN656A3501</v>
      </c>
      <c r="B5199" s="17" t="s">
        <v>61</v>
      </c>
      <c r="C5199" s="16" t="s">
        <v>44</v>
      </c>
      <c r="D5199" t="s">
        <v>27</v>
      </c>
      <c r="E5199" s="16" t="s">
        <v>594</v>
      </c>
      <c r="F5199">
        <v>1</v>
      </c>
      <c r="G5199" s="20">
        <v>12.75</v>
      </c>
      <c r="H5199" s="21">
        <v>1</v>
      </c>
      <c r="I5199" s="19">
        <v>14.916666666666666</v>
      </c>
      <c r="J5199" t="s">
        <v>582</v>
      </c>
      <c r="K5199" s="18">
        <v>395.75</v>
      </c>
      <c r="L5199" s="18">
        <v>351.38</v>
      </c>
      <c r="M5199" s="18"/>
      <c r="N5199" s="18"/>
    </row>
    <row r="5200" spans="1:14" ht="15" x14ac:dyDescent="0.25">
      <c r="A5200" t="str">
        <f t="shared" si="81"/>
        <v>VN656A3502</v>
      </c>
      <c r="B5200" s="17" t="s">
        <v>61</v>
      </c>
      <c r="C5200" s="16" t="s">
        <v>44</v>
      </c>
      <c r="D5200" t="s">
        <v>27</v>
      </c>
      <c r="E5200" s="16" t="s">
        <v>594</v>
      </c>
      <c r="F5200">
        <v>2</v>
      </c>
      <c r="G5200" s="20">
        <v>12.75</v>
      </c>
      <c r="H5200" s="21">
        <v>2</v>
      </c>
      <c r="I5200" s="19">
        <v>14.916666666666666</v>
      </c>
      <c r="J5200" t="s">
        <v>582</v>
      </c>
      <c r="K5200" s="18">
        <v>395.75</v>
      </c>
      <c r="L5200" s="18">
        <v>351.38</v>
      </c>
      <c r="M5200" s="18"/>
      <c r="N5200" s="18"/>
    </row>
    <row r="5201" spans="1:14" ht="15" x14ac:dyDescent="0.25">
      <c r="A5201" t="str">
        <f t="shared" si="81"/>
        <v>VN656A3503</v>
      </c>
      <c r="B5201" s="17" t="s">
        <v>61</v>
      </c>
      <c r="C5201" s="16" t="s">
        <v>44</v>
      </c>
      <c r="D5201" t="s">
        <v>27</v>
      </c>
      <c r="E5201" s="16" t="s">
        <v>594</v>
      </c>
      <c r="F5201">
        <v>3</v>
      </c>
      <c r="G5201" s="20">
        <v>12.75</v>
      </c>
      <c r="H5201" s="21">
        <v>3</v>
      </c>
      <c r="I5201" s="19">
        <v>14.916666666666666</v>
      </c>
      <c r="J5201" t="s">
        <v>582</v>
      </c>
      <c r="K5201" s="18">
        <v>395.75</v>
      </c>
      <c r="L5201" s="18">
        <v>351.38</v>
      </c>
      <c r="M5201" s="18"/>
      <c r="N5201" s="18"/>
    </row>
    <row r="5202" spans="1:14" ht="15" x14ac:dyDescent="0.25">
      <c r="A5202" t="str">
        <f t="shared" si="81"/>
        <v>VN656A3504</v>
      </c>
      <c r="B5202" s="17" t="s">
        <v>61</v>
      </c>
      <c r="C5202" s="16" t="s">
        <v>44</v>
      </c>
      <c r="D5202" t="s">
        <v>27</v>
      </c>
      <c r="E5202" s="16" t="s">
        <v>594</v>
      </c>
      <c r="F5202">
        <v>4</v>
      </c>
      <c r="G5202" s="20">
        <v>12.75</v>
      </c>
      <c r="H5202" s="21">
        <v>4</v>
      </c>
      <c r="I5202" s="19">
        <v>14.916666666666666</v>
      </c>
      <c r="J5202" t="s">
        <v>582</v>
      </c>
      <c r="K5202" s="18">
        <v>395.75</v>
      </c>
      <c r="L5202" s="18">
        <v>351.38</v>
      </c>
      <c r="M5202" s="18"/>
      <c r="N5202" s="18"/>
    </row>
    <row r="5203" spans="1:14" ht="15" x14ac:dyDescent="0.25">
      <c r="A5203" t="str">
        <f t="shared" si="81"/>
        <v>VN656A3505</v>
      </c>
      <c r="B5203" s="17" t="s">
        <v>61</v>
      </c>
      <c r="C5203" s="16" t="s">
        <v>44</v>
      </c>
      <c r="D5203" t="s">
        <v>27</v>
      </c>
      <c r="E5203" s="16" t="s">
        <v>594</v>
      </c>
      <c r="F5203">
        <v>5</v>
      </c>
      <c r="G5203" s="20">
        <v>12.75</v>
      </c>
      <c r="H5203" s="21">
        <v>5</v>
      </c>
      <c r="I5203" s="19">
        <v>14.916666666666666</v>
      </c>
      <c r="J5203" t="s">
        <v>582</v>
      </c>
      <c r="K5203" s="18">
        <v>395.75</v>
      </c>
      <c r="L5203" s="18">
        <v>351.38</v>
      </c>
      <c r="M5203" s="18"/>
      <c r="N5203" s="18"/>
    </row>
    <row r="5204" spans="1:14" ht="15" x14ac:dyDescent="0.25">
      <c r="A5204" t="str">
        <f t="shared" si="81"/>
        <v>VN656A3506</v>
      </c>
      <c r="B5204" s="17" t="s">
        <v>61</v>
      </c>
      <c r="C5204" s="16" t="s">
        <v>44</v>
      </c>
      <c r="D5204" t="s">
        <v>27</v>
      </c>
      <c r="E5204" s="16" t="s">
        <v>594</v>
      </c>
      <c r="F5204">
        <v>6</v>
      </c>
      <c r="G5204" s="20">
        <v>13.5</v>
      </c>
      <c r="H5204" s="21">
        <v>6</v>
      </c>
      <c r="I5204" s="19">
        <v>15.666666666666666</v>
      </c>
      <c r="J5204" t="s">
        <v>582</v>
      </c>
      <c r="K5204" s="18">
        <v>395.75</v>
      </c>
      <c r="L5204" s="18">
        <v>351.38</v>
      </c>
      <c r="M5204" s="18"/>
      <c r="N5204" s="18"/>
    </row>
    <row r="5205" spans="1:14" ht="15" x14ac:dyDescent="0.25">
      <c r="A5205" t="str">
        <f t="shared" si="81"/>
        <v>VN656A3507</v>
      </c>
      <c r="B5205" s="15" t="s">
        <v>61</v>
      </c>
      <c r="C5205" s="16" t="s">
        <v>44</v>
      </c>
      <c r="D5205" t="s">
        <v>27</v>
      </c>
      <c r="E5205" s="16" t="s">
        <v>594</v>
      </c>
      <c r="F5205">
        <v>7</v>
      </c>
      <c r="G5205" s="20">
        <v>12.75</v>
      </c>
      <c r="H5205" s="21">
        <v>7</v>
      </c>
      <c r="I5205" s="19">
        <v>14.916666666666666</v>
      </c>
      <c r="J5205" t="s">
        <v>582</v>
      </c>
      <c r="K5205" s="18">
        <v>395.75</v>
      </c>
      <c r="L5205" s="18">
        <v>351.38</v>
      </c>
      <c r="M5205" s="18"/>
      <c r="N5205" s="18"/>
    </row>
    <row r="5206" spans="1:14" ht="15" x14ac:dyDescent="0.25">
      <c r="A5206" t="str">
        <f t="shared" si="81"/>
        <v>VN660A3501</v>
      </c>
      <c r="B5206" s="17" t="s">
        <v>48</v>
      </c>
      <c r="C5206" s="16" t="s">
        <v>44</v>
      </c>
      <c r="D5206" t="s">
        <v>35</v>
      </c>
      <c r="E5206" s="16" t="s">
        <v>141</v>
      </c>
      <c r="F5206">
        <v>1</v>
      </c>
      <c r="G5206" s="20">
        <v>5.083333333333333</v>
      </c>
      <c r="H5206" s="21">
        <v>1</v>
      </c>
      <c r="I5206" s="19">
        <v>8.4166666666666661</v>
      </c>
      <c r="J5206" t="s">
        <v>582</v>
      </c>
      <c r="K5206" s="18">
        <v>697.02</v>
      </c>
      <c r="L5206" s="18">
        <v>841.1</v>
      </c>
      <c r="M5206" s="18"/>
      <c r="N5206" s="18"/>
    </row>
    <row r="5207" spans="1:14" ht="15" x14ac:dyDescent="0.25">
      <c r="A5207" t="str">
        <f t="shared" si="81"/>
        <v>VN660A3502</v>
      </c>
      <c r="B5207" s="17" t="s">
        <v>48</v>
      </c>
      <c r="C5207" s="16" t="s">
        <v>44</v>
      </c>
      <c r="D5207" t="s">
        <v>35</v>
      </c>
      <c r="E5207" s="16" t="s">
        <v>141</v>
      </c>
      <c r="F5207">
        <v>2</v>
      </c>
      <c r="G5207" s="20">
        <v>5.083333333333333</v>
      </c>
      <c r="H5207" s="21">
        <v>2</v>
      </c>
      <c r="I5207" s="19">
        <v>8.4166666666666661</v>
      </c>
      <c r="J5207" t="s">
        <v>582</v>
      </c>
      <c r="K5207" s="18">
        <v>697.02</v>
      </c>
      <c r="L5207" s="18">
        <v>841.1</v>
      </c>
      <c r="M5207" s="18"/>
      <c r="N5207" s="18"/>
    </row>
    <row r="5208" spans="1:14" ht="15" x14ac:dyDescent="0.25">
      <c r="A5208" t="str">
        <f t="shared" si="81"/>
        <v>VN660A3503</v>
      </c>
      <c r="B5208" s="17" t="s">
        <v>48</v>
      </c>
      <c r="C5208" s="16" t="s">
        <v>44</v>
      </c>
      <c r="D5208" t="s">
        <v>35</v>
      </c>
      <c r="E5208" s="16" t="s">
        <v>141</v>
      </c>
      <c r="F5208">
        <v>3</v>
      </c>
      <c r="G5208" s="20">
        <v>5.083333333333333</v>
      </c>
      <c r="H5208" s="21">
        <v>3</v>
      </c>
      <c r="I5208" s="19">
        <v>8.4166666666666661</v>
      </c>
      <c r="J5208" t="s">
        <v>582</v>
      </c>
      <c r="K5208" s="18">
        <v>697.02</v>
      </c>
      <c r="L5208" s="18">
        <v>841.1</v>
      </c>
      <c r="M5208" s="18"/>
      <c r="N5208" s="18"/>
    </row>
    <row r="5209" spans="1:14" ht="15" x14ac:dyDescent="0.25">
      <c r="A5209" t="str">
        <f t="shared" si="81"/>
        <v>VN660A3504</v>
      </c>
      <c r="B5209" s="17" t="s">
        <v>48</v>
      </c>
      <c r="C5209" s="16" t="s">
        <v>44</v>
      </c>
      <c r="D5209" t="s">
        <v>35</v>
      </c>
      <c r="E5209" s="16" t="s">
        <v>141</v>
      </c>
      <c r="F5209">
        <v>4</v>
      </c>
      <c r="G5209" s="20">
        <v>5.083333333333333</v>
      </c>
      <c r="H5209" s="21">
        <v>4</v>
      </c>
      <c r="I5209" s="19">
        <v>8.5833333333333339</v>
      </c>
      <c r="J5209" t="s">
        <v>582</v>
      </c>
      <c r="K5209" s="18">
        <v>697.02</v>
      </c>
      <c r="L5209" s="18">
        <v>841.1</v>
      </c>
      <c r="M5209" s="18"/>
      <c r="N5209" s="18"/>
    </row>
    <row r="5210" spans="1:14" ht="15" x14ac:dyDescent="0.25">
      <c r="A5210" t="str">
        <f t="shared" si="81"/>
        <v>VN660A3505</v>
      </c>
      <c r="B5210" s="17" t="s">
        <v>48</v>
      </c>
      <c r="C5210" s="16" t="s">
        <v>44</v>
      </c>
      <c r="D5210" t="s">
        <v>35</v>
      </c>
      <c r="E5210" s="16" t="s">
        <v>141</v>
      </c>
      <c r="F5210">
        <v>5</v>
      </c>
      <c r="G5210" s="20">
        <v>5.083333333333333</v>
      </c>
      <c r="H5210" s="21">
        <v>5</v>
      </c>
      <c r="I5210" s="19">
        <v>8.5833333333333339</v>
      </c>
      <c r="J5210" t="s">
        <v>582</v>
      </c>
      <c r="K5210" s="18">
        <v>697.02</v>
      </c>
      <c r="L5210" s="18">
        <v>841.1</v>
      </c>
      <c r="M5210" s="18"/>
      <c r="N5210" s="18"/>
    </row>
    <row r="5211" spans="1:14" ht="15" x14ac:dyDescent="0.25">
      <c r="A5211" t="str">
        <f t="shared" si="81"/>
        <v>VN660A3506</v>
      </c>
      <c r="B5211" s="17" t="s">
        <v>48</v>
      </c>
      <c r="C5211" s="16" t="s">
        <v>44</v>
      </c>
      <c r="D5211" t="s">
        <v>35</v>
      </c>
      <c r="E5211" s="16" t="s">
        <v>141</v>
      </c>
      <c r="F5211">
        <v>6</v>
      </c>
      <c r="G5211" s="20">
        <v>5.083333333333333</v>
      </c>
      <c r="H5211" s="21">
        <v>6</v>
      </c>
      <c r="I5211" s="19">
        <v>8.5833333333333339</v>
      </c>
      <c r="J5211" t="s">
        <v>582</v>
      </c>
      <c r="K5211" s="18">
        <v>697.02</v>
      </c>
      <c r="L5211" s="18">
        <v>841.1</v>
      </c>
      <c r="M5211" s="18"/>
      <c r="N5211" s="18"/>
    </row>
    <row r="5212" spans="1:14" ht="15" x14ac:dyDescent="0.25">
      <c r="A5212" t="str">
        <f t="shared" si="81"/>
        <v>VN660A3507</v>
      </c>
      <c r="B5212" s="17" t="s">
        <v>48</v>
      </c>
      <c r="C5212" s="16" t="s">
        <v>44</v>
      </c>
      <c r="D5212" t="s">
        <v>35</v>
      </c>
      <c r="E5212" s="16" t="s">
        <v>141</v>
      </c>
      <c r="F5212">
        <v>7</v>
      </c>
      <c r="G5212" s="20">
        <v>5.083333333333333</v>
      </c>
      <c r="H5212" s="21">
        <v>7</v>
      </c>
      <c r="I5212" s="19">
        <v>8.5833333333333339</v>
      </c>
      <c r="J5212" t="s">
        <v>582</v>
      </c>
      <c r="K5212" s="18">
        <v>697.02</v>
      </c>
      <c r="L5212" s="18">
        <v>841.1</v>
      </c>
      <c r="M5212" s="18"/>
      <c r="N5212" s="18"/>
    </row>
    <row r="5213" spans="1:14" ht="15" x14ac:dyDescent="0.25">
      <c r="A5213" t="str">
        <f t="shared" si="81"/>
        <v>VN662A3501</v>
      </c>
      <c r="B5213" s="17" t="s">
        <v>48</v>
      </c>
      <c r="C5213" s="16" t="s">
        <v>44</v>
      </c>
      <c r="D5213" t="s">
        <v>35</v>
      </c>
      <c r="E5213" s="16" t="s">
        <v>47</v>
      </c>
      <c r="F5213">
        <v>1</v>
      </c>
      <c r="G5213" s="20">
        <v>7.833333333333333</v>
      </c>
      <c r="H5213" s="21">
        <v>1</v>
      </c>
      <c r="I5213" s="19">
        <v>11.166666666666666</v>
      </c>
      <c r="J5213" t="s">
        <v>582</v>
      </c>
      <c r="K5213" s="18">
        <v>697.02</v>
      </c>
      <c r="L5213" s="18">
        <v>841.1</v>
      </c>
      <c r="M5213" s="18"/>
      <c r="N5213" s="18"/>
    </row>
    <row r="5214" spans="1:14" ht="15" x14ac:dyDescent="0.25">
      <c r="A5214" t="str">
        <f t="shared" si="81"/>
        <v>VN662A3502</v>
      </c>
      <c r="B5214" s="17" t="s">
        <v>48</v>
      </c>
      <c r="C5214" s="16" t="s">
        <v>44</v>
      </c>
      <c r="D5214" t="s">
        <v>35</v>
      </c>
      <c r="E5214" s="16" t="s">
        <v>47</v>
      </c>
      <c r="F5214">
        <v>2</v>
      </c>
      <c r="G5214" s="20">
        <v>7.833333333333333</v>
      </c>
      <c r="H5214" s="21">
        <v>2</v>
      </c>
      <c r="I5214" s="19">
        <v>11.166666666666666</v>
      </c>
      <c r="J5214" t="s">
        <v>582</v>
      </c>
      <c r="K5214" s="18">
        <v>697.02</v>
      </c>
      <c r="L5214" s="18">
        <v>841.1</v>
      </c>
      <c r="M5214" s="18"/>
      <c r="N5214" s="18"/>
    </row>
    <row r="5215" spans="1:14" ht="15" x14ac:dyDescent="0.25">
      <c r="A5215" t="str">
        <f t="shared" si="81"/>
        <v>VN662A3503</v>
      </c>
      <c r="B5215" s="17" t="s">
        <v>48</v>
      </c>
      <c r="C5215" s="16" t="s">
        <v>44</v>
      </c>
      <c r="D5215" t="s">
        <v>35</v>
      </c>
      <c r="E5215" s="16" t="s">
        <v>47</v>
      </c>
      <c r="F5215">
        <v>3</v>
      </c>
      <c r="G5215" s="20">
        <v>8</v>
      </c>
      <c r="H5215" s="21">
        <v>3</v>
      </c>
      <c r="I5215" s="19">
        <v>11.333333333333334</v>
      </c>
      <c r="J5215" t="s">
        <v>582</v>
      </c>
      <c r="K5215" s="18">
        <v>697.02</v>
      </c>
      <c r="L5215" s="18">
        <v>841.1</v>
      </c>
      <c r="M5215" s="18"/>
      <c r="N5215" s="18"/>
    </row>
    <row r="5216" spans="1:14" ht="15" x14ac:dyDescent="0.25">
      <c r="A5216" t="str">
        <f t="shared" si="81"/>
        <v>VN662A3504</v>
      </c>
      <c r="B5216" s="17" t="s">
        <v>48</v>
      </c>
      <c r="C5216" s="16" t="s">
        <v>44</v>
      </c>
      <c r="D5216" t="s">
        <v>35</v>
      </c>
      <c r="E5216" s="16" t="s">
        <v>47</v>
      </c>
      <c r="F5216">
        <v>4</v>
      </c>
      <c r="G5216" s="20">
        <v>7.833333333333333</v>
      </c>
      <c r="H5216" s="21">
        <v>4</v>
      </c>
      <c r="I5216" s="19">
        <v>11.333333333333334</v>
      </c>
      <c r="J5216" t="s">
        <v>582</v>
      </c>
      <c r="K5216" s="18">
        <v>697.02</v>
      </c>
      <c r="L5216" s="18">
        <v>841.1</v>
      </c>
      <c r="M5216" s="18"/>
      <c r="N5216" s="18"/>
    </row>
    <row r="5217" spans="1:14" ht="15" x14ac:dyDescent="0.25">
      <c r="A5217" t="str">
        <f t="shared" si="81"/>
        <v>VN662A3505</v>
      </c>
      <c r="B5217" s="17" t="s">
        <v>48</v>
      </c>
      <c r="C5217" s="16" t="s">
        <v>44</v>
      </c>
      <c r="D5217" t="s">
        <v>35</v>
      </c>
      <c r="E5217" s="16" t="s">
        <v>47</v>
      </c>
      <c r="F5217">
        <v>5</v>
      </c>
      <c r="G5217" s="20">
        <v>8.25</v>
      </c>
      <c r="H5217" s="21">
        <v>5</v>
      </c>
      <c r="I5217" s="19">
        <v>11.75</v>
      </c>
      <c r="J5217" t="s">
        <v>582</v>
      </c>
      <c r="K5217" s="18">
        <v>697.02</v>
      </c>
      <c r="L5217" s="18">
        <v>841.1</v>
      </c>
      <c r="M5217" s="18"/>
      <c r="N5217" s="18"/>
    </row>
    <row r="5218" spans="1:14" ht="15" x14ac:dyDescent="0.25">
      <c r="A5218" t="str">
        <f t="shared" si="81"/>
        <v>VN662A3506</v>
      </c>
      <c r="B5218" s="17" t="s">
        <v>48</v>
      </c>
      <c r="C5218" s="16" t="s">
        <v>44</v>
      </c>
      <c r="D5218" t="s">
        <v>35</v>
      </c>
      <c r="E5218" s="16" t="s">
        <v>47</v>
      </c>
      <c r="F5218">
        <v>6</v>
      </c>
      <c r="G5218" s="20">
        <v>7.833333333333333</v>
      </c>
      <c r="H5218" s="21">
        <v>6</v>
      </c>
      <c r="I5218" s="19">
        <v>11.333333333333334</v>
      </c>
      <c r="J5218" t="s">
        <v>582</v>
      </c>
      <c r="K5218" s="18">
        <v>697.02</v>
      </c>
      <c r="L5218" s="18">
        <v>841.1</v>
      </c>
      <c r="M5218" s="18"/>
      <c r="N5218" s="18"/>
    </row>
    <row r="5219" spans="1:14" ht="15" x14ac:dyDescent="0.25">
      <c r="A5219" t="str">
        <f t="shared" si="81"/>
        <v>VN662A3507</v>
      </c>
      <c r="B5219" s="15" t="s">
        <v>48</v>
      </c>
      <c r="C5219" s="16" t="s">
        <v>44</v>
      </c>
      <c r="D5219" t="s">
        <v>35</v>
      </c>
      <c r="E5219" s="16" t="s">
        <v>47</v>
      </c>
      <c r="F5219">
        <v>7</v>
      </c>
      <c r="G5219" s="20">
        <v>7.833333333333333</v>
      </c>
      <c r="H5219" s="21">
        <v>7</v>
      </c>
      <c r="I5219" s="19">
        <v>11.333333333333334</v>
      </c>
      <c r="J5219" t="s">
        <v>582</v>
      </c>
      <c r="K5219" s="18">
        <v>697.02</v>
      </c>
      <c r="L5219" s="18">
        <v>841.1</v>
      </c>
      <c r="M5219" s="18"/>
      <c r="N5219" s="18"/>
    </row>
    <row r="5220" spans="1:14" ht="15" x14ac:dyDescent="0.25">
      <c r="A5220" t="str">
        <f t="shared" si="81"/>
        <v>VN786A3501</v>
      </c>
      <c r="B5220" s="17" t="s">
        <v>538</v>
      </c>
      <c r="C5220" s="16" t="s">
        <v>539</v>
      </c>
      <c r="D5220" t="s">
        <v>35</v>
      </c>
      <c r="E5220" s="16" t="s">
        <v>537</v>
      </c>
      <c r="F5220">
        <v>1</v>
      </c>
      <c r="G5220" s="20">
        <v>4.25</v>
      </c>
      <c r="H5220" s="21">
        <v>1</v>
      </c>
      <c r="I5220" s="19">
        <v>14.083333333333334</v>
      </c>
      <c r="J5220" t="s">
        <v>582</v>
      </c>
      <c r="K5220" s="18">
        <v>2372.7199999999998</v>
      </c>
      <c r="L5220" s="18">
        <v>2704.74</v>
      </c>
      <c r="M5220" s="18"/>
      <c r="N5220" s="18"/>
    </row>
    <row r="5221" spans="1:14" ht="15" x14ac:dyDescent="0.25">
      <c r="A5221" t="str">
        <f t="shared" si="81"/>
        <v>VN786A3503</v>
      </c>
      <c r="B5221" s="17" t="s">
        <v>538</v>
      </c>
      <c r="C5221" s="16" t="s">
        <v>539</v>
      </c>
      <c r="D5221" t="s">
        <v>35</v>
      </c>
      <c r="E5221" s="16" t="s">
        <v>537</v>
      </c>
      <c r="F5221">
        <v>3</v>
      </c>
      <c r="G5221" s="20">
        <v>4.25</v>
      </c>
      <c r="H5221" s="21">
        <v>3</v>
      </c>
      <c r="I5221" s="19">
        <v>14.083333333333334</v>
      </c>
      <c r="J5221" t="s">
        <v>582</v>
      </c>
      <c r="K5221" s="18">
        <v>2372.7199999999998</v>
      </c>
      <c r="L5221" s="18">
        <v>2704.74</v>
      </c>
      <c r="M5221" s="18"/>
      <c r="N5221" s="18"/>
    </row>
    <row r="5222" spans="1:14" ht="15" x14ac:dyDescent="0.25">
      <c r="A5222" t="str">
        <f t="shared" si="81"/>
        <v>VN786A3506</v>
      </c>
      <c r="B5222" s="15" t="s">
        <v>538</v>
      </c>
      <c r="C5222" s="16" t="s">
        <v>539</v>
      </c>
      <c r="D5222" t="s">
        <v>35</v>
      </c>
      <c r="E5222" s="16" t="s">
        <v>537</v>
      </c>
      <c r="F5222">
        <v>6</v>
      </c>
      <c r="G5222" s="20">
        <v>4.25</v>
      </c>
      <c r="H5222" s="21">
        <v>6</v>
      </c>
      <c r="I5222" s="19">
        <v>14.083333333333334</v>
      </c>
      <c r="J5222" t="s">
        <v>582</v>
      </c>
      <c r="K5222" s="18">
        <v>2372.7199999999998</v>
      </c>
      <c r="L5222" s="18">
        <v>2704.74</v>
      </c>
      <c r="M5222" s="18"/>
      <c r="N5222" s="18"/>
    </row>
    <row r="5223" spans="1:14" ht="15" x14ac:dyDescent="0.25">
      <c r="A5223" t="str">
        <f t="shared" si="81"/>
        <v>VN772A3501</v>
      </c>
      <c r="B5223" s="17" t="s">
        <v>559</v>
      </c>
      <c r="C5223" s="16" t="s">
        <v>539</v>
      </c>
      <c r="D5223" t="s">
        <v>27</v>
      </c>
      <c r="E5223" s="16" t="s">
        <v>558</v>
      </c>
      <c r="F5223">
        <v>1</v>
      </c>
      <c r="G5223" s="20">
        <v>0.25</v>
      </c>
      <c r="H5223" s="21">
        <v>1</v>
      </c>
      <c r="I5223" s="19">
        <v>9.1666666666666661</v>
      </c>
      <c r="J5223" t="s">
        <v>582</v>
      </c>
      <c r="K5223" s="18">
        <v>2420.06</v>
      </c>
      <c r="L5223" s="18">
        <v>2421.9699999999998</v>
      </c>
      <c r="M5223" s="18"/>
      <c r="N5223" s="18"/>
    </row>
    <row r="5224" spans="1:14" ht="15" x14ac:dyDescent="0.25">
      <c r="A5224" t="str">
        <f t="shared" si="81"/>
        <v>VN772A3502</v>
      </c>
      <c r="B5224" s="17" t="s">
        <v>559</v>
      </c>
      <c r="C5224" s="16" t="s">
        <v>539</v>
      </c>
      <c r="D5224" t="s">
        <v>27</v>
      </c>
      <c r="E5224" s="16" t="s">
        <v>558</v>
      </c>
      <c r="F5224">
        <v>2</v>
      </c>
      <c r="G5224" s="20">
        <v>0.25</v>
      </c>
      <c r="H5224" s="21">
        <v>2</v>
      </c>
      <c r="I5224" s="19">
        <v>9.1666666666666661</v>
      </c>
      <c r="J5224" t="s">
        <v>582</v>
      </c>
      <c r="K5224" s="18">
        <v>2420.06</v>
      </c>
      <c r="L5224" s="18">
        <v>2421.9699999999998</v>
      </c>
      <c r="M5224" s="18"/>
      <c r="N5224" s="18"/>
    </row>
    <row r="5225" spans="1:14" ht="15" x14ac:dyDescent="0.25">
      <c r="A5225" t="str">
        <f t="shared" si="81"/>
        <v>VN772A3503</v>
      </c>
      <c r="B5225" s="17" t="s">
        <v>559</v>
      </c>
      <c r="C5225" s="16" t="s">
        <v>539</v>
      </c>
      <c r="D5225" t="s">
        <v>27</v>
      </c>
      <c r="E5225" s="16" t="s">
        <v>558</v>
      </c>
      <c r="F5225">
        <v>3</v>
      </c>
      <c r="G5225" s="20">
        <v>0.25</v>
      </c>
      <c r="H5225" s="21">
        <v>3</v>
      </c>
      <c r="I5225" s="19">
        <v>9.1666666666666661</v>
      </c>
      <c r="J5225" t="s">
        <v>582</v>
      </c>
      <c r="K5225" s="18">
        <v>2420.06</v>
      </c>
      <c r="L5225" s="18">
        <v>2421.9699999999998</v>
      </c>
      <c r="M5225" s="18"/>
      <c r="N5225" s="18"/>
    </row>
    <row r="5226" spans="1:14" ht="15" x14ac:dyDescent="0.25">
      <c r="A5226" t="str">
        <f t="shared" si="81"/>
        <v>VN772A3504</v>
      </c>
      <c r="B5226" s="17" t="s">
        <v>559</v>
      </c>
      <c r="C5226" s="16" t="s">
        <v>539</v>
      </c>
      <c r="D5226" t="s">
        <v>27</v>
      </c>
      <c r="E5226" s="16" t="s">
        <v>558</v>
      </c>
      <c r="F5226">
        <v>4</v>
      </c>
      <c r="G5226" s="20">
        <v>0.25</v>
      </c>
      <c r="H5226" s="21">
        <v>4</v>
      </c>
      <c r="I5226" s="19">
        <v>9.3333333333333339</v>
      </c>
      <c r="J5226" t="s">
        <v>582</v>
      </c>
      <c r="K5226" s="18">
        <v>2420.06</v>
      </c>
      <c r="L5226" s="18">
        <v>2421.9699999999998</v>
      </c>
      <c r="M5226" s="18"/>
      <c r="N5226" s="18"/>
    </row>
    <row r="5227" spans="1:14" ht="15" x14ac:dyDescent="0.25">
      <c r="A5227" t="str">
        <f t="shared" si="81"/>
        <v>VN772A3505</v>
      </c>
      <c r="B5227" s="17" t="s">
        <v>559</v>
      </c>
      <c r="C5227" s="16" t="s">
        <v>539</v>
      </c>
      <c r="D5227" t="s">
        <v>27</v>
      </c>
      <c r="E5227" s="16" t="s">
        <v>558</v>
      </c>
      <c r="F5227">
        <v>5</v>
      </c>
      <c r="G5227" s="20">
        <v>0.25</v>
      </c>
      <c r="H5227" s="21">
        <v>5</v>
      </c>
      <c r="I5227" s="19">
        <v>9.3333333333333339</v>
      </c>
      <c r="J5227" t="s">
        <v>582</v>
      </c>
      <c r="K5227" s="18">
        <v>2420.06</v>
      </c>
      <c r="L5227" s="18">
        <v>2421.9699999999998</v>
      </c>
      <c r="M5227" s="18"/>
      <c r="N5227" s="18"/>
    </row>
    <row r="5228" spans="1:14" ht="15" x14ac:dyDescent="0.25">
      <c r="A5228" t="str">
        <f t="shared" si="81"/>
        <v>VN772A3506</v>
      </c>
      <c r="B5228" s="17" t="s">
        <v>559</v>
      </c>
      <c r="C5228" s="16" t="s">
        <v>539</v>
      </c>
      <c r="D5228" t="s">
        <v>27</v>
      </c>
      <c r="E5228" s="16" t="s">
        <v>558</v>
      </c>
      <c r="F5228">
        <v>6</v>
      </c>
      <c r="G5228" s="20">
        <v>0.25</v>
      </c>
      <c r="H5228" s="21">
        <v>6</v>
      </c>
      <c r="I5228" s="19">
        <v>9.3333333333333339</v>
      </c>
      <c r="J5228" t="s">
        <v>582</v>
      </c>
      <c r="K5228" s="18">
        <v>2420.06</v>
      </c>
      <c r="L5228" s="18">
        <v>2421.9699999999998</v>
      </c>
      <c r="M5228" s="18"/>
      <c r="N5228" s="18"/>
    </row>
    <row r="5229" spans="1:14" ht="15" x14ac:dyDescent="0.25">
      <c r="A5229" t="str">
        <f t="shared" si="81"/>
        <v>VN772A3507</v>
      </c>
      <c r="B5229" s="15" t="s">
        <v>559</v>
      </c>
      <c r="C5229" s="16" t="s">
        <v>539</v>
      </c>
      <c r="D5229" t="s">
        <v>27</v>
      </c>
      <c r="E5229" s="16" t="s">
        <v>558</v>
      </c>
      <c r="F5229">
        <v>7</v>
      </c>
      <c r="G5229" s="20">
        <v>2.1666666666666665</v>
      </c>
      <c r="H5229" s="21">
        <v>7</v>
      </c>
      <c r="I5229" s="19">
        <v>11.25</v>
      </c>
      <c r="J5229" t="s">
        <v>582</v>
      </c>
      <c r="K5229" s="18">
        <v>2420.06</v>
      </c>
      <c r="L5229" s="18">
        <v>2421.9699999999998</v>
      </c>
      <c r="M5229" s="18"/>
      <c r="N5229" s="18"/>
    </row>
    <row r="5230" spans="1:14" ht="15" x14ac:dyDescent="0.25">
      <c r="A5230" t="str">
        <f t="shared" si="81"/>
        <v>VN1650A3501</v>
      </c>
      <c r="B5230" s="17" t="s">
        <v>232</v>
      </c>
      <c r="C5230" s="16" t="s">
        <v>228</v>
      </c>
      <c r="D5230" t="s">
        <v>35</v>
      </c>
      <c r="E5230" s="16" t="s">
        <v>231</v>
      </c>
      <c r="F5230">
        <v>1</v>
      </c>
      <c r="G5230" s="20">
        <v>6.5</v>
      </c>
      <c r="H5230" s="21">
        <v>1</v>
      </c>
      <c r="I5230" s="19">
        <v>8.25</v>
      </c>
      <c r="J5230" t="s">
        <v>582</v>
      </c>
      <c r="K5230" s="18">
        <v>310.08999999999997</v>
      </c>
      <c r="L5230" s="18">
        <v>394.33</v>
      </c>
      <c r="M5230" s="18"/>
      <c r="N5230" s="18"/>
    </row>
    <row r="5231" spans="1:14" ht="15" x14ac:dyDescent="0.25">
      <c r="A5231" t="str">
        <f t="shared" si="81"/>
        <v>VN1650A3503</v>
      </c>
      <c r="B5231" s="17" t="s">
        <v>232</v>
      </c>
      <c r="C5231" s="16" t="s">
        <v>228</v>
      </c>
      <c r="D5231" t="s">
        <v>35</v>
      </c>
      <c r="E5231" s="16" t="s">
        <v>231</v>
      </c>
      <c r="F5231">
        <v>3</v>
      </c>
      <c r="G5231" s="20">
        <v>6.5</v>
      </c>
      <c r="H5231" s="21">
        <v>3</v>
      </c>
      <c r="I5231" s="19">
        <v>8.25</v>
      </c>
      <c r="J5231" t="s">
        <v>582</v>
      </c>
      <c r="K5231" s="18">
        <v>310.08999999999997</v>
      </c>
      <c r="L5231" s="18">
        <v>394.33</v>
      </c>
      <c r="M5231" s="18"/>
      <c r="N5231" s="18"/>
    </row>
    <row r="5232" spans="1:14" ht="15" x14ac:dyDescent="0.25">
      <c r="A5232" t="str">
        <f t="shared" si="81"/>
        <v>VN1650A3504</v>
      </c>
      <c r="B5232" s="17" t="s">
        <v>232</v>
      </c>
      <c r="C5232" s="16" t="s">
        <v>228</v>
      </c>
      <c r="D5232" t="s">
        <v>35</v>
      </c>
      <c r="E5232" s="16" t="s">
        <v>231</v>
      </c>
      <c r="F5232">
        <v>4</v>
      </c>
      <c r="G5232" s="20">
        <v>6.5</v>
      </c>
      <c r="H5232" s="21">
        <v>4</v>
      </c>
      <c r="I5232" s="19">
        <v>8.25</v>
      </c>
      <c r="J5232" t="s">
        <v>582</v>
      </c>
      <c r="K5232" s="18">
        <v>310.08999999999997</v>
      </c>
      <c r="L5232" s="18">
        <v>394.33</v>
      </c>
      <c r="M5232" s="18"/>
      <c r="N5232" s="18"/>
    </row>
    <row r="5233" spans="1:14" ht="15" x14ac:dyDescent="0.25">
      <c r="A5233" t="str">
        <f t="shared" si="81"/>
        <v>VN1650A3505</v>
      </c>
      <c r="B5233" s="17" t="s">
        <v>232</v>
      </c>
      <c r="C5233" s="16" t="s">
        <v>228</v>
      </c>
      <c r="D5233" t="s">
        <v>35</v>
      </c>
      <c r="E5233" s="16" t="s">
        <v>231</v>
      </c>
      <c r="F5233">
        <v>5</v>
      </c>
      <c r="G5233" s="20">
        <v>6.583333333333333</v>
      </c>
      <c r="H5233" s="21">
        <v>5</v>
      </c>
      <c r="I5233" s="19">
        <v>8.3333333333333339</v>
      </c>
      <c r="J5233" t="s">
        <v>582</v>
      </c>
      <c r="K5233" s="18">
        <v>310.08999999999997</v>
      </c>
      <c r="L5233" s="18">
        <v>394.33</v>
      </c>
      <c r="M5233" s="18"/>
      <c r="N5233" s="18"/>
    </row>
    <row r="5234" spans="1:14" ht="15" x14ac:dyDescent="0.25">
      <c r="A5234" t="str">
        <f t="shared" si="81"/>
        <v>VN1650A3506</v>
      </c>
      <c r="B5234" s="17" t="s">
        <v>232</v>
      </c>
      <c r="C5234" s="16" t="s">
        <v>228</v>
      </c>
      <c r="D5234" t="s">
        <v>35</v>
      </c>
      <c r="E5234" s="16" t="s">
        <v>231</v>
      </c>
      <c r="F5234">
        <v>6</v>
      </c>
      <c r="G5234" s="20">
        <v>6.25</v>
      </c>
      <c r="H5234" s="21">
        <v>6</v>
      </c>
      <c r="I5234" s="19">
        <v>8</v>
      </c>
      <c r="J5234" t="s">
        <v>582</v>
      </c>
      <c r="K5234" s="18">
        <v>310.08999999999997</v>
      </c>
      <c r="L5234" s="18">
        <v>394.33</v>
      </c>
      <c r="M5234" s="18"/>
      <c r="N5234" s="18"/>
    </row>
    <row r="5235" spans="1:14" ht="15" x14ac:dyDescent="0.25">
      <c r="A5235" t="str">
        <f t="shared" si="81"/>
        <v>VN1650A3507</v>
      </c>
      <c r="B5235" s="15" t="s">
        <v>232</v>
      </c>
      <c r="C5235" s="16" t="s">
        <v>228</v>
      </c>
      <c r="D5235" t="s">
        <v>35</v>
      </c>
      <c r="E5235" s="16" t="s">
        <v>231</v>
      </c>
      <c r="F5235">
        <v>7</v>
      </c>
      <c r="G5235" s="20">
        <v>6.583333333333333</v>
      </c>
      <c r="H5235" s="21">
        <v>7</v>
      </c>
      <c r="I5235" s="19">
        <v>8.3333333333333339</v>
      </c>
      <c r="J5235" t="s">
        <v>582</v>
      </c>
      <c r="K5235" s="18">
        <v>310.08999999999997</v>
      </c>
      <c r="L5235" s="18">
        <v>394.33</v>
      </c>
      <c r="M5235" s="18"/>
      <c r="N5235" s="18"/>
    </row>
    <row r="5236" spans="1:14" ht="15" x14ac:dyDescent="0.25">
      <c r="A5236" t="str">
        <f t="shared" si="81"/>
        <v>VN893A3503</v>
      </c>
      <c r="B5236" s="17" t="s">
        <v>736</v>
      </c>
      <c r="C5236" s="16" t="s">
        <v>734</v>
      </c>
      <c r="D5236" t="s">
        <v>27</v>
      </c>
      <c r="E5236" s="16" t="s">
        <v>735</v>
      </c>
      <c r="F5236">
        <v>3</v>
      </c>
      <c r="G5236" s="20">
        <v>14.833333333333334</v>
      </c>
      <c r="H5236" s="21">
        <v>3</v>
      </c>
      <c r="I5236" s="19">
        <v>18.583333333333332</v>
      </c>
      <c r="J5236" t="s">
        <v>582</v>
      </c>
      <c r="K5236" s="18">
        <v>830.23</v>
      </c>
      <c r="L5236" s="18">
        <v>674.32</v>
      </c>
      <c r="M5236" s="18"/>
      <c r="N5236" s="18"/>
    </row>
    <row r="5237" spans="1:14" ht="15" x14ac:dyDescent="0.25">
      <c r="A5237" t="str">
        <f t="shared" si="81"/>
        <v>VN893A3505</v>
      </c>
      <c r="B5237" s="17" t="s">
        <v>736</v>
      </c>
      <c r="C5237" s="16" t="s">
        <v>734</v>
      </c>
      <c r="D5237" t="s">
        <v>27</v>
      </c>
      <c r="E5237" s="16" t="s">
        <v>735</v>
      </c>
      <c r="F5237">
        <v>5</v>
      </c>
      <c r="G5237" s="20">
        <v>14.833333333333334</v>
      </c>
      <c r="H5237" s="21">
        <v>5</v>
      </c>
      <c r="I5237" s="19">
        <v>18.583333333333332</v>
      </c>
      <c r="J5237" t="s">
        <v>582</v>
      </c>
      <c r="K5237" s="18">
        <v>830.23</v>
      </c>
      <c r="L5237" s="18">
        <v>674.32</v>
      </c>
      <c r="M5237" s="18"/>
      <c r="N5237" s="18"/>
    </row>
    <row r="5238" spans="1:14" ht="15" x14ac:dyDescent="0.25">
      <c r="A5238" t="str">
        <f t="shared" si="81"/>
        <v>VN893A3507</v>
      </c>
      <c r="B5238" s="15" t="s">
        <v>736</v>
      </c>
      <c r="C5238" s="16" t="s">
        <v>734</v>
      </c>
      <c r="D5238" t="s">
        <v>27</v>
      </c>
      <c r="E5238" s="16" t="s">
        <v>735</v>
      </c>
      <c r="F5238">
        <v>7</v>
      </c>
      <c r="G5238" s="20">
        <v>14.833333333333334</v>
      </c>
      <c r="H5238" s="21">
        <v>7</v>
      </c>
      <c r="I5238" s="19">
        <v>18.583333333333332</v>
      </c>
      <c r="J5238" t="s">
        <v>582</v>
      </c>
      <c r="K5238" s="18">
        <v>830.23</v>
      </c>
      <c r="L5238" s="18">
        <v>674.32</v>
      </c>
      <c r="M5238" s="18"/>
      <c r="N5238" s="18"/>
    </row>
    <row r="5239" spans="1:14" ht="15" x14ac:dyDescent="0.25">
      <c r="A5239" t="str">
        <f t="shared" si="81"/>
        <v>VN577A3502</v>
      </c>
      <c r="B5239" s="17" t="s">
        <v>234</v>
      </c>
      <c r="C5239" s="16" t="s">
        <v>134</v>
      </c>
      <c r="D5239" t="s">
        <v>35</v>
      </c>
      <c r="E5239" s="16" t="s">
        <v>682</v>
      </c>
      <c r="F5239">
        <v>2</v>
      </c>
      <c r="G5239" s="20">
        <v>5.5</v>
      </c>
      <c r="H5239" s="21">
        <v>2</v>
      </c>
      <c r="I5239" s="19">
        <v>8.5</v>
      </c>
      <c r="J5239" t="s">
        <v>582</v>
      </c>
      <c r="K5239" s="18">
        <v>598.72</v>
      </c>
      <c r="L5239" s="18">
        <v>755.49</v>
      </c>
      <c r="M5239" s="18"/>
      <c r="N5239" s="18"/>
    </row>
    <row r="5240" spans="1:14" ht="15" x14ac:dyDescent="0.25">
      <c r="A5240" t="str">
        <f t="shared" si="81"/>
        <v>VN577A3503</v>
      </c>
      <c r="B5240" s="17" t="s">
        <v>234</v>
      </c>
      <c r="C5240" s="16" t="s">
        <v>134</v>
      </c>
      <c r="D5240" t="s">
        <v>35</v>
      </c>
      <c r="E5240" s="16" t="s">
        <v>682</v>
      </c>
      <c r="F5240">
        <v>3</v>
      </c>
      <c r="G5240" s="20">
        <v>5.5</v>
      </c>
      <c r="H5240" s="21">
        <v>3</v>
      </c>
      <c r="I5240" s="19">
        <v>8.75</v>
      </c>
      <c r="J5240" t="s">
        <v>582</v>
      </c>
      <c r="K5240" s="18">
        <v>598.72</v>
      </c>
      <c r="L5240" s="18">
        <v>755.49</v>
      </c>
      <c r="M5240" s="18"/>
      <c r="N5240" s="18"/>
    </row>
    <row r="5241" spans="1:14" ht="15" x14ac:dyDescent="0.25">
      <c r="A5241" t="str">
        <f t="shared" si="81"/>
        <v>VN577A3505</v>
      </c>
      <c r="B5241" s="17" t="s">
        <v>234</v>
      </c>
      <c r="C5241" s="16" t="s">
        <v>134</v>
      </c>
      <c r="D5241" t="s">
        <v>35</v>
      </c>
      <c r="E5241" s="16" t="s">
        <v>682</v>
      </c>
      <c r="F5241">
        <v>5</v>
      </c>
      <c r="G5241" s="20">
        <v>5.5</v>
      </c>
      <c r="H5241" s="21">
        <v>5</v>
      </c>
      <c r="I5241" s="19">
        <v>8.6666666666666661</v>
      </c>
      <c r="J5241" t="s">
        <v>582</v>
      </c>
      <c r="K5241" s="18">
        <v>598.72</v>
      </c>
      <c r="L5241" s="18">
        <v>755.49</v>
      </c>
      <c r="M5241" s="18"/>
      <c r="N5241" s="18"/>
    </row>
    <row r="5242" spans="1:14" ht="15" x14ac:dyDescent="0.25">
      <c r="A5242" t="str">
        <f t="shared" si="81"/>
        <v>VN577A3506</v>
      </c>
      <c r="B5242" s="17" t="s">
        <v>234</v>
      </c>
      <c r="C5242" s="16" t="s">
        <v>134</v>
      </c>
      <c r="D5242" t="s">
        <v>35</v>
      </c>
      <c r="E5242" s="16" t="s">
        <v>682</v>
      </c>
      <c r="F5242">
        <v>6</v>
      </c>
      <c r="G5242" s="20">
        <v>5.5</v>
      </c>
      <c r="H5242" s="21">
        <v>6</v>
      </c>
      <c r="I5242" s="19">
        <v>8.6666666666666661</v>
      </c>
      <c r="J5242" t="s">
        <v>582</v>
      </c>
      <c r="K5242" s="18">
        <v>598.72</v>
      </c>
      <c r="L5242" s="18">
        <v>755.49</v>
      </c>
      <c r="M5242" s="18"/>
      <c r="N5242" s="18"/>
    </row>
    <row r="5243" spans="1:14" ht="15" x14ac:dyDescent="0.25">
      <c r="A5243" t="str">
        <f t="shared" si="81"/>
        <v>VN579A3501</v>
      </c>
      <c r="B5243" s="17" t="s">
        <v>234</v>
      </c>
      <c r="C5243" s="16" t="s">
        <v>134</v>
      </c>
      <c r="D5243" t="s">
        <v>35</v>
      </c>
      <c r="E5243" s="16" t="s">
        <v>233</v>
      </c>
      <c r="F5243">
        <v>1</v>
      </c>
      <c r="G5243" s="20">
        <v>23.5</v>
      </c>
      <c r="H5243" s="21">
        <v>2</v>
      </c>
      <c r="I5243" s="19">
        <v>2.75</v>
      </c>
      <c r="J5243" t="s">
        <v>582</v>
      </c>
      <c r="K5243" s="18">
        <v>598.72</v>
      </c>
      <c r="L5243" s="18">
        <v>755.49</v>
      </c>
      <c r="M5243" s="18"/>
      <c r="N5243" s="18"/>
    </row>
    <row r="5244" spans="1:14" ht="15" x14ac:dyDescent="0.25">
      <c r="A5244" t="str">
        <f t="shared" si="81"/>
        <v>VN579A3502</v>
      </c>
      <c r="B5244" s="17" t="s">
        <v>234</v>
      </c>
      <c r="C5244" s="16" t="s">
        <v>134</v>
      </c>
      <c r="D5244" t="s">
        <v>35</v>
      </c>
      <c r="E5244" s="16" t="s">
        <v>233</v>
      </c>
      <c r="F5244">
        <v>2</v>
      </c>
      <c r="G5244" s="20">
        <v>23.5</v>
      </c>
      <c r="H5244" s="21">
        <v>3</v>
      </c>
      <c r="I5244" s="19">
        <v>2.75</v>
      </c>
      <c r="J5244" t="s">
        <v>582</v>
      </c>
      <c r="K5244" s="18">
        <v>598.72</v>
      </c>
      <c r="L5244" s="18">
        <v>755.49</v>
      </c>
      <c r="M5244" s="18"/>
      <c r="N5244" s="18"/>
    </row>
    <row r="5245" spans="1:14" ht="15" x14ac:dyDescent="0.25">
      <c r="A5245" t="str">
        <f t="shared" si="81"/>
        <v>VN579A3503</v>
      </c>
      <c r="B5245" s="17" t="s">
        <v>234</v>
      </c>
      <c r="C5245" s="16" t="s">
        <v>134</v>
      </c>
      <c r="D5245" t="s">
        <v>35</v>
      </c>
      <c r="E5245" s="16" t="s">
        <v>233</v>
      </c>
      <c r="F5245">
        <v>3</v>
      </c>
      <c r="G5245" s="20">
        <v>23.5</v>
      </c>
      <c r="H5245" s="21">
        <v>4</v>
      </c>
      <c r="I5245" s="19">
        <v>2.4166666666666665</v>
      </c>
      <c r="J5245" t="s">
        <v>582</v>
      </c>
      <c r="K5245" s="18">
        <v>598.72</v>
      </c>
      <c r="L5245" s="18">
        <v>755.49</v>
      </c>
      <c r="M5245" s="18"/>
      <c r="N5245" s="18"/>
    </row>
    <row r="5246" spans="1:14" ht="15" x14ac:dyDescent="0.25">
      <c r="A5246" t="str">
        <f t="shared" si="81"/>
        <v>VN579A3504</v>
      </c>
      <c r="B5246" s="17" t="s">
        <v>234</v>
      </c>
      <c r="C5246" s="16" t="s">
        <v>134</v>
      </c>
      <c r="D5246" t="s">
        <v>35</v>
      </c>
      <c r="E5246" s="16" t="s">
        <v>233</v>
      </c>
      <c r="F5246">
        <v>4</v>
      </c>
      <c r="G5246" s="20">
        <v>23.5</v>
      </c>
      <c r="H5246" s="21">
        <v>5</v>
      </c>
      <c r="I5246" s="19">
        <v>2.4166666666666665</v>
      </c>
      <c r="J5246" t="s">
        <v>582</v>
      </c>
      <c r="K5246" s="18">
        <v>598.72</v>
      </c>
      <c r="L5246" s="18">
        <v>755.49</v>
      </c>
      <c r="M5246" s="18"/>
      <c r="N5246" s="18"/>
    </row>
    <row r="5247" spans="1:14" ht="15" x14ac:dyDescent="0.25">
      <c r="A5247" t="str">
        <f t="shared" si="81"/>
        <v>VN579A3505</v>
      </c>
      <c r="B5247" s="17" t="s">
        <v>234</v>
      </c>
      <c r="C5247" s="16" t="s">
        <v>134</v>
      </c>
      <c r="D5247" t="s">
        <v>35</v>
      </c>
      <c r="E5247" s="16" t="s">
        <v>233</v>
      </c>
      <c r="F5247">
        <v>5</v>
      </c>
      <c r="G5247" s="20">
        <v>23.5</v>
      </c>
      <c r="H5247" s="21">
        <v>6</v>
      </c>
      <c r="I5247" s="19">
        <v>2.6666666666666665</v>
      </c>
      <c r="J5247" t="s">
        <v>582</v>
      </c>
      <c r="K5247" s="18">
        <v>598.72</v>
      </c>
      <c r="L5247" s="18">
        <v>755.49</v>
      </c>
      <c r="M5247" s="18"/>
      <c r="N5247" s="18"/>
    </row>
    <row r="5248" spans="1:14" ht="15" x14ac:dyDescent="0.25">
      <c r="A5248" t="str">
        <f t="shared" si="81"/>
        <v>VN579A3506</v>
      </c>
      <c r="B5248" s="17" t="s">
        <v>234</v>
      </c>
      <c r="C5248" s="16" t="s">
        <v>134</v>
      </c>
      <c r="D5248" t="s">
        <v>35</v>
      </c>
      <c r="E5248" s="16" t="s">
        <v>233</v>
      </c>
      <c r="F5248">
        <v>6</v>
      </c>
      <c r="G5248" s="20">
        <v>23.5</v>
      </c>
      <c r="H5248" s="21">
        <v>7</v>
      </c>
      <c r="I5248" s="19">
        <v>2.6666666666666665</v>
      </c>
      <c r="J5248" t="s">
        <v>582</v>
      </c>
      <c r="K5248" s="18">
        <v>598.72</v>
      </c>
      <c r="L5248" s="18">
        <v>755.49</v>
      </c>
      <c r="M5248" s="18"/>
      <c r="N5248" s="18"/>
    </row>
    <row r="5249" spans="1:14" ht="15" x14ac:dyDescent="0.25">
      <c r="A5249" t="str">
        <f t="shared" si="81"/>
        <v>VN579A3507</v>
      </c>
      <c r="B5249" s="15" t="s">
        <v>234</v>
      </c>
      <c r="C5249" s="16" t="s">
        <v>134</v>
      </c>
      <c r="D5249" t="s">
        <v>35</v>
      </c>
      <c r="E5249" s="16" t="s">
        <v>233</v>
      </c>
      <c r="F5249">
        <v>7</v>
      </c>
      <c r="G5249" s="20">
        <v>23.5</v>
      </c>
      <c r="H5249" s="21">
        <v>1</v>
      </c>
      <c r="I5249" s="19">
        <v>2.6666666666666665</v>
      </c>
      <c r="J5249" t="s">
        <v>582</v>
      </c>
      <c r="K5249" s="18">
        <v>598.72</v>
      </c>
      <c r="L5249" s="18">
        <v>755.49</v>
      </c>
      <c r="M5249" s="18"/>
      <c r="N5249" s="18"/>
    </row>
    <row r="5250" spans="1:14" ht="15" x14ac:dyDescent="0.25">
      <c r="A5250" t="str">
        <f t="shared" si="81"/>
        <v>VN571A3501</v>
      </c>
      <c r="B5250" s="17" t="s">
        <v>137</v>
      </c>
      <c r="C5250" s="16" t="s">
        <v>134</v>
      </c>
      <c r="D5250" t="s">
        <v>27</v>
      </c>
      <c r="E5250" s="16" t="s">
        <v>368</v>
      </c>
      <c r="F5250">
        <v>1</v>
      </c>
      <c r="G5250" s="20">
        <v>23.75</v>
      </c>
      <c r="H5250" s="21">
        <v>2</v>
      </c>
      <c r="I5250" s="19">
        <v>3.4166666666666665</v>
      </c>
      <c r="J5250" t="s">
        <v>582</v>
      </c>
      <c r="K5250" s="18">
        <v>603</v>
      </c>
      <c r="L5250" s="18">
        <v>873.77</v>
      </c>
      <c r="M5250" s="18"/>
      <c r="N5250" s="18"/>
    </row>
    <row r="5251" spans="1:14" ht="15" x14ac:dyDescent="0.25">
      <c r="A5251" t="str">
        <f t="shared" ref="A5251:A5314" si="82">E5251&amp;J5251&amp;F5251</f>
        <v>VN571A3502</v>
      </c>
      <c r="B5251" s="17" t="s">
        <v>137</v>
      </c>
      <c r="C5251" s="16" t="s">
        <v>134</v>
      </c>
      <c r="D5251" t="s">
        <v>27</v>
      </c>
      <c r="E5251" s="16" t="s">
        <v>368</v>
      </c>
      <c r="F5251">
        <v>2</v>
      </c>
      <c r="G5251" s="20">
        <v>23.75</v>
      </c>
      <c r="H5251" s="21">
        <v>3</v>
      </c>
      <c r="I5251" s="19">
        <v>3.4166666666666665</v>
      </c>
      <c r="J5251" t="s">
        <v>582</v>
      </c>
      <c r="K5251" s="18">
        <v>603</v>
      </c>
      <c r="L5251" s="18">
        <v>873.77</v>
      </c>
      <c r="M5251" s="18"/>
      <c r="N5251" s="18"/>
    </row>
    <row r="5252" spans="1:14" ht="15" x14ac:dyDescent="0.25">
      <c r="A5252" t="str">
        <f t="shared" si="82"/>
        <v>VN571A3503</v>
      </c>
      <c r="B5252" s="17" t="s">
        <v>137</v>
      </c>
      <c r="C5252" s="16" t="s">
        <v>134</v>
      </c>
      <c r="D5252" t="s">
        <v>27</v>
      </c>
      <c r="E5252" s="16" t="s">
        <v>368</v>
      </c>
      <c r="F5252">
        <v>3</v>
      </c>
      <c r="G5252" s="20">
        <v>23.75</v>
      </c>
      <c r="H5252" s="21">
        <v>4</v>
      </c>
      <c r="I5252" s="19">
        <v>3.4166666666666665</v>
      </c>
      <c r="J5252" t="s">
        <v>582</v>
      </c>
      <c r="K5252" s="18">
        <v>603</v>
      </c>
      <c r="L5252" s="18">
        <v>873.77</v>
      </c>
      <c r="M5252" s="18"/>
      <c r="N5252" s="18"/>
    </row>
    <row r="5253" spans="1:14" ht="15" x14ac:dyDescent="0.25">
      <c r="A5253" t="str">
        <f t="shared" si="82"/>
        <v>VN571A3504</v>
      </c>
      <c r="B5253" s="17" t="s">
        <v>137</v>
      </c>
      <c r="C5253" s="16" t="s">
        <v>134</v>
      </c>
      <c r="D5253" t="s">
        <v>27</v>
      </c>
      <c r="E5253" s="16" t="s">
        <v>368</v>
      </c>
      <c r="F5253">
        <v>4</v>
      </c>
      <c r="G5253" s="20">
        <v>23.75</v>
      </c>
      <c r="H5253" s="21">
        <v>5</v>
      </c>
      <c r="I5253" s="19">
        <v>3.4166666666666665</v>
      </c>
      <c r="J5253" t="s">
        <v>582</v>
      </c>
      <c r="K5253" s="18">
        <v>603</v>
      </c>
      <c r="L5253" s="18">
        <v>873.77</v>
      </c>
      <c r="M5253" s="18"/>
      <c r="N5253" s="18"/>
    </row>
    <row r="5254" spans="1:14" ht="15" x14ac:dyDescent="0.25">
      <c r="A5254" t="str">
        <f t="shared" si="82"/>
        <v>VN571A3505</v>
      </c>
      <c r="B5254" s="17" t="s">
        <v>137</v>
      </c>
      <c r="C5254" s="16" t="s">
        <v>134</v>
      </c>
      <c r="D5254" t="s">
        <v>27</v>
      </c>
      <c r="E5254" s="16" t="s">
        <v>368</v>
      </c>
      <c r="F5254">
        <v>5</v>
      </c>
      <c r="G5254" s="20">
        <v>23.75</v>
      </c>
      <c r="H5254" s="21">
        <v>6</v>
      </c>
      <c r="I5254" s="19">
        <v>3.4166666666666665</v>
      </c>
      <c r="J5254" t="s">
        <v>582</v>
      </c>
      <c r="K5254" s="18">
        <v>603</v>
      </c>
      <c r="L5254" s="18">
        <v>873.77</v>
      </c>
      <c r="M5254" s="18"/>
      <c r="N5254" s="18"/>
    </row>
    <row r="5255" spans="1:14" ht="15" x14ac:dyDescent="0.25">
      <c r="A5255" t="str">
        <f t="shared" si="82"/>
        <v>VN571A3507</v>
      </c>
      <c r="B5255" s="17" t="s">
        <v>137</v>
      </c>
      <c r="C5255" s="16" t="s">
        <v>134</v>
      </c>
      <c r="D5255" t="s">
        <v>27</v>
      </c>
      <c r="E5255" s="16" t="s">
        <v>368</v>
      </c>
      <c r="F5255">
        <v>7</v>
      </c>
      <c r="G5255" s="20">
        <v>0.41666666666666669</v>
      </c>
      <c r="H5255" s="21">
        <v>7</v>
      </c>
      <c r="I5255" s="19">
        <v>4.083333333333333</v>
      </c>
      <c r="J5255" t="s">
        <v>582</v>
      </c>
      <c r="K5255" s="18">
        <v>603</v>
      </c>
      <c r="L5255" s="18">
        <v>873.77</v>
      </c>
      <c r="M5255" s="18"/>
      <c r="N5255" s="18"/>
    </row>
    <row r="5256" spans="1:14" ht="15" x14ac:dyDescent="0.25">
      <c r="A5256" t="str">
        <f t="shared" si="82"/>
        <v>VN571A3507</v>
      </c>
      <c r="B5256" s="17" t="s">
        <v>137</v>
      </c>
      <c r="C5256" s="16" t="s">
        <v>134</v>
      </c>
      <c r="D5256" t="s">
        <v>27</v>
      </c>
      <c r="E5256" s="16" t="s">
        <v>368</v>
      </c>
      <c r="F5256">
        <v>7</v>
      </c>
      <c r="G5256" s="20">
        <v>23.75</v>
      </c>
      <c r="H5256" s="21">
        <v>1</v>
      </c>
      <c r="I5256" s="19">
        <v>3.4166666666666665</v>
      </c>
      <c r="J5256" t="s">
        <v>582</v>
      </c>
      <c r="K5256" s="18">
        <v>603</v>
      </c>
      <c r="L5256" s="18">
        <v>873.77</v>
      </c>
      <c r="M5256" s="18"/>
      <c r="N5256" s="18"/>
    </row>
    <row r="5257" spans="1:14" ht="15" x14ac:dyDescent="0.25">
      <c r="A5257" t="str">
        <f t="shared" si="82"/>
        <v>VN573A3501</v>
      </c>
      <c r="B5257" s="17" t="s">
        <v>137</v>
      </c>
      <c r="C5257" s="16" t="s">
        <v>134</v>
      </c>
      <c r="D5257" t="s">
        <v>27</v>
      </c>
      <c r="E5257" s="16" t="s">
        <v>136</v>
      </c>
      <c r="F5257">
        <v>1</v>
      </c>
      <c r="G5257" s="20">
        <v>14.166666666666666</v>
      </c>
      <c r="H5257" s="21">
        <v>1</v>
      </c>
      <c r="I5257" s="19">
        <v>17.833333333333332</v>
      </c>
      <c r="J5257" t="s">
        <v>582</v>
      </c>
      <c r="K5257" s="18">
        <v>603</v>
      </c>
      <c r="L5257" s="18">
        <v>873.77</v>
      </c>
      <c r="M5257" s="18"/>
      <c r="N5257" s="18"/>
    </row>
    <row r="5258" spans="1:14" ht="15" x14ac:dyDescent="0.25">
      <c r="A5258" t="str">
        <f t="shared" si="82"/>
        <v>VN573A3503</v>
      </c>
      <c r="B5258" s="17" t="s">
        <v>137</v>
      </c>
      <c r="C5258" s="16" t="s">
        <v>134</v>
      </c>
      <c r="D5258" t="s">
        <v>27</v>
      </c>
      <c r="E5258" s="16" t="s">
        <v>136</v>
      </c>
      <c r="F5258">
        <v>3</v>
      </c>
      <c r="G5258" s="20">
        <v>14.166666666666666</v>
      </c>
      <c r="H5258" s="21">
        <v>3</v>
      </c>
      <c r="I5258" s="19">
        <v>17.833333333333332</v>
      </c>
      <c r="J5258" t="s">
        <v>582</v>
      </c>
      <c r="K5258" s="18">
        <v>603</v>
      </c>
      <c r="L5258" s="18">
        <v>873.77</v>
      </c>
      <c r="M5258" s="18"/>
      <c r="N5258" s="18"/>
    </row>
    <row r="5259" spans="1:14" ht="15" x14ac:dyDescent="0.25">
      <c r="A5259" t="str">
        <f t="shared" si="82"/>
        <v>VN573A3505</v>
      </c>
      <c r="B5259" s="17" t="s">
        <v>137</v>
      </c>
      <c r="C5259" s="16" t="s">
        <v>134</v>
      </c>
      <c r="D5259" t="s">
        <v>27</v>
      </c>
      <c r="E5259" s="16" t="s">
        <v>136</v>
      </c>
      <c r="F5259">
        <v>5</v>
      </c>
      <c r="G5259" s="20">
        <v>14.5</v>
      </c>
      <c r="H5259" s="21">
        <v>5</v>
      </c>
      <c r="I5259" s="19">
        <v>18.166666666666668</v>
      </c>
      <c r="J5259" t="s">
        <v>582</v>
      </c>
      <c r="K5259" s="18">
        <v>603</v>
      </c>
      <c r="L5259" s="18">
        <v>873.77</v>
      </c>
      <c r="M5259" s="18"/>
      <c r="N5259" s="18"/>
    </row>
    <row r="5260" spans="1:14" ht="15" x14ac:dyDescent="0.25">
      <c r="A5260" t="str">
        <f t="shared" si="82"/>
        <v>VN573A3506</v>
      </c>
      <c r="B5260" s="15" t="s">
        <v>137</v>
      </c>
      <c r="C5260" s="16" t="s">
        <v>134</v>
      </c>
      <c r="D5260" t="s">
        <v>27</v>
      </c>
      <c r="E5260" s="16" t="s">
        <v>136</v>
      </c>
      <c r="F5260">
        <v>6</v>
      </c>
      <c r="G5260" s="20">
        <v>14.166666666666666</v>
      </c>
      <c r="H5260" s="21">
        <v>6</v>
      </c>
      <c r="I5260" s="19">
        <v>17.833333333333332</v>
      </c>
      <c r="J5260" t="s">
        <v>582</v>
      </c>
      <c r="K5260" s="18">
        <v>603</v>
      </c>
      <c r="L5260" s="18">
        <v>873.77</v>
      </c>
      <c r="M5260" s="18"/>
      <c r="N5260" s="18"/>
    </row>
    <row r="5261" spans="1:14" ht="15" x14ac:dyDescent="0.25">
      <c r="A5261" t="str">
        <f t="shared" si="82"/>
        <v>VN501A3502</v>
      </c>
      <c r="B5261" s="17" t="s">
        <v>679</v>
      </c>
      <c r="C5261" s="16" t="s">
        <v>677</v>
      </c>
      <c r="D5261" t="s">
        <v>66</v>
      </c>
      <c r="E5261" s="16" t="s">
        <v>678</v>
      </c>
      <c r="F5261">
        <v>2</v>
      </c>
      <c r="G5261" s="20">
        <v>13.333333333333334</v>
      </c>
      <c r="H5261" s="21">
        <v>2</v>
      </c>
      <c r="I5261" s="19">
        <v>18</v>
      </c>
      <c r="J5261" t="s">
        <v>582</v>
      </c>
      <c r="K5261" s="18">
        <v>933.18</v>
      </c>
      <c r="L5261" s="18">
        <v>820.92</v>
      </c>
      <c r="M5261" s="18"/>
      <c r="N5261" s="18"/>
    </row>
    <row r="5262" spans="1:14" ht="15" x14ac:dyDescent="0.25">
      <c r="A5262" t="str">
        <f t="shared" si="82"/>
        <v>VN501A3504</v>
      </c>
      <c r="B5262" s="17" t="s">
        <v>679</v>
      </c>
      <c r="C5262" s="16" t="s">
        <v>677</v>
      </c>
      <c r="D5262" t="s">
        <v>66</v>
      </c>
      <c r="E5262" s="16" t="s">
        <v>678</v>
      </c>
      <c r="F5262">
        <v>4</v>
      </c>
      <c r="G5262" s="20">
        <v>13.333333333333334</v>
      </c>
      <c r="H5262" s="21">
        <v>4</v>
      </c>
      <c r="I5262" s="19">
        <v>18</v>
      </c>
      <c r="J5262" t="s">
        <v>582</v>
      </c>
      <c r="K5262" s="18">
        <v>933.18</v>
      </c>
      <c r="L5262" s="18">
        <v>820.92</v>
      </c>
      <c r="M5262" s="18"/>
      <c r="N5262" s="18"/>
    </row>
    <row r="5263" spans="1:14" ht="15" x14ac:dyDescent="0.25">
      <c r="A5263" t="str">
        <f t="shared" si="82"/>
        <v>VN501A3506</v>
      </c>
      <c r="B5263" s="15" t="s">
        <v>679</v>
      </c>
      <c r="C5263" s="16" t="s">
        <v>677</v>
      </c>
      <c r="D5263" t="s">
        <v>66</v>
      </c>
      <c r="E5263" s="16" t="s">
        <v>678</v>
      </c>
      <c r="F5263">
        <v>6</v>
      </c>
      <c r="G5263" s="20">
        <v>13.333333333333334</v>
      </c>
      <c r="H5263" s="21">
        <v>6</v>
      </c>
      <c r="I5263" s="19">
        <v>18</v>
      </c>
      <c r="J5263" t="s">
        <v>582</v>
      </c>
      <c r="K5263" s="18">
        <v>933.18</v>
      </c>
      <c r="L5263" s="18">
        <v>820.92</v>
      </c>
      <c r="M5263" s="18"/>
      <c r="N5263" s="18"/>
    </row>
    <row r="5264" spans="1:14" ht="15" x14ac:dyDescent="0.25">
      <c r="A5264" t="str">
        <f t="shared" si="82"/>
        <v>VN1275A3501</v>
      </c>
      <c r="B5264" s="17" t="s">
        <v>367</v>
      </c>
      <c r="C5264" s="16" t="s">
        <v>364</v>
      </c>
      <c r="D5264" t="s">
        <v>27</v>
      </c>
      <c r="E5264" s="16" t="s">
        <v>366</v>
      </c>
      <c r="F5264">
        <v>1</v>
      </c>
      <c r="G5264" s="20">
        <v>6.666666666666667</v>
      </c>
      <c r="H5264" s="21">
        <v>1</v>
      </c>
      <c r="I5264" s="19">
        <v>8.6666666666666661</v>
      </c>
      <c r="J5264" t="s">
        <v>582</v>
      </c>
      <c r="K5264" s="18">
        <v>358.13</v>
      </c>
      <c r="L5264" s="18">
        <v>445.89</v>
      </c>
      <c r="M5264" s="18"/>
      <c r="N5264" s="18"/>
    </row>
    <row r="5265" spans="1:14" ht="15" x14ac:dyDescent="0.25">
      <c r="A5265" t="str">
        <f t="shared" si="82"/>
        <v>VN1275A3502</v>
      </c>
      <c r="B5265" s="17" t="s">
        <v>367</v>
      </c>
      <c r="C5265" s="16" t="s">
        <v>364</v>
      </c>
      <c r="D5265" t="s">
        <v>27</v>
      </c>
      <c r="E5265" s="16" t="s">
        <v>366</v>
      </c>
      <c r="F5265">
        <v>2</v>
      </c>
      <c r="G5265" s="20">
        <v>7.583333333333333</v>
      </c>
      <c r="H5265" s="21">
        <v>2</v>
      </c>
      <c r="I5265" s="19">
        <v>9.5833333333333339</v>
      </c>
      <c r="J5265" t="s">
        <v>582</v>
      </c>
      <c r="K5265" s="18">
        <v>358.13</v>
      </c>
      <c r="L5265" s="18">
        <v>445.89</v>
      </c>
      <c r="M5265" s="18"/>
      <c r="N5265" s="18"/>
    </row>
    <row r="5266" spans="1:14" ht="15" x14ac:dyDescent="0.25">
      <c r="A5266" t="str">
        <f t="shared" si="82"/>
        <v>VN1275A3503</v>
      </c>
      <c r="B5266" s="17" t="s">
        <v>367</v>
      </c>
      <c r="C5266" s="16" t="s">
        <v>364</v>
      </c>
      <c r="D5266" t="s">
        <v>27</v>
      </c>
      <c r="E5266" s="16" t="s">
        <v>366</v>
      </c>
      <c r="F5266">
        <v>3</v>
      </c>
      <c r="G5266" s="20">
        <v>7.083333333333333</v>
      </c>
      <c r="H5266" s="21">
        <v>3</v>
      </c>
      <c r="I5266" s="19">
        <v>9.0833333333333339</v>
      </c>
      <c r="J5266" t="s">
        <v>582</v>
      </c>
      <c r="K5266" s="18">
        <v>358.13</v>
      </c>
      <c r="L5266" s="18">
        <v>445.89</v>
      </c>
      <c r="M5266" s="18"/>
      <c r="N5266" s="18"/>
    </row>
    <row r="5267" spans="1:14" ht="15" x14ac:dyDescent="0.25">
      <c r="A5267" t="str">
        <f t="shared" si="82"/>
        <v>VN1275A3504</v>
      </c>
      <c r="B5267" s="17" t="s">
        <v>367</v>
      </c>
      <c r="C5267" s="16" t="s">
        <v>364</v>
      </c>
      <c r="D5267" t="s">
        <v>27</v>
      </c>
      <c r="E5267" s="16" t="s">
        <v>366</v>
      </c>
      <c r="F5267">
        <v>4</v>
      </c>
      <c r="G5267" s="20">
        <v>6.666666666666667</v>
      </c>
      <c r="H5267" s="21">
        <v>4</v>
      </c>
      <c r="I5267" s="19">
        <v>8.6666666666666661</v>
      </c>
      <c r="J5267" t="s">
        <v>582</v>
      </c>
      <c r="K5267" s="18">
        <v>358.13</v>
      </c>
      <c r="L5267" s="18">
        <v>445.89</v>
      </c>
      <c r="M5267" s="18"/>
      <c r="N5267" s="18"/>
    </row>
    <row r="5268" spans="1:14" ht="15" x14ac:dyDescent="0.25">
      <c r="A5268" t="str">
        <f t="shared" si="82"/>
        <v>VN1275A3505</v>
      </c>
      <c r="B5268" s="17" t="s">
        <v>367</v>
      </c>
      <c r="C5268" s="16" t="s">
        <v>364</v>
      </c>
      <c r="D5268" t="s">
        <v>27</v>
      </c>
      <c r="E5268" s="16" t="s">
        <v>366</v>
      </c>
      <c r="F5268">
        <v>5</v>
      </c>
      <c r="G5268" s="20">
        <v>7.583333333333333</v>
      </c>
      <c r="H5268" s="21">
        <v>5</v>
      </c>
      <c r="I5268" s="19">
        <v>9.5833333333333339</v>
      </c>
      <c r="J5268" t="s">
        <v>582</v>
      </c>
      <c r="K5268" s="18">
        <v>358.13</v>
      </c>
      <c r="L5268" s="18">
        <v>445.89</v>
      </c>
      <c r="M5268" s="18"/>
      <c r="N5268" s="18"/>
    </row>
    <row r="5269" spans="1:14" ht="15" x14ac:dyDescent="0.25">
      <c r="A5269" t="str">
        <f t="shared" si="82"/>
        <v>VN1275A3506</v>
      </c>
      <c r="B5269" s="17" t="s">
        <v>367</v>
      </c>
      <c r="C5269" s="16" t="s">
        <v>364</v>
      </c>
      <c r="D5269" t="s">
        <v>27</v>
      </c>
      <c r="E5269" s="16" t="s">
        <v>366</v>
      </c>
      <c r="F5269">
        <v>6</v>
      </c>
      <c r="G5269" s="20">
        <v>6.666666666666667</v>
      </c>
      <c r="H5269" s="21">
        <v>6</v>
      </c>
      <c r="I5269" s="19">
        <v>8.6666666666666661</v>
      </c>
      <c r="J5269" t="s">
        <v>582</v>
      </c>
      <c r="K5269" s="18">
        <v>358.13</v>
      </c>
      <c r="L5269" s="18">
        <v>445.89</v>
      </c>
      <c r="M5269" s="18"/>
      <c r="N5269" s="18"/>
    </row>
    <row r="5270" spans="1:14" ht="15" x14ac:dyDescent="0.25">
      <c r="A5270" t="str">
        <f t="shared" si="82"/>
        <v>VN1275A3507</v>
      </c>
      <c r="B5270" s="15" t="s">
        <v>367</v>
      </c>
      <c r="C5270" s="16" t="s">
        <v>364</v>
      </c>
      <c r="D5270" t="s">
        <v>27</v>
      </c>
      <c r="E5270" s="16" t="s">
        <v>366</v>
      </c>
      <c r="F5270">
        <v>7</v>
      </c>
      <c r="G5270" s="20">
        <v>6.666666666666667</v>
      </c>
      <c r="H5270" s="21">
        <v>7</v>
      </c>
      <c r="I5270" s="19">
        <v>8.6666666666666661</v>
      </c>
      <c r="J5270" t="s">
        <v>582</v>
      </c>
      <c r="K5270" s="18">
        <v>358.13</v>
      </c>
      <c r="L5270" s="18">
        <v>445.89</v>
      </c>
      <c r="M5270" s="18"/>
      <c r="N5270" s="18"/>
    </row>
    <row r="5271" spans="1:14" ht="15" x14ac:dyDescent="0.25">
      <c r="A5271" t="str">
        <f t="shared" si="82"/>
        <v>VN1620A3501</v>
      </c>
      <c r="B5271" s="17" t="s">
        <v>90</v>
      </c>
      <c r="C5271" s="16" t="s">
        <v>83</v>
      </c>
      <c r="D5271" t="s">
        <v>35</v>
      </c>
      <c r="E5271" s="16" t="s">
        <v>89</v>
      </c>
      <c r="F5271">
        <v>1</v>
      </c>
      <c r="G5271" s="20">
        <v>2.25</v>
      </c>
      <c r="H5271" s="21">
        <v>1</v>
      </c>
      <c r="I5271" s="19">
        <v>3.9166666666666665</v>
      </c>
      <c r="J5271" t="s">
        <v>582</v>
      </c>
      <c r="K5271" s="18">
        <v>334.4</v>
      </c>
      <c r="L5271" s="18">
        <v>363.94</v>
      </c>
      <c r="M5271" s="18"/>
      <c r="N5271" s="18"/>
    </row>
    <row r="5272" spans="1:14" ht="15" x14ac:dyDescent="0.25">
      <c r="A5272" t="str">
        <f t="shared" si="82"/>
        <v>VN1620A3502</v>
      </c>
      <c r="B5272" s="17" t="s">
        <v>90</v>
      </c>
      <c r="C5272" s="16" t="s">
        <v>83</v>
      </c>
      <c r="D5272" t="s">
        <v>35</v>
      </c>
      <c r="E5272" s="16" t="s">
        <v>89</v>
      </c>
      <c r="F5272">
        <v>2</v>
      </c>
      <c r="G5272" s="20">
        <v>2.5833333333333335</v>
      </c>
      <c r="H5272" s="21">
        <v>2</v>
      </c>
      <c r="I5272" s="19">
        <v>4.25</v>
      </c>
      <c r="J5272" t="s">
        <v>582</v>
      </c>
      <c r="K5272" s="18">
        <v>334.4</v>
      </c>
      <c r="L5272" s="18">
        <v>363.94</v>
      </c>
      <c r="M5272" s="18"/>
      <c r="N5272" s="18"/>
    </row>
    <row r="5273" spans="1:14" ht="15" x14ac:dyDescent="0.25">
      <c r="A5273" t="str">
        <f t="shared" si="82"/>
        <v>VN1620A3503</v>
      </c>
      <c r="B5273" s="17" t="s">
        <v>90</v>
      </c>
      <c r="C5273" s="16" t="s">
        <v>83</v>
      </c>
      <c r="D5273" t="s">
        <v>35</v>
      </c>
      <c r="E5273" s="16" t="s">
        <v>89</v>
      </c>
      <c r="F5273">
        <v>3</v>
      </c>
      <c r="G5273" s="20">
        <v>2.25</v>
      </c>
      <c r="H5273" s="21">
        <v>3</v>
      </c>
      <c r="I5273" s="19">
        <v>3.9166666666666665</v>
      </c>
      <c r="J5273" t="s">
        <v>582</v>
      </c>
      <c r="K5273" s="18">
        <v>334.4</v>
      </c>
      <c r="L5273" s="18">
        <v>363.94</v>
      </c>
      <c r="M5273" s="18"/>
      <c r="N5273" s="18"/>
    </row>
    <row r="5274" spans="1:14" ht="15" x14ac:dyDescent="0.25">
      <c r="A5274" t="str">
        <f t="shared" si="82"/>
        <v>VN1620A3504</v>
      </c>
      <c r="B5274" s="17" t="s">
        <v>90</v>
      </c>
      <c r="C5274" s="16" t="s">
        <v>83</v>
      </c>
      <c r="D5274" t="s">
        <v>35</v>
      </c>
      <c r="E5274" s="16" t="s">
        <v>89</v>
      </c>
      <c r="F5274">
        <v>4</v>
      </c>
      <c r="G5274" s="20">
        <v>2.25</v>
      </c>
      <c r="H5274" s="21">
        <v>4</v>
      </c>
      <c r="I5274" s="19">
        <v>3.9166666666666665</v>
      </c>
      <c r="J5274" t="s">
        <v>582</v>
      </c>
      <c r="K5274" s="18">
        <v>334.4</v>
      </c>
      <c r="L5274" s="18">
        <v>363.94</v>
      </c>
      <c r="M5274" s="18"/>
      <c r="N5274" s="18"/>
    </row>
    <row r="5275" spans="1:14" ht="15" x14ac:dyDescent="0.25">
      <c r="A5275" t="str">
        <f t="shared" si="82"/>
        <v>VN1620A3505</v>
      </c>
      <c r="B5275" s="17" t="s">
        <v>90</v>
      </c>
      <c r="C5275" s="16" t="s">
        <v>83</v>
      </c>
      <c r="D5275" t="s">
        <v>35</v>
      </c>
      <c r="E5275" s="16" t="s">
        <v>89</v>
      </c>
      <c r="F5275">
        <v>5</v>
      </c>
      <c r="G5275" s="20">
        <v>2.25</v>
      </c>
      <c r="H5275" s="21">
        <v>5</v>
      </c>
      <c r="I5275" s="19">
        <v>3.9166666666666665</v>
      </c>
      <c r="J5275" t="s">
        <v>582</v>
      </c>
      <c r="K5275" s="18">
        <v>334.4</v>
      </c>
      <c r="L5275" s="18">
        <v>363.94</v>
      </c>
      <c r="M5275" s="18"/>
      <c r="N5275" s="18"/>
    </row>
    <row r="5276" spans="1:14" ht="15" x14ac:dyDescent="0.25">
      <c r="A5276" t="str">
        <f t="shared" si="82"/>
        <v>VN1620A3506</v>
      </c>
      <c r="B5276" s="17" t="s">
        <v>90</v>
      </c>
      <c r="C5276" s="16" t="s">
        <v>83</v>
      </c>
      <c r="D5276" t="s">
        <v>35</v>
      </c>
      <c r="E5276" s="16" t="s">
        <v>89</v>
      </c>
      <c r="F5276">
        <v>6</v>
      </c>
      <c r="G5276" s="20">
        <v>2.25</v>
      </c>
      <c r="H5276" s="21">
        <v>6</v>
      </c>
      <c r="I5276" s="19">
        <v>3.9166666666666665</v>
      </c>
      <c r="J5276" t="s">
        <v>582</v>
      </c>
      <c r="K5276" s="18">
        <v>334.4</v>
      </c>
      <c r="L5276" s="18">
        <v>363.94</v>
      </c>
      <c r="M5276" s="18"/>
      <c r="N5276" s="18"/>
    </row>
    <row r="5277" spans="1:14" ht="15" x14ac:dyDescent="0.25">
      <c r="A5277" t="str">
        <f t="shared" si="82"/>
        <v>VN1620A3507</v>
      </c>
      <c r="B5277" s="17" t="s">
        <v>90</v>
      </c>
      <c r="C5277" s="16" t="s">
        <v>83</v>
      </c>
      <c r="D5277" t="s">
        <v>35</v>
      </c>
      <c r="E5277" s="16" t="s">
        <v>89</v>
      </c>
      <c r="F5277">
        <v>7</v>
      </c>
      <c r="G5277" s="20">
        <v>2.25</v>
      </c>
      <c r="H5277" s="21">
        <v>7</v>
      </c>
      <c r="I5277" s="19">
        <v>3.9166666666666665</v>
      </c>
      <c r="J5277" t="s">
        <v>582</v>
      </c>
      <c r="K5277" s="18">
        <v>334.4</v>
      </c>
      <c r="L5277" s="18">
        <v>363.94</v>
      </c>
      <c r="M5277" s="18"/>
      <c r="N5277" s="18"/>
    </row>
    <row r="5278" spans="1:14" ht="15" x14ac:dyDescent="0.25">
      <c r="A5278" t="str">
        <f t="shared" si="82"/>
        <v>VN1624A3501</v>
      </c>
      <c r="B5278" s="17" t="s">
        <v>90</v>
      </c>
      <c r="C5278" s="16" t="s">
        <v>83</v>
      </c>
      <c r="D5278" t="s">
        <v>35</v>
      </c>
      <c r="E5278" s="16" t="s">
        <v>380</v>
      </c>
      <c r="F5278">
        <v>1</v>
      </c>
      <c r="G5278" s="20">
        <v>11.25</v>
      </c>
      <c r="H5278" s="21">
        <v>1</v>
      </c>
      <c r="I5278" s="19">
        <v>12.916666666666666</v>
      </c>
      <c r="J5278" t="s">
        <v>582</v>
      </c>
      <c r="K5278" s="18">
        <v>334.4</v>
      </c>
      <c r="L5278" s="18">
        <v>363.94</v>
      </c>
      <c r="M5278" s="18"/>
      <c r="N5278" s="18"/>
    </row>
    <row r="5279" spans="1:14" ht="15" x14ac:dyDescent="0.25">
      <c r="A5279" t="str">
        <f t="shared" si="82"/>
        <v>VN1624A3502</v>
      </c>
      <c r="B5279" s="17" t="s">
        <v>90</v>
      </c>
      <c r="C5279" s="16" t="s">
        <v>83</v>
      </c>
      <c r="D5279" t="s">
        <v>35</v>
      </c>
      <c r="E5279" s="16" t="s">
        <v>380</v>
      </c>
      <c r="F5279">
        <v>2</v>
      </c>
      <c r="G5279" s="20">
        <v>11.333333333333334</v>
      </c>
      <c r="H5279" s="21">
        <v>2</v>
      </c>
      <c r="I5279" s="19">
        <v>13</v>
      </c>
      <c r="J5279" t="s">
        <v>582</v>
      </c>
      <c r="K5279" s="18">
        <v>334.4</v>
      </c>
      <c r="L5279" s="18">
        <v>363.94</v>
      </c>
      <c r="M5279" s="18"/>
      <c r="N5279" s="18"/>
    </row>
    <row r="5280" spans="1:14" ht="15" x14ac:dyDescent="0.25">
      <c r="A5280" t="str">
        <f t="shared" si="82"/>
        <v>VN1624A3503</v>
      </c>
      <c r="B5280" s="17" t="s">
        <v>90</v>
      </c>
      <c r="C5280" s="16" t="s">
        <v>83</v>
      </c>
      <c r="D5280" t="s">
        <v>35</v>
      </c>
      <c r="E5280" s="16" t="s">
        <v>380</v>
      </c>
      <c r="F5280">
        <v>3</v>
      </c>
      <c r="G5280" s="20">
        <v>11.25</v>
      </c>
      <c r="H5280" s="21">
        <v>3</v>
      </c>
      <c r="I5280" s="19">
        <v>12.916666666666666</v>
      </c>
      <c r="J5280" t="s">
        <v>582</v>
      </c>
      <c r="K5280" s="18">
        <v>334.4</v>
      </c>
      <c r="L5280" s="18">
        <v>363.94</v>
      </c>
      <c r="M5280" s="18"/>
      <c r="N5280" s="18"/>
    </row>
    <row r="5281" spans="1:14" ht="15" x14ac:dyDescent="0.25">
      <c r="A5281" t="str">
        <f t="shared" si="82"/>
        <v>VN1624A3504</v>
      </c>
      <c r="B5281" s="17" t="s">
        <v>90</v>
      </c>
      <c r="C5281" s="16" t="s">
        <v>83</v>
      </c>
      <c r="D5281" t="s">
        <v>35</v>
      </c>
      <c r="E5281" s="16" t="s">
        <v>380</v>
      </c>
      <c r="F5281">
        <v>4</v>
      </c>
      <c r="G5281" s="20">
        <v>11.25</v>
      </c>
      <c r="H5281" s="21">
        <v>4</v>
      </c>
      <c r="I5281" s="19">
        <v>12.916666666666666</v>
      </c>
      <c r="J5281" t="s">
        <v>582</v>
      </c>
      <c r="K5281" s="18">
        <v>334.4</v>
      </c>
      <c r="L5281" s="18">
        <v>363.94</v>
      </c>
      <c r="M5281" s="18"/>
      <c r="N5281" s="18"/>
    </row>
    <row r="5282" spans="1:14" ht="15" x14ac:dyDescent="0.25">
      <c r="A5282" t="str">
        <f t="shared" si="82"/>
        <v>VN1624A3505</v>
      </c>
      <c r="B5282" s="17" t="s">
        <v>90</v>
      </c>
      <c r="C5282" s="16" t="s">
        <v>83</v>
      </c>
      <c r="D5282" t="s">
        <v>35</v>
      </c>
      <c r="E5282" s="16" t="s">
        <v>380</v>
      </c>
      <c r="F5282">
        <v>5</v>
      </c>
      <c r="G5282" s="20">
        <v>11.583333333333334</v>
      </c>
      <c r="H5282" s="21">
        <v>5</v>
      </c>
      <c r="I5282" s="19">
        <v>13.25</v>
      </c>
      <c r="J5282" t="s">
        <v>582</v>
      </c>
      <c r="K5282" s="18">
        <v>334.4</v>
      </c>
      <c r="L5282" s="18">
        <v>363.94</v>
      </c>
      <c r="M5282" s="18"/>
      <c r="N5282" s="18"/>
    </row>
    <row r="5283" spans="1:14" ht="15" x14ac:dyDescent="0.25">
      <c r="A5283" t="str">
        <f t="shared" si="82"/>
        <v>VN1624A3506</v>
      </c>
      <c r="B5283" s="17" t="s">
        <v>90</v>
      </c>
      <c r="C5283" s="16" t="s">
        <v>83</v>
      </c>
      <c r="D5283" t="s">
        <v>35</v>
      </c>
      <c r="E5283" s="16" t="s">
        <v>380</v>
      </c>
      <c r="F5283">
        <v>6</v>
      </c>
      <c r="G5283" s="20">
        <v>11.25</v>
      </c>
      <c r="H5283" s="21">
        <v>6</v>
      </c>
      <c r="I5283" s="19">
        <v>12.916666666666666</v>
      </c>
      <c r="J5283" t="s">
        <v>582</v>
      </c>
      <c r="K5283" s="18">
        <v>334.4</v>
      </c>
      <c r="L5283" s="18">
        <v>363.94</v>
      </c>
      <c r="M5283" s="18"/>
      <c r="N5283" s="18"/>
    </row>
    <row r="5284" spans="1:14" ht="15" x14ac:dyDescent="0.25">
      <c r="A5284" t="str">
        <f t="shared" si="82"/>
        <v>VN1624A3507</v>
      </c>
      <c r="B5284" s="17" t="s">
        <v>90</v>
      </c>
      <c r="C5284" s="16" t="s">
        <v>83</v>
      </c>
      <c r="D5284" t="s">
        <v>35</v>
      </c>
      <c r="E5284" s="16" t="s">
        <v>380</v>
      </c>
      <c r="F5284">
        <v>7</v>
      </c>
      <c r="G5284" s="20">
        <v>12</v>
      </c>
      <c r="H5284" s="21">
        <v>7</v>
      </c>
      <c r="I5284" s="19">
        <v>13.666666666666666</v>
      </c>
      <c r="J5284" t="s">
        <v>582</v>
      </c>
      <c r="K5284" s="18">
        <v>334.4</v>
      </c>
      <c r="L5284" s="18">
        <v>363.94</v>
      </c>
      <c r="M5284" s="18"/>
      <c r="N5284" s="18"/>
    </row>
    <row r="5285" spans="1:14" ht="15" x14ac:dyDescent="0.25">
      <c r="A5285" t="str">
        <f t="shared" si="82"/>
        <v>VN7624A3507</v>
      </c>
      <c r="B5285" s="15" t="s">
        <v>90</v>
      </c>
      <c r="C5285" s="16" t="s">
        <v>83</v>
      </c>
      <c r="D5285" t="s">
        <v>35</v>
      </c>
      <c r="E5285" s="16" t="s">
        <v>828</v>
      </c>
      <c r="F5285">
        <v>7</v>
      </c>
      <c r="G5285" s="20">
        <v>11.5</v>
      </c>
      <c r="H5285" s="21">
        <v>7</v>
      </c>
      <c r="I5285" s="19">
        <v>13</v>
      </c>
      <c r="J5285" t="s">
        <v>582</v>
      </c>
      <c r="K5285" s="18">
        <v>334.4</v>
      </c>
      <c r="L5285" s="18">
        <v>363.94</v>
      </c>
      <c r="M5285" s="18"/>
      <c r="N5285" s="18"/>
    </row>
    <row r="5286" spans="1:14" ht="15" x14ac:dyDescent="0.25">
      <c r="A5286" t="str">
        <f t="shared" si="82"/>
        <v>VN1393A3501</v>
      </c>
      <c r="B5286" s="17" t="s">
        <v>115</v>
      </c>
      <c r="C5286" s="16" t="s">
        <v>83</v>
      </c>
      <c r="D5286" t="s">
        <v>27</v>
      </c>
      <c r="E5286" s="16" t="s">
        <v>648</v>
      </c>
      <c r="F5286">
        <v>1</v>
      </c>
      <c r="G5286" s="20">
        <v>1.9166666666666665</v>
      </c>
      <c r="H5286" s="21">
        <v>1</v>
      </c>
      <c r="I5286" s="19">
        <v>3.1666666666666665</v>
      </c>
      <c r="J5286" t="s">
        <v>582</v>
      </c>
      <c r="K5286" s="18">
        <v>262.29000000000002</v>
      </c>
      <c r="L5286" s="18">
        <v>252.73</v>
      </c>
      <c r="M5286" s="18"/>
      <c r="N5286" s="18"/>
    </row>
    <row r="5287" spans="1:14" ht="15" x14ac:dyDescent="0.25">
      <c r="A5287" t="str">
        <f t="shared" si="82"/>
        <v>VN1393A3502</v>
      </c>
      <c r="B5287" s="17" t="s">
        <v>115</v>
      </c>
      <c r="C5287" s="16" t="s">
        <v>83</v>
      </c>
      <c r="D5287" t="s">
        <v>27</v>
      </c>
      <c r="E5287" s="16" t="s">
        <v>648</v>
      </c>
      <c r="F5287">
        <v>2</v>
      </c>
      <c r="G5287" s="20">
        <v>1.9166666666666665</v>
      </c>
      <c r="H5287" s="21">
        <v>2</v>
      </c>
      <c r="I5287" s="19">
        <v>3.1666666666666665</v>
      </c>
      <c r="J5287" t="s">
        <v>582</v>
      </c>
      <c r="K5287" s="18">
        <v>262.29000000000002</v>
      </c>
      <c r="L5287" s="18">
        <v>252.73</v>
      </c>
      <c r="M5287" s="18"/>
      <c r="N5287" s="18"/>
    </row>
    <row r="5288" spans="1:14" ht="15" x14ac:dyDescent="0.25">
      <c r="A5288" t="str">
        <f t="shared" si="82"/>
        <v>VN1393A3503</v>
      </c>
      <c r="B5288" s="17" t="s">
        <v>115</v>
      </c>
      <c r="C5288" s="16" t="s">
        <v>83</v>
      </c>
      <c r="D5288" t="s">
        <v>27</v>
      </c>
      <c r="E5288" s="16" t="s">
        <v>648</v>
      </c>
      <c r="F5288">
        <v>3</v>
      </c>
      <c r="G5288" s="20">
        <v>1.9166666666666665</v>
      </c>
      <c r="H5288" s="21">
        <v>3</v>
      </c>
      <c r="I5288" s="19">
        <v>3.1666666666666665</v>
      </c>
      <c r="J5288" t="s">
        <v>582</v>
      </c>
      <c r="K5288" s="18">
        <v>262.29000000000002</v>
      </c>
      <c r="L5288" s="18">
        <v>252.73</v>
      </c>
      <c r="M5288" s="18"/>
      <c r="N5288" s="18"/>
    </row>
    <row r="5289" spans="1:14" ht="15" x14ac:dyDescent="0.25">
      <c r="A5289" t="str">
        <f t="shared" si="82"/>
        <v>VN1393A3504</v>
      </c>
      <c r="B5289" s="17" t="s">
        <v>115</v>
      </c>
      <c r="C5289" s="16" t="s">
        <v>83</v>
      </c>
      <c r="D5289" t="s">
        <v>27</v>
      </c>
      <c r="E5289" s="16" t="s">
        <v>648</v>
      </c>
      <c r="F5289">
        <v>4</v>
      </c>
      <c r="G5289" s="20">
        <v>1.9166666666666665</v>
      </c>
      <c r="H5289" s="21">
        <v>4</v>
      </c>
      <c r="I5289" s="19">
        <v>3.1666666666666665</v>
      </c>
      <c r="J5289" t="s">
        <v>582</v>
      </c>
      <c r="K5289" s="18">
        <v>262.29000000000002</v>
      </c>
      <c r="L5289" s="18">
        <v>252.73</v>
      </c>
      <c r="M5289" s="18"/>
      <c r="N5289" s="18"/>
    </row>
    <row r="5290" spans="1:14" ht="15" x14ac:dyDescent="0.25">
      <c r="A5290" t="str">
        <f t="shared" si="82"/>
        <v>VN1393A3505</v>
      </c>
      <c r="B5290" s="17" t="s">
        <v>115</v>
      </c>
      <c r="C5290" s="16" t="s">
        <v>83</v>
      </c>
      <c r="D5290" t="s">
        <v>27</v>
      </c>
      <c r="E5290" s="16" t="s">
        <v>648</v>
      </c>
      <c r="F5290">
        <v>5</v>
      </c>
      <c r="G5290" s="20">
        <v>1.9166666666666665</v>
      </c>
      <c r="H5290" s="21">
        <v>5</v>
      </c>
      <c r="I5290" s="19">
        <v>3.1666666666666665</v>
      </c>
      <c r="J5290" t="s">
        <v>582</v>
      </c>
      <c r="K5290" s="18">
        <v>262.29000000000002</v>
      </c>
      <c r="L5290" s="18">
        <v>252.73</v>
      </c>
      <c r="M5290" s="18"/>
      <c r="N5290" s="18"/>
    </row>
    <row r="5291" spans="1:14" ht="15" x14ac:dyDescent="0.25">
      <c r="A5291" t="str">
        <f t="shared" si="82"/>
        <v>VN1393A3506</v>
      </c>
      <c r="B5291" s="17" t="s">
        <v>115</v>
      </c>
      <c r="C5291" s="16" t="s">
        <v>83</v>
      </c>
      <c r="D5291" t="s">
        <v>27</v>
      </c>
      <c r="E5291" s="16" t="s">
        <v>648</v>
      </c>
      <c r="F5291">
        <v>6</v>
      </c>
      <c r="G5291" s="20">
        <v>1.9166666666666665</v>
      </c>
      <c r="H5291" s="21">
        <v>6</v>
      </c>
      <c r="I5291" s="19">
        <v>3.1666666666666665</v>
      </c>
      <c r="J5291" t="s">
        <v>582</v>
      </c>
      <c r="K5291" s="18">
        <v>262.29000000000002</v>
      </c>
      <c r="L5291" s="18">
        <v>252.73</v>
      </c>
      <c r="M5291" s="18"/>
      <c r="N5291" s="18"/>
    </row>
    <row r="5292" spans="1:14" ht="15" x14ac:dyDescent="0.25">
      <c r="A5292" t="str">
        <f t="shared" si="82"/>
        <v>VN1393A3507</v>
      </c>
      <c r="B5292" s="17" t="s">
        <v>115</v>
      </c>
      <c r="C5292" s="16" t="s">
        <v>83</v>
      </c>
      <c r="D5292" t="s">
        <v>27</v>
      </c>
      <c r="E5292" s="16" t="s">
        <v>648</v>
      </c>
      <c r="F5292">
        <v>7</v>
      </c>
      <c r="G5292" s="20">
        <v>1.9166666666666665</v>
      </c>
      <c r="H5292" s="21">
        <v>7</v>
      </c>
      <c r="I5292" s="19">
        <v>3.1666666666666665</v>
      </c>
      <c r="J5292" t="s">
        <v>582</v>
      </c>
      <c r="K5292" s="18">
        <v>262.29000000000002</v>
      </c>
      <c r="L5292" s="18">
        <v>252.73</v>
      </c>
      <c r="M5292" s="18"/>
      <c r="N5292" s="18"/>
    </row>
    <row r="5293" spans="1:14" ht="15" x14ac:dyDescent="0.25">
      <c r="A5293" t="str">
        <f t="shared" si="82"/>
        <v>VN1397A3501</v>
      </c>
      <c r="B5293" s="17" t="s">
        <v>115</v>
      </c>
      <c r="C5293" s="16" t="s">
        <v>83</v>
      </c>
      <c r="D5293" t="s">
        <v>27</v>
      </c>
      <c r="E5293" s="16" t="s">
        <v>428</v>
      </c>
      <c r="F5293">
        <v>1</v>
      </c>
      <c r="G5293" s="20">
        <v>9.6666666666666661</v>
      </c>
      <c r="H5293" s="21">
        <v>1</v>
      </c>
      <c r="I5293" s="19">
        <v>10.916666666666666</v>
      </c>
      <c r="J5293" t="s">
        <v>582</v>
      </c>
      <c r="K5293" s="18">
        <v>262.29000000000002</v>
      </c>
      <c r="L5293" s="18">
        <v>252.73</v>
      </c>
      <c r="M5293" s="18"/>
      <c r="N5293" s="18"/>
    </row>
    <row r="5294" spans="1:14" ht="15" x14ac:dyDescent="0.25">
      <c r="A5294" t="str">
        <f t="shared" si="82"/>
        <v>VN1397A3502</v>
      </c>
      <c r="B5294" s="17" t="s">
        <v>115</v>
      </c>
      <c r="C5294" s="16" t="s">
        <v>83</v>
      </c>
      <c r="D5294" t="s">
        <v>27</v>
      </c>
      <c r="E5294" s="16" t="s">
        <v>428</v>
      </c>
      <c r="F5294">
        <v>2</v>
      </c>
      <c r="G5294" s="20">
        <v>9.8333333333333339</v>
      </c>
      <c r="H5294" s="21">
        <v>2</v>
      </c>
      <c r="I5294" s="19">
        <v>11.083333333333334</v>
      </c>
      <c r="J5294" t="s">
        <v>582</v>
      </c>
      <c r="K5294" s="18">
        <v>262.29000000000002</v>
      </c>
      <c r="L5294" s="18">
        <v>252.73</v>
      </c>
      <c r="M5294" s="18"/>
      <c r="N5294" s="18"/>
    </row>
    <row r="5295" spans="1:14" ht="15" x14ac:dyDescent="0.25">
      <c r="A5295" t="str">
        <f t="shared" si="82"/>
        <v>VN1397A3503</v>
      </c>
      <c r="B5295" s="17" t="s">
        <v>115</v>
      </c>
      <c r="C5295" s="16" t="s">
        <v>83</v>
      </c>
      <c r="D5295" t="s">
        <v>27</v>
      </c>
      <c r="E5295" s="16" t="s">
        <v>428</v>
      </c>
      <c r="F5295">
        <v>3</v>
      </c>
      <c r="G5295" s="20">
        <v>9.8333333333333339</v>
      </c>
      <c r="H5295" s="21">
        <v>3</v>
      </c>
      <c r="I5295" s="19">
        <v>11.083333333333334</v>
      </c>
      <c r="J5295" t="s">
        <v>582</v>
      </c>
      <c r="K5295" s="18">
        <v>262.29000000000002</v>
      </c>
      <c r="L5295" s="18">
        <v>252.73</v>
      </c>
      <c r="M5295" s="18"/>
      <c r="N5295" s="18"/>
    </row>
    <row r="5296" spans="1:14" ht="15" x14ac:dyDescent="0.25">
      <c r="A5296" t="str">
        <f t="shared" si="82"/>
        <v>VN1397A3504</v>
      </c>
      <c r="B5296" s="17" t="s">
        <v>115</v>
      </c>
      <c r="C5296" s="16" t="s">
        <v>83</v>
      </c>
      <c r="D5296" t="s">
        <v>27</v>
      </c>
      <c r="E5296" s="16" t="s">
        <v>428</v>
      </c>
      <c r="F5296">
        <v>4</v>
      </c>
      <c r="G5296" s="20">
        <v>9.5833333333333339</v>
      </c>
      <c r="H5296" s="21">
        <v>4</v>
      </c>
      <c r="I5296" s="19">
        <v>10.833333333333334</v>
      </c>
      <c r="J5296" t="s">
        <v>582</v>
      </c>
      <c r="K5296" s="18">
        <v>262.29000000000002</v>
      </c>
      <c r="L5296" s="18">
        <v>252.73</v>
      </c>
      <c r="M5296" s="18"/>
      <c r="N5296" s="18"/>
    </row>
    <row r="5297" spans="1:14" ht="15" x14ac:dyDescent="0.25">
      <c r="A5297" t="str">
        <f t="shared" si="82"/>
        <v>VN1397A3505</v>
      </c>
      <c r="B5297" s="17" t="s">
        <v>115</v>
      </c>
      <c r="C5297" s="16" t="s">
        <v>83</v>
      </c>
      <c r="D5297" t="s">
        <v>27</v>
      </c>
      <c r="E5297" s="16" t="s">
        <v>428</v>
      </c>
      <c r="F5297">
        <v>5</v>
      </c>
      <c r="G5297" s="20">
        <v>11</v>
      </c>
      <c r="H5297" s="21">
        <v>5</v>
      </c>
      <c r="I5297" s="19">
        <v>12.25</v>
      </c>
      <c r="J5297" t="s">
        <v>582</v>
      </c>
      <c r="K5297" s="18">
        <v>262.29000000000002</v>
      </c>
      <c r="L5297" s="18">
        <v>252.73</v>
      </c>
      <c r="M5297" s="18"/>
      <c r="N5297" s="18"/>
    </row>
    <row r="5298" spans="1:14" ht="15" x14ac:dyDescent="0.25">
      <c r="A5298" t="str">
        <f t="shared" si="82"/>
        <v>VN1397A3506</v>
      </c>
      <c r="B5298" s="17" t="s">
        <v>115</v>
      </c>
      <c r="C5298" s="16" t="s">
        <v>83</v>
      </c>
      <c r="D5298" t="s">
        <v>27</v>
      </c>
      <c r="E5298" s="16" t="s">
        <v>428</v>
      </c>
      <c r="F5298">
        <v>6</v>
      </c>
      <c r="G5298" s="20">
        <v>11.666666666666666</v>
      </c>
      <c r="H5298" s="21">
        <v>6</v>
      </c>
      <c r="I5298" s="19">
        <v>12.916666666666666</v>
      </c>
      <c r="J5298" t="s">
        <v>582</v>
      </c>
      <c r="K5298" s="18">
        <v>262.29000000000002</v>
      </c>
      <c r="L5298" s="18">
        <v>252.73</v>
      </c>
      <c r="M5298" s="18"/>
      <c r="N5298" s="18"/>
    </row>
    <row r="5299" spans="1:14" ht="15" x14ac:dyDescent="0.25">
      <c r="A5299" t="str">
        <f t="shared" si="82"/>
        <v>VN1397A3507</v>
      </c>
      <c r="B5299" s="17" t="s">
        <v>115</v>
      </c>
      <c r="C5299" s="16" t="s">
        <v>83</v>
      </c>
      <c r="D5299" t="s">
        <v>27</v>
      </c>
      <c r="E5299" s="16" t="s">
        <v>428</v>
      </c>
      <c r="F5299">
        <v>7</v>
      </c>
      <c r="G5299" s="20">
        <v>9.8333333333333339</v>
      </c>
      <c r="H5299" s="21">
        <v>7</v>
      </c>
      <c r="I5299" s="19">
        <v>11.083333333333334</v>
      </c>
      <c r="J5299" t="s">
        <v>582</v>
      </c>
      <c r="K5299" s="18">
        <v>262.29000000000002</v>
      </c>
      <c r="L5299" s="18">
        <v>252.73</v>
      </c>
      <c r="M5299" s="18"/>
      <c r="N5299" s="18"/>
    </row>
    <row r="5300" spans="1:14" ht="15" x14ac:dyDescent="0.25">
      <c r="A5300" t="str">
        <f t="shared" si="82"/>
        <v>VN1399A3505</v>
      </c>
      <c r="B5300" s="17" t="s">
        <v>115</v>
      </c>
      <c r="C5300" s="16" t="s">
        <v>83</v>
      </c>
      <c r="D5300" t="s">
        <v>27</v>
      </c>
      <c r="E5300" s="16" t="s">
        <v>802</v>
      </c>
      <c r="F5300">
        <v>5</v>
      </c>
      <c r="G5300" s="20">
        <v>12.833333333333334</v>
      </c>
      <c r="H5300" s="21">
        <v>5</v>
      </c>
      <c r="I5300" s="19">
        <v>14.083333333333334</v>
      </c>
      <c r="J5300" t="s">
        <v>582</v>
      </c>
      <c r="K5300" s="18">
        <v>262.29000000000002</v>
      </c>
      <c r="L5300" s="18">
        <v>252.73</v>
      </c>
      <c r="M5300" s="18"/>
      <c r="N5300" s="18"/>
    </row>
    <row r="5301" spans="1:14" ht="15" x14ac:dyDescent="0.25">
      <c r="A5301" t="str">
        <f t="shared" si="82"/>
        <v>VN1399A3507</v>
      </c>
      <c r="B5301" s="17" t="s">
        <v>115</v>
      </c>
      <c r="C5301" s="16" t="s">
        <v>83</v>
      </c>
      <c r="D5301" t="s">
        <v>27</v>
      </c>
      <c r="E5301" s="16" t="s">
        <v>802</v>
      </c>
      <c r="F5301">
        <v>7</v>
      </c>
      <c r="G5301" s="20">
        <v>13</v>
      </c>
      <c r="H5301" s="21">
        <v>7</v>
      </c>
      <c r="I5301" s="19">
        <v>14.25</v>
      </c>
      <c r="J5301" t="s">
        <v>582</v>
      </c>
      <c r="K5301" s="18">
        <v>262.29000000000002</v>
      </c>
      <c r="L5301" s="18">
        <v>252.73</v>
      </c>
      <c r="M5301" s="18"/>
      <c r="N5301" s="18"/>
    </row>
    <row r="5302" spans="1:14" ht="15" x14ac:dyDescent="0.25">
      <c r="A5302" t="str">
        <f t="shared" si="82"/>
        <v>VN7393A3501</v>
      </c>
      <c r="B5302" s="17" t="s">
        <v>115</v>
      </c>
      <c r="C5302" s="16" t="s">
        <v>83</v>
      </c>
      <c r="D5302" t="s">
        <v>27</v>
      </c>
      <c r="E5302" s="16" t="s">
        <v>114</v>
      </c>
      <c r="F5302">
        <v>1</v>
      </c>
      <c r="G5302" s="20">
        <v>8</v>
      </c>
      <c r="H5302" s="21">
        <v>1</v>
      </c>
      <c r="I5302" s="19">
        <v>9.25</v>
      </c>
      <c r="J5302" t="s">
        <v>582</v>
      </c>
      <c r="K5302" s="18">
        <v>262.29000000000002</v>
      </c>
      <c r="L5302" s="18">
        <v>252.73</v>
      </c>
      <c r="M5302" s="18"/>
      <c r="N5302" s="18"/>
    </row>
    <row r="5303" spans="1:14" ht="15" x14ac:dyDescent="0.25">
      <c r="A5303" t="str">
        <f t="shared" si="82"/>
        <v>VN7393A3502</v>
      </c>
      <c r="B5303" s="17" t="s">
        <v>115</v>
      </c>
      <c r="C5303" s="16" t="s">
        <v>83</v>
      </c>
      <c r="D5303" t="s">
        <v>27</v>
      </c>
      <c r="E5303" s="16" t="s">
        <v>114</v>
      </c>
      <c r="F5303">
        <v>2</v>
      </c>
      <c r="G5303" s="20">
        <v>7.833333333333333</v>
      </c>
      <c r="H5303" s="21">
        <v>2</v>
      </c>
      <c r="I5303" s="19">
        <v>9.0833333333333339</v>
      </c>
      <c r="J5303" t="s">
        <v>582</v>
      </c>
      <c r="K5303" s="18">
        <v>262.29000000000002</v>
      </c>
      <c r="L5303" s="18">
        <v>252.73</v>
      </c>
      <c r="M5303" s="18"/>
      <c r="N5303" s="18"/>
    </row>
    <row r="5304" spans="1:14" ht="15" x14ac:dyDescent="0.25">
      <c r="A5304" t="str">
        <f t="shared" si="82"/>
        <v>VN7393A3503</v>
      </c>
      <c r="B5304" s="17" t="s">
        <v>115</v>
      </c>
      <c r="C5304" s="16" t="s">
        <v>83</v>
      </c>
      <c r="D5304" t="s">
        <v>27</v>
      </c>
      <c r="E5304" s="16" t="s">
        <v>114</v>
      </c>
      <c r="F5304">
        <v>3</v>
      </c>
      <c r="G5304" s="20">
        <v>7.833333333333333</v>
      </c>
      <c r="H5304" s="21">
        <v>3</v>
      </c>
      <c r="I5304" s="19">
        <v>9.0833333333333339</v>
      </c>
      <c r="J5304" t="s">
        <v>582</v>
      </c>
      <c r="K5304" s="18">
        <v>262.29000000000002</v>
      </c>
      <c r="L5304" s="18">
        <v>252.73</v>
      </c>
      <c r="M5304" s="18"/>
      <c r="N5304" s="18"/>
    </row>
    <row r="5305" spans="1:14" ht="15" x14ac:dyDescent="0.25">
      <c r="A5305" t="str">
        <f t="shared" si="82"/>
        <v>VN7393A3504</v>
      </c>
      <c r="B5305" s="17" t="s">
        <v>115</v>
      </c>
      <c r="C5305" s="16" t="s">
        <v>83</v>
      </c>
      <c r="D5305" t="s">
        <v>27</v>
      </c>
      <c r="E5305" s="16" t="s">
        <v>114</v>
      </c>
      <c r="F5305">
        <v>4</v>
      </c>
      <c r="G5305" s="20">
        <v>7.833333333333333</v>
      </c>
      <c r="H5305" s="21">
        <v>4</v>
      </c>
      <c r="I5305" s="19">
        <v>9.0833333333333339</v>
      </c>
      <c r="J5305" t="s">
        <v>582</v>
      </c>
      <c r="K5305" s="18">
        <v>262.29000000000002</v>
      </c>
      <c r="L5305" s="18">
        <v>252.73</v>
      </c>
      <c r="M5305" s="18"/>
      <c r="N5305" s="18"/>
    </row>
    <row r="5306" spans="1:14" ht="15" x14ac:dyDescent="0.25">
      <c r="A5306" t="str">
        <f t="shared" si="82"/>
        <v>VN7393A3505</v>
      </c>
      <c r="B5306" s="17" t="s">
        <v>115</v>
      </c>
      <c r="C5306" s="16" t="s">
        <v>83</v>
      </c>
      <c r="D5306" t="s">
        <v>27</v>
      </c>
      <c r="E5306" s="16" t="s">
        <v>114</v>
      </c>
      <c r="F5306">
        <v>5</v>
      </c>
      <c r="G5306" s="20">
        <v>8.6666666666666661</v>
      </c>
      <c r="H5306" s="21">
        <v>5</v>
      </c>
      <c r="I5306" s="19">
        <v>9.9166666666666661</v>
      </c>
      <c r="J5306" t="s">
        <v>582</v>
      </c>
      <c r="K5306" s="18">
        <v>262.29000000000002</v>
      </c>
      <c r="L5306" s="18">
        <v>252.73</v>
      </c>
      <c r="M5306" s="18"/>
      <c r="N5306" s="18"/>
    </row>
    <row r="5307" spans="1:14" ht="15" x14ac:dyDescent="0.25">
      <c r="A5307" t="str">
        <f t="shared" si="82"/>
        <v>VN7393A3506</v>
      </c>
      <c r="B5307" s="17" t="s">
        <v>115</v>
      </c>
      <c r="C5307" s="16" t="s">
        <v>83</v>
      </c>
      <c r="D5307" t="s">
        <v>27</v>
      </c>
      <c r="E5307" s="16" t="s">
        <v>114</v>
      </c>
      <c r="F5307">
        <v>6</v>
      </c>
      <c r="G5307" s="20">
        <v>7.833333333333333</v>
      </c>
      <c r="H5307" s="21">
        <v>6</v>
      </c>
      <c r="I5307" s="19">
        <v>9.0833333333333339</v>
      </c>
      <c r="J5307" t="s">
        <v>582</v>
      </c>
      <c r="K5307" s="18">
        <v>262.29000000000002</v>
      </c>
      <c r="L5307" s="18">
        <v>252.73</v>
      </c>
      <c r="M5307" s="18"/>
      <c r="N5307" s="18"/>
    </row>
    <row r="5308" spans="1:14" ht="15" x14ac:dyDescent="0.25">
      <c r="A5308" t="str">
        <f t="shared" si="82"/>
        <v>VN7393A3507</v>
      </c>
      <c r="B5308" s="15" t="s">
        <v>115</v>
      </c>
      <c r="C5308" s="16" t="s">
        <v>83</v>
      </c>
      <c r="D5308" t="s">
        <v>27</v>
      </c>
      <c r="E5308" s="16" t="s">
        <v>114</v>
      </c>
      <c r="F5308">
        <v>7</v>
      </c>
      <c r="G5308" s="20">
        <v>7.833333333333333</v>
      </c>
      <c r="H5308" s="21">
        <v>7</v>
      </c>
      <c r="I5308" s="19">
        <v>9.0833333333333339</v>
      </c>
      <c r="J5308" t="s">
        <v>582</v>
      </c>
      <c r="K5308" s="18">
        <v>262.29000000000002</v>
      </c>
      <c r="L5308" s="18">
        <v>252.73</v>
      </c>
      <c r="M5308" s="18"/>
      <c r="N5308" s="18"/>
    </row>
    <row r="5309" spans="1:14" ht="15" x14ac:dyDescent="0.25">
      <c r="A5309" t="str">
        <f t="shared" si="82"/>
        <v>VN1440A3501</v>
      </c>
      <c r="B5309" s="17" t="s">
        <v>375</v>
      </c>
      <c r="C5309" s="16" t="s">
        <v>266</v>
      </c>
      <c r="D5309" t="s">
        <v>34</v>
      </c>
      <c r="E5309" s="16" t="s">
        <v>374</v>
      </c>
      <c r="F5309">
        <v>1</v>
      </c>
      <c r="G5309" s="20">
        <v>23.833333333333332</v>
      </c>
      <c r="H5309" s="21">
        <v>2</v>
      </c>
      <c r="I5309" s="19">
        <v>1.3333333333333333</v>
      </c>
      <c r="J5309" t="s">
        <v>582</v>
      </c>
      <c r="K5309" s="18">
        <v>197.82</v>
      </c>
      <c r="L5309" s="18">
        <v>310.29000000000002</v>
      </c>
      <c r="M5309" s="18"/>
      <c r="N5309" s="18"/>
    </row>
    <row r="5310" spans="1:14" ht="15" x14ac:dyDescent="0.25">
      <c r="A5310" t="str">
        <f t="shared" si="82"/>
        <v>VN1440A3502</v>
      </c>
      <c r="B5310" s="17" t="s">
        <v>375</v>
      </c>
      <c r="C5310" s="16" t="s">
        <v>266</v>
      </c>
      <c r="D5310" t="s">
        <v>34</v>
      </c>
      <c r="E5310" s="16" t="s">
        <v>374</v>
      </c>
      <c r="F5310">
        <v>2</v>
      </c>
      <c r="G5310" s="20">
        <v>23.833333333333332</v>
      </c>
      <c r="H5310" s="21">
        <v>3</v>
      </c>
      <c r="I5310" s="19">
        <v>1.3333333333333333</v>
      </c>
      <c r="J5310" t="s">
        <v>582</v>
      </c>
      <c r="K5310" s="18">
        <v>197.82</v>
      </c>
      <c r="L5310" s="18">
        <v>310.29000000000002</v>
      </c>
      <c r="M5310" s="18"/>
      <c r="N5310" s="18"/>
    </row>
    <row r="5311" spans="1:14" ht="15" x14ac:dyDescent="0.25">
      <c r="A5311" t="str">
        <f t="shared" si="82"/>
        <v>VN1440A3503</v>
      </c>
      <c r="B5311" s="17" t="s">
        <v>375</v>
      </c>
      <c r="C5311" s="16" t="s">
        <v>266</v>
      </c>
      <c r="D5311" t="s">
        <v>34</v>
      </c>
      <c r="E5311" s="16" t="s">
        <v>374</v>
      </c>
      <c r="F5311">
        <v>3</v>
      </c>
      <c r="G5311" s="20">
        <v>23.833333333333332</v>
      </c>
      <c r="H5311" s="21">
        <v>4</v>
      </c>
      <c r="I5311" s="19">
        <v>1.3333333333333333</v>
      </c>
      <c r="J5311" t="s">
        <v>582</v>
      </c>
      <c r="K5311" s="18">
        <v>197.82</v>
      </c>
      <c r="L5311" s="18">
        <v>310.29000000000002</v>
      </c>
      <c r="M5311" s="18"/>
      <c r="N5311" s="18"/>
    </row>
    <row r="5312" spans="1:14" ht="15" x14ac:dyDescent="0.25">
      <c r="A5312" t="str">
        <f t="shared" si="82"/>
        <v>VN1440A3504</v>
      </c>
      <c r="B5312" s="17" t="s">
        <v>375</v>
      </c>
      <c r="C5312" s="16" t="s">
        <v>266</v>
      </c>
      <c r="D5312" t="s">
        <v>34</v>
      </c>
      <c r="E5312" s="16" t="s">
        <v>374</v>
      </c>
      <c r="F5312">
        <v>4</v>
      </c>
      <c r="G5312" s="20">
        <v>23.333333333333332</v>
      </c>
      <c r="H5312" s="21">
        <v>5</v>
      </c>
      <c r="I5312" s="19">
        <v>0.83333333333333337</v>
      </c>
      <c r="J5312" t="s">
        <v>582</v>
      </c>
      <c r="K5312" s="18">
        <v>197.82</v>
      </c>
      <c r="L5312" s="18">
        <v>310.29000000000002</v>
      </c>
      <c r="M5312" s="18"/>
      <c r="N5312" s="18"/>
    </row>
    <row r="5313" spans="1:14" ht="15" x14ac:dyDescent="0.25">
      <c r="A5313" t="str">
        <f t="shared" si="82"/>
        <v>VN1440A3505</v>
      </c>
      <c r="B5313" s="17" t="s">
        <v>375</v>
      </c>
      <c r="C5313" s="16" t="s">
        <v>266</v>
      </c>
      <c r="D5313" t="s">
        <v>34</v>
      </c>
      <c r="E5313" s="16" t="s">
        <v>374</v>
      </c>
      <c r="F5313">
        <v>5</v>
      </c>
      <c r="G5313" s="20">
        <v>23.833333333333332</v>
      </c>
      <c r="H5313" s="21">
        <v>6</v>
      </c>
      <c r="I5313" s="19">
        <v>1.3333333333333333</v>
      </c>
      <c r="J5313" t="s">
        <v>582</v>
      </c>
      <c r="K5313" s="18">
        <v>197.82</v>
      </c>
      <c r="L5313" s="18">
        <v>310.29000000000002</v>
      </c>
      <c r="M5313" s="18"/>
      <c r="N5313" s="18"/>
    </row>
    <row r="5314" spans="1:14" ht="15" x14ac:dyDescent="0.25">
      <c r="A5314" t="str">
        <f t="shared" si="82"/>
        <v>VN1440A3506</v>
      </c>
      <c r="B5314" s="17" t="s">
        <v>375</v>
      </c>
      <c r="C5314" s="16" t="s">
        <v>266</v>
      </c>
      <c r="D5314" t="s">
        <v>34</v>
      </c>
      <c r="E5314" s="16" t="s">
        <v>374</v>
      </c>
      <c r="F5314">
        <v>6</v>
      </c>
      <c r="G5314" s="20">
        <v>23.833333333333332</v>
      </c>
      <c r="H5314" s="21">
        <v>7</v>
      </c>
      <c r="I5314" s="19">
        <v>1.3333333333333333</v>
      </c>
      <c r="J5314" t="s">
        <v>582</v>
      </c>
      <c r="K5314" s="18">
        <v>197.82</v>
      </c>
      <c r="L5314" s="18">
        <v>310.29000000000002</v>
      </c>
      <c r="M5314" s="18"/>
      <c r="N5314" s="18"/>
    </row>
    <row r="5315" spans="1:14" ht="15" x14ac:dyDescent="0.25">
      <c r="A5315" t="str">
        <f t="shared" ref="A5315:A5378" si="83">E5315&amp;J5315&amp;F5315</f>
        <v>VN1440A3507</v>
      </c>
      <c r="B5315" s="15" t="s">
        <v>375</v>
      </c>
      <c r="C5315" s="16" t="s">
        <v>266</v>
      </c>
      <c r="D5315" t="s">
        <v>34</v>
      </c>
      <c r="E5315" s="16" t="s">
        <v>374</v>
      </c>
      <c r="F5315">
        <v>7</v>
      </c>
      <c r="G5315" s="20">
        <v>23.833333333333332</v>
      </c>
      <c r="H5315" s="21">
        <v>1</v>
      </c>
      <c r="I5315" s="19">
        <v>1.3333333333333333</v>
      </c>
      <c r="J5315" t="s">
        <v>582</v>
      </c>
      <c r="K5315" s="18">
        <v>197.82</v>
      </c>
      <c r="L5315" s="18">
        <v>310.29000000000002</v>
      </c>
      <c r="M5315" s="18"/>
      <c r="N5315" s="18"/>
    </row>
    <row r="5316" spans="1:14" ht="15" x14ac:dyDescent="0.25">
      <c r="A5316" t="str">
        <f t="shared" si="83"/>
        <v>VN1200A3501</v>
      </c>
      <c r="B5316" s="17" t="s">
        <v>270</v>
      </c>
      <c r="C5316" s="16" t="s">
        <v>266</v>
      </c>
      <c r="D5316" t="s">
        <v>35</v>
      </c>
      <c r="E5316" s="16" t="s">
        <v>445</v>
      </c>
      <c r="F5316">
        <v>1</v>
      </c>
      <c r="G5316" s="20">
        <v>0</v>
      </c>
      <c r="H5316" s="21">
        <v>1</v>
      </c>
      <c r="I5316" s="19">
        <v>2.0833333333333335</v>
      </c>
      <c r="J5316" t="s">
        <v>582</v>
      </c>
      <c r="K5316" s="18">
        <v>463.88</v>
      </c>
      <c r="L5316" s="18">
        <v>496.07</v>
      </c>
      <c r="M5316" s="18"/>
      <c r="N5316" s="18"/>
    </row>
    <row r="5317" spans="1:14" ht="15" x14ac:dyDescent="0.25">
      <c r="A5317" t="str">
        <f t="shared" si="83"/>
        <v>VN1200A3502</v>
      </c>
      <c r="B5317" s="17" t="s">
        <v>270</v>
      </c>
      <c r="C5317" s="16" t="s">
        <v>266</v>
      </c>
      <c r="D5317" t="s">
        <v>35</v>
      </c>
      <c r="E5317" s="16" t="s">
        <v>445</v>
      </c>
      <c r="F5317">
        <v>2</v>
      </c>
      <c r="G5317" s="20">
        <v>0</v>
      </c>
      <c r="H5317" s="21">
        <v>2</v>
      </c>
      <c r="I5317" s="19">
        <v>2.0833333333333335</v>
      </c>
      <c r="J5317" t="s">
        <v>582</v>
      </c>
      <c r="K5317" s="18">
        <v>463.88</v>
      </c>
      <c r="L5317" s="18">
        <v>496.07</v>
      </c>
      <c r="M5317" s="18"/>
      <c r="N5317" s="18"/>
    </row>
    <row r="5318" spans="1:14" ht="15" x14ac:dyDescent="0.25">
      <c r="A5318" t="str">
        <f t="shared" si="83"/>
        <v>VN1200A3503</v>
      </c>
      <c r="B5318" s="17" t="s">
        <v>270</v>
      </c>
      <c r="C5318" s="16" t="s">
        <v>266</v>
      </c>
      <c r="D5318" t="s">
        <v>35</v>
      </c>
      <c r="E5318" s="16" t="s">
        <v>445</v>
      </c>
      <c r="F5318">
        <v>3</v>
      </c>
      <c r="G5318" s="20">
        <v>0</v>
      </c>
      <c r="H5318" s="21">
        <v>3</v>
      </c>
      <c r="I5318" s="19">
        <v>2.0833333333333335</v>
      </c>
      <c r="J5318" t="s">
        <v>582</v>
      </c>
      <c r="K5318" s="18">
        <v>463.88</v>
      </c>
      <c r="L5318" s="18">
        <v>496.07</v>
      </c>
      <c r="M5318" s="18"/>
      <c r="N5318" s="18"/>
    </row>
    <row r="5319" spans="1:14" ht="15" x14ac:dyDescent="0.25">
      <c r="A5319" t="str">
        <f t="shared" si="83"/>
        <v>VN1200A3504</v>
      </c>
      <c r="B5319" s="17" t="s">
        <v>270</v>
      </c>
      <c r="C5319" s="16" t="s">
        <v>266</v>
      </c>
      <c r="D5319" t="s">
        <v>35</v>
      </c>
      <c r="E5319" s="16" t="s">
        <v>445</v>
      </c>
      <c r="F5319">
        <v>4</v>
      </c>
      <c r="G5319" s="20">
        <v>0</v>
      </c>
      <c r="H5319" s="21">
        <v>4</v>
      </c>
      <c r="I5319" s="19">
        <v>2.0833333333333335</v>
      </c>
      <c r="J5319" t="s">
        <v>582</v>
      </c>
      <c r="K5319" s="18">
        <v>463.88</v>
      </c>
      <c r="L5319" s="18">
        <v>496.07</v>
      </c>
      <c r="M5319" s="18"/>
      <c r="N5319" s="18"/>
    </row>
    <row r="5320" spans="1:14" ht="15" x14ac:dyDescent="0.25">
      <c r="A5320" t="str">
        <f t="shared" si="83"/>
        <v>VN1200A3505</v>
      </c>
      <c r="B5320" s="17" t="s">
        <v>270</v>
      </c>
      <c r="C5320" s="16" t="s">
        <v>266</v>
      </c>
      <c r="D5320" t="s">
        <v>35</v>
      </c>
      <c r="E5320" s="16" t="s">
        <v>445</v>
      </c>
      <c r="F5320">
        <v>5</v>
      </c>
      <c r="G5320" s="20">
        <v>0</v>
      </c>
      <c r="H5320" s="21">
        <v>5</v>
      </c>
      <c r="I5320" s="19">
        <v>2.0833333333333335</v>
      </c>
      <c r="J5320" t="s">
        <v>582</v>
      </c>
      <c r="K5320" s="18">
        <v>463.88</v>
      </c>
      <c r="L5320" s="18">
        <v>496.07</v>
      </c>
      <c r="M5320" s="18"/>
      <c r="N5320" s="18"/>
    </row>
    <row r="5321" spans="1:14" ht="15" x14ac:dyDescent="0.25">
      <c r="A5321" t="str">
        <f t="shared" si="83"/>
        <v>VN1200A3506</v>
      </c>
      <c r="B5321" s="17" t="s">
        <v>270</v>
      </c>
      <c r="C5321" s="16" t="s">
        <v>266</v>
      </c>
      <c r="D5321" t="s">
        <v>35</v>
      </c>
      <c r="E5321" s="16" t="s">
        <v>445</v>
      </c>
      <c r="F5321">
        <v>6</v>
      </c>
      <c r="G5321" s="20">
        <v>0</v>
      </c>
      <c r="H5321" s="21">
        <v>6</v>
      </c>
      <c r="I5321" s="19">
        <v>2.0833333333333335</v>
      </c>
      <c r="J5321" t="s">
        <v>582</v>
      </c>
      <c r="K5321" s="18">
        <v>463.88</v>
      </c>
      <c r="L5321" s="18">
        <v>496.07</v>
      </c>
      <c r="M5321" s="18"/>
      <c r="N5321" s="18"/>
    </row>
    <row r="5322" spans="1:14" ht="15" x14ac:dyDescent="0.25">
      <c r="A5322" t="str">
        <f t="shared" si="83"/>
        <v>VN1200A3507</v>
      </c>
      <c r="B5322" s="17" t="s">
        <v>270</v>
      </c>
      <c r="C5322" s="16" t="s">
        <v>266</v>
      </c>
      <c r="D5322" t="s">
        <v>35</v>
      </c>
      <c r="E5322" s="16" t="s">
        <v>445</v>
      </c>
      <c r="F5322">
        <v>7</v>
      </c>
      <c r="G5322" s="20">
        <v>0</v>
      </c>
      <c r="H5322" s="21">
        <v>7</v>
      </c>
      <c r="I5322" s="19">
        <v>2.0833333333333335</v>
      </c>
      <c r="J5322" t="s">
        <v>582</v>
      </c>
      <c r="K5322" s="18">
        <v>463.88</v>
      </c>
      <c r="L5322" s="18">
        <v>496.07</v>
      </c>
      <c r="M5322" s="18"/>
      <c r="N5322" s="18"/>
    </row>
    <row r="5323" spans="1:14" ht="15" x14ac:dyDescent="0.25">
      <c r="A5323" t="str">
        <f t="shared" si="83"/>
        <v>VN1202A3501</v>
      </c>
      <c r="B5323" s="17" t="s">
        <v>270</v>
      </c>
      <c r="C5323" s="16" t="s">
        <v>266</v>
      </c>
      <c r="D5323" t="s">
        <v>35</v>
      </c>
      <c r="E5323" s="16" t="s">
        <v>269</v>
      </c>
      <c r="F5323">
        <v>1</v>
      </c>
      <c r="G5323" s="20">
        <v>2.9166666666666665</v>
      </c>
      <c r="H5323" s="21">
        <v>1</v>
      </c>
      <c r="I5323" s="19">
        <v>5</v>
      </c>
      <c r="J5323" t="s">
        <v>582</v>
      </c>
      <c r="K5323" s="18">
        <v>463.88</v>
      </c>
      <c r="L5323" s="18">
        <v>496.07</v>
      </c>
      <c r="M5323" s="18"/>
      <c r="N5323" s="18"/>
    </row>
    <row r="5324" spans="1:14" ht="15" x14ac:dyDescent="0.25">
      <c r="A5324" t="str">
        <f t="shared" si="83"/>
        <v>VN1202A3502</v>
      </c>
      <c r="B5324" s="17" t="s">
        <v>270</v>
      </c>
      <c r="C5324" s="16" t="s">
        <v>266</v>
      </c>
      <c r="D5324" t="s">
        <v>35</v>
      </c>
      <c r="E5324" s="16" t="s">
        <v>269</v>
      </c>
      <c r="F5324">
        <v>2</v>
      </c>
      <c r="G5324" s="20">
        <v>2.9166666666666665</v>
      </c>
      <c r="H5324" s="21">
        <v>2</v>
      </c>
      <c r="I5324" s="19">
        <v>5</v>
      </c>
      <c r="J5324" t="s">
        <v>582</v>
      </c>
      <c r="K5324" s="18">
        <v>463.88</v>
      </c>
      <c r="L5324" s="18">
        <v>496.07</v>
      </c>
      <c r="M5324" s="18"/>
      <c r="N5324" s="18"/>
    </row>
    <row r="5325" spans="1:14" ht="15" x14ac:dyDescent="0.25">
      <c r="A5325" t="str">
        <f t="shared" si="83"/>
        <v>VN1202A3503</v>
      </c>
      <c r="B5325" s="17" t="s">
        <v>270</v>
      </c>
      <c r="C5325" s="16" t="s">
        <v>266</v>
      </c>
      <c r="D5325" t="s">
        <v>35</v>
      </c>
      <c r="E5325" s="16" t="s">
        <v>269</v>
      </c>
      <c r="F5325">
        <v>3</v>
      </c>
      <c r="G5325" s="20">
        <v>2.9166666666666665</v>
      </c>
      <c r="H5325" s="21">
        <v>3</v>
      </c>
      <c r="I5325" s="19">
        <v>5</v>
      </c>
      <c r="J5325" t="s">
        <v>582</v>
      </c>
      <c r="K5325" s="18">
        <v>463.88</v>
      </c>
      <c r="L5325" s="18">
        <v>496.07</v>
      </c>
      <c r="M5325" s="18"/>
      <c r="N5325" s="18"/>
    </row>
    <row r="5326" spans="1:14" ht="15" x14ac:dyDescent="0.25">
      <c r="A5326" t="str">
        <f t="shared" si="83"/>
        <v>VN1202A3504</v>
      </c>
      <c r="B5326" s="17" t="s">
        <v>270</v>
      </c>
      <c r="C5326" s="16" t="s">
        <v>266</v>
      </c>
      <c r="D5326" t="s">
        <v>35</v>
      </c>
      <c r="E5326" s="16" t="s">
        <v>269</v>
      </c>
      <c r="F5326">
        <v>4</v>
      </c>
      <c r="G5326" s="20">
        <v>2.9166666666666665</v>
      </c>
      <c r="H5326" s="21">
        <v>4</v>
      </c>
      <c r="I5326" s="19">
        <v>5</v>
      </c>
      <c r="J5326" t="s">
        <v>582</v>
      </c>
      <c r="K5326" s="18">
        <v>463.88</v>
      </c>
      <c r="L5326" s="18">
        <v>496.07</v>
      </c>
      <c r="M5326" s="18"/>
      <c r="N5326" s="18"/>
    </row>
    <row r="5327" spans="1:14" ht="15" x14ac:dyDescent="0.25">
      <c r="A5327" t="str">
        <f t="shared" si="83"/>
        <v>VN1202A3505</v>
      </c>
      <c r="B5327" s="17" t="s">
        <v>270</v>
      </c>
      <c r="C5327" s="16" t="s">
        <v>266</v>
      </c>
      <c r="D5327" t="s">
        <v>35</v>
      </c>
      <c r="E5327" s="16" t="s">
        <v>269</v>
      </c>
      <c r="F5327">
        <v>5</v>
      </c>
      <c r="G5327" s="20">
        <v>2.9166666666666665</v>
      </c>
      <c r="H5327" s="21">
        <v>5</v>
      </c>
      <c r="I5327" s="19">
        <v>5</v>
      </c>
      <c r="J5327" t="s">
        <v>582</v>
      </c>
      <c r="K5327" s="18">
        <v>463.88</v>
      </c>
      <c r="L5327" s="18">
        <v>496.07</v>
      </c>
      <c r="M5327" s="18"/>
      <c r="N5327" s="18"/>
    </row>
    <row r="5328" spans="1:14" ht="15" x14ac:dyDescent="0.25">
      <c r="A5328" t="str">
        <f t="shared" si="83"/>
        <v>VN1202A3506</v>
      </c>
      <c r="B5328" s="17" t="s">
        <v>270</v>
      </c>
      <c r="C5328" s="16" t="s">
        <v>266</v>
      </c>
      <c r="D5328" t="s">
        <v>35</v>
      </c>
      <c r="E5328" s="16" t="s">
        <v>269</v>
      </c>
      <c r="F5328">
        <v>6</v>
      </c>
      <c r="G5328" s="20">
        <v>2.9166666666666665</v>
      </c>
      <c r="H5328" s="21">
        <v>6</v>
      </c>
      <c r="I5328" s="19">
        <v>5</v>
      </c>
      <c r="J5328" t="s">
        <v>582</v>
      </c>
      <c r="K5328" s="18">
        <v>463.88</v>
      </c>
      <c r="L5328" s="18">
        <v>496.07</v>
      </c>
      <c r="M5328" s="18"/>
      <c r="N5328" s="18"/>
    </row>
    <row r="5329" spans="1:14" ht="15" x14ac:dyDescent="0.25">
      <c r="A5329" t="str">
        <f t="shared" si="83"/>
        <v>VN1202A3507</v>
      </c>
      <c r="B5329" s="17" t="s">
        <v>270</v>
      </c>
      <c r="C5329" s="16" t="s">
        <v>266</v>
      </c>
      <c r="D5329" t="s">
        <v>35</v>
      </c>
      <c r="E5329" s="16" t="s">
        <v>269</v>
      </c>
      <c r="F5329">
        <v>7</v>
      </c>
      <c r="G5329" s="20">
        <v>2.9166666666666665</v>
      </c>
      <c r="H5329" s="21">
        <v>7</v>
      </c>
      <c r="I5329" s="19">
        <v>5</v>
      </c>
      <c r="J5329" t="s">
        <v>582</v>
      </c>
      <c r="K5329" s="18">
        <v>463.88</v>
      </c>
      <c r="L5329" s="18">
        <v>496.07</v>
      </c>
      <c r="M5329" s="18"/>
      <c r="N5329" s="18"/>
    </row>
    <row r="5330" spans="1:14" ht="15" x14ac:dyDescent="0.25">
      <c r="A5330" t="str">
        <f t="shared" si="83"/>
        <v>VN1204A3501</v>
      </c>
      <c r="B5330" s="17" t="s">
        <v>270</v>
      </c>
      <c r="C5330" s="16" t="s">
        <v>266</v>
      </c>
      <c r="D5330" t="s">
        <v>35</v>
      </c>
      <c r="E5330" s="16" t="s">
        <v>432</v>
      </c>
      <c r="F5330">
        <v>1</v>
      </c>
      <c r="G5330" s="20">
        <v>7.25</v>
      </c>
      <c r="H5330" s="21">
        <v>1</v>
      </c>
      <c r="I5330" s="19">
        <v>9.3333333333333339</v>
      </c>
      <c r="J5330" t="s">
        <v>582</v>
      </c>
      <c r="K5330" s="18">
        <v>463.88</v>
      </c>
      <c r="L5330" s="18">
        <v>496.07</v>
      </c>
      <c r="M5330" s="18"/>
      <c r="N5330" s="18"/>
    </row>
    <row r="5331" spans="1:14" ht="15" x14ac:dyDescent="0.25">
      <c r="A5331" t="str">
        <f t="shared" si="83"/>
        <v>VN1204A3502</v>
      </c>
      <c r="B5331" s="17" t="s">
        <v>270</v>
      </c>
      <c r="C5331" s="16" t="s">
        <v>266</v>
      </c>
      <c r="D5331" t="s">
        <v>35</v>
      </c>
      <c r="E5331" s="16" t="s">
        <v>432</v>
      </c>
      <c r="F5331">
        <v>2</v>
      </c>
      <c r="G5331" s="20">
        <v>8.0833333333333339</v>
      </c>
      <c r="H5331" s="21">
        <v>2</v>
      </c>
      <c r="I5331" s="19">
        <v>10.166666666666666</v>
      </c>
      <c r="J5331" t="s">
        <v>582</v>
      </c>
      <c r="K5331" s="18">
        <v>463.88</v>
      </c>
      <c r="L5331" s="18">
        <v>496.07</v>
      </c>
      <c r="M5331" s="18"/>
      <c r="N5331" s="18"/>
    </row>
    <row r="5332" spans="1:14" ht="15" x14ac:dyDescent="0.25">
      <c r="A5332" t="str">
        <f t="shared" si="83"/>
        <v>VN1204A3503</v>
      </c>
      <c r="B5332" s="17" t="s">
        <v>270</v>
      </c>
      <c r="C5332" s="16" t="s">
        <v>266</v>
      </c>
      <c r="D5332" t="s">
        <v>35</v>
      </c>
      <c r="E5332" s="16" t="s">
        <v>432</v>
      </c>
      <c r="F5332">
        <v>3</v>
      </c>
      <c r="G5332" s="20">
        <v>7.25</v>
      </c>
      <c r="H5332" s="21">
        <v>3</v>
      </c>
      <c r="I5332" s="19">
        <v>9.3333333333333339</v>
      </c>
      <c r="J5332" t="s">
        <v>582</v>
      </c>
      <c r="K5332" s="18">
        <v>463.88</v>
      </c>
      <c r="L5332" s="18">
        <v>496.07</v>
      </c>
      <c r="M5332" s="18"/>
      <c r="N5332" s="18"/>
    </row>
    <row r="5333" spans="1:14" ht="15" x14ac:dyDescent="0.25">
      <c r="A5333" t="str">
        <f t="shared" si="83"/>
        <v>VN1204A3504</v>
      </c>
      <c r="B5333" s="17" t="s">
        <v>270</v>
      </c>
      <c r="C5333" s="16" t="s">
        <v>266</v>
      </c>
      <c r="D5333" t="s">
        <v>35</v>
      </c>
      <c r="E5333" s="16" t="s">
        <v>432</v>
      </c>
      <c r="F5333">
        <v>4</v>
      </c>
      <c r="G5333" s="20">
        <v>7.25</v>
      </c>
      <c r="H5333" s="21">
        <v>4</v>
      </c>
      <c r="I5333" s="19">
        <v>9.3333333333333339</v>
      </c>
      <c r="J5333" t="s">
        <v>582</v>
      </c>
      <c r="K5333" s="18">
        <v>463.88</v>
      </c>
      <c r="L5333" s="18">
        <v>496.07</v>
      </c>
      <c r="M5333" s="18"/>
      <c r="N5333" s="18"/>
    </row>
    <row r="5334" spans="1:14" ht="15" x14ac:dyDescent="0.25">
      <c r="A5334" t="str">
        <f t="shared" si="83"/>
        <v>VN1204A3505</v>
      </c>
      <c r="B5334" s="17" t="s">
        <v>270</v>
      </c>
      <c r="C5334" s="16" t="s">
        <v>266</v>
      </c>
      <c r="D5334" t="s">
        <v>35</v>
      </c>
      <c r="E5334" s="16" t="s">
        <v>432</v>
      </c>
      <c r="F5334">
        <v>5</v>
      </c>
      <c r="G5334" s="20">
        <v>7.25</v>
      </c>
      <c r="H5334" s="21">
        <v>5</v>
      </c>
      <c r="I5334" s="19">
        <v>9.3333333333333339</v>
      </c>
      <c r="J5334" t="s">
        <v>582</v>
      </c>
      <c r="K5334" s="18">
        <v>463.88</v>
      </c>
      <c r="L5334" s="18">
        <v>496.07</v>
      </c>
      <c r="M5334" s="18"/>
      <c r="N5334" s="18"/>
    </row>
    <row r="5335" spans="1:14" ht="15" x14ac:dyDescent="0.25">
      <c r="A5335" t="str">
        <f t="shared" si="83"/>
        <v>VN1204A3506</v>
      </c>
      <c r="B5335" s="17" t="s">
        <v>270</v>
      </c>
      <c r="C5335" s="16" t="s">
        <v>266</v>
      </c>
      <c r="D5335" t="s">
        <v>35</v>
      </c>
      <c r="E5335" s="16" t="s">
        <v>432</v>
      </c>
      <c r="F5335">
        <v>6</v>
      </c>
      <c r="G5335" s="20">
        <v>7.25</v>
      </c>
      <c r="H5335" s="21">
        <v>6</v>
      </c>
      <c r="I5335" s="19">
        <v>9.3333333333333339</v>
      </c>
      <c r="J5335" t="s">
        <v>582</v>
      </c>
      <c r="K5335" s="18">
        <v>463.88</v>
      </c>
      <c r="L5335" s="18">
        <v>496.07</v>
      </c>
      <c r="M5335" s="18"/>
      <c r="N5335" s="18"/>
    </row>
    <row r="5336" spans="1:14" ht="15" x14ac:dyDescent="0.25">
      <c r="A5336" t="str">
        <f t="shared" si="83"/>
        <v>VN1204A3507</v>
      </c>
      <c r="B5336" s="15" t="s">
        <v>270</v>
      </c>
      <c r="C5336" s="16" t="s">
        <v>266</v>
      </c>
      <c r="D5336" t="s">
        <v>35</v>
      </c>
      <c r="E5336" s="16" t="s">
        <v>432</v>
      </c>
      <c r="F5336">
        <v>7</v>
      </c>
      <c r="G5336" s="20">
        <v>7.333333333333333</v>
      </c>
      <c r="H5336" s="21">
        <v>7</v>
      </c>
      <c r="I5336" s="19">
        <v>9.3333333333333339</v>
      </c>
      <c r="J5336" t="s">
        <v>582</v>
      </c>
      <c r="K5336" s="18">
        <v>463.88</v>
      </c>
      <c r="L5336" s="18">
        <v>496.07</v>
      </c>
      <c r="M5336" s="18"/>
      <c r="N5336" s="18"/>
    </row>
    <row r="5337" spans="1:14" ht="15" x14ac:dyDescent="0.25">
      <c r="A5337" t="str">
        <f t="shared" si="83"/>
        <v>VN5003A3507</v>
      </c>
      <c r="B5337" s="15" t="s">
        <v>831</v>
      </c>
      <c r="C5337" s="16" t="s">
        <v>266</v>
      </c>
      <c r="D5337" t="s">
        <v>27</v>
      </c>
      <c r="E5337" s="16" t="s">
        <v>830</v>
      </c>
      <c r="F5337">
        <v>7</v>
      </c>
      <c r="G5337" s="20">
        <v>4</v>
      </c>
      <c r="H5337" s="21">
        <v>7</v>
      </c>
      <c r="I5337" s="19">
        <v>4.5</v>
      </c>
      <c r="J5337" t="s">
        <v>582</v>
      </c>
      <c r="K5337" s="18">
        <v>19.559999999999999</v>
      </c>
      <c r="L5337" s="18">
        <v>100.12</v>
      </c>
      <c r="M5337" s="18"/>
      <c r="N5337" s="18"/>
    </row>
    <row r="5338" spans="1:14" ht="15" x14ac:dyDescent="0.25">
      <c r="A5338" t="str">
        <f t="shared" si="83"/>
        <v>VN1640A3501</v>
      </c>
      <c r="B5338" s="17" t="s">
        <v>236</v>
      </c>
      <c r="C5338" s="16" t="s">
        <v>107</v>
      </c>
      <c r="D5338" t="s">
        <v>35</v>
      </c>
      <c r="E5338" s="16" t="s">
        <v>235</v>
      </c>
      <c r="F5338">
        <v>1</v>
      </c>
      <c r="G5338" s="20">
        <v>1.9166666666666665</v>
      </c>
      <c r="H5338" s="21">
        <v>1</v>
      </c>
      <c r="I5338" s="19">
        <v>3.3333333333333335</v>
      </c>
      <c r="J5338" t="s">
        <v>582</v>
      </c>
      <c r="K5338" s="18">
        <v>216.69</v>
      </c>
      <c r="L5338" s="18">
        <v>313.51</v>
      </c>
      <c r="M5338" s="18"/>
      <c r="N5338" s="18"/>
    </row>
    <row r="5339" spans="1:14" ht="15" x14ac:dyDescent="0.25">
      <c r="A5339" t="str">
        <f t="shared" si="83"/>
        <v>VN1640A3502</v>
      </c>
      <c r="B5339" s="17" t="s">
        <v>236</v>
      </c>
      <c r="C5339" s="16" t="s">
        <v>107</v>
      </c>
      <c r="D5339" t="s">
        <v>35</v>
      </c>
      <c r="E5339" s="16" t="s">
        <v>235</v>
      </c>
      <c r="F5339">
        <v>2</v>
      </c>
      <c r="G5339" s="20">
        <v>1.9166666666666665</v>
      </c>
      <c r="H5339" s="21">
        <v>2</v>
      </c>
      <c r="I5339" s="19">
        <v>3.3333333333333335</v>
      </c>
      <c r="J5339" t="s">
        <v>582</v>
      </c>
      <c r="K5339" s="18">
        <v>216.69</v>
      </c>
      <c r="L5339" s="18">
        <v>313.51</v>
      </c>
      <c r="M5339" s="18"/>
      <c r="N5339" s="18"/>
    </row>
    <row r="5340" spans="1:14" ht="15" x14ac:dyDescent="0.25">
      <c r="A5340" t="str">
        <f t="shared" si="83"/>
        <v>VN1640A3503</v>
      </c>
      <c r="B5340" s="17" t="s">
        <v>236</v>
      </c>
      <c r="C5340" s="16" t="s">
        <v>107</v>
      </c>
      <c r="D5340" t="s">
        <v>35</v>
      </c>
      <c r="E5340" s="16" t="s">
        <v>235</v>
      </c>
      <c r="F5340">
        <v>3</v>
      </c>
      <c r="G5340" s="20">
        <v>1.9166666666666665</v>
      </c>
      <c r="H5340" s="21">
        <v>3</v>
      </c>
      <c r="I5340" s="19">
        <v>3.3333333333333335</v>
      </c>
      <c r="J5340" t="s">
        <v>582</v>
      </c>
      <c r="K5340" s="18">
        <v>216.69</v>
      </c>
      <c r="L5340" s="18">
        <v>313.51</v>
      </c>
      <c r="M5340" s="18"/>
      <c r="N5340" s="18"/>
    </row>
    <row r="5341" spans="1:14" ht="15" x14ac:dyDescent="0.25">
      <c r="A5341" t="str">
        <f t="shared" si="83"/>
        <v>VN1640A3504</v>
      </c>
      <c r="B5341" s="17" t="s">
        <v>236</v>
      </c>
      <c r="C5341" s="16" t="s">
        <v>107</v>
      </c>
      <c r="D5341" t="s">
        <v>35</v>
      </c>
      <c r="E5341" s="16" t="s">
        <v>235</v>
      </c>
      <c r="F5341">
        <v>4</v>
      </c>
      <c r="G5341" s="20">
        <v>1.9166666666666665</v>
      </c>
      <c r="H5341" s="21">
        <v>4</v>
      </c>
      <c r="I5341" s="19">
        <v>3.3333333333333335</v>
      </c>
      <c r="J5341" t="s">
        <v>582</v>
      </c>
      <c r="K5341" s="18">
        <v>216.69</v>
      </c>
      <c r="L5341" s="18">
        <v>313.51</v>
      </c>
      <c r="M5341" s="18"/>
      <c r="N5341" s="18"/>
    </row>
    <row r="5342" spans="1:14" ht="15" x14ac:dyDescent="0.25">
      <c r="A5342" t="str">
        <f t="shared" si="83"/>
        <v>VN1640A3505</v>
      </c>
      <c r="B5342" s="17" t="s">
        <v>236</v>
      </c>
      <c r="C5342" s="16" t="s">
        <v>107</v>
      </c>
      <c r="D5342" t="s">
        <v>35</v>
      </c>
      <c r="E5342" s="16" t="s">
        <v>235</v>
      </c>
      <c r="F5342">
        <v>5</v>
      </c>
      <c r="G5342" s="20">
        <v>1.9166666666666665</v>
      </c>
      <c r="H5342" s="21">
        <v>5</v>
      </c>
      <c r="I5342" s="19">
        <v>3.3333333333333335</v>
      </c>
      <c r="J5342" t="s">
        <v>582</v>
      </c>
      <c r="K5342" s="18">
        <v>216.69</v>
      </c>
      <c r="L5342" s="18">
        <v>313.51</v>
      </c>
      <c r="M5342" s="18"/>
      <c r="N5342" s="18"/>
    </row>
    <row r="5343" spans="1:14" ht="15" x14ac:dyDescent="0.25">
      <c r="A5343" t="str">
        <f t="shared" si="83"/>
        <v>VN1640A3506</v>
      </c>
      <c r="B5343" s="17" t="s">
        <v>236</v>
      </c>
      <c r="C5343" s="16" t="s">
        <v>107</v>
      </c>
      <c r="D5343" t="s">
        <v>35</v>
      </c>
      <c r="E5343" s="16" t="s">
        <v>235</v>
      </c>
      <c r="F5343">
        <v>6</v>
      </c>
      <c r="G5343" s="20">
        <v>1.9166666666666665</v>
      </c>
      <c r="H5343" s="21">
        <v>6</v>
      </c>
      <c r="I5343" s="19">
        <v>3.3333333333333335</v>
      </c>
      <c r="J5343" t="s">
        <v>582</v>
      </c>
      <c r="K5343" s="18">
        <v>216.69</v>
      </c>
      <c r="L5343" s="18">
        <v>313.51</v>
      </c>
      <c r="M5343" s="18"/>
      <c r="N5343" s="18"/>
    </row>
    <row r="5344" spans="1:14" ht="15" x14ac:dyDescent="0.25">
      <c r="A5344" t="str">
        <f t="shared" si="83"/>
        <v>VN1640A3507</v>
      </c>
      <c r="B5344" s="15" t="s">
        <v>236</v>
      </c>
      <c r="C5344" s="16" t="s">
        <v>107</v>
      </c>
      <c r="D5344" t="s">
        <v>35</v>
      </c>
      <c r="E5344" s="16" t="s">
        <v>235</v>
      </c>
      <c r="F5344">
        <v>7</v>
      </c>
      <c r="G5344" s="20">
        <v>1.9166666666666665</v>
      </c>
      <c r="H5344" s="21">
        <v>7</v>
      </c>
      <c r="I5344" s="19">
        <v>3.3333333333333335</v>
      </c>
      <c r="J5344" t="s">
        <v>582</v>
      </c>
      <c r="K5344" s="18">
        <v>216.69</v>
      </c>
      <c r="L5344" s="18">
        <v>313.51</v>
      </c>
      <c r="M5344" s="18"/>
      <c r="N5344" s="18"/>
    </row>
    <row r="5345" spans="1:14" ht="15" x14ac:dyDescent="0.25">
      <c r="A5345" t="str">
        <f t="shared" si="83"/>
        <v>VN1461A3501</v>
      </c>
      <c r="B5345" s="17" t="s">
        <v>212</v>
      </c>
      <c r="C5345" s="16" t="s">
        <v>107</v>
      </c>
      <c r="D5345" t="s">
        <v>27</v>
      </c>
      <c r="E5345" s="16" t="s">
        <v>211</v>
      </c>
      <c r="F5345">
        <v>1</v>
      </c>
      <c r="G5345" s="20">
        <v>6.083333333333333</v>
      </c>
      <c r="H5345" s="21">
        <v>1</v>
      </c>
      <c r="I5345" s="19">
        <v>7.416666666666667</v>
      </c>
      <c r="J5345" t="s">
        <v>582</v>
      </c>
      <c r="K5345" s="18">
        <v>231.45</v>
      </c>
      <c r="L5345" s="18">
        <v>291.92</v>
      </c>
      <c r="M5345" s="18"/>
      <c r="N5345" s="18"/>
    </row>
    <row r="5346" spans="1:14" ht="15" x14ac:dyDescent="0.25">
      <c r="A5346" t="str">
        <f t="shared" si="83"/>
        <v>VN1461A3502</v>
      </c>
      <c r="B5346" s="17" t="s">
        <v>212</v>
      </c>
      <c r="C5346" s="16" t="s">
        <v>107</v>
      </c>
      <c r="D5346" t="s">
        <v>27</v>
      </c>
      <c r="E5346" s="16" t="s">
        <v>211</v>
      </c>
      <c r="F5346">
        <v>2</v>
      </c>
      <c r="G5346" s="20">
        <v>6.166666666666667</v>
      </c>
      <c r="H5346" s="21">
        <v>2</v>
      </c>
      <c r="I5346" s="19">
        <v>7.5</v>
      </c>
      <c r="J5346" t="s">
        <v>582</v>
      </c>
      <c r="K5346" s="18">
        <v>231.45</v>
      </c>
      <c r="L5346" s="18">
        <v>291.92</v>
      </c>
      <c r="M5346" s="18"/>
      <c r="N5346" s="18"/>
    </row>
    <row r="5347" spans="1:14" ht="15" x14ac:dyDescent="0.25">
      <c r="A5347" t="str">
        <f t="shared" si="83"/>
        <v>VN1461A3503</v>
      </c>
      <c r="B5347" s="17" t="s">
        <v>212</v>
      </c>
      <c r="C5347" s="16" t="s">
        <v>107</v>
      </c>
      <c r="D5347" t="s">
        <v>27</v>
      </c>
      <c r="E5347" s="16" t="s">
        <v>211</v>
      </c>
      <c r="F5347">
        <v>3</v>
      </c>
      <c r="G5347" s="20">
        <v>6</v>
      </c>
      <c r="H5347" s="21">
        <v>3</v>
      </c>
      <c r="I5347" s="19">
        <v>7.333333333333333</v>
      </c>
      <c r="J5347" t="s">
        <v>582</v>
      </c>
      <c r="K5347" s="18">
        <v>231.45</v>
      </c>
      <c r="L5347" s="18">
        <v>291.92</v>
      </c>
      <c r="M5347" s="18"/>
      <c r="N5347" s="18"/>
    </row>
    <row r="5348" spans="1:14" ht="15" x14ac:dyDescent="0.25">
      <c r="A5348" t="str">
        <f t="shared" si="83"/>
        <v>VN1461A3504</v>
      </c>
      <c r="B5348" s="17" t="s">
        <v>212</v>
      </c>
      <c r="C5348" s="16" t="s">
        <v>107</v>
      </c>
      <c r="D5348" t="s">
        <v>27</v>
      </c>
      <c r="E5348" s="16" t="s">
        <v>211</v>
      </c>
      <c r="F5348">
        <v>4</v>
      </c>
      <c r="G5348" s="20">
        <v>6.166666666666667</v>
      </c>
      <c r="H5348" s="21">
        <v>4</v>
      </c>
      <c r="I5348" s="19">
        <v>7.5</v>
      </c>
      <c r="J5348" t="s">
        <v>582</v>
      </c>
      <c r="K5348" s="18">
        <v>231.45</v>
      </c>
      <c r="L5348" s="18">
        <v>291.92</v>
      </c>
      <c r="M5348" s="18"/>
      <c r="N5348" s="18"/>
    </row>
    <row r="5349" spans="1:14" ht="15" x14ac:dyDescent="0.25">
      <c r="A5349" t="str">
        <f t="shared" si="83"/>
        <v>VN1461A3505</v>
      </c>
      <c r="B5349" s="17" t="s">
        <v>212</v>
      </c>
      <c r="C5349" s="16" t="s">
        <v>107</v>
      </c>
      <c r="D5349" t="s">
        <v>27</v>
      </c>
      <c r="E5349" s="16" t="s">
        <v>211</v>
      </c>
      <c r="F5349">
        <v>5</v>
      </c>
      <c r="G5349" s="20">
        <v>6.5</v>
      </c>
      <c r="H5349" s="21">
        <v>5</v>
      </c>
      <c r="I5349" s="19">
        <v>7.833333333333333</v>
      </c>
      <c r="J5349" t="s">
        <v>582</v>
      </c>
      <c r="K5349" s="18">
        <v>231.45</v>
      </c>
      <c r="L5349" s="18">
        <v>291.92</v>
      </c>
      <c r="M5349" s="18"/>
      <c r="N5349" s="18"/>
    </row>
    <row r="5350" spans="1:14" ht="15" x14ac:dyDescent="0.25">
      <c r="A5350" t="str">
        <f t="shared" si="83"/>
        <v>VN1461A3506</v>
      </c>
      <c r="B5350" s="17" t="s">
        <v>212</v>
      </c>
      <c r="C5350" s="16" t="s">
        <v>107</v>
      </c>
      <c r="D5350" t="s">
        <v>27</v>
      </c>
      <c r="E5350" s="16" t="s">
        <v>211</v>
      </c>
      <c r="F5350">
        <v>6</v>
      </c>
      <c r="G5350" s="20">
        <v>7.833333333333333</v>
      </c>
      <c r="H5350" s="21">
        <v>6</v>
      </c>
      <c r="I5350" s="19">
        <v>9.1666666666666661</v>
      </c>
      <c r="J5350" t="s">
        <v>582</v>
      </c>
      <c r="K5350" s="18">
        <v>231.45</v>
      </c>
      <c r="L5350" s="18">
        <v>291.92</v>
      </c>
      <c r="M5350" s="18"/>
      <c r="N5350" s="18"/>
    </row>
    <row r="5351" spans="1:14" ht="15" x14ac:dyDescent="0.25">
      <c r="A5351" t="str">
        <f t="shared" si="83"/>
        <v>VN1461A3507</v>
      </c>
      <c r="B5351" s="15" t="s">
        <v>212</v>
      </c>
      <c r="C5351" s="16" t="s">
        <v>107</v>
      </c>
      <c r="D5351" t="s">
        <v>27</v>
      </c>
      <c r="E5351" s="16" t="s">
        <v>211</v>
      </c>
      <c r="F5351">
        <v>7</v>
      </c>
      <c r="G5351" s="20">
        <v>6.5</v>
      </c>
      <c r="H5351" s="21">
        <v>7</v>
      </c>
      <c r="I5351" s="19">
        <v>7.833333333333333</v>
      </c>
      <c r="J5351" t="s">
        <v>582</v>
      </c>
      <c r="K5351" s="18">
        <v>231.45</v>
      </c>
      <c r="L5351" s="18">
        <v>291.92</v>
      </c>
      <c r="M5351" s="18"/>
      <c r="N5351" s="18"/>
    </row>
    <row r="5352" spans="1:14" ht="15" x14ac:dyDescent="0.25">
      <c r="A5352" t="str">
        <f t="shared" si="83"/>
        <v>VN1590A3501</v>
      </c>
      <c r="B5352" s="17" t="s">
        <v>404</v>
      </c>
      <c r="C5352" s="16" t="s">
        <v>40</v>
      </c>
      <c r="D5352" t="s">
        <v>35</v>
      </c>
      <c r="E5352" s="16" t="s">
        <v>403</v>
      </c>
      <c r="F5352">
        <v>1</v>
      </c>
      <c r="G5352" s="20">
        <v>0.83333333333333337</v>
      </c>
      <c r="H5352" s="21">
        <v>1</v>
      </c>
      <c r="I5352" s="19">
        <v>2</v>
      </c>
      <c r="J5352" t="s">
        <v>582</v>
      </c>
      <c r="K5352" s="18">
        <v>226.69</v>
      </c>
      <c r="L5352" s="18">
        <v>221.67</v>
      </c>
      <c r="M5352" s="18"/>
      <c r="N5352" s="18"/>
    </row>
    <row r="5353" spans="1:14" ht="15" x14ac:dyDescent="0.25">
      <c r="A5353" t="str">
        <f t="shared" si="83"/>
        <v>VN1590A3502</v>
      </c>
      <c r="B5353" s="17" t="s">
        <v>404</v>
      </c>
      <c r="C5353" s="16" t="s">
        <v>40</v>
      </c>
      <c r="D5353" t="s">
        <v>35</v>
      </c>
      <c r="E5353" s="16" t="s">
        <v>403</v>
      </c>
      <c r="F5353">
        <v>2</v>
      </c>
      <c r="G5353" s="20">
        <v>0.83333333333333337</v>
      </c>
      <c r="H5353" s="21">
        <v>2</v>
      </c>
      <c r="I5353" s="19">
        <v>2</v>
      </c>
      <c r="J5353" t="s">
        <v>582</v>
      </c>
      <c r="K5353" s="18">
        <v>226.69</v>
      </c>
      <c r="L5353" s="18">
        <v>221.67</v>
      </c>
      <c r="M5353" s="18"/>
      <c r="N5353" s="18"/>
    </row>
    <row r="5354" spans="1:14" ht="15" x14ac:dyDescent="0.25">
      <c r="A5354" t="str">
        <f t="shared" si="83"/>
        <v>VN1590A3503</v>
      </c>
      <c r="B5354" s="17" t="s">
        <v>404</v>
      </c>
      <c r="C5354" s="16" t="s">
        <v>40</v>
      </c>
      <c r="D5354" t="s">
        <v>35</v>
      </c>
      <c r="E5354" s="16" t="s">
        <v>403</v>
      </c>
      <c r="F5354">
        <v>3</v>
      </c>
      <c r="G5354" s="20">
        <v>0.83333333333333337</v>
      </c>
      <c r="H5354" s="21">
        <v>3</v>
      </c>
      <c r="I5354" s="19">
        <v>2</v>
      </c>
      <c r="J5354" t="s">
        <v>582</v>
      </c>
      <c r="K5354" s="18">
        <v>226.69</v>
      </c>
      <c r="L5354" s="18">
        <v>221.67</v>
      </c>
      <c r="M5354" s="18"/>
      <c r="N5354" s="18"/>
    </row>
    <row r="5355" spans="1:14" ht="15" x14ac:dyDescent="0.25">
      <c r="A5355" t="str">
        <f t="shared" si="83"/>
        <v>VN1590A3504</v>
      </c>
      <c r="B5355" s="17" t="s">
        <v>404</v>
      </c>
      <c r="C5355" s="16" t="s">
        <v>40</v>
      </c>
      <c r="D5355" t="s">
        <v>35</v>
      </c>
      <c r="E5355" s="16" t="s">
        <v>403</v>
      </c>
      <c r="F5355">
        <v>4</v>
      </c>
      <c r="G5355" s="20">
        <v>0.83333333333333337</v>
      </c>
      <c r="H5355" s="21">
        <v>4</v>
      </c>
      <c r="I5355" s="19">
        <v>2</v>
      </c>
      <c r="J5355" t="s">
        <v>582</v>
      </c>
      <c r="K5355" s="18">
        <v>226.69</v>
      </c>
      <c r="L5355" s="18">
        <v>221.67</v>
      </c>
      <c r="M5355" s="18"/>
      <c r="N5355" s="18"/>
    </row>
    <row r="5356" spans="1:14" ht="15" x14ac:dyDescent="0.25">
      <c r="A5356" t="str">
        <f t="shared" si="83"/>
        <v>VN1590A3505</v>
      </c>
      <c r="B5356" s="17" t="s">
        <v>404</v>
      </c>
      <c r="C5356" s="16" t="s">
        <v>40</v>
      </c>
      <c r="D5356" t="s">
        <v>35</v>
      </c>
      <c r="E5356" s="16" t="s">
        <v>403</v>
      </c>
      <c r="F5356">
        <v>5</v>
      </c>
      <c r="G5356" s="20">
        <v>0.83333333333333337</v>
      </c>
      <c r="H5356" s="21">
        <v>5</v>
      </c>
      <c r="I5356" s="19">
        <v>2</v>
      </c>
      <c r="J5356" t="s">
        <v>582</v>
      </c>
      <c r="K5356" s="18">
        <v>226.69</v>
      </c>
      <c r="L5356" s="18">
        <v>221.67</v>
      </c>
      <c r="M5356" s="18"/>
      <c r="N5356" s="18"/>
    </row>
    <row r="5357" spans="1:14" ht="15" x14ac:dyDescent="0.25">
      <c r="A5357" t="str">
        <f t="shared" si="83"/>
        <v>VN1590A3506</v>
      </c>
      <c r="B5357" s="17" t="s">
        <v>404</v>
      </c>
      <c r="C5357" s="16" t="s">
        <v>40</v>
      </c>
      <c r="D5357" t="s">
        <v>35</v>
      </c>
      <c r="E5357" s="16" t="s">
        <v>403</v>
      </c>
      <c r="F5357">
        <v>6</v>
      </c>
      <c r="G5357" s="20">
        <v>0.83333333333333337</v>
      </c>
      <c r="H5357" s="21">
        <v>6</v>
      </c>
      <c r="I5357" s="19">
        <v>2</v>
      </c>
      <c r="J5357" t="s">
        <v>582</v>
      </c>
      <c r="K5357" s="18">
        <v>226.69</v>
      </c>
      <c r="L5357" s="18">
        <v>221.67</v>
      </c>
      <c r="M5357" s="18"/>
      <c r="N5357" s="18"/>
    </row>
    <row r="5358" spans="1:14" ht="15" x14ac:dyDescent="0.25">
      <c r="A5358" t="str">
        <f t="shared" si="83"/>
        <v>VN1590A3507</v>
      </c>
      <c r="B5358" s="15" t="s">
        <v>404</v>
      </c>
      <c r="C5358" s="16" t="s">
        <v>40</v>
      </c>
      <c r="D5358" t="s">
        <v>35</v>
      </c>
      <c r="E5358" s="16" t="s">
        <v>403</v>
      </c>
      <c r="F5358">
        <v>7</v>
      </c>
      <c r="G5358" s="20">
        <v>0.83333333333333337</v>
      </c>
      <c r="H5358" s="21">
        <v>7</v>
      </c>
      <c r="I5358" s="19">
        <v>2</v>
      </c>
      <c r="J5358" t="s">
        <v>582</v>
      </c>
      <c r="K5358" s="18">
        <v>226.69</v>
      </c>
      <c r="L5358" s="18">
        <v>221.67</v>
      </c>
      <c r="M5358" s="18"/>
      <c r="N5358" s="18"/>
    </row>
    <row r="5359" spans="1:14" ht="15" x14ac:dyDescent="0.25">
      <c r="A5359" t="str">
        <f t="shared" si="83"/>
        <v>VN1401A3501</v>
      </c>
      <c r="B5359" s="17" t="s">
        <v>500</v>
      </c>
      <c r="C5359" s="16" t="s">
        <v>40</v>
      </c>
      <c r="D5359" t="s">
        <v>27</v>
      </c>
      <c r="E5359" s="16" t="s">
        <v>499</v>
      </c>
      <c r="F5359">
        <v>1</v>
      </c>
      <c r="G5359" s="20">
        <v>2.25</v>
      </c>
      <c r="H5359" s="21">
        <v>1</v>
      </c>
      <c r="I5359" s="19">
        <v>3.8333333333333335</v>
      </c>
      <c r="J5359" t="s">
        <v>582</v>
      </c>
      <c r="K5359" s="18">
        <v>311.08999999999997</v>
      </c>
      <c r="L5359" s="18">
        <v>353.09</v>
      </c>
      <c r="M5359" s="18"/>
      <c r="N5359" s="18"/>
    </row>
    <row r="5360" spans="1:14" ht="15" x14ac:dyDescent="0.25">
      <c r="A5360" t="str">
        <f t="shared" si="83"/>
        <v>VN1401A3502</v>
      </c>
      <c r="B5360" s="17" t="s">
        <v>500</v>
      </c>
      <c r="C5360" s="16" t="s">
        <v>40</v>
      </c>
      <c r="D5360" t="s">
        <v>27</v>
      </c>
      <c r="E5360" s="16" t="s">
        <v>499</v>
      </c>
      <c r="F5360">
        <v>2</v>
      </c>
      <c r="G5360" s="20">
        <v>2.25</v>
      </c>
      <c r="H5360" s="21">
        <v>2</v>
      </c>
      <c r="I5360" s="19">
        <v>3.8333333333333335</v>
      </c>
      <c r="J5360" t="s">
        <v>582</v>
      </c>
      <c r="K5360" s="18">
        <v>311.08999999999997</v>
      </c>
      <c r="L5360" s="18">
        <v>353.09</v>
      </c>
      <c r="M5360" s="18"/>
      <c r="N5360" s="18"/>
    </row>
    <row r="5361" spans="1:14" ht="15" x14ac:dyDescent="0.25">
      <c r="A5361" t="str">
        <f t="shared" si="83"/>
        <v>VN1401A3503</v>
      </c>
      <c r="B5361" s="17" t="s">
        <v>500</v>
      </c>
      <c r="C5361" s="16" t="s">
        <v>40</v>
      </c>
      <c r="D5361" t="s">
        <v>27</v>
      </c>
      <c r="E5361" s="16" t="s">
        <v>499</v>
      </c>
      <c r="F5361">
        <v>3</v>
      </c>
      <c r="G5361" s="20">
        <v>2.25</v>
      </c>
      <c r="H5361" s="21">
        <v>3</v>
      </c>
      <c r="I5361" s="19">
        <v>3.8333333333333335</v>
      </c>
      <c r="J5361" t="s">
        <v>582</v>
      </c>
      <c r="K5361" s="18">
        <v>311.08999999999997</v>
      </c>
      <c r="L5361" s="18">
        <v>353.09</v>
      </c>
      <c r="M5361" s="18"/>
      <c r="N5361" s="18"/>
    </row>
    <row r="5362" spans="1:14" ht="15" x14ac:dyDescent="0.25">
      <c r="A5362" t="str">
        <f t="shared" si="83"/>
        <v>VN1401A3504</v>
      </c>
      <c r="B5362" s="17" t="s">
        <v>500</v>
      </c>
      <c r="C5362" s="16" t="s">
        <v>40</v>
      </c>
      <c r="D5362" t="s">
        <v>27</v>
      </c>
      <c r="E5362" s="16" t="s">
        <v>499</v>
      </c>
      <c r="F5362">
        <v>4</v>
      </c>
      <c r="G5362" s="20">
        <v>2.25</v>
      </c>
      <c r="H5362" s="21">
        <v>4</v>
      </c>
      <c r="I5362" s="19">
        <v>3.8333333333333335</v>
      </c>
      <c r="J5362" t="s">
        <v>582</v>
      </c>
      <c r="K5362" s="18">
        <v>311.08999999999997</v>
      </c>
      <c r="L5362" s="18">
        <v>353.09</v>
      </c>
      <c r="M5362" s="18"/>
      <c r="N5362" s="18"/>
    </row>
    <row r="5363" spans="1:14" ht="15" x14ac:dyDescent="0.25">
      <c r="A5363" t="str">
        <f t="shared" si="83"/>
        <v>VN1401A3505</v>
      </c>
      <c r="B5363" s="17" t="s">
        <v>500</v>
      </c>
      <c r="C5363" s="16" t="s">
        <v>40</v>
      </c>
      <c r="D5363" t="s">
        <v>27</v>
      </c>
      <c r="E5363" s="16" t="s">
        <v>499</v>
      </c>
      <c r="F5363">
        <v>5</v>
      </c>
      <c r="G5363" s="20">
        <v>2.25</v>
      </c>
      <c r="H5363" s="21">
        <v>5</v>
      </c>
      <c r="I5363" s="19">
        <v>3.8333333333333335</v>
      </c>
      <c r="J5363" t="s">
        <v>582</v>
      </c>
      <c r="K5363" s="18">
        <v>311.08999999999997</v>
      </c>
      <c r="L5363" s="18">
        <v>353.09</v>
      </c>
      <c r="M5363" s="18"/>
      <c r="N5363" s="18"/>
    </row>
    <row r="5364" spans="1:14" ht="15" x14ac:dyDescent="0.25">
      <c r="A5364" t="str">
        <f t="shared" si="83"/>
        <v>VN1401A3506</v>
      </c>
      <c r="B5364" s="17" t="s">
        <v>500</v>
      </c>
      <c r="C5364" s="16" t="s">
        <v>40</v>
      </c>
      <c r="D5364" t="s">
        <v>27</v>
      </c>
      <c r="E5364" s="16" t="s">
        <v>499</v>
      </c>
      <c r="F5364">
        <v>6</v>
      </c>
      <c r="G5364" s="20">
        <v>2.25</v>
      </c>
      <c r="H5364" s="21">
        <v>6</v>
      </c>
      <c r="I5364" s="19">
        <v>3.8333333333333335</v>
      </c>
      <c r="J5364" t="s">
        <v>582</v>
      </c>
      <c r="K5364" s="18">
        <v>311.08999999999997</v>
      </c>
      <c r="L5364" s="18">
        <v>353.09</v>
      </c>
      <c r="M5364" s="18"/>
      <c r="N5364" s="18"/>
    </row>
    <row r="5365" spans="1:14" ht="15" x14ac:dyDescent="0.25">
      <c r="A5365" t="str">
        <f t="shared" si="83"/>
        <v>VN1401A3507</v>
      </c>
      <c r="B5365" s="15" t="s">
        <v>500</v>
      </c>
      <c r="C5365" s="16" t="s">
        <v>40</v>
      </c>
      <c r="D5365" t="s">
        <v>27</v>
      </c>
      <c r="E5365" s="16" t="s">
        <v>499</v>
      </c>
      <c r="F5365">
        <v>7</v>
      </c>
      <c r="G5365" s="20">
        <v>2.8333333333333335</v>
      </c>
      <c r="H5365" s="21">
        <v>7</v>
      </c>
      <c r="I5365" s="19">
        <v>4.416666666666667</v>
      </c>
      <c r="J5365" t="s">
        <v>582</v>
      </c>
      <c r="K5365" s="18">
        <v>311.08999999999997</v>
      </c>
      <c r="L5365" s="18">
        <v>353.09</v>
      </c>
      <c r="M5365" s="18"/>
      <c r="N5365" s="18"/>
    </row>
    <row r="5366" spans="1:14" ht="15" x14ac:dyDescent="0.25">
      <c r="A5366" t="str">
        <f t="shared" si="83"/>
        <v>VN1287A3501</v>
      </c>
      <c r="B5366" s="17" t="s">
        <v>346</v>
      </c>
      <c r="C5366" s="16" t="s">
        <v>344</v>
      </c>
      <c r="D5366" t="s">
        <v>27</v>
      </c>
      <c r="E5366" s="16" t="s">
        <v>345</v>
      </c>
      <c r="F5366">
        <v>1</v>
      </c>
      <c r="G5366" s="20">
        <v>8.75</v>
      </c>
      <c r="H5366" s="21">
        <v>1</v>
      </c>
      <c r="I5366" s="19">
        <v>10.833333333333334</v>
      </c>
      <c r="J5366" t="s">
        <v>582</v>
      </c>
      <c r="K5366" s="18">
        <v>258.67</v>
      </c>
      <c r="L5366" s="18">
        <v>471.18</v>
      </c>
      <c r="M5366" s="18"/>
      <c r="N5366" s="18"/>
    </row>
    <row r="5367" spans="1:14" ht="15" x14ac:dyDescent="0.25">
      <c r="A5367" t="str">
        <f t="shared" si="83"/>
        <v>VN1287A3502</v>
      </c>
      <c r="B5367" s="17" t="s">
        <v>346</v>
      </c>
      <c r="C5367" s="16" t="s">
        <v>344</v>
      </c>
      <c r="D5367" t="s">
        <v>27</v>
      </c>
      <c r="E5367" s="16" t="s">
        <v>345</v>
      </c>
      <c r="F5367">
        <v>2</v>
      </c>
      <c r="G5367" s="20">
        <v>8.75</v>
      </c>
      <c r="H5367" s="21">
        <v>2</v>
      </c>
      <c r="I5367" s="19">
        <v>10.833333333333334</v>
      </c>
      <c r="J5367" t="s">
        <v>582</v>
      </c>
      <c r="K5367" s="18">
        <v>258.67</v>
      </c>
      <c r="L5367" s="18">
        <v>471.18</v>
      </c>
      <c r="M5367" s="18"/>
      <c r="N5367" s="18"/>
    </row>
    <row r="5368" spans="1:14" ht="15" x14ac:dyDescent="0.25">
      <c r="A5368" t="str">
        <f t="shared" si="83"/>
        <v>VN1287A3503</v>
      </c>
      <c r="B5368" s="17" t="s">
        <v>346</v>
      </c>
      <c r="C5368" s="16" t="s">
        <v>344</v>
      </c>
      <c r="D5368" t="s">
        <v>27</v>
      </c>
      <c r="E5368" s="16" t="s">
        <v>345</v>
      </c>
      <c r="F5368">
        <v>3</v>
      </c>
      <c r="G5368" s="20">
        <v>8.75</v>
      </c>
      <c r="H5368" s="21">
        <v>3</v>
      </c>
      <c r="I5368" s="19">
        <v>10.833333333333334</v>
      </c>
      <c r="J5368" t="s">
        <v>582</v>
      </c>
      <c r="K5368" s="18">
        <v>258.67</v>
      </c>
      <c r="L5368" s="18">
        <v>471.18</v>
      </c>
      <c r="M5368" s="18"/>
      <c r="N5368" s="18"/>
    </row>
    <row r="5369" spans="1:14" ht="15" x14ac:dyDescent="0.25">
      <c r="A5369" t="str">
        <f t="shared" si="83"/>
        <v>VN1287A3504</v>
      </c>
      <c r="B5369" s="17" t="s">
        <v>346</v>
      </c>
      <c r="C5369" s="16" t="s">
        <v>344</v>
      </c>
      <c r="D5369" t="s">
        <v>27</v>
      </c>
      <c r="E5369" s="16" t="s">
        <v>345</v>
      </c>
      <c r="F5369">
        <v>4</v>
      </c>
      <c r="G5369" s="20">
        <v>8.75</v>
      </c>
      <c r="H5369" s="21">
        <v>4</v>
      </c>
      <c r="I5369" s="19">
        <v>10.833333333333334</v>
      </c>
      <c r="J5369" t="s">
        <v>582</v>
      </c>
      <c r="K5369" s="18">
        <v>258.67</v>
      </c>
      <c r="L5369" s="18">
        <v>471.18</v>
      </c>
      <c r="M5369" s="18"/>
      <c r="N5369" s="18"/>
    </row>
    <row r="5370" spans="1:14" ht="15" x14ac:dyDescent="0.25">
      <c r="A5370" t="str">
        <f t="shared" si="83"/>
        <v>VN1287A3505</v>
      </c>
      <c r="B5370" s="17" t="s">
        <v>346</v>
      </c>
      <c r="C5370" s="16" t="s">
        <v>344</v>
      </c>
      <c r="D5370" t="s">
        <v>27</v>
      </c>
      <c r="E5370" s="16" t="s">
        <v>345</v>
      </c>
      <c r="F5370">
        <v>5</v>
      </c>
      <c r="G5370" s="20">
        <v>8.75</v>
      </c>
      <c r="H5370" s="21">
        <v>5</v>
      </c>
      <c r="I5370" s="19">
        <v>10.833333333333334</v>
      </c>
      <c r="J5370" t="s">
        <v>582</v>
      </c>
      <c r="K5370" s="18">
        <v>258.67</v>
      </c>
      <c r="L5370" s="18">
        <v>471.18</v>
      </c>
      <c r="M5370" s="18"/>
      <c r="N5370" s="18"/>
    </row>
    <row r="5371" spans="1:14" ht="15" x14ac:dyDescent="0.25">
      <c r="A5371" t="str">
        <f t="shared" si="83"/>
        <v>VN1287A3506</v>
      </c>
      <c r="B5371" s="17" t="s">
        <v>346</v>
      </c>
      <c r="C5371" s="16" t="s">
        <v>344</v>
      </c>
      <c r="D5371" t="s">
        <v>27</v>
      </c>
      <c r="E5371" s="16" t="s">
        <v>345</v>
      </c>
      <c r="F5371">
        <v>6</v>
      </c>
      <c r="G5371" s="20">
        <v>8.75</v>
      </c>
      <c r="H5371" s="21">
        <v>6</v>
      </c>
      <c r="I5371" s="19">
        <v>10.833333333333334</v>
      </c>
      <c r="J5371" t="s">
        <v>582</v>
      </c>
      <c r="K5371" s="18">
        <v>258.67</v>
      </c>
      <c r="L5371" s="18">
        <v>471.18</v>
      </c>
      <c r="M5371" s="18"/>
      <c r="N5371" s="18"/>
    </row>
    <row r="5372" spans="1:14" ht="15" x14ac:dyDescent="0.25">
      <c r="A5372" t="str">
        <f t="shared" si="83"/>
        <v>VN1287A3507</v>
      </c>
      <c r="B5372" s="15" t="s">
        <v>346</v>
      </c>
      <c r="C5372" s="16" t="s">
        <v>344</v>
      </c>
      <c r="D5372" t="s">
        <v>27</v>
      </c>
      <c r="E5372" s="16" t="s">
        <v>345</v>
      </c>
      <c r="F5372">
        <v>7</v>
      </c>
      <c r="G5372" s="20">
        <v>8.75</v>
      </c>
      <c r="H5372" s="21">
        <v>7</v>
      </c>
      <c r="I5372" s="19">
        <v>10.833333333333334</v>
      </c>
      <c r="J5372" t="s">
        <v>582</v>
      </c>
      <c r="K5372" s="18">
        <v>258.67</v>
      </c>
      <c r="L5372" s="18">
        <v>471.18</v>
      </c>
      <c r="M5372" s="18"/>
      <c r="N5372" s="18"/>
    </row>
    <row r="5373" spans="1:14" ht="15" x14ac:dyDescent="0.25">
      <c r="A5373" t="str">
        <f t="shared" si="83"/>
        <v>VN1712A3501</v>
      </c>
      <c r="B5373" s="17" t="s">
        <v>156</v>
      </c>
      <c r="C5373" s="16" t="s">
        <v>153</v>
      </c>
      <c r="D5373" t="s">
        <v>35</v>
      </c>
      <c r="E5373" s="16" t="s">
        <v>352</v>
      </c>
      <c r="F5373">
        <v>1</v>
      </c>
      <c r="G5373" s="20">
        <v>6</v>
      </c>
      <c r="H5373" s="21">
        <v>1</v>
      </c>
      <c r="I5373" s="19">
        <v>6.833333333333333</v>
      </c>
      <c r="J5373" t="s">
        <v>582</v>
      </c>
      <c r="K5373" s="18">
        <v>181.2</v>
      </c>
      <c r="L5373" s="18">
        <v>193.69</v>
      </c>
      <c r="M5373" s="18"/>
      <c r="N5373" s="18"/>
    </row>
    <row r="5374" spans="1:14" ht="15" x14ac:dyDescent="0.25">
      <c r="A5374" t="str">
        <f t="shared" si="83"/>
        <v>VN1712A3502</v>
      </c>
      <c r="B5374" s="17" t="s">
        <v>156</v>
      </c>
      <c r="C5374" s="16" t="s">
        <v>153</v>
      </c>
      <c r="D5374" t="s">
        <v>35</v>
      </c>
      <c r="E5374" s="16" t="s">
        <v>352</v>
      </c>
      <c r="F5374">
        <v>2</v>
      </c>
      <c r="G5374" s="20">
        <v>6.416666666666667</v>
      </c>
      <c r="H5374" s="21">
        <v>2</v>
      </c>
      <c r="I5374" s="19">
        <v>7.25</v>
      </c>
      <c r="J5374" t="s">
        <v>582</v>
      </c>
      <c r="K5374" s="18">
        <v>181.2</v>
      </c>
      <c r="L5374" s="18">
        <v>193.69</v>
      </c>
      <c r="M5374" s="18"/>
      <c r="N5374" s="18"/>
    </row>
    <row r="5375" spans="1:14" ht="15" x14ac:dyDescent="0.25">
      <c r="A5375" t="str">
        <f t="shared" si="83"/>
        <v>VN1712A3503</v>
      </c>
      <c r="B5375" s="17" t="s">
        <v>156</v>
      </c>
      <c r="C5375" s="16" t="s">
        <v>153</v>
      </c>
      <c r="D5375" t="s">
        <v>35</v>
      </c>
      <c r="E5375" s="16" t="s">
        <v>352</v>
      </c>
      <c r="F5375">
        <v>3</v>
      </c>
      <c r="G5375" s="20">
        <v>6.416666666666667</v>
      </c>
      <c r="H5375" s="21">
        <v>3</v>
      </c>
      <c r="I5375" s="19">
        <v>7.25</v>
      </c>
      <c r="J5375" t="s">
        <v>582</v>
      </c>
      <c r="K5375" s="18">
        <v>181.2</v>
      </c>
      <c r="L5375" s="18">
        <v>193.69</v>
      </c>
      <c r="M5375" s="18"/>
      <c r="N5375" s="18"/>
    </row>
    <row r="5376" spans="1:14" ht="15" x14ac:dyDescent="0.25">
      <c r="A5376" t="str">
        <f t="shared" si="83"/>
        <v>VN1712A3504</v>
      </c>
      <c r="B5376" s="17" t="s">
        <v>156</v>
      </c>
      <c r="C5376" s="16" t="s">
        <v>153</v>
      </c>
      <c r="D5376" t="s">
        <v>35</v>
      </c>
      <c r="E5376" s="16" t="s">
        <v>352</v>
      </c>
      <c r="F5376">
        <v>4</v>
      </c>
      <c r="G5376" s="20">
        <v>6.5</v>
      </c>
      <c r="H5376" s="21">
        <v>4</v>
      </c>
      <c r="I5376" s="19">
        <v>7.333333333333333</v>
      </c>
      <c r="J5376" t="s">
        <v>582</v>
      </c>
      <c r="K5376" s="18">
        <v>181.2</v>
      </c>
      <c r="L5376" s="18">
        <v>193.69</v>
      </c>
      <c r="M5376" s="18"/>
      <c r="N5376" s="18"/>
    </row>
    <row r="5377" spans="1:14" ht="15" x14ac:dyDescent="0.25">
      <c r="A5377" t="str">
        <f t="shared" si="83"/>
        <v>VN1712A3505</v>
      </c>
      <c r="B5377" s="17" t="s">
        <v>156</v>
      </c>
      <c r="C5377" s="16" t="s">
        <v>153</v>
      </c>
      <c r="D5377" t="s">
        <v>35</v>
      </c>
      <c r="E5377" s="16" t="s">
        <v>352</v>
      </c>
      <c r="F5377">
        <v>5</v>
      </c>
      <c r="G5377" s="20">
        <v>6.333333333333333</v>
      </c>
      <c r="H5377" s="21">
        <v>5</v>
      </c>
      <c r="I5377" s="19">
        <v>7.166666666666667</v>
      </c>
      <c r="J5377" t="s">
        <v>582</v>
      </c>
      <c r="K5377" s="18">
        <v>181.2</v>
      </c>
      <c r="L5377" s="18">
        <v>193.69</v>
      </c>
      <c r="M5377" s="18"/>
      <c r="N5377" s="18"/>
    </row>
    <row r="5378" spans="1:14" ht="15" x14ac:dyDescent="0.25">
      <c r="A5378" t="str">
        <f t="shared" si="83"/>
        <v>VN1712A3506</v>
      </c>
      <c r="B5378" s="17" t="s">
        <v>156</v>
      </c>
      <c r="C5378" s="16" t="s">
        <v>153</v>
      </c>
      <c r="D5378" t="s">
        <v>35</v>
      </c>
      <c r="E5378" s="16" t="s">
        <v>352</v>
      </c>
      <c r="F5378">
        <v>6</v>
      </c>
      <c r="G5378" s="20">
        <v>6</v>
      </c>
      <c r="H5378" s="21">
        <v>6</v>
      </c>
      <c r="I5378" s="19">
        <v>6.833333333333333</v>
      </c>
      <c r="J5378" t="s">
        <v>582</v>
      </c>
      <c r="K5378" s="18">
        <v>181.2</v>
      </c>
      <c r="L5378" s="18">
        <v>193.69</v>
      </c>
      <c r="M5378" s="18"/>
      <c r="N5378" s="18"/>
    </row>
    <row r="5379" spans="1:14" ht="15" x14ac:dyDescent="0.25">
      <c r="A5379" t="str">
        <f t="shared" ref="A5379:A5442" si="84">E5379&amp;J5379&amp;F5379</f>
        <v>VN1712A3507</v>
      </c>
      <c r="B5379" s="17" t="s">
        <v>156</v>
      </c>
      <c r="C5379" s="16" t="s">
        <v>153</v>
      </c>
      <c r="D5379" t="s">
        <v>35</v>
      </c>
      <c r="E5379" s="16" t="s">
        <v>352</v>
      </c>
      <c r="F5379">
        <v>7</v>
      </c>
      <c r="G5379" s="20">
        <v>6</v>
      </c>
      <c r="H5379" s="21">
        <v>7</v>
      </c>
      <c r="I5379" s="19">
        <v>6.833333333333333</v>
      </c>
      <c r="J5379" t="s">
        <v>582</v>
      </c>
      <c r="K5379" s="18">
        <v>181.2</v>
      </c>
      <c r="L5379" s="18">
        <v>193.69</v>
      </c>
      <c r="M5379" s="18"/>
      <c r="N5379" s="18"/>
    </row>
    <row r="5380" spans="1:14" ht="15" x14ac:dyDescent="0.25">
      <c r="A5380" t="str">
        <f t="shared" si="84"/>
        <v>VN1714A3501</v>
      </c>
      <c r="B5380" s="17" t="s">
        <v>156</v>
      </c>
      <c r="C5380" s="16" t="s">
        <v>153</v>
      </c>
      <c r="D5380" t="s">
        <v>35</v>
      </c>
      <c r="E5380" s="16" t="s">
        <v>155</v>
      </c>
      <c r="F5380">
        <v>1</v>
      </c>
      <c r="G5380" s="20">
        <v>12.5</v>
      </c>
      <c r="H5380" s="21">
        <v>1</v>
      </c>
      <c r="I5380" s="19">
        <v>13.333333333333334</v>
      </c>
      <c r="J5380" t="s">
        <v>582</v>
      </c>
      <c r="K5380" s="18">
        <v>181.2</v>
      </c>
      <c r="L5380" s="18">
        <v>193.69</v>
      </c>
      <c r="M5380" s="18"/>
      <c r="N5380" s="18"/>
    </row>
    <row r="5381" spans="1:14" ht="15" x14ac:dyDescent="0.25">
      <c r="A5381" t="str">
        <f t="shared" si="84"/>
        <v>VN1714A3502</v>
      </c>
      <c r="B5381" s="17" t="s">
        <v>156</v>
      </c>
      <c r="C5381" s="16" t="s">
        <v>153</v>
      </c>
      <c r="D5381" t="s">
        <v>35</v>
      </c>
      <c r="E5381" s="16" t="s">
        <v>155</v>
      </c>
      <c r="F5381">
        <v>2</v>
      </c>
      <c r="G5381" s="20">
        <v>12.75</v>
      </c>
      <c r="H5381" s="21">
        <v>2</v>
      </c>
      <c r="I5381" s="19">
        <v>13.583333333333334</v>
      </c>
      <c r="J5381" t="s">
        <v>582</v>
      </c>
      <c r="K5381" s="18">
        <v>181.2</v>
      </c>
      <c r="L5381" s="18">
        <v>193.69</v>
      </c>
      <c r="M5381" s="18"/>
      <c r="N5381" s="18"/>
    </row>
    <row r="5382" spans="1:14" ht="15" x14ac:dyDescent="0.25">
      <c r="A5382" t="str">
        <f t="shared" si="84"/>
        <v>VN1714A3503</v>
      </c>
      <c r="B5382" s="17" t="s">
        <v>156</v>
      </c>
      <c r="C5382" s="16" t="s">
        <v>153</v>
      </c>
      <c r="D5382" t="s">
        <v>35</v>
      </c>
      <c r="E5382" s="16" t="s">
        <v>155</v>
      </c>
      <c r="F5382">
        <v>3</v>
      </c>
      <c r="G5382" s="20">
        <v>12.5</v>
      </c>
      <c r="H5382" s="21">
        <v>3</v>
      </c>
      <c r="I5382" s="19">
        <v>13.333333333333334</v>
      </c>
      <c r="J5382" t="s">
        <v>582</v>
      </c>
      <c r="K5382" s="18">
        <v>181.2</v>
      </c>
      <c r="L5382" s="18">
        <v>193.69</v>
      </c>
      <c r="M5382" s="18"/>
      <c r="N5382" s="18"/>
    </row>
    <row r="5383" spans="1:14" ht="15" x14ac:dyDescent="0.25">
      <c r="A5383" t="str">
        <f t="shared" si="84"/>
        <v>VN1714A3504</v>
      </c>
      <c r="B5383" s="17" t="s">
        <v>156</v>
      </c>
      <c r="C5383" s="16" t="s">
        <v>153</v>
      </c>
      <c r="D5383" t="s">
        <v>35</v>
      </c>
      <c r="E5383" s="16" t="s">
        <v>155</v>
      </c>
      <c r="F5383">
        <v>4</v>
      </c>
      <c r="G5383" s="20">
        <v>13</v>
      </c>
      <c r="H5383" s="21">
        <v>4</v>
      </c>
      <c r="I5383" s="19">
        <v>13.833333333333334</v>
      </c>
      <c r="J5383" t="s">
        <v>582</v>
      </c>
      <c r="K5383" s="18">
        <v>181.2</v>
      </c>
      <c r="L5383" s="18">
        <v>193.69</v>
      </c>
      <c r="M5383" s="18"/>
      <c r="N5383" s="18"/>
    </row>
    <row r="5384" spans="1:14" ht="15" x14ac:dyDescent="0.25">
      <c r="A5384" t="str">
        <f t="shared" si="84"/>
        <v>VN1714A3505</v>
      </c>
      <c r="B5384" s="17" t="s">
        <v>156</v>
      </c>
      <c r="C5384" s="16" t="s">
        <v>153</v>
      </c>
      <c r="D5384" t="s">
        <v>35</v>
      </c>
      <c r="E5384" s="16" t="s">
        <v>155</v>
      </c>
      <c r="F5384">
        <v>5</v>
      </c>
      <c r="G5384" s="20">
        <v>12.75</v>
      </c>
      <c r="H5384" s="21">
        <v>5</v>
      </c>
      <c r="I5384" s="19">
        <v>13.583333333333334</v>
      </c>
      <c r="J5384" t="s">
        <v>582</v>
      </c>
      <c r="K5384" s="18">
        <v>181.2</v>
      </c>
      <c r="L5384" s="18">
        <v>193.69</v>
      </c>
      <c r="M5384" s="18"/>
      <c r="N5384" s="18"/>
    </row>
    <row r="5385" spans="1:14" ht="15" x14ac:dyDescent="0.25">
      <c r="A5385" t="str">
        <f t="shared" si="84"/>
        <v>VN1714A3506</v>
      </c>
      <c r="B5385" s="17" t="s">
        <v>156</v>
      </c>
      <c r="C5385" s="16" t="s">
        <v>153</v>
      </c>
      <c r="D5385" t="s">
        <v>35</v>
      </c>
      <c r="E5385" s="16" t="s">
        <v>155</v>
      </c>
      <c r="F5385">
        <v>6</v>
      </c>
      <c r="G5385" s="20">
        <v>12.583333333333334</v>
      </c>
      <c r="H5385" s="21">
        <v>6</v>
      </c>
      <c r="I5385" s="19">
        <v>13.416666666666666</v>
      </c>
      <c r="J5385" t="s">
        <v>582</v>
      </c>
      <c r="K5385" s="18">
        <v>181.2</v>
      </c>
      <c r="L5385" s="18">
        <v>193.69</v>
      </c>
      <c r="M5385" s="18"/>
      <c r="N5385" s="18"/>
    </row>
    <row r="5386" spans="1:14" ht="15" x14ac:dyDescent="0.25">
      <c r="A5386" t="str">
        <f t="shared" si="84"/>
        <v>VN1714A3507</v>
      </c>
      <c r="B5386" s="15" t="s">
        <v>156</v>
      </c>
      <c r="C5386" s="16" t="s">
        <v>153</v>
      </c>
      <c r="D5386" t="s">
        <v>35</v>
      </c>
      <c r="E5386" s="16" t="s">
        <v>155</v>
      </c>
      <c r="F5386">
        <v>7</v>
      </c>
      <c r="G5386" s="20">
        <v>13.083333333333334</v>
      </c>
      <c r="H5386" s="21">
        <v>7</v>
      </c>
      <c r="I5386" s="19">
        <v>13.916666666666666</v>
      </c>
      <c r="J5386" t="s">
        <v>582</v>
      </c>
      <c r="K5386" s="18">
        <v>181.2</v>
      </c>
      <c r="L5386" s="18">
        <v>193.69</v>
      </c>
      <c r="M5386" s="18"/>
      <c r="N5386" s="18"/>
    </row>
    <row r="5387" spans="1:14" ht="15" x14ac:dyDescent="0.25">
      <c r="A5387" t="str">
        <f t="shared" si="84"/>
        <v>VN1263A3501</v>
      </c>
      <c r="B5387" s="17" t="s">
        <v>191</v>
      </c>
      <c r="C5387" s="16" t="s">
        <v>153</v>
      </c>
      <c r="D5387" t="s">
        <v>27</v>
      </c>
      <c r="E5387" s="16" t="s">
        <v>190</v>
      </c>
      <c r="F5387">
        <v>1</v>
      </c>
      <c r="G5387" s="20">
        <v>1.8333333333333335</v>
      </c>
      <c r="H5387" s="21">
        <v>1</v>
      </c>
      <c r="I5387" s="19">
        <v>3.6666666666666665</v>
      </c>
      <c r="J5387" t="s">
        <v>582</v>
      </c>
      <c r="K5387" s="18">
        <v>385.9</v>
      </c>
      <c r="L5387" s="18">
        <v>414.76</v>
      </c>
      <c r="M5387" s="18"/>
      <c r="N5387" s="18"/>
    </row>
    <row r="5388" spans="1:14" ht="15" x14ac:dyDescent="0.25">
      <c r="A5388" t="str">
        <f t="shared" si="84"/>
        <v>VN1263A3502</v>
      </c>
      <c r="B5388" s="17" t="s">
        <v>191</v>
      </c>
      <c r="C5388" s="16" t="s">
        <v>153</v>
      </c>
      <c r="D5388" t="s">
        <v>27</v>
      </c>
      <c r="E5388" s="16" t="s">
        <v>190</v>
      </c>
      <c r="F5388">
        <v>2</v>
      </c>
      <c r="G5388" s="20">
        <v>2</v>
      </c>
      <c r="H5388" s="21">
        <v>2</v>
      </c>
      <c r="I5388" s="19">
        <v>3.8333333333333335</v>
      </c>
      <c r="J5388" t="s">
        <v>582</v>
      </c>
      <c r="K5388" s="18">
        <v>385.9</v>
      </c>
      <c r="L5388" s="18">
        <v>414.76</v>
      </c>
      <c r="M5388" s="18"/>
      <c r="N5388" s="18"/>
    </row>
    <row r="5389" spans="1:14" ht="15" x14ac:dyDescent="0.25">
      <c r="A5389" t="str">
        <f t="shared" si="84"/>
        <v>VN1263A3503</v>
      </c>
      <c r="B5389" s="17" t="s">
        <v>191</v>
      </c>
      <c r="C5389" s="16" t="s">
        <v>153</v>
      </c>
      <c r="D5389" t="s">
        <v>27</v>
      </c>
      <c r="E5389" s="16" t="s">
        <v>190</v>
      </c>
      <c r="F5389">
        <v>3</v>
      </c>
      <c r="G5389" s="20">
        <v>1.8333333333333335</v>
      </c>
      <c r="H5389" s="21">
        <v>3</v>
      </c>
      <c r="I5389" s="19">
        <v>3.6666666666666665</v>
      </c>
      <c r="J5389" t="s">
        <v>582</v>
      </c>
      <c r="K5389" s="18">
        <v>385.9</v>
      </c>
      <c r="L5389" s="18">
        <v>414.76</v>
      </c>
      <c r="M5389" s="18"/>
      <c r="N5389" s="18"/>
    </row>
    <row r="5390" spans="1:14" ht="15" x14ac:dyDescent="0.25">
      <c r="A5390" t="str">
        <f t="shared" si="84"/>
        <v>VN1263A3504</v>
      </c>
      <c r="B5390" s="17" t="s">
        <v>191</v>
      </c>
      <c r="C5390" s="16" t="s">
        <v>153</v>
      </c>
      <c r="D5390" t="s">
        <v>27</v>
      </c>
      <c r="E5390" s="16" t="s">
        <v>190</v>
      </c>
      <c r="F5390">
        <v>4</v>
      </c>
      <c r="G5390" s="20">
        <v>1.8333333333333335</v>
      </c>
      <c r="H5390" s="21">
        <v>4</v>
      </c>
      <c r="I5390" s="19">
        <v>3.6666666666666665</v>
      </c>
      <c r="J5390" t="s">
        <v>582</v>
      </c>
      <c r="K5390" s="18">
        <v>385.9</v>
      </c>
      <c r="L5390" s="18">
        <v>414.76</v>
      </c>
      <c r="M5390" s="18"/>
      <c r="N5390" s="18"/>
    </row>
    <row r="5391" spans="1:14" ht="15" x14ac:dyDescent="0.25">
      <c r="A5391" t="str">
        <f t="shared" si="84"/>
        <v>VN1263A3505</v>
      </c>
      <c r="B5391" s="17" t="s">
        <v>191</v>
      </c>
      <c r="C5391" s="16" t="s">
        <v>153</v>
      </c>
      <c r="D5391" t="s">
        <v>27</v>
      </c>
      <c r="E5391" s="16" t="s">
        <v>190</v>
      </c>
      <c r="F5391">
        <v>5</v>
      </c>
      <c r="G5391" s="20">
        <v>2</v>
      </c>
      <c r="H5391" s="21">
        <v>5</v>
      </c>
      <c r="I5391" s="19">
        <v>3.8333333333333335</v>
      </c>
      <c r="J5391" t="s">
        <v>582</v>
      </c>
      <c r="K5391" s="18">
        <v>385.9</v>
      </c>
      <c r="L5391" s="18">
        <v>414.76</v>
      </c>
      <c r="M5391" s="18"/>
      <c r="N5391" s="18"/>
    </row>
    <row r="5392" spans="1:14" ht="15" x14ac:dyDescent="0.25">
      <c r="A5392" t="str">
        <f t="shared" si="84"/>
        <v>VN1263A3506</v>
      </c>
      <c r="B5392" s="17" t="s">
        <v>191</v>
      </c>
      <c r="C5392" s="16" t="s">
        <v>153</v>
      </c>
      <c r="D5392" t="s">
        <v>27</v>
      </c>
      <c r="E5392" s="16" t="s">
        <v>190</v>
      </c>
      <c r="F5392">
        <v>6</v>
      </c>
      <c r="G5392" s="20">
        <v>1.8333333333333335</v>
      </c>
      <c r="H5392" s="21">
        <v>6</v>
      </c>
      <c r="I5392" s="19">
        <v>3.6666666666666665</v>
      </c>
      <c r="J5392" t="s">
        <v>582</v>
      </c>
      <c r="K5392" s="18">
        <v>385.9</v>
      </c>
      <c r="L5392" s="18">
        <v>414.76</v>
      </c>
      <c r="M5392" s="18"/>
      <c r="N5392" s="18"/>
    </row>
    <row r="5393" spans="1:14" ht="15" x14ac:dyDescent="0.25">
      <c r="A5393" t="str">
        <f t="shared" si="84"/>
        <v>VN1263A3507</v>
      </c>
      <c r="B5393" s="17" t="s">
        <v>191</v>
      </c>
      <c r="C5393" s="16" t="s">
        <v>153</v>
      </c>
      <c r="D5393" t="s">
        <v>27</v>
      </c>
      <c r="E5393" s="16" t="s">
        <v>190</v>
      </c>
      <c r="F5393">
        <v>7</v>
      </c>
      <c r="G5393" s="20">
        <v>1.8333333333333335</v>
      </c>
      <c r="H5393" s="21">
        <v>7</v>
      </c>
      <c r="I5393" s="19">
        <v>3.6666666666666665</v>
      </c>
      <c r="J5393" t="s">
        <v>582</v>
      </c>
      <c r="K5393" s="18">
        <v>385.9</v>
      </c>
      <c r="L5393" s="18">
        <v>414.76</v>
      </c>
      <c r="M5393" s="18"/>
      <c r="N5393" s="18"/>
    </row>
    <row r="5394" spans="1:14" ht="15" x14ac:dyDescent="0.25">
      <c r="A5394" t="str">
        <f t="shared" si="84"/>
        <v>VN1265A3501</v>
      </c>
      <c r="B5394" s="17" t="s">
        <v>191</v>
      </c>
      <c r="C5394" s="16" t="s">
        <v>153</v>
      </c>
      <c r="D5394" t="s">
        <v>27</v>
      </c>
      <c r="E5394" s="16" t="s">
        <v>355</v>
      </c>
      <c r="F5394">
        <v>1</v>
      </c>
      <c r="G5394" s="20">
        <v>9.3333333333333339</v>
      </c>
      <c r="H5394" s="21">
        <v>1</v>
      </c>
      <c r="I5394" s="19">
        <v>11.166666666666666</v>
      </c>
      <c r="J5394" t="s">
        <v>582</v>
      </c>
      <c r="K5394" s="18">
        <v>385.9</v>
      </c>
      <c r="L5394" s="18">
        <v>414.76</v>
      </c>
      <c r="M5394" s="18"/>
      <c r="N5394" s="18"/>
    </row>
    <row r="5395" spans="1:14" ht="15" x14ac:dyDescent="0.25">
      <c r="A5395" t="str">
        <f t="shared" si="84"/>
        <v>VN1265A3502</v>
      </c>
      <c r="B5395" s="17" t="s">
        <v>191</v>
      </c>
      <c r="C5395" s="16" t="s">
        <v>153</v>
      </c>
      <c r="D5395" t="s">
        <v>27</v>
      </c>
      <c r="E5395" s="16" t="s">
        <v>355</v>
      </c>
      <c r="F5395">
        <v>2</v>
      </c>
      <c r="G5395" s="20">
        <v>9.5</v>
      </c>
      <c r="H5395" s="21">
        <v>2</v>
      </c>
      <c r="I5395" s="19">
        <v>11.333333333333334</v>
      </c>
      <c r="J5395" t="s">
        <v>582</v>
      </c>
      <c r="K5395" s="18">
        <v>385.9</v>
      </c>
      <c r="L5395" s="18">
        <v>414.76</v>
      </c>
      <c r="M5395" s="18"/>
      <c r="N5395" s="18"/>
    </row>
    <row r="5396" spans="1:14" ht="15" x14ac:dyDescent="0.25">
      <c r="A5396" t="str">
        <f t="shared" si="84"/>
        <v>VN1265A3503</v>
      </c>
      <c r="B5396" s="17" t="s">
        <v>191</v>
      </c>
      <c r="C5396" s="16" t="s">
        <v>153</v>
      </c>
      <c r="D5396" t="s">
        <v>27</v>
      </c>
      <c r="E5396" s="16" t="s">
        <v>355</v>
      </c>
      <c r="F5396">
        <v>3</v>
      </c>
      <c r="G5396" s="20">
        <v>9.4166666666666661</v>
      </c>
      <c r="H5396" s="21">
        <v>3</v>
      </c>
      <c r="I5396" s="19">
        <v>11.25</v>
      </c>
      <c r="J5396" t="s">
        <v>582</v>
      </c>
      <c r="K5396" s="18">
        <v>385.9</v>
      </c>
      <c r="L5396" s="18">
        <v>414.76</v>
      </c>
      <c r="M5396" s="18"/>
      <c r="N5396" s="18"/>
    </row>
    <row r="5397" spans="1:14" ht="15" x14ac:dyDescent="0.25">
      <c r="A5397" t="str">
        <f t="shared" si="84"/>
        <v>VN1265A3504</v>
      </c>
      <c r="B5397" s="17" t="s">
        <v>191</v>
      </c>
      <c r="C5397" s="16" t="s">
        <v>153</v>
      </c>
      <c r="D5397" t="s">
        <v>27</v>
      </c>
      <c r="E5397" s="16" t="s">
        <v>355</v>
      </c>
      <c r="F5397">
        <v>4</v>
      </c>
      <c r="G5397" s="20">
        <v>9.5</v>
      </c>
      <c r="H5397" s="21">
        <v>4</v>
      </c>
      <c r="I5397" s="19">
        <v>11.333333333333334</v>
      </c>
      <c r="J5397" t="s">
        <v>582</v>
      </c>
      <c r="K5397" s="18">
        <v>385.9</v>
      </c>
      <c r="L5397" s="18">
        <v>414.76</v>
      </c>
      <c r="M5397" s="18"/>
      <c r="N5397" s="18"/>
    </row>
    <row r="5398" spans="1:14" ht="15" x14ac:dyDescent="0.25">
      <c r="A5398" t="str">
        <f t="shared" si="84"/>
        <v>VN1265A3505</v>
      </c>
      <c r="B5398" s="17" t="s">
        <v>191</v>
      </c>
      <c r="C5398" s="16" t="s">
        <v>153</v>
      </c>
      <c r="D5398" t="s">
        <v>27</v>
      </c>
      <c r="E5398" s="16" t="s">
        <v>355</v>
      </c>
      <c r="F5398">
        <v>5</v>
      </c>
      <c r="G5398" s="20">
        <v>9.5</v>
      </c>
      <c r="H5398" s="21">
        <v>5</v>
      </c>
      <c r="I5398" s="19">
        <v>11.333333333333334</v>
      </c>
      <c r="J5398" t="s">
        <v>582</v>
      </c>
      <c r="K5398" s="18">
        <v>385.9</v>
      </c>
      <c r="L5398" s="18">
        <v>414.76</v>
      </c>
      <c r="M5398" s="18"/>
      <c r="N5398" s="18"/>
    </row>
    <row r="5399" spans="1:14" ht="15" x14ac:dyDescent="0.25">
      <c r="A5399" t="str">
        <f t="shared" si="84"/>
        <v>VN1265A3506</v>
      </c>
      <c r="B5399" s="17" t="s">
        <v>191</v>
      </c>
      <c r="C5399" s="16" t="s">
        <v>153</v>
      </c>
      <c r="D5399" t="s">
        <v>27</v>
      </c>
      <c r="E5399" s="16" t="s">
        <v>355</v>
      </c>
      <c r="F5399">
        <v>6</v>
      </c>
      <c r="G5399" s="20">
        <v>9.5</v>
      </c>
      <c r="H5399" s="21">
        <v>6</v>
      </c>
      <c r="I5399" s="19">
        <v>11.333333333333334</v>
      </c>
      <c r="J5399" t="s">
        <v>582</v>
      </c>
      <c r="K5399" s="18">
        <v>385.9</v>
      </c>
      <c r="L5399" s="18">
        <v>414.76</v>
      </c>
      <c r="M5399" s="18"/>
      <c r="N5399" s="18"/>
    </row>
    <row r="5400" spans="1:14" ht="15" x14ac:dyDescent="0.25">
      <c r="A5400" t="str">
        <f t="shared" si="84"/>
        <v>VN1265A3507</v>
      </c>
      <c r="B5400" s="17" t="s">
        <v>191</v>
      </c>
      <c r="C5400" s="16" t="s">
        <v>153</v>
      </c>
      <c r="D5400" t="s">
        <v>27</v>
      </c>
      <c r="E5400" s="16" t="s">
        <v>355</v>
      </c>
      <c r="F5400">
        <v>7</v>
      </c>
      <c r="G5400" s="20">
        <v>9</v>
      </c>
      <c r="H5400" s="21">
        <v>7</v>
      </c>
      <c r="I5400" s="19">
        <v>10.833333333333334</v>
      </c>
      <c r="J5400" t="s">
        <v>582</v>
      </c>
      <c r="K5400" s="18">
        <v>385.9</v>
      </c>
      <c r="L5400" s="18">
        <v>414.76</v>
      </c>
      <c r="M5400" s="18"/>
      <c r="N5400" s="18"/>
    </row>
    <row r="5401" spans="1:14" ht="15" x14ac:dyDescent="0.25">
      <c r="A5401" t="str">
        <f t="shared" si="84"/>
        <v>VN1267A3504</v>
      </c>
      <c r="B5401" s="17" t="s">
        <v>191</v>
      </c>
      <c r="C5401" s="16" t="s">
        <v>153</v>
      </c>
      <c r="D5401" t="s">
        <v>27</v>
      </c>
      <c r="E5401" s="16" t="s">
        <v>776</v>
      </c>
      <c r="F5401">
        <v>4</v>
      </c>
      <c r="G5401" s="20">
        <v>12.5</v>
      </c>
      <c r="H5401" s="21">
        <v>4</v>
      </c>
      <c r="I5401" s="19">
        <v>14.333333333333334</v>
      </c>
      <c r="J5401" t="s">
        <v>582</v>
      </c>
      <c r="K5401" s="18">
        <v>385.9</v>
      </c>
      <c r="L5401" s="18">
        <v>414.76</v>
      </c>
      <c r="M5401" s="18"/>
      <c r="N5401" s="18"/>
    </row>
    <row r="5402" spans="1:14" ht="15" x14ac:dyDescent="0.25">
      <c r="A5402" t="str">
        <f t="shared" si="84"/>
        <v>VN1269A3501</v>
      </c>
      <c r="B5402" s="17" t="s">
        <v>191</v>
      </c>
      <c r="C5402" s="16" t="s">
        <v>153</v>
      </c>
      <c r="D5402" t="s">
        <v>27</v>
      </c>
      <c r="E5402" s="16" t="s">
        <v>486</v>
      </c>
      <c r="F5402">
        <v>1</v>
      </c>
      <c r="G5402" s="20">
        <v>13.916666666666666</v>
      </c>
      <c r="H5402" s="21">
        <v>1</v>
      </c>
      <c r="I5402" s="19">
        <v>15.75</v>
      </c>
      <c r="J5402" t="s">
        <v>582</v>
      </c>
      <c r="K5402" s="18">
        <v>385.9</v>
      </c>
      <c r="L5402" s="18">
        <v>414.76</v>
      </c>
      <c r="M5402" s="18"/>
      <c r="N5402" s="18"/>
    </row>
    <row r="5403" spans="1:14" ht="15" x14ac:dyDescent="0.25">
      <c r="A5403" t="str">
        <f t="shared" si="84"/>
        <v>VN1269A3502</v>
      </c>
      <c r="B5403" s="17" t="s">
        <v>191</v>
      </c>
      <c r="C5403" s="16" t="s">
        <v>153</v>
      </c>
      <c r="D5403" t="s">
        <v>27</v>
      </c>
      <c r="E5403" s="16" t="s">
        <v>486</v>
      </c>
      <c r="F5403">
        <v>2</v>
      </c>
      <c r="G5403" s="20">
        <v>13.916666666666666</v>
      </c>
      <c r="H5403" s="21">
        <v>2</v>
      </c>
      <c r="I5403" s="19">
        <v>15.75</v>
      </c>
      <c r="J5403" t="s">
        <v>582</v>
      </c>
      <c r="K5403" s="18">
        <v>385.9</v>
      </c>
      <c r="L5403" s="18">
        <v>414.76</v>
      </c>
      <c r="M5403" s="18"/>
      <c r="N5403" s="18"/>
    </row>
    <row r="5404" spans="1:14" ht="15" x14ac:dyDescent="0.25">
      <c r="A5404" t="str">
        <f t="shared" si="84"/>
        <v>VN1269A3503</v>
      </c>
      <c r="B5404" s="17" t="s">
        <v>191</v>
      </c>
      <c r="C5404" s="16" t="s">
        <v>153</v>
      </c>
      <c r="D5404" t="s">
        <v>27</v>
      </c>
      <c r="E5404" s="16" t="s">
        <v>486</v>
      </c>
      <c r="F5404">
        <v>3</v>
      </c>
      <c r="G5404" s="20">
        <v>13.916666666666666</v>
      </c>
      <c r="H5404" s="21">
        <v>3</v>
      </c>
      <c r="I5404" s="19">
        <v>15.75</v>
      </c>
      <c r="J5404" t="s">
        <v>582</v>
      </c>
      <c r="K5404" s="18">
        <v>385.9</v>
      </c>
      <c r="L5404" s="18">
        <v>414.76</v>
      </c>
      <c r="M5404" s="18"/>
      <c r="N5404" s="18"/>
    </row>
    <row r="5405" spans="1:14" ht="15" x14ac:dyDescent="0.25">
      <c r="A5405" t="str">
        <f t="shared" si="84"/>
        <v>VN1269A3504</v>
      </c>
      <c r="B5405" s="17" t="s">
        <v>191</v>
      </c>
      <c r="C5405" s="16" t="s">
        <v>153</v>
      </c>
      <c r="D5405" t="s">
        <v>27</v>
      </c>
      <c r="E5405" s="16" t="s">
        <v>486</v>
      </c>
      <c r="F5405">
        <v>4</v>
      </c>
      <c r="G5405" s="20">
        <v>14.333333333333334</v>
      </c>
      <c r="H5405" s="21">
        <v>4</v>
      </c>
      <c r="I5405" s="19">
        <v>16.166666666666668</v>
      </c>
      <c r="J5405" t="s">
        <v>582</v>
      </c>
      <c r="K5405" s="18">
        <v>385.9</v>
      </c>
      <c r="L5405" s="18">
        <v>414.76</v>
      </c>
      <c r="M5405" s="18"/>
      <c r="N5405" s="18"/>
    </row>
    <row r="5406" spans="1:14" ht="15" x14ac:dyDescent="0.25">
      <c r="A5406" t="str">
        <f t="shared" si="84"/>
        <v>VN1269A3505</v>
      </c>
      <c r="B5406" s="17" t="s">
        <v>191</v>
      </c>
      <c r="C5406" s="16" t="s">
        <v>153</v>
      </c>
      <c r="D5406" t="s">
        <v>27</v>
      </c>
      <c r="E5406" s="16" t="s">
        <v>486</v>
      </c>
      <c r="F5406">
        <v>5</v>
      </c>
      <c r="G5406" s="20">
        <v>14.5</v>
      </c>
      <c r="H5406" s="21">
        <v>5</v>
      </c>
      <c r="I5406" s="19">
        <v>16.333333333333332</v>
      </c>
      <c r="J5406" t="s">
        <v>582</v>
      </c>
      <c r="K5406" s="18">
        <v>385.9</v>
      </c>
      <c r="L5406" s="18">
        <v>414.76</v>
      </c>
      <c r="M5406" s="18"/>
      <c r="N5406" s="18"/>
    </row>
    <row r="5407" spans="1:14" ht="15" x14ac:dyDescent="0.25">
      <c r="A5407" t="str">
        <f t="shared" si="84"/>
        <v>VN1269A3506</v>
      </c>
      <c r="B5407" s="17" t="s">
        <v>191</v>
      </c>
      <c r="C5407" s="16" t="s">
        <v>153</v>
      </c>
      <c r="D5407" t="s">
        <v>27</v>
      </c>
      <c r="E5407" s="16" t="s">
        <v>486</v>
      </c>
      <c r="F5407">
        <v>6</v>
      </c>
      <c r="G5407" s="20">
        <v>13.75</v>
      </c>
      <c r="H5407" s="21">
        <v>6</v>
      </c>
      <c r="I5407" s="19">
        <v>15.583333333333334</v>
      </c>
      <c r="J5407" t="s">
        <v>582</v>
      </c>
      <c r="K5407" s="18">
        <v>385.9</v>
      </c>
      <c r="L5407" s="18">
        <v>414.76</v>
      </c>
      <c r="M5407" s="18"/>
      <c r="N5407" s="18"/>
    </row>
    <row r="5408" spans="1:14" ht="15" x14ac:dyDescent="0.25">
      <c r="A5408" t="str">
        <f t="shared" si="84"/>
        <v>VN1269A3507</v>
      </c>
      <c r="B5408" s="15" t="s">
        <v>191</v>
      </c>
      <c r="C5408" s="16" t="s">
        <v>153</v>
      </c>
      <c r="D5408" t="s">
        <v>27</v>
      </c>
      <c r="E5408" s="16" t="s">
        <v>486</v>
      </c>
      <c r="F5408">
        <v>7</v>
      </c>
      <c r="G5408" s="20">
        <v>13.416666666666666</v>
      </c>
      <c r="H5408" s="21">
        <v>7</v>
      </c>
      <c r="I5408" s="19">
        <v>15.25</v>
      </c>
      <c r="J5408" t="s">
        <v>582</v>
      </c>
      <c r="K5408" s="18">
        <v>385.9</v>
      </c>
      <c r="L5408" s="18">
        <v>414.76</v>
      </c>
      <c r="M5408" s="18"/>
      <c r="N5408" s="18"/>
    </row>
    <row r="5409" spans="1:14" ht="15" x14ac:dyDescent="0.25">
      <c r="A5409" t="str">
        <f t="shared" si="84"/>
        <v>VN920A3501</v>
      </c>
      <c r="B5409" s="17" t="s">
        <v>62</v>
      </c>
      <c r="C5409" s="16" t="s">
        <v>52</v>
      </c>
      <c r="D5409" t="s">
        <v>35</v>
      </c>
      <c r="E5409" s="16" t="s">
        <v>49</v>
      </c>
      <c r="F5409">
        <v>1</v>
      </c>
      <c r="G5409" s="20">
        <v>12.916666666666666</v>
      </c>
      <c r="H5409" s="21">
        <v>1</v>
      </c>
      <c r="I5409" s="19">
        <v>14.083333333333334</v>
      </c>
      <c r="J5409" t="s">
        <v>582</v>
      </c>
      <c r="K5409" s="18">
        <v>423.86</v>
      </c>
      <c r="L5409" s="18">
        <v>362.26</v>
      </c>
      <c r="M5409" s="18"/>
      <c r="N5409" s="18"/>
    </row>
    <row r="5410" spans="1:14" ht="15" x14ac:dyDescent="0.25">
      <c r="A5410" t="str">
        <f t="shared" si="84"/>
        <v>VN920A3502</v>
      </c>
      <c r="B5410" s="17" t="s">
        <v>62</v>
      </c>
      <c r="C5410" s="16" t="s">
        <v>52</v>
      </c>
      <c r="D5410" t="s">
        <v>35</v>
      </c>
      <c r="E5410" s="16" t="s">
        <v>49</v>
      </c>
      <c r="F5410">
        <v>2</v>
      </c>
      <c r="G5410" s="20">
        <v>12.916666666666666</v>
      </c>
      <c r="H5410" s="21">
        <v>2</v>
      </c>
      <c r="I5410" s="19">
        <v>14.083333333333334</v>
      </c>
      <c r="J5410" t="s">
        <v>582</v>
      </c>
      <c r="K5410" s="18">
        <v>423.86</v>
      </c>
      <c r="L5410" s="18">
        <v>362.26</v>
      </c>
      <c r="M5410" s="18"/>
      <c r="N5410" s="18"/>
    </row>
    <row r="5411" spans="1:14" ht="15" x14ac:dyDescent="0.25">
      <c r="A5411" t="str">
        <f t="shared" si="84"/>
        <v>VN920A3503</v>
      </c>
      <c r="B5411" s="17" t="s">
        <v>62</v>
      </c>
      <c r="C5411" s="16" t="s">
        <v>52</v>
      </c>
      <c r="D5411" t="s">
        <v>35</v>
      </c>
      <c r="E5411" s="16" t="s">
        <v>49</v>
      </c>
      <c r="F5411">
        <v>3</v>
      </c>
      <c r="G5411" s="20">
        <v>12.916666666666666</v>
      </c>
      <c r="H5411" s="21">
        <v>3</v>
      </c>
      <c r="I5411" s="19">
        <v>14.083333333333334</v>
      </c>
      <c r="J5411" t="s">
        <v>582</v>
      </c>
      <c r="K5411" s="18">
        <v>423.86</v>
      </c>
      <c r="L5411" s="18">
        <v>362.26</v>
      </c>
      <c r="M5411" s="18"/>
      <c r="N5411" s="18"/>
    </row>
    <row r="5412" spans="1:14" ht="15" x14ac:dyDescent="0.25">
      <c r="A5412" t="str">
        <f t="shared" si="84"/>
        <v>VN920A3504</v>
      </c>
      <c r="B5412" s="17" t="s">
        <v>62</v>
      </c>
      <c r="C5412" s="16" t="s">
        <v>52</v>
      </c>
      <c r="D5412" t="s">
        <v>35</v>
      </c>
      <c r="E5412" s="16" t="s">
        <v>49</v>
      </c>
      <c r="F5412">
        <v>4</v>
      </c>
      <c r="G5412" s="20">
        <v>12.916666666666666</v>
      </c>
      <c r="H5412" s="21">
        <v>4</v>
      </c>
      <c r="I5412" s="19">
        <v>14.083333333333334</v>
      </c>
      <c r="J5412" t="s">
        <v>582</v>
      </c>
      <c r="K5412" s="18">
        <v>423.86</v>
      </c>
      <c r="L5412" s="18">
        <v>362.26</v>
      </c>
      <c r="M5412" s="18"/>
      <c r="N5412" s="18"/>
    </row>
    <row r="5413" spans="1:14" ht="15" x14ac:dyDescent="0.25">
      <c r="A5413" t="str">
        <f t="shared" si="84"/>
        <v>VN920A3505</v>
      </c>
      <c r="B5413" s="17" t="s">
        <v>62</v>
      </c>
      <c r="C5413" s="16" t="s">
        <v>52</v>
      </c>
      <c r="D5413" t="s">
        <v>35</v>
      </c>
      <c r="E5413" s="16" t="s">
        <v>49</v>
      </c>
      <c r="F5413">
        <v>5</v>
      </c>
      <c r="G5413" s="20">
        <v>12.916666666666666</v>
      </c>
      <c r="H5413" s="21">
        <v>5</v>
      </c>
      <c r="I5413" s="19">
        <v>14.083333333333334</v>
      </c>
      <c r="J5413" t="s">
        <v>582</v>
      </c>
      <c r="K5413" s="18">
        <v>423.86</v>
      </c>
      <c r="L5413" s="18">
        <v>362.26</v>
      </c>
      <c r="M5413" s="18"/>
      <c r="N5413" s="18"/>
    </row>
    <row r="5414" spans="1:14" ht="15" x14ac:dyDescent="0.25">
      <c r="A5414" t="str">
        <f t="shared" si="84"/>
        <v>VN920A3506</v>
      </c>
      <c r="B5414" s="17" t="s">
        <v>62</v>
      </c>
      <c r="C5414" s="16" t="s">
        <v>52</v>
      </c>
      <c r="D5414" t="s">
        <v>35</v>
      </c>
      <c r="E5414" s="16" t="s">
        <v>49</v>
      </c>
      <c r="F5414">
        <v>6</v>
      </c>
      <c r="G5414" s="20">
        <v>12.916666666666666</v>
      </c>
      <c r="H5414" s="21">
        <v>6</v>
      </c>
      <c r="I5414" s="19">
        <v>14.083333333333334</v>
      </c>
      <c r="J5414" t="s">
        <v>582</v>
      </c>
      <c r="K5414" s="18">
        <v>423.86</v>
      </c>
      <c r="L5414" s="18">
        <v>362.26</v>
      </c>
      <c r="M5414" s="18"/>
      <c r="N5414" s="18"/>
    </row>
    <row r="5415" spans="1:14" ht="15" x14ac:dyDescent="0.25">
      <c r="A5415" t="str">
        <f t="shared" si="84"/>
        <v>VN920A3507</v>
      </c>
      <c r="B5415" s="15" t="s">
        <v>62</v>
      </c>
      <c r="C5415" s="16" t="s">
        <v>52</v>
      </c>
      <c r="D5415" t="s">
        <v>35</v>
      </c>
      <c r="E5415" s="16" t="s">
        <v>49</v>
      </c>
      <c r="F5415">
        <v>7</v>
      </c>
      <c r="G5415" s="20">
        <v>12.916666666666666</v>
      </c>
      <c r="H5415" s="21">
        <v>7</v>
      </c>
      <c r="I5415" s="19">
        <v>14.083333333333334</v>
      </c>
      <c r="J5415" t="s">
        <v>582</v>
      </c>
      <c r="K5415" s="18">
        <v>423.86</v>
      </c>
      <c r="L5415" s="18">
        <v>362.26</v>
      </c>
      <c r="M5415" s="18"/>
      <c r="N5415" s="18"/>
    </row>
    <row r="5416" spans="1:14" ht="15" x14ac:dyDescent="0.25">
      <c r="A5416" t="str">
        <f t="shared" si="84"/>
        <v>VN921A3501</v>
      </c>
      <c r="B5416" s="17" t="s">
        <v>53</v>
      </c>
      <c r="C5416" s="16" t="s">
        <v>52</v>
      </c>
      <c r="D5416" t="s">
        <v>51</v>
      </c>
      <c r="E5416" s="16" t="s">
        <v>454</v>
      </c>
      <c r="F5416">
        <v>1</v>
      </c>
      <c r="G5416" s="20">
        <v>5.333333333333333</v>
      </c>
      <c r="H5416" s="21">
        <v>1</v>
      </c>
      <c r="I5416" s="19">
        <v>6.75</v>
      </c>
      <c r="J5416" t="s">
        <v>582</v>
      </c>
      <c r="K5416" s="18">
        <v>595.99</v>
      </c>
      <c r="L5416" s="18">
        <v>495.9</v>
      </c>
      <c r="M5416" s="18"/>
      <c r="N5416" s="18"/>
    </row>
    <row r="5417" spans="1:14" ht="15" x14ac:dyDescent="0.25">
      <c r="A5417" t="str">
        <f t="shared" si="84"/>
        <v>VN921A3502</v>
      </c>
      <c r="B5417" s="17" t="s">
        <v>53</v>
      </c>
      <c r="C5417" s="16" t="s">
        <v>52</v>
      </c>
      <c r="D5417" t="s">
        <v>51</v>
      </c>
      <c r="E5417" s="16" t="s">
        <v>454</v>
      </c>
      <c r="F5417">
        <v>2</v>
      </c>
      <c r="G5417" s="20">
        <v>5.166666666666667</v>
      </c>
      <c r="H5417" s="21">
        <v>2</v>
      </c>
      <c r="I5417" s="19">
        <v>6.583333333333333</v>
      </c>
      <c r="J5417" t="s">
        <v>582</v>
      </c>
      <c r="K5417" s="18">
        <v>595.99</v>
      </c>
      <c r="L5417" s="18">
        <v>495.9</v>
      </c>
      <c r="M5417" s="18"/>
      <c r="N5417" s="18"/>
    </row>
    <row r="5418" spans="1:14" ht="15" x14ac:dyDescent="0.25">
      <c r="A5418" t="str">
        <f t="shared" si="84"/>
        <v>VN921A3503</v>
      </c>
      <c r="B5418" s="17" t="s">
        <v>53</v>
      </c>
      <c r="C5418" s="16" t="s">
        <v>52</v>
      </c>
      <c r="D5418" t="s">
        <v>51</v>
      </c>
      <c r="E5418" s="16" t="s">
        <v>454</v>
      </c>
      <c r="F5418">
        <v>3</v>
      </c>
      <c r="G5418" s="20">
        <v>5.166666666666667</v>
      </c>
      <c r="H5418" s="21">
        <v>3</v>
      </c>
      <c r="I5418" s="19">
        <v>6.583333333333333</v>
      </c>
      <c r="J5418" t="s">
        <v>582</v>
      </c>
      <c r="K5418" s="18">
        <v>595.99</v>
      </c>
      <c r="L5418" s="18">
        <v>495.9</v>
      </c>
      <c r="M5418" s="18"/>
      <c r="N5418" s="18"/>
    </row>
    <row r="5419" spans="1:14" ht="15" x14ac:dyDescent="0.25">
      <c r="A5419" t="str">
        <f t="shared" si="84"/>
        <v>VN921A3504</v>
      </c>
      <c r="B5419" s="17" t="s">
        <v>53</v>
      </c>
      <c r="C5419" s="16" t="s">
        <v>52</v>
      </c>
      <c r="D5419" t="s">
        <v>51</v>
      </c>
      <c r="E5419" s="16" t="s">
        <v>454</v>
      </c>
      <c r="F5419">
        <v>4</v>
      </c>
      <c r="G5419" s="20">
        <v>5.166666666666667</v>
      </c>
      <c r="H5419" s="21">
        <v>4</v>
      </c>
      <c r="I5419" s="19">
        <v>6.583333333333333</v>
      </c>
      <c r="J5419" t="s">
        <v>582</v>
      </c>
      <c r="K5419" s="18">
        <v>595.99</v>
      </c>
      <c r="L5419" s="18">
        <v>495.9</v>
      </c>
      <c r="M5419" s="18"/>
      <c r="N5419" s="18"/>
    </row>
    <row r="5420" spans="1:14" ht="15" x14ac:dyDescent="0.25">
      <c r="A5420" t="str">
        <f t="shared" si="84"/>
        <v>VN921A3505</v>
      </c>
      <c r="B5420" s="17" t="s">
        <v>53</v>
      </c>
      <c r="C5420" s="16" t="s">
        <v>52</v>
      </c>
      <c r="D5420" t="s">
        <v>51</v>
      </c>
      <c r="E5420" s="16" t="s">
        <v>454</v>
      </c>
      <c r="F5420">
        <v>5</v>
      </c>
      <c r="G5420" s="20">
        <v>5.166666666666667</v>
      </c>
      <c r="H5420" s="21">
        <v>5</v>
      </c>
      <c r="I5420" s="19">
        <v>6.583333333333333</v>
      </c>
      <c r="J5420" t="s">
        <v>582</v>
      </c>
      <c r="K5420" s="18">
        <v>595.99</v>
      </c>
      <c r="L5420" s="18">
        <v>495.9</v>
      </c>
      <c r="M5420" s="18"/>
      <c r="N5420" s="18"/>
    </row>
    <row r="5421" spans="1:14" ht="15" x14ac:dyDescent="0.25">
      <c r="A5421" t="str">
        <f t="shared" si="84"/>
        <v>VN921A3506</v>
      </c>
      <c r="B5421" s="17" t="s">
        <v>53</v>
      </c>
      <c r="C5421" s="16" t="s">
        <v>52</v>
      </c>
      <c r="D5421" t="s">
        <v>51</v>
      </c>
      <c r="E5421" s="16" t="s">
        <v>454</v>
      </c>
      <c r="F5421">
        <v>6</v>
      </c>
      <c r="G5421" s="20">
        <v>5.166666666666667</v>
      </c>
      <c r="H5421" s="21">
        <v>6</v>
      </c>
      <c r="I5421" s="19">
        <v>6.583333333333333</v>
      </c>
      <c r="J5421" t="s">
        <v>582</v>
      </c>
      <c r="K5421" s="18">
        <v>595.99</v>
      </c>
      <c r="L5421" s="18">
        <v>495.9</v>
      </c>
      <c r="M5421" s="18"/>
      <c r="N5421" s="18"/>
    </row>
    <row r="5422" spans="1:14" ht="15" x14ac:dyDescent="0.25">
      <c r="A5422" t="str">
        <f t="shared" si="84"/>
        <v>VN921A3507</v>
      </c>
      <c r="B5422" s="15" t="s">
        <v>53</v>
      </c>
      <c r="C5422" s="16" t="s">
        <v>52</v>
      </c>
      <c r="D5422" t="s">
        <v>51</v>
      </c>
      <c r="E5422" s="16" t="s">
        <v>454</v>
      </c>
      <c r="F5422">
        <v>7</v>
      </c>
      <c r="G5422" s="20">
        <v>5.416666666666667</v>
      </c>
      <c r="H5422" s="21">
        <v>7</v>
      </c>
      <c r="I5422" s="19">
        <v>6.666666666666667</v>
      </c>
      <c r="J5422" t="s">
        <v>582</v>
      </c>
      <c r="K5422" s="18">
        <v>595.99</v>
      </c>
      <c r="L5422" s="18">
        <v>495.9</v>
      </c>
      <c r="M5422" s="18"/>
      <c r="N5422" s="18"/>
    </row>
    <row r="5423" spans="1:14" ht="15" x14ac:dyDescent="0.25">
      <c r="A5423" t="str">
        <f t="shared" si="84"/>
        <v>VN697A3502</v>
      </c>
      <c r="B5423" s="17" t="s">
        <v>668</v>
      </c>
      <c r="C5423" s="16" t="s">
        <v>222</v>
      </c>
      <c r="D5423" t="s">
        <v>66</v>
      </c>
      <c r="E5423" s="16" t="s">
        <v>667</v>
      </c>
      <c r="F5423">
        <v>2</v>
      </c>
      <c r="G5423" s="20">
        <v>4</v>
      </c>
      <c r="H5423" s="21">
        <v>2</v>
      </c>
      <c r="I5423" s="19">
        <v>7.666666666666667</v>
      </c>
      <c r="J5423" t="s">
        <v>582</v>
      </c>
      <c r="K5423" s="18">
        <v>759.72</v>
      </c>
      <c r="L5423" s="18">
        <v>655.55</v>
      </c>
      <c r="M5423" s="18"/>
      <c r="N5423" s="18"/>
    </row>
    <row r="5424" spans="1:14" ht="15" x14ac:dyDescent="0.25">
      <c r="A5424" t="str">
        <f t="shared" si="84"/>
        <v>VN697A3506</v>
      </c>
      <c r="B5424" s="15" t="s">
        <v>668</v>
      </c>
      <c r="C5424" s="16" t="s">
        <v>222</v>
      </c>
      <c r="D5424" t="s">
        <v>66</v>
      </c>
      <c r="E5424" s="16" t="s">
        <v>667</v>
      </c>
      <c r="F5424">
        <v>6</v>
      </c>
      <c r="G5424" s="20">
        <v>4</v>
      </c>
      <c r="H5424" s="21">
        <v>6</v>
      </c>
      <c r="I5424" s="19">
        <v>7.666666666666667</v>
      </c>
      <c r="J5424" t="s">
        <v>582</v>
      </c>
      <c r="K5424" s="18">
        <v>759.72</v>
      </c>
      <c r="L5424" s="18">
        <v>655.55</v>
      </c>
      <c r="M5424" s="18"/>
      <c r="N5424" s="18"/>
    </row>
    <row r="5425" spans="1:14" ht="15" x14ac:dyDescent="0.25">
      <c r="A5425" t="str">
        <f t="shared" si="84"/>
        <v>VN717A3504</v>
      </c>
      <c r="B5425" s="15" t="s">
        <v>774</v>
      </c>
      <c r="C5425" s="16" t="s">
        <v>772</v>
      </c>
      <c r="D5425" t="s">
        <v>66</v>
      </c>
      <c r="E5425" s="16" t="s">
        <v>773</v>
      </c>
      <c r="F5425">
        <v>4</v>
      </c>
      <c r="G5425" s="20">
        <v>12</v>
      </c>
      <c r="H5425" s="21">
        <v>4</v>
      </c>
      <c r="I5425" s="19">
        <v>16.916666666666668</v>
      </c>
      <c r="J5425" t="s">
        <v>582</v>
      </c>
      <c r="K5425" s="18">
        <v>970.89</v>
      </c>
      <c r="L5425" s="18">
        <v>854.54</v>
      </c>
      <c r="M5425" s="18"/>
      <c r="N5425" s="18"/>
    </row>
    <row r="5426" spans="1:14" ht="15" x14ac:dyDescent="0.25">
      <c r="A5426" t="str">
        <f t="shared" si="84"/>
        <v>VN600B7871</v>
      </c>
      <c r="B5426" s="16" t="s">
        <v>167</v>
      </c>
      <c r="C5426" s="16" t="s">
        <v>168</v>
      </c>
      <c r="D5426" t="s">
        <v>27</v>
      </c>
      <c r="E5426" s="16" t="s">
        <v>166</v>
      </c>
      <c r="F5426">
        <v>1</v>
      </c>
      <c r="G5426" s="20">
        <v>4.333333333333333</v>
      </c>
      <c r="H5426" s="21">
        <v>1</v>
      </c>
      <c r="I5426" s="19">
        <v>6.166666666666667</v>
      </c>
      <c r="J5426" t="s">
        <v>533</v>
      </c>
      <c r="K5426" s="18">
        <v>349.09</v>
      </c>
      <c r="L5426" s="18">
        <v>290.57</v>
      </c>
      <c r="M5426" s="18"/>
      <c r="N5426" s="18"/>
    </row>
    <row r="5427" spans="1:14" ht="15" x14ac:dyDescent="0.25">
      <c r="A5427" t="str">
        <f t="shared" si="84"/>
        <v>VN600B7872</v>
      </c>
      <c r="B5427" s="16" t="s">
        <v>167</v>
      </c>
      <c r="C5427" s="16" t="s">
        <v>168</v>
      </c>
      <c r="D5427" t="s">
        <v>27</v>
      </c>
      <c r="E5427" s="16" t="s">
        <v>166</v>
      </c>
      <c r="F5427">
        <v>2</v>
      </c>
      <c r="G5427" s="20">
        <v>4.333333333333333</v>
      </c>
      <c r="H5427" s="21">
        <v>2</v>
      </c>
      <c r="I5427" s="19">
        <v>6.166666666666667</v>
      </c>
      <c r="J5427" t="s">
        <v>533</v>
      </c>
      <c r="K5427" s="18">
        <v>349.09</v>
      </c>
      <c r="L5427" s="18">
        <v>290.57</v>
      </c>
      <c r="M5427" s="18"/>
      <c r="N5427" s="18"/>
    </row>
    <row r="5428" spans="1:14" ht="15" x14ac:dyDescent="0.25">
      <c r="A5428" t="str">
        <f t="shared" si="84"/>
        <v>VN600B7873</v>
      </c>
      <c r="B5428" s="16" t="s">
        <v>167</v>
      </c>
      <c r="C5428" s="16" t="s">
        <v>168</v>
      </c>
      <c r="D5428" t="s">
        <v>27</v>
      </c>
      <c r="E5428" s="16" t="s">
        <v>166</v>
      </c>
      <c r="F5428">
        <v>3</v>
      </c>
      <c r="G5428" s="20">
        <v>4.333333333333333</v>
      </c>
      <c r="H5428" s="21">
        <v>3</v>
      </c>
      <c r="I5428" s="19">
        <v>6.166666666666667</v>
      </c>
      <c r="J5428" t="s">
        <v>533</v>
      </c>
      <c r="K5428" s="18">
        <v>349.09</v>
      </c>
      <c r="L5428" s="18">
        <v>290.57</v>
      </c>
      <c r="M5428" s="18"/>
      <c r="N5428" s="18"/>
    </row>
    <row r="5429" spans="1:14" ht="15" x14ac:dyDescent="0.25">
      <c r="A5429" t="str">
        <f t="shared" si="84"/>
        <v>VN600B7874</v>
      </c>
      <c r="B5429" s="16" t="s">
        <v>167</v>
      </c>
      <c r="C5429" s="16" t="s">
        <v>168</v>
      </c>
      <c r="D5429" t="s">
        <v>27</v>
      </c>
      <c r="E5429" s="16" t="s">
        <v>166</v>
      </c>
      <c r="F5429">
        <v>4</v>
      </c>
      <c r="G5429" s="20">
        <v>4.333333333333333</v>
      </c>
      <c r="H5429" s="21">
        <v>4</v>
      </c>
      <c r="I5429" s="19">
        <v>6</v>
      </c>
      <c r="J5429" t="s">
        <v>533</v>
      </c>
      <c r="K5429" s="18">
        <v>349.09</v>
      </c>
      <c r="L5429" s="18">
        <v>290.57</v>
      </c>
      <c r="M5429" s="18"/>
      <c r="N5429" s="18"/>
    </row>
    <row r="5430" spans="1:14" ht="15" x14ac:dyDescent="0.25">
      <c r="A5430" t="str">
        <f t="shared" si="84"/>
        <v>VN600B7875</v>
      </c>
      <c r="B5430" s="16" t="s">
        <v>167</v>
      </c>
      <c r="C5430" s="16" t="s">
        <v>168</v>
      </c>
      <c r="D5430" t="s">
        <v>27</v>
      </c>
      <c r="E5430" s="16" t="s">
        <v>166</v>
      </c>
      <c r="F5430">
        <v>5</v>
      </c>
      <c r="G5430" s="20">
        <v>4.333333333333333</v>
      </c>
      <c r="H5430" s="21">
        <v>5</v>
      </c>
      <c r="I5430" s="19">
        <v>6</v>
      </c>
      <c r="J5430" t="s">
        <v>533</v>
      </c>
      <c r="K5430" s="18">
        <v>349.09</v>
      </c>
      <c r="L5430" s="18">
        <v>290.57</v>
      </c>
      <c r="M5430" s="18"/>
      <c r="N5430" s="18"/>
    </row>
    <row r="5431" spans="1:14" ht="15" x14ac:dyDescent="0.25">
      <c r="A5431" t="str">
        <f t="shared" si="84"/>
        <v>VN600B7876</v>
      </c>
      <c r="B5431" s="16" t="s">
        <v>167</v>
      </c>
      <c r="C5431" s="16" t="s">
        <v>168</v>
      </c>
      <c r="D5431" t="s">
        <v>27</v>
      </c>
      <c r="E5431" s="16" t="s">
        <v>166</v>
      </c>
      <c r="F5431">
        <v>6</v>
      </c>
      <c r="G5431" s="20">
        <v>4.333333333333333</v>
      </c>
      <c r="H5431" s="21">
        <v>6</v>
      </c>
      <c r="I5431" s="19">
        <v>6</v>
      </c>
      <c r="J5431" t="s">
        <v>533</v>
      </c>
      <c r="K5431" s="18">
        <v>349.09</v>
      </c>
      <c r="L5431" s="18">
        <v>290.57</v>
      </c>
      <c r="M5431" s="18"/>
      <c r="N5431" s="18"/>
    </row>
    <row r="5432" spans="1:14" ht="15" x14ac:dyDescent="0.25">
      <c r="A5432" t="str">
        <f t="shared" si="84"/>
        <v>VN600B7877</v>
      </c>
      <c r="B5432" s="16" t="s">
        <v>167</v>
      </c>
      <c r="C5432" s="16" t="s">
        <v>168</v>
      </c>
      <c r="D5432" t="s">
        <v>27</v>
      </c>
      <c r="E5432" s="16" t="s">
        <v>166</v>
      </c>
      <c r="F5432">
        <v>7</v>
      </c>
      <c r="G5432" s="20">
        <v>4.333333333333333</v>
      </c>
      <c r="H5432" s="21">
        <v>7</v>
      </c>
      <c r="I5432" s="19">
        <v>6</v>
      </c>
      <c r="J5432" t="s">
        <v>533</v>
      </c>
      <c r="K5432" s="18">
        <v>349.09</v>
      </c>
      <c r="L5432" s="18">
        <v>290.57</v>
      </c>
      <c r="M5432" s="18"/>
      <c r="N5432" s="18"/>
    </row>
    <row r="5433" spans="1:14" ht="15" x14ac:dyDescent="0.25">
      <c r="A5433" t="str">
        <f t="shared" si="84"/>
        <v>VN604B7871</v>
      </c>
      <c r="B5433" s="16" t="s">
        <v>167</v>
      </c>
      <c r="C5433" s="16" t="s">
        <v>168</v>
      </c>
      <c r="D5433" t="s">
        <v>27</v>
      </c>
      <c r="E5433" s="16" t="s">
        <v>396</v>
      </c>
      <c r="F5433">
        <v>1</v>
      </c>
      <c r="G5433" s="20">
        <v>7.416666666666667</v>
      </c>
      <c r="H5433" s="21">
        <v>1</v>
      </c>
      <c r="I5433" s="19">
        <v>9.25</v>
      </c>
      <c r="J5433" t="s">
        <v>533</v>
      </c>
      <c r="K5433" s="18">
        <v>349.09</v>
      </c>
      <c r="L5433" s="18">
        <v>290.57</v>
      </c>
      <c r="M5433" s="18"/>
      <c r="N5433" s="18"/>
    </row>
    <row r="5434" spans="1:14" ht="15" x14ac:dyDescent="0.25">
      <c r="A5434" t="str">
        <f t="shared" si="84"/>
        <v>VN604B7872</v>
      </c>
      <c r="B5434" s="16" t="s">
        <v>167</v>
      </c>
      <c r="C5434" s="16" t="s">
        <v>168</v>
      </c>
      <c r="D5434" t="s">
        <v>27</v>
      </c>
      <c r="E5434" s="16" t="s">
        <v>396</v>
      </c>
      <c r="F5434">
        <v>2</v>
      </c>
      <c r="G5434" s="20">
        <v>7.416666666666667</v>
      </c>
      <c r="H5434" s="21">
        <v>2</v>
      </c>
      <c r="I5434" s="19">
        <v>9.25</v>
      </c>
      <c r="J5434" t="s">
        <v>533</v>
      </c>
      <c r="K5434" s="18">
        <v>349.09</v>
      </c>
      <c r="L5434" s="18">
        <v>290.57</v>
      </c>
      <c r="M5434" s="18"/>
      <c r="N5434" s="18"/>
    </row>
    <row r="5435" spans="1:14" ht="15" x14ac:dyDescent="0.25">
      <c r="A5435" t="str">
        <f t="shared" si="84"/>
        <v>VN604B7873</v>
      </c>
      <c r="B5435" s="16" t="s">
        <v>167</v>
      </c>
      <c r="C5435" s="16" t="s">
        <v>168</v>
      </c>
      <c r="D5435" t="s">
        <v>27</v>
      </c>
      <c r="E5435" s="16" t="s">
        <v>396</v>
      </c>
      <c r="F5435">
        <v>3</v>
      </c>
      <c r="G5435" s="20">
        <v>7.416666666666667</v>
      </c>
      <c r="H5435" s="21">
        <v>3</v>
      </c>
      <c r="I5435" s="19">
        <v>9.25</v>
      </c>
      <c r="J5435" t="s">
        <v>533</v>
      </c>
      <c r="K5435" s="18">
        <v>349.09</v>
      </c>
      <c r="L5435" s="18">
        <v>290.57</v>
      </c>
      <c r="M5435" s="18"/>
      <c r="N5435" s="18"/>
    </row>
    <row r="5436" spans="1:14" ht="15" x14ac:dyDescent="0.25">
      <c r="A5436" t="str">
        <f t="shared" si="84"/>
        <v>VN604B7874</v>
      </c>
      <c r="B5436" s="16" t="s">
        <v>167</v>
      </c>
      <c r="C5436" s="16" t="s">
        <v>168</v>
      </c>
      <c r="D5436" t="s">
        <v>27</v>
      </c>
      <c r="E5436" s="16" t="s">
        <v>396</v>
      </c>
      <c r="F5436">
        <v>4</v>
      </c>
      <c r="G5436" s="20">
        <v>7.416666666666667</v>
      </c>
      <c r="H5436" s="21">
        <v>4</v>
      </c>
      <c r="I5436" s="19">
        <v>9.0833333333333339</v>
      </c>
      <c r="J5436" t="s">
        <v>533</v>
      </c>
      <c r="K5436" s="18">
        <v>349.09</v>
      </c>
      <c r="L5436" s="18">
        <v>290.57</v>
      </c>
      <c r="M5436" s="18"/>
      <c r="N5436" s="18"/>
    </row>
    <row r="5437" spans="1:14" ht="15" x14ac:dyDescent="0.25">
      <c r="A5437" t="str">
        <f t="shared" si="84"/>
        <v>VN604B7875</v>
      </c>
      <c r="B5437" s="16" t="s">
        <v>167</v>
      </c>
      <c r="C5437" s="16" t="s">
        <v>168</v>
      </c>
      <c r="D5437" t="s">
        <v>27</v>
      </c>
      <c r="E5437" s="16" t="s">
        <v>396</v>
      </c>
      <c r="F5437">
        <v>5</v>
      </c>
      <c r="G5437" s="20">
        <v>7.416666666666667</v>
      </c>
      <c r="H5437" s="21">
        <v>5</v>
      </c>
      <c r="I5437" s="19">
        <v>9.0833333333333339</v>
      </c>
      <c r="J5437" t="s">
        <v>533</v>
      </c>
      <c r="K5437" s="18">
        <v>349.09</v>
      </c>
      <c r="L5437" s="18">
        <v>290.57</v>
      </c>
      <c r="M5437" s="18"/>
      <c r="N5437" s="18"/>
    </row>
    <row r="5438" spans="1:14" ht="15" x14ac:dyDescent="0.25">
      <c r="A5438" t="str">
        <f t="shared" si="84"/>
        <v>VN604B7876</v>
      </c>
      <c r="B5438" s="16" t="s">
        <v>167</v>
      </c>
      <c r="C5438" s="16" t="s">
        <v>168</v>
      </c>
      <c r="D5438" t="s">
        <v>27</v>
      </c>
      <c r="E5438" s="16" t="s">
        <v>396</v>
      </c>
      <c r="F5438">
        <v>6</v>
      </c>
      <c r="G5438" s="20">
        <v>7.416666666666667</v>
      </c>
      <c r="H5438" s="21">
        <v>6</v>
      </c>
      <c r="I5438" s="19">
        <v>9.0833333333333339</v>
      </c>
      <c r="J5438" t="s">
        <v>533</v>
      </c>
      <c r="K5438" s="18">
        <v>349.09</v>
      </c>
      <c r="L5438" s="18">
        <v>290.57</v>
      </c>
      <c r="M5438" s="18"/>
      <c r="N5438" s="18"/>
    </row>
    <row r="5439" spans="1:14" ht="15" x14ac:dyDescent="0.25">
      <c r="A5439" t="str">
        <f t="shared" si="84"/>
        <v>VN604B7877</v>
      </c>
      <c r="B5439" s="16" t="s">
        <v>167</v>
      </c>
      <c r="C5439" s="16" t="s">
        <v>168</v>
      </c>
      <c r="D5439" t="s">
        <v>27</v>
      </c>
      <c r="E5439" s="16" t="s">
        <v>396</v>
      </c>
      <c r="F5439">
        <v>7</v>
      </c>
      <c r="G5439" s="20">
        <v>7.416666666666667</v>
      </c>
      <c r="H5439" s="21">
        <v>7</v>
      </c>
      <c r="I5439" s="19">
        <v>9.0833333333333339</v>
      </c>
      <c r="J5439" t="s">
        <v>533</v>
      </c>
      <c r="K5439" s="18">
        <v>349.09</v>
      </c>
      <c r="L5439" s="18">
        <v>290.57</v>
      </c>
      <c r="M5439" s="18"/>
      <c r="N5439" s="18"/>
    </row>
    <row r="5440" spans="1:14" ht="15" x14ac:dyDescent="0.25">
      <c r="A5440" t="str">
        <f t="shared" si="84"/>
        <v>VN606B7871</v>
      </c>
      <c r="B5440" s="16" t="s">
        <v>167</v>
      </c>
      <c r="C5440" s="16" t="s">
        <v>168</v>
      </c>
      <c r="D5440" t="s">
        <v>27</v>
      </c>
      <c r="E5440" s="16" t="s">
        <v>554</v>
      </c>
      <c r="F5440">
        <v>1</v>
      </c>
      <c r="G5440" s="20">
        <v>13</v>
      </c>
      <c r="H5440" s="21">
        <v>1</v>
      </c>
      <c r="I5440" s="19">
        <v>14.833333333333334</v>
      </c>
      <c r="J5440" t="s">
        <v>533</v>
      </c>
      <c r="K5440" s="18">
        <v>349.09</v>
      </c>
      <c r="L5440" s="18">
        <v>290.57</v>
      </c>
      <c r="M5440" s="18"/>
      <c r="N5440" s="18"/>
    </row>
    <row r="5441" spans="1:14" ht="15" x14ac:dyDescent="0.25">
      <c r="A5441" t="str">
        <f t="shared" si="84"/>
        <v>VN606B7872</v>
      </c>
      <c r="B5441" s="16" t="s">
        <v>167</v>
      </c>
      <c r="C5441" s="16" t="s">
        <v>168</v>
      </c>
      <c r="D5441" t="s">
        <v>27</v>
      </c>
      <c r="E5441" s="16" t="s">
        <v>554</v>
      </c>
      <c r="F5441">
        <v>2</v>
      </c>
      <c r="G5441" s="20">
        <v>13</v>
      </c>
      <c r="H5441" s="21">
        <v>2</v>
      </c>
      <c r="I5441" s="19">
        <v>14.833333333333334</v>
      </c>
      <c r="J5441" t="s">
        <v>533</v>
      </c>
      <c r="K5441" s="18">
        <v>349.09</v>
      </c>
      <c r="L5441" s="18">
        <v>290.57</v>
      </c>
      <c r="M5441" s="18"/>
      <c r="N5441" s="18"/>
    </row>
    <row r="5442" spans="1:14" ht="15" x14ac:dyDescent="0.25">
      <c r="A5442" t="str">
        <f t="shared" si="84"/>
        <v>VN606B7873</v>
      </c>
      <c r="B5442" s="16" t="s">
        <v>167</v>
      </c>
      <c r="C5442" s="16" t="s">
        <v>168</v>
      </c>
      <c r="D5442" t="s">
        <v>27</v>
      </c>
      <c r="E5442" s="16" t="s">
        <v>554</v>
      </c>
      <c r="F5442">
        <v>3</v>
      </c>
      <c r="G5442" s="20">
        <v>13.416666666666666</v>
      </c>
      <c r="H5442" s="21">
        <v>3</v>
      </c>
      <c r="I5442" s="19">
        <v>15.25</v>
      </c>
      <c r="J5442" t="s">
        <v>533</v>
      </c>
      <c r="K5442" s="18">
        <v>349.09</v>
      </c>
      <c r="L5442" s="18">
        <v>290.57</v>
      </c>
      <c r="M5442" s="18"/>
      <c r="N5442" s="18"/>
    </row>
    <row r="5443" spans="1:14" ht="15" x14ac:dyDescent="0.25">
      <c r="A5443" t="str">
        <f t="shared" ref="A5443:A5506" si="85">E5443&amp;J5443&amp;F5443</f>
        <v>VN606B7874</v>
      </c>
      <c r="B5443" s="16" t="s">
        <v>167</v>
      </c>
      <c r="C5443" s="16" t="s">
        <v>168</v>
      </c>
      <c r="D5443" t="s">
        <v>27</v>
      </c>
      <c r="E5443" s="16" t="s">
        <v>554</v>
      </c>
      <c r="F5443">
        <v>4</v>
      </c>
      <c r="G5443" s="20">
        <v>13.333333333333334</v>
      </c>
      <c r="H5443" s="21">
        <v>4</v>
      </c>
      <c r="I5443" s="19">
        <v>15</v>
      </c>
      <c r="J5443" t="s">
        <v>533</v>
      </c>
      <c r="K5443" s="18">
        <v>349.09</v>
      </c>
      <c r="L5443" s="18">
        <v>290.57</v>
      </c>
      <c r="M5443" s="18"/>
      <c r="N5443" s="18"/>
    </row>
    <row r="5444" spans="1:14" ht="15" x14ac:dyDescent="0.25">
      <c r="A5444" t="str">
        <f t="shared" si="85"/>
        <v>VN606B7875</v>
      </c>
      <c r="B5444" s="16" t="s">
        <v>167</v>
      </c>
      <c r="C5444" s="16" t="s">
        <v>168</v>
      </c>
      <c r="D5444" t="s">
        <v>27</v>
      </c>
      <c r="E5444" s="16" t="s">
        <v>554</v>
      </c>
      <c r="F5444">
        <v>5</v>
      </c>
      <c r="G5444" s="20">
        <v>12.5</v>
      </c>
      <c r="H5444" s="21">
        <v>5</v>
      </c>
      <c r="I5444" s="19">
        <v>14.166666666666666</v>
      </c>
      <c r="J5444" t="s">
        <v>533</v>
      </c>
      <c r="K5444" s="18">
        <v>349.09</v>
      </c>
      <c r="L5444" s="18">
        <v>290.57</v>
      </c>
      <c r="M5444" s="18"/>
      <c r="N5444" s="18"/>
    </row>
    <row r="5445" spans="1:14" ht="15" x14ac:dyDescent="0.25">
      <c r="A5445" t="str">
        <f t="shared" si="85"/>
        <v>VN606B7876</v>
      </c>
      <c r="B5445" s="16" t="s">
        <v>167</v>
      </c>
      <c r="C5445" s="16" t="s">
        <v>168</v>
      </c>
      <c r="D5445" t="s">
        <v>27</v>
      </c>
      <c r="E5445" s="16" t="s">
        <v>554</v>
      </c>
      <c r="F5445">
        <v>6</v>
      </c>
      <c r="G5445" s="20">
        <v>13</v>
      </c>
      <c r="H5445" s="21">
        <v>6</v>
      </c>
      <c r="I5445" s="19">
        <v>14.666666666666666</v>
      </c>
      <c r="J5445" t="s">
        <v>533</v>
      </c>
      <c r="K5445" s="18">
        <v>349.09</v>
      </c>
      <c r="L5445" s="18">
        <v>290.57</v>
      </c>
      <c r="M5445" s="18"/>
      <c r="N5445" s="18"/>
    </row>
    <row r="5446" spans="1:14" ht="15" x14ac:dyDescent="0.25">
      <c r="A5446" t="str">
        <f t="shared" si="85"/>
        <v>VN606B7877</v>
      </c>
      <c r="B5446" s="15" t="s">
        <v>167</v>
      </c>
      <c r="C5446" s="16" t="s">
        <v>168</v>
      </c>
      <c r="D5446" t="s">
        <v>27</v>
      </c>
      <c r="E5446" s="16" t="s">
        <v>554</v>
      </c>
      <c r="F5446">
        <v>7</v>
      </c>
      <c r="G5446" s="20">
        <v>12.5</v>
      </c>
      <c r="H5446" s="21">
        <v>7</v>
      </c>
      <c r="I5446" s="19">
        <v>14.166666666666666</v>
      </c>
      <c r="J5446" t="s">
        <v>533</v>
      </c>
      <c r="K5446" s="18">
        <v>349.09</v>
      </c>
      <c r="L5446" s="18">
        <v>290.57</v>
      </c>
      <c r="M5446" s="18"/>
      <c r="N5446" s="18"/>
    </row>
    <row r="5447" spans="1:14" ht="15" x14ac:dyDescent="0.25">
      <c r="A5447" t="str">
        <f t="shared" si="85"/>
        <v>VN610B7871</v>
      </c>
      <c r="B5447" s="17" t="s">
        <v>252</v>
      </c>
      <c r="C5447" s="16" t="s">
        <v>168</v>
      </c>
      <c r="D5447" t="s">
        <v>35</v>
      </c>
      <c r="E5447" s="16" t="s">
        <v>392</v>
      </c>
      <c r="F5447">
        <v>1</v>
      </c>
      <c r="G5447" s="20">
        <v>4.916666666666667</v>
      </c>
      <c r="H5447" s="21">
        <v>1</v>
      </c>
      <c r="I5447" s="19">
        <v>7.083333333333333</v>
      </c>
      <c r="J5447" t="s">
        <v>533</v>
      </c>
      <c r="K5447" s="18">
        <v>525.87</v>
      </c>
      <c r="L5447" s="18">
        <v>532.59</v>
      </c>
      <c r="M5447" s="18"/>
      <c r="N5447" s="18"/>
    </row>
    <row r="5448" spans="1:14" ht="15" x14ac:dyDescent="0.25">
      <c r="A5448" t="str">
        <f t="shared" si="85"/>
        <v>VN610B7872</v>
      </c>
      <c r="B5448" s="17" t="s">
        <v>252</v>
      </c>
      <c r="C5448" s="16" t="s">
        <v>168</v>
      </c>
      <c r="D5448" t="s">
        <v>35</v>
      </c>
      <c r="E5448" s="16" t="s">
        <v>392</v>
      </c>
      <c r="F5448">
        <v>2</v>
      </c>
      <c r="G5448" s="20">
        <v>4.916666666666667</v>
      </c>
      <c r="H5448" s="21">
        <v>2</v>
      </c>
      <c r="I5448" s="19">
        <v>7.083333333333333</v>
      </c>
      <c r="J5448" t="s">
        <v>533</v>
      </c>
      <c r="K5448" s="18">
        <v>525.87</v>
      </c>
      <c r="L5448" s="18">
        <v>532.59</v>
      </c>
      <c r="M5448" s="18"/>
      <c r="N5448" s="18"/>
    </row>
    <row r="5449" spans="1:14" ht="15" x14ac:dyDescent="0.25">
      <c r="A5449" t="str">
        <f t="shared" si="85"/>
        <v>VN610B7873</v>
      </c>
      <c r="B5449" s="17" t="s">
        <v>252</v>
      </c>
      <c r="C5449" s="16" t="s">
        <v>168</v>
      </c>
      <c r="D5449" t="s">
        <v>35</v>
      </c>
      <c r="E5449" s="16" t="s">
        <v>392</v>
      </c>
      <c r="F5449">
        <v>3</v>
      </c>
      <c r="G5449" s="20">
        <v>5.083333333333333</v>
      </c>
      <c r="H5449" s="21">
        <v>3</v>
      </c>
      <c r="I5449" s="19">
        <v>7.25</v>
      </c>
      <c r="J5449" t="s">
        <v>533</v>
      </c>
      <c r="K5449" s="18">
        <v>525.87</v>
      </c>
      <c r="L5449" s="18">
        <v>532.59</v>
      </c>
      <c r="M5449" s="18"/>
      <c r="N5449" s="18"/>
    </row>
    <row r="5450" spans="1:14" ht="15" x14ac:dyDescent="0.25">
      <c r="A5450" t="str">
        <f t="shared" si="85"/>
        <v>VN610B7874</v>
      </c>
      <c r="B5450" s="17" t="s">
        <v>252</v>
      </c>
      <c r="C5450" s="16" t="s">
        <v>168</v>
      </c>
      <c r="D5450" t="s">
        <v>35</v>
      </c>
      <c r="E5450" s="16" t="s">
        <v>392</v>
      </c>
      <c r="F5450">
        <v>4</v>
      </c>
      <c r="G5450" s="20">
        <v>4.916666666666667</v>
      </c>
      <c r="H5450" s="21">
        <v>4</v>
      </c>
      <c r="I5450" s="19">
        <v>6.916666666666667</v>
      </c>
      <c r="J5450" t="s">
        <v>533</v>
      </c>
      <c r="K5450" s="18">
        <v>525.87</v>
      </c>
      <c r="L5450" s="18">
        <v>532.59</v>
      </c>
      <c r="M5450" s="18"/>
      <c r="N5450" s="18"/>
    </row>
    <row r="5451" spans="1:14" ht="15" x14ac:dyDescent="0.25">
      <c r="A5451" t="str">
        <f t="shared" si="85"/>
        <v>VN610B7875</v>
      </c>
      <c r="B5451" s="17" t="s">
        <v>252</v>
      </c>
      <c r="C5451" s="16" t="s">
        <v>168</v>
      </c>
      <c r="D5451" t="s">
        <v>35</v>
      </c>
      <c r="E5451" s="16" t="s">
        <v>392</v>
      </c>
      <c r="F5451">
        <v>5</v>
      </c>
      <c r="G5451" s="20">
        <v>4.916666666666667</v>
      </c>
      <c r="H5451" s="21">
        <v>5</v>
      </c>
      <c r="I5451" s="19">
        <v>6.916666666666667</v>
      </c>
      <c r="J5451" t="s">
        <v>533</v>
      </c>
      <c r="K5451" s="18">
        <v>525.87</v>
      </c>
      <c r="L5451" s="18">
        <v>532.59</v>
      </c>
      <c r="M5451" s="18"/>
      <c r="N5451" s="18"/>
    </row>
    <row r="5452" spans="1:14" ht="15" x14ac:dyDescent="0.25">
      <c r="A5452" t="str">
        <f t="shared" si="85"/>
        <v>VN610B7876</v>
      </c>
      <c r="B5452" s="17" t="s">
        <v>252</v>
      </c>
      <c r="C5452" s="16" t="s">
        <v>168</v>
      </c>
      <c r="D5452" t="s">
        <v>35</v>
      </c>
      <c r="E5452" s="16" t="s">
        <v>392</v>
      </c>
      <c r="F5452">
        <v>6</v>
      </c>
      <c r="G5452" s="20">
        <v>4.916666666666667</v>
      </c>
      <c r="H5452" s="21">
        <v>6</v>
      </c>
      <c r="I5452" s="19">
        <v>6.916666666666667</v>
      </c>
      <c r="J5452" t="s">
        <v>533</v>
      </c>
      <c r="K5452" s="18">
        <v>525.87</v>
      </c>
      <c r="L5452" s="18">
        <v>532.59</v>
      </c>
      <c r="M5452" s="18"/>
      <c r="N5452" s="18"/>
    </row>
    <row r="5453" spans="1:14" ht="15" x14ac:dyDescent="0.25">
      <c r="A5453" t="str">
        <f t="shared" si="85"/>
        <v>VN610B7877</v>
      </c>
      <c r="B5453" s="17" t="s">
        <v>252</v>
      </c>
      <c r="C5453" s="16" t="s">
        <v>168</v>
      </c>
      <c r="D5453" t="s">
        <v>35</v>
      </c>
      <c r="E5453" s="16" t="s">
        <v>392</v>
      </c>
      <c r="F5453">
        <v>7</v>
      </c>
      <c r="G5453" s="20">
        <v>4.916666666666667</v>
      </c>
      <c r="H5453" s="21">
        <v>7</v>
      </c>
      <c r="I5453" s="19">
        <v>6.916666666666667</v>
      </c>
      <c r="J5453" t="s">
        <v>533</v>
      </c>
      <c r="K5453" s="18">
        <v>525.87</v>
      </c>
      <c r="L5453" s="18">
        <v>532.59</v>
      </c>
      <c r="M5453" s="18"/>
      <c r="N5453" s="18"/>
    </row>
    <row r="5454" spans="1:14" ht="15" x14ac:dyDescent="0.25">
      <c r="A5454" t="str">
        <f t="shared" si="85"/>
        <v>VN614B7871</v>
      </c>
      <c r="B5454" s="17" t="s">
        <v>252</v>
      </c>
      <c r="C5454" s="16" t="s">
        <v>168</v>
      </c>
      <c r="D5454" t="s">
        <v>35</v>
      </c>
      <c r="E5454" s="16" t="s">
        <v>259</v>
      </c>
      <c r="F5454">
        <v>1</v>
      </c>
      <c r="G5454" s="20">
        <v>8.9166666666666661</v>
      </c>
      <c r="H5454" s="21">
        <v>1</v>
      </c>
      <c r="I5454" s="19">
        <v>11.083333333333334</v>
      </c>
      <c r="J5454" t="s">
        <v>533</v>
      </c>
      <c r="K5454" s="18">
        <v>525.87</v>
      </c>
      <c r="L5454" s="18">
        <v>532.59</v>
      </c>
      <c r="M5454" s="18"/>
      <c r="N5454" s="18"/>
    </row>
    <row r="5455" spans="1:14" ht="15" x14ac:dyDescent="0.25">
      <c r="A5455" t="str">
        <f t="shared" si="85"/>
        <v>VN614B7872</v>
      </c>
      <c r="B5455" s="17" t="s">
        <v>252</v>
      </c>
      <c r="C5455" s="16" t="s">
        <v>168</v>
      </c>
      <c r="D5455" t="s">
        <v>35</v>
      </c>
      <c r="E5455" s="16" t="s">
        <v>259</v>
      </c>
      <c r="F5455">
        <v>2</v>
      </c>
      <c r="G5455" s="20">
        <v>8.9166666666666661</v>
      </c>
      <c r="H5455" s="21">
        <v>2</v>
      </c>
      <c r="I5455" s="19">
        <v>11.083333333333334</v>
      </c>
      <c r="J5455" t="s">
        <v>533</v>
      </c>
      <c r="K5455" s="18">
        <v>525.87</v>
      </c>
      <c r="L5455" s="18">
        <v>532.59</v>
      </c>
      <c r="M5455" s="18"/>
      <c r="N5455" s="18"/>
    </row>
    <row r="5456" spans="1:14" ht="15" x14ac:dyDescent="0.25">
      <c r="A5456" t="str">
        <f t="shared" si="85"/>
        <v>VN614B7873</v>
      </c>
      <c r="B5456" s="17" t="s">
        <v>252</v>
      </c>
      <c r="C5456" s="16" t="s">
        <v>168</v>
      </c>
      <c r="D5456" t="s">
        <v>35</v>
      </c>
      <c r="E5456" s="16" t="s">
        <v>259</v>
      </c>
      <c r="F5456">
        <v>3</v>
      </c>
      <c r="G5456" s="20">
        <v>9.5</v>
      </c>
      <c r="H5456" s="21">
        <v>3</v>
      </c>
      <c r="I5456" s="19">
        <v>11.666666666666666</v>
      </c>
      <c r="J5456" t="s">
        <v>533</v>
      </c>
      <c r="K5456" s="18">
        <v>525.87</v>
      </c>
      <c r="L5456" s="18">
        <v>532.59</v>
      </c>
      <c r="M5456" s="18"/>
      <c r="N5456" s="18"/>
    </row>
    <row r="5457" spans="1:14" ht="15" x14ac:dyDescent="0.25">
      <c r="A5457" t="str">
        <f t="shared" si="85"/>
        <v>VN614B7874</v>
      </c>
      <c r="B5457" s="17" t="s">
        <v>252</v>
      </c>
      <c r="C5457" s="16" t="s">
        <v>168</v>
      </c>
      <c r="D5457" t="s">
        <v>35</v>
      </c>
      <c r="E5457" s="16" t="s">
        <v>259</v>
      </c>
      <c r="F5457">
        <v>4</v>
      </c>
      <c r="G5457" s="20">
        <v>8.9166666666666661</v>
      </c>
      <c r="H5457" s="21">
        <v>4</v>
      </c>
      <c r="I5457" s="19">
        <v>10.916666666666666</v>
      </c>
      <c r="J5457" t="s">
        <v>533</v>
      </c>
      <c r="K5457" s="18">
        <v>525.87</v>
      </c>
      <c r="L5457" s="18">
        <v>532.59</v>
      </c>
      <c r="M5457" s="18"/>
      <c r="N5457" s="18"/>
    </row>
    <row r="5458" spans="1:14" ht="15" x14ac:dyDescent="0.25">
      <c r="A5458" t="str">
        <f t="shared" si="85"/>
        <v>VN614B7875</v>
      </c>
      <c r="B5458" s="17" t="s">
        <v>252</v>
      </c>
      <c r="C5458" s="16" t="s">
        <v>168</v>
      </c>
      <c r="D5458" t="s">
        <v>35</v>
      </c>
      <c r="E5458" s="16" t="s">
        <v>259</v>
      </c>
      <c r="F5458">
        <v>5</v>
      </c>
      <c r="G5458" s="20">
        <v>9.0833333333333339</v>
      </c>
      <c r="H5458" s="21">
        <v>5</v>
      </c>
      <c r="I5458" s="19">
        <v>11.083333333333334</v>
      </c>
      <c r="J5458" t="s">
        <v>533</v>
      </c>
      <c r="K5458" s="18">
        <v>525.87</v>
      </c>
      <c r="L5458" s="18">
        <v>532.59</v>
      </c>
      <c r="M5458" s="18"/>
      <c r="N5458" s="18"/>
    </row>
    <row r="5459" spans="1:14" ht="15" x14ac:dyDescent="0.25">
      <c r="A5459" t="str">
        <f t="shared" si="85"/>
        <v>VN614B7876</v>
      </c>
      <c r="B5459" s="17" t="s">
        <v>252</v>
      </c>
      <c r="C5459" s="16" t="s">
        <v>168</v>
      </c>
      <c r="D5459" t="s">
        <v>35</v>
      </c>
      <c r="E5459" s="16" t="s">
        <v>259</v>
      </c>
      <c r="F5459">
        <v>6</v>
      </c>
      <c r="G5459" s="20">
        <v>8.9166666666666661</v>
      </c>
      <c r="H5459" s="21">
        <v>6</v>
      </c>
      <c r="I5459" s="19">
        <v>10.916666666666666</v>
      </c>
      <c r="J5459" t="s">
        <v>533</v>
      </c>
      <c r="K5459" s="18">
        <v>525.87</v>
      </c>
      <c r="L5459" s="18">
        <v>532.59</v>
      </c>
      <c r="M5459" s="18"/>
      <c r="N5459" s="18"/>
    </row>
    <row r="5460" spans="1:14" ht="15" x14ac:dyDescent="0.25">
      <c r="A5460" t="str">
        <f t="shared" si="85"/>
        <v>VN614B7877</v>
      </c>
      <c r="B5460" s="17" t="s">
        <v>252</v>
      </c>
      <c r="C5460" s="16" t="s">
        <v>168</v>
      </c>
      <c r="D5460" t="s">
        <v>35</v>
      </c>
      <c r="E5460" s="16" t="s">
        <v>259</v>
      </c>
      <c r="F5460">
        <v>7</v>
      </c>
      <c r="G5460" s="20">
        <v>8.9166666666666661</v>
      </c>
      <c r="H5460" s="21">
        <v>7</v>
      </c>
      <c r="I5460" s="19">
        <v>10.916666666666666</v>
      </c>
      <c r="J5460" t="s">
        <v>533</v>
      </c>
      <c r="K5460" s="18">
        <v>525.87</v>
      </c>
      <c r="L5460" s="18">
        <v>532.59</v>
      </c>
      <c r="M5460" s="18"/>
      <c r="N5460" s="18"/>
    </row>
    <row r="5461" spans="1:14" ht="15" x14ac:dyDescent="0.25">
      <c r="A5461" t="str">
        <f t="shared" si="85"/>
        <v>VN618B7871</v>
      </c>
      <c r="B5461" s="17" t="s">
        <v>252</v>
      </c>
      <c r="C5461" s="16" t="s">
        <v>168</v>
      </c>
      <c r="D5461" t="s">
        <v>35</v>
      </c>
      <c r="E5461" s="16" t="s">
        <v>251</v>
      </c>
      <c r="F5461">
        <v>1</v>
      </c>
      <c r="G5461" s="20">
        <v>12.083333333333334</v>
      </c>
      <c r="H5461" s="21">
        <v>1</v>
      </c>
      <c r="I5461" s="19">
        <v>14.25</v>
      </c>
      <c r="J5461" t="s">
        <v>533</v>
      </c>
      <c r="K5461" s="18">
        <v>525.87</v>
      </c>
      <c r="L5461" s="18">
        <v>532.59</v>
      </c>
      <c r="M5461" s="18"/>
      <c r="N5461" s="18"/>
    </row>
    <row r="5462" spans="1:14" ht="15" x14ac:dyDescent="0.25">
      <c r="A5462" t="str">
        <f t="shared" si="85"/>
        <v>VN618B7872</v>
      </c>
      <c r="B5462" s="17" t="s">
        <v>252</v>
      </c>
      <c r="C5462" s="16" t="s">
        <v>168</v>
      </c>
      <c r="D5462" t="s">
        <v>35</v>
      </c>
      <c r="E5462" s="16" t="s">
        <v>251</v>
      </c>
      <c r="F5462">
        <v>2</v>
      </c>
      <c r="G5462" s="20">
        <v>12.083333333333334</v>
      </c>
      <c r="H5462" s="21">
        <v>2</v>
      </c>
      <c r="I5462" s="19">
        <v>14.25</v>
      </c>
      <c r="J5462" t="s">
        <v>533</v>
      </c>
      <c r="K5462" s="18">
        <v>525.87</v>
      </c>
      <c r="L5462" s="18">
        <v>532.59</v>
      </c>
      <c r="M5462" s="18"/>
      <c r="N5462" s="18"/>
    </row>
    <row r="5463" spans="1:14" ht="15" x14ac:dyDescent="0.25">
      <c r="A5463" t="str">
        <f t="shared" si="85"/>
        <v>VN618B7873</v>
      </c>
      <c r="B5463" s="17" t="s">
        <v>252</v>
      </c>
      <c r="C5463" s="16" t="s">
        <v>168</v>
      </c>
      <c r="D5463" t="s">
        <v>35</v>
      </c>
      <c r="E5463" s="16" t="s">
        <v>251</v>
      </c>
      <c r="F5463">
        <v>3</v>
      </c>
      <c r="G5463" s="20">
        <v>12.083333333333334</v>
      </c>
      <c r="H5463" s="21">
        <v>3</v>
      </c>
      <c r="I5463" s="19">
        <v>14.25</v>
      </c>
      <c r="J5463" t="s">
        <v>533</v>
      </c>
      <c r="K5463" s="18">
        <v>525.87</v>
      </c>
      <c r="L5463" s="18">
        <v>532.59</v>
      </c>
      <c r="M5463" s="18"/>
      <c r="N5463" s="18"/>
    </row>
    <row r="5464" spans="1:14" ht="15" x14ac:dyDescent="0.25">
      <c r="A5464" t="str">
        <f t="shared" si="85"/>
        <v>VN618B7874</v>
      </c>
      <c r="B5464" s="17" t="s">
        <v>252</v>
      </c>
      <c r="C5464" s="16" t="s">
        <v>168</v>
      </c>
      <c r="D5464" t="s">
        <v>35</v>
      </c>
      <c r="E5464" s="16" t="s">
        <v>251</v>
      </c>
      <c r="F5464">
        <v>4</v>
      </c>
      <c r="G5464" s="20">
        <v>12.083333333333334</v>
      </c>
      <c r="H5464" s="21">
        <v>4</v>
      </c>
      <c r="I5464" s="19">
        <v>14.083333333333334</v>
      </c>
      <c r="J5464" t="s">
        <v>533</v>
      </c>
      <c r="K5464" s="18">
        <v>525.87</v>
      </c>
      <c r="L5464" s="18">
        <v>532.59</v>
      </c>
      <c r="M5464" s="18"/>
      <c r="N5464" s="18"/>
    </row>
    <row r="5465" spans="1:14" ht="15" x14ac:dyDescent="0.25">
      <c r="A5465" t="str">
        <f t="shared" si="85"/>
        <v>VN618B7875</v>
      </c>
      <c r="B5465" s="17" t="s">
        <v>252</v>
      </c>
      <c r="C5465" s="16" t="s">
        <v>168</v>
      </c>
      <c r="D5465" t="s">
        <v>35</v>
      </c>
      <c r="E5465" s="16" t="s">
        <v>251</v>
      </c>
      <c r="F5465">
        <v>5</v>
      </c>
      <c r="G5465" s="20">
        <v>12.083333333333334</v>
      </c>
      <c r="H5465" s="21">
        <v>5</v>
      </c>
      <c r="I5465" s="19">
        <v>14.083333333333334</v>
      </c>
      <c r="J5465" t="s">
        <v>533</v>
      </c>
      <c r="K5465" s="18">
        <v>525.87</v>
      </c>
      <c r="L5465" s="18">
        <v>532.59</v>
      </c>
      <c r="M5465" s="18"/>
      <c r="N5465" s="18"/>
    </row>
    <row r="5466" spans="1:14" ht="15" x14ac:dyDescent="0.25">
      <c r="A5466" t="str">
        <f t="shared" si="85"/>
        <v>VN618B7876</v>
      </c>
      <c r="B5466" s="17" t="s">
        <v>252</v>
      </c>
      <c r="C5466" s="16" t="s">
        <v>168</v>
      </c>
      <c r="D5466" t="s">
        <v>35</v>
      </c>
      <c r="E5466" s="16" t="s">
        <v>251</v>
      </c>
      <c r="F5466">
        <v>6</v>
      </c>
      <c r="G5466" s="20">
        <v>12.083333333333334</v>
      </c>
      <c r="H5466" s="21">
        <v>6</v>
      </c>
      <c r="I5466" s="19">
        <v>14.083333333333334</v>
      </c>
      <c r="J5466" t="s">
        <v>533</v>
      </c>
      <c r="K5466" s="18">
        <v>525.87</v>
      </c>
      <c r="L5466" s="18">
        <v>532.59</v>
      </c>
      <c r="M5466" s="18"/>
      <c r="N5466" s="18"/>
    </row>
    <row r="5467" spans="1:14" ht="15" x14ac:dyDescent="0.25">
      <c r="A5467" t="str">
        <f t="shared" si="85"/>
        <v>VN618B7877</v>
      </c>
      <c r="B5467" s="15" t="s">
        <v>252</v>
      </c>
      <c r="C5467" s="16" t="s">
        <v>168</v>
      </c>
      <c r="D5467" t="s">
        <v>35</v>
      </c>
      <c r="E5467" s="16" t="s">
        <v>251</v>
      </c>
      <c r="F5467">
        <v>7</v>
      </c>
      <c r="G5467" s="20">
        <v>12.25</v>
      </c>
      <c r="H5467" s="21">
        <v>7</v>
      </c>
      <c r="I5467" s="19">
        <v>14.25</v>
      </c>
      <c r="J5467" t="s">
        <v>533</v>
      </c>
      <c r="K5467" s="18">
        <v>525.87</v>
      </c>
      <c r="L5467" s="18">
        <v>532.59</v>
      </c>
      <c r="M5467" s="18"/>
      <c r="N5467" s="18"/>
    </row>
    <row r="5468" spans="1:14" ht="15" x14ac:dyDescent="0.25">
      <c r="A5468" t="str">
        <f t="shared" si="85"/>
        <v>VN1914B7872</v>
      </c>
      <c r="B5468" s="17" t="s">
        <v>651</v>
      </c>
      <c r="C5468" s="16" t="s">
        <v>99</v>
      </c>
      <c r="D5468" t="s">
        <v>34</v>
      </c>
      <c r="E5468" s="16" t="s">
        <v>650</v>
      </c>
      <c r="F5468">
        <v>2</v>
      </c>
      <c r="G5468" s="20">
        <v>8.5</v>
      </c>
      <c r="H5468" s="21">
        <v>2</v>
      </c>
      <c r="I5468" s="19">
        <v>9.5</v>
      </c>
      <c r="J5468" t="s">
        <v>533</v>
      </c>
      <c r="K5468" s="18">
        <v>228.09</v>
      </c>
      <c r="L5468" s="18">
        <v>317.42</v>
      </c>
      <c r="M5468" s="18"/>
      <c r="N5468" s="18"/>
    </row>
    <row r="5469" spans="1:14" ht="15" x14ac:dyDescent="0.25">
      <c r="A5469" t="str">
        <f t="shared" si="85"/>
        <v>VN1914B7874</v>
      </c>
      <c r="B5469" s="17" t="s">
        <v>651</v>
      </c>
      <c r="C5469" s="16" t="s">
        <v>99</v>
      </c>
      <c r="D5469" t="s">
        <v>34</v>
      </c>
      <c r="E5469" s="16" t="s">
        <v>650</v>
      </c>
      <c r="F5469">
        <v>4</v>
      </c>
      <c r="G5469" s="20">
        <v>9.4166666666666661</v>
      </c>
      <c r="H5469" s="21">
        <v>4</v>
      </c>
      <c r="I5469" s="19">
        <v>10.416666666666666</v>
      </c>
      <c r="J5469" t="s">
        <v>533</v>
      </c>
      <c r="K5469" s="18">
        <v>228.09</v>
      </c>
      <c r="L5469" s="18">
        <v>317.42</v>
      </c>
      <c r="M5469" s="18"/>
      <c r="N5469" s="18"/>
    </row>
    <row r="5470" spans="1:14" ht="15" x14ac:dyDescent="0.25">
      <c r="A5470" t="str">
        <f t="shared" si="85"/>
        <v>VN1914B7876</v>
      </c>
      <c r="B5470" s="17" t="s">
        <v>651</v>
      </c>
      <c r="C5470" s="16" t="s">
        <v>99</v>
      </c>
      <c r="D5470" t="s">
        <v>34</v>
      </c>
      <c r="E5470" s="16" t="s">
        <v>650</v>
      </c>
      <c r="F5470">
        <v>6</v>
      </c>
      <c r="G5470" s="20">
        <v>9.75</v>
      </c>
      <c r="H5470" s="21">
        <v>6</v>
      </c>
      <c r="I5470" s="19">
        <v>10.75</v>
      </c>
      <c r="J5470" t="s">
        <v>533</v>
      </c>
      <c r="K5470" s="18">
        <v>228.09</v>
      </c>
      <c r="L5470" s="18">
        <v>317.42</v>
      </c>
      <c r="M5470" s="18"/>
      <c r="N5470" s="18"/>
    </row>
    <row r="5471" spans="1:14" ht="15" x14ac:dyDescent="0.25">
      <c r="A5471" t="str">
        <f t="shared" si="85"/>
        <v>VN1914B7877</v>
      </c>
      <c r="B5471" s="15" t="s">
        <v>651</v>
      </c>
      <c r="C5471" s="16" t="s">
        <v>99</v>
      </c>
      <c r="D5471" t="s">
        <v>34</v>
      </c>
      <c r="E5471" s="16" t="s">
        <v>650</v>
      </c>
      <c r="F5471">
        <v>7</v>
      </c>
      <c r="G5471" s="20">
        <v>9.8333333333333339</v>
      </c>
      <c r="H5471" s="21">
        <v>7</v>
      </c>
      <c r="I5471" s="19">
        <v>10.833333333333334</v>
      </c>
      <c r="J5471" t="s">
        <v>533</v>
      </c>
      <c r="K5471" s="18">
        <v>228.09</v>
      </c>
      <c r="L5471" s="18">
        <v>317.42</v>
      </c>
      <c r="M5471" s="18"/>
      <c r="N5471" s="18"/>
    </row>
    <row r="5472" spans="1:14" ht="15" x14ac:dyDescent="0.25">
      <c r="A5472" t="str">
        <f t="shared" si="85"/>
        <v>VN1602B7871</v>
      </c>
      <c r="B5472" s="17" t="s">
        <v>98</v>
      </c>
      <c r="C5472" s="16" t="s">
        <v>99</v>
      </c>
      <c r="D5472" t="s">
        <v>35</v>
      </c>
      <c r="E5472" s="16" t="s">
        <v>97</v>
      </c>
      <c r="F5472">
        <v>1</v>
      </c>
      <c r="G5472" s="20">
        <v>2.5833333333333335</v>
      </c>
      <c r="H5472" s="21">
        <v>1</v>
      </c>
      <c r="I5472" s="19">
        <v>4.333333333333333</v>
      </c>
      <c r="J5472" t="s">
        <v>533</v>
      </c>
      <c r="K5472" s="18">
        <v>346.69</v>
      </c>
      <c r="L5472" s="18">
        <v>400.9</v>
      </c>
      <c r="M5472" s="18"/>
      <c r="N5472" s="18"/>
    </row>
    <row r="5473" spans="1:14" ht="15" x14ac:dyDescent="0.25">
      <c r="A5473" t="str">
        <f t="shared" si="85"/>
        <v>VN1602B7872</v>
      </c>
      <c r="B5473" s="17" t="s">
        <v>98</v>
      </c>
      <c r="C5473" s="16" t="s">
        <v>99</v>
      </c>
      <c r="D5473" t="s">
        <v>35</v>
      </c>
      <c r="E5473" s="16" t="s">
        <v>97</v>
      </c>
      <c r="F5473">
        <v>2</v>
      </c>
      <c r="G5473" s="20">
        <v>2.5833333333333335</v>
      </c>
      <c r="H5473" s="21">
        <v>2</v>
      </c>
      <c r="I5473" s="19">
        <v>4.333333333333333</v>
      </c>
      <c r="J5473" t="s">
        <v>533</v>
      </c>
      <c r="K5473" s="18">
        <v>346.69</v>
      </c>
      <c r="L5473" s="18">
        <v>400.9</v>
      </c>
      <c r="M5473" s="18"/>
      <c r="N5473" s="18"/>
    </row>
    <row r="5474" spans="1:14" ht="15" x14ac:dyDescent="0.25">
      <c r="A5474" t="str">
        <f t="shared" si="85"/>
        <v>VN1602B7873</v>
      </c>
      <c r="B5474" s="17" t="s">
        <v>98</v>
      </c>
      <c r="C5474" s="16" t="s">
        <v>99</v>
      </c>
      <c r="D5474" t="s">
        <v>35</v>
      </c>
      <c r="E5474" s="16" t="s">
        <v>97</v>
      </c>
      <c r="F5474">
        <v>3</v>
      </c>
      <c r="G5474" s="20">
        <v>2.5833333333333335</v>
      </c>
      <c r="H5474" s="21">
        <v>3</v>
      </c>
      <c r="I5474" s="19">
        <v>4.333333333333333</v>
      </c>
      <c r="J5474" t="s">
        <v>533</v>
      </c>
      <c r="K5474" s="18">
        <v>346.69</v>
      </c>
      <c r="L5474" s="18">
        <v>400.9</v>
      </c>
      <c r="M5474" s="18"/>
      <c r="N5474" s="18"/>
    </row>
    <row r="5475" spans="1:14" ht="15" x14ac:dyDescent="0.25">
      <c r="A5475" t="str">
        <f t="shared" si="85"/>
        <v>VN1602B7874</v>
      </c>
      <c r="B5475" s="17" t="s">
        <v>98</v>
      </c>
      <c r="C5475" s="16" t="s">
        <v>99</v>
      </c>
      <c r="D5475" t="s">
        <v>35</v>
      </c>
      <c r="E5475" s="16" t="s">
        <v>97</v>
      </c>
      <c r="F5475">
        <v>4</v>
      </c>
      <c r="G5475" s="20">
        <v>2.5833333333333335</v>
      </c>
      <c r="H5475" s="21">
        <v>4</v>
      </c>
      <c r="I5475" s="19">
        <v>4.333333333333333</v>
      </c>
      <c r="J5475" t="s">
        <v>533</v>
      </c>
      <c r="K5475" s="18">
        <v>346.69</v>
      </c>
      <c r="L5475" s="18">
        <v>400.9</v>
      </c>
      <c r="M5475" s="18"/>
      <c r="N5475" s="18"/>
    </row>
    <row r="5476" spans="1:14" ht="15" x14ac:dyDescent="0.25">
      <c r="A5476" t="str">
        <f t="shared" si="85"/>
        <v>VN1602B7875</v>
      </c>
      <c r="B5476" s="17" t="s">
        <v>98</v>
      </c>
      <c r="C5476" s="16" t="s">
        <v>99</v>
      </c>
      <c r="D5476" t="s">
        <v>35</v>
      </c>
      <c r="E5476" s="16" t="s">
        <v>97</v>
      </c>
      <c r="F5476">
        <v>5</v>
      </c>
      <c r="G5476" s="20">
        <v>2.5833333333333335</v>
      </c>
      <c r="H5476" s="21">
        <v>5</v>
      </c>
      <c r="I5476" s="19">
        <v>4.333333333333333</v>
      </c>
      <c r="J5476" t="s">
        <v>533</v>
      </c>
      <c r="K5476" s="18">
        <v>346.69</v>
      </c>
      <c r="L5476" s="18">
        <v>400.9</v>
      </c>
      <c r="M5476" s="18"/>
      <c r="N5476" s="18"/>
    </row>
    <row r="5477" spans="1:14" ht="15" x14ac:dyDescent="0.25">
      <c r="A5477" t="str">
        <f t="shared" si="85"/>
        <v>VN1602B7876</v>
      </c>
      <c r="B5477" s="17" t="s">
        <v>98</v>
      </c>
      <c r="C5477" s="16" t="s">
        <v>99</v>
      </c>
      <c r="D5477" t="s">
        <v>35</v>
      </c>
      <c r="E5477" s="16" t="s">
        <v>97</v>
      </c>
      <c r="F5477">
        <v>6</v>
      </c>
      <c r="G5477" s="20">
        <v>2.5833333333333335</v>
      </c>
      <c r="H5477" s="21">
        <v>6</v>
      </c>
      <c r="I5477" s="19">
        <v>4.333333333333333</v>
      </c>
      <c r="J5477" t="s">
        <v>533</v>
      </c>
      <c r="K5477" s="18">
        <v>346.69</v>
      </c>
      <c r="L5477" s="18">
        <v>400.9</v>
      </c>
      <c r="M5477" s="18"/>
      <c r="N5477" s="18"/>
    </row>
    <row r="5478" spans="1:14" ht="15" x14ac:dyDescent="0.25">
      <c r="A5478" t="str">
        <f t="shared" si="85"/>
        <v>VN1602B7877</v>
      </c>
      <c r="B5478" s="15" t="s">
        <v>98</v>
      </c>
      <c r="C5478" s="16" t="s">
        <v>99</v>
      </c>
      <c r="D5478" t="s">
        <v>35</v>
      </c>
      <c r="E5478" s="16" t="s">
        <v>97</v>
      </c>
      <c r="F5478">
        <v>7</v>
      </c>
      <c r="G5478" s="20">
        <v>2.5833333333333335</v>
      </c>
      <c r="H5478" s="21">
        <v>7</v>
      </c>
      <c r="I5478" s="19">
        <v>4.333333333333333</v>
      </c>
      <c r="J5478" t="s">
        <v>533</v>
      </c>
      <c r="K5478" s="18">
        <v>346.69</v>
      </c>
      <c r="L5478" s="18">
        <v>400.9</v>
      </c>
      <c r="M5478" s="18"/>
      <c r="N5478" s="18"/>
    </row>
    <row r="5479" spans="1:14" ht="15" x14ac:dyDescent="0.25">
      <c r="A5479" t="str">
        <f t="shared" si="85"/>
        <v>VN1415B7871</v>
      </c>
      <c r="B5479" s="17" t="s">
        <v>502</v>
      </c>
      <c r="C5479" s="16" t="s">
        <v>99</v>
      </c>
      <c r="D5479" t="s">
        <v>27</v>
      </c>
      <c r="E5479" s="16" t="s">
        <v>501</v>
      </c>
      <c r="F5479">
        <v>1</v>
      </c>
      <c r="G5479" s="20">
        <v>12.583333333333334</v>
      </c>
      <c r="H5479" s="21">
        <v>1</v>
      </c>
      <c r="I5479" s="19">
        <v>13.583333333333334</v>
      </c>
      <c r="J5479" t="s">
        <v>533</v>
      </c>
      <c r="K5479" s="18">
        <v>218.82</v>
      </c>
      <c r="L5479" s="18">
        <v>201.73</v>
      </c>
      <c r="M5479" s="18"/>
      <c r="N5479" s="18"/>
    </row>
    <row r="5480" spans="1:14" ht="15" x14ac:dyDescent="0.25">
      <c r="A5480" t="str">
        <f t="shared" si="85"/>
        <v>VN1415B7872</v>
      </c>
      <c r="B5480" s="17" t="s">
        <v>502</v>
      </c>
      <c r="C5480" s="16" t="s">
        <v>99</v>
      </c>
      <c r="D5480" t="s">
        <v>27</v>
      </c>
      <c r="E5480" s="16" t="s">
        <v>501</v>
      </c>
      <c r="F5480">
        <v>2</v>
      </c>
      <c r="G5480" s="20">
        <v>12.583333333333334</v>
      </c>
      <c r="H5480" s="21">
        <v>2</v>
      </c>
      <c r="I5480" s="19">
        <v>13.583333333333334</v>
      </c>
      <c r="J5480" t="s">
        <v>533</v>
      </c>
      <c r="K5480" s="18">
        <v>218.82</v>
      </c>
      <c r="L5480" s="18">
        <v>201.73</v>
      </c>
      <c r="M5480" s="18"/>
      <c r="N5480" s="18"/>
    </row>
    <row r="5481" spans="1:14" ht="15" x14ac:dyDescent="0.25">
      <c r="A5481" t="str">
        <f t="shared" si="85"/>
        <v>VN1415B7873</v>
      </c>
      <c r="B5481" s="17" t="s">
        <v>502</v>
      </c>
      <c r="C5481" s="16" t="s">
        <v>99</v>
      </c>
      <c r="D5481" t="s">
        <v>27</v>
      </c>
      <c r="E5481" s="16" t="s">
        <v>501</v>
      </c>
      <c r="F5481">
        <v>3</v>
      </c>
      <c r="G5481" s="20">
        <v>12.333333333333334</v>
      </c>
      <c r="H5481" s="21">
        <v>3</v>
      </c>
      <c r="I5481" s="19">
        <v>13.333333333333334</v>
      </c>
      <c r="J5481" t="s">
        <v>533</v>
      </c>
      <c r="K5481" s="18">
        <v>218.82</v>
      </c>
      <c r="L5481" s="18">
        <v>201.73</v>
      </c>
      <c r="M5481" s="18"/>
      <c r="N5481" s="18"/>
    </row>
    <row r="5482" spans="1:14" ht="15" x14ac:dyDescent="0.25">
      <c r="A5482" t="str">
        <f t="shared" si="85"/>
        <v>VN1415B7874</v>
      </c>
      <c r="B5482" s="17" t="s">
        <v>502</v>
      </c>
      <c r="C5482" s="16" t="s">
        <v>99</v>
      </c>
      <c r="D5482" t="s">
        <v>27</v>
      </c>
      <c r="E5482" s="16" t="s">
        <v>501</v>
      </c>
      <c r="F5482">
        <v>4</v>
      </c>
      <c r="G5482" s="20">
        <v>12.583333333333334</v>
      </c>
      <c r="H5482" s="21">
        <v>4</v>
      </c>
      <c r="I5482" s="19">
        <v>13.583333333333334</v>
      </c>
      <c r="J5482" t="s">
        <v>533</v>
      </c>
      <c r="K5482" s="18">
        <v>218.82</v>
      </c>
      <c r="L5482" s="18">
        <v>201.73</v>
      </c>
      <c r="M5482" s="18"/>
      <c r="N5482" s="18"/>
    </row>
    <row r="5483" spans="1:14" ht="15" x14ac:dyDescent="0.25">
      <c r="A5483" t="str">
        <f t="shared" si="85"/>
        <v>VN1415B7875</v>
      </c>
      <c r="B5483" s="17" t="s">
        <v>502</v>
      </c>
      <c r="C5483" s="16" t="s">
        <v>99</v>
      </c>
      <c r="D5483" t="s">
        <v>27</v>
      </c>
      <c r="E5483" s="16" t="s">
        <v>501</v>
      </c>
      <c r="F5483">
        <v>5</v>
      </c>
      <c r="G5483" s="20">
        <v>12.583333333333334</v>
      </c>
      <c r="H5483" s="21">
        <v>5</v>
      </c>
      <c r="I5483" s="19">
        <v>13.583333333333334</v>
      </c>
      <c r="J5483" t="s">
        <v>533</v>
      </c>
      <c r="K5483" s="18">
        <v>218.82</v>
      </c>
      <c r="L5483" s="18">
        <v>201.73</v>
      </c>
      <c r="M5483" s="18"/>
      <c r="N5483" s="18"/>
    </row>
    <row r="5484" spans="1:14" ht="15" x14ac:dyDescent="0.25">
      <c r="A5484" t="str">
        <f t="shared" si="85"/>
        <v>VN1415B7876</v>
      </c>
      <c r="B5484" s="17" t="s">
        <v>502</v>
      </c>
      <c r="C5484" s="16" t="s">
        <v>99</v>
      </c>
      <c r="D5484" t="s">
        <v>27</v>
      </c>
      <c r="E5484" s="16" t="s">
        <v>501</v>
      </c>
      <c r="F5484">
        <v>6</v>
      </c>
      <c r="G5484" s="20">
        <v>12.333333333333334</v>
      </c>
      <c r="H5484" s="21">
        <v>6</v>
      </c>
      <c r="I5484" s="19">
        <v>13.333333333333334</v>
      </c>
      <c r="J5484" t="s">
        <v>533</v>
      </c>
      <c r="K5484" s="18">
        <v>218.82</v>
      </c>
      <c r="L5484" s="18">
        <v>201.73</v>
      </c>
      <c r="M5484" s="18"/>
      <c r="N5484" s="18"/>
    </row>
    <row r="5485" spans="1:14" ht="15" x14ac:dyDescent="0.25">
      <c r="A5485" t="str">
        <f t="shared" si="85"/>
        <v>VN1415B7877</v>
      </c>
      <c r="B5485" s="15" t="s">
        <v>502</v>
      </c>
      <c r="C5485" s="16" t="s">
        <v>99</v>
      </c>
      <c r="D5485" t="s">
        <v>27</v>
      </c>
      <c r="E5485" s="16" t="s">
        <v>501</v>
      </c>
      <c r="F5485">
        <v>7</v>
      </c>
      <c r="G5485" s="20">
        <v>12.916666666666666</v>
      </c>
      <c r="H5485" s="21">
        <v>7</v>
      </c>
      <c r="I5485" s="19">
        <v>13.916666666666666</v>
      </c>
      <c r="J5485" t="s">
        <v>533</v>
      </c>
      <c r="K5485" s="18">
        <v>218.82</v>
      </c>
      <c r="L5485" s="18">
        <v>201.73</v>
      </c>
      <c r="M5485" s="18"/>
      <c r="N5485" s="18"/>
    </row>
    <row r="5486" spans="1:14" ht="15" x14ac:dyDescent="0.25">
      <c r="A5486" t="str">
        <f t="shared" si="85"/>
        <v>VN549B7871</v>
      </c>
      <c r="B5486" s="17" t="s">
        <v>201</v>
      </c>
      <c r="C5486" s="16" t="s">
        <v>195</v>
      </c>
      <c r="D5486" t="s">
        <v>34</v>
      </c>
      <c r="E5486" s="16" t="s">
        <v>200</v>
      </c>
      <c r="F5486">
        <v>1</v>
      </c>
      <c r="G5486" s="20">
        <v>13.666666666666666</v>
      </c>
      <c r="H5486" s="21">
        <v>1</v>
      </c>
      <c r="I5486" s="19">
        <v>16</v>
      </c>
      <c r="J5486" t="s">
        <v>533</v>
      </c>
      <c r="K5486" s="18">
        <v>669.87</v>
      </c>
      <c r="L5486" s="18">
        <v>576.9</v>
      </c>
      <c r="M5486" s="18"/>
      <c r="N5486" s="18"/>
    </row>
    <row r="5487" spans="1:14" ht="15" x14ac:dyDescent="0.25">
      <c r="A5487" t="str">
        <f t="shared" si="85"/>
        <v>VN549B7873</v>
      </c>
      <c r="B5487" s="17" t="s">
        <v>201</v>
      </c>
      <c r="C5487" s="16" t="s">
        <v>195</v>
      </c>
      <c r="D5487" t="s">
        <v>34</v>
      </c>
      <c r="E5487" s="16" t="s">
        <v>200</v>
      </c>
      <c r="F5487">
        <v>3</v>
      </c>
      <c r="G5487" s="20">
        <v>13.666666666666666</v>
      </c>
      <c r="H5487" s="21">
        <v>3</v>
      </c>
      <c r="I5487" s="19">
        <v>16</v>
      </c>
      <c r="J5487" t="s">
        <v>533</v>
      </c>
      <c r="K5487" s="18">
        <v>669.87</v>
      </c>
      <c r="L5487" s="18">
        <v>576.9</v>
      </c>
      <c r="M5487" s="18"/>
      <c r="N5487" s="18"/>
    </row>
    <row r="5488" spans="1:14" ht="15" x14ac:dyDescent="0.25">
      <c r="A5488" t="str">
        <f t="shared" si="85"/>
        <v>VN549B7875</v>
      </c>
      <c r="B5488" s="15" t="s">
        <v>201</v>
      </c>
      <c r="C5488" s="16" t="s">
        <v>195</v>
      </c>
      <c r="D5488" t="s">
        <v>34</v>
      </c>
      <c r="E5488" s="16" t="s">
        <v>200</v>
      </c>
      <c r="F5488">
        <v>5</v>
      </c>
      <c r="G5488" s="20">
        <v>13.666666666666666</v>
      </c>
      <c r="H5488" s="21">
        <v>5</v>
      </c>
      <c r="I5488" s="19">
        <v>15.833333333333334</v>
      </c>
      <c r="J5488" t="s">
        <v>533</v>
      </c>
      <c r="K5488" s="18">
        <v>669.87</v>
      </c>
      <c r="L5488" s="18">
        <v>576.9</v>
      </c>
      <c r="M5488" s="18"/>
      <c r="N5488" s="18"/>
    </row>
    <row r="5489" spans="1:14" ht="15" x14ac:dyDescent="0.25">
      <c r="A5489" t="str">
        <f t="shared" si="85"/>
        <v>VN503B7871</v>
      </c>
      <c r="B5489" s="17" t="s">
        <v>194</v>
      </c>
      <c r="C5489" s="16" t="s">
        <v>195</v>
      </c>
      <c r="D5489" t="s">
        <v>27</v>
      </c>
      <c r="E5489" s="16" t="s">
        <v>193</v>
      </c>
      <c r="F5489">
        <v>1</v>
      </c>
      <c r="G5489" s="20">
        <v>7.25</v>
      </c>
      <c r="H5489" s="21">
        <v>1</v>
      </c>
      <c r="I5489" s="19">
        <v>10.25</v>
      </c>
      <c r="J5489" t="s">
        <v>533</v>
      </c>
      <c r="K5489" s="18">
        <v>838.66</v>
      </c>
      <c r="L5489" s="18">
        <v>734.44</v>
      </c>
      <c r="M5489" s="18"/>
      <c r="N5489" s="18"/>
    </row>
    <row r="5490" spans="1:14" ht="15" x14ac:dyDescent="0.25">
      <c r="A5490" t="str">
        <f t="shared" si="85"/>
        <v>VN503B7872</v>
      </c>
      <c r="B5490" s="17" t="s">
        <v>194</v>
      </c>
      <c r="C5490" s="16" t="s">
        <v>195</v>
      </c>
      <c r="D5490" t="s">
        <v>27</v>
      </c>
      <c r="E5490" s="16" t="s">
        <v>193</v>
      </c>
      <c r="F5490">
        <v>2</v>
      </c>
      <c r="G5490" s="20">
        <v>7.25</v>
      </c>
      <c r="H5490" s="21">
        <v>2</v>
      </c>
      <c r="I5490" s="19">
        <v>10.25</v>
      </c>
      <c r="J5490" t="s">
        <v>533</v>
      </c>
      <c r="K5490" s="18">
        <v>838.66</v>
      </c>
      <c r="L5490" s="18">
        <v>734.44</v>
      </c>
      <c r="M5490" s="18"/>
      <c r="N5490" s="18"/>
    </row>
    <row r="5491" spans="1:14" ht="15" x14ac:dyDescent="0.25">
      <c r="A5491" t="str">
        <f t="shared" si="85"/>
        <v>VN503B7873</v>
      </c>
      <c r="B5491" s="17" t="s">
        <v>194</v>
      </c>
      <c r="C5491" s="16" t="s">
        <v>195</v>
      </c>
      <c r="D5491" t="s">
        <v>27</v>
      </c>
      <c r="E5491" s="16" t="s">
        <v>193</v>
      </c>
      <c r="F5491">
        <v>3</v>
      </c>
      <c r="G5491" s="20">
        <v>7.25</v>
      </c>
      <c r="H5491" s="21">
        <v>3</v>
      </c>
      <c r="I5491" s="19">
        <v>10.25</v>
      </c>
      <c r="J5491" t="s">
        <v>533</v>
      </c>
      <c r="K5491" s="18">
        <v>838.66</v>
      </c>
      <c r="L5491" s="18">
        <v>734.44</v>
      </c>
      <c r="M5491" s="18"/>
      <c r="N5491" s="18"/>
    </row>
    <row r="5492" spans="1:14" ht="15" x14ac:dyDescent="0.25">
      <c r="A5492" t="str">
        <f t="shared" si="85"/>
        <v>VN503B7874</v>
      </c>
      <c r="B5492" s="17" t="s">
        <v>194</v>
      </c>
      <c r="C5492" s="16" t="s">
        <v>195</v>
      </c>
      <c r="D5492" t="s">
        <v>27</v>
      </c>
      <c r="E5492" s="16" t="s">
        <v>193</v>
      </c>
      <c r="F5492">
        <v>4</v>
      </c>
      <c r="G5492" s="20">
        <v>7.25</v>
      </c>
      <c r="H5492" s="21">
        <v>4</v>
      </c>
      <c r="I5492" s="19">
        <v>10.083333333333334</v>
      </c>
      <c r="J5492" t="s">
        <v>533</v>
      </c>
      <c r="K5492" s="18">
        <v>838.66</v>
      </c>
      <c r="L5492" s="18">
        <v>734.44</v>
      </c>
      <c r="M5492" s="18"/>
      <c r="N5492" s="18"/>
    </row>
    <row r="5493" spans="1:14" ht="15" x14ac:dyDescent="0.25">
      <c r="A5493" t="str">
        <f t="shared" si="85"/>
        <v>VN503B7875</v>
      </c>
      <c r="B5493" s="17" t="s">
        <v>194</v>
      </c>
      <c r="C5493" s="16" t="s">
        <v>195</v>
      </c>
      <c r="D5493" t="s">
        <v>27</v>
      </c>
      <c r="E5493" s="16" t="s">
        <v>193</v>
      </c>
      <c r="F5493">
        <v>5</v>
      </c>
      <c r="G5493" s="20">
        <v>7.25</v>
      </c>
      <c r="H5493" s="21">
        <v>5</v>
      </c>
      <c r="I5493" s="19">
        <v>10.25</v>
      </c>
      <c r="J5493" t="s">
        <v>533</v>
      </c>
      <c r="K5493" s="18">
        <v>838.66</v>
      </c>
      <c r="L5493" s="18">
        <v>734.44</v>
      </c>
      <c r="M5493" s="18"/>
      <c r="N5493" s="18"/>
    </row>
    <row r="5494" spans="1:14" ht="15" x14ac:dyDescent="0.25">
      <c r="A5494" t="str">
        <f t="shared" si="85"/>
        <v>VN503B7876</v>
      </c>
      <c r="B5494" s="17" t="s">
        <v>194</v>
      </c>
      <c r="C5494" s="16" t="s">
        <v>195</v>
      </c>
      <c r="D5494" t="s">
        <v>27</v>
      </c>
      <c r="E5494" s="16" t="s">
        <v>193</v>
      </c>
      <c r="F5494">
        <v>6</v>
      </c>
      <c r="G5494" s="20">
        <v>7.25</v>
      </c>
      <c r="H5494" s="21">
        <v>6</v>
      </c>
      <c r="I5494" s="19">
        <v>10.25</v>
      </c>
      <c r="J5494" t="s">
        <v>533</v>
      </c>
      <c r="K5494" s="18">
        <v>838.66</v>
      </c>
      <c r="L5494" s="18">
        <v>734.44</v>
      </c>
      <c r="M5494" s="18"/>
      <c r="N5494" s="18"/>
    </row>
    <row r="5495" spans="1:14" ht="15" x14ac:dyDescent="0.25">
      <c r="A5495" t="str">
        <f t="shared" si="85"/>
        <v>VN503B7877</v>
      </c>
      <c r="B5495" s="15" t="s">
        <v>194</v>
      </c>
      <c r="C5495" s="16" t="s">
        <v>195</v>
      </c>
      <c r="D5495" t="s">
        <v>27</v>
      </c>
      <c r="E5495" s="16" t="s">
        <v>193</v>
      </c>
      <c r="F5495">
        <v>7</v>
      </c>
      <c r="G5495" s="20">
        <v>7.25</v>
      </c>
      <c r="H5495" s="21">
        <v>7</v>
      </c>
      <c r="I5495" s="19">
        <v>10.25</v>
      </c>
      <c r="J5495" t="s">
        <v>533</v>
      </c>
      <c r="K5495" s="18">
        <v>838.66</v>
      </c>
      <c r="L5495" s="18">
        <v>734.44</v>
      </c>
      <c r="M5495" s="18"/>
      <c r="N5495" s="18"/>
    </row>
    <row r="5496" spans="1:14" ht="15" x14ac:dyDescent="0.25">
      <c r="A5496" t="str">
        <f t="shared" si="85"/>
        <v>VN507B7871</v>
      </c>
      <c r="B5496" s="17" t="s">
        <v>387</v>
      </c>
      <c r="C5496" s="16" t="s">
        <v>195</v>
      </c>
      <c r="D5496" t="s">
        <v>35</v>
      </c>
      <c r="E5496" s="16" t="s">
        <v>386</v>
      </c>
      <c r="F5496">
        <v>1</v>
      </c>
      <c r="G5496" s="20">
        <v>8.3333333333333339</v>
      </c>
      <c r="H5496" s="21">
        <v>1</v>
      </c>
      <c r="I5496" s="19">
        <v>10.5</v>
      </c>
      <c r="J5496" t="s">
        <v>533</v>
      </c>
      <c r="K5496" s="18">
        <v>716.77</v>
      </c>
      <c r="L5496" s="18">
        <v>513.78</v>
      </c>
      <c r="M5496" s="18"/>
      <c r="N5496" s="18"/>
    </row>
    <row r="5497" spans="1:14" ht="15" x14ac:dyDescent="0.25">
      <c r="A5497" t="str">
        <f t="shared" si="85"/>
        <v>VN507B7872</v>
      </c>
      <c r="B5497" s="17" t="s">
        <v>387</v>
      </c>
      <c r="C5497" s="16" t="s">
        <v>195</v>
      </c>
      <c r="D5497" t="s">
        <v>35</v>
      </c>
      <c r="E5497" s="16" t="s">
        <v>386</v>
      </c>
      <c r="F5497">
        <v>2</v>
      </c>
      <c r="G5497" s="20">
        <v>8.6666666666666661</v>
      </c>
      <c r="H5497" s="21">
        <v>2</v>
      </c>
      <c r="I5497" s="19">
        <v>10.833333333333334</v>
      </c>
      <c r="J5497" t="s">
        <v>533</v>
      </c>
      <c r="K5497" s="18">
        <v>716.77</v>
      </c>
      <c r="L5497" s="18">
        <v>513.78</v>
      </c>
      <c r="M5497" s="18"/>
      <c r="N5497" s="18"/>
    </row>
    <row r="5498" spans="1:14" ht="15" x14ac:dyDescent="0.25">
      <c r="A5498" t="str">
        <f t="shared" si="85"/>
        <v>VN507B7873</v>
      </c>
      <c r="B5498" s="17" t="s">
        <v>387</v>
      </c>
      <c r="C5498" s="16" t="s">
        <v>195</v>
      </c>
      <c r="D5498" t="s">
        <v>35</v>
      </c>
      <c r="E5498" s="16" t="s">
        <v>386</v>
      </c>
      <c r="F5498">
        <v>3</v>
      </c>
      <c r="G5498" s="20">
        <v>8.3333333333333339</v>
      </c>
      <c r="H5498" s="21">
        <v>3</v>
      </c>
      <c r="I5498" s="19">
        <v>10.5</v>
      </c>
      <c r="J5498" t="s">
        <v>533</v>
      </c>
      <c r="K5498" s="18">
        <v>716.77</v>
      </c>
      <c r="L5498" s="18">
        <v>513.78</v>
      </c>
      <c r="M5498" s="18"/>
      <c r="N5498" s="18"/>
    </row>
    <row r="5499" spans="1:14" ht="15" x14ac:dyDescent="0.25">
      <c r="A5499" t="str">
        <f t="shared" si="85"/>
        <v>VN507B7874</v>
      </c>
      <c r="B5499" s="17" t="s">
        <v>387</v>
      </c>
      <c r="C5499" s="16" t="s">
        <v>195</v>
      </c>
      <c r="D5499" t="s">
        <v>35</v>
      </c>
      <c r="E5499" s="16" t="s">
        <v>386</v>
      </c>
      <c r="F5499">
        <v>4</v>
      </c>
      <c r="G5499" s="20">
        <v>8.3333333333333339</v>
      </c>
      <c r="H5499" s="21">
        <v>4</v>
      </c>
      <c r="I5499" s="19">
        <v>10.5</v>
      </c>
      <c r="J5499" t="s">
        <v>533</v>
      </c>
      <c r="K5499" s="18">
        <v>716.77</v>
      </c>
      <c r="L5499" s="18">
        <v>513.78</v>
      </c>
      <c r="M5499" s="18"/>
      <c r="N5499" s="18"/>
    </row>
    <row r="5500" spans="1:14" ht="15" x14ac:dyDescent="0.25">
      <c r="A5500" t="str">
        <f t="shared" si="85"/>
        <v>VN507B7875</v>
      </c>
      <c r="B5500" s="17" t="s">
        <v>387</v>
      </c>
      <c r="C5500" s="16" t="s">
        <v>195</v>
      </c>
      <c r="D5500" t="s">
        <v>35</v>
      </c>
      <c r="E5500" s="16" t="s">
        <v>386</v>
      </c>
      <c r="F5500">
        <v>5</v>
      </c>
      <c r="G5500" s="20">
        <v>8.6666666666666661</v>
      </c>
      <c r="H5500" s="21">
        <v>5</v>
      </c>
      <c r="I5500" s="19">
        <v>10.833333333333334</v>
      </c>
      <c r="J5500" t="s">
        <v>533</v>
      </c>
      <c r="K5500" s="18">
        <v>716.77</v>
      </c>
      <c r="L5500" s="18">
        <v>513.78</v>
      </c>
      <c r="M5500" s="18"/>
      <c r="N5500" s="18"/>
    </row>
    <row r="5501" spans="1:14" ht="15" x14ac:dyDescent="0.25">
      <c r="A5501" t="str">
        <f t="shared" si="85"/>
        <v>VN507B7876</v>
      </c>
      <c r="B5501" s="17" t="s">
        <v>387</v>
      </c>
      <c r="C5501" s="16" t="s">
        <v>195</v>
      </c>
      <c r="D5501" t="s">
        <v>35</v>
      </c>
      <c r="E5501" s="16" t="s">
        <v>386</v>
      </c>
      <c r="F5501">
        <v>6</v>
      </c>
      <c r="G5501" s="20">
        <v>8.3333333333333339</v>
      </c>
      <c r="H5501" s="21">
        <v>6</v>
      </c>
      <c r="I5501" s="19">
        <v>10.5</v>
      </c>
      <c r="J5501" t="s">
        <v>533</v>
      </c>
      <c r="K5501" s="18">
        <v>716.77</v>
      </c>
      <c r="L5501" s="18">
        <v>513.78</v>
      </c>
      <c r="M5501" s="18"/>
      <c r="N5501" s="18"/>
    </row>
    <row r="5502" spans="1:14" ht="15" x14ac:dyDescent="0.25">
      <c r="A5502" t="str">
        <f t="shared" si="85"/>
        <v>VN507B7877</v>
      </c>
      <c r="B5502" s="15" t="s">
        <v>387</v>
      </c>
      <c r="C5502" s="16" t="s">
        <v>195</v>
      </c>
      <c r="D5502" t="s">
        <v>35</v>
      </c>
      <c r="E5502" s="16" t="s">
        <v>386</v>
      </c>
      <c r="F5502">
        <v>7</v>
      </c>
      <c r="G5502" s="20">
        <v>9.1666666666666661</v>
      </c>
      <c r="H5502" s="21">
        <v>7</v>
      </c>
      <c r="I5502" s="19">
        <v>11.333333333333334</v>
      </c>
      <c r="J5502" t="s">
        <v>533</v>
      </c>
      <c r="K5502" s="18">
        <v>716.77</v>
      </c>
      <c r="L5502" s="18">
        <v>513.78</v>
      </c>
      <c r="M5502" s="18"/>
      <c r="N5502" s="18"/>
    </row>
    <row r="5503" spans="1:14" ht="15" x14ac:dyDescent="0.25">
      <c r="A5503" t="str">
        <f t="shared" si="85"/>
        <v>VN18B7871</v>
      </c>
      <c r="B5503" s="17" t="s">
        <v>596</v>
      </c>
      <c r="C5503" s="16" t="s">
        <v>597</v>
      </c>
      <c r="D5503" t="s">
        <v>35</v>
      </c>
      <c r="E5503" s="16" t="s">
        <v>595</v>
      </c>
      <c r="F5503">
        <v>1</v>
      </c>
      <c r="G5503" s="20">
        <v>12</v>
      </c>
      <c r="H5503" s="21">
        <v>1</v>
      </c>
      <c r="I5503" s="19">
        <v>23.75</v>
      </c>
      <c r="J5503" t="s">
        <v>533</v>
      </c>
      <c r="K5503" s="18">
        <v>3128.68</v>
      </c>
      <c r="L5503" s="18">
        <v>3468.06</v>
      </c>
      <c r="M5503" s="18"/>
      <c r="N5503" s="18"/>
    </row>
    <row r="5504" spans="1:14" ht="15" x14ac:dyDescent="0.25">
      <c r="A5504" t="str">
        <f t="shared" si="85"/>
        <v>VN18B7872</v>
      </c>
      <c r="B5504" s="17" t="s">
        <v>596</v>
      </c>
      <c r="C5504" s="16" t="s">
        <v>597</v>
      </c>
      <c r="D5504" t="s">
        <v>35</v>
      </c>
      <c r="E5504" s="16" t="s">
        <v>595</v>
      </c>
      <c r="F5504">
        <v>2</v>
      </c>
      <c r="G5504" s="20">
        <v>12</v>
      </c>
      <c r="H5504" s="21">
        <v>2</v>
      </c>
      <c r="I5504" s="19">
        <v>23.75</v>
      </c>
      <c r="J5504" t="s">
        <v>533</v>
      </c>
      <c r="K5504" s="18">
        <v>3128.68</v>
      </c>
      <c r="L5504" s="18">
        <v>3468.06</v>
      </c>
      <c r="M5504" s="18"/>
      <c r="N5504" s="18"/>
    </row>
    <row r="5505" spans="1:14" ht="15" x14ac:dyDescent="0.25">
      <c r="A5505" t="str">
        <f t="shared" si="85"/>
        <v>VN18B7873</v>
      </c>
      <c r="B5505" s="17" t="s">
        <v>596</v>
      </c>
      <c r="C5505" s="16" t="s">
        <v>597</v>
      </c>
      <c r="D5505" t="s">
        <v>35</v>
      </c>
      <c r="E5505" s="16" t="s">
        <v>595</v>
      </c>
      <c r="F5505">
        <v>3</v>
      </c>
      <c r="G5505" s="20">
        <v>12</v>
      </c>
      <c r="H5505" s="21">
        <v>3</v>
      </c>
      <c r="I5505" s="19">
        <v>23.75</v>
      </c>
      <c r="J5505" t="s">
        <v>533</v>
      </c>
      <c r="K5505" s="18">
        <v>3128.68</v>
      </c>
      <c r="L5505" s="18">
        <v>3468.06</v>
      </c>
      <c r="M5505" s="18"/>
      <c r="N5505" s="18"/>
    </row>
    <row r="5506" spans="1:14" ht="15" x14ac:dyDescent="0.25">
      <c r="A5506" t="str">
        <f t="shared" si="85"/>
        <v>VN18B7874</v>
      </c>
      <c r="B5506" s="17" t="s">
        <v>596</v>
      </c>
      <c r="C5506" s="16" t="s">
        <v>597</v>
      </c>
      <c r="D5506" t="s">
        <v>35</v>
      </c>
      <c r="E5506" s="16" t="s">
        <v>595</v>
      </c>
      <c r="F5506">
        <v>4</v>
      </c>
      <c r="G5506" s="20">
        <v>12</v>
      </c>
      <c r="H5506" s="21">
        <v>4</v>
      </c>
      <c r="I5506" s="19">
        <v>23.75</v>
      </c>
      <c r="J5506" t="s">
        <v>533</v>
      </c>
      <c r="K5506" s="18">
        <v>3128.68</v>
      </c>
      <c r="L5506" s="18">
        <v>3468.06</v>
      </c>
      <c r="M5506" s="18"/>
      <c r="N5506" s="18"/>
    </row>
    <row r="5507" spans="1:14" ht="15" x14ac:dyDescent="0.25">
      <c r="A5507" t="str">
        <f t="shared" ref="A5507:A5570" si="86">E5507&amp;J5507&amp;F5507</f>
        <v>VN18B7875</v>
      </c>
      <c r="B5507" s="17" t="s">
        <v>596</v>
      </c>
      <c r="C5507" s="16" t="s">
        <v>597</v>
      </c>
      <c r="D5507" t="s">
        <v>35</v>
      </c>
      <c r="E5507" s="16" t="s">
        <v>595</v>
      </c>
      <c r="F5507">
        <v>5</v>
      </c>
      <c r="G5507" s="20">
        <v>12</v>
      </c>
      <c r="H5507" s="21">
        <v>5</v>
      </c>
      <c r="I5507" s="19">
        <v>23.75</v>
      </c>
      <c r="J5507" t="s">
        <v>533</v>
      </c>
      <c r="K5507" s="18">
        <v>3128.68</v>
      </c>
      <c r="L5507" s="18">
        <v>3468.06</v>
      </c>
      <c r="M5507" s="18"/>
      <c r="N5507" s="18"/>
    </row>
    <row r="5508" spans="1:14" ht="15" x14ac:dyDescent="0.25">
      <c r="A5508" t="str">
        <f t="shared" si="86"/>
        <v>VN18B7876</v>
      </c>
      <c r="B5508" s="17" t="s">
        <v>596</v>
      </c>
      <c r="C5508" s="16" t="s">
        <v>597</v>
      </c>
      <c r="D5508" t="s">
        <v>35</v>
      </c>
      <c r="E5508" s="16" t="s">
        <v>595</v>
      </c>
      <c r="F5508">
        <v>6</v>
      </c>
      <c r="G5508" s="20">
        <v>12</v>
      </c>
      <c r="H5508" s="21">
        <v>6</v>
      </c>
      <c r="I5508" s="19">
        <v>23.75</v>
      </c>
      <c r="J5508" t="s">
        <v>533</v>
      </c>
      <c r="K5508" s="18">
        <v>3128.68</v>
      </c>
      <c r="L5508" s="18">
        <v>3468.06</v>
      </c>
      <c r="M5508" s="18"/>
      <c r="N5508" s="18"/>
    </row>
    <row r="5509" spans="1:14" ht="15" x14ac:dyDescent="0.25">
      <c r="A5509" t="str">
        <f t="shared" si="86"/>
        <v>VN18B7877</v>
      </c>
      <c r="B5509" s="15" t="s">
        <v>596</v>
      </c>
      <c r="C5509" s="16" t="s">
        <v>597</v>
      </c>
      <c r="D5509" t="s">
        <v>35</v>
      </c>
      <c r="E5509" s="16" t="s">
        <v>595</v>
      </c>
      <c r="F5509">
        <v>7</v>
      </c>
      <c r="G5509" s="20">
        <v>12</v>
      </c>
      <c r="H5509" s="21">
        <v>7</v>
      </c>
      <c r="I5509" s="19">
        <v>23.75</v>
      </c>
      <c r="J5509" t="s">
        <v>533</v>
      </c>
      <c r="K5509" s="18">
        <v>3128.68</v>
      </c>
      <c r="L5509" s="18">
        <v>3468.06</v>
      </c>
      <c r="M5509" s="18"/>
      <c r="N5509" s="18"/>
    </row>
    <row r="5510" spans="1:14" ht="15" x14ac:dyDescent="0.25">
      <c r="A5510" t="str">
        <f t="shared" si="86"/>
        <v>VN10B7873</v>
      </c>
      <c r="B5510" s="17" t="s">
        <v>762</v>
      </c>
      <c r="C5510" s="16" t="s">
        <v>597</v>
      </c>
      <c r="D5510" t="s">
        <v>27</v>
      </c>
      <c r="E5510" s="16" t="s">
        <v>761</v>
      </c>
      <c r="F5510">
        <v>3</v>
      </c>
      <c r="G5510" s="20">
        <v>11.166666666666666</v>
      </c>
      <c r="H5510" s="21">
        <v>3</v>
      </c>
      <c r="I5510" s="19">
        <v>23.75</v>
      </c>
      <c r="J5510" t="s">
        <v>533</v>
      </c>
      <c r="K5510" s="18">
        <v>3064.37</v>
      </c>
      <c r="L5510" s="18">
        <v>3637.84</v>
      </c>
      <c r="M5510" s="18"/>
      <c r="N5510" s="18"/>
    </row>
    <row r="5511" spans="1:14" ht="15" x14ac:dyDescent="0.25">
      <c r="A5511" t="str">
        <f t="shared" si="86"/>
        <v>VN10B7875</v>
      </c>
      <c r="B5511" s="17" t="s">
        <v>762</v>
      </c>
      <c r="C5511" s="16" t="s">
        <v>597</v>
      </c>
      <c r="D5511" t="s">
        <v>27</v>
      </c>
      <c r="E5511" s="16" t="s">
        <v>761</v>
      </c>
      <c r="F5511">
        <v>5</v>
      </c>
      <c r="G5511" s="20">
        <v>11.166666666666666</v>
      </c>
      <c r="H5511" s="21">
        <v>5</v>
      </c>
      <c r="I5511" s="19">
        <v>23.75</v>
      </c>
      <c r="J5511" t="s">
        <v>533</v>
      </c>
      <c r="K5511" s="18">
        <v>3064.37</v>
      </c>
      <c r="L5511" s="18">
        <v>3637.84</v>
      </c>
      <c r="M5511" s="18"/>
      <c r="N5511" s="18"/>
    </row>
    <row r="5512" spans="1:14" ht="15" x14ac:dyDescent="0.25">
      <c r="A5512" t="str">
        <f t="shared" si="86"/>
        <v>VN10B7877</v>
      </c>
      <c r="B5512" s="15" t="s">
        <v>762</v>
      </c>
      <c r="C5512" s="16" t="s">
        <v>597</v>
      </c>
      <c r="D5512" t="s">
        <v>27</v>
      </c>
      <c r="E5512" s="16" t="s">
        <v>761</v>
      </c>
      <c r="F5512">
        <v>7</v>
      </c>
      <c r="G5512" s="20">
        <v>11.166666666666666</v>
      </c>
      <c r="H5512" s="21">
        <v>7</v>
      </c>
      <c r="I5512" s="19">
        <v>23.75</v>
      </c>
      <c r="J5512" t="s">
        <v>533</v>
      </c>
      <c r="K5512" s="18">
        <v>3064.37</v>
      </c>
      <c r="L5512" s="18">
        <v>3637.84</v>
      </c>
      <c r="M5512" s="18"/>
      <c r="N5512" s="18"/>
    </row>
    <row r="5513" spans="1:14" ht="15" x14ac:dyDescent="0.25">
      <c r="A5513" t="str">
        <f t="shared" si="86"/>
        <v>VN630B7871</v>
      </c>
      <c r="B5513" s="17" t="s">
        <v>414</v>
      </c>
      <c r="C5513" s="16" t="s">
        <v>415</v>
      </c>
      <c r="D5513" t="s">
        <v>27</v>
      </c>
      <c r="E5513" s="16" t="s">
        <v>413</v>
      </c>
      <c r="F5513">
        <v>1</v>
      </c>
      <c r="G5513" s="20">
        <v>6.833333333333333</v>
      </c>
      <c r="H5513" s="21">
        <v>1</v>
      </c>
      <c r="I5513" s="19">
        <v>10.5</v>
      </c>
      <c r="J5513" t="s">
        <v>533</v>
      </c>
      <c r="K5513" s="18">
        <v>847.2</v>
      </c>
      <c r="L5513" s="18">
        <v>691.51</v>
      </c>
      <c r="M5513" s="18"/>
      <c r="N5513" s="18"/>
    </row>
    <row r="5514" spans="1:14" ht="15" x14ac:dyDescent="0.25">
      <c r="A5514" t="str">
        <f t="shared" si="86"/>
        <v>VN630B7872</v>
      </c>
      <c r="B5514" s="17" t="s">
        <v>414</v>
      </c>
      <c r="C5514" s="16" t="s">
        <v>415</v>
      </c>
      <c r="D5514" t="s">
        <v>27</v>
      </c>
      <c r="E5514" s="16" t="s">
        <v>413</v>
      </c>
      <c r="F5514">
        <v>2</v>
      </c>
      <c r="G5514" s="20">
        <v>6.833333333333333</v>
      </c>
      <c r="H5514" s="21">
        <v>2</v>
      </c>
      <c r="I5514" s="19">
        <v>10.5</v>
      </c>
      <c r="J5514" t="s">
        <v>533</v>
      </c>
      <c r="K5514" s="18">
        <v>847.2</v>
      </c>
      <c r="L5514" s="18">
        <v>691.51</v>
      </c>
      <c r="M5514" s="18"/>
      <c r="N5514" s="18"/>
    </row>
    <row r="5515" spans="1:14" ht="15" x14ac:dyDescent="0.25">
      <c r="A5515" t="str">
        <f t="shared" si="86"/>
        <v>VN630B7873</v>
      </c>
      <c r="B5515" s="17" t="s">
        <v>414</v>
      </c>
      <c r="C5515" s="16" t="s">
        <v>415</v>
      </c>
      <c r="D5515" t="s">
        <v>27</v>
      </c>
      <c r="E5515" s="16" t="s">
        <v>413</v>
      </c>
      <c r="F5515">
        <v>3</v>
      </c>
      <c r="G5515" s="20">
        <v>7.083333333333333</v>
      </c>
      <c r="H5515" s="21">
        <v>3</v>
      </c>
      <c r="I5515" s="19">
        <v>10.75</v>
      </c>
      <c r="J5515" t="s">
        <v>533</v>
      </c>
      <c r="K5515" s="18">
        <v>847.2</v>
      </c>
      <c r="L5515" s="18">
        <v>691.51</v>
      </c>
      <c r="M5515" s="18"/>
      <c r="N5515" s="18"/>
    </row>
    <row r="5516" spans="1:14" ht="15" x14ac:dyDescent="0.25">
      <c r="A5516" t="str">
        <f t="shared" si="86"/>
        <v>VN630B7874</v>
      </c>
      <c r="B5516" s="17" t="s">
        <v>414</v>
      </c>
      <c r="C5516" s="16" t="s">
        <v>415</v>
      </c>
      <c r="D5516" t="s">
        <v>27</v>
      </c>
      <c r="E5516" s="16" t="s">
        <v>413</v>
      </c>
      <c r="F5516">
        <v>4</v>
      </c>
      <c r="G5516" s="20">
        <v>6.833333333333333</v>
      </c>
      <c r="H5516" s="21">
        <v>4</v>
      </c>
      <c r="I5516" s="19">
        <v>10.083333333333334</v>
      </c>
      <c r="J5516" t="s">
        <v>533</v>
      </c>
      <c r="K5516" s="18">
        <v>847.2</v>
      </c>
      <c r="L5516" s="18">
        <v>691.51</v>
      </c>
      <c r="M5516" s="18"/>
      <c r="N5516" s="18"/>
    </row>
    <row r="5517" spans="1:14" ht="15" x14ac:dyDescent="0.25">
      <c r="A5517" t="str">
        <f t="shared" si="86"/>
        <v>VN630B7875</v>
      </c>
      <c r="B5517" s="17" t="s">
        <v>414</v>
      </c>
      <c r="C5517" s="16" t="s">
        <v>415</v>
      </c>
      <c r="D5517" t="s">
        <v>27</v>
      </c>
      <c r="E5517" s="16" t="s">
        <v>413</v>
      </c>
      <c r="F5517">
        <v>5</v>
      </c>
      <c r="G5517" s="20">
        <v>7.166666666666667</v>
      </c>
      <c r="H5517" s="21">
        <v>5</v>
      </c>
      <c r="I5517" s="19">
        <v>10.416666666666666</v>
      </c>
      <c r="J5517" t="s">
        <v>533</v>
      </c>
      <c r="K5517" s="18">
        <v>847.2</v>
      </c>
      <c r="L5517" s="18">
        <v>691.51</v>
      </c>
      <c r="M5517" s="18"/>
      <c r="N5517" s="18"/>
    </row>
    <row r="5518" spans="1:14" ht="15" x14ac:dyDescent="0.25">
      <c r="A5518" t="str">
        <f t="shared" si="86"/>
        <v>VN630B7876</v>
      </c>
      <c r="B5518" s="17" t="s">
        <v>414</v>
      </c>
      <c r="C5518" s="16" t="s">
        <v>415</v>
      </c>
      <c r="D5518" t="s">
        <v>27</v>
      </c>
      <c r="E5518" s="16" t="s">
        <v>413</v>
      </c>
      <c r="F5518">
        <v>6</v>
      </c>
      <c r="G5518" s="20">
        <v>6.833333333333333</v>
      </c>
      <c r="H5518" s="21">
        <v>6</v>
      </c>
      <c r="I5518" s="19">
        <v>10.083333333333334</v>
      </c>
      <c r="J5518" t="s">
        <v>533</v>
      </c>
      <c r="K5518" s="18">
        <v>847.2</v>
      </c>
      <c r="L5518" s="18">
        <v>691.51</v>
      </c>
      <c r="M5518" s="18"/>
      <c r="N5518" s="18"/>
    </row>
    <row r="5519" spans="1:14" ht="15" x14ac:dyDescent="0.25">
      <c r="A5519" t="str">
        <f t="shared" si="86"/>
        <v>VN630B7877</v>
      </c>
      <c r="B5519" s="15" t="s">
        <v>414</v>
      </c>
      <c r="C5519" s="16" t="s">
        <v>415</v>
      </c>
      <c r="D5519" t="s">
        <v>27</v>
      </c>
      <c r="E5519" s="16" t="s">
        <v>413</v>
      </c>
      <c r="F5519">
        <v>7</v>
      </c>
      <c r="G5519" s="20">
        <v>6.833333333333333</v>
      </c>
      <c r="H5519" s="21">
        <v>7</v>
      </c>
      <c r="I5519" s="19">
        <v>10.083333333333334</v>
      </c>
      <c r="J5519" t="s">
        <v>533</v>
      </c>
      <c r="K5519" s="18">
        <v>847.2</v>
      </c>
      <c r="L5519" s="18">
        <v>691.51</v>
      </c>
      <c r="M5519" s="18"/>
      <c r="N5519" s="18"/>
    </row>
    <row r="5520" spans="1:14" ht="15" x14ac:dyDescent="0.25">
      <c r="A5520" t="str">
        <f t="shared" si="86"/>
        <v>VN705B7874</v>
      </c>
      <c r="B5520" s="15" t="s">
        <v>766</v>
      </c>
      <c r="C5520" s="16" t="s">
        <v>767</v>
      </c>
      <c r="D5520" t="s">
        <v>66</v>
      </c>
      <c r="E5520" s="16" t="s">
        <v>765</v>
      </c>
      <c r="F5520">
        <v>4</v>
      </c>
      <c r="G5520" s="20">
        <v>9.25</v>
      </c>
      <c r="H5520" s="21">
        <v>4</v>
      </c>
      <c r="I5520" s="19">
        <v>13.166666666666666</v>
      </c>
      <c r="J5520" t="s">
        <v>533</v>
      </c>
      <c r="K5520" s="18">
        <v>666.04</v>
      </c>
      <c r="L5520" s="18">
        <v>628.87</v>
      </c>
      <c r="M5520" s="18"/>
      <c r="N5520" s="18"/>
    </row>
    <row r="5521" spans="1:14" ht="15" x14ac:dyDescent="0.25">
      <c r="A5521" t="str">
        <f t="shared" si="86"/>
        <v>VN9425B7871</v>
      </c>
      <c r="B5521" s="15" t="s">
        <v>15</v>
      </c>
      <c r="C5521" s="16" t="s">
        <v>18</v>
      </c>
      <c r="D5521" t="s">
        <v>19</v>
      </c>
      <c r="E5521" s="16" t="s">
        <v>14</v>
      </c>
      <c r="F5521">
        <v>1</v>
      </c>
      <c r="G5521" s="20">
        <v>2.0833333333333335</v>
      </c>
      <c r="H5521" s="21">
        <v>1</v>
      </c>
      <c r="I5521" s="19">
        <v>6.416666666666667</v>
      </c>
      <c r="J5521" t="s">
        <v>533</v>
      </c>
      <c r="K5521" s="18">
        <v>952.07</v>
      </c>
      <c r="L5521" s="18">
        <v>693.77</v>
      </c>
      <c r="M5521" s="18"/>
      <c r="N5521" s="18"/>
    </row>
    <row r="5522" spans="1:14" ht="15" x14ac:dyDescent="0.25">
      <c r="A5522" t="str">
        <f t="shared" si="86"/>
        <v>VN719B7871</v>
      </c>
      <c r="B5522" s="17" t="s">
        <v>278</v>
      </c>
      <c r="C5522" s="16" t="s">
        <v>279</v>
      </c>
      <c r="D5522" t="s">
        <v>66</v>
      </c>
      <c r="E5522" s="16" t="s">
        <v>277</v>
      </c>
      <c r="F5522">
        <v>1</v>
      </c>
      <c r="G5522" s="20">
        <v>18.583333333333332</v>
      </c>
      <c r="H5522" s="21">
        <v>1</v>
      </c>
      <c r="I5522" s="19">
        <v>22.083333333333332</v>
      </c>
      <c r="J5522" t="s">
        <v>533</v>
      </c>
      <c r="K5522" s="18">
        <v>623.80999999999995</v>
      </c>
      <c r="L5522" s="18">
        <v>554.29</v>
      </c>
      <c r="M5522" s="18"/>
      <c r="N5522" s="18"/>
    </row>
    <row r="5523" spans="1:14" ht="15" x14ac:dyDescent="0.25">
      <c r="A5523" t="str">
        <f t="shared" si="86"/>
        <v>VN719B7872</v>
      </c>
      <c r="B5523" s="17" t="s">
        <v>278</v>
      </c>
      <c r="C5523" s="16" t="s">
        <v>279</v>
      </c>
      <c r="D5523" t="s">
        <v>66</v>
      </c>
      <c r="E5523" s="16" t="s">
        <v>277</v>
      </c>
      <c r="F5523">
        <v>2</v>
      </c>
      <c r="G5523" s="20">
        <v>18.583333333333332</v>
      </c>
      <c r="H5523" s="21">
        <v>2</v>
      </c>
      <c r="I5523" s="19">
        <v>22.083333333333332</v>
      </c>
      <c r="J5523" t="s">
        <v>533</v>
      </c>
      <c r="K5523" s="18">
        <v>623.80999999999995</v>
      </c>
      <c r="L5523" s="18">
        <v>554.29</v>
      </c>
      <c r="M5523" s="18"/>
      <c r="N5523" s="18"/>
    </row>
    <row r="5524" spans="1:14" ht="15" x14ac:dyDescent="0.25">
      <c r="A5524" t="str">
        <f t="shared" si="86"/>
        <v>VN719B7873</v>
      </c>
      <c r="B5524" s="17" t="s">
        <v>278</v>
      </c>
      <c r="C5524" s="16" t="s">
        <v>279</v>
      </c>
      <c r="D5524" t="s">
        <v>66</v>
      </c>
      <c r="E5524" s="16" t="s">
        <v>277</v>
      </c>
      <c r="F5524">
        <v>3</v>
      </c>
      <c r="G5524" s="20">
        <v>18.583333333333332</v>
      </c>
      <c r="H5524" s="21">
        <v>3</v>
      </c>
      <c r="I5524" s="19">
        <v>22.083333333333332</v>
      </c>
      <c r="J5524" t="s">
        <v>533</v>
      </c>
      <c r="K5524" s="18">
        <v>623.80999999999995</v>
      </c>
      <c r="L5524" s="18">
        <v>554.29</v>
      </c>
      <c r="M5524" s="18"/>
      <c r="N5524" s="18"/>
    </row>
    <row r="5525" spans="1:14" ht="15" x14ac:dyDescent="0.25">
      <c r="A5525" t="str">
        <f t="shared" si="86"/>
        <v>VN719B7874</v>
      </c>
      <c r="B5525" s="17" t="s">
        <v>278</v>
      </c>
      <c r="C5525" s="16" t="s">
        <v>279</v>
      </c>
      <c r="D5525" t="s">
        <v>66</v>
      </c>
      <c r="E5525" s="16" t="s">
        <v>277</v>
      </c>
      <c r="F5525">
        <v>4</v>
      </c>
      <c r="G5525" s="20">
        <v>18.583333333333332</v>
      </c>
      <c r="H5525" s="21">
        <v>4</v>
      </c>
      <c r="I5525" s="19">
        <v>22.083333333333332</v>
      </c>
      <c r="J5525" t="s">
        <v>533</v>
      </c>
      <c r="K5525" s="18">
        <v>623.80999999999995</v>
      </c>
      <c r="L5525" s="18">
        <v>554.29</v>
      </c>
      <c r="M5525" s="18"/>
      <c r="N5525" s="18"/>
    </row>
    <row r="5526" spans="1:14" ht="15" x14ac:dyDescent="0.25">
      <c r="A5526" t="str">
        <f t="shared" si="86"/>
        <v>VN719B7875</v>
      </c>
      <c r="B5526" s="17" t="s">
        <v>278</v>
      </c>
      <c r="C5526" s="16" t="s">
        <v>279</v>
      </c>
      <c r="D5526" t="s">
        <v>66</v>
      </c>
      <c r="E5526" s="16" t="s">
        <v>277</v>
      </c>
      <c r="F5526">
        <v>5</v>
      </c>
      <c r="G5526" s="20">
        <v>18.583333333333332</v>
      </c>
      <c r="H5526" s="21">
        <v>5</v>
      </c>
      <c r="I5526" s="19">
        <v>22.083333333333332</v>
      </c>
      <c r="J5526" t="s">
        <v>533</v>
      </c>
      <c r="K5526" s="18">
        <v>623.80999999999995</v>
      </c>
      <c r="L5526" s="18">
        <v>554.29</v>
      </c>
      <c r="M5526" s="18"/>
      <c r="N5526" s="18"/>
    </row>
    <row r="5527" spans="1:14" ht="15" x14ac:dyDescent="0.25">
      <c r="A5527" t="str">
        <f t="shared" si="86"/>
        <v>VN719B7876</v>
      </c>
      <c r="B5527" s="17" t="s">
        <v>278</v>
      </c>
      <c r="C5527" s="16" t="s">
        <v>279</v>
      </c>
      <c r="D5527" t="s">
        <v>66</v>
      </c>
      <c r="E5527" s="16" t="s">
        <v>277</v>
      </c>
      <c r="F5527">
        <v>6</v>
      </c>
      <c r="G5527" s="20">
        <v>18.583333333333332</v>
      </c>
      <c r="H5527" s="21">
        <v>6</v>
      </c>
      <c r="I5527" s="19">
        <v>22.083333333333332</v>
      </c>
      <c r="J5527" t="s">
        <v>533</v>
      </c>
      <c r="K5527" s="18">
        <v>623.80999999999995</v>
      </c>
      <c r="L5527" s="18">
        <v>554.29</v>
      </c>
      <c r="M5527" s="18"/>
      <c r="N5527" s="18"/>
    </row>
    <row r="5528" spans="1:14" ht="15" x14ac:dyDescent="0.25">
      <c r="A5528" t="str">
        <f t="shared" si="86"/>
        <v>VN719B7877</v>
      </c>
      <c r="B5528" s="15" t="s">
        <v>278</v>
      </c>
      <c r="C5528" s="16" t="s">
        <v>279</v>
      </c>
      <c r="D5528" t="s">
        <v>66</v>
      </c>
      <c r="E5528" s="16" t="s">
        <v>277</v>
      </c>
      <c r="F5528">
        <v>7</v>
      </c>
      <c r="G5528" s="20">
        <v>18.583333333333332</v>
      </c>
      <c r="H5528" s="21">
        <v>7</v>
      </c>
      <c r="I5528" s="19">
        <v>22.083333333333332</v>
      </c>
      <c r="J5528" t="s">
        <v>533</v>
      </c>
      <c r="K5528" s="18">
        <v>623.80999999999995</v>
      </c>
      <c r="L5528" s="18">
        <v>554.29</v>
      </c>
      <c r="M5528" s="18"/>
      <c r="N5528" s="18"/>
    </row>
    <row r="5529" spans="1:14" ht="15" x14ac:dyDescent="0.25">
      <c r="A5529" t="str">
        <f t="shared" si="86"/>
        <v>VN547B7872</v>
      </c>
      <c r="B5529" s="17" t="s">
        <v>657</v>
      </c>
      <c r="C5529" s="16" t="s">
        <v>279</v>
      </c>
      <c r="D5529" t="s">
        <v>34</v>
      </c>
      <c r="E5529" s="16" t="s">
        <v>656</v>
      </c>
      <c r="F5529">
        <v>2</v>
      </c>
      <c r="G5529" s="20">
        <v>17.416666666666668</v>
      </c>
      <c r="H5529" s="21">
        <v>2</v>
      </c>
      <c r="I5529" s="19">
        <v>20.416666666666668</v>
      </c>
      <c r="J5529" t="s">
        <v>533</v>
      </c>
      <c r="K5529" s="18">
        <v>592.21</v>
      </c>
      <c r="L5529" s="18">
        <v>503.53</v>
      </c>
      <c r="M5529" s="18"/>
      <c r="N5529" s="18"/>
    </row>
    <row r="5530" spans="1:14" ht="15" x14ac:dyDescent="0.25">
      <c r="A5530" t="str">
        <f t="shared" si="86"/>
        <v>VN547B7874</v>
      </c>
      <c r="B5530" s="17" t="s">
        <v>657</v>
      </c>
      <c r="C5530" s="16" t="s">
        <v>279</v>
      </c>
      <c r="D5530" t="s">
        <v>34</v>
      </c>
      <c r="E5530" s="16" t="s">
        <v>656</v>
      </c>
      <c r="F5530">
        <v>4</v>
      </c>
      <c r="G5530" s="20">
        <v>15.166666666666666</v>
      </c>
      <c r="H5530" s="21">
        <v>4</v>
      </c>
      <c r="I5530" s="19">
        <v>18.166666666666668</v>
      </c>
      <c r="J5530" t="s">
        <v>533</v>
      </c>
      <c r="K5530" s="18">
        <v>592.21</v>
      </c>
      <c r="L5530" s="18">
        <v>503.53</v>
      </c>
      <c r="M5530" s="18"/>
      <c r="N5530" s="18"/>
    </row>
    <row r="5531" spans="1:14" ht="15" x14ac:dyDescent="0.25">
      <c r="A5531" t="str">
        <f t="shared" si="86"/>
        <v>VN547B7877</v>
      </c>
      <c r="B5531" s="15" t="s">
        <v>657</v>
      </c>
      <c r="C5531" s="16" t="s">
        <v>279</v>
      </c>
      <c r="D5531" t="s">
        <v>34</v>
      </c>
      <c r="E5531" s="16" t="s">
        <v>656</v>
      </c>
      <c r="F5531">
        <v>7</v>
      </c>
      <c r="G5531" s="20">
        <v>15.166666666666666</v>
      </c>
      <c r="H5531" s="21">
        <v>7</v>
      </c>
      <c r="I5531" s="19">
        <v>18.166666666666668</v>
      </c>
      <c r="J5531" t="s">
        <v>533</v>
      </c>
      <c r="K5531" s="18">
        <v>592.21</v>
      </c>
      <c r="L5531" s="18">
        <v>503.53</v>
      </c>
      <c r="M5531" s="18"/>
      <c r="N5531" s="18"/>
    </row>
    <row r="5532" spans="1:14" ht="15" x14ac:dyDescent="0.25">
      <c r="A5532" t="str">
        <f t="shared" si="86"/>
        <v>VN553B7873</v>
      </c>
      <c r="B5532" s="17" t="s">
        <v>739</v>
      </c>
      <c r="C5532" s="16" t="s">
        <v>279</v>
      </c>
      <c r="D5532" t="s">
        <v>35</v>
      </c>
      <c r="E5532" s="16" t="s">
        <v>738</v>
      </c>
      <c r="F5532">
        <v>3</v>
      </c>
      <c r="G5532" s="20">
        <v>8.25</v>
      </c>
      <c r="H5532" s="21">
        <v>3</v>
      </c>
      <c r="I5532" s="19">
        <v>10.75</v>
      </c>
      <c r="J5532" t="s">
        <v>533</v>
      </c>
      <c r="K5532" s="18">
        <v>474.01</v>
      </c>
      <c r="L5532" s="18">
        <v>506.12</v>
      </c>
      <c r="M5532" s="18"/>
      <c r="N5532" s="18"/>
    </row>
    <row r="5533" spans="1:14" ht="15" x14ac:dyDescent="0.25">
      <c r="A5533" t="str">
        <f t="shared" si="86"/>
        <v>VN553B7875</v>
      </c>
      <c r="B5533" s="17" t="s">
        <v>739</v>
      </c>
      <c r="C5533" s="16" t="s">
        <v>279</v>
      </c>
      <c r="D5533" t="s">
        <v>35</v>
      </c>
      <c r="E5533" s="16" t="s">
        <v>738</v>
      </c>
      <c r="F5533">
        <v>5</v>
      </c>
      <c r="G5533" s="20">
        <v>8.4166666666666661</v>
      </c>
      <c r="H5533" s="21">
        <v>5</v>
      </c>
      <c r="I5533" s="19">
        <v>10.666666666666666</v>
      </c>
      <c r="J5533" t="s">
        <v>533</v>
      </c>
      <c r="K5533" s="18">
        <v>474.01</v>
      </c>
      <c r="L5533" s="18">
        <v>506.12</v>
      </c>
      <c r="M5533" s="18"/>
      <c r="N5533" s="18"/>
    </row>
    <row r="5534" spans="1:14" ht="15" x14ac:dyDescent="0.25">
      <c r="A5534" t="str">
        <f t="shared" si="86"/>
        <v>VN553B7877</v>
      </c>
      <c r="B5534" s="15" t="s">
        <v>739</v>
      </c>
      <c r="C5534" s="16" t="s">
        <v>279</v>
      </c>
      <c r="D5534" t="s">
        <v>35</v>
      </c>
      <c r="E5534" s="16" t="s">
        <v>738</v>
      </c>
      <c r="F5534">
        <v>7</v>
      </c>
      <c r="G5534" s="20">
        <v>8.25</v>
      </c>
      <c r="H5534" s="21">
        <v>7</v>
      </c>
      <c r="I5534" s="19">
        <v>10.5</v>
      </c>
      <c r="J5534" t="s">
        <v>533</v>
      </c>
      <c r="K5534" s="18">
        <v>474.01</v>
      </c>
      <c r="L5534" s="18">
        <v>506.12</v>
      </c>
      <c r="M5534" s="18"/>
      <c r="N5534" s="18"/>
    </row>
    <row r="5535" spans="1:14" ht="15" x14ac:dyDescent="0.25">
      <c r="A5535" t="str">
        <f t="shared" si="86"/>
        <v>VN704B7874</v>
      </c>
      <c r="B5535" s="15" t="s">
        <v>768</v>
      </c>
      <c r="C5535" s="16" t="s">
        <v>66</v>
      </c>
      <c r="D5535" t="s">
        <v>767</v>
      </c>
      <c r="E5535" s="16" t="s">
        <v>769</v>
      </c>
      <c r="F5535">
        <v>4</v>
      </c>
      <c r="G5535" s="20">
        <v>3.75</v>
      </c>
      <c r="H5535" s="21">
        <v>4</v>
      </c>
      <c r="I5535" s="19">
        <v>7.916666666666667</v>
      </c>
      <c r="J5535" t="s">
        <v>533</v>
      </c>
      <c r="K5535" s="18">
        <v>666.04</v>
      </c>
      <c r="L5535" s="18">
        <v>628.87</v>
      </c>
      <c r="M5535" s="18"/>
      <c r="N5535" s="18"/>
    </row>
    <row r="5536" spans="1:14" ht="15" x14ac:dyDescent="0.25">
      <c r="A5536" t="str">
        <f t="shared" si="86"/>
        <v>VN718B7871</v>
      </c>
      <c r="B5536" s="17" t="s">
        <v>280</v>
      </c>
      <c r="C5536" s="16" t="s">
        <v>66</v>
      </c>
      <c r="D5536" t="s">
        <v>279</v>
      </c>
      <c r="E5536" s="16" t="s">
        <v>281</v>
      </c>
      <c r="F5536">
        <v>1</v>
      </c>
      <c r="G5536" s="20">
        <v>14</v>
      </c>
      <c r="H5536" s="21">
        <v>1</v>
      </c>
      <c r="I5536" s="19">
        <v>17.5</v>
      </c>
      <c r="J5536" t="s">
        <v>533</v>
      </c>
      <c r="K5536" s="18">
        <v>623.80999999999995</v>
      </c>
      <c r="L5536" s="18">
        <v>554.29</v>
      </c>
      <c r="M5536" s="18"/>
      <c r="N5536" s="18"/>
    </row>
    <row r="5537" spans="1:14" ht="15" x14ac:dyDescent="0.25">
      <c r="A5537" t="str">
        <f t="shared" si="86"/>
        <v>VN718B7872</v>
      </c>
      <c r="B5537" s="17" t="s">
        <v>280</v>
      </c>
      <c r="C5537" s="16" t="s">
        <v>66</v>
      </c>
      <c r="D5537" t="s">
        <v>279</v>
      </c>
      <c r="E5537" s="16" t="s">
        <v>281</v>
      </c>
      <c r="F5537">
        <v>2</v>
      </c>
      <c r="G5537" s="20">
        <v>14.416666666666666</v>
      </c>
      <c r="H5537" s="21">
        <v>2</v>
      </c>
      <c r="I5537" s="19">
        <v>17.916666666666668</v>
      </c>
      <c r="J5537" t="s">
        <v>533</v>
      </c>
      <c r="K5537" s="18">
        <v>623.80999999999995</v>
      </c>
      <c r="L5537" s="18">
        <v>554.29</v>
      </c>
      <c r="M5537" s="18"/>
      <c r="N5537" s="18"/>
    </row>
    <row r="5538" spans="1:14" ht="15" x14ac:dyDescent="0.25">
      <c r="A5538" t="str">
        <f t="shared" si="86"/>
        <v>VN718B7873</v>
      </c>
      <c r="B5538" s="17" t="s">
        <v>280</v>
      </c>
      <c r="C5538" s="16" t="s">
        <v>66</v>
      </c>
      <c r="D5538" t="s">
        <v>279</v>
      </c>
      <c r="E5538" s="16" t="s">
        <v>281</v>
      </c>
      <c r="F5538">
        <v>3</v>
      </c>
      <c r="G5538" s="20">
        <v>14</v>
      </c>
      <c r="H5538" s="21">
        <v>3</v>
      </c>
      <c r="I5538" s="19">
        <v>17.5</v>
      </c>
      <c r="J5538" t="s">
        <v>533</v>
      </c>
      <c r="K5538" s="18">
        <v>623.80999999999995</v>
      </c>
      <c r="L5538" s="18">
        <v>554.29</v>
      </c>
      <c r="M5538" s="18"/>
      <c r="N5538" s="18"/>
    </row>
    <row r="5539" spans="1:14" ht="15" x14ac:dyDescent="0.25">
      <c r="A5539" t="str">
        <f t="shared" si="86"/>
        <v>VN718B7874</v>
      </c>
      <c r="B5539" s="17" t="s">
        <v>280</v>
      </c>
      <c r="C5539" s="16" t="s">
        <v>66</v>
      </c>
      <c r="D5539" t="s">
        <v>279</v>
      </c>
      <c r="E5539" s="16" t="s">
        <v>281</v>
      </c>
      <c r="F5539">
        <v>4</v>
      </c>
      <c r="G5539" s="20">
        <v>14</v>
      </c>
      <c r="H5539" s="21">
        <v>4</v>
      </c>
      <c r="I5539" s="19">
        <v>17.5</v>
      </c>
      <c r="J5539" t="s">
        <v>533</v>
      </c>
      <c r="K5539" s="18">
        <v>623.80999999999995</v>
      </c>
      <c r="L5539" s="18">
        <v>554.29</v>
      </c>
      <c r="M5539" s="18"/>
      <c r="N5539" s="18"/>
    </row>
    <row r="5540" spans="1:14" ht="15" x14ac:dyDescent="0.25">
      <c r="A5540" t="str">
        <f t="shared" si="86"/>
        <v>VN718B7875</v>
      </c>
      <c r="B5540" s="17" t="s">
        <v>280</v>
      </c>
      <c r="C5540" s="16" t="s">
        <v>66</v>
      </c>
      <c r="D5540" t="s">
        <v>279</v>
      </c>
      <c r="E5540" s="16" t="s">
        <v>281</v>
      </c>
      <c r="F5540">
        <v>5</v>
      </c>
      <c r="G5540" s="20">
        <v>14</v>
      </c>
      <c r="H5540" s="21">
        <v>5</v>
      </c>
      <c r="I5540" s="19">
        <v>17.5</v>
      </c>
      <c r="J5540" t="s">
        <v>533</v>
      </c>
      <c r="K5540" s="18">
        <v>623.80999999999995</v>
      </c>
      <c r="L5540" s="18">
        <v>554.29</v>
      </c>
      <c r="M5540" s="18"/>
      <c r="N5540" s="18"/>
    </row>
    <row r="5541" spans="1:14" ht="15" x14ac:dyDescent="0.25">
      <c r="A5541" t="str">
        <f t="shared" si="86"/>
        <v>VN718B7876</v>
      </c>
      <c r="B5541" s="17" t="s">
        <v>280</v>
      </c>
      <c r="C5541" s="16" t="s">
        <v>66</v>
      </c>
      <c r="D5541" t="s">
        <v>279</v>
      </c>
      <c r="E5541" s="16" t="s">
        <v>281</v>
      </c>
      <c r="F5541">
        <v>6</v>
      </c>
      <c r="G5541" s="20">
        <v>14</v>
      </c>
      <c r="H5541" s="21">
        <v>6</v>
      </c>
      <c r="I5541" s="19">
        <v>17.5</v>
      </c>
      <c r="J5541" t="s">
        <v>533</v>
      </c>
      <c r="K5541" s="18">
        <v>623.80999999999995</v>
      </c>
      <c r="L5541" s="18">
        <v>554.29</v>
      </c>
      <c r="M5541" s="18"/>
      <c r="N5541" s="18"/>
    </row>
    <row r="5542" spans="1:14" ht="15" x14ac:dyDescent="0.25">
      <c r="A5542" t="str">
        <f t="shared" si="86"/>
        <v>VN718B7877</v>
      </c>
      <c r="B5542" s="15" t="s">
        <v>280</v>
      </c>
      <c r="C5542" s="16" t="s">
        <v>66</v>
      </c>
      <c r="D5542" t="s">
        <v>279</v>
      </c>
      <c r="E5542" s="16" t="s">
        <v>281</v>
      </c>
      <c r="F5542">
        <v>7</v>
      </c>
      <c r="G5542" s="20">
        <v>14</v>
      </c>
      <c r="H5542" s="21">
        <v>7</v>
      </c>
      <c r="I5542" s="19">
        <v>17.5</v>
      </c>
      <c r="J5542" t="s">
        <v>533</v>
      </c>
      <c r="K5542" s="18">
        <v>623.80999999999995</v>
      </c>
      <c r="L5542" s="18">
        <v>554.29</v>
      </c>
      <c r="M5542" s="18"/>
      <c r="N5542" s="18"/>
    </row>
    <row r="5543" spans="1:14" ht="15" x14ac:dyDescent="0.25">
      <c r="A5543" t="str">
        <f t="shared" si="86"/>
        <v>VN486B7873</v>
      </c>
      <c r="B5543" s="17" t="s">
        <v>752</v>
      </c>
      <c r="C5543" s="16" t="s">
        <v>66</v>
      </c>
      <c r="D5543" t="s">
        <v>753</v>
      </c>
      <c r="E5543" s="16" t="s">
        <v>751</v>
      </c>
      <c r="F5543">
        <v>3</v>
      </c>
      <c r="G5543" s="20">
        <v>9.6666666666666661</v>
      </c>
      <c r="H5543" s="21">
        <v>3</v>
      </c>
      <c r="I5543" s="19">
        <v>13.416666666666666</v>
      </c>
      <c r="J5543" t="s">
        <v>533</v>
      </c>
      <c r="K5543" s="18">
        <v>643.35</v>
      </c>
      <c r="L5543" s="18">
        <v>626.17999999999995</v>
      </c>
      <c r="M5543" s="18"/>
      <c r="N5543" s="18"/>
    </row>
    <row r="5544" spans="1:14" ht="15" x14ac:dyDescent="0.25">
      <c r="A5544" t="str">
        <f t="shared" si="86"/>
        <v>VN486B7875</v>
      </c>
      <c r="B5544" s="17" t="s">
        <v>752</v>
      </c>
      <c r="C5544" s="16" t="s">
        <v>66</v>
      </c>
      <c r="D5544" t="s">
        <v>753</v>
      </c>
      <c r="E5544" s="16" t="s">
        <v>751</v>
      </c>
      <c r="F5544">
        <v>5</v>
      </c>
      <c r="G5544" s="20">
        <v>9.6666666666666661</v>
      </c>
      <c r="H5544" s="21">
        <v>5</v>
      </c>
      <c r="I5544" s="19">
        <v>13.416666666666666</v>
      </c>
      <c r="J5544" t="s">
        <v>533</v>
      </c>
      <c r="K5544" s="18">
        <v>643.35</v>
      </c>
      <c r="L5544" s="18">
        <v>626.17999999999995</v>
      </c>
      <c r="M5544" s="18"/>
      <c r="N5544" s="18"/>
    </row>
    <row r="5545" spans="1:14" ht="15" x14ac:dyDescent="0.25">
      <c r="A5545" t="str">
        <f t="shared" si="86"/>
        <v>VN486B7877</v>
      </c>
      <c r="B5545" s="15" t="s">
        <v>752</v>
      </c>
      <c r="C5545" s="16" t="s">
        <v>66</v>
      </c>
      <c r="D5545" t="s">
        <v>753</v>
      </c>
      <c r="E5545" s="16" t="s">
        <v>751</v>
      </c>
      <c r="F5545">
        <v>7</v>
      </c>
      <c r="G5545" s="20">
        <v>9.6666666666666661</v>
      </c>
      <c r="H5545" s="21">
        <v>7</v>
      </c>
      <c r="I5545" s="19">
        <v>13.416666666666666</v>
      </c>
      <c r="J5545" t="s">
        <v>533</v>
      </c>
      <c r="K5545" s="18">
        <v>643.35</v>
      </c>
      <c r="L5545" s="18">
        <v>626.17999999999995</v>
      </c>
      <c r="M5545" s="18"/>
      <c r="N5545" s="18"/>
    </row>
    <row r="5546" spans="1:14" ht="15" x14ac:dyDescent="0.25">
      <c r="A5546" t="str">
        <f t="shared" si="86"/>
        <v>VN1944B7871</v>
      </c>
      <c r="B5546" s="17" t="s">
        <v>204</v>
      </c>
      <c r="C5546" s="16" t="s">
        <v>66</v>
      </c>
      <c r="D5546" t="s">
        <v>34</v>
      </c>
      <c r="E5546" s="16" t="s">
        <v>203</v>
      </c>
      <c r="F5546">
        <v>1</v>
      </c>
      <c r="G5546" s="20">
        <v>0.25</v>
      </c>
      <c r="H5546" s="21">
        <v>1</v>
      </c>
      <c r="I5546" s="19">
        <v>1.3333333333333333</v>
      </c>
      <c r="J5546" t="s">
        <v>533</v>
      </c>
      <c r="K5546" s="18">
        <v>223.68</v>
      </c>
      <c r="L5546" s="18">
        <v>219.56</v>
      </c>
      <c r="M5546" s="18"/>
      <c r="N5546" s="18"/>
    </row>
    <row r="5547" spans="1:14" ht="15" x14ac:dyDescent="0.25">
      <c r="A5547" t="str">
        <f t="shared" si="86"/>
        <v>VN1944B7872</v>
      </c>
      <c r="B5547" s="17" t="s">
        <v>204</v>
      </c>
      <c r="C5547" s="16" t="s">
        <v>66</v>
      </c>
      <c r="D5547" t="s">
        <v>34</v>
      </c>
      <c r="E5547" s="16" t="s">
        <v>203</v>
      </c>
      <c r="F5547">
        <v>2</v>
      </c>
      <c r="G5547" s="20">
        <v>0.25</v>
      </c>
      <c r="H5547" s="21">
        <v>2</v>
      </c>
      <c r="I5547" s="19">
        <v>1.3333333333333333</v>
      </c>
      <c r="J5547" t="s">
        <v>533</v>
      </c>
      <c r="K5547" s="18">
        <v>223.68</v>
      </c>
      <c r="L5547" s="18">
        <v>219.56</v>
      </c>
      <c r="M5547" s="18"/>
      <c r="N5547" s="18"/>
    </row>
    <row r="5548" spans="1:14" ht="15" x14ac:dyDescent="0.25">
      <c r="A5548" t="str">
        <f t="shared" si="86"/>
        <v>VN1944B7873</v>
      </c>
      <c r="B5548" s="17" t="s">
        <v>204</v>
      </c>
      <c r="C5548" s="16" t="s">
        <v>66</v>
      </c>
      <c r="D5548" t="s">
        <v>34</v>
      </c>
      <c r="E5548" s="16" t="s">
        <v>203</v>
      </c>
      <c r="F5548">
        <v>3</v>
      </c>
      <c r="G5548" s="20">
        <v>0.25</v>
      </c>
      <c r="H5548" s="21">
        <v>3</v>
      </c>
      <c r="I5548" s="19">
        <v>1.3333333333333333</v>
      </c>
      <c r="J5548" t="s">
        <v>533</v>
      </c>
      <c r="K5548" s="18">
        <v>223.68</v>
      </c>
      <c r="L5548" s="18">
        <v>219.56</v>
      </c>
      <c r="M5548" s="18"/>
      <c r="N5548" s="18"/>
    </row>
    <row r="5549" spans="1:14" ht="15" x14ac:dyDescent="0.25">
      <c r="A5549" t="str">
        <f t="shared" si="86"/>
        <v>VN1944B7874</v>
      </c>
      <c r="B5549" s="17" t="s">
        <v>204</v>
      </c>
      <c r="C5549" s="16" t="s">
        <v>66</v>
      </c>
      <c r="D5549" t="s">
        <v>34</v>
      </c>
      <c r="E5549" s="16" t="s">
        <v>203</v>
      </c>
      <c r="F5549">
        <v>4</v>
      </c>
      <c r="G5549" s="20">
        <v>1.75</v>
      </c>
      <c r="H5549" s="21">
        <v>4</v>
      </c>
      <c r="I5549" s="19">
        <v>2.8333333333333335</v>
      </c>
      <c r="J5549" t="s">
        <v>533</v>
      </c>
      <c r="K5549" s="18">
        <v>223.68</v>
      </c>
      <c r="L5549" s="18">
        <v>219.56</v>
      </c>
      <c r="M5549" s="18"/>
      <c r="N5549" s="18"/>
    </row>
    <row r="5550" spans="1:14" ht="15" x14ac:dyDescent="0.25">
      <c r="A5550" t="str">
        <f t="shared" si="86"/>
        <v>VN1944B7875</v>
      </c>
      <c r="B5550" s="17" t="s">
        <v>204</v>
      </c>
      <c r="C5550" s="16" t="s">
        <v>66</v>
      </c>
      <c r="D5550" t="s">
        <v>34</v>
      </c>
      <c r="E5550" s="16" t="s">
        <v>203</v>
      </c>
      <c r="F5550">
        <v>5</v>
      </c>
      <c r="G5550" s="20">
        <v>0.25</v>
      </c>
      <c r="H5550" s="21">
        <v>5</v>
      </c>
      <c r="I5550" s="19">
        <v>1.3333333333333333</v>
      </c>
      <c r="J5550" t="s">
        <v>533</v>
      </c>
      <c r="K5550" s="18">
        <v>223.68</v>
      </c>
      <c r="L5550" s="18">
        <v>219.56</v>
      </c>
      <c r="M5550" s="18"/>
      <c r="N5550" s="18"/>
    </row>
    <row r="5551" spans="1:14" ht="15" x14ac:dyDescent="0.25">
      <c r="A5551" t="str">
        <f t="shared" si="86"/>
        <v>VN1944B7876</v>
      </c>
      <c r="B5551" s="17" t="s">
        <v>204</v>
      </c>
      <c r="C5551" s="16" t="s">
        <v>66</v>
      </c>
      <c r="D5551" t="s">
        <v>34</v>
      </c>
      <c r="E5551" s="16" t="s">
        <v>203</v>
      </c>
      <c r="F5551">
        <v>6</v>
      </c>
      <c r="G5551" s="20">
        <v>0.25</v>
      </c>
      <c r="H5551" s="21">
        <v>6</v>
      </c>
      <c r="I5551" s="19">
        <v>1.3333333333333333</v>
      </c>
      <c r="J5551" t="s">
        <v>533</v>
      </c>
      <c r="K5551" s="18">
        <v>223.68</v>
      </c>
      <c r="L5551" s="18">
        <v>219.56</v>
      </c>
      <c r="M5551" s="18"/>
      <c r="N5551" s="18"/>
    </row>
    <row r="5552" spans="1:14" ht="15" x14ac:dyDescent="0.25">
      <c r="A5552" t="str">
        <f t="shared" si="86"/>
        <v>VN1944B7877</v>
      </c>
      <c r="B5552" s="17" t="s">
        <v>204</v>
      </c>
      <c r="C5552" s="16" t="s">
        <v>66</v>
      </c>
      <c r="D5552" t="s">
        <v>34</v>
      </c>
      <c r="E5552" s="16" t="s">
        <v>203</v>
      </c>
      <c r="F5552">
        <v>7</v>
      </c>
      <c r="G5552" s="20">
        <v>0.25</v>
      </c>
      <c r="H5552" s="21">
        <v>7</v>
      </c>
      <c r="I5552" s="19">
        <v>1.3333333333333333</v>
      </c>
      <c r="J5552" t="s">
        <v>533</v>
      </c>
      <c r="K5552" s="18">
        <v>223.68</v>
      </c>
      <c r="L5552" s="18">
        <v>219.56</v>
      </c>
      <c r="M5552" s="18"/>
      <c r="N5552" s="18"/>
    </row>
    <row r="5553" spans="1:14" ht="15" x14ac:dyDescent="0.25">
      <c r="A5553" t="str">
        <f t="shared" si="86"/>
        <v>VN7944B7872</v>
      </c>
      <c r="B5553" s="17" t="s">
        <v>204</v>
      </c>
      <c r="C5553" s="16" t="s">
        <v>66</v>
      </c>
      <c r="D5553" t="s">
        <v>34</v>
      </c>
      <c r="E5553" s="16" t="s">
        <v>680</v>
      </c>
      <c r="F5553">
        <v>2</v>
      </c>
      <c r="G5553" s="20">
        <v>22.083333333333332</v>
      </c>
      <c r="H5553" s="21">
        <v>2</v>
      </c>
      <c r="I5553" s="19">
        <v>23.166666666666668</v>
      </c>
      <c r="J5553" t="s">
        <v>533</v>
      </c>
      <c r="K5553" s="18">
        <v>223.68</v>
      </c>
      <c r="L5553" s="18">
        <v>219.56</v>
      </c>
      <c r="M5553" s="18"/>
      <c r="N5553" s="18"/>
    </row>
    <row r="5554" spans="1:14" ht="15" x14ac:dyDescent="0.25">
      <c r="A5554" t="str">
        <f t="shared" si="86"/>
        <v>VN9731B7875</v>
      </c>
      <c r="B5554" s="17" t="s">
        <v>204</v>
      </c>
      <c r="C5554" s="16" t="s">
        <v>66</v>
      </c>
      <c r="D5554" t="s">
        <v>34</v>
      </c>
      <c r="E5554" s="16" t="s">
        <v>794</v>
      </c>
      <c r="F5554">
        <v>5</v>
      </c>
      <c r="G5554" s="20">
        <v>21.166666666666668</v>
      </c>
      <c r="H5554" s="21">
        <v>5</v>
      </c>
      <c r="I5554" s="19">
        <v>22.25</v>
      </c>
      <c r="J5554" t="s">
        <v>533</v>
      </c>
      <c r="K5554" s="18">
        <v>223.68</v>
      </c>
      <c r="L5554" s="18">
        <v>219.56</v>
      </c>
      <c r="M5554" s="18"/>
      <c r="N5554" s="18"/>
    </row>
    <row r="5555" spans="1:14" ht="15" x14ac:dyDescent="0.25">
      <c r="A5555" t="str">
        <f t="shared" si="86"/>
        <v>VN9877B7876</v>
      </c>
      <c r="B5555" s="15" t="s">
        <v>204</v>
      </c>
      <c r="C5555" s="16" t="s">
        <v>66</v>
      </c>
      <c r="D5555" t="s">
        <v>34</v>
      </c>
      <c r="E5555" s="16" t="s">
        <v>810</v>
      </c>
      <c r="F5555">
        <v>6</v>
      </c>
      <c r="G5555" s="20">
        <v>22.166666666666668</v>
      </c>
      <c r="H5555" s="21">
        <v>6</v>
      </c>
      <c r="I5555" s="19">
        <v>23.25</v>
      </c>
      <c r="J5555" t="s">
        <v>533</v>
      </c>
      <c r="K5555" s="18">
        <v>223.68</v>
      </c>
      <c r="L5555" s="18">
        <v>219.56</v>
      </c>
      <c r="M5555" s="18"/>
      <c r="N5555" s="18"/>
    </row>
    <row r="5556" spans="1:14" ht="15" x14ac:dyDescent="0.25">
      <c r="A5556" t="str">
        <f t="shared" si="86"/>
        <v>VN1552B7871</v>
      </c>
      <c r="B5556" s="17" t="s">
        <v>65</v>
      </c>
      <c r="C5556" s="16" t="s">
        <v>66</v>
      </c>
      <c r="D5556" t="s">
        <v>35</v>
      </c>
      <c r="E5556" s="16" t="s">
        <v>254</v>
      </c>
      <c r="F5556">
        <v>1</v>
      </c>
      <c r="G5556" s="20">
        <v>1.5833333333333335</v>
      </c>
      <c r="H5556" s="21">
        <v>1</v>
      </c>
      <c r="I5556" s="19">
        <v>3.5</v>
      </c>
      <c r="J5556" t="s">
        <v>533</v>
      </c>
      <c r="K5556" s="18">
        <v>395.14</v>
      </c>
      <c r="L5556" s="18">
        <v>382.07</v>
      </c>
      <c r="M5556" s="18"/>
      <c r="N5556" s="18"/>
    </row>
    <row r="5557" spans="1:14" ht="15" x14ac:dyDescent="0.25">
      <c r="A5557" t="str">
        <f t="shared" si="86"/>
        <v>VN1552B7872</v>
      </c>
      <c r="B5557" s="17" t="s">
        <v>65</v>
      </c>
      <c r="C5557" s="16" t="s">
        <v>66</v>
      </c>
      <c r="D5557" t="s">
        <v>35</v>
      </c>
      <c r="E5557" s="16" t="s">
        <v>254</v>
      </c>
      <c r="F5557">
        <v>2</v>
      </c>
      <c r="G5557" s="20">
        <v>1.5833333333333335</v>
      </c>
      <c r="H5557" s="21">
        <v>2</v>
      </c>
      <c r="I5557" s="19">
        <v>3.5</v>
      </c>
      <c r="J5557" t="s">
        <v>533</v>
      </c>
      <c r="K5557" s="18">
        <v>395.14</v>
      </c>
      <c r="L5557" s="18">
        <v>382.07</v>
      </c>
      <c r="M5557" s="18"/>
      <c r="N5557" s="18"/>
    </row>
    <row r="5558" spans="1:14" ht="15" x14ac:dyDescent="0.25">
      <c r="A5558" t="str">
        <f t="shared" si="86"/>
        <v>VN1552B7873</v>
      </c>
      <c r="B5558" s="17" t="s">
        <v>65</v>
      </c>
      <c r="C5558" s="16" t="s">
        <v>66</v>
      </c>
      <c r="D5558" t="s">
        <v>35</v>
      </c>
      <c r="E5558" s="16" t="s">
        <v>254</v>
      </c>
      <c r="F5558">
        <v>3</v>
      </c>
      <c r="G5558" s="20">
        <v>1.5833333333333335</v>
      </c>
      <c r="H5558" s="21">
        <v>3</v>
      </c>
      <c r="I5558" s="19">
        <v>3.5</v>
      </c>
      <c r="J5558" t="s">
        <v>533</v>
      </c>
      <c r="K5558" s="18">
        <v>395.14</v>
      </c>
      <c r="L5558" s="18">
        <v>382.07</v>
      </c>
      <c r="M5558" s="18"/>
      <c r="N5558" s="18"/>
    </row>
    <row r="5559" spans="1:14" ht="15" x14ac:dyDescent="0.25">
      <c r="A5559" t="str">
        <f t="shared" si="86"/>
        <v>VN1552B7874</v>
      </c>
      <c r="B5559" s="17" t="s">
        <v>65</v>
      </c>
      <c r="C5559" s="16" t="s">
        <v>66</v>
      </c>
      <c r="D5559" t="s">
        <v>35</v>
      </c>
      <c r="E5559" s="16" t="s">
        <v>254</v>
      </c>
      <c r="F5559">
        <v>4</v>
      </c>
      <c r="G5559" s="20">
        <v>1.5833333333333335</v>
      </c>
      <c r="H5559" s="21">
        <v>4</v>
      </c>
      <c r="I5559" s="19">
        <v>3.5</v>
      </c>
      <c r="J5559" t="s">
        <v>533</v>
      </c>
      <c r="K5559" s="18">
        <v>395.14</v>
      </c>
      <c r="L5559" s="18">
        <v>382.07</v>
      </c>
      <c r="M5559" s="18"/>
      <c r="N5559" s="18"/>
    </row>
    <row r="5560" spans="1:14" ht="15" x14ac:dyDescent="0.25">
      <c r="A5560" t="str">
        <f t="shared" si="86"/>
        <v>VN1552B7875</v>
      </c>
      <c r="B5560" s="17" t="s">
        <v>65</v>
      </c>
      <c r="C5560" s="16" t="s">
        <v>66</v>
      </c>
      <c r="D5560" t="s">
        <v>35</v>
      </c>
      <c r="E5560" s="16" t="s">
        <v>254</v>
      </c>
      <c r="F5560">
        <v>5</v>
      </c>
      <c r="G5560" s="20">
        <v>1.5833333333333335</v>
      </c>
      <c r="H5560" s="21">
        <v>5</v>
      </c>
      <c r="I5560" s="19">
        <v>3.5</v>
      </c>
      <c r="J5560" t="s">
        <v>533</v>
      </c>
      <c r="K5560" s="18">
        <v>395.14</v>
      </c>
      <c r="L5560" s="18">
        <v>382.07</v>
      </c>
      <c r="M5560" s="18"/>
      <c r="N5560" s="18"/>
    </row>
    <row r="5561" spans="1:14" ht="15" x14ac:dyDescent="0.25">
      <c r="A5561" t="str">
        <f t="shared" si="86"/>
        <v>VN1552B7876</v>
      </c>
      <c r="B5561" s="17" t="s">
        <v>65</v>
      </c>
      <c r="C5561" s="16" t="s">
        <v>66</v>
      </c>
      <c r="D5561" t="s">
        <v>35</v>
      </c>
      <c r="E5561" s="16" t="s">
        <v>254</v>
      </c>
      <c r="F5561">
        <v>6</v>
      </c>
      <c r="G5561" s="20">
        <v>1.5833333333333335</v>
      </c>
      <c r="H5561" s="21">
        <v>6</v>
      </c>
      <c r="I5561" s="19">
        <v>3.5</v>
      </c>
      <c r="J5561" t="s">
        <v>533</v>
      </c>
      <c r="K5561" s="18">
        <v>395.14</v>
      </c>
      <c r="L5561" s="18">
        <v>382.07</v>
      </c>
      <c r="M5561" s="18"/>
      <c r="N5561" s="18"/>
    </row>
    <row r="5562" spans="1:14" ht="15" x14ac:dyDescent="0.25">
      <c r="A5562" t="str">
        <f t="shared" si="86"/>
        <v>VN1552B7877</v>
      </c>
      <c r="B5562" s="17" t="s">
        <v>65</v>
      </c>
      <c r="C5562" s="16" t="s">
        <v>66</v>
      </c>
      <c r="D5562" t="s">
        <v>35</v>
      </c>
      <c r="E5562" s="16" t="s">
        <v>254</v>
      </c>
      <c r="F5562">
        <v>7</v>
      </c>
      <c r="G5562" s="20">
        <v>1.5833333333333335</v>
      </c>
      <c r="H5562" s="21">
        <v>7</v>
      </c>
      <c r="I5562" s="19">
        <v>3.5</v>
      </c>
      <c r="J5562" t="s">
        <v>533</v>
      </c>
      <c r="K5562" s="18">
        <v>395.14</v>
      </c>
      <c r="L5562" s="18">
        <v>382.07</v>
      </c>
      <c r="M5562" s="18"/>
      <c r="N5562" s="18"/>
    </row>
    <row r="5563" spans="1:14" ht="15" x14ac:dyDescent="0.25">
      <c r="A5563" t="str">
        <f t="shared" si="86"/>
        <v>VN1556B7871</v>
      </c>
      <c r="B5563" s="17" t="s">
        <v>65</v>
      </c>
      <c r="C5563" s="16" t="s">
        <v>66</v>
      </c>
      <c r="D5563" t="s">
        <v>35</v>
      </c>
      <c r="E5563" s="16" t="s">
        <v>282</v>
      </c>
      <c r="F5563">
        <v>1</v>
      </c>
      <c r="G5563" s="20">
        <v>4.333333333333333</v>
      </c>
      <c r="H5563" s="21">
        <v>1</v>
      </c>
      <c r="I5563" s="19">
        <v>6.25</v>
      </c>
      <c r="J5563" t="s">
        <v>533</v>
      </c>
      <c r="K5563" s="18">
        <v>395.14</v>
      </c>
      <c r="L5563" s="18">
        <v>382.07</v>
      </c>
      <c r="M5563" s="18"/>
      <c r="N5563" s="18"/>
    </row>
    <row r="5564" spans="1:14" ht="15" x14ac:dyDescent="0.25">
      <c r="A5564" t="str">
        <f t="shared" si="86"/>
        <v>VN1556B7872</v>
      </c>
      <c r="B5564" s="17" t="s">
        <v>65</v>
      </c>
      <c r="C5564" s="16" t="s">
        <v>66</v>
      </c>
      <c r="D5564" t="s">
        <v>35</v>
      </c>
      <c r="E5564" s="16" t="s">
        <v>282</v>
      </c>
      <c r="F5564">
        <v>2</v>
      </c>
      <c r="G5564" s="20">
        <v>4.333333333333333</v>
      </c>
      <c r="H5564" s="21">
        <v>2</v>
      </c>
      <c r="I5564" s="19">
        <v>6.25</v>
      </c>
      <c r="J5564" t="s">
        <v>533</v>
      </c>
      <c r="K5564" s="18">
        <v>395.14</v>
      </c>
      <c r="L5564" s="18">
        <v>382.07</v>
      </c>
      <c r="M5564" s="18"/>
      <c r="N5564" s="18"/>
    </row>
    <row r="5565" spans="1:14" ht="15" x14ac:dyDescent="0.25">
      <c r="A5565" t="str">
        <f t="shared" si="86"/>
        <v>VN1556B7873</v>
      </c>
      <c r="B5565" s="17" t="s">
        <v>65</v>
      </c>
      <c r="C5565" s="16" t="s">
        <v>66</v>
      </c>
      <c r="D5565" t="s">
        <v>35</v>
      </c>
      <c r="E5565" s="16" t="s">
        <v>282</v>
      </c>
      <c r="F5565">
        <v>3</v>
      </c>
      <c r="G5565" s="20">
        <v>4.333333333333333</v>
      </c>
      <c r="H5565" s="21">
        <v>3</v>
      </c>
      <c r="I5565" s="19">
        <v>6.25</v>
      </c>
      <c r="J5565" t="s">
        <v>533</v>
      </c>
      <c r="K5565" s="18">
        <v>395.14</v>
      </c>
      <c r="L5565" s="18">
        <v>382.07</v>
      </c>
      <c r="M5565" s="18"/>
      <c r="N5565" s="18"/>
    </row>
    <row r="5566" spans="1:14" ht="15" x14ac:dyDescent="0.25">
      <c r="A5566" t="str">
        <f t="shared" si="86"/>
        <v>VN1556B7874</v>
      </c>
      <c r="B5566" s="17" t="s">
        <v>65</v>
      </c>
      <c r="C5566" s="16" t="s">
        <v>66</v>
      </c>
      <c r="D5566" t="s">
        <v>35</v>
      </c>
      <c r="E5566" s="16" t="s">
        <v>282</v>
      </c>
      <c r="F5566">
        <v>4</v>
      </c>
      <c r="G5566" s="20">
        <v>3.3333333333333335</v>
      </c>
      <c r="H5566" s="21">
        <v>4</v>
      </c>
      <c r="I5566" s="19">
        <v>5.25</v>
      </c>
      <c r="J5566" t="s">
        <v>533</v>
      </c>
      <c r="K5566" s="18">
        <v>395.14</v>
      </c>
      <c r="L5566" s="18">
        <v>382.07</v>
      </c>
      <c r="M5566" s="18"/>
      <c r="N5566" s="18"/>
    </row>
    <row r="5567" spans="1:14" ht="15" x14ac:dyDescent="0.25">
      <c r="A5567" t="str">
        <f t="shared" si="86"/>
        <v>VN1556B7875</v>
      </c>
      <c r="B5567" s="17" t="s">
        <v>65</v>
      </c>
      <c r="C5567" s="16" t="s">
        <v>66</v>
      </c>
      <c r="D5567" t="s">
        <v>35</v>
      </c>
      <c r="E5567" s="16" t="s">
        <v>282</v>
      </c>
      <c r="F5567">
        <v>5</v>
      </c>
      <c r="G5567" s="20">
        <v>4.083333333333333</v>
      </c>
      <c r="H5567" s="21">
        <v>5</v>
      </c>
      <c r="I5567" s="19">
        <v>6</v>
      </c>
      <c r="J5567" t="s">
        <v>533</v>
      </c>
      <c r="K5567" s="18">
        <v>395.14</v>
      </c>
      <c r="L5567" s="18">
        <v>382.07</v>
      </c>
      <c r="M5567" s="18"/>
      <c r="N5567" s="18"/>
    </row>
    <row r="5568" spans="1:14" ht="15" x14ac:dyDescent="0.25">
      <c r="A5568" t="str">
        <f t="shared" si="86"/>
        <v>VN1556B7876</v>
      </c>
      <c r="B5568" s="17" t="s">
        <v>65</v>
      </c>
      <c r="C5568" s="16" t="s">
        <v>66</v>
      </c>
      <c r="D5568" t="s">
        <v>35</v>
      </c>
      <c r="E5568" s="16" t="s">
        <v>282</v>
      </c>
      <c r="F5568">
        <v>6</v>
      </c>
      <c r="G5568" s="20">
        <v>4.166666666666667</v>
      </c>
      <c r="H5568" s="21">
        <v>6</v>
      </c>
      <c r="I5568" s="19">
        <v>6.083333333333333</v>
      </c>
      <c r="J5568" t="s">
        <v>533</v>
      </c>
      <c r="K5568" s="18">
        <v>395.14</v>
      </c>
      <c r="L5568" s="18">
        <v>382.07</v>
      </c>
      <c r="M5568" s="18"/>
      <c r="N5568" s="18"/>
    </row>
    <row r="5569" spans="1:14" ht="15" x14ac:dyDescent="0.25">
      <c r="A5569" t="str">
        <f t="shared" si="86"/>
        <v>VN1556B7877</v>
      </c>
      <c r="B5569" s="17" t="s">
        <v>65</v>
      </c>
      <c r="C5569" s="16" t="s">
        <v>66</v>
      </c>
      <c r="D5569" t="s">
        <v>35</v>
      </c>
      <c r="E5569" s="16" t="s">
        <v>282</v>
      </c>
      <c r="F5569">
        <v>7</v>
      </c>
      <c r="G5569" s="20">
        <v>4.333333333333333</v>
      </c>
      <c r="H5569" s="21">
        <v>7</v>
      </c>
      <c r="I5569" s="19">
        <v>6.25</v>
      </c>
      <c r="J5569" t="s">
        <v>533</v>
      </c>
      <c r="K5569" s="18">
        <v>395.14</v>
      </c>
      <c r="L5569" s="18">
        <v>382.07</v>
      </c>
      <c r="M5569" s="18"/>
      <c r="N5569" s="18"/>
    </row>
    <row r="5570" spans="1:14" ht="15" x14ac:dyDescent="0.25">
      <c r="A5570" t="str">
        <f t="shared" si="86"/>
        <v>VN1562B7871</v>
      </c>
      <c r="B5570" s="17" t="s">
        <v>65</v>
      </c>
      <c r="C5570" s="16" t="s">
        <v>66</v>
      </c>
      <c r="D5570" t="s">
        <v>35</v>
      </c>
      <c r="E5570" s="16" t="s">
        <v>101</v>
      </c>
      <c r="F5570">
        <v>1</v>
      </c>
      <c r="G5570" s="20">
        <v>7.583333333333333</v>
      </c>
      <c r="H5570" s="21">
        <v>1</v>
      </c>
      <c r="I5570" s="19">
        <v>9.5</v>
      </c>
      <c r="J5570" t="s">
        <v>533</v>
      </c>
      <c r="K5570" s="18">
        <v>395.14</v>
      </c>
      <c r="L5570" s="18">
        <v>382.07</v>
      </c>
      <c r="M5570" s="18"/>
      <c r="N5570" s="18"/>
    </row>
    <row r="5571" spans="1:14" ht="15" x14ac:dyDescent="0.25">
      <c r="A5571" t="str">
        <f t="shared" ref="A5571:A5634" si="87">E5571&amp;J5571&amp;F5571</f>
        <v>VN1562B7872</v>
      </c>
      <c r="B5571" s="17" t="s">
        <v>65</v>
      </c>
      <c r="C5571" s="16" t="s">
        <v>66</v>
      </c>
      <c r="D5571" t="s">
        <v>35</v>
      </c>
      <c r="E5571" s="16" t="s">
        <v>101</v>
      </c>
      <c r="F5571">
        <v>2</v>
      </c>
      <c r="G5571" s="20">
        <v>7.583333333333333</v>
      </c>
      <c r="H5571" s="21">
        <v>2</v>
      </c>
      <c r="I5571" s="19">
        <v>9.5</v>
      </c>
      <c r="J5571" t="s">
        <v>533</v>
      </c>
      <c r="K5571" s="18">
        <v>395.14</v>
      </c>
      <c r="L5571" s="18">
        <v>382.07</v>
      </c>
      <c r="M5571" s="18"/>
      <c r="N5571" s="18"/>
    </row>
    <row r="5572" spans="1:14" ht="15" x14ac:dyDescent="0.25">
      <c r="A5572" t="str">
        <f t="shared" si="87"/>
        <v>VN1562B7874</v>
      </c>
      <c r="B5572" s="17" t="s">
        <v>65</v>
      </c>
      <c r="C5572" s="16" t="s">
        <v>66</v>
      </c>
      <c r="D5572" t="s">
        <v>35</v>
      </c>
      <c r="E5572" s="16" t="s">
        <v>101</v>
      </c>
      <c r="F5572">
        <v>4</v>
      </c>
      <c r="G5572" s="20">
        <v>7.583333333333333</v>
      </c>
      <c r="H5572" s="21">
        <v>4</v>
      </c>
      <c r="I5572" s="19">
        <v>9.5</v>
      </c>
      <c r="J5572" t="s">
        <v>533</v>
      </c>
      <c r="K5572" s="18">
        <v>395.14</v>
      </c>
      <c r="L5572" s="18">
        <v>382.07</v>
      </c>
      <c r="M5572" s="18"/>
      <c r="N5572" s="18"/>
    </row>
    <row r="5573" spans="1:14" ht="15" x14ac:dyDescent="0.25">
      <c r="A5573" t="str">
        <f t="shared" si="87"/>
        <v>VN1562B7875</v>
      </c>
      <c r="B5573" s="17" t="s">
        <v>65</v>
      </c>
      <c r="C5573" s="16" t="s">
        <v>66</v>
      </c>
      <c r="D5573" t="s">
        <v>35</v>
      </c>
      <c r="E5573" s="16" t="s">
        <v>101</v>
      </c>
      <c r="F5573">
        <v>5</v>
      </c>
      <c r="G5573" s="20">
        <v>7.583333333333333</v>
      </c>
      <c r="H5573" s="21">
        <v>5</v>
      </c>
      <c r="I5573" s="19">
        <v>9.5</v>
      </c>
      <c r="J5573" t="s">
        <v>533</v>
      </c>
      <c r="K5573" s="18">
        <v>395.14</v>
      </c>
      <c r="L5573" s="18">
        <v>382.07</v>
      </c>
      <c r="M5573" s="18"/>
      <c r="N5573" s="18"/>
    </row>
    <row r="5574" spans="1:14" ht="15" x14ac:dyDescent="0.25">
      <c r="A5574" t="str">
        <f t="shared" si="87"/>
        <v>VN1562B7877</v>
      </c>
      <c r="B5574" s="17" t="s">
        <v>65</v>
      </c>
      <c r="C5574" s="16" t="s">
        <v>66</v>
      </c>
      <c r="D5574" t="s">
        <v>35</v>
      </c>
      <c r="E5574" s="16" t="s">
        <v>101</v>
      </c>
      <c r="F5574">
        <v>7</v>
      </c>
      <c r="G5574" s="20">
        <v>7.833333333333333</v>
      </c>
      <c r="H5574" s="21">
        <v>7</v>
      </c>
      <c r="I5574" s="19">
        <v>9.75</v>
      </c>
      <c r="J5574" t="s">
        <v>533</v>
      </c>
      <c r="K5574" s="18">
        <v>395.14</v>
      </c>
      <c r="L5574" s="18">
        <v>382.07</v>
      </c>
      <c r="M5574" s="18"/>
      <c r="N5574" s="18"/>
    </row>
    <row r="5575" spans="1:14" ht="15" x14ac:dyDescent="0.25">
      <c r="A5575" t="str">
        <f t="shared" si="87"/>
        <v>VN1564B7871</v>
      </c>
      <c r="B5575" s="17" t="s">
        <v>65</v>
      </c>
      <c r="C5575" s="16" t="s">
        <v>66</v>
      </c>
      <c r="D5575" t="s">
        <v>35</v>
      </c>
      <c r="E5575" s="16" t="s">
        <v>356</v>
      </c>
      <c r="F5575">
        <v>1</v>
      </c>
      <c r="G5575" s="20">
        <v>11.75</v>
      </c>
      <c r="H5575" s="21">
        <v>1</v>
      </c>
      <c r="I5575" s="19">
        <v>13.666666666666666</v>
      </c>
      <c r="J5575" t="s">
        <v>533</v>
      </c>
      <c r="K5575" s="18">
        <v>395.14</v>
      </c>
      <c r="L5575" s="18">
        <v>382.07</v>
      </c>
      <c r="M5575" s="18"/>
      <c r="N5575" s="18"/>
    </row>
    <row r="5576" spans="1:14" ht="15" x14ac:dyDescent="0.25">
      <c r="A5576" t="str">
        <f t="shared" si="87"/>
        <v>VN1564B7872</v>
      </c>
      <c r="B5576" s="17" t="s">
        <v>65</v>
      </c>
      <c r="C5576" s="16" t="s">
        <v>66</v>
      </c>
      <c r="D5576" t="s">
        <v>35</v>
      </c>
      <c r="E5576" s="16" t="s">
        <v>356</v>
      </c>
      <c r="F5576">
        <v>2</v>
      </c>
      <c r="G5576" s="20">
        <v>13.5</v>
      </c>
      <c r="H5576" s="21">
        <v>2</v>
      </c>
      <c r="I5576" s="19">
        <v>15.416666666666666</v>
      </c>
      <c r="J5576" t="s">
        <v>533</v>
      </c>
      <c r="K5576" s="18">
        <v>395.14</v>
      </c>
      <c r="L5576" s="18">
        <v>382.07</v>
      </c>
      <c r="M5576" s="18"/>
      <c r="N5576" s="18"/>
    </row>
    <row r="5577" spans="1:14" ht="15" x14ac:dyDescent="0.25">
      <c r="A5577" t="str">
        <f t="shared" si="87"/>
        <v>VN1564B7873</v>
      </c>
      <c r="B5577" s="17" t="s">
        <v>65</v>
      </c>
      <c r="C5577" s="16" t="s">
        <v>66</v>
      </c>
      <c r="D5577" t="s">
        <v>35</v>
      </c>
      <c r="E5577" s="16" t="s">
        <v>356</v>
      </c>
      <c r="F5577">
        <v>3</v>
      </c>
      <c r="G5577" s="20">
        <v>13.666666666666666</v>
      </c>
      <c r="H5577" s="21">
        <v>3</v>
      </c>
      <c r="I5577" s="19">
        <v>15.583333333333334</v>
      </c>
      <c r="J5577" t="s">
        <v>533</v>
      </c>
      <c r="K5577" s="18">
        <v>395.14</v>
      </c>
      <c r="L5577" s="18">
        <v>382.07</v>
      </c>
      <c r="M5577" s="18"/>
      <c r="N5577" s="18"/>
    </row>
    <row r="5578" spans="1:14" ht="15" x14ac:dyDescent="0.25">
      <c r="A5578" t="str">
        <f t="shared" si="87"/>
        <v>VN1564B7874</v>
      </c>
      <c r="B5578" s="17" t="s">
        <v>65</v>
      </c>
      <c r="C5578" s="16" t="s">
        <v>66</v>
      </c>
      <c r="D5578" t="s">
        <v>35</v>
      </c>
      <c r="E5578" s="16" t="s">
        <v>356</v>
      </c>
      <c r="F5578">
        <v>4</v>
      </c>
      <c r="G5578" s="20">
        <v>11.916666666666666</v>
      </c>
      <c r="H5578" s="21">
        <v>4</v>
      </c>
      <c r="I5578" s="19">
        <v>13.833333333333334</v>
      </c>
      <c r="J5578" t="s">
        <v>533</v>
      </c>
      <c r="K5578" s="18">
        <v>395.14</v>
      </c>
      <c r="L5578" s="18">
        <v>382.07</v>
      </c>
      <c r="M5578" s="18"/>
      <c r="N5578" s="18"/>
    </row>
    <row r="5579" spans="1:14" ht="15" x14ac:dyDescent="0.25">
      <c r="A5579" t="str">
        <f t="shared" si="87"/>
        <v>VN1564B7875</v>
      </c>
      <c r="B5579" s="17" t="s">
        <v>65</v>
      </c>
      <c r="C5579" s="16" t="s">
        <v>66</v>
      </c>
      <c r="D5579" t="s">
        <v>35</v>
      </c>
      <c r="E5579" s="16" t="s">
        <v>356</v>
      </c>
      <c r="F5579">
        <v>5</v>
      </c>
      <c r="G5579" s="20">
        <v>13.5</v>
      </c>
      <c r="H5579" s="21">
        <v>5</v>
      </c>
      <c r="I5579" s="19">
        <v>15.416666666666666</v>
      </c>
      <c r="J5579" t="s">
        <v>533</v>
      </c>
      <c r="K5579" s="18">
        <v>395.14</v>
      </c>
      <c r="L5579" s="18">
        <v>382.07</v>
      </c>
      <c r="M5579" s="18"/>
      <c r="N5579" s="18"/>
    </row>
    <row r="5580" spans="1:14" ht="15" x14ac:dyDescent="0.25">
      <c r="A5580" t="str">
        <f t="shared" si="87"/>
        <v>VN1564B7876</v>
      </c>
      <c r="B5580" s="17" t="s">
        <v>65</v>
      </c>
      <c r="C5580" s="16" t="s">
        <v>66</v>
      </c>
      <c r="D5580" t="s">
        <v>35</v>
      </c>
      <c r="E5580" s="16" t="s">
        <v>356</v>
      </c>
      <c r="F5580">
        <v>6</v>
      </c>
      <c r="G5580" s="20">
        <v>11.916666666666666</v>
      </c>
      <c r="H5580" s="21">
        <v>6</v>
      </c>
      <c r="I5580" s="19">
        <v>13.833333333333334</v>
      </c>
      <c r="J5580" t="s">
        <v>533</v>
      </c>
      <c r="K5580" s="18">
        <v>395.14</v>
      </c>
      <c r="L5580" s="18">
        <v>382.07</v>
      </c>
      <c r="M5580" s="18"/>
      <c r="N5580" s="18"/>
    </row>
    <row r="5581" spans="1:14" ht="15" x14ac:dyDescent="0.25">
      <c r="A5581" t="str">
        <f t="shared" si="87"/>
        <v>VN1564B7877</v>
      </c>
      <c r="B5581" s="17" t="s">
        <v>65</v>
      </c>
      <c r="C5581" s="16" t="s">
        <v>66</v>
      </c>
      <c r="D5581" t="s">
        <v>35</v>
      </c>
      <c r="E5581" s="16" t="s">
        <v>356</v>
      </c>
      <c r="F5581">
        <v>7</v>
      </c>
      <c r="G5581" s="20">
        <v>11.916666666666666</v>
      </c>
      <c r="H5581" s="21">
        <v>7</v>
      </c>
      <c r="I5581" s="19">
        <v>13.833333333333334</v>
      </c>
      <c r="J5581" t="s">
        <v>533</v>
      </c>
      <c r="K5581" s="18">
        <v>395.14</v>
      </c>
      <c r="L5581" s="18">
        <v>382.07</v>
      </c>
      <c r="M5581" s="18"/>
      <c r="N5581" s="18"/>
    </row>
    <row r="5582" spans="1:14" ht="15" x14ac:dyDescent="0.25">
      <c r="A5582" t="str">
        <f t="shared" si="87"/>
        <v>VN7554B7877</v>
      </c>
      <c r="B5582" s="17" t="s">
        <v>65</v>
      </c>
      <c r="C5582" s="16" t="s">
        <v>66</v>
      </c>
      <c r="D5582" t="s">
        <v>35</v>
      </c>
      <c r="E5582" s="16" t="s">
        <v>839</v>
      </c>
      <c r="F5582">
        <v>7</v>
      </c>
      <c r="G5582" s="20">
        <v>23.25</v>
      </c>
      <c r="H5582" s="21">
        <v>1</v>
      </c>
      <c r="I5582" s="19">
        <v>1.1666666666666667</v>
      </c>
      <c r="J5582" t="s">
        <v>533</v>
      </c>
      <c r="K5582" s="18">
        <v>395.14</v>
      </c>
      <c r="L5582" s="18">
        <v>382.07</v>
      </c>
      <c r="M5582" s="18"/>
      <c r="N5582" s="18"/>
    </row>
    <row r="5583" spans="1:14" ht="15" x14ac:dyDescent="0.25">
      <c r="A5583" t="str">
        <f t="shared" si="87"/>
        <v>VN7558B7871</v>
      </c>
      <c r="B5583" s="17" t="s">
        <v>65</v>
      </c>
      <c r="C5583" s="16" t="s">
        <v>66</v>
      </c>
      <c r="D5583" t="s">
        <v>35</v>
      </c>
      <c r="E5583" s="16" t="s">
        <v>506</v>
      </c>
      <c r="F5583">
        <v>1</v>
      </c>
      <c r="G5583" s="20">
        <v>9.4166666666666661</v>
      </c>
      <c r="H5583" s="21">
        <v>1</v>
      </c>
      <c r="I5583" s="19">
        <v>11.333333333333334</v>
      </c>
      <c r="J5583" t="s">
        <v>533</v>
      </c>
      <c r="K5583" s="18">
        <v>395.14</v>
      </c>
      <c r="L5583" s="18">
        <v>382.07</v>
      </c>
      <c r="M5583" s="18"/>
      <c r="N5583" s="18"/>
    </row>
    <row r="5584" spans="1:14" ht="15" x14ac:dyDescent="0.25">
      <c r="A5584" t="str">
        <f t="shared" si="87"/>
        <v>VN7558B7872</v>
      </c>
      <c r="B5584" s="17" t="s">
        <v>65</v>
      </c>
      <c r="C5584" s="16" t="s">
        <v>66</v>
      </c>
      <c r="D5584" t="s">
        <v>35</v>
      </c>
      <c r="E5584" s="16" t="s">
        <v>506</v>
      </c>
      <c r="F5584">
        <v>2</v>
      </c>
      <c r="G5584" s="20">
        <v>14.333333333333334</v>
      </c>
      <c r="H5584" s="21">
        <v>2</v>
      </c>
      <c r="I5584" s="19">
        <v>16.25</v>
      </c>
      <c r="J5584" t="s">
        <v>533</v>
      </c>
      <c r="K5584" s="18">
        <v>395.14</v>
      </c>
      <c r="L5584" s="18">
        <v>382.07</v>
      </c>
      <c r="M5584" s="18"/>
      <c r="N5584" s="18"/>
    </row>
    <row r="5585" spans="1:14" ht="15" x14ac:dyDescent="0.25">
      <c r="A5585" t="str">
        <f t="shared" si="87"/>
        <v>VN7558B7873</v>
      </c>
      <c r="B5585" s="17" t="s">
        <v>65</v>
      </c>
      <c r="C5585" s="16" t="s">
        <v>66</v>
      </c>
      <c r="D5585" t="s">
        <v>35</v>
      </c>
      <c r="E5585" s="16" t="s">
        <v>506</v>
      </c>
      <c r="F5585">
        <v>3</v>
      </c>
      <c r="G5585" s="20">
        <v>0.41666666666666669</v>
      </c>
      <c r="H5585" s="21">
        <v>3</v>
      </c>
      <c r="I5585" s="19">
        <v>2.3333333333333335</v>
      </c>
      <c r="J5585" t="s">
        <v>533</v>
      </c>
      <c r="K5585" s="18">
        <v>395.14</v>
      </c>
      <c r="L5585" s="18">
        <v>382.07</v>
      </c>
      <c r="M5585" s="18"/>
      <c r="N5585" s="18"/>
    </row>
    <row r="5586" spans="1:14" ht="15" x14ac:dyDescent="0.25">
      <c r="A5586" t="str">
        <f t="shared" si="87"/>
        <v>VN7558B7875</v>
      </c>
      <c r="B5586" s="17" t="s">
        <v>65</v>
      </c>
      <c r="C5586" s="16" t="s">
        <v>66</v>
      </c>
      <c r="D5586" t="s">
        <v>35</v>
      </c>
      <c r="E5586" s="16" t="s">
        <v>506</v>
      </c>
      <c r="F5586">
        <v>5</v>
      </c>
      <c r="G5586" s="20">
        <v>1.3333333333333333</v>
      </c>
      <c r="H5586" s="21">
        <v>5</v>
      </c>
      <c r="I5586" s="19">
        <v>3.25</v>
      </c>
      <c r="J5586" t="s">
        <v>533</v>
      </c>
      <c r="K5586" s="18">
        <v>395.14</v>
      </c>
      <c r="L5586" s="18">
        <v>382.07</v>
      </c>
      <c r="M5586" s="18"/>
      <c r="N5586" s="18"/>
    </row>
    <row r="5587" spans="1:14" ht="15" x14ac:dyDescent="0.25">
      <c r="A5587" t="str">
        <f t="shared" si="87"/>
        <v>VN7558B7876</v>
      </c>
      <c r="B5587" s="17" t="s">
        <v>65</v>
      </c>
      <c r="C5587" s="16" t="s">
        <v>66</v>
      </c>
      <c r="D5587" t="s">
        <v>35</v>
      </c>
      <c r="E5587" s="16" t="s">
        <v>506</v>
      </c>
      <c r="F5587">
        <v>6</v>
      </c>
      <c r="G5587" s="20">
        <v>23.916666666666668</v>
      </c>
      <c r="H5587" s="21">
        <v>7</v>
      </c>
      <c r="I5587" s="19">
        <v>1.8333333333333335</v>
      </c>
      <c r="J5587" t="s">
        <v>533</v>
      </c>
      <c r="K5587" s="18">
        <v>395.14</v>
      </c>
      <c r="L5587" s="18">
        <v>382.07</v>
      </c>
      <c r="M5587" s="18"/>
      <c r="N5587" s="18"/>
    </row>
    <row r="5588" spans="1:14" ht="15" x14ac:dyDescent="0.25">
      <c r="A5588" t="str">
        <f t="shared" si="87"/>
        <v>VN7562B7873</v>
      </c>
      <c r="B5588" s="17" t="s">
        <v>65</v>
      </c>
      <c r="C5588" s="16" t="s">
        <v>66</v>
      </c>
      <c r="D5588" t="s">
        <v>35</v>
      </c>
      <c r="E5588" s="16" t="s">
        <v>743</v>
      </c>
      <c r="F5588">
        <v>3</v>
      </c>
      <c r="G5588" s="20">
        <v>8.8333333333333339</v>
      </c>
      <c r="H5588" s="21">
        <v>3</v>
      </c>
      <c r="I5588" s="19">
        <v>10.75</v>
      </c>
      <c r="J5588" t="s">
        <v>533</v>
      </c>
      <c r="K5588" s="18">
        <v>395.14</v>
      </c>
      <c r="L5588" s="18">
        <v>382.07</v>
      </c>
      <c r="M5588" s="18"/>
      <c r="N5588" s="18"/>
    </row>
    <row r="5589" spans="1:14" ht="15" x14ac:dyDescent="0.25">
      <c r="A5589" t="str">
        <f t="shared" si="87"/>
        <v>VN7562B7874</v>
      </c>
      <c r="B5589" s="17" t="s">
        <v>65</v>
      </c>
      <c r="C5589" s="16" t="s">
        <v>66</v>
      </c>
      <c r="D5589" t="s">
        <v>35</v>
      </c>
      <c r="E5589" s="16" t="s">
        <v>743</v>
      </c>
      <c r="F5589">
        <v>4</v>
      </c>
      <c r="G5589" s="20">
        <v>14.416666666666666</v>
      </c>
      <c r="H5589" s="21">
        <v>4</v>
      </c>
      <c r="I5589" s="19">
        <v>16.333333333333332</v>
      </c>
      <c r="J5589" t="s">
        <v>533</v>
      </c>
      <c r="K5589" s="18">
        <v>395.14</v>
      </c>
      <c r="L5589" s="18">
        <v>382.07</v>
      </c>
      <c r="M5589" s="18"/>
      <c r="N5589" s="18"/>
    </row>
    <row r="5590" spans="1:14" ht="15" x14ac:dyDescent="0.25">
      <c r="A5590" t="str">
        <f t="shared" si="87"/>
        <v>VN7564B7871</v>
      </c>
      <c r="B5590" s="17" t="s">
        <v>65</v>
      </c>
      <c r="C5590" s="16" t="s">
        <v>66</v>
      </c>
      <c r="D5590" t="s">
        <v>35</v>
      </c>
      <c r="E5590" s="16" t="s">
        <v>472</v>
      </c>
      <c r="F5590">
        <v>1</v>
      </c>
      <c r="G5590" s="20">
        <v>23</v>
      </c>
      <c r="H5590" s="21">
        <v>2</v>
      </c>
      <c r="I5590" s="19">
        <v>0.91666666666666663</v>
      </c>
      <c r="J5590" t="s">
        <v>533</v>
      </c>
      <c r="K5590" s="18">
        <v>395.14</v>
      </c>
      <c r="L5590" s="18">
        <v>382.07</v>
      </c>
      <c r="M5590" s="18"/>
      <c r="N5590" s="18"/>
    </row>
    <row r="5591" spans="1:14" ht="15" x14ac:dyDescent="0.25">
      <c r="A5591" t="str">
        <f t="shared" si="87"/>
        <v>VN7564B7872</v>
      </c>
      <c r="B5591" s="17" t="s">
        <v>65</v>
      </c>
      <c r="C5591" s="16" t="s">
        <v>66</v>
      </c>
      <c r="D5591" t="s">
        <v>35</v>
      </c>
      <c r="E5591" s="16" t="s">
        <v>472</v>
      </c>
      <c r="F5591">
        <v>2</v>
      </c>
      <c r="G5591" s="20">
        <v>23</v>
      </c>
      <c r="H5591" s="21">
        <v>3</v>
      </c>
      <c r="I5591" s="19">
        <v>0.91666666666666663</v>
      </c>
      <c r="J5591" t="s">
        <v>533</v>
      </c>
      <c r="K5591" s="18">
        <v>395.14</v>
      </c>
      <c r="L5591" s="18">
        <v>382.07</v>
      </c>
      <c r="M5591" s="18"/>
      <c r="N5591" s="18"/>
    </row>
    <row r="5592" spans="1:14" ht="15" x14ac:dyDescent="0.25">
      <c r="A5592" t="str">
        <f t="shared" si="87"/>
        <v>VN7564B7873</v>
      </c>
      <c r="B5592" s="17" t="s">
        <v>65</v>
      </c>
      <c r="C5592" s="16" t="s">
        <v>66</v>
      </c>
      <c r="D5592" t="s">
        <v>35</v>
      </c>
      <c r="E5592" s="16" t="s">
        <v>472</v>
      </c>
      <c r="F5592">
        <v>3</v>
      </c>
      <c r="G5592" s="20">
        <v>23</v>
      </c>
      <c r="H5592" s="21">
        <v>4</v>
      </c>
      <c r="I5592" s="19">
        <v>0.91666666666666663</v>
      </c>
      <c r="J5592" t="s">
        <v>533</v>
      </c>
      <c r="K5592" s="18">
        <v>395.14</v>
      </c>
      <c r="L5592" s="18">
        <v>382.07</v>
      </c>
      <c r="M5592" s="18"/>
      <c r="N5592" s="18"/>
    </row>
    <row r="5593" spans="1:14" ht="15" x14ac:dyDescent="0.25">
      <c r="A5593" t="str">
        <f t="shared" si="87"/>
        <v>VN7564B7874</v>
      </c>
      <c r="B5593" s="17" t="s">
        <v>65</v>
      </c>
      <c r="C5593" s="16" t="s">
        <v>66</v>
      </c>
      <c r="D5593" t="s">
        <v>35</v>
      </c>
      <c r="E5593" s="16" t="s">
        <v>472</v>
      </c>
      <c r="F5593">
        <v>4</v>
      </c>
      <c r="G5593" s="20">
        <v>23</v>
      </c>
      <c r="H5593" s="21">
        <v>5</v>
      </c>
      <c r="I5593" s="19">
        <v>0.91666666666666663</v>
      </c>
      <c r="J5593" t="s">
        <v>533</v>
      </c>
      <c r="K5593" s="18">
        <v>395.14</v>
      </c>
      <c r="L5593" s="18">
        <v>382.07</v>
      </c>
      <c r="M5593" s="18"/>
      <c r="N5593" s="18"/>
    </row>
    <row r="5594" spans="1:14" ht="15" x14ac:dyDescent="0.25">
      <c r="A5594" t="str">
        <f t="shared" si="87"/>
        <v>VN7564B7875</v>
      </c>
      <c r="B5594" s="17" t="s">
        <v>65</v>
      </c>
      <c r="C5594" s="16" t="s">
        <v>66</v>
      </c>
      <c r="D5594" t="s">
        <v>35</v>
      </c>
      <c r="E5594" s="16" t="s">
        <v>472</v>
      </c>
      <c r="F5594">
        <v>5</v>
      </c>
      <c r="G5594" s="20">
        <v>23</v>
      </c>
      <c r="H5594" s="21">
        <v>6</v>
      </c>
      <c r="I5594" s="19">
        <v>0.91666666666666663</v>
      </c>
      <c r="J5594" t="s">
        <v>533</v>
      </c>
      <c r="K5594" s="18">
        <v>395.14</v>
      </c>
      <c r="L5594" s="18">
        <v>382.07</v>
      </c>
      <c r="M5594" s="18"/>
      <c r="N5594" s="18"/>
    </row>
    <row r="5595" spans="1:14" ht="15" x14ac:dyDescent="0.25">
      <c r="A5595" t="str">
        <f t="shared" si="87"/>
        <v>VN7566B7873</v>
      </c>
      <c r="B5595" s="17" t="s">
        <v>65</v>
      </c>
      <c r="C5595" s="16" t="s">
        <v>66</v>
      </c>
      <c r="D5595" t="s">
        <v>35</v>
      </c>
      <c r="E5595" s="16" t="s">
        <v>731</v>
      </c>
      <c r="F5595">
        <v>3</v>
      </c>
      <c r="G5595" s="20">
        <v>4.166666666666667</v>
      </c>
      <c r="H5595" s="21">
        <v>3</v>
      </c>
      <c r="I5595" s="19">
        <v>6.083333333333333</v>
      </c>
      <c r="J5595" t="s">
        <v>533</v>
      </c>
      <c r="K5595" s="18">
        <v>395.14</v>
      </c>
      <c r="L5595" s="18">
        <v>382.07</v>
      </c>
      <c r="M5595" s="18"/>
      <c r="N5595" s="18"/>
    </row>
    <row r="5596" spans="1:14" ht="15" x14ac:dyDescent="0.25">
      <c r="A5596" t="str">
        <f t="shared" si="87"/>
        <v>VN7566B7875</v>
      </c>
      <c r="B5596" s="17" t="s">
        <v>65</v>
      </c>
      <c r="C5596" s="16" t="s">
        <v>66</v>
      </c>
      <c r="D5596" t="s">
        <v>35</v>
      </c>
      <c r="E5596" s="16" t="s">
        <v>731</v>
      </c>
      <c r="F5596">
        <v>5</v>
      </c>
      <c r="G5596" s="20">
        <v>6.5</v>
      </c>
      <c r="H5596" s="21">
        <v>5</v>
      </c>
      <c r="I5596" s="19">
        <v>8.4166666666666661</v>
      </c>
      <c r="J5596" t="s">
        <v>533</v>
      </c>
      <c r="K5596" s="18">
        <v>395.14</v>
      </c>
      <c r="L5596" s="18">
        <v>382.07</v>
      </c>
      <c r="M5596" s="18"/>
      <c r="N5596" s="18"/>
    </row>
    <row r="5597" spans="1:14" ht="15" x14ac:dyDescent="0.25">
      <c r="A5597" t="str">
        <f t="shared" si="87"/>
        <v>VN7566B7876</v>
      </c>
      <c r="B5597" s="17" t="s">
        <v>65</v>
      </c>
      <c r="C5597" s="16" t="s">
        <v>66</v>
      </c>
      <c r="D5597" t="s">
        <v>35</v>
      </c>
      <c r="E5597" s="16" t="s">
        <v>731</v>
      </c>
      <c r="F5597">
        <v>6</v>
      </c>
      <c r="G5597" s="20">
        <v>3.0833333333333335</v>
      </c>
      <c r="H5597" s="21">
        <v>6</v>
      </c>
      <c r="I5597" s="19">
        <v>5</v>
      </c>
      <c r="J5597" t="s">
        <v>533</v>
      </c>
      <c r="K5597" s="18">
        <v>395.14</v>
      </c>
      <c r="L5597" s="18">
        <v>382.07</v>
      </c>
      <c r="M5597" s="18"/>
      <c r="N5597" s="18"/>
    </row>
    <row r="5598" spans="1:14" ht="15" x14ac:dyDescent="0.25">
      <c r="A5598" t="str">
        <f t="shared" si="87"/>
        <v>VN7566B7877</v>
      </c>
      <c r="B5598" s="17" t="s">
        <v>65</v>
      </c>
      <c r="C5598" s="16" t="s">
        <v>66</v>
      </c>
      <c r="D5598" t="s">
        <v>35</v>
      </c>
      <c r="E5598" s="16" t="s">
        <v>731</v>
      </c>
      <c r="F5598">
        <v>7</v>
      </c>
      <c r="G5598" s="20">
        <v>9</v>
      </c>
      <c r="H5598" s="21">
        <v>7</v>
      </c>
      <c r="I5598" s="19">
        <v>10.916666666666666</v>
      </c>
      <c r="J5598" t="s">
        <v>533</v>
      </c>
      <c r="K5598" s="18">
        <v>395.14</v>
      </c>
      <c r="L5598" s="18">
        <v>382.07</v>
      </c>
      <c r="M5598" s="18"/>
      <c r="N5598" s="18"/>
    </row>
    <row r="5599" spans="1:14" ht="15" x14ac:dyDescent="0.25">
      <c r="A5599" t="str">
        <f t="shared" si="87"/>
        <v>VN7588B7871</v>
      </c>
      <c r="B5599" s="17" t="s">
        <v>65</v>
      </c>
      <c r="C5599" s="16" t="s">
        <v>66</v>
      </c>
      <c r="D5599" t="s">
        <v>35</v>
      </c>
      <c r="E5599" s="16" t="s">
        <v>64</v>
      </c>
      <c r="F5599">
        <v>1</v>
      </c>
      <c r="G5599" s="20">
        <v>4.833333333333333</v>
      </c>
      <c r="H5599" s="21">
        <v>1</v>
      </c>
      <c r="I5599" s="19">
        <v>6.75</v>
      </c>
      <c r="J5599" t="s">
        <v>533</v>
      </c>
      <c r="K5599" s="18">
        <v>395.14</v>
      </c>
      <c r="L5599" s="18">
        <v>382.07</v>
      </c>
      <c r="M5599" s="18"/>
      <c r="N5599" s="18"/>
    </row>
    <row r="5600" spans="1:14" ht="15" x14ac:dyDescent="0.25">
      <c r="A5600" t="str">
        <f t="shared" si="87"/>
        <v>VN7588B7872</v>
      </c>
      <c r="B5600" s="17" t="s">
        <v>65</v>
      </c>
      <c r="C5600" s="16" t="s">
        <v>66</v>
      </c>
      <c r="D5600" t="s">
        <v>35</v>
      </c>
      <c r="E5600" s="16" t="s">
        <v>64</v>
      </c>
      <c r="F5600">
        <v>2</v>
      </c>
      <c r="G5600" s="20">
        <v>8.8333333333333339</v>
      </c>
      <c r="H5600" s="21">
        <v>2</v>
      </c>
      <c r="I5600" s="19">
        <v>10.75</v>
      </c>
      <c r="J5600" t="s">
        <v>533</v>
      </c>
      <c r="K5600" s="18">
        <v>395.14</v>
      </c>
      <c r="L5600" s="18">
        <v>382.07</v>
      </c>
      <c r="M5600" s="18"/>
      <c r="N5600" s="18"/>
    </row>
    <row r="5601" spans="1:14" ht="15" x14ac:dyDescent="0.25">
      <c r="A5601" t="str">
        <f t="shared" si="87"/>
        <v>VN7588B7874</v>
      </c>
      <c r="B5601" s="17" t="s">
        <v>65</v>
      </c>
      <c r="C5601" s="16" t="s">
        <v>66</v>
      </c>
      <c r="D5601" t="s">
        <v>35</v>
      </c>
      <c r="E5601" s="16" t="s">
        <v>64</v>
      </c>
      <c r="F5601">
        <v>4</v>
      </c>
      <c r="G5601" s="20">
        <v>2.9166666666666665</v>
      </c>
      <c r="H5601" s="21">
        <v>4</v>
      </c>
      <c r="I5601" s="19">
        <v>4.833333333333333</v>
      </c>
      <c r="J5601" t="s">
        <v>533</v>
      </c>
      <c r="K5601" s="18">
        <v>395.14</v>
      </c>
      <c r="L5601" s="18">
        <v>382.07</v>
      </c>
      <c r="M5601" s="18"/>
      <c r="N5601" s="18"/>
    </row>
    <row r="5602" spans="1:14" ht="15" x14ac:dyDescent="0.25">
      <c r="A5602" t="str">
        <f t="shared" si="87"/>
        <v>VN7588B7876</v>
      </c>
      <c r="B5602" s="17" t="s">
        <v>65</v>
      </c>
      <c r="C5602" s="16" t="s">
        <v>66</v>
      </c>
      <c r="D5602" t="s">
        <v>35</v>
      </c>
      <c r="E5602" s="16" t="s">
        <v>64</v>
      </c>
      <c r="F5602">
        <v>6</v>
      </c>
      <c r="G5602" s="20">
        <v>10.583333333333334</v>
      </c>
      <c r="H5602" s="21">
        <v>6</v>
      </c>
      <c r="I5602" s="19">
        <v>12.5</v>
      </c>
      <c r="J5602" t="s">
        <v>533</v>
      </c>
      <c r="K5602" s="18">
        <v>395.14</v>
      </c>
      <c r="L5602" s="18">
        <v>382.07</v>
      </c>
      <c r="M5602" s="18"/>
      <c r="N5602" s="18"/>
    </row>
    <row r="5603" spans="1:14" ht="15" x14ac:dyDescent="0.25">
      <c r="A5603" t="str">
        <f t="shared" si="87"/>
        <v>VN7588B7877</v>
      </c>
      <c r="B5603" s="15" t="s">
        <v>65</v>
      </c>
      <c r="C5603" s="16" t="s">
        <v>66</v>
      </c>
      <c r="D5603" t="s">
        <v>35</v>
      </c>
      <c r="E5603" s="16" t="s">
        <v>64</v>
      </c>
      <c r="F5603">
        <v>7</v>
      </c>
      <c r="G5603" s="20">
        <v>9.8333333333333339</v>
      </c>
      <c r="H5603" s="21">
        <v>7</v>
      </c>
      <c r="I5603" s="19">
        <v>11.75</v>
      </c>
      <c r="J5603" t="s">
        <v>533</v>
      </c>
      <c r="K5603" s="18">
        <v>395.14</v>
      </c>
      <c r="L5603" s="18">
        <v>382.07</v>
      </c>
      <c r="M5603" s="18"/>
      <c r="N5603" s="18"/>
    </row>
    <row r="5604" spans="1:14" ht="15" x14ac:dyDescent="0.25">
      <c r="A5604" t="str">
        <f t="shared" si="87"/>
        <v>VN742B7875</v>
      </c>
      <c r="B5604" s="15" t="s">
        <v>789</v>
      </c>
      <c r="C5604" s="16" t="s">
        <v>66</v>
      </c>
      <c r="D5604" t="s">
        <v>790</v>
      </c>
      <c r="E5604" s="16" t="s">
        <v>788</v>
      </c>
      <c r="F5604">
        <v>5</v>
      </c>
      <c r="G5604" s="20">
        <v>6.666666666666667</v>
      </c>
      <c r="H5604" s="21">
        <v>5</v>
      </c>
      <c r="I5604" s="19">
        <v>11.5</v>
      </c>
      <c r="J5604" t="s">
        <v>533</v>
      </c>
      <c r="K5604" s="18">
        <v>909.21</v>
      </c>
      <c r="L5604" s="18">
        <v>769.88</v>
      </c>
      <c r="M5604" s="18"/>
      <c r="N5604" s="18"/>
    </row>
    <row r="5605" spans="1:14" ht="15" x14ac:dyDescent="0.25">
      <c r="A5605" t="str">
        <f t="shared" si="87"/>
        <v>VN870B7872</v>
      </c>
      <c r="B5605" s="15" t="s">
        <v>692</v>
      </c>
      <c r="C5605" s="16" t="s">
        <v>66</v>
      </c>
      <c r="D5605" t="s">
        <v>693</v>
      </c>
      <c r="E5605" s="16" t="s">
        <v>691</v>
      </c>
      <c r="F5605">
        <v>2</v>
      </c>
      <c r="G5605" s="20">
        <v>8.5</v>
      </c>
      <c r="H5605" s="21">
        <v>2</v>
      </c>
      <c r="I5605" s="19">
        <v>14.25</v>
      </c>
      <c r="J5605" t="s">
        <v>533</v>
      </c>
      <c r="K5605" s="18">
        <v>1056.72</v>
      </c>
      <c r="L5605" s="18">
        <v>908.45</v>
      </c>
      <c r="M5605" s="18"/>
      <c r="N5605" s="18"/>
    </row>
    <row r="5606" spans="1:14" ht="15" x14ac:dyDescent="0.25">
      <c r="A5606" t="str">
        <f t="shared" si="87"/>
        <v>VN440B7871</v>
      </c>
      <c r="B5606" s="17" t="s">
        <v>261</v>
      </c>
      <c r="C5606" s="16" t="s">
        <v>66</v>
      </c>
      <c r="D5606" t="s">
        <v>262</v>
      </c>
      <c r="E5606" s="16" t="s">
        <v>260</v>
      </c>
      <c r="F5606">
        <v>1</v>
      </c>
      <c r="G5606" s="20">
        <v>14.5</v>
      </c>
      <c r="H5606" s="21">
        <v>1</v>
      </c>
      <c r="I5606" s="19">
        <v>19.5</v>
      </c>
      <c r="J5606" t="s">
        <v>533</v>
      </c>
      <c r="K5606" s="18">
        <v>848.15</v>
      </c>
      <c r="L5606" s="18">
        <v>1081.08</v>
      </c>
      <c r="M5606" s="18"/>
      <c r="N5606" s="18"/>
    </row>
    <row r="5607" spans="1:14" ht="15" x14ac:dyDescent="0.25">
      <c r="A5607" t="str">
        <f t="shared" si="87"/>
        <v>VN440B7872</v>
      </c>
      <c r="B5607" s="17" t="s">
        <v>261</v>
      </c>
      <c r="C5607" s="16" t="s">
        <v>66</v>
      </c>
      <c r="D5607" t="s">
        <v>262</v>
      </c>
      <c r="E5607" s="16" t="s">
        <v>260</v>
      </c>
      <c r="F5607">
        <v>2</v>
      </c>
      <c r="G5607" s="20">
        <v>16</v>
      </c>
      <c r="H5607" s="21">
        <v>2</v>
      </c>
      <c r="I5607" s="19">
        <v>21</v>
      </c>
      <c r="J5607" t="s">
        <v>533</v>
      </c>
      <c r="K5607" s="18">
        <v>848.15</v>
      </c>
      <c r="L5607" s="18">
        <v>1081.08</v>
      </c>
      <c r="M5607" s="18"/>
      <c r="N5607" s="18"/>
    </row>
    <row r="5608" spans="1:14" ht="15" x14ac:dyDescent="0.25">
      <c r="A5608" t="str">
        <f t="shared" si="87"/>
        <v>VN440B7873</v>
      </c>
      <c r="B5608" s="17" t="s">
        <v>261</v>
      </c>
      <c r="C5608" s="16" t="s">
        <v>66</v>
      </c>
      <c r="D5608" t="s">
        <v>262</v>
      </c>
      <c r="E5608" s="16" t="s">
        <v>260</v>
      </c>
      <c r="F5608">
        <v>3</v>
      </c>
      <c r="G5608" s="20">
        <v>14.5</v>
      </c>
      <c r="H5608" s="21">
        <v>3</v>
      </c>
      <c r="I5608" s="19">
        <v>19.5</v>
      </c>
      <c r="J5608" t="s">
        <v>533</v>
      </c>
      <c r="K5608" s="18">
        <v>848.15</v>
      </c>
      <c r="L5608" s="18">
        <v>1081.08</v>
      </c>
      <c r="M5608" s="18"/>
      <c r="N5608" s="18"/>
    </row>
    <row r="5609" spans="1:14" ht="15" x14ac:dyDescent="0.25">
      <c r="A5609" t="str">
        <f t="shared" si="87"/>
        <v>VN440B7874</v>
      </c>
      <c r="B5609" s="17" t="s">
        <v>261</v>
      </c>
      <c r="C5609" s="16" t="s">
        <v>66</v>
      </c>
      <c r="D5609" t="s">
        <v>262</v>
      </c>
      <c r="E5609" s="16" t="s">
        <v>260</v>
      </c>
      <c r="F5609">
        <v>4</v>
      </c>
      <c r="G5609" s="20">
        <v>14.5</v>
      </c>
      <c r="H5609" s="21">
        <v>4</v>
      </c>
      <c r="I5609" s="19">
        <v>19.5</v>
      </c>
      <c r="J5609" t="s">
        <v>533</v>
      </c>
      <c r="K5609" s="18">
        <v>848.15</v>
      </c>
      <c r="L5609" s="18">
        <v>1081.08</v>
      </c>
      <c r="M5609" s="18"/>
      <c r="N5609" s="18"/>
    </row>
    <row r="5610" spans="1:14" ht="15" x14ac:dyDescent="0.25">
      <c r="A5610" t="str">
        <f t="shared" si="87"/>
        <v>VN440B7875</v>
      </c>
      <c r="B5610" s="17" t="s">
        <v>261</v>
      </c>
      <c r="C5610" s="16" t="s">
        <v>66</v>
      </c>
      <c r="D5610" t="s">
        <v>262</v>
      </c>
      <c r="E5610" s="16" t="s">
        <v>260</v>
      </c>
      <c r="F5610">
        <v>5</v>
      </c>
      <c r="G5610" s="20">
        <v>14.5</v>
      </c>
      <c r="H5610" s="21">
        <v>5</v>
      </c>
      <c r="I5610" s="19">
        <v>19.5</v>
      </c>
      <c r="J5610" t="s">
        <v>533</v>
      </c>
      <c r="K5610" s="18">
        <v>848.15</v>
      </c>
      <c r="L5610" s="18">
        <v>1081.08</v>
      </c>
      <c r="M5610" s="18"/>
      <c r="N5610" s="18"/>
    </row>
    <row r="5611" spans="1:14" ht="15" x14ac:dyDescent="0.25">
      <c r="A5611" t="str">
        <f t="shared" si="87"/>
        <v>VN440B7876</v>
      </c>
      <c r="B5611" s="17" t="s">
        <v>261</v>
      </c>
      <c r="C5611" s="16" t="s">
        <v>66</v>
      </c>
      <c r="D5611" t="s">
        <v>262</v>
      </c>
      <c r="E5611" s="16" t="s">
        <v>260</v>
      </c>
      <c r="F5611">
        <v>6</v>
      </c>
      <c r="G5611" s="20">
        <v>14.5</v>
      </c>
      <c r="H5611" s="21">
        <v>6</v>
      </c>
      <c r="I5611" s="19">
        <v>19.5</v>
      </c>
      <c r="J5611" t="s">
        <v>533</v>
      </c>
      <c r="K5611" s="18">
        <v>848.15</v>
      </c>
      <c r="L5611" s="18">
        <v>1081.08</v>
      </c>
      <c r="M5611" s="18"/>
      <c r="N5611" s="18"/>
    </row>
    <row r="5612" spans="1:14" ht="15" x14ac:dyDescent="0.25">
      <c r="A5612" t="str">
        <f t="shared" si="87"/>
        <v>VN440B7877</v>
      </c>
      <c r="B5612" s="15" t="s">
        <v>261</v>
      </c>
      <c r="C5612" s="16" t="s">
        <v>66</v>
      </c>
      <c r="D5612" t="s">
        <v>262</v>
      </c>
      <c r="E5612" s="16" t="s">
        <v>260</v>
      </c>
      <c r="F5612">
        <v>7</v>
      </c>
      <c r="G5612" s="20">
        <v>14.5</v>
      </c>
      <c r="H5612" s="21">
        <v>7</v>
      </c>
      <c r="I5612" s="19">
        <v>19.5</v>
      </c>
      <c r="J5612" t="s">
        <v>533</v>
      </c>
      <c r="K5612" s="18">
        <v>848.15</v>
      </c>
      <c r="L5612" s="18">
        <v>1081.08</v>
      </c>
      <c r="M5612" s="18"/>
      <c r="N5612" s="18"/>
    </row>
    <row r="5613" spans="1:14" ht="15" x14ac:dyDescent="0.25">
      <c r="A5613" t="str">
        <f t="shared" si="87"/>
        <v>VN876B7872</v>
      </c>
      <c r="B5613" s="17" t="s">
        <v>663</v>
      </c>
      <c r="C5613" s="16" t="s">
        <v>66</v>
      </c>
      <c r="D5613" t="s">
        <v>664</v>
      </c>
      <c r="E5613" s="16" t="s">
        <v>662</v>
      </c>
      <c r="F5613">
        <v>2</v>
      </c>
      <c r="G5613" s="20">
        <v>8.8333333333333339</v>
      </c>
      <c r="H5613" s="21">
        <v>2</v>
      </c>
      <c r="I5613" s="19">
        <v>11.5</v>
      </c>
      <c r="J5613" t="s">
        <v>533</v>
      </c>
      <c r="K5613" s="18">
        <v>521.05999999999995</v>
      </c>
      <c r="L5613" s="18">
        <v>468.83</v>
      </c>
      <c r="M5613" s="18"/>
      <c r="N5613" s="18"/>
    </row>
    <row r="5614" spans="1:14" ht="15" x14ac:dyDescent="0.25">
      <c r="A5614" t="str">
        <f t="shared" si="87"/>
        <v>VN876B7874</v>
      </c>
      <c r="B5614" s="17" t="s">
        <v>663</v>
      </c>
      <c r="C5614" s="16" t="s">
        <v>66</v>
      </c>
      <c r="D5614" t="s">
        <v>664</v>
      </c>
      <c r="E5614" s="16" t="s">
        <v>662</v>
      </c>
      <c r="F5614">
        <v>4</v>
      </c>
      <c r="G5614" s="20">
        <v>8.8333333333333339</v>
      </c>
      <c r="H5614" s="21">
        <v>4</v>
      </c>
      <c r="I5614" s="19">
        <v>11.5</v>
      </c>
      <c r="J5614" t="s">
        <v>533</v>
      </c>
      <c r="K5614" s="18">
        <v>521.05999999999995</v>
      </c>
      <c r="L5614" s="18">
        <v>468.83</v>
      </c>
      <c r="M5614" s="18"/>
      <c r="N5614" s="18"/>
    </row>
    <row r="5615" spans="1:14" ht="15" x14ac:dyDescent="0.25">
      <c r="A5615" t="str">
        <f t="shared" si="87"/>
        <v>VN876B7876</v>
      </c>
      <c r="B5615" s="15" t="s">
        <v>663</v>
      </c>
      <c r="C5615" s="16" t="s">
        <v>66</v>
      </c>
      <c r="D5615" t="s">
        <v>664</v>
      </c>
      <c r="E5615" s="16" t="s">
        <v>662</v>
      </c>
      <c r="F5615">
        <v>6</v>
      </c>
      <c r="G5615" s="20">
        <v>8.8333333333333339</v>
      </c>
      <c r="H5615" s="21">
        <v>6</v>
      </c>
      <c r="I5615" s="19">
        <v>11.5</v>
      </c>
      <c r="J5615" t="s">
        <v>533</v>
      </c>
      <c r="K5615" s="18">
        <v>521.05999999999995</v>
      </c>
      <c r="L5615" s="18">
        <v>468.83</v>
      </c>
      <c r="M5615" s="18"/>
      <c r="N5615" s="18"/>
    </row>
    <row r="5616" spans="1:14" ht="15" x14ac:dyDescent="0.25">
      <c r="A5616" t="str">
        <f t="shared" si="87"/>
        <v>VN736B7872</v>
      </c>
      <c r="B5616" s="17" t="s">
        <v>701</v>
      </c>
      <c r="C5616" s="16" t="s">
        <v>66</v>
      </c>
      <c r="D5616" t="s">
        <v>702</v>
      </c>
      <c r="E5616" s="16" t="s">
        <v>700</v>
      </c>
      <c r="F5616">
        <v>2</v>
      </c>
      <c r="G5616" s="20">
        <v>15.166666666666666</v>
      </c>
      <c r="H5616" s="21">
        <v>2</v>
      </c>
      <c r="I5616" s="19">
        <v>18.083333333333332</v>
      </c>
      <c r="J5616" t="s">
        <v>533</v>
      </c>
      <c r="K5616" s="18">
        <v>509.99</v>
      </c>
      <c r="L5616" s="18">
        <v>447.05</v>
      </c>
      <c r="M5616" s="18"/>
      <c r="N5616" s="18"/>
    </row>
    <row r="5617" spans="1:14" ht="15" x14ac:dyDescent="0.25">
      <c r="A5617" t="str">
        <f t="shared" si="87"/>
        <v>VN736B7874</v>
      </c>
      <c r="B5617" s="17" t="s">
        <v>701</v>
      </c>
      <c r="C5617" s="16" t="s">
        <v>66</v>
      </c>
      <c r="D5617" t="s">
        <v>702</v>
      </c>
      <c r="E5617" s="16" t="s">
        <v>700</v>
      </c>
      <c r="F5617">
        <v>4</v>
      </c>
      <c r="G5617" s="20">
        <v>14.166666666666666</v>
      </c>
      <c r="H5617" s="21">
        <v>4</v>
      </c>
      <c r="I5617" s="19">
        <v>17.083333333333332</v>
      </c>
      <c r="J5617" t="s">
        <v>533</v>
      </c>
      <c r="K5617" s="18">
        <v>509.99</v>
      </c>
      <c r="L5617" s="18">
        <v>447.05</v>
      </c>
      <c r="M5617" s="18"/>
      <c r="N5617" s="18"/>
    </row>
    <row r="5618" spans="1:14" ht="15" x14ac:dyDescent="0.25">
      <c r="A5618" t="str">
        <f t="shared" si="87"/>
        <v>VN736B7876</v>
      </c>
      <c r="B5618" s="15" t="s">
        <v>701</v>
      </c>
      <c r="C5618" s="16" t="s">
        <v>66</v>
      </c>
      <c r="D5618" t="s">
        <v>702</v>
      </c>
      <c r="E5618" s="16" t="s">
        <v>700</v>
      </c>
      <c r="F5618">
        <v>6</v>
      </c>
      <c r="G5618" s="20">
        <v>14.166666666666666</v>
      </c>
      <c r="H5618" s="21">
        <v>6</v>
      </c>
      <c r="I5618" s="19">
        <v>17.083333333333332</v>
      </c>
      <c r="J5618" t="s">
        <v>533</v>
      </c>
      <c r="K5618" s="18">
        <v>509.99</v>
      </c>
      <c r="L5618" s="18">
        <v>447.05</v>
      </c>
      <c r="M5618" s="18"/>
      <c r="N5618" s="18"/>
    </row>
    <row r="5619" spans="1:14" ht="15" x14ac:dyDescent="0.25">
      <c r="A5619" t="str">
        <f t="shared" si="87"/>
        <v>VN728B7872</v>
      </c>
      <c r="B5619" s="17" t="s">
        <v>672</v>
      </c>
      <c r="C5619" s="16" t="s">
        <v>66</v>
      </c>
      <c r="D5619" t="s">
        <v>671</v>
      </c>
      <c r="E5619" s="16" t="s">
        <v>673</v>
      </c>
      <c r="F5619">
        <v>2</v>
      </c>
      <c r="G5619" s="20">
        <v>12.833333333333334</v>
      </c>
      <c r="H5619" s="21">
        <v>2</v>
      </c>
      <c r="I5619" s="19">
        <v>16.583333333333332</v>
      </c>
      <c r="J5619" t="s">
        <v>533</v>
      </c>
      <c r="K5619" s="18">
        <v>705.64</v>
      </c>
      <c r="L5619" s="18">
        <v>575.78</v>
      </c>
      <c r="M5619" s="18"/>
      <c r="N5619" s="18"/>
    </row>
    <row r="5620" spans="1:14" ht="15" x14ac:dyDescent="0.25">
      <c r="A5620" t="str">
        <f t="shared" si="87"/>
        <v>VN728B7876</v>
      </c>
      <c r="B5620" s="15" t="s">
        <v>672</v>
      </c>
      <c r="C5620" s="16" t="s">
        <v>66</v>
      </c>
      <c r="D5620" t="s">
        <v>671</v>
      </c>
      <c r="E5620" s="16" t="s">
        <v>673</v>
      </c>
      <c r="F5620">
        <v>6</v>
      </c>
      <c r="G5620" s="20">
        <v>11.5</v>
      </c>
      <c r="H5620" s="21">
        <v>6</v>
      </c>
      <c r="I5620" s="19">
        <v>15.25</v>
      </c>
      <c r="J5620" t="s">
        <v>533</v>
      </c>
      <c r="K5620" s="18">
        <v>705.64</v>
      </c>
      <c r="L5620" s="18">
        <v>575.78</v>
      </c>
      <c r="M5620" s="18"/>
      <c r="N5620" s="18"/>
    </row>
    <row r="5621" spans="1:14" ht="15" x14ac:dyDescent="0.25">
      <c r="A5621" t="str">
        <f t="shared" si="87"/>
        <v>VN730B7871</v>
      </c>
      <c r="B5621" s="17" t="s">
        <v>218</v>
      </c>
      <c r="C5621" s="16" t="s">
        <v>66</v>
      </c>
      <c r="D5621" t="s">
        <v>219</v>
      </c>
      <c r="E5621" s="16" t="s">
        <v>217</v>
      </c>
      <c r="F5621">
        <v>1</v>
      </c>
      <c r="G5621" s="20">
        <v>9.5</v>
      </c>
      <c r="H5621" s="21">
        <v>1</v>
      </c>
      <c r="I5621" s="19">
        <v>12</v>
      </c>
      <c r="J5621" t="s">
        <v>533</v>
      </c>
      <c r="K5621" s="18">
        <v>439.78</v>
      </c>
      <c r="L5621" s="18">
        <v>398.55</v>
      </c>
      <c r="M5621" s="18"/>
      <c r="N5621" s="18"/>
    </row>
    <row r="5622" spans="1:14" ht="15" x14ac:dyDescent="0.25">
      <c r="A5622" t="str">
        <f t="shared" si="87"/>
        <v>VN730B7873</v>
      </c>
      <c r="B5622" s="17" t="s">
        <v>218</v>
      </c>
      <c r="C5622" s="16" t="s">
        <v>66</v>
      </c>
      <c r="D5622" t="s">
        <v>219</v>
      </c>
      <c r="E5622" s="16" t="s">
        <v>217</v>
      </c>
      <c r="F5622">
        <v>3</v>
      </c>
      <c r="G5622" s="20">
        <v>12.833333333333334</v>
      </c>
      <c r="H5622" s="21">
        <v>3</v>
      </c>
      <c r="I5622" s="19">
        <v>15.333333333333334</v>
      </c>
      <c r="J5622" t="s">
        <v>533</v>
      </c>
      <c r="K5622" s="18">
        <v>439.78</v>
      </c>
      <c r="L5622" s="18">
        <v>398.55</v>
      </c>
      <c r="M5622" s="18"/>
      <c r="N5622" s="18"/>
    </row>
    <row r="5623" spans="1:14" ht="15" x14ac:dyDescent="0.25">
      <c r="A5623" t="str">
        <f t="shared" si="87"/>
        <v>VN730B7875</v>
      </c>
      <c r="B5623" s="15" t="s">
        <v>218</v>
      </c>
      <c r="C5623" s="16" t="s">
        <v>66</v>
      </c>
      <c r="D5623" t="s">
        <v>219</v>
      </c>
      <c r="E5623" s="16" t="s">
        <v>217</v>
      </c>
      <c r="F5623">
        <v>5</v>
      </c>
      <c r="G5623" s="20">
        <v>9.5</v>
      </c>
      <c r="H5623" s="21">
        <v>5</v>
      </c>
      <c r="I5623" s="19">
        <v>12</v>
      </c>
      <c r="J5623" t="s">
        <v>533</v>
      </c>
      <c r="K5623" s="18">
        <v>439.78</v>
      </c>
      <c r="L5623" s="18">
        <v>398.55</v>
      </c>
      <c r="M5623" s="18"/>
      <c r="N5623" s="18"/>
    </row>
    <row r="5624" spans="1:14" ht="15" x14ac:dyDescent="0.25">
      <c r="A5624" t="str">
        <f t="shared" si="87"/>
        <v>VN520B7871</v>
      </c>
      <c r="B5624" s="17" t="s">
        <v>238</v>
      </c>
      <c r="C5624" s="16" t="s">
        <v>66</v>
      </c>
      <c r="D5624" t="s">
        <v>239</v>
      </c>
      <c r="E5624" s="16" t="s">
        <v>237</v>
      </c>
      <c r="F5624">
        <v>1</v>
      </c>
      <c r="G5624" s="20">
        <v>12.166666666666666</v>
      </c>
      <c r="H5624" s="21">
        <v>1</v>
      </c>
      <c r="I5624" s="19">
        <v>17.083333333333332</v>
      </c>
      <c r="J5624" t="s">
        <v>533</v>
      </c>
      <c r="K5624" s="18">
        <v>911.3</v>
      </c>
      <c r="L5624" s="18">
        <v>772.83</v>
      </c>
      <c r="M5624" s="18"/>
      <c r="N5624" s="18"/>
    </row>
    <row r="5625" spans="1:14" ht="15" x14ac:dyDescent="0.25">
      <c r="A5625" t="str">
        <f t="shared" si="87"/>
        <v>VN520B7873</v>
      </c>
      <c r="B5625" s="17" t="s">
        <v>238</v>
      </c>
      <c r="C5625" s="16" t="s">
        <v>66</v>
      </c>
      <c r="D5625" t="s">
        <v>239</v>
      </c>
      <c r="E5625" s="16" t="s">
        <v>237</v>
      </c>
      <c r="F5625">
        <v>3</v>
      </c>
      <c r="G5625" s="20">
        <v>13.833333333333334</v>
      </c>
      <c r="H5625" s="21">
        <v>3</v>
      </c>
      <c r="I5625" s="19">
        <v>18.75</v>
      </c>
      <c r="J5625" t="s">
        <v>533</v>
      </c>
      <c r="K5625" s="18">
        <v>911.3</v>
      </c>
      <c r="L5625" s="18">
        <v>772.83</v>
      </c>
      <c r="M5625" s="18"/>
      <c r="N5625" s="18"/>
    </row>
    <row r="5626" spans="1:14" ht="15" x14ac:dyDescent="0.25">
      <c r="A5626" t="str">
        <f t="shared" si="87"/>
        <v>VN520B7875</v>
      </c>
      <c r="B5626" s="15" t="s">
        <v>238</v>
      </c>
      <c r="C5626" s="16" t="s">
        <v>66</v>
      </c>
      <c r="D5626" t="s">
        <v>239</v>
      </c>
      <c r="E5626" s="16" t="s">
        <v>237</v>
      </c>
      <c r="F5626">
        <v>5</v>
      </c>
      <c r="G5626" s="20">
        <v>12.166666666666666</v>
      </c>
      <c r="H5626" s="21">
        <v>5</v>
      </c>
      <c r="I5626" s="19">
        <v>17.083333333333332</v>
      </c>
      <c r="J5626" t="s">
        <v>533</v>
      </c>
      <c r="K5626" s="18">
        <v>911.3</v>
      </c>
      <c r="L5626" s="18">
        <v>772.83</v>
      </c>
      <c r="M5626" s="18"/>
      <c r="N5626" s="18"/>
    </row>
    <row r="5627" spans="1:14" ht="15" x14ac:dyDescent="0.25">
      <c r="A5627" t="str">
        <f t="shared" si="87"/>
        <v>VN462B7871</v>
      </c>
      <c r="B5627" s="17" t="s">
        <v>468</v>
      </c>
      <c r="C5627" s="16" t="s">
        <v>66</v>
      </c>
      <c r="D5627" t="s">
        <v>469</v>
      </c>
      <c r="E5627" s="16" t="s">
        <v>467</v>
      </c>
      <c r="F5627">
        <v>1</v>
      </c>
      <c r="G5627" s="20">
        <v>12.416666666666666</v>
      </c>
      <c r="H5627" s="21">
        <v>1</v>
      </c>
      <c r="I5627" s="19">
        <v>16.416666666666668</v>
      </c>
      <c r="J5627" t="s">
        <v>533</v>
      </c>
      <c r="K5627" s="18">
        <v>781.09</v>
      </c>
      <c r="L5627" s="18">
        <v>595.03</v>
      </c>
      <c r="M5627" s="18"/>
      <c r="N5627" s="18"/>
    </row>
    <row r="5628" spans="1:14" ht="15" x14ac:dyDescent="0.25">
      <c r="A5628" t="str">
        <f t="shared" si="87"/>
        <v>VN462B7873</v>
      </c>
      <c r="B5628" s="17" t="s">
        <v>468</v>
      </c>
      <c r="C5628" s="16" t="s">
        <v>66</v>
      </c>
      <c r="D5628" t="s">
        <v>469</v>
      </c>
      <c r="E5628" s="16" t="s">
        <v>467</v>
      </c>
      <c r="F5628">
        <v>3</v>
      </c>
      <c r="G5628" s="20">
        <v>12.833333333333334</v>
      </c>
      <c r="H5628" s="21">
        <v>3</v>
      </c>
      <c r="I5628" s="19">
        <v>16.833333333333332</v>
      </c>
      <c r="J5628" t="s">
        <v>533</v>
      </c>
      <c r="K5628" s="18">
        <v>781.09</v>
      </c>
      <c r="L5628" s="18">
        <v>595.03</v>
      </c>
      <c r="M5628" s="18"/>
      <c r="N5628" s="18"/>
    </row>
    <row r="5629" spans="1:14" ht="15" x14ac:dyDescent="0.25">
      <c r="A5629" t="str">
        <f t="shared" si="87"/>
        <v>VN462B7875</v>
      </c>
      <c r="B5629" s="15" t="s">
        <v>468</v>
      </c>
      <c r="C5629" s="16" t="s">
        <v>66</v>
      </c>
      <c r="D5629" t="s">
        <v>469</v>
      </c>
      <c r="E5629" s="16" t="s">
        <v>467</v>
      </c>
      <c r="F5629">
        <v>5</v>
      </c>
      <c r="G5629" s="20">
        <v>11.666666666666666</v>
      </c>
      <c r="H5629" s="21">
        <v>5</v>
      </c>
      <c r="I5629" s="19">
        <v>15.666666666666666</v>
      </c>
      <c r="J5629" t="s">
        <v>533</v>
      </c>
      <c r="K5629" s="18">
        <v>781.09</v>
      </c>
      <c r="L5629" s="18">
        <v>595.03</v>
      </c>
      <c r="M5629" s="18"/>
      <c r="N5629" s="18"/>
    </row>
    <row r="5630" spans="1:14" ht="15" x14ac:dyDescent="0.25">
      <c r="A5630" t="str">
        <f t="shared" si="87"/>
        <v>VN1341B7871</v>
      </c>
      <c r="B5630" s="17" t="s">
        <v>183</v>
      </c>
      <c r="C5630" s="16" t="s">
        <v>66</v>
      </c>
      <c r="D5630" t="s">
        <v>27</v>
      </c>
      <c r="E5630" s="16" t="s">
        <v>242</v>
      </c>
      <c r="F5630">
        <v>1</v>
      </c>
      <c r="G5630" s="20">
        <v>0</v>
      </c>
      <c r="H5630" s="21">
        <v>1</v>
      </c>
      <c r="I5630" s="19">
        <v>1.0833333333333333</v>
      </c>
      <c r="J5630" t="s">
        <v>533</v>
      </c>
      <c r="K5630" s="18">
        <v>248.7</v>
      </c>
      <c r="L5630" s="18">
        <v>207.96</v>
      </c>
      <c r="M5630" s="18"/>
      <c r="N5630" s="18"/>
    </row>
    <row r="5631" spans="1:14" ht="15" x14ac:dyDescent="0.25">
      <c r="A5631" t="str">
        <f t="shared" si="87"/>
        <v>VN1341B7872</v>
      </c>
      <c r="B5631" s="17" t="s">
        <v>183</v>
      </c>
      <c r="C5631" s="16" t="s">
        <v>66</v>
      </c>
      <c r="D5631" t="s">
        <v>27</v>
      </c>
      <c r="E5631" s="16" t="s">
        <v>242</v>
      </c>
      <c r="F5631">
        <v>2</v>
      </c>
      <c r="G5631" s="20">
        <v>0</v>
      </c>
      <c r="H5631" s="21">
        <v>2</v>
      </c>
      <c r="I5631" s="19">
        <v>1.0833333333333333</v>
      </c>
      <c r="J5631" t="s">
        <v>533</v>
      </c>
      <c r="K5631" s="18">
        <v>248.7</v>
      </c>
      <c r="L5631" s="18">
        <v>207.96</v>
      </c>
      <c r="M5631" s="18"/>
      <c r="N5631" s="18"/>
    </row>
    <row r="5632" spans="1:14" ht="15" x14ac:dyDescent="0.25">
      <c r="A5632" t="str">
        <f t="shared" si="87"/>
        <v>VN1341B7873</v>
      </c>
      <c r="B5632" s="17" t="s">
        <v>183</v>
      </c>
      <c r="C5632" s="16" t="s">
        <v>66</v>
      </c>
      <c r="D5632" t="s">
        <v>27</v>
      </c>
      <c r="E5632" s="16" t="s">
        <v>242</v>
      </c>
      <c r="F5632">
        <v>3</v>
      </c>
      <c r="G5632" s="20">
        <v>0.25</v>
      </c>
      <c r="H5632" s="21">
        <v>3</v>
      </c>
      <c r="I5632" s="19">
        <v>1.3333333333333333</v>
      </c>
      <c r="J5632" t="s">
        <v>533</v>
      </c>
      <c r="K5632" s="18">
        <v>248.7</v>
      </c>
      <c r="L5632" s="18">
        <v>207.96</v>
      </c>
      <c r="M5632" s="18"/>
      <c r="N5632" s="18"/>
    </row>
    <row r="5633" spans="1:14" ht="15" x14ac:dyDescent="0.25">
      <c r="A5633" t="str">
        <f t="shared" si="87"/>
        <v>VN1341B7874</v>
      </c>
      <c r="B5633" s="17" t="s">
        <v>183</v>
      </c>
      <c r="C5633" s="16" t="s">
        <v>66</v>
      </c>
      <c r="D5633" t="s">
        <v>27</v>
      </c>
      <c r="E5633" s="16" t="s">
        <v>242</v>
      </c>
      <c r="F5633">
        <v>4</v>
      </c>
      <c r="G5633" s="20">
        <v>0</v>
      </c>
      <c r="H5633" s="21">
        <v>4</v>
      </c>
      <c r="I5633" s="19">
        <v>1.0833333333333333</v>
      </c>
      <c r="J5633" t="s">
        <v>533</v>
      </c>
      <c r="K5633" s="18">
        <v>248.7</v>
      </c>
      <c r="L5633" s="18">
        <v>207.96</v>
      </c>
      <c r="M5633" s="18"/>
      <c r="N5633" s="18"/>
    </row>
    <row r="5634" spans="1:14" ht="15" x14ac:dyDescent="0.25">
      <c r="A5634" t="str">
        <f t="shared" si="87"/>
        <v>VN1341B7875</v>
      </c>
      <c r="B5634" s="17" t="s">
        <v>183</v>
      </c>
      <c r="C5634" s="16" t="s">
        <v>66</v>
      </c>
      <c r="D5634" t="s">
        <v>27</v>
      </c>
      <c r="E5634" s="16" t="s">
        <v>242</v>
      </c>
      <c r="F5634">
        <v>5</v>
      </c>
      <c r="G5634" s="20">
        <v>0</v>
      </c>
      <c r="H5634" s="21">
        <v>5</v>
      </c>
      <c r="I5634" s="19">
        <v>1.0833333333333333</v>
      </c>
      <c r="J5634" t="s">
        <v>533</v>
      </c>
      <c r="K5634" s="18">
        <v>248.7</v>
      </c>
      <c r="L5634" s="18">
        <v>207.96</v>
      </c>
      <c r="M5634" s="18"/>
      <c r="N5634" s="18"/>
    </row>
    <row r="5635" spans="1:14" ht="15" x14ac:dyDescent="0.25">
      <c r="A5635" t="str">
        <f t="shared" ref="A5635:A5698" si="88">E5635&amp;J5635&amp;F5635</f>
        <v>VN1341B7876</v>
      </c>
      <c r="B5635" s="17" t="s">
        <v>183</v>
      </c>
      <c r="C5635" s="16" t="s">
        <v>66</v>
      </c>
      <c r="D5635" t="s">
        <v>27</v>
      </c>
      <c r="E5635" s="16" t="s">
        <v>242</v>
      </c>
      <c r="F5635">
        <v>6</v>
      </c>
      <c r="G5635" s="20">
        <v>0</v>
      </c>
      <c r="H5635" s="21">
        <v>6</v>
      </c>
      <c r="I5635" s="19">
        <v>1.0833333333333333</v>
      </c>
      <c r="J5635" t="s">
        <v>533</v>
      </c>
      <c r="K5635" s="18">
        <v>248.7</v>
      </c>
      <c r="L5635" s="18">
        <v>207.96</v>
      </c>
      <c r="M5635" s="18"/>
      <c r="N5635" s="18"/>
    </row>
    <row r="5636" spans="1:14" ht="15" x14ac:dyDescent="0.25">
      <c r="A5636" t="str">
        <f t="shared" si="88"/>
        <v>VN1341B7877</v>
      </c>
      <c r="B5636" s="17" t="s">
        <v>183</v>
      </c>
      <c r="C5636" s="16" t="s">
        <v>66</v>
      </c>
      <c r="D5636" t="s">
        <v>27</v>
      </c>
      <c r="E5636" s="16" t="s">
        <v>242</v>
      </c>
      <c r="F5636">
        <v>7</v>
      </c>
      <c r="G5636" s="20">
        <v>0</v>
      </c>
      <c r="H5636" s="21">
        <v>7</v>
      </c>
      <c r="I5636" s="19">
        <v>1.0833333333333333</v>
      </c>
      <c r="J5636" t="s">
        <v>533</v>
      </c>
      <c r="K5636" s="18">
        <v>248.7</v>
      </c>
      <c r="L5636" s="18">
        <v>207.96</v>
      </c>
      <c r="M5636" s="18"/>
      <c r="N5636" s="18"/>
    </row>
    <row r="5637" spans="1:14" ht="15" x14ac:dyDescent="0.25">
      <c r="A5637" t="str">
        <f t="shared" si="88"/>
        <v>VN1345B7871</v>
      </c>
      <c r="B5637" s="17" t="s">
        <v>183</v>
      </c>
      <c r="C5637" s="16" t="s">
        <v>66</v>
      </c>
      <c r="D5637" t="s">
        <v>27</v>
      </c>
      <c r="E5637" s="16" t="s">
        <v>407</v>
      </c>
      <c r="F5637">
        <v>1</v>
      </c>
      <c r="G5637" s="20">
        <v>3.9166666666666665</v>
      </c>
      <c r="H5637" s="21">
        <v>1</v>
      </c>
      <c r="I5637" s="19">
        <v>5</v>
      </c>
      <c r="J5637" t="s">
        <v>533</v>
      </c>
      <c r="K5637" s="18">
        <v>248.7</v>
      </c>
      <c r="L5637" s="18">
        <v>207.96</v>
      </c>
      <c r="M5637" s="18"/>
      <c r="N5637" s="18"/>
    </row>
    <row r="5638" spans="1:14" ht="15" x14ac:dyDescent="0.25">
      <c r="A5638" t="str">
        <f t="shared" si="88"/>
        <v>VN1345B7872</v>
      </c>
      <c r="B5638" s="17" t="s">
        <v>183</v>
      </c>
      <c r="C5638" s="16" t="s">
        <v>66</v>
      </c>
      <c r="D5638" t="s">
        <v>27</v>
      </c>
      <c r="E5638" s="16" t="s">
        <v>407</v>
      </c>
      <c r="F5638">
        <v>2</v>
      </c>
      <c r="G5638" s="20">
        <v>3.9166666666666665</v>
      </c>
      <c r="H5638" s="21">
        <v>2</v>
      </c>
      <c r="I5638" s="19">
        <v>5</v>
      </c>
      <c r="J5638" t="s">
        <v>533</v>
      </c>
      <c r="K5638" s="18">
        <v>248.7</v>
      </c>
      <c r="L5638" s="18">
        <v>207.96</v>
      </c>
      <c r="M5638" s="18"/>
      <c r="N5638" s="18"/>
    </row>
    <row r="5639" spans="1:14" ht="15" x14ac:dyDescent="0.25">
      <c r="A5639" t="str">
        <f t="shared" si="88"/>
        <v>VN1345B7873</v>
      </c>
      <c r="B5639" s="17" t="s">
        <v>183</v>
      </c>
      <c r="C5639" s="16" t="s">
        <v>66</v>
      </c>
      <c r="D5639" t="s">
        <v>27</v>
      </c>
      <c r="E5639" s="16" t="s">
        <v>407</v>
      </c>
      <c r="F5639">
        <v>3</v>
      </c>
      <c r="G5639" s="20">
        <v>3.9166666666666665</v>
      </c>
      <c r="H5639" s="21">
        <v>3</v>
      </c>
      <c r="I5639" s="19">
        <v>5</v>
      </c>
      <c r="J5639" t="s">
        <v>533</v>
      </c>
      <c r="K5639" s="18">
        <v>248.7</v>
      </c>
      <c r="L5639" s="18">
        <v>207.96</v>
      </c>
      <c r="M5639" s="18"/>
      <c r="N5639" s="18"/>
    </row>
    <row r="5640" spans="1:14" ht="15" x14ac:dyDescent="0.25">
      <c r="A5640" t="str">
        <f t="shared" si="88"/>
        <v>VN1345B7874</v>
      </c>
      <c r="B5640" s="17" t="s">
        <v>183</v>
      </c>
      <c r="C5640" s="16" t="s">
        <v>66</v>
      </c>
      <c r="D5640" t="s">
        <v>27</v>
      </c>
      <c r="E5640" s="16" t="s">
        <v>407</v>
      </c>
      <c r="F5640">
        <v>4</v>
      </c>
      <c r="G5640" s="20">
        <v>3.9166666666666665</v>
      </c>
      <c r="H5640" s="21">
        <v>4</v>
      </c>
      <c r="I5640" s="19">
        <v>5</v>
      </c>
      <c r="J5640" t="s">
        <v>533</v>
      </c>
      <c r="K5640" s="18">
        <v>248.7</v>
      </c>
      <c r="L5640" s="18">
        <v>207.96</v>
      </c>
      <c r="M5640" s="18"/>
      <c r="N5640" s="18"/>
    </row>
    <row r="5641" spans="1:14" ht="15" x14ac:dyDescent="0.25">
      <c r="A5641" t="str">
        <f t="shared" si="88"/>
        <v>VN1345B7875</v>
      </c>
      <c r="B5641" s="17" t="s">
        <v>183</v>
      </c>
      <c r="C5641" s="16" t="s">
        <v>66</v>
      </c>
      <c r="D5641" t="s">
        <v>27</v>
      </c>
      <c r="E5641" s="16" t="s">
        <v>407</v>
      </c>
      <c r="F5641">
        <v>5</v>
      </c>
      <c r="G5641" s="20">
        <v>3.9166666666666665</v>
      </c>
      <c r="H5641" s="21">
        <v>5</v>
      </c>
      <c r="I5641" s="19">
        <v>5</v>
      </c>
      <c r="J5641" t="s">
        <v>533</v>
      </c>
      <c r="K5641" s="18">
        <v>248.7</v>
      </c>
      <c r="L5641" s="18">
        <v>207.96</v>
      </c>
      <c r="M5641" s="18"/>
      <c r="N5641" s="18"/>
    </row>
    <row r="5642" spans="1:14" ht="15" x14ac:dyDescent="0.25">
      <c r="A5642" t="str">
        <f t="shared" si="88"/>
        <v>VN1345B7876</v>
      </c>
      <c r="B5642" s="17" t="s">
        <v>183</v>
      </c>
      <c r="C5642" s="16" t="s">
        <v>66</v>
      </c>
      <c r="D5642" t="s">
        <v>27</v>
      </c>
      <c r="E5642" s="16" t="s">
        <v>407</v>
      </c>
      <c r="F5642">
        <v>6</v>
      </c>
      <c r="G5642" s="20">
        <v>3.9166666666666665</v>
      </c>
      <c r="H5642" s="21">
        <v>6</v>
      </c>
      <c r="I5642" s="19">
        <v>5</v>
      </c>
      <c r="J5642" t="s">
        <v>533</v>
      </c>
      <c r="K5642" s="18">
        <v>248.7</v>
      </c>
      <c r="L5642" s="18">
        <v>207.96</v>
      </c>
      <c r="M5642" s="18"/>
      <c r="N5642" s="18"/>
    </row>
    <row r="5643" spans="1:14" ht="15" x14ac:dyDescent="0.25">
      <c r="A5643" t="str">
        <f t="shared" si="88"/>
        <v>VN1345B7877</v>
      </c>
      <c r="B5643" s="17" t="s">
        <v>183</v>
      </c>
      <c r="C5643" s="16" t="s">
        <v>66</v>
      </c>
      <c r="D5643" t="s">
        <v>27</v>
      </c>
      <c r="E5643" s="16" t="s">
        <v>407</v>
      </c>
      <c r="F5643">
        <v>7</v>
      </c>
      <c r="G5643" s="20">
        <v>4</v>
      </c>
      <c r="H5643" s="21">
        <v>7</v>
      </c>
      <c r="I5643" s="19">
        <v>5.083333333333333</v>
      </c>
      <c r="J5643" t="s">
        <v>533</v>
      </c>
      <c r="K5643" s="18">
        <v>248.7</v>
      </c>
      <c r="L5643" s="18">
        <v>207.96</v>
      </c>
      <c r="M5643" s="18"/>
      <c r="N5643" s="18"/>
    </row>
    <row r="5644" spans="1:14" ht="15" x14ac:dyDescent="0.25">
      <c r="A5644" t="str">
        <f t="shared" si="88"/>
        <v>VN1347B7871</v>
      </c>
      <c r="B5644" s="17" t="s">
        <v>183</v>
      </c>
      <c r="C5644" s="16" t="s">
        <v>66</v>
      </c>
      <c r="D5644" t="s">
        <v>27</v>
      </c>
      <c r="E5644" s="16" t="s">
        <v>182</v>
      </c>
      <c r="F5644">
        <v>1</v>
      </c>
      <c r="G5644" s="20">
        <v>7.5</v>
      </c>
      <c r="H5644" s="21">
        <v>1</v>
      </c>
      <c r="I5644" s="19">
        <v>8.5833333333333339</v>
      </c>
      <c r="J5644" t="s">
        <v>533</v>
      </c>
      <c r="K5644" s="18">
        <v>248.7</v>
      </c>
      <c r="L5644" s="18">
        <v>207.96</v>
      </c>
      <c r="M5644" s="18"/>
      <c r="N5644" s="18"/>
    </row>
    <row r="5645" spans="1:14" ht="15" x14ac:dyDescent="0.25">
      <c r="A5645" t="str">
        <f t="shared" si="88"/>
        <v>VN1347B7872</v>
      </c>
      <c r="B5645" s="17" t="s">
        <v>183</v>
      </c>
      <c r="C5645" s="16" t="s">
        <v>66</v>
      </c>
      <c r="D5645" t="s">
        <v>27</v>
      </c>
      <c r="E5645" s="16" t="s">
        <v>182</v>
      </c>
      <c r="F5645">
        <v>2</v>
      </c>
      <c r="G5645" s="20">
        <v>7.5</v>
      </c>
      <c r="H5645" s="21">
        <v>2</v>
      </c>
      <c r="I5645" s="19">
        <v>8.5833333333333339</v>
      </c>
      <c r="J5645" t="s">
        <v>533</v>
      </c>
      <c r="K5645" s="18">
        <v>248.7</v>
      </c>
      <c r="L5645" s="18">
        <v>207.96</v>
      </c>
      <c r="M5645" s="18"/>
      <c r="N5645" s="18"/>
    </row>
    <row r="5646" spans="1:14" ht="15" x14ac:dyDescent="0.25">
      <c r="A5646" t="str">
        <f t="shared" si="88"/>
        <v>VN1347B7873</v>
      </c>
      <c r="B5646" s="17" t="s">
        <v>183</v>
      </c>
      <c r="C5646" s="16" t="s">
        <v>66</v>
      </c>
      <c r="D5646" t="s">
        <v>27</v>
      </c>
      <c r="E5646" s="16" t="s">
        <v>182</v>
      </c>
      <c r="F5646">
        <v>3</v>
      </c>
      <c r="G5646" s="20">
        <v>7.5</v>
      </c>
      <c r="H5646" s="21">
        <v>3</v>
      </c>
      <c r="I5646" s="19">
        <v>8.5833333333333339</v>
      </c>
      <c r="J5646" t="s">
        <v>533</v>
      </c>
      <c r="K5646" s="18">
        <v>248.7</v>
      </c>
      <c r="L5646" s="18">
        <v>207.96</v>
      </c>
      <c r="M5646" s="18"/>
      <c r="N5646" s="18"/>
    </row>
    <row r="5647" spans="1:14" ht="15" x14ac:dyDescent="0.25">
      <c r="A5647" t="str">
        <f t="shared" si="88"/>
        <v>VN1347B7874</v>
      </c>
      <c r="B5647" s="17" t="s">
        <v>183</v>
      </c>
      <c r="C5647" s="16" t="s">
        <v>66</v>
      </c>
      <c r="D5647" t="s">
        <v>27</v>
      </c>
      <c r="E5647" s="16" t="s">
        <v>182</v>
      </c>
      <c r="F5647">
        <v>4</v>
      </c>
      <c r="G5647" s="20">
        <v>7.833333333333333</v>
      </c>
      <c r="H5647" s="21">
        <v>4</v>
      </c>
      <c r="I5647" s="19">
        <v>8.9166666666666661</v>
      </c>
      <c r="J5647" t="s">
        <v>533</v>
      </c>
      <c r="K5647" s="18">
        <v>248.7</v>
      </c>
      <c r="L5647" s="18">
        <v>207.96</v>
      </c>
      <c r="M5647" s="18"/>
      <c r="N5647" s="18"/>
    </row>
    <row r="5648" spans="1:14" ht="15" x14ac:dyDescent="0.25">
      <c r="A5648" t="str">
        <f t="shared" si="88"/>
        <v>VN1347B7875</v>
      </c>
      <c r="B5648" s="17" t="s">
        <v>183</v>
      </c>
      <c r="C5648" s="16" t="s">
        <v>66</v>
      </c>
      <c r="D5648" t="s">
        <v>27</v>
      </c>
      <c r="E5648" s="16" t="s">
        <v>182</v>
      </c>
      <c r="F5648">
        <v>5</v>
      </c>
      <c r="G5648" s="20">
        <v>7.833333333333333</v>
      </c>
      <c r="H5648" s="21">
        <v>5</v>
      </c>
      <c r="I5648" s="19">
        <v>8.9166666666666661</v>
      </c>
      <c r="J5648" t="s">
        <v>533</v>
      </c>
      <c r="K5648" s="18">
        <v>248.7</v>
      </c>
      <c r="L5648" s="18">
        <v>207.96</v>
      </c>
      <c r="M5648" s="18"/>
      <c r="N5648" s="18"/>
    </row>
    <row r="5649" spans="1:14" ht="15" x14ac:dyDescent="0.25">
      <c r="A5649" t="str">
        <f t="shared" si="88"/>
        <v>VN1347B7876</v>
      </c>
      <c r="B5649" s="17" t="s">
        <v>183</v>
      </c>
      <c r="C5649" s="16" t="s">
        <v>66</v>
      </c>
      <c r="D5649" t="s">
        <v>27</v>
      </c>
      <c r="E5649" s="16" t="s">
        <v>182</v>
      </c>
      <c r="F5649">
        <v>6</v>
      </c>
      <c r="G5649" s="20">
        <v>7.5</v>
      </c>
      <c r="H5649" s="21">
        <v>6</v>
      </c>
      <c r="I5649" s="19">
        <v>8.5833333333333339</v>
      </c>
      <c r="J5649" t="s">
        <v>533</v>
      </c>
      <c r="K5649" s="18">
        <v>248.7</v>
      </c>
      <c r="L5649" s="18">
        <v>207.96</v>
      </c>
      <c r="M5649" s="18"/>
      <c r="N5649" s="18"/>
    </row>
    <row r="5650" spans="1:14" ht="15" x14ac:dyDescent="0.25">
      <c r="A5650" t="str">
        <f t="shared" si="88"/>
        <v>VN1347B7877</v>
      </c>
      <c r="B5650" s="17" t="s">
        <v>183</v>
      </c>
      <c r="C5650" s="16" t="s">
        <v>66</v>
      </c>
      <c r="D5650" t="s">
        <v>27</v>
      </c>
      <c r="E5650" s="16" t="s">
        <v>182</v>
      </c>
      <c r="F5650">
        <v>7</v>
      </c>
      <c r="G5650" s="20">
        <v>7.5</v>
      </c>
      <c r="H5650" s="21">
        <v>7</v>
      </c>
      <c r="I5650" s="19">
        <v>8.5833333333333339</v>
      </c>
      <c r="J5650" t="s">
        <v>533</v>
      </c>
      <c r="K5650" s="18">
        <v>248.7</v>
      </c>
      <c r="L5650" s="18">
        <v>207.96</v>
      </c>
      <c r="M5650" s="18"/>
      <c r="N5650" s="18"/>
    </row>
    <row r="5651" spans="1:14" ht="15" x14ac:dyDescent="0.25">
      <c r="A5651" t="str">
        <f t="shared" si="88"/>
        <v>VN1359B7871</v>
      </c>
      <c r="B5651" s="17" t="s">
        <v>183</v>
      </c>
      <c r="C5651" s="16" t="s">
        <v>66</v>
      </c>
      <c r="D5651" t="s">
        <v>27</v>
      </c>
      <c r="E5651" s="16" t="s">
        <v>422</v>
      </c>
      <c r="F5651">
        <v>1</v>
      </c>
      <c r="G5651" s="20">
        <v>13.416666666666666</v>
      </c>
      <c r="H5651" s="21">
        <v>1</v>
      </c>
      <c r="I5651" s="19">
        <v>14.5</v>
      </c>
      <c r="J5651" t="s">
        <v>533</v>
      </c>
      <c r="K5651" s="18">
        <v>248.7</v>
      </c>
      <c r="L5651" s="18">
        <v>207.96</v>
      </c>
      <c r="M5651" s="18"/>
      <c r="N5651" s="18"/>
    </row>
    <row r="5652" spans="1:14" ht="15" x14ac:dyDescent="0.25">
      <c r="A5652" t="str">
        <f t="shared" si="88"/>
        <v>VN1359B7872</v>
      </c>
      <c r="B5652" s="17" t="s">
        <v>183</v>
      </c>
      <c r="C5652" s="16" t="s">
        <v>66</v>
      </c>
      <c r="D5652" t="s">
        <v>27</v>
      </c>
      <c r="E5652" s="16" t="s">
        <v>422</v>
      </c>
      <c r="F5652">
        <v>2</v>
      </c>
      <c r="G5652" s="20">
        <v>15.333333333333334</v>
      </c>
      <c r="H5652" s="21">
        <v>2</v>
      </c>
      <c r="I5652" s="19">
        <v>16.416666666666668</v>
      </c>
      <c r="J5652" t="s">
        <v>533</v>
      </c>
      <c r="K5652" s="18">
        <v>248.7</v>
      </c>
      <c r="L5652" s="18">
        <v>207.96</v>
      </c>
      <c r="M5652" s="18"/>
      <c r="N5652" s="18"/>
    </row>
    <row r="5653" spans="1:14" ht="15" x14ac:dyDescent="0.25">
      <c r="A5653" t="str">
        <f t="shared" si="88"/>
        <v>VN1359B7873</v>
      </c>
      <c r="B5653" s="17" t="s">
        <v>183</v>
      </c>
      <c r="C5653" s="16" t="s">
        <v>66</v>
      </c>
      <c r="D5653" t="s">
        <v>27</v>
      </c>
      <c r="E5653" s="16" t="s">
        <v>422</v>
      </c>
      <c r="F5653">
        <v>3</v>
      </c>
      <c r="G5653" s="20">
        <v>13.833333333333334</v>
      </c>
      <c r="H5653" s="21">
        <v>3</v>
      </c>
      <c r="I5653" s="19">
        <v>14.916666666666666</v>
      </c>
      <c r="J5653" t="s">
        <v>533</v>
      </c>
      <c r="K5653" s="18">
        <v>248.7</v>
      </c>
      <c r="L5653" s="18">
        <v>207.96</v>
      </c>
      <c r="M5653" s="18"/>
      <c r="N5653" s="18"/>
    </row>
    <row r="5654" spans="1:14" ht="15" x14ac:dyDescent="0.25">
      <c r="A5654" t="str">
        <f t="shared" si="88"/>
        <v>VN1359B7874</v>
      </c>
      <c r="B5654" s="17" t="s">
        <v>183</v>
      </c>
      <c r="C5654" s="16" t="s">
        <v>66</v>
      </c>
      <c r="D5654" t="s">
        <v>27</v>
      </c>
      <c r="E5654" s="16" t="s">
        <v>422</v>
      </c>
      <c r="F5654">
        <v>4</v>
      </c>
      <c r="G5654" s="20">
        <v>13.333333333333334</v>
      </c>
      <c r="H5654" s="21">
        <v>4</v>
      </c>
      <c r="I5654" s="19">
        <v>14.416666666666666</v>
      </c>
      <c r="J5654" t="s">
        <v>533</v>
      </c>
      <c r="K5654" s="18">
        <v>248.7</v>
      </c>
      <c r="L5654" s="18">
        <v>207.96</v>
      </c>
      <c r="M5654" s="18"/>
      <c r="N5654" s="18"/>
    </row>
    <row r="5655" spans="1:14" ht="15" x14ac:dyDescent="0.25">
      <c r="A5655" t="str">
        <f t="shared" si="88"/>
        <v>VN1359B7875</v>
      </c>
      <c r="B5655" s="17" t="s">
        <v>183</v>
      </c>
      <c r="C5655" s="16" t="s">
        <v>66</v>
      </c>
      <c r="D5655" t="s">
        <v>27</v>
      </c>
      <c r="E5655" s="16" t="s">
        <v>422</v>
      </c>
      <c r="F5655">
        <v>5</v>
      </c>
      <c r="G5655" s="20">
        <v>14.416666666666666</v>
      </c>
      <c r="H5655" s="21">
        <v>5</v>
      </c>
      <c r="I5655" s="19">
        <v>15.5</v>
      </c>
      <c r="J5655" t="s">
        <v>533</v>
      </c>
      <c r="K5655" s="18">
        <v>248.7</v>
      </c>
      <c r="L5655" s="18">
        <v>207.96</v>
      </c>
      <c r="M5655" s="18"/>
      <c r="N5655" s="18"/>
    </row>
    <row r="5656" spans="1:14" ht="15" x14ac:dyDescent="0.25">
      <c r="A5656" t="str">
        <f t="shared" si="88"/>
        <v>VN1359B7876</v>
      </c>
      <c r="B5656" s="17" t="s">
        <v>183</v>
      </c>
      <c r="C5656" s="16" t="s">
        <v>66</v>
      </c>
      <c r="D5656" t="s">
        <v>27</v>
      </c>
      <c r="E5656" s="16" t="s">
        <v>422</v>
      </c>
      <c r="F5656">
        <v>6</v>
      </c>
      <c r="G5656" s="20">
        <v>13.583333333333334</v>
      </c>
      <c r="H5656" s="21">
        <v>6</v>
      </c>
      <c r="I5656" s="19">
        <v>14.666666666666666</v>
      </c>
      <c r="J5656" t="s">
        <v>533</v>
      </c>
      <c r="K5656" s="18">
        <v>248.7</v>
      </c>
      <c r="L5656" s="18">
        <v>207.96</v>
      </c>
      <c r="M5656" s="18"/>
      <c r="N5656" s="18"/>
    </row>
    <row r="5657" spans="1:14" ht="15" x14ac:dyDescent="0.25">
      <c r="A5657" t="str">
        <f t="shared" si="88"/>
        <v>VN1359B7877</v>
      </c>
      <c r="B5657" s="17" t="s">
        <v>183</v>
      </c>
      <c r="C5657" s="16" t="s">
        <v>66</v>
      </c>
      <c r="D5657" t="s">
        <v>27</v>
      </c>
      <c r="E5657" s="16" t="s">
        <v>422</v>
      </c>
      <c r="F5657">
        <v>7</v>
      </c>
      <c r="G5657" s="20">
        <v>13.583333333333334</v>
      </c>
      <c r="H5657" s="21">
        <v>7</v>
      </c>
      <c r="I5657" s="19">
        <v>14.666666666666666</v>
      </c>
      <c r="J5657" t="s">
        <v>533</v>
      </c>
      <c r="K5657" s="18">
        <v>248.7</v>
      </c>
      <c r="L5657" s="18">
        <v>207.96</v>
      </c>
      <c r="M5657" s="18"/>
      <c r="N5657" s="18"/>
    </row>
    <row r="5658" spans="1:14" ht="15" x14ac:dyDescent="0.25">
      <c r="A5658" t="str">
        <f t="shared" si="88"/>
        <v>VN1361B7871</v>
      </c>
      <c r="B5658" s="17" t="s">
        <v>183</v>
      </c>
      <c r="C5658" s="16" t="s">
        <v>66</v>
      </c>
      <c r="D5658" t="s">
        <v>27</v>
      </c>
      <c r="E5658" s="16" t="s">
        <v>185</v>
      </c>
      <c r="F5658">
        <v>1</v>
      </c>
      <c r="G5658" s="20">
        <v>13.75</v>
      </c>
      <c r="H5658" s="21">
        <v>1</v>
      </c>
      <c r="I5658" s="19">
        <v>14.833333333333334</v>
      </c>
      <c r="J5658" t="s">
        <v>533</v>
      </c>
      <c r="K5658" s="18">
        <v>248.7</v>
      </c>
      <c r="L5658" s="18">
        <v>207.96</v>
      </c>
      <c r="M5658" s="18"/>
      <c r="N5658" s="18"/>
    </row>
    <row r="5659" spans="1:14" ht="15" x14ac:dyDescent="0.25">
      <c r="A5659" t="str">
        <f t="shared" si="88"/>
        <v>VN1361B7872</v>
      </c>
      <c r="B5659" s="17" t="s">
        <v>183</v>
      </c>
      <c r="C5659" s="16" t="s">
        <v>66</v>
      </c>
      <c r="D5659" t="s">
        <v>27</v>
      </c>
      <c r="E5659" s="16" t="s">
        <v>185</v>
      </c>
      <c r="F5659">
        <v>2</v>
      </c>
      <c r="G5659" s="20">
        <v>13.75</v>
      </c>
      <c r="H5659" s="21">
        <v>2</v>
      </c>
      <c r="I5659" s="19">
        <v>14.833333333333334</v>
      </c>
      <c r="J5659" t="s">
        <v>533</v>
      </c>
      <c r="K5659" s="18">
        <v>248.7</v>
      </c>
      <c r="L5659" s="18">
        <v>207.96</v>
      </c>
      <c r="M5659" s="18"/>
      <c r="N5659" s="18"/>
    </row>
    <row r="5660" spans="1:14" ht="15" x14ac:dyDescent="0.25">
      <c r="A5660" t="str">
        <f t="shared" si="88"/>
        <v>VN1361B7873</v>
      </c>
      <c r="B5660" s="17" t="s">
        <v>183</v>
      </c>
      <c r="C5660" s="16" t="s">
        <v>66</v>
      </c>
      <c r="D5660" t="s">
        <v>27</v>
      </c>
      <c r="E5660" s="16" t="s">
        <v>185</v>
      </c>
      <c r="F5660">
        <v>3</v>
      </c>
      <c r="G5660" s="20">
        <v>13.75</v>
      </c>
      <c r="H5660" s="21">
        <v>3</v>
      </c>
      <c r="I5660" s="19">
        <v>14.833333333333334</v>
      </c>
      <c r="J5660" t="s">
        <v>533</v>
      </c>
      <c r="K5660" s="18">
        <v>248.7</v>
      </c>
      <c r="L5660" s="18">
        <v>207.96</v>
      </c>
      <c r="M5660" s="18"/>
      <c r="N5660" s="18"/>
    </row>
    <row r="5661" spans="1:14" ht="15" x14ac:dyDescent="0.25">
      <c r="A5661" t="str">
        <f t="shared" si="88"/>
        <v>VN1361B7874</v>
      </c>
      <c r="B5661" s="17" t="s">
        <v>183</v>
      </c>
      <c r="C5661" s="16" t="s">
        <v>66</v>
      </c>
      <c r="D5661" t="s">
        <v>27</v>
      </c>
      <c r="E5661" s="16" t="s">
        <v>185</v>
      </c>
      <c r="F5661">
        <v>4</v>
      </c>
      <c r="G5661" s="20">
        <v>13.75</v>
      </c>
      <c r="H5661" s="21">
        <v>4</v>
      </c>
      <c r="I5661" s="19">
        <v>14.833333333333334</v>
      </c>
      <c r="J5661" t="s">
        <v>533</v>
      </c>
      <c r="K5661" s="18">
        <v>248.7</v>
      </c>
      <c r="L5661" s="18">
        <v>207.96</v>
      </c>
      <c r="M5661" s="18"/>
      <c r="N5661" s="18"/>
    </row>
    <row r="5662" spans="1:14" ht="15" x14ac:dyDescent="0.25">
      <c r="A5662" t="str">
        <f t="shared" si="88"/>
        <v>VN1361B7875</v>
      </c>
      <c r="B5662" s="17" t="s">
        <v>183</v>
      </c>
      <c r="C5662" s="16" t="s">
        <v>66</v>
      </c>
      <c r="D5662" t="s">
        <v>27</v>
      </c>
      <c r="E5662" s="16" t="s">
        <v>185</v>
      </c>
      <c r="F5662">
        <v>5</v>
      </c>
      <c r="G5662" s="20">
        <v>15</v>
      </c>
      <c r="H5662" s="21">
        <v>5</v>
      </c>
      <c r="I5662" s="19">
        <v>16.083333333333332</v>
      </c>
      <c r="J5662" t="s">
        <v>533</v>
      </c>
      <c r="K5662" s="18">
        <v>248.7</v>
      </c>
      <c r="L5662" s="18">
        <v>207.96</v>
      </c>
      <c r="M5662" s="18"/>
      <c r="N5662" s="18"/>
    </row>
    <row r="5663" spans="1:14" ht="15" x14ac:dyDescent="0.25">
      <c r="A5663" t="str">
        <f t="shared" si="88"/>
        <v>VN1361B7877</v>
      </c>
      <c r="B5663" s="17" t="s">
        <v>183</v>
      </c>
      <c r="C5663" s="16" t="s">
        <v>66</v>
      </c>
      <c r="D5663" t="s">
        <v>27</v>
      </c>
      <c r="E5663" s="16" t="s">
        <v>185</v>
      </c>
      <c r="F5663">
        <v>7</v>
      </c>
      <c r="G5663" s="20">
        <v>13.75</v>
      </c>
      <c r="H5663" s="21">
        <v>7</v>
      </c>
      <c r="I5663" s="19">
        <v>14.833333333333334</v>
      </c>
      <c r="J5663" t="s">
        <v>533</v>
      </c>
      <c r="K5663" s="18">
        <v>248.7</v>
      </c>
      <c r="L5663" s="18">
        <v>207.96</v>
      </c>
      <c r="M5663" s="18"/>
      <c r="N5663" s="18"/>
    </row>
    <row r="5664" spans="1:14" ht="15" x14ac:dyDescent="0.25">
      <c r="A5664" t="str">
        <f t="shared" si="88"/>
        <v>VN285B7871</v>
      </c>
      <c r="B5664" s="17" t="s">
        <v>183</v>
      </c>
      <c r="C5664" s="16" t="s">
        <v>66</v>
      </c>
      <c r="D5664" t="s">
        <v>27</v>
      </c>
      <c r="E5664" s="16" t="s">
        <v>213</v>
      </c>
      <c r="F5664">
        <v>1</v>
      </c>
      <c r="G5664" s="20">
        <v>17.666666666666668</v>
      </c>
      <c r="H5664" s="21">
        <v>1</v>
      </c>
      <c r="I5664" s="19">
        <v>18.666666666666668</v>
      </c>
      <c r="J5664" t="s">
        <v>533</v>
      </c>
      <c r="K5664" s="18">
        <v>248.7</v>
      </c>
      <c r="L5664" s="18">
        <v>207.96</v>
      </c>
      <c r="M5664" s="18"/>
      <c r="N5664" s="18"/>
    </row>
    <row r="5665" spans="1:14" ht="15" x14ac:dyDescent="0.25">
      <c r="A5665" t="str">
        <f t="shared" si="88"/>
        <v>VN7341B7876</v>
      </c>
      <c r="B5665" s="17" t="s">
        <v>183</v>
      </c>
      <c r="C5665" s="16" t="s">
        <v>66</v>
      </c>
      <c r="D5665" t="s">
        <v>27</v>
      </c>
      <c r="E5665" s="16" t="s">
        <v>809</v>
      </c>
      <c r="F5665">
        <v>6</v>
      </c>
      <c r="G5665" s="20">
        <v>10.5</v>
      </c>
      <c r="H5665" s="21">
        <v>6</v>
      </c>
      <c r="I5665" s="19">
        <v>11.5</v>
      </c>
      <c r="J5665" t="s">
        <v>533</v>
      </c>
      <c r="K5665" s="18">
        <v>248.7</v>
      </c>
      <c r="L5665" s="18">
        <v>207.96</v>
      </c>
      <c r="M5665" s="18"/>
      <c r="N5665" s="18"/>
    </row>
    <row r="5666" spans="1:14" ht="15" x14ac:dyDescent="0.25">
      <c r="A5666" t="str">
        <f t="shared" si="88"/>
        <v>VN7341B7877</v>
      </c>
      <c r="B5666" s="17" t="s">
        <v>183</v>
      </c>
      <c r="C5666" s="16" t="s">
        <v>66</v>
      </c>
      <c r="D5666" t="s">
        <v>27</v>
      </c>
      <c r="E5666" s="16" t="s">
        <v>809</v>
      </c>
      <c r="F5666">
        <v>7</v>
      </c>
      <c r="G5666" s="20">
        <v>11.916666666666666</v>
      </c>
      <c r="H5666" s="21">
        <v>7</v>
      </c>
      <c r="I5666" s="19">
        <v>12.916666666666666</v>
      </c>
      <c r="J5666" t="s">
        <v>533</v>
      </c>
      <c r="K5666" s="18">
        <v>248.7</v>
      </c>
      <c r="L5666" s="18">
        <v>207.96</v>
      </c>
      <c r="M5666" s="18"/>
      <c r="N5666" s="18"/>
    </row>
    <row r="5667" spans="1:14" ht="15" x14ac:dyDescent="0.25">
      <c r="A5667" t="str">
        <f t="shared" si="88"/>
        <v>VN7347B7875</v>
      </c>
      <c r="B5667" s="17" t="s">
        <v>183</v>
      </c>
      <c r="C5667" s="16" t="s">
        <v>66</v>
      </c>
      <c r="D5667" t="s">
        <v>27</v>
      </c>
      <c r="E5667" s="16" t="s">
        <v>784</v>
      </c>
      <c r="F5667">
        <v>5</v>
      </c>
      <c r="G5667" s="20">
        <v>15.25</v>
      </c>
      <c r="H5667" s="21">
        <v>5</v>
      </c>
      <c r="I5667" s="19">
        <v>16.333333333333332</v>
      </c>
      <c r="J5667" t="s">
        <v>533</v>
      </c>
      <c r="K5667" s="18">
        <v>248.7</v>
      </c>
      <c r="L5667" s="18">
        <v>207.96</v>
      </c>
      <c r="M5667" s="18"/>
      <c r="N5667" s="18"/>
    </row>
    <row r="5668" spans="1:14" ht="15" x14ac:dyDescent="0.25">
      <c r="A5668" t="str">
        <f t="shared" si="88"/>
        <v>VN7441B7877</v>
      </c>
      <c r="B5668" s="17" t="s">
        <v>183</v>
      </c>
      <c r="C5668" s="16" t="s">
        <v>66</v>
      </c>
      <c r="D5668" t="s">
        <v>27</v>
      </c>
      <c r="E5668" s="16" t="s">
        <v>820</v>
      </c>
      <c r="F5668">
        <v>7</v>
      </c>
      <c r="G5668" s="20">
        <v>3.3333333333333335</v>
      </c>
      <c r="H5668" s="21">
        <v>7</v>
      </c>
      <c r="I5668" s="19">
        <v>4.333333333333333</v>
      </c>
      <c r="J5668" t="s">
        <v>533</v>
      </c>
      <c r="K5668" s="18">
        <v>248.7</v>
      </c>
      <c r="L5668" s="18">
        <v>207.96</v>
      </c>
      <c r="M5668" s="18"/>
      <c r="N5668" s="18"/>
    </row>
    <row r="5669" spans="1:14" ht="15" x14ac:dyDescent="0.25">
      <c r="A5669" t="str">
        <f t="shared" si="88"/>
        <v>VN9871B7872</v>
      </c>
      <c r="B5669" s="15" t="s">
        <v>183</v>
      </c>
      <c r="C5669" s="16" t="s">
        <v>66</v>
      </c>
      <c r="D5669" t="s">
        <v>27</v>
      </c>
      <c r="E5669" s="16" t="s">
        <v>674</v>
      </c>
      <c r="F5669">
        <v>2</v>
      </c>
      <c r="G5669" s="20">
        <v>23.5</v>
      </c>
      <c r="H5669" s="21">
        <v>3</v>
      </c>
      <c r="I5669" s="19">
        <v>0.58333333333333337</v>
      </c>
      <c r="J5669" t="s">
        <v>533</v>
      </c>
      <c r="K5669" s="18">
        <v>248.7</v>
      </c>
      <c r="L5669" s="18">
        <v>207.96</v>
      </c>
      <c r="M5669" s="18"/>
      <c r="N5669" s="18"/>
    </row>
    <row r="5670" spans="1:14" ht="15" x14ac:dyDescent="0.25">
      <c r="A5670" t="str">
        <f t="shared" si="88"/>
        <v>VN474B7877</v>
      </c>
      <c r="B5670" s="15" t="s">
        <v>835</v>
      </c>
      <c r="C5670" s="16" t="s">
        <v>66</v>
      </c>
      <c r="D5670" t="s">
        <v>836</v>
      </c>
      <c r="E5670" s="16" t="s">
        <v>834</v>
      </c>
      <c r="F5670">
        <v>7</v>
      </c>
      <c r="G5670" s="20">
        <v>7.916666666666667</v>
      </c>
      <c r="H5670" s="21">
        <v>7</v>
      </c>
      <c r="I5670" s="19">
        <v>13</v>
      </c>
      <c r="J5670" t="s">
        <v>533</v>
      </c>
      <c r="K5670" s="18">
        <v>994.19</v>
      </c>
      <c r="L5670" s="18">
        <v>853.26</v>
      </c>
      <c r="M5670" s="18"/>
      <c r="N5670" s="18"/>
    </row>
    <row r="5671" spans="1:14" ht="15" x14ac:dyDescent="0.25">
      <c r="A5671" t="str">
        <f t="shared" si="88"/>
        <v>VN500B7872</v>
      </c>
      <c r="B5671" s="17" t="s">
        <v>676</v>
      </c>
      <c r="C5671" s="16" t="s">
        <v>66</v>
      </c>
      <c r="D5671" t="s">
        <v>677</v>
      </c>
      <c r="E5671" s="16" t="s">
        <v>675</v>
      </c>
      <c r="F5671">
        <v>2</v>
      </c>
      <c r="G5671" s="20">
        <v>7.583333333333333</v>
      </c>
      <c r="H5671" s="21">
        <v>2</v>
      </c>
      <c r="I5671" s="19">
        <v>12.166666666666666</v>
      </c>
      <c r="J5671" t="s">
        <v>533</v>
      </c>
      <c r="K5671" s="18">
        <v>838.33</v>
      </c>
      <c r="L5671" s="18">
        <v>737.48</v>
      </c>
      <c r="M5671" s="18"/>
      <c r="N5671" s="18"/>
    </row>
    <row r="5672" spans="1:14" ht="15" x14ac:dyDescent="0.25">
      <c r="A5672" t="str">
        <f t="shared" si="88"/>
        <v>VN500B7874</v>
      </c>
      <c r="B5672" s="17" t="s">
        <v>676</v>
      </c>
      <c r="C5672" s="16" t="s">
        <v>66</v>
      </c>
      <c r="D5672" t="s">
        <v>677</v>
      </c>
      <c r="E5672" s="16" t="s">
        <v>675</v>
      </c>
      <c r="F5672">
        <v>4</v>
      </c>
      <c r="G5672" s="20">
        <v>7.583333333333333</v>
      </c>
      <c r="H5672" s="21">
        <v>4</v>
      </c>
      <c r="I5672" s="19">
        <v>12.166666666666666</v>
      </c>
      <c r="J5672" t="s">
        <v>533</v>
      </c>
      <c r="K5672" s="18">
        <v>838.33</v>
      </c>
      <c r="L5672" s="18">
        <v>737.48</v>
      </c>
      <c r="M5672" s="18"/>
      <c r="N5672" s="18"/>
    </row>
    <row r="5673" spans="1:14" ht="15" x14ac:dyDescent="0.25">
      <c r="A5673" t="str">
        <f t="shared" si="88"/>
        <v>VN500B7876</v>
      </c>
      <c r="B5673" s="15" t="s">
        <v>676</v>
      </c>
      <c r="C5673" s="16" t="s">
        <v>66</v>
      </c>
      <c r="D5673" t="s">
        <v>677</v>
      </c>
      <c r="E5673" s="16" t="s">
        <v>675</v>
      </c>
      <c r="F5673">
        <v>6</v>
      </c>
      <c r="G5673" s="20">
        <v>7.583333333333333</v>
      </c>
      <c r="H5673" s="21">
        <v>6</v>
      </c>
      <c r="I5673" s="19">
        <v>12.166666666666666</v>
      </c>
      <c r="J5673" t="s">
        <v>533</v>
      </c>
      <c r="K5673" s="18">
        <v>838.33</v>
      </c>
      <c r="L5673" s="18">
        <v>737.48</v>
      </c>
      <c r="M5673" s="18"/>
      <c r="N5673" s="18"/>
    </row>
    <row r="5674" spans="1:14" ht="15" x14ac:dyDescent="0.25">
      <c r="A5674" t="str">
        <f t="shared" si="88"/>
        <v>VN696B7871</v>
      </c>
      <c r="B5674" s="17" t="s">
        <v>221</v>
      </c>
      <c r="C5674" s="16" t="s">
        <v>66</v>
      </c>
      <c r="D5674" t="s">
        <v>222</v>
      </c>
      <c r="E5674" s="16" t="s">
        <v>220</v>
      </c>
      <c r="F5674">
        <v>1</v>
      </c>
      <c r="G5674" s="20">
        <v>23.416666666666668</v>
      </c>
      <c r="H5674" s="21">
        <v>2</v>
      </c>
      <c r="I5674" s="19">
        <v>3</v>
      </c>
      <c r="J5674" t="s">
        <v>533</v>
      </c>
      <c r="K5674" s="18">
        <v>682.5</v>
      </c>
      <c r="L5674" s="18">
        <v>588.91999999999996</v>
      </c>
      <c r="M5674" s="18"/>
      <c r="N5674" s="18"/>
    </row>
    <row r="5675" spans="1:14" ht="15" x14ac:dyDescent="0.25">
      <c r="A5675" t="str">
        <f t="shared" si="88"/>
        <v>VN696B7875</v>
      </c>
      <c r="B5675" s="15" t="s">
        <v>221</v>
      </c>
      <c r="C5675" s="16" t="s">
        <v>66</v>
      </c>
      <c r="D5675" t="s">
        <v>222</v>
      </c>
      <c r="E5675" s="16" t="s">
        <v>220</v>
      </c>
      <c r="F5675">
        <v>5</v>
      </c>
      <c r="G5675" s="20">
        <v>23.416666666666668</v>
      </c>
      <c r="H5675" s="21">
        <v>6</v>
      </c>
      <c r="I5675" s="19">
        <v>3</v>
      </c>
      <c r="J5675" t="s">
        <v>533</v>
      </c>
      <c r="K5675" s="18">
        <v>682.5</v>
      </c>
      <c r="L5675" s="18">
        <v>588.91999999999996</v>
      </c>
      <c r="M5675" s="18"/>
      <c r="N5675" s="18"/>
    </row>
    <row r="5676" spans="1:14" ht="15" x14ac:dyDescent="0.25">
      <c r="A5676" t="str">
        <f t="shared" si="88"/>
        <v>VN716B7874</v>
      </c>
      <c r="B5676" s="15" t="s">
        <v>771</v>
      </c>
      <c r="C5676" s="16" t="s">
        <v>66</v>
      </c>
      <c r="D5676" t="s">
        <v>772</v>
      </c>
      <c r="E5676" s="16" t="s">
        <v>770</v>
      </c>
      <c r="F5676">
        <v>4</v>
      </c>
      <c r="G5676" s="20">
        <v>6.416666666666667</v>
      </c>
      <c r="H5676" s="21">
        <v>4</v>
      </c>
      <c r="I5676" s="19">
        <v>11</v>
      </c>
      <c r="J5676" t="s">
        <v>533</v>
      </c>
      <c r="K5676" s="18">
        <v>872.21</v>
      </c>
      <c r="L5676" s="18">
        <v>767.69</v>
      </c>
      <c r="M5676" s="18"/>
      <c r="N5676" s="18"/>
    </row>
    <row r="5677" spans="1:14" ht="15" x14ac:dyDescent="0.25">
      <c r="A5677" t="str">
        <f t="shared" si="88"/>
        <v>VN487B7873</v>
      </c>
      <c r="B5677" s="17" t="s">
        <v>755</v>
      </c>
      <c r="C5677" s="16" t="s">
        <v>753</v>
      </c>
      <c r="D5677" t="s">
        <v>66</v>
      </c>
      <c r="E5677" s="16" t="s">
        <v>754</v>
      </c>
      <c r="F5677">
        <v>3</v>
      </c>
      <c r="G5677" s="20">
        <v>14.416666666666666</v>
      </c>
      <c r="H5677" s="21">
        <v>3</v>
      </c>
      <c r="I5677" s="19">
        <v>18.166666666666668</v>
      </c>
      <c r="J5677" t="s">
        <v>533</v>
      </c>
      <c r="K5677" s="18">
        <v>643.35</v>
      </c>
      <c r="L5677" s="18">
        <v>626.17999999999995</v>
      </c>
      <c r="M5677" s="18"/>
      <c r="N5677" s="18"/>
    </row>
    <row r="5678" spans="1:14" ht="15" x14ac:dyDescent="0.25">
      <c r="A5678" t="str">
        <f t="shared" si="88"/>
        <v>VN487B7875</v>
      </c>
      <c r="B5678" s="17" t="s">
        <v>755</v>
      </c>
      <c r="C5678" s="16" t="s">
        <v>753</v>
      </c>
      <c r="D5678" t="s">
        <v>66</v>
      </c>
      <c r="E5678" s="16" t="s">
        <v>754</v>
      </c>
      <c r="F5678">
        <v>5</v>
      </c>
      <c r="G5678" s="20">
        <v>14.416666666666666</v>
      </c>
      <c r="H5678" s="21">
        <v>5</v>
      </c>
      <c r="I5678" s="19">
        <v>18.166666666666668</v>
      </c>
      <c r="J5678" t="s">
        <v>533</v>
      </c>
      <c r="K5678" s="18">
        <v>643.35</v>
      </c>
      <c r="L5678" s="18">
        <v>626.17999999999995</v>
      </c>
      <c r="M5678" s="18"/>
      <c r="N5678" s="18"/>
    </row>
    <row r="5679" spans="1:14" ht="15" x14ac:dyDescent="0.25">
      <c r="A5679" t="str">
        <f t="shared" si="88"/>
        <v>VN487B7877</v>
      </c>
      <c r="B5679" s="15" t="s">
        <v>755</v>
      </c>
      <c r="C5679" s="16" t="s">
        <v>753</v>
      </c>
      <c r="D5679" t="s">
        <v>66</v>
      </c>
      <c r="E5679" s="16" t="s">
        <v>754</v>
      </c>
      <c r="F5679">
        <v>7</v>
      </c>
      <c r="G5679" s="20">
        <v>14.416666666666666</v>
      </c>
      <c r="H5679" s="21">
        <v>7</v>
      </c>
      <c r="I5679" s="19">
        <v>18.166666666666668</v>
      </c>
      <c r="J5679" t="s">
        <v>533</v>
      </c>
      <c r="K5679" s="18">
        <v>643.35</v>
      </c>
      <c r="L5679" s="18">
        <v>626.17999999999995</v>
      </c>
      <c r="M5679" s="18"/>
      <c r="N5679" s="18"/>
    </row>
    <row r="5680" spans="1:14" ht="15" x14ac:dyDescent="0.25">
      <c r="A5680" t="str">
        <f t="shared" si="88"/>
        <v>VN1915B7872</v>
      </c>
      <c r="B5680" s="17" t="s">
        <v>652</v>
      </c>
      <c r="C5680" s="16" t="s">
        <v>34</v>
      </c>
      <c r="D5680" t="s">
        <v>99</v>
      </c>
      <c r="E5680" s="16" t="s">
        <v>653</v>
      </c>
      <c r="F5680">
        <v>2</v>
      </c>
      <c r="G5680" s="20">
        <v>6.833333333333333</v>
      </c>
      <c r="H5680" s="21">
        <v>2</v>
      </c>
      <c r="I5680" s="19">
        <v>7.833333333333333</v>
      </c>
      <c r="J5680" t="s">
        <v>533</v>
      </c>
      <c r="K5680" s="18">
        <v>200.95</v>
      </c>
      <c r="L5680" s="18">
        <v>191.55</v>
      </c>
      <c r="M5680" s="18"/>
      <c r="N5680" s="18"/>
    </row>
    <row r="5681" spans="1:14" ht="15" x14ac:dyDescent="0.25">
      <c r="A5681" t="str">
        <f t="shared" si="88"/>
        <v>VN1915B7874</v>
      </c>
      <c r="B5681" s="17" t="s">
        <v>652</v>
      </c>
      <c r="C5681" s="16" t="s">
        <v>34</v>
      </c>
      <c r="D5681" t="s">
        <v>99</v>
      </c>
      <c r="E5681" s="16" t="s">
        <v>653</v>
      </c>
      <c r="F5681">
        <v>4</v>
      </c>
      <c r="G5681" s="20">
        <v>7.75</v>
      </c>
      <c r="H5681" s="21">
        <v>4</v>
      </c>
      <c r="I5681" s="19">
        <v>8.75</v>
      </c>
      <c r="J5681" t="s">
        <v>533</v>
      </c>
      <c r="K5681" s="18">
        <v>200.95</v>
      </c>
      <c r="L5681" s="18">
        <v>191.55</v>
      </c>
      <c r="M5681" s="18"/>
      <c r="N5681" s="18"/>
    </row>
    <row r="5682" spans="1:14" ht="15" x14ac:dyDescent="0.25">
      <c r="A5682" t="str">
        <f t="shared" si="88"/>
        <v>VN1915B7876</v>
      </c>
      <c r="B5682" s="17" t="s">
        <v>652</v>
      </c>
      <c r="C5682" s="16" t="s">
        <v>34</v>
      </c>
      <c r="D5682" t="s">
        <v>99</v>
      </c>
      <c r="E5682" s="16" t="s">
        <v>653</v>
      </c>
      <c r="F5682">
        <v>6</v>
      </c>
      <c r="G5682" s="20">
        <v>8.0833333333333339</v>
      </c>
      <c r="H5682" s="21">
        <v>6</v>
      </c>
      <c r="I5682" s="19">
        <v>9.0833333333333339</v>
      </c>
      <c r="J5682" t="s">
        <v>533</v>
      </c>
      <c r="K5682" s="18">
        <v>200.95</v>
      </c>
      <c r="L5682" s="18">
        <v>191.55</v>
      </c>
      <c r="M5682" s="18"/>
      <c r="N5682" s="18"/>
    </row>
    <row r="5683" spans="1:14" ht="15" x14ac:dyDescent="0.25">
      <c r="A5683" t="str">
        <f t="shared" si="88"/>
        <v>VN1915B7877</v>
      </c>
      <c r="B5683" s="15" t="s">
        <v>652</v>
      </c>
      <c r="C5683" s="16" t="s">
        <v>34</v>
      </c>
      <c r="D5683" t="s">
        <v>99</v>
      </c>
      <c r="E5683" s="16" t="s">
        <v>653</v>
      </c>
      <c r="F5683">
        <v>7</v>
      </c>
      <c r="G5683" s="20">
        <v>8.1666666666666661</v>
      </c>
      <c r="H5683" s="21">
        <v>7</v>
      </c>
      <c r="I5683" s="19">
        <v>9.1666666666666661</v>
      </c>
      <c r="J5683" t="s">
        <v>533</v>
      </c>
      <c r="K5683" s="18">
        <v>200.95</v>
      </c>
      <c r="L5683" s="18">
        <v>191.55</v>
      </c>
      <c r="M5683" s="18"/>
      <c r="N5683" s="18"/>
    </row>
    <row r="5684" spans="1:14" ht="15" x14ac:dyDescent="0.25">
      <c r="A5684" t="str">
        <f t="shared" si="88"/>
        <v>VN548B7871</v>
      </c>
      <c r="B5684" s="17" t="s">
        <v>202</v>
      </c>
      <c r="C5684" s="16" t="s">
        <v>34</v>
      </c>
      <c r="D5684" t="s">
        <v>195</v>
      </c>
      <c r="E5684" s="16" t="s">
        <v>205</v>
      </c>
      <c r="F5684">
        <v>1</v>
      </c>
      <c r="G5684" s="20">
        <v>10.416666666666666</v>
      </c>
      <c r="H5684" s="21">
        <v>1</v>
      </c>
      <c r="I5684" s="19">
        <v>12.666666666666666</v>
      </c>
      <c r="J5684" t="s">
        <v>533</v>
      </c>
      <c r="K5684" s="18">
        <v>590.16999999999996</v>
      </c>
      <c r="L5684" s="18">
        <v>508.27</v>
      </c>
      <c r="M5684" s="18"/>
      <c r="N5684" s="18"/>
    </row>
    <row r="5685" spans="1:14" ht="15" x14ac:dyDescent="0.25">
      <c r="A5685" t="str">
        <f t="shared" si="88"/>
        <v>VN548B7873</v>
      </c>
      <c r="B5685" s="17" t="s">
        <v>202</v>
      </c>
      <c r="C5685" s="16" t="s">
        <v>34</v>
      </c>
      <c r="D5685" t="s">
        <v>195</v>
      </c>
      <c r="E5685" s="16" t="s">
        <v>205</v>
      </c>
      <c r="F5685">
        <v>3</v>
      </c>
      <c r="G5685" s="20">
        <v>10.416666666666666</v>
      </c>
      <c r="H5685" s="21">
        <v>3</v>
      </c>
      <c r="I5685" s="19">
        <v>12.666666666666666</v>
      </c>
      <c r="J5685" t="s">
        <v>533</v>
      </c>
      <c r="K5685" s="18">
        <v>590.16999999999996</v>
      </c>
      <c r="L5685" s="18">
        <v>508.27</v>
      </c>
      <c r="M5685" s="18"/>
      <c r="N5685" s="18"/>
    </row>
    <row r="5686" spans="1:14" ht="15" x14ac:dyDescent="0.25">
      <c r="A5686" t="str">
        <f t="shared" si="88"/>
        <v>VN548B7875</v>
      </c>
      <c r="B5686" s="15" t="s">
        <v>202</v>
      </c>
      <c r="C5686" s="16" t="s">
        <v>34</v>
      </c>
      <c r="D5686" t="s">
        <v>195</v>
      </c>
      <c r="E5686" s="16" t="s">
        <v>205</v>
      </c>
      <c r="F5686">
        <v>5</v>
      </c>
      <c r="G5686" s="20">
        <v>10.416666666666666</v>
      </c>
      <c r="H5686" s="21">
        <v>5</v>
      </c>
      <c r="I5686" s="19">
        <v>12.666666666666666</v>
      </c>
      <c r="J5686" t="s">
        <v>533</v>
      </c>
      <c r="K5686" s="18">
        <v>590.16999999999996</v>
      </c>
      <c r="L5686" s="18">
        <v>508.27</v>
      </c>
      <c r="M5686" s="18"/>
      <c r="N5686" s="18"/>
    </row>
    <row r="5687" spans="1:14" ht="15" x14ac:dyDescent="0.25">
      <c r="A5687" t="str">
        <f t="shared" si="88"/>
        <v>VN546B7872</v>
      </c>
      <c r="B5687" s="17" t="s">
        <v>658</v>
      </c>
      <c r="C5687" s="16" t="s">
        <v>34</v>
      </c>
      <c r="D5687" t="s">
        <v>279</v>
      </c>
      <c r="E5687" s="16" t="s">
        <v>659</v>
      </c>
      <c r="F5687">
        <v>2</v>
      </c>
      <c r="G5687" s="20">
        <v>13.416666666666666</v>
      </c>
      <c r="H5687" s="21">
        <v>2</v>
      </c>
      <c r="I5687" s="19">
        <v>16.416666666666668</v>
      </c>
      <c r="J5687" t="s">
        <v>533</v>
      </c>
      <c r="K5687" s="18">
        <v>592.21</v>
      </c>
      <c r="L5687" s="18">
        <v>503.53</v>
      </c>
      <c r="M5687" s="18"/>
      <c r="N5687" s="18"/>
    </row>
    <row r="5688" spans="1:14" ht="15" x14ac:dyDescent="0.25">
      <c r="A5688" t="str">
        <f t="shared" si="88"/>
        <v>VN546B7874</v>
      </c>
      <c r="B5688" s="17" t="s">
        <v>658</v>
      </c>
      <c r="C5688" s="16" t="s">
        <v>34</v>
      </c>
      <c r="D5688" t="s">
        <v>279</v>
      </c>
      <c r="E5688" s="16" t="s">
        <v>659</v>
      </c>
      <c r="F5688">
        <v>4</v>
      </c>
      <c r="G5688" s="20">
        <v>11.25</v>
      </c>
      <c r="H5688" s="21">
        <v>4</v>
      </c>
      <c r="I5688" s="19">
        <v>14.25</v>
      </c>
      <c r="J5688" t="s">
        <v>533</v>
      </c>
      <c r="K5688" s="18">
        <v>592.21</v>
      </c>
      <c r="L5688" s="18">
        <v>503.53</v>
      </c>
      <c r="M5688" s="18"/>
      <c r="N5688" s="18"/>
    </row>
    <row r="5689" spans="1:14" ht="15" x14ac:dyDescent="0.25">
      <c r="A5689" t="str">
        <f t="shared" si="88"/>
        <v>VN546B7877</v>
      </c>
      <c r="B5689" s="15" t="s">
        <v>658</v>
      </c>
      <c r="C5689" s="16" t="s">
        <v>34</v>
      </c>
      <c r="D5689" t="s">
        <v>279</v>
      </c>
      <c r="E5689" s="16" t="s">
        <v>659</v>
      </c>
      <c r="F5689">
        <v>7</v>
      </c>
      <c r="G5689" s="20">
        <v>11.25</v>
      </c>
      <c r="H5689" s="21">
        <v>7</v>
      </c>
      <c r="I5689" s="19">
        <v>14.25</v>
      </c>
      <c r="J5689" t="s">
        <v>533</v>
      </c>
      <c r="K5689" s="18">
        <v>592.21</v>
      </c>
      <c r="L5689" s="18">
        <v>503.53</v>
      </c>
      <c r="M5689" s="18"/>
      <c r="N5689" s="18"/>
    </row>
    <row r="5690" spans="1:14" ht="15" x14ac:dyDescent="0.25">
      <c r="A5690" t="str">
        <f t="shared" si="88"/>
        <v>VN1945B7871</v>
      </c>
      <c r="B5690" s="17" t="s">
        <v>187</v>
      </c>
      <c r="C5690" s="16" t="s">
        <v>34</v>
      </c>
      <c r="D5690" t="s">
        <v>66</v>
      </c>
      <c r="E5690" s="16" t="s">
        <v>186</v>
      </c>
      <c r="F5690">
        <v>1</v>
      </c>
      <c r="G5690" s="20">
        <v>11.416666666666666</v>
      </c>
      <c r="H5690" s="21">
        <v>1</v>
      </c>
      <c r="I5690" s="19">
        <v>12.583333333333334</v>
      </c>
      <c r="J5690" t="s">
        <v>533</v>
      </c>
      <c r="K5690" s="18">
        <v>223.68</v>
      </c>
      <c r="L5690" s="18">
        <v>219.56</v>
      </c>
      <c r="M5690" s="18"/>
      <c r="N5690" s="18"/>
    </row>
    <row r="5691" spans="1:14" ht="15" x14ac:dyDescent="0.25">
      <c r="A5691" t="str">
        <f t="shared" si="88"/>
        <v>VN1945B7872</v>
      </c>
      <c r="B5691" s="17" t="s">
        <v>187</v>
      </c>
      <c r="C5691" s="16" t="s">
        <v>34</v>
      </c>
      <c r="D5691" t="s">
        <v>66</v>
      </c>
      <c r="E5691" s="16" t="s">
        <v>186</v>
      </c>
      <c r="F5691">
        <v>2</v>
      </c>
      <c r="G5691" s="20">
        <v>11.833333333333334</v>
      </c>
      <c r="H5691" s="21">
        <v>2</v>
      </c>
      <c r="I5691" s="19">
        <v>13</v>
      </c>
      <c r="J5691" t="s">
        <v>533</v>
      </c>
      <c r="K5691" s="18">
        <v>223.68</v>
      </c>
      <c r="L5691" s="18">
        <v>219.56</v>
      </c>
      <c r="M5691" s="18"/>
      <c r="N5691" s="18"/>
    </row>
    <row r="5692" spans="1:14" ht="15" x14ac:dyDescent="0.25">
      <c r="A5692" t="str">
        <f t="shared" si="88"/>
        <v>VN1945B7873</v>
      </c>
      <c r="B5692" s="17" t="s">
        <v>187</v>
      </c>
      <c r="C5692" s="16" t="s">
        <v>34</v>
      </c>
      <c r="D5692" t="s">
        <v>66</v>
      </c>
      <c r="E5692" s="16" t="s">
        <v>186</v>
      </c>
      <c r="F5692">
        <v>3</v>
      </c>
      <c r="G5692" s="20">
        <v>11.833333333333334</v>
      </c>
      <c r="H5692" s="21">
        <v>3</v>
      </c>
      <c r="I5692" s="19">
        <v>13</v>
      </c>
      <c r="J5692" t="s">
        <v>533</v>
      </c>
      <c r="K5692" s="18">
        <v>223.68</v>
      </c>
      <c r="L5692" s="18">
        <v>219.56</v>
      </c>
      <c r="M5692" s="18"/>
      <c r="N5692" s="18"/>
    </row>
    <row r="5693" spans="1:14" ht="15" x14ac:dyDescent="0.25">
      <c r="A5693" t="str">
        <f t="shared" si="88"/>
        <v>VN1945B7874</v>
      </c>
      <c r="B5693" s="17" t="s">
        <v>187</v>
      </c>
      <c r="C5693" s="16" t="s">
        <v>34</v>
      </c>
      <c r="D5693" t="s">
        <v>66</v>
      </c>
      <c r="E5693" s="16" t="s">
        <v>186</v>
      </c>
      <c r="F5693">
        <v>4</v>
      </c>
      <c r="G5693" s="20">
        <v>11.916666666666666</v>
      </c>
      <c r="H5693" s="21">
        <v>4</v>
      </c>
      <c r="I5693" s="19">
        <v>13.083333333333334</v>
      </c>
      <c r="J5693" t="s">
        <v>533</v>
      </c>
      <c r="K5693" s="18">
        <v>223.68</v>
      </c>
      <c r="L5693" s="18">
        <v>219.56</v>
      </c>
      <c r="M5693" s="18"/>
      <c r="N5693" s="18"/>
    </row>
    <row r="5694" spans="1:14" ht="15" x14ac:dyDescent="0.25">
      <c r="A5694" t="str">
        <f t="shared" si="88"/>
        <v>VN1945B7875</v>
      </c>
      <c r="B5694" s="17" t="s">
        <v>187</v>
      </c>
      <c r="C5694" s="16" t="s">
        <v>34</v>
      </c>
      <c r="D5694" t="s">
        <v>66</v>
      </c>
      <c r="E5694" s="16" t="s">
        <v>186</v>
      </c>
      <c r="F5694">
        <v>5</v>
      </c>
      <c r="G5694" s="20">
        <v>11.166666666666666</v>
      </c>
      <c r="H5694" s="21">
        <v>5</v>
      </c>
      <c r="I5694" s="19">
        <v>12.333333333333334</v>
      </c>
      <c r="J5694" t="s">
        <v>533</v>
      </c>
      <c r="K5694" s="18">
        <v>223.68</v>
      </c>
      <c r="L5694" s="18">
        <v>219.56</v>
      </c>
      <c r="M5694" s="18"/>
      <c r="N5694" s="18"/>
    </row>
    <row r="5695" spans="1:14" ht="15" x14ac:dyDescent="0.25">
      <c r="A5695" t="str">
        <f t="shared" si="88"/>
        <v>VN1945B7876</v>
      </c>
      <c r="B5695" s="17" t="s">
        <v>187</v>
      </c>
      <c r="C5695" s="16" t="s">
        <v>34</v>
      </c>
      <c r="D5695" t="s">
        <v>66</v>
      </c>
      <c r="E5695" s="16" t="s">
        <v>186</v>
      </c>
      <c r="F5695">
        <v>6</v>
      </c>
      <c r="G5695" s="20">
        <v>11.416666666666666</v>
      </c>
      <c r="H5695" s="21">
        <v>6</v>
      </c>
      <c r="I5695" s="19">
        <v>12.583333333333334</v>
      </c>
      <c r="J5695" t="s">
        <v>533</v>
      </c>
      <c r="K5695" s="18">
        <v>223.68</v>
      </c>
      <c r="L5695" s="18">
        <v>219.56</v>
      </c>
      <c r="M5695" s="18"/>
      <c r="N5695" s="18"/>
    </row>
    <row r="5696" spans="1:14" ht="15" x14ac:dyDescent="0.25">
      <c r="A5696" t="str">
        <f t="shared" si="88"/>
        <v>VN1945B7877</v>
      </c>
      <c r="B5696" s="15" t="s">
        <v>187</v>
      </c>
      <c r="C5696" s="16" t="s">
        <v>34</v>
      </c>
      <c r="D5696" t="s">
        <v>66</v>
      </c>
      <c r="E5696" s="16" t="s">
        <v>186</v>
      </c>
      <c r="F5696">
        <v>7</v>
      </c>
      <c r="G5696" s="20">
        <v>11.416666666666666</v>
      </c>
      <c r="H5696" s="21">
        <v>7</v>
      </c>
      <c r="I5696" s="19">
        <v>12.583333333333334</v>
      </c>
      <c r="J5696" t="s">
        <v>533</v>
      </c>
      <c r="K5696" s="18">
        <v>223.68</v>
      </c>
      <c r="L5696" s="18">
        <v>219.56</v>
      </c>
      <c r="M5696" s="18"/>
      <c r="N5696" s="18"/>
    </row>
    <row r="5697" spans="1:14" ht="15" x14ac:dyDescent="0.25">
      <c r="A5697" t="str">
        <f t="shared" si="88"/>
        <v>VN1955B7871</v>
      </c>
      <c r="B5697" s="17" t="s">
        <v>314</v>
      </c>
      <c r="C5697" s="16" t="s">
        <v>34</v>
      </c>
      <c r="D5697" t="s">
        <v>19</v>
      </c>
      <c r="E5697" s="16" t="s">
        <v>313</v>
      </c>
      <c r="F5697">
        <v>1</v>
      </c>
      <c r="G5697" s="20">
        <v>7.916666666666667</v>
      </c>
      <c r="H5697" s="21">
        <v>1</v>
      </c>
      <c r="I5697" s="19">
        <v>9.0833333333333339</v>
      </c>
      <c r="J5697" t="s">
        <v>533</v>
      </c>
      <c r="K5697" s="18">
        <v>275.74</v>
      </c>
      <c r="L5697" s="18">
        <v>231.51</v>
      </c>
      <c r="M5697" s="18"/>
      <c r="N5697" s="18"/>
    </row>
    <row r="5698" spans="1:14" ht="15" x14ac:dyDescent="0.25">
      <c r="A5698" t="str">
        <f t="shared" si="88"/>
        <v>VN1955B7872</v>
      </c>
      <c r="B5698" s="17" t="s">
        <v>314</v>
      </c>
      <c r="C5698" s="16" t="s">
        <v>34</v>
      </c>
      <c r="D5698" t="s">
        <v>19</v>
      </c>
      <c r="E5698" s="16" t="s">
        <v>313</v>
      </c>
      <c r="F5698">
        <v>2</v>
      </c>
      <c r="G5698" s="20">
        <v>8.0833333333333339</v>
      </c>
      <c r="H5698" s="21">
        <v>2</v>
      </c>
      <c r="I5698" s="19">
        <v>9.25</v>
      </c>
      <c r="J5698" t="s">
        <v>533</v>
      </c>
      <c r="K5698" s="18">
        <v>275.74</v>
      </c>
      <c r="L5698" s="18">
        <v>231.51</v>
      </c>
      <c r="M5698" s="18"/>
      <c r="N5698" s="18"/>
    </row>
    <row r="5699" spans="1:14" ht="15" x14ac:dyDescent="0.25">
      <c r="A5699" t="str">
        <f t="shared" ref="A5699:A5762" si="89">E5699&amp;J5699&amp;F5699</f>
        <v>VN1955B7873</v>
      </c>
      <c r="B5699" s="17" t="s">
        <v>314</v>
      </c>
      <c r="C5699" s="16" t="s">
        <v>34</v>
      </c>
      <c r="D5699" t="s">
        <v>19</v>
      </c>
      <c r="E5699" s="16" t="s">
        <v>313</v>
      </c>
      <c r="F5699">
        <v>3</v>
      </c>
      <c r="G5699" s="20">
        <v>7.916666666666667</v>
      </c>
      <c r="H5699" s="21">
        <v>3</v>
      </c>
      <c r="I5699" s="19">
        <v>9.0833333333333339</v>
      </c>
      <c r="J5699" t="s">
        <v>533</v>
      </c>
      <c r="K5699" s="18">
        <v>275.74</v>
      </c>
      <c r="L5699" s="18">
        <v>231.51</v>
      </c>
      <c r="M5699" s="18"/>
      <c r="N5699" s="18"/>
    </row>
    <row r="5700" spans="1:14" ht="15" x14ac:dyDescent="0.25">
      <c r="A5700" t="str">
        <f t="shared" si="89"/>
        <v>VN1955B7874</v>
      </c>
      <c r="B5700" s="17" t="s">
        <v>314</v>
      </c>
      <c r="C5700" s="16" t="s">
        <v>34</v>
      </c>
      <c r="D5700" t="s">
        <v>19</v>
      </c>
      <c r="E5700" s="16" t="s">
        <v>313</v>
      </c>
      <c r="F5700">
        <v>4</v>
      </c>
      <c r="G5700" s="20">
        <v>7.916666666666667</v>
      </c>
      <c r="H5700" s="21">
        <v>4</v>
      </c>
      <c r="I5700" s="19">
        <v>9.0833333333333339</v>
      </c>
      <c r="J5700" t="s">
        <v>533</v>
      </c>
      <c r="K5700" s="18">
        <v>275.74</v>
      </c>
      <c r="L5700" s="18">
        <v>231.51</v>
      </c>
      <c r="M5700" s="18"/>
      <c r="N5700" s="18"/>
    </row>
    <row r="5701" spans="1:14" ht="15" x14ac:dyDescent="0.25">
      <c r="A5701" t="str">
        <f t="shared" si="89"/>
        <v>VN1955B7875</v>
      </c>
      <c r="B5701" s="17" t="s">
        <v>314</v>
      </c>
      <c r="C5701" s="16" t="s">
        <v>34</v>
      </c>
      <c r="D5701" t="s">
        <v>19</v>
      </c>
      <c r="E5701" s="16" t="s">
        <v>313</v>
      </c>
      <c r="F5701">
        <v>5</v>
      </c>
      <c r="G5701" s="20">
        <v>8</v>
      </c>
      <c r="H5701" s="21">
        <v>5</v>
      </c>
      <c r="I5701" s="19">
        <v>9.1666666666666661</v>
      </c>
      <c r="J5701" t="s">
        <v>533</v>
      </c>
      <c r="K5701" s="18">
        <v>275.74</v>
      </c>
      <c r="L5701" s="18">
        <v>231.51</v>
      </c>
      <c r="M5701" s="18"/>
      <c r="N5701" s="18"/>
    </row>
    <row r="5702" spans="1:14" ht="15" x14ac:dyDescent="0.25">
      <c r="A5702" t="str">
        <f t="shared" si="89"/>
        <v>VN1955B7876</v>
      </c>
      <c r="B5702" s="17" t="s">
        <v>314</v>
      </c>
      <c r="C5702" s="16" t="s">
        <v>34</v>
      </c>
      <c r="D5702" t="s">
        <v>19</v>
      </c>
      <c r="E5702" s="16" t="s">
        <v>313</v>
      </c>
      <c r="F5702">
        <v>6</v>
      </c>
      <c r="G5702" s="20">
        <v>8.3333333333333339</v>
      </c>
      <c r="H5702" s="21">
        <v>6</v>
      </c>
      <c r="I5702" s="19">
        <v>9.5</v>
      </c>
      <c r="J5702" t="s">
        <v>533</v>
      </c>
      <c r="K5702" s="18">
        <v>275.74</v>
      </c>
      <c r="L5702" s="18">
        <v>231.51</v>
      </c>
      <c r="M5702" s="18"/>
      <c r="N5702" s="18"/>
    </row>
    <row r="5703" spans="1:14" ht="15" x14ac:dyDescent="0.25">
      <c r="A5703" t="str">
        <f t="shared" si="89"/>
        <v>VN1955B7877</v>
      </c>
      <c r="B5703" s="15" t="s">
        <v>314</v>
      </c>
      <c r="C5703" s="16" t="s">
        <v>34</v>
      </c>
      <c r="D5703" t="s">
        <v>19</v>
      </c>
      <c r="E5703" s="16" t="s">
        <v>313</v>
      </c>
      <c r="F5703">
        <v>7</v>
      </c>
      <c r="G5703" s="20">
        <v>8.3333333333333339</v>
      </c>
      <c r="H5703" s="21">
        <v>7</v>
      </c>
      <c r="I5703" s="19">
        <v>9.5</v>
      </c>
      <c r="J5703" t="s">
        <v>533</v>
      </c>
      <c r="K5703" s="18">
        <v>275.74</v>
      </c>
      <c r="L5703" s="18">
        <v>231.51</v>
      </c>
      <c r="M5703" s="18"/>
      <c r="N5703" s="18"/>
    </row>
    <row r="5704" spans="1:14" ht="15" x14ac:dyDescent="0.25">
      <c r="A5704" t="str">
        <f t="shared" si="89"/>
        <v>VN154B7871</v>
      </c>
      <c r="B5704" s="17" t="s">
        <v>33</v>
      </c>
      <c r="C5704" s="16" t="s">
        <v>34</v>
      </c>
      <c r="D5704" t="s">
        <v>35</v>
      </c>
      <c r="E5704" s="16" t="s">
        <v>206</v>
      </c>
      <c r="F5704">
        <v>1</v>
      </c>
      <c r="G5704" s="20">
        <v>23</v>
      </c>
      <c r="H5704" s="21">
        <v>2</v>
      </c>
      <c r="I5704" s="19">
        <v>0.33333333333333331</v>
      </c>
      <c r="J5704" t="s">
        <v>533</v>
      </c>
      <c r="K5704" s="18">
        <v>319.01</v>
      </c>
      <c r="L5704" s="18">
        <v>272.58</v>
      </c>
      <c r="M5704" s="18"/>
      <c r="N5704" s="18"/>
    </row>
    <row r="5705" spans="1:14" ht="15" x14ac:dyDescent="0.25">
      <c r="A5705" t="str">
        <f t="shared" si="89"/>
        <v>VN154B7872</v>
      </c>
      <c r="B5705" s="17" t="s">
        <v>33</v>
      </c>
      <c r="C5705" s="16" t="s">
        <v>34</v>
      </c>
      <c r="D5705" t="s">
        <v>35</v>
      </c>
      <c r="E5705" s="16" t="s">
        <v>206</v>
      </c>
      <c r="F5705">
        <v>2</v>
      </c>
      <c r="G5705" s="20">
        <v>23</v>
      </c>
      <c r="H5705" s="21">
        <v>3</v>
      </c>
      <c r="I5705" s="19">
        <v>0.33333333333333331</v>
      </c>
      <c r="J5705" t="s">
        <v>533</v>
      </c>
      <c r="K5705" s="18">
        <v>319.01</v>
      </c>
      <c r="L5705" s="18">
        <v>272.58</v>
      </c>
      <c r="M5705" s="18"/>
      <c r="N5705" s="18"/>
    </row>
    <row r="5706" spans="1:14" ht="15" x14ac:dyDescent="0.25">
      <c r="A5706" t="str">
        <f t="shared" si="89"/>
        <v>VN154B7873</v>
      </c>
      <c r="B5706" s="17" t="s">
        <v>33</v>
      </c>
      <c r="C5706" s="16" t="s">
        <v>34</v>
      </c>
      <c r="D5706" t="s">
        <v>35</v>
      </c>
      <c r="E5706" s="16" t="s">
        <v>206</v>
      </c>
      <c r="F5706">
        <v>3</v>
      </c>
      <c r="G5706" s="20">
        <v>23</v>
      </c>
      <c r="H5706" s="21">
        <v>4</v>
      </c>
      <c r="I5706" s="19">
        <v>0.33333333333333331</v>
      </c>
      <c r="J5706" t="s">
        <v>533</v>
      </c>
      <c r="K5706" s="18">
        <v>319.01</v>
      </c>
      <c r="L5706" s="18">
        <v>272.58</v>
      </c>
      <c r="M5706" s="18"/>
      <c r="N5706" s="18"/>
    </row>
    <row r="5707" spans="1:14" ht="15" x14ac:dyDescent="0.25">
      <c r="A5707" t="str">
        <f t="shared" si="89"/>
        <v>VN154B7874</v>
      </c>
      <c r="B5707" s="17" t="s">
        <v>33</v>
      </c>
      <c r="C5707" s="16" t="s">
        <v>34</v>
      </c>
      <c r="D5707" t="s">
        <v>35</v>
      </c>
      <c r="E5707" s="16" t="s">
        <v>206</v>
      </c>
      <c r="F5707">
        <v>4</v>
      </c>
      <c r="G5707" s="20">
        <v>23</v>
      </c>
      <c r="H5707" s="21">
        <v>5</v>
      </c>
      <c r="I5707" s="19">
        <v>0.33333333333333331</v>
      </c>
      <c r="J5707" t="s">
        <v>533</v>
      </c>
      <c r="K5707" s="18">
        <v>319.01</v>
      </c>
      <c r="L5707" s="18">
        <v>272.58</v>
      </c>
      <c r="M5707" s="18"/>
      <c r="N5707" s="18"/>
    </row>
    <row r="5708" spans="1:14" ht="15" x14ac:dyDescent="0.25">
      <c r="A5708" t="str">
        <f t="shared" si="89"/>
        <v>VN154B7875</v>
      </c>
      <c r="B5708" s="17" t="s">
        <v>33</v>
      </c>
      <c r="C5708" s="16" t="s">
        <v>34</v>
      </c>
      <c r="D5708" t="s">
        <v>35</v>
      </c>
      <c r="E5708" s="16" t="s">
        <v>206</v>
      </c>
      <c r="F5708">
        <v>5</v>
      </c>
      <c r="G5708" s="20">
        <v>23</v>
      </c>
      <c r="H5708" s="21">
        <v>6</v>
      </c>
      <c r="I5708" s="19">
        <v>0.33333333333333331</v>
      </c>
      <c r="J5708" t="s">
        <v>533</v>
      </c>
      <c r="K5708" s="18">
        <v>319.01</v>
      </c>
      <c r="L5708" s="18">
        <v>272.58</v>
      </c>
      <c r="M5708" s="18"/>
      <c r="N5708" s="18"/>
    </row>
    <row r="5709" spans="1:14" ht="15" x14ac:dyDescent="0.25">
      <c r="A5709" t="str">
        <f t="shared" si="89"/>
        <v>VN154B7876</v>
      </c>
      <c r="B5709" s="17" t="s">
        <v>33</v>
      </c>
      <c r="C5709" s="16" t="s">
        <v>34</v>
      </c>
      <c r="D5709" t="s">
        <v>35</v>
      </c>
      <c r="E5709" s="16" t="s">
        <v>206</v>
      </c>
      <c r="F5709">
        <v>6</v>
      </c>
      <c r="G5709" s="20">
        <v>23</v>
      </c>
      <c r="H5709" s="21">
        <v>7</v>
      </c>
      <c r="I5709" s="19">
        <v>0.33333333333333331</v>
      </c>
      <c r="J5709" t="s">
        <v>533</v>
      </c>
      <c r="K5709" s="18">
        <v>319.01</v>
      </c>
      <c r="L5709" s="18">
        <v>272.58</v>
      </c>
      <c r="M5709" s="18"/>
      <c r="N5709" s="18"/>
    </row>
    <row r="5710" spans="1:14" ht="15" x14ac:dyDescent="0.25">
      <c r="A5710" t="str">
        <f t="shared" si="89"/>
        <v>VN154B7877</v>
      </c>
      <c r="B5710" s="17" t="s">
        <v>33</v>
      </c>
      <c r="C5710" s="16" t="s">
        <v>34</v>
      </c>
      <c r="D5710" t="s">
        <v>35</v>
      </c>
      <c r="E5710" s="16" t="s">
        <v>206</v>
      </c>
      <c r="F5710">
        <v>7</v>
      </c>
      <c r="G5710" s="20">
        <v>23</v>
      </c>
      <c r="H5710" s="21">
        <v>1</v>
      </c>
      <c r="I5710" s="19">
        <v>0.33333333333333331</v>
      </c>
      <c r="J5710" t="s">
        <v>533</v>
      </c>
      <c r="K5710" s="18">
        <v>319.01</v>
      </c>
      <c r="L5710" s="18">
        <v>272.58</v>
      </c>
      <c r="M5710" s="18"/>
      <c r="N5710" s="18"/>
    </row>
    <row r="5711" spans="1:14" ht="15" x14ac:dyDescent="0.25">
      <c r="A5711" t="str">
        <f t="shared" si="89"/>
        <v>VN158B7871</v>
      </c>
      <c r="B5711" s="17" t="s">
        <v>33</v>
      </c>
      <c r="C5711" s="16" t="s">
        <v>34</v>
      </c>
      <c r="D5711" t="s">
        <v>35</v>
      </c>
      <c r="E5711" s="16" t="s">
        <v>429</v>
      </c>
      <c r="F5711">
        <v>1</v>
      </c>
      <c r="G5711" s="20">
        <v>1</v>
      </c>
      <c r="H5711" s="21">
        <v>1</v>
      </c>
      <c r="I5711" s="19">
        <v>2.3333333333333335</v>
      </c>
      <c r="J5711" t="s">
        <v>533</v>
      </c>
      <c r="K5711" s="18">
        <v>319.01</v>
      </c>
      <c r="L5711" s="18">
        <v>272.58</v>
      </c>
      <c r="M5711" s="18"/>
      <c r="N5711" s="18"/>
    </row>
    <row r="5712" spans="1:14" ht="15" x14ac:dyDescent="0.25">
      <c r="A5712" t="str">
        <f t="shared" si="89"/>
        <v>VN158B7872</v>
      </c>
      <c r="B5712" s="17" t="s">
        <v>33</v>
      </c>
      <c r="C5712" s="16" t="s">
        <v>34</v>
      </c>
      <c r="D5712" t="s">
        <v>35</v>
      </c>
      <c r="E5712" s="16" t="s">
        <v>429</v>
      </c>
      <c r="F5712">
        <v>2</v>
      </c>
      <c r="G5712" s="20">
        <v>1</v>
      </c>
      <c r="H5712" s="21">
        <v>2</v>
      </c>
      <c r="I5712" s="19">
        <v>2.3333333333333335</v>
      </c>
      <c r="J5712" t="s">
        <v>533</v>
      </c>
      <c r="K5712" s="18">
        <v>319.01</v>
      </c>
      <c r="L5712" s="18">
        <v>272.58</v>
      </c>
      <c r="M5712" s="18"/>
      <c r="N5712" s="18"/>
    </row>
    <row r="5713" spans="1:14" ht="15" x14ac:dyDescent="0.25">
      <c r="A5713" t="str">
        <f t="shared" si="89"/>
        <v>VN158B7873</v>
      </c>
      <c r="B5713" s="17" t="s">
        <v>33</v>
      </c>
      <c r="C5713" s="16" t="s">
        <v>34</v>
      </c>
      <c r="D5713" t="s">
        <v>35</v>
      </c>
      <c r="E5713" s="16" t="s">
        <v>429</v>
      </c>
      <c r="F5713">
        <v>3</v>
      </c>
      <c r="G5713" s="20">
        <v>1</v>
      </c>
      <c r="H5713" s="21">
        <v>3</v>
      </c>
      <c r="I5713" s="19">
        <v>2.3333333333333335</v>
      </c>
      <c r="J5713" t="s">
        <v>533</v>
      </c>
      <c r="K5713" s="18">
        <v>319.01</v>
      </c>
      <c r="L5713" s="18">
        <v>272.58</v>
      </c>
      <c r="M5713" s="18"/>
      <c r="N5713" s="18"/>
    </row>
    <row r="5714" spans="1:14" ht="15" x14ac:dyDescent="0.25">
      <c r="A5714" t="str">
        <f t="shared" si="89"/>
        <v>VN158B7874</v>
      </c>
      <c r="B5714" s="17" t="s">
        <v>33</v>
      </c>
      <c r="C5714" s="16" t="s">
        <v>34</v>
      </c>
      <c r="D5714" t="s">
        <v>35</v>
      </c>
      <c r="E5714" s="16" t="s">
        <v>429</v>
      </c>
      <c r="F5714">
        <v>4</v>
      </c>
      <c r="G5714" s="20">
        <v>1</v>
      </c>
      <c r="H5714" s="21">
        <v>4</v>
      </c>
      <c r="I5714" s="19">
        <v>2.3333333333333335</v>
      </c>
      <c r="J5714" t="s">
        <v>533</v>
      </c>
      <c r="K5714" s="18">
        <v>319.01</v>
      </c>
      <c r="L5714" s="18">
        <v>272.58</v>
      </c>
      <c r="M5714" s="18"/>
      <c r="N5714" s="18"/>
    </row>
    <row r="5715" spans="1:14" ht="15" x14ac:dyDescent="0.25">
      <c r="A5715" t="str">
        <f t="shared" si="89"/>
        <v>VN158B7875</v>
      </c>
      <c r="B5715" s="17" t="s">
        <v>33</v>
      </c>
      <c r="C5715" s="16" t="s">
        <v>34</v>
      </c>
      <c r="D5715" t="s">
        <v>35</v>
      </c>
      <c r="E5715" s="16" t="s">
        <v>429</v>
      </c>
      <c r="F5715">
        <v>5</v>
      </c>
      <c r="G5715" s="20">
        <v>1</v>
      </c>
      <c r="H5715" s="21">
        <v>5</v>
      </c>
      <c r="I5715" s="19">
        <v>2.3333333333333335</v>
      </c>
      <c r="J5715" t="s">
        <v>533</v>
      </c>
      <c r="K5715" s="18">
        <v>319.01</v>
      </c>
      <c r="L5715" s="18">
        <v>272.58</v>
      </c>
      <c r="M5715" s="18"/>
      <c r="N5715" s="18"/>
    </row>
    <row r="5716" spans="1:14" ht="15" x14ac:dyDescent="0.25">
      <c r="A5716" t="str">
        <f t="shared" si="89"/>
        <v>VN158B7876</v>
      </c>
      <c r="B5716" s="17" t="s">
        <v>33</v>
      </c>
      <c r="C5716" s="16" t="s">
        <v>34</v>
      </c>
      <c r="D5716" t="s">
        <v>35</v>
      </c>
      <c r="E5716" s="16" t="s">
        <v>429</v>
      </c>
      <c r="F5716">
        <v>6</v>
      </c>
      <c r="G5716" s="20">
        <v>1</v>
      </c>
      <c r="H5716" s="21">
        <v>6</v>
      </c>
      <c r="I5716" s="19">
        <v>2.3333333333333335</v>
      </c>
      <c r="J5716" t="s">
        <v>533</v>
      </c>
      <c r="K5716" s="18">
        <v>319.01</v>
      </c>
      <c r="L5716" s="18">
        <v>272.58</v>
      </c>
      <c r="M5716" s="18"/>
      <c r="N5716" s="18"/>
    </row>
    <row r="5717" spans="1:14" ht="15" x14ac:dyDescent="0.25">
      <c r="A5717" t="str">
        <f t="shared" si="89"/>
        <v>VN158B7877</v>
      </c>
      <c r="B5717" s="17" t="s">
        <v>33</v>
      </c>
      <c r="C5717" s="16" t="s">
        <v>34</v>
      </c>
      <c r="D5717" t="s">
        <v>35</v>
      </c>
      <c r="E5717" s="16" t="s">
        <v>429</v>
      </c>
      <c r="F5717">
        <v>7</v>
      </c>
      <c r="G5717" s="20">
        <v>1</v>
      </c>
      <c r="H5717" s="21">
        <v>7</v>
      </c>
      <c r="I5717" s="19">
        <v>2.3333333333333335</v>
      </c>
      <c r="J5717" t="s">
        <v>533</v>
      </c>
      <c r="K5717" s="18">
        <v>319.01</v>
      </c>
      <c r="L5717" s="18">
        <v>272.58</v>
      </c>
      <c r="M5717" s="18"/>
      <c r="N5717" s="18"/>
    </row>
    <row r="5718" spans="1:14" ht="15" x14ac:dyDescent="0.25">
      <c r="A5718" t="str">
        <f t="shared" si="89"/>
        <v>VN162B7871</v>
      </c>
      <c r="B5718" s="17" t="s">
        <v>33</v>
      </c>
      <c r="C5718" s="16" t="s">
        <v>34</v>
      </c>
      <c r="D5718" t="s">
        <v>35</v>
      </c>
      <c r="E5718" s="16" t="s">
        <v>300</v>
      </c>
      <c r="F5718">
        <v>1</v>
      </c>
      <c r="G5718" s="20">
        <v>2</v>
      </c>
      <c r="H5718" s="21">
        <v>1</v>
      </c>
      <c r="I5718" s="19">
        <v>3.3333333333333335</v>
      </c>
      <c r="J5718" t="s">
        <v>533</v>
      </c>
      <c r="K5718" s="18">
        <v>319.01</v>
      </c>
      <c r="L5718" s="18">
        <v>272.58</v>
      </c>
      <c r="M5718" s="18"/>
      <c r="N5718" s="18"/>
    </row>
    <row r="5719" spans="1:14" ht="15" x14ac:dyDescent="0.25">
      <c r="A5719" t="str">
        <f t="shared" si="89"/>
        <v>VN162B7872</v>
      </c>
      <c r="B5719" s="17" t="s">
        <v>33</v>
      </c>
      <c r="C5719" s="16" t="s">
        <v>34</v>
      </c>
      <c r="D5719" t="s">
        <v>35</v>
      </c>
      <c r="E5719" s="16" t="s">
        <v>300</v>
      </c>
      <c r="F5719">
        <v>2</v>
      </c>
      <c r="G5719" s="20">
        <v>5.083333333333333</v>
      </c>
      <c r="H5719" s="21">
        <v>2</v>
      </c>
      <c r="I5719" s="19">
        <v>6.416666666666667</v>
      </c>
      <c r="J5719" t="s">
        <v>533</v>
      </c>
      <c r="K5719" s="18">
        <v>319.01</v>
      </c>
      <c r="L5719" s="18">
        <v>272.58</v>
      </c>
      <c r="M5719" s="18"/>
      <c r="N5719" s="18"/>
    </row>
    <row r="5720" spans="1:14" ht="15" x14ac:dyDescent="0.25">
      <c r="A5720" t="str">
        <f t="shared" si="89"/>
        <v>VN162B7873</v>
      </c>
      <c r="B5720" s="17" t="s">
        <v>33</v>
      </c>
      <c r="C5720" s="16" t="s">
        <v>34</v>
      </c>
      <c r="D5720" t="s">
        <v>35</v>
      </c>
      <c r="E5720" s="16" t="s">
        <v>300</v>
      </c>
      <c r="F5720">
        <v>3</v>
      </c>
      <c r="G5720" s="20">
        <v>2</v>
      </c>
      <c r="H5720" s="21">
        <v>3</v>
      </c>
      <c r="I5720" s="19">
        <v>3.3333333333333335</v>
      </c>
      <c r="J5720" t="s">
        <v>533</v>
      </c>
      <c r="K5720" s="18">
        <v>319.01</v>
      </c>
      <c r="L5720" s="18">
        <v>272.58</v>
      </c>
      <c r="M5720" s="18"/>
      <c r="N5720" s="18"/>
    </row>
    <row r="5721" spans="1:14" ht="15" x14ac:dyDescent="0.25">
      <c r="A5721" t="str">
        <f t="shared" si="89"/>
        <v>VN162B7874</v>
      </c>
      <c r="B5721" s="17" t="s">
        <v>33</v>
      </c>
      <c r="C5721" s="16" t="s">
        <v>34</v>
      </c>
      <c r="D5721" t="s">
        <v>35</v>
      </c>
      <c r="E5721" s="16" t="s">
        <v>300</v>
      </c>
      <c r="F5721">
        <v>4</v>
      </c>
      <c r="G5721" s="20">
        <v>2</v>
      </c>
      <c r="H5721" s="21">
        <v>4</v>
      </c>
      <c r="I5721" s="19">
        <v>3.3333333333333335</v>
      </c>
      <c r="J5721" t="s">
        <v>533</v>
      </c>
      <c r="K5721" s="18">
        <v>319.01</v>
      </c>
      <c r="L5721" s="18">
        <v>272.58</v>
      </c>
      <c r="M5721" s="18"/>
      <c r="N5721" s="18"/>
    </row>
    <row r="5722" spans="1:14" ht="15" x14ac:dyDescent="0.25">
      <c r="A5722" t="str">
        <f t="shared" si="89"/>
        <v>VN162B7875</v>
      </c>
      <c r="B5722" s="17" t="s">
        <v>33</v>
      </c>
      <c r="C5722" s="16" t="s">
        <v>34</v>
      </c>
      <c r="D5722" t="s">
        <v>35</v>
      </c>
      <c r="E5722" s="16" t="s">
        <v>300</v>
      </c>
      <c r="F5722">
        <v>5</v>
      </c>
      <c r="G5722" s="20">
        <v>1.5</v>
      </c>
      <c r="H5722" s="21">
        <v>5</v>
      </c>
      <c r="I5722" s="19">
        <v>2.8333333333333335</v>
      </c>
      <c r="J5722" t="s">
        <v>533</v>
      </c>
      <c r="K5722" s="18">
        <v>319.01</v>
      </c>
      <c r="L5722" s="18">
        <v>272.58</v>
      </c>
      <c r="M5722" s="18"/>
      <c r="N5722" s="18"/>
    </row>
    <row r="5723" spans="1:14" ht="15" x14ac:dyDescent="0.25">
      <c r="A5723" t="str">
        <f t="shared" si="89"/>
        <v>VN162B7876</v>
      </c>
      <c r="B5723" s="17" t="s">
        <v>33</v>
      </c>
      <c r="C5723" s="16" t="s">
        <v>34</v>
      </c>
      <c r="D5723" t="s">
        <v>35</v>
      </c>
      <c r="E5723" s="16" t="s">
        <v>300</v>
      </c>
      <c r="F5723">
        <v>6</v>
      </c>
      <c r="G5723" s="20">
        <v>2</v>
      </c>
      <c r="H5723" s="21">
        <v>6</v>
      </c>
      <c r="I5723" s="19">
        <v>3.3333333333333335</v>
      </c>
      <c r="J5723" t="s">
        <v>533</v>
      </c>
      <c r="K5723" s="18">
        <v>319.01</v>
      </c>
      <c r="L5723" s="18">
        <v>272.58</v>
      </c>
      <c r="M5723" s="18"/>
      <c r="N5723" s="18"/>
    </row>
    <row r="5724" spans="1:14" ht="15" x14ac:dyDescent="0.25">
      <c r="A5724" t="str">
        <f t="shared" si="89"/>
        <v>VN162B7877</v>
      </c>
      <c r="B5724" s="17" t="s">
        <v>33</v>
      </c>
      <c r="C5724" s="16" t="s">
        <v>34</v>
      </c>
      <c r="D5724" t="s">
        <v>35</v>
      </c>
      <c r="E5724" s="16" t="s">
        <v>300</v>
      </c>
      <c r="F5724">
        <v>7</v>
      </c>
      <c r="G5724" s="20">
        <v>2</v>
      </c>
      <c r="H5724" s="21">
        <v>7</v>
      </c>
      <c r="I5724" s="19">
        <v>3.3333333333333335</v>
      </c>
      <c r="J5724" t="s">
        <v>533</v>
      </c>
      <c r="K5724" s="18">
        <v>319.01</v>
      </c>
      <c r="L5724" s="18">
        <v>272.58</v>
      </c>
      <c r="M5724" s="18"/>
      <c r="N5724" s="18"/>
    </row>
    <row r="5725" spans="1:14" ht="15" x14ac:dyDescent="0.25">
      <c r="A5725" t="str">
        <f t="shared" si="89"/>
        <v>VN166B7871</v>
      </c>
      <c r="B5725" s="17" t="s">
        <v>33</v>
      </c>
      <c r="C5725" s="16" t="s">
        <v>34</v>
      </c>
      <c r="D5725" t="s">
        <v>35</v>
      </c>
      <c r="E5725" s="16" t="s">
        <v>488</v>
      </c>
      <c r="F5725">
        <v>1</v>
      </c>
      <c r="G5725" s="20">
        <v>3</v>
      </c>
      <c r="H5725" s="21">
        <v>1</v>
      </c>
      <c r="I5725" s="19">
        <v>4.333333333333333</v>
      </c>
      <c r="J5725" t="s">
        <v>533</v>
      </c>
      <c r="K5725" s="18">
        <v>319.01</v>
      </c>
      <c r="L5725" s="18">
        <v>272.58</v>
      </c>
      <c r="M5725" s="18"/>
      <c r="N5725" s="18"/>
    </row>
    <row r="5726" spans="1:14" ht="15" x14ac:dyDescent="0.25">
      <c r="A5726" t="str">
        <f t="shared" si="89"/>
        <v>VN166B7872</v>
      </c>
      <c r="B5726" s="17" t="s">
        <v>33</v>
      </c>
      <c r="C5726" s="16" t="s">
        <v>34</v>
      </c>
      <c r="D5726" t="s">
        <v>35</v>
      </c>
      <c r="E5726" s="16" t="s">
        <v>488</v>
      </c>
      <c r="F5726">
        <v>2</v>
      </c>
      <c r="G5726" s="20">
        <v>3</v>
      </c>
      <c r="H5726" s="21">
        <v>2</v>
      </c>
      <c r="I5726" s="19">
        <v>4.333333333333333</v>
      </c>
      <c r="J5726" t="s">
        <v>533</v>
      </c>
      <c r="K5726" s="18">
        <v>319.01</v>
      </c>
      <c r="L5726" s="18">
        <v>272.58</v>
      </c>
      <c r="M5726" s="18"/>
      <c r="N5726" s="18"/>
    </row>
    <row r="5727" spans="1:14" ht="15" x14ac:dyDescent="0.25">
      <c r="A5727" t="str">
        <f t="shared" si="89"/>
        <v>VN166B7873</v>
      </c>
      <c r="B5727" s="17" t="s">
        <v>33</v>
      </c>
      <c r="C5727" s="16" t="s">
        <v>34</v>
      </c>
      <c r="D5727" t="s">
        <v>35</v>
      </c>
      <c r="E5727" s="16" t="s">
        <v>488</v>
      </c>
      <c r="F5727">
        <v>3</v>
      </c>
      <c r="G5727" s="20">
        <v>3</v>
      </c>
      <c r="H5727" s="21">
        <v>3</v>
      </c>
      <c r="I5727" s="19">
        <v>4.333333333333333</v>
      </c>
      <c r="J5727" t="s">
        <v>533</v>
      </c>
      <c r="K5727" s="18">
        <v>319.01</v>
      </c>
      <c r="L5727" s="18">
        <v>272.58</v>
      </c>
      <c r="M5727" s="18"/>
      <c r="N5727" s="18"/>
    </row>
    <row r="5728" spans="1:14" ht="15" x14ac:dyDescent="0.25">
      <c r="A5728" t="str">
        <f t="shared" si="89"/>
        <v>VN166B7874</v>
      </c>
      <c r="B5728" s="17" t="s">
        <v>33</v>
      </c>
      <c r="C5728" s="16" t="s">
        <v>34</v>
      </c>
      <c r="D5728" t="s">
        <v>35</v>
      </c>
      <c r="E5728" s="16" t="s">
        <v>488</v>
      </c>
      <c r="F5728">
        <v>4</v>
      </c>
      <c r="G5728" s="20">
        <v>3</v>
      </c>
      <c r="H5728" s="21">
        <v>4</v>
      </c>
      <c r="I5728" s="19">
        <v>4.333333333333333</v>
      </c>
      <c r="J5728" t="s">
        <v>533</v>
      </c>
      <c r="K5728" s="18">
        <v>319.01</v>
      </c>
      <c r="L5728" s="18">
        <v>272.58</v>
      </c>
      <c r="M5728" s="18"/>
      <c r="N5728" s="18"/>
    </row>
    <row r="5729" spans="1:14" ht="15" x14ac:dyDescent="0.25">
      <c r="A5729" t="str">
        <f t="shared" si="89"/>
        <v>VN166B7875</v>
      </c>
      <c r="B5729" s="17" t="s">
        <v>33</v>
      </c>
      <c r="C5729" s="16" t="s">
        <v>34</v>
      </c>
      <c r="D5729" t="s">
        <v>35</v>
      </c>
      <c r="E5729" s="16" t="s">
        <v>488</v>
      </c>
      <c r="F5729">
        <v>5</v>
      </c>
      <c r="G5729" s="20">
        <v>3</v>
      </c>
      <c r="H5729" s="21">
        <v>5</v>
      </c>
      <c r="I5729" s="19">
        <v>4.333333333333333</v>
      </c>
      <c r="J5729" t="s">
        <v>533</v>
      </c>
      <c r="K5729" s="18">
        <v>319.01</v>
      </c>
      <c r="L5729" s="18">
        <v>272.58</v>
      </c>
      <c r="M5729" s="18"/>
      <c r="N5729" s="18"/>
    </row>
    <row r="5730" spans="1:14" ht="15" x14ac:dyDescent="0.25">
      <c r="A5730" t="str">
        <f t="shared" si="89"/>
        <v>VN166B7876</v>
      </c>
      <c r="B5730" s="17" t="s">
        <v>33</v>
      </c>
      <c r="C5730" s="16" t="s">
        <v>34</v>
      </c>
      <c r="D5730" t="s">
        <v>35</v>
      </c>
      <c r="E5730" s="16" t="s">
        <v>488</v>
      </c>
      <c r="F5730">
        <v>6</v>
      </c>
      <c r="G5730" s="20">
        <v>3.0833333333333335</v>
      </c>
      <c r="H5730" s="21">
        <v>6</v>
      </c>
      <c r="I5730" s="19">
        <v>4.416666666666667</v>
      </c>
      <c r="J5730" t="s">
        <v>533</v>
      </c>
      <c r="K5730" s="18">
        <v>319.01</v>
      </c>
      <c r="L5730" s="18">
        <v>272.58</v>
      </c>
      <c r="M5730" s="18"/>
      <c r="N5730" s="18"/>
    </row>
    <row r="5731" spans="1:14" ht="15" x14ac:dyDescent="0.25">
      <c r="A5731" t="str">
        <f t="shared" si="89"/>
        <v>VN166B7877</v>
      </c>
      <c r="B5731" s="17" t="s">
        <v>33</v>
      </c>
      <c r="C5731" s="16" t="s">
        <v>34</v>
      </c>
      <c r="D5731" t="s">
        <v>35</v>
      </c>
      <c r="E5731" s="16" t="s">
        <v>488</v>
      </c>
      <c r="F5731">
        <v>7</v>
      </c>
      <c r="G5731" s="20">
        <v>3</v>
      </c>
      <c r="H5731" s="21">
        <v>7</v>
      </c>
      <c r="I5731" s="19">
        <v>4.333333333333333</v>
      </c>
      <c r="J5731" t="s">
        <v>533</v>
      </c>
      <c r="K5731" s="18">
        <v>319.01</v>
      </c>
      <c r="L5731" s="18">
        <v>272.58</v>
      </c>
      <c r="M5731" s="18"/>
      <c r="N5731" s="18"/>
    </row>
    <row r="5732" spans="1:14" ht="15" x14ac:dyDescent="0.25">
      <c r="A5732" t="str">
        <f t="shared" si="89"/>
        <v>VN168B7871</v>
      </c>
      <c r="B5732" s="17" t="s">
        <v>33</v>
      </c>
      <c r="C5732" s="16" t="s">
        <v>34</v>
      </c>
      <c r="D5732" t="s">
        <v>35</v>
      </c>
      <c r="E5732" s="16" t="s">
        <v>459</v>
      </c>
      <c r="F5732">
        <v>1</v>
      </c>
      <c r="G5732" s="20">
        <v>4</v>
      </c>
      <c r="H5732" s="21">
        <v>1</v>
      </c>
      <c r="I5732" s="19">
        <v>5.333333333333333</v>
      </c>
      <c r="J5732" t="s">
        <v>533</v>
      </c>
      <c r="K5732" s="18">
        <v>319.01</v>
      </c>
      <c r="L5732" s="18">
        <v>272.58</v>
      </c>
      <c r="M5732" s="18"/>
      <c r="N5732" s="18"/>
    </row>
    <row r="5733" spans="1:14" ht="15" x14ac:dyDescent="0.25">
      <c r="A5733" t="str">
        <f t="shared" si="89"/>
        <v>VN168B7872</v>
      </c>
      <c r="B5733" s="17" t="s">
        <v>33</v>
      </c>
      <c r="C5733" s="16" t="s">
        <v>34</v>
      </c>
      <c r="D5733" t="s">
        <v>35</v>
      </c>
      <c r="E5733" s="16" t="s">
        <v>459</v>
      </c>
      <c r="F5733">
        <v>2</v>
      </c>
      <c r="G5733" s="20">
        <v>4</v>
      </c>
      <c r="H5733" s="21">
        <v>2</v>
      </c>
      <c r="I5733" s="19">
        <v>5.333333333333333</v>
      </c>
      <c r="J5733" t="s">
        <v>533</v>
      </c>
      <c r="K5733" s="18">
        <v>319.01</v>
      </c>
      <c r="L5733" s="18">
        <v>272.58</v>
      </c>
      <c r="M5733" s="18"/>
      <c r="N5733" s="18"/>
    </row>
    <row r="5734" spans="1:14" ht="15" x14ac:dyDescent="0.25">
      <c r="A5734" t="str">
        <f t="shared" si="89"/>
        <v>VN168B7873</v>
      </c>
      <c r="B5734" s="17" t="s">
        <v>33</v>
      </c>
      <c r="C5734" s="16" t="s">
        <v>34</v>
      </c>
      <c r="D5734" t="s">
        <v>35</v>
      </c>
      <c r="E5734" s="16" t="s">
        <v>459</v>
      </c>
      <c r="F5734">
        <v>3</v>
      </c>
      <c r="G5734" s="20">
        <v>4.25</v>
      </c>
      <c r="H5734" s="21">
        <v>3</v>
      </c>
      <c r="I5734" s="19">
        <v>5.583333333333333</v>
      </c>
      <c r="J5734" t="s">
        <v>533</v>
      </c>
      <c r="K5734" s="18">
        <v>319.01</v>
      </c>
      <c r="L5734" s="18">
        <v>272.58</v>
      </c>
      <c r="M5734" s="18"/>
      <c r="N5734" s="18"/>
    </row>
    <row r="5735" spans="1:14" ht="15" x14ac:dyDescent="0.25">
      <c r="A5735" t="str">
        <f t="shared" si="89"/>
        <v>VN168B7874</v>
      </c>
      <c r="B5735" s="17" t="s">
        <v>33</v>
      </c>
      <c r="C5735" s="16" t="s">
        <v>34</v>
      </c>
      <c r="D5735" t="s">
        <v>35</v>
      </c>
      <c r="E5735" s="16" t="s">
        <v>459</v>
      </c>
      <c r="F5735">
        <v>4</v>
      </c>
      <c r="G5735" s="20">
        <v>4.25</v>
      </c>
      <c r="H5735" s="21">
        <v>4</v>
      </c>
      <c r="I5735" s="19">
        <v>5.583333333333333</v>
      </c>
      <c r="J5735" t="s">
        <v>533</v>
      </c>
      <c r="K5735" s="18">
        <v>319.01</v>
      </c>
      <c r="L5735" s="18">
        <v>272.58</v>
      </c>
      <c r="M5735" s="18"/>
      <c r="N5735" s="18"/>
    </row>
    <row r="5736" spans="1:14" ht="15" x14ac:dyDescent="0.25">
      <c r="A5736" t="str">
        <f t="shared" si="89"/>
        <v>VN168B7875</v>
      </c>
      <c r="B5736" s="17" t="s">
        <v>33</v>
      </c>
      <c r="C5736" s="16" t="s">
        <v>34</v>
      </c>
      <c r="D5736" t="s">
        <v>35</v>
      </c>
      <c r="E5736" s="16" t="s">
        <v>459</v>
      </c>
      <c r="F5736">
        <v>5</v>
      </c>
      <c r="G5736" s="20">
        <v>4</v>
      </c>
      <c r="H5736" s="21">
        <v>5</v>
      </c>
      <c r="I5736" s="19">
        <v>5.333333333333333</v>
      </c>
      <c r="J5736" t="s">
        <v>533</v>
      </c>
      <c r="K5736" s="18">
        <v>319.01</v>
      </c>
      <c r="L5736" s="18">
        <v>272.58</v>
      </c>
      <c r="M5736" s="18"/>
      <c r="N5736" s="18"/>
    </row>
    <row r="5737" spans="1:14" ht="15" x14ac:dyDescent="0.25">
      <c r="A5737" t="str">
        <f t="shared" si="89"/>
        <v>VN168B7876</v>
      </c>
      <c r="B5737" s="17" t="s">
        <v>33</v>
      </c>
      <c r="C5737" s="16" t="s">
        <v>34</v>
      </c>
      <c r="D5737" t="s">
        <v>35</v>
      </c>
      <c r="E5737" s="16" t="s">
        <v>459</v>
      </c>
      <c r="F5737">
        <v>6</v>
      </c>
      <c r="G5737" s="20">
        <v>4</v>
      </c>
      <c r="H5737" s="21">
        <v>6</v>
      </c>
      <c r="I5737" s="19">
        <v>5.333333333333333</v>
      </c>
      <c r="J5737" t="s">
        <v>533</v>
      </c>
      <c r="K5737" s="18">
        <v>319.01</v>
      </c>
      <c r="L5737" s="18">
        <v>272.58</v>
      </c>
      <c r="M5737" s="18"/>
      <c r="N5737" s="18"/>
    </row>
    <row r="5738" spans="1:14" ht="15" x14ac:dyDescent="0.25">
      <c r="A5738" t="str">
        <f t="shared" si="89"/>
        <v>VN168B7877</v>
      </c>
      <c r="B5738" s="17" t="s">
        <v>33</v>
      </c>
      <c r="C5738" s="16" t="s">
        <v>34</v>
      </c>
      <c r="D5738" t="s">
        <v>35</v>
      </c>
      <c r="E5738" s="16" t="s">
        <v>459</v>
      </c>
      <c r="F5738">
        <v>7</v>
      </c>
      <c r="G5738" s="20">
        <v>4</v>
      </c>
      <c r="H5738" s="21">
        <v>7</v>
      </c>
      <c r="I5738" s="19">
        <v>5.333333333333333</v>
      </c>
      <c r="J5738" t="s">
        <v>533</v>
      </c>
      <c r="K5738" s="18">
        <v>319.01</v>
      </c>
      <c r="L5738" s="18">
        <v>272.58</v>
      </c>
      <c r="M5738" s="18"/>
      <c r="N5738" s="18"/>
    </row>
    <row r="5739" spans="1:14" ht="15" x14ac:dyDescent="0.25">
      <c r="A5739" t="str">
        <f t="shared" si="89"/>
        <v>VN172B7871</v>
      </c>
      <c r="B5739" s="17" t="s">
        <v>33</v>
      </c>
      <c r="C5739" s="16" t="s">
        <v>34</v>
      </c>
      <c r="D5739" t="s">
        <v>35</v>
      </c>
      <c r="E5739" s="16" t="s">
        <v>255</v>
      </c>
      <c r="F5739">
        <v>1</v>
      </c>
      <c r="G5739" s="20">
        <v>6</v>
      </c>
      <c r="H5739" s="21">
        <v>1</v>
      </c>
      <c r="I5739" s="19">
        <v>7.333333333333333</v>
      </c>
      <c r="J5739" t="s">
        <v>533</v>
      </c>
      <c r="K5739" s="18">
        <v>319.01</v>
      </c>
      <c r="L5739" s="18">
        <v>272.58</v>
      </c>
      <c r="M5739" s="18"/>
      <c r="N5739" s="18"/>
    </row>
    <row r="5740" spans="1:14" ht="15" x14ac:dyDescent="0.25">
      <c r="A5740" t="str">
        <f t="shared" si="89"/>
        <v>VN172B7872</v>
      </c>
      <c r="B5740" s="17" t="s">
        <v>33</v>
      </c>
      <c r="C5740" s="16" t="s">
        <v>34</v>
      </c>
      <c r="D5740" t="s">
        <v>35</v>
      </c>
      <c r="E5740" s="16" t="s">
        <v>255</v>
      </c>
      <c r="F5740">
        <v>2</v>
      </c>
      <c r="G5740" s="20">
        <v>6</v>
      </c>
      <c r="H5740" s="21">
        <v>2</v>
      </c>
      <c r="I5740" s="19">
        <v>7.333333333333333</v>
      </c>
      <c r="J5740" t="s">
        <v>533</v>
      </c>
      <c r="K5740" s="18">
        <v>319.01</v>
      </c>
      <c r="L5740" s="18">
        <v>272.58</v>
      </c>
      <c r="M5740" s="18"/>
      <c r="N5740" s="18"/>
    </row>
    <row r="5741" spans="1:14" ht="15" x14ac:dyDescent="0.25">
      <c r="A5741" t="str">
        <f t="shared" si="89"/>
        <v>VN172B7873</v>
      </c>
      <c r="B5741" s="17" t="s">
        <v>33</v>
      </c>
      <c r="C5741" s="16" t="s">
        <v>34</v>
      </c>
      <c r="D5741" t="s">
        <v>35</v>
      </c>
      <c r="E5741" s="16" t="s">
        <v>255</v>
      </c>
      <c r="F5741">
        <v>3</v>
      </c>
      <c r="G5741" s="20">
        <v>6</v>
      </c>
      <c r="H5741" s="21">
        <v>3</v>
      </c>
      <c r="I5741" s="19">
        <v>7.333333333333333</v>
      </c>
      <c r="J5741" t="s">
        <v>533</v>
      </c>
      <c r="K5741" s="18">
        <v>319.01</v>
      </c>
      <c r="L5741" s="18">
        <v>272.58</v>
      </c>
      <c r="M5741" s="18"/>
      <c r="N5741" s="18"/>
    </row>
    <row r="5742" spans="1:14" ht="15" x14ac:dyDescent="0.25">
      <c r="A5742" t="str">
        <f t="shared" si="89"/>
        <v>VN172B7874</v>
      </c>
      <c r="B5742" s="17" t="s">
        <v>33</v>
      </c>
      <c r="C5742" s="16" t="s">
        <v>34</v>
      </c>
      <c r="D5742" t="s">
        <v>35</v>
      </c>
      <c r="E5742" s="16" t="s">
        <v>255</v>
      </c>
      <c r="F5742">
        <v>4</v>
      </c>
      <c r="G5742" s="20">
        <v>6.666666666666667</v>
      </c>
      <c r="H5742" s="21">
        <v>4</v>
      </c>
      <c r="I5742" s="19">
        <v>8</v>
      </c>
      <c r="J5742" t="s">
        <v>533</v>
      </c>
      <c r="K5742" s="18">
        <v>319.01</v>
      </c>
      <c r="L5742" s="18">
        <v>272.58</v>
      </c>
      <c r="M5742" s="18"/>
      <c r="N5742" s="18"/>
    </row>
    <row r="5743" spans="1:14" ht="15" x14ac:dyDescent="0.25">
      <c r="A5743" t="str">
        <f t="shared" si="89"/>
        <v>VN172B7875</v>
      </c>
      <c r="B5743" s="17" t="s">
        <v>33</v>
      </c>
      <c r="C5743" s="16" t="s">
        <v>34</v>
      </c>
      <c r="D5743" t="s">
        <v>35</v>
      </c>
      <c r="E5743" s="16" t="s">
        <v>255</v>
      </c>
      <c r="F5743">
        <v>5</v>
      </c>
      <c r="G5743" s="20">
        <v>6</v>
      </c>
      <c r="H5743" s="21">
        <v>5</v>
      </c>
      <c r="I5743" s="19">
        <v>7.333333333333333</v>
      </c>
      <c r="J5743" t="s">
        <v>533</v>
      </c>
      <c r="K5743" s="18">
        <v>319.01</v>
      </c>
      <c r="L5743" s="18">
        <v>272.58</v>
      </c>
      <c r="M5743" s="18"/>
      <c r="N5743" s="18"/>
    </row>
    <row r="5744" spans="1:14" ht="15" x14ac:dyDescent="0.25">
      <c r="A5744" t="str">
        <f t="shared" si="89"/>
        <v>VN172B7876</v>
      </c>
      <c r="B5744" s="17" t="s">
        <v>33</v>
      </c>
      <c r="C5744" s="16" t="s">
        <v>34</v>
      </c>
      <c r="D5744" t="s">
        <v>35</v>
      </c>
      <c r="E5744" s="16" t="s">
        <v>255</v>
      </c>
      <c r="F5744">
        <v>6</v>
      </c>
      <c r="G5744" s="20">
        <v>6</v>
      </c>
      <c r="H5744" s="21">
        <v>6</v>
      </c>
      <c r="I5744" s="19">
        <v>7.333333333333333</v>
      </c>
      <c r="J5744" t="s">
        <v>533</v>
      </c>
      <c r="K5744" s="18">
        <v>319.01</v>
      </c>
      <c r="L5744" s="18">
        <v>272.58</v>
      </c>
      <c r="M5744" s="18"/>
      <c r="N5744" s="18"/>
    </row>
    <row r="5745" spans="1:14" ht="15" x14ac:dyDescent="0.25">
      <c r="A5745" t="str">
        <f t="shared" si="89"/>
        <v>VN172B7877</v>
      </c>
      <c r="B5745" s="17" t="s">
        <v>33</v>
      </c>
      <c r="C5745" s="16" t="s">
        <v>34</v>
      </c>
      <c r="D5745" t="s">
        <v>35</v>
      </c>
      <c r="E5745" s="16" t="s">
        <v>255</v>
      </c>
      <c r="F5745">
        <v>7</v>
      </c>
      <c r="G5745" s="20">
        <v>7.166666666666667</v>
      </c>
      <c r="H5745" s="21">
        <v>7</v>
      </c>
      <c r="I5745" s="19">
        <v>8.5</v>
      </c>
      <c r="J5745" t="s">
        <v>533</v>
      </c>
      <c r="K5745" s="18">
        <v>319.01</v>
      </c>
      <c r="L5745" s="18">
        <v>272.58</v>
      </c>
      <c r="M5745" s="18"/>
      <c r="N5745" s="18"/>
    </row>
    <row r="5746" spans="1:14" ht="15" x14ac:dyDescent="0.25">
      <c r="A5746" t="str">
        <f t="shared" si="89"/>
        <v>VN174B7871</v>
      </c>
      <c r="B5746" s="17" t="s">
        <v>33</v>
      </c>
      <c r="C5746" s="16" t="s">
        <v>34</v>
      </c>
      <c r="D5746" t="s">
        <v>35</v>
      </c>
      <c r="E5746" s="16" t="s">
        <v>376</v>
      </c>
      <c r="F5746">
        <v>1</v>
      </c>
      <c r="G5746" s="20">
        <v>7</v>
      </c>
      <c r="H5746" s="21">
        <v>1</v>
      </c>
      <c r="I5746" s="19">
        <v>8.3333333333333339</v>
      </c>
      <c r="J5746" t="s">
        <v>533</v>
      </c>
      <c r="K5746" s="18">
        <v>319.01</v>
      </c>
      <c r="L5746" s="18">
        <v>272.58</v>
      </c>
      <c r="M5746" s="18"/>
      <c r="N5746" s="18"/>
    </row>
    <row r="5747" spans="1:14" ht="15" x14ac:dyDescent="0.25">
      <c r="A5747" t="str">
        <f t="shared" si="89"/>
        <v>VN174B7872</v>
      </c>
      <c r="B5747" s="17" t="s">
        <v>33</v>
      </c>
      <c r="C5747" s="16" t="s">
        <v>34</v>
      </c>
      <c r="D5747" t="s">
        <v>35</v>
      </c>
      <c r="E5747" s="16" t="s">
        <v>376</v>
      </c>
      <c r="F5747">
        <v>2</v>
      </c>
      <c r="G5747" s="20">
        <v>7.083333333333333</v>
      </c>
      <c r="H5747" s="21">
        <v>2</v>
      </c>
      <c r="I5747" s="19">
        <v>8.4166666666666661</v>
      </c>
      <c r="J5747" t="s">
        <v>533</v>
      </c>
      <c r="K5747" s="18">
        <v>319.01</v>
      </c>
      <c r="L5747" s="18">
        <v>272.58</v>
      </c>
      <c r="M5747" s="18"/>
      <c r="N5747" s="18"/>
    </row>
    <row r="5748" spans="1:14" ht="15" x14ac:dyDescent="0.25">
      <c r="A5748" t="str">
        <f t="shared" si="89"/>
        <v>VN174B7873</v>
      </c>
      <c r="B5748" s="17" t="s">
        <v>33</v>
      </c>
      <c r="C5748" s="16" t="s">
        <v>34</v>
      </c>
      <c r="D5748" t="s">
        <v>35</v>
      </c>
      <c r="E5748" s="16" t="s">
        <v>376</v>
      </c>
      <c r="F5748">
        <v>3</v>
      </c>
      <c r="G5748" s="20">
        <v>7</v>
      </c>
      <c r="H5748" s="21">
        <v>3</v>
      </c>
      <c r="I5748" s="19">
        <v>8.3333333333333339</v>
      </c>
      <c r="J5748" t="s">
        <v>533</v>
      </c>
      <c r="K5748" s="18">
        <v>319.01</v>
      </c>
      <c r="L5748" s="18">
        <v>272.58</v>
      </c>
      <c r="M5748" s="18"/>
      <c r="N5748" s="18"/>
    </row>
    <row r="5749" spans="1:14" ht="15" x14ac:dyDescent="0.25">
      <c r="A5749" t="str">
        <f t="shared" si="89"/>
        <v>VN174B7874</v>
      </c>
      <c r="B5749" s="17" t="s">
        <v>33</v>
      </c>
      <c r="C5749" s="16" t="s">
        <v>34</v>
      </c>
      <c r="D5749" t="s">
        <v>35</v>
      </c>
      <c r="E5749" s="16" t="s">
        <v>376</v>
      </c>
      <c r="F5749">
        <v>4</v>
      </c>
      <c r="G5749" s="20">
        <v>7</v>
      </c>
      <c r="H5749" s="21">
        <v>4</v>
      </c>
      <c r="I5749" s="19">
        <v>8.3333333333333339</v>
      </c>
      <c r="J5749" t="s">
        <v>533</v>
      </c>
      <c r="K5749" s="18">
        <v>319.01</v>
      </c>
      <c r="L5749" s="18">
        <v>272.58</v>
      </c>
      <c r="M5749" s="18"/>
      <c r="N5749" s="18"/>
    </row>
    <row r="5750" spans="1:14" ht="15" x14ac:dyDescent="0.25">
      <c r="A5750" t="str">
        <f t="shared" si="89"/>
        <v>VN174B7875</v>
      </c>
      <c r="B5750" s="17" t="s">
        <v>33</v>
      </c>
      <c r="C5750" s="16" t="s">
        <v>34</v>
      </c>
      <c r="D5750" t="s">
        <v>35</v>
      </c>
      <c r="E5750" s="16" t="s">
        <v>376</v>
      </c>
      <c r="F5750">
        <v>5</v>
      </c>
      <c r="G5750" s="20">
        <v>7</v>
      </c>
      <c r="H5750" s="21">
        <v>5</v>
      </c>
      <c r="I5750" s="19">
        <v>8.3333333333333339</v>
      </c>
      <c r="J5750" t="s">
        <v>533</v>
      </c>
      <c r="K5750" s="18">
        <v>319.01</v>
      </c>
      <c r="L5750" s="18">
        <v>272.58</v>
      </c>
      <c r="M5750" s="18"/>
      <c r="N5750" s="18"/>
    </row>
    <row r="5751" spans="1:14" ht="15" x14ac:dyDescent="0.25">
      <c r="A5751" t="str">
        <f t="shared" si="89"/>
        <v>VN174B7876</v>
      </c>
      <c r="B5751" s="17" t="s">
        <v>33</v>
      </c>
      <c r="C5751" s="16" t="s">
        <v>34</v>
      </c>
      <c r="D5751" t="s">
        <v>35</v>
      </c>
      <c r="E5751" s="16" t="s">
        <v>376</v>
      </c>
      <c r="F5751">
        <v>6</v>
      </c>
      <c r="G5751" s="20">
        <v>7</v>
      </c>
      <c r="H5751" s="21">
        <v>6</v>
      </c>
      <c r="I5751" s="19">
        <v>8.3333333333333339</v>
      </c>
      <c r="J5751" t="s">
        <v>533</v>
      </c>
      <c r="K5751" s="18">
        <v>319.01</v>
      </c>
      <c r="L5751" s="18">
        <v>272.58</v>
      </c>
      <c r="M5751" s="18"/>
      <c r="N5751" s="18"/>
    </row>
    <row r="5752" spans="1:14" ht="15" x14ac:dyDescent="0.25">
      <c r="A5752" t="str">
        <f t="shared" si="89"/>
        <v>VN174B7877</v>
      </c>
      <c r="B5752" s="17" t="s">
        <v>33</v>
      </c>
      <c r="C5752" s="16" t="s">
        <v>34</v>
      </c>
      <c r="D5752" t="s">
        <v>35</v>
      </c>
      <c r="E5752" s="16" t="s">
        <v>376</v>
      </c>
      <c r="F5752">
        <v>7</v>
      </c>
      <c r="G5752" s="20">
        <v>7</v>
      </c>
      <c r="H5752" s="21">
        <v>7</v>
      </c>
      <c r="I5752" s="19">
        <v>8.3333333333333339</v>
      </c>
      <c r="J5752" t="s">
        <v>533</v>
      </c>
      <c r="K5752" s="18">
        <v>319.01</v>
      </c>
      <c r="L5752" s="18">
        <v>272.58</v>
      </c>
      <c r="M5752" s="18"/>
      <c r="N5752" s="18"/>
    </row>
    <row r="5753" spans="1:14" ht="15" x14ac:dyDescent="0.25">
      <c r="A5753" t="str">
        <f t="shared" si="89"/>
        <v>VN176B7871</v>
      </c>
      <c r="B5753" s="17" t="s">
        <v>33</v>
      </c>
      <c r="C5753" s="16" t="s">
        <v>34</v>
      </c>
      <c r="D5753" t="s">
        <v>35</v>
      </c>
      <c r="E5753" s="16" t="s">
        <v>408</v>
      </c>
      <c r="F5753">
        <v>1</v>
      </c>
      <c r="G5753" s="20">
        <v>8</v>
      </c>
      <c r="H5753" s="21">
        <v>1</v>
      </c>
      <c r="I5753" s="19">
        <v>9.3333333333333339</v>
      </c>
      <c r="J5753" t="s">
        <v>533</v>
      </c>
      <c r="K5753" s="18">
        <v>319.01</v>
      </c>
      <c r="L5753" s="18">
        <v>272.58</v>
      </c>
      <c r="M5753" s="18"/>
      <c r="N5753" s="18"/>
    </row>
    <row r="5754" spans="1:14" ht="15" x14ac:dyDescent="0.25">
      <c r="A5754" t="str">
        <f t="shared" si="89"/>
        <v>VN176B7872</v>
      </c>
      <c r="B5754" s="17" t="s">
        <v>33</v>
      </c>
      <c r="C5754" s="16" t="s">
        <v>34</v>
      </c>
      <c r="D5754" t="s">
        <v>35</v>
      </c>
      <c r="E5754" s="16" t="s">
        <v>408</v>
      </c>
      <c r="F5754">
        <v>2</v>
      </c>
      <c r="G5754" s="20">
        <v>8</v>
      </c>
      <c r="H5754" s="21">
        <v>2</v>
      </c>
      <c r="I5754" s="19">
        <v>9.3333333333333339</v>
      </c>
      <c r="J5754" t="s">
        <v>533</v>
      </c>
      <c r="K5754" s="18">
        <v>319.01</v>
      </c>
      <c r="L5754" s="18">
        <v>272.58</v>
      </c>
      <c r="M5754" s="18"/>
      <c r="N5754" s="18"/>
    </row>
    <row r="5755" spans="1:14" ht="15" x14ac:dyDescent="0.25">
      <c r="A5755" t="str">
        <f t="shared" si="89"/>
        <v>VN176B7873</v>
      </c>
      <c r="B5755" s="17" t="s">
        <v>33</v>
      </c>
      <c r="C5755" s="16" t="s">
        <v>34</v>
      </c>
      <c r="D5755" t="s">
        <v>35</v>
      </c>
      <c r="E5755" s="16" t="s">
        <v>408</v>
      </c>
      <c r="F5755">
        <v>3</v>
      </c>
      <c r="G5755" s="20">
        <v>8</v>
      </c>
      <c r="H5755" s="21">
        <v>3</v>
      </c>
      <c r="I5755" s="19">
        <v>9.3333333333333339</v>
      </c>
      <c r="J5755" t="s">
        <v>533</v>
      </c>
      <c r="K5755" s="18">
        <v>319.01</v>
      </c>
      <c r="L5755" s="18">
        <v>272.58</v>
      </c>
      <c r="M5755" s="18"/>
      <c r="N5755" s="18"/>
    </row>
    <row r="5756" spans="1:14" ht="15" x14ac:dyDescent="0.25">
      <c r="A5756" t="str">
        <f t="shared" si="89"/>
        <v>VN176B7874</v>
      </c>
      <c r="B5756" s="17" t="s">
        <v>33</v>
      </c>
      <c r="C5756" s="16" t="s">
        <v>34</v>
      </c>
      <c r="D5756" t="s">
        <v>35</v>
      </c>
      <c r="E5756" s="16" t="s">
        <v>408</v>
      </c>
      <c r="F5756">
        <v>4</v>
      </c>
      <c r="G5756" s="20">
        <v>8</v>
      </c>
      <c r="H5756" s="21">
        <v>4</v>
      </c>
      <c r="I5756" s="19">
        <v>9.3333333333333339</v>
      </c>
      <c r="J5756" t="s">
        <v>533</v>
      </c>
      <c r="K5756" s="18">
        <v>319.01</v>
      </c>
      <c r="L5756" s="18">
        <v>272.58</v>
      </c>
      <c r="M5756" s="18"/>
      <c r="N5756" s="18"/>
    </row>
    <row r="5757" spans="1:14" ht="15" x14ac:dyDescent="0.25">
      <c r="A5757" t="str">
        <f t="shared" si="89"/>
        <v>VN176B7875</v>
      </c>
      <c r="B5757" s="17" t="s">
        <v>33</v>
      </c>
      <c r="C5757" s="16" t="s">
        <v>34</v>
      </c>
      <c r="D5757" t="s">
        <v>35</v>
      </c>
      <c r="E5757" s="16" t="s">
        <v>408</v>
      </c>
      <c r="F5757">
        <v>5</v>
      </c>
      <c r="G5757" s="20">
        <v>8</v>
      </c>
      <c r="H5757" s="21">
        <v>5</v>
      </c>
      <c r="I5757" s="19">
        <v>9.3333333333333339</v>
      </c>
      <c r="J5757" t="s">
        <v>533</v>
      </c>
      <c r="K5757" s="18">
        <v>319.01</v>
      </c>
      <c r="L5757" s="18">
        <v>272.58</v>
      </c>
      <c r="M5757" s="18"/>
      <c r="N5757" s="18"/>
    </row>
    <row r="5758" spans="1:14" ht="15" x14ac:dyDescent="0.25">
      <c r="A5758" t="str">
        <f t="shared" si="89"/>
        <v>VN176B7876</v>
      </c>
      <c r="B5758" s="17" t="s">
        <v>33</v>
      </c>
      <c r="C5758" s="16" t="s">
        <v>34</v>
      </c>
      <c r="D5758" t="s">
        <v>35</v>
      </c>
      <c r="E5758" s="16" t="s">
        <v>408</v>
      </c>
      <c r="F5758">
        <v>6</v>
      </c>
      <c r="G5758" s="20">
        <v>8.5</v>
      </c>
      <c r="H5758" s="21">
        <v>6</v>
      </c>
      <c r="I5758" s="19">
        <v>9.8333333333333339</v>
      </c>
      <c r="J5758" t="s">
        <v>533</v>
      </c>
      <c r="K5758" s="18">
        <v>319.01</v>
      </c>
      <c r="L5758" s="18">
        <v>272.58</v>
      </c>
      <c r="M5758" s="18"/>
      <c r="N5758" s="18"/>
    </row>
    <row r="5759" spans="1:14" ht="15" x14ac:dyDescent="0.25">
      <c r="A5759" t="str">
        <f t="shared" si="89"/>
        <v>VN176B7877</v>
      </c>
      <c r="B5759" s="17" t="s">
        <v>33</v>
      </c>
      <c r="C5759" s="16" t="s">
        <v>34</v>
      </c>
      <c r="D5759" t="s">
        <v>35</v>
      </c>
      <c r="E5759" s="16" t="s">
        <v>408</v>
      </c>
      <c r="F5759">
        <v>7</v>
      </c>
      <c r="G5759" s="20">
        <v>8</v>
      </c>
      <c r="H5759" s="21">
        <v>7</v>
      </c>
      <c r="I5759" s="19">
        <v>9.3333333333333339</v>
      </c>
      <c r="J5759" t="s">
        <v>533</v>
      </c>
      <c r="K5759" s="18">
        <v>319.01</v>
      </c>
      <c r="L5759" s="18">
        <v>272.58</v>
      </c>
      <c r="M5759" s="18"/>
      <c r="N5759" s="18"/>
    </row>
    <row r="5760" spans="1:14" ht="15" x14ac:dyDescent="0.25">
      <c r="A5760" t="str">
        <f t="shared" si="89"/>
        <v>VN184B7871</v>
      </c>
      <c r="B5760" s="17" t="s">
        <v>33</v>
      </c>
      <c r="C5760" s="16" t="s">
        <v>34</v>
      </c>
      <c r="D5760" t="s">
        <v>35</v>
      </c>
      <c r="E5760" s="16" t="s">
        <v>524</v>
      </c>
      <c r="F5760">
        <v>1</v>
      </c>
      <c r="G5760" s="20">
        <v>9</v>
      </c>
      <c r="H5760" s="21">
        <v>1</v>
      </c>
      <c r="I5760" s="19">
        <v>10.333333333333334</v>
      </c>
      <c r="J5760" t="s">
        <v>533</v>
      </c>
      <c r="K5760" s="18">
        <v>319.01</v>
      </c>
      <c r="L5760" s="18">
        <v>272.58</v>
      </c>
      <c r="M5760" s="18"/>
      <c r="N5760" s="18"/>
    </row>
    <row r="5761" spans="1:14" ht="15" x14ac:dyDescent="0.25">
      <c r="A5761" t="str">
        <f t="shared" si="89"/>
        <v>VN184B7872</v>
      </c>
      <c r="B5761" s="17" t="s">
        <v>33</v>
      </c>
      <c r="C5761" s="16" t="s">
        <v>34</v>
      </c>
      <c r="D5761" t="s">
        <v>35</v>
      </c>
      <c r="E5761" s="16" t="s">
        <v>524</v>
      </c>
      <c r="F5761">
        <v>2</v>
      </c>
      <c r="G5761" s="20">
        <v>9</v>
      </c>
      <c r="H5761" s="21">
        <v>2</v>
      </c>
      <c r="I5761" s="19">
        <v>10.333333333333334</v>
      </c>
      <c r="J5761" t="s">
        <v>533</v>
      </c>
      <c r="K5761" s="18">
        <v>319.01</v>
      </c>
      <c r="L5761" s="18">
        <v>272.58</v>
      </c>
      <c r="M5761" s="18"/>
      <c r="N5761" s="18"/>
    </row>
    <row r="5762" spans="1:14" ht="15" x14ac:dyDescent="0.25">
      <c r="A5762" t="str">
        <f t="shared" si="89"/>
        <v>VN184B7873</v>
      </c>
      <c r="B5762" s="17" t="s">
        <v>33</v>
      </c>
      <c r="C5762" s="16" t="s">
        <v>34</v>
      </c>
      <c r="D5762" t="s">
        <v>35</v>
      </c>
      <c r="E5762" s="16" t="s">
        <v>524</v>
      </c>
      <c r="F5762">
        <v>3</v>
      </c>
      <c r="G5762" s="20">
        <v>9.4166666666666661</v>
      </c>
      <c r="H5762" s="21">
        <v>3</v>
      </c>
      <c r="I5762" s="19">
        <v>10.75</v>
      </c>
      <c r="J5762" t="s">
        <v>533</v>
      </c>
      <c r="K5762" s="18">
        <v>319.01</v>
      </c>
      <c r="L5762" s="18">
        <v>272.58</v>
      </c>
      <c r="M5762" s="18"/>
      <c r="N5762" s="18"/>
    </row>
    <row r="5763" spans="1:14" ht="15" x14ac:dyDescent="0.25">
      <c r="A5763" t="str">
        <f t="shared" ref="A5763:A5826" si="90">E5763&amp;J5763&amp;F5763</f>
        <v>VN184B7874</v>
      </c>
      <c r="B5763" s="17" t="s">
        <v>33</v>
      </c>
      <c r="C5763" s="16" t="s">
        <v>34</v>
      </c>
      <c r="D5763" t="s">
        <v>35</v>
      </c>
      <c r="E5763" s="16" t="s">
        <v>524</v>
      </c>
      <c r="F5763">
        <v>4</v>
      </c>
      <c r="G5763" s="20">
        <v>9.1666666666666661</v>
      </c>
      <c r="H5763" s="21">
        <v>4</v>
      </c>
      <c r="I5763" s="19">
        <v>10.5</v>
      </c>
      <c r="J5763" t="s">
        <v>533</v>
      </c>
      <c r="K5763" s="18">
        <v>319.01</v>
      </c>
      <c r="L5763" s="18">
        <v>272.58</v>
      </c>
      <c r="M5763" s="18"/>
      <c r="N5763" s="18"/>
    </row>
    <row r="5764" spans="1:14" ht="15" x14ac:dyDescent="0.25">
      <c r="A5764" t="str">
        <f t="shared" si="90"/>
        <v>VN184B7875</v>
      </c>
      <c r="B5764" s="17" t="s">
        <v>33</v>
      </c>
      <c r="C5764" s="16" t="s">
        <v>34</v>
      </c>
      <c r="D5764" t="s">
        <v>35</v>
      </c>
      <c r="E5764" s="16" t="s">
        <v>524</v>
      </c>
      <c r="F5764">
        <v>5</v>
      </c>
      <c r="G5764" s="20">
        <v>9.1666666666666661</v>
      </c>
      <c r="H5764" s="21">
        <v>5</v>
      </c>
      <c r="I5764" s="19">
        <v>10.5</v>
      </c>
      <c r="J5764" t="s">
        <v>533</v>
      </c>
      <c r="K5764" s="18">
        <v>319.01</v>
      </c>
      <c r="L5764" s="18">
        <v>272.58</v>
      </c>
      <c r="M5764" s="18"/>
      <c r="N5764" s="18"/>
    </row>
    <row r="5765" spans="1:14" ht="15" x14ac:dyDescent="0.25">
      <c r="A5765" t="str">
        <f t="shared" si="90"/>
        <v>VN184B7876</v>
      </c>
      <c r="B5765" s="17" t="s">
        <v>33</v>
      </c>
      <c r="C5765" s="16" t="s">
        <v>34</v>
      </c>
      <c r="D5765" t="s">
        <v>35</v>
      </c>
      <c r="E5765" s="16" t="s">
        <v>524</v>
      </c>
      <c r="F5765">
        <v>6</v>
      </c>
      <c r="G5765" s="20">
        <v>9</v>
      </c>
      <c r="H5765" s="21">
        <v>6</v>
      </c>
      <c r="I5765" s="19">
        <v>10.333333333333334</v>
      </c>
      <c r="J5765" t="s">
        <v>533</v>
      </c>
      <c r="K5765" s="18">
        <v>319.01</v>
      </c>
      <c r="L5765" s="18">
        <v>272.58</v>
      </c>
      <c r="M5765" s="18"/>
      <c r="N5765" s="18"/>
    </row>
    <row r="5766" spans="1:14" ht="15" x14ac:dyDescent="0.25">
      <c r="A5766" t="str">
        <f t="shared" si="90"/>
        <v>VN184B7877</v>
      </c>
      <c r="B5766" s="17" t="s">
        <v>33</v>
      </c>
      <c r="C5766" s="16" t="s">
        <v>34</v>
      </c>
      <c r="D5766" t="s">
        <v>35</v>
      </c>
      <c r="E5766" s="16" t="s">
        <v>524</v>
      </c>
      <c r="F5766">
        <v>7</v>
      </c>
      <c r="G5766" s="20">
        <v>9.1666666666666661</v>
      </c>
      <c r="H5766" s="21">
        <v>7</v>
      </c>
      <c r="I5766" s="19">
        <v>10.5</v>
      </c>
      <c r="J5766" t="s">
        <v>533</v>
      </c>
      <c r="K5766" s="18">
        <v>319.01</v>
      </c>
      <c r="L5766" s="18">
        <v>272.58</v>
      </c>
      <c r="M5766" s="18"/>
      <c r="N5766" s="18"/>
    </row>
    <row r="5767" spans="1:14" ht="15" x14ac:dyDescent="0.25">
      <c r="A5767" t="str">
        <f t="shared" si="90"/>
        <v>VN186B7871</v>
      </c>
      <c r="B5767" s="17" t="s">
        <v>33</v>
      </c>
      <c r="C5767" s="16" t="s">
        <v>34</v>
      </c>
      <c r="D5767" t="s">
        <v>35</v>
      </c>
      <c r="E5767" s="16" t="s">
        <v>214</v>
      </c>
      <c r="F5767">
        <v>1</v>
      </c>
      <c r="G5767" s="20">
        <v>10.416666666666666</v>
      </c>
      <c r="H5767" s="21">
        <v>1</v>
      </c>
      <c r="I5767" s="19">
        <v>11.75</v>
      </c>
      <c r="J5767" t="s">
        <v>533</v>
      </c>
      <c r="K5767" s="18">
        <v>319.01</v>
      </c>
      <c r="L5767" s="18">
        <v>272.58</v>
      </c>
      <c r="M5767" s="18"/>
      <c r="N5767" s="18"/>
    </row>
    <row r="5768" spans="1:14" ht="15" x14ac:dyDescent="0.25">
      <c r="A5768" t="str">
        <f t="shared" si="90"/>
        <v>VN186B7872</v>
      </c>
      <c r="B5768" s="17" t="s">
        <v>33</v>
      </c>
      <c r="C5768" s="16" t="s">
        <v>34</v>
      </c>
      <c r="D5768" t="s">
        <v>35</v>
      </c>
      <c r="E5768" s="16" t="s">
        <v>214</v>
      </c>
      <c r="F5768">
        <v>2</v>
      </c>
      <c r="G5768" s="20">
        <v>10</v>
      </c>
      <c r="H5768" s="21">
        <v>2</v>
      </c>
      <c r="I5768" s="19">
        <v>11.333333333333334</v>
      </c>
      <c r="J5768" t="s">
        <v>533</v>
      </c>
      <c r="K5768" s="18">
        <v>319.01</v>
      </c>
      <c r="L5768" s="18">
        <v>272.58</v>
      </c>
      <c r="M5768" s="18"/>
      <c r="N5768" s="18"/>
    </row>
    <row r="5769" spans="1:14" ht="15" x14ac:dyDescent="0.25">
      <c r="A5769" t="str">
        <f t="shared" si="90"/>
        <v>VN186B7873</v>
      </c>
      <c r="B5769" s="17" t="s">
        <v>33</v>
      </c>
      <c r="C5769" s="16" t="s">
        <v>34</v>
      </c>
      <c r="D5769" t="s">
        <v>35</v>
      </c>
      <c r="E5769" s="16" t="s">
        <v>214</v>
      </c>
      <c r="F5769">
        <v>3</v>
      </c>
      <c r="G5769" s="20">
        <v>10</v>
      </c>
      <c r="H5769" s="21">
        <v>3</v>
      </c>
      <c r="I5769" s="19">
        <v>11.333333333333334</v>
      </c>
      <c r="J5769" t="s">
        <v>533</v>
      </c>
      <c r="K5769" s="18">
        <v>319.01</v>
      </c>
      <c r="L5769" s="18">
        <v>272.58</v>
      </c>
      <c r="M5769" s="18"/>
      <c r="N5769" s="18"/>
    </row>
    <row r="5770" spans="1:14" ht="15" x14ac:dyDescent="0.25">
      <c r="A5770" t="str">
        <f t="shared" si="90"/>
        <v>VN186B7874</v>
      </c>
      <c r="B5770" s="17" t="s">
        <v>33</v>
      </c>
      <c r="C5770" s="16" t="s">
        <v>34</v>
      </c>
      <c r="D5770" t="s">
        <v>35</v>
      </c>
      <c r="E5770" s="16" t="s">
        <v>214</v>
      </c>
      <c r="F5770">
        <v>4</v>
      </c>
      <c r="G5770" s="20">
        <v>10.083333333333334</v>
      </c>
      <c r="H5770" s="21">
        <v>4</v>
      </c>
      <c r="I5770" s="19">
        <v>11.416666666666666</v>
      </c>
      <c r="J5770" t="s">
        <v>533</v>
      </c>
      <c r="K5770" s="18">
        <v>319.01</v>
      </c>
      <c r="L5770" s="18">
        <v>272.58</v>
      </c>
      <c r="M5770" s="18"/>
      <c r="N5770" s="18"/>
    </row>
    <row r="5771" spans="1:14" ht="15" x14ac:dyDescent="0.25">
      <c r="A5771" t="str">
        <f t="shared" si="90"/>
        <v>VN186B7875</v>
      </c>
      <c r="B5771" s="17" t="s">
        <v>33</v>
      </c>
      <c r="C5771" s="16" t="s">
        <v>34</v>
      </c>
      <c r="D5771" t="s">
        <v>35</v>
      </c>
      <c r="E5771" s="16" t="s">
        <v>214</v>
      </c>
      <c r="F5771">
        <v>5</v>
      </c>
      <c r="G5771" s="20">
        <v>10</v>
      </c>
      <c r="H5771" s="21">
        <v>5</v>
      </c>
      <c r="I5771" s="19">
        <v>11.333333333333334</v>
      </c>
      <c r="J5771" t="s">
        <v>533</v>
      </c>
      <c r="K5771" s="18">
        <v>319.01</v>
      </c>
      <c r="L5771" s="18">
        <v>272.58</v>
      </c>
      <c r="M5771" s="18"/>
      <c r="N5771" s="18"/>
    </row>
    <row r="5772" spans="1:14" ht="15" x14ac:dyDescent="0.25">
      <c r="A5772" t="str">
        <f t="shared" si="90"/>
        <v>VN186B7876</v>
      </c>
      <c r="B5772" s="17" t="s">
        <v>33</v>
      </c>
      <c r="C5772" s="16" t="s">
        <v>34</v>
      </c>
      <c r="D5772" t="s">
        <v>35</v>
      </c>
      <c r="E5772" s="16" t="s">
        <v>214</v>
      </c>
      <c r="F5772">
        <v>6</v>
      </c>
      <c r="G5772" s="20">
        <v>10</v>
      </c>
      <c r="H5772" s="21">
        <v>6</v>
      </c>
      <c r="I5772" s="19">
        <v>11.333333333333334</v>
      </c>
      <c r="J5772" t="s">
        <v>533</v>
      </c>
      <c r="K5772" s="18">
        <v>319.01</v>
      </c>
      <c r="L5772" s="18">
        <v>272.58</v>
      </c>
      <c r="M5772" s="18"/>
      <c r="N5772" s="18"/>
    </row>
    <row r="5773" spans="1:14" ht="15" x14ac:dyDescent="0.25">
      <c r="A5773" t="str">
        <f t="shared" si="90"/>
        <v>VN186B7877</v>
      </c>
      <c r="B5773" s="17" t="s">
        <v>33</v>
      </c>
      <c r="C5773" s="16" t="s">
        <v>34</v>
      </c>
      <c r="D5773" t="s">
        <v>35</v>
      </c>
      <c r="E5773" s="16" t="s">
        <v>214</v>
      </c>
      <c r="F5773">
        <v>7</v>
      </c>
      <c r="G5773" s="20">
        <v>10</v>
      </c>
      <c r="H5773" s="21">
        <v>7</v>
      </c>
      <c r="I5773" s="19">
        <v>11.333333333333334</v>
      </c>
      <c r="J5773" t="s">
        <v>533</v>
      </c>
      <c r="K5773" s="18">
        <v>319.01</v>
      </c>
      <c r="L5773" s="18">
        <v>272.58</v>
      </c>
      <c r="M5773" s="18"/>
      <c r="N5773" s="18"/>
    </row>
    <row r="5774" spans="1:14" ht="15" x14ac:dyDescent="0.25">
      <c r="A5774" t="str">
        <f t="shared" si="90"/>
        <v>VN188B7871</v>
      </c>
      <c r="B5774" s="17" t="s">
        <v>33</v>
      </c>
      <c r="C5774" s="16" t="s">
        <v>34</v>
      </c>
      <c r="D5774" t="s">
        <v>35</v>
      </c>
      <c r="E5774" s="16" t="s">
        <v>138</v>
      </c>
      <c r="F5774">
        <v>1</v>
      </c>
      <c r="G5774" s="20">
        <v>11.166666666666666</v>
      </c>
      <c r="H5774" s="21">
        <v>1</v>
      </c>
      <c r="I5774" s="19">
        <v>12.5</v>
      </c>
      <c r="J5774" t="s">
        <v>533</v>
      </c>
      <c r="K5774" s="18">
        <v>319.01</v>
      </c>
      <c r="L5774" s="18">
        <v>272.58</v>
      </c>
      <c r="M5774" s="18"/>
      <c r="N5774" s="18"/>
    </row>
    <row r="5775" spans="1:14" ht="15" x14ac:dyDescent="0.25">
      <c r="A5775" t="str">
        <f t="shared" si="90"/>
        <v>VN188B7872</v>
      </c>
      <c r="B5775" s="17" t="s">
        <v>33</v>
      </c>
      <c r="C5775" s="16" t="s">
        <v>34</v>
      </c>
      <c r="D5775" t="s">
        <v>35</v>
      </c>
      <c r="E5775" s="16" t="s">
        <v>138</v>
      </c>
      <c r="F5775">
        <v>2</v>
      </c>
      <c r="G5775" s="20">
        <v>11.416666666666666</v>
      </c>
      <c r="H5775" s="21">
        <v>2</v>
      </c>
      <c r="I5775" s="19">
        <v>12.75</v>
      </c>
      <c r="J5775" t="s">
        <v>533</v>
      </c>
      <c r="K5775" s="18">
        <v>319.01</v>
      </c>
      <c r="L5775" s="18">
        <v>272.58</v>
      </c>
      <c r="M5775" s="18"/>
      <c r="N5775" s="18"/>
    </row>
    <row r="5776" spans="1:14" ht="15" x14ac:dyDescent="0.25">
      <c r="A5776" t="str">
        <f t="shared" si="90"/>
        <v>VN188B7873</v>
      </c>
      <c r="B5776" s="17" t="s">
        <v>33</v>
      </c>
      <c r="C5776" s="16" t="s">
        <v>34</v>
      </c>
      <c r="D5776" t="s">
        <v>35</v>
      </c>
      <c r="E5776" s="16" t="s">
        <v>138</v>
      </c>
      <c r="F5776">
        <v>3</v>
      </c>
      <c r="G5776" s="20">
        <v>11</v>
      </c>
      <c r="H5776" s="21">
        <v>3</v>
      </c>
      <c r="I5776" s="19">
        <v>12.333333333333334</v>
      </c>
      <c r="J5776" t="s">
        <v>533</v>
      </c>
      <c r="K5776" s="18">
        <v>319.01</v>
      </c>
      <c r="L5776" s="18">
        <v>272.58</v>
      </c>
      <c r="M5776" s="18"/>
      <c r="N5776" s="18"/>
    </row>
    <row r="5777" spans="1:14" ht="15" x14ac:dyDescent="0.25">
      <c r="A5777" t="str">
        <f t="shared" si="90"/>
        <v>VN188B7874</v>
      </c>
      <c r="B5777" s="17" t="s">
        <v>33</v>
      </c>
      <c r="C5777" s="16" t="s">
        <v>34</v>
      </c>
      <c r="D5777" t="s">
        <v>35</v>
      </c>
      <c r="E5777" s="16" t="s">
        <v>138</v>
      </c>
      <c r="F5777">
        <v>4</v>
      </c>
      <c r="G5777" s="20">
        <v>11</v>
      </c>
      <c r="H5777" s="21">
        <v>4</v>
      </c>
      <c r="I5777" s="19">
        <v>12.333333333333334</v>
      </c>
      <c r="J5777" t="s">
        <v>533</v>
      </c>
      <c r="K5777" s="18">
        <v>319.01</v>
      </c>
      <c r="L5777" s="18">
        <v>272.58</v>
      </c>
      <c r="M5777" s="18"/>
      <c r="N5777" s="18"/>
    </row>
    <row r="5778" spans="1:14" ht="15" x14ac:dyDescent="0.25">
      <c r="A5778" t="str">
        <f t="shared" si="90"/>
        <v>VN188B7875</v>
      </c>
      <c r="B5778" s="17" t="s">
        <v>33</v>
      </c>
      <c r="C5778" s="16" t="s">
        <v>34</v>
      </c>
      <c r="D5778" t="s">
        <v>35</v>
      </c>
      <c r="E5778" s="16" t="s">
        <v>138</v>
      </c>
      <c r="F5778">
        <v>5</v>
      </c>
      <c r="G5778" s="20">
        <v>11</v>
      </c>
      <c r="H5778" s="21">
        <v>5</v>
      </c>
      <c r="I5778" s="19">
        <v>12.333333333333334</v>
      </c>
      <c r="J5778" t="s">
        <v>533</v>
      </c>
      <c r="K5778" s="18">
        <v>319.01</v>
      </c>
      <c r="L5778" s="18">
        <v>272.58</v>
      </c>
      <c r="M5778" s="18"/>
      <c r="N5778" s="18"/>
    </row>
    <row r="5779" spans="1:14" ht="15" x14ac:dyDescent="0.25">
      <c r="A5779" t="str">
        <f t="shared" si="90"/>
        <v>VN188B7876</v>
      </c>
      <c r="B5779" s="17" t="s">
        <v>33</v>
      </c>
      <c r="C5779" s="16" t="s">
        <v>34</v>
      </c>
      <c r="D5779" t="s">
        <v>35</v>
      </c>
      <c r="E5779" s="16" t="s">
        <v>138</v>
      </c>
      <c r="F5779">
        <v>6</v>
      </c>
      <c r="G5779" s="20">
        <v>11</v>
      </c>
      <c r="H5779" s="21">
        <v>6</v>
      </c>
      <c r="I5779" s="19">
        <v>12.333333333333334</v>
      </c>
      <c r="J5779" t="s">
        <v>533</v>
      </c>
      <c r="K5779" s="18">
        <v>319.01</v>
      </c>
      <c r="L5779" s="18">
        <v>272.58</v>
      </c>
      <c r="M5779" s="18"/>
      <c r="N5779" s="18"/>
    </row>
    <row r="5780" spans="1:14" ht="15" x14ac:dyDescent="0.25">
      <c r="A5780" t="str">
        <f t="shared" si="90"/>
        <v>VN188B7877</v>
      </c>
      <c r="B5780" s="17" t="s">
        <v>33</v>
      </c>
      <c r="C5780" s="16" t="s">
        <v>34</v>
      </c>
      <c r="D5780" t="s">
        <v>35</v>
      </c>
      <c r="E5780" s="16" t="s">
        <v>138</v>
      </c>
      <c r="F5780">
        <v>7</v>
      </c>
      <c r="G5780" s="20">
        <v>11.5</v>
      </c>
      <c r="H5780" s="21">
        <v>7</v>
      </c>
      <c r="I5780" s="19">
        <v>12.833333333333334</v>
      </c>
      <c r="J5780" t="s">
        <v>533</v>
      </c>
      <c r="K5780" s="18">
        <v>319.01</v>
      </c>
      <c r="L5780" s="18">
        <v>272.58</v>
      </c>
      <c r="M5780" s="18"/>
      <c r="N5780" s="18"/>
    </row>
    <row r="5781" spans="1:14" ht="15" x14ac:dyDescent="0.25">
      <c r="A5781" t="str">
        <f t="shared" si="90"/>
        <v>VN190B7871</v>
      </c>
      <c r="B5781" s="17" t="s">
        <v>33</v>
      </c>
      <c r="C5781" s="16" t="s">
        <v>34</v>
      </c>
      <c r="D5781" t="s">
        <v>35</v>
      </c>
      <c r="E5781" s="16" t="s">
        <v>409</v>
      </c>
      <c r="F5781">
        <v>1</v>
      </c>
      <c r="G5781" s="20">
        <v>12</v>
      </c>
      <c r="H5781" s="21">
        <v>1</v>
      </c>
      <c r="I5781" s="19">
        <v>13.416666666666666</v>
      </c>
      <c r="J5781" t="s">
        <v>533</v>
      </c>
      <c r="K5781" s="18">
        <v>319.01</v>
      </c>
      <c r="L5781" s="18">
        <v>272.58</v>
      </c>
      <c r="M5781" s="18"/>
      <c r="N5781" s="18"/>
    </row>
    <row r="5782" spans="1:14" ht="15" x14ac:dyDescent="0.25">
      <c r="A5782" t="str">
        <f t="shared" si="90"/>
        <v>VN190B7872</v>
      </c>
      <c r="B5782" s="17" t="s">
        <v>33</v>
      </c>
      <c r="C5782" s="16" t="s">
        <v>34</v>
      </c>
      <c r="D5782" t="s">
        <v>35</v>
      </c>
      <c r="E5782" s="16" t="s">
        <v>409</v>
      </c>
      <c r="F5782">
        <v>2</v>
      </c>
      <c r="G5782" s="20">
        <v>12</v>
      </c>
      <c r="H5782" s="21">
        <v>2</v>
      </c>
      <c r="I5782" s="19">
        <v>13.416666666666666</v>
      </c>
      <c r="J5782" t="s">
        <v>533</v>
      </c>
      <c r="K5782" s="18">
        <v>319.01</v>
      </c>
      <c r="L5782" s="18">
        <v>272.58</v>
      </c>
      <c r="M5782" s="18"/>
      <c r="N5782" s="18"/>
    </row>
    <row r="5783" spans="1:14" ht="15" x14ac:dyDescent="0.25">
      <c r="A5783" t="str">
        <f t="shared" si="90"/>
        <v>VN190B7873</v>
      </c>
      <c r="B5783" s="17" t="s">
        <v>33</v>
      </c>
      <c r="C5783" s="16" t="s">
        <v>34</v>
      </c>
      <c r="D5783" t="s">
        <v>35</v>
      </c>
      <c r="E5783" s="16" t="s">
        <v>409</v>
      </c>
      <c r="F5783">
        <v>3</v>
      </c>
      <c r="G5783" s="20">
        <v>12</v>
      </c>
      <c r="H5783" s="21">
        <v>3</v>
      </c>
      <c r="I5783" s="19">
        <v>13.416666666666666</v>
      </c>
      <c r="J5783" t="s">
        <v>533</v>
      </c>
      <c r="K5783" s="18">
        <v>319.01</v>
      </c>
      <c r="L5783" s="18">
        <v>272.58</v>
      </c>
      <c r="M5783" s="18"/>
      <c r="N5783" s="18"/>
    </row>
    <row r="5784" spans="1:14" ht="15" x14ac:dyDescent="0.25">
      <c r="A5784" t="str">
        <f t="shared" si="90"/>
        <v>VN190B7875</v>
      </c>
      <c r="B5784" s="17" t="s">
        <v>33</v>
      </c>
      <c r="C5784" s="16" t="s">
        <v>34</v>
      </c>
      <c r="D5784" t="s">
        <v>35</v>
      </c>
      <c r="E5784" s="16" t="s">
        <v>409</v>
      </c>
      <c r="F5784">
        <v>5</v>
      </c>
      <c r="G5784" s="20">
        <v>12.916666666666666</v>
      </c>
      <c r="H5784" s="21">
        <v>5</v>
      </c>
      <c r="I5784" s="19">
        <v>14.333333333333334</v>
      </c>
      <c r="J5784" t="s">
        <v>533</v>
      </c>
      <c r="K5784" s="18">
        <v>319.01</v>
      </c>
      <c r="L5784" s="18">
        <v>272.58</v>
      </c>
      <c r="M5784" s="18"/>
      <c r="N5784" s="18"/>
    </row>
    <row r="5785" spans="1:14" ht="15" x14ac:dyDescent="0.25">
      <c r="A5785" t="str">
        <f t="shared" si="90"/>
        <v>VN190B7876</v>
      </c>
      <c r="B5785" s="17" t="s">
        <v>33</v>
      </c>
      <c r="C5785" s="16" t="s">
        <v>34</v>
      </c>
      <c r="D5785" t="s">
        <v>35</v>
      </c>
      <c r="E5785" s="16" t="s">
        <v>409</v>
      </c>
      <c r="F5785">
        <v>6</v>
      </c>
      <c r="G5785" s="20">
        <v>12</v>
      </c>
      <c r="H5785" s="21">
        <v>6</v>
      </c>
      <c r="I5785" s="19">
        <v>13.416666666666666</v>
      </c>
      <c r="J5785" t="s">
        <v>533</v>
      </c>
      <c r="K5785" s="18">
        <v>319.01</v>
      </c>
      <c r="L5785" s="18">
        <v>272.58</v>
      </c>
      <c r="M5785" s="18"/>
      <c r="N5785" s="18"/>
    </row>
    <row r="5786" spans="1:14" ht="15" x14ac:dyDescent="0.25">
      <c r="A5786" t="str">
        <f t="shared" si="90"/>
        <v>VN190B7877</v>
      </c>
      <c r="B5786" s="17" t="s">
        <v>33</v>
      </c>
      <c r="C5786" s="16" t="s">
        <v>34</v>
      </c>
      <c r="D5786" t="s">
        <v>35</v>
      </c>
      <c r="E5786" s="16" t="s">
        <v>409</v>
      </c>
      <c r="F5786">
        <v>7</v>
      </c>
      <c r="G5786" s="20">
        <v>12</v>
      </c>
      <c r="H5786" s="21">
        <v>7</v>
      </c>
      <c r="I5786" s="19">
        <v>13.416666666666666</v>
      </c>
      <c r="J5786" t="s">
        <v>533</v>
      </c>
      <c r="K5786" s="18">
        <v>319.01</v>
      </c>
      <c r="L5786" s="18">
        <v>272.58</v>
      </c>
      <c r="M5786" s="18"/>
      <c r="N5786" s="18"/>
    </row>
    <row r="5787" spans="1:14" ht="15" x14ac:dyDescent="0.25">
      <c r="A5787" t="str">
        <f t="shared" si="90"/>
        <v>VN194B7871</v>
      </c>
      <c r="B5787" s="17" t="s">
        <v>33</v>
      </c>
      <c r="C5787" s="16" t="s">
        <v>34</v>
      </c>
      <c r="D5787" t="s">
        <v>35</v>
      </c>
      <c r="E5787" s="16" t="s">
        <v>478</v>
      </c>
      <c r="F5787">
        <v>1</v>
      </c>
      <c r="G5787" s="20">
        <v>14.333333333333334</v>
      </c>
      <c r="H5787" s="21">
        <v>1</v>
      </c>
      <c r="I5787" s="19">
        <v>15.75</v>
      </c>
      <c r="J5787" t="s">
        <v>533</v>
      </c>
      <c r="K5787" s="18">
        <v>319.01</v>
      </c>
      <c r="L5787" s="18">
        <v>272.58</v>
      </c>
      <c r="M5787" s="18"/>
      <c r="N5787" s="18"/>
    </row>
    <row r="5788" spans="1:14" ht="15" x14ac:dyDescent="0.25">
      <c r="A5788" t="str">
        <f t="shared" si="90"/>
        <v>VN194B7872</v>
      </c>
      <c r="B5788" s="17" t="s">
        <v>33</v>
      </c>
      <c r="C5788" s="16" t="s">
        <v>34</v>
      </c>
      <c r="D5788" t="s">
        <v>35</v>
      </c>
      <c r="E5788" s="16" t="s">
        <v>478</v>
      </c>
      <c r="F5788">
        <v>2</v>
      </c>
      <c r="G5788" s="20">
        <v>13</v>
      </c>
      <c r="H5788" s="21">
        <v>2</v>
      </c>
      <c r="I5788" s="19">
        <v>14.416666666666666</v>
      </c>
      <c r="J5788" t="s">
        <v>533</v>
      </c>
      <c r="K5788" s="18">
        <v>319.01</v>
      </c>
      <c r="L5788" s="18">
        <v>272.58</v>
      </c>
      <c r="M5788" s="18"/>
      <c r="N5788" s="18"/>
    </row>
    <row r="5789" spans="1:14" ht="15" x14ac:dyDescent="0.25">
      <c r="A5789" t="str">
        <f t="shared" si="90"/>
        <v>VN194B7873</v>
      </c>
      <c r="B5789" s="17" t="s">
        <v>33</v>
      </c>
      <c r="C5789" s="16" t="s">
        <v>34</v>
      </c>
      <c r="D5789" t="s">
        <v>35</v>
      </c>
      <c r="E5789" s="16" t="s">
        <v>478</v>
      </c>
      <c r="F5789">
        <v>3</v>
      </c>
      <c r="G5789" s="20">
        <v>13.25</v>
      </c>
      <c r="H5789" s="21">
        <v>3</v>
      </c>
      <c r="I5789" s="19">
        <v>14.666666666666666</v>
      </c>
      <c r="J5789" t="s">
        <v>533</v>
      </c>
      <c r="K5789" s="18">
        <v>319.01</v>
      </c>
      <c r="L5789" s="18">
        <v>272.58</v>
      </c>
      <c r="M5789" s="18"/>
      <c r="N5789" s="18"/>
    </row>
    <row r="5790" spans="1:14" ht="15" x14ac:dyDescent="0.25">
      <c r="A5790" t="str">
        <f t="shared" si="90"/>
        <v>VN194B7874</v>
      </c>
      <c r="B5790" s="17" t="s">
        <v>33</v>
      </c>
      <c r="C5790" s="16" t="s">
        <v>34</v>
      </c>
      <c r="D5790" t="s">
        <v>35</v>
      </c>
      <c r="E5790" s="16" t="s">
        <v>478</v>
      </c>
      <c r="F5790">
        <v>4</v>
      </c>
      <c r="G5790" s="20">
        <v>13</v>
      </c>
      <c r="H5790" s="21">
        <v>4</v>
      </c>
      <c r="I5790" s="19">
        <v>14.416666666666666</v>
      </c>
      <c r="J5790" t="s">
        <v>533</v>
      </c>
      <c r="K5790" s="18">
        <v>319.01</v>
      </c>
      <c r="L5790" s="18">
        <v>272.58</v>
      </c>
      <c r="M5790" s="18"/>
      <c r="N5790" s="18"/>
    </row>
    <row r="5791" spans="1:14" ht="15" x14ac:dyDescent="0.25">
      <c r="A5791" t="str">
        <f t="shared" si="90"/>
        <v>VN194B7875</v>
      </c>
      <c r="B5791" s="17" t="s">
        <v>33</v>
      </c>
      <c r="C5791" s="16" t="s">
        <v>34</v>
      </c>
      <c r="D5791" t="s">
        <v>35</v>
      </c>
      <c r="E5791" s="16" t="s">
        <v>478</v>
      </c>
      <c r="F5791">
        <v>5</v>
      </c>
      <c r="G5791" s="20">
        <v>13.166666666666666</v>
      </c>
      <c r="H5791" s="21">
        <v>5</v>
      </c>
      <c r="I5791" s="19">
        <v>14.583333333333334</v>
      </c>
      <c r="J5791" t="s">
        <v>533</v>
      </c>
      <c r="K5791" s="18">
        <v>319.01</v>
      </c>
      <c r="L5791" s="18">
        <v>272.58</v>
      </c>
      <c r="M5791" s="18"/>
      <c r="N5791" s="18"/>
    </row>
    <row r="5792" spans="1:14" ht="15" x14ac:dyDescent="0.25">
      <c r="A5792" t="str">
        <f t="shared" si="90"/>
        <v>VN194B7876</v>
      </c>
      <c r="B5792" s="17" t="s">
        <v>33</v>
      </c>
      <c r="C5792" s="16" t="s">
        <v>34</v>
      </c>
      <c r="D5792" t="s">
        <v>35</v>
      </c>
      <c r="E5792" s="16" t="s">
        <v>478</v>
      </c>
      <c r="F5792">
        <v>6</v>
      </c>
      <c r="G5792" s="20">
        <v>13.833333333333334</v>
      </c>
      <c r="H5792" s="21">
        <v>6</v>
      </c>
      <c r="I5792" s="19">
        <v>15.25</v>
      </c>
      <c r="J5792" t="s">
        <v>533</v>
      </c>
      <c r="K5792" s="18">
        <v>319.01</v>
      </c>
      <c r="L5792" s="18">
        <v>272.58</v>
      </c>
      <c r="M5792" s="18"/>
      <c r="N5792" s="18"/>
    </row>
    <row r="5793" spans="1:14" ht="15" x14ac:dyDescent="0.25">
      <c r="A5793" t="str">
        <f t="shared" si="90"/>
        <v>VN194B7877</v>
      </c>
      <c r="B5793" s="17" t="s">
        <v>33</v>
      </c>
      <c r="C5793" s="16" t="s">
        <v>34</v>
      </c>
      <c r="D5793" t="s">
        <v>35</v>
      </c>
      <c r="E5793" s="16" t="s">
        <v>478</v>
      </c>
      <c r="F5793">
        <v>7</v>
      </c>
      <c r="G5793" s="20">
        <v>13.25</v>
      </c>
      <c r="H5793" s="21">
        <v>7</v>
      </c>
      <c r="I5793" s="19">
        <v>14.666666666666666</v>
      </c>
      <c r="J5793" t="s">
        <v>533</v>
      </c>
      <c r="K5793" s="18">
        <v>319.01</v>
      </c>
      <c r="L5793" s="18">
        <v>272.58</v>
      </c>
      <c r="M5793" s="18"/>
      <c r="N5793" s="18"/>
    </row>
    <row r="5794" spans="1:14" ht="15" x14ac:dyDescent="0.25">
      <c r="A5794" t="str">
        <f t="shared" si="90"/>
        <v>VN196B7871</v>
      </c>
      <c r="B5794" s="17" t="s">
        <v>33</v>
      </c>
      <c r="C5794" s="16" t="s">
        <v>34</v>
      </c>
      <c r="D5794" t="s">
        <v>35</v>
      </c>
      <c r="E5794" s="16" t="s">
        <v>332</v>
      </c>
      <c r="F5794">
        <v>1</v>
      </c>
      <c r="G5794" s="20">
        <v>14.5</v>
      </c>
      <c r="H5794" s="21">
        <v>1</v>
      </c>
      <c r="I5794" s="19">
        <v>15.833333333333334</v>
      </c>
      <c r="J5794" t="s">
        <v>533</v>
      </c>
      <c r="K5794" s="18">
        <v>319.01</v>
      </c>
      <c r="L5794" s="18">
        <v>272.58</v>
      </c>
      <c r="M5794" s="18"/>
      <c r="N5794" s="18"/>
    </row>
    <row r="5795" spans="1:14" ht="15" x14ac:dyDescent="0.25">
      <c r="A5795" t="str">
        <f t="shared" si="90"/>
        <v>VN196B7874</v>
      </c>
      <c r="B5795" s="17" t="s">
        <v>33</v>
      </c>
      <c r="C5795" s="16" t="s">
        <v>34</v>
      </c>
      <c r="D5795" t="s">
        <v>35</v>
      </c>
      <c r="E5795" s="16" t="s">
        <v>332</v>
      </c>
      <c r="F5795">
        <v>4</v>
      </c>
      <c r="G5795" s="20">
        <v>13.5</v>
      </c>
      <c r="H5795" s="21">
        <v>4</v>
      </c>
      <c r="I5795" s="19">
        <v>14.833333333333334</v>
      </c>
      <c r="J5795" t="s">
        <v>533</v>
      </c>
      <c r="K5795" s="18">
        <v>319.01</v>
      </c>
      <c r="L5795" s="18">
        <v>272.58</v>
      </c>
      <c r="M5795" s="18"/>
      <c r="N5795" s="18"/>
    </row>
    <row r="5796" spans="1:14" ht="15" x14ac:dyDescent="0.25">
      <c r="A5796" t="str">
        <f t="shared" si="90"/>
        <v>VN196B7875</v>
      </c>
      <c r="B5796" s="17" t="s">
        <v>33</v>
      </c>
      <c r="C5796" s="16" t="s">
        <v>34</v>
      </c>
      <c r="D5796" t="s">
        <v>35</v>
      </c>
      <c r="E5796" s="16" t="s">
        <v>332</v>
      </c>
      <c r="F5796">
        <v>5</v>
      </c>
      <c r="G5796" s="20">
        <v>14.333333333333334</v>
      </c>
      <c r="H5796" s="21">
        <v>5</v>
      </c>
      <c r="I5796" s="19">
        <v>15.666666666666666</v>
      </c>
      <c r="J5796" t="s">
        <v>533</v>
      </c>
      <c r="K5796" s="18">
        <v>319.01</v>
      </c>
      <c r="L5796" s="18">
        <v>272.58</v>
      </c>
      <c r="M5796" s="18"/>
      <c r="N5796" s="18"/>
    </row>
    <row r="5797" spans="1:14" ht="15" x14ac:dyDescent="0.25">
      <c r="A5797" t="str">
        <f t="shared" si="90"/>
        <v>VN196B7876</v>
      </c>
      <c r="B5797" s="17" t="s">
        <v>33</v>
      </c>
      <c r="C5797" s="16" t="s">
        <v>34</v>
      </c>
      <c r="D5797" t="s">
        <v>35</v>
      </c>
      <c r="E5797" s="16" t="s">
        <v>332</v>
      </c>
      <c r="F5797">
        <v>6</v>
      </c>
      <c r="G5797" s="20">
        <v>13.583333333333334</v>
      </c>
      <c r="H5797" s="21">
        <v>6</v>
      </c>
      <c r="I5797" s="19">
        <v>14.916666666666666</v>
      </c>
      <c r="J5797" t="s">
        <v>533</v>
      </c>
      <c r="K5797" s="18">
        <v>319.01</v>
      </c>
      <c r="L5797" s="18">
        <v>272.58</v>
      </c>
      <c r="M5797" s="18"/>
      <c r="N5797" s="18"/>
    </row>
    <row r="5798" spans="1:14" ht="15" x14ac:dyDescent="0.25">
      <c r="A5798" t="str">
        <f t="shared" si="90"/>
        <v>VN196B7877</v>
      </c>
      <c r="B5798" s="17" t="s">
        <v>33</v>
      </c>
      <c r="C5798" s="16" t="s">
        <v>34</v>
      </c>
      <c r="D5798" t="s">
        <v>35</v>
      </c>
      <c r="E5798" s="16" t="s">
        <v>332</v>
      </c>
      <c r="F5798">
        <v>7</v>
      </c>
      <c r="G5798" s="20">
        <v>14.083333333333334</v>
      </c>
      <c r="H5798" s="21">
        <v>7</v>
      </c>
      <c r="I5798" s="19">
        <v>15.416666666666666</v>
      </c>
      <c r="J5798" t="s">
        <v>533</v>
      </c>
      <c r="K5798" s="18">
        <v>319.01</v>
      </c>
      <c r="L5798" s="18">
        <v>272.58</v>
      </c>
      <c r="M5798" s="18"/>
      <c r="N5798" s="18"/>
    </row>
    <row r="5799" spans="1:14" ht="15" x14ac:dyDescent="0.25">
      <c r="A5799" t="str">
        <f t="shared" si="90"/>
        <v>VN198B7871</v>
      </c>
      <c r="B5799" s="17" t="s">
        <v>33</v>
      </c>
      <c r="C5799" s="16" t="s">
        <v>34</v>
      </c>
      <c r="D5799" t="s">
        <v>35</v>
      </c>
      <c r="E5799" s="16" t="s">
        <v>102</v>
      </c>
      <c r="F5799">
        <v>1</v>
      </c>
      <c r="G5799" s="20">
        <v>14</v>
      </c>
      <c r="H5799" s="21">
        <v>1</v>
      </c>
      <c r="I5799" s="19">
        <v>15.333333333333334</v>
      </c>
      <c r="J5799" t="s">
        <v>533</v>
      </c>
      <c r="K5799" s="18">
        <v>319.01</v>
      </c>
      <c r="L5799" s="18">
        <v>272.58</v>
      </c>
      <c r="M5799" s="18"/>
      <c r="N5799" s="18"/>
    </row>
    <row r="5800" spans="1:14" ht="15" x14ac:dyDescent="0.25">
      <c r="A5800" t="str">
        <f t="shared" si="90"/>
        <v>VN198B7872</v>
      </c>
      <c r="B5800" s="17" t="s">
        <v>33</v>
      </c>
      <c r="C5800" s="16" t="s">
        <v>34</v>
      </c>
      <c r="D5800" t="s">
        <v>35</v>
      </c>
      <c r="E5800" s="16" t="s">
        <v>102</v>
      </c>
      <c r="F5800">
        <v>2</v>
      </c>
      <c r="G5800" s="20">
        <v>14</v>
      </c>
      <c r="H5800" s="21">
        <v>2</v>
      </c>
      <c r="I5800" s="19">
        <v>15.333333333333334</v>
      </c>
      <c r="J5800" t="s">
        <v>533</v>
      </c>
      <c r="K5800" s="18">
        <v>319.01</v>
      </c>
      <c r="L5800" s="18">
        <v>272.58</v>
      </c>
      <c r="M5800" s="18"/>
      <c r="N5800" s="18"/>
    </row>
    <row r="5801" spans="1:14" ht="15" x14ac:dyDescent="0.25">
      <c r="A5801" t="str">
        <f t="shared" si="90"/>
        <v>VN198B7873</v>
      </c>
      <c r="B5801" s="17" t="s">
        <v>33</v>
      </c>
      <c r="C5801" s="16" t="s">
        <v>34</v>
      </c>
      <c r="D5801" t="s">
        <v>35</v>
      </c>
      <c r="E5801" s="16" t="s">
        <v>102</v>
      </c>
      <c r="F5801">
        <v>3</v>
      </c>
      <c r="G5801" s="20">
        <v>14</v>
      </c>
      <c r="H5801" s="21">
        <v>3</v>
      </c>
      <c r="I5801" s="19">
        <v>15.333333333333334</v>
      </c>
      <c r="J5801" t="s">
        <v>533</v>
      </c>
      <c r="K5801" s="18">
        <v>319.01</v>
      </c>
      <c r="L5801" s="18">
        <v>272.58</v>
      </c>
      <c r="M5801" s="18"/>
      <c r="N5801" s="18"/>
    </row>
    <row r="5802" spans="1:14" ht="15" x14ac:dyDescent="0.25">
      <c r="A5802" t="str">
        <f t="shared" si="90"/>
        <v>VN198B7874</v>
      </c>
      <c r="B5802" s="17" t="s">
        <v>33</v>
      </c>
      <c r="C5802" s="16" t="s">
        <v>34</v>
      </c>
      <c r="D5802" t="s">
        <v>35</v>
      </c>
      <c r="E5802" s="16" t="s">
        <v>102</v>
      </c>
      <c r="F5802">
        <v>4</v>
      </c>
      <c r="G5802" s="20">
        <v>14.25</v>
      </c>
      <c r="H5802" s="21">
        <v>4</v>
      </c>
      <c r="I5802" s="19">
        <v>15.583333333333334</v>
      </c>
      <c r="J5802" t="s">
        <v>533</v>
      </c>
      <c r="K5802" s="18">
        <v>319.01</v>
      </c>
      <c r="L5802" s="18">
        <v>272.58</v>
      </c>
      <c r="M5802" s="18"/>
      <c r="N5802" s="18"/>
    </row>
    <row r="5803" spans="1:14" ht="15" x14ac:dyDescent="0.25">
      <c r="A5803" t="str">
        <f t="shared" si="90"/>
        <v>VN198B7875</v>
      </c>
      <c r="B5803" s="17" t="s">
        <v>33</v>
      </c>
      <c r="C5803" s="16" t="s">
        <v>34</v>
      </c>
      <c r="D5803" t="s">
        <v>35</v>
      </c>
      <c r="E5803" s="16" t="s">
        <v>102</v>
      </c>
      <c r="F5803">
        <v>5</v>
      </c>
      <c r="G5803" s="20">
        <v>14.666666666666666</v>
      </c>
      <c r="H5803" s="21">
        <v>5</v>
      </c>
      <c r="I5803" s="19">
        <v>16</v>
      </c>
      <c r="J5803" t="s">
        <v>533</v>
      </c>
      <c r="K5803" s="18">
        <v>319.01</v>
      </c>
      <c r="L5803" s="18">
        <v>272.58</v>
      </c>
      <c r="M5803" s="18"/>
      <c r="N5803" s="18"/>
    </row>
    <row r="5804" spans="1:14" ht="15" x14ac:dyDescent="0.25">
      <c r="A5804" t="str">
        <f t="shared" si="90"/>
        <v>VN198B7876</v>
      </c>
      <c r="B5804" s="17" t="s">
        <v>33</v>
      </c>
      <c r="C5804" s="16" t="s">
        <v>34</v>
      </c>
      <c r="D5804" t="s">
        <v>35</v>
      </c>
      <c r="E5804" s="16" t="s">
        <v>102</v>
      </c>
      <c r="F5804">
        <v>6</v>
      </c>
      <c r="G5804" s="20">
        <v>14.083333333333334</v>
      </c>
      <c r="H5804" s="21">
        <v>6</v>
      </c>
      <c r="I5804" s="19">
        <v>15.416666666666666</v>
      </c>
      <c r="J5804" t="s">
        <v>533</v>
      </c>
      <c r="K5804" s="18">
        <v>319.01</v>
      </c>
      <c r="L5804" s="18">
        <v>272.58</v>
      </c>
      <c r="M5804" s="18"/>
      <c r="N5804" s="18"/>
    </row>
    <row r="5805" spans="1:14" ht="15" x14ac:dyDescent="0.25">
      <c r="A5805" t="str">
        <f t="shared" si="90"/>
        <v>VN198B7877</v>
      </c>
      <c r="B5805" s="17" t="s">
        <v>33</v>
      </c>
      <c r="C5805" s="16" t="s">
        <v>34</v>
      </c>
      <c r="D5805" t="s">
        <v>35</v>
      </c>
      <c r="E5805" s="16" t="s">
        <v>102</v>
      </c>
      <c r="F5805">
        <v>7</v>
      </c>
      <c r="G5805" s="20">
        <v>14</v>
      </c>
      <c r="H5805" s="21">
        <v>7</v>
      </c>
      <c r="I5805" s="19">
        <v>15.333333333333334</v>
      </c>
      <c r="J5805" t="s">
        <v>533</v>
      </c>
      <c r="K5805" s="18">
        <v>319.01</v>
      </c>
      <c r="L5805" s="18">
        <v>272.58</v>
      </c>
      <c r="M5805" s="18"/>
      <c r="N5805" s="18"/>
    </row>
    <row r="5806" spans="1:14" ht="15" x14ac:dyDescent="0.25">
      <c r="A5806" t="str">
        <f t="shared" si="90"/>
        <v>VN7150B7875</v>
      </c>
      <c r="B5806" s="17" t="s">
        <v>33</v>
      </c>
      <c r="C5806" s="16" t="s">
        <v>34</v>
      </c>
      <c r="D5806" t="s">
        <v>35</v>
      </c>
      <c r="E5806" s="16" t="s">
        <v>786</v>
      </c>
      <c r="F5806">
        <v>5</v>
      </c>
      <c r="G5806" s="20">
        <v>8.0833333333333339</v>
      </c>
      <c r="H5806" s="21">
        <v>5</v>
      </c>
      <c r="I5806" s="19">
        <v>9.4166666666666661</v>
      </c>
      <c r="J5806" t="s">
        <v>533</v>
      </c>
      <c r="K5806" s="18">
        <v>319.01</v>
      </c>
      <c r="L5806" s="18">
        <v>272.58</v>
      </c>
      <c r="M5806" s="18"/>
      <c r="N5806" s="18"/>
    </row>
    <row r="5807" spans="1:14" ht="15" x14ac:dyDescent="0.25">
      <c r="A5807" t="str">
        <f t="shared" si="90"/>
        <v>VN7154B7877</v>
      </c>
      <c r="B5807" s="17" t="s">
        <v>33</v>
      </c>
      <c r="C5807" s="16" t="s">
        <v>34</v>
      </c>
      <c r="D5807" t="s">
        <v>35</v>
      </c>
      <c r="E5807" s="16" t="s">
        <v>824</v>
      </c>
      <c r="F5807">
        <v>7</v>
      </c>
      <c r="G5807" s="20">
        <v>2.5</v>
      </c>
      <c r="H5807" s="21">
        <v>7</v>
      </c>
      <c r="I5807" s="19">
        <v>3.8333333333333335</v>
      </c>
      <c r="J5807" t="s">
        <v>533</v>
      </c>
      <c r="K5807" s="18">
        <v>319.01</v>
      </c>
      <c r="L5807" s="18">
        <v>272.58</v>
      </c>
      <c r="M5807" s="18"/>
      <c r="N5807" s="18"/>
    </row>
    <row r="5808" spans="1:14" ht="15" x14ac:dyDescent="0.25">
      <c r="A5808" t="str">
        <f t="shared" si="90"/>
        <v>VN7156B7875</v>
      </c>
      <c r="B5808" s="17" t="s">
        <v>33</v>
      </c>
      <c r="C5808" s="16" t="s">
        <v>34</v>
      </c>
      <c r="D5808" t="s">
        <v>35</v>
      </c>
      <c r="E5808" s="16" t="s">
        <v>800</v>
      </c>
      <c r="F5808">
        <v>5</v>
      </c>
      <c r="G5808" s="20">
        <v>2.9166666666666665</v>
      </c>
      <c r="H5808" s="21">
        <v>5</v>
      </c>
      <c r="I5808" s="19">
        <v>4.25</v>
      </c>
      <c r="J5808" t="s">
        <v>533</v>
      </c>
      <c r="K5808" s="18">
        <v>319.01</v>
      </c>
      <c r="L5808" s="18">
        <v>272.58</v>
      </c>
      <c r="M5808" s="18"/>
      <c r="N5808" s="18"/>
    </row>
    <row r="5809" spans="1:14" ht="15" x14ac:dyDescent="0.25">
      <c r="A5809" t="str">
        <f t="shared" si="90"/>
        <v>VN7156B7877</v>
      </c>
      <c r="B5809" s="17" t="s">
        <v>33</v>
      </c>
      <c r="C5809" s="16" t="s">
        <v>34</v>
      </c>
      <c r="D5809" t="s">
        <v>35</v>
      </c>
      <c r="E5809" s="16" t="s">
        <v>800</v>
      </c>
      <c r="F5809">
        <v>7</v>
      </c>
      <c r="G5809" s="20">
        <v>8.0833333333333339</v>
      </c>
      <c r="H5809" s="21">
        <v>7</v>
      </c>
      <c r="I5809" s="19">
        <v>9.4166666666666661</v>
      </c>
      <c r="J5809" t="s">
        <v>533</v>
      </c>
      <c r="K5809" s="18">
        <v>319.01</v>
      </c>
      <c r="L5809" s="18">
        <v>272.58</v>
      </c>
      <c r="M5809" s="18"/>
      <c r="N5809" s="18"/>
    </row>
    <row r="5810" spans="1:14" ht="15" x14ac:dyDescent="0.25">
      <c r="A5810" t="str">
        <f t="shared" si="90"/>
        <v>VN7158B7872</v>
      </c>
      <c r="B5810" s="17" t="s">
        <v>33</v>
      </c>
      <c r="C5810" s="16" t="s">
        <v>34</v>
      </c>
      <c r="D5810" t="s">
        <v>35</v>
      </c>
      <c r="E5810" s="16" t="s">
        <v>698</v>
      </c>
      <c r="F5810">
        <v>2</v>
      </c>
      <c r="G5810" s="20">
        <v>15.583333333333334</v>
      </c>
      <c r="H5810" s="21">
        <v>2</v>
      </c>
      <c r="I5810" s="19">
        <v>16.916666666666668</v>
      </c>
      <c r="J5810" t="s">
        <v>533</v>
      </c>
      <c r="K5810" s="18">
        <v>319.01</v>
      </c>
      <c r="L5810" s="18">
        <v>272.58</v>
      </c>
      <c r="M5810" s="18"/>
      <c r="N5810" s="18"/>
    </row>
    <row r="5811" spans="1:14" ht="15" x14ac:dyDescent="0.25">
      <c r="A5811" t="str">
        <f t="shared" si="90"/>
        <v>VN7158B7874</v>
      </c>
      <c r="B5811" s="17" t="s">
        <v>33</v>
      </c>
      <c r="C5811" s="16" t="s">
        <v>34</v>
      </c>
      <c r="D5811" t="s">
        <v>35</v>
      </c>
      <c r="E5811" s="16" t="s">
        <v>698</v>
      </c>
      <c r="F5811">
        <v>4</v>
      </c>
      <c r="G5811" s="20">
        <v>3.5833333333333335</v>
      </c>
      <c r="H5811" s="21">
        <v>4</v>
      </c>
      <c r="I5811" s="19">
        <v>4.916666666666667</v>
      </c>
      <c r="J5811" t="s">
        <v>533</v>
      </c>
      <c r="K5811" s="18">
        <v>319.01</v>
      </c>
      <c r="L5811" s="18">
        <v>272.58</v>
      </c>
      <c r="M5811" s="18"/>
      <c r="N5811" s="18"/>
    </row>
    <row r="5812" spans="1:14" ht="15" x14ac:dyDescent="0.25">
      <c r="A5812" t="str">
        <f t="shared" si="90"/>
        <v>VN7158B7875</v>
      </c>
      <c r="B5812" s="17" t="s">
        <v>33</v>
      </c>
      <c r="C5812" s="16" t="s">
        <v>34</v>
      </c>
      <c r="D5812" t="s">
        <v>35</v>
      </c>
      <c r="E5812" s="16" t="s">
        <v>698</v>
      </c>
      <c r="F5812">
        <v>5</v>
      </c>
      <c r="G5812" s="20">
        <v>23</v>
      </c>
      <c r="H5812" s="21">
        <v>6</v>
      </c>
      <c r="I5812" s="19">
        <v>0.33333333333333331</v>
      </c>
      <c r="J5812" t="s">
        <v>533</v>
      </c>
      <c r="K5812" s="18">
        <v>319.01</v>
      </c>
      <c r="L5812" s="18">
        <v>272.58</v>
      </c>
      <c r="M5812" s="18"/>
      <c r="N5812" s="18"/>
    </row>
    <row r="5813" spans="1:14" ht="15" x14ac:dyDescent="0.25">
      <c r="A5813" t="str">
        <f t="shared" si="90"/>
        <v>VN7158B7877</v>
      </c>
      <c r="B5813" s="17" t="s">
        <v>33</v>
      </c>
      <c r="C5813" s="16" t="s">
        <v>34</v>
      </c>
      <c r="D5813" t="s">
        <v>35</v>
      </c>
      <c r="E5813" s="16" t="s">
        <v>698</v>
      </c>
      <c r="F5813">
        <v>7</v>
      </c>
      <c r="G5813" s="20">
        <v>3.5833333333333335</v>
      </c>
      <c r="H5813" s="21">
        <v>7</v>
      </c>
      <c r="I5813" s="19">
        <v>4.916666666666667</v>
      </c>
      <c r="J5813" t="s">
        <v>533</v>
      </c>
      <c r="K5813" s="18">
        <v>319.01</v>
      </c>
      <c r="L5813" s="18">
        <v>272.58</v>
      </c>
      <c r="M5813" s="18"/>
      <c r="N5813" s="18"/>
    </row>
    <row r="5814" spans="1:14" ht="15" x14ac:dyDescent="0.25">
      <c r="A5814" t="str">
        <f t="shared" si="90"/>
        <v>VN7162B7877</v>
      </c>
      <c r="B5814" s="17" t="s">
        <v>33</v>
      </c>
      <c r="C5814" s="16" t="s">
        <v>34</v>
      </c>
      <c r="D5814" t="s">
        <v>35</v>
      </c>
      <c r="E5814" s="16" t="s">
        <v>815</v>
      </c>
      <c r="F5814">
        <v>7</v>
      </c>
      <c r="G5814" s="20">
        <v>11.583333333333334</v>
      </c>
      <c r="H5814" s="21">
        <v>7</v>
      </c>
      <c r="I5814" s="19">
        <v>12.916666666666666</v>
      </c>
      <c r="J5814" t="s">
        <v>533</v>
      </c>
      <c r="K5814" s="18">
        <v>319.01</v>
      </c>
      <c r="L5814" s="18">
        <v>272.58</v>
      </c>
      <c r="M5814" s="18"/>
      <c r="N5814" s="18"/>
    </row>
    <row r="5815" spans="1:14" ht="15" x14ac:dyDescent="0.25">
      <c r="A5815" t="str">
        <f t="shared" si="90"/>
        <v>VN7164B7877</v>
      </c>
      <c r="B5815" s="17" t="s">
        <v>33</v>
      </c>
      <c r="C5815" s="16" t="s">
        <v>34</v>
      </c>
      <c r="D5815" t="s">
        <v>35</v>
      </c>
      <c r="E5815" s="16" t="s">
        <v>816</v>
      </c>
      <c r="F5815">
        <v>7</v>
      </c>
      <c r="G5815" s="20">
        <v>15.583333333333334</v>
      </c>
      <c r="H5815" s="21">
        <v>7</v>
      </c>
      <c r="I5815" s="19">
        <v>16.916666666666668</v>
      </c>
      <c r="J5815" t="s">
        <v>533</v>
      </c>
      <c r="K5815" s="18">
        <v>319.01</v>
      </c>
      <c r="L5815" s="18">
        <v>272.58</v>
      </c>
      <c r="M5815" s="18"/>
      <c r="N5815" s="18"/>
    </row>
    <row r="5816" spans="1:14" ht="15" x14ac:dyDescent="0.25">
      <c r="A5816" t="str">
        <f t="shared" si="90"/>
        <v>VN7168B7876</v>
      </c>
      <c r="B5816" s="17" t="s">
        <v>33</v>
      </c>
      <c r="C5816" s="16" t="s">
        <v>34</v>
      </c>
      <c r="D5816" t="s">
        <v>35</v>
      </c>
      <c r="E5816" s="16" t="s">
        <v>811</v>
      </c>
      <c r="F5816">
        <v>6</v>
      </c>
      <c r="G5816" s="20">
        <v>8.75</v>
      </c>
      <c r="H5816" s="21">
        <v>6</v>
      </c>
      <c r="I5816" s="19">
        <v>10.083333333333334</v>
      </c>
      <c r="J5816" t="s">
        <v>533</v>
      </c>
      <c r="K5816" s="18">
        <v>319.01</v>
      </c>
      <c r="L5816" s="18">
        <v>272.58</v>
      </c>
      <c r="M5816" s="18"/>
      <c r="N5816" s="18"/>
    </row>
    <row r="5817" spans="1:14" ht="15" x14ac:dyDescent="0.25">
      <c r="A5817" t="str">
        <f t="shared" si="90"/>
        <v>VN7170B7873</v>
      </c>
      <c r="B5817" s="17" t="s">
        <v>33</v>
      </c>
      <c r="C5817" s="16" t="s">
        <v>34</v>
      </c>
      <c r="D5817" t="s">
        <v>35</v>
      </c>
      <c r="E5817" s="16" t="s">
        <v>729</v>
      </c>
      <c r="F5817">
        <v>3</v>
      </c>
      <c r="G5817" s="20">
        <v>9.9166666666666661</v>
      </c>
      <c r="H5817" s="21">
        <v>3</v>
      </c>
      <c r="I5817" s="19">
        <v>11.25</v>
      </c>
      <c r="J5817" t="s">
        <v>533</v>
      </c>
      <c r="K5817" s="18">
        <v>319.01</v>
      </c>
      <c r="L5817" s="18">
        <v>272.58</v>
      </c>
      <c r="M5817" s="18"/>
      <c r="N5817" s="18"/>
    </row>
    <row r="5818" spans="1:14" ht="15" x14ac:dyDescent="0.25">
      <c r="A5818" t="str">
        <f t="shared" si="90"/>
        <v>VN7170B7875</v>
      </c>
      <c r="B5818" s="17" t="s">
        <v>33</v>
      </c>
      <c r="C5818" s="16" t="s">
        <v>34</v>
      </c>
      <c r="D5818" t="s">
        <v>35</v>
      </c>
      <c r="E5818" s="16" t="s">
        <v>729</v>
      </c>
      <c r="F5818">
        <v>5</v>
      </c>
      <c r="G5818" s="20">
        <v>9.5</v>
      </c>
      <c r="H5818" s="21">
        <v>5</v>
      </c>
      <c r="I5818" s="19">
        <v>10.833333333333334</v>
      </c>
      <c r="J5818" t="s">
        <v>533</v>
      </c>
      <c r="K5818" s="18">
        <v>319.01</v>
      </c>
      <c r="L5818" s="18">
        <v>272.58</v>
      </c>
      <c r="M5818" s="18"/>
      <c r="N5818" s="18"/>
    </row>
    <row r="5819" spans="1:14" ht="15" x14ac:dyDescent="0.25">
      <c r="A5819" t="str">
        <f t="shared" si="90"/>
        <v>VN7176B7871</v>
      </c>
      <c r="B5819" s="17" t="s">
        <v>33</v>
      </c>
      <c r="C5819" s="16" t="s">
        <v>34</v>
      </c>
      <c r="D5819" t="s">
        <v>35</v>
      </c>
      <c r="E5819" s="16" t="s">
        <v>32</v>
      </c>
      <c r="F5819">
        <v>1</v>
      </c>
      <c r="G5819" s="20">
        <v>1.0833333333333333</v>
      </c>
      <c r="H5819" s="21">
        <v>1</v>
      </c>
      <c r="I5819" s="19">
        <v>2.4166666666666665</v>
      </c>
      <c r="J5819" t="s">
        <v>533</v>
      </c>
      <c r="K5819" s="18">
        <v>319.01</v>
      </c>
      <c r="L5819" s="18">
        <v>272.58</v>
      </c>
      <c r="M5819" s="18"/>
      <c r="N5819" s="18"/>
    </row>
    <row r="5820" spans="1:14" ht="15" x14ac:dyDescent="0.25">
      <c r="A5820" t="str">
        <f t="shared" si="90"/>
        <v>VN7176B7872</v>
      </c>
      <c r="B5820" s="17" t="s">
        <v>33</v>
      </c>
      <c r="C5820" s="16" t="s">
        <v>34</v>
      </c>
      <c r="D5820" t="s">
        <v>35</v>
      </c>
      <c r="E5820" s="16" t="s">
        <v>32</v>
      </c>
      <c r="F5820">
        <v>2</v>
      </c>
      <c r="G5820" s="20">
        <v>10.416666666666666</v>
      </c>
      <c r="H5820" s="21">
        <v>2</v>
      </c>
      <c r="I5820" s="19">
        <v>11.75</v>
      </c>
      <c r="J5820" t="s">
        <v>533</v>
      </c>
      <c r="K5820" s="18">
        <v>319.01</v>
      </c>
      <c r="L5820" s="18">
        <v>272.58</v>
      </c>
      <c r="M5820" s="18"/>
      <c r="N5820" s="18"/>
    </row>
    <row r="5821" spans="1:14" ht="15" x14ac:dyDescent="0.25">
      <c r="A5821" t="str">
        <f t="shared" si="90"/>
        <v>VN7176B7874</v>
      </c>
      <c r="B5821" s="17" t="s">
        <v>33</v>
      </c>
      <c r="C5821" s="16" t="s">
        <v>34</v>
      </c>
      <c r="D5821" t="s">
        <v>35</v>
      </c>
      <c r="E5821" s="16" t="s">
        <v>32</v>
      </c>
      <c r="F5821">
        <v>4</v>
      </c>
      <c r="G5821" s="20">
        <v>3.9166666666666665</v>
      </c>
      <c r="H5821" s="21">
        <v>4</v>
      </c>
      <c r="I5821" s="19">
        <v>5.25</v>
      </c>
      <c r="J5821" t="s">
        <v>533</v>
      </c>
      <c r="K5821" s="18">
        <v>319.01</v>
      </c>
      <c r="L5821" s="18">
        <v>272.58</v>
      </c>
      <c r="M5821" s="18"/>
      <c r="N5821" s="18"/>
    </row>
    <row r="5822" spans="1:14" ht="15" x14ac:dyDescent="0.25">
      <c r="A5822" t="str">
        <f t="shared" si="90"/>
        <v>VN7176B7877</v>
      </c>
      <c r="B5822" s="17" t="s">
        <v>33</v>
      </c>
      <c r="C5822" s="16" t="s">
        <v>34</v>
      </c>
      <c r="D5822" t="s">
        <v>35</v>
      </c>
      <c r="E5822" s="16" t="s">
        <v>32</v>
      </c>
      <c r="F5822">
        <v>7</v>
      </c>
      <c r="G5822" s="20">
        <v>12.083333333333334</v>
      </c>
      <c r="H5822" s="21">
        <v>7</v>
      </c>
      <c r="I5822" s="19">
        <v>13.416666666666666</v>
      </c>
      <c r="J5822" t="s">
        <v>533</v>
      </c>
      <c r="K5822" s="18">
        <v>319.01</v>
      </c>
      <c r="L5822" s="18">
        <v>272.58</v>
      </c>
      <c r="M5822" s="18"/>
      <c r="N5822" s="18"/>
    </row>
    <row r="5823" spans="1:14" ht="15" x14ac:dyDescent="0.25">
      <c r="A5823" t="str">
        <f t="shared" si="90"/>
        <v>VN7182B7873</v>
      </c>
      <c r="B5823" s="17" t="s">
        <v>33</v>
      </c>
      <c r="C5823" s="16" t="s">
        <v>34</v>
      </c>
      <c r="D5823" t="s">
        <v>35</v>
      </c>
      <c r="E5823" s="16" t="s">
        <v>750</v>
      </c>
      <c r="F5823">
        <v>3</v>
      </c>
      <c r="G5823" s="20">
        <v>11.916666666666666</v>
      </c>
      <c r="H5823" s="21">
        <v>3</v>
      </c>
      <c r="I5823" s="19">
        <v>13.25</v>
      </c>
      <c r="J5823" t="s">
        <v>533</v>
      </c>
      <c r="K5823" s="18">
        <v>319.01</v>
      </c>
      <c r="L5823" s="18">
        <v>272.58</v>
      </c>
      <c r="M5823" s="18"/>
      <c r="N5823" s="18"/>
    </row>
    <row r="5824" spans="1:14" ht="15" x14ac:dyDescent="0.25">
      <c r="A5824" t="str">
        <f t="shared" si="90"/>
        <v>VN7182B7875</v>
      </c>
      <c r="B5824" s="17" t="s">
        <v>33</v>
      </c>
      <c r="C5824" s="16" t="s">
        <v>34</v>
      </c>
      <c r="D5824" t="s">
        <v>35</v>
      </c>
      <c r="E5824" s="16" t="s">
        <v>750</v>
      </c>
      <c r="F5824">
        <v>5</v>
      </c>
      <c r="G5824" s="20">
        <v>12.666666666666666</v>
      </c>
      <c r="H5824" s="21">
        <v>5</v>
      </c>
      <c r="I5824" s="19">
        <v>14</v>
      </c>
      <c r="J5824" t="s">
        <v>533</v>
      </c>
      <c r="K5824" s="18">
        <v>319.01</v>
      </c>
      <c r="L5824" s="18">
        <v>272.58</v>
      </c>
      <c r="M5824" s="18"/>
      <c r="N5824" s="18"/>
    </row>
    <row r="5825" spans="1:14" ht="15" x14ac:dyDescent="0.25">
      <c r="A5825" t="str">
        <f t="shared" si="90"/>
        <v>VN7182B7877</v>
      </c>
      <c r="B5825" s="17" t="s">
        <v>33</v>
      </c>
      <c r="C5825" s="16" t="s">
        <v>34</v>
      </c>
      <c r="D5825" t="s">
        <v>35</v>
      </c>
      <c r="E5825" s="16" t="s">
        <v>750</v>
      </c>
      <c r="F5825">
        <v>7</v>
      </c>
      <c r="G5825" s="20">
        <v>12.083333333333334</v>
      </c>
      <c r="H5825" s="21">
        <v>7</v>
      </c>
      <c r="I5825" s="19">
        <v>13.416666666666666</v>
      </c>
      <c r="J5825" t="s">
        <v>533</v>
      </c>
      <c r="K5825" s="18">
        <v>319.01</v>
      </c>
      <c r="L5825" s="18">
        <v>272.58</v>
      </c>
      <c r="M5825" s="18"/>
      <c r="N5825" s="18"/>
    </row>
    <row r="5826" spans="1:14" ht="15" x14ac:dyDescent="0.25">
      <c r="A5826" t="str">
        <f t="shared" si="90"/>
        <v>VN7184B7871</v>
      </c>
      <c r="B5826" s="17" t="s">
        <v>33</v>
      </c>
      <c r="C5826" s="16" t="s">
        <v>34</v>
      </c>
      <c r="D5826" t="s">
        <v>35</v>
      </c>
      <c r="E5826" s="16" t="s">
        <v>406</v>
      </c>
      <c r="F5826">
        <v>1</v>
      </c>
      <c r="G5826" s="20">
        <v>4.666666666666667</v>
      </c>
      <c r="H5826" s="21">
        <v>1</v>
      </c>
      <c r="I5826" s="19">
        <v>6</v>
      </c>
      <c r="J5826" t="s">
        <v>533</v>
      </c>
      <c r="K5826" s="18">
        <v>319.01</v>
      </c>
      <c r="L5826" s="18">
        <v>272.58</v>
      </c>
      <c r="M5826" s="18"/>
      <c r="N5826" s="18"/>
    </row>
    <row r="5827" spans="1:14" ht="15" x14ac:dyDescent="0.25">
      <c r="A5827" t="str">
        <f t="shared" ref="A5827:A5890" si="91">E5827&amp;J5827&amp;F5827</f>
        <v>VN7184B7872</v>
      </c>
      <c r="B5827" s="17" t="s">
        <v>33</v>
      </c>
      <c r="C5827" s="16" t="s">
        <v>34</v>
      </c>
      <c r="D5827" t="s">
        <v>35</v>
      </c>
      <c r="E5827" s="16" t="s">
        <v>406</v>
      </c>
      <c r="F5827">
        <v>2</v>
      </c>
      <c r="G5827" s="20">
        <v>8.9166666666666661</v>
      </c>
      <c r="H5827" s="21">
        <v>2</v>
      </c>
      <c r="I5827" s="19">
        <v>10.25</v>
      </c>
      <c r="J5827" t="s">
        <v>533</v>
      </c>
      <c r="K5827" s="18">
        <v>319.01</v>
      </c>
      <c r="L5827" s="18">
        <v>272.58</v>
      </c>
      <c r="M5827" s="18"/>
      <c r="N5827" s="18"/>
    </row>
    <row r="5828" spans="1:14" ht="15" x14ac:dyDescent="0.25">
      <c r="A5828" t="str">
        <f t="shared" si="91"/>
        <v>VN7184B7873</v>
      </c>
      <c r="B5828" s="17" t="s">
        <v>33</v>
      </c>
      <c r="C5828" s="16" t="s">
        <v>34</v>
      </c>
      <c r="D5828" t="s">
        <v>35</v>
      </c>
      <c r="E5828" s="16" t="s">
        <v>406</v>
      </c>
      <c r="F5828">
        <v>3</v>
      </c>
      <c r="G5828" s="20">
        <v>5.416666666666667</v>
      </c>
      <c r="H5828" s="21">
        <v>3</v>
      </c>
      <c r="I5828" s="19">
        <v>6.75</v>
      </c>
      <c r="J5828" t="s">
        <v>533</v>
      </c>
      <c r="K5828" s="18">
        <v>319.01</v>
      </c>
      <c r="L5828" s="18">
        <v>272.58</v>
      </c>
      <c r="M5828" s="18"/>
      <c r="N5828" s="18"/>
    </row>
    <row r="5829" spans="1:14" ht="15" x14ac:dyDescent="0.25">
      <c r="A5829" t="str">
        <f t="shared" si="91"/>
        <v>VN7184B7875</v>
      </c>
      <c r="B5829" s="17" t="s">
        <v>33</v>
      </c>
      <c r="C5829" s="16" t="s">
        <v>34</v>
      </c>
      <c r="D5829" t="s">
        <v>35</v>
      </c>
      <c r="E5829" s="16" t="s">
        <v>406</v>
      </c>
      <c r="F5829">
        <v>5</v>
      </c>
      <c r="G5829" s="20">
        <v>4.666666666666667</v>
      </c>
      <c r="H5829" s="21">
        <v>5</v>
      </c>
      <c r="I5829" s="19">
        <v>6</v>
      </c>
      <c r="J5829" t="s">
        <v>533</v>
      </c>
      <c r="K5829" s="18">
        <v>319.01</v>
      </c>
      <c r="L5829" s="18">
        <v>272.58</v>
      </c>
      <c r="M5829" s="18"/>
      <c r="N5829" s="18"/>
    </row>
    <row r="5830" spans="1:14" ht="15" x14ac:dyDescent="0.25">
      <c r="A5830" t="str">
        <f t="shared" si="91"/>
        <v>VN7184B7876</v>
      </c>
      <c r="B5830" s="17" t="s">
        <v>33</v>
      </c>
      <c r="C5830" s="16" t="s">
        <v>34</v>
      </c>
      <c r="D5830" t="s">
        <v>35</v>
      </c>
      <c r="E5830" s="16" t="s">
        <v>406</v>
      </c>
      <c r="F5830">
        <v>6</v>
      </c>
      <c r="G5830" s="20">
        <v>6.25</v>
      </c>
      <c r="H5830" s="21">
        <v>6</v>
      </c>
      <c r="I5830" s="19">
        <v>7.583333333333333</v>
      </c>
      <c r="J5830" t="s">
        <v>533</v>
      </c>
      <c r="K5830" s="18">
        <v>319.01</v>
      </c>
      <c r="L5830" s="18">
        <v>272.58</v>
      </c>
      <c r="M5830" s="18"/>
      <c r="N5830" s="18"/>
    </row>
    <row r="5831" spans="1:14" ht="15" x14ac:dyDescent="0.25">
      <c r="A5831" t="str">
        <f t="shared" si="91"/>
        <v>VN7194B7875</v>
      </c>
      <c r="B5831" s="17" t="s">
        <v>33</v>
      </c>
      <c r="C5831" s="16" t="s">
        <v>34</v>
      </c>
      <c r="D5831" t="s">
        <v>35</v>
      </c>
      <c r="E5831" s="16" t="s">
        <v>803</v>
      </c>
      <c r="F5831">
        <v>5</v>
      </c>
      <c r="G5831" s="20">
        <v>15</v>
      </c>
      <c r="H5831" s="21">
        <v>5</v>
      </c>
      <c r="I5831" s="19">
        <v>16.333333333333332</v>
      </c>
      <c r="J5831" t="s">
        <v>533</v>
      </c>
      <c r="K5831" s="18">
        <v>319.01</v>
      </c>
      <c r="L5831" s="18">
        <v>272.58</v>
      </c>
      <c r="M5831" s="18"/>
      <c r="N5831" s="18"/>
    </row>
    <row r="5832" spans="1:14" ht="15" x14ac:dyDescent="0.25">
      <c r="A5832" t="str">
        <f t="shared" si="91"/>
        <v>VN7194B7877</v>
      </c>
      <c r="B5832" s="15" t="s">
        <v>33</v>
      </c>
      <c r="C5832" s="16" t="s">
        <v>34</v>
      </c>
      <c r="D5832" t="s">
        <v>35</v>
      </c>
      <c r="E5832" s="16" t="s">
        <v>803</v>
      </c>
      <c r="F5832">
        <v>7</v>
      </c>
      <c r="G5832" s="20">
        <v>15.083333333333334</v>
      </c>
      <c r="H5832" s="21">
        <v>7</v>
      </c>
      <c r="I5832" s="19">
        <v>16.416666666666668</v>
      </c>
      <c r="J5832" t="s">
        <v>533</v>
      </c>
      <c r="K5832" s="18">
        <v>319.01</v>
      </c>
      <c r="L5832" s="18">
        <v>272.58</v>
      </c>
      <c r="M5832" s="18"/>
      <c r="N5832" s="18"/>
    </row>
    <row r="5833" spans="1:14" ht="15" x14ac:dyDescent="0.25">
      <c r="A5833" t="str">
        <f t="shared" si="91"/>
        <v>VN550B7871</v>
      </c>
      <c r="B5833" s="17" t="s">
        <v>512</v>
      </c>
      <c r="C5833" s="16" t="s">
        <v>34</v>
      </c>
      <c r="D5833" t="s">
        <v>513</v>
      </c>
      <c r="E5833" s="16" t="s">
        <v>511</v>
      </c>
      <c r="F5833">
        <v>1</v>
      </c>
      <c r="G5833" s="20">
        <v>9.1666666666666661</v>
      </c>
      <c r="H5833" s="21">
        <v>1</v>
      </c>
      <c r="I5833" s="19">
        <v>12.333333333333334</v>
      </c>
      <c r="J5833" t="s">
        <v>533</v>
      </c>
      <c r="K5833" s="18">
        <v>720.15</v>
      </c>
      <c r="L5833" s="18">
        <v>733.73</v>
      </c>
      <c r="M5833" s="18"/>
      <c r="N5833" s="18"/>
    </row>
    <row r="5834" spans="1:14" ht="15" x14ac:dyDescent="0.25">
      <c r="A5834" t="str">
        <f t="shared" si="91"/>
        <v>VN550B7874</v>
      </c>
      <c r="B5834" s="17" t="s">
        <v>512</v>
      </c>
      <c r="C5834" s="16" t="s">
        <v>34</v>
      </c>
      <c r="D5834" t="s">
        <v>513</v>
      </c>
      <c r="E5834" s="16" t="s">
        <v>511</v>
      </c>
      <c r="F5834">
        <v>4</v>
      </c>
      <c r="G5834" s="20">
        <v>10.083333333333334</v>
      </c>
      <c r="H5834" s="21">
        <v>4</v>
      </c>
      <c r="I5834" s="19">
        <v>13.25</v>
      </c>
      <c r="J5834" t="s">
        <v>533</v>
      </c>
      <c r="K5834" s="18">
        <v>720.15</v>
      </c>
      <c r="L5834" s="18">
        <v>733.73</v>
      </c>
      <c r="M5834" s="18"/>
      <c r="N5834" s="18"/>
    </row>
    <row r="5835" spans="1:14" ht="15" x14ac:dyDescent="0.25">
      <c r="A5835" t="str">
        <f t="shared" si="91"/>
        <v>VN550B7875</v>
      </c>
      <c r="B5835" s="17" t="s">
        <v>512</v>
      </c>
      <c r="C5835" s="16" t="s">
        <v>34</v>
      </c>
      <c r="D5835" t="s">
        <v>513</v>
      </c>
      <c r="E5835" s="16" t="s">
        <v>511</v>
      </c>
      <c r="F5835">
        <v>5</v>
      </c>
      <c r="G5835" s="20">
        <v>9.1666666666666661</v>
      </c>
      <c r="H5835" s="21">
        <v>5</v>
      </c>
      <c r="I5835" s="19">
        <v>12.333333333333334</v>
      </c>
      <c r="J5835" t="s">
        <v>533</v>
      </c>
      <c r="K5835" s="18">
        <v>720.15</v>
      </c>
      <c r="L5835" s="18">
        <v>733.73</v>
      </c>
      <c r="M5835" s="18"/>
      <c r="N5835" s="18"/>
    </row>
    <row r="5836" spans="1:14" ht="15" x14ac:dyDescent="0.25">
      <c r="A5836" t="str">
        <f t="shared" si="91"/>
        <v>VN550B7877</v>
      </c>
      <c r="B5836" s="15" t="s">
        <v>512</v>
      </c>
      <c r="C5836" s="16" t="s">
        <v>34</v>
      </c>
      <c r="D5836" t="s">
        <v>513</v>
      </c>
      <c r="E5836" s="16" t="s">
        <v>511</v>
      </c>
      <c r="F5836">
        <v>7</v>
      </c>
      <c r="G5836" s="20">
        <v>9.1666666666666661</v>
      </c>
      <c r="H5836" s="21">
        <v>7</v>
      </c>
      <c r="I5836" s="19">
        <v>12.333333333333334</v>
      </c>
      <c r="J5836" t="s">
        <v>533</v>
      </c>
      <c r="K5836" s="18">
        <v>720.15</v>
      </c>
      <c r="L5836" s="18">
        <v>733.73</v>
      </c>
      <c r="M5836" s="18"/>
      <c r="N5836" s="18"/>
    </row>
    <row r="5837" spans="1:14" ht="15" x14ac:dyDescent="0.25">
      <c r="A5837" t="str">
        <f t="shared" si="91"/>
        <v>VN1672B7871</v>
      </c>
      <c r="B5837" s="17" t="s">
        <v>526</v>
      </c>
      <c r="C5837" s="16" t="s">
        <v>34</v>
      </c>
      <c r="D5837" t="s">
        <v>124</v>
      </c>
      <c r="E5837" s="16" t="s">
        <v>525</v>
      </c>
      <c r="F5837">
        <v>1</v>
      </c>
      <c r="G5837" s="20">
        <v>5.083333333333333</v>
      </c>
      <c r="H5837" s="21">
        <v>1</v>
      </c>
      <c r="I5837" s="19">
        <v>6.333333333333333</v>
      </c>
      <c r="J5837" t="s">
        <v>533</v>
      </c>
      <c r="K5837" s="18">
        <v>210.91</v>
      </c>
      <c r="L5837" s="18">
        <v>245.17</v>
      </c>
      <c r="M5837" s="18"/>
      <c r="N5837" s="18"/>
    </row>
    <row r="5838" spans="1:14" ht="15" x14ac:dyDescent="0.25">
      <c r="A5838" t="str">
        <f t="shared" si="91"/>
        <v>VN1672B7872</v>
      </c>
      <c r="B5838" s="17" t="s">
        <v>526</v>
      </c>
      <c r="C5838" s="16" t="s">
        <v>34</v>
      </c>
      <c r="D5838" t="s">
        <v>124</v>
      </c>
      <c r="E5838" s="16" t="s">
        <v>525</v>
      </c>
      <c r="F5838">
        <v>2</v>
      </c>
      <c r="G5838" s="20">
        <v>5.083333333333333</v>
      </c>
      <c r="H5838" s="21">
        <v>2</v>
      </c>
      <c r="I5838" s="19">
        <v>6.333333333333333</v>
      </c>
      <c r="J5838" t="s">
        <v>533</v>
      </c>
      <c r="K5838" s="18">
        <v>210.91</v>
      </c>
      <c r="L5838" s="18">
        <v>245.17</v>
      </c>
      <c r="M5838" s="18"/>
      <c r="N5838" s="18"/>
    </row>
    <row r="5839" spans="1:14" ht="15" x14ac:dyDescent="0.25">
      <c r="A5839" t="str">
        <f t="shared" si="91"/>
        <v>VN1672B7873</v>
      </c>
      <c r="B5839" s="17" t="s">
        <v>526</v>
      </c>
      <c r="C5839" s="16" t="s">
        <v>34</v>
      </c>
      <c r="D5839" t="s">
        <v>124</v>
      </c>
      <c r="E5839" s="16" t="s">
        <v>525</v>
      </c>
      <c r="F5839">
        <v>3</v>
      </c>
      <c r="G5839" s="20">
        <v>5.583333333333333</v>
      </c>
      <c r="H5839" s="21">
        <v>3</v>
      </c>
      <c r="I5839" s="19">
        <v>6.833333333333333</v>
      </c>
      <c r="J5839" t="s">
        <v>533</v>
      </c>
      <c r="K5839" s="18">
        <v>210.91</v>
      </c>
      <c r="L5839" s="18">
        <v>245.17</v>
      </c>
      <c r="M5839" s="18"/>
      <c r="N5839" s="18"/>
    </row>
    <row r="5840" spans="1:14" ht="15" x14ac:dyDescent="0.25">
      <c r="A5840" t="str">
        <f t="shared" si="91"/>
        <v>VN1672B7874</v>
      </c>
      <c r="B5840" s="17" t="s">
        <v>526</v>
      </c>
      <c r="C5840" s="16" t="s">
        <v>34</v>
      </c>
      <c r="D5840" t="s">
        <v>124</v>
      </c>
      <c r="E5840" s="16" t="s">
        <v>525</v>
      </c>
      <c r="F5840">
        <v>4</v>
      </c>
      <c r="G5840" s="20">
        <v>5.25</v>
      </c>
      <c r="H5840" s="21">
        <v>4</v>
      </c>
      <c r="I5840" s="19">
        <v>6.5</v>
      </c>
      <c r="J5840" t="s">
        <v>533</v>
      </c>
      <c r="K5840" s="18">
        <v>210.91</v>
      </c>
      <c r="L5840" s="18">
        <v>245.17</v>
      </c>
      <c r="M5840" s="18"/>
      <c r="N5840" s="18"/>
    </row>
    <row r="5841" spans="1:14" ht="15" x14ac:dyDescent="0.25">
      <c r="A5841" t="str">
        <f t="shared" si="91"/>
        <v>VN1672B7875</v>
      </c>
      <c r="B5841" s="17" t="s">
        <v>526</v>
      </c>
      <c r="C5841" s="16" t="s">
        <v>34</v>
      </c>
      <c r="D5841" t="s">
        <v>124</v>
      </c>
      <c r="E5841" s="16" t="s">
        <v>525</v>
      </c>
      <c r="F5841">
        <v>5</v>
      </c>
      <c r="G5841" s="20">
        <v>5.25</v>
      </c>
      <c r="H5841" s="21">
        <v>5</v>
      </c>
      <c r="I5841" s="19">
        <v>6.5</v>
      </c>
      <c r="J5841" t="s">
        <v>533</v>
      </c>
      <c r="K5841" s="18">
        <v>210.91</v>
      </c>
      <c r="L5841" s="18">
        <v>245.17</v>
      </c>
      <c r="M5841" s="18"/>
      <c r="N5841" s="18"/>
    </row>
    <row r="5842" spans="1:14" ht="15" x14ac:dyDescent="0.25">
      <c r="A5842" t="str">
        <f t="shared" si="91"/>
        <v>VN1672B7876</v>
      </c>
      <c r="B5842" s="17" t="s">
        <v>526</v>
      </c>
      <c r="C5842" s="16" t="s">
        <v>34</v>
      </c>
      <c r="D5842" t="s">
        <v>124</v>
      </c>
      <c r="E5842" s="16" t="s">
        <v>525</v>
      </c>
      <c r="F5842">
        <v>6</v>
      </c>
      <c r="G5842" s="20">
        <v>5.083333333333333</v>
      </c>
      <c r="H5842" s="21">
        <v>6</v>
      </c>
      <c r="I5842" s="19">
        <v>6.333333333333333</v>
      </c>
      <c r="J5842" t="s">
        <v>533</v>
      </c>
      <c r="K5842" s="18">
        <v>210.91</v>
      </c>
      <c r="L5842" s="18">
        <v>245.17</v>
      </c>
      <c r="M5842" s="18"/>
      <c r="N5842" s="18"/>
    </row>
    <row r="5843" spans="1:14" ht="15" x14ac:dyDescent="0.25">
      <c r="A5843" t="str">
        <f t="shared" si="91"/>
        <v>VN1672B7877</v>
      </c>
      <c r="B5843" s="15" t="s">
        <v>526</v>
      </c>
      <c r="C5843" s="16" t="s">
        <v>34</v>
      </c>
      <c r="D5843" t="s">
        <v>124</v>
      </c>
      <c r="E5843" s="16" t="s">
        <v>525</v>
      </c>
      <c r="F5843">
        <v>7</v>
      </c>
      <c r="G5843" s="20">
        <v>5.083333333333333</v>
      </c>
      <c r="H5843" s="21">
        <v>7</v>
      </c>
      <c r="I5843" s="19">
        <v>6.333333333333333</v>
      </c>
      <c r="J5843" t="s">
        <v>533</v>
      </c>
      <c r="K5843" s="18">
        <v>210.91</v>
      </c>
      <c r="L5843" s="18">
        <v>245.17</v>
      </c>
      <c r="M5843" s="18"/>
      <c r="N5843" s="18"/>
    </row>
    <row r="5844" spans="1:14" ht="15" x14ac:dyDescent="0.25">
      <c r="A5844" t="str">
        <f t="shared" si="91"/>
        <v>VN430B7871</v>
      </c>
      <c r="B5844" s="17" t="s">
        <v>310</v>
      </c>
      <c r="C5844" s="16" t="s">
        <v>34</v>
      </c>
      <c r="D5844" t="s">
        <v>262</v>
      </c>
      <c r="E5844" s="16" t="s">
        <v>317</v>
      </c>
      <c r="F5844">
        <v>1</v>
      </c>
      <c r="G5844" s="20">
        <v>17.083333333333332</v>
      </c>
      <c r="H5844" s="21">
        <v>1</v>
      </c>
      <c r="I5844" s="19">
        <v>21.666666666666668</v>
      </c>
      <c r="J5844" t="s">
        <v>533</v>
      </c>
      <c r="K5844" s="18">
        <v>802.66</v>
      </c>
      <c r="L5844" s="18">
        <v>1005.94</v>
      </c>
      <c r="M5844" s="18"/>
      <c r="N5844" s="18"/>
    </row>
    <row r="5845" spans="1:14" ht="15" x14ac:dyDescent="0.25">
      <c r="A5845" t="str">
        <f t="shared" si="91"/>
        <v>VN430B7872</v>
      </c>
      <c r="B5845" s="17" t="s">
        <v>310</v>
      </c>
      <c r="C5845" s="16" t="s">
        <v>34</v>
      </c>
      <c r="D5845" t="s">
        <v>262</v>
      </c>
      <c r="E5845" s="16" t="s">
        <v>317</v>
      </c>
      <c r="F5845">
        <v>2</v>
      </c>
      <c r="G5845" s="20">
        <v>17.083333333333332</v>
      </c>
      <c r="H5845" s="21">
        <v>2</v>
      </c>
      <c r="I5845" s="19">
        <v>21.666666666666668</v>
      </c>
      <c r="J5845" t="s">
        <v>533</v>
      </c>
      <c r="K5845" s="18">
        <v>802.66</v>
      </c>
      <c r="L5845" s="18">
        <v>1005.94</v>
      </c>
      <c r="M5845" s="18"/>
      <c r="N5845" s="18"/>
    </row>
    <row r="5846" spans="1:14" ht="15" x14ac:dyDescent="0.25">
      <c r="A5846" t="str">
        <f t="shared" si="91"/>
        <v>VN430B7873</v>
      </c>
      <c r="B5846" s="17" t="s">
        <v>310</v>
      </c>
      <c r="C5846" s="16" t="s">
        <v>34</v>
      </c>
      <c r="D5846" t="s">
        <v>262</v>
      </c>
      <c r="E5846" s="16" t="s">
        <v>317</v>
      </c>
      <c r="F5846">
        <v>3</v>
      </c>
      <c r="G5846" s="20">
        <v>17.083333333333332</v>
      </c>
      <c r="H5846" s="21">
        <v>3</v>
      </c>
      <c r="I5846" s="19">
        <v>21.666666666666668</v>
      </c>
      <c r="J5846" t="s">
        <v>533</v>
      </c>
      <c r="K5846" s="18">
        <v>802.66</v>
      </c>
      <c r="L5846" s="18">
        <v>1005.94</v>
      </c>
      <c r="M5846" s="18"/>
      <c r="N5846" s="18"/>
    </row>
    <row r="5847" spans="1:14" ht="15" x14ac:dyDescent="0.25">
      <c r="A5847" t="str">
        <f t="shared" si="91"/>
        <v>VN430B7874</v>
      </c>
      <c r="B5847" s="17" t="s">
        <v>310</v>
      </c>
      <c r="C5847" s="16" t="s">
        <v>34</v>
      </c>
      <c r="D5847" t="s">
        <v>262</v>
      </c>
      <c r="E5847" s="16" t="s">
        <v>317</v>
      </c>
      <c r="F5847">
        <v>4</v>
      </c>
      <c r="G5847" s="20">
        <v>17.083333333333332</v>
      </c>
      <c r="H5847" s="21">
        <v>4</v>
      </c>
      <c r="I5847" s="19">
        <v>21.666666666666668</v>
      </c>
      <c r="J5847" t="s">
        <v>533</v>
      </c>
      <c r="K5847" s="18">
        <v>802.66</v>
      </c>
      <c r="L5847" s="18">
        <v>1005.94</v>
      </c>
      <c r="M5847" s="18"/>
      <c r="N5847" s="18"/>
    </row>
    <row r="5848" spans="1:14" ht="15" x14ac:dyDescent="0.25">
      <c r="A5848" t="str">
        <f t="shared" si="91"/>
        <v>VN430B7875</v>
      </c>
      <c r="B5848" s="17" t="s">
        <v>310</v>
      </c>
      <c r="C5848" s="16" t="s">
        <v>34</v>
      </c>
      <c r="D5848" t="s">
        <v>262</v>
      </c>
      <c r="E5848" s="16" t="s">
        <v>317</v>
      </c>
      <c r="F5848">
        <v>5</v>
      </c>
      <c r="G5848" s="20">
        <v>17.083333333333332</v>
      </c>
      <c r="H5848" s="21">
        <v>5</v>
      </c>
      <c r="I5848" s="19">
        <v>21.666666666666668</v>
      </c>
      <c r="J5848" t="s">
        <v>533</v>
      </c>
      <c r="K5848" s="18">
        <v>802.66</v>
      </c>
      <c r="L5848" s="18">
        <v>1005.94</v>
      </c>
      <c r="M5848" s="18"/>
      <c r="N5848" s="18"/>
    </row>
    <row r="5849" spans="1:14" ht="15" x14ac:dyDescent="0.25">
      <c r="A5849" t="str">
        <f t="shared" si="91"/>
        <v>VN430B7876</v>
      </c>
      <c r="B5849" s="17" t="s">
        <v>310</v>
      </c>
      <c r="C5849" s="16" t="s">
        <v>34</v>
      </c>
      <c r="D5849" t="s">
        <v>262</v>
      </c>
      <c r="E5849" s="16" t="s">
        <v>317</v>
      </c>
      <c r="F5849">
        <v>6</v>
      </c>
      <c r="G5849" s="20">
        <v>17.083333333333332</v>
      </c>
      <c r="H5849" s="21">
        <v>6</v>
      </c>
      <c r="I5849" s="19">
        <v>21.666666666666668</v>
      </c>
      <c r="J5849" t="s">
        <v>533</v>
      </c>
      <c r="K5849" s="18">
        <v>802.66</v>
      </c>
      <c r="L5849" s="18">
        <v>1005.94</v>
      </c>
      <c r="M5849" s="18"/>
      <c r="N5849" s="18"/>
    </row>
    <row r="5850" spans="1:14" ht="15" x14ac:dyDescent="0.25">
      <c r="A5850" t="str">
        <f t="shared" si="91"/>
        <v>VN430B7877</v>
      </c>
      <c r="B5850" s="15" t="s">
        <v>310</v>
      </c>
      <c r="C5850" s="16" t="s">
        <v>34</v>
      </c>
      <c r="D5850" t="s">
        <v>262</v>
      </c>
      <c r="E5850" s="16" t="s">
        <v>317</v>
      </c>
      <c r="F5850">
        <v>7</v>
      </c>
      <c r="G5850" s="20">
        <v>17.083333333333332</v>
      </c>
      <c r="H5850" s="21">
        <v>7</v>
      </c>
      <c r="I5850" s="19">
        <v>21.666666666666668</v>
      </c>
      <c r="J5850" t="s">
        <v>533</v>
      </c>
      <c r="K5850" s="18">
        <v>802.66</v>
      </c>
      <c r="L5850" s="18">
        <v>1005.94</v>
      </c>
      <c r="M5850" s="18"/>
      <c r="N5850" s="18"/>
    </row>
    <row r="5851" spans="1:14" ht="15" x14ac:dyDescent="0.25">
      <c r="A5851" t="str">
        <f t="shared" si="91"/>
        <v>VN336B7871</v>
      </c>
      <c r="B5851" s="17" t="s">
        <v>143</v>
      </c>
      <c r="C5851" s="16" t="s">
        <v>34</v>
      </c>
      <c r="D5851" t="s">
        <v>144</v>
      </c>
      <c r="E5851" s="16" t="s">
        <v>142</v>
      </c>
      <c r="F5851">
        <v>1</v>
      </c>
      <c r="G5851" s="20">
        <v>17.083333333333332</v>
      </c>
      <c r="H5851" s="21">
        <v>1</v>
      </c>
      <c r="I5851" s="19">
        <v>22</v>
      </c>
      <c r="J5851" t="s">
        <v>533</v>
      </c>
      <c r="K5851" s="18">
        <v>932.58</v>
      </c>
      <c r="L5851" s="18">
        <v>1172.73</v>
      </c>
      <c r="M5851" s="18"/>
      <c r="N5851" s="18"/>
    </row>
    <row r="5852" spans="1:14" ht="15" x14ac:dyDescent="0.25">
      <c r="A5852" t="str">
        <f t="shared" si="91"/>
        <v>VN336B7872</v>
      </c>
      <c r="B5852" s="17" t="s">
        <v>143</v>
      </c>
      <c r="C5852" s="16" t="s">
        <v>34</v>
      </c>
      <c r="D5852" t="s">
        <v>144</v>
      </c>
      <c r="E5852" s="16" t="s">
        <v>142</v>
      </c>
      <c r="F5852">
        <v>2</v>
      </c>
      <c r="G5852" s="20">
        <v>17.083333333333332</v>
      </c>
      <c r="H5852" s="21">
        <v>2</v>
      </c>
      <c r="I5852" s="19">
        <v>22</v>
      </c>
      <c r="J5852" t="s">
        <v>533</v>
      </c>
      <c r="K5852" s="18">
        <v>932.58</v>
      </c>
      <c r="L5852" s="18">
        <v>1172.73</v>
      </c>
      <c r="M5852" s="18"/>
      <c r="N5852" s="18"/>
    </row>
    <row r="5853" spans="1:14" ht="15" x14ac:dyDescent="0.25">
      <c r="A5853" t="str">
        <f t="shared" si="91"/>
        <v>VN336B7873</v>
      </c>
      <c r="B5853" s="17" t="s">
        <v>143</v>
      </c>
      <c r="C5853" s="16" t="s">
        <v>34</v>
      </c>
      <c r="D5853" t="s">
        <v>144</v>
      </c>
      <c r="E5853" s="16" t="s">
        <v>142</v>
      </c>
      <c r="F5853">
        <v>3</v>
      </c>
      <c r="G5853" s="20">
        <v>17.083333333333332</v>
      </c>
      <c r="H5853" s="21">
        <v>3</v>
      </c>
      <c r="I5853" s="19">
        <v>22</v>
      </c>
      <c r="J5853" t="s">
        <v>533</v>
      </c>
      <c r="K5853" s="18">
        <v>932.58</v>
      </c>
      <c r="L5853" s="18">
        <v>1172.73</v>
      </c>
      <c r="M5853" s="18"/>
      <c r="N5853" s="18"/>
    </row>
    <row r="5854" spans="1:14" ht="15" x14ac:dyDescent="0.25">
      <c r="A5854" t="str">
        <f t="shared" si="91"/>
        <v>VN336B7874</v>
      </c>
      <c r="B5854" s="17" t="s">
        <v>143</v>
      </c>
      <c r="C5854" s="16" t="s">
        <v>34</v>
      </c>
      <c r="D5854" t="s">
        <v>144</v>
      </c>
      <c r="E5854" s="16" t="s">
        <v>142</v>
      </c>
      <c r="F5854">
        <v>4</v>
      </c>
      <c r="G5854" s="20">
        <v>17.083333333333332</v>
      </c>
      <c r="H5854" s="21">
        <v>4</v>
      </c>
      <c r="I5854" s="19">
        <v>22</v>
      </c>
      <c r="J5854" t="s">
        <v>533</v>
      </c>
      <c r="K5854" s="18">
        <v>932.58</v>
      </c>
      <c r="L5854" s="18">
        <v>1172.73</v>
      </c>
      <c r="M5854" s="18"/>
      <c r="N5854" s="18"/>
    </row>
    <row r="5855" spans="1:14" ht="15" x14ac:dyDescent="0.25">
      <c r="A5855" t="str">
        <f t="shared" si="91"/>
        <v>VN336B7875</v>
      </c>
      <c r="B5855" s="17" t="s">
        <v>143</v>
      </c>
      <c r="C5855" s="16" t="s">
        <v>34</v>
      </c>
      <c r="D5855" t="s">
        <v>144</v>
      </c>
      <c r="E5855" s="16" t="s">
        <v>142</v>
      </c>
      <c r="F5855">
        <v>5</v>
      </c>
      <c r="G5855" s="20">
        <v>17.083333333333332</v>
      </c>
      <c r="H5855" s="21">
        <v>5</v>
      </c>
      <c r="I5855" s="19">
        <v>22</v>
      </c>
      <c r="J5855" t="s">
        <v>533</v>
      </c>
      <c r="K5855" s="18">
        <v>932.58</v>
      </c>
      <c r="L5855" s="18">
        <v>1172.73</v>
      </c>
      <c r="M5855" s="18"/>
      <c r="N5855" s="18"/>
    </row>
    <row r="5856" spans="1:14" ht="15" x14ac:dyDescent="0.25">
      <c r="A5856" t="str">
        <f t="shared" si="91"/>
        <v>VN336B7876</v>
      </c>
      <c r="B5856" s="17" t="s">
        <v>143</v>
      </c>
      <c r="C5856" s="16" t="s">
        <v>34</v>
      </c>
      <c r="D5856" t="s">
        <v>144</v>
      </c>
      <c r="E5856" s="16" t="s">
        <v>142</v>
      </c>
      <c r="F5856">
        <v>6</v>
      </c>
      <c r="G5856" s="20">
        <v>17.083333333333332</v>
      </c>
      <c r="H5856" s="21">
        <v>6</v>
      </c>
      <c r="I5856" s="19">
        <v>22</v>
      </c>
      <c r="J5856" t="s">
        <v>533</v>
      </c>
      <c r="K5856" s="18">
        <v>932.58</v>
      </c>
      <c r="L5856" s="18">
        <v>1172.73</v>
      </c>
      <c r="M5856" s="18"/>
      <c r="N5856" s="18"/>
    </row>
    <row r="5857" spans="1:14" ht="15" x14ac:dyDescent="0.25">
      <c r="A5857" t="str">
        <f t="shared" si="91"/>
        <v>VN336B7877</v>
      </c>
      <c r="B5857" s="15" t="s">
        <v>143</v>
      </c>
      <c r="C5857" s="16" t="s">
        <v>34</v>
      </c>
      <c r="D5857" t="s">
        <v>144</v>
      </c>
      <c r="E5857" s="16" t="s">
        <v>142</v>
      </c>
      <c r="F5857">
        <v>7</v>
      </c>
      <c r="G5857" s="20">
        <v>17.083333333333332</v>
      </c>
      <c r="H5857" s="21">
        <v>7</v>
      </c>
      <c r="I5857" s="19">
        <v>22</v>
      </c>
      <c r="J5857" t="s">
        <v>533</v>
      </c>
      <c r="K5857" s="18">
        <v>932.58</v>
      </c>
      <c r="L5857" s="18">
        <v>1172.73</v>
      </c>
      <c r="M5857" s="18"/>
      <c r="N5857" s="18"/>
    </row>
    <row r="5858" spans="1:14" ht="15" x14ac:dyDescent="0.25">
      <c r="A5858" t="str">
        <f t="shared" si="91"/>
        <v>VN9421B7871</v>
      </c>
      <c r="B5858" s="17" t="s">
        <v>349</v>
      </c>
      <c r="C5858" s="16" t="s">
        <v>34</v>
      </c>
      <c r="D5858" t="s">
        <v>350</v>
      </c>
      <c r="E5858" s="16" t="s">
        <v>348</v>
      </c>
      <c r="F5858">
        <v>1</v>
      </c>
      <c r="G5858" s="20">
        <v>18.833333333333332</v>
      </c>
      <c r="H5858" s="21">
        <v>1</v>
      </c>
      <c r="I5858" s="19">
        <v>22.666666666666668</v>
      </c>
      <c r="J5858" t="s">
        <v>533</v>
      </c>
      <c r="K5858" s="18">
        <v>840.05</v>
      </c>
      <c r="L5858" s="18">
        <v>674.28</v>
      </c>
      <c r="M5858" s="18"/>
      <c r="N5858" s="18"/>
    </row>
    <row r="5859" spans="1:14" ht="15" x14ac:dyDescent="0.25">
      <c r="A5859" t="str">
        <f t="shared" si="91"/>
        <v>VN9421B7875</v>
      </c>
      <c r="B5859" s="15" t="s">
        <v>349</v>
      </c>
      <c r="C5859" s="16" t="s">
        <v>34</v>
      </c>
      <c r="D5859" t="s">
        <v>350</v>
      </c>
      <c r="E5859" s="16" t="s">
        <v>348</v>
      </c>
      <c r="F5859">
        <v>5</v>
      </c>
      <c r="G5859" s="20">
        <v>7.583333333333333</v>
      </c>
      <c r="H5859" s="21">
        <v>5</v>
      </c>
      <c r="I5859" s="19">
        <v>11.416666666666666</v>
      </c>
      <c r="J5859" t="s">
        <v>533</v>
      </c>
      <c r="K5859" s="18">
        <v>840.05</v>
      </c>
      <c r="L5859" s="18">
        <v>674.28</v>
      </c>
      <c r="M5859" s="18"/>
      <c r="N5859" s="18"/>
    </row>
    <row r="5860" spans="1:14" ht="15" x14ac:dyDescent="0.25">
      <c r="A5860" t="str">
        <f t="shared" si="91"/>
        <v>VN318B7871</v>
      </c>
      <c r="B5860" s="17" t="s">
        <v>447</v>
      </c>
      <c r="C5860" s="16" t="s">
        <v>34</v>
      </c>
      <c r="D5860" t="s">
        <v>448</v>
      </c>
      <c r="E5860" s="16" t="s">
        <v>446</v>
      </c>
      <c r="F5860">
        <v>1</v>
      </c>
      <c r="G5860" s="20">
        <v>17.083333333333332</v>
      </c>
      <c r="H5860" s="21">
        <v>1</v>
      </c>
      <c r="I5860" s="19">
        <v>22.583333333333332</v>
      </c>
      <c r="J5860" t="s">
        <v>533</v>
      </c>
      <c r="K5860" s="18">
        <v>1382.45</v>
      </c>
      <c r="L5860" s="18">
        <v>1315.73</v>
      </c>
      <c r="M5860" s="18"/>
      <c r="N5860" s="18"/>
    </row>
    <row r="5861" spans="1:14" ht="15" x14ac:dyDescent="0.25">
      <c r="A5861" t="str">
        <f t="shared" si="91"/>
        <v>VN318B7872</v>
      </c>
      <c r="B5861" s="17" t="s">
        <v>447</v>
      </c>
      <c r="C5861" s="16" t="s">
        <v>34</v>
      </c>
      <c r="D5861" t="s">
        <v>448</v>
      </c>
      <c r="E5861" s="16" t="s">
        <v>446</v>
      </c>
      <c r="F5861">
        <v>2</v>
      </c>
      <c r="G5861" s="20">
        <v>17.083333333333332</v>
      </c>
      <c r="H5861" s="21">
        <v>2</v>
      </c>
      <c r="I5861" s="19">
        <v>22.583333333333332</v>
      </c>
      <c r="J5861" t="s">
        <v>533</v>
      </c>
      <c r="K5861" s="18">
        <v>1382.45</v>
      </c>
      <c r="L5861" s="18">
        <v>1315.73</v>
      </c>
      <c r="M5861" s="18"/>
      <c r="N5861" s="18"/>
    </row>
    <row r="5862" spans="1:14" ht="15" x14ac:dyDescent="0.25">
      <c r="A5862" t="str">
        <f t="shared" si="91"/>
        <v>VN318B7873</v>
      </c>
      <c r="B5862" s="17" t="s">
        <v>447</v>
      </c>
      <c r="C5862" s="16" t="s">
        <v>34</v>
      </c>
      <c r="D5862" t="s">
        <v>448</v>
      </c>
      <c r="E5862" s="16" t="s">
        <v>446</v>
      </c>
      <c r="F5862">
        <v>3</v>
      </c>
      <c r="G5862" s="20">
        <v>17.083333333333332</v>
      </c>
      <c r="H5862" s="21">
        <v>3</v>
      </c>
      <c r="I5862" s="19">
        <v>22.583333333333332</v>
      </c>
      <c r="J5862" t="s">
        <v>533</v>
      </c>
      <c r="K5862" s="18">
        <v>1382.45</v>
      </c>
      <c r="L5862" s="18">
        <v>1315.73</v>
      </c>
      <c r="M5862" s="18"/>
      <c r="N5862" s="18"/>
    </row>
    <row r="5863" spans="1:14" ht="15" x14ac:dyDescent="0.25">
      <c r="A5863" t="str">
        <f t="shared" si="91"/>
        <v>VN318B7874</v>
      </c>
      <c r="B5863" s="17" t="s">
        <v>447</v>
      </c>
      <c r="C5863" s="16" t="s">
        <v>34</v>
      </c>
      <c r="D5863" t="s">
        <v>448</v>
      </c>
      <c r="E5863" s="16" t="s">
        <v>446</v>
      </c>
      <c r="F5863">
        <v>4</v>
      </c>
      <c r="G5863" s="20">
        <v>17.083333333333332</v>
      </c>
      <c r="H5863" s="21">
        <v>4</v>
      </c>
      <c r="I5863" s="19">
        <v>22.583333333333332</v>
      </c>
      <c r="J5863" t="s">
        <v>533</v>
      </c>
      <c r="K5863" s="18">
        <v>1382.45</v>
      </c>
      <c r="L5863" s="18">
        <v>1315.73</v>
      </c>
      <c r="M5863" s="18"/>
      <c r="N5863" s="18"/>
    </row>
    <row r="5864" spans="1:14" ht="15" x14ac:dyDescent="0.25">
      <c r="A5864" t="str">
        <f t="shared" si="91"/>
        <v>VN318B7875</v>
      </c>
      <c r="B5864" s="17" t="s">
        <v>447</v>
      </c>
      <c r="C5864" s="16" t="s">
        <v>34</v>
      </c>
      <c r="D5864" t="s">
        <v>448</v>
      </c>
      <c r="E5864" s="16" t="s">
        <v>446</v>
      </c>
      <c r="F5864">
        <v>5</v>
      </c>
      <c r="G5864" s="20">
        <v>17.083333333333332</v>
      </c>
      <c r="H5864" s="21">
        <v>5</v>
      </c>
      <c r="I5864" s="19">
        <v>22.583333333333332</v>
      </c>
      <c r="J5864" t="s">
        <v>533</v>
      </c>
      <c r="K5864" s="18">
        <v>1382.45</v>
      </c>
      <c r="L5864" s="18">
        <v>1315.73</v>
      </c>
      <c r="M5864" s="18"/>
      <c r="N5864" s="18"/>
    </row>
    <row r="5865" spans="1:14" ht="15" x14ac:dyDescent="0.25">
      <c r="A5865" t="str">
        <f t="shared" si="91"/>
        <v>VN318B7876</v>
      </c>
      <c r="B5865" s="17" t="s">
        <v>447</v>
      </c>
      <c r="C5865" s="16" t="s">
        <v>34</v>
      </c>
      <c r="D5865" t="s">
        <v>448</v>
      </c>
      <c r="E5865" s="16" t="s">
        <v>446</v>
      </c>
      <c r="F5865">
        <v>6</v>
      </c>
      <c r="G5865" s="20">
        <v>17.083333333333332</v>
      </c>
      <c r="H5865" s="21">
        <v>6</v>
      </c>
      <c r="I5865" s="19">
        <v>22.583333333333332</v>
      </c>
      <c r="J5865" t="s">
        <v>533</v>
      </c>
      <c r="K5865" s="18">
        <v>1382.45</v>
      </c>
      <c r="L5865" s="18">
        <v>1315.73</v>
      </c>
      <c r="M5865" s="18"/>
      <c r="N5865" s="18"/>
    </row>
    <row r="5866" spans="1:14" ht="15" x14ac:dyDescent="0.25">
      <c r="A5866" t="str">
        <f t="shared" si="91"/>
        <v>VN318B7877</v>
      </c>
      <c r="B5866" s="15" t="s">
        <v>447</v>
      </c>
      <c r="C5866" s="16" t="s">
        <v>34</v>
      </c>
      <c r="D5866" t="s">
        <v>448</v>
      </c>
      <c r="E5866" s="16" t="s">
        <v>446</v>
      </c>
      <c r="F5866">
        <v>7</v>
      </c>
      <c r="G5866" s="20">
        <v>17.083333333333332</v>
      </c>
      <c r="H5866" s="21">
        <v>7</v>
      </c>
      <c r="I5866" s="19">
        <v>22.583333333333332</v>
      </c>
      <c r="J5866" t="s">
        <v>533</v>
      </c>
      <c r="K5866" s="18">
        <v>1382.45</v>
      </c>
      <c r="L5866" s="18">
        <v>1315.73</v>
      </c>
      <c r="M5866" s="18"/>
      <c r="N5866" s="18"/>
    </row>
    <row r="5867" spans="1:14" ht="15" x14ac:dyDescent="0.25">
      <c r="A5867" t="str">
        <f t="shared" si="91"/>
        <v>VN528B7874</v>
      </c>
      <c r="B5867" s="17" t="s">
        <v>779</v>
      </c>
      <c r="C5867" s="16" t="s">
        <v>34</v>
      </c>
      <c r="D5867" t="s">
        <v>469</v>
      </c>
      <c r="E5867" s="16" t="s">
        <v>778</v>
      </c>
      <c r="F5867">
        <v>4</v>
      </c>
      <c r="G5867" s="20">
        <v>7.916666666666667</v>
      </c>
      <c r="H5867" s="21">
        <v>4</v>
      </c>
      <c r="I5867" s="19">
        <v>11.416666666666666</v>
      </c>
      <c r="J5867" t="s">
        <v>533</v>
      </c>
      <c r="K5867" s="18">
        <v>690.89</v>
      </c>
      <c r="L5867" s="18">
        <v>564.37</v>
      </c>
      <c r="M5867" s="18"/>
      <c r="N5867" s="18"/>
    </row>
    <row r="5868" spans="1:14" ht="15" x14ac:dyDescent="0.25">
      <c r="A5868" t="str">
        <f t="shared" si="91"/>
        <v>VN528B7877</v>
      </c>
      <c r="B5868" s="15" t="s">
        <v>779</v>
      </c>
      <c r="C5868" s="16" t="s">
        <v>34</v>
      </c>
      <c r="D5868" t="s">
        <v>469</v>
      </c>
      <c r="E5868" s="16" t="s">
        <v>778</v>
      </c>
      <c r="F5868">
        <v>7</v>
      </c>
      <c r="G5868" s="20">
        <v>7.916666666666667</v>
      </c>
      <c r="H5868" s="21">
        <v>7</v>
      </c>
      <c r="I5868" s="19">
        <v>11.416666666666666</v>
      </c>
      <c r="J5868" t="s">
        <v>533</v>
      </c>
      <c r="K5868" s="18">
        <v>690.89</v>
      </c>
      <c r="L5868" s="18">
        <v>564.37</v>
      </c>
      <c r="M5868" s="18"/>
      <c r="N5868" s="18"/>
    </row>
    <row r="5869" spans="1:14" ht="15" x14ac:dyDescent="0.25">
      <c r="A5869" t="str">
        <f t="shared" si="91"/>
        <v>VN105B7871</v>
      </c>
      <c r="B5869" s="17" t="s">
        <v>128</v>
      </c>
      <c r="C5869" s="16" t="s">
        <v>34</v>
      </c>
      <c r="D5869" t="s">
        <v>27</v>
      </c>
      <c r="E5869" s="16" t="s">
        <v>514</v>
      </c>
      <c r="F5869">
        <v>1</v>
      </c>
      <c r="G5869" s="20">
        <v>23</v>
      </c>
      <c r="H5869" s="21">
        <v>2</v>
      </c>
      <c r="I5869" s="19">
        <v>0.41666666666666669</v>
      </c>
      <c r="J5869" t="s">
        <v>533</v>
      </c>
      <c r="K5869" s="18">
        <v>323.01</v>
      </c>
      <c r="L5869" s="18">
        <v>282</v>
      </c>
      <c r="M5869" s="18"/>
      <c r="N5869" s="18"/>
    </row>
    <row r="5870" spans="1:14" ht="15" x14ac:dyDescent="0.25">
      <c r="A5870" t="str">
        <f t="shared" si="91"/>
        <v>VN105B7872</v>
      </c>
      <c r="B5870" s="17" t="s">
        <v>128</v>
      </c>
      <c r="C5870" s="16" t="s">
        <v>34</v>
      </c>
      <c r="D5870" t="s">
        <v>27</v>
      </c>
      <c r="E5870" s="16" t="s">
        <v>514</v>
      </c>
      <c r="F5870">
        <v>2</v>
      </c>
      <c r="G5870" s="20">
        <v>23</v>
      </c>
      <c r="H5870" s="21">
        <v>3</v>
      </c>
      <c r="I5870" s="19">
        <v>0.41666666666666669</v>
      </c>
      <c r="J5870" t="s">
        <v>533</v>
      </c>
      <c r="K5870" s="18">
        <v>323.01</v>
      </c>
      <c r="L5870" s="18">
        <v>282</v>
      </c>
      <c r="M5870" s="18"/>
      <c r="N5870" s="18"/>
    </row>
    <row r="5871" spans="1:14" ht="15" x14ac:dyDescent="0.25">
      <c r="A5871" t="str">
        <f t="shared" si="91"/>
        <v>VN105B7873</v>
      </c>
      <c r="B5871" s="17" t="s">
        <v>128</v>
      </c>
      <c r="C5871" s="16" t="s">
        <v>34</v>
      </c>
      <c r="D5871" t="s">
        <v>27</v>
      </c>
      <c r="E5871" s="16" t="s">
        <v>514</v>
      </c>
      <c r="F5871">
        <v>3</v>
      </c>
      <c r="G5871" s="20">
        <v>23</v>
      </c>
      <c r="H5871" s="21">
        <v>4</v>
      </c>
      <c r="I5871" s="19">
        <v>0.41666666666666669</v>
      </c>
      <c r="J5871" t="s">
        <v>533</v>
      </c>
      <c r="K5871" s="18">
        <v>323.01</v>
      </c>
      <c r="L5871" s="18">
        <v>282</v>
      </c>
      <c r="M5871" s="18"/>
      <c r="N5871" s="18"/>
    </row>
    <row r="5872" spans="1:14" ht="15" x14ac:dyDescent="0.25">
      <c r="A5872" t="str">
        <f t="shared" si="91"/>
        <v>VN105B7874</v>
      </c>
      <c r="B5872" s="17" t="s">
        <v>128</v>
      </c>
      <c r="C5872" s="16" t="s">
        <v>34</v>
      </c>
      <c r="D5872" t="s">
        <v>27</v>
      </c>
      <c r="E5872" s="16" t="s">
        <v>514</v>
      </c>
      <c r="F5872">
        <v>4</v>
      </c>
      <c r="G5872" s="20">
        <v>23</v>
      </c>
      <c r="H5872" s="21">
        <v>5</v>
      </c>
      <c r="I5872" s="19">
        <v>0.41666666666666669</v>
      </c>
      <c r="J5872" t="s">
        <v>533</v>
      </c>
      <c r="K5872" s="18">
        <v>323.01</v>
      </c>
      <c r="L5872" s="18">
        <v>282</v>
      </c>
      <c r="M5872" s="18"/>
      <c r="N5872" s="18"/>
    </row>
    <row r="5873" spans="1:14" ht="15" x14ac:dyDescent="0.25">
      <c r="A5873" t="str">
        <f t="shared" si="91"/>
        <v>VN105B7875</v>
      </c>
      <c r="B5873" s="17" t="s">
        <v>128</v>
      </c>
      <c r="C5873" s="16" t="s">
        <v>34</v>
      </c>
      <c r="D5873" t="s">
        <v>27</v>
      </c>
      <c r="E5873" s="16" t="s">
        <v>514</v>
      </c>
      <c r="F5873">
        <v>5</v>
      </c>
      <c r="G5873" s="20">
        <v>23</v>
      </c>
      <c r="H5873" s="21">
        <v>6</v>
      </c>
      <c r="I5873" s="19">
        <v>0.41666666666666669</v>
      </c>
      <c r="J5873" t="s">
        <v>533</v>
      </c>
      <c r="K5873" s="18">
        <v>323.01</v>
      </c>
      <c r="L5873" s="18">
        <v>282</v>
      </c>
      <c r="M5873" s="18"/>
      <c r="N5873" s="18"/>
    </row>
    <row r="5874" spans="1:14" ht="15" x14ac:dyDescent="0.25">
      <c r="A5874" t="str">
        <f t="shared" si="91"/>
        <v>VN105B7876</v>
      </c>
      <c r="B5874" s="17" t="s">
        <v>128</v>
      </c>
      <c r="C5874" s="16" t="s">
        <v>34</v>
      </c>
      <c r="D5874" t="s">
        <v>27</v>
      </c>
      <c r="E5874" s="16" t="s">
        <v>514</v>
      </c>
      <c r="F5874">
        <v>6</v>
      </c>
      <c r="G5874" s="20">
        <v>23</v>
      </c>
      <c r="H5874" s="21">
        <v>7</v>
      </c>
      <c r="I5874" s="19">
        <v>0.41666666666666669</v>
      </c>
      <c r="J5874" t="s">
        <v>533</v>
      </c>
      <c r="K5874" s="18">
        <v>323.01</v>
      </c>
      <c r="L5874" s="18">
        <v>282</v>
      </c>
      <c r="M5874" s="18"/>
      <c r="N5874" s="18"/>
    </row>
    <row r="5875" spans="1:14" ht="15" x14ac:dyDescent="0.25">
      <c r="A5875" t="str">
        <f t="shared" si="91"/>
        <v>VN105B7877</v>
      </c>
      <c r="B5875" s="17" t="s">
        <v>128</v>
      </c>
      <c r="C5875" s="16" t="s">
        <v>34</v>
      </c>
      <c r="D5875" t="s">
        <v>27</v>
      </c>
      <c r="E5875" s="16" t="s">
        <v>514</v>
      </c>
      <c r="F5875">
        <v>7</v>
      </c>
      <c r="G5875" s="20">
        <v>23</v>
      </c>
      <c r="H5875" s="21">
        <v>1</v>
      </c>
      <c r="I5875" s="19">
        <v>0.41666666666666669</v>
      </c>
      <c r="J5875" t="s">
        <v>533</v>
      </c>
      <c r="K5875" s="18">
        <v>323.01</v>
      </c>
      <c r="L5875" s="18">
        <v>282</v>
      </c>
      <c r="M5875" s="18"/>
      <c r="N5875" s="18"/>
    </row>
    <row r="5876" spans="1:14" ht="15" x14ac:dyDescent="0.25">
      <c r="A5876" t="str">
        <f t="shared" si="91"/>
        <v>VN107B7871</v>
      </c>
      <c r="B5876" s="17" t="s">
        <v>128</v>
      </c>
      <c r="C5876" s="16" t="s">
        <v>34</v>
      </c>
      <c r="D5876" t="s">
        <v>27</v>
      </c>
      <c r="E5876" s="16" t="s">
        <v>198</v>
      </c>
      <c r="F5876">
        <v>1</v>
      </c>
      <c r="G5876" s="20">
        <v>0</v>
      </c>
      <c r="H5876" s="21">
        <v>1</v>
      </c>
      <c r="I5876" s="19">
        <v>1.5</v>
      </c>
      <c r="J5876" t="s">
        <v>533</v>
      </c>
      <c r="K5876" s="18">
        <v>323.01</v>
      </c>
      <c r="L5876" s="18">
        <v>282</v>
      </c>
      <c r="M5876" s="18"/>
      <c r="N5876" s="18"/>
    </row>
    <row r="5877" spans="1:14" ht="15" x14ac:dyDescent="0.25">
      <c r="A5877" t="str">
        <f t="shared" si="91"/>
        <v>VN107B7872</v>
      </c>
      <c r="B5877" s="17" t="s">
        <v>128</v>
      </c>
      <c r="C5877" s="16" t="s">
        <v>34</v>
      </c>
      <c r="D5877" t="s">
        <v>27</v>
      </c>
      <c r="E5877" s="16" t="s">
        <v>198</v>
      </c>
      <c r="F5877">
        <v>2</v>
      </c>
      <c r="G5877" s="20">
        <v>23.833333333333332</v>
      </c>
      <c r="H5877" s="21">
        <v>3</v>
      </c>
      <c r="I5877" s="19">
        <v>1.3333333333333333</v>
      </c>
      <c r="J5877" t="s">
        <v>533</v>
      </c>
      <c r="K5877" s="18">
        <v>323.01</v>
      </c>
      <c r="L5877" s="18">
        <v>282</v>
      </c>
      <c r="M5877" s="18"/>
      <c r="N5877" s="18"/>
    </row>
    <row r="5878" spans="1:14" ht="15" x14ac:dyDescent="0.25">
      <c r="A5878" t="str">
        <f t="shared" si="91"/>
        <v>VN107B7875</v>
      </c>
      <c r="B5878" s="17" t="s">
        <v>128</v>
      </c>
      <c r="C5878" s="16" t="s">
        <v>34</v>
      </c>
      <c r="D5878" t="s">
        <v>27</v>
      </c>
      <c r="E5878" s="16" t="s">
        <v>198</v>
      </c>
      <c r="F5878">
        <v>5</v>
      </c>
      <c r="G5878" s="20">
        <v>0</v>
      </c>
      <c r="H5878" s="21">
        <v>5</v>
      </c>
      <c r="I5878" s="19">
        <v>1.5</v>
      </c>
      <c r="J5878" t="s">
        <v>533</v>
      </c>
      <c r="K5878" s="18">
        <v>323.01</v>
      </c>
      <c r="L5878" s="18">
        <v>282</v>
      </c>
      <c r="M5878" s="18"/>
      <c r="N5878" s="18"/>
    </row>
    <row r="5879" spans="1:14" ht="15" x14ac:dyDescent="0.25">
      <c r="A5879" t="str">
        <f t="shared" si="91"/>
        <v>VN107B7876</v>
      </c>
      <c r="B5879" s="17" t="s">
        <v>128</v>
      </c>
      <c r="C5879" s="16" t="s">
        <v>34</v>
      </c>
      <c r="D5879" t="s">
        <v>27</v>
      </c>
      <c r="E5879" s="16" t="s">
        <v>198</v>
      </c>
      <c r="F5879">
        <v>6</v>
      </c>
      <c r="G5879" s="20">
        <v>0</v>
      </c>
      <c r="H5879" s="21">
        <v>6</v>
      </c>
      <c r="I5879" s="19">
        <v>1.5</v>
      </c>
      <c r="J5879" t="s">
        <v>533</v>
      </c>
      <c r="K5879" s="18">
        <v>323.01</v>
      </c>
      <c r="L5879" s="18">
        <v>282</v>
      </c>
      <c r="M5879" s="18"/>
      <c r="N5879" s="18"/>
    </row>
    <row r="5880" spans="1:14" ht="15" x14ac:dyDescent="0.25">
      <c r="A5880" t="str">
        <f t="shared" si="91"/>
        <v>VN107B7877</v>
      </c>
      <c r="B5880" s="17" t="s">
        <v>128</v>
      </c>
      <c r="C5880" s="16" t="s">
        <v>34</v>
      </c>
      <c r="D5880" t="s">
        <v>27</v>
      </c>
      <c r="E5880" s="16" t="s">
        <v>198</v>
      </c>
      <c r="F5880">
        <v>7</v>
      </c>
      <c r="G5880" s="20">
        <v>0</v>
      </c>
      <c r="H5880" s="21">
        <v>7</v>
      </c>
      <c r="I5880" s="19">
        <v>1.5</v>
      </c>
      <c r="J5880" t="s">
        <v>533</v>
      </c>
      <c r="K5880" s="18">
        <v>323.01</v>
      </c>
      <c r="L5880" s="18">
        <v>282</v>
      </c>
      <c r="M5880" s="18"/>
      <c r="N5880" s="18"/>
    </row>
    <row r="5881" spans="1:14" ht="15" x14ac:dyDescent="0.25">
      <c r="A5881" t="str">
        <f t="shared" si="91"/>
        <v>VN109B7871</v>
      </c>
      <c r="B5881" s="17" t="s">
        <v>128</v>
      </c>
      <c r="C5881" s="16" t="s">
        <v>34</v>
      </c>
      <c r="D5881" t="s">
        <v>27</v>
      </c>
      <c r="E5881" s="16" t="s">
        <v>271</v>
      </c>
      <c r="F5881">
        <v>1</v>
      </c>
      <c r="G5881" s="20">
        <v>1</v>
      </c>
      <c r="H5881" s="21">
        <v>1</v>
      </c>
      <c r="I5881" s="19">
        <v>2.4166666666666665</v>
      </c>
      <c r="J5881" t="s">
        <v>533</v>
      </c>
      <c r="K5881" s="18">
        <v>323.01</v>
      </c>
      <c r="L5881" s="18">
        <v>282</v>
      </c>
      <c r="M5881" s="18"/>
      <c r="N5881" s="18"/>
    </row>
    <row r="5882" spans="1:14" ht="15" x14ac:dyDescent="0.25">
      <c r="A5882" t="str">
        <f t="shared" si="91"/>
        <v>VN109B7872</v>
      </c>
      <c r="B5882" s="17" t="s">
        <v>128</v>
      </c>
      <c r="C5882" s="16" t="s">
        <v>34</v>
      </c>
      <c r="D5882" t="s">
        <v>27</v>
      </c>
      <c r="E5882" s="16" t="s">
        <v>271</v>
      </c>
      <c r="F5882">
        <v>2</v>
      </c>
      <c r="G5882" s="20">
        <v>1</v>
      </c>
      <c r="H5882" s="21">
        <v>2</v>
      </c>
      <c r="I5882" s="19">
        <v>2.4166666666666665</v>
      </c>
      <c r="J5882" t="s">
        <v>533</v>
      </c>
      <c r="K5882" s="18">
        <v>323.01</v>
      </c>
      <c r="L5882" s="18">
        <v>282</v>
      </c>
      <c r="M5882" s="18"/>
      <c r="N5882" s="18"/>
    </row>
    <row r="5883" spans="1:14" ht="15" x14ac:dyDescent="0.25">
      <c r="A5883" t="str">
        <f t="shared" si="91"/>
        <v>VN109B7873</v>
      </c>
      <c r="B5883" s="17" t="s">
        <v>128</v>
      </c>
      <c r="C5883" s="16" t="s">
        <v>34</v>
      </c>
      <c r="D5883" t="s">
        <v>27</v>
      </c>
      <c r="E5883" s="16" t="s">
        <v>271</v>
      </c>
      <c r="F5883">
        <v>3</v>
      </c>
      <c r="G5883" s="20">
        <v>1</v>
      </c>
      <c r="H5883" s="21">
        <v>3</v>
      </c>
      <c r="I5883" s="19">
        <v>2.4166666666666665</v>
      </c>
      <c r="J5883" t="s">
        <v>533</v>
      </c>
      <c r="K5883" s="18">
        <v>323.01</v>
      </c>
      <c r="L5883" s="18">
        <v>282</v>
      </c>
      <c r="M5883" s="18"/>
      <c r="N5883" s="18"/>
    </row>
    <row r="5884" spans="1:14" ht="15" x14ac:dyDescent="0.25">
      <c r="A5884" t="str">
        <f t="shared" si="91"/>
        <v>VN109B7874</v>
      </c>
      <c r="B5884" s="17" t="s">
        <v>128</v>
      </c>
      <c r="C5884" s="16" t="s">
        <v>34</v>
      </c>
      <c r="D5884" t="s">
        <v>27</v>
      </c>
      <c r="E5884" s="16" t="s">
        <v>271</v>
      </c>
      <c r="F5884">
        <v>4</v>
      </c>
      <c r="G5884" s="20">
        <v>1</v>
      </c>
      <c r="H5884" s="21">
        <v>4</v>
      </c>
      <c r="I5884" s="19">
        <v>2.4166666666666665</v>
      </c>
      <c r="J5884" t="s">
        <v>533</v>
      </c>
      <c r="K5884" s="18">
        <v>323.01</v>
      </c>
      <c r="L5884" s="18">
        <v>282</v>
      </c>
      <c r="M5884" s="18"/>
      <c r="N5884" s="18"/>
    </row>
    <row r="5885" spans="1:14" ht="15" x14ac:dyDescent="0.25">
      <c r="A5885" t="str">
        <f t="shared" si="91"/>
        <v>VN109B7875</v>
      </c>
      <c r="B5885" s="17" t="s">
        <v>128</v>
      </c>
      <c r="C5885" s="16" t="s">
        <v>34</v>
      </c>
      <c r="D5885" t="s">
        <v>27</v>
      </c>
      <c r="E5885" s="16" t="s">
        <v>271</v>
      </c>
      <c r="F5885">
        <v>5</v>
      </c>
      <c r="G5885" s="20">
        <v>1</v>
      </c>
      <c r="H5885" s="21">
        <v>5</v>
      </c>
      <c r="I5885" s="19">
        <v>2.4166666666666665</v>
      </c>
      <c r="J5885" t="s">
        <v>533</v>
      </c>
      <c r="K5885" s="18">
        <v>323.01</v>
      </c>
      <c r="L5885" s="18">
        <v>282</v>
      </c>
      <c r="M5885" s="18"/>
      <c r="N5885" s="18"/>
    </row>
    <row r="5886" spans="1:14" ht="15" x14ac:dyDescent="0.25">
      <c r="A5886" t="str">
        <f t="shared" si="91"/>
        <v>VN109B7876</v>
      </c>
      <c r="B5886" s="17" t="s">
        <v>128</v>
      </c>
      <c r="C5886" s="16" t="s">
        <v>34</v>
      </c>
      <c r="D5886" t="s">
        <v>27</v>
      </c>
      <c r="E5886" s="16" t="s">
        <v>271</v>
      </c>
      <c r="F5886">
        <v>6</v>
      </c>
      <c r="G5886" s="20">
        <v>1</v>
      </c>
      <c r="H5886" s="21">
        <v>6</v>
      </c>
      <c r="I5886" s="19">
        <v>2.4166666666666665</v>
      </c>
      <c r="J5886" t="s">
        <v>533</v>
      </c>
      <c r="K5886" s="18">
        <v>323.01</v>
      </c>
      <c r="L5886" s="18">
        <v>282</v>
      </c>
      <c r="M5886" s="18"/>
      <c r="N5886" s="18"/>
    </row>
    <row r="5887" spans="1:14" ht="15" x14ac:dyDescent="0.25">
      <c r="A5887" t="str">
        <f t="shared" si="91"/>
        <v>VN109B7877</v>
      </c>
      <c r="B5887" s="17" t="s">
        <v>128</v>
      </c>
      <c r="C5887" s="16" t="s">
        <v>34</v>
      </c>
      <c r="D5887" t="s">
        <v>27</v>
      </c>
      <c r="E5887" s="16" t="s">
        <v>271</v>
      </c>
      <c r="F5887">
        <v>7</v>
      </c>
      <c r="G5887" s="20">
        <v>1</v>
      </c>
      <c r="H5887" s="21">
        <v>7</v>
      </c>
      <c r="I5887" s="19">
        <v>2.4166666666666665</v>
      </c>
      <c r="J5887" t="s">
        <v>533</v>
      </c>
      <c r="K5887" s="18">
        <v>323.01</v>
      </c>
      <c r="L5887" s="18">
        <v>282</v>
      </c>
      <c r="M5887" s="18"/>
      <c r="N5887" s="18"/>
    </row>
    <row r="5888" spans="1:14" ht="15" x14ac:dyDescent="0.25">
      <c r="A5888" t="str">
        <f t="shared" si="91"/>
        <v>VN113B7871</v>
      </c>
      <c r="B5888" s="17" t="s">
        <v>128</v>
      </c>
      <c r="C5888" s="16" t="s">
        <v>34</v>
      </c>
      <c r="D5888" t="s">
        <v>27</v>
      </c>
      <c r="E5888" s="16" t="s">
        <v>207</v>
      </c>
      <c r="F5888">
        <v>1</v>
      </c>
      <c r="G5888" s="20">
        <v>2</v>
      </c>
      <c r="H5888" s="21">
        <v>1</v>
      </c>
      <c r="I5888" s="19">
        <v>3.4166666666666665</v>
      </c>
      <c r="J5888" t="s">
        <v>533</v>
      </c>
      <c r="K5888" s="18">
        <v>323.01</v>
      </c>
      <c r="L5888" s="18">
        <v>282</v>
      </c>
      <c r="M5888" s="18"/>
      <c r="N5888" s="18"/>
    </row>
    <row r="5889" spans="1:14" ht="15" x14ac:dyDescent="0.25">
      <c r="A5889" t="str">
        <f t="shared" si="91"/>
        <v>VN113B7872</v>
      </c>
      <c r="B5889" s="17" t="s">
        <v>128</v>
      </c>
      <c r="C5889" s="16" t="s">
        <v>34</v>
      </c>
      <c r="D5889" t="s">
        <v>27</v>
      </c>
      <c r="E5889" s="16" t="s">
        <v>207</v>
      </c>
      <c r="F5889">
        <v>2</v>
      </c>
      <c r="G5889" s="20">
        <v>2</v>
      </c>
      <c r="H5889" s="21">
        <v>2</v>
      </c>
      <c r="I5889" s="19">
        <v>3.4166666666666665</v>
      </c>
      <c r="J5889" t="s">
        <v>533</v>
      </c>
      <c r="K5889" s="18">
        <v>323.01</v>
      </c>
      <c r="L5889" s="18">
        <v>282</v>
      </c>
      <c r="M5889" s="18"/>
      <c r="N5889" s="18"/>
    </row>
    <row r="5890" spans="1:14" ht="15" x14ac:dyDescent="0.25">
      <c r="A5890" t="str">
        <f t="shared" si="91"/>
        <v>VN113B7873</v>
      </c>
      <c r="B5890" s="17" t="s">
        <v>128</v>
      </c>
      <c r="C5890" s="16" t="s">
        <v>34</v>
      </c>
      <c r="D5890" t="s">
        <v>27</v>
      </c>
      <c r="E5890" s="16" t="s">
        <v>207</v>
      </c>
      <c r="F5890">
        <v>3</v>
      </c>
      <c r="G5890" s="20">
        <v>2</v>
      </c>
      <c r="H5890" s="21">
        <v>3</v>
      </c>
      <c r="I5890" s="19">
        <v>3.4166666666666665</v>
      </c>
      <c r="J5890" t="s">
        <v>533</v>
      </c>
      <c r="K5890" s="18">
        <v>323.01</v>
      </c>
      <c r="L5890" s="18">
        <v>282</v>
      </c>
      <c r="M5890" s="18"/>
      <c r="N5890" s="18"/>
    </row>
    <row r="5891" spans="1:14" ht="15" x14ac:dyDescent="0.25">
      <c r="A5891" t="str">
        <f t="shared" ref="A5891:A5954" si="92">E5891&amp;J5891&amp;F5891</f>
        <v>VN113B7874</v>
      </c>
      <c r="B5891" s="17" t="s">
        <v>128</v>
      </c>
      <c r="C5891" s="16" t="s">
        <v>34</v>
      </c>
      <c r="D5891" t="s">
        <v>27</v>
      </c>
      <c r="E5891" s="16" t="s">
        <v>207</v>
      </c>
      <c r="F5891">
        <v>4</v>
      </c>
      <c r="G5891" s="20">
        <v>1.9166666666666665</v>
      </c>
      <c r="H5891" s="21">
        <v>4</v>
      </c>
      <c r="I5891" s="19">
        <v>3.3333333333333335</v>
      </c>
      <c r="J5891" t="s">
        <v>533</v>
      </c>
      <c r="K5891" s="18">
        <v>323.01</v>
      </c>
      <c r="L5891" s="18">
        <v>282</v>
      </c>
      <c r="M5891" s="18"/>
      <c r="N5891" s="18"/>
    </row>
    <row r="5892" spans="1:14" ht="15" x14ac:dyDescent="0.25">
      <c r="A5892" t="str">
        <f t="shared" si="92"/>
        <v>VN113B7875</v>
      </c>
      <c r="B5892" s="17" t="s">
        <v>128</v>
      </c>
      <c r="C5892" s="16" t="s">
        <v>34</v>
      </c>
      <c r="D5892" t="s">
        <v>27</v>
      </c>
      <c r="E5892" s="16" t="s">
        <v>207</v>
      </c>
      <c r="F5892">
        <v>5</v>
      </c>
      <c r="G5892" s="20">
        <v>2</v>
      </c>
      <c r="H5892" s="21">
        <v>5</v>
      </c>
      <c r="I5892" s="19">
        <v>3.4166666666666665</v>
      </c>
      <c r="J5892" t="s">
        <v>533</v>
      </c>
      <c r="K5892" s="18">
        <v>323.01</v>
      </c>
      <c r="L5892" s="18">
        <v>282</v>
      </c>
      <c r="M5892" s="18"/>
      <c r="N5892" s="18"/>
    </row>
    <row r="5893" spans="1:14" ht="15" x14ac:dyDescent="0.25">
      <c r="A5893" t="str">
        <f t="shared" si="92"/>
        <v>VN113B7876</v>
      </c>
      <c r="B5893" s="17" t="s">
        <v>128</v>
      </c>
      <c r="C5893" s="16" t="s">
        <v>34</v>
      </c>
      <c r="D5893" t="s">
        <v>27</v>
      </c>
      <c r="E5893" s="16" t="s">
        <v>207</v>
      </c>
      <c r="F5893">
        <v>6</v>
      </c>
      <c r="G5893" s="20">
        <v>2</v>
      </c>
      <c r="H5893" s="21">
        <v>6</v>
      </c>
      <c r="I5893" s="19">
        <v>3.4166666666666665</v>
      </c>
      <c r="J5893" t="s">
        <v>533</v>
      </c>
      <c r="K5893" s="18">
        <v>323.01</v>
      </c>
      <c r="L5893" s="18">
        <v>282</v>
      </c>
      <c r="M5893" s="18"/>
      <c r="N5893" s="18"/>
    </row>
    <row r="5894" spans="1:14" ht="15" x14ac:dyDescent="0.25">
      <c r="A5894" t="str">
        <f t="shared" si="92"/>
        <v>VN113B7877</v>
      </c>
      <c r="B5894" s="17" t="s">
        <v>128</v>
      </c>
      <c r="C5894" s="16" t="s">
        <v>34</v>
      </c>
      <c r="D5894" t="s">
        <v>27</v>
      </c>
      <c r="E5894" s="16" t="s">
        <v>207</v>
      </c>
      <c r="F5894">
        <v>7</v>
      </c>
      <c r="G5894" s="20">
        <v>2</v>
      </c>
      <c r="H5894" s="21">
        <v>7</v>
      </c>
      <c r="I5894" s="19">
        <v>3.4166666666666665</v>
      </c>
      <c r="J5894" t="s">
        <v>533</v>
      </c>
      <c r="K5894" s="18">
        <v>323.01</v>
      </c>
      <c r="L5894" s="18">
        <v>282</v>
      </c>
      <c r="M5894" s="18"/>
      <c r="N5894" s="18"/>
    </row>
    <row r="5895" spans="1:14" ht="15" x14ac:dyDescent="0.25">
      <c r="A5895" t="str">
        <f t="shared" si="92"/>
        <v>VN117B7871</v>
      </c>
      <c r="B5895" s="17" t="s">
        <v>128</v>
      </c>
      <c r="C5895" s="16" t="s">
        <v>34</v>
      </c>
      <c r="D5895" t="s">
        <v>27</v>
      </c>
      <c r="E5895" s="16" t="s">
        <v>338</v>
      </c>
      <c r="F5895">
        <v>1</v>
      </c>
      <c r="G5895" s="20">
        <v>3</v>
      </c>
      <c r="H5895" s="21">
        <v>1</v>
      </c>
      <c r="I5895" s="19">
        <v>4.416666666666667</v>
      </c>
      <c r="J5895" t="s">
        <v>533</v>
      </c>
      <c r="K5895" s="18">
        <v>323.01</v>
      </c>
      <c r="L5895" s="18">
        <v>282</v>
      </c>
      <c r="M5895" s="18"/>
      <c r="N5895" s="18"/>
    </row>
    <row r="5896" spans="1:14" ht="15" x14ac:dyDescent="0.25">
      <c r="A5896" t="str">
        <f t="shared" si="92"/>
        <v>VN117B7872</v>
      </c>
      <c r="B5896" s="17" t="s">
        <v>128</v>
      </c>
      <c r="C5896" s="16" t="s">
        <v>34</v>
      </c>
      <c r="D5896" t="s">
        <v>27</v>
      </c>
      <c r="E5896" s="16" t="s">
        <v>338</v>
      </c>
      <c r="F5896">
        <v>2</v>
      </c>
      <c r="G5896" s="20">
        <v>3</v>
      </c>
      <c r="H5896" s="21">
        <v>2</v>
      </c>
      <c r="I5896" s="19">
        <v>4.416666666666667</v>
      </c>
      <c r="J5896" t="s">
        <v>533</v>
      </c>
      <c r="K5896" s="18">
        <v>323.01</v>
      </c>
      <c r="L5896" s="18">
        <v>282</v>
      </c>
      <c r="M5896" s="18"/>
      <c r="N5896" s="18"/>
    </row>
    <row r="5897" spans="1:14" ht="15" x14ac:dyDescent="0.25">
      <c r="A5897" t="str">
        <f t="shared" si="92"/>
        <v>VN117B7873</v>
      </c>
      <c r="B5897" s="17" t="s">
        <v>128</v>
      </c>
      <c r="C5897" s="16" t="s">
        <v>34</v>
      </c>
      <c r="D5897" t="s">
        <v>27</v>
      </c>
      <c r="E5897" s="16" t="s">
        <v>338</v>
      </c>
      <c r="F5897">
        <v>3</v>
      </c>
      <c r="G5897" s="20">
        <v>3</v>
      </c>
      <c r="H5897" s="21">
        <v>3</v>
      </c>
      <c r="I5897" s="19">
        <v>4.416666666666667</v>
      </c>
      <c r="J5897" t="s">
        <v>533</v>
      </c>
      <c r="K5897" s="18">
        <v>323.01</v>
      </c>
      <c r="L5897" s="18">
        <v>282</v>
      </c>
      <c r="M5897" s="18"/>
      <c r="N5897" s="18"/>
    </row>
    <row r="5898" spans="1:14" ht="15" x14ac:dyDescent="0.25">
      <c r="A5898" t="str">
        <f t="shared" si="92"/>
        <v>VN117B7874</v>
      </c>
      <c r="B5898" s="17" t="s">
        <v>128</v>
      </c>
      <c r="C5898" s="16" t="s">
        <v>34</v>
      </c>
      <c r="D5898" t="s">
        <v>27</v>
      </c>
      <c r="E5898" s="16" t="s">
        <v>338</v>
      </c>
      <c r="F5898">
        <v>4</v>
      </c>
      <c r="G5898" s="20">
        <v>3</v>
      </c>
      <c r="H5898" s="21">
        <v>4</v>
      </c>
      <c r="I5898" s="19">
        <v>4.416666666666667</v>
      </c>
      <c r="J5898" t="s">
        <v>533</v>
      </c>
      <c r="K5898" s="18">
        <v>323.01</v>
      </c>
      <c r="L5898" s="18">
        <v>282</v>
      </c>
      <c r="M5898" s="18"/>
      <c r="N5898" s="18"/>
    </row>
    <row r="5899" spans="1:14" ht="15" x14ac:dyDescent="0.25">
      <c r="A5899" t="str">
        <f t="shared" si="92"/>
        <v>VN117B7875</v>
      </c>
      <c r="B5899" s="17" t="s">
        <v>128</v>
      </c>
      <c r="C5899" s="16" t="s">
        <v>34</v>
      </c>
      <c r="D5899" t="s">
        <v>27</v>
      </c>
      <c r="E5899" s="16" t="s">
        <v>338</v>
      </c>
      <c r="F5899">
        <v>5</v>
      </c>
      <c r="G5899" s="20">
        <v>3</v>
      </c>
      <c r="H5899" s="21">
        <v>5</v>
      </c>
      <c r="I5899" s="19">
        <v>4.416666666666667</v>
      </c>
      <c r="J5899" t="s">
        <v>533</v>
      </c>
      <c r="K5899" s="18">
        <v>323.01</v>
      </c>
      <c r="L5899" s="18">
        <v>282</v>
      </c>
      <c r="M5899" s="18"/>
      <c r="N5899" s="18"/>
    </row>
    <row r="5900" spans="1:14" ht="15" x14ac:dyDescent="0.25">
      <c r="A5900" t="str">
        <f t="shared" si="92"/>
        <v>VN117B7876</v>
      </c>
      <c r="B5900" s="17" t="s">
        <v>128</v>
      </c>
      <c r="C5900" s="16" t="s">
        <v>34</v>
      </c>
      <c r="D5900" t="s">
        <v>27</v>
      </c>
      <c r="E5900" s="16" t="s">
        <v>338</v>
      </c>
      <c r="F5900">
        <v>6</v>
      </c>
      <c r="G5900" s="20">
        <v>3</v>
      </c>
      <c r="H5900" s="21">
        <v>6</v>
      </c>
      <c r="I5900" s="19">
        <v>4.416666666666667</v>
      </c>
      <c r="J5900" t="s">
        <v>533</v>
      </c>
      <c r="K5900" s="18">
        <v>323.01</v>
      </c>
      <c r="L5900" s="18">
        <v>282</v>
      </c>
      <c r="M5900" s="18"/>
      <c r="N5900" s="18"/>
    </row>
    <row r="5901" spans="1:14" ht="15" x14ac:dyDescent="0.25">
      <c r="A5901" t="str">
        <f t="shared" si="92"/>
        <v>VN117B7877</v>
      </c>
      <c r="B5901" s="17" t="s">
        <v>128</v>
      </c>
      <c r="C5901" s="16" t="s">
        <v>34</v>
      </c>
      <c r="D5901" t="s">
        <v>27</v>
      </c>
      <c r="E5901" s="16" t="s">
        <v>338</v>
      </c>
      <c r="F5901">
        <v>7</v>
      </c>
      <c r="G5901" s="20">
        <v>3</v>
      </c>
      <c r="H5901" s="21">
        <v>7</v>
      </c>
      <c r="I5901" s="19">
        <v>4.416666666666667</v>
      </c>
      <c r="J5901" t="s">
        <v>533</v>
      </c>
      <c r="K5901" s="18">
        <v>323.01</v>
      </c>
      <c r="L5901" s="18">
        <v>282</v>
      </c>
      <c r="M5901" s="18"/>
      <c r="N5901" s="18"/>
    </row>
    <row r="5902" spans="1:14" ht="15" x14ac:dyDescent="0.25">
      <c r="A5902" t="str">
        <f t="shared" si="92"/>
        <v>VN119B7872</v>
      </c>
      <c r="B5902" s="17" t="s">
        <v>128</v>
      </c>
      <c r="C5902" s="16" t="s">
        <v>34</v>
      </c>
      <c r="D5902" t="s">
        <v>27</v>
      </c>
      <c r="E5902" s="16" t="s">
        <v>689</v>
      </c>
      <c r="F5902">
        <v>2</v>
      </c>
      <c r="G5902" s="20">
        <v>3.5</v>
      </c>
      <c r="H5902" s="21">
        <v>2</v>
      </c>
      <c r="I5902" s="19">
        <v>5</v>
      </c>
      <c r="J5902" t="s">
        <v>533</v>
      </c>
      <c r="K5902" s="18">
        <v>323.01</v>
      </c>
      <c r="L5902" s="18">
        <v>282</v>
      </c>
      <c r="M5902" s="18"/>
      <c r="N5902" s="18"/>
    </row>
    <row r="5903" spans="1:14" ht="15" x14ac:dyDescent="0.25">
      <c r="A5903" t="str">
        <f t="shared" si="92"/>
        <v>VN119B7873</v>
      </c>
      <c r="B5903" s="17" t="s">
        <v>128</v>
      </c>
      <c r="C5903" s="16" t="s">
        <v>34</v>
      </c>
      <c r="D5903" t="s">
        <v>27</v>
      </c>
      <c r="E5903" s="16" t="s">
        <v>689</v>
      </c>
      <c r="F5903">
        <v>3</v>
      </c>
      <c r="G5903" s="20">
        <v>3.5</v>
      </c>
      <c r="H5903" s="21">
        <v>3</v>
      </c>
      <c r="I5903" s="19">
        <v>5</v>
      </c>
      <c r="J5903" t="s">
        <v>533</v>
      </c>
      <c r="K5903" s="18">
        <v>323.01</v>
      </c>
      <c r="L5903" s="18">
        <v>282</v>
      </c>
      <c r="M5903" s="18"/>
      <c r="N5903" s="18"/>
    </row>
    <row r="5904" spans="1:14" ht="15" x14ac:dyDescent="0.25">
      <c r="A5904" t="str">
        <f t="shared" si="92"/>
        <v>VN119B7875</v>
      </c>
      <c r="B5904" s="17" t="s">
        <v>128</v>
      </c>
      <c r="C5904" s="16" t="s">
        <v>34</v>
      </c>
      <c r="D5904" t="s">
        <v>27</v>
      </c>
      <c r="E5904" s="16" t="s">
        <v>689</v>
      </c>
      <c r="F5904">
        <v>5</v>
      </c>
      <c r="G5904" s="20">
        <v>3.5</v>
      </c>
      <c r="H5904" s="21">
        <v>5</v>
      </c>
      <c r="I5904" s="19">
        <v>5</v>
      </c>
      <c r="J5904" t="s">
        <v>533</v>
      </c>
      <c r="K5904" s="18">
        <v>323.01</v>
      </c>
      <c r="L5904" s="18">
        <v>282</v>
      </c>
      <c r="M5904" s="18"/>
      <c r="N5904" s="18"/>
    </row>
    <row r="5905" spans="1:14" ht="15" x14ac:dyDescent="0.25">
      <c r="A5905" t="str">
        <f t="shared" si="92"/>
        <v>VN119B7876</v>
      </c>
      <c r="B5905" s="17" t="s">
        <v>128</v>
      </c>
      <c r="C5905" s="16" t="s">
        <v>34</v>
      </c>
      <c r="D5905" t="s">
        <v>27</v>
      </c>
      <c r="E5905" s="16" t="s">
        <v>689</v>
      </c>
      <c r="F5905">
        <v>6</v>
      </c>
      <c r="G5905" s="20">
        <v>3.5</v>
      </c>
      <c r="H5905" s="21">
        <v>6</v>
      </c>
      <c r="I5905" s="19">
        <v>5</v>
      </c>
      <c r="J5905" t="s">
        <v>533</v>
      </c>
      <c r="K5905" s="18">
        <v>323.01</v>
      </c>
      <c r="L5905" s="18">
        <v>282</v>
      </c>
      <c r="M5905" s="18"/>
      <c r="N5905" s="18"/>
    </row>
    <row r="5906" spans="1:14" ht="15" x14ac:dyDescent="0.25">
      <c r="A5906" t="str">
        <f t="shared" si="92"/>
        <v>VN119B7877</v>
      </c>
      <c r="B5906" s="17" t="s">
        <v>128</v>
      </c>
      <c r="C5906" s="16" t="s">
        <v>34</v>
      </c>
      <c r="D5906" t="s">
        <v>27</v>
      </c>
      <c r="E5906" s="16" t="s">
        <v>689</v>
      </c>
      <c r="F5906">
        <v>7</v>
      </c>
      <c r="G5906" s="20">
        <v>3.5</v>
      </c>
      <c r="H5906" s="21">
        <v>7</v>
      </c>
      <c r="I5906" s="19">
        <v>5</v>
      </c>
      <c r="J5906" t="s">
        <v>533</v>
      </c>
      <c r="K5906" s="18">
        <v>323.01</v>
      </c>
      <c r="L5906" s="18">
        <v>282</v>
      </c>
      <c r="M5906" s="18"/>
      <c r="N5906" s="18"/>
    </row>
    <row r="5907" spans="1:14" ht="15" x14ac:dyDescent="0.25">
      <c r="A5907" t="str">
        <f t="shared" si="92"/>
        <v>VN121B7871</v>
      </c>
      <c r="B5907" s="17" t="s">
        <v>128</v>
      </c>
      <c r="C5907" s="16" t="s">
        <v>34</v>
      </c>
      <c r="D5907" t="s">
        <v>27</v>
      </c>
      <c r="E5907" s="16" t="s">
        <v>515</v>
      </c>
      <c r="F5907">
        <v>1</v>
      </c>
      <c r="G5907" s="20">
        <v>4</v>
      </c>
      <c r="H5907" s="21">
        <v>1</v>
      </c>
      <c r="I5907" s="19">
        <v>5.5</v>
      </c>
      <c r="J5907" t="s">
        <v>533</v>
      </c>
      <c r="K5907" s="18">
        <v>323.01</v>
      </c>
      <c r="L5907" s="18">
        <v>282</v>
      </c>
      <c r="M5907" s="18"/>
      <c r="N5907" s="18"/>
    </row>
    <row r="5908" spans="1:14" ht="15" x14ac:dyDescent="0.25">
      <c r="A5908" t="str">
        <f t="shared" si="92"/>
        <v>VN121B7872</v>
      </c>
      <c r="B5908" s="17" t="s">
        <v>128</v>
      </c>
      <c r="C5908" s="16" t="s">
        <v>34</v>
      </c>
      <c r="D5908" t="s">
        <v>27</v>
      </c>
      <c r="E5908" s="16" t="s">
        <v>515</v>
      </c>
      <c r="F5908">
        <v>2</v>
      </c>
      <c r="G5908" s="20">
        <v>4</v>
      </c>
      <c r="H5908" s="21">
        <v>2</v>
      </c>
      <c r="I5908" s="19">
        <v>5.5</v>
      </c>
      <c r="J5908" t="s">
        <v>533</v>
      </c>
      <c r="K5908" s="18">
        <v>323.01</v>
      </c>
      <c r="L5908" s="18">
        <v>282</v>
      </c>
      <c r="M5908" s="18"/>
      <c r="N5908" s="18"/>
    </row>
    <row r="5909" spans="1:14" ht="15" x14ac:dyDescent="0.25">
      <c r="A5909" t="str">
        <f t="shared" si="92"/>
        <v>VN121B7873</v>
      </c>
      <c r="B5909" s="17" t="s">
        <v>128</v>
      </c>
      <c r="C5909" s="16" t="s">
        <v>34</v>
      </c>
      <c r="D5909" t="s">
        <v>27</v>
      </c>
      <c r="E5909" s="16" t="s">
        <v>515</v>
      </c>
      <c r="F5909">
        <v>3</v>
      </c>
      <c r="G5909" s="20">
        <v>3.8333333333333335</v>
      </c>
      <c r="H5909" s="21">
        <v>3</v>
      </c>
      <c r="I5909" s="19">
        <v>5.333333333333333</v>
      </c>
      <c r="J5909" t="s">
        <v>533</v>
      </c>
      <c r="K5909" s="18">
        <v>323.01</v>
      </c>
      <c r="L5909" s="18">
        <v>282</v>
      </c>
      <c r="M5909" s="18"/>
      <c r="N5909" s="18"/>
    </row>
    <row r="5910" spans="1:14" ht="15" x14ac:dyDescent="0.25">
      <c r="A5910" t="str">
        <f t="shared" si="92"/>
        <v>VN121B7874</v>
      </c>
      <c r="B5910" s="17" t="s">
        <v>128</v>
      </c>
      <c r="C5910" s="16" t="s">
        <v>34</v>
      </c>
      <c r="D5910" t="s">
        <v>27</v>
      </c>
      <c r="E5910" s="16" t="s">
        <v>515</v>
      </c>
      <c r="F5910">
        <v>4</v>
      </c>
      <c r="G5910" s="20">
        <v>4.583333333333333</v>
      </c>
      <c r="H5910" s="21">
        <v>4</v>
      </c>
      <c r="I5910" s="19">
        <v>6.083333333333333</v>
      </c>
      <c r="J5910" t="s">
        <v>533</v>
      </c>
      <c r="K5910" s="18">
        <v>323.01</v>
      </c>
      <c r="L5910" s="18">
        <v>282</v>
      </c>
      <c r="M5910" s="18"/>
      <c r="N5910" s="18"/>
    </row>
    <row r="5911" spans="1:14" ht="15" x14ac:dyDescent="0.25">
      <c r="A5911" t="str">
        <f t="shared" si="92"/>
        <v>VN121B7875</v>
      </c>
      <c r="B5911" s="17" t="s">
        <v>128</v>
      </c>
      <c r="C5911" s="16" t="s">
        <v>34</v>
      </c>
      <c r="D5911" t="s">
        <v>27</v>
      </c>
      <c r="E5911" s="16" t="s">
        <v>515</v>
      </c>
      <c r="F5911">
        <v>5</v>
      </c>
      <c r="G5911" s="20">
        <v>3.8333333333333335</v>
      </c>
      <c r="H5911" s="21">
        <v>5</v>
      </c>
      <c r="I5911" s="19">
        <v>5.333333333333333</v>
      </c>
      <c r="J5911" t="s">
        <v>533</v>
      </c>
      <c r="K5911" s="18">
        <v>323.01</v>
      </c>
      <c r="L5911" s="18">
        <v>282</v>
      </c>
      <c r="M5911" s="18"/>
      <c r="N5911" s="18"/>
    </row>
    <row r="5912" spans="1:14" ht="15" x14ac:dyDescent="0.25">
      <c r="A5912" t="str">
        <f t="shared" si="92"/>
        <v>VN121B7876</v>
      </c>
      <c r="B5912" s="17" t="s">
        <v>128</v>
      </c>
      <c r="C5912" s="16" t="s">
        <v>34</v>
      </c>
      <c r="D5912" t="s">
        <v>27</v>
      </c>
      <c r="E5912" s="16" t="s">
        <v>515</v>
      </c>
      <c r="F5912">
        <v>6</v>
      </c>
      <c r="G5912" s="20">
        <v>4</v>
      </c>
      <c r="H5912" s="21">
        <v>6</v>
      </c>
      <c r="I5912" s="19">
        <v>5.5</v>
      </c>
      <c r="J5912" t="s">
        <v>533</v>
      </c>
      <c r="K5912" s="18">
        <v>323.01</v>
      </c>
      <c r="L5912" s="18">
        <v>282</v>
      </c>
      <c r="M5912" s="18"/>
      <c r="N5912" s="18"/>
    </row>
    <row r="5913" spans="1:14" ht="15" x14ac:dyDescent="0.25">
      <c r="A5913" t="str">
        <f t="shared" si="92"/>
        <v>VN121B7877</v>
      </c>
      <c r="B5913" s="17" t="s">
        <v>128</v>
      </c>
      <c r="C5913" s="16" t="s">
        <v>34</v>
      </c>
      <c r="D5913" t="s">
        <v>27</v>
      </c>
      <c r="E5913" s="16" t="s">
        <v>515</v>
      </c>
      <c r="F5913">
        <v>7</v>
      </c>
      <c r="G5913" s="20">
        <v>4.666666666666667</v>
      </c>
      <c r="H5913" s="21">
        <v>7</v>
      </c>
      <c r="I5913" s="19">
        <v>6.166666666666667</v>
      </c>
      <c r="J5913" t="s">
        <v>533</v>
      </c>
      <c r="K5913" s="18">
        <v>323.01</v>
      </c>
      <c r="L5913" s="18">
        <v>282</v>
      </c>
      <c r="M5913" s="18"/>
      <c r="N5913" s="18"/>
    </row>
    <row r="5914" spans="1:14" ht="15" x14ac:dyDescent="0.25">
      <c r="A5914" t="str">
        <f t="shared" si="92"/>
        <v>VN123B7871</v>
      </c>
      <c r="B5914" s="17" t="s">
        <v>128</v>
      </c>
      <c r="C5914" s="16" t="s">
        <v>34</v>
      </c>
      <c r="D5914" t="s">
        <v>27</v>
      </c>
      <c r="E5914" s="16" t="s">
        <v>381</v>
      </c>
      <c r="F5914">
        <v>1</v>
      </c>
      <c r="G5914" s="20">
        <v>4.833333333333333</v>
      </c>
      <c r="H5914" s="21">
        <v>1</v>
      </c>
      <c r="I5914" s="19">
        <v>6.333333333333333</v>
      </c>
      <c r="J5914" t="s">
        <v>533</v>
      </c>
      <c r="K5914" s="18">
        <v>323.01</v>
      </c>
      <c r="L5914" s="18">
        <v>282</v>
      </c>
      <c r="M5914" s="18"/>
      <c r="N5914" s="18"/>
    </row>
    <row r="5915" spans="1:14" ht="15" x14ac:dyDescent="0.25">
      <c r="A5915" t="str">
        <f t="shared" si="92"/>
        <v>VN123B7872</v>
      </c>
      <c r="B5915" s="17" t="s">
        <v>128</v>
      </c>
      <c r="C5915" s="16" t="s">
        <v>34</v>
      </c>
      <c r="D5915" t="s">
        <v>27</v>
      </c>
      <c r="E5915" s="16" t="s">
        <v>381</v>
      </c>
      <c r="F5915">
        <v>2</v>
      </c>
      <c r="G5915" s="20">
        <v>5.583333333333333</v>
      </c>
      <c r="H5915" s="21">
        <v>2</v>
      </c>
      <c r="I5915" s="19">
        <v>7.083333333333333</v>
      </c>
      <c r="J5915" t="s">
        <v>533</v>
      </c>
      <c r="K5915" s="18">
        <v>323.01</v>
      </c>
      <c r="L5915" s="18">
        <v>282</v>
      </c>
      <c r="M5915" s="18"/>
      <c r="N5915" s="18"/>
    </row>
    <row r="5916" spans="1:14" ht="15" x14ac:dyDescent="0.25">
      <c r="A5916" t="str">
        <f t="shared" si="92"/>
        <v>VN123B7873</v>
      </c>
      <c r="B5916" s="17" t="s">
        <v>128</v>
      </c>
      <c r="C5916" s="16" t="s">
        <v>34</v>
      </c>
      <c r="D5916" t="s">
        <v>27</v>
      </c>
      <c r="E5916" s="16" t="s">
        <v>381</v>
      </c>
      <c r="F5916">
        <v>3</v>
      </c>
      <c r="G5916" s="20">
        <v>5</v>
      </c>
      <c r="H5916" s="21">
        <v>3</v>
      </c>
      <c r="I5916" s="19">
        <v>6.5</v>
      </c>
      <c r="J5916" t="s">
        <v>533</v>
      </c>
      <c r="K5916" s="18">
        <v>323.01</v>
      </c>
      <c r="L5916" s="18">
        <v>282</v>
      </c>
      <c r="M5916" s="18"/>
      <c r="N5916" s="18"/>
    </row>
    <row r="5917" spans="1:14" ht="15" x14ac:dyDescent="0.25">
      <c r="A5917" t="str">
        <f t="shared" si="92"/>
        <v>VN123B7874</v>
      </c>
      <c r="B5917" s="17" t="s">
        <v>128</v>
      </c>
      <c r="C5917" s="16" t="s">
        <v>34</v>
      </c>
      <c r="D5917" t="s">
        <v>27</v>
      </c>
      <c r="E5917" s="16" t="s">
        <v>381</v>
      </c>
      <c r="F5917">
        <v>4</v>
      </c>
      <c r="G5917" s="20">
        <v>5.833333333333333</v>
      </c>
      <c r="H5917" s="21">
        <v>4</v>
      </c>
      <c r="I5917" s="19">
        <v>7.333333333333333</v>
      </c>
      <c r="J5917" t="s">
        <v>533</v>
      </c>
      <c r="K5917" s="18">
        <v>323.01</v>
      </c>
      <c r="L5917" s="18">
        <v>282</v>
      </c>
      <c r="M5917" s="18"/>
      <c r="N5917" s="18"/>
    </row>
    <row r="5918" spans="1:14" ht="15" x14ac:dyDescent="0.25">
      <c r="A5918" t="str">
        <f t="shared" si="92"/>
        <v>VN123B7875</v>
      </c>
      <c r="B5918" s="17" t="s">
        <v>128</v>
      </c>
      <c r="C5918" s="16" t="s">
        <v>34</v>
      </c>
      <c r="D5918" t="s">
        <v>27</v>
      </c>
      <c r="E5918" s="16" t="s">
        <v>381</v>
      </c>
      <c r="F5918">
        <v>5</v>
      </c>
      <c r="G5918" s="20">
        <v>5</v>
      </c>
      <c r="H5918" s="21">
        <v>5</v>
      </c>
      <c r="I5918" s="19">
        <v>6.5</v>
      </c>
      <c r="J5918" t="s">
        <v>533</v>
      </c>
      <c r="K5918" s="18">
        <v>323.01</v>
      </c>
      <c r="L5918" s="18">
        <v>282</v>
      </c>
      <c r="M5918" s="18"/>
      <c r="N5918" s="18"/>
    </row>
    <row r="5919" spans="1:14" ht="15" x14ac:dyDescent="0.25">
      <c r="A5919" t="str">
        <f t="shared" si="92"/>
        <v>VN123B7876</v>
      </c>
      <c r="B5919" s="17" t="s">
        <v>128</v>
      </c>
      <c r="C5919" s="16" t="s">
        <v>34</v>
      </c>
      <c r="D5919" t="s">
        <v>27</v>
      </c>
      <c r="E5919" s="16" t="s">
        <v>381</v>
      </c>
      <c r="F5919">
        <v>6</v>
      </c>
      <c r="G5919" s="20">
        <v>5</v>
      </c>
      <c r="H5919" s="21">
        <v>6</v>
      </c>
      <c r="I5919" s="19">
        <v>6.5</v>
      </c>
      <c r="J5919" t="s">
        <v>533</v>
      </c>
      <c r="K5919" s="18">
        <v>323.01</v>
      </c>
      <c r="L5919" s="18">
        <v>282</v>
      </c>
      <c r="M5919" s="18"/>
      <c r="N5919" s="18"/>
    </row>
    <row r="5920" spans="1:14" ht="15" x14ac:dyDescent="0.25">
      <c r="A5920" t="str">
        <f t="shared" si="92"/>
        <v>VN123B7877</v>
      </c>
      <c r="B5920" s="17" t="s">
        <v>128</v>
      </c>
      <c r="C5920" s="16" t="s">
        <v>34</v>
      </c>
      <c r="D5920" t="s">
        <v>27</v>
      </c>
      <c r="E5920" s="16" t="s">
        <v>381</v>
      </c>
      <c r="F5920">
        <v>7</v>
      </c>
      <c r="G5920" s="20">
        <v>5</v>
      </c>
      <c r="H5920" s="21">
        <v>7</v>
      </c>
      <c r="I5920" s="19">
        <v>6.5</v>
      </c>
      <c r="J5920" t="s">
        <v>533</v>
      </c>
      <c r="K5920" s="18">
        <v>323.01</v>
      </c>
      <c r="L5920" s="18">
        <v>282</v>
      </c>
      <c r="M5920" s="18"/>
      <c r="N5920" s="18"/>
    </row>
    <row r="5921" spans="1:14" ht="15" x14ac:dyDescent="0.25">
      <c r="A5921" t="str">
        <f t="shared" si="92"/>
        <v>VN125B7871</v>
      </c>
      <c r="B5921" s="17" t="s">
        <v>128</v>
      </c>
      <c r="C5921" s="16" t="s">
        <v>34</v>
      </c>
      <c r="D5921" t="s">
        <v>27</v>
      </c>
      <c r="E5921" s="16" t="s">
        <v>272</v>
      </c>
      <c r="F5921">
        <v>1</v>
      </c>
      <c r="G5921" s="20">
        <v>6</v>
      </c>
      <c r="H5921" s="21">
        <v>1</v>
      </c>
      <c r="I5921" s="19">
        <v>7.5</v>
      </c>
      <c r="J5921" t="s">
        <v>533</v>
      </c>
      <c r="K5921" s="18">
        <v>323.01</v>
      </c>
      <c r="L5921" s="18">
        <v>282</v>
      </c>
      <c r="M5921" s="18"/>
      <c r="N5921" s="18"/>
    </row>
    <row r="5922" spans="1:14" ht="15" x14ac:dyDescent="0.25">
      <c r="A5922" t="str">
        <f t="shared" si="92"/>
        <v>VN125B7872</v>
      </c>
      <c r="B5922" s="17" t="s">
        <v>128</v>
      </c>
      <c r="C5922" s="16" t="s">
        <v>34</v>
      </c>
      <c r="D5922" t="s">
        <v>27</v>
      </c>
      <c r="E5922" s="16" t="s">
        <v>272</v>
      </c>
      <c r="F5922">
        <v>2</v>
      </c>
      <c r="G5922" s="20">
        <v>6.25</v>
      </c>
      <c r="H5922" s="21">
        <v>2</v>
      </c>
      <c r="I5922" s="19">
        <v>7.75</v>
      </c>
      <c r="J5922" t="s">
        <v>533</v>
      </c>
      <c r="K5922" s="18">
        <v>323.01</v>
      </c>
      <c r="L5922" s="18">
        <v>282</v>
      </c>
      <c r="M5922" s="18"/>
      <c r="N5922" s="18"/>
    </row>
    <row r="5923" spans="1:14" ht="15" x14ac:dyDescent="0.25">
      <c r="A5923" t="str">
        <f t="shared" si="92"/>
        <v>VN125B7873</v>
      </c>
      <c r="B5923" s="17" t="s">
        <v>128</v>
      </c>
      <c r="C5923" s="16" t="s">
        <v>34</v>
      </c>
      <c r="D5923" t="s">
        <v>27</v>
      </c>
      <c r="E5923" s="16" t="s">
        <v>272</v>
      </c>
      <c r="F5923">
        <v>3</v>
      </c>
      <c r="G5923" s="20">
        <v>6</v>
      </c>
      <c r="H5923" s="21">
        <v>3</v>
      </c>
      <c r="I5923" s="19">
        <v>7.5</v>
      </c>
      <c r="J5923" t="s">
        <v>533</v>
      </c>
      <c r="K5923" s="18">
        <v>323.01</v>
      </c>
      <c r="L5923" s="18">
        <v>282</v>
      </c>
      <c r="M5923" s="18"/>
      <c r="N5923" s="18"/>
    </row>
    <row r="5924" spans="1:14" ht="15" x14ac:dyDescent="0.25">
      <c r="A5924" t="str">
        <f t="shared" si="92"/>
        <v>VN125B7874</v>
      </c>
      <c r="B5924" s="17" t="s">
        <v>128</v>
      </c>
      <c r="C5924" s="16" t="s">
        <v>34</v>
      </c>
      <c r="D5924" t="s">
        <v>27</v>
      </c>
      <c r="E5924" s="16" t="s">
        <v>272</v>
      </c>
      <c r="F5924">
        <v>4</v>
      </c>
      <c r="G5924" s="20">
        <v>6.25</v>
      </c>
      <c r="H5924" s="21">
        <v>4</v>
      </c>
      <c r="I5924" s="19">
        <v>7.75</v>
      </c>
      <c r="J5924" t="s">
        <v>533</v>
      </c>
      <c r="K5924" s="18">
        <v>323.01</v>
      </c>
      <c r="L5924" s="18">
        <v>282</v>
      </c>
      <c r="M5924" s="18"/>
      <c r="N5924" s="18"/>
    </row>
    <row r="5925" spans="1:14" ht="15" x14ac:dyDescent="0.25">
      <c r="A5925" t="str">
        <f t="shared" si="92"/>
        <v>VN125B7875</v>
      </c>
      <c r="B5925" s="17" t="s">
        <v>128</v>
      </c>
      <c r="C5925" s="16" t="s">
        <v>34</v>
      </c>
      <c r="D5925" t="s">
        <v>27</v>
      </c>
      <c r="E5925" s="16" t="s">
        <v>272</v>
      </c>
      <c r="F5925">
        <v>5</v>
      </c>
      <c r="G5925" s="20">
        <v>6</v>
      </c>
      <c r="H5925" s="21">
        <v>5</v>
      </c>
      <c r="I5925" s="19">
        <v>7.5</v>
      </c>
      <c r="J5925" t="s">
        <v>533</v>
      </c>
      <c r="K5925" s="18">
        <v>323.01</v>
      </c>
      <c r="L5925" s="18">
        <v>282</v>
      </c>
      <c r="M5925" s="18"/>
      <c r="N5925" s="18"/>
    </row>
    <row r="5926" spans="1:14" ht="15" x14ac:dyDescent="0.25">
      <c r="A5926" t="str">
        <f t="shared" si="92"/>
        <v>VN125B7876</v>
      </c>
      <c r="B5926" s="17" t="s">
        <v>128</v>
      </c>
      <c r="C5926" s="16" t="s">
        <v>34</v>
      </c>
      <c r="D5926" t="s">
        <v>27</v>
      </c>
      <c r="E5926" s="16" t="s">
        <v>272</v>
      </c>
      <c r="F5926">
        <v>6</v>
      </c>
      <c r="G5926" s="20">
        <v>6</v>
      </c>
      <c r="H5926" s="21">
        <v>6</v>
      </c>
      <c r="I5926" s="19">
        <v>7.5</v>
      </c>
      <c r="J5926" t="s">
        <v>533</v>
      </c>
      <c r="K5926" s="18">
        <v>323.01</v>
      </c>
      <c r="L5926" s="18">
        <v>282</v>
      </c>
      <c r="M5926" s="18"/>
      <c r="N5926" s="18"/>
    </row>
    <row r="5927" spans="1:14" ht="15" x14ac:dyDescent="0.25">
      <c r="A5927" t="str">
        <f t="shared" si="92"/>
        <v>VN125B7877</v>
      </c>
      <c r="B5927" s="17" t="s">
        <v>128</v>
      </c>
      <c r="C5927" s="16" t="s">
        <v>34</v>
      </c>
      <c r="D5927" t="s">
        <v>27</v>
      </c>
      <c r="E5927" s="16" t="s">
        <v>272</v>
      </c>
      <c r="F5927">
        <v>7</v>
      </c>
      <c r="G5927" s="20">
        <v>6</v>
      </c>
      <c r="H5927" s="21">
        <v>7</v>
      </c>
      <c r="I5927" s="19">
        <v>7.5</v>
      </c>
      <c r="J5927" t="s">
        <v>533</v>
      </c>
      <c r="K5927" s="18">
        <v>323.01</v>
      </c>
      <c r="L5927" s="18">
        <v>282</v>
      </c>
      <c r="M5927" s="18"/>
      <c r="N5927" s="18"/>
    </row>
    <row r="5928" spans="1:14" ht="15" x14ac:dyDescent="0.25">
      <c r="A5928" t="str">
        <f t="shared" si="92"/>
        <v>VN127B7871</v>
      </c>
      <c r="B5928" s="17" t="s">
        <v>128</v>
      </c>
      <c r="C5928" s="16" t="s">
        <v>34</v>
      </c>
      <c r="D5928" t="s">
        <v>27</v>
      </c>
      <c r="E5928" s="16" t="s">
        <v>127</v>
      </c>
      <c r="F5928">
        <v>1</v>
      </c>
      <c r="G5928" s="20">
        <v>7</v>
      </c>
      <c r="H5928" s="21">
        <v>1</v>
      </c>
      <c r="I5928" s="19">
        <v>8.5</v>
      </c>
      <c r="J5928" t="s">
        <v>533</v>
      </c>
      <c r="K5928" s="18">
        <v>323.01</v>
      </c>
      <c r="L5928" s="18">
        <v>282</v>
      </c>
      <c r="M5928" s="18"/>
      <c r="N5928" s="18"/>
    </row>
    <row r="5929" spans="1:14" ht="15" x14ac:dyDescent="0.25">
      <c r="A5929" t="str">
        <f t="shared" si="92"/>
        <v>VN127B7872</v>
      </c>
      <c r="B5929" s="17" t="s">
        <v>128</v>
      </c>
      <c r="C5929" s="16" t="s">
        <v>34</v>
      </c>
      <c r="D5929" t="s">
        <v>27</v>
      </c>
      <c r="E5929" s="16" t="s">
        <v>127</v>
      </c>
      <c r="F5929">
        <v>2</v>
      </c>
      <c r="G5929" s="20">
        <v>7</v>
      </c>
      <c r="H5929" s="21">
        <v>2</v>
      </c>
      <c r="I5929" s="19">
        <v>8.5</v>
      </c>
      <c r="J5929" t="s">
        <v>533</v>
      </c>
      <c r="K5929" s="18">
        <v>323.01</v>
      </c>
      <c r="L5929" s="18">
        <v>282</v>
      </c>
      <c r="M5929" s="18"/>
      <c r="N5929" s="18"/>
    </row>
    <row r="5930" spans="1:14" ht="15" x14ac:dyDescent="0.25">
      <c r="A5930" t="str">
        <f t="shared" si="92"/>
        <v>VN127B7873</v>
      </c>
      <c r="B5930" s="17" t="s">
        <v>128</v>
      </c>
      <c r="C5930" s="16" t="s">
        <v>34</v>
      </c>
      <c r="D5930" t="s">
        <v>27</v>
      </c>
      <c r="E5930" s="16" t="s">
        <v>127</v>
      </c>
      <c r="F5930">
        <v>3</v>
      </c>
      <c r="G5930" s="20">
        <v>6.916666666666667</v>
      </c>
      <c r="H5930" s="21">
        <v>3</v>
      </c>
      <c r="I5930" s="19">
        <v>8.4166666666666661</v>
      </c>
      <c r="J5930" t="s">
        <v>533</v>
      </c>
      <c r="K5930" s="18">
        <v>323.01</v>
      </c>
      <c r="L5930" s="18">
        <v>282</v>
      </c>
      <c r="M5930" s="18"/>
      <c r="N5930" s="18"/>
    </row>
    <row r="5931" spans="1:14" ht="15" x14ac:dyDescent="0.25">
      <c r="A5931" t="str">
        <f t="shared" si="92"/>
        <v>VN127B7874</v>
      </c>
      <c r="B5931" s="17" t="s">
        <v>128</v>
      </c>
      <c r="C5931" s="16" t="s">
        <v>34</v>
      </c>
      <c r="D5931" t="s">
        <v>27</v>
      </c>
      <c r="E5931" s="16" t="s">
        <v>127</v>
      </c>
      <c r="F5931">
        <v>4</v>
      </c>
      <c r="G5931" s="20">
        <v>7</v>
      </c>
      <c r="H5931" s="21">
        <v>4</v>
      </c>
      <c r="I5931" s="19">
        <v>8.5</v>
      </c>
      <c r="J5931" t="s">
        <v>533</v>
      </c>
      <c r="K5931" s="18">
        <v>323.01</v>
      </c>
      <c r="L5931" s="18">
        <v>282</v>
      </c>
      <c r="M5931" s="18"/>
      <c r="N5931" s="18"/>
    </row>
    <row r="5932" spans="1:14" ht="15" x14ac:dyDescent="0.25">
      <c r="A5932" t="str">
        <f t="shared" si="92"/>
        <v>VN127B7875</v>
      </c>
      <c r="B5932" s="17" t="s">
        <v>128</v>
      </c>
      <c r="C5932" s="16" t="s">
        <v>34</v>
      </c>
      <c r="D5932" t="s">
        <v>27</v>
      </c>
      <c r="E5932" s="16" t="s">
        <v>127</v>
      </c>
      <c r="F5932">
        <v>5</v>
      </c>
      <c r="G5932" s="20">
        <v>7.583333333333333</v>
      </c>
      <c r="H5932" s="21">
        <v>5</v>
      </c>
      <c r="I5932" s="19">
        <v>9.0833333333333339</v>
      </c>
      <c r="J5932" t="s">
        <v>533</v>
      </c>
      <c r="K5932" s="18">
        <v>323.01</v>
      </c>
      <c r="L5932" s="18">
        <v>282</v>
      </c>
      <c r="M5932" s="18"/>
      <c r="N5932" s="18"/>
    </row>
    <row r="5933" spans="1:14" ht="15" x14ac:dyDescent="0.25">
      <c r="A5933" t="str">
        <f t="shared" si="92"/>
        <v>VN127B7876</v>
      </c>
      <c r="B5933" s="17" t="s">
        <v>128</v>
      </c>
      <c r="C5933" s="16" t="s">
        <v>34</v>
      </c>
      <c r="D5933" t="s">
        <v>27</v>
      </c>
      <c r="E5933" s="16" t="s">
        <v>127</v>
      </c>
      <c r="F5933">
        <v>6</v>
      </c>
      <c r="G5933" s="20">
        <v>7.833333333333333</v>
      </c>
      <c r="H5933" s="21">
        <v>6</v>
      </c>
      <c r="I5933" s="19">
        <v>9.3333333333333339</v>
      </c>
      <c r="J5933" t="s">
        <v>533</v>
      </c>
      <c r="K5933" s="18">
        <v>323.01</v>
      </c>
      <c r="L5933" s="18">
        <v>282</v>
      </c>
      <c r="M5933" s="18"/>
      <c r="N5933" s="18"/>
    </row>
    <row r="5934" spans="1:14" ht="15" x14ac:dyDescent="0.25">
      <c r="A5934" t="str">
        <f t="shared" si="92"/>
        <v>VN127B7877</v>
      </c>
      <c r="B5934" s="17" t="s">
        <v>128</v>
      </c>
      <c r="C5934" s="16" t="s">
        <v>34</v>
      </c>
      <c r="D5934" t="s">
        <v>27</v>
      </c>
      <c r="E5934" s="16" t="s">
        <v>127</v>
      </c>
      <c r="F5934">
        <v>7</v>
      </c>
      <c r="G5934" s="20">
        <v>7</v>
      </c>
      <c r="H5934" s="21">
        <v>7</v>
      </c>
      <c r="I5934" s="19">
        <v>8.5</v>
      </c>
      <c r="J5934" t="s">
        <v>533</v>
      </c>
      <c r="K5934" s="18">
        <v>323.01</v>
      </c>
      <c r="L5934" s="18">
        <v>282</v>
      </c>
      <c r="M5934" s="18"/>
      <c r="N5934" s="18"/>
    </row>
    <row r="5935" spans="1:14" ht="15" x14ac:dyDescent="0.25">
      <c r="A5935" t="str">
        <f t="shared" si="92"/>
        <v>VN131B7871</v>
      </c>
      <c r="B5935" s="17" t="s">
        <v>128</v>
      </c>
      <c r="C5935" s="16" t="s">
        <v>34</v>
      </c>
      <c r="D5935" t="s">
        <v>27</v>
      </c>
      <c r="E5935" s="16" t="s">
        <v>489</v>
      </c>
      <c r="F5935">
        <v>1</v>
      </c>
      <c r="G5935" s="20">
        <v>8</v>
      </c>
      <c r="H5935" s="21">
        <v>1</v>
      </c>
      <c r="I5935" s="19">
        <v>9.5</v>
      </c>
      <c r="J5935" t="s">
        <v>533</v>
      </c>
      <c r="K5935" s="18">
        <v>323.01</v>
      </c>
      <c r="L5935" s="18">
        <v>282</v>
      </c>
      <c r="M5935" s="18"/>
      <c r="N5935" s="18"/>
    </row>
    <row r="5936" spans="1:14" ht="15" x14ac:dyDescent="0.25">
      <c r="A5936" t="str">
        <f t="shared" si="92"/>
        <v>VN131B7872</v>
      </c>
      <c r="B5936" s="17" t="s">
        <v>128</v>
      </c>
      <c r="C5936" s="16" t="s">
        <v>34</v>
      </c>
      <c r="D5936" t="s">
        <v>27</v>
      </c>
      <c r="E5936" s="16" t="s">
        <v>489</v>
      </c>
      <c r="F5936">
        <v>2</v>
      </c>
      <c r="G5936" s="20">
        <v>8</v>
      </c>
      <c r="H5936" s="21">
        <v>2</v>
      </c>
      <c r="I5936" s="19">
        <v>9.5</v>
      </c>
      <c r="J5936" t="s">
        <v>533</v>
      </c>
      <c r="K5936" s="18">
        <v>323.01</v>
      </c>
      <c r="L5936" s="18">
        <v>282</v>
      </c>
      <c r="M5936" s="18"/>
      <c r="N5936" s="18"/>
    </row>
    <row r="5937" spans="1:14" ht="15" x14ac:dyDescent="0.25">
      <c r="A5937" t="str">
        <f t="shared" si="92"/>
        <v>VN131B7873</v>
      </c>
      <c r="B5937" s="17" t="s">
        <v>128</v>
      </c>
      <c r="C5937" s="16" t="s">
        <v>34</v>
      </c>
      <c r="D5937" t="s">
        <v>27</v>
      </c>
      <c r="E5937" s="16" t="s">
        <v>489</v>
      </c>
      <c r="F5937">
        <v>3</v>
      </c>
      <c r="G5937" s="20">
        <v>8</v>
      </c>
      <c r="H5937" s="21">
        <v>3</v>
      </c>
      <c r="I5937" s="19">
        <v>9.5</v>
      </c>
      <c r="J5937" t="s">
        <v>533</v>
      </c>
      <c r="K5937" s="18">
        <v>323.01</v>
      </c>
      <c r="L5937" s="18">
        <v>282</v>
      </c>
      <c r="M5937" s="18"/>
      <c r="N5937" s="18"/>
    </row>
    <row r="5938" spans="1:14" ht="15" x14ac:dyDescent="0.25">
      <c r="A5938" t="str">
        <f t="shared" si="92"/>
        <v>VN131B7875</v>
      </c>
      <c r="B5938" s="17" t="s">
        <v>128</v>
      </c>
      <c r="C5938" s="16" t="s">
        <v>34</v>
      </c>
      <c r="D5938" t="s">
        <v>27</v>
      </c>
      <c r="E5938" s="16" t="s">
        <v>489</v>
      </c>
      <c r="F5938">
        <v>5</v>
      </c>
      <c r="G5938" s="20">
        <v>8</v>
      </c>
      <c r="H5938" s="21">
        <v>5</v>
      </c>
      <c r="I5938" s="19">
        <v>9.5</v>
      </c>
      <c r="J5938" t="s">
        <v>533</v>
      </c>
      <c r="K5938" s="18">
        <v>323.01</v>
      </c>
      <c r="L5938" s="18">
        <v>282</v>
      </c>
      <c r="M5938" s="18"/>
      <c r="N5938" s="18"/>
    </row>
    <row r="5939" spans="1:14" ht="15" x14ac:dyDescent="0.25">
      <c r="A5939" t="str">
        <f t="shared" si="92"/>
        <v>VN131B7876</v>
      </c>
      <c r="B5939" s="17" t="s">
        <v>128</v>
      </c>
      <c r="C5939" s="16" t="s">
        <v>34</v>
      </c>
      <c r="D5939" t="s">
        <v>27</v>
      </c>
      <c r="E5939" s="16" t="s">
        <v>489</v>
      </c>
      <c r="F5939">
        <v>6</v>
      </c>
      <c r="G5939" s="20">
        <v>8.6666666666666661</v>
      </c>
      <c r="H5939" s="21">
        <v>6</v>
      </c>
      <c r="I5939" s="19">
        <v>10.166666666666666</v>
      </c>
      <c r="J5939" t="s">
        <v>533</v>
      </c>
      <c r="K5939" s="18">
        <v>323.01</v>
      </c>
      <c r="L5939" s="18">
        <v>282</v>
      </c>
      <c r="M5939" s="18"/>
      <c r="N5939" s="18"/>
    </row>
    <row r="5940" spans="1:14" ht="15" x14ac:dyDescent="0.25">
      <c r="A5940" t="str">
        <f t="shared" si="92"/>
        <v>VN131B7877</v>
      </c>
      <c r="B5940" s="17" t="s">
        <v>128</v>
      </c>
      <c r="C5940" s="16" t="s">
        <v>34</v>
      </c>
      <c r="D5940" t="s">
        <v>27</v>
      </c>
      <c r="E5940" s="16" t="s">
        <v>489</v>
      </c>
      <c r="F5940">
        <v>7</v>
      </c>
      <c r="G5940" s="20">
        <v>9.6666666666666661</v>
      </c>
      <c r="H5940" s="21">
        <v>7</v>
      </c>
      <c r="I5940" s="19">
        <v>11.166666666666666</v>
      </c>
      <c r="J5940" t="s">
        <v>533</v>
      </c>
      <c r="K5940" s="18">
        <v>323.01</v>
      </c>
      <c r="L5940" s="18">
        <v>282</v>
      </c>
      <c r="M5940" s="18"/>
      <c r="N5940" s="18"/>
    </row>
    <row r="5941" spans="1:14" ht="15" x14ac:dyDescent="0.25">
      <c r="A5941" t="str">
        <f t="shared" si="92"/>
        <v>VN133B7871</v>
      </c>
      <c r="B5941" s="17" t="s">
        <v>128</v>
      </c>
      <c r="C5941" s="16" t="s">
        <v>34</v>
      </c>
      <c r="D5941" t="s">
        <v>27</v>
      </c>
      <c r="E5941" s="16" t="s">
        <v>307</v>
      </c>
      <c r="F5941">
        <v>1</v>
      </c>
      <c r="G5941" s="20">
        <v>8.5</v>
      </c>
      <c r="H5941" s="21">
        <v>1</v>
      </c>
      <c r="I5941" s="19">
        <v>10</v>
      </c>
      <c r="J5941" t="s">
        <v>533</v>
      </c>
      <c r="K5941" s="18">
        <v>323.01</v>
      </c>
      <c r="L5941" s="18">
        <v>282</v>
      </c>
      <c r="M5941" s="18"/>
      <c r="N5941" s="18"/>
    </row>
    <row r="5942" spans="1:14" ht="15" x14ac:dyDescent="0.25">
      <c r="A5942" t="str">
        <f t="shared" si="92"/>
        <v>VN133B7872</v>
      </c>
      <c r="B5942" s="17" t="s">
        <v>128</v>
      </c>
      <c r="C5942" s="16" t="s">
        <v>34</v>
      </c>
      <c r="D5942" t="s">
        <v>27</v>
      </c>
      <c r="E5942" s="16" t="s">
        <v>307</v>
      </c>
      <c r="F5942">
        <v>2</v>
      </c>
      <c r="G5942" s="20">
        <v>8.5</v>
      </c>
      <c r="H5942" s="21">
        <v>2</v>
      </c>
      <c r="I5942" s="19">
        <v>10</v>
      </c>
      <c r="J5942" t="s">
        <v>533</v>
      </c>
      <c r="K5942" s="18">
        <v>323.01</v>
      </c>
      <c r="L5942" s="18">
        <v>282</v>
      </c>
      <c r="M5942" s="18"/>
      <c r="N5942" s="18"/>
    </row>
    <row r="5943" spans="1:14" ht="15" x14ac:dyDescent="0.25">
      <c r="A5943" t="str">
        <f t="shared" si="92"/>
        <v>VN133B7874</v>
      </c>
      <c r="B5943" s="17" t="s">
        <v>128</v>
      </c>
      <c r="C5943" s="16" t="s">
        <v>34</v>
      </c>
      <c r="D5943" t="s">
        <v>27</v>
      </c>
      <c r="E5943" s="16" t="s">
        <v>307</v>
      </c>
      <c r="F5943">
        <v>4</v>
      </c>
      <c r="G5943" s="20">
        <v>8.6666666666666661</v>
      </c>
      <c r="H5943" s="21">
        <v>4</v>
      </c>
      <c r="I5943" s="19">
        <v>10.166666666666666</v>
      </c>
      <c r="J5943" t="s">
        <v>533</v>
      </c>
      <c r="K5943" s="18">
        <v>323.01</v>
      </c>
      <c r="L5943" s="18">
        <v>282</v>
      </c>
      <c r="M5943" s="18"/>
      <c r="N5943" s="18"/>
    </row>
    <row r="5944" spans="1:14" ht="15" x14ac:dyDescent="0.25">
      <c r="A5944" t="str">
        <f t="shared" si="92"/>
        <v>VN133B7875</v>
      </c>
      <c r="B5944" s="17" t="s">
        <v>128</v>
      </c>
      <c r="C5944" s="16" t="s">
        <v>34</v>
      </c>
      <c r="D5944" t="s">
        <v>27</v>
      </c>
      <c r="E5944" s="16" t="s">
        <v>307</v>
      </c>
      <c r="F5944">
        <v>5</v>
      </c>
      <c r="G5944" s="20">
        <v>8.5</v>
      </c>
      <c r="H5944" s="21">
        <v>5</v>
      </c>
      <c r="I5944" s="19">
        <v>10</v>
      </c>
      <c r="J5944" t="s">
        <v>533</v>
      </c>
      <c r="K5944" s="18">
        <v>323.01</v>
      </c>
      <c r="L5944" s="18">
        <v>282</v>
      </c>
      <c r="M5944" s="18"/>
      <c r="N5944" s="18"/>
    </row>
    <row r="5945" spans="1:14" ht="15" x14ac:dyDescent="0.25">
      <c r="A5945" t="str">
        <f t="shared" si="92"/>
        <v>VN133B7877</v>
      </c>
      <c r="B5945" s="17" t="s">
        <v>128</v>
      </c>
      <c r="C5945" s="16" t="s">
        <v>34</v>
      </c>
      <c r="D5945" t="s">
        <v>27</v>
      </c>
      <c r="E5945" s="16" t="s">
        <v>307</v>
      </c>
      <c r="F5945">
        <v>7</v>
      </c>
      <c r="G5945" s="20">
        <v>8.5</v>
      </c>
      <c r="H5945" s="21">
        <v>7</v>
      </c>
      <c r="I5945" s="19">
        <v>10</v>
      </c>
      <c r="J5945" t="s">
        <v>533</v>
      </c>
      <c r="K5945" s="18">
        <v>323.01</v>
      </c>
      <c r="L5945" s="18">
        <v>282</v>
      </c>
      <c r="M5945" s="18"/>
      <c r="N5945" s="18"/>
    </row>
    <row r="5946" spans="1:14" ht="15" x14ac:dyDescent="0.25">
      <c r="A5946" t="str">
        <f t="shared" si="92"/>
        <v>VN135B7872</v>
      </c>
      <c r="B5946" s="17" t="s">
        <v>128</v>
      </c>
      <c r="C5946" s="16" t="s">
        <v>34</v>
      </c>
      <c r="D5946" t="s">
        <v>27</v>
      </c>
      <c r="E5946" s="16" t="s">
        <v>661</v>
      </c>
      <c r="F5946">
        <v>2</v>
      </c>
      <c r="G5946" s="20">
        <v>9.1666666666666661</v>
      </c>
      <c r="H5946" s="21">
        <v>2</v>
      </c>
      <c r="I5946" s="19">
        <v>10.666666666666666</v>
      </c>
      <c r="J5946" t="s">
        <v>533</v>
      </c>
      <c r="K5946" s="18">
        <v>323.01</v>
      </c>
      <c r="L5946" s="18">
        <v>282</v>
      </c>
      <c r="M5946" s="18"/>
      <c r="N5946" s="18"/>
    </row>
    <row r="5947" spans="1:14" ht="15" x14ac:dyDescent="0.25">
      <c r="A5947" t="str">
        <f t="shared" si="92"/>
        <v>VN135B7873</v>
      </c>
      <c r="B5947" s="17" t="s">
        <v>128</v>
      </c>
      <c r="C5947" s="16" t="s">
        <v>34</v>
      </c>
      <c r="D5947" t="s">
        <v>27</v>
      </c>
      <c r="E5947" s="16" t="s">
        <v>661</v>
      </c>
      <c r="F5947">
        <v>3</v>
      </c>
      <c r="G5947" s="20">
        <v>9.9166666666666661</v>
      </c>
      <c r="H5947" s="21">
        <v>3</v>
      </c>
      <c r="I5947" s="19">
        <v>11.416666666666666</v>
      </c>
      <c r="J5947" t="s">
        <v>533</v>
      </c>
      <c r="K5947" s="18">
        <v>323.01</v>
      </c>
      <c r="L5947" s="18">
        <v>282</v>
      </c>
      <c r="M5947" s="18"/>
      <c r="N5947" s="18"/>
    </row>
    <row r="5948" spans="1:14" ht="15" x14ac:dyDescent="0.25">
      <c r="A5948" t="str">
        <f t="shared" si="92"/>
        <v>VN135B7874</v>
      </c>
      <c r="B5948" s="17" t="s">
        <v>128</v>
      </c>
      <c r="C5948" s="16" t="s">
        <v>34</v>
      </c>
      <c r="D5948" t="s">
        <v>27</v>
      </c>
      <c r="E5948" s="16" t="s">
        <v>661</v>
      </c>
      <c r="F5948">
        <v>4</v>
      </c>
      <c r="G5948" s="20">
        <v>9</v>
      </c>
      <c r="H5948" s="21">
        <v>4</v>
      </c>
      <c r="I5948" s="19">
        <v>10.5</v>
      </c>
      <c r="J5948" t="s">
        <v>533</v>
      </c>
      <c r="K5948" s="18">
        <v>323.01</v>
      </c>
      <c r="L5948" s="18">
        <v>282</v>
      </c>
      <c r="M5948" s="18"/>
      <c r="N5948" s="18"/>
    </row>
    <row r="5949" spans="1:14" ht="15" x14ac:dyDescent="0.25">
      <c r="A5949" t="str">
        <f t="shared" si="92"/>
        <v>VN135B7875</v>
      </c>
      <c r="B5949" s="17" t="s">
        <v>128</v>
      </c>
      <c r="C5949" s="16" t="s">
        <v>34</v>
      </c>
      <c r="D5949" t="s">
        <v>27</v>
      </c>
      <c r="E5949" s="16" t="s">
        <v>661</v>
      </c>
      <c r="F5949">
        <v>5</v>
      </c>
      <c r="G5949" s="20">
        <v>9</v>
      </c>
      <c r="H5949" s="21">
        <v>5</v>
      </c>
      <c r="I5949" s="19">
        <v>10.5</v>
      </c>
      <c r="J5949" t="s">
        <v>533</v>
      </c>
      <c r="K5949" s="18">
        <v>323.01</v>
      </c>
      <c r="L5949" s="18">
        <v>282</v>
      </c>
      <c r="M5949" s="18"/>
      <c r="N5949" s="18"/>
    </row>
    <row r="5950" spans="1:14" ht="15" x14ac:dyDescent="0.25">
      <c r="A5950" t="str">
        <f t="shared" si="92"/>
        <v>VN135B7876</v>
      </c>
      <c r="B5950" s="17" t="s">
        <v>128</v>
      </c>
      <c r="C5950" s="16" t="s">
        <v>34</v>
      </c>
      <c r="D5950" t="s">
        <v>27</v>
      </c>
      <c r="E5950" s="16" t="s">
        <v>661</v>
      </c>
      <c r="F5950">
        <v>6</v>
      </c>
      <c r="G5950" s="20">
        <v>9</v>
      </c>
      <c r="H5950" s="21">
        <v>6</v>
      </c>
      <c r="I5950" s="19">
        <v>10.5</v>
      </c>
      <c r="J5950" t="s">
        <v>533</v>
      </c>
      <c r="K5950" s="18">
        <v>323.01</v>
      </c>
      <c r="L5950" s="18">
        <v>282</v>
      </c>
      <c r="M5950" s="18"/>
      <c r="N5950" s="18"/>
    </row>
    <row r="5951" spans="1:14" ht="15" x14ac:dyDescent="0.25">
      <c r="A5951" t="str">
        <f t="shared" si="92"/>
        <v>VN135B7877</v>
      </c>
      <c r="B5951" s="17" t="s">
        <v>128</v>
      </c>
      <c r="C5951" s="16" t="s">
        <v>34</v>
      </c>
      <c r="D5951" t="s">
        <v>27</v>
      </c>
      <c r="E5951" s="16" t="s">
        <v>661</v>
      </c>
      <c r="F5951">
        <v>7</v>
      </c>
      <c r="G5951" s="20">
        <v>10</v>
      </c>
      <c r="H5951" s="21">
        <v>7</v>
      </c>
      <c r="I5951" s="19">
        <v>11.5</v>
      </c>
      <c r="J5951" t="s">
        <v>533</v>
      </c>
      <c r="K5951" s="18">
        <v>323.01</v>
      </c>
      <c r="L5951" s="18">
        <v>282</v>
      </c>
      <c r="M5951" s="18"/>
      <c r="N5951" s="18"/>
    </row>
    <row r="5952" spans="1:14" ht="15" x14ac:dyDescent="0.25">
      <c r="A5952" t="str">
        <f t="shared" si="92"/>
        <v>VN137B7871</v>
      </c>
      <c r="B5952" s="17" t="s">
        <v>128</v>
      </c>
      <c r="C5952" s="16" t="s">
        <v>34</v>
      </c>
      <c r="D5952" t="s">
        <v>27</v>
      </c>
      <c r="E5952" s="16" t="s">
        <v>449</v>
      </c>
      <c r="F5952">
        <v>1</v>
      </c>
      <c r="G5952" s="20">
        <v>10.5</v>
      </c>
      <c r="H5952" s="21">
        <v>1</v>
      </c>
      <c r="I5952" s="19">
        <v>12</v>
      </c>
      <c r="J5952" t="s">
        <v>533</v>
      </c>
      <c r="K5952" s="18">
        <v>323.01</v>
      </c>
      <c r="L5952" s="18">
        <v>282</v>
      </c>
      <c r="M5952" s="18"/>
      <c r="N5952" s="18"/>
    </row>
    <row r="5953" spans="1:14" ht="15" x14ac:dyDescent="0.25">
      <c r="A5953" t="str">
        <f t="shared" si="92"/>
        <v>VN137B7872</v>
      </c>
      <c r="B5953" s="17" t="s">
        <v>128</v>
      </c>
      <c r="C5953" s="16" t="s">
        <v>34</v>
      </c>
      <c r="D5953" t="s">
        <v>27</v>
      </c>
      <c r="E5953" s="16" t="s">
        <v>449</v>
      </c>
      <c r="F5953">
        <v>2</v>
      </c>
      <c r="G5953" s="20">
        <v>10.5</v>
      </c>
      <c r="H5953" s="21">
        <v>2</v>
      </c>
      <c r="I5953" s="19">
        <v>12</v>
      </c>
      <c r="J5953" t="s">
        <v>533</v>
      </c>
      <c r="K5953" s="18">
        <v>323.01</v>
      </c>
      <c r="L5953" s="18">
        <v>282</v>
      </c>
      <c r="M5953" s="18"/>
      <c r="N5953" s="18"/>
    </row>
    <row r="5954" spans="1:14" ht="15" x14ac:dyDescent="0.25">
      <c r="A5954" t="str">
        <f t="shared" si="92"/>
        <v>VN137B7873</v>
      </c>
      <c r="B5954" s="17" t="s">
        <v>128</v>
      </c>
      <c r="C5954" s="16" t="s">
        <v>34</v>
      </c>
      <c r="D5954" t="s">
        <v>27</v>
      </c>
      <c r="E5954" s="16" t="s">
        <v>449</v>
      </c>
      <c r="F5954">
        <v>3</v>
      </c>
      <c r="G5954" s="20">
        <v>10</v>
      </c>
      <c r="H5954" s="21">
        <v>3</v>
      </c>
      <c r="I5954" s="19">
        <v>11.5</v>
      </c>
      <c r="J5954" t="s">
        <v>533</v>
      </c>
      <c r="K5954" s="18">
        <v>323.01</v>
      </c>
      <c r="L5954" s="18">
        <v>282</v>
      </c>
      <c r="M5954" s="18"/>
      <c r="N5954" s="18"/>
    </row>
    <row r="5955" spans="1:14" ht="15" x14ac:dyDescent="0.25">
      <c r="A5955" t="str">
        <f t="shared" ref="A5955:A6018" si="93">E5955&amp;J5955&amp;F5955</f>
        <v>VN137B7874</v>
      </c>
      <c r="B5955" s="17" t="s">
        <v>128</v>
      </c>
      <c r="C5955" s="16" t="s">
        <v>34</v>
      </c>
      <c r="D5955" t="s">
        <v>27</v>
      </c>
      <c r="E5955" s="16" t="s">
        <v>449</v>
      </c>
      <c r="F5955">
        <v>4</v>
      </c>
      <c r="G5955" s="20">
        <v>10.416666666666666</v>
      </c>
      <c r="H5955" s="21">
        <v>4</v>
      </c>
      <c r="I5955" s="19">
        <v>11.916666666666666</v>
      </c>
      <c r="J5955" t="s">
        <v>533</v>
      </c>
      <c r="K5955" s="18">
        <v>323.01</v>
      </c>
      <c r="L5955" s="18">
        <v>282</v>
      </c>
      <c r="M5955" s="18"/>
      <c r="N5955" s="18"/>
    </row>
    <row r="5956" spans="1:14" ht="15" x14ac:dyDescent="0.25">
      <c r="A5956" t="str">
        <f t="shared" si="93"/>
        <v>VN137B7875</v>
      </c>
      <c r="B5956" s="17" t="s">
        <v>128</v>
      </c>
      <c r="C5956" s="16" t="s">
        <v>34</v>
      </c>
      <c r="D5956" t="s">
        <v>27</v>
      </c>
      <c r="E5956" s="16" t="s">
        <v>449</v>
      </c>
      <c r="F5956">
        <v>5</v>
      </c>
      <c r="G5956" s="20">
        <v>10.5</v>
      </c>
      <c r="H5956" s="21">
        <v>5</v>
      </c>
      <c r="I5956" s="19">
        <v>12</v>
      </c>
      <c r="J5956" t="s">
        <v>533</v>
      </c>
      <c r="K5956" s="18">
        <v>323.01</v>
      </c>
      <c r="L5956" s="18">
        <v>282</v>
      </c>
      <c r="M5956" s="18"/>
      <c r="N5956" s="18"/>
    </row>
    <row r="5957" spans="1:14" ht="15" x14ac:dyDescent="0.25">
      <c r="A5957" t="str">
        <f t="shared" si="93"/>
        <v>VN137B7876</v>
      </c>
      <c r="B5957" s="17" t="s">
        <v>128</v>
      </c>
      <c r="C5957" s="16" t="s">
        <v>34</v>
      </c>
      <c r="D5957" t="s">
        <v>27</v>
      </c>
      <c r="E5957" s="16" t="s">
        <v>449</v>
      </c>
      <c r="F5957">
        <v>6</v>
      </c>
      <c r="G5957" s="20">
        <v>11.25</v>
      </c>
      <c r="H5957" s="21">
        <v>6</v>
      </c>
      <c r="I5957" s="19">
        <v>12.75</v>
      </c>
      <c r="J5957" t="s">
        <v>533</v>
      </c>
      <c r="K5957" s="18">
        <v>323.01</v>
      </c>
      <c r="L5957" s="18">
        <v>282</v>
      </c>
      <c r="M5957" s="18"/>
      <c r="N5957" s="18"/>
    </row>
    <row r="5958" spans="1:14" ht="15" x14ac:dyDescent="0.25">
      <c r="A5958" t="str">
        <f t="shared" si="93"/>
        <v>VN137B7877</v>
      </c>
      <c r="B5958" s="17" t="s">
        <v>128</v>
      </c>
      <c r="C5958" s="16" t="s">
        <v>34</v>
      </c>
      <c r="D5958" t="s">
        <v>27</v>
      </c>
      <c r="E5958" s="16" t="s">
        <v>449</v>
      </c>
      <c r="F5958">
        <v>7</v>
      </c>
      <c r="G5958" s="20">
        <v>10.5</v>
      </c>
      <c r="H5958" s="21">
        <v>7</v>
      </c>
      <c r="I5958" s="19">
        <v>12</v>
      </c>
      <c r="J5958" t="s">
        <v>533</v>
      </c>
      <c r="K5958" s="18">
        <v>323.01</v>
      </c>
      <c r="L5958" s="18">
        <v>282</v>
      </c>
      <c r="M5958" s="18"/>
      <c r="N5958" s="18"/>
    </row>
    <row r="5959" spans="1:14" ht="15" x14ac:dyDescent="0.25">
      <c r="A5959" t="str">
        <f t="shared" si="93"/>
        <v>VN139B7871</v>
      </c>
      <c r="B5959" s="17" t="s">
        <v>128</v>
      </c>
      <c r="C5959" s="16" t="s">
        <v>34</v>
      </c>
      <c r="D5959" t="s">
        <v>27</v>
      </c>
      <c r="E5959" s="16" t="s">
        <v>360</v>
      </c>
      <c r="F5959">
        <v>1</v>
      </c>
      <c r="G5959" s="20">
        <v>12</v>
      </c>
      <c r="H5959" s="21">
        <v>1</v>
      </c>
      <c r="I5959" s="19">
        <v>13.416666666666666</v>
      </c>
      <c r="J5959" t="s">
        <v>533</v>
      </c>
      <c r="K5959" s="18">
        <v>323.01</v>
      </c>
      <c r="L5959" s="18">
        <v>282</v>
      </c>
      <c r="M5959" s="18"/>
      <c r="N5959" s="18"/>
    </row>
    <row r="5960" spans="1:14" ht="15" x14ac:dyDescent="0.25">
      <c r="A5960" t="str">
        <f t="shared" si="93"/>
        <v>VN139B7872</v>
      </c>
      <c r="B5960" s="17" t="s">
        <v>128</v>
      </c>
      <c r="C5960" s="16" t="s">
        <v>34</v>
      </c>
      <c r="D5960" t="s">
        <v>27</v>
      </c>
      <c r="E5960" s="16" t="s">
        <v>360</v>
      </c>
      <c r="F5960">
        <v>2</v>
      </c>
      <c r="G5960" s="20">
        <v>12</v>
      </c>
      <c r="H5960" s="21">
        <v>2</v>
      </c>
      <c r="I5960" s="19">
        <v>13.416666666666666</v>
      </c>
      <c r="J5960" t="s">
        <v>533</v>
      </c>
      <c r="K5960" s="18">
        <v>323.01</v>
      </c>
      <c r="L5960" s="18">
        <v>282</v>
      </c>
      <c r="M5960" s="18"/>
      <c r="N5960" s="18"/>
    </row>
    <row r="5961" spans="1:14" ht="15" x14ac:dyDescent="0.25">
      <c r="A5961" t="str">
        <f t="shared" si="93"/>
        <v>VN139B7873</v>
      </c>
      <c r="B5961" s="17" t="s">
        <v>128</v>
      </c>
      <c r="C5961" s="16" t="s">
        <v>34</v>
      </c>
      <c r="D5961" t="s">
        <v>27</v>
      </c>
      <c r="E5961" s="16" t="s">
        <v>360</v>
      </c>
      <c r="F5961">
        <v>3</v>
      </c>
      <c r="G5961" s="20">
        <v>12</v>
      </c>
      <c r="H5961" s="21">
        <v>3</v>
      </c>
      <c r="I5961" s="19">
        <v>13.416666666666666</v>
      </c>
      <c r="J5961" t="s">
        <v>533</v>
      </c>
      <c r="K5961" s="18">
        <v>323.01</v>
      </c>
      <c r="L5961" s="18">
        <v>282</v>
      </c>
      <c r="M5961" s="18"/>
      <c r="N5961" s="18"/>
    </row>
    <row r="5962" spans="1:14" ht="15" x14ac:dyDescent="0.25">
      <c r="A5962" t="str">
        <f t="shared" si="93"/>
        <v>VN139B7874</v>
      </c>
      <c r="B5962" s="17" t="s">
        <v>128</v>
      </c>
      <c r="C5962" s="16" t="s">
        <v>34</v>
      </c>
      <c r="D5962" t="s">
        <v>27</v>
      </c>
      <c r="E5962" s="16" t="s">
        <v>360</v>
      </c>
      <c r="F5962">
        <v>4</v>
      </c>
      <c r="G5962" s="20">
        <v>12</v>
      </c>
      <c r="H5962" s="21">
        <v>4</v>
      </c>
      <c r="I5962" s="19">
        <v>13.416666666666666</v>
      </c>
      <c r="J5962" t="s">
        <v>533</v>
      </c>
      <c r="K5962" s="18">
        <v>323.01</v>
      </c>
      <c r="L5962" s="18">
        <v>282</v>
      </c>
      <c r="M5962" s="18"/>
      <c r="N5962" s="18"/>
    </row>
    <row r="5963" spans="1:14" ht="15" x14ac:dyDescent="0.25">
      <c r="A5963" t="str">
        <f t="shared" si="93"/>
        <v>VN139B7875</v>
      </c>
      <c r="B5963" s="17" t="s">
        <v>128</v>
      </c>
      <c r="C5963" s="16" t="s">
        <v>34</v>
      </c>
      <c r="D5963" t="s">
        <v>27</v>
      </c>
      <c r="E5963" s="16" t="s">
        <v>360</v>
      </c>
      <c r="F5963">
        <v>5</v>
      </c>
      <c r="G5963" s="20">
        <v>12.833333333333334</v>
      </c>
      <c r="H5963" s="21">
        <v>5</v>
      </c>
      <c r="I5963" s="19">
        <v>14.25</v>
      </c>
      <c r="J5963" t="s">
        <v>533</v>
      </c>
      <c r="K5963" s="18">
        <v>323.01</v>
      </c>
      <c r="L5963" s="18">
        <v>282</v>
      </c>
      <c r="M5963" s="18"/>
      <c r="N5963" s="18"/>
    </row>
    <row r="5964" spans="1:14" ht="15" x14ac:dyDescent="0.25">
      <c r="A5964" t="str">
        <f t="shared" si="93"/>
        <v>VN139B7876</v>
      </c>
      <c r="B5964" s="17" t="s">
        <v>128</v>
      </c>
      <c r="C5964" s="16" t="s">
        <v>34</v>
      </c>
      <c r="D5964" t="s">
        <v>27</v>
      </c>
      <c r="E5964" s="16" t="s">
        <v>360</v>
      </c>
      <c r="F5964">
        <v>6</v>
      </c>
      <c r="G5964" s="20">
        <v>13.25</v>
      </c>
      <c r="H5964" s="21">
        <v>6</v>
      </c>
      <c r="I5964" s="19">
        <v>14.666666666666666</v>
      </c>
      <c r="J5964" t="s">
        <v>533</v>
      </c>
      <c r="K5964" s="18">
        <v>323.01</v>
      </c>
      <c r="L5964" s="18">
        <v>282</v>
      </c>
      <c r="M5964" s="18"/>
      <c r="N5964" s="18"/>
    </row>
    <row r="5965" spans="1:14" ht="15" x14ac:dyDescent="0.25">
      <c r="A5965" t="str">
        <f t="shared" si="93"/>
        <v>VN139B7877</v>
      </c>
      <c r="B5965" s="17" t="s">
        <v>128</v>
      </c>
      <c r="C5965" s="16" t="s">
        <v>34</v>
      </c>
      <c r="D5965" t="s">
        <v>27</v>
      </c>
      <c r="E5965" s="16" t="s">
        <v>360</v>
      </c>
      <c r="F5965">
        <v>7</v>
      </c>
      <c r="G5965" s="20">
        <v>12</v>
      </c>
      <c r="H5965" s="21">
        <v>7</v>
      </c>
      <c r="I5965" s="19">
        <v>13.416666666666666</v>
      </c>
      <c r="J5965" t="s">
        <v>533</v>
      </c>
      <c r="K5965" s="18">
        <v>323.01</v>
      </c>
      <c r="L5965" s="18">
        <v>282</v>
      </c>
      <c r="M5965" s="18"/>
      <c r="N5965" s="18"/>
    </row>
    <row r="5966" spans="1:14" ht="15" x14ac:dyDescent="0.25">
      <c r="A5966" t="str">
        <f t="shared" si="93"/>
        <v>VN141B7871</v>
      </c>
      <c r="B5966" s="17" t="s">
        <v>128</v>
      </c>
      <c r="C5966" s="16" t="s">
        <v>34</v>
      </c>
      <c r="D5966" t="s">
        <v>27</v>
      </c>
      <c r="E5966" s="16" t="s">
        <v>397</v>
      </c>
      <c r="F5966">
        <v>1</v>
      </c>
      <c r="G5966" s="20">
        <v>13</v>
      </c>
      <c r="H5966" s="21">
        <v>1</v>
      </c>
      <c r="I5966" s="19">
        <v>14.416666666666666</v>
      </c>
      <c r="J5966" t="s">
        <v>533</v>
      </c>
      <c r="K5966" s="18">
        <v>323.01</v>
      </c>
      <c r="L5966" s="18">
        <v>282</v>
      </c>
      <c r="M5966" s="18"/>
      <c r="N5966" s="18"/>
    </row>
    <row r="5967" spans="1:14" ht="15" x14ac:dyDescent="0.25">
      <c r="A5967" t="str">
        <f t="shared" si="93"/>
        <v>VN141B7872</v>
      </c>
      <c r="B5967" s="17" t="s">
        <v>128</v>
      </c>
      <c r="C5967" s="16" t="s">
        <v>34</v>
      </c>
      <c r="D5967" t="s">
        <v>27</v>
      </c>
      <c r="E5967" s="16" t="s">
        <v>397</v>
      </c>
      <c r="F5967">
        <v>2</v>
      </c>
      <c r="G5967" s="20">
        <v>13</v>
      </c>
      <c r="H5967" s="21">
        <v>2</v>
      </c>
      <c r="I5967" s="19">
        <v>14.416666666666666</v>
      </c>
      <c r="J5967" t="s">
        <v>533</v>
      </c>
      <c r="K5967" s="18">
        <v>323.01</v>
      </c>
      <c r="L5967" s="18">
        <v>282</v>
      </c>
      <c r="M5967" s="18"/>
      <c r="N5967" s="18"/>
    </row>
    <row r="5968" spans="1:14" ht="15" x14ac:dyDescent="0.25">
      <c r="A5968" t="str">
        <f t="shared" si="93"/>
        <v>VN141B7873</v>
      </c>
      <c r="B5968" s="17" t="s">
        <v>128</v>
      </c>
      <c r="C5968" s="16" t="s">
        <v>34</v>
      </c>
      <c r="D5968" t="s">
        <v>27</v>
      </c>
      <c r="E5968" s="16" t="s">
        <v>397</v>
      </c>
      <c r="F5968">
        <v>3</v>
      </c>
      <c r="G5968" s="20">
        <v>13.5</v>
      </c>
      <c r="H5968" s="21">
        <v>3</v>
      </c>
      <c r="I5968" s="19">
        <v>14.916666666666666</v>
      </c>
      <c r="J5968" t="s">
        <v>533</v>
      </c>
      <c r="K5968" s="18">
        <v>323.01</v>
      </c>
      <c r="L5968" s="18">
        <v>282</v>
      </c>
      <c r="M5968" s="18"/>
      <c r="N5968" s="18"/>
    </row>
    <row r="5969" spans="1:14" ht="15" x14ac:dyDescent="0.25">
      <c r="A5969" t="str">
        <f t="shared" si="93"/>
        <v>VN141B7874</v>
      </c>
      <c r="B5969" s="17" t="s">
        <v>128</v>
      </c>
      <c r="C5969" s="16" t="s">
        <v>34</v>
      </c>
      <c r="D5969" t="s">
        <v>27</v>
      </c>
      <c r="E5969" s="16" t="s">
        <v>397</v>
      </c>
      <c r="F5969">
        <v>4</v>
      </c>
      <c r="G5969" s="20">
        <v>13</v>
      </c>
      <c r="H5969" s="21">
        <v>4</v>
      </c>
      <c r="I5969" s="19">
        <v>14.416666666666666</v>
      </c>
      <c r="J5969" t="s">
        <v>533</v>
      </c>
      <c r="K5969" s="18">
        <v>323.01</v>
      </c>
      <c r="L5969" s="18">
        <v>282</v>
      </c>
      <c r="M5969" s="18"/>
      <c r="N5969" s="18"/>
    </row>
    <row r="5970" spans="1:14" ht="15" x14ac:dyDescent="0.25">
      <c r="A5970" t="str">
        <f t="shared" si="93"/>
        <v>VN141B7875</v>
      </c>
      <c r="B5970" s="17" t="s">
        <v>128</v>
      </c>
      <c r="C5970" s="16" t="s">
        <v>34</v>
      </c>
      <c r="D5970" t="s">
        <v>27</v>
      </c>
      <c r="E5970" s="16" t="s">
        <v>397</v>
      </c>
      <c r="F5970">
        <v>5</v>
      </c>
      <c r="G5970" s="20">
        <v>13.833333333333334</v>
      </c>
      <c r="H5970" s="21">
        <v>5</v>
      </c>
      <c r="I5970" s="19">
        <v>15.25</v>
      </c>
      <c r="J5970" t="s">
        <v>533</v>
      </c>
      <c r="K5970" s="18">
        <v>323.01</v>
      </c>
      <c r="L5970" s="18">
        <v>282</v>
      </c>
      <c r="M5970" s="18"/>
      <c r="N5970" s="18"/>
    </row>
    <row r="5971" spans="1:14" ht="15" x14ac:dyDescent="0.25">
      <c r="A5971" t="str">
        <f t="shared" si="93"/>
        <v>VN141B7876</v>
      </c>
      <c r="B5971" s="17" t="s">
        <v>128</v>
      </c>
      <c r="C5971" s="16" t="s">
        <v>34</v>
      </c>
      <c r="D5971" t="s">
        <v>27</v>
      </c>
      <c r="E5971" s="16" t="s">
        <v>397</v>
      </c>
      <c r="F5971">
        <v>6</v>
      </c>
      <c r="G5971" s="20">
        <v>13.75</v>
      </c>
      <c r="H5971" s="21">
        <v>6</v>
      </c>
      <c r="I5971" s="19">
        <v>15.166666666666666</v>
      </c>
      <c r="J5971" t="s">
        <v>533</v>
      </c>
      <c r="K5971" s="18">
        <v>323.01</v>
      </c>
      <c r="L5971" s="18">
        <v>282</v>
      </c>
      <c r="M5971" s="18"/>
      <c r="N5971" s="18"/>
    </row>
    <row r="5972" spans="1:14" ht="15" x14ac:dyDescent="0.25">
      <c r="A5972" t="str">
        <f t="shared" si="93"/>
        <v>VN141B7877</v>
      </c>
      <c r="B5972" s="17" t="s">
        <v>128</v>
      </c>
      <c r="C5972" s="16" t="s">
        <v>34</v>
      </c>
      <c r="D5972" t="s">
        <v>27</v>
      </c>
      <c r="E5972" s="16" t="s">
        <v>397</v>
      </c>
      <c r="F5972">
        <v>7</v>
      </c>
      <c r="G5972" s="20">
        <v>13.5</v>
      </c>
      <c r="H5972" s="21">
        <v>7</v>
      </c>
      <c r="I5972" s="19">
        <v>14.916666666666666</v>
      </c>
      <c r="J5972" t="s">
        <v>533</v>
      </c>
      <c r="K5972" s="18">
        <v>323.01</v>
      </c>
      <c r="L5972" s="18">
        <v>282</v>
      </c>
      <c r="M5972" s="18"/>
      <c r="N5972" s="18"/>
    </row>
    <row r="5973" spans="1:14" ht="15" x14ac:dyDescent="0.25">
      <c r="A5973" t="str">
        <f t="shared" si="93"/>
        <v>VN143B7871</v>
      </c>
      <c r="B5973" s="17" t="s">
        <v>128</v>
      </c>
      <c r="C5973" s="16" t="s">
        <v>34</v>
      </c>
      <c r="D5973" t="s">
        <v>27</v>
      </c>
      <c r="E5973" s="16" t="s">
        <v>339</v>
      </c>
      <c r="F5973">
        <v>1</v>
      </c>
      <c r="G5973" s="20">
        <v>14</v>
      </c>
      <c r="H5973" s="21">
        <v>1</v>
      </c>
      <c r="I5973" s="19">
        <v>15.5</v>
      </c>
      <c r="J5973" t="s">
        <v>533</v>
      </c>
      <c r="K5973" s="18">
        <v>323.01</v>
      </c>
      <c r="L5973" s="18">
        <v>282</v>
      </c>
      <c r="M5973" s="18"/>
      <c r="N5973" s="18"/>
    </row>
    <row r="5974" spans="1:14" ht="15" x14ac:dyDescent="0.25">
      <c r="A5974" t="str">
        <f t="shared" si="93"/>
        <v>VN143B7872</v>
      </c>
      <c r="B5974" s="17" t="s">
        <v>128</v>
      </c>
      <c r="C5974" s="16" t="s">
        <v>34</v>
      </c>
      <c r="D5974" t="s">
        <v>27</v>
      </c>
      <c r="E5974" s="16" t="s">
        <v>339</v>
      </c>
      <c r="F5974">
        <v>2</v>
      </c>
      <c r="G5974" s="20">
        <v>14.166666666666666</v>
      </c>
      <c r="H5974" s="21">
        <v>2</v>
      </c>
      <c r="I5974" s="19">
        <v>15.666666666666666</v>
      </c>
      <c r="J5974" t="s">
        <v>533</v>
      </c>
      <c r="K5974" s="18">
        <v>323.01</v>
      </c>
      <c r="L5974" s="18">
        <v>282</v>
      </c>
      <c r="M5974" s="18"/>
      <c r="N5974" s="18"/>
    </row>
    <row r="5975" spans="1:14" ht="15" x14ac:dyDescent="0.25">
      <c r="A5975" t="str">
        <f t="shared" si="93"/>
        <v>VN143B7873</v>
      </c>
      <c r="B5975" s="17" t="s">
        <v>128</v>
      </c>
      <c r="C5975" s="16" t="s">
        <v>34</v>
      </c>
      <c r="D5975" t="s">
        <v>27</v>
      </c>
      <c r="E5975" s="16" t="s">
        <v>339</v>
      </c>
      <c r="F5975">
        <v>3</v>
      </c>
      <c r="G5975" s="20">
        <v>14</v>
      </c>
      <c r="H5975" s="21">
        <v>3</v>
      </c>
      <c r="I5975" s="19">
        <v>15.5</v>
      </c>
      <c r="J5975" t="s">
        <v>533</v>
      </c>
      <c r="K5975" s="18">
        <v>323.01</v>
      </c>
      <c r="L5975" s="18">
        <v>282</v>
      </c>
      <c r="M5975" s="18"/>
      <c r="N5975" s="18"/>
    </row>
    <row r="5976" spans="1:14" ht="15" x14ac:dyDescent="0.25">
      <c r="A5976" t="str">
        <f t="shared" si="93"/>
        <v>VN143B7874</v>
      </c>
      <c r="B5976" s="17" t="s">
        <v>128</v>
      </c>
      <c r="C5976" s="16" t="s">
        <v>34</v>
      </c>
      <c r="D5976" t="s">
        <v>27</v>
      </c>
      <c r="E5976" s="16" t="s">
        <v>339</v>
      </c>
      <c r="F5976">
        <v>4</v>
      </c>
      <c r="G5976" s="20">
        <v>14</v>
      </c>
      <c r="H5976" s="21">
        <v>4</v>
      </c>
      <c r="I5976" s="19">
        <v>15.5</v>
      </c>
      <c r="J5976" t="s">
        <v>533</v>
      </c>
      <c r="K5976" s="18">
        <v>323.01</v>
      </c>
      <c r="L5976" s="18">
        <v>282</v>
      </c>
      <c r="M5976" s="18"/>
      <c r="N5976" s="18"/>
    </row>
    <row r="5977" spans="1:14" ht="15" x14ac:dyDescent="0.25">
      <c r="A5977" t="str">
        <f t="shared" si="93"/>
        <v>VN7113B7877</v>
      </c>
      <c r="B5977" s="17" t="s">
        <v>128</v>
      </c>
      <c r="C5977" s="16" t="s">
        <v>34</v>
      </c>
      <c r="D5977" t="s">
        <v>27</v>
      </c>
      <c r="E5977" s="16" t="s">
        <v>818</v>
      </c>
      <c r="F5977">
        <v>7</v>
      </c>
      <c r="G5977" s="20">
        <v>7.083333333333333</v>
      </c>
      <c r="H5977" s="21">
        <v>7</v>
      </c>
      <c r="I5977" s="19">
        <v>8.5833333333333339</v>
      </c>
      <c r="J5977" t="s">
        <v>533</v>
      </c>
      <c r="K5977" s="18">
        <v>323.01</v>
      </c>
      <c r="L5977" s="18">
        <v>282</v>
      </c>
      <c r="M5977" s="18"/>
      <c r="N5977" s="18"/>
    </row>
    <row r="5978" spans="1:14" ht="15" x14ac:dyDescent="0.25">
      <c r="A5978" t="str">
        <f t="shared" si="93"/>
        <v>VN7127B7875</v>
      </c>
      <c r="B5978" s="17" t="s">
        <v>128</v>
      </c>
      <c r="C5978" s="16" t="s">
        <v>34</v>
      </c>
      <c r="D5978" t="s">
        <v>27</v>
      </c>
      <c r="E5978" s="16" t="s">
        <v>783</v>
      </c>
      <c r="F5978">
        <v>5</v>
      </c>
      <c r="G5978" s="20">
        <v>15</v>
      </c>
      <c r="H5978" s="21">
        <v>5</v>
      </c>
      <c r="I5978" s="19">
        <v>16.5</v>
      </c>
      <c r="J5978" t="s">
        <v>533</v>
      </c>
      <c r="K5978" s="18">
        <v>323.01</v>
      </c>
      <c r="L5978" s="18">
        <v>282</v>
      </c>
      <c r="M5978" s="18"/>
      <c r="N5978" s="18"/>
    </row>
    <row r="5979" spans="1:14" ht="15" x14ac:dyDescent="0.25">
      <c r="A5979" t="str">
        <f t="shared" si="93"/>
        <v>VN7127B7877</v>
      </c>
      <c r="B5979" s="17" t="s">
        <v>128</v>
      </c>
      <c r="C5979" s="16" t="s">
        <v>34</v>
      </c>
      <c r="D5979" t="s">
        <v>27</v>
      </c>
      <c r="E5979" s="16" t="s">
        <v>783</v>
      </c>
      <c r="F5979">
        <v>7</v>
      </c>
      <c r="G5979" s="20">
        <v>14.5</v>
      </c>
      <c r="H5979" s="21">
        <v>7</v>
      </c>
      <c r="I5979" s="19">
        <v>16</v>
      </c>
      <c r="J5979" t="s">
        <v>533</v>
      </c>
      <c r="K5979" s="18">
        <v>323.01</v>
      </c>
      <c r="L5979" s="18">
        <v>282</v>
      </c>
      <c r="M5979" s="18"/>
      <c r="N5979" s="18"/>
    </row>
    <row r="5980" spans="1:14" ht="15" x14ac:dyDescent="0.25">
      <c r="A5980" t="str">
        <f t="shared" si="93"/>
        <v>VN7143B7874</v>
      </c>
      <c r="B5980" s="15" t="s">
        <v>128</v>
      </c>
      <c r="C5980" s="16" t="s">
        <v>34</v>
      </c>
      <c r="D5980" t="s">
        <v>27</v>
      </c>
      <c r="E5980" s="16" t="s">
        <v>764</v>
      </c>
      <c r="F5980">
        <v>4</v>
      </c>
      <c r="G5980" s="20">
        <v>13.916666666666666</v>
      </c>
      <c r="H5980" s="21">
        <v>4</v>
      </c>
      <c r="I5980" s="19">
        <v>15.416666666666666</v>
      </c>
      <c r="J5980" t="s">
        <v>533</v>
      </c>
      <c r="K5980" s="18">
        <v>323.01</v>
      </c>
      <c r="L5980" s="18">
        <v>282</v>
      </c>
      <c r="M5980" s="18"/>
      <c r="N5980" s="18"/>
    </row>
    <row r="5981" spans="1:14" ht="15" x14ac:dyDescent="0.25">
      <c r="A5981" t="str">
        <f t="shared" si="93"/>
        <v>VN1441B7871</v>
      </c>
      <c r="B5981" s="17" t="s">
        <v>370</v>
      </c>
      <c r="C5981" s="16" t="s">
        <v>34</v>
      </c>
      <c r="D5981" t="s">
        <v>266</v>
      </c>
      <c r="E5981" s="16" t="s">
        <v>369</v>
      </c>
      <c r="F5981">
        <v>1</v>
      </c>
      <c r="G5981" s="20">
        <v>10.5</v>
      </c>
      <c r="H5981" s="21">
        <v>1</v>
      </c>
      <c r="I5981" s="19">
        <v>12</v>
      </c>
      <c r="J5981" t="s">
        <v>533</v>
      </c>
      <c r="K5981" s="18">
        <v>177.71</v>
      </c>
      <c r="L5981" s="18">
        <v>278.75</v>
      </c>
      <c r="M5981" s="18"/>
      <c r="N5981" s="18"/>
    </row>
    <row r="5982" spans="1:14" ht="15" x14ac:dyDescent="0.25">
      <c r="A5982" t="str">
        <f t="shared" si="93"/>
        <v>VN1441B7872</v>
      </c>
      <c r="B5982" s="17" t="s">
        <v>370</v>
      </c>
      <c r="C5982" s="16" t="s">
        <v>34</v>
      </c>
      <c r="D5982" t="s">
        <v>266</v>
      </c>
      <c r="E5982" s="16" t="s">
        <v>369</v>
      </c>
      <c r="F5982">
        <v>2</v>
      </c>
      <c r="G5982" s="20">
        <v>10.5</v>
      </c>
      <c r="H5982" s="21">
        <v>2</v>
      </c>
      <c r="I5982" s="19">
        <v>12</v>
      </c>
      <c r="J5982" t="s">
        <v>533</v>
      </c>
      <c r="K5982" s="18">
        <v>177.71</v>
      </c>
      <c r="L5982" s="18">
        <v>278.75</v>
      </c>
      <c r="M5982" s="18"/>
      <c r="N5982" s="18"/>
    </row>
    <row r="5983" spans="1:14" ht="15" x14ac:dyDescent="0.25">
      <c r="A5983" t="str">
        <f t="shared" si="93"/>
        <v>VN1441B7873</v>
      </c>
      <c r="B5983" s="17" t="s">
        <v>370</v>
      </c>
      <c r="C5983" s="16" t="s">
        <v>34</v>
      </c>
      <c r="D5983" t="s">
        <v>266</v>
      </c>
      <c r="E5983" s="16" t="s">
        <v>369</v>
      </c>
      <c r="F5983">
        <v>3</v>
      </c>
      <c r="G5983" s="20">
        <v>10.5</v>
      </c>
      <c r="H5983" s="21">
        <v>3</v>
      </c>
      <c r="I5983" s="19">
        <v>12</v>
      </c>
      <c r="J5983" t="s">
        <v>533</v>
      </c>
      <c r="K5983" s="18">
        <v>177.71</v>
      </c>
      <c r="L5983" s="18">
        <v>278.75</v>
      </c>
      <c r="M5983" s="18"/>
      <c r="N5983" s="18"/>
    </row>
    <row r="5984" spans="1:14" ht="15" x14ac:dyDescent="0.25">
      <c r="A5984" t="str">
        <f t="shared" si="93"/>
        <v>VN1441B7874</v>
      </c>
      <c r="B5984" s="17" t="s">
        <v>370</v>
      </c>
      <c r="C5984" s="16" t="s">
        <v>34</v>
      </c>
      <c r="D5984" t="s">
        <v>266</v>
      </c>
      <c r="E5984" s="16" t="s">
        <v>369</v>
      </c>
      <c r="F5984">
        <v>4</v>
      </c>
      <c r="G5984" s="20">
        <v>10.666666666666666</v>
      </c>
      <c r="H5984" s="21">
        <v>4</v>
      </c>
      <c r="I5984" s="19">
        <v>12.166666666666666</v>
      </c>
      <c r="J5984" t="s">
        <v>533</v>
      </c>
      <c r="K5984" s="18">
        <v>177.71</v>
      </c>
      <c r="L5984" s="18">
        <v>278.75</v>
      </c>
      <c r="M5984" s="18"/>
      <c r="N5984" s="18"/>
    </row>
    <row r="5985" spans="1:14" ht="15" x14ac:dyDescent="0.25">
      <c r="A5985" t="str">
        <f t="shared" si="93"/>
        <v>VN1441B7875</v>
      </c>
      <c r="B5985" s="17" t="s">
        <v>370</v>
      </c>
      <c r="C5985" s="16" t="s">
        <v>34</v>
      </c>
      <c r="D5985" t="s">
        <v>266</v>
      </c>
      <c r="E5985" s="16" t="s">
        <v>369</v>
      </c>
      <c r="F5985">
        <v>5</v>
      </c>
      <c r="G5985" s="20">
        <v>10.5</v>
      </c>
      <c r="H5985" s="21">
        <v>5</v>
      </c>
      <c r="I5985" s="19">
        <v>12</v>
      </c>
      <c r="J5985" t="s">
        <v>533</v>
      </c>
      <c r="K5985" s="18">
        <v>177.71</v>
      </c>
      <c r="L5985" s="18">
        <v>278.75</v>
      </c>
      <c r="M5985" s="18"/>
      <c r="N5985" s="18"/>
    </row>
    <row r="5986" spans="1:14" ht="15" x14ac:dyDescent="0.25">
      <c r="A5986" t="str">
        <f t="shared" si="93"/>
        <v>VN1441B7876</v>
      </c>
      <c r="B5986" s="17" t="s">
        <v>370</v>
      </c>
      <c r="C5986" s="16" t="s">
        <v>34</v>
      </c>
      <c r="D5986" t="s">
        <v>266</v>
      </c>
      <c r="E5986" s="16" t="s">
        <v>369</v>
      </c>
      <c r="F5986">
        <v>6</v>
      </c>
      <c r="G5986" s="20">
        <v>10.5</v>
      </c>
      <c r="H5986" s="21">
        <v>6</v>
      </c>
      <c r="I5986" s="19">
        <v>12</v>
      </c>
      <c r="J5986" t="s">
        <v>533</v>
      </c>
      <c r="K5986" s="18">
        <v>177.71</v>
      </c>
      <c r="L5986" s="18">
        <v>278.75</v>
      </c>
      <c r="M5986" s="18"/>
      <c r="N5986" s="18"/>
    </row>
    <row r="5987" spans="1:14" ht="15" x14ac:dyDescent="0.25">
      <c r="A5987" t="str">
        <f t="shared" si="93"/>
        <v>VN1441B7877</v>
      </c>
      <c r="B5987" s="15" t="s">
        <v>370</v>
      </c>
      <c r="C5987" s="16" t="s">
        <v>34</v>
      </c>
      <c r="D5987" t="s">
        <v>266</v>
      </c>
      <c r="E5987" s="16" t="s">
        <v>369</v>
      </c>
      <c r="F5987">
        <v>7</v>
      </c>
      <c r="G5987" s="20">
        <v>10.5</v>
      </c>
      <c r="H5987" s="21">
        <v>7</v>
      </c>
      <c r="I5987" s="19">
        <v>12</v>
      </c>
      <c r="J5987" t="s">
        <v>533</v>
      </c>
      <c r="K5987" s="18">
        <v>177.71</v>
      </c>
      <c r="L5987" s="18">
        <v>278.75</v>
      </c>
      <c r="M5987" s="18"/>
      <c r="N5987" s="18"/>
    </row>
    <row r="5988" spans="1:14" ht="15" x14ac:dyDescent="0.25">
      <c r="A5988" t="str">
        <f t="shared" si="93"/>
        <v>VN1954B7871</v>
      </c>
      <c r="B5988" s="17" t="s">
        <v>316</v>
      </c>
      <c r="C5988" s="16" t="s">
        <v>19</v>
      </c>
      <c r="D5988" t="s">
        <v>34</v>
      </c>
      <c r="E5988" s="16" t="s">
        <v>315</v>
      </c>
      <c r="F5988">
        <v>1</v>
      </c>
      <c r="G5988" s="20">
        <v>9.75</v>
      </c>
      <c r="H5988" s="21">
        <v>1</v>
      </c>
      <c r="I5988" s="19">
        <v>10.833333333333334</v>
      </c>
      <c r="J5988" t="s">
        <v>533</v>
      </c>
      <c r="K5988" s="18">
        <v>275.74</v>
      </c>
      <c r="L5988" s="18">
        <v>231.51</v>
      </c>
      <c r="M5988" s="18"/>
      <c r="N5988" s="18"/>
    </row>
    <row r="5989" spans="1:14" ht="15" x14ac:dyDescent="0.25">
      <c r="A5989" t="str">
        <f t="shared" si="93"/>
        <v>VN1954B7872</v>
      </c>
      <c r="B5989" s="17" t="s">
        <v>316</v>
      </c>
      <c r="C5989" s="16" t="s">
        <v>19</v>
      </c>
      <c r="D5989" t="s">
        <v>34</v>
      </c>
      <c r="E5989" s="16" t="s">
        <v>315</v>
      </c>
      <c r="F5989">
        <v>2</v>
      </c>
      <c r="G5989" s="20">
        <v>9.9166666666666661</v>
      </c>
      <c r="H5989" s="21">
        <v>2</v>
      </c>
      <c r="I5989" s="19">
        <v>11</v>
      </c>
      <c r="J5989" t="s">
        <v>533</v>
      </c>
      <c r="K5989" s="18">
        <v>275.74</v>
      </c>
      <c r="L5989" s="18">
        <v>231.51</v>
      </c>
      <c r="M5989" s="18"/>
      <c r="N5989" s="18"/>
    </row>
    <row r="5990" spans="1:14" ht="15" x14ac:dyDescent="0.25">
      <c r="A5990" t="str">
        <f t="shared" si="93"/>
        <v>VN1954B7873</v>
      </c>
      <c r="B5990" s="17" t="s">
        <v>316</v>
      </c>
      <c r="C5990" s="16" t="s">
        <v>19</v>
      </c>
      <c r="D5990" t="s">
        <v>34</v>
      </c>
      <c r="E5990" s="16" t="s">
        <v>315</v>
      </c>
      <c r="F5990">
        <v>3</v>
      </c>
      <c r="G5990" s="20">
        <v>9.75</v>
      </c>
      <c r="H5990" s="21">
        <v>3</v>
      </c>
      <c r="I5990" s="19">
        <v>10.833333333333334</v>
      </c>
      <c r="J5990" t="s">
        <v>533</v>
      </c>
      <c r="K5990" s="18">
        <v>275.74</v>
      </c>
      <c r="L5990" s="18">
        <v>231.51</v>
      </c>
      <c r="M5990" s="18"/>
      <c r="N5990" s="18"/>
    </row>
    <row r="5991" spans="1:14" ht="15" x14ac:dyDescent="0.25">
      <c r="A5991" t="str">
        <f t="shared" si="93"/>
        <v>VN1954B7874</v>
      </c>
      <c r="B5991" s="17" t="s">
        <v>316</v>
      </c>
      <c r="C5991" s="16" t="s">
        <v>19</v>
      </c>
      <c r="D5991" t="s">
        <v>34</v>
      </c>
      <c r="E5991" s="16" t="s">
        <v>315</v>
      </c>
      <c r="F5991">
        <v>4</v>
      </c>
      <c r="G5991" s="20">
        <v>9.75</v>
      </c>
      <c r="H5991" s="21">
        <v>4</v>
      </c>
      <c r="I5991" s="19">
        <v>10.833333333333334</v>
      </c>
      <c r="J5991" t="s">
        <v>533</v>
      </c>
      <c r="K5991" s="18">
        <v>275.74</v>
      </c>
      <c r="L5991" s="18">
        <v>231.51</v>
      </c>
      <c r="M5991" s="18"/>
      <c r="N5991" s="18"/>
    </row>
    <row r="5992" spans="1:14" ht="15" x14ac:dyDescent="0.25">
      <c r="A5992" t="str">
        <f t="shared" si="93"/>
        <v>VN1954B7875</v>
      </c>
      <c r="B5992" s="17" t="s">
        <v>316</v>
      </c>
      <c r="C5992" s="16" t="s">
        <v>19</v>
      </c>
      <c r="D5992" t="s">
        <v>34</v>
      </c>
      <c r="E5992" s="16" t="s">
        <v>315</v>
      </c>
      <c r="F5992">
        <v>5</v>
      </c>
      <c r="G5992" s="20">
        <v>9.8333333333333339</v>
      </c>
      <c r="H5992" s="21">
        <v>5</v>
      </c>
      <c r="I5992" s="19">
        <v>10.916666666666666</v>
      </c>
      <c r="J5992" t="s">
        <v>533</v>
      </c>
      <c r="K5992" s="18">
        <v>275.74</v>
      </c>
      <c r="L5992" s="18">
        <v>231.51</v>
      </c>
      <c r="M5992" s="18"/>
      <c r="N5992" s="18"/>
    </row>
    <row r="5993" spans="1:14" ht="15" x14ac:dyDescent="0.25">
      <c r="A5993" t="str">
        <f t="shared" si="93"/>
        <v>VN1954B7876</v>
      </c>
      <c r="B5993" s="17" t="s">
        <v>316</v>
      </c>
      <c r="C5993" s="16" t="s">
        <v>19</v>
      </c>
      <c r="D5993" t="s">
        <v>34</v>
      </c>
      <c r="E5993" s="16" t="s">
        <v>315</v>
      </c>
      <c r="F5993">
        <v>6</v>
      </c>
      <c r="G5993" s="20">
        <v>10.166666666666666</v>
      </c>
      <c r="H5993" s="21">
        <v>6</v>
      </c>
      <c r="I5993" s="19">
        <v>11.25</v>
      </c>
      <c r="J5993" t="s">
        <v>533</v>
      </c>
      <c r="K5993" s="18">
        <v>275.74</v>
      </c>
      <c r="L5993" s="18">
        <v>231.51</v>
      </c>
      <c r="M5993" s="18"/>
      <c r="N5993" s="18"/>
    </row>
    <row r="5994" spans="1:14" ht="15" x14ac:dyDescent="0.25">
      <c r="A5994" t="str">
        <f t="shared" si="93"/>
        <v>VN1954B7877</v>
      </c>
      <c r="B5994" s="15" t="s">
        <v>316</v>
      </c>
      <c r="C5994" s="16" t="s">
        <v>19</v>
      </c>
      <c r="D5994" t="s">
        <v>34</v>
      </c>
      <c r="E5994" s="16" t="s">
        <v>315</v>
      </c>
      <c r="F5994">
        <v>7</v>
      </c>
      <c r="G5994" s="20">
        <v>10.166666666666666</v>
      </c>
      <c r="H5994" s="21">
        <v>7</v>
      </c>
      <c r="I5994" s="19">
        <v>11.25</v>
      </c>
      <c r="J5994" t="s">
        <v>533</v>
      </c>
      <c r="K5994" s="18">
        <v>275.74</v>
      </c>
      <c r="L5994" s="18">
        <v>231.51</v>
      </c>
      <c r="M5994" s="18"/>
      <c r="N5994" s="18"/>
    </row>
    <row r="5995" spans="1:14" ht="15" x14ac:dyDescent="0.25">
      <c r="A5995" t="str">
        <f t="shared" si="93"/>
        <v>VN1576B7871</v>
      </c>
      <c r="B5995" s="17" t="s">
        <v>147</v>
      </c>
      <c r="C5995" s="16" t="s">
        <v>19</v>
      </c>
      <c r="D5995" t="s">
        <v>35</v>
      </c>
      <c r="E5995" s="16" t="s">
        <v>146</v>
      </c>
      <c r="F5995">
        <v>1</v>
      </c>
      <c r="G5995" s="20">
        <v>8.4166666666666661</v>
      </c>
      <c r="H5995" s="21">
        <v>1</v>
      </c>
      <c r="I5995" s="19">
        <v>10.25</v>
      </c>
      <c r="J5995" t="s">
        <v>533</v>
      </c>
      <c r="K5995" s="18">
        <v>373.1</v>
      </c>
      <c r="L5995" s="18">
        <v>383.48</v>
      </c>
      <c r="M5995" s="18"/>
      <c r="N5995" s="18"/>
    </row>
    <row r="5996" spans="1:14" ht="15" x14ac:dyDescent="0.25">
      <c r="A5996" t="str">
        <f t="shared" si="93"/>
        <v>VN1576B7872</v>
      </c>
      <c r="B5996" s="17" t="s">
        <v>147</v>
      </c>
      <c r="C5996" s="16" t="s">
        <v>19</v>
      </c>
      <c r="D5996" t="s">
        <v>35</v>
      </c>
      <c r="E5996" s="16" t="s">
        <v>146</v>
      </c>
      <c r="F5996">
        <v>2</v>
      </c>
      <c r="G5996" s="20">
        <v>8.9166666666666661</v>
      </c>
      <c r="H5996" s="21">
        <v>2</v>
      </c>
      <c r="I5996" s="19">
        <v>10.75</v>
      </c>
      <c r="J5996" t="s">
        <v>533</v>
      </c>
      <c r="K5996" s="18">
        <v>373.1</v>
      </c>
      <c r="L5996" s="18">
        <v>383.48</v>
      </c>
      <c r="M5996" s="18"/>
      <c r="N5996" s="18"/>
    </row>
    <row r="5997" spans="1:14" ht="15" x14ac:dyDescent="0.25">
      <c r="A5997" t="str">
        <f t="shared" si="93"/>
        <v>VN1576B7873</v>
      </c>
      <c r="B5997" s="17" t="s">
        <v>147</v>
      </c>
      <c r="C5997" s="16" t="s">
        <v>19</v>
      </c>
      <c r="D5997" t="s">
        <v>35</v>
      </c>
      <c r="E5997" s="16" t="s">
        <v>146</v>
      </c>
      <c r="F5997">
        <v>3</v>
      </c>
      <c r="G5997" s="20">
        <v>9.25</v>
      </c>
      <c r="H5997" s="21">
        <v>3</v>
      </c>
      <c r="I5997" s="19">
        <v>11.083333333333334</v>
      </c>
      <c r="J5997" t="s">
        <v>533</v>
      </c>
      <c r="K5997" s="18">
        <v>373.1</v>
      </c>
      <c r="L5997" s="18">
        <v>383.48</v>
      </c>
      <c r="M5997" s="18"/>
      <c r="N5997" s="18"/>
    </row>
    <row r="5998" spans="1:14" ht="15" x14ac:dyDescent="0.25">
      <c r="A5998" t="str">
        <f t="shared" si="93"/>
        <v>VN1576B7874</v>
      </c>
      <c r="B5998" s="17" t="s">
        <v>147</v>
      </c>
      <c r="C5998" s="16" t="s">
        <v>19</v>
      </c>
      <c r="D5998" t="s">
        <v>35</v>
      </c>
      <c r="E5998" s="16" t="s">
        <v>146</v>
      </c>
      <c r="F5998">
        <v>4</v>
      </c>
      <c r="G5998" s="20">
        <v>9.6666666666666661</v>
      </c>
      <c r="H5998" s="21">
        <v>4</v>
      </c>
      <c r="I5998" s="19">
        <v>11.5</v>
      </c>
      <c r="J5998" t="s">
        <v>533</v>
      </c>
      <c r="K5998" s="18">
        <v>373.1</v>
      </c>
      <c r="L5998" s="18">
        <v>383.48</v>
      </c>
      <c r="M5998" s="18"/>
      <c r="N5998" s="18"/>
    </row>
    <row r="5999" spans="1:14" ht="15" x14ac:dyDescent="0.25">
      <c r="A5999" t="str">
        <f t="shared" si="93"/>
        <v>VN1576B7875</v>
      </c>
      <c r="B5999" s="17" t="s">
        <v>147</v>
      </c>
      <c r="C5999" s="16" t="s">
        <v>19</v>
      </c>
      <c r="D5999" t="s">
        <v>35</v>
      </c>
      <c r="E5999" s="16" t="s">
        <v>146</v>
      </c>
      <c r="F5999">
        <v>5</v>
      </c>
      <c r="G5999" s="20">
        <v>8.5833333333333339</v>
      </c>
      <c r="H5999" s="21">
        <v>5</v>
      </c>
      <c r="I5999" s="19">
        <v>10.416666666666666</v>
      </c>
      <c r="J5999" t="s">
        <v>533</v>
      </c>
      <c r="K5999" s="18">
        <v>373.1</v>
      </c>
      <c r="L5999" s="18">
        <v>383.48</v>
      </c>
      <c r="M5999" s="18"/>
      <c r="N5999" s="18"/>
    </row>
    <row r="6000" spans="1:14" ht="15" x14ac:dyDescent="0.25">
      <c r="A6000" t="str">
        <f t="shared" si="93"/>
        <v>VN1576B7876</v>
      </c>
      <c r="B6000" s="17" t="s">
        <v>147</v>
      </c>
      <c r="C6000" s="16" t="s">
        <v>19</v>
      </c>
      <c r="D6000" t="s">
        <v>35</v>
      </c>
      <c r="E6000" s="16" t="s">
        <v>146</v>
      </c>
      <c r="F6000">
        <v>6</v>
      </c>
      <c r="G6000" s="20">
        <v>9.1666666666666661</v>
      </c>
      <c r="H6000" s="21">
        <v>6</v>
      </c>
      <c r="I6000" s="19">
        <v>11</v>
      </c>
      <c r="J6000" t="s">
        <v>533</v>
      </c>
      <c r="K6000" s="18">
        <v>373.1</v>
      </c>
      <c r="L6000" s="18">
        <v>383.48</v>
      </c>
      <c r="M6000" s="18"/>
      <c r="N6000" s="18"/>
    </row>
    <row r="6001" spans="1:14" ht="15" x14ac:dyDescent="0.25">
      <c r="A6001" t="str">
        <f t="shared" si="93"/>
        <v>VN1576B7877</v>
      </c>
      <c r="B6001" s="17" t="s">
        <v>147</v>
      </c>
      <c r="C6001" s="16" t="s">
        <v>19</v>
      </c>
      <c r="D6001" t="s">
        <v>35</v>
      </c>
      <c r="E6001" s="16" t="s">
        <v>146</v>
      </c>
      <c r="F6001">
        <v>7</v>
      </c>
      <c r="G6001" s="20">
        <v>8.6666666666666661</v>
      </c>
      <c r="H6001" s="21">
        <v>7</v>
      </c>
      <c r="I6001" s="19">
        <v>10.5</v>
      </c>
      <c r="J6001" t="s">
        <v>533</v>
      </c>
      <c r="K6001" s="18">
        <v>373.1</v>
      </c>
      <c r="L6001" s="18">
        <v>383.48</v>
      </c>
      <c r="M6001" s="18"/>
      <c r="N6001" s="18"/>
    </row>
    <row r="6002" spans="1:14" ht="15" x14ac:dyDescent="0.25">
      <c r="A6002" t="str">
        <f t="shared" si="93"/>
        <v>VN7576B7871</v>
      </c>
      <c r="B6002" s="17" t="s">
        <v>147</v>
      </c>
      <c r="C6002" s="16" t="s">
        <v>19</v>
      </c>
      <c r="D6002" t="s">
        <v>35</v>
      </c>
      <c r="E6002" s="16" t="s">
        <v>520</v>
      </c>
      <c r="F6002">
        <v>1</v>
      </c>
      <c r="G6002" s="20">
        <v>3.5</v>
      </c>
      <c r="H6002" s="21">
        <v>1</v>
      </c>
      <c r="I6002" s="19">
        <v>5.333333333333333</v>
      </c>
      <c r="J6002" t="s">
        <v>533</v>
      </c>
      <c r="K6002" s="18">
        <v>373.1</v>
      </c>
      <c r="L6002" s="18">
        <v>383.48</v>
      </c>
      <c r="M6002" s="18"/>
      <c r="N6002" s="18"/>
    </row>
    <row r="6003" spans="1:14" ht="15" x14ac:dyDescent="0.25">
      <c r="A6003" t="str">
        <f t="shared" si="93"/>
        <v>VN7576B7873</v>
      </c>
      <c r="B6003" s="17" t="s">
        <v>147</v>
      </c>
      <c r="C6003" s="16" t="s">
        <v>19</v>
      </c>
      <c r="D6003" t="s">
        <v>35</v>
      </c>
      <c r="E6003" s="16" t="s">
        <v>520</v>
      </c>
      <c r="F6003">
        <v>3</v>
      </c>
      <c r="G6003" s="20">
        <v>3.5833333333333335</v>
      </c>
      <c r="H6003" s="21">
        <v>3</v>
      </c>
      <c r="I6003" s="19">
        <v>5.416666666666667</v>
      </c>
      <c r="J6003" t="s">
        <v>533</v>
      </c>
      <c r="K6003" s="18">
        <v>373.1</v>
      </c>
      <c r="L6003" s="18">
        <v>383.48</v>
      </c>
      <c r="M6003" s="18"/>
      <c r="N6003" s="18"/>
    </row>
    <row r="6004" spans="1:14" ht="15" x14ac:dyDescent="0.25">
      <c r="A6004" t="str">
        <f t="shared" si="93"/>
        <v>VN7576B7875</v>
      </c>
      <c r="B6004" s="17" t="s">
        <v>147</v>
      </c>
      <c r="C6004" s="16" t="s">
        <v>19</v>
      </c>
      <c r="D6004" t="s">
        <v>35</v>
      </c>
      <c r="E6004" s="16" t="s">
        <v>520</v>
      </c>
      <c r="F6004">
        <v>5</v>
      </c>
      <c r="G6004" s="20">
        <v>3.5833333333333335</v>
      </c>
      <c r="H6004" s="21">
        <v>5</v>
      </c>
      <c r="I6004" s="19">
        <v>5.416666666666667</v>
      </c>
      <c r="J6004" t="s">
        <v>533</v>
      </c>
      <c r="K6004" s="18">
        <v>373.1</v>
      </c>
      <c r="L6004" s="18">
        <v>383.48</v>
      </c>
      <c r="M6004" s="18"/>
      <c r="N6004" s="18"/>
    </row>
    <row r="6005" spans="1:14" ht="15" x14ac:dyDescent="0.25">
      <c r="A6005" t="str">
        <f t="shared" si="93"/>
        <v>VN7576B7877</v>
      </c>
      <c r="B6005" s="15" t="s">
        <v>147</v>
      </c>
      <c r="C6005" s="16" t="s">
        <v>19</v>
      </c>
      <c r="D6005" t="s">
        <v>35</v>
      </c>
      <c r="E6005" s="16" t="s">
        <v>520</v>
      </c>
      <c r="F6005">
        <v>7</v>
      </c>
      <c r="G6005" s="20">
        <v>3.4166666666666665</v>
      </c>
      <c r="H6005" s="21">
        <v>7</v>
      </c>
      <c r="I6005" s="19">
        <v>5.25</v>
      </c>
      <c r="J6005" t="s">
        <v>533</v>
      </c>
      <c r="K6005" s="18">
        <v>373.1</v>
      </c>
      <c r="L6005" s="18">
        <v>383.48</v>
      </c>
      <c r="M6005" s="18"/>
      <c r="N6005" s="18"/>
    </row>
    <row r="6006" spans="1:14" ht="15" x14ac:dyDescent="0.25">
      <c r="A6006" t="str">
        <f t="shared" si="93"/>
        <v>VN1381B7871</v>
      </c>
      <c r="B6006" s="17" t="s">
        <v>26</v>
      </c>
      <c r="C6006" s="16" t="s">
        <v>19</v>
      </c>
      <c r="D6006" t="s">
        <v>27</v>
      </c>
      <c r="E6006" s="16" t="s">
        <v>116</v>
      </c>
      <c r="F6006">
        <v>1</v>
      </c>
      <c r="G6006" s="20">
        <v>1.5</v>
      </c>
      <c r="H6006" s="21">
        <v>1</v>
      </c>
      <c r="I6006" s="19">
        <v>2.3333333333333335</v>
      </c>
      <c r="J6006" t="s">
        <v>533</v>
      </c>
      <c r="K6006" s="18">
        <v>205.26</v>
      </c>
      <c r="L6006" s="18">
        <v>165.81</v>
      </c>
      <c r="M6006" s="18"/>
      <c r="N6006" s="18"/>
    </row>
    <row r="6007" spans="1:14" ht="15" x14ac:dyDescent="0.25">
      <c r="A6007" t="str">
        <f t="shared" si="93"/>
        <v>VN1381B7872</v>
      </c>
      <c r="B6007" s="17" t="s">
        <v>26</v>
      </c>
      <c r="C6007" s="16" t="s">
        <v>19</v>
      </c>
      <c r="D6007" t="s">
        <v>27</v>
      </c>
      <c r="E6007" s="16" t="s">
        <v>116</v>
      </c>
      <c r="F6007">
        <v>2</v>
      </c>
      <c r="G6007" s="20">
        <v>1.5</v>
      </c>
      <c r="H6007" s="21">
        <v>2</v>
      </c>
      <c r="I6007" s="19">
        <v>2.3333333333333335</v>
      </c>
      <c r="J6007" t="s">
        <v>533</v>
      </c>
      <c r="K6007" s="18">
        <v>205.26</v>
      </c>
      <c r="L6007" s="18">
        <v>165.81</v>
      </c>
      <c r="M6007" s="18"/>
      <c r="N6007" s="18"/>
    </row>
    <row r="6008" spans="1:14" ht="15" x14ac:dyDescent="0.25">
      <c r="A6008" t="str">
        <f t="shared" si="93"/>
        <v>VN1381B7873</v>
      </c>
      <c r="B6008" s="17" t="s">
        <v>26</v>
      </c>
      <c r="C6008" s="16" t="s">
        <v>19</v>
      </c>
      <c r="D6008" t="s">
        <v>27</v>
      </c>
      <c r="E6008" s="16" t="s">
        <v>116</v>
      </c>
      <c r="F6008">
        <v>3</v>
      </c>
      <c r="G6008" s="20">
        <v>1.5</v>
      </c>
      <c r="H6008" s="21">
        <v>3</v>
      </c>
      <c r="I6008" s="19">
        <v>2.3333333333333335</v>
      </c>
      <c r="J6008" t="s">
        <v>533</v>
      </c>
      <c r="K6008" s="18">
        <v>205.26</v>
      </c>
      <c r="L6008" s="18">
        <v>165.81</v>
      </c>
      <c r="M6008" s="18"/>
      <c r="N6008" s="18"/>
    </row>
    <row r="6009" spans="1:14" ht="15" x14ac:dyDescent="0.25">
      <c r="A6009" t="str">
        <f t="shared" si="93"/>
        <v>VN1381B7874</v>
      </c>
      <c r="B6009" s="17" t="s">
        <v>26</v>
      </c>
      <c r="C6009" s="16" t="s">
        <v>19</v>
      </c>
      <c r="D6009" t="s">
        <v>27</v>
      </c>
      <c r="E6009" s="16" t="s">
        <v>116</v>
      </c>
      <c r="F6009">
        <v>4</v>
      </c>
      <c r="G6009" s="20">
        <v>1.9166666666666665</v>
      </c>
      <c r="H6009" s="21">
        <v>4</v>
      </c>
      <c r="I6009" s="19">
        <v>2.75</v>
      </c>
      <c r="J6009" t="s">
        <v>533</v>
      </c>
      <c r="K6009" s="18">
        <v>205.26</v>
      </c>
      <c r="L6009" s="18">
        <v>165.81</v>
      </c>
      <c r="M6009" s="18"/>
      <c r="N6009" s="18"/>
    </row>
    <row r="6010" spans="1:14" ht="15" x14ac:dyDescent="0.25">
      <c r="A6010" t="str">
        <f t="shared" si="93"/>
        <v>VN1381B7875</v>
      </c>
      <c r="B6010" s="17" t="s">
        <v>26</v>
      </c>
      <c r="C6010" s="16" t="s">
        <v>19</v>
      </c>
      <c r="D6010" t="s">
        <v>27</v>
      </c>
      <c r="E6010" s="16" t="s">
        <v>116</v>
      </c>
      <c r="F6010">
        <v>5</v>
      </c>
      <c r="G6010" s="20">
        <v>1.5</v>
      </c>
      <c r="H6010" s="21">
        <v>5</v>
      </c>
      <c r="I6010" s="19">
        <v>2.3333333333333335</v>
      </c>
      <c r="J6010" t="s">
        <v>533</v>
      </c>
      <c r="K6010" s="18">
        <v>205.26</v>
      </c>
      <c r="L6010" s="18">
        <v>165.81</v>
      </c>
      <c r="M6010" s="18"/>
      <c r="N6010" s="18"/>
    </row>
    <row r="6011" spans="1:14" ht="15" x14ac:dyDescent="0.25">
      <c r="A6011" t="str">
        <f t="shared" si="93"/>
        <v>VN1381B7876</v>
      </c>
      <c r="B6011" s="17" t="s">
        <v>26</v>
      </c>
      <c r="C6011" s="16" t="s">
        <v>19</v>
      </c>
      <c r="D6011" t="s">
        <v>27</v>
      </c>
      <c r="E6011" s="16" t="s">
        <v>116</v>
      </c>
      <c r="F6011">
        <v>6</v>
      </c>
      <c r="G6011" s="20">
        <v>1.5</v>
      </c>
      <c r="H6011" s="21">
        <v>6</v>
      </c>
      <c r="I6011" s="19">
        <v>2.3333333333333335</v>
      </c>
      <c r="J6011" t="s">
        <v>533</v>
      </c>
      <c r="K6011" s="18">
        <v>205.26</v>
      </c>
      <c r="L6011" s="18">
        <v>165.81</v>
      </c>
      <c r="M6011" s="18"/>
      <c r="N6011" s="18"/>
    </row>
    <row r="6012" spans="1:14" ht="15" x14ac:dyDescent="0.25">
      <c r="A6012" t="str">
        <f t="shared" si="93"/>
        <v>VN1381B7877</v>
      </c>
      <c r="B6012" s="17" t="s">
        <v>26</v>
      </c>
      <c r="C6012" s="16" t="s">
        <v>19</v>
      </c>
      <c r="D6012" t="s">
        <v>27</v>
      </c>
      <c r="E6012" s="16" t="s">
        <v>116</v>
      </c>
      <c r="F6012">
        <v>7</v>
      </c>
      <c r="G6012" s="20">
        <v>1.5</v>
      </c>
      <c r="H6012" s="21">
        <v>7</v>
      </c>
      <c r="I6012" s="19">
        <v>2.3333333333333335</v>
      </c>
      <c r="J6012" t="s">
        <v>533</v>
      </c>
      <c r="K6012" s="18">
        <v>205.26</v>
      </c>
      <c r="L6012" s="18">
        <v>165.81</v>
      </c>
      <c r="M6012" s="18"/>
      <c r="N6012" s="18"/>
    </row>
    <row r="6013" spans="1:14" ht="15" x14ac:dyDescent="0.25">
      <c r="A6013" t="str">
        <f t="shared" si="93"/>
        <v>VN1383B7871</v>
      </c>
      <c r="B6013" s="17" t="s">
        <v>26</v>
      </c>
      <c r="C6013" s="16" t="s">
        <v>19</v>
      </c>
      <c r="D6013" t="s">
        <v>27</v>
      </c>
      <c r="E6013" s="16" t="s">
        <v>157</v>
      </c>
      <c r="F6013">
        <v>1</v>
      </c>
      <c r="G6013" s="20">
        <v>10.583333333333334</v>
      </c>
      <c r="H6013" s="21">
        <v>1</v>
      </c>
      <c r="I6013" s="19">
        <v>11.416666666666666</v>
      </c>
      <c r="J6013" t="s">
        <v>533</v>
      </c>
      <c r="K6013" s="18">
        <v>205.26</v>
      </c>
      <c r="L6013" s="18">
        <v>165.81</v>
      </c>
      <c r="M6013" s="18"/>
      <c r="N6013" s="18"/>
    </row>
    <row r="6014" spans="1:14" ht="15" x14ac:dyDescent="0.25">
      <c r="A6014" t="str">
        <f t="shared" si="93"/>
        <v>VN1383B7872</v>
      </c>
      <c r="B6014" s="17" t="s">
        <v>26</v>
      </c>
      <c r="C6014" s="16" t="s">
        <v>19</v>
      </c>
      <c r="D6014" t="s">
        <v>27</v>
      </c>
      <c r="E6014" s="16" t="s">
        <v>157</v>
      </c>
      <c r="F6014">
        <v>2</v>
      </c>
      <c r="G6014" s="20">
        <v>10.666666666666666</v>
      </c>
      <c r="H6014" s="21">
        <v>2</v>
      </c>
      <c r="I6014" s="19">
        <v>11.5</v>
      </c>
      <c r="J6014" t="s">
        <v>533</v>
      </c>
      <c r="K6014" s="18">
        <v>205.26</v>
      </c>
      <c r="L6014" s="18">
        <v>165.81</v>
      </c>
      <c r="M6014" s="18"/>
      <c r="N6014" s="18"/>
    </row>
    <row r="6015" spans="1:14" ht="15" x14ac:dyDescent="0.25">
      <c r="A6015" t="str">
        <f t="shared" si="93"/>
        <v>VN1383B7873</v>
      </c>
      <c r="B6015" s="17" t="s">
        <v>26</v>
      </c>
      <c r="C6015" s="16" t="s">
        <v>19</v>
      </c>
      <c r="D6015" t="s">
        <v>27</v>
      </c>
      <c r="E6015" s="16" t="s">
        <v>157</v>
      </c>
      <c r="F6015">
        <v>3</v>
      </c>
      <c r="G6015" s="20">
        <v>10.5</v>
      </c>
      <c r="H6015" s="21">
        <v>3</v>
      </c>
      <c r="I6015" s="19">
        <v>11.333333333333334</v>
      </c>
      <c r="J6015" t="s">
        <v>533</v>
      </c>
      <c r="K6015" s="18">
        <v>205.26</v>
      </c>
      <c r="L6015" s="18">
        <v>165.81</v>
      </c>
      <c r="M6015" s="18"/>
      <c r="N6015" s="18"/>
    </row>
    <row r="6016" spans="1:14" ht="15" x14ac:dyDescent="0.25">
      <c r="A6016" t="str">
        <f t="shared" si="93"/>
        <v>VN1383B7874</v>
      </c>
      <c r="B6016" s="17" t="s">
        <v>26</v>
      </c>
      <c r="C6016" s="16" t="s">
        <v>19</v>
      </c>
      <c r="D6016" t="s">
        <v>27</v>
      </c>
      <c r="E6016" s="16" t="s">
        <v>157</v>
      </c>
      <c r="F6016">
        <v>4</v>
      </c>
      <c r="G6016" s="20">
        <v>11.25</v>
      </c>
      <c r="H6016" s="21">
        <v>4</v>
      </c>
      <c r="I6016" s="19">
        <v>12.083333333333334</v>
      </c>
      <c r="J6016" t="s">
        <v>533</v>
      </c>
      <c r="K6016" s="18">
        <v>205.26</v>
      </c>
      <c r="L6016" s="18">
        <v>165.81</v>
      </c>
      <c r="M6016" s="18"/>
      <c r="N6016" s="18"/>
    </row>
    <row r="6017" spans="1:14" ht="15" x14ac:dyDescent="0.25">
      <c r="A6017" t="str">
        <f t="shared" si="93"/>
        <v>VN1383B7875</v>
      </c>
      <c r="B6017" s="17" t="s">
        <v>26</v>
      </c>
      <c r="C6017" s="16" t="s">
        <v>19</v>
      </c>
      <c r="D6017" t="s">
        <v>27</v>
      </c>
      <c r="E6017" s="16" t="s">
        <v>157</v>
      </c>
      <c r="F6017">
        <v>5</v>
      </c>
      <c r="G6017" s="20">
        <v>11.583333333333334</v>
      </c>
      <c r="H6017" s="21">
        <v>5</v>
      </c>
      <c r="I6017" s="19">
        <v>12.416666666666666</v>
      </c>
      <c r="J6017" t="s">
        <v>533</v>
      </c>
      <c r="K6017" s="18">
        <v>205.26</v>
      </c>
      <c r="L6017" s="18">
        <v>165.81</v>
      </c>
      <c r="M6017" s="18"/>
      <c r="N6017" s="18"/>
    </row>
    <row r="6018" spans="1:14" ht="15" x14ac:dyDescent="0.25">
      <c r="A6018" t="str">
        <f t="shared" si="93"/>
        <v>VN1383B7876</v>
      </c>
      <c r="B6018" s="17" t="s">
        <v>26</v>
      </c>
      <c r="C6018" s="16" t="s">
        <v>19</v>
      </c>
      <c r="D6018" t="s">
        <v>27</v>
      </c>
      <c r="E6018" s="16" t="s">
        <v>157</v>
      </c>
      <c r="F6018">
        <v>6</v>
      </c>
      <c r="G6018" s="20">
        <v>11.25</v>
      </c>
      <c r="H6018" s="21">
        <v>6</v>
      </c>
      <c r="I6018" s="19">
        <v>12.083333333333334</v>
      </c>
      <c r="J6018" t="s">
        <v>533</v>
      </c>
      <c r="K6018" s="18">
        <v>205.26</v>
      </c>
      <c r="L6018" s="18">
        <v>165.81</v>
      </c>
      <c r="M6018" s="18"/>
      <c r="N6018" s="18"/>
    </row>
    <row r="6019" spans="1:14" ht="15" x14ac:dyDescent="0.25">
      <c r="A6019" t="str">
        <f t="shared" ref="A6019:A6082" si="94">E6019&amp;J6019&amp;F6019</f>
        <v>VN1383B7877</v>
      </c>
      <c r="B6019" s="17" t="s">
        <v>26</v>
      </c>
      <c r="C6019" s="16" t="s">
        <v>19</v>
      </c>
      <c r="D6019" t="s">
        <v>27</v>
      </c>
      <c r="E6019" s="16" t="s">
        <v>157</v>
      </c>
      <c r="F6019">
        <v>7</v>
      </c>
      <c r="G6019" s="20">
        <v>11.25</v>
      </c>
      <c r="H6019" s="21">
        <v>7</v>
      </c>
      <c r="I6019" s="19">
        <v>12.083333333333334</v>
      </c>
      <c r="J6019" t="s">
        <v>533</v>
      </c>
      <c r="K6019" s="18">
        <v>205.26</v>
      </c>
      <c r="L6019" s="18">
        <v>165.81</v>
      </c>
      <c r="M6019" s="18"/>
      <c r="N6019" s="18"/>
    </row>
    <row r="6020" spans="1:14" ht="15" x14ac:dyDescent="0.25">
      <c r="A6020" t="str">
        <f t="shared" si="94"/>
        <v>VN1385B7875</v>
      </c>
      <c r="B6020" s="17" t="s">
        <v>26</v>
      </c>
      <c r="C6020" s="16" t="s">
        <v>19</v>
      </c>
      <c r="D6020" t="s">
        <v>27</v>
      </c>
      <c r="E6020" s="16" t="s">
        <v>798</v>
      </c>
      <c r="F6020">
        <v>5</v>
      </c>
      <c r="G6020" s="20">
        <v>4.583333333333333</v>
      </c>
      <c r="H6020" s="21">
        <v>5</v>
      </c>
      <c r="I6020" s="19">
        <v>5.416666666666667</v>
      </c>
      <c r="J6020" t="s">
        <v>533</v>
      </c>
      <c r="K6020" s="18">
        <v>205.26</v>
      </c>
      <c r="L6020" s="18">
        <v>165.81</v>
      </c>
      <c r="M6020" s="18"/>
      <c r="N6020" s="18"/>
    </row>
    <row r="6021" spans="1:14" ht="15" x14ac:dyDescent="0.25">
      <c r="A6021" t="str">
        <f t="shared" si="94"/>
        <v>VN1385B7877</v>
      </c>
      <c r="B6021" s="17" t="s">
        <v>26</v>
      </c>
      <c r="C6021" s="16" t="s">
        <v>19</v>
      </c>
      <c r="D6021" t="s">
        <v>27</v>
      </c>
      <c r="E6021" s="16" t="s">
        <v>798</v>
      </c>
      <c r="F6021">
        <v>7</v>
      </c>
      <c r="G6021" s="20">
        <v>4.833333333333333</v>
      </c>
      <c r="H6021" s="21">
        <v>7</v>
      </c>
      <c r="I6021" s="19">
        <v>5.666666666666667</v>
      </c>
      <c r="J6021" t="s">
        <v>533</v>
      </c>
      <c r="K6021" s="18">
        <v>205.26</v>
      </c>
      <c r="L6021" s="18">
        <v>165.81</v>
      </c>
      <c r="M6021" s="18"/>
      <c r="N6021" s="18"/>
    </row>
    <row r="6022" spans="1:14" ht="15" x14ac:dyDescent="0.25">
      <c r="A6022" t="str">
        <f t="shared" si="94"/>
        <v>VN7381B7871</v>
      </c>
      <c r="B6022" s="17" t="s">
        <v>26</v>
      </c>
      <c r="C6022" s="16" t="s">
        <v>19</v>
      </c>
      <c r="D6022" t="s">
        <v>27</v>
      </c>
      <c r="E6022" s="16" t="s">
        <v>110</v>
      </c>
      <c r="F6022">
        <v>1</v>
      </c>
      <c r="G6022" s="20">
        <v>4.5</v>
      </c>
      <c r="H6022" s="21">
        <v>1</v>
      </c>
      <c r="I6022" s="19">
        <v>5.333333333333333</v>
      </c>
      <c r="J6022" t="s">
        <v>533</v>
      </c>
      <c r="K6022" s="18">
        <v>205.26</v>
      </c>
      <c r="L6022" s="18">
        <v>165.81</v>
      </c>
      <c r="M6022" s="18"/>
      <c r="N6022" s="18"/>
    </row>
    <row r="6023" spans="1:14" ht="15" x14ac:dyDescent="0.25">
      <c r="A6023" t="str">
        <f t="shared" si="94"/>
        <v>VN7381B7872</v>
      </c>
      <c r="B6023" s="17" t="s">
        <v>26</v>
      </c>
      <c r="C6023" s="16" t="s">
        <v>19</v>
      </c>
      <c r="D6023" t="s">
        <v>27</v>
      </c>
      <c r="E6023" s="16" t="s">
        <v>110</v>
      </c>
      <c r="F6023">
        <v>2</v>
      </c>
      <c r="G6023" s="20">
        <v>4.5</v>
      </c>
      <c r="H6023" s="21">
        <v>2</v>
      </c>
      <c r="I6023" s="19">
        <v>5.333333333333333</v>
      </c>
      <c r="J6023" t="s">
        <v>533</v>
      </c>
      <c r="K6023" s="18">
        <v>205.26</v>
      </c>
      <c r="L6023" s="18">
        <v>165.81</v>
      </c>
      <c r="M6023" s="18"/>
      <c r="N6023" s="18"/>
    </row>
    <row r="6024" spans="1:14" ht="15" x14ac:dyDescent="0.25">
      <c r="A6024" t="str">
        <f t="shared" si="94"/>
        <v>VN7381B7873</v>
      </c>
      <c r="B6024" s="17" t="s">
        <v>26</v>
      </c>
      <c r="C6024" s="16" t="s">
        <v>19</v>
      </c>
      <c r="D6024" t="s">
        <v>27</v>
      </c>
      <c r="E6024" s="16" t="s">
        <v>110</v>
      </c>
      <c r="F6024">
        <v>3</v>
      </c>
      <c r="G6024" s="20">
        <v>4.833333333333333</v>
      </c>
      <c r="H6024" s="21">
        <v>3</v>
      </c>
      <c r="I6024" s="19">
        <v>5.666666666666667</v>
      </c>
      <c r="J6024" t="s">
        <v>533</v>
      </c>
      <c r="K6024" s="18">
        <v>205.26</v>
      </c>
      <c r="L6024" s="18">
        <v>165.81</v>
      </c>
      <c r="M6024" s="18"/>
      <c r="N6024" s="18"/>
    </row>
    <row r="6025" spans="1:14" ht="15" x14ac:dyDescent="0.25">
      <c r="A6025" t="str">
        <f t="shared" si="94"/>
        <v>VN7381B7874</v>
      </c>
      <c r="B6025" s="17" t="s">
        <v>26</v>
      </c>
      <c r="C6025" s="16" t="s">
        <v>19</v>
      </c>
      <c r="D6025" t="s">
        <v>27</v>
      </c>
      <c r="E6025" s="16" t="s">
        <v>110</v>
      </c>
      <c r="F6025">
        <v>4</v>
      </c>
      <c r="G6025" s="20">
        <v>5.583333333333333</v>
      </c>
      <c r="H6025" s="21">
        <v>4</v>
      </c>
      <c r="I6025" s="19">
        <v>6.416666666666667</v>
      </c>
      <c r="J6025" t="s">
        <v>533</v>
      </c>
      <c r="K6025" s="18">
        <v>205.26</v>
      </c>
      <c r="L6025" s="18">
        <v>165.81</v>
      </c>
      <c r="M6025" s="18"/>
      <c r="N6025" s="18"/>
    </row>
    <row r="6026" spans="1:14" ht="15" x14ac:dyDescent="0.25">
      <c r="A6026" t="str">
        <f t="shared" si="94"/>
        <v>VN7381B7875</v>
      </c>
      <c r="B6026" s="17" t="s">
        <v>26</v>
      </c>
      <c r="C6026" s="16" t="s">
        <v>19</v>
      </c>
      <c r="D6026" t="s">
        <v>27</v>
      </c>
      <c r="E6026" s="16" t="s">
        <v>110</v>
      </c>
      <c r="F6026">
        <v>5</v>
      </c>
      <c r="G6026" s="20">
        <v>5.166666666666667</v>
      </c>
      <c r="H6026" s="21">
        <v>5</v>
      </c>
      <c r="I6026" s="19">
        <v>6</v>
      </c>
      <c r="J6026" t="s">
        <v>533</v>
      </c>
      <c r="K6026" s="18">
        <v>205.26</v>
      </c>
      <c r="L6026" s="18">
        <v>165.81</v>
      </c>
      <c r="M6026" s="18"/>
      <c r="N6026" s="18"/>
    </row>
    <row r="6027" spans="1:14" ht="15" x14ac:dyDescent="0.25">
      <c r="A6027" t="str">
        <f t="shared" si="94"/>
        <v>VN7381B7876</v>
      </c>
      <c r="B6027" s="17" t="s">
        <v>26</v>
      </c>
      <c r="C6027" s="16" t="s">
        <v>19</v>
      </c>
      <c r="D6027" t="s">
        <v>27</v>
      </c>
      <c r="E6027" s="16" t="s">
        <v>110</v>
      </c>
      <c r="F6027">
        <v>6</v>
      </c>
      <c r="G6027" s="20">
        <v>4.5</v>
      </c>
      <c r="H6027" s="21">
        <v>6</v>
      </c>
      <c r="I6027" s="19">
        <v>5.333333333333333</v>
      </c>
      <c r="J6027" t="s">
        <v>533</v>
      </c>
      <c r="K6027" s="18">
        <v>205.26</v>
      </c>
      <c r="L6027" s="18">
        <v>165.81</v>
      </c>
      <c r="M6027" s="18"/>
      <c r="N6027" s="18"/>
    </row>
    <row r="6028" spans="1:14" ht="15" x14ac:dyDescent="0.25">
      <c r="A6028" t="str">
        <f t="shared" si="94"/>
        <v>VN7381B7877</v>
      </c>
      <c r="B6028" s="17" t="s">
        <v>26</v>
      </c>
      <c r="C6028" s="16" t="s">
        <v>19</v>
      </c>
      <c r="D6028" t="s">
        <v>27</v>
      </c>
      <c r="E6028" s="16" t="s">
        <v>110</v>
      </c>
      <c r="F6028">
        <v>7</v>
      </c>
      <c r="G6028" s="20">
        <v>4.5</v>
      </c>
      <c r="H6028" s="21">
        <v>7</v>
      </c>
      <c r="I6028" s="19">
        <v>5.333333333333333</v>
      </c>
      <c r="J6028" t="s">
        <v>533</v>
      </c>
      <c r="K6028" s="18">
        <v>205.26</v>
      </c>
      <c r="L6028" s="18">
        <v>165.81</v>
      </c>
      <c r="M6028" s="18"/>
      <c r="N6028" s="18"/>
    </row>
    <row r="6029" spans="1:14" ht="15" x14ac:dyDescent="0.25">
      <c r="A6029" t="str">
        <f t="shared" si="94"/>
        <v>VN9381B7871</v>
      </c>
      <c r="B6029" s="15" t="s">
        <v>26</v>
      </c>
      <c r="C6029" s="16" t="s">
        <v>19</v>
      </c>
      <c r="D6029" t="s">
        <v>27</v>
      </c>
      <c r="E6029" s="16" t="s">
        <v>25</v>
      </c>
      <c r="F6029">
        <v>1</v>
      </c>
      <c r="G6029" s="20">
        <v>7.25</v>
      </c>
      <c r="H6029" s="21">
        <v>1</v>
      </c>
      <c r="I6029" s="19">
        <v>8.0833333333333339</v>
      </c>
      <c r="J6029" t="s">
        <v>533</v>
      </c>
      <c r="K6029" s="18">
        <v>205.26</v>
      </c>
      <c r="L6029" s="18">
        <v>165.81</v>
      </c>
      <c r="M6029" s="18"/>
      <c r="N6029" s="18"/>
    </row>
    <row r="6030" spans="1:14" ht="15" x14ac:dyDescent="0.25">
      <c r="A6030" t="str">
        <f t="shared" si="94"/>
        <v>VN64B7872</v>
      </c>
      <c r="B6030" s="17" t="s">
        <v>716</v>
      </c>
      <c r="C6030" s="16" t="s">
        <v>717</v>
      </c>
      <c r="D6030" t="s">
        <v>35</v>
      </c>
      <c r="E6030" s="16" t="s">
        <v>715</v>
      </c>
      <c r="F6030">
        <v>2</v>
      </c>
      <c r="G6030" s="20">
        <v>16</v>
      </c>
      <c r="H6030" s="21">
        <v>3</v>
      </c>
      <c r="I6030" s="19">
        <v>0.91666666666666663</v>
      </c>
      <c r="J6030" t="s">
        <v>533</v>
      </c>
      <c r="K6030" s="18">
        <v>2020.62</v>
      </c>
      <c r="L6030" s="18">
        <v>2793.83</v>
      </c>
      <c r="M6030" s="18"/>
      <c r="N6030" s="18"/>
    </row>
    <row r="6031" spans="1:14" ht="15" x14ac:dyDescent="0.25">
      <c r="A6031" t="str">
        <f t="shared" si="94"/>
        <v>VN64B7874</v>
      </c>
      <c r="B6031" s="17" t="s">
        <v>716</v>
      </c>
      <c r="C6031" s="16" t="s">
        <v>717</v>
      </c>
      <c r="D6031" t="s">
        <v>35</v>
      </c>
      <c r="E6031" s="16" t="s">
        <v>715</v>
      </c>
      <c r="F6031">
        <v>4</v>
      </c>
      <c r="G6031" s="20">
        <v>16</v>
      </c>
      <c r="H6031" s="21">
        <v>5</v>
      </c>
      <c r="I6031" s="19">
        <v>0.91666666666666663</v>
      </c>
      <c r="J6031" t="s">
        <v>533</v>
      </c>
      <c r="K6031" s="18">
        <v>2020.62</v>
      </c>
      <c r="L6031" s="18">
        <v>2793.83</v>
      </c>
      <c r="M6031" s="18"/>
      <c r="N6031" s="18"/>
    </row>
    <row r="6032" spans="1:14" ht="15" x14ac:dyDescent="0.25">
      <c r="A6032" t="str">
        <f t="shared" si="94"/>
        <v>VN64B7876</v>
      </c>
      <c r="B6032" s="15" t="s">
        <v>716</v>
      </c>
      <c r="C6032" s="16" t="s">
        <v>717</v>
      </c>
      <c r="D6032" t="s">
        <v>35</v>
      </c>
      <c r="E6032" s="16" t="s">
        <v>715</v>
      </c>
      <c r="F6032">
        <v>6</v>
      </c>
      <c r="G6032" s="20">
        <v>16</v>
      </c>
      <c r="H6032" s="21">
        <v>7</v>
      </c>
      <c r="I6032" s="19">
        <v>0.91666666666666663</v>
      </c>
      <c r="J6032" t="s">
        <v>533</v>
      </c>
      <c r="K6032" s="18">
        <v>2020.62</v>
      </c>
      <c r="L6032" s="18">
        <v>2793.83</v>
      </c>
      <c r="M6032" s="18"/>
      <c r="N6032" s="18"/>
    </row>
    <row r="6033" spans="1:14" ht="15" x14ac:dyDescent="0.25">
      <c r="A6033" t="str">
        <f t="shared" si="94"/>
        <v>VN36B7871</v>
      </c>
      <c r="B6033" s="17" t="s">
        <v>553</v>
      </c>
      <c r="C6033" s="16" t="s">
        <v>534</v>
      </c>
      <c r="D6033" t="s">
        <v>35</v>
      </c>
      <c r="E6033" s="16" t="s">
        <v>552</v>
      </c>
      <c r="F6033">
        <v>1</v>
      </c>
      <c r="G6033" s="20">
        <v>11.916666666666666</v>
      </c>
      <c r="H6033" s="21">
        <v>1</v>
      </c>
      <c r="I6033" s="19">
        <v>22.75</v>
      </c>
      <c r="J6033" t="s">
        <v>533</v>
      </c>
      <c r="K6033" s="18">
        <v>3128.85</v>
      </c>
      <c r="L6033" s="18">
        <v>3585.53</v>
      </c>
      <c r="M6033" s="18"/>
      <c r="N6033" s="18"/>
    </row>
    <row r="6034" spans="1:14" ht="15" x14ac:dyDescent="0.25">
      <c r="A6034" t="str">
        <f t="shared" si="94"/>
        <v>VN36B7872</v>
      </c>
      <c r="B6034" s="17" t="s">
        <v>553</v>
      </c>
      <c r="C6034" s="16" t="s">
        <v>534</v>
      </c>
      <c r="D6034" t="s">
        <v>35</v>
      </c>
      <c r="E6034" s="16" t="s">
        <v>552</v>
      </c>
      <c r="F6034">
        <v>2</v>
      </c>
      <c r="G6034" s="20">
        <v>11.916666666666666</v>
      </c>
      <c r="H6034" s="21">
        <v>2</v>
      </c>
      <c r="I6034" s="19">
        <v>22.75</v>
      </c>
      <c r="J6034" t="s">
        <v>533</v>
      </c>
      <c r="K6034" s="18">
        <v>3128.85</v>
      </c>
      <c r="L6034" s="18">
        <v>3585.53</v>
      </c>
      <c r="M6034" s="18"/>
      <c r="N6034" s="18"/>
    </row>
    <row r="6035" spans="1:14" ht="15" x14ac:dyDescent="0.25">
      <c r="A6035" t="str">
        <f t="shared" si="94"/>
        <v>VN36B7874</v>
      </c>
      <c r="B6035" s="17" t="s">
        <v>553</v>
      </c>
      <c r="C6035" s="16" t="s">
        <v>534</v>
      </c>
      <c r="D6035" t="s">
        <v>35</v>
      </c>
      <c r="E6035" s="16" t="s">
        <v>552</v>
      </c>
      <c r="F6035">
        <v>4</v>
      </c>
      <c r="G6035" s="20">
        <v>11.916666666666666</v>
      </c>
      <c r="H6035" s="21">
        <v>4</v>
      </c>
      <c r="I6035" s="19">
        <v>22.75</v>
      </c>
      <c r="J6035" t="s">
        <v>533</v>
      </c>
      <c r="K6035" s="18">
        <v>3128.85</v>
      </c>
      <c r="L6035" s="18">
        <v>3585.53</v>
      </c>
      <c r="M6035" s="18"/>
      <c r="N6035" s="18"/>
    </row>
    <row r="6036" spans="1:14" ht="15" x14ac:dyDescent="0.25">
      <c r="A6036" t="str">
        <f t="shared" si="94"/>
        <v>VN36B7875</v>
      </c>
      <c r="B6036" s="17" t="s">
        <v>553</v>
      </c>
      <c r="C6036" s="16" t="s">
        <v>534</v>
      </c>
      <c r="D6036" t="s">
        <v>35</v>
      </c>
      <c r="E6036" s="16" t="s">
        <v>552</v>
      </c>
      <c r="F6036">
        <v>5</v>
      </c>
      <c r="G6036" s="20">
        <v>11.916666666666666</v>
      </c>
      <c r="H6036" s="21">
        <v>5</v>
      </c>
      <c r="I6036" s="19">
        <v>22.75</v>
      </c>
      <c r="J6036" t="s">
        <v>533</v>
      </c>
      <c r="K6036" s="18">
        <v>3128.85</v>
      </c>
      <c r="L6036" s="18">
        <v>3585.53</v>
      </c>
      <c r="M6036" s="18"/>
      <c r="N6036" s="18"/>
    </row>
    <row r="6037" spans="1:14" ht="15" x14ac:dyDescent="0.25">
      <c r="A6037" t="str">
        <f t="shared" si="94"/>
        <v>VN36B7876</v>
      </c>
      <c r="B6037" s="17" t="s">
        <v>553</v>
      </c>
      <c r="C6037" s="16" t="s">
        <v>534</v>
      </c>
      <c r="D6037" t="s">
        <v>35</v>
      </c>
      <c r="E6037" s="16" t="s">
        <v>552</v>
      </c>
      <c r="F6037">
        <v>6</v>
      </c>
      <c r="G6037" s="20">
        <v>11.916666666666666</v>
      </c>
      <c r="H6037" s="21">
        <v>6</v>
      </c>
      <c r="I6037" s="19">
        <v>22.75</v>
      </c>
      <c r="J6037" t="s">
        <v>533</v>
      </c>
      <c r="K6037" s="18">
        <v>3128.85</v>
      </c>
      <c r="L6037" s="18">
        <v>3585.53</v>
      </c>
      <c r="M6037" s="18"/>
      <c r="N6037" s="18"/>
    </row>
    <row r="6038" spans="1:14" ht="15" x14ac:dyDescent="0.25">
      <c r="A6038" t="str">
        <f t="shared" si="94"/>
        <v>VN36B7877</v>
      </c>
      <c r="B6038" s="15" t="s">
        <v>553</v>
      </c>
      <c r="C6038" s="16" t="s">
        <v>534</v>
      </c>
      <c r="D6038" t="s">
        <v>35</v>
      </c>
      <c r="E6038" s="16" t="s">
        <v>552</v>
      </c>
      <c r="F6038">
        <v>7</v>
      </c>
      <c r="G6038" s="20">
        <v>11.916666666666666</v>
      </c>
      <c r="H6038" s="21">
        <v>7</v>
      </c>
      <c r="I6038" s="19">
        <v>22.75</v>
      </c>
      <c r="J6038" t="s">
        <v>533</v>
      </c>
      <c r="K6038" s="18">
        <v>3128.85</v>
      </c>
      <c r="L6038" s="18">
        <v>3585.53</v>
      </c>
      <c r="M6038" s="18"/>
      <c r="N6038" s="18"/>
    </row>
    <row r="6039" spans="1:14" ht="15" x14ac:dyDescent="0.25">
      <c r="A6039" t="str">
        <f t="shared" si="94"/>
        <v>VN30B7871</v>
      </c>
      <c r="B6039" s="17" t="s">
        <v>578</v>
      </c>
      <c r="C6039" s="16" t="s">
        <v>534</v>
      </c>
      <c r="D6039" t="s">
        <v>27</v>
      </c>
      <c r="E6039" s="16" t="s">
        <v>577</v>
      </c>
      <c r="F6039">
        <v>1</v>
      </c>
      <c r="G6039" s="20">
        <v>12.583333333333334</v>
      </c>
      <c r="H6039" s="21">
        <v>2</v>
      </c>
      <c r="I6039" s="19">
        <v>0.91666666666666663</v>
      </c>
      <c r="J6039" t="s">
        <v>533</v>
      </c>
      <c r="K6039" s="18">
        <v>2887.97</v>
      </c>
      <c r="L6039" s="18">
        <v>3683.86</v>
      </c>
      <c r="M6039" s="18"/>
      <c r="N6039" s="18"/>
    </row>
    <row r="6040" spans="1:14" ht="15" x14ac:dyDescent="0.25">
      <c r="A6040" t="str">
        <f t="shared" si="94"/>
        <v>VN30B7873</v>
      </c>
      <c r="B6040" s="17" t="s">
        <v>578</v>
      </c>
      <c r="C6040" s="16" t="s">
        <v>534</v>
      </c>
      <c r="D6040" t="s">
        <v>27</v>
      </c>
      <c r="E6040" s="16" t="s">
        <v>577</v>
      </c>
      <c r="F6040">
        <v>3</v>
      </c>
      <c r="G6040" s="20">
        <v>12.583333333333334</v>
      </c>
      <c r="H6040" s="21">
        <v>4</v>
      </c>
      <c r="I6040" s="19">
        <v>0.91666666666666663</v>
      </c>
      <c r="J6040" t="s">
        <v>533</v>
      </c>
      <c r="K6040" s="18">
        <v>2887.97</v>
      </c>
      <c r="L6040" s="18">
        <v>3683.86</v>
      </c>
      <c r="M6040" s="18"/>
      <c r="N6040" s="18"/>
    </row>
    <row r="6041" spans="1:14" ht="15" x14ac:dyDescent="0.25">
      <c r="A6041" t="str">
        <f t="shared" si="94"/>
        <v>VN30B7874</v>
      </c>
      <c r="B6041" s="17" t="s">
        <v>578</v>
      </c>
      <c r="C6041" s="16" t="s">
        <v>534</v>
      </c>
      <c r="D6041" t="s">
        <v>27</v>
      </c>
      <c r="E6041" s="16" t="s">
        <v>577</v>
      </c>
      <c r="F6041">
        <v>4</v>
      </c>
      <c r="G6041" s="20">
        <v>12.583333333333334</v>
      </c>
      <c r="H6041" s="21">
        <v>5</v>
      </c>
      <c r="I6041" s="19">
        <v>0.91666666666666663</v>
      </c>
      <c r="J6041" t="s">
        <v>533</v>
      </c>
      <c r="K6041" s="18">
        <v>2887.97</v>
      </c>
      <c r="L6041" s="18">
        <v>3683.86</v>
      </c>
      <c r="M6041" s="18"/>
      <c r="N6041" s="18"/>
    </row>
    <row r="6042" spans="1:14" ht="15" x14ac:dyDescent="0.25">
      <c r="A6042" t="str">
        <f t="shared" si="94"/>
        <v>VN30B7876</v>
      </c>
      <c r="B6042" s="15" t="s">
        <v>578</v>
      </c>
      <c r="C6042" s="16" t="s">
        <v>534</v>
      </c>
      <c r="D6042" t="s">
        <v>27</v>
      </c>
      <c r="E6042" s="16" t="s">
        <v>577</v>
      </c>
      <c r="F6042">
        <v>6</v>
      </c>
      <c r="G6042" s="20">
        <v>12.583333333333334</v>
      </c>
      <c r="H6042" s="21">
        <v>7</v>
      </c>
      <c r="I6042" s="19">
        <v>0.91666666666666663</v>
      </c>
      <c r="J6042" t="s">
        <v>533</v>
      </c>
      <c r="K6042" s="18">
        <v>2887.97</v>
      </c>
      <c r="L6042" s="18">
        <v>3683.86</v>
      </c>
      <c r="M6042" s="18"/>
      <c r="N6042" s="18"/>
    </row>
    <row r="6043" spans="1:14" ht="15" x14ac:dyDescent="0.25">
      <c r="A6043" t="str">
        <f t="shared" si="94"/>
        <v>VN351B7871</v>
      </c>
      <c r="B6043" s="17" t="s">
        <v>334</v>
      </c>
      <c r="C6043" s="16" t="s">
        <v>291</v>
      </c>
      <c r="D6043" t="s">
        <v>27</v>
      </c>
      <c r="E6043" s="16" t="s">
        <v>333</v>
      </c>
      <c r="F6043">
        <v>1</v>
      </c>
      <c r="G6043" s="20">
        <v>2.9166666666666665</v>
      </c>
      <c r="H6043" s="21">
        <v>1</v>
      </c>
      <c r="I6043" s="19">
        <v>8.25</v>
      </c>
      <c r="J6043" t="s">
        <v>533</v>
      </c>
      <c r="K6043" s="18">
        <v>857.57</v>
      </c>
      <c r="L6043" s="18">
        <v>1216.8499999999999</v>
      </c>
      <c r="M6043" s="18"/>
      <c r="N6043" s="18"/>
    </row>
    <row r="6044" spans="1:14" ht="15" x14ac:dyDescent="0.25">
      <c r="A6044" t="str">
        <f t="shared" si="94"/>
        <v>VN351B7872</v>
      </c>
      <c r="B6044" s="17" t="s">
        <v>334</v>
      </c>
      <c r="C6044" s="16" t="s">
        <v>291</v>
      </c>
      <c r="D6044" t="s">
        <v>27</v>
      </c>
      <c r="E6044" s="16" t="s">
        <v>333</v>
      </c>
      <c r="F6044">
        <v>2</v>
      </c>
      <c r="G6044" s="20">
        <v>22.916666666666668</v>
      </c>
      <c r="H6044" s="21">
        <v>3</v>
      </c>
      <c r="I6044" s="19">
        <v>4.25</v>
      </c>
      <c r="J6044" t="s">
        <v>533</v>
      </c>
      <c r="K6044" s="18">
        <v>857.57</v>
      </c>
      <c r="L6044" s="18">
        <v>1216.8499999999999</v>
      </c>
      <c r="M6044" s="18"/>
      <c r="N6044" s="18"/>
    </row>
    <row r="6045" spans="1:14" ht="15" x14ac:dyDescent="0.25">
      <c r="A6045" t="str">
        <f t="shared" si="94"/>
        <v>VN351B7873</v>
      </c>
      <c r="B6045" s="17" t="s">
        <v>334</v>
      </c>
      <c r="C6045" s="16" t="s">
        <v>291</v>
      </c>
      <c r="D6045" t="s">
        <v>27</v>
      </c>
      <c r="E6045" s="16" t="s">
        <v>333</v>
      </c>
      <c r="F6045">
        <v>3</v>
      </c>
      <c r="G6045" s="20">
        <v>23.916666666666668</v>
      </c>
      <c r="H6045" s="21">
        <v>4</v>
      </c>
      <c r="I6045" s="19">
        <v>5.25</v>
      </c>
      <c r="J6045" t="s">
        <v>533</v>
      </c>
      <c r="K6045" s="18">
        <v>857.57</v>
      </c>
      <c r="L6045" s="18">
        <v>1216.8499999999999</v>
      </c>
      <c r="M6045" s="18"/>
      <c r="N6045" s="18"/>
    </row>
    <row r="6046" spans="1:14" ht="15" x14ac:dyDescent="0.25">
      <c r="A6046" t="str">
        <f t="shared" si="94"/>
        <v>VN351B7876</v>
      </c>
      <c r="B6046" s="15" t="s">
        <v>334</v>
      </c>
      <c r="C6046" s="16" t="s">
        <v>291</v>
      </c>
      <c r="D6046" t="s">
        <v>27</v>
      </c>
      <c r="E6046" s="16" t="s">
        <v>333</v>
      </c>
      <c r="F6046">
        <v>6</v>
      </c>
      <c r="G6046" s="20">
        <v>22.916666666666668</v>
      </c>
      <c r="H6046" s="21">
        <v>7</v>
      </c>
      <c r="I6046" s="19">
        <v>4.25</v>
      </c>
      <c r="J6046" t="s">
        <v>533</v>
      </c>
      <c r="K6046" s="18">
        <v>857.57</v>
      </c>
      <c r="L6046" s="18">
        <v>1216.8499999999999</v>
      </c>
      <c r="M6046" s="18"/>
      <c r="N6046" s="18"/>
    </row>
    <row r="6047" spans="1:14" ht="15" x14ac:dyDescent="0.25">
      <c r="A6047" t="str">
        <f t="shared" si="94"/>
        <v>VN357B7871</v>
      </c>
      <c r="B6047" s="17" t="s">
        <v>293</v>
      </c>
      <c r="C6047" s="16" t="s">
        <v>291</v>
      </c>
      <c r="D6047" t="s">
        <v>35</v>
      </c>
      <c r="E6047" s="16" t="s">
        <v>292</v>
      </c>
      <c r="F6047">
        <v>1</v>
      </c>
      <c r="G6047" s="20">
        <v>1.5</v>
      </c>
      <c r="H6047" s="21">
        <v>1</v>
      </c>
      <c r="I6047" s="19">
        <v>6.333333333333333</v>
      </c>
      <c r="J6047" t="s">
        <v>533</v>
      </c>
      <c r="K6047" s="18">
        <v>1149.3399999999999</v>
      </c>
      <c r="L6047" s="18">
        <v>1127.24</v>
      </c>
      <c r="M6047" s="18"/>
      <c r="N6047" s="18"/>
    </row>
    <row r="6048" spans="1:14" ht="15" x14ac:dyDescent="0.25">
      <c r="A6048" t="str">
        <f t="shared" si="94"/>
        <v>VN357B7872</v>
      </c>
      <c r="B6048" s="17" t="s">
        <v>293</v>
      </c>
      <c r="C6048" s="16" t="s">
        <v>291</v>
      </c>
      <c r="D6048" t="s">
        <v>35</v>
      </c>
      <c r="E6048" s="16" t="s">
        <v>292</v>
      </c>
      <c r="F6048">
        <v>2</v>
      </c>
      <c r="G6048" s="20">
        <v>1.5</v>
      </c>
      <c r="H6048" s="21">
        <v>2</v>
      </c>
      <c r="I6048" s="19">
        <v>6.333333333333333</v>
      </c>
      <c r="J6048" t="s">
        <v>533</v>
      </c>
      <c r="K6048" s="18">
        <v>1149.3399999999999</v>
      </c>
      <c r="L6048" s="18">
        <v>1127.24</v>
      </c>
      <c r="M6048" s="18"/>
      <c r="N6048" s="18"/>
    </row>
    <row r="6049" spans="1:14" ht="15" x14ac:dyDescent="0.25">
      <c r="A6049" t="str">
        <f t="shared" si="94"/>
        <v>VN357B7873</v>
      </c>
      <c r="B6049" s="17" t="s">
        <v>293</v>
      </c>
      <c r="C6049" s="16" t="s">
        <v>291</v>
      </c>
      <c r="D6049" t="s">
        <v>35</v>
      </c>
      <c r="E6049" s="16" t="s">
        <v>292</v>
      </c>
      <c r="F6049">
        <v>3</v>
      </c>
      <c r="G6049" s="20">
        <v>1.4166666666666667</v>
      </c>
      <c r="H6049" s="21">
        <v>3</v>
      </c>
      <c r="I6049" s="19">
        <v>6.25</v>
      </c>
      <c r="J6049" t="s">
        <v>533</v>
      </c>
      <c r="K6049" s="18">
        <v>1149.3399999999999</v>
      </c>
      <c r="L6049" s="18">
        <v>1127.24</v>
      </c>
      <c r="M6049" s="18"/>
      <c r="N6049" s="18"/>
    </row>
    <row r="6050" spans="1:14" ht="15" x14ac:dyDescent="0.25">
      <c r="A6050" t="str">
        <f t="shared" si="94"/>
        <v>VN357B7874</v>
      </c>
      <c r="B6050" s="17" t="s">
        <v>293</v>
      </c>
      <c r="C6050" s="16" t="s">
        <v>291</v>
      </c>
      <c r="D6050" t="s">
        <v>35</v>
      </c>
      <c r="E6050" s="16" t="s">
        <v>292</v>
      </c>
      <c r="F6050">
        <v>4</v>
      </c>
      <c r="G6050" s="20">
        <v>1.5</v>
      </c>
      <c r="H6050" s="21">
        <v>4</v>
      </c>
      <c r="I6050" s="19">
        <v>6.166666666666667</v>
      </c>
      <c r="J6050" t="s">
        <v>533</v>
      </c>
      <c r="K6050" s="18">
        <v>1149.3399999999999</v>
      </c>
      <c r="L6050" s="18">
        <v>1127.24</v>
      </c>
      <c r="M6050" s="18"/>
      <c r="N6050" s="18"/>
    </row>
    <row r="6051" spans="1:14" ht="15" x14ac:dyDescent="0.25">
      <c r="A6051" t="str">
        <f t="shared" si="94"/>
        <v>VN357B7875</v>
      </c>
      <c r="B6051" s="17" t="s">
        <v>293</v>
      </c>
      <c r="C6051" s="16" t="s">
        <v>291</v>
      </c>
      <c r="D6051" t="s">
        <v>35</v>
      </c>
      <c r="E6051" s="16" t="s">
        <v>292</v>
      </c>
      <c r="F6051">
        <v>5</v>
      </c>
      <c r="G6051" s="20">
        <v>1.5</v>
      </c>
      <c r="H6051" s="21">
        <v>5</v>
      </c>
      <c r="I6051" s="19">
        <v>6.333333333333333</v>
      </c>
      <c r="J6051" t="s">
        <v>533</v>
      </c>
      <c r="K6051" s="18">
        <v>1149.3399999999999</v>
      </c>
      <c r="L6051" s="18">
        <v>1127.24</v>
      </c>
      <c r="M6051" s="18"/>
      <c r="N6051" s="18"/>
    </row>
    <row r="6052" spans="1:14" ht="15" x14ac:dyDescent="0.25">
      <c r="A6052" t="str">
        <f t="shared" si="94"/>
        <v>VN357B7876</v>
      </c>
      <c r="B6052" s="17" t="s">
        <v>293</v>
      </c>
      <c r="C6052" s="16" t="s">
        <v>291</v>
      </c>
      <c r="D6052" t="s">
        <v>35</v>
      </c>
      <c r="E6052" s="16" t="s">
        <v>292</v>
      </c>
      <c r="F6052">
        <v>6</v>
      </c>
      <c r="G6052" s="20">
        <v>1.5</v>
      </c>
      <c r="H6052" s="21">
        <v>6</v>
      </c>
      <c r="I6052" s="19">
        <v>6.333333333333333</v>
      </c>
      <c r="J6052" t="s">
        <v>533</v>
      </c>
      <c r="K6052" s="18">
        <v>1149.3399999999999</v>
      </c>
      <c r="L6052" s="18">
        <v>1127.24</v>
      </c>
      <c r="M6052" s="18"/>
      <c r="N6052" s="18"/>
    </row>
    <row r="6053" spans="1:14" ht="15" x14ac:dyDescent="0.25">
      <c r="A6053" t="str">
        <f t="shared" si="94"/>
        <v>VN357B7877</v>
      </c>
      <c r="B6053" s="15" t="s">
        <v>293</v>
      </c>
      <c r="C6053" s="16" t="s">
        <v>291</v>
      </c>
      <c r="D6053" t="s">
        <v>35</v>
      </c>
      <c r="E6053" s="16" t="s">
        <v>292</v>
      </c>
      <c r="F6053">
        <v>7</v>
      </c>
      <c r="G6053" s="20">
        <v>1.5</v>
      </c>
      <c r="H6053" s="21">
        <v>7</v>
      </c>
      <c r="I6053" s="19">
        <v>6.333333333333333</v>
      </c>
      <c r="J6053" t="s">
        <v>533</v>
      </c>
      <c r="K6053" s="18">
        <v>1149.3399999999999</v>
      </c>
      <c r="L6053" s="18">
        <v>1127.24</v>
      </c>
      <c r="M6053" s="18"/>
      <c r="N6053" s="18"/>
    </row>
    <row r="6054" spans="1:14" ht="15" x14ac:dyDescent="0.25">
      <c r="A6054" t="str">
        <f t="shared" si="94"/>
        <v>VN611B7871</v>
      </c>
      <c r="B6054" s="17" t="s">
        <v>253</v>
      </c>
      <c r="C6054" s="16" t="s">
        <v>35</v>
      </c>
      <c r="D6054" t="s">
        <v>168</v>
      </c>
      <c r="E6054" s="16" t="s">
        <v>393</v>
      </c>
      <c r="F6054">
        <v>1</v>
      </c>
      <c r="G6054" s="20">
        <v>1.6666666666666665</v>
      </c>
      <c r="H6054" s="21">
        <v>1</v>
      </c>
      <c r="I6054" s="19">
        <v>3.8333333333333335</v>
      </c>
      <c r="J6054" t="s">
        <v>533</v>
      </c>
      <c r="K6054" s="18">
        <v>463.31</v>
      </c>
      <c r="L6054" s="18">
        <v>469.22</v>
      </c>
      <c r="M6054" s="18"/>
      <c r="N6054" s="18"/>
    </row>
    <row r="6055" spans="1:14" ht="15" x14ac:dyDescent="0.25">
      <c r="A6055" t="str">
        <f t="shared" si="94"/>
        <v>VN611B7872</v>
      </c>
      <c r="B6055" s="17" t="s">
        <v>253</v>
      </c>
      <c r="C6055" s="16" t="s">
        <v>35</v>
      </c>
      <c r="D6055" t="s">
        <v>168</v>
      </c>
      <c r="E6055" s="16" t="s">
        <v>393</v>
      </c>
      <c r="F6055">
        <v>2</v>
      </c>
      <c r="G6055" s="20">
        <v>1.6666666666666665</v>
      </c>
      <c r="H6055" s="21">
        <v>2</v>
      </c>
      <c r="I6055" s="19">
        <v>3.8333333333333335</v>
      </c>
      <c r="J6055" t="s">
        <v>533</v>
      </c>
      <c r="K6055" s="18">
        <v>463.31</v>
      </c>
      <c r="L6055" s="18">
        <v>469.22</v>
      </c>
      <c r="M6055" s="18"/>
      <c r="N6055" s="18"/>
    </row>
    <row r="6056" spans="1:14" ht="15" x14ac:dyDescent="0.25">
      <c r="A6056" t="str">
        <f t="shared" si="94"/>
        <v>VN611B7873</v>
      </c>
      <c r="B6056" s="17" t="s">
        <v>253</v>
      </c>
      <c r="C6056" s="16" t="s">
        <v>35</v>
      </c>
      <c r="D6056" t="s">
        <v>168</v>
      </c>
      <c r="E6056" s="16" t="s">
        <v>393</v>
      </c>
      <c r="F6056">
        <v>3</v>
      </c>
      <c r="G6056" s="20">
        <v>1.8333333333333335</v>
      </c>
      <c r="H6056" s="21">
        <v>3</v>
      </c>
      <c r="I6056" s="19">
        <v>4</v>
      </c>
      <c r="J6056" t="s">
        <v>533</v>
      </c>
      <c r="K6056" s="18">
        <v>463.31</v>
      </c>
      <c r="L6056" s="18">
        <v>469.22</v>
      </c>
      <c r="M6056" s="18"/>
      <c r="N6056" s="18"/>
    </row>
    <row r="6057" spans="1:14" ht="15" x14ac:dyDescent="0.25">
      <c r="A6057" t="str">
        <f t="shared" si="94"/>
        <v>VN611B7874</v>
      </c>
      <c r="B6057" s="17" t="s">
        <v>253</v>
      </c>
      <c r="C6057" s="16" t="s">
        <v>35</v>
      </c>
      <c r="D6057" t="s">
        <v>168</v>
      </c>
      <c r="E6057" s="16" t="s">
        <v>393</v>
      </c>
      <c r="F6057">
        <v>4</v>
      </c>
      <c r="G6057" s="20">
        <v>1.8333333333333335</v>
      </c>
      <c r="H6057" s="21">
        <v>4</v>
      </c>
      <c r="I6057" s="19">
        <v>3.8333333333333335</v>
      </c>
      <c r="J6057" t="s">
        <v>533</v>
      </c>
      <c r="K6057" s="18">
        <v>463.31</v>
      </c>
      <c r="L6057" s="18">
        <v>469.22</v>
      </c>
      <c r="M6057" s="18"/>
      <c r="N6057" s="18"/>
    </row>
    <row r="6058" spans="1:14" ht="15" x14ac:dyDescent="0.25">
      <c r="A6058" t="str">
        <f t="shared" si="94"/>
        <v>VN611B7875</v>
      </c>
      <c r="B6058" s="17" t="s">
        <v>253</v>
      </c>
      <c r="C6058" s="16" t="s">
        <v>35</v>
      </c>
      <c r="D6058" t="s">
        <v>168</v>
      </c>
      <c r="E6058" s="16" t="s">
        <v>393</v>
      </c>
      <c r="F6058">
        <v>5</v>
      </c>
      <c r="G6058" s="20">
        <v>1.8333333333333335</v>
      </c>
      <c r="H6058" s="21">
        <v>5</v>
      </c>
      <c r="I6058" s="19">
        <v>3.8333333333333335</v>
      </c>
      <c r="J6058" t="s">
        <v>533</v>
      </c>
      <c r="K6058" s="18">
        <v>463.31</v>
      </c>
      <c r="L6058" s="18">
        <v>469.22</v>
      </c>
      <c r="M6058" s="18"/>
      <c r="N6058" s="18"/>
    </row>
    <row r="6059" spans="1:14" ht="15" x14ac:dyDescent="0.25">
      <c r="A6059" t="str">
        <f t="shared" si="94"/>
        <v>VN611B7876</v>
      </c>
      <c r="B6059" s="17" t="s">
        <v>253</v>
      </c>
      <c r="C6059" s="16" t="s">
        <v>35</v>
      </c>
      <c r="D6059" t="s">
        <v>168</v>
      </c>
      <c r="E6059" s="16" t="s">
        <v>393</v>
      </c>
      <c r="F6059">
        <v>6</v>
      </c>
      <c r="G6059" s="20">
        <v>1.8333333333333335</v>
      </c>
      <c r="H6059" s="21">
        <v>6</v>
      </c>
      <c r="I6059" s="19">
        <v>3.8333333333333335</v>
      </c>
      <c r="J6059" t="s">
        <v>533</v>
      </c>
      <c r="K6059" s="18">
        <v>463.31</v>
      </c>
      <c r="L6059" s="18">
        <v>469.22</v>
      </c>
      <c r="M6059" s="18"/>
      <c r="N6059" s="18"/>
    </row>
    <row r="6060" spans="1:14" ht="15" x14ac:dyDescent="0.25">
      <c r="A6060" t="str">
        <f t="shared" si="94"/>
        <v>VN611B7877</v>
      </c>
      <c r="B6060" s="17" t="s">
        <v>253</v>
      </c>
      <c r="C6060" s="16" t="s">
        <v>35</v>
      </c>
      <c r="D6060" t="s">
        <v>168</v>
      </c>
      <c r="E6060" s="16" t="s">
        <v>393</v>
      </c>
      <c r="F6060">
        <v>7</v>
      </c>
      <c r="G6060" s="20">
        <v>1.8333333333333335</v>
      </c>
      <c r="H6060" s="21">
        <v>7</v>
      </c>
      <c r="I6060" s="19">
        <v>3.8333333333333335</v>
      </c>
      <c r="J6060" t="s">
        <v>533</v>
      </c>
      <c r="K6060" s="18">
        <v>463.31</v>
      </c>
      <c r="L6060" s="18">
        <v>469.22</v>
      </c>
      <c r="M6060" s="18"/>
      <c r="N6060" s="18"/>
    </row>
    <row r="6061" spans="1:14" ht="15" x14ac:dyDescent="0.25">
      <c r="A6061" t="str">
        <f t="shared" si="94"/>
        <v>VN615B7871</v>
      </c>
      <c r="B6061" s="17" t="s">
        <v>253</v>
      </c>
      <c r="C6061" s="16" t="s">
        <v>35</v>
      </c>
      <c r="D6061" t="s">
        <v>168</v>
      </c>
      <c r="E6061" s="16" t="s">
        <v>263</v>
      </c>
      <c r="F6061">
        <v>1</v>
      </c>
      <c r="G6061" s="20">
        <v>5.666666666666667</v>
      </c>
      <c r="H6061" s="21">
        <v>1</v>
      </c>
      <c r="I6061" s="19">
        <v>7.833333333333333</v>
      </c>
      <c r="J6061" t="s">
        <v>533</v>
      </c>
      <c r="K6061" s="18">
        <v>463.31</v>
      </c>
      <c r="L6061" s="18">
        <v>469.22</v>
      </c>
      <c r="M6061" s="18"/>
      <c r="N6061" s="18"/>
    </row>
    <row r="6062" spans="1:14" ht="15" x14ac:dyDescent="0.25">
      <c r="A6062" t="str">
        <f t="shared" si="94"/>
        <v>VN615B7872</v>
      </c>
      <c r="B6062" s="17" t="s">
        <v>253</v>
      </c>
      <c r="C6062" s="16" t="s">
        <v>35</v>
      </c>
      <c r="D6062" t="s">
        <v>168</v>
      </c>
      <c r="E6062" s="16" t="s">
        <v>263</v>
      </c>
      <c r="F6062">
        <v>2</v>
      </c>
      <c r="G6062" s="20">
        <v>5.583333333333333</v>
      </c>
      <c r="H6062" s="21">
        <v>2</v>
      </c>
      <c r="I6062" s="19">
        <v>7.75</v>
      </c>
      <c r="J6062" t="s">
        <v>533</v>
      </c>
      <c r="K6062" s="18">
        <v>463.31</v>
      </c>
      <c r="L6062" s="18">
        <v>469.22</v>
      </c>
      <c r="M6062" s="18"/>
      <c r="N6062" s="18"/>
    </row>
    <row r="6063" spans="1:14" ht="15" x14ac:dyDescent="0.25">
      <c r="A6063" t="str">
        <f t="shared" si="94"/>
        <v>VN615B7873</v>
      </c>
      <c r="B6063" s="17" t="s">
        <v>253</v>
      </c>
      <c r="C6063" s="16" t="s">
        <v>35</v>
      </c>
      <c r="D6063" t="s">
        <v>168</v>
      </c>
      <c r="E6063" s="16" t="s">
        <v>263</v>
      </c>
      <c r="F6063">
        <v>3</v>
      </c>
      <c r="G6063" s="20">
        <v>6.333333333333333</v>
      </c>
      <c r="H6063" s="21">
        <v>3</v>
      </c>
      <c r="I6063" s="19">
        <v>8.5</v>
      </c>
      <c r="J6063" t="s">
        <v>533</v>
      </c>
      <c r="K6063" s="18">
        <v>463.31</v>
      </c>
      <c r="L6063" s="18">
        <v>469.22</v>
      </c>
      <c r="M6063" s="18"/>
      <c r="N6063" s="18"/>
    </row>
    <row r="6064" spans="1:14" ht="15" x14ac:dyDescent="0.25">
      <c r="A6064" t="str">
        <f t="shared" si="94"/>
        <v>VN615B7874</v>
      </c>
      <c r="B6064" s="17" t="s">
        <v>253</v>
      </c>
      <c r="C6064" s="16" t="s">
        <v>35</v>
      </c>
      <c r="D6064" t="s">
        <v>168</v>
      </c>
      <c r="E6064" s="16" t="s">
        <v>263</v>
      </c>
      <c r="F6064">
        <v>4</v>
      </c>
      <c r="G6064" s="20">
        <v>5.75</v>
      </c>
      <c r="H6064" s="21">
        <v>4</v>
      </c>
      <c r="I6064" s="19">
        <v>7.75</v>
      </c>
      <c r="J6064" t="s">
        <v>533</v>
      </c>
      <c r="K6064" s="18">
        <v>463.31</v>
      </c>
      <c r="L6064" s="18">
        <v>469.22</v>
      </c>
      <c r="M6064" s="18"/>
      <c r="N6064" s="18"/>
    </row>
    <row r="6065" spans="1:14" ht="15" x14ac:dyDescent="0.25">
      <c r="A6065" t="str">
        <f t="shared" si="94"/>
        <v>VN615B7875</v>
      </c>
      <c r="B6065" s="17" t="s">
        <v>253</v>
      </c>
      <c r="C6065" s="16" t="s">
        <v>35</v>
      </c>
      <c r="D6065" t="s">
        <v>168</v>
      </c>
      <c r="E6065" s="16" t="s">
        <v>263</v>
      </c>
      <c r="F6065">
        <v>5</v>
      </c>
      <c r="G6065" s="20">
        <v>6.083333333333333</v>
      </c>
      <c r="H6065" s="21">
        <v>5</v>
      </c>
      <c r="I6065" s="19">
        <v>8.0833333333333339</v>
      </c>
      <c r="J6065" t="s">
        <v>533</v>
      </c>
      <c r="K6065" s="18">
        <v>463.31</v>
      </c>
      <c r="L6065" s="18">
        <v>469.22</v>
      </c>
      <c r="M6065" s="18"/>
      <c r="N6065" s="18"/>
    </row>
    <row r="6066" spans="1:14" ht="15" x14ac:dyDescent="0.25">
      <c r="A6066" t="str">
        <f t="shared" si="94"/>
        <v>VN615B7876</v>
      </c>
      <c r="B6066" s="17" t="s">
        <v>253</v>
      </c>
      <c r="C6066" s="16" t="s">
        <v>35</v>
      </c>
      <c r="D6066" t="s">
        <v>168</v>
      </c>
      <c r="E6066" s="16" t="s">
        <v>263</v>
      </c>
      <c r="F6066">
        <v>6</v>
      </c>
      <c r="G6066" s="20">
        <v>5.75</v>
      </c>
      <c r="H6066" s="21">
        <v>6</v>
      </c>
      <c r="I6066" s="19">
        <v>7.75</v>
      </c>
      <c r="J6066" t="s">
        <v>533</v>
      </c>
      <c r="K6066" s="18">
        <v>463.31</v>
      </c>
      <c r="L6066" s="18">
        <v>469.22</v>
      </c>
      <c r="M6066" s="18"/>
      <c r="N6066" s="18"/>
    </row>
    <row r="6067" spans="1:14" ht="15" x14ac:dyDescent="0.25">
      <c r="A6067" t="str">
        <f t="shared" si="94"/>
        <v>VN615B7877</v>
      </c>
      <c r="B6067" s="17" t="s">
        <v>253</v>
      </c>
      <c r="C6067" s="16" t="s">
        <v>35</v>
      </c>
      <c r="D6067" t="s">
        <v>168</v>
      </c>
      <c r="E6067" s="16" t="s">
        <v>263</v>
      </c>
      <c r="F6067">
        <v>7</v>
      </c>
      <c r="G6067" s="20">
        <v>5.75</v>
      </c>
      <c r="H6067" s="21">
        <v>7</v>
      </c>
      <c r="I6067" s="19">
        <v>7.75</v>
      </c>
      <c r="J6067" t="s">
        <v>533</v>
      </c>
      <c r="K6067" s="18">
        <v>463.31</v>
      </c>
      <c r="L6067" s="18">
        <v>469.22</v>
      </c>
      <c r="M6067" s="18"/>
      <c r="N6067" s="18"/>
    </row>
    <row r="6068" spans="1:14" ht="15" x14ac:dyDescent="0.25">
      <c r="A6068" t="str">
        <f t="shared" si="94"/>
        <v>VN619B7871</v>
      </c>
      <c r="B6068" s="17" t="s">
        <v>253</v>
      </c>
      <c r="C6068" s="16" t="s">
        <v>35</v>
      </c>
      <c r="D6068" t="s">
        <v>168</v>
      </c>
      <c r="E6068" s="16" t="s">
        <v>256</v>
      </c>
      <c r="F6068">
        <v>1</v>
      </c>
      <c r="G6068" s="20">
        <v>8.9166666666666661</v>
      </c>
      <c r="H6068" s="21">
        <v>1</v>
      </c>
      <c r="I6068" s="19">
        <v>11.083333333333334</v>
      </c>
      <c r="J6068" t="s">
        <v>533</v>
      </c>
      <c r="K6068" s="18">
        <v>463.31</v>
      </c>
      <c r="L6068" s="18">
        <v>469.22</v>
      </c>
      <c r="M6068" s="18"/>
      <c r="N6068" s="18"/>
    </row>
    <row r="6069" spans="1:14" ht="15" x14ac:dyDescent="0.25">
      <c r="A6069" t="str">
        <f t="shared" si="94"/>
        <v>VN619B7872</v>
      </c>
      <c r="B6069" s="17" t="s">
        <v>253</v>
      </c>
      <c r="C6069" s="16" t="s">
        <v>35</v>
      </c>
      <c r="D6069" t="s">
        <v>168</v>
      </c>
      <c r="E6069" s="16" t="s">
        <v>256</v>
      </c>
      <c r="F6069">
        <v>2</v>
      </c>
      <c r="G6069" s="20">
        <v>8.9166666666666661</v>
      </c>
      <c r="H6069" s="21">
        <v>2</v>
      </c>
      <c r="I6069" s="19">
        <v>11.083333333333334</v>
      </c>
      <c r="J6069" t="s">
        <v>533</v>
      </c>
      <c r="K6069" s="18">
        <v>463.31</v>
      </c>
      <c r="L6069" s="18">
        <v>469.22</v>
      </c>
      <c r="M6069" s="18"/>
      <c r="N6069" s="18"/>
    </row>
    <row r="6070" spans="1:14" ht="15" x14ac:dyDescent="0.25">
      <c r="A6070" t="str">
        <f t="shared" si="94"/>
        <v>VN619B7873</v>
      </c>
      <c r="B6070" s="17" t="s">
        <v>253</v>
      </c>
      <c r="C6070" s="16" t="s">
        <v>35</v>
      </c>
      <c r="D6070" t="s">
        <v>168</v>
      </c>
      <c r="E6070" s="16" t="s">
        <v>256</v>
      </c>
      <c r="F6070">
        <v>3</v>
      </c>
      <c r="G6070" s="20">
        <v>9.1666666666666661</v>
      </c>
      <c r="H6070" s="21">
        <v>3</v>
      </c>
      <c r="I6070" s="19">
        <v>11.333333333333334</v>
      </c>
      <c r="J6070" t="s">
        <v>533</v>
      </c>
      <c r="K6070" s="18">
        <v>463.31</v>
      </c>
      <c r="L6070" s="18">
        <v>469.22</v>
      </c>
      <c r="M6070" s="18"/>
      <c r="N6070" s="18"/>
    </row>
    <row r="6071" spans="1:14" ht="15" x14ac:dyDescent="0.25">
      <c r="A6071" t="str">
        <f t="shared" si="94"/>
        <v>VN619B7874</v>
      </c>
      <c r="B6071" s="17" t="s">
        <v>253</v>
      </c>
      <c r="C6071" s="16" t="s">
        <v>35</v>
      </c>
      <c r="D6071" t="s">
        <v>168</v>
      </c>
      <c r="E6071" s="16" t="s">
        <v>256</v>
      </c>
      <c r="F6071">
        <v>4</v>
      </c>
      <c r="G6071" s="20">
        <v>9.0833333333333339</v>
      </c>
      <c r="H6071" s="21">
        <v>4</v>
      </c>
      <c r="I6071" s="19">
        <v>11.083333333333334</v>
      </c>
      <c r="J6071" t="s">
        <v>533</v>
      </c>
      <c r="K6071" s="18">
        <v>463.31</v>
      </c>
      <c r="L6071" s="18">
        <v>469.22</v>
      </c>
      <c r="M6071" s="18"/>
      <c r="N6071" s="18"/>
    </row>
    <row r="6072" spans="1:14" ht="15" x14ac:dyDescent="0.25">
      <c r="A6072" t="str">
        <f t="shared" si="94"/>
        <v>VN619B7875</v>
      </c>
      <c r="B6072" s="17" t="s">
        <v>253</v>
      </c>
      <c r="C6072" s="16" t="s">
        <v>35</v>
      </c>
      <c r="D6072" t="s">
        <v>168</v>
      </c>
      <c r="E6072" s="16" t="s">
        <v>256</v>
      </c>
      <c r="F6072">
        <v>5</v>
      </c>
      <c r="G6072" s="20">
        <v>9.0833333333333339</v>
      </c>
      <c r="H6072" s="21">
        <v>5</v>
      </c>
      <c r="I6072" s="19">
        <v>11.083333333333334</v>
      </c>
      <c r="J6072" t="s">
        <v>533</v>
      </c>
      <c r="K6072" s="18">
        <v>463.31</v>
      </c>
      <c r="L6072" s="18">
        <v>469.22</v>
      </c>
      <c r="M6072" s="18"/>
      <c r="N6072" s="18"/>
    </row>
    <row r="6073" spans="1:14" ht="15" x14ac:dyDescent="0.25">
      <c r="A6073" t="str">
        <f t="shared" si="94"/>
        <v>VN619B7876</v>
      </c>
      <c r="B6073" s="17" t="s">
        <v>253</v>
      </c>
      <c r="C6073" s="16" t="s">
        <v>35</v>
      </c>
      <c r="D6073" t="s">
        <v>168</v>
      </c>
      <c r="E6073" s="16" t="s">
        <v>256</v>
      </c>
      <c r="F6073">
        <v>6</v>
      </c>
      <c r="G6073" s="20">
        <v>9.0833333333333339</v>
      </c>
      <c r="H6073" s="21">
        <v>6</v>
      </c>
      <c r="I6073" s="19">
        <v>11.083333333333334</v>
      </c>
      <c r="J6073" t="s">
        <v>533</v>
      </c>
      <c r="K6073" s="18">
        <v>463.31</v>
      </c>
      <c r="L6073" s="18">
        <v>469.22</v>
      </c>
      <c r="M6073" s="18"/>
      <c r="N6073" s="18"/>
    </row>
    <row r="6074" spans="1:14" ht="15" x14ac:dyDescent="0.25">
      <c r="A6074" t="str">
        <f t="shared" si="94"/>
        <v>VN619B7877</v>
      </c>
      <c r="B6074" s="15" t="s">
        <v>253</v>
      </c>
      <c r="C6074" s="16" t="s">
        <v>35</v>
      </c>
      <c r="D6074" t="s">
        <v>168</v>
      </c>
      <c r="E6074" s="16" t="s">
        <v>256</v>
      </c>
      <c r="F6074">
        <v>7</v>
      </c>
      <c r="G6074" s="20">
        <v>9.25</v>
      </c>
      <c r="H6074" s="21">
        <v>7</v>
      </c>
      <c r="I6074" s="19">
        <v>11.25</v>
      </c>
      <c r="J6074" t="s">
        <v>533</v>
      </c>
      <c r="K6074" s="18">
        <v>463.31</v>
      </c>
      <c r="L6074" s="18">
        <v>469.22</v>
      </c>
      <c r="M6074" s="18"/>
      <c r="N6074" s="18"/>
    </row>
    <row r="6075" spans="1:14" ht="15" x14ac:dyDescent="0.25">
      <c r="A6075" t="str">
        <f t="shared" si="94"/>
        <v>VN1603B7871</v>
      </c>
      <c r="B6075" s="17" t="s">
        <v>100</v>
      </c>
      <c r="C6075" s="16" t="s">
        <v>35</v>
      </c>
      <c r="D6075" t="s">
        <v>99</v>
      </c>
      <c r="E6075" s="16" t="s">
        <v>503</v>
      </c>
      <c r="F6075">
        <v>1</v>
      </c>
      <c r="G6075" s="20">
        <v>10.166666666666666</v>
      </c>
      <c r="H6075" s="21">
        <v>1</v>
      </c>
      <c r="I6075" s="19">
        <v>11.916666666666666</v>
      </c>
      <c r="J6075" t="s">
        <v>533</v>
      </c>
      <c r="K6075" s="18">
        <v>305.44</v>
      </c>
      <c r="L6075" s="18">
        <v>353.21</v>
      </c>
      <c r="M6075" s="18"/>
      <c r="N6075" s="18"/>
    </row>
    <row r="6076" spans="1:14" ht="15" x14ac:dyDescent="0.25">
      <c r="A6076" t="str">
        <f t="shared" si="94"/>
        <v>VN1603B7872</v>
      </c>
      <c r="B6076" s="17" t="s">
        <v>100</v>
      </c>
      <c r="C6076" s="16" t="s">
        <v>35</v>
      </c>
      <c r="D6076" t="s">
        <v>99</v>
      </c>
      <c r="E6076" s="16" t="s">
        <v>503</v>
      </c>
      <c r="F6076">
        <v>2</v>
      </c>
      <c r="G6076" s="20">
        <v>10.166666666666666</v>
      </c>
      <c r="H6076" s="21">
        <v>2</v>
      </c>
      <c r="I6076" s="19">
        <v>11.916666666666666</v>
      </c>
      <c r="J6076" t="s">
        <v>533</v>
      </c>
      <c r="K6076" s="18">
        <v>305.44</v>
      </c>
      <c r="L6076" s="18">
        <v>353.21</v>
      </c>
      <c r="M6076" s="18"/>
      <c r="N6076" s="18"/>
    </row>
    <row r="6077" spans="1:14" ht="15" x14ac:dyDescent="0.25">
      <c r="A6077" t="str">
        <f t="shared" si="94"/>
        <v>VN1603B7873</v>
      </c>
      <c r="B6077" s="17" t="s">
        <v>100</v>
      </c>
      <c r="C6077" s="16" t="s">
        <v>35</v>
      </c>
      <c r="D6077" t="s">
        <v>99</v>
      </c>
      <c r="E6077" s="16" t="s">
        <v>503</v>
      </c>
      <c r="F6077">
        <v>3</v>
      </c>
      <c r="G6077" s="20">
        <v>9.9166666666666661</v>
      </c>
      <c r="H6077" s="21">
        <v>3</v>
      </c>
      <c r="I6077" s="19">
        <v>11.666666666666666</v>
      </c>
      <c r="J6077" t="s">
        <v>533</v>
      </c>
      <c r="K6077" s="18">
        <v>305.44</v>
      </c>
      <c r="L6077" s="18">
        <v>353.21</v>
      </c>
      <c r="M6077" s="18"/>
      <c r="N6077" s="18"/>
    </row>
    <row r="6078" spans="1:14" ht="15" x14ac:dyDescent="0.25">
      <c r="A6078" t="str">
        <f t="shared" si="94"/>
        <v>VN1603B7874</v>
      </c>
      <c r="B6078" s="17" t="s">
        <v>100</v>
      </c>
      <c r="C6078" s="16" t="s">
        <v>35</v>
      </c>
      <c r="D6078" t="s">
        <v>99</v>
      </c>
      <c r="E6078" s="16" t="s">
        <v>503</v>
      </c>
      <c r="F6078">
        <v>4</v>
      </c>
      <c r="G6078" s="20">
        <v>10.166666666666666</v>
      </c>
      <c r="H6078" s="21">
        <v>4</v>
      </c>
      <c r="I6078" s="19">
        <v>11.916666666666666</v>
      </c>
      <c r="J6078" t="s">
        <v>533</v>
      </c>
      <c r="K6078" s="18">
        <v>305.44</v>
      </c>
      <c r="L6078" s="18">
        <v>353.21</v>
      </c>
      <c r="M6078" s="18"/>
      <c r="N6078" s="18"/>
    </row>
    <row r="6079" spans="1:14" ht="15" x14ac:dyDescent="0.25">
      <c r="A6079" t="str">
        <f t="shared" si="94"/>
        <v>VN1603B7875</v>
      </c>
      <c r="B6079" s="17" t="s">
        <v>100</v>
      </c>
      <c r="C6079" s="16" t="s">
        <v>35</v>
      </c>
      <c r="D6079" t="s">
        <v>99</v>
      </c>
      <c r="E6079" s="16" t="s">
        <v>503</v>
      </c>
      <c r="F6079">
        <v>5</v>
      </c>
      <c r="G6079" s="20">
        <v>10.166666666666666</v>
      </c>
      <c r="H6079" s="21">
        <v>5</v>
      </c>
      <c r="I6079" s="19">
        <v>11.916666666666666</v>
      </c>
      <c r="J6079" t="s">
        <v>533</v>
      </c>
      <c r="K6079" s="18">
        <v>305.44</v>
      </c>
      <c r="L6079" s="18">
        <v>353.21</v>
      </c>
      <c r="M6079" s="18"/>
      <c r="N6079" s="18"/>
    </row>
    <row r="6080" spans="1:14" ht="15" x14ac:dyDescent="0.25">
      <c r="A6080" t="str">
        <f t="shared" si="94"/>
        <v>VN1603B7876</v>
      </c>
      <c r="B6080" s="17" t="s">
        <v>100</v>
      </c>
      <c r="C6080" s="16" t="s">
        <v>35</v>
      </c>
      <c r="D6080" t="s">
        <v>99</v>
      </c>
      <c r="E6080" s="16" t="s">
        <v>503</v>
      </c>
      <c r="F6080">
        <v>6</v>
      </c>
      <c r="G6080" s="20">
        <v>9.9166666666666661</v>
      </c>
      <c r="H6080" s="21">
        <v>6</v>
      </c>
      <c r="I6080" s="19">
        <v>11.666666666666666</v>
      </c>
      <c r="J6080" t="s">
        <v>533</v>
      </c>
      <c r="K6080" s="18">
        <v>305.44</v>
      </c>
      <c r="L6080" s="18">
        <v>353.21</v>
      </c>
      <c r="M6080" s="18"/>
      <c r="N6080" s="18"/>
    </row>
    <row r="6081" spans="1:14" ht="15" x14ac:dyDescent="0.25">
      <c r="A6081" t="str">
        <f t="shared" si="94"/>
        <v>VN1603B7877</v>
      </c>
      <c r="B6081" s="15" t="s">
        <v>100</v>
      </c>
      <c r="C6081" s="16" t="s">
        <v>35</v>
      </c>
      <c r="D6081" t="s">
        <v>99</v>
      </c>
      <c r="E6081" s="16" t="s">
        <v>503</v>
      </c>
      <c r="F6081">
        <v>7</v>
      </c>
      <c r="G6081" s="20">
        <v>10.5</v>
      </c>
      <c r="H6081" s="21">
        <v>7</v>
      </c>
      <c r="I6081" s="19">
        <v>12.25</v>
      </c>
      <c r="J6081" t="s">
        <v>533</v>
      </c>
      <c r="K6081" s="18">
        <v>305.44</v>
      </c>
      <c r="L6081" s="18">
        <v>353.21</v>
      </c>
      <c r="M6081" s="18"/>
      <c r="N6081" s="18"/>
    </row>
    <row r="6082" spans="1:14" ht="15" x14ac:dyDescent="0.25">
      <c r="A6082" t="str">
        <f t="shared" si="94"/>
        <v>VN506B7871</v>
      </c>
      <c r="B6082" s="17" t="s">
        <v>388</v>
      </c>
      <c r="C6082" s="16" t="s">
        <v>35</v>
      </c>
      <c r="D6082" t="s">
        <v>195</v>
      </c>
      <c r="E6082" s="16" t="s">
        <v>389</v>
      </c>
      <c r="F6082">
        <v>1</v>
      </c>
      <c r="G6082" s="20">
        <v>5.416666666666667</v>
      </c>
      <c r="H6082" s="21">
        <v>1</v>
      </c>
      <c r="I6082" s="19">
        <v>7.333333333333333</v>
      </c>
      <c r="J6082" t="s">
        <v>533</v>
      </c>
      <c r="K6082" s="18">
        <v>631.5</v>
      </c>
      <c r="L6082" s="18">
        <v>452.65</v>
      </c>
      <c r="M6082" s="18"/>
      <c r="N6082" s="18"/>
    </row>
    <row r="6083" spans="1:14" ht="15" x14ac:dyDescent="0.25">
      <c r="A6083" t="str">
        <f t="shared" ref="A6083:A6146" si="95">E6083&amp;J6083&amp;F6083</f>
        <v>VN506B7872</v>
      </c>
      <c r="B6083" s="17" t="s">
        <v>388</v>
      </c>
      <c r="C6083" s="16" t="s">
        <v>35</v>
      </c>
      <c r="D6083" t="s">
        <v>195</v>
      </c>
      <c r="E6083" s="16" t="s">
        <v>389</v>
      </c>
      <c r="F6083">
        <v>2</v>
      </c>
      <c r="G6083" s="20">
        <v>5.916666666666667</v>
      </c>
      <c r="H6083" s="21">
        <v>2</v>
      </c>
      <c r="I6083" s="19">
        <v>7.833333333333333</v>
      </c>
      <c r="J6083" t="s">
        <v>533</v>
      </c>
      <c r="K6083" s="18">
        <v>631.5</v>
      </c>
      <c r="L6083" s="18">
        <v>452.65</v>
      </c>
      <c r="M6083" s="18"/>
      <c r="N6083" s="18"/>
    </row>
    <row r="6084" spans="1:14" ht="15" x14ac:dyDescent="0.25">
      <c r="A6084" t="str">
        <f t="shared" si="95"/>
        <v>VN506B7873</v>
      </c>
      <c r="B6084" s="17" t="s">
        <v>388</v>
      </c>
      <c r="C6084" s="16" t="s">
        <v>35</v>
      </c>
      <c r="D6084" t="s">
        <v>195</v>
      </c>
      <c r="E6084" s="16" t="s">
        <v>389</v>
      </c>
      <c r="F6084">
        <v>3</v>
      </c>
      <c r="G6084" s="20">
        <v>5.416666666666667</v>
      </c>
      <c r="H6084" s="21">
        <v>3</v>
      </c>
      <c r="I6084" s="19">
        <v>7.333333333333333</v>
      </c>
      <c r="J6084" t="s">
        <v>533</v>
      </c>
      <c r="K6084" s="18">
        <v>631.5</v>
      </c>
      <c r="L6084" s="18">
        <v>452.65</v>
      </c>
      <c r="M6084" s="18"/>
      <c r="N6084" s="18"/>
    </row>
    <row r="6085" spans="1:14" ht="15" x14ac:dyDescent="0.25">
      <c r="A6085" t="str">
        <f t="shared" si="95"/>
        <v>VN506B7874</v>
      </c>
      <c r="B6085" s="17" t="s">
        <v>388</v>
      </c>
      <c r="C6085" s="16" t="s">
        <v>35</v>
      </c>
      <c r="D6085" t="s">
        <v>195</v>
      </c>
      <c r="E6085" s="16" t="s">
        <v>389</v>
      </c>
      <c r="F6085">
        <v>4</v>
      </c>
      <c r="G6085" s="20">
        <v>5.416666666666667</v>
      </c>
      <c r="H6085" s="21">
        <v>4</v>
      </c>
      <c r="I6085" s="19">
        <v>7.333333333333333</v>
      </c>
      <c r="J6085" t="s">
        <v>533</v>
      </c>
      <c r="K6085" s="18">
        <v>631.5</v>
      </c>
      <c r="L6085" s="18">
        <v>452.65</v>
      </c>
      <c r="M6085" s="18"/>
      <c r="N6085" s="18"/>
    </row>
    <row r="6086" spans="1:14" ht="15" x14ac:dyDescent="0.25">
      <c r="A6086" t="str">
        <f t="shared" si="95"/>
        <v>VN506B7875</v>
      </c>
      <c r="B6086" s="17" t="s">
        <v>388</v>
      </c>
      <c r="C6086" s="16" t="s">
        <v>35</v>
      </c>
      <c r="D6086" t="s">
        <v>195</v>
      </c>
      <c r="E6086" s="16" t="s">
        <v>389</v>
      </c>
      <c r="F6086">
        <v>5</v>
      </c>
      <c r="G6086" s="20">
        <v>5.75</v>
      </c>
      <c r="H6086" s="21">
        <v>5</v>
      </c>
      <c r="I6086" s="19">
        <v>7.666666666666667</v>
      </c>
      <c r="J6086" t="s">
        <v>533</v>
      </c>
      <c r="K6086" s="18">
        <v>631.5</v>
      </c>
      <c r="L6086" s="18">
        <v>452.65</v>
      </c>
      <c r="M6086" s="18"/>
      <c r="N6086" s="18"/>
    </row>
    <row r="6087" spans="1:14" ht="15" x14ac:dyDescent="0.25">
      <c r="A6087" t="str">
        <f t="shared" si="95"/>
        <v>VN506B7876</v>
      </c>
      <c r="B6087" s="17" t="s">
        <v>388</v>
      </c>
      <c r="C6087" s="16" t="s">
        <v>35</v>
      </c>
      <c r="D6087" t="s">
        <v>195</v>
      </c>
      <c r="E6087" s="16" t="s">
        <v>389</v>
      </c>
      <c r="F6087">
        <v>6</v>
      </c>
      <c r="G6087" s="20">
        <v>5.416666666666667</v>
      </c>
      <c r="H6087" s="21">
        <v>6</v>
      </c>
      <c r="I6087" s="19">
        <v>7.333333333333333</v>
      </c>
      <c r="J6087" t="s">
        <v>533</v>
      </c>
      <c r="K6087" s="18">
        <v>631.5</v>
      </c>
      <c r="L6087" s="18">
        <v>452.65</v>
      </c>
      <c r="M6087" s="18"/>
      <c r="N6087" s="18"/>
    </row>
    <row r="6088" spans="1:14" ht="15" x14ac:dyDescent="0.25">
      <c r="A6088" t="str">
        <f t="shared" si="95"/>
        <v>VN506B7877</v>
      </c>
      <c r="B6088" s="15" t="s">
        <v>388</v>
      </c>
      <c r="C6088" s="16" t="s">
        <v>35</v>
      </c>
      <c r="D6088" t="s">
        <v>195</v>
      </c>
      <c r="E6088" s="16" t="s">
        <v>389</v>
      </c>
      <c r="F6088">
        <v>7</v>
      </c>
      <c r="G6088" s="20">
        <v>6.666666666666667</v>
      </c>
      <c r="H6088" s="21">
        <v>7</v>
      </c>
      <c r="I6088" s="19">
        <v>8.5833333333333339</v>
      </c>
      <c r="J6088" t="s">
        <v>533</v>
      </c>
      <c r="K6088" s="18">
        <v>631.5</v>
      </c>
      <c r="L6088" s="18">
        <v>452.65</v>
      </c>
      <c r="M6088" s="18"/>
      <c r="N6088" s="18"/>
    </row>
    <row r="6089" spans="1:14" ht="15" x14ac:dyDescent="0.25">
      <c r="A6089" t="str">
        <f t="shared" si="95"/>
        <v>VN19B7871</v>
      </c>
      <c r="B6089" s="17" t="s">
        <v>598</v>
      </c>
      <c r="C6089" s="16" t="s">
        <v>35</v>
      </c>
      <c r="D6089" t="s">
        <v>597</v>
      </c>
      <c r="E6089" s="16" t="s">
        <v>611</v>
      </c>
      <c r="F6089">
        <v>1</v>
      </c>
      <c r="G6089" s="20">
        <v>16.5</v>
      </c>
      <c r="H6089" s="21">
        <v>2</v>
      </c>
      <c r="I6089" s="19">
        <v>5</v>
      </c>
      <c r="J6089" t="s">
        <v>533</v>
      </c>
      <c r="K6089" s="18">
        <v>3128.68</v>
      </c>
      <c r="L6089" s="18">
        <v>3468.06</v>
      </c>
      <c r="M6089" s="18"/>
      <c r="N6089" s="18"/>
    </row>
    <row r="6090" spans="1:14" ht="15" x14ac:dyDescent="0.25">
      <c r="A6090" t="str">
        <f t="shared" si="95"/>
        <v>VN19B7872</v>
      </c>
      <c r="B6090" s="17" t="s">
        <v>598</v>
      </c>
      <c r="C6090" s="16" t="s">
        <v>35</v>
      </c>
      <c r="D6090" t="s">
        <v>597</v>
      </c>
      <c r="E6090" s="16" t="s">
        <v>611</v>
      </c>
      <c r="F6090">
        <v>2</v>
      </c>
      <c r="G6090" s="20">
        <v>16.5</v>
      </c>
      <c r="H6090" s="21">
        <v>3</v>
      </c>
      <c r="I6090" s="19">
        <v>5</v>
      </c>
      <c r="J6090" t="s">
        <v>533</v>
      </c>
      <c r="K6090" s="18">
        <v>3128.68</v>
      </c>
      <c r="L6090" s="18">
        <v>3468.06</v>
      </c>
      <c r="M6090" s="18"/>
      <c r="N6090" s="18"/>
    </row>
    <row r="6091" spans="1:14" ht="15" x14ac:dyDescent="0.25">
      <c r="A6091" t="str">
        <f t="shared" si="95"/>
        <v>VN19B7873</v>
      </c>
      <c r="B6091" s="17" t="s">
        <v>598</v>
      </c>
      <c r="C6091" s="16" t="s">
        <v>35</v>
      </c>
      <c r="D6091" t="s">
        <v>597</v>
      </c>
      <c r="E6091" s="16" t="s">
        <v>611</v>
      </c>
      <c r="F6091">
        <v>3</v>
      </c>
      <c r="G6091" s="20">
        <v>16.5</v>
      </c>
      <c r="H6091" s="21">
        <v>4</v>
      </c>
      <c r="I6091" s="19">
        <v>5</v>
      </c>
      <c r="J6091" t="s">
        <v>533</v>
      </c>
      <c r="K6091" s="18">
        <v>3128.68</v>
      </c>
      <c r="L6091" s="18">
        <v>3468.06</v>
      </c>
      <c r="M6091" s="18"/>
      <c r="N6091" s="18"/>
    </row>
    <row r="6092" spans="1:14" ht="15" x14ac:dyDescent="0.25">
      <c r="A6092" t="str">
        <f t="shared" si="95"/>
        <v>VN19B7874</v>
      </c>
      <c r="B6092" s="17" t="s">
        <v>598</v>
      </c>
      <c r="C6092" s="16" t="s">
        <v>35</v>
      </c>
      <c r="D6092" t="s">
        <v>597</v>
      </c>
      <c r="E6092" s="16" t="s">
        <v>611</v>
      </c>
      <c r="F6092">
        <v>4</v>
      </c>
      <c r="G6092" s="20">
        <v>16.5</v>
      </c>
      <c r="H6092" s="21">
        <v>5</v>
      </c>
      <c r="I6092" s="19">
        <v>5</v>
      </c>
      <c r="J6092" t="s">
        <v>533</v>
      </c>
      <c r="K6092" s="18">
        <v>3128.68</v>
      </c>
      <c r="L6092" s="18">
        <v>3468.06</v>
      </c>
      <c r="M6092" s="18"/>
      <c r="N6092" s="18"/>
    </row>
    <row r="6093" spans="1:14" ht="15" x14ac:dyDescent="0.25">
      <c r="A6093" t="str">
        <f t="shared" si="95"/>
        <v>VN19B7875</v>
      </c>
      <c r="B6093" s="17" t="s">
        <v>598</v>
      </c>
      <c r="C6093" s="16" t="s">
        <v>35</v>
      </c>
      <c r="D6093" t="s">
        <v>597</v>
      </c>
      <c r="E6093" s="16" t="s">
        <v>611</v>
      </c>
      <c r="F6093">
        <v>5</v>
      </c>
      <c r="G6093" s="20">
        <v>16.5</v>
      </c>
      <c r="H6093" s="21">
        <v>6</v>
      </c>
      <c r="I6093" s="19">
        <v>5</v>
      </c>
      <c r="J6093" t="s">
        <v>533</v>
      </c>
      <c r="K6093" s="18">
        <v>3128.68</v>
      </c>
      <c r="L6093" s="18">
        <v>3468.06</v>
      </c>
      <c r="M6093" s="18"/>
      <c r="N6093" s="18"/>
    </row>
    <row r="6094" spans="1:14" ht="15" x14ac:dyDescent="0.25">
      <c r="A6094" t="str">
        <f t="shared" si="95"/>
        <v>VN19B7876</v>
      </c>
      <c r="B6094" s="17" t="s">
        <v>598</v>
      </c>
      <c r="C6094" s="16" t="s">
        <v>35</v>
      </c>
      <c r="D6094" t="s">
        <v>597</v>
      </c>
      <c r="E6094" s="16" t="s">
        <v>611</v>
      </c>
      <c r="F6094">
        <v>6</v>
      </c>
      <c r="G6094" s="20">
        <v>16.833333333333332</v>
      </c>
      <c r="H6094" s="21">
        <v>7</v>
      </c>
      <c r="I6094" s="19">
        <v>5</v>
      </c>
      <c r="J6094" t="s">
        <v>533</v>
      </c>
      <c r="K6094" s="18">
        <v>3128.68</v>
      </c>
      <c r="L6094" s="18">
        <v>3468.06</v>
      </c>
      <c r="M6094" s="18"/>
      <c r="N6094" s="18"/>
    </row>
    <row r="6095" spans="1:14" ht="15" x14ac:dyDescent="0.25">
      <c r="A6095" t="str">
        <f t="shared" si="95"/>
        <v>VN19B7877</v>
      </c>
      <c r="B6095" s="15" t="s">
        <v>598</v>
      </c>
      <c r="C6095" s="16" t="s">
        <v>35</v>
      </c>
      <c r="D6095" t="s">
        <v>597</v>
      </c>
      <c r="E6095" s="16" t="s">
        <v>611</v>
      </c>
      <c r="F6095">
        <v>7</v>
      </c>
      <c r="G6095" s="20">
        <v>16.5</v>
      </c>
      <c r="H6095" s="21">
        <v>1</v>
      </c>
      <c r="I6095" s="19">
        <v>5</v>
      </c>
      <c r="J6095" t="s">
        <v>533</v>
      </c>
      <c r="K6095" s="18">
        <v>3128.68</v>
      </c>
      <c r="L6095" s="18">
        <v>3468.06</v>
      </c>
      <c r="M6095" s="18"/>
      <c r="N6095" s="18"/>
    </row>
    <row r="6096" spans="1:14" ht="15" x14ac:dyDescent="0.25">
      <c r="A6096" t="str">
        <f t="shared" si="95"/>
        <v>VN552B7873</v>
      </c>
      <c r="B6096" s="17" t="s">
        <v>740</v>
      </c>
      <c r="C6096" s="16" t="s">
        <v>35</v>
      </c>
      <c r="D6096" t="s">
        <v>279</v>
      </c>
      <c r="E6096" s="16" t="s">
        <v>741</v>
      </c>
      <c r="F6096">
        <v>3</v>
      </c>
      <c r="G6096" s="20">
        <v>4.916666666666667</v>
      </c>
      <c r="H6096" s="21">
        <v>3</v>
      </c>
      <c r="I6096" s="19">
        <v>7.25</v>
      </c>
      <c r="J6096" t="s">
        <v>533</v>
      </c>
      <c r="K6096" s="18">
        <v>474.01</v>
      </c>
      <c r="L6096" s="18">
        <v>506.12</v>
      </c>
      <c r="M6096" s="18"/>
      <c r="N6096" s="18"/>
    </row>
    <row r="6097" spans="1:14" ht="15" x14ac:dyDescent="0.25">
      <c r="A6097" t="str">
        <f t="shared" si="95"/>
        <v>VN552B7875</v>
      </c>
      <c r="B6097" s="17" t="s">
        <v>740</v>
      </c>
      <c r="C6097" s="16" t="s">
        <v>35</v>
      </c>
      <c r="D6097" t="s">
        <v>279</v>
      </c>
      <c r="E6097" s="16" t="s">
        <v>741</v>
      </c>
      <c r="F6097">
        <v>5</v>
      </c>
      <c r="G6097" s="20">
        <v>5.083333333333333</v>
      </c>
      <c r="H6097" s="21">
        <v>5</v>
      </c>
      <c r="I6097" s="19">
        <v>7.416666666666667</v>
      </c>
      <c r="J6097" t="s">
        <v>533</v>
      </c>
      <c r="K6097" s="18">
        <v>474.01</v>
      </c>
      <c r="L6097" s="18">
        <v>506.12</v>
      </c>
      <c r="M6097" s="18"/>
      <c r="N6097" s="18"/>
    </row>
    <row r="6098" spans="1:14" ht="15" x14ac:dyDescent="0.25">
      <c r="A6098" t="str">
        <f t="shared" si="95"/>
        <v>VN552B7877</v>
      </c>
      <c r="B6098" s="15" t="s">
        <v>740</v>
      </c>
      <c r="C6098" s="16" t="s">
        <v>35</v>
      </c>
      <c r="D6098" t="s">
        <v>279</v>
      </c>
      <c r="E6098" s="16" t="s">
        <v>741</v>
      </c>
      <c r="F6098">
        <v>7</v>
      </c>
      <c r="G6098" s="20">
        <v>4.916666666666667</v>
      </c>
      <c r="H6098" s="21">
        <v>7</v>
      </c>
      <c r="I6098" s="19">
        <v>7.25</v>
      </c>
      <c r="J6098" t="s">
        <v>533</v>
      </c>
      <c r="K6098" s="18">
        <v>474.01</v>
      </c>
      <c r="L6098" s="18">
        <v>506.12</v>
      </c>
      <c r="M6098" s="18"/>
      <c r="N6098" s="18"/>
    </row>
    <row r="6099" spans="1:14" ht="15" x14ac:dyDescent="0.25">
      <c r="A6099" t="str">
        <f t="shared" si="95"/>
        <v>VN1557B7871</v>
      </c>
      <c r="B6099" s="17" t="s">
        <v>67</v>
      </c>
      <c r="C6099" s="16" t="s">
        <v>35</v>
      </c>
      <c r="D6099" t="s">
        <v>66</v>
      </c>
      <c r="E6099" s="16" t="s">
        <v>225</v>
      </c>
      <c r="F6099">
        <v>1</v>
      </c>
      <c r="G6099" s="20">
        <v>1.75</v>
      </c>
      <c r="H6099" s="21">
        <v>1</v>
      </c>
      <c r="I6099" s="19">
        <v>3.6666666666666665</v>
      </c>
      <c r="J6099" t="s">
        <v>533</v>
      </c>
      <c r="K6099" s="18">
        <v>395.14</v>
      </c>
      <c r="L6099" s="18">
        <v>382.07</v>
      </c>
      <c r="M6099" s="18"/>
      <c r="N6099" s="18"/>
    </row>
    <row r="6100" spans="1:14" ht="15" x14ac:dyDescent="0.25">
      <c r="A6100" t="str">
        <f t="shared" si="95"/>
        <v>VN1557B7872</v>
      </c>
      <c r="B6100" s="17" t="s">
        <v>67</v>
      </c>
      <c r="C6100" s="16" t="s">
        <v>35</v>
      </c>
      <c r="D6100" t="s">
        <v>66</v>
      </c>
      <c r="E6100" s="16" t="s">
        <v>225</v>
      </c>
      <c r="F6100">
        <v>2</v>
      </c>
      <c r="G6100" s="20">
        <v>1.75</v>
      </c>
      <c r="H6100" s="21">
        <v>2</v>
      </c>
      <c r="I6100" s="19">
        <v>3.6666666666666665</v>
      </c>
      <c r="J6100" t="s">
        <v>533</v>
      </c>
      <c r="K6100" s="18">
        <v>395.14</v>
      </c>
      <c r="L6100" s="18">
        <v>382.07</v>
      </c>
      <c r="M6100" s="18"/>
      <c r="N6100" s="18"/>
    </row>
    <row r="6101" spans="1:14" ht="15" x14ac:dyDescent="0.25">
      <c r="A6101" t="str">
        <f t="shared" si="95"/>
        <v>VN1557B7873</v>
      </c>
      <c r="B6101" s="17" t="s">
        <v>67</v>
      </c>
      <c r="C6101" s="16" t="s">
        <v>35</v>
      </c>
      <c r="D6101" t="s">
        <v>66</v>
      </c>
      <c r="E6101" s="16" t="s">
        <v>225</v>
      </c>
      <c r="F6101">
        <v>3</v>
      </c>
      <c r="G6101" s="20">
        <v>1.75</v>
      </c>
      <c r="H6101" s="21">
        <v>3</v>
      </c>
      <c r="I6101" s="19">
        <v>3.6666666666666665</v>
      </c>
      <c r="J6101" t="s">
        <v>533</v>
      </c>
      <c r="K6101" s="18">
        <v>395.14</v>
      </c>
      <c r="L6101" s="18">
        <v>382.07</v>
      </c>
      <c r="M6101" s="18"/>
      <c r="N6101" s="18"/>
    </row>
    <row r="6102" spans="1:14" ht="15" x14ac:dyDescent="0.25">
      <c r="A6102" t="str">
        <f t="shared" si="95"/>
        <v>VN1557B7874</v>
      </c>
      <c r="B6102" s="17" t="s">
        <v>67</v>
      </c>
      <c r="C6102" s="16" t="s">
        <v>35</v>
      </c>
      <c r="D6102" t="s">
        <v>66</v>
      </c>
      <c r="E6102" s="16" t="s">
        <v>225</v>
      </c>
      <c r="F6102">
        <v>4</v>
      </c>
      <c r="G6102" s="20">
        <v>0.75</v>
      </c>
      <c r="H6102" s="21">
        <v>4</v>
      </c>
      <c r="I6102" s="19">
        <v>2.6666666666666665</v>
      </c>
      <c r="J6102" t="s">
        <v>533</v>
      </c>
      <c r="K6102" s="18">
        <v>395.14</v>
      </c>
      <c r="L6102" s="18">
        <v>382.07</v>
      </c>
      <c r="M6102" s="18"/>
      <c r="N6102" s="18"/>
    </row>
    <row r="6103" spans="1:14" ht="15" x14ac:dyDescent="0.25">
      <c r="A6103" t="str">
        <f t="shared" si="95"/>
        <v>VN1557B7875</v>
      </c>
      <c r="B6103" s="17" t="s">
        <v>67</v>
      </c>
      <c r="C6103" s="16" t="s">
        <v>35</v>
      </c>
      <c r="D6103" t="s">
        <v>66</v>
      </c>
      <c r="E6103" s="16" t="s">
        <v>225</v>
      </c>
      <c r="F6103">
        <v>5</v>
      </c>
      <c r="G6103" s="20">
        <v>1.5</v>
      </c>
      <c r="H6103" s="21">
        <v>5</v>
      </c>
      <c r="I6103" s="19">
        <v>3.4166666666666665</v>
      </c>
      <c r="J6103" t="s">
        <v>533</v>
      </c>
      <c r="K6103" s="18">
        <v>395.14</v>
      </c>
      <c r="L6103" s="18">
        <v>382.07</v>
      </c>
      <c r="M6103" s="18"/>
      <c r="N6103" s="18"/>
    </row>
    <row r="6104" spans="1:14" ht="15" x14ac:dyDescent="0.25">
      <c r="A6104" t="str">
        <f t="shared" si="95"/>
        <v>VN1557B7876</v>
      </c>
      <c r="B6104" s="17" t="s">
        <v>67</v>
      </c>
      <c r="C6104" s="16" t="s">
        <v>35</v>
      </c>
      <c r="D6104" t="s">
        <v>66</v>
      </c>
      <c r="E6104" s="16" t="s">
        <v>225</v>
      </c>
      <c r="F6104">
        <v>6</v>
      </c>
      <c r="G6104" s="20">
        <v>1.5833333333333335</v>
      </c>
      <c r="H6104" s="21">
        <v>6</v>
      </c>
      <c r="I6104" s="19">
        <v>3.5</v>
      </c>
      <c r="J6104" t="s">
        <v>533</v>
      </c>
      <c r="K6104" s="18">
        <v>395.14</v>
      </c>
      <c r="L6104" s="18">
        <v>382.07</v>
      </c>
      <c r="M6104" s="18"/>
      <c r="N6104" s="18"/>
    </row>
    <row r="6105" spans="1:14" ht="15" x14ac:dyDescent="0.25">
      <c r="A6105" t="str">
        <f t="shared" si="95"/>
        <v>VN1557B7877</v>
      </c>
      <c r="B6105" s="17" t="s">
        <v>67</v>
      </c>
      <c r="C6105" s="16" t="s">
        <v>35</v>
      </c>
      <c r="D6105" t="s">
        <v>66</v>
      </c>
      <c r="E6105" s="16" t="s">
        <v>225</v>
      </c>
      <c r="F6105">
        <v>7</v>
      </c>
      <c r="G6105" s="20">
        <v>1.75</v>
      </c>
      <c r="H6105" s="21">
        <v>7</v>
      </c>
      <c r="I6105" s="19">
        <v>3.6666666666666665</v>
      </c>
      <c r="J6105" t="s">
        <v>533</v>
      </c>
      <c r="K6105" s="18">
        <v>395.14</v>
      </c>
      <c r="L6105" s="18">
        <v>382.07</v>
      </c>
      <c r="M6105" s="18"/>
      <c r="N6105" s="18"/>
    </row>
    <row r="6106" spans="1:14" ht="15" x14ac:dyDescent="0.25">
      <c r="A6106" t="str">
        <f t="shared" si="95"/>
        <v>VN1563B7871</v>
      </c>
      <c r="B6106" s="17" t="s">
        <v>67</v>
      </c>
      <c r="C6106" s="16" t="s">
        <v>35</v>
      </c>
      <c r="D6106" t="s">
        <v>66</v>
      </c>
      <c r="E6106" s="16" t="s">
        <v>103</v>
      </c>
      <c r="F6106">
        <v>1</v>
      </c>
      <c r="G6106" s="20">
        <v>5</v>
      </c>
      <c r="H6106" s="21">
        <v>1</v>
      </c>
      <c r="I6106" s="19">
        <v>6.916666666666667</v>
      </c>
      <c r="J6106" t="s">
        <v>533</v>
      </c>
      <c r="K6106" s="18">
        <v>395.14</v>
      </c>
      <c r="L6106" s="18">
        <v>382.07</v>
      </c>
      <c r="M6106" s="18"/>
      <c r="N6106" s="18"/>
    </row>
    <row r="6107" spans="1:14" ht="15" x14ac:dyDescent="0.25">
      <c r="A6107" t="str">
        <f t="shared" si="95"/>
        <v>VN1563B7872</v>
      </c>
      <c r="B6107" s="17" t="s">
        <v>67</v>
      </c>
      <c r="C6107" s="16" t="s">
        <v>35</v>
      </c>
      <c r="D6107" t="s">
        <v>66</v>
      </c>
      <c r="E6107" s="16" t="s">
        <v>103</v>
      </c>
      <c r="F6107">
        <v>2</v>
      </c>
      <c r="G6107" s="20">
        <v>5</v>
      </c>
      <c r="H6107" s="21">
        <v>2</v>
      </c>
      <c r="I6107" s="19">
        <v>6.916666666666667</v>
      </c>
      <c r="J6107" t="s">
        <v>533</v>
      </c>
      <c r="K6107" s="18">
        <v>395.14</v>
      </c>
      <c r="L6107" s="18">
        <v>382.07</v>
      </c>
      <c r="M6107" s="18"/>
      <c r="N6107" s="18"/>
    </row>
    <row r="6108" spans="1:14" ht="15" x14ac:dyDescent="0.25">
      <c r="A6108" t="str">
        <f t="shared" si="95"/>
        <v>VN1563B7874</v>
      </c>
      <c r="B6108" s="17" t="s">
        <v>67</v>
      </c>
      <c r="C6108" s="16" t="s">
        <v>35</v>
      </c>
      <c r="D6108" t="s">
        <v>66</v>
      </c>
      <c r="E6108" s="16" t="s">
        <v>103</v>
      </c>
      <c r="F6108">
        <v>4</v>
      </c>
      <c r="G6108" s="20">
        <v>5.333333333333333</v>
      </c>
      <c r="H6108" s="21">
        <v>4</v>
      </c>
      <c r="I6108" s="19">
        <v>7.25</v>
      </c>
      <c r="J6108" t="s">
        <v>533</v>
      </c>
      <c r="K6108" s="18">
        <v>395.14</v>
      </c>
      <c r="L6108" s="18">
        <v>382.07</v>
      </c>
      <c r="M6108" s="18"/>
      <c r="N6108" s="18"/>
    </row>
    <row r="6109" spans="1:14" ht="15" x14ac:dyDescent="0.25">
      <c r="A6109" t="str">
        <f t="shared" si="95"/>
        <v>VN1563B7875</v>
      </c>
      <c r="B6109" s="17" t="s">
        <v>67</v>
      </c>
      <c r="C6109" s="16" t="s">
        <v>35</v>
      </c>
      <c r="D6109" t="s">
        <v>66</v>
      </c>
      <c r="E6109" s="16" t="s">
        <v>103</v>
      </c>
      <c r="F6109">
        <v>5</v>
      </c>
      <c r="G6109" s="20">
        <v>5</v>
      </c>
      <c r="H6109" s="21">
        <v>5</v>
      </c>
      <c r="I6109" s="19">
        <v>6.916666666666667</v>
      </c>
      <c r="J6109" t="s">
        <v>533</v>
      </c>
      <c r="K6109" s="18">
        <v>395.14</v>
      </c>
      <c r="L6109" s="18">
        <v>382.07</v>
      </c>
      <c r="M6109" s="18"/>
      <c r="N6109" s="18"/>
    </row>
    <row r="6110" spans="1:14" ht="15" x14ac:dyDescent="0.25">
      <c r="A6110" t="str">
        <f t="shared" si="95"/>
        <v>VN1563B7877</v>
      </c>
      <c r="B6110" s="17" t="s">
        <v>67</v>
      </c>
      <c r="C6110" s="16" t="s">
        <v>35</v>
      </c>
      <c r="D6110" t="s">
        <v>66</v>
      </c>
      <c r="E6110" s="16" t="s">
        <v>103</v>
      </c>
      <c r="F6110">
        <v>7</v>
      </c>
      <c r="G6110" s="20">
        <v>5</v>
      </c>
      <c r="H6110" s="21">
        <v>7</v>
      </c>
      <c r="I6110" s="19">
        <v>6.916666666666667</v>
      </c>
      <c r="J6110" t="s">
        <v>533</v>
      </c>
      <c r="K6110" s="18">
        <v>395.14</v>
      </c>
      <c r="L6110" s="18">
        <v>382.07</v>
      </c>
      <c r="M6110" s="18"/>
      <c r="N6110" s="18"/>
    </row>
    <row r="6111" spans="1:14" ht="15" x14ac:dyDescent="0.25">
      <c r="A6111" t="str">
        <f t="shared" si="95"/>
        <v>VN1565B7871</v>
      </c>
      <c r="B6111" s="17" t="s">
        <v>67</v>
      </c>
      <c r="C6111" s="16" t="s">
        <v>35</v>
      </c>
      <c r="D6111" t="s">
        <v>66</v>
      </c>
      <c r="E6111" s="16" t="s">
        <v>357</v>
      </c>
      <c r="F6111">
        <v>1</v>
      </c>
      <c r="G6111" s="20">
        <v>9.1666666666666661</v>
      </c>
      <c r="H6111" s="21">
        <v>1</v>
      </c>
      <c r="I6111" s="19">
        <v>11.083333333333334</v>
      </c>
      <c r="J6111" t="s">
        <v>533</v>
      </c>
      <c r="K6111" s="18">
        <v>395.14</v>
      </c>
      <c r="L6111" s="18">
        <v>382.07</v>
      </c>
      <c r="M6111" s="18"/>
      <c r="N6111" s="18"/>
    </row>
    <row r="6112" spans="1:14" ht="15" x14ac:dyDescent="0.25">
      <c r="A6112" t="str">
        <f t="shared" si="95"/>
        <v>VN1565B7872</v>
      </c>
      <c r="B6112" s="17" t="s">
        <v>67</v>
      </c>
      <c r="C6112" s="16" t="s">
        <v>35</v>
      </c>
      <c r="D6112" t="s">
        <v>66</v>
      </c>
      <c r="E6112" s="16" t="s">
        <v>357</v>
      </c>
      <c r="F6112">
        <v>2</v>
      </c>
      <c r="G6112" s="20">
        <v>10.916666666666666</v>
      </c>
      <c r="H6112" s="21">
        <v>2</v>
      </c>
      <c r="I6112" s="19">
        <v>12.833333333333334</v>
      </c>
      <c r="J6112" t="s">
        <v>533</v>
      </c>
      <c r="K6112" s="18">
        <v>395.14</v>
      </c>
      <c r="L6112" s="18">
        <v>382.07</v>
      </c>
      <c r="M6112" s="18"/>
      <c r="N6112" s="18"/>
    </row>
    <row r="6113" spans="1:14" ht="15" x14ac:dyDescent="0.25">
      <c r="A6113" t="str">
        <f t="shared" si="95"/>
        <v>VN1565B7873</v>
      </c>
      <c r="B6113" s="17" t="s">
        <v>67</v>
      </c>
      <c r="C6113" s="16" t="s">
        <v>35</v>
      </c>
      <c r="D6113" t="s">
        <v>66</v>
      </c>
      <c r="E6113" s="16" t="s">
        <v>357</v>
      </c>
      <c r="F6113">
        <v>3</v>
      </c>
      <c r="G6113" s="20">
        <v>11.083333333333334</v>
      </c>
      <c r="H6113" s="21">
        <v>3</v>
      </c>
      <c r="I6113" s="19">
        <v>13</v>
      </c>
      <c r="J6113" t="s">
        <v>533</v>
      </c>
      <c r="K6113" s="18">
        <v>395.14</v>
      </c>
      <c r="L6113" s="18">
        <v>382.07</v>
      </c>
      <c r="M6113" s="18"/>
      <c r="N6113" s="18"/>
    </row>
    <row r="6114" spans="1:14" ht="15" x14ac:dyDescent="0.25">
      <c r="A6114" t="str">
        <f t="shared" si="95"/>
        <v>VN1565B7874</v>
      </c>
      <c r="B6114" s="17" t="s">
        <v>67</v>
      </c>
      <c r="C6114" s="16" t="s">
        <v>35</v>
      </c>
      <c r="D6114" t="s">
        <v>66</v>
      </c>
      <c r="E6114" s="16" t="s">
        <v>357</v>
      </c>
      <c r="F6114">
        <v>4</v>
      </c>
      <c r="G6114" s="20">
        <v>9.3333333333333339</v>
      </c>
      <c r="H6114" s="21">
        <v>4</v>
      </c>
      <c r="I6114" s="19">
        <v>11.25</v>
      </c>
      <c r="J6114" t="s">
        <v>533</v>
      </c>
      <c r="K6114" s="18">
        <v>395.14</v>
      </c>
      <c r="L6114" s="18">
        <v>382.07</v>
      </c>
      <c r="M6114" s="18"/>
      <c r="N6114" s="18"/>
    </row>
    <row r="6115" spans="1:14" ht="15" x14ac:dyDescent="0.25">
      <c r="A6115" t="str">
        <f t="shared" si="95"/>
        <v>VN1565B7875</v>
      </c>
      <c r="B6115" s="17" t="s">
        <v>67</v>
      </c>
      <c r="C6115" s="16" t="s">
        <v>35</v>
      </c>
      <c r="D6115" t="s">
        <v>66</v>
      </c>
      <c r="E6115" s="16" t="s">
        <v>357</v>
      </c>
      <c r="F6115">
        <v>5</v>
      </c>
      <c r="G6115" s="20">
        <v>9.3333333333333339</v>
      </c>
      <c r="H6115" s="21">
        <v>5</v>
      </c>
      <c r="I6115" s="19">
        <v>11.25</v>
      </c>
      <c r="J6115" t="s">
        <v>533</v>
      </c>
      <c r="K6115" s="18">
        <v>395.14</v>
      </c>
      <c r="L6115" s="18">
        <v>382.07</v>
      </c>
      <c r="M6115" s="18"/>
      <c r="N6115" s="18"/>
    </row>
    <row r="6116" spans="1:14" ht="15" x14ac:dyDescent="0.25">
      <c r="A6116" t="str">
        <f t="shared" si="95"/>
        <v>VN1565B7876</v>
      </c>
      <c r="B6116" s="17" t="s">
        <v>67</v>
      </c>
      <c r="C6116" s="16" t="s">
        <v>35</v>
      </c>
      <c r="D6116" t="s">
        <v>66</v>
      </c>
      <c r="E6116" s="16" t="s">
        <v>357</v>
      </c>
      <c r="F6116">
        <v>6</v>
      </c>
      <c r="G6116" s="20">
        <v>9.3333333333333339</v>
      </c>
      <c r="H6116" s="21">
        <v>6</v>
      </c>
      <c r="I6116" s="19">
        <v>11.25</v>
      </c>
      <c r="J6116" t="s">
        <v>533</v>
      </c>
      <c r="K6116" s="18">
        <v>395.14</v>
      </c>
      <c r="L6116" s="18">
        <v>382.07</v>
      </c>
      <c r="M6116" s="18"/>
      <c r="N6116" s="18"/>
    </row>
    <row r="6117" spans="1:14" ht="15" x14ac:dyDescent="0.25">
      <c r="A6117" t="str">
        <f t="shared" si="95"/>
        <v>VN1565B7877</v>
      </c>
      <c r="B6117" s="17" t="s">
        <v>67</v>
      </c>
      <c r="C6117" s="16" t="s">
        <v>35</v>
      </c>
      <c r="D6117" t="s">
        <v>66</v>
      </c>
      <c r="E6117" s="16" t="s">
        <v>357</v>
      </c>
      <c r="F6117">
        <v>7</v>
      </c>
      <c r="G6117" s="20">
        <v>9.3333333333333339</v>
      </c>
      <c r="H6117" s="21">
        <v>7</v>
      </c>
      <c r="I6117" s="19">
        <v>11.25</v>
      </c>
      <c r="J6117" t="s">
        <v>533</v>
      </c>
      <c r="K6117" s="18">
        <v>395.14</v>
      </c>
      <c r="L6117" s="18">
        <v>382.07</v>
      </c>
      <c r="M6117" s="18"/>
      <c r="N6117" s="18"/>
    </row>
    <row r="6118" spans="1:14" ht="15" x14ac:dyDescent="0.25">
      <c r="A6118" t="str">
        <f t="shared" si="95"/>
        <v>VN1569B7871</v>
      </c>
      <c r="B6118" s="17" t="s">
        <v>67</v>
      </c>
      <c r="C6118" s="16" t="s">
        <v>35</v>
      </c>
      <c r="D6118" t="s">
        <v>66</v>
      </c>
      <c r="E6118" s="16" t="s">
        <v>287</v>
      </c>
      <c r="F6118">
        <v>1</v>
      </c>
      <c r="G6118" s="20">
        <v>11.25</v>
      </c>
      <c r="H6118" s="21">
        <v>1</v>
      </c>
      <c r="I6118" s="19">
        <v>13.166666666666666</v>
      </c>
      <c r="J6118" t="s">
        <v>533</v>
      </c>
      <c r="K6118" s="18">
        <v>395.14</v>
      </c>
      <c r="L6118" s="18">
        <v>382.07</v>
      </c>
      <c r="M6118" s="18"/>
      <c r="N6118" s="18"/>
    </row>
    <row r="6119" spans="1:14" ht="15" x14ac:dyDescent="0.25">
      <c r="A6119" t="str">
        <f t="shared" si="95"/>
        <v>VN1569B7872</v>
      </c>
      <c r="B6119" s="17" t="s">
        <v>67</v>
      </c>
      <c r="C6119" s="16" t="s">
        <v>35</v>
      </c>
      <c r="D6119" t="s">
        <v>66</v>
      </c>
      <c r="E6119" s="16" t="s">
        <v>287</v>
      </c>
      <c r="F6119">
        <v>2</v>
      </c>
      <c r="G6119" s="20">
        <v>11.583333333333334</v>
      </c>
      <c r="H6119" s="21">
        <v>2</v>
      </c>
      <c r="I6119" s="19">
        <v>13.5</v>
      </c>
      <c r="J6119" t="s">
        <v>533</v>
      </c>
      <c r="K6119" s="18">
        <v>395.14</v>
      </c>
      <c r="L6119" s="18">
        <v>382.07</v>
      </c>
      <c r="M6119" s="18"/>
      <c r="N6119" s="18"/>
    </row>
    <row r="6120" spans="1:14" ht="15" x14ac:dyDescent="0.25">
      <c r="A6120" t="str">
        <f t="shared" si="95"/>
        <v>VN1569B7873</v>
      </c>
      <c r="B6120" s="17" t="s">
        <v>67</v>
      </c>
      <c r="C6120" s="16" t="s">
        <v>35</v>
      </c>
      <c r="D6120" t="s">
        <v>66</v>
      </c>
      <c r="E6120" s="16" t="s">
        <v>287</v>
      </c>
      <c r="F6120">
        <v>3</v>
      </c>
      <c r="G6120" s="20">
        <v>11.25</v>
      </c>
      <c r="H6120" s="21">
        <v>3</v>
      </c>
      <c r="I6120" s="19">
        <v>13.166666666666666</v>
      </c>
      <c r="J6120" t="s">
        <v>533</v>
      </c>
      <c r="K6120" s="18">
        <v>395.14</v>
      </c>
      <c r="L6120" s="18">
        <v>382.07</v>
      </c>
      <c r="M6120" s="18"/>
      <c r="N6120" s="18"/>
    </row>
    <row r="6121" spans="1:14" ht="15" x14ac:dyDescent="0.25">
      <c r="A6121" t="str">
        <f t="shared" si="95"/>
        <v>VN1569B7874</v>
      </c>
      <c r="B6121" s="17" t="s">
        <v>67</v>
      </c>
      <c r="C6121" s="16" t="s">
        <v>35</v>
      </c>
      <c r="D6121" t="s">
        <v>66</v>
      </c>
      <c r="E6121" s="16" t="s">
        <v>287</v>
      </c>
      <c r="F6121">
        <v>4</v>
      </c>
      <c r="G6121" s="20">
        <v>11.25</v>
      </c>
      <c r="H6121" s="21">
        <v>4</v>
      </c>
      <c r="I6121" s="19">
        <v>13.166666666666666</v>
      </c>
      <c r="J6121" t="s">
        <v>533</v>
      </c>
      <c r="K6121" s="18">
        <v>395.14</v>
      </c>
      <c r="L6121" s="18">
        <v>382.07</v>
      </c>
      <c r="M6121" s="18"/>
      <c r="N6121" s="18"/>
    </row>
    <row r="6122" spans="1:14" ht="15" x14ac:dyDescent="0.25">
      <c r="A6122" t="str">
        <f t="shared" si="95"/>
        <v>VN1569B7875</v>
      </c>
      <c r="B6122" s="17" t="s">
        <v>67</v>
      </c>
      <c r="C6122" s="16" t="s">
        <v>35</v>
      </c>
      <c r="D6122" t="s">
        <v>66</v>
      </c>
      <c r="E6122" s="16" t="s">
        <v>287</v>
      </c>
      <c r="F6122">
        <v>5</v>
      </c>
      <c r="G6122" s="20">
        <v>11.833333333333334</v>
      </c>
      <c r="H6122" s="21">
        <v>5</v>
      </c>
      <c r="I6122" s="19">
        <v>13.75</v>
      </c>
      <c r="J6122" t="s">
        <v>533</v>
      </c>
      <c r="K6122" s="18">
        <v>395.14</v>
      </c>
      <c r="L6122" s="18">
        <v>382.07</v>
      </c>
      <c r="M6122" s="18"/>
      <c r="N6122" s="18"/>
    </row>
    <row r="6123" spans="1:14" ht="15" x14ac:dyDescent="0.25">
      <c r="A6123" t="str">
        <f t="shared" si="95"/>
        <v>VN1569B7876</v>
      </c>
      <c r="B6123" s="17" t="s">
        <v>67</v>
      </c>
      <c r="C6123" s="16" t="s">
        <v>35</v>
      </c>
      <c r="D6123" t="s">
        <v>66</v>
      </c>
      <c r="E6123" s="16" t="s">
        <v>287</v>
      </c>
      <c r="F6123">
        <v>6</v>
      </c>
      <c r="G6123" s="20">
        <v>11.25</v>
      </c>
      <c r="H6123" s="21">
        <v>6</v>
      </c>
      <c r="I6123" s="19">
        <v>13.166666666666666</v>
      </c>
      <c r="J6123" t="s">
        <v>533</v>
      </c>
      <c r="K6123" s="18">
        <v>395.14</v>
      </c>
      <c r="L6123" s="18">
        <v>382.07</v>
      </c>
      <c r="M6123" s="18"/>
      <c r="N6123" s="18"/>
    </row>
    <row r="6124" spans="1:14" ht="15" x14ac:dyDescent="0.25">
      <c r="A6124" t="str">
        <f t="shared" si="95"/>
        <v>VN1569B7877</v>
      </c>
      <c r="B6124" s="17" t="s">
        <v>67</v>
      </c>
      <c r="C6124" s="16" t="s">
        <v>35</v>
      </c>
      <c r="D6124" t="s">
        <v>66</v>
      </c>
      <c r="E6124" s="16" t="s">
        <v>287</v>
      </c>
      <c r="F6124">
        <v>7</v>
      </c>
      <c r="G6124" s="20">
        <v>11.25</v>
      </c>
      <c r="H6124" s="21">
        <v>7</v>
      </c>
      <c r="I6124" s="19">
        <v>13.166666666666666</v>
      </c>
      <c r="J6124" t="s">
        <v>533</v>
      </c>
      <c r="K6124" s="18">
        <v>395.14</v>
      </c>
      <c r="L6124" s="18">
        <v>382.07</v>
      </c>
      <c r="M6124" s="18"/>
      <c r="N6124" s="18"/>
    </row>
    <row r="6125" spans="1:14" ht="15" x14ac:dyDescent="0.25">
      <c r="A6125" t="str">
        <f t="shared" si="95"/>
        <v>VN285B7871</v>
      </c>
      <c r="B6125" s="17" t="s">
        <v>67</v>
      </c>
      <c r="C6125" s="16" t="s">
        <v>35</v>
      </c>
      <c r="D6125" t="s">
        <v>66</v>
      </c>
      <c r="E6125" s="16" t="s">
        <v>213</v>
      </c>
      <c r="F6125">
        <v>1</v>
      </c>
      <c r="G6125" s="20">
        <v>14</v>
      </c>
      <c r="H6125" s="21">
        <v>1</v>
      </c>
      <c r="I6125" s="19">
        <v>16.166666666666668</v>
      </c>
      <c r="J6125" t="s">
        <v>533</v>
      </c>
      <c r="K6125" s="18">
        <v>395.14</v>
      </c>
      <c r="L6125" s="18">
        <v>382.07</v>
      </c>
      <c r="M6125" s="18"/>
      <c r="N6125" s="18"/>
    </row>
    <row r="6126" spans="1:14" ht="15" x14ac:dyDescent="0.25">
      <c r="A6126" t="str">
        <f t="shared" si="95"/>
        <v>VN7557B7877</v>
      </c>
      <c r="B6126" s="17" t="s">
        <v>67</v>
      </c>
      <c r="C6126" s="16" t="s">
        <v>35</v>
      </c>
      <c r="D6126" t="s">
        <v>66</v>
      </c>
      <c r="E6126" s="16" t="s">
        <v>832</v>
      </c>
      <c r="F6126">
        <v>7</v>
      </c>
      <c r="G6126" s="20">
        <v>6.833333333333333</v>
      </c>
      <c r="H6126" s="21">
        <v>7</v>
      </c>
      <c r="I6126" s="19">
        <v>8.75</v>
      </c>
      <c r="J6126" t="s">
        <v>533</v>
      </c>
      <c r="K6126" s="18">
        <v>395.14</v>
      </c>
      <c r="L6126" s="18">
        <v>382.07</v>
      </c>
      <c r="M6126" s="18"/>
      <c r="N6126" s="18"/>
    </row>
    <row r="6127" spans="1:14" ht="15" x14ac:dyDescent="0.25">
      <c r="A6127" t="str">
        <f t="shared" si="95"/>
        <v>VN7559B7871</v>
      </c>
      <c r="B6127" s="17" t="s">
        <v>67</v>
      </c>
      <c r="C6127" s="16" t="s">
        <v>35</v>
      </c>
      <c r="D6127" t="s">
        <v>66</v>
      </c>
      <c r="E6127" s="16" t="s">
        <v>258</v>
      </c>
      <c r="F6127">
        <v>1</v>
      </c>
      <c r="G6127" s="20">
        <v>11.75</v>
      </c>
      <c r="H6127" s="21">
        <v>1</v>
      </c>
      <c r="I6127" s="19">
        <v>13.666666666666666</v>
      </c>
      <c r="J6127" t="s">
        <v>533</v>
      </c>
      <c r="K6127" s="18">
        <v>395.14</v>
      </c>
      <c r="L6127" s="18">
        <v>382.07</v>
      </c>
      <c r="M6127" s="18"/>
      <c r="N6127" s="18"/>
    </row>
    <row r="6128" spans="1:14" ht="15" x14ac:dyDescent="0.25">
      <c r="A6128" t="str">
        <f t="shared" si="95"/>
        <v>VN7559B7872</v>
      </c>
      <c r="B6128" s="17" t="s">
        <v>67</v>
      </c>
      <c r="C6128" s="16" t="s">
        <v>35</v>
      </c>
      <c r="D6128" t="s">
        <v>66</v>
      </c>
      <c r="E6128" s="16" t="s">
        <v>258</v>
      </c>
      <c r="F6128">
        <v>2</v>
      </c>
      <c r="G6128" s="20">
        <v>11.666666666666666</v>
      </c>
      <c r="H6128" s="21">
        <v>2</v>
      </c>
      <c r="I6128" s="19">
        <v>13.583333333333334</v>
      </c>
      <c r="J6128" t="s">
        <v>533</v>
      </c>
      <c r="K6128" s="18">
        <v>395.14</v>
      </c>
      <c r="L6128" s="18">
        <v>382.07</v>
      </c>
      <c r="M6128" s="18"/>
      <c r="N6128" s="18"/>
    </row>
    <row r="6129" spans="1:14" ht="15" x14ac:dyDescent="0.25">
      <c r="A6129" t="str">
        <f t="shared" si="95"/>
        <v>VN7559B7873</v>
      </c>
      <c r="B6129" s="17" t="s">
        <v>67</v>
      </c>
      <c r="C6129" s="16" t="s">
        <v>35</v>
      </c>
      <c r="D6129" t="s">
        <v>66</v>
      </c>
      <c r="E6129" s="16" t="s">
        <v>258</v>
      </c>
      <c r="F6129">
        <v>3</v>
      </c>
      <c r="G6129" s="20">
        <v>4</v>
      </c>
      <c r="H6129" s="21">
        <v>3</v>
      </c>
      <c r="I6129" s="19">
        <v>5.916666666666667</v>
      </c>
      <c r="J6129" t="s">
        <v>533</v>
      </c>
      <c r="K6129" s="18">
        <v>395.14</v>
      </c>
      <c r="L6129" s="18">
        <v>382.07</v>
      </c>
      <c r="M6129" s="18"/>
      <c r="N6129" s="18"/>
    </row>
    <row r="6130" spans="1:14" ht="15" x14ac:dyDescent="0.25">
      <c r="A6130" t="str">
        <f t="shared" si="95"/>
        <v>VN7559B7875</v>
      </c>
      <c r="B6130" s="17" t="s">
        <v>67</v>
      </c>
      <c r="C6130" s="16" t="s">
        <v>35</v>
      </c>
      <c r="D6130" t="s">
        <v>66</v>
      </c>
      <c r="E6130" s="16" t="s">
        <v>258</v>
      </c>
      <c r="F6130">
        <v>5</v>
      </c>
      <c r="G6130" s="20">
        <v>3.9166666666666665</v>
      </c>
      <c r="H6130" s="21">
        <v>5</v>
      </c>
      <c r="I6130" s="19">
        <v>5.833333333333333</v>
      </c>
      <c r="J6130" t="s">
        <v>533</v>
      </c>
      <c r="K6130" s="18">
        <v>395.14</v>
      </c>
      <c r="L6130" s="18">
        <v>382.07</v>
      </c>
      <c r="M6130" s="18"/>
      <c r="N6130" s="18"/>
    </row>
    <row r="6131" spans="1:14" ht="15" x14ac:dyDescent="0.25">
      <c r="A6131" t="str">
        <f t="shared" si="95"/>
        <v>VN7559B7877</v>
      </c>
      <c r="B6131" s="17" t="s">
        <v>67</v>
      </c>
      <c r="C6131" s="16" t="s">
        <v>35</v>
      </c>
      <c r="D6131" t="s">
        <v>66</v>
      </c>
      <c r="E6131" s="16" t="s">
        <v>258</v>
      </c>
      <c r="F6131">
        <v>7</v>
      </c>
      <c r="G6131" s="20">
        <v>2.5</v>
      </c>
      <c r="H6131" s="21">
        <v>7</v>
      </c>
      <c r="I6131" s="19">
        <v>4.416666666666667</v>
      </c>
      <c r="J6131" t="s">
        <v>533</v>
      </c>
      <c r="K6131" s="18">
        <v>395.14</v>
      </c>
      <c r="L6131" s="18">
        <v>382.07</v>
      </c>
      <c r="M6131" s="18"/>
      <c r="N6131" s="18"/>
    </row>
    <row r="6132" spans="1:14" ht="15" x14ac:dyDescent="0.25">
      <c r="A6132" t="str">
        <f t="shared" si="95"/>
        <v>VN7561B7873</v>
      </c>
      <c r="B6132" s="17" t="s">
        <v>67</v>
      </c>
      <c r="C6132" s="16" t="s">
        <v>35</v>
      </c>
      <c r="D6132" t="s">
        <v>66</v>
      </c>
      <c r="E6132" s="16" t="s">
        <v>744</v>
      </c>
      <c r="F6132">
        <v>3</v>
      </c>
      <c r="G6132" s="20">
        <v>6.25</v>
      </c>
      <c r="H6132" s="21">
        <v>3</v>
      </c>
      <c r="I6132" s="19">
        <v>8.1666666666666661</v>
      </c>
      <c r="J6132" t="s">
        <v>533</v>
      </c>
      <c r="K6132" s="18">
        <v>395.14</v>
      </c>
      <c r="L6132" s="18">
        <v>382.07</v>
      </c>
      <c r="M6132" s="18"/>
      <c r="N6132" s="18"/>
    </row>
    <row r="6133" spans="1:14" ht="15" x14ac:dyDescent="0.25">
      <c r="A6133" t="str">
        <f t="shared" si="95"/>
        <v>VN7561B7874</v>
      </c>
      <c r="B6133" s="17" t="s">
        <v>67</v>
      </c>
      <c r="C6133" s="16" t="s">
        <v>35</v>
      </c>
      <c r="D6133" t="s">
        <v>66</v>
      </c>
      <c r="E6133" s="16" t="s">
        <v>744</v>
      </c>
      <c r="F6133">
        <v>4</v>
      </c>
      <c r="G6133" s="20">
        <v>11.833333333333334</v>
      </c>
      <c r="H6133" s="21">
        <v>4</v>
      </c>
      <c r="I6133" s="19">
        <v>13.75</v>
      </c>
      <c r="J6133" t="s">
        <v>533</v>
      </c>
      <c r="K6133" s="18">
        <v>395.14</v>
      </c>
      <c r="L6133" s="18">
        <v>382.07</v>
      </c>
      <c r="M6133" s="18"/>
      <c r="N6133" s="18"/>
    </row>
    <row r="6134" spans="1:14" ht="15" x14ac:dyDescent="0.25">
      <c r="A6134" t="str">
        <f t="shared" si="95"/>
        <v>VN7563B7871</v>
      </c>
      <c r="B6134" s="17" t="s">
        <v>67</v>
      </c>
      <c r="C6134" s="16" t="s">
        <v>35</v>
      </c>
      <c r="D6134" t="s">
        <v>66</v>
      </c>
      <c r="E6134" s="16" t="s">
        <v>507</v>
      </c>
      <c r="F6134">
        <v>1</v>
      </c>
      <c r="G6134" s="20">
        <v>6.75</v>
      </c>
      <c r="H6134" s="21">
        <v>1</v>
      </c>
      <c r="I6134" s="19">
        <v>8.6666666666666661</v>
      </c>
      <c r="J6134" t="s">
        <v>533</v>
      </c>
      <c r="K6134" s="18">
        <v>395.14</v>
      </c>
      <c r="L6134" s="18">
        <v>382.07</v>
      </c>
      <c r="M6134" s="18"/>
      <c r="N6134" s="18"/>
    </row>
    <row r="6135" spans="1:14" ht="15" x14ac:dyDescent="0.25">
      <c r="A6135" t="str">
        <f t="shared" si="95"/>
        <v>VN7563B7872</v>
      </c>
      <c r="B6135" s="17" t="s">
        <v>67</v>
      </c>
      <c r="C6135" s="16" t="s">
        <v>35</v>
      </c>
      <c r="D6135" t="s">
        <v>66</v>
      </c>
      <c r="E6135" s="16" t="s">
        <v>507</v>
      </c>
      <c r="F6135">
        <v>2</v>
      </c>
      <c r="G6135" s="20">
        <v>4.75</v>
      </c>
      <c r="H6135" s="21">
        <v>2</v>
      </c>
      <c r="I6135" s="19">
        <v>6.666666666666667</v>
      </c>
      <c r="J6135" t="s">
        <v>533</v>
      </c>
      <c r="K6135" s="18">
        <v>395.14</v>
      </c>
      <c r="L6135" s="18">
        <v>382.07</v>
      </c>
      <c r="M6135" s="18"/>
      <c r="N6135" s="18"/>
    </row>
    <row r="6136" spans="1:14" ht="15" x14ac:dyDescent="0.25">
      <c r="A6136" t="str">
        <f t="shared" si="95"/>
        <v>VN7563B7873</v>
      </c>
      <c r="B6136" s="17" t="s">
        <v>67</v>
      </c>
      <c r="C6136" s="16" t="s">
        <v>35</v>
      </c>
      <c r="D6136" t="s">
        <v>66</v>
      </c>
      <c r="E6136" s="16" t="s">
        <v>507</v>
      </c>
      <c r="F6136">
        <v>3</v>
      </c>
      <c r="G6136" s="20">
        <v>6.916666666666667</v>
      </c>
      <c r="H6136" s="21">
        <v>3</v>
      </c>
      <c r="I6136" s="19">
        <v>8.8333333333333339</v>
      </c>
      <c r="J6136" t="s">
        <v>533</v>
      </c>
      <c r="K6136" s="18">
        <v>395.14</v>
      </c>
      <c r="L6136" s="18">
        <v>382.07</v>
      </c>
      <c r="M6136" s="18"/>
      <c r="N6136" s="18"/>
    </row>
    <row r="6137" spans="1:14" ht="15" x14ac:dyDescent="0.25">
      <c r="A6137" t="str">
        <f t="shared" si="95"/>
        <v>VN7563B7874</v>
      </c>
      <c r="B6137" s="17" t="s">
        <v>67</v>
      </c>
      <c r="C6137" s="16" t="s">
        <v>35</v>
      </c>
      <c r="D6137" t="s">
        <v>66</v>
      </c>
      <c r="E6137" s="16" t="s">
        <v>507</v>
      </c>
      <c r="F6137">
        <v>4</v>
      </c>
      <c r="G6137" s="20">
        <v>5.916666666666667</v>
      </c>
      <c r="H6137" s="21">
        <v>4</v>
      </c>
      <c r="I6137" s="19">
        <v>7.833333333333333</v>
      </c>
      <c r="J6137" t="s">
        <v>533</v>
      </c>
      <c r="K6137" s="18">
        <v>395.14</v>
      </c>
      <c r="L6137" s="18">
        <v>382.07</v>
      </c>
      <c r="M6137" s="18"/>
      <c r="N6137" s="18"/>
    </row>
    <row r="6138" spans="1:14" ht="15" x14ac:dyDescent="0.25">
      <c r="A6138" t="str">
        <f t="shared" si="95"/>
        <v>VN7563B7875</v>
      </c>
      <c r="B6138" s="17" t="s">
        <v>67</v>
      </c>
      <c r="C6138" s="16" t="s">
        <v>35</v>
      </c>
      <c r="D6138" t="s">
        <v>66</v>
      </c>
      <c r="E6138" s="16" t="s">
        <v>507</v>
      </c>
      <c r="F6138">
        <v>5</v>
      </c>
      <c r="G6138" s="20">
        <v>6.916666666666667</v>
      </c>
      <c r="H6138" s="21">
        <v>5</v>
      </c>
      <c r="I6138" s="19">
        <v>8.8333333333333339</v>
      </c>
      <c r="J6138" t="s">
        <v>533</v>
      </c>
      <c r="K6138" s="18">
        <v>395.14</v>
      </c>
      <c r="L6138" s="18">
        <v>382.07</v>
      </c>
      <c r="M6138" s="18"/>
      <c r="N6138" s="18"/>
    </row>
    <row r="6139" spans="1:14" ht="15" x14ac:dyDescent="0.25">
      <c r="A6139" t="str">
        <f t="shared" si="95"/>
        <v>VN7563B7876</v>
      </c>
      <c r="B6139" s="17" t="s">
        <v>67</v>
      </c>
      <c r="C6139" s="16" t="s">
        <v>35</v>
      </c>
      <c r="D6139" t="s">
        <v>66</v>
      </c>
      <c r="E6139" s="16" t="s">
        <v>507</v>
      </c>
      <c r="F6139">
        <v>6</v>
      </c>
      <c r="G6139" s="20">
        <v>4.75</v>
      </c>
      <c r="H6139" s="21">
        <v>6</v>
      </c>
      <c r="I6139" s="19">
        <v>6.666666666666667</v>
      </c>
      <c r="J6139" t="s">
        <v>533</v>
      </c>
      <c r="K6139" s="18">
        <v>395.14</v>
      </c>
      <c r="L6139" s="18">
        <v>382.07</v>
      </c>
      <c r="M6139" s="18"/>
      <c r="N6139" s="18"/>
    </row>
    <row r="6140" spans="1:14" ht="15" x14ac:dyDescent="0.25">
      <c r="A6140" t="str">
        <f t="shared" si="95"/>
        <v>VN7567B7873</v>
      </c>
      <c r="B6140" s="17" t="s">
        <v>67</v>
      </c>
      <c r="C6140" s="16" t="s">
        <v>35</v>
      </c>
      <c r="D6140" t="s">
        <v>66</v>
      </c>
      <c r="E6140" s="16" t="s">
        <v>730</v>
      </c>
      <c r="F6140">
        <v>3</v>
      </c>
      <c r="G6140" s="20">
        <v>1.5833333333333335</v>
      </c>
      <c r="H6140" s="21">
        <v>3</v>
      </c>
      <c r="I6140" s="19">
        <v>3.5</v>
      </c>
      <c r="J6140" t="s">
        <v>533</v>
      </c>
      <c r="K6140" s="18">
        <v>395.14</v>
      </c>
      <c r="L6140" s="18">
        <v>382.07</v>
      </c>
      <c r="M6140" s="18"/>
      <c r="N6140" s="18"/>
    </row>
    <row r="6141" spans="1:14" ht="15" x14ac:dyDescent="0.25">
      <c r="A6141" t="str">
        <f t="shared" si="95"/>
        <v>VN7567B7875</v>
      </c>
      <c r="B6141" s="17" t="s">
        <v>67</v>
      </c>
      <c r="C6141" s="16" t="s">
        <v>35</v>
      </c>
      <c r="D6141" t="s">
        <v>66</v>
      </c>
      <c r="E6141" s="16" t="s">
        <v>730</v>
      </c>
      <c r="F6141">
        <v>5</v>
      </c>
      <c r="G6141" s="20">
        <v>10.5</v>
      </c>
      <c r="H6141" s="21">
        <v>5</v>
      </c>
      <c r="I6141" s="19">
        <v>12.416666666666666</v>
      </c>
      <c r="J6141" t="s">
        <v>533</v>
      </c>
      <c r="K6141" s="18">
        <v>395.14</v>
      </c>
      <c r="L6141" s="18">
        <v>382.07</v>
      </c>
      <c r="M6141" s="18"/>
      <c r="N6141" s="18"/>
    </row>
    <row r="6142" spans="1:14" ht="15" x14ac:dyDescent="0.25">
      <c r="A6142" t="str">
        <f t="shared" si="95"/>
        <v>VN7567B7876</v>
      </c>
      <c r="B6142" s="17" t="s">
        <v>67</v>
      </c>
      <c r="C6142" s="16" t="s">
        <v>35</v>
      </c>
      <c r="D6142" t="s">
        <v>66</v>
      </c>
      <c r="E6142" s="16" t="s">
        <v>730</v>
      </c>
      <c r="F6142">
        <v>6</v>
      </c>
      <c r="G6142" s="20">
        <v>5.833333333333333</v>
      </c>
      <c r="H6142" s="21">
        <v>6</v>
      </c>
      <c r="I6142" s="19">
        <v>7.75</v>
      </c>
      <c r="J6142" t="s">
        <v>533</v>
      </c>
      <c r="K6142" s="18">
        <v>395.14</v>
      </c>
      <c r="L6142" s="18">
        <v>382.07</v>
      </c>
      <c r="M6142" s="18"/>
      <c r="N6142" s="18"/>
    </row>
    <row r="6143" spans="1:14" ht="15" x14ac:dyDescent="0.25">
      <c r="A6143" t="str">
        <f t="shared" si="95"/>
        <v>VN7589B7871</v>
      </c>
      <c r="B6143" s="17" t="s">
        <v>67</v>
      </c>
      <c r="C6143" s="16" t="s">
        <v>35</v>
      </c>
      <c r="D6143" t="s">
        <v>66</v>
      </c>
      <c r="E6143" s="16" t="s">
        <v>68</v>
      </c>
      <c r="F6143">
        <v>1</v>
      </c>
      <c r="G6143" s="20">
        <v>2.25</v>
      </c>
      <c r="H6143" s="21">
        <v>1</v>
      </c>
      <c r="I6143" s="19">
        <v>4</v>
      </c>
      <c r="J6143" t="s">
        <v>533</v>
      </c>
      <c r="K6143" s="18">
        <v>395.14</v>
      </c>
      <c r="L6143" s="18">
        <v>382.07</v>
      </c>
      <c r="M6143" s="18"/>
      <c r="N6143" s="18"/>
    </row>
    <row r="6144" spans="1:14" ht="15" x14ac:dyDescent="0.25">
      <c r="A6144" t="str">
        <f t="shared" si="95"/>
        <v>VN7589B7872</v>
      </c>
      <c r="B6144" s="17" t="s">
        <v>67</v>
      </c>
      <c r="C6144" s="16" t="s">
        <v>35</v>
      </c>
      <c r="D6144" t="s">
        <v>66</v>
      </c>
      <c r="E6144" s="16" t="s">
        <v>68</v>
      </c>
      <c r="F6144">
        <v>2</v>
      </c>
      <c r="G6144" s="20">
        <v>6.25</v>
      </c>
      <c r="H6144" s="21">
        <v>2</v>
      </c>
      <c r="I6144" s="19">
        <v>8.1666666666666661</v>
      </c>
      <c r="J6144" t="s">
        <v>533</v>
      </c>
      <c r="K6144" s="18">
        <v>395.14</v>
      </c>
      <c r="L6144" s="18">
        <v>382.07</v>
      </c>
      <c r="M6144" s="18"/>
      <c r="N6144" s="18"/>
    </row>
    <row r="6145" spans="1:14" ht="15" x14ac:dyDescent="0.25">
      <c r="A6145" t="str">
        <f t="shared" si="95"/>
        <v>VN7589B7874</v>
      </c>
      <c r="B6145" s="17" t="s">
        <v>67</v>
      </c>
      <c r="C6145" s="16" t="s">
        <v>35</v>
      </c>
      <c r="D6145" t="s">
        <v>66</v>
      </c>
      <c r="E6145" s="16" t="s">
        <v>68</v>
      </c>
      <c r="F6145">
        <v>4</v>
      </c>
      <c r="G6145" s="20">
        <v>0.33333333333333331</v>
      </c>
      <c r="H6145" s="21">
        <v>4</v>
      </c>
      <c r="I6145" s="19">
        <v>2.0833333333333335</v>
      </c>
      <c r="J6145" t="s">
        <v>533</v>
      </c>
      <c r="K6145" s="18">
        <v>395.14</v>
      </c>
      <c r="L6145" s="18">
        <v>382.07</v>
      </c>
      <c r="M6145" s="18"/>
      <c r="N6145" s="18"/>
    </row>
    <row r="6146" spans="1:14" ht="15" x14ac:dyDescent="0.25">
      <c r="A6146" t="str">
        <f t="shared" si="95"/>
        <v>VN7589B7876</v>
      </c>
      <c r="B6146" s="17" t="s">
        <v>67</v>
      </c>
      <c r="C6146" s="16" t="s">
        <v>35</v>
      </c>
      <c r="D6146" t="s">
        <v>66</v>
      </c>
      <c r="E6146" s="16" t="s">
        <v>68</v>
      </c>
      <c r="F6146">
        <v>6</v>
      </c>
      <c r="G6146" s="20">
        <v>8</v>
      </c>
      <c r="H6146" s="21">
        <v>6</v>
      </c>
      <c r="I6146" s="19">
        <v>9.9166666666666661</v>
      </c>
      <c r="J6146" t="s">
        <v>533</v>
      </c>
      <c r="K6146" s="18">
        <v>395.14</v>
      </c>
      <c r="L6146" s="18">
        <v>382.07</v>
      </c>
      <c r="M6146" s="18"/>
      <c r="N6146" s="18"/>
    </row>
    <row r="6147" spans="1:14" ht="15" x14ac:dyDescent="0.25">
      <c r="A6147" t="str">
        <f t="shared" ref="A6147:A6210" si="96">E6147&amp;J6147&amp;F6147</f>
        <v>VN7589B7877</v>
      </c>
      <c r="B6147" s="15" t="s">
        <v>67</v>
      </c>
      <c r="C6147" s="16" t="s">
        <v>35</v>
      </c>
      <c r="D6147" t="s">
        <v>66</v>
      </c>
      <c r="E6147" s="16" t="s">
        <v>68</v>
      </c>
      <c r="F6147">
        <v>7</v>
      </c>
      <c r="G6147" s="20">
        <v>7.25</v>
      </c>
      <c r="H6147" s="21">
        <v>7</v>
      </c>
      <c r="I6147" s="19">
        <v>9.1666666666666661</v>
      </c>
      <c r="J6147" t="s">
        <v>533</v>
      </c>
      <c r="K6147" s="18">
        <v>395.14</v>
      </c>
      <c r="L6147" s="18">
        <v>382.07</v>
      </c>
      <c r="M6147" s="18"/>
      <c r="N6147" s="18"/>
    </row>
    <row r="6148" spans="1:14" ht="15" x14ac:dyDescent="0.25">
      <c r="A6148" t="str">
        <f t="shared" si="96"/>
        <v>VN155B7871</v>
      </c>
      <c r="B6148" s="17" t="s">
        <v>36</v>
      </c>
      <c r="C6148" s="16" t="s">
        <v>35</v>
      </c>
      <c r="D6148" t="s">
        <v>34</v>
      </c>
      <c r="E6148" s="16" t="s">
        <v>76</v>
      </c>
      <c r="F6148">
        <v>1</v>
      </c>
      <c r="G6148" s="20">
        <v>23</v>
      </c>
      <c r="H6148" s="21">
        <v>2</v>
      </c>
      <c r="I6148" s="19">
        <v>0.33333333333333331</v>
      </c>
      <c r="J6148" t="s">
        <v>533</v>
      </c>
      <c r="K6148" s="18">
        <v>319.01</v>
      </c>
      <c r="L6148" s="18">
        <v>272.58</v>
      </c>
      <c r="M6148" s="18"/>
      <c r="N6148" s="18"/>
    </row>
    <row r="6149" spans="1:14" ht="15" x14ac:dyDescent="0.25">
      <c r="A6149" t="str">
        <f t="shared" si="96"/>
        <v>VN155B7872</v>
      </c>
      <c r="B6149" s="17" t="s">
        <v>36</v>
      </c>
      <c r="C6149" s="16" t="s">
        <v>35</v>
      </c>
      <c r="D6149" t="s">
        <v>34</v>
      </c>
      <c r="E6149" s="16" t="s">
        <v>76</v>
      </c>
      <c r="F6149">
        <v>2</v>
      </c>
      <c r="G6149" s="20">
        <v>23</v>
      </c>
      <c r="H6149" s="21">
        <v>3</v>
      </c>
      <c r="I6149" s="19">
        <v>0.33333333333333331</v>
      </c>
      <c r="J6149" t="s">
        <v>533</v>
      </c>
      <c r="K6149" s="18">
        <v>319.01</v>
      </c>
      <c r="L6149" s="18">
        <v>272.58</v>
      </c>
      <c r="M6149" s="18"/>
      <c r="N6149" s="18"/>
    </row>
    <row r="6150" spans="1:14" ht="15" x14ac:dyDescent="0.25">
      <c r="A6150" t="str">
        <f t="shared" si="96"/>
        <v>VN155B7873</v>
      </c>
      <c r="B6150" s="17" t="s">
        <v>36</v>
      </c>
      <c r="C6150" s="16" t="s">
        <v>35</v>
      </c>
      <c r="D6150" t="s">
        <v>34</v>
      </c>
      <c r="E6150" s="16" t="s">
        <v>76</v>
      </c>
      <c r="F6150">
        <v>3</v>
      </c>
      <c r="G6150" s="20">
        <v>23</v>
      </c>
      <c r="H6150" s="21">
        <v>4</v>
      </c>
      <c r="I6150" s="19">
        <v>0.33333333333333331</v>
      </c>
      <c r="J6150" t="s">
        <v>533</v>
      </c>
      <c r="K6150" s="18">
        <v>319.01</v>
      </c>
      <c r="L6150" s="18">
        <v>272.58</v>
      </c>
      <c r="M6150" s="18"/>
      <c r="N6150" s="18"/>
    </row>
    <row r="6151" spans="1:14" ht="15" x14ac:dyDescent="0.25">
      <c r="A6151" t="str">
        <f t="shared" si="96"/>
        <v>VN155B7874</v>
      </c>
      <c r="B6151" s="17" t="s">
        <v>36</v>
      </c>
      <c r="C6151" s="16" t="s">
        <v>35</v>
      </c>
      <c r="D6151" t="s">
        <v>34</v>
      </c>
      <c r="E6151" s="16" t="s">
        <v>76</v>
      </c>
      <c r="F6151">
        <v>4</v>
      </c>
      <c r="G6151" s="20">
        <v>23</v>
      </c>
      <c r="H6151" s="21">
        <v>5</v>
      </c>
      <c r="I6151" s="19">
        <v>0.33333333333333331</v>
      </c>
      <c r="J6151" t="s">
        <v>533</v>
      </c>
      <c r="K6151" s="18">
        <v>319.01</v>
      </c>
      <c r="L6151" s="18">
        <v>272.58</v>
      </c>
      <c r="M6151" s="18"/>
      <c r="N6151" s="18"/>
    </row>
    <row r="6152" spans="1:14" ht="15" x14ac:dyDescent="0.25">
      <c r="A6152" t="str">
        <f t="shared" si="96"/>
        <v>VN155B7875</v>
      </c>
      <c r="B6152" s="17" t="s">
        <v>36</v>
      </c>
      <c r="C6152" s="16" t="s">
        <v>35</v>
      </c>
      <c r="D6152" t="s">
        <v>34</v>
      </c>
      <c r="E6152" s="16" t="s">
        <v>76</v>
      </c>
      <c r="F6152">
        <v>5</v>
      </c>
      <c r="G6152" s="20">
        <v>23</v>
      </c>
      <c r="H6152" s="21">
        <v>6</v>
      </c>
      <c r="I6152" s="19">
        <v>0.33333333333333331</v>
      </c>
      <c r="J6152" t="s">
        <v>533</v>
      </c>
      <c r="K6152" s="18">
        <v>319.01</v>
      </c>
      <c r="L6152" s="18">
        <v>272.58</v>
      </c>
      <c r="M6152" s="18"/>
      <c r="N6152" s="18"/>
    </row>
    <row r="6153" spans="1:14" ht="15" x14ac:dyDescent="0.25">
      <c r="A6153" t="str">
        <f t="shared" si="96"/>
        <v>VN155B7876</v>
      </c>
      <c r="B6153" s="17" t="s">
        <v>36</v>
      </c>
      <c r="C6153" s="16" t="s">
        <v>35</v>
      </c>
      <c r="D6153" t="s">
        <v>34</v>
      </c>
      <c r="E6153" s="16" t="s">
        <v>76</v>
      </c>
      <c r="F6153">
        <v>6</v>
      </c>
      <c r="G6153" s="20">
        <v>23</v>
      </c>
      <c r="H6153" s="21">
        <v>7</v>
      </c>
      <c r="I6153" s="19">
        <v>0.33333333333333331</v>
      </c>
      <c r="J6153" t="s">
        <v>533</v>
      </c>
      <c r="K6153" s="18">
        <v>319.01</v>
      </c>
      <c r="L6153" s="18">
        <v>272.58</v>
      </c>
      <c r="M6153" s="18"/>
      <c r="N6153" s="18"/>
    </row>
    <row r="6154" spans="1:14" ht="15" x14ac:dyDescent="0.25">
      <c r="A6154" t="str">
        <f t="shared" si="96"/>
        <v>VN155B7877</v>
      </c>
      <c r="B6154" s="17" t="s">
        <v>36</v>
      </c>
      <c r="C6154" s="16" t="s">
        <v>35</v>
      </c>
      <c r="D6154" t="s">
        <v>34</v>
      </c>
      <c r="E6154" s="16" t="s">
        <v>76</v>
      </c>
      <c r="F6154">
        <v>7</v>
      </c>
      <c r="G6154" s="20">
        <v>23</v>
      </c>
      <c r="H6154" s="21">
        <v>1</v>
      </c>
      <c r="I6154" s="19">
        <v>0.33333333333333331</v>
      </c>
      <c r="J6154" t="s">
        <v>533</v>
      </c>
      <c r="K6154" s="18">
        <v>319.01</v>
      </c>
      <c r="L6154" s="18">
        <v>272.58</v>
      </c>
      <c r="M6154" s="18"/>
      <c r="N6154" s="18"/>
    </row>
    <row r="6155" spans="1:14" ht="15" x14ac:dyDescent="0.25">
      <c r="A6155" t="str">
        <f t="shared" si="96"/>
        <v>VN159B7871</v>
      </c>
      <c r="B6155" s="17" t="s">
        <v>36</v>
      </c>
      <c r="C6155" s="16" t="s">
        <v>35</v>
      </c>
      <c r="D6155" t="s">
        <v>34</v>
      </c>
      <c r="E6155" s="16" t="s">
        <v>340</v>
      </c>
      <c r="F6155">
        <v>1</v>
      </c>
      <c r="G6155" s="20">
        <v>1</v>
      </c>
      <c r="H6155" s="21">
        <v>1</v>
      </c>
      <c r="I6155" s="19">
        <v>2.3333333333333335</v>
      </c>
      <c r="J6155" t="s">
        <v>533</v>
      </c>
      <c r="K6155" s="18">
        <v>319.01</v>
      </c>
      <c r="L6155" s="18">
        <v>272.58</v>
      </c>
      <c r="M6155" s="18"/>
      <c r="N6155" s="18"/>
    </row>
    <row r="6156" spans="1:14" ht="15" x14ac:dyDescent="0.25">
      <c r="A6156" t="str">
        <f t="shared" si="96"/>
        <v>VN159B7872</v>
      </c>
      <c r="B6156" s="17" t="s">
        <v>36</v>
      </c>
      <c r="C6156" s="16" t="s">
        <v>35</v>
      </c>
      <c r="D6156" t="s">
        <v>34</v>
      </c>
      <c r="E6156" s="16" t="s">
        <v>340</v>
      </c>
      <c r="F6156">
        <v>2</v>
      </c>
      <c r="G6156" s="20">
        <v>0.75</v>
      </c>
      <c r="H6156" s="21">
        <v>2</v>
      </c>
      <c r="I6156" s="19">
        <v>2.0833333333333335</v>
      </c>
      <c r="J6156" t="s">
        <v>533</v>
      </c>
      <c r="K6156" s="18">
        <v>319.01</v>
      </c>
      <c r="L6156" s="18">
        <v>272.58</v>
      </c>
      <c r="M6156" s="18"/>
      <c r="N6156" s="18"/>
    </row>
    <row r="6157" spans="1:14" ht="15" x14ac:dyDescent="0.25">
      <c r="A6157" t="str">
        <f t="shared" si="96"/>
        <v>VN159B7873</v>
      </c>
      <c r="B6157" s="17" t="s">
        <v>36</v>
      </c>
      <c r="C6157" s="16" t="s">
        <v>35</v>
      </c>
      <c r="D6157" t="s">
        <v>34</v>
      </c>
      <c r="E6157" s="16" t="s">
        <v>340</v>
      </c>
      <c r="F6157">
        <v>3</v>
      </c>
      <c r="G6157" s="20">
        <v>1</v>
      </c>
      <c r="H6157" s="21">
        <v>3</v>
      </c>
      <c r="I6157" s="19">
        <v>2.3333333333333335</v>
      </c>
      <c r="J6157" t="s">
        <v>533</v>
      </c>
      <c r="K6157" s="18">
        <v>319.01</v>
      </c>
      <c r="L6157" s="18">
        <v>272.58</v>
      </c>
      <c r="M6157" s="18"/>
      <c r="N6157" s="18"/>
    </row>
    <row r="6158" spans="1:14" ht="15" x14ac:dyDescent="0.25">
      <c r="A6158" t="str">
        <f t="shared" si="96"/>
        <v>VN159B7874</v>
      </c>
      <c r="B6158" s="17" t="s">
        <v>36</v>
      </c>
      <c r="C6158" s="16" t="s">
        <v>35</v>
      </c>
      <c r="D6158" t="s">
        <v>34</v>
      </c>
      <c r="E6158" s="16" t="s">
        <v>340</v>
      </c>
      <c r="F6158">
        <v>4</v>
      </c>
      <c r="G6158" s="20">
        <v>1</v>
      </c>
      <c r="H6158" s="21">
        <v>4</v>
      </c>
      <c r="I6158" s="19">
        <v>2.3333333333333335</v>
      </c>
      <c r="J6158" t="s">
        <v>533</v>
      </c>
      <c r="K6158" s="18">
        <v>319.01</v>
      </c>
      <c r="L6158" s="18">
        <v>272.58</v>
      </c>
      <c r="M6158" s="18"/>
      <c r="N6158" s="18"/>
    </row>
    <row r="6159" spans="1:14" ht="15" x14ac:dyDescent="0.25">
      <c r="A6159" t="str">
        <f t="shared" si="96"/>
        <v>VN159B7875</v>
      </c>
      <c r="B6159" s="17" t="s">
        <v>36</v>
      </c>
      <c r="C6159" s="16" t="s">
        <v>35</v>
      </c>
      <c r="D6159" t="s">
        <v>34</v>
      </c>
      <c r="E6159" s="16" t="s">
        <v>340</v>
      </c>
      <c r="F6159">
        <v>5</v>
      </c>
      <c r="G6159" s="20">
        <v>1</v>
      </c>
      <c r="H6159" s="21">
        <v>5</v>
      </c>
      <c r="I6159" s="19">
        <v>2.3333333333333335</v>
      </c>
      <c r="J6159" t="s">
        <v>533</v>
      </c>
      <c r="K6159" s="18">
        <v>319.01</v>
      </c>
      <c r="L6159" s="18">
        <v>272.58</v>
      </c>
      <c r="M6159" s="18"/>
      <c r="N6159" s="18"/>
    </row>
    <row r="6160" spans="1:14" ht="15" x14ac:dyDescent="0.25">
      <c r="A6160" t="str">
        <f t="shared" si="96"/>
        <v>VN159B7876</v>
      </c>
      <c r="B6160" s="17" t="s">
        <v>36</v>
      </c>
      <c r="C6160" s="16" t="s">
        <v>35</v>
      </c>
      <c r="D6160" t="s">
        <v>34</v>
      </c>
      <c r="E6160" s="16" t="s">
        <v>340</v>
      </c>
      <c r="F6160">
        <v>6</v>
      </c>
      <c r="G6160" s="20">
        <v>1</v>
      </c>
      <c r="H6160" s="21">
        <v>6</v>
      </c>
      <c r="I6160" s="19">
        <v>2.3333333333333335</v>
      </c>
      <c r="J6160" t="s">
        <v>533</v>
      </c>
      <c r="K6160" s="18">
        <v>319.01</v>
      </c>
      <c r="L6160" s="18">
        <v>272.58</v>
      </c>
      <c r="M6160" s="18"/>
      <c r="N6160" s="18"/>
    </row>
    <row r="6161" spans="1:14" ht="15" x14ac:dyDescent="0.25">
      <c r="A6161" t="str">
        <f t="shared" si="96"/>
        <v>VN159B7877</v>
      </c>
      <c r="B6161" s="17" t="s">
        <v>36</v>
      </c>
      <c r="C6161" s="16" t="s">
        <v>35</v>
      </c>
      <c r="D6161" t="s">
        <v>34</v>
      </c>
      <c r="E6161" s="16" t="s">
        <v>340</v>
      </c>
      <c r="F6161">
        <v>7</v>
      </c>
      <c r="G6161" s="20">
        <v>1</v>
      </c>
      <c r="H6161" s="21">
        <v>7</v>
      </c>
      <c r="I6161" s="19">
        <v>2.3333333333333335</v>
      </c>
      <c r="J6161" t="s">
        <v>533</v>
      </c>
      <c r="K6161" s="18">
        <v>319.01</v>
      </c>
      <c r="L6161" s="18">
        <v>272.58</v>
      </c>
      <c r="M6161" s="18"/>
      <c r="N6161" s="18"/>
    </row>
    <row r="6162" spans="1:14" ht="15" x14ac:dyDescent="0.25">
      <c r="A6162" t="str">
        <f t="shared" si="96"/>
        <v>VN163B7871</v>
      </c>
      <c r="B6162" s="17" t="s">
        <v>36</v>
      </c>
      <c r="C6162" s="16" t="s">
        <v>35</v>
      </c>
      <c r="D6162" t="s">
        <v>34</v>
      </c>
      <c r="E6162" s="16" t="s">
        <v>460</v>
      </c>
      <c r="F6162">
        <v>1</v>
      </c>
      <c r="G6162" s="20">
        <v>2</v>
      </c>
      <c r="H6162" s="21">
        <v>1</v>
      </c>
      <c r="I6162" s="19">
        <v>3.3333333333333335</v>
      </c>
      <c r="J6162" t="s">
        <v>533</v>
      </c>
      <c r="K6162" s="18">
        <v>319.01</v>
      </c>
      <c r="L6162" s="18">
        <v>272.58</v>
      </c>
      <c r="M6162" s="18"/>
      <c r="N6162" s="18"/>
    </row>
    <row r="6163" spans="1:14" ht="15" x14ac:dyDescent="0.25">
      <c r="A6163" t="str">
        <f t="shared" si="96"/>
        <v>VN163B7872</v>
      </c>
      <c r="B6163" s="17" t="s">
        <v>36</v>
      </c>
      <c r="C6163" s="16" t="s">
        <v>35</v>
      </c>
      <c r="D6163" t="s">
        <v>34</v>
      </c>
      <c r="E6163" s="16" t="s">
        <v>460</v>
      </c>
      <c r="F6163">
        <v>2</v>
      </c>
      <c r="G6163" s="20">
        <v>2</v>
      </c>
      <c r="H6163" s="21">
        <v>2</v>
      </c>
      <c r="I6163" s="19">
        <v>3.3333333333333335</v>
      </c>
      <c r="J6163" t="s">
        <v>533</v>
      </c>
      <c r="K6163" s="18">
        <v>319.01</v>
      </c>
      <c r="L6163" s="18">
        <v>272.58</v>
      </c>
      <c r="M6163" s="18"/>
      <c r="N6163" s="18"/>
    </row>
    <row r="6164" spans="1:14" ht="15" x14ac:dyDescent="0.25">
      <c r="A6164" t="str">
        <f t="shared" si="96"/>
        <v>VN163B7873</v>
      </c>
      <c r="B6164" s="17" t="s">
        <v>36</v>
      </c>
      <c r="C6164" s="16" t="s">
        <v>35</v>
      </c>
      <c r="D6164" t="s">
        <v>34</v>
      </c>
      <c r="E6164" s="16" t="s">
        <v>460</v>
      </c>
      <c r="F6164">
        <v>3</v>
      </c>
      <c r="G6164" s="20">
        <v>2.25</v>
      </c>
      <c r="H6164" s="21">
        <v>3</v>
      </c>
      <c r="I6164" s="19">
        <v>3.5833333333333335</v>
      </c>
      <c r="J6164" t="s">
        <v>533</v>
      </c>
      <c r="K6164" s="18">
        <v>319.01</v>
      </c>
      <c r="L6164" s="18">
        <v>272.58</v>
      </c>
      <c r="M6164" s="18"/>
      <c r="N6164" s="18"/>
    </row>
    <row r="6165" spans="1:14" ht="15" x14ac:dyDescent="0.25">
      <c r="A6165" t="str">
        <f t="shared" si="96"/>
        <v>VN163B7874</v>
      </c>
      <c r="B6165" s="17" t="s">
        <v>36</v>
      </c>
      <c r="C6165" s="16" t="s">
        <v>35</v>
      </c>
      <c r="D6165" t="s">
        <v>34</v>
      </c>
      <c r="E6165" s="16" t="s">
        <v>460</v>
      </c>
      <c r="F6165">
        <v>4</v>
      </c>
      <c r="G6165" s="20">
        <v>2</v>
      </c>
      <c r="H6165" s="21">
        <v>4</v>
      </c>
      <c r="I6165" s="19">
        <v>3.3333333333333335</v>
      </c>
      <c r="J6165" t="s">
        <v>533</v>
      </c>
      <c r="K6165" s="18">
        <v>319.01</v>
      </c>
      <c r="L6165" s="18">
        <v>272.58</v>
      </c>
      <c r="M6165" s="18"/>
      <c r="N6165" s="18"/>
    </row>
    <row r="6166" spans="1:14" ht="15" x14ac:dyDescent="0.25">
      <c r="A6166" t="str">
        <f t="shared" si="96"/>
        <v>VN163B7875</v>
      </c>
      <c r="B6166" s="17" t="s">
        <v>36</v>
      </c>
      <c r="C6166" s="16" t="s">
        <v>35</v>
      </c>
      <c r="D6166" t="s">
        <v>34</v>
      </c>
      <c r="E6166" s="16" t="s">
        <v>460</v>
      </c>
      <c r="F6166">
        <v>5</v>
      </c>
      <c r="G6166" s="20">
        <v>2</v>
      </c>
      <c r="H6166" s="21">
        <v>5</v>
      </c>
      <c r="I6166" s="19">
        <v>3.3333333333333335</v>
      </c>
      <c r="J6166" t="s">
        <v>533</v>
      </c>
      <c r="K6166" s="18">
        <v>319.01</v>
      </c>
      <c r="L6166" s="18">
        <v>272.58</v>
      </c>
      <c r="M6166" s="18"/>
      <c r="N6166" s="18"/>
    </row>
    <row r="6167" spans="1:14" ht="15" x14ac:dyDescent="0.25">
      <c r="A6167" t="str">
        <f t="shared" si="96"/>
        <v>VN163B7876</v>
      </c>
      <c r="B6167" s="17" t="s">
        <v>36</v>
      </c>
      <c r="C6167" s="16" t="s">
        <v>35</v>
      </c>
      <c r="D6167" t="s">
        <v>34</v>
      </c>
      <c r="E6167" s="16" t="s">
        <v>460</v>
      </c>
      <c r="F6167">
        <v>6</v>
      </c>
      <c r="G6167" s="20">
        <v>2</v>
      </c>
      <c r="H6167" s="21">
        <v>6</v>
      </c>
      <c r="I6167" s="19">
        <v>3.3333333333333335</v>
      </c>
      <c r="J6167" t="s">
        <v>533</v>
      </c>
      <c r="K6167" s="18">
        <v>319.01</v>
      </c>
      <c r="L6167" s="18">
        <v>272.58</v>
      </c>
      <c r="M6167" s="18"/>
      <c r="N6167" s="18"/>
    </row>
    <row r="6168" spans="1:14" ht="15" x14ac:dyDescent="0.25">
      <c r="A6168" t="str">
        <f t="shared" si="96"/>
        <v>VN163B7877</v>
      </c>
      <c r="B6168" s="17" t="s">
        <v>36</v>
      </c>
      <c r="C6168" s="16" t="s">
        <v>35</v>
      </c>
      <c r="D6168" t="s">
        <v>34</v>
      </c>
      <c r="E6168" s="16" t="s">
        <v>460</v>
      </c>
      <c r="F6168">
        <v>7</v>
      </c>
      <c r="G6168" s="20">
        <v>2</v>
      </c>
      <c r="H6168" s="21">
        <v>7</v>
      </c>
      <c r="I6168" s="19">
        <v>3.3333333333333335</v>
      </c>
      <c r="J6168" t="s">
        <v>533</v>
      </c>
      <c r="K6168" s="18">
        <v>319.01</v>
      </c>
      <c r="L6168" s="18">
        <v>272.58</v>
      </c>
      <c r="M6168" s="18"/>
      <c r="N6168" s="18"/>
    </row>
    <row r="6169" spans="1:14" ht="15" x14ac:dyDescent="0.25">
      <c r="A6169" t="str">
        <f t="shared" si="96"/>
        <v>VN167B7871</v>
      </c>
      <c r="B6169" s="17" t="s">
        <v>36</v>
      </c>
      <c r="C6169" s="16" t="s">
        <v>35</v>
      </c>
      <c r="D6169" t="s">
        <v>34</v>
      </c>
      <c r="E6169" s="16" t="s">
        <v>527</v>
      </c>
      <c r="F6169">
        <v>1</v>
      </c>
      <c r="G6169" s="20">
        <v>3</v>
      </c>
      <c r="H6169" s="21">
        <v>1</v>
      </c>
      <c r="I6169" s="19">
        <v>4.416666666666667</v>
      </c>
      <c r="J6169" t="s">
        <v>533</v>
      </c>
      <c r="K6169" s="18">
        <v>319.01</v>
      </c>
      <c r="L6169" s="18">
        <v>272.58</v>
      </c>
      <c r="M6169" s="18"/>
      <c r="N6169" s="18"/>
    </row>
    <row r="6170" spans="1:14" ht="15" x14ac:dyDescent="0.25">
      <c r="A6170" t="str">
        <f t="shared" si="96"/>
        <v>VN167B7872</v>
      </c>
      <c r="B6170" s="17" t="s">
        <v>36</v>
      </c>
      <c r="C6170" s="16" t="s">
        <v>35</v>
      </c>
      <c r="D6170" t="s">
        <v>34</v>
      </c>
      <c r="E6170" s="16" t="s">
        <v>527</v>
      </c>
      <c r="F6170">
        <v>2</v>
      </c>
      <c r="G6170" s="20">
        <v>3</v>
      </c>
      <c r="H6170" s="21">
        <v>2</v>
      </c>
      <c r="I6170" s="19">
        <v>4.416666666666667</v>
      </c>
      <c r="J6170" t="s">
        <v>533</v>
      </c>
      <c r="K6170" s="18">
        <v>319.01</v>
      </c>
      <c r="L6170" s="18">
        <v>272.58</v>
      </c>
      <c r="M6170" s="18"/>
      <c r="N6170" s="18"/>
    </row>
    <row r="6171" spans="1:14" ht="15" x14ac:dyDescent="0.25">
      <c r="A6171" t="str">
        <f t="shared" si="96"/>
        <v>VN167B7873</v>
      </c>
      <c r="B6171" s="17" t="s">
        <v>36</v>
      </c>
      <c r="C6171" s="16" t="s">
        <v>35</v>
      </c>
      <c r="D6171" t="s">
        <v>34</v>
      </c>
      <c r="E6171" s="16" t="s">
        <v>527</v>
      </c>
      <c r="F6171">
        <v>3</v>
      </c>
      <c r="G6171" s="20">
        <v>3.5</v>
      </c>
      <c r="H6171" s="21">
        <v>3</v>
      </c>
      <c r="I6171" s="19">
        <v>4.916666666666667</v>
      </c>
      <c r="J6171" t="s">
        <v>533</v>
      </c>
      <c r="K6171" s="18">
        <v>319.01</v>
      </c>
      <c r="L6171" s="18">
        <v>272.58</v>
      </c>
      <c r="M6171" s="18"/>
      <c r="N6171" s="18"/>
    </row>
    <row r="6172" spans="1:14" ht="15" x14ac:dyDescent="0.25">
      <c r="A6172" t="str">
        <f t="shared" si="96"/>
        <v>VN167B7874</v>
      </c>
      <c r="B6172" s="17" t="s">
        <v>36</v>
      </c>
      <c r="C6172" s="16" t="s">
        <v>35</v>
      </c>
      <c r="D6172" t="s">
        <v>34</v>
      </c>
      <c r="E6172" s="16" t="s">
        <v>527</v>
      </c>
      <c r="F6172">
        <v>4</v>
      </c>
      <c r="G6172" s="20">
        <v>3.1666666666666665</v>
      </c>
      <c r="H6172" s="21">
        <v>4</v>
      </c>
      <c r="I6172" s="19">
        <v>4.583333333333333</v>
      </c>
      <c r="J6172" t="s">
        <v>533</v>
      </c>
      <c r="K6172" s="18">
        <v>319.01</v>
      </c>
      <c r="L6172" s="18">
        <v>272.58</v>
      </c>
      <c r="M6172" s="18"/>
      <c r="N6172" s="18"/>
    </row>
    <row r="6173" spans="1:14" ht="15" x14ac:dyDescent="0.25">
      <c r="A6173" t="str">
        <f t="shared" si="96"/>
        <v>VN167B7875</v>
      </c>
      <c r="B6173" s="17" t="s">
        <v>36</v>
      </c>
      <c r="C6173" s="16" t="s">
        <v>35</v>
      </c>
      <c r="D6173" t="s">
        <v>34</v>
      </c>
      <c r="E6173" s="16" t="s">
        <v>527</v>
      </c>
      <c r="F6173">
        <v>5</v>
      </c>
      <c r="G6173" s="20">
        <v>3.1666666666666665</v>
      </c>
      <c r="H6173" s="21">
        <v>5</v>
      </c>
      <c r="I6173" s="19">
        <v>4.583333333333333</v>
      </c>
      <c r="J6173" t="s">
        <v>533</v>
      </c>
      <c r="K6173" s="18">
        <v>319.01</v>
      </c>
      <c r="L6173" s="18">
        <v>272.58</v>
      </c>
      <c r="M6173" s="18"/>
      <c r="N6173" s="18"/>
    </row>
    <row r="6174" spans="1:14" ht="15" x14ac:dyDescent="0.25">
      <c r="A6174" t="str">
        <f t="shared" si="96"/>
        <v>VN167B7876</v>
      </c>
      <c r="B6174" s="17" t="s">
        <v>36</v>
      </c>
      <c r="C6174" s="16" t="s">
        <v>35</v>
      </c>
      <c r="D6174" t="s">
        <v>34</v>
      </c>
      <c r="E6174" s="16" t="s">
        <v>527</v>
      </c>
      <c r="F6174">
        <v>6</v>
      </c>
      <c r="G6174" s="20">
        <v>3</v>
      </c>
      <c r="H6174" s="21">
        <v>6</v>
      </c>
      <c r="I6174" s="19">
        <v>4.416666666666667</v>
      </c>
      <c r="J6174" t="s">
        <v>533</v>
      </c>
      <c r="K6174" s="18">
        <v>319.01</v>
      </c>
      <c r="L6174" s="18">
        <v>272.58</v>
      </c>
      <c r="M6174" s="18"/>
      <c r="N6174" s="18"/>
    </row>
    <row r="6175" spans="1:14" ht="15" x14ac:dyDescent="0.25">
      <c r="A6175" t="str">
        <f t="shared" si="96"/>
        <v>VN167B7877</v>
      </c>
      <c r="B6175" s="17" t="s">
        <v>36</v>
      </c>
      <c r="C6175" s="16" t="s">
        <v>35</v>
      </c>
      <c r="D6175" t="s">
        <v>34</v>
      </c>
      <c r="E6175" s="16" t="s">
        <v>527</v>
      </c>
      <c r="F6175">
        <v>7</v>
      </c>
      <c r="G6175" s="20">
        <v>3</v>
      </c>
      <c r="H6175" s="21">
        <v>7</v>
      </c>
      <c r="I6175" s="19">
        <v>4.416666666666667</v>
      </c>
      <c r="J6175" t="s">
        <v>533</v>
      </c>
      <c r="K6175" s="18">
        <v>319.01</v>
      </c>
      <c r="L6175" s="18">
        <v>272.58</v>
      </c>
      <c r="M6175" s="18"/>
      <c r="N6175" s="18"/>
    </row>
    <row r="6176" spans="1:14" ht="15" x14ac:dyDescent="0.25">
      <c r="A6176" t="str">
        <f t="shared" si="96"/>
        <v>VN169B7871</v>
      </c>
      <c r="B6176" s="17" t="s">
        <v>36</v>
      </c>
      <c r="C6176" s="16" t="s">
        <v>35</v>
      </c>
      <c r="D6176" t="s">
        <v>34</v>
      </c>
      <c r="E6176" s="16" t="s">
        <v>257</v>
      </c>
      <c r="F6176">
        <v>1</v>
      </c>
      <c r="G6176" s="20">
        <v>4</v>
      </c>
      <c r="H6176" s="21">
        <v>1</v>
      </c>
      <c r="I6176" s="19">
        <v>5.333333333333333</v>
      </c>
      <c r="J6176" t="s">
        <v>533</v>
      </c>
      <c r="K6176" s="18">
        <v>319.01</v>
      </c>
      <c r="L6176" s="18">
        <v>272.58</v>
      </c>
      <c r="M6176" s="18"/>
      <c r="N6176" s="18"/>
    </row>
    <row r="6177" spans="1:14" ht="15" x14ac:dyDescent="0.25">
      <c r="A6177" t="str">
        <f t="shared" si="96"/>
        <v>VN169B7872</v>
      </c>
      <c r="B6177" s="17" t="s">
        <v>36</v>
      </c>
      <c r="C6177" s="16" t="s">
        <v>35</v>
      </c>
      <c r="D6177" t="s">
        <v>34</v>
      </c>
      <c r="E6177" s="16" t="s">
        <v>257</v>
      </c>
      <c r="F6177">
        <v>2</v>
      </c>
      <c r="G6177" s="20">
        <v>4</v>
      </c>
      <c r="H6177" s="21">
        <v>2</v>
      </c>
      <c r="I6177" s="19">
        <v>5.333333333333333</v>
      </c>
      <c r="J6177" t="s">
        <v>533</v>
      </c>
      <c r="K6177" s="18">
        <v>319.01</v>
      </c>
      <c r="L6177" s="18">
        <v>272.58</v>
      </c>
      <c r="M6177" s="18"/>
      <c r="N6177" s="18"/>
    </row>
    <row r="6178" spans="1:14" ht="15" x14ac:dyDescent="0.25">
      <c r="A6178" t="str">
        <f t="shared" si="96"/>
        <v>VN169B7873</v>
      </c>
      <c r="B6178" s="17" t="s">
        <v>36</v>
      </c>
      <c r="C6178" s="16" t="s">
        <v>35</v>
      </c>
      <c r="D6178" t="s">
        <v>34</v>
      </c>
      <c r="E6178" s="16" t="s">
        <v>257</v>
      </c>
      <c r="F6178">
        <v>3</v>
      </c>
      <c r="G6178" s="20">
        <v>4</v>
      </c>
      <c r="H6178" s="21">
        <v>3</v>
      </c>
      <c r="I6178" s="19">
        <v>5.333333333333333</v>
      </c>
      <c r="J6178" t="s">
        <v>533</v>
      </c>
      <c r="K6178" s="18">
        <v>319.01</v>
      </c>
      <c r="L6178" s="18">
        <v>272.58</v>
      </c>
      <c r="M6178" s="18"/>
      <c r="N6178" s="18"/>
    </row>
    <row r="6179" spans="1:14" ht="15" x14ac:dyDescent="0.25">
      <c r="A6179" t="str">
        <f t="shared" si="96"/>
        <v>VN169B7874</v>
      </c>
      <c r="B6179" s="17" t="s">
        <v>36</v>
      </c>
      <c r="C6179" s="16" t="s">
        <v>35</v>
      </c>
      <c r="D6179" t="s">
        <v>34</v>
      </c>
      <c r="E6179" s="16" t="s">
        <v>257</v>
      </c>
      <c r="F6179">
        <v>4</v>
      </c>
      <c r="G6179" s="20">
        <v>4</v>
      </c>
      <c r="H6179" s="21">
        <v>4</v>
      </c>
      <c r="I6179" s="19">
        <v>5.333333333333333</v>
      </c>
      <c r="J6179" t="s">
        <v>533</v>
      </c>
      <c r="K6179" s="18">
        <v>319.01</v>
      </c>
      <c r="L6179" s="18">
        <v>272.58</v>
      </c>
      <c r="M6179" s="18"/>
      <c r="N6179" s="18"/>
    </row>
    <row r="6180" spans="1:14" ht="15" x14ac:dyDescent="0.25">
      <c r="A6180" t="str">
        <f t="shared" si="96"/>
        <v>VN169B7875</v>
      </c>
      <c r="B6180" s="17" t="s">
        <v>36</v>
      </c>
      <c r="C6180" s="16" t="s">
        <v>35</v>
      </c>
      <c r="D6180" t="s">
        <v>34</v>
      </c>
      <c r="E6180" s="16" t="s">
        <v>257</v>
      </c>
      <c r="F6180">
        <v>5</v>
      </c>
      <c r="G6180" s="20">
        <v>4</v>
      </c>
      <c r="H6180" s="21">
        <v>5</v>
      </c>
      <c r="I6180" s="19">
        <v>5.333333333333333</v>
      </c>
      <c r="J6180" t="s">
        <v>533</v>
      </c>
      <c r="K6180" s="18">
        <v>319.01</v>
      </c>
      <c r="L6180" s="18">
        <v>272.58</v>
      </c>
      <c r="M6180" s="18"/>
      <c r="N6180" s="18"/>
    </row>
    <row r="6181" spans="1:14" ht="15" x14ac:dyDescent="0.25">
      <c r="A6181" t="str">
        <f t="shared" si="96"/>
        <v>VN169B7876</v>
      </c>
      <c r="B6181" s="17" t="s">
        <v>36</v>
      </c>
      <c r="C6181" s="16" t="s">
        <v>35</v>
      </c>
      <c r="D6181" t="s">
        <v>34</v>
      </c>
      <c r="E6181" s="16" t="s">
        <v>257</v>
      </c>
      <c r="F6181">
        <v>6</v>
      </c>
      <c r="G6181" s="20">
        <v>4</v>
      </c>
      <c r="H6181" s="21">
        <v>6</v>
      </c>
      <c r="I6181" s="19">
        <v>5.333333333333333</v>
      </c>
      <c r="J6181" t="s">
        <v>533</v>
      </c>
      <c r="K6181" s="18">
        <v>319.01</v>
      </c>
      <c r="L6181" s="18">
        <v>272.58</v>
      </c>
      <c r="M6181" s="18"/>
      <c r="N6181" s="18"/>
    </row>
    <row r="6182" spans="1:14" ht="15" x14ac:dyDescent="0.25">
      <c r="A6182" t="str">
        <f t="shared" si="96"/>
        <v>VN169B7877</v>
      </c>
      <c r="B6182" s="17" t="s">
        <v>36</v>
      </c>
      <c r="C6182" s="16" t="s">
        <v>35</v>
      </c>
      <c r="D6182" t="s">
        <v>34</v>
      </c>
      <c r="E6182" s="16" t="s">
        <v>257</v>
      </c>
      <c r="F6182">
        <v>7</v>
      </c>
      <c r="G6182" s="20">
        <v>5</v>
      </c>
      <c r="H6182" s="21">
        <v>7</v>
      </c>
      <c r="I6182" s="19">
        <v>6.333333333333333</v>
      </c>
      <c r="J6182" t="s">
        <v>533</v>
      </c>
      <c r="K6182" s="18">
        <v>319.01</v>
      </c>
      <c r="L6182" s="18">
        <v>272.58</v>
      </c>
      <c r="M6182" s="18"/>
      <c r="N6182" s="18"/>
    </row>
    <row r="6183" spans="1:14" ht="15" x14ac:dyDescent="0.25">
      <c r="A6183" t="str">
        <f t="shared" si="96"/>
        <v>VN171B7871</v>
      </c>
      <c r="B6183" s="17" t="s">
        <v>36</v>
      </c>
      <c r="C6183" s="16" t="s">
        <v>35</v>
      </c>
      <c r="D6183" t="s">
        <v>34</v>
      </c>
      <c r="E6183" s="16" t="s">
        <v>318</v>
      </c>
      <c r="F6183">
        <v>1</v>
      </c>
      <c r="G6183" s="20">
        <v>5.25</v>
      </c>
      <c r="H6183" s="21">
        <v>1</v>
      </c>
      <c r="I6183" s="19">
        <v>6.666666666666667</v>
      </c>
      <c r="J6183" t="s">
        <v>533</v>
      </c>
      <c r="K6183" s="18">
        <v>319.01</v>
      </c>
      <c r="L6183" s="18">
        <v>272.58</v>
      </c>
      <c r="M6183" s="18"/>
      <c r="N6183" s="18"/>
    </row>
    <row r="6184" spans="1:14" ht="15" x14ac:dyDescent="0.25">
      <c r="A6184" t="str">
        <f t="shared" si="96"/>
        <v>VN171B7872</v>
      </c>
      <c r="B6184" s="17" t="s">
        <v>36</v>
      </c>
      <c r="C6184" s="16" t="s">
        <v>35</v>
      </c>
      <c r="D6184" t="s">
        <v>34</v>
      </c>
      <c r="E6184" s="16" t="s">
        <v>318</v>
      </c>
      <c r="F6184">
        <v>2</v>
      </c>
      <c r="G6184" s="20">
        <v>5</v>
      </c>
      <c r="H6184" s="21">
        <v>2</v>
      </c>
      <c r="I6184" s="19">
        <v>6.416666666666667</v>
      </c>
      <c r="J6184" t="s">
        <v>533</v>
      </c>
      <c r="K6184" s="18">
        <v>319.01</v>
      </c>
      <c r="L6184" s="18">
        <v>272.58</v>
      </c>
      <c r="M6184" s="18"/>
      <c r="N6184" s="18"/>
    </row>
    <row r="6185" spans="1:14" ht="15" x14ac:dyDescent="0.25">
      <c r="A6185" t="str">
        <f t="shared" si="96"/>
        <v>VN171B7873</v>
      </c>
      <c r="B6185" s="17" t="s">
        <v>36</v>
      </c>
      <c r="C6185" s="16" t="s">
        <v>35</v>
      </c>
      <c r="D6185" t="s">
        <v>34</v>
      </c>
      <c r="E6185" s="16" t="s">
        <v>318</v>
      </c>
      <c r="F6185">
        <v>3</v>
      </c>
      <c r="G6185" s="20">
        <v>5</v>
      </c>
      <c r="H6185" s="21">
        <v>3</v>
      </c>
      <c r="I6185" s="19">
        <v>6.416666666666667</v>
      </c>
      <c r="J6185" t="s">
        <v>533</v>
      </c>
      <c r="K6185" s="18">
        <v>319.01</v>
      </c>
      <c r="L6185" s="18">
        <v>272.58</v>
      </c>
      <c r="M6185" s="18"/>
      <c r="N6185" s="18"/>
    </row>
    <row r="6186" spans="1:14" ht="15" x14ac:dyDescent="0.25">
      <c r="A6186" t="str">
        <f t="shared" si="96"/>
        <v>VN171B7874</v>
      </c>
      <c r="B6186" s="17" t="s">
        <v>36</v>
      </c>
      <c r="C6186" s="16" t="s">
        <v>35</v>
      </c>
      <c r="D6186" t="s">
        <v>34</v>
      </c>
      <c r="E6186" s="16" t="s">
        <v>318</v>
      </c>
      <c r="F6186">
        <v>4</v>
      </c>
      <c r="G6186" s="20">
        <v>5</v>
      </c>
      <c r="H6186" s="21">
        <v>4</v>
      </c>
      <c r="I6186" s="19">
        <v>6.416666666666667</v>
      </c>
      <c r="J6186" t="s">
        <v>533</v>
      </c>
      <c r="K6186" s="18">
        <v>319.01</v>
      </c>
      <c r="L6186" s="18">
        <v>272.58</v>
      </c>
      <c r="M6186" s="18"/>
      <c r="N6186" s="18"/>
    </row>
    <row r="6187" spans="1:14" ht="15" x14ac:dyDescent="0.25">
      <c r="A6187" t="str">
        <f t="shared" si="96"/>
        <v>VN171B7875</v>
      </c>
      <c r="B6187" s="17" t="s">
        <v>36</v>
      </c>
      <c r="C6187" s="16" t="s">
        <v>35</v>
      </c>
      <c r="D6187" t="s">
        <v>34</v>
      </c>
      <c r="E6187" s="16" t="s">
        <v>318</v>
      </c>
      <c r="F6187">
        <v>5</v>
      </c>
      <c r="G6187" s="20">
        <v>5.333333333333333</v>
      </c>
      <c r="H6187" s="21">
        <v>5</v>
      </c>
      <c r="I6187" s="19">
        <v>6.75</v>
      </c>
      <c r="J6187" t="s">
        <v>533</v>
      </c>
      <c r="K6187" s="18">
        <v>319.01</v>
      </c>
      <c r="L6187" s="18">
        <v>272.58</v>
      </c>
      <c r="M6187" s="18"/>
      <c r="N6187" s="18"/>
    </row>
    <row r="6188" spans="1:14" ht="15" x14ac:dyDescent="0.25">
      <c r="A6188" t="str">
        <f t="shared" si="96"/>
        <v>VN171B7876</v>
      </c>
      <c r="B6188" s="17" t="s">
        <v>36</v>
      </c>
      <c r="C6188" s="16" t="s">
        <v>35</v>
      </c>
      <c r="D6188" t="s">
        <v>34</v>
      </c>
      <c r="E6188" s="16" t="s">
        <v>318</v>
      </c>
      <c r="F6188">
        <v>6</v>
      </c>
      <c r="G6188" s="20">
        <v>5</v>
      </c>
      <c r="H6188" s="21">
        <v>6</v>
      </c>
      <c r="I6188" s="19">
        <v>6.416666666666667</v>
      </c>
      <c r="J6188" t="s">
        <v>533</v>
      </c>
      <c r="K6188" s="18">
        <v>319.01</v>
      </c>
      <c r="L6188" s="18">
        <v>272.58</v>
      </c>
      <c r="M6188" s="18"/>
      <c r="N6188" s="18"/>
    </row>
    <row r="6189" spans="1:14" ht="15" x14ac:dyDescent="0.25">
      <c r="A6189" t="str">
        <f t="shared" si="96"/>
        <v>VN171B7877</v>
      </c>
      <c r="B6189" s="17" t="s">
        <v>36</v>
      </c>
      <c r="C6189" s="16" t="s">
        <v>35</v>
      </c>
      <c r="D6189" t="s">
        <v>34</v>
      </c>
      <c r="E6189" s="16" t="s">
        <v>318</v>
      </c>
      <c r="F6189">
        <v>7</v>
      </c>
      <c r="G6189" s="20">
        <v>5.25</v>
      </c>
      <c r="H6189" s="21">
        <v>7</v>
      </c>
      <c r="I6189" s="19">
        <v>6.666666666666667</v>
      </c>
      <c r="J6189" t="s">
        <v>533</v>
      </c>
      <c r="K6189" s="18">
        <v>319.01</v>
      </c>
      <c r="L6189" s="18">
        <v>272.58</v>
      </c>
      <c r="M6189" s="18"/>
      <c r="N6189" s="18"/>
    </row>
    <row r="6190" spans="1:14" ht="15" x14ac:dyDescent="0.25">
      <c r="A6190" t="str">
        <f t="shared" si="96"/>
        <v>VN173B7871</v>
      </c>
      <c r="B6190" s="17" t="s">
        <v>36</v>
      </c>
      <c r="C6190" s="16" t="s">
        <v>35</v>
      </c>
      <c r="D6190" t="s">
        <v>34</v>
      </c>
      <c r="E6190" s="16" t="s">
        <v>490</v>
      </c>
      <c r="F6190">
        <v>1</v>
      </c>
      <c r="G6190" s="20">
        <v>6</v>
      </c>
      <c r="H6190" s="21">
        <v>1</v>
      </c>
      <c r="I6190" s="19">
        <v>7.333333333333333</v>
      </c>
      <c r="J6190" t="s">
        <v>533</v>
      </c>
      <c r="K6190" s="18">
        <v>319.01</v>
      </c>
      <c r="L6190" s="18">
        <v>272.58</v>
      </c>
      <c r="M6190" s="18"/>
      <c r="N6190" s="18"/>
    </row>
    <row r="6191" spans="1:14" ht="15" x14ac:dyDescent="0.25">
      <c r="A6191" t="str">
        <f t="shared" si="96"/>
        <v>VN173B7872</v>
      </c>
      <c r="B6191" s="17" t="s">
        <v>36</v>
      </c>
      <c r="C6191" s="16" t="s">
        <v>35</v>
      </c>
      <c r="D6191" t="s">
        <v>34</v>
      </c>
      <c r="E6191" s="16" t="s">
        <v>490</v>
      </c>
      <c r="F6191">
        <v>2</v>
      </c>
      <c r="G6191" s="20">
        <v>6</v>
      </c>
      <c r="H6191" s="21">
        <v>2</v>
      </c>
      <c r="I6191" s="19">
        <v>7.333333333333333</v>
      </c>
      <c r="J6191" t="s">
        <v>533</v>
      </c>
      <c r="K6191" s="18">
        <v>319.01</v>
      </c>
      <c r="L6191" s="18">
        <v>272.58</v>
      </c>
      <c r="M6191" s="18"/>
      <c r="N6191" s="18"/>
    </row>
    <row r="6192" spans="1:14" ht="15" x14ac:dyDescent="0.25">
      <c r="A6192" t="str">
        <f t="shared" si="96"/>
        <v>VN173B7873</v>
      </c>
      <c r="B6192" s="17" t="s">
        <v>36</v>
      </c>
      <c r="C6192" s="16" t="s">
        <v>35</v>
      </c>
      <c r="D6192" t="s">
        <v>34</v>
      </c>
      <c r="E6192" s="16" t="s">
        <v>490</v>
      </c>
      <c r="F6192">
        <v>3</v>
      </c>
      <c r="G6192" s="20">
        <v>6</v>
      </c>
      <c r="H6192" s="21">
        <v>3</v>
      </c>
      <c r="I6192" s="19">
        <v>7.333333333333333</v>
      </c>
      <c r="J6192" t="s">
        <v>533</v>
      </c>
      <c r="K6192" s="18">
        <v>319.01</v>
      </c>
      <c r="L6192" s="18">
        <v>272.58</v>
      </c>
      <c r="M6192" s="18"/>
      <c r="N6192" s="18"/>
    </row>
    <row r="6193" spans="1:14" ht="15" x14ac:dyDescent="0.25">
      <c r="A6193" t="str">
        <f t="shared" si="96"/>
        <v>VN173B7874</v>
      </c>
      <c r="B6193" s="17" t="s">
        <v>36</v>
      </c>
      <c r="C6193" s="16" t="s">
        <v>35</v>
      </c>
      <c r="D6193" t="s">
        <v>34</v>
      </c>
      <c r="E6193" s="16" t="s">
        <v>490</v>
      </c>
      <c r="F6193">
        <v>4</v>
      </c>
      <c r="G6193" s="20">
        <v>6</v>
      </c>
      <c r="H6193" s="21">
        <v>4</v>
      </c>
      <c r="I6193" s="19">
        <v>7.333333333333333</v>
      </c>
      <c r="J6193" t="s">
        <v>533</v>
      </c>
      <c r="K6193" s="18">
        <v>319.01</v>
      </c>
      <c r="L6193" s="18">
        <v>272.58</v>
      </c>
      <c r="M6193" s="18"/>
      <c r="N6193" s="18"/>
    </row>
    <row r="6194" spans="1:14" ht="15" x14ac:dyDescent="0.25">
      <c r="A6194" t="str">
        <f t="shared" si="96"/>
        <v>VN173B7875</v>
      </c>
      <c r="B6194" s="17" t="s">
        <v>36</v>
      </c>
      <c r="C6194" s="16" t="s">
        <v>35</v>
      </c>
      <c r="D6194" t="s">
        <v>34</v>
      </c>
      <c r="E6194" s="16" t="s">
        <v>490</v>
      </c>
      <c r="F6194">
        <v>5</v>
      </c>
      <c r="G6194" s="20">
        <v>6</v>
      </c>
      <c r="H6194" s="21">
        <v>5</v>
      </c>
      <c r="I6194" s="19">
        <v>7.333333333333333</v>
      </c>
      <c r="J6194" t="s">
        <v>533</v>
      </c>
      <c r="K6194" s="18">
        <v>319.01</v>
      </c>
      <c r="L6194" s="18">
        <v>272.58</v>
      </c>
      <c r="M6194" s="18"/>
      <c r="N6194" s="18"/>
    </row>
    <row r="6195" spans="1:14" ht="15" x14ac:dyDescent="0.25">
      <c r="A6195" t="str">
        <f t="shared" si="96"/>
        <v>VN173B7876</v>
      </c>
      <c r="B6195" s="17" t="s">
        <v>36</v>
      </c>
      <c r="C6195" s="16" t="s">
        <v>35</v>
      </c>
      <c r="D6195" t="s">
        <v>34</v>
      </c>
      <c r="E6195" s="16" t="s">
        <v>490</v>
      </c>
      <c r="F6195">
        <v>6</v>
      </c>
      <c r="G6195" s="20">
        <v>6</v>
      </c>
      <c r="H6195" s="21">
        <v>6</v>
      </c>
      <c r="I6195" s="19">
        <v>7.333333333333333</v>
      </c>
      <c r="J6195" t="s">
        <v>533</v>
      </c>
      <c r="K6195" s="18">
        <v>319.01</v>
      </c>
      <c r="L6195" s="18">
        <v>272.58</v>
      </c>
      <c r="M6195" s="18"/>
      <c r="N6195" s="18"/>
    </row>
    <row r="6196" spans="1:14" ht="15" x14ac:dyDescent="0.25">
      <c r="A6196" t="str">
        <f t="shared" si="96"/>
        <v>VN173B7877</v>
      </c>
      <c r="B6196" s="17" t="s">
        <v>36</v>
      </c>
      <c r="C6196" s="16" t="s">
        <v>35</v>
      </c>
      <c r="D6196" t="s">
        <v>34</v>
      </c>
      <c r="E6196" s="16" t="s">
        <v>490</v>
      </c>
      <c r="F6196">
        <v>7</v>
      </c>
      <c r="G6196" s="20">
        <v>7.666666666666667</v>
      </c>
      <c r="H6196" s="21">
        <v>7</v>
      </c>
      <c r="I6196" s="19">
        <v>9</v>
      </c>
      <c r="J6196" t="s">
        <v>533</v>
      </c>
      <c r="K6196" s="18">
        <v>319.01</v>
      </c>
      <c r="L6196" s="18">
        <v>272.58</v>
      </c>
      <c r="M6196" s="18"/>
      <c r="N6196" s="18"/>
    </row>
    <row r="6197" spans="1:14" ht="15" x14ac:dyDescent="0.25">
      <c r="A6197" t="str">
        <f t="shared" si="96"/>
        <v>VN175B7871</v>
      </c>
      <c r="B6197" s="17" t="s">
        <v>36</v>
      </c>
      <c r="C6197" s="16" t="s">
        <v>35</v>
      </c>
      <c r="D6197" t="s">
        <v>34</v>
      </c>
      <c r="E6197" s="16" t="s">
        <v>215</v>
      </c>
      <c r="F6197">
        <v>1</v>
      </c>
      <c r="G6197" s="20">
        <v>7</v>
      </c>
      <c r="H6197" s="21">
        <v>1</v>
      </c>
      <c r="I6197" s="19">
        <v>8.3333333333333339</v>
      </c>
      <c r="J6197" t="s">
        <v>533</v>
      </c>
      <c r="K6197" s="18">
        <v>319.01</v>
      </c>
      <c r="L6197" s="18">
        <v>272.58</v>
      </c>
      <c r="M6197" s="18"/>
      <c r="N6197" s="18"/>
    </row>
    <row r="6198" spans="1:14" ht="15" x14ac:dyDescent="0.25">
      <c r="A6198" t="str">
        <f t="shared" si="96"/>
        <v>VN175B7872</v>
      </c>
      <c r="B6198" s="17" t="s">
        <v>36</v>
      </c>
      <c r="C6198" s="16" t="s">
        <v>35</v>
      </c>
      <c r="D6198" t="s">
        <v>34</v>
      </c>
      <c r="E6198" s="16" t="s">
        <v>215</v>
      </c>
      <c r="F6198">
        <v>2</v>
      </c>
      <c r="G6198" s="20">
        <v>7</v>
      </c>
      <c r="H6198" s="21">
        <v>2</v>
      </c>
      <c r="I6198" s="19">
        <v>8.3333333333333339</v>
      </c>
      <c r="J6198" t="s">
        <v>533</v>
      </c>
      <c r="K6198" s="18">
        <v>319.01</v>
      </c>
      <c r="L6198" s="18">
        <v>272.58</v>
      </c>
      <c r="M6198" s="18"/>
      <c r="N6198" s="18"/>
    </row>
    <row r="6199" spans="1:14" ht="15" x14ac:dyDescent="0.25">
      <c r="A6199" t="str">
        <f t="shared" si="96"/>
        <v>VN175B7873</v>
      </c>
      <c r="B6199" s="17" t="s">
        <v>36</v>
      </c>
      <c r="C6199" s="16" t="s">
        <v>35</v>
      </c>
      <c r="D6199" t="s">
        <v>34</v>
      </c>
      <c r="E6199" s="16" t="s">
        <v>215</v>
      </c>
      <c r="F6199">
        <v>3</v>
      </c>
      <c r="G6199" s="20">
        <v>7</v>
      </c>
      <c r="H6199" s="21">
        <v>3</v>
      </c>
      <c r="I6199" s="19">
        <v>8.3333333333333339</v>
      </c>
      <c r="J6199" t="s">
        <v>533</v>
      </c>
      <c r="K6199" s="18">
        <v>319.01</v>
      </c>
      <c r="L6199" s="18">
        <v>272.58</v>
      </c>
      <c r="M6199" s="18"/>
      <c r="N6199" s="18"/>
    </row>
    <row r="6200" spans="1:14" ht="15" x14ac:dyDescent="0.25">
      <c r="A6200" t="str">
        <f t="shared" si="96"/>
        <v>VN175B7874</v>
      </c>
      <c r="B6200" s="17" t="s">
        <v>36</v>
      </c>
      <c r="C6200" s="16" t="s">
        <v>35</v>
      </c>
      <c r="D6200" t="s">
        <v>34</v>
      </c>
      <c r="E6200" s="16" t="s">
        <v>215</v>
      </c>
      <c r="F6200">
        <v>4</v>
      </c>
      <c r="G6200" s="20">
        <v>7.083333333333333</v>
      </c>
      <c r="H6200" s="21">
        <v>4</v>
      </c>
      <c r="I6200" s="19">
        <v>8.4166666666666661</v>
      </c>
      <c r="J6200" t="s">
        <v>533</v>
      </c>
      <c r="K6200" s="18">
        <v>319.01</v>
      </c>
      <c r="L6200" s="18">
        <v>272.58</v>
      </c>
      <c r="M6200" s="18"/>
      <c r="N6200" s="18"/>
    </row>
    <row r="6201" spans="1:14" ht="15" x14ac:dyDescent="0.25">
      <c r="A6201" t="str">
        <f t="shared" si="96"/>
        <v>VN175B7875</v>
      </c>
      <c r="B6201" s="17" t="s">
        <v>36</v>
      </c>
      <c r="C6201" s="16" t="s">
        <v>35</v>
      </c>
      <c r="D6201" t="s">
        <v>34</v>
      </c>
      <c r="E6201" s="16" t="s">
        <v>215</v>
      </c>
      <c r="F6201">
        <v>5</v>
      </c>
      <c r="G6201" s="20">
        <v>8</v>
      </c>
      <c r="H6201" s="21">
        <v>5</v>
      </c>
      <c r="I6201" s="19">
        <v>9.3333333333333339</v>
      </c>
      <c r="J6201" t="s">
        <v>533</v>
      </c>
      <c r="K6201" s="18">
        <v>319.01</v>
      </c>
      <c r="L6201" s="18">
        <v>272.58</v>
      </c>
      <c r="M6201" s="18"/>
      <c r="N6201" s="18"/>
    </row>
    <row r="6202" spans="1:14" ht="15" x14ac:dyDescent="0.25">
      <c r="A6202" t="str">
        <f t="shared" si="96"/>
        <v>VN175B7876</v>
      </c>
      <c r="B6202" s="17" t="s">
        <v>36</v>
      </c>
      <c r="C6202" s="16" t="s">
        <v>35</v>
      </c>
      <c r="D6202" t="s">
        <v>34</v>
      </c>
      <c r="E6202" s="16" t="s">
        <v>215</v>
      </c>
      <c r="F6202">
        <v>6</v>
      </c>
      <c r="G6202" s="20">
        <v>7</v>
      </c>
      <c r="H6202" s="21">
        <v>6</v>
      </c>
      <c r="I6202" s="19">
        <v>8.3333333333333339</v>
      </c>
      <c r="J6202" t="s">
        <v>533</v>
      </c>
      <c r="K6202" s="18">
        <v>319.01</v>
      </c>
      <c r="L6202" s="18">
        <v>272.58</v>
      </c>
      <c r="M6202" s="18"/>
      <c r="N6202" s="18"/>
    </row>
    <row r="6203" spans="1:14" ht="15" x14ac:dyDescent="0.25">
      <c r="A6203" t="str">
        <f t="shared" si="96"/>
        <v>VN175B7877</v>
      </c>
      <c r="B6203" s="17" t="s">
        <v>36</v>
      </c>
      <c r="C6203" s="16" t="s">
        <v>35</v>
      </c>
      <c r="D6203" t="s">
        <v>34</v>
      </c>
      <c r="E6203" s="16" t="s">
        <v>215</v>
      </c>
      <c r="F6203">
        <v>7</v>
      </c>
      <c r="G6203" s="20">
        <v>7</v>
      </c>
      <c r="H6203" s="21">
        <v>7</v>
      </c>
      <c r="I6203" s="19">
        <v>8.3333333333333339</v>
      </c>
      <c r="J6203" t="s">
        <v>533</v>
      </c>
      <c r="K6203" s="18">
        <v>319.01</v>
      </c>
      <c r="L6203" s="18">
        <v>272.58</v>
      </c>
      <c r="M6203" s="18"/>
      <c r="N6203" s="18"/>
    </row>
    <row r="6204" spans="1:14" ht="15" x14ac:dyDescent="0.25">
      <c r="A6204" t="str">
        <f t="shared" si="96"/>
        <v>VN177B7871</v>
      </c>
      <c r="B6204" s="17" t="s">
        <v>36</v>
      </c>
      <c r="C6204" s="16" t="s">
        <v>35</v>
      </c>
      <c r="D6204" t="s">
        <v>34</v>
      </c>
      <c r="E6204" s="16" t="s">
        <v>371</v>
      </c>
      <c r="F6204">
        <v>1</v>
      </c>
      <c r="G6204" s="20">
        <v>8</v>
      </c>
      <c r="H6204" s="21">
        <v>1</v>
      </c>
      <c r="I6204" s="19">
        <v>9.3333333333333339</v>
      </c>
      <c r="J6204" t="s">
        <v>533</v>
      </c>
      <c r="K6204" s="18">
        <v>319.01</v>
      </c>
      <c r="L6204" s="18">
        <v>272.58</v>
      </c>
      <c r="M6204" s="18"/>
      <c r="N6204" s="18"/>
    </row>
    <row r="6205" spans="1:14" ht="15" x14ac:dyDescent="0.25">
      <c r="A6205" t="str">
        <f t="shared" si="96"/>
        <v>VN177B7872</v>
      </c>
      <c r="B6205" s="17" t="s">
        <v>36</v>
      </c>
      <c r="C6205" s="16" t="s">
        <v>35</v>
      </c>
      <c r="D6205" t="s">
        <v>34</v>
      </c>
      <c r="E6205" s="16" t="s">
        <v>371</v>
      </c>
      <c r="F6205">
        <v>2</v>
      </c>
      <c r="G6205" s="20">
        <v>8</v>
      </c>
      <c r="H6205" s="21">
        <v>2</v>
      </c>
      <c r="I6205" s="19">
        <v>9.3333333333333339</v>
      </c>
      <c r="J6205" t="s">
        <v>533</v>
      </c>
      <c r="K6205" s="18">
        <v>319.01</v>
      </c>
      <c r="L6205" s="18">
        <v>272.58</v>
      </c>
      <c r="M6205" s="18"/>
      <c r="N6205" s="18"/>
    </row>
    <row r="6206" spans="1:14" ht="15" x14ac:dyDescent="0.25">
      <c r="A6206" t="str">
        <f t="shared" si="96"/>
        <v>VN177B7873</v>
      </c>
      <c r="B6206" s="17" t="s">
        <v>36</v>
      </c>
      <c r="C6206" s="16" t="s">
        <v>35</v>
      </c>
      <c r="D6206" t="s">
        <v>34</v>
      </c>
      <c r="E6206" s="16" t="s">
        <v>371</v>
      </c>
      <c r="F6206">
        <v>3</v>
      </c>
      <c r="G6206" s="20">
        <v>8</v>
      </c>
      <c r="H6206" s="21">
        <v>3</v>
      </c>
      <c r="I6206" s="19">
        <v>9.3333333333333339</v>
      </c>
      <c r="J6206" t="s">
        <v>533</v>
      </c>
      <c r="K6206" s="18">
        <v>319.01</v>
      </c>
      <c r="L6206" s="18">
        <v>272.58</v>
      </c>
      <c r="M6206" s="18"/>
      <c r="N6206" s="18"/>
    </row>
    <row r="6207" spans="1:14" ht="15" x14ac:dyDescent="0.25">
      <c r="A6207" t="str">
        <f t="shared" si="96"/>
        <v>VN177B7874</v>
      </c>
      <c r="B6207" s="17" t="s">
        <v>36</v>
      </c>
      <c r="C6207" s="16" t="s">
        <v>35</v>
      </c>
      <c r="D6207" t="s">
        <v>34</v>
      </c>
      <c r="E6207" s="16" t="s">
        <v>371</v>
      </c>
      <c r="F6207">
        <v>4</v>
      </c>
      <c r="G6207" s="20">
        <v>8.6666666666666661</v>
      </c>
      <c r="H6207" s="21">
        <v>4</v>
      </c>
      <c r="I6207" s="19">
        <v>10</v>
      </c>
      <c r="J6207" t="s">
        <v>533</v>
      </c>
      <c r="K6207" s="18">
        <v>319.01</v>
      </c>
      <c r="L6207" s="18">
        <v>272.58</v>
      </c>
      <c r="M6207" s="18"/>
      <c r="N6207" s="18"/>
    </row>
    <row r="6208" spans="1:14" ht="15" x14ac:dyDescent="0.25">
      <c r="A6208" t="str">
        <f t="shared" si="96"/>
        <v>VN177B7875</v>
      </c>
      <c r="B6208" s="17" t="s">
        <v>36</v>
      </c>
      <c r="C6208" s="16" t="s">
        <v>35</v>
      </c>
      <c r="D6208" t="s">
        <v>34</v>
      </c>
      <c r="E6208" s="16" t="s">
        <v>371</v>
      </c>
      <c r="F6208">
        <v>5</v>
      </c>
      <c r="G6208" s="20">
        <v>8.3333333333333339</v>
      </c>
      <c r="H6208" s="21">
        <v>5</v>
      </c>
      <c r="I6208" s="19">
        <v>9.6666666666666661</v>
      </c>
      <c r="J6208" t="s">
        <v>533</v>
      </c>
      <c r="K6208" s="18">
        <v>319.01</v>
      </c>
      <c r="L6208" s="18">
        <v>272.58</v>
      </c>
      <c r="M6208" s="18"/>
      <c r="N6208" s="18"/>
    </row>
    <row r="6209" spans="1:14" ht="15" x14ac:dyDescent="0.25">
      <c r="A6209" t="str">
        <f t="shared" si="96"/>
        <v>VN177B7876</v>
      </c>
      <c r="B6209" s="17" t="s">
        <v>36</v>
      </c>
      <c r="C6209" s="16" t="s">
        <v>35</v>
      </c>
      <c r="D6209" t="s">
        <v>34</v>
      </c>
      <c r="E6209" s="16" t="s">
        <v>371</v>
      </c>
      <c r="F6209">
        <v>6</v>
      </c>
      <c r="G6209" s="20">
        <v>8</v>
      </c>
      <c r="H6209" s="21">
        <v>6</v>
      </c>
      <c r="I6209" s="19">
        <v>9.3333333333333339</v>
      </c>
      <c r="J6209" t="s">
        <v>533</v>
      </c>
      <c r="K6209" s="18">
        <v>319.01</v>
      </c>
      <c r="L6209" s="18">
        <v>272.58</v>
      </c>
      <c r="M6209" s="18"/>
      <c r="N6209" s="18"/>
    </row>
    <row r="6210" spans="1:14" ht="15" x14ac:dyDescent="0.25">
      <c r="A6210" t="str">
        <f t="shared" si="96"/>
        <v>VN177B7877</v>
      </c>
      <c r="B6210" s="17" t="s">
        <v>36</v>
      </c>
      <c r="C6210" s="16" t="s">
        <v>35</v>
      </c>
      <c r="D6210" t="s">
        <v>34</v>
      </c>
      <c r="E6210" s="16" t="s">
        <v>371</v>
      </c>
      <c r="F6210">
        <v>7</v>
      </c>
      <c r="G6210" s="20">
        <v>8</v>
      </c>
      <c r="H6210" s="21">
        <v>7</v>
      </c>
      <c r="I6210" s="19">
        <v>9.3333333333333339</v>
      </c>
      <c r="J6210" t="s">
        <v>533</v>
      </c>
      <c r="K6210" s="18">
        <v>319.01</v>
      </c>
      <c r="L6210" s="18">
        <v>272.58</v>
      </c>
      <c r="M6210" s="18"/>
      <c r="N6210" s="18"/>
    </row>
    <row r="6211" spans="1:14" ht="15" x14ac:dyDescent="0.25">
      <c r="A6211" t="str">
        <f t="shared" ref="A6211:A6274" si="97">E6211&amp;J6211&amp;F6211</f>
        <v>VN181B7871</v>
      </c>
      <c r="B6211" s="17" t="s">
        <v>36</v>
      </c>
      <c r="C6211" s="16" t="s">
        <v>35</v>
      </c>
      <c r="D6211" t="s">
        <v>34</v>
      </c>
      <c r="E6211" s="16" t="s">
        <v>139</v>
      </c>
      <c r="F6211">
        <v>1</v>
      </c>
      <c r="G6211" s="20">
        <v>9.1666666666666661</v>
      </c>
      <c r="H6211" s="21">
        <v>1</v>
      </c>
      <c r="I6211" s="19">
        <v>10.5</v>
      </c>
      <c r="J6211" t="s">
        <v>533</v>
      </c>
      <c r="K6211" s="18">
        <v>319.01</v>
      </c>
      <c r="L6211" s="18">
        <v>272.58</v>
      </c>
      <c r="M6211" s="18"/>
      <c r="N6211" s="18"/>
    </row>
    <row r="6212" spans="1:14" ht="15" x14ac:dyDescent="0.25">
      <c r="A6212" t="str">
        <f t="shared" si="97"/>
        <v>VN181B7872</v>
      </c>
      <c r="B6212" s="17" t="s">
        <v>36</v>
      </c>
      <c r="C6212" s="16" t="s">
        <v>35</v>
      </c>
      <c r="D6212" t="s">
        <v>34</v>
      </c>
      <c r="E6212" s="16" t="s">
        <v>139</v>
      </c>
      <c r="F6212">
        <v>2</v>
      </c>
      <c r="G6212" s="20">
        <v>9.4166666666666661</v>
      </c>
      <c r="H6212" s="21">
        <v>2</v>
      </c>
      <c r="I6212" s="19">
        <v>10.75</v>
      </c>
      <c r="J6212" t="s">
        <v>533</v>
      </c>
      <c r="K6212" s="18">
        <v>319.01</v>
      </c>
      <c r="L6212" s="18">
        <v>272.58</v>
      </c>
      <c r="M6212" s="18"/>
      <c r="N6212" s="18"/>
    </row>
    <row r="6213" spans="1:14" ht="15" x14ac:dyDescent="0.25">
      <c r="A6213" t="str">
        <f t="shared" si="97"/>
        <v>VN181B7873</v>
      </c>
      <c r="B6213" s="17" t="s">
        <v>36</v>
      </c>
      <c r="C6213" s="16" t="s">
        <v>35</v>
      </c>
      <c r="D6213" t="s">
        <v>34</v>
      </c>
      <c r="E6213" s="16" t="s">
        <v>139</v>
      </c>
      <c r="F6213">
        <v>3</v>
      </c>
      <c r="G6213" s="20">
        <v>9</v>
      </c>
      <c r="H6213" s="21">
        <v>3</v>
      </c>
      <c r="I6213" s="19">
        <v>10.333333333333334</v>
      </c>
      <c r="J6213" t="s">
        <v>533</v>
      </c>
      <c r="K6213" s="18">
        <v>319.01</v>
      </c>
      <c r="L6213" s="18">
        <v>272.58</v>
      </c>
      <c r="M6213" s="18"/>
      <c r="N6213" s="18"/>
    </row>
    <row r="6214" spans="1:14" ht="15" x14ac:dyDescent="0.25">
      <c r="A6214" t="str">
        <f t="shared" si="97"/>
        <v>VN181B7874</v>
      </c>
      <c r="B6214" s="17" t="s">
        <v>36</v>
      </c>
      <c r="C6214" s="16" t="s">
        <v>35</v>
      </c>
      <c r="D6214" t="s">
        <v>34</v>
      </c>
      <c r="E6214" s="16" t="s">
        <v>139</v>
      </c>
      <c r="F6214">
        <v>4</v>
      </c>
      <c r="G6214" s="20">
        <v>9</v>
      </c>
      <c r="H6214" s="21">
        <v>4</v>
      </c>
      <c r="I6214" s="19">
        <v>10.333333333333334</v>
      </c>
      <c r="J6214" t="s">
        <v>533</v>
      </c>
      <c r="K6214" s="18">
        <v>319.01</v>
      </c>
      <c r="L6214" s="18">
        <v>272.58</v>
      </c>
      <c r="M6214" s="18"/>
      <c r="N6214" s="18"/>
    </row>
    <row r="6215" spans="1:14" ht="15" x14ac:dyDescent="0.25">
      <c r="A6215" t="str">
        <f t="shared" si="97"/>
        <v>VN181B7875</v>
      </c>
      <c r="B6215" s="17" t="s">
        <v>36</v>
      </c>
      <c r="C6215" s="16" t="s">
        <v>35</v>
      </c>
      <c r="D6215" t="s">
        <v>34</v>
      </c>
      <c r="E6215" s="16" t="s">
        <v>139</v>
      </c>
      <c r="F6215">
        <v>5</v>
      </c>
      <c r="G6215" s="20">
        <v>9</v>
      </c>
      <c r="H6215" s="21">
        <v>5</v>
      </c>
      <c r="I6215" s="19">
        <v>10.333333333333334</v>
      </c>
      <c r="J6215" t="s">
        <v>533</v>
      </c>
      <c r="K6215" s="18">
        <v>319.01</v>
      </c>
      <c r="L6215" s="18">
        <v>272.58</v>
      </c>
      <c r="M6215" s="18"/>
      <c r="N6215" s="18"/>
    </row>
    <row r="6216" spans="1:14" ht="15" x14ac:dyDescent="0.25">
      <c r="A6216" t="str">
        <f t="shared" si="97"/>
        <v>VN181B7876</v>
      </c>
      <c r="B6216" s="17" t="s">
        <v>36</v>
      </c>
      <c r="C6216" s="16" t="s">
        <v>35</v>
      </c>
      <c r="D6216" t="s">
        <v>34</v>
      </c>
      <c r="E6216" s="16" t="s">
        <v>139</v>
      </c>
      <c r="F6216">
        <v>6</v>
      </c>
      <c r="G6216" s="20">
        <v>9</v>
      </c>
      <c r="H6216" s="21">
        <v>6</v>
      </c>
      <c r="I6216" s="19">
        <v>10.333333333333334</v>
      </c>
      <c r="J6216" t="s">
        <v>533</v>
      </c>
      <c r="K6216" s="18">
        <v>319.01</v>
      </c>
      <c r="L6216" s="18">
        <v>272.58</v>
      </c>
      <c r="M6216" s="18"/>
      <c r="N6216" s="18"/>
    </row>
    <row r="6217" spans="1:14" ht="15" x14ac:dyDescent="0.25">
      <c r="A6217" t="str">
        <f t="shared" si="97"/>
        <v>VN181B7877</v>
      </c>
      <c r="B6217" s="17" t="s">
        <v>36</v>
      </c>
      <c r="C6217" s="16" t="s">
        <v>35</v>
      </c>
      <c r="D6217" t="s">
        <v>34</v>
      </c>
      <c r="E6217" s="16" t="s">
        <v>139</v>
      </c>
      <c r="F6217">
        <v>7</v>
      </c>
      <c r="G6217" s="20">
        <v>9</v>
      </c>
      <c r="H6217" s="21">
        <v>7</v>
      </c>
      <c r="I6217" s="19">
        <v>10.333333333333334</v>
      </c>
      <c r="J6217" t="s">
        <v>533</v>
      </c>
      <c r="K6217" s="18">
        <v>319.01</v>
      </c>
      <c r="L6217" s="18">
        <v>272.58</v>
      </c>
      <c r="M6217" s="18"/>
      <c r="N6217" s="18"/>
    </row>
    <row r="6218" spans="1:14" ht="15" x14ac:dyDescent="0.25">
      <c r="A6218" t="str">
        <f t="shared" si="97"/>
        <v>VN183B7871</v>
      </c>
      <c r="B6218" s="17" t="s">
        <v>36</v>
      </c>
      <c r="C6218" s="16" t="s">
        <v>35</v>
      </c>
      <c r="D6218" t="s">
        <v>34</v>
      </c>
      <c r="E6218" s="16" t="s">
        <v>410</v>
      </c>
      <c r="F6218">
        <v>1</v>
      </c>
      <c r="G6218" s="20">
        <v>10</v>
      </c>
      <c r="H6218" s="21">
        <v>1</v>
      </c>
      <c r="I6218" s="19">
        <v>11.333333333333334</v>
      </c>
      <c r="J6218" t="s">
        <v>533</v>
      </c>
      <c r="K6218" s="18">
        <v>319.01</v>
      </c>
      <c r="L6218" s="18">
        <v>272.58</v>
      </c>
      <c r="M6218" s="18"/>
      <c r="N6218" s="18"/>
    </row>
    <row r="6219" spans="1:14" ht="15" x14ac:dyDescent="0.25">
      <c r="A6219" t="str">
        <f t="shared" si="97"/>
        <v>VN183B7872</v>
      </c>
      <c r="B6219" s="17" t="s">
        <v>36</v>
      </c>
      <c r="C6219" s="16" t="s">
        <v>35</v>
      </c>
      <c r="D6219" t="s">
        <v>34</v>
      </c>
      <c r="E6219" s="16" t="s">
        <v>410</v>
      </c>
      <c r="F6219">
        <v>2</v>
      </c>
      <c r="G6219" s="20">
        <v>10</v>
      </c>
      <c r="H6219" s="21">
        <v>2</v>
      </c>
      <c r="I6219" s="19">
        <v>11.333333333333334</v>
      </c>
      <c r="J6219" t="s">
        <v>533</v>
      </c>
      <c r="K6219" s="18">
        <v>319.01</v>
      </c>
      <c r="L6219" s="18">
        <v>272.58</v>
      </c>
      <c r="M6219" s="18"/>
      <c r="N6219" s="18"/>
    </row>
    <row r="6220" spans="1:14" ht="15" x14ac:dyDescent="0.25">
      <c r="A6220" t="str">
        <f t="shared" si="97"/>
        <v>VN183B7873</v>
      </c>
      <c r="B6220" s="17" t="s">
        <v>36</v>
      </c>
      <c r="C6220" s="16" t="s">
        <v>35</v>
      </c>
      <c r="D6220" t="s">
        <v>34</v>
      </c>
      <c r="E6220" s="16" t="s">
        <v>410</v>
      </c>
      <c r="F6220">
        <v>3</v>
      </c>
      <c r="G6220" s="20">
        <v>10</v>
      </c>
      <c r="H6220" s="21">
        <v>3</v>
      </c>
      <c r="I6220" s="19">
        <v>11.333333333333334</v>
      </c>
      <c r="J6220" t="s">
        <v>533</v>
      </c>
      <c r="K6220" s="18">
        <v>319.01</v>
      </c>
      <c r="L6220" s="18">
        <v>272.58</v>
      </c>
      <c r="M6220" s="18"/>
      <c r="N6220" s="18"/>
    </row>
    <row r="6221" spans="1:14" ht="15" x14ac:dyDescent="0.25">
      <c r="A6221" t="str">
        <f t="shared" si="97"/>
        <v>VN183B7874</v>
      </c>
      <c r="B6221" s="17" t="s">
        <v>36</v>
      </c>
      <c r="C6221" s="16" t="s">
        <v>35</v>
      </c>
      <c r="D6221" t="s">
        <v>34</v>
      </c>
      <c r="E6221" s="16" t="s">
        <v>410</v>
      </c>
      <c r="F6221">
        <v>4</v>
      </c>
      <c r="G6221" s="20">
        <v>10</v>
      </c>
      <c r="H6221" s="21">
        <v>4</v>
      </c>
      <c r="I6221" s="19">
        <v>11.333333333333334</v>
      </c>
      <c r="J6221" t="s">
        <v>533</v>
      </c>
      <c r="K6221" s="18">
        <v>319.01</v>
      </c>
      <c r="L6221" s="18">
        <v>272.58</v>
      </c>
      <c r="M6221" s="18"/>
      <c r="N6221" s="18"/>
    </row>
    <row r="6222" spans="1:14" ht="15" x14ac:dyDescent="0.25">
      <c r="A6222" t="str">
        <f t="shared" si="97"/>
        <v>VN183B7875</v>
      </c>
      <c r="B6222" s="17" t="s">
        <v>36</v>
      </c>
      <c r="C6222" s="16" t="s">
        <v>35</v>
      </c>
      <c r="D6222" t="s">
        <v>34</v>
      </c>
      <c r="E6222" s="16" t="s">
        <v>410</v>
      </c>
      <c r="F6222">
        <v>5</v>
      </c>
      <c r="G6222" s="20">
        <v>10.833333333333334</v>
      </c>
      <c r="H6222" s="21">
        <v>5</v>
      </c>
      <c r="I6222" s="19">
        <v>12.166666666666666</v>
      </c>
      <c r="J6222" t="s">
        <v>533</v>
      </c>
      <c r="K6222" s="18">
        <v>319.01</v>
      </c>
      <c r="L6222" s="18">
        <v>272.58</v>
      </c>
      <c r="M6222" s="18"/>
      <c r="N6222" s="18"/>
    </row>
    <row r="6223" spans="1:14" ht="15" x14ac:dyDescent="0.25">
      <c r="A6223" t="str">
        <f t="shared" si="97"/>
        <v>VN183B7876</v>
      </c>
      <c r="B6223" s="17" t="s">
        <v>36</v>
      </c>
      <c r="C6223" s="16" t="s">
        <v>35</v>
      </c>
      <c r="D6223" t="s">
        <v>34</v>
      </c>
      <c r="E6223" s="16" t="s">
        <v>410</v>
      </c>
      <c r="F6223">
        <v>6</v>
      </c>
      <c r="G6223" s="20">
        <v>10</v>
      </c>
      <c r="H6223" s="21">
        <v>6</v>
      </c>
      <c r="I6223" s="19">
        <v>11.333333333333334</v>
      </c>
      <c r="J6223" t="s">
        <v>533</v>
      </c>
      <c r="K6223" s="18">
        <v>319.01</v>
      </c>
      <c r="L6223" s="18">
        <v>272.58</v>
      </c>
      <c r="M6223" s="18"/>
      <c r="N6223" s="18"/>
    </row>
    <row r="6224" spans="1:14" ht="15" x14ac:dyDescent="0.25">
      <c r="A6224" t="str">
        <f t="shared" si="97"/>
        <v>VN183B7877</v>
      </c>
      <c r="B6224" s="17" t="s">
        <v>36</v>
      </c>
      <c r="C6224" s="16" t="s">
        <v>35</v>
      </c>
      <c r="D6224" t="s">
        <v>34</v>
      </c>
      <c r="E6224" s="16" t="s">
        <v>410</v>
      </c>
      <c r="F6224">
        <v>7</v>
      </c>
      <c r="G6224" s="20">
        <v>10</v>
      </c>
      <c r="H6224" s="21">
        <v>7</v>
      </c>
      <c r="I6224" s="19">
        <v>11.333333333333334</v>
      </c>
      <c r="J6224" t="s">
        <v>533</v>
      </c>
      <c r="K6224" s="18">
        <v>319.01</v>
      </c>
      <c r="L6224" s="18">
        <v>272.58</v>
      </c>
      <c r="M6224" s="18"/>
      <c r="N6224" s="18"/>
    </row>
    <row r="6225" spans="1:14" ht="15" x14ac:dyDescent="0.25">
      <c r="A6225" t="str">
        <f t="shared" si="97"/>
        <v>VN185B7871</v>
      </c>
      <c r="B6225" s="17" t="s">
        <v>36</v>
      </c>
      <c r="C6225" s="16" t="s">
        <v>35</v>
      </c>
      <c r="D6225" t="s">
        <v>34</v>
      </c>
      <c r="E6225" s="16" t="s">
        <v>479</v>
      </c>
      <c r="F6225">
        <v>1</v>
      </c>
      <c r="G6225" s="20">
        <v>11</v>
      </c>
      <c r="H6225" s="21">
        <v>1</v>
      </c>
      <c r="I6225" s="19">
        <v>12.333333333333334</v>
      </c>
      <c r="J6225" t="s">
        <v>533</v>
      </c>
      <c r="K6225" s="18">
        <v>319.01</v>
      </c>
      <c r="L6225" s="18">
        <v>272.58</v>
      </c>
      <c r="M6225" s="18"/>
      <c r="N6225" s="18"/>
    </row>
    <row r="6226" spans="1:14" ht="15" x14ac:dyDescent="0.25">
      <c r="A6226" t="str">
        <f t="shared" si="97"/>
        <v>VN185B7872</v>
      </c>
      <c r="B6226" s="17" t="s">
        <v>36</v>
      </c>
      <c r="C6226" s="16" t="s">
        <v>35</v>
      </c>
      <c r="D6226" t="s">
        <v>34</v>
      </c>
      <c r="E6226" s="16" t="s">
        <v>479</v>
      </c>
      <c r="F6226">
        <v>2</v>
      </c>
      <c r="G6226" s="20">
        <v>11</v>
      </c>
      <c r="H6226" s="21">
        <v>2</v>
      </c>
      <c r="I6226" s="19">
        <v>12.333333333333334</v>
      </c>
      <c r="J6226" t="s">
        <v>533</v>
      </c>
      <c r="K6226" s="18">
        <v>319.01</v>
      </c>
      <c r="L6226" s="18">
        <v>272.58</v>
      </c>
      <c r="M6226" s="18"/>
      <c r="N6226" s="18"/>
    </row>
    <row r="6227" spans="1:14" ht="15" x14ac:dyDescent="0.25">
      <c r="A6227" t="str">
        <f t="shared" si="97"/>
        <v>VN185B7873</v>
      </c>
      <c r="B6227" s="17" t="s">
        <v>36</v>
      </c>
      <c r="C6227" s="16" t="s">
        <v>35</v>
      </c>
      <c r="D6227" t="s">
        <v>34</v>
      </c>
      <c r="E6227" s="16" t="s">
        <v>479</v>
      </c>
      <c r="F6227">
        <v>3</v>
      </c>
      <c r="G6227" s="20">
        <v>11.25</v>
      </c>
      <c r="H6227" s="21">
        <v>3</v>
      </c>
      <c r="I6227" s="19">
        <v>12.583333333333334</v>
      </c>
      <c r="J6227" t="s">
        <v>533</v>
      </c>
      <c r="K6227" s="18">
        <v>319.01</v>
      </c>
      <c r="L6227" s="18">
        <v>272.58</v>
      </c>
      <c r="M6227" s="18"/>
      <c r="N6227" s="18"/>
    </row>
    <row r="6228" spans="1:14" ht="15" x14ac:dyDescent="0.25">
      <c r="A6228" t="str">
        <f t="shared" si="97"/>
        <v>VN185B7874</v>
      </c>
      <c r="B6228" s="17" t="s">
        <v>36</v>
      </c>
      <c r="C6228" s="16" t="s">
        <v>35</v>
      </c>
      <c r="D6228" t="s">
        <v>34</v>
      </c>
      <c r="E6228" s="16" t="s">
        <v>479</v>
      </c>
      <c r="F6228">
        <v>4</v>
      </c>
      <c r="G6228" s="20">
        <v>12</v>
      </c>
      <c r="H6228" s="21">
        <v>4</v>
      </c>
      <c r="I6228" s="19">
        <v>13.333333333333334</v>
      </c>
      <c r="J6228" t="s">
        <v>533</v>
      </c>
      <c r="K6228" s="18">
        <v>319.01</v>
      </c>
      <c r="L6228" s="18">
        <v>272.58</v>
      </c>
      <c r="M6228" s="18"/>
      <c r="N6228" s="18"/>
    </row>
    <row r="6229" spans="1:14" ht="15" x14ac:dyDescent="0.25">
      <c r="A6229" t="str">
        <f t="shared" si="97"/>
        <v>VN185B7875</v>
      </c>
      <c r="B6229" s="17" t="s">
        <v>36</v>
      </c>
      <c r="C6229" s="16" t="s">
        <v>35</v>
      </c>
      <c r="D6229" t="s">
        <v>34</v>
      </c>
      <c r="E6229" s="16" t="s">
        <v>479</v>
      </c>
      <c r="F6229">
        <v>5</v>
      </c>
      <c r="G6229" s="20">
        <v>11.166666666666666</v>
      </c>
      <c r="H6229" s="21">
        <v>5</v>
      </c>
      <c r="I6229" s="19">
        <v>12.5</v>
      </c>
      <c r="J6229" t="s">
        <v>533</v>
      </c>
      <c r="K6229" s="18">
        <v>319.01</v>
      </c>
      <c r="L6229" s="18">
        <v>272.58</v>
      </c>
      <c r="M6229" s="18"/>
      <c r="N6229" s="18"/>
    </row>
    <row r="6230" spans="1:14" ht="15" x14ac:dyDescent="0.25">
      <c r="A6230" t="str">
        <f t="shared" si="97"/>
        <v>VN185B7876</v>
      </c>
      <c r="B6230" s="17" t="s">
        <v>36</v>
      </c>
      <c r="C6230" s="16" t="s">
        <v>35</v>
      </c>
      <c r="D6230" t="s">
        <v>34</v>
      </c>
      <c r="E6230" s="16" t="s">
        <v>479</v>
      </c>
      <c r="F6230">
        <v>6</v>
      </c>
      <c r="G6230" s="20">
        <v>11.833333333333334</v>
      </c>
      <c r="H6230" s="21">
        <v>6</v>
      </c>
      <c r="I6230" s="19">
        <v>13.166666666666666</v>
      </c>
      <c r="J6230" t="s">
        <v>533</v>
      </c>
      <c r="K6230" s="18">
        <v>319.01</v>
      </c>
      <c r="L6230" s="18">
        <v>272.58</v>
      </c>
      <c r="M6230" s="18"/>
      <c r="N6230" s="18"/>
    </row>
    <row r="6231" spans="1:14" ht="15" x14ac:dyDescent="0.25">
      <c r="A6231" t="str">
        <f t="shared" si="97"/>
        <v>VN185B7877</v>
      </c>
      <c r="B6231" s="17" t="s">
        <v>36</v>
      </c>
      <c r="C6231" s="16" t="s">
        <v>35</v>
      </c>
      <c r="D6231" t="s">
        <v>34</v>
      </c>
      <c r="E6231" s="16" t="s">
        <v>479</v>
      </c>
      <c r="F6231">
        <v>7</v>
      </c>
      <c r="G6231" s="20">
        <v>12.083333333333334</v>
      </c>
      <c r="H6231" s="21">
        <v>7</v>
      </c>
      <c r="I6231" s="19">
        <v>13.416666666666666</v>
      </c>
      <c r="J6231" t="s">
        <v>533</v>
      </c>
      <c r="K6231" s="18">
        <v>319.01</v>
      </c>
      <c r="L6231" s="18">
        <v>272.58</v>
      </c>
      <c r="M6231" s="18"/>
      <c r="N6231" s="18"/>
    </row>
    <row r="6232" spans="1:14" ht="15" x14ac:dyDescent="0.25">
      <c r="A6232" t="str">
        <f t="shared" si="97"/>
        <v>VN187B7871</v>
      </c>
      <c r="B6232" s="17" t="s">
        <v>36</v>
      </c>
      <c r="C6232" s="16" t="s">
        <v>35</v>
      </c>
      <c r="D6232" t="s">
        <v>34</v>
      </c>
      <c r="E6232" s="16" t="s">
        <v>337</v>
      </c>
      <c r="F6232">
        <v>1</v>
      </c>
      <c r="G6232" s="20">
        <v>12.583333333333334</v>
      </c>
      <c r="H6232" s="21">
        <v>1</v>
      </c>
      <c r="I6232" s="19">
        <v>13.916666666666666</v>
      </c>
      <c r="J6232" t="s">
        <v>533</v>
      </c>
      <c r="K6232" s="18">
        <v>319.01</v>
      </c>
      <c r="L6232" s="18">
        <v>272.58</v>
      </c>
      <c r="M6232" s="18"/>
      <c r="N6232" s="18"/>
    </row>
    <row r="6233" spans="1:14" ht="15" x14ac:dyDescent="0.25">
      <c r="A6233" t="str">
        <f t="shared" si="97"/>
        <v>VN187B7874</v>
      </c>
      <c r="B6233" s="17" t="s">
        <v>36</v>
      </c>
      <c r="C6233" s="16" t="s">
        <v>35</v>
      </c>
      <c r="D6233" t="s">
        <v>34</v>
      </c>
      <c r="E6233" s="16" t="s">
        <v>337</v>
      </c>
      <c r="F6233">
        <v>4</v>
      </c>
      <c r="G6233" s="20">
        <v>11.5</v>
      </c>
      <c r="H6233" s="21">
        <v>4</v>
      </c>
      <c r="I6233" s="19">
        <v>12.833333333333334</v>
      </c>
      <c r="J6233" t="s">
        <v>533</v>
      </c>
      <c r="K6233" s="18">
        <v>319.01</v>
      </c>
      <c r="L6233" s="18">
        <v>272.58</v>
      </c>
      <c r="M6233" s="18"/>
      <c r="N6233" s="18"/>
    </row>
    <row r="6234" spans="1:14" ht="15" x14ac:dyDescent="0.25">
      <c r="A6234" t="str">
        <f t="shared" si="97"/>
        <v>VN187B7875</v>
      </c>
      <c r="B6234" s="17" t="s">
        <v>36</v>
      </c>
      <c r="C6234" s="16" t="s">
        <v>35</v>
      </c>
      <c r="D6234" t="s">
        <v>34</v>
      </c>
      <c r="E6234" s="16" t="s">
        <v>337</v>
      </c>
      <c r="F6234">
        <v>5</v>
      </c>
      <c r="G6234" s="20">
        <v>11.5</v>
      </c>
      <c r="H6234" s="21">
        <v>5</v>
      </c>
      <c r="I6234" s="19">
        <v>12.833333333333334</v>
      </c>
      <c r="J6234" t="s">
        <v>533</v>
      </c>
      <c r="K6234" s="18">
        <v>319.01</v>
      </c>
      <c r="L6234" s="18">
        <v>272.58</v>
      </c>
      <c r="M6234" s="18"/>
      <c r="N6234" s="18"/>
    </row>
    <row r="6235" spans="1:14" ht="15" x14ac:dyDescent="0.25">
      <c r="A6235" t="str">
        <f t="shared" si="97"/>
        <v>VN187B7876</v>
      </c>
      <c r="B6235" s="17" t="s">
        <v>36</v>
      </c>
      <c r="C6235" s="16" t="s">
        <v>35</v>
      </c>
      <c r="D6235" t="s">
        <v>34</v>
      </c>
      <c r="E6235" s="16" t="s">
        <v>337</v>
      </c>
      <c r="F6235">
        <v>6</v>
      </c>
      <c r="G6235" s="20">
        <v>11.583333333333334</v>
      </c>
      <c r="H6235" s="21">
        <v>6</v>
      </c>
      <c r="I6235" s="19">
        <v>12.916666666666666</v>
      </c>
      <c r="J6235" t="s">
        <v>533</v>
      </c>
      <c r="K6235" s="18">
        <v>319.01</v>
      </c>
      <c r="L6235" s="18">
        <v>272.58</v>
      </c>
      <c r="M6235" s="18"/>
      <c r="N6235" s="18"/>
    </row>
    <row r="6236" spans="1:14" ht="15" x14ac:dyDescent="0.25">
      <c r="A6236" t="str">
        <f t="shared" si="97"/>
        <v>VN189B7871</v>
      </c>
      <c r="B6236" s="17" t="s">
        <v>36</v>
      </c>
      <c r="C6236" s="16" t="s">
        <v>35</v>
      </c>
      <c r="D6236" t="s">
        <v>34</v>
      </c>
      <c r="E6236" s="16" t="s">
        <v>104</v>
      </c>
      <c r="F6236">
        <v>1</v>
      </c>
      <c r="G6236" s="20">
        <v>12</v>
      </c>
      <c r="H6236" s="21">
        <v>1</v>
      </c>
      <c r="I6236" s="19">
        <v>13.333333333333334</v>
      </c>
      <c r="J6236" t="s">
        <v>533</v>
      </c>
      <c r="K6236" s="18">
        <v>319.01</v>
      </c>
      <c r="L6236" s="18">
        <v>272.58</v>
      </c>
      <c r="M6236" s="18"/>
      <c r="N6236" s="18"/>
    </row>
    <row r="6237" spans="1:14" ht="15" x14ac:dyDescent="0.25">
      <c r="A6237" t="str">
        <f t="shared" si="97"/>
        <v>VN189B7872</v>
      </c>
      <c r="B6237" s="17" t="s">
        <v>36</v>
      </c>
      <c r="C6237" s="16" t="s">
        <v>35</v>
      </c>
      <c r="D6237" t="s">
        <v>34</v>
      </c>
      <c r="E6237" s="16" t="s">
        <v>104</v>
      </c>
      <c r="F6237">
        <v>2</v>
      </c>
      <c r="G6237" s="20">
        <v>12</v>
      </c>
      <c r="H6237" s="21">
        <v>2</v>
      </c>
      <c r="I6237" s="19">
        <v>13.333333333333334</v>
      </c>
      <c r="J6237" t="s">
        <v>533</v>
      </c>
      <c r="K6237" s="18">
        <v>319.01</v>
      </c>
      <c r="L6237" s="18">
        <v>272.58</v>
      </c>
      <c r="M6237" s="18"/>
      <c r="N6237" s="18"/>
    </row>
    <row r="6238" spans="1:14" ht="15" x14ac:dyDescent="0.25">
      <c r="A6238" t="str">
        <f t="shared" si="97"/>
        <v>VN189B7873</v>
      </c>
      <c r="B6238" s="17" t="s">
        <v>36</v>
      </c>
      <c r="C6238" s="16" t="s">
        <v>35</v>
      </c>
      <c r="D6238" t="s">
        <v>34</v>
      </c>
      <c r="E6238" s="16" t="s">
        <v>104</v>
      </c>
      <c r="F6238">
        <v>3</v>
      </c>
      <c r="G6238" s="20">
        <v>12</v>
      </c>
      <c r="H6238" s="21">
        <v>3</v>
      </c>
      <c r="I6238" s="19">
        <v>13.333333333333334</v>
      </c>
      <c r="J6238" t="s">
        <v>533</v>
      </c>
      <c r="K6238" s="18">
        <v>319.01</v>
      </c>
      <c r="L6238" s="18">
        <v>272.58</v>
      </c>
      <c r="M6238" s="18"/>
      <c r="N6238" s="18"/>
    </row>
    <row r="6239" spans="1:14" ht="15" x14ac:dyDescent="0.25">
      <c r="A6239" t="str">
        <f t="shared" si="97"/>
        <v>VN189B7874</v>
      </c>
      <c r="B6239" s="17" t="s">
        <v>36</v>
      </c>
      <c r="C6239" s="16" t="s">
        <v>35</v>
      </c>
      <c r="D6239" t="s">
        <v>34</v>
      </c>
      <c r="E6239" s="16" t="s">
        <v>104</v>
      </c>
      <c r="F6239">
        <v>4</v>
      </c>
      <c r="G6239" s="20">
        <v>12.25</v>
      </c>
      <c r="H6239" s="21">
        <v>4</v>
      </c>
      <c r="I6239" s="19">
        <v>13.583333333333334</v>
      </c>
      <c r="J6239" t="s">
        <v>533</v>
      </c>
      <c r="K6239" s="18">
        <v>319.01</v>
      </c>
      <c r="L6239" s="18">
        <v>272.58</v>
      </c>
      <c r="M6239" s="18"/>
      <c r="N6239" s="18"/>
    </row>
    <row r="6240" spans="1:14" ht="15" x14ac:dyDescent="0.25">
      <c r="A6240" t="str">
        <f t="shared" si="97"/>
        <v>VN189B7875</v>
      </c>
      <c r="B6240" s="17" t="s">
        <v>36</v>
      </c>
      <c r="C6240" s="16" t="s">
        <v>35</v>
      </c>
      <c r="D6240" t="s">
        <v>34</v>
      </c>
      <c r="E6240" s="16" t="s">
        <v>104</v>
      </c>
      <c r="F6240">
        <v>5</v>
      </c>
      <c r="G6240" s="20">
        <v>12.5</v>
      </c>
      <c r="H6240" s="21">
        <v>5</v>
      </c>
      <c r="I6240" s="19">
        <v>13.833333333333334</v>
      </c>
      <c r="J6240" t="s">
        <v>533</v>
      </c>
      <c r="K6240" s="18">
        <v>319.01</v>
      </c>
      <c r="L6240" s="18">
        <v>272.58</v>
      </c>
      <c r="M6240" s="18"/>
      <c r="N6240" s="18"/>
    </row>
    <row r="6241" spans="1:14" ht="15" x14ac:dyDescent="0.25">
      <c r="A6241" t="str">
        <f t="shared" si="97"/>
        <v>VN189B7876</v>
      </c>
      <c r="B6241" s="17" t="s">
        <v>36</v>
      </c>
      <c r="C6241" s="16" t="s">
        <v>35</v>
      </c>
      <c r="D6241" t="s">
        <v>34</v>
      </c>
      <c r="E6241" s="16" t="s">
        <v>104</v>
      </c>
      <c r="F6241">
        <v>6</v>
      </c>
      <c r="G6241" s="20">
        <v>12.083333333333334</v>
      </c>
      <c r="H6241" s="21">
        <v>6</v>
      </c>
      <c r="I6241" s="19">
        <v>13.416666666666666</v>
      </c>
      <c r="J6241" t="s">
        <v>533</v>
      </c>
      <c r="K6241" s="18">
        <v>319.01</v>
      </c>
      <c r="L6241" s="18">
        <v>272.58</v>
      </c>
      <c r="M6241" s="18"/>
      <c r="N6241" s="18"/>
    </row>
    <row r="6242" spans="1:14" ht="15" x14ac:dyDescent="0.25">
      <c r="A6242" t="str">
        <f t="shared" si="97"/>
        <v>VN189B7877</v>
      </c>
      <c r="B6242" s="17" t="s">
        <v>36</v>
      </c>
      <c r="C6242" s="16" t="s">
        <v>35</v>
      </c>
      <c r="D6242" t="s">
        <v>34</v>
      </c>
      <c r="E6242" s="16" t="s">
        <v>104</v>
      </c>
      <c r="F6242">
        <v>7</v>
      </c>
      <c r="G6242" s="20">
        <v>12.166666666666666</v>
      </c>
      <c r="H6242" s="21">
        <v>7</v>
      </c>
      <c r="I6242" s="19">
        <v>13.5</v>
      </c>
      <c r="J6242" t="s">
        <v>533</v>
      </c>
      <c r="K6242" s="18">
        <v>319.01</v>
      </c>
      <c r="L6242" s="18">
        <v>272.58</v>
      </c>
      <c r="M6242" s="18"/>
      <c r="N6242" s="18"/>
    </row>
    <row r="6243" spans="1:14" ht="15" x14ac:dyDescent="0.25">
      <c r="A6243" t="str">
        <f t="shared" si="97"/>
        <v>VN197B7871</v>
      </c>
      <c r="B6243" s="17" t="s">
        <v>36</v>
      </c>
      <c r="C6243" s="16" t="s">
        <v>35</v>
      </c>
      <c r="D6243" t="s">
        <v>34</v>
      </c>
      <c r="E6243" s="16" t="s">
        <v>149</v>
      </c>
      <c r="F6243">
        <v>1</v>
      </c>
      <c r="G6243" s="20">
        <v>14</v>
      </c>
      <c r="H6243" s="21">
        <v>1</v>
      </c>
      <c r="I6243" s="19">
        <v>15.333333333333334</v>
      </c>
      <c r="J6243" t="s">
        <v>533</v>
      </c>
      <c r="K6243" s="18">
        <v>319.01</v>
      </c>
      <c r="L6243" s="18">
        <v>272.58</v>
      </c>
      <c r="M6243" s="18"/>
      <c r="N6243" s="18"/>
    </row>
    <row r="6244" spans="1:14" ht="15" x14ac:dyDescent="0.25">
      <c r="A6244" t="str">
        <f t="shared" si="97"/>
        <v>VN197B7872</v>
      </c>
      <c r="B6244" s="17" t="s">
        <v>36</v>
      </c>
      <c r="C6244" s="16" t="s">
        <v>35</v>
      </c>
      <c r="D6244" t="s">
        <v>34</v>
      </c>
      <c r="E6244" s="16" t="s">
        <v>149</v>
      </c>
      <c r="F6244">
        <v>2</v>
      </c>
      <c r="G6244" s="20">
        <v>14.083333333333334</v>
      </c>
      <c r="H6244" s="21">
        <v>2</v>
      </c>
      <c r="I6244" s="19">
        <v>15.416666666666666</v>
      </c>
      <c r="J6244" t="s">
        <v>533</v>
      </c>
      <c r="K6244" s="18">
        <v>319.01</v>
      </c>
      <c r="L6244" s="18">
        <v>272.58</v>
      </c>
      <c r="M6244" s="18"/>
      <c r="N6244" s="18"/>
    </row>
    <row r="6245" spans="1:14" ht="15" x14ac:dyDescent="0.25">
      <c r="A6245" t="str">
        <f t="shared" si="97"/>
        <v>VN197B7873</v>
      </c>
      <c r="B6245" s="17" t="s">
        <v>36</v>
      </c>
      <c r="C6245" s="16" t="s">
        <v>35</v>
      </c>
      <c r="D6245" t="s">
        <v>34</v>
      </c>
      <c r="E6245" s="16" t="s">
        <v>149</v>
      </c>
      <c r="F6245">
        <v>3</v>
      </c>
      <c r="G6245" s="20">
        <v>14</v>
      </c>
      <c r="H6245" s="21">
        <v>3</v>
      </c>
      <c r="I6245" s="19">
        <v>15.333333333333334</v>
      </c>
      <c r="J6245" t="s">
        <v>533</v>
      </c>
      <c r="K6245" s="18">
        <v>319.01</v>
      </c>
      <c r="L6245" s="18">
        <v>272.58</v>
      </c>
      <c r="M6245" s="18"/>
      <c r="N6245" s="18"/>
    </row>
    <row r="6246" spans="1:14" ht="15" x14ac:dyDescent="0.25">
      <c r="A6246" t="str">
        <f t="shared" si="97"/>
        <v>VN197B7874</v>
      </c>
      <c r="B6246" s="17" t="s">
        <v>36</v>
      </c>
      <c r="C6246" s="16" t="s">
        <v>35</v>
      </c>
      <c r="D6246" t="s">
        <v>34</v>
      </c>
      <c r="E6246" s="16" t="s">
        <v>149</v>
      </c>
      <c r="F6246">
        <v>4</v>
      </c>
      <c r="G6246" s="20">
        <v>14</v>
      </c>
      <c r="H6246" s="21">
        <v>4</v>
      </c>
      <c r="I6246" s="19">
        <v>15.333333333333334</v>
      </c>
      <c r="J6246" t="s">
        <v>533</v>
      </c>
      <c r="K6246" s="18">
        <v>319.01</v>
      </c>
      <c r="L6246" s="18">
        <v>272.58</v>
      </c>
      <c r="M6246" s="18"/>
      <c r="N6246" s="18"/>
    </row>
    <row r="6247" spans="1:14" ht="15" x14ac:dyDescent="0.25">
      <c r="A6247" t="str">
        <f t="shared" si="97"/>
        <v>VN197B7875</v>
      </c>
      <c r="B6247" s="17" t="s">
        <v>36</v>
      </c>
      <c r="C6247" s="16" t="s">
        <v>35</v>
      </c>
      <c r="D6247" t="s">
        <v>34</v>
      </c>
      <c r="E6247" s="16" t="s">
        <v>149</v>
      </c>
      <c r="F6247">
        <v>5</v>
      </c>
      <c r="G6247" s="20">
        <v>14</v>
      </c>
      <c r="H6247" s="21">
        <v>5</v>
      </c>
      <c r="I6247" s="19">
        <v>15.333333333333334</v>
      </c>
      <c r="J6247" t="s">
        <v>533</v>
      </c>
      <c r="K6247" s="18">
        <v>319.01</v>
      </c>
      <c r="L6247" s="18">
        <v>272.58</v>
      </c>
      <c r="M6247" s="18"/>
      <c r="N6247" s="18"/>
    </row>
    <row r="6248" spans="1:14" ht="15" x14ac:dyDescent="0.25">
      <c r="A6248" t="str">
        <f t="shared" si="97"/>
        <v>VN197B7876</v>
      </c>
      <c r="B6248" s="17" t="s">
        <v>36</v>
      </c>
      <c r="C6248" s="16" t="s">
        <v>35</v>
      </c>
      <c r="D6248" t="s">
        <v>34</v>
      </c>
      <c r="E6248" s="16" t="s">
        <v>149</v>
      </c>
      <c r="F6248">
        <v>6</v>
      </c>
      <c r="G6248" s="20">
        <v>14</v>
      </c>
      <c r="H6248" s="21">
        <v>6</v>
      </c>
      <c r="I6248" s="19">
        <v>15.333333333333334</v>
      </c>
      <c r="J6248" t="s">
        <v>533</v>
      </c>
      <c r="K6248" s="18">
        <v>319.01</v>
      </c>
      <c r="L6248" s="18">
        <v>272.58</v>
      </c>
      <c r="M6248" s="18"/>
      <c r="N6248" s="18"/>
    </row>
    <row r="6249" spans="1:14" ht="15" x14ac:dyDescent="0.25">
      <c r="A6249" t="str">
        <f t="shared" si="97"/>
        <v>VN197B7877</v>
      </c>
      <c r="B6249" s="17" t="s">
        <v>36</v>
      </c>
      <c r="C6249" s="16" t="s">
        <v>35</v>
      </c>
      <c r="D6249" t="s">
        <v>34</v>
      </c>
      <c r="E6249" s="16" t="s">
        <v>149</v>
      </c>
      <c r="F6249">
        <v>7</v>
      </c>
      <c r="G6249" s="20">
        <v>14.166666666666666</v>
      </c>
      <c r="H6249" s="21">
        <v>7</v>
      </c>
      <c r="I6249" s="19">
        <v>15.5</v>
      </c>
      <c r="J6249" t="s">
        <v>533</v>
      </c>
      <c r="K6249" s="18">
        <v>319.01</v>
      </c>
      <c r="L6249" s="18">
        <v>272.58</v>
      </c>
      <c r="M6249" s="18"/>
      <c r="N6249" s="18"/>
    </row>
    <row r="6250" spans="1:14" ht="15" x14ac:dyDescent="0.25">
      <c r="A6250" t="str">
        <f t="shared" si="97"/>
        <v>VN7151B7875</v>
      </c>
      <c r="B6250" s="17" t="s">
        <v>36</v>
      </c>
      <c r="C6250" s="16" t="s">
        <v>35</v>
      </c>
      <c r="D6250" t="s">
        <v>34</v>
      </c>
      <c r="E6250" s="16" t="s">
        <v>787</v>
      </c>
      <c r="F6250">
        <v>5</v>
      </c>
      <c r="G6250" s="20">
        <v>6.083333333333333</v>
      </c>
      <c r="H6250" s="21">
        <v>5</v>
      </c>
      <c r="I6250" s="19">
        <v>7.416666666666667</v>
      </c>
      <c r="J6250" t="s">
        <v>533</v>
      </c>
      <c r="K6250" s="18">
        <v>319.01</v>
      </c>
      <c r="L6250" s="18">
        <v>272.58</v>
      </c>
      <c r="M6250" s="18"/>
      <c r="N6250" s="18"/>
    </row>
    <row r="6251" spans="1:14" ht="15" x14ac:dyDescent="0.25">
      <c r="A6251" t="str">
        <f t="shared" si="97"/>
        <v>VN7153B7877</v>
      </c>
      <c r="B6251" s="17" t="s">
        <v>36</v>
      </c>
      <c r="C6251" s="16" t="s">
        <v>35</v>
      </c>
      <c r="D6251" t="s">
        <v>34</v>
      </c>
      <c r="E6251" s="16" t="s">
        <v>825</v>
      </c>
      <c r="F6251">
        <v>7</v>
      </c>
      <c r="G6251" s="20">
        <v>4.833333333333333</v>
      </c>
      <c r="H6251" s="21">
        <v>7</v>
      </c>
      <c r="I6251" s="19">
        <v>6.166666666666667</v>
      </c>
      <c r="J6251" t="s">
        <v>533</v>
      </c>
      <c r="K6251" s="18">
        <v>319.01</v>
      </c>
      <c r="L6251" s="18">
        <v>272.58</v>
      </c>
      <c r="M6251" s="18"/>
      <c r="N6251" s="18"/>
    </row>
    <row r="6252" spans="1:14" ht="15" x14ac:dyDescent="0.25">
      <c r="A6252" t="str">
        <f t="shared" si="97"/>
        <v>VN7157B7873</v>
      </c>
      <c r="B6252" s="17" t="s">
        <v>36</v>
      </c>
      <c r="C6252" s="16" t="s">
        <v>35</v>
      </c>
      <c r="D6252" t="s">
        <v>34</v>
      </c>
      <c r="E6252" s="16" t="s">
        <v>742</v>
      </c>
      <c r="F6252">
        <v>3</v>
      </c>
      <c r="G6252" s="20">
        <v>14.833333333333334</v>
      </c>
      <c r="H6252" s="21">
        <v>3</v>
      </c>
      <c r="I6252" s="19">
        <v>16.166666666666668</v>
      </c>
      <c r="J6252" t="s">
        <v>533</v>
      </c>
      <c r="K6252" s="18">
        <v>319.01</v>
      </c>
      <c r="L6252" s="18">
        <v>272.58</v>
      </c>
      <c r="M6252" s="18"/>
      <c r="N6252" s="18"/>
    </row>
    <row r="6253" spans="1:14" ht="15" x14ac:dyDescent="0.25">
      <c r="A6253" t="str">
        <f t="shared" si="97"/>
        <v>VN7157B7875</v>
      </c>
      <c r="B6253" s="17" t="s">
        <v>36</v>
      </c>
      <c r="C6253" s="16" t="s">
        <v>35</v>
      </c>
      <c r="D6253" t="s">
        <v>34</v>
      </c>
      <c r="E6253" s="16" t="s">
        <v>742</v>
      </c>
      <c r="F6253">
        <v>5</v>
      </c>
      <c r="G6253" s="20">
        <v>4.916666666666667</v>
      </c>
      <c r="H6253" s="21">
        <v>5</v>
      </c>
      <c r="I6253" s="19">
        <v>6.25</v>
      </c>
      <c r="J6253" t="s">
        <v>533</v>
      </c>
      <c r="K6253" s="18">
        <v>319.01</v>
      </c>
      <c r="L6253" s="18">
        <v>272.58</v>
      </c>
      <c r="M6253" s="18"/>
      <c r="N6253" s="18"/>
    </row>
    <row r="6254" spans="1:14" ht="15" x14ac:dyDescent="0.25">
      <c r="A6254" t="str">
        <f t="shared" si="97"/>
        <v>VN7157B7877</v>
      </c>
      <c r="B6254" s="17" t="s">
        <v>36</v>
      </c>
      <c r="C6254" s="16" t="s">
        <v>35</v>
      </c>
      <c r="D6254" t="s">
        <v>34</v>
      </c>
      <c r="E6254" s="16" t="s">
        <v>742</v>
      </c>
      <c r="F6254">
        <v>7</v>
      </c>
      <c r="G6254" s="20">
        <v>10.083333333333334</v>
      </c>
      <c r="H6254" s="21">
        <v>7</v>
      </c>
      <c r="I6254" s="19">
        <v>11.416666666666666</v>
      </c>
      <c r="J6254" t="s">
        <v>533</v>
      </c>
      <c r="K6254" s="18">
        <v>319.01</v>
      </c>
      <c r="L6254" s="18">
        <v>272.58</v>
      </c>
      <c r="M6254" s="18"/>
      <c r="N6254" s="18"/>
    </row>
    <row r="6255" spans="1:14" ht="15" x14ac:dyDescent="0.25">
      <c r="A6255" t="str">
        <f t="shared" si="97"/>
        <v>VN7159B7872</v>
      </c>
      <c r="B6255" s="17" t="s">
        <v>36</v>
      </c>
      <c r="C6255" s="16" t="s">
        <v>35</v>
      </c>
      <c r="D6255" t="s">
        <v>34</v>
      </c>
      <c r="E6255" s="16" t="s">
        <v>699</v>
      </c>
      <c r="F6255">
        <v>2</v>
      </c>
      <c r="G6255" s="20">
        <v>13.416666666666666</v>
      </c>
      <c r="H6255" s="21">
        <v>2</v>
      </c>
      <c r="I6255" s="19">
        <v>14.75</v>
      </c>
      <c r="J6255" t="s">
        <v>533</v>
      </c>
      <c r="K6255" s="18">
        <v>319.01</v>
      </c>
      <c r="L6255" s="18">
        <v>272.58</v>
      </c>
      <c r="M6255" s="18"/>
      <c r="N6255" s="18"/>
    </row>
    <row r="6256" spans="1:14" ht="15" x14ac:dyDescent="0.25">
      <c r="A6256" t="str">
        <f t="shared" si="97"/>
        <v>VN7159B7874</v>
      </c>
      <c r="B6256" s="17" t="s">
        <v>36</v>
      </c>
      <c r="C6256" s="16" t="s">
        <v>35</v>
      </c>
      <c r="D6256" t="s">
        <v>34</v>
      </c>
      <c r="E6256" s="16" t="s">
        <v>699</v>
      </c>
      <c r="F6256">
        <v>4</v>
      </c>
      <c r="G6256" s="20">
        <v>5.583333333333333</v>
      </c>
      <c r="H6256" s="21">
        <v>4</v>
      </c>
      <c r="I6256" s="19">
        <v>6.916666666666667</v>
      </c>
      <c r="J6256" t="s">
        <v>533</v>
      </c>
      <c r="K6256" s="18">
        <v>319.01</v>
      </c>
      <c r="L6256" s="18">
        <v>272.58</v>
      </c>
      <c r="M6256" s="18"/>
      <c r="N6256" s="18"/>
    </row>
    <row r="6257" spans="1:14" ht="15" x14ac:dyDescent="0.25">
      <c r="A6257" t="str">
        <f t="shared" si="97"/>
        <v>VN7159B7875</v>
      </c>
      <c r="B6257" s="17" t="s">
        <v>36</v>
      </c>
      <c r="C6257" s="16" t="s">
        <v>35</v>
      </c>
      <c r="D6257" t="s">
        <v>34</v>
      </c>
      <c r="E6257" s="16" t="s">
        <v>699</v>
      </c>
      <c r="F6257">
        <v>5</v>
      </c>
      <c r="G6257" s="20">
        <v>0.91666666666666663</v>
      </c>
      <c r="H6257" s="21">
        <v>5</v>
      </c>
      <c r="I6257" s="19">
        <v>2.25</v>
      </c>
      <c r="J6257" t="s">
        <v>533</v>
      </c>
      <c r="K6257" s="18">
        <v>319.01</v>
      </c>
      <c r="L6257" s="18">
        <v>272.58</v>
      </c>
      <c r="M6257" s="18"/>
      <c r="N6257" s="18"/>
    </row>
    <row r="6258" spans="1:14" ht="15" x14ac:dyDescent="0.25">
      <c r="A6258" t="str">
        <f t="shared" si="97"/>
        <v>VN7159B7877</v>
      </c>
      <c r="B6258" s="17" t="s">
        <v>36</v>
      </c>
      <c r="C6258" s="16" t="s">
        <v>35</v>
      </c>
      <c r="D6258" t="s">
        <v>34</v>
      </c>
      <c r="E6258" s="16" t="s">
        <v>699</v>
      </c>
      <c r="F6258">
        <v>7</v>
      </c>
      <c r="G6258" s="20">
        <v>5.583333333333333</v>
      </c>
      <c r="H6258" s="21">
        <v>7</v>
      </c>
      <c r="I6258" s="19">
        <v>6.916666666666667</v>
      </c>
      <c r="J6258" t="s">
        <v>533</v>
      </c>
      <c r="K6258" s="18">
        <v>319.01</v>
      </c>
      <c r="L6258" s="18">
        <v>272.58</v>
      </c>
      <c r="M6258" s="18"/>
      <c r="N6258" s="18"/>
    </row>
    <row r="6259" spans="1:14" ht="15" x14ac:dyDescent="0.25">
      <c r="A6259" t="str">
        <f t="shared" si="97"/>
        <v>VN7161B7877</v>
      </c>
      <c r="B6259" s="17" t="s">
        <v>36</v>
      </c>
      <c r="C6259" s="16" t="s">
        <v>35</v>
      </c>
      <c r="D6259" t="s">
        <v>34</v>
      </c>
      <c r="E6259" s="16" t="s">
        <v>817</v>
      </c>
      <c r="F6259">
        <v>7</v>
      </c>
      <c r="G6259" s="20">
        <v>9.3333333333333339</v>
      </c>
      <c r="H6259" s="21">
        <v>7</v>
      </c>
      <c r="I6259" s="19">
        <v>10.666666666666666</v>
      </c>
      <c r="J6259" t="s">
        <v>533</v>
      </c>
      <c r="K6259" s="18">
        <v>319.01</v>
      </c>
      <c r="L6259" s="18">
        <v>272.58</v>
      </c>
      <c r="M6259" s="18"/>
      <c r="N6259" s="18"/>
    </row>
    <row r="6260" spans="1:14" ht="15" x14ac:dyDescent="0.25">
      <c r="A6260" t="str">
        <f t="shared" si="97"/>
        <v>VN7163B7876</v>
      </c>
      <c r="B6260" s="17" t="s">
        <v>36</v>
      </c>
      <c r="C6260" s="16" t="s">
        <v>35</v>
      </c>
      <c r="D6260" t="s">
        <v>34</v>
      </c>
      <c r="E6260" s="16" t="s">
        <v>812</v>
      </c>
      <c r="F6260">
        <v>6</v>
      </c>
      <c r="G6260" s="20">
        <v>14.916666666666666</v>
      </c>
      <c r="H6260" s="21">
        <v>6</v>
      </c>
      <c r="I6260" s="19">
        <v>16.25</v>
      </c>
      <c r="J6260" t="s">
        <v>533</v>
      </c>
      <c r="K6260" s="18">
        <v>319.01</v>
      </c>
      <c r="L6260" s="18">
        <v>272.58</v>
      </c>
      <c r="M6260" s="18"/>
      <c r="N6260" s="18"/>
    </row>
    <row r="6261" spans="1:14" ht="15" x14ac:dyDescent="0.25">
      <c r="A6261" t="str">
        <f t="shared" si="97"/>
        <v>VN7163B7877</v>
      </c>
      <c r="B6261" s="17" t="s">
        <v>36</v>
      </c>
      <c r="C6261" s="16" t="s">
        <v>35</v>
      </c>
      <c r="D6261" t="s">
        <v>34</v>
      </c>
      <c r="E6261" s="16" t="s">
        <v>812</v>
      </c>
      <c r="F6261">
        <v>7</v>
      </c>
      <c r="G6261" s="20">
        <v>13.583333333333334</v>
      </c>
      <c r="H6261" s="21">
        <v>7</v>
      </c>
      <c r="I6261" s="19">
        <v>14.916666666666666</v>
      </c>
      <c r="J6261" t="s">
        <v>533</v>
      </c>
      <c r="K6261" s="18">
        <v>319.01</v>
      </c>
      <c r="L6261" s="18">
        <v>272.58</v>
      </c>
      <c r="M6261" s="18"/>
      <c r="N6261" s="18"/>
    </row>
    <row r="6262" spans="1:14" ht="15" x14ac:dyDescent="0.25">
      <c r="A6262" t="str">
        <f t="shared" si="97"/>
        <v>VN7169B7872</v>
      </c>
      <c r="B6262" s="17" t="s">
        <v>36</v>
      </c>
      <c r="C6262" s="16" t="s">
        <v>35</v>
      </c>
      <c r="D6262" t="s">
        <v>34</v>
      </c>
      <c r="E6262" s="16" t="s">
        <v>660</v>
      </c>
      <c r="F6262">
        <v>2</v>
      </c>
      <c r="G6262" s="20">
        <v>7.666666666666667</v>
      </c>
      <c r="H6262" s="21">
        <v>2</v>
      </c>
      <c r="I6262" s="19">
        <v>9</v>
      </c>
      <c r="J6262" t="s">
        <v>533</v>
      </c>
      <c r="K6262" s="18">
        <v>319.01</v>
      </c>
      <c r="L6262" s="18">
        <v>272.58</v>
      </c>
      <c r="M6262" s="18"/>
      <c r="N6262" s="18"/>
    </row>
    <row r="6263" spans="1:14" ht="15" x14ac:dyDescent="0.25">
      <c r="A6263" t="str">
        <f t="shared" si="97"/>
        <v>VN7169B7873</v>
      </c>
      <c r="B6263" s="17" t="s">
        <v>36</v>
      </c>
      <c r="C6263" s="16" t="s">
        <v>35</v>
      </c>
      <c r="D6263" t="s">
        <v>34</v>
      </c>
      <c r="E6263" s="16" t="s">
        <v>660</v>
      </c>
      <c r="F6263">
        <v>3</v>
      </c>
      <c r="G6263" s="20">
        <v>7.5</v>
      </c>
      <c r="H6263" s="21">
        <v>3</v>
      </c>
      <c r="I6263" s="19">
        <v>8.8333333333333339</v>
      </c>
      <c r="J6263" t="s">
        <v>533</v>
      </c>
      <c r="K6263" s="18">
        <v>319.01</v>
      </c>
      <c r="L6263" s="18">
        <v>272.58</v>
      </c>
      <c r="M6263" s="18"/>
      <c r="N6263" s="18"/>
    </row>
    <row r="6264" spans="1:14" ht="15" x14ac:dyDescent="0.25">
      <c r="A6264" t="str">
        <f t="shared" si="97"/>
        <v>VN7169B7875</v>
      </c>
      <c r="B6264" s="17" t="s">
        <v>36</v>
      </c>
      <c r="C6264" s="16" t="s">
        <v>35</v>
      </c>
      <c r="D6264" t="s">
        <v>34</v>
      </c>
      <c r="E6264" s="16" t="s">
        <v>660</v>
      </c>
      <c r="F6264">
        <v>5</v>
      </c>
      <c r="G6264" s="20">
        <v>7.5</v>
      </c>
      <c r="H6264" s="21">
        <v>5</v>
      </c>
      <c r="I6264" s="19">
        <v>8.8333333333333339</v>
      </c>
      <c r="J6264" t="s">
        <v>533</v>
      </c>
      <c r="K6264" s="18">
        <v>319.01</v>
      </c>
      <c r="L6264" s="18">
        <v>272.58</v>
      </c>
      <c r="M6264" s="18"/>
      <c r="N6264" s="18"/>
    </row>
    <row r="6265" spans="1:14" ht="15" x14ac:dyDescent="0.25">
      <c r="A6265" t="str">
        <f t="shared" si="97"/>
        <v>VN7175B7873</v>
      </c>
      <c r="B6265" s="17" t="s">
        <v>36</v>
      </c>
      <c r="C6265" s="16" t="s">
        <v>35</v>
      </c>
      <c r="D6265" t="s">
        <v>34</v>
      </c>
      <c r="E6265" s="16" t="s">
        <v>756</v>
      </c>
      <c r="F6265">
        <v>3</v>
      </c>
      <c r="G6265" s="20">
        <v>11.5</v>
      </c>
      <c r="H6265" s="21">
        <v>3</v>
      </c>
      <c r="I6265" s="19">
        <v>12.833333333333334</v>
      </c>
      <c r="J6265" t="s">
        <v>533</v>
      </c>
      <c r="K6265" s="18">
        <v>319.01</v>
      </c>
      <c r="L6265" s="18">
        <v>272.58</v>
      </c>
      <c r="M6265" s="18"/>
      <c r="N6265" s="18"/>
    </row>
    <row r="6266" spans="1:14" ht="15" x14ac:dyDescent="0.25">
      <c r="A6266" t="str">
        <f t="shared" si="97"/>
        <v>VN7175B7874</v>
      </c>
      <c r="B6266" s="17" t="s">
        <v>36</v>
      </c>
      <c r="C6266" s="16" t="s">
        <v>35</v>
      </c>
      <c r="D6266" t="s">
        <v>34</v>
      </c>
      <c r="E6266" s="16" t="s">
        <v>756</v>
      </c>
      <c r="F6266">
        <v>4</v>
      </c>
      <c r="G6266" s="20">
        <v>1.9166666666666665</v>
      </c>
      <c r="H6266" s="21">
        <v>4</v>
      </c>
      <c r="I6266" s="19">
        <v>3.25</v>
      </c>
      <c r="J6266" t="s">
        <v>533</v>
      </c>
      <c r="K6266" s="18">
        <v>319.01</v>
      </c>
      <c r="L6266" s="18">
        <v>272.58</v>
      </c>
      <c r="M6266" s="18"/>
      <c r="N6266" s="18"/>
    </row>
    <row r="6267" spans="1:14" ht="15" x14ac:dyDescent="0.25">
      <c r="A6267" t="str">
        <f t="shared" si="97"/>
        <v>VN7175B7877</v>
      </c>
      <c r="B6267" s="17" t="s">
        <v>36</v>
      </c>
      <c r="C6267" s="16" t="s">
        <v>35</v>
      </c>
      <c r="D6267" t="s">
        <v>34</v>
      </c>
      <c r="E6267" s="16" t="s">
        <v>756</v>
      </c>
      <c r="F6267">
        <v>7</v>
      </c>
      <c r="G6267" s="20">
        <v>13.666666666666666</v>
      </c>
      <c r="H6267" s="21">
        <v>7</v>
      </c>
      <c r="I6267" s="19">
        <v>15</v>
      </c>
      <c r="J6267" t="s">
        <v>533</v>
      </c>
      <c r="K6267" s="18">
        <v>319.01</v>
      </c>
      <c r="L6267" s="18">
        <v>272.58</v>
      </c>
      <c r="M6267" s="18"/>
      <c r="N6267" s="18"/>
    </row>
    <row r="6268" spans="1:14" ht="15" x14ac:dyDescent="0.25">
      <c r="A6268" t="str">
        <f t="shared" si="97"/>
        <v>VN7183B7875</v>
      </c>
      <c r="B6268" s="17" t="s">
        <v>36</v>
      </c>
      <c r="C6268" s="16" t="s">
        <v>35</v>
      </c>
      <c r="D6268" t="s">
        <v>34</v>
      </c>
      <c r="E6268" s="16" t="s">
        <v>795</v>
      </c>
      <c r="F6268">
        <v>5</v>
      </c>
      <c r="G6268" s="20">
        <v>14.666666666666666</v>
      </c>
      <c r="H6268" s="21">
        <v>5</v>
      </c>
      <c r="I6268" s="19">
        <v>16</v>
      </c>
      <c r="J6268" t="s">
        <v>533</v>
      </c>
      <c r="K6268" s="18">
        <v>319.01</v>
      </c>
      <c r="L6268" s="18">
        <v>272.58</v>
      </c>
      <c r="M6268" s="18"/>
      <c r="N6268" s="18"/>
    </row>
    <row r="6269" spans="1:14" ht="15" x14ac:dyDescent="0.25">
      <c r="A6269" t="str">
        <f t="shared" si="97"/>
        <v>VN7183B7877</v>
      </c>
      <c r="B6269" s="17" t="s">
        <v>36</v>
      </c>
      <c r="C6269" s="16" t="s">
        <v>35</v>
      </c>
      <c r="D6269" t="s">
        <v>34</v>
      </c>
      <c r="E6269" s="16" t="s">
        <v>795</v>
      </c>
      <c r="F6269">
        <v>7</v>
      </c>
      <c r="G6269" s="20">
        <v>14.083333333333334</v>
      </c>
      <c r="H6269" s="21">
        <v>7</v>
      </c>
      <c r="I6269" s="19">
        <v>15.416666666666666</v>
      </c>
      <c r="J6269" t="s">
        <v>533</v>
      </c>
      <c r="K6269" s="18">
        <v>319.01</v>
      </c>
      <c r="L6269" s="18">
        <v>272.58</v>
      </c>
      <c r="M6269" s="18"/>
      <c r="N6269" s="18"/>
    </row>
    <row r="6270" spans="1:14" ht="15" x14ac:dyDescent="0.25">
      <c r="A6270" t="str">
        <f t="shared" si="97"/>
        <v>VN7185B7871</v>
      </c>
      <c r="B6270" s="17" t="s">
        <v>36</v>
      </c>
      <c r="C6270" s="16" t="s">
        <v>35</v>
      </c>
      <c r="D6270" t="s">
        <v>34</v>
      </c>
      <c r="E6270" s="16" t="s">
        <v>400</v>
      </c>
      <c r="F6270">
        <v>1</v>
      </c>
      <c r="G6270" s="20">
        <v>2.6666666666666665</v>
      </c>
      <c r="H6270" s="21">
        <v>1</v>
      </c>
      <c r="I6270" s="19">
        <v>4</v>
      </c>
      <c r="J6270" t="s">
        <v>533</v>
      </c>
      <c r="K6270" s="18">
        <v>319.01</v>
      </c>
      <c r="L6270" s="18">
        <v>272.58</v>
      </c>
      <c r="M6270" s="18"/>
      <c r="N6270" s="18"/>
    </row>
    <row r="6271" spans="1:14" ht="15" x14ac:dyDescent="0.25">
      <c r="A6271" t="str">
        <f t="shared" si="97"/>
        <v>VN7185B7873</v>
      </c>
      <c r="B6271" s="17" t="s">
        <v>36</v>
      </c>
      <c r="C6271" s="16" t="s">
        <v>35</v>
      </c>
      <c r="D6271" t="s">
        <v>34</v>
      </c>
      <c r="E6271" s="16" t="s">
        <v>400</v>
      </c>
      <c r="F6271">
        <v>3</v>
      </c>
      <c r="G6271" s="20">
        <v>2.6666666666666665</v>
      </c>
      <c r="H6271" s="21">
        <v>3</v>
      </c>
      <c r="I6271" s="19">
        <v>4</v>
      </c>
      <c r="J6271" t="s">
        <v>533</v>
      </c>
      <c r="K6271" s="18">
        <v>319.01</v>
      </c>
      <c r="L6271" s="18">
        <v>272.58</v>
      </c>
      <c r="M6271" s="18"/>
      <c r="N6271" s="18"/>
    </row>
    <row r="6272" spans="1:14" ht="15" x14ac:dyDescent="0.25">
      <c r="A6272" t="str">
        <f t="shared" si="97"/>
        <v>VN7185B7875</v>
      </c>
      <c r="B6272" s="17" t="s">
        <v>36</v>
      </c>
      <c r="C6272" s="16" t="s">
        <v>35</v>
      </c>
      <c r="D6272" t="s">
        <v>34</v>
      </c>
      <c r="E6272" s="16" t="s">
        <v>400</v>
      </c>
      <c r="F6272">
        <v>5</v>
      </c>
      <c r="G6272" s="20">
        <v>2.6666666666666665</v>
      </c>
      <c r="H6272" s="21">
        <v>5</v>
      </c>
      <c r="I6272" s="19">
        <v>4</v>
      </c>
      <c r="J6272" t="s">
        <v>533</v>
      </c>
      <c r="K6272" s="18">
        <v>319.01</v>
      </c>
      <c r="L6272" s="18">
        <v>272.58</v>
      </c>
      <c r="M6272" s="18"/>
      <c r="N6272" s="18"/>
    </row>
    <row r="6273" spans="1:14" ht="15" x14ac:dyDescent="0.25">
      <c r="A6273" t="str">
        <f t="shared" si="97"/>
        <v>VN7185B7876</v>
      </c>
      <c r="B6273" s="17" t="s">
        <v>36</v>
      </c>
      <c r="C6273" s="16" t="s">
        <v>35</v>
      </c>
      <c r="D6273" t="s">
        <v>34</v>
      </c>
      <c r="E6273" s="16" t="s">
        <v>400</v>
      </c>
      <c r="F6273">
        <v>6</v>
      </c>
      <c r="G6273" s="20">
        <v>4.25</v>
      </c>
      <c r="H6273" s="21">
        <v>6</v>
      </c>
      <c r="I6273" s="19">
        <v>5.583333333333333</v>
      </c>
      <c r="J6273" t="s">
        <v>533</v>
      </c>
      <c r="K6273" s="18">
        <v>319.01</v>
      </c>
      <c r="L6273" s="18">
        <v>272.58</v>
      </c>
      <c r="M6273" s="18"/>
      <c r="N6273" s="18"/>
    </row>
    <row r="6274" spans="1:14" ht="15" x14ac:dyDescent="0.25">
      <c r="A6274" t="str">
        <f t="shared" si="97"/>
        <v>VN7193B7875</v>
      </c>
      <c r="B6274" s="17" t="s">
        <v>36</v>
      </c>
      <c r="C6274" s="16" t="s">
        <v>35</v>
      </c>
      <c r="D6274" t="s">
        <v>34</v>
      </c>
      <c r="E6274" s="16" t="s">
        <v>804</v>
      </c>
      <c r="F6274">
        <v>5</v>
      </c>
      <c r="G6274" s="20">
        <v>13</v>
      </c>
      <c r="H6274" s="21">
        <v>5</v>
      </c>
      <c r="I6274" s="19">
        <v>14.333333333333334</v>
      </c>
      <c r="J6274" t="s">
        <v>533</v>
      </c>
      <c r="K6274" s="18">
        <v>319.01</v>
      </c>
      <c r="L6274" s="18">
        <v>272.58</v>
      </c>
      <c r="M6274" s="18"/>
      <c r="N6274" s="18"/>
    </row>
    <row r="6275" spans="1:14" ht="15" x14ac:dyDescent="0.25">
      <c r="A6275" t="str">
        <f t="shared" ref="A6275:A6338" si="98">E6275&amp;J6275&amp;F6275</f>
        <v>VN7193B7877</v>
      </c>
      <c r="B6275" s="15" t="s">
        <v>36</v>
      </c>
      <c r="C6275" s="16" t="s">
        <v>35</v>
      </c>
      <c r="D6275" t="s">
        <v>34</v>
      </c>
      <c r="E6275" s="16" t="s">
        <v>804</v>
      </c>
      <c r="F6275">
        <v>7</v>
      </c>
      <c r="G6275" s="20">
        <v>17</v>
      </c>
      <c r="H6275" s="21">
        <v>7</v>
      </c>
      <c r="I6275" s="19">
        <v>18.333333333333332</v>
      </c>
      <c r="J6275" t="s">
        <v>533</v>
      </c>
      <c r="K6275" s="18">
        <v>319.01</v>
      </c>
      <c r="L6275" s="18">
        <v>272.58</v>
      </c>
      <c r="M6275" s="18"/>
      <c r="N6275" s="18"/>
    </row>
    <row r="6276" spans="1:14" ht="15" x14ac:dyDescent="0.25">
      <c r="A6276" t="str">
        <f t="shared" si="98"/>
        <v>VN1577B7871</v>
      </c>
      <c r="B6276" s="17" t="s">
        <v>148</v>
      </c>
      <c r="C6276" s="16" t="s">
        <v>35</v>
      </c>
      <c r="D6276" t="s">
        <v>19</v>
      </c>
      <c r="E6276" s="16" t="s">
        <v>150</v>
      </c>
      <c r="F6276">
        <v>1</v>
      </c>
      <c r="G6276" s="20">
        <v>5.833333333333333</v>
      </c>
      <c r="H6276" s="21">
        <v>1</v>
      </c>
      <c r="I6276" s="19">
        <v>7.75</v>
      </c>
      <c r="J6276" t="s">
        <v>533</v>
      </c>
      <c r="K6276" s="18">
        <v>373.1</v>
      </c>
      <c r="L6276" s="18">
        <v>383.48</v>
      </c>
      <c r="M6276" s="18"/>
      <c r="N6276" s="18"/>
    </row>
    <row r="6277" spans="1:14" ht="15" x14ac:dyDescent="0.25">
      <c r="A6277" t="str">
        <f t="shared" si="98"/>
        <v>VN1577B7872</v>
      </c>
      <c r="B6277" s="17" t="s">
        <v>148</v>
      </c>
      <c r="C6277" s="16" t="s">
        <v>35</v>
      </c>
      <c r="D6277" t="s">
        <v>19</v>
      </c>
      <c r="E6277" s="16" t="s">
        <v>150</v>
      </c>
      <c r="F6277">
        <v>2</v>
      </c>
      <c r="G6277" s="20">
        <v>6.333333333333333</v>
      </c>
      <c r="H6277" s="21">
        <v>2</v>
      </c>
      <c r="I6277" s="19">
        <v>8.25</v>
      </c>
      <c r="J6277" t="s">
        <v>533</v>
      </c>
      <c r="K6277" s="18">
        <v>373.1</v>
      </c>
      <c r="L6277" s="18">
        <v>383.48</v>
      </c>
      <c r="M6277" s="18"/>
      <c r="N6277" s="18"/>
    </row>
    <row r="6278" spans="1:14" ht="15" x14ac:dyDescent="0.25">
      <c r="A6278" t="str">
        <f t="shared" si="98"/>
        <v>VN1577B7873</v>
      </c>
      <c r="B6278" s="17" t="s">
        <v>148</v>
      </c>
      <c r="C6278" s="16" t="s">
        <v>35</v>
      </c>
      <c r="D6278" t="s">
        <v>19</v>
      </c>
      <c r="E6278" s="16" t="s">
        <v>150</v>
      </c>
      <c r="F6278">
        <v>3</v>
      </c>
      <c r="G6278" s="20">
        <v>6.666666666666667</v>
      </c>
      <c r="H6278" s="21">
        <v>3</v>
      </c>
      <c r="I6278" s="19">
        <v>8.5833333333333339</v>
      </c>
      <c r="J6278" t="s">
        <v>533</v>
      </c>
      <c r="K6278" s="18">
        <v>373.1</v>
      </c>
      <c r="L6278" s="18">
        <v>383.48</v>
      </c>
      <c r="M6278" s="18"/>
      <c r="N6278" s="18"/>
    </row>
    <row r="6279" spans="1:14" ht="15" x14ac:dyDescent="0.25">
      <c r="A6279" t="str">
        <f t="shared" si="98"/>
        <v>VN1577B7874</v>
      </c>
      <c r="B6279" s="17" t="s">
        <v>148</v>
      </c>
      <c r="C6279" s="16" t="s">
        <v>35</v>
      </c>
      <c r="D6279" t="s">
        <v>19</v>
      </c>
      <c r="E6279" s="16" t="s">
        <v>150</v>
      </c>
      <c r="F6279">
        <v>4</v>
      </c>
      <c r="G6279" s="20">
        <v>7.083333333333333</v>
      </c>
      <c r="H6279" s="21">
        <v>4</v>
      </c>
      <c r="I6279" s="19">
        <v>9</v>
      </c>
      <c r="J6279" t="s">
        <v>533</v>
      </c>
      <c r="K6279" s="18">
        <v>373.1</v>
      </c>
      <c r="L6279" s="18">
        <v>383.48</v>
      </c>
      <c r="M6279" s="18"/>
      <c r="N6279" s="18"/>
    </row>
    <row r="6280" spans="1:14" ht="15" x14ac:dyDescent="0.25">
      <c r="A6280" t="str">
        <f t="shared" si="98"/>
        <v>VN1577B7875</v>
      </c>
      <c r="B6280" s="17" t="s">
        <v>148</v>
      </c>
      <c r="C6280" s="16" t="s">
        <v>35</v>
      </c>
      <c r="D6280" t="s">
        <v>19</v>
      </c>
      <c r="E6280" s="16" t="s">
        <v>150</v>
      </c>
      <c r="F6280">
        <v>5</v>
      </c>
      <c r="G6280" s="20">
        <v>6</v>
      </c>
      <c r="H6280" s="21">
        <v>5</v>
      </c>
      <c r="I6280" s="19">
        <v>7.916666666666667</v>
      </c>
      <c r="J6280" t="s">
        <v>533</v>
      </c>
      <c r="K6280" s="18">
        <v>373.1</v>
      </c>
      <c r="L6280" s="18">
        <v>383.48</v>
      </c>
      <c r="M6280" s="18"/>
      <c r="N6280" s="18"/>
    </row>
    <row r="6281" spans="1:14" ht="15" x14ac:dyDescent="0.25">
      <c r="A6281" t="str">
        <f t="shared" si="98"/>
        <v>VN1577B7876</v>
      </c>
      <c r="B6281" s="17" t="s">
        <v>148</v>
      </c>
      <c r="C6281" s="16" t="s">
        <v>35</v>
      </c>
      <c r="D6281" t="s">
        <v>19</v>
      </c>
      <c r="E6281" s="16" t="s">
        <v>150</v>
      </c>
      <c r="F6281">
        <v>6</v>
      </c>
      <c r="G6281" s="20">
        <v>6</v>
      </c>
      <c r="H6281" s="21">
        <v>6</v>
      </c>
      <c r="I6281" s="19">
        <v>7.916666666666667</v>
      </c>
      <c r="J6281" t="s">
        <v>533</v>
      </c>
      <c r="K6281" s="18">
        <v>373.1</v>
      </c>
      <c r="L6281" s="18">
        <v>383.48</v>
      </c>
      <c r="M6281" s="18"/>
      <c r="N6281" s="18"/>
    </row>
    <row r="6282" spans="1:14" ht="15" x14ac:dyDescent="0.25">
      <c r="A6282" t="str">
        <f t="shared" si="98"/>
        <v>VN1577B7877</v>
      </c>
      <c r="B6282" s="17" t="s">
        <v>148</v>
      </c>
      <c r="C6282" s="16" t="s">
        <v>35</v>
      </c>
      <c r="D6282" t="s">
        <v>19</v>
      </c>
      <c r="E6282" s="16" t="s">
        <v>150</v>
      </c>
      <c r="F6282">
        <v>7</v>
      </c>
      <c r="G6282" s="20">
        <v>6.083333333333333</v>
      </c>
      <c r="H6282" s="21">
        <v>7</v>
      </c>
      <c r="I6282" s="19">
        <v>7.916666666666667</v>
      </c>
      <c r="J6282" t="s">
        <v>533</v>
      </c>
      <c r="K6282" s="18">
        <v>373.1</v>
      </c>
      <c r="L6282" s="18">
        <v>383.48</v>
      </c>
      <c r="M6282" s="18"/>
      <c r="N6282" s="18"/>
    </row>
    <row r="6283" spans="1:14" ht="15" x14ac:dyDescent="0.25">
      <c r="A6283" t="str">
        <f t="shared" si="98"/>
        <v>VN7577B7871</v>
      </c>
      <c r="B6283" s="17" t="s">
        <v>148</v>
      </c>
      <c r="C6283" s="16" t="s">
        <v>35</v>
      </c>
      <c r="D6283" t="s">
        <v>19</v>
      </c>
      <c r="E6283" s="16" t="s">
        <v>521</v>
      </c>
      <c r="F6283">
        <v>1</v>
      </c>
      <c r="G6283" s="20">
        <v>0.91666666666666663</v>
      </c>
      <c r="H6283" s="21">
        <v>1</v>
      </c>
      <c r="I6283" s="19">
        <v>2.8333333333333335</v>
      </c>
      <c r="J6283" t="s">
        <v>533</v>
      </c>
      <c r="K6283" s="18">
        <v>373.1</v>
      </c>
      <c r="L6283" s="18">
        <v>383.48</v>
      </c>
      <c r="M6283" s="18"/>
      <c r="N6283" s="18"/>
    </row>
    <row r="6284" spans="1:14" ht="15" x14ac:dyDescent="0.25">
      <c r="A6284" t="str">
        <f t="shared" si="98"/>
        <v>VN7577B7873</v>
      </c>
      <c r="B6284" s="17" t="s">
        <v>148</v>
      </c>
      <c r="C6284" s="16" t="s">
        <v>35</v>
      </c>
      <c r="D6284" t="s">
        <v>19</v>
      </c>
      <c r="E6284" s="16" t="s">
        <v>521</v>
      </c>
      <c r="F6284">
        <v>3</v>
      </c>
      <c r="G6284" s="20">
        <v>1</v>
      </c>
      <c r="H6284" s="21">
        <v>3</v>
      </c>
      <c r="I6284" s="19">
        <v>2.9166666666666665</v>
      </c>
      <c r="J6284" t="s">
        <v>533</v>
      </c>
      <c r="K6284" s="18">
        <v>373.1</v>
      </c>
      <c r="L6284" s="18">
        <v>383.48</v>
      </c>
      <c r="M6284" s="18"/>
      <c r="N6284" s="18"/>
    </row>
    <row r="6285" spans="1:14" ht="15" x14ac:dyDescent="0.25">
      <c r="A6285" t="str">
        <f t="shared" si="98"/>
        <v>VN7577B7875</v>
      </c>
      <c r="B6285" s="17" t="s">
        <v>148</v>
      </c>
      <c r="C6285" s="16" t="s">
        <v>35</v>
      </c>
      <c r="D6285" t="s">
        <v>19</v>
      </c>
      <c r="E6285" s="16" t="s">
        <v>521</v>
      </c>
      <c r="F6285">
        <v>5</v>
      </c>
      <c r="G6285" s="20">
        <v>1</v>
      </c>
      <c r="H6285" s="21">
        <v>5</v>
      </c>
      <c r="I6285" s="19">
        <v>2.9166666666666665</v>
      </c>
      <c r="J6285" t="s">
        <v>533</v>
      </c>
      <c r="K6285" s="18">
        <v>373.1</v>
      </c>
      <c r="L6285" s="18">
        <v>383.48</v>
      </c>
      <c r="M6285" s="18"/>
      <c r="N6285" s="18"/>
    </row>
    <row r="6286" spans="1:14" ht="15" x14ac:dyDescent="0.25">
      <c r="A6286" t="str">
        <f t="shared" si="98"/>
        <v>VN7577B7877</v>
      </c>
      <c r="B6286" s="15" t="s">
        <v>148</v>
      </c>
      <c r="C6286" s="16" t="s">
        <v>35</v>
      </c>
      <c r="D6286" t="s">
        <v>19</v>
      </c>
      <c r="E6286" s="16" t="s">
        <v>521</v>
      </c>
      <c r="F6286">
        <v>7</v>
      </c>
      <c r="G6286" s="20">
        <v>0.83333333333333337</v>
      </c>
      <c r="H6286" s="21">
        <v>7</v>
      </c>
      <c r="I6286" s="19">
        <v>2.75</v>
      </c>
      <c r="J6286" t="s">
        <v>533</v>
      </c>
      <c r="K6286" s="18">
        <v>373.1</v>
      </c>
      <c r="L6286" s="18">
        <v>383.48</v>
      </c>
      <c r="M6286" s="18"/>
      <c r="N6286" s="18"/>
    </row>
    <row r="6287" spans="1:14" ht="15" x14ac:dyDescent="0.25">
      <c r="A6287" t="str">
        <f t="shared" si="98"/>
        <v>VN65B7872</v>
      </c>
      <c r="B6287" s="17" t="s">
        <v>718</v>
      </c>
      <c r="C6287" s="16" t="s">
        <v>35</v>
      </c>
      <c r="D6287" t="s">
        <v>717</v>
      </c>
      <c r="E6287" s="16" t="s">
        <v>720</v>
      </c>
      <c r="F6287">
        <v>2</v>
      </c>
      <c r="G6287" s="20">
        <v>4.5</v>
      </c>
      <c r="H6287" s="21">
        <v>2</v>
      </c>
      <c r="I6287" s="19">
        <v>14</v>
      </c>
      <c r="J6287" t="s">
        <v>533</v>
      </c>
      <c r="K6287" s="18">
        <v>2020.62</v>
      </c>
      <c r="L6287" s="18">
        <v>2793.83</v>
      </c>
      <c r="M6287" s="18"/>
      <c r="N6287" s="18"/>
    </row>
    <row r="6288" spans="1:14" ht="15" x14ac:dyDescent="0.25">
      <c r="A6288" t="str">
        <f t="shared" si="98"/>
        <v>VN65B7874</v>
      </c>
      <c r="B6288" s="17" t="s">
        <v>718</v>
      </c>
      <c r="C6288" s="16" t="s">
        <v>35</v>
      </c>
      <c r="D6288" t="s">
        <v>717</v>
      </c>
      <c r="E6288" s="16" t="s">
        <v>720</v>
      </c>
      <c r="F6288">
        <v>4</v>
      </c>
      <c r="G6288" s="20">
        <v>4.5</v>
      </c>
      <c r="H6288" s="21">
        <v>4</v>
      </c>
      <c r="I6288" s="19">
        <v>14</v>
      </c>
      <c r="J6288" t="s">
        <v>533</v>
      </c>
      <c r="K6288" s="18">
        <v>2020.62</v>
      </c>
      <c r="L6288" s="18">
        <v>2793.83</v>
      </c>
      <c r="M6288" s="18"/>
      <c r="N6288" s="18"/>
    </row>
    <row r="6289" spans="1:14" ht="15" x14ac:dyDescent="0.25">
      <c r="A6289" t="str">
        <f t="shared" si="98"/>
        <v>VN65B7876</v>
      </c>
      <c r="B6289" s="15" t="s">
        <v>718</v>
      </c>
      <c r="C6289" s="16" t="s">
        <v>35</v>
      </c>
      <c r="D6289" t="s">
        <v>717</v>
      </c>
      <c r="E6289" s="16" t="s">
        <v>720</v>
      </c>
      <c r="F6289">
        <v>6</v>
      </c>
      <c r="G6289" s="20">
        <v>4.5</v>
      </c>
      <c r="H6289" s="21">
        <v>6</v>
      </c>
      <c r="I6289" s="19">
        <v>14</v>
      </c>
      <c r="J6289" t="s">
        <v>533</v>
      </c>
      <c r="K6289" s="18">
        <v>2020.62</v>
      </c>
      <c r="L6289" s="18">
        <v>2793.83</v>
      </c>
      <c r="M6289" s="18"/>
      <c r="N6289" s="18"/>
    </row>
    <row r="6290" spans="1:14" ht="15" x14ac:dyDescent="0.25">
      <c r="A6290" t="str">
        <f t="shared" si="98"/>
        <v>VN37B7871</v>
      </c>
      <c r="B6290" s="17" t="s">
        <v>532</v>
      </c>
      <c r="C6290" s="16" t="s">
        <v>35</v>
      </c>
      <c r="D6290" t="s">
        <v>534</v>
      </c>
      <c r="E6290" s="16" t="s">
        <v>531</v>
      </c>
      <c r="F6290">
        <v>1</v>
      </c>
      <c r="G6290" s="20">
        <v>16.083333333333332</v>
      </c>
      <c r="H6290" s="21">
        <v>2</v>
      </c>
      <c r="I6290" s="19">
        <v>4</v>
      </c>
      <c r="J6290" t="s">
        <v>533</v>
      </c>
      <c r="K6290" s="18">
        <v>3128.85</v>
      </c>
      <c r="L6290" s="18">
        <v>3585.53</v>
      </c>
      <c r="M6290" s="18"/>
      <c r="N6290" s="18"/>
    </row>
    <row r="6291" spans="1:14" ht="15" x14ac:dyDescent="0.25">
      <c r="A6291" t="str">
        <f t="shared" si="98"/>
        <v>VN37B7873</v>
      </c>
      <c r="B6291" s="17" t="s">
        <v>532</v>
      </c>
      <c r="C6291" s="16" t="s">
        <v>35</v>
      </c>
      <c r="D6291" t="s">
        <v>534</v>
      </c>
      <c r="E6291" s="16" t="s">
        <v>531</v>
      </c>
      <c r="F6291">
        <v>3</v>
      </c>
      <c r="G6291" s="20">
        <v>16.083333333333332</v>
      </c>
      <c r="H6291" s="21">
        <v>4</v>
      </c>
      <c r="I6291" s="19">
        <v>4</v>
      </c>
      <c r="J6291" t="s">
        <v>533</v>
      </c>
      <c r="K6291" s="18">
        <v>3128.85</v>
      </c>
      <c r="L6291" s="18">
        <v>3585.53</v>
      </c>
      <c r="M6291" s="18"/>
      <c r="N6291" s="18"/>
    </row>
    <row r="6292" spans="1:14" ht="15" x14ac:dyDescent="0.25">
      <c r="A6292" t="str">
        <f t="shared" si="98"/>
        <v>VN37B7874</v>
      </c>
      <c r="B6292" s="17" t="s">
        <v>532</v>
      </c>
      <c r="C6292" s="16" t="s">
        <v>35</v>
      </c>
      <c r="D6292" t="s">
        <v>534</v>
      </c>
      <c r="E6292" s="16" t="s">
        <v>531</v>
      </c>
      <c r="F6292">
        <v>4</v>
      </c>
      <c r="G6292" s="20">
        <v>16.083333333333332</v>
      </c>
      <c r="H6292" s="21">
        <v>5</v>
      </c>
      <c r="I6292" s="19">
        <v>4</v>
      </c>
      <c r="J6292" t="s">
        <v>533</v>
      </c>
      <c r="K6292" s="18">
        <v>3128.85</v>
      </c>
      <c r="L6292" s="18">
        <v>3585.53</v>
      </c>
      <c r="M6292" s="18"/>
      <c r="N6292" s="18"/>
    </row>
    <row r="6293" spans="1:14" ht="15" x14ac:dyDescent="0.25">
      <c r="A6293" t="str">
        <f t="shared" si="98"/>
        <v>VN37B7875</v>
      </c>
      <c r="B6293" s="17" t="s">
        <v>532</v>
      </c>
      <c r="C6293" s="16" t="s">
        <v>35</v>
      </c>
      <c r="D6293" t="s">
        <v>534</v>
      </c>
      <c r="E6293" s="16" t="s">
        <v>531</v>
      </c>
      <c r="F6293">
        <v>5</v>
      </c>
      <c r="G6293" s="20">
        <v>16.083333333333332</v>
      </c>
      <c r="H6293" s="21">
        <v>6</v>
      </c>
      <c r="I6293" s="19">
        <v>4</v>
      </c>
      <c r="J6293" t="s">
        <v>533</v>
      </c>
      <c r="K6293" s="18">
        <v>3128.85</v>
      </c>
      <c r="L6293" s="18">
        <v>3585.53</v>
      </c>
      <c r="M6293" s="18"/>
      <c r="N6293" s="18"/>
    </row>
    <row r="6294" spans="1:14" ht="15" x14ac:dyDescent="0.25">
      <c r="A6294" t="str">
        <f t="shared" si="98"/>
        <v>VN37B7876</v>
      </c>
      <c r="B6294" s="17" t="s">
        <v>532</v>
      </c>
      <c r="C6294" s="16" t="s">
        <v>35</v>
      </c>
      <c r="D6294" t="s">
        <v>534</v>
      </c>
      <c r="E6294" s="16" t="s">
        <v>531</v>
      </c>
      <c r="F6294">
        <v>6</v>
      </c>
      <c r="G6294" s="20">
        <v>16.083333333333332</v>
      </c>
      <c r="H6294" s="21">
        <v>7</v>
      </c>
      <c r="I6294" s="19">
        <v>4</v>
      </c>
      <c r="J6294" t="s">
        <v>533</v>
      </c>
      <c r="K6294" s="18">
        <v>3128.85</v>
      </c>
      <c r="L6294" s="18">
        <v>3585.53</v>
      </c>
      <c r="M6294" s="18"/>
      <c r="N6294" s="18"/>
    </row>
    <row r="6295" spans="1:14" ht="15" x14ac:dyDescent="0.25">
      <c r="A6295" t="str">
        <f t="shared" si="98"/>
        <v>VN37B7877</v>
      </c>
      <c r="B6295" s="15" t="s">
        <v>532</v>
      </c>
      <c r="C6295" s="16" t="s">
        <v>35</v>
      </c>
      <c r="D6295" t="s">
        <v>534</v>
      </c>
      <c r="E6295" s="16" t="s">
        <v>531</v>
      </c>
      <c r="F6295">
        <v>7</v>
      </c>
      <c r="G6295" s="20">
        <v>16.083333333333332</v>
      </c>
      <c r="H6295" s="21">
        <v>1</v>
      </c>
      <c r="I6295" s="19">
        <v>4</v>
      </c>
      <c r="J6295" t="s">
        <v>533</v>
      </c>
      <c r="K6295" s="18">
        <v>3128.85</v>
      </c>
      <c r="L6295" s="18">
        <v>3585.53</v>
      </c>
      <c r="M6295" s="18"/>
      <c r="N6295" s="18"/>
    </row>
    <row r="6296" spans="1:14" ht="15" x14ac:dyDescent="0.25">
      <c r="A6296" t="str">
        <f t="shared" si="98"/>
        <v>VN356B7871</v>
      </c>
      <c r="B6296" s="17" t="s">
        <v>290</v>
      </c>
      <c r="C6296" s="16" t="s">
        <v>35</v>
      </c>
      <c r="D6296" t="s">
        <v>291</v>
      </c>
      <c r="E6296" s="16" t="s">
        <v>289</v>
      </c>
      <c r="F6296">
        <v>1</v>
      </c>
      <c r="G6296" s="20">
        <v>18.333333333333332</v>
      </c>
      <c r="H6296" s="21">
        <v>1</v>
      </c>
      <c r="I6296" s="19">
        <v>22.333333333333332</v>
      </c>
      <c r="J6296" t="s">
        <v>533</v>
      </c>
      <c r="K6296" s="18">
        <v>1149.3399999999999</v>
      </c>
      <c r="L6296" s="18">
        <v>1127.24</v>
      </c>
      <c r="M6296" s="18"/>
      <c r="N6296" s="18"/>
    </row>
    <row r="6297" spans="1:14" ht="15" x14ac:dyDescent="0.25">
      <c r="A6297" t="str">
        <f t="shared" si="98"/>
        <v>VN356B7872</v>
      </c>
      <c r="B6297" s="17" t="s">
        <v>290</v>
      </c>
      <c r="C6297" s="16" t="s">
        <v>35</v>
      </c>
      <c r="D6297" t="s">
        <v>291</v>
      </c>
      <c r="E6297" s="16" t="s">
        <v>289</v>
      </c>
      <c r="F6297">
        <v>2</v>
      </c>
      <c r="G6297" s="20">
        <v>18.333333333333332</v>
      </c>
      <c r="H6297" s="21">
        <v>2</v>
      </c>
      <c r="I6297" s="19">
        <v>22.333333333333332</v>
      </c>
      <c r="J6297" t="s">
        <v>533</v>
      </c>
      <c r="K6297" s="18">
        <v>1149.3399999999999</v>
      </c>
      <c r="L6297" s="18">
        <v>1127.24</v>
      </c>
      <c r="M6297" s="18"/>
      <c r="N6297" s="18"/>
    </row>
    <row r="6298" spans="1:14" ht="15" x14ac:dyDescent="0.25">
      <c r="A6298" t="str">
        <f t="shared" si="98"/>
        <v>VN356B7873</v>
      </c>
      <c r="B6298" s="17" t="s">
        <v>290</v>
      </c>
      <c r="C6298" s="16" t="s">
        <v>35</v>
      </c>
      <c r="D6298" t="s">
        <v>291</v>
      </c>
      <c r="E6298" s="16" t="s">
        <v>289</v>
      </c>
      <c r="F6298">
        <v>3</v>
      </c>
      <c r="G6298" s="20">
        <v>18.333333333333332</v>
      </c>
      <c r="H6298" s="21">
        <v>3</v>
      </c>
      <c r="I6298" s="19">
        <v>22.333333333333332</v>
      </c>
      <c r="J6298" t="s">
        <v>533</v>
      </c>
      <c r="K6298" s="18">
        <v>1149.3399999999999</v>
      </c>
      <c r="L6298" s="18">
        <v>1127.24</v>
      </c>
      <c r="M6298" s="18"/>
      <c r="N6298" s="18"/>
    </row>
    <row r="6299" spans="1:14" ht="15" x14ac:dyDescent="0.25">
      <c r="A6299" t="str">
        <f t="shared" si="98"/>
        <v>VN356B7874</v>
      </c>
      <c r="B6299" s="17" t="s">
        <v>290</v>
      </c>
      <c r="C6299" s="16" t="s">
        <v>35</v>
      </c>
      <c r="D6299" t="s">
        <v>291</v>
      </c>
      <c r="E6299" s="16" t="s">
        <v>289</v>
      </c>
      <c r="F6299">
        <v>4</v>
      </c>
      <c r="G6299" s="20">
        <v>18.333333333333332</v>
      </c>
      <c r="H6299" s="21">
        <v>4</v>
      </c>
      <c r="I6299" s="19">
        <v>22.333333333333332</v>
      </c>
      <c r="J6299" t="s">
        <v>533</v>
      </c>
      <c r="K6299" s="18">
        <v>1149.3399999999999</v>
      </c>
      <c r="L6299" s="18">
        <v>1127.24</v>
      </c>
      <c r="M6299" s="18"/>
      <c r="N6299" s="18"/>
    </row>
    <row r="6300" spans="1:14" ht="15" x14ac:dyDescent="0.25">
      <c r="A6300" t="str">
        <f t="shared" si="98"/>
        <v>VN356B7875</v>
      </c>
      <c r="B6300" s="17" t="s">
        <v>290</v>
      </c>
      <c r="C6300" s="16" t="s">
        <v>35</v>
      </c>
      <c r="D6300" t="s">
        <v>291</v>
      </c>
      <c r="E6300" s="16" t="s">
        <v>289</v>
      </c>
      <c r="F6300">
        <v>5</v>
      </c>
      <c r="G6300" s="20">
        <v>18.333333333333332</v>
      </c>
      <c r="H6300" s="21">
        <v>5</v>
      </c>
      <c r="I6300" s="19">
        <v>22.333333333333332</v>
      </c>
      <c r="J6300" t="s">
        <v>533</v>
      </c>
      <c r="K6300" s="18">
        <v>1149.3399999999999</v>
      </c>
      <c r="L6300" s="18">
        <v>1127.24</v>
      </c>
      <c r="M6300" s="18"/>
      <c r="N6300" s="18"/>
    </row>
    <row r="6301" spans="1:14" ht="15" x14ac:dyDescent="0.25">
      <c r="A6301" t="str">
        <f t="shared" si="98"/>
        <v>VN356B7876</v>
      </c>
      <c r="B6301" s="17" t="s">
        <v>290</v>
      </c>
      <c r="C6301" s="16" t="s">
        <v>35</v>
      </c>
      <c r="D6301" t="s">
        <v>291</v>
      </c>
      <c r="E6301" s="16" t="s">
        <v>289</v>
      </c>
      <c r="F6301">
        <v>6</v>
      </c>
      <c r="G6301" s="20">
        <v>18.333333333333332</v>
      </c>
      <c r="H6301" s="21">
        <v>6</v>
      </c>
      <c r="I6301" s="19">
        <v>22.333333333333332</v>
      </c>
      <c r="J6301" t="s">
        <v>533</v>
      </c>
      <c r="K6301" s="18">
        <v>1149.3399999999999</v>
      </c>
      <c r="L6301" s="18">
        <v>1127.24</v>
      </c>
      <c r="M6301" s="18"/>
      <c r="N6301" s="18"/>
    </row>
    <row r="6302" spans="1:14" ht="15" x14ac:dyDescent="0.25">
      <c r="A6302" t="str">
        <f t="shared" si="98"/>
        <v>VN356B7877</v>
      </c>
      <c r="B6302" s="15" t="s">
        <v>290</v>
      </c>
      <c r="C6302" s="16" t="s">
        <v>35</v>
      </c>
      <c r="D6302" t="s">
        <v>291</v>
      </c>
      <c r="E6302" s="16" t="s">
        <v>289</v>
      </c>
      <c r="F6302">
        <v>7</v>
      </c>
      <c r="G6302" s="20">
        <v>18.333333333333332</v>
      </c>
      <c r="H6302" s="21">
        <v>7</v>
      </c>
      <c r="I6302" s="19">
        <v>22.333333333333332</v>
      </c>
      <c r="J6302" t="s">
        <v>533</v>
      </c>
      <c r="K6302" s="18">
        <v>1149.3399999999999</v>
      </c>
      <c r="L6302" s="18">
        <v>1127.24</v>
      </c>
      <c r="M6302" s="18"/>
      <c r="N6302" s="18"/>
    </row>
    <row r="6303" spans="1:14" ht="15" x14ac:dyDescent="0.25">
      <c r="A6303" t="str">
        <f t="shared" si="98"/>
        <v>VN414B7871</v>
      </c>
      <c r="B6303" s="17" t="s">
        <v>544</v>
      </c>
      <c r="C6303" s="16" t="s">
        <v>35</v>
      </c>
      <c r="D6303" t="s">
        <v>262</v>
      </c>
      <c r="E6303" s="16" t="s">
        <v>543</v>
      </c>
      <c r="F6303">
        <v>1</v>
      </c>
      <c r="G6303" s="20">
        <v>3.4166666666666665</v>
      </c>
      <c r="H6303" s="21">
        <v>1</v>
      </c>
      <c r="I6303" s="19">
        <v>7.583333333333333</v>
      </c>
      <c r="J6303" t="s">
        <v>533</v>
      </c>
      <c r="K6303" s="18">
        <v>747.45</v>
      </c>
      <c r="L6303" s="18">
        <v>706.66</v>
      </c>
      <c r="M6303" s="18"/>
      <c r="N6303" s="18"/>
    </row>
    <row r="6304" spans="1:14" ht="15" x14ac:dyDescent="0.25">
      <c r="A6304" t="str">
        <f t="shared" si="98"/>
        <v>VN414B7872</v>
      </c>
      <c r="B6304" s="17" t="s">
        <v>544</v>
      </c>
      <c r="C6304" s="16" t="s">
        <v>35</v>
      </c>
      <c r="D6304" t="s">
        <v>262</v>
      </c>
      <c r="E6304" s="16" t="s">
        <v>543</v>
      </c>
      <c r="F6304">
        <v>2</v>
      </c>
      <c r="G6304" s="20">
        <v>3.4166666666666665</v>
      </c>
      <c r="H6304" s="21">
        <v>2</v>
      </c>
      <c r="I6304" s="19">
        <v>7.583333333333333</v>
      </c>
      <c r="J6304" t="s">
        <v>533</v>
      </c>
      <c r="K6304" s="18">
        <v>747.45</v>
      </c>
      <c r="L6304" s="18">
        <v>706.66</v>
      </c>
      <c r="M6304" s="18"/>
      <c r="N6304" s="18"/>
    </row>
    <row r="6305" spans="1:14" ht="15" x14ac:dyDescent="0.25">
      <c r="A6305" t="str">
        <f t="shared" si="98"/>
        <v>VN414B7873</v>
      </c>
      <c r="B6305" s="17" t="s">
        <v>544</v>
      </c>
      <c r="C6305" s="16" t="s">
        <v>35</v>
      </c>
      <c r="D6305" t="s">
        <v>262</v>
      </c>
      <c r="E6305" s="16" t="s">
        <v>543</v>
      </c>
      <c r="F6305">
        <v>3</v>
      </c>
      <c r="G6305" s="20">
        <v>3.4166666666666665</v>
      </c>
      <c r="H6305" s="21">
        <v>3</v>
      </c>
      <c r="I6305" s="19">
        <v>7.583333333333333</v>
      </c>
      <c r="J6305" t="s">
        <v>533</v>
      </c>
      <c r="K6305" s="18">
        <v>747.45</v>
      </c>
      <c r="L6305" s="18">
        <v>706.66</v>
      </c>
      <c r="M6305" s="18"/>
      <c r="N6305" s="18"/>
    </row>
    <row r="6306" spans="1:14" ht="15" x14ac:dyDescent="0.25">
      <c r="A6306" t="str">
        <f t="shared" si="98"/>
        <v>VN414B7874</v>
      </c>
      <c r="B6306" s="17" t="s">
        <v>544</v>
      </c>
      <c r="C6306" s="16" t="s">
        <v>35</v>
      </c>
      <c r="D6306" t="s">
        <v>262</v>
      </c>
      <c r="E6306" s="16" t="s">
        <v>543</v>
      </c>
      <c r="F6306">
        <v>4</v>
      </c>
      <c r="G6306" s="20">
        <v>3.4166666666666665</v>
      </c>
      <c r="H6306" s="21">
        <v>4</v>
      </c>
      <c r="I6306" s="19">
        <v>7.583333333333333</v>
      </c>
      <c r="J6306" t="s">
        <v>533</v>
      </c>
      <c r="K6306" s="18">
        <v>747.45</v>
      </c>
      <c r="L6306" s="18">
        <v>706.66</v>
      </c>
      <c r="M6306" s="18"/>
      <c r="N6306" s="18"/>
    </row>
    <row r="6307" spans="1:14" ht="15" x14ac:dyDescent="0.25">
      <c r="A6307" t="str">
        <f t="shared" si="98"/>
        <v>VN414B7875</v>
      </c>
      <c r="B6307" s="17" t="s">
        <v>544</v>
      </c>
      <c r="C6307" s="16" t="s">
        <v>35</v>
      </c>
      <c r="D6307" t="s">
        <v>262</v>
      </c>
      <c r="E6307" s="16" t="s">
        <v>543</v>
      </c>
      <c r="F6307">
        <v>5</v>
      </c>
      <c r="G6307" s="20">
        <v>3.4166666666666665</v>
      </c>
      <c r="H6307" s="21">
        <v>5</v>
      </c>
      <c r="I6307" s="19">
        <v>7.583333333333333</v>
      </c>
      <c r="J6307" t="s">
        <v>533</v>
      </c>
      <c r="K6307" s="18">
        <v>747.45</v>
      </c>
      <c r="L6307" s="18">
        <v>706.66</v>
      </c>
      <c r="M6307" s="18"/>
      <c r="N6307" s="18"/>
    </row>
    <row r="6308" spans="1:14" ht="15" x14ac:dyDescent="0.25">
      <c r="A6308" t="str">
        <f t="shared" si="98"/>
        <v>VN414B7876</v>
      </c>
      <c r="B6308" s="17" t="s">
        <v>544</v>
      </c>
      <c r="C6308" s="16" t="s">
        <v>35</v>
      </c>
      <c r="D6308" t="s">
        <v>262</v>
      </c>
      <c r="E6308" s="16" t="s">
        <v>543</v>
      </c>
      <c r="F6308">
        <v>6</v>
      </c>
      <c r="G6308" s="20">
        <v>3.4166666666666665</v>
      </c>
      <c r="H6308" s="21">
        <v>6</v>
      </c>
      <c r="I6308" s="19">
        <v>7.583333333333333</v>
      </c>
      <c r="J6308" t="s">
        <v>533</v>
      </c>
      <c r="K6308" s="18">
        <v>747.45</v>
      </c>
      <c r="L6308" s="18">
        <v>706.66</v>
      </c>
      <c r="M6308" s="18"/>
      <c r="N6308" s="18"/>
    </row>
    <row r="6309" spans="1:14" ht="15" x14ac:dyDescent="0.25">
      <c r="A6309" t="str">
        <f t="shared" si="98"/>
        <v>VN414B7877</v>
      </c>
      <c r="B6309" s="17" t="s">
        <v>544</v>
      </c>
      <c r="C6309" s="16" t="s">
        <v>35</v>
      </c>
      <c r="D6309" t="s">
        <v>262</v>
      </c>
      <c r="E6309" s="16" t="s">
        <v>543</v>
      </c>
      <c r="F6309">
        <v>7</v>
      </c>
      <c r="G6309" s="20">
        <v>3.4166666666666665</v>
      </c>
      <c r="H6309" s="21">
        <v>7</v>
      </c>
      <c r="I6309" s="19">
        <v>7.583333333333333</v>
      </c>
      <c r="J6309" t="s">
        <v>533</v>
      </c>
      <c r="K6309" s="18">
        <v>747.45</v>
      </c>
      <c r="L6309" s="18">
        <v>706.66</v>
      </c>
      <c r="M6309" s="18"/>
      <c r="N6309" s="18"/>
    </row>
    <row r="6310" spans="1:14" ht="15" x14ac:dyDescent="0.25">
      <c r="A6310" t="str">
        <f t="shared" si="98"/>
        <v>VN416B7871</v>
      </c>
      <c r="B6310" s="17" t="s">
        <v>544</v>
      </c>
      <c r="C6310" s="16" t="s">
        <v>35</v>
      </c>
      <c r="D6310" t="s">
        <v>262</v>
      </c>
      <c r="E6310" s="16" t="s">
        <v>636</v>
      </c>
      <c r="F6310">
        <v>1</v>
      </c>
      <c r="G6310" s="20">
        <v>16.666666666666668</v>
      </c>
      <c r="H6310" s="21">
        <v>1</v>
      </c>
      <c r="I6310" s="19">
        <v>20.833333333333332</v>
      </c>
      <c r="J6310" t="s">
        <v>533</v>
      </c>
      <c r="K6310" s="18">
        <v>747.45</v>
      </c>
      <c r="L6310" s="18">
        <v>706.66</v>
      </c>
      <c r="M6310" s="18"/>
      <c r="N6310" s="18"/>
    </row>
    <row r="6311" spans="1:14" ht="15" x14ac:dyDescent="0.25">
      <c r="A6311" t="str">
        <f t="shared" si="98"/>
        <v>VN416B7872</v>
      </c>
      <c r="B6311" s="17" t="s">
        <v>544</v>
      </c>
      <c r="C6311" s="16" t="s">
        <v>35</v>
      </c>
      <c r="D6311" t="s">
        <v>262</v>
      </c>
      <c r="E6311" s="16" t="s">
        <v>636</v>
      </c>
      <c r="F6311">
        <v>2</v>
      </c>
      <c r="G6311" s="20">
        <v>16.666666666666668</v>
      </c>
      <c r="H6311" s="21">
        <v>2</v>
      </c>
      <c r="I6311" s="19">
        <v>20.833333333333332</v>
      </c>
      <c r="J6311" t="s">
        <v>533</v>
      </c>
      <c r="K6311" s="18">
        <v>747.45</v>
      </c>
      <c r="L6311" s="18">
        <v>706.66</v>
      </c>
      <c r="M6311" s="18"/>
      <c r="N6311" s="18"/>
    </row>
    <row r="6312" spans="1:14" ht="15" x14ac:dyDescent="0.25">
      <c r="A6312" t="str">
        <f t="shared" si="98"/>
        <v>VN416B7873</v>
      </c>
      <c r="B6312" s="17" t="s">
        <v>544</v>
      </c>
      <c r="C6312" s="16" t="s">
        <v>35</v>
      </c>
      <c r="D6312" t="s">
        <v>262</v>
      </c>
      <c r="E6312" s="16" t="s">
        <v>636</v>
      </c>
      <c r="F6312">
        <v>3</v>
      </c>
      <c r="G6312" s="20">
        <v>16.666666666666668</v>
      </c>
      <c r="H6312" s="21">
        <v>3</v>
      </c>
      <c r="I6312" s="19">
        <v>20.833333333333332</v>
      </c>
      <c r="J6312" t="s">
        <v>533</v>
      </c>
      <c r="K6312" s="18">
        <v>747.45</v>
      </c>
      <c r="L6312" s="18">
        <v>706.66</v>
      </c>
      <c r="M6312" s="18"/>
      <c r="N6312" s="18"/>
    </row>
    <row r="6313" spans="1:14" ht="15" x14ac:dyDescent="0.25">
      <c r="A6313" t="str">
        <f t="shared" si="98"/>
        <v>VN416B7874</v>
      </c>
      <c r="B6313" s="17" t="s">
        <v>544</v>
      </c>
      <c r="C6313" s="16" t="s">
        <v>35</v>
      </c>
      <c r="D6313" t="s">
        <v>262</v>
      </c>
      <c r="E6313" s="16" t="s">
        <v>636</v>
      </c>
      <c r="F6313">
        <v>4</v>
      </c>
      <c r="G6313" s="20">
        <v>16.666666666666668</v>
      </c>
      <c r="H6313" s="21">
        <v>4</v>
      </c>
      <c r="I6313" s="19">
        <v>20.833333333333332</v>
      </c>
      <c r="J6313" t="s">
        <v>533</v>
      </c>
      <c r="K6313" s="18">
        <v>747.45</v>
      </c>
      <c r="L6313" s="18">
        <v>706.66</v>
      </c>
      <c r="M6313" s="18"/>
      <c r="N6313" s="18"/>
    </row>
    <row r="6314" spans="1:14" ht="15" x14ac:dyDescent="0.25">
      <c r="A6314" t="str">
        <f t="shared" si="98"/>
        <v>VN416B7875</v>
      </c>
      <c r="B6314" s="17" t="s">
        <v>544</v>
      </c>
      <c r="C6314" s="16" t="s">
        <v>35</v>
      </c>
      <c r="D6314" t="s">
        <v>262</v>
      </c>
      <c r="E6314" s="16" t="s">
        <v>636</v>
      </c>
      <c r="F6314">
        <v>5</v>
      </c>
      <c r="G6314" s="20">
        <v>16.916666666666668</v>
      </c>
      <c r="H6314" s="21">
        <v>5</v>
      </c>
      <c r="I6314" s="19">
        <v>21.083333333333332</v>
      </c>
      <c r="J6314" t="s">
        <v>533</v>
      </c>
      <c r="K6314" s="18">
        <v>747.45</v>
      </c>
      <c r="L6314" s="18">
        <v>706.66</v>
      </c>
      <c r="M6314" s="18"/>
      <c r="N6314" s="18"/>
    </row>
    <row r="6315" spans="1:14" ht="15" x14ac:dyDescent="0.25">
      <c r="A6315" t="str">
        <f t="shared" si="98"/>
        <v>VN416B7876</v>
      </c>
      <c r="B6315" s="17" t="s">
        <v>544</v>
      </c>
      <c r="C6315" s="16" t="s">
        <v>35</v>
      </c>
      <c r="D6315" t="s">
        <v>262</v>
      </c>
      <c r="E6315" s="16" t="s">
        <v>636</v>
      </c>
      <c r="F6315">
        <v>6</v>
      </c>
      <c r="G6315" s="20">
        <v>16.666666666666668</v>
      </c>
      <c r="H6315" s="21">
        <v>6</v>
      </c>
      <c r="I6315" s="19">
        <v>20.833333333333332</v>
      </c>
      <c r="J6315" t="s">
        <v>533</v>
      </c>
      <c r="K6315" s="18">
        <v>747.45</v>
      </c>
      <c r="L6315" s="18">
        <v>706.66</v>
      </c>
      <c r="M6315" s="18"/>
      <c r="N6315" s="18"/>
    </row>
    <row r="6316" spans="1:14" ht="15" x14ac:dyDescent="0.25">
      <c r="A6316" t="str">
        <f t="shared" si="98"/>
        <v>VN416B7877</v>
      </c>
      <c r="B6316" s="15" t="s">
        <v>544</v>
      </c>
      <c r="C6316" s="16" t="s">
        <v>35</v>
      </c>
      <c r="D6316" t="s">
        <v>262</v>
      </c>
      <c r="E6316" s="16" t="s">
        <v>636</v>
      </c>
      <c r="F6316">
        <v>7</v>
      </c>
      <c r="G6316" s="20">
        <v>16.666666666666668</v>
      </c>
      <c r="H6316" s="21">
        <v>7</v>
      </c>
      <c r="I6316" s="19">
        <v>20.833333333333332</v>
      </c>
      <c r="J6316" t="s">
        <v>533</v>
      </c>
      <c r="K6316" s="18">
        <v>747.45</v>
      </c>
      <c r="L6316" s="18">
        <v>706.66</v>
      </c>
      <c r="M6316" s="18"/>
      <c r="N6316" s="18"/>
    </row>
    <row r="6317" spans="1:14" ht="15" x14ac:dyDescent="0.25">
      <c r="A6317" t="str">
        <f t="shared" si="98"/>
        <v>VN330B7871</v>
      </c>
      <c r="B6317" s="17" t="s">
        <v>562</v>
      </c>
      <c r="C6317" s="16" t="s">
        <v>35</v>
      </c>
      <c r="D6317" t="s">
        <v>144</v>
      </c>
      <c r="E6317" s="16" t="s">
        <v>561</v>
      </c>
      <c r="F6317">
        <v>1</v>
      </c>
      <c r="G6317" s="20">
        <v>17.333333333333332</v>
      </c>
      <c r="H6317" s="21">
        <v>1</v>
      </c>
      <c r="I6317" s="19">
        <v>21.666666666666668</v>
      </c>
      <c r="J6317" t="s">
        <v>533</v>
      </c>
      <c r="K6317" s="18">
        <v>1167.18</v>
      </c>
      <c r="L6317" s="18">
        <v>730.31</v>
      </c>
      <c r="M6317" s="18"/>
      <c r="N6317" s="18"/>
    </row>
    <row r="6318" spans="1:14" ht="15" x14ac:dyDescent="0.25">
      <c r="A6318" t="str">
        <f t="shared" si="98"/>
        <v>VN330B7872</v>
      </c>
      <c r="B6318" s="17" t="s">
        <v>562</v>
      </c>
      <c r="C6318" s="16" t="s">
        <v>35</v>
      </c>
      <c r="D6318" t="s">
        <v>144</v>
      </c>
      <c r="E6318" s="16" t="s">
        <v>561</v>
      </c>
      <c r="F6318">
        <v>2</v>
      </c>
      <c r="G6318" s="20">
        <v>17.333333333333332</v>
      </c>
      <c r="H6318" s="21">
        <v>2</v>
      </c>
      <c r="I6318" s="19">
        <v>21.666666666666668</v>
      </c>
      <c r="J6318" t="s">
        <v>533</v>
      </c>
      <c r="K6318" s="18">
        <v>1167.18</v>
      </c>
      <c r="L6318" s="18">
        <v>730.31</v>
      </c>
      <c r="M6318" s="18"/>
      <c r="N6318" s="18"/>
    </row>
    <row r="6319" spans="1:14" ht="15" x14ac:dyDescent="0.25">
      <c r="A6319" t="str">
        <f t="shared" si="98"/>
        <v>VN330B7873</v>
      </c>
      <c r="B6319" s="17" t="s">
        <v>562</v>
      </c>
      <c r="C6319" s="16" t="s">
        <v>35</v>
      </c>
      <c r="D6319" t="s">
        <v>144</v>
      </c>
      <c r="E6319" s="16" t="s">
        <v>561</v>
      </c>
      <c r="F6319">
        <v>3</v>
      </c>
      <c r="G6319" s="20">
        <v>17.333333333333332</v>
      </c>
      <c r="H6319" s="21">
        <v>3</v>
      </c>
      <c r="I6319" s="19">
        <v>21.666666666666668</v>
      </c>
      <c r="J6319" t="s">
        <v>533</v>
      </c>
      <c r="K6319" s="18">
        <v>1167.18</v>
      </c>
      <c r="L6319" s="18">
        <v>730.31</v>
      </c>
      <c r="M6319" s="18"/>
      <c r="N6319" s="18"/>
    </row>
    <row r="6320" spans="1:14" ht="15" x14ac:dyDescent="0.25">
      <c r="A6320" t="str">
        <f t="shared" si="98"/>
        <v>VN330B7874</v>
      </c>
      <c r="B6320" s="17" t="s">
        <v>562</v>
      </c>
      <c r="C6320" s="16" t="s">
        <v>35</v>
      </c>
      <c r="D6320" t="s">
        <v>144</v>
      </c>
      <c r="E6320" s="16" t="s">
        <v>561</v>
      </c>
      <c r="F6320">
        <v>4</v>
      </c>
      <c r="G6320" s="20">
        <v>17.333333333333332</v>
      </c>
      <c r="H6320" s="21">
        <v>4</v>
      </c>
      <c r="I6320" s="19">
        <v>21.666666666666668</v>
      </c>
      <c r="J6320" t="s">
        <v>533</v>
      </c>
      <c r="K6320" s="18">
        <v>1167.18</v>
      </c>
      <c r="L6320" s="18">
        <v>730.31</v>
      </c>
      <c r="M6320" s="18"/>
      <c r="N6320" s="18"/>
    </row>
    <row r="6321" spans="1:14" ht="15" x14ac:dyDescent="0.25">
      <c r="A6321" t="str">
        <f t="shared" si="98"/>
        <v>VN330B7875</v>
      </c>
      <c r="B6321" s="17" t="s">
        <v>562</v>
      </c>
      <c r="C6321" s="16" t="s">
        <v>35</v>
      </c>
      <c r="D6321" t="s">
        <v>144</v>
      </c>
      <c r="E6321" s="16" t="s">
        <v>561</v>
      </c>
      <c r="F6321">
        <v>5</v>
      </c>
      <c r="G6321" s="20">
        <v>17.333333333333332</v>
      </c>
      <c r="H6321" s="21">
        <v>5</v>
      </c>
      <c r="I6321" s="19">
        <v>21.666666666666668</v>
      </c>
      <c r="J6321" t="s">
        <v>533</v>
      </c>
      <c r="K6321" s="18">
        <v>1167.18</v>
      </c>
      <c r="L6321" s="18">
        <v>730.31</v>
      </c>
      <c r="M6321" s="18"/>
      <c r="N6321" s="18"/>
    </row>
    <row r="6322" spans="1:14" ht="15" x14ac:dyDescent="0.25">
      <c r="A6322" t="str">
        <f t="shared" si="98"/>
        <v>VN330B7876</v>
      </c>
      <c r="B6322" s="17" t="s">
        <v>562</v>
      </c>
      <c r="C6322" s="16" t="s">
        <v>35</v>
      </c>
      <c r="D6322" t="s">
        <v>144</v>
      </c>
      <c r="E6322" s="16" t="s">
        <v>561</v>
      </c>
      <c r="F6322">
        <v>6</v>
      </c>
      <c r="G6322" s="20">
        <v>17.333333333333332</v>
      </c>
      <c r="H6322" s="21">
        <v>6</v>
      </c>
      <c r="I6322" s="19">
        <v>21.666666666666668</v>
      </c>
      <c r="J6322" t="s">
        <v>533</v>
      </c>
      <c r="K6322" s="18">
        <v>1167.18</v>
      </c>
      <c r="L6322" s="18">
        <v>730.31</v>
      </c>
      <c r="M6322" s="18"/>
      <c r="N6322" s="18"/>
    </row>
    <row r="6323" spans="1:14" ht="15" x14ac:dyDescent="0.25">
      <c r="A6323" t="str">
        <f t="shared" si="98"/>
        <v>VN330B7877</v>
      </c>
      <c r="B6323" s="15" t="s">
        <v>562</v>
      </c>
      <c r="C6323" s="16" t="s">
        <v>35</v>
      </c>
      <c r="D6323" t="s">
        <v>144</v>
      </c>
      <c r="E6323" s="16" t="s">
        <v>561</v>
      </c>
      <c r="F6323">
        <v>7</v>
      </c>
      <c r="G6323" s="20">
        <v>17.333333333333332</v>
      </c>
      <c r="H6323" s="21">
        <v>7</v>
      </c>
      <c r="I6323" s="19">
        <v>21.666666666666668</v>
      </c>
      <c r="J6323" t="s">
        <v>533</v>
      </c>
      <c r="K6323" s="18">
        <v>1167.18</v>
      </c>
      <c r="L6323" s="18">
        <v>730.31</v>
      </c>
      <c r="M6323" s="18"/>
      <c r="N6323" s="18"/>
    </row>
    <row r="6324" spans="1:14" ht="15" x14ac:dyDescent="0.25">
      <c r="A6324" t="str">
        <f t="shared" si="98"/>
        <v>VN681B7871</v>
      </c>
      <c r="B6324" s="17" t="s">
        <v>70</v>
      </c>
      <c r="C6324" s="16" t="s">
        <v>35</v>
      </c>
      <c r="D6324" t="s">
        <v>71</v>
      </c>
      <c r="E6324" s="16" t="s">
        <v>69</v>
      </c>
      <c r="F6324">
        <v>1</v>
      </c>
      <c r="G6324" s="20">
        <v>7.833333333333333</v>
      </c>
      <c r="H6324" s="21">
        <v>1</v>
      </c>
      <c r="I6324" s="19">
        <v>11.083333333333334</v>
      </c>
      <c r="J6324" t="s">
        <v>533</v>
      </c>
      <c r="K6324" s="18">
        <v>473.96</v>
      </c>
      <c r="L6324" s="18">
        <v>706.78</v>
      </c>
      <c r="M6324" s="18"/>
      <c r="N6324" s="18"/>
    </row>
    <row r="6325" spans="1:14" ht="15" x14ac:dyDescent="0.25">
      <c r="A6325" t="str">
        <f t="shared" si="98"/>
        <v>VN681B7872</v>
      </c>
      <c r="B6325" s="17" t="s">
        <v>70</v>
      </c>
      <c r="C6325" s="16" t="s">
        <v>35</v>
      </c>
      <c r="D6325" t="s">
        <v>71</v>
      </c>
      <c r="E6325" s="16" t="s">
        <v>69</v>
      </c>
      <c r="F6325">
        <v>2</v>
      </c>
      <c r="G6325" s="20">
        <v>7.833333333333333</v>
      </c>
      <c r="H6325" s="21">
        <v>2</v>
      </c>
      <c r="I6325" s="19">
        <v>11.083333333333334</v>
      </c>
      <c r="J6325" t="s">
        <v>533</v>
      </c>
      <c r="K6325" s="18">
        <v>473.96</v>
      </c>
      <c r="L6325" s="18">
        <v>706.78</v>
      </c>
      <c r="M6325" s="18"/>
      <c r="N6325" s="18"/>
    </row>
    <row r="6326" spans="1:14" ht="15" x14ac:dyDescent="0.25">
      <c r="A6326" t="str">
        <f t="shared" si="98"/>
        <v>VN681B7873</v>
      </c>
      <c r="B6326" s="17" t="s">
        <v>70</v>
      </c>
      <c r="C6326" s="16" t="s">
        <v>35</v>
      </c>
      <c r="D6326" t="s">
        <v>71</v>
      </c>
      <c r="E6326" s="16" t="s">
        <v>69</v>
      </c>
      <c r="F6326">
        <v>3</v>
      </c>
      <c r="G6326" s="20">
        <v>7.833333333333333</v>
      </c>
      <c r="H6326" s="21">
        <v>3</v>
      </c>
      <c r="I6326" s="19">
        <v>11.083333333333334</v>
      </c>
      <c r="J6326" t="s">
        <v>533</v>
      </c>
      <c r="K6326" s="18">
        <v>473.96</v>
      </c>
      <c r="L6326" s="18">
        <v>706.78</v>
      </c>
      <c r="M6326" s="18"/>
      <c r="N6326" s="18"/>
    </row>
    <row r="6327" spans="1:14" ht="15" x14ac:dyDescent="0.25">
      <c r="A6327" t="str">
        <f t="shared" si="98"/>
        <v>VN681B7874</v>
      </c>
      <c r="B6327" s="17" t="s">
        <v>70</v>
      </c>
      <c r="C6327" s="16" t="s">
        <v>35</v>
      </c>
      <c r="D6327" t="s">
        <v>71</v>
      </c>
      <c r="E6327" s="16" t="s">
        <v>69</v>
      </c>
      <c r="F6327">
        <v>4</v>
      </c>
      <c r="G6327" s="20">
        <v>7.833333333333333</v>
      </c>
      <c r="H6327" s="21">
        <v>4</v>
      </c>
      <c r="I6327" s="19">
        <v>11.083333333333334</v>
      </c>
      <c r="J6327" t="s">
        <v>533</v>
      </c>
      <c r="K6327" s="18">
        <v>473.96</v>
      </c>
      <c r="L6327" s="18">
        <v>706.78</v>
      </c>
      <c r="M6327" s="18"/>
      <c r="N6327" s="18"/>
    </row>
    <row r="6328" spans="1:14" ht="15" x14ac:dyDescent="0.25">
      <c r="A6328" t="str">
        <f t="shared" si="98"/>
        <v>VN681B7875</v>
      </c>
      <c r="B6328" s="17" t="s">
        <v>70</v>
      </c>
      <c r="C6328" s="16" t="s">
        <v>35</v>
      </c>
      <c r="D6328" t="s">
        <v>71</v>
      </c>
      <c r="E6328" s="16" t="s">
        <v>69</v>
      </c>
      <c r="F6328">
        <v>5</v>
      </c>
      <c r="G6328" s="20">
        <v>7.833333333333333</v>
      </c>
      <c r="H6328" s="21">
        <v>5</v>
      </c>
      <c r="I6328" s="19">
        <v>11.083333333333334</v>
      </c>
      <c r="J6328" t="s">
        <v>533</v>
      </c>
      <c r="K6328" s="18">
        <v>473.96</v>
      </c>
      <c r="L6328" s="18">
        <v>706.78</v>
      </c>
      <c r="M6328" s="18"/>
      <c r="N6328" s="18"/>
    </row>
    <row r="6329" spans="1:14" ht="15" x14ac:dyDescent="0.25">
      <c r="A6329" t="str">
        <f t="shared" si="98"/>
        <v>VN681B7876</v>
      </c>
      <c r="B6329" s="17" t="s">
        <v>70</v>
      </c>
      <c r="C6329" s="16" t="s">
        <v>35</v>
      </c>
      <c r="D6329" t="s">
        <v>71</v>
      </c>
      <c r="E6329" s="16" t="s">
        <v>69</v>
      </c>
      <c r="F6329">
        <v>6</v>
      </c>
      <c r="G6329" s="20">
        <v>7.833333333333333</v>
      </c>
      <c r="H6329" s="21">
        <v>6</v>
      </c>
      <c r="I6329" s="19">
        <v>11.083333333333334</v>
      </c>
      <c r="J6329" t="s">
        <v>533</v>
      </c>
      <c r="K6329" s="18">
        <v>473.96</v>
      </c>
      <c r="L6329" s="18">
        <v>706.78</v>
      </c>
      <c r="M6329" s="18"/>
      <c r="N6329" s="18"/>
    </row>
    <row r="6330" spans="1:14" ht="15" x14ac:dyDescent="0.25">
      <c r="A6330" t="str">
        <f t="shared" si="98"/>
        <v>VN681B7877</v>
      </c>
      <c r="B6330" s="15" t="s">
        <v>70</v>
      </c>
      <c r="C6330" s="16" t="s">
        <v>35</v>
      </c>
      <c r="D6330" t="s">
        <v>71</v>
      </c>
      <c r="E6330" s="16" t="s">
        <v>69</v>
      </c>
      <c r="F6330">
        <v>7</v>
      </c>
      <c r="G6330" s="20">
        <v>7.833333333333333</v>
      </c>
      <c r="H6330" s="21">
        <v>7</v>
      </c>
      <c r="I6330" s="19">
        <v>11.083333333333334</v>
      </c>
      <c r="J6330" t="s">
        <v>533</v>
      </c>
      <c r="K6330" s="18">
        <v>473.96</v>
      </c>
      <c r="L6330" s="18">
        <v>706.78</v>
      </c>
      <c r="M6330" s="18"/>
      <c r="N6330" s="18"/>
    </row>
    <row r="6331" spans="1:14" ht="15" x14ac:dyDescent="0.25">
      <c r="A6331" t="str">
        <f t="shared" si="98"/>
        <v>VN586B7871</v>
      </c>
      <c r="B6331" s="17" t="s">
        <v>510</v>
      </c>
      <c r="C6331" s="16" t="s">
        <v>35</v>
      </c>
      <c r="D6331" t="s">
        <v>173</v>
      </c>
      <c r="E6331" s="16" t="s">
        <v>528</v>
      </c>
      <c r="F6331">
        <v>1</v>
      </c>
      <c r="G6331" s="20">
        <v>11.583333333333334</v>
      </c>
      <c r="H6331" s="21">
        <v>1</v>
      </c>
      <c r="I6331" s="19">
        <v>14</v>
      </c>
      <c r="J6331" t="s">
        <v>533</v>
      </c>
      <c r="K6331" s="18">
        <v>707.74</v>
      </c>
      <c r="L6331" s="18">
        <v>645.83000000000004</v>
      </c>
      <c r="M6331" s="18"/>
      <c r="N6331" s="18"/>
    </row>
    <row r="6332" spans="1:14" ht="15" x14ac:dyDescent="0.25">
      <c r="A6332" t="str">
        <f t="shared" si="98"/>
        <v>VN586B7872</v>
      </c>
      <c r="B6332" s="17" t="s">
        <v>510</v>
      </c>
      <c r="C6332" s="16" t="s">
        <v>35</v>
      </c>
      <c r="D6332" t="s">
        <v>173</v>
      </c>
      <c r="E6332" s="16" t="s">
        <v>528</v>
      </c>
      <c r="F6332">
        <v>2</v>
      </c>
      <c r="G6332" s="20">
        <v>11.583333333333334</v>
      </c>
      <c r="H6332" s="21">
        <v>2</v>
      </c>
      <c r="I6332" s="19">
        <v>14</v>
      </c>
      <c r="J6332" t="s">
        <v>533</v>
      </c>
      <c r="K6332" s="18">
        <v>707.74</v>
      </c>
      <c r="L6332" s="18">
        <v>645.83000000000004</v>
      </c>
      <c r="M6332" s="18"/>
      <c r="N6332" s="18"/>
    </row>
    <row r="6333" spans="1:14" ht="15" x14ac:dyDescent="0.25">
      <c r="A6333" t="str">
        <f t="shared" si="98"/>
        <v>VN586B7873</v>
      </c>
      <c r="B6333" s="17" t="s">
        <v>510</v>
      </c>
      <c r="C6333" s="16" t="s">
        <v>35</v>
      </c>
      <c r="D6333" t="s">
        <v>173</v>
      </c>
      <c r="E6333" s="16" t="s">
        <v>528</v>
      </c>
      <c r="F6333">
        <v>3</v>
      </c>
      <c r="G6333" s="20">
        <v>11.583333333333334</v>
      </c>
      <c r="H6333" s="21">
        <v>3</v>
      </c>
      <c r="I6333" s="19">
        <v>14</v>
      </c>
      <c r="J6333" t="s">
        <v>533</v>
      </c>
      <c r="K6333" s="18">
        <v>707.74</v>
      </c>
      <c r="L6333" s="18">
        <v>645.83000000000004</v>
      </c>
      <c r="M6333" s="18"/>
      <c r="N6333" s="18"/>
    </row>
    <row r="6334" spans="1:14" ht="15" x14ac:dyDescent="0.25">
      <c r="A6334" t="str">
        <f t="shared" si="98"/>
        <v>VN586B7874</v>
      </c>
      <c r="B6334" s="17" t="s">
        <v>510</v>
      </c>
      <c r="C6334" s="16" t="s">
        <v>35</v>
      </c>
      <c r="D6334" t="s">
        <v>173</v>
      </c>
      <c r="E6334" s="16" t="s">
        <v>528</v>
      </c>
      <c r="F6334">
        <v>4</v>
      </c>
      <c r="G6334" s="20">
        <v>11.583333333333334</v>
      </c>
      <c r="H6334" s="21">
        <v>4</v>
      </c>
      <c r="I6334" s="19">
        <v>14</v>
      </c>
      <c r="J6334" t="s">
        <v>533</v>
      </c>
      <c r="K6334" s="18">
        <v>707.74</v>
      </c>
      <c r="L6334" s="18">
        <v>645.83000000000004</v>
      </c>
      <c r="M6334" s="18"/>
      <c r="N6334" s="18"/>
    </row>
    <row r="6335" spans="1:14" ht="15" x14ac:dyDescent="0.25">
      <c r="A6335" t="str">
        <f t="shared" si="98"/>
        <v>VN586B7875</v>
      </c>
      <c r="B6335" s="17" t="s">
        <v>510</v>
      </c>
      <c r="C6335" s="16" t="s">
        <v>35</v>
      </c>
      <c r="D6335" t="s">
        <v>173</v>
      </c>
      <c r="E6335" s="16" t="s">
        <v>528</v>
      </c>
      <c r="F6335">
        <v>5</v>
      </c>
      <c r="G6335" s="20">
        <v>12.166666666666666</v>
      </c>
      <c r="H6335" s="21">
        <v>5</v>
      </c>
      <c r="I6335" s="19">
        <v>14.583333333333334</v>
      </c>
      <c r="J6335" t="s">
        <v>533</v>
      </c>
      <c r="K6335" s="18">
        <v>707.74</v>
      </c>
      <c r="L6335" s="18">
        <v>645.83000000000004</v>
      </c>
      <c r="M6335" s="18"/>
      <c r="N6335" s="18"/>
    </row>
    <row r="6336" spans="1:14" ht="15" x14ac:dyDescent="0.25">
      <c r="A6336" t="str">
        <f t="shared" si="98"/>
        <v>VN586B7876</v>
      </c>
      <c r="B6336" s="17" t="s">
        <v>510</v>
      </c>
      <c r="C6336" s="16" t="s">
        <v>35</v>
      </c>
      <c r="D6336" t="s">
        <v>173</v>
      </c>
      <c r="E6336" s="16" t="s">
        <v>528</v>
      </c>
      <c r="F6336">
        <v>6</v>
      </c>
      <c r="G6336" s="20">
        <v>11.583333333333334</v>
      </c>
      <c r="H6336" s="21">
        <v>6</v>
      </c>
      <c r="I6336" s="19">
        <v>14</v>
      </c>
      <c r="J6336" t="s">
        <v>533</v>
      </c>
      <c r="K6336" s="18">
        <v>707.74</v>
      </c>
      <c r="L6336" s="18">
        <v>645.83000000000004</v>
      </c>
      <c r="M6336" s="18"/>
      <c r="N6336" s="18"/>
    </row>
    <row r="6337" spans="1:14" ht="15" x14ac:dyDescent="0.25">
      <c r="A6337" t="str">
        <f t="shared" si="98"/>
        <v>VN586B7877</v>
      </c>
      <c r="B6337" s="15" t="s">
        <v>510</v>
      </c>
      <c r="C6337" s="16" t="s">
        <v>35</v>
      </c>
      <c r="D6337" t="s">
        <v>173</v>
      </c>
      <c r="E6337" s="16" t="s">
        <v>528</v>
      </c>
      <c r="F6337">
        <v>7</v>
      </c>
      <c r="G6337" s="20">
        <v>11.666666666666666</v>
      </c>
      <c r="H6337" s="21">
        <v>7</v>
      </c>
      <c r="I6337" s="19">
        <v>14.083333333333334</v>
      </c>
      <c r="J6337" t="s">
        <v>533</v>
      </c>
      <c r="K6337" s="18">
        <v>707.74</v>
      </c>
      <c r="L6337" s="18">
        <v>645.83000000000004</v>
      </c>
      <c r="M6337" s="18"/>
      <c r="N6337" s="18"/>
    </row>
    <row r="6338" spans="1:14" ht="15" x14ac:dyDescent="0.25">
      <c r="A6338" t="str">
        <f t="shared" si="98"/>
        <v>VN55B7871</v>
      </c>
      <c r="B6338" s="17" t="s">
        <v>546</v>
      </c>
      <c r="C6338" s="16" t="s">
        <v>35</v>
      </c>
      <c r="D6338" t="s">
        <v>547</v>
      </c>
      <c r="E6338" s="16" t="s">
        <v>545</v>
      </c>
      <c r="F6338">
        <v>1</v>
      </c>
      <c r="G6338" s="20">
        <v>18.166666666666668</v>
      </c>
      <c r="H6338" s="21">
        <v>2</v>
      </c>
      <c r="I6338" s="19">
        <v>6.666666666666667</v>
      </c>
      <c r="J6338" t="s">
        <v>533</v>
      </c>
      <c r="K6338" s="18">
        <v>2793.26</v>
      </c>
      <c r="L6338" s="18">
        <v>3158.37</v>
      </c>
      <c r="M6338" s="18"/>
      <c r="N6338" s="18"/>
    </row>
    <row r="6339" spans="1:14" ht="15" x14ac:dyDescent="0.25">
      <c r="A6339" t="str">
        <f t="shared" ref="A6339:A6402" si="99">E6339&amp;J6339&amp;F6339</f>
        <v>VN55B7873</v>
      </c>
      <c r="B6339" s="17" t="s">
        <v>546</v>
      </c>
      <c r="C6339" s="16" t="s">
        <v>35</v>
      </c>
      <c r="D6339" t="s">
        <v>547</v>
      </c>
      <c r="E6339" s="16" t="s">
        <v>545</v>
      </c>
      <c r="F6339">
        <v>3</v>
      </c>
      <c r="G6339" s="20">
        <v>18.166666666666668</v>
      </c>
      <c r="H6339" s="21">
        <v>4</v>
      </c>
      <c r="I6339" s="19">
        <v>6.666666666666667</v>
      </c>
      <c r="J6339" t="s">
        <v>533</v>
      </c>
      <c r="K6339" s="18">
        <v>2793.26</v>
      </c>
      <c r="L6339" s="18">
        <v>3158.37</v>
      </c>
      <c r="M6339" s="18"/>
      <c r="N6339" s="18"/>
    </row>
    <row r="6340" spans="1:14" ht="15" x14ac:dyDescent="0.25">
      <c r="A6340" t="str">
        <f t="shared" si="99"/>
        <v>VN55B7874</v>
      </c>
      <c r="B6340" s="17" t="s">
        <v>546</v>
      </c>
      <c r="C6340" s="16" t="s">
        <v>35</v>
      </c>
      <c r="D6340" t="s">
        <v>547</v>
      </c>
      <c r="E6340" s="16" t="s">
        <v>545</v>
      </c>
      <c r="F6340">
        <v>4</v>
      </c>
      <c r="G6340" s="20">
        <v>18.166666666666668</v>
      </c>
      <c r="H6340" s="21">
        <v>5</v>
      </c>
      <c r="I6340" s="19">
        <v>6.666666666666667</v>
      </c>
      <c r="J6340" t="s">
        <v>533</v>
      </c>
      <c r="K6340" s="18">
        <v>2793.26</v>
      </c>
      <c r="L6340" s="18">
        <v>3158.37</v>
      </c>
      <c r="M6340" s="18"/>
      <c r="N6340" s="18"/>
    </row>
    <row r="6341" spans="1:14" ht="15" x14ac:dyDescent="0.25">
      <c r="A6341" t="str">
        <f t="shared" si="99"/>
        <v>VN55B7876</v>
      </c>
      <c r="B6341" s="15" t="s">
        <v>546</v>
      </c>
      <c r="C6341" s="16" t="s">
        <v>35</v>
      </c>
      <c r="D6341" t="s">
        <v>547</v>
      </c>
      <c r="E6341" s="16" t="s">
        <v>545</v>
      </c>
      <c r="F6341">
        <v>6</v>
      </c>
      <c r="G6341" s="20">
        <v>18.166666666666668</v>
      </c>
      <c r="H6341" s="21">
        <v>7</v>
      </c>
      <c r="I6341" s="19">
        <v>6.666666666666667</v>
      </c>
      <c r="J6341" t="s">
        <v>533</v>
      </c>
      <c r="K6341" s="18">
        <v>2793.26</v>
      </c>
      <c r="L6341" s="18">
        <v>3158.37</v>
      </c>
      <c r="M6341" s="18"/>
      <c r="N6341" s="18"/>
    </row>
    <row r="6342" spans="1:14" ht="15" x14ac:dyDescent="0.25">
      <c r="A6342" t="str">
        <f t="shared" si="99"/>
        <v>VN931B7871</v>
      </c>
      <c r="B6342" s="17" t="s">
        <v>78</v>
      </c>
      <c r="C6342" s="16" t="s">
        <v>35</v>
      </c>
      <c r="D6342" t="s">
        <v>79</v>
      </c>
      <c r="E6342" s="16" t="s">
        <v>77</v>
      </c>
      <c r="F6342">
        <v>1</v>
      </c>
      <c r="G6342" s="20">
        <v>5.666666666666667</v>
      </c>
      <c r="H6342" s="21">
        <v>1</v>
      </c>
      <c r="I6342" s="19">
        <v>6.833333333333333</v>
      </c>
      <c r="J6342" t="s">
        <v>533</v>
      </c>
      <c r="K6342" s="18">
        <v>256.87</v>
      </c>
      <c r="L6342" s="18">
        <v>270.45</v>
      </c>
      <c r="M6342" s="18"/>
      <c r="N6342" s="18"/>
    </row>
    <row r="6343" spans="1:14" ht="15" x14ac:dyDescent="0.25">
      <c r="A6343" t="str">
        <f t="shared" si="99"/>
        <v>VN931B7874</v>
      </c>
      <c r="B6343" s="17" t="s">
        <v>78</v>
      </c>
      <c r="C6343" s="16" t="s">
        <v>35</v>
      </c>
      <c r="D6343" t="s">
        <v>79</v>
      </c>
      <c r="E6343" s="16" t="s">
        <v>77</v>
      </c>
      <c r="F6343">
        <v>4</v>
      </c>
      <c r="G6343" s="20">
        <v>5.666666666666667</v>
      </c>
      <c r="H6343" s="21">
        <v>4</v>
      </c>
      <c r="I6343" s="19">
        <v>6.833333333333333</v>
      </c>
      <c r="J6343" t="s">
        <v>533</v>
      </c>
      <c r="K6343" s="18">
        <v>256.87</v>
      </c>
      <c r="L6343" s="18">
        <v>270.45</v>
      </c>
      <c r="M6343" s="18"/>
      <c r="N6343" s="18"/>
    </row>
    <row r="6344" spans="1:14" ht="15" x14ac:dyDescent="0.25">
      <c r="A6344" t="str">
        <f t="shared" si="99"/>
        <v>VN931B7875</v>
      </c>
      <c r="B6344" s="17" t="s">
        <v>78</v>
      </c>
      <c r="C6344" s="16" t="s">
        <v>35</v>
      </c>
      <c r="D6344" t="s">
        <v>79</v>
      </c>
      <c r="E6344" s="16" t="s">
        <v>77</v>
      </c>
      <c r="F6344">
        <v>5</v>
      </c>
      <c r="G6344" s="20">
        <v>5.75</v>
      </c>
      <c r="H6344" s="21">
        <v>5</v>
      </c>
      <c r="I6344" s="19">
        <v>6.916666666666667</v>
      </c>
      <c r="J6344" t="s">
        <v>533</v>
      </c>
      <c r="K6344" s="18">
        <v>256.87</v>
      </c>
      <c r="L6344" s="18">
        <v>270.45</v>
      </c>
      <c r="M6344" s="18"/>
      <c r="N6344" s="18"/>
    </row>
    <row r="6345" spans="1:14" ht="15" x14ac:dyDescent="0.25">
      <c r="A6345" t="str">
        <f t="shared" si="99"/>
        <v>VN931B7876</v>
      </c>
      <c r="B6345" s="15" t="s">
        <v>78</v>
      </c>
      <c r="C6345" s="16" t="s">
        <v>35</v>
      </c>
      <c r="D6345" t="s">
        <v>79</v>
      </c>
      <c r="E6345" s="16" t="s">
        <v>77</v>
      </c>
      <c r="F6345">
        <v>6</v>
      </c>
      <c r="G6345" s="20">
        <v>5.666666666666667</v>
      </c>
      <c r="H6345" s="21">
        <v>6</v>
      </c>
      <c r="I6345" s="19">
        <v>6.833333333333333</v>
      </c>
      <c r="J6345" t="s">
        <v>533</v>
      </c>
      <c r="K6345" s="18">
        <v>256.87</v>
      </c>
      <c r="L6345" s="18">
        <v>270.45</v>
      </c>
      <c r="M6345" s="18"/>
      <c r="N6345" s="18"/>
    </row>
    <row r="6346" spans="1:14" ht="15" x14ac:dyDescent="0.25">
      <c r="A6346" t="str">
        <f t="shared" si="99"/>
        <v>VN310B7871</v>
      </c>
      <c r="B6346" s="17" t="s">
        <v>581</v>
      </c>
      <c r="C6346" s="16" t="s">
        <v>35</v>
      </c>
      <c r="D6346" t="s">
        <v>448</v>
      </c>
      <c r="E6346" s="16" t="s">
        <v>580</v>
      </c>
      <c r="F6346">
        <v>1</v>
      </c>
      <c r="G6346" s="20">
        <v>17.333333333333332</v>
      </c>
      <c r="H6346" s="21">
        <v>1</v>
      </c>
      <c r="I6346" s="19">
        <v>22.583333333333332</v>
      </c>
      <c r="J6346" t="s">
        <v>533</v>
      </c>
      <c r="K6346" s="18">
        <v>996.3</v>
      </c>
      <c r="L6346" s="18">
        <v>774.01</v>
      </c>
      <c r="M6346" s="18"/>
      <c r="N6346" s="18"/>
    </row>
    <row r="6347" spans="1:14" ht="15" x14ac:dyDescent="0.25">
      <c r="A6347" t="str">
        <f t="shared" si="99"/>
        <v>VN310B7872</v>
      </c>
      <c r="B6347" s="17" t="s">
        <v>581</v>
      </c>
      <c r="C6347" s="16" t="s">
        <v>35</v>
      </c>
      <c r="D6347" t="s">
        <v>448</v>
      </c>
      <c r="E6347" s="16" t="s">
        <v>580</v>
      </c>
      <c r="F6347">
        <v>2</v>
      </c>
      <c r="G6347" s="20">
        <v>17.333333333333332</v>
      </c>
      <c r="H6347" s="21">
        <v>2</v>
      </c>
      <c r="I6347" s="19">
        <v>22.583333333333332</v>
      </c>
      <c r="J6347" t="s">
        <v>533</v>
      </c>
      <c r="K6347" s="18">
        <v>996.3</v>
      </c>
      <c r="L6347" s="18">
        <v>774.01</v>
      </c>
      <c r="M6347" s="18"/>
      <c r="N6347" s="18"/>
    </row>
    <row r="6348" spans="1:14" ht="15" x14ac:dyDescent="0.25">
      <c r="A6348" t="str">
        <f t="shared" si="99"/>
        <v>VN310B7873</v>
      </c>
      <c r="B6348" s="17" t="s">
        <v>581</v>
      </c>
      <c r="C6348" s="16" t="s">
        <v>35</v>
      </c>
      <c r="D6348" t="s">
        <v>448</v>
      </c>
      <c r="E6348" s="16" t="s">
        <v>580</v>
      </c>
      <c r="F6348">
        <v>3</v>
      </c>
      <c r="G6348" s="20">
        <v>17.333333333333332</v>
      </c>
      <c r="H6348" s="21">
        <v>3</v>
      </c>
      <c r="I6348" s="19">
        <v>22.583333333333332</v>
      </c>
      <c r="J6348" t="s">
        <v>533</v>
      </c>
      <c r="K6348" s="18">
        <v>996.3</v>
      </c>
      <c r="L6348" s="18">
        <v>774.01</v>
      </c>
      <c r="M6348" s="18"/>
      <c r="N6348" s="18"/>
    </row>
    <row r="6349" spans="1:14" ht="15" x14ac:dyDescent="0.25">
      <c r="A6349" t="str">
        <f t="shared" si="99"/>
        <v>VN310B7874</v>
      </c>
      <c r="B6349" s="17" t="s">
        <v>581</v>
      </c>
      <c r="C6349" s="16" t="s">
        <v>35</v>
      </c>
      <c r="D6349" t="s">
        <v>448</v>
      </c>
      <c r="E6349" s="16" t="s">
        <v>580</v>
      </c>
      <c r="F6349">
        <v>4</v>
      </c>
      <c r="G6349" s="20">
        <v>17.333333333333332</v>
      </c>
      <c r="H6349" s="21">
        <v>4</v>
      </c>
      <c r="I6349" s="19">
        <v>22.583333333333332</v>
      </c>
      <c r="J6349" t="s">
        <v>533</v>
      </c>
      <c r="K6349" s="18">
        <v>996.3</v>
      </c>
      <c r="L6349" s="18">
        <v>774.01</v>
      </c>
      <c r="M6349" s="18"/>
      <c r="N6349" s="18"/>
    </row>
    <row r="6350" spans="1:14" ht="15" x14ac:dyDescent="0.25">
      <c r="A6350" t="str">
        <f t="shared" si="99"/>
        <v>VN310B7875</v>
      </c>
      <c r="B6350" s="17" t="s">
        <v>581</v>
      </c>
      <c r="C6350" s="16" t="s">
        <v>35</v>
      </c>
      <c r="D6350" t="s">
        <v>448</v>
      </c>
      <c r="E6350" s="16" t="s">
        <v>580</v>
      </c>
      <c r="F6350">
        <v>5</v>
      </c>
      <c r="G6350" s="20">
        <v>17.333333333333332</v>
      </c>
      <c r="H6350" s="21">
        <v>5</v>
      </c>
      <c r="I6350" s="19">
        <v>22.583333333333332</v>
      </c>
      <c r="J6350" t="s">
        <v>533</v>
      </c>
      <c r="K6350" s="18">
        <v>996.3</v>
      </c>
      <c r="L6350" s="18">
        <v>774.01</v>
      </c>
      <c r="M6350" s="18"/>
      <c r="N6350" s="18"/>
    </row>
    <row r="6351" spans="1:14" ht="15" x14ac:dyDescent="0.25">
      <c r="A6351" t="str">
        <f t="shared" si="99"/>
        <v>VN310B7876</v>
      </c>
      <c r="B6351" s="17" t="s">
        <v>581</v>
      </c>
      <c r="C6351" s="16" t="s">
        <v>35</v>
      </c>
      <c r="D6351" t="s">
        <v>448</v>
      </c>
      <c r="E6351" s="16" t="s">
        <v>580</v>
      </c>
      <c r="F6351">
        <v>6</v>
      </c>
      <c r="G6351" s="20">
        <v>17.333333333333332</v>
      </c>
      <c r="H6351" s="21">
        <v>6</v>
      </c>
      <c r="I6351" s="19">
        <v>22.583333333333332</v>
      </c>
      <c r="J6351" t="s">
        <v>533</v>
      </c>
      <c r="K6351" s="18">
        <v>996.3</v>
      </c>
      <c r="L6351" s="18">
        <v>774.01</v>
      </c>
      <c r="M6351" s="18"/>
      <c r="N6351" s="18"/>
    </row>
    <row r="6352" spans="1:14" ht="15" x14ac:dyDescent="0.25">
      <c r="A6352" t="str">
        <f t="shared" si="99"/>
        <v>VN310B7877</v>
      </c>
      <c r="B6352" s="15" t="s">
        <v>581</v>
      </c>
      <c r="C6352" s="16" t="s">
        <v>35</v>
      </c>
      <c r="D6352" t="s">
        <v>448</v>
      </c>
      <c r="E6352" s="16" t="s">
        <v>580</v>
      </c>
      <c r="F6352">
        <v>7</v>
      </c>
      <c r="G6352" s="20">
        <v>17.333333333333332</v>
      </c>
      <c r="H6352" s="21">
        <v>7</v>
      </c>
      <c r="I6352" s="19">
        <v>22.583333333333332</v>
      </c>
      <c r="J6352" t="s">
        <v>533</v>
      </c>
      <c r="K6352" s="18">
        <v>996.3</v>
      </c>
      <c r="L6352" s="18">
        <v>774.01</v>
      </c>
      <c r="M6352" s="18"/>
      <c r="N6352" s="18"/>
    </row>
    <row r="6353" spans="1:14" ht="15" x14ac:dyDescent="0.25">
      <c r="A6353" t="str">
        <f t="shared" si="99"/>
        <v>VN346B7871</v>
      </c>
      <c r="B6353" s="17" t="s">
        <v>603</v>
      </c>
      <c r="C6353" s="16" t="s">
        <v>35</v>
      </c>
      <c r="D6353" t="s">
        <v>165</v>
      </c>
      <c r="E6353" s="16" t="s">
        <v>608</v>
      </c>
      <c r="F6353">
        <v>1</v>
      </c>
      <c r="G6353" s="20">
        <v>17.666666666666668</v>
      </c>
      <c r="H6353" s="21">
        <v>1</v>
      </c>
      <c r="I6353" s="19">
        <v>21.916666666666668</v>
      </c>
      <c r="J6353" t="s">
        <v>533</v>
      </c>
      <c r="K6353" s="18">
        <v>959.11</v>
      </c>
      <c r="L6353" s="18">
        <v>832.56</v>
      </c>
      <c r="M6353" s="18"/>
      <c r="N6353" s="18"/>
    </row>
    <row r="6354" spans="1:14" ht="15" x14ac:dyDescent="0.25">
      <c r="A6354" t="str">
        <f t="shared" si="99"/>
        <v>VN346B7872</v>
      </c>
      <c r="B6354" s="17" t="s">
        <v>603</v>
      </c>
      <c r="C6354" s="16" t="s">
        <v>35</v>
      </c>
      <c r="D6354" t="s">
        <v>165</v>
      </c>
      <c r="E6354" s="16" t="s">
        <v>608</v>
      </c>
      <c r="F6354">
        <v>2</v>
      </c>
      <c r="G6354" s="20">
        <v>17.666666666666668</v>
      </c>
      <c r="H6354" s="21">
        <v>2</v>
      </c>
      <c r="I6354" s="19">
        <v>21.916666666666668</v>
      </c>
      <c r="J6354" t="s">
        <v>533</v>
      </c>
      <c r="K6354" s="18">
        <v>959.11</v>
      </c>
      <c r="L6354" s="18">
        <v>832.56</v>
      </c>
      <c r="M6354" s="18"/>
      <c r="N6354" s="18"/>
    </row>
    <row r="6355" spans="1:14" ht="15" x14ac:dyDescent="0.25">
      <c r="A6355" t="str">
        <f t="shared" si="99"/>
        <v>VN346B7873</v>
      </c>
      <c r="B6355" s="17" t="s">
        <v>603</v>
      </c>
      <c r="C6355" s="16" t="s">
        <v>35</v>
      </c>
      <c r="D6355" t="s">
        <v>165</v>
      </c>
      <c r="E6355" s="16" t="s">
        <v>608</v>
      </c>
      <c r="F6355">
        <v>3</v>
      </c>
      <c r="G6355" s="20">
        <v>17.666666666666668</v>
      </c>
      <c r="H6355" s="21">
        <v>3</v>
      </c>
      <c r="I6355" s="19">
        <v>21.916666666666668</v>
      </c>
      <c r="J6355" t="s">
        <v>533</v>
      </c>
      <c r="K6355" s="18">
        <v>959.11</v>
      </c>
      <c r="L6355" s="18">
        <v>832.56</v>
      </c>
      <c r="M6355" s="18"/>
      <c r="N6355" s="18"/>
    </row>
    <row r="6356" spans="1:14" ht="15" x14ac:dyDescent="0.25">
      <c r="A6356" t="str">
        <f t="shared" si="99"/>
        <v>VN346B7874</v>
      </c>
      <c r="B6356" s="17" t="s">
        <v>603</v>
      </c>
      <c r="C6356" s="16" t="s">
        <v>35</v>
      </c>
      <c r="D6356" t="s">
        <v>165</v>
      </c>
      <c r="E6356" s="16" t="s">
        <v>608</v>
      </c>
      <c r="F6356">
        <v>4</v>
      </c>
      <c r="G6356" s="20">
        <v>17.666666666666668</v>
      </c>
      <c r="H6356" s="21">
        <v>4</v>
      </c>
      <c r="I6356" s="19">
        <v>21.916666666666668</v>
      </c>
      <c r="J6356" t="s">
        <v>533</v>
      </c>
      <c r="K6356" s="18">
        <v>959.11</v>
      </c>
      <c r="L6356" s="18">
        <v>832.56</v>
      </c>
      <c r="M6356" s="18"/>
      <c r="N6356" s="18"/>
    </row>
    <row r="6357" spans="1:14" ht="15" x14ac:dyDescent="0.25">
      <c r="A6357" t="str">
        <f t="shared" si="99"/>
        <v>VN346B7875</v>
      </c>
      <c r="B6357" s="17" t="s">
        <v>603</v>
      </c>
      <c r="C6357" s="16" t="s">
        <v>35</v>
      </c>
      <c r="D6357" t="s">
        <v>165</v>
      </c>
      <c r="E6357" s="16" t="s">
        <v>608</v>
      </c>
      <c r="F6357">
        <v>5</v>
      </c>
      <c r="G6357" s="20">
        <v>17.666666666666668</v>
      </c>
      <c r="H6357" s="21">
        <v>5</v>
      </c>
      <c r="I6357" s="19">
        <v>21.916666666666668</v>
      </c>
      <c r="J6357" t="s">
        <v>533</v>
      </c>
      <c r="K6357" s="18">
        <v>959.11</v>
      </c>
      <c r="L6357" s="18">
        <v>832.56</v>
      </c>
      <c r="M6357" s="18"/>
      <c r="N6357" s="18"/>
    </row>
    <row r="6358" spans="1:14" ht="15" x14ac:dyDescent="0.25">
      <c r="A6358" t="str">
        <f t="shared" si="99"/>
        <v>VN346B7876</v>
      </c>
      <c r="B6358" s="17" t="s">
        <v>603</v>
      </c>
      <c r="C6358" s="16" t="s">
        <v>35</v>
      </c>
      <c r="D6358" t="s">
        <v>165</v>
      </c>
      <c r="E6358" s="16" t="s">
        <v>608</v>
      </c>
      <c r="F6358">
        <v>6</v>
      </c>
      <c r="G6358" s="20">
        <v>17.666666666666668</v>
      </c>
      <c r="H6358" s="21">
        <v>6</v>
      </c>
      <c r="I6358" s="19">
        <v>21.916666666666668</v>
      </c>
      <c r="J6358" t="s">
        <v>533</v>
      </c>
      <c r="K6358" s="18">
        <v>959.11</v>
      </c>
      <c r="L6358" s="18">
        <v>832.56</v>
      </c>
      <c r="M6358" s="18"/>
      <c r="N6358" s="18"/>
    </row>
    <row r="6359" spans="1:14" ht="15" x14ac:dyDescent="0.25">
      <c r="A6359" t="str">
        <f t="shared" si="99"/>
        <v>VN346B7877</v>
      </c>
      <c r="B6359" s="15" t="s">
        <v>603</v>
      </c>
      <c r="C6359" s="16" t="s">
        <v>35</v>
      </c>
      <c r="D6359" t="s">
        <v>165</v>
      </c>
      <c r="E6359" s="16" t="s">
        <v>608</v>
      </c>
      <c r="F6359">
        <v>7</v>
      </c>
      <c r="G6359" s="20">
        <v>17.666666666666668</v>
      </c>
      <c r="H6359" s="21">
        <v>7</v>
      </c>
      <c r="I6359" s="19">
        <v>21.916666666666668</v>
      </c>
      <c r="J6359" t="s">
        <v>533</v>
      </c>
      <c r="K6359" s="18">
        <v>959.11</v>
      </c>
      <c r="L6359" s="18">
        <v>832.56</v>
      </c>
      <c r="M6359" s="18"/>
      <c r="N6359" s="18"/>
    </row>
    <row r="6360" spans="1:14" ht="15" x14ac:dyDescent="0.25">
      <c r="A6360" t="str">
        <f t="shared" si="99"/>
        <v>VN512B7872</v>
      </c>
      <c r="B6360" s="17" t="s">
        <v>709</v>
      </c>
      <c r="C6360" s="16" t="s">
        <v>35</v>
      </c>
      <c r="D6360" t="s">
        <v>239</v>
      </c>
      <c r="E6360" s="16" t="s">
        <v>708</v>
      </c>
      <c r="F6360">
        <v>2</v>
      </c>
      <c r="G6360" s="20">
        <v>3.1666666666666665</v>
      </c>
      <c r="H6360" s="21">
        <v>2</v>
      </c>
      <c r="I6360" s="19">
        <v>6.75</v>
      </c>
      <c r="J6360" t="s">
        <v>533</v>
      </c>
      <c r="K6360" s="18">
        <v>607.52</v>
      </c>
      <c r="L6360" s="18">
        <v>611.51</v>
      </c>
      <c r="M6360" s="18"/>
      <c r="N6360" s="18"/>
    </row>
    <row r="6361" spans="1:14" ht="15" x14ac:dyDescent="0.25">
      <c r="A6361" t="str">
        <f t="shared" si="99"/>
        <v>VN512B7873</v>
      </c>
      <c r="B6361" s="17" t="s">
        <v>709</v>
      </c>
      <c r="C6361" s="16" t="s">
        <v>35</v>
      </c>
      <c r="D6361" t="s">
        <v>239</v>
      </c>
      <c r="E6361" s="16" t="s">
        <v>708</v>
      </c>
      <c r="F6361">
        <v>3</v>
      </c>
      <c r="G6361" s="20">
        <v>3.1666666666666665</v>
      </c>
      <c r="H6361" s="21">
        <v>3</v>
      </c>
      <c r="I6361" s="19">
        <v>6.75</v>
      </c>
      <c r="J6361" t="s">
        <v>533</v>
      </c>
      <c r="K6361" s="18">
        <v>607.52</v>
      </c>
      <c r="L6361" s="18">
        <v>611.51</v>
      </c>
      <c r="M6361" s="18"/>
      <c r="N6361" s="18"/>
    </row>
    <row r="6362" spans="1:14" ht="15" x14ac:dyDescent="0.25">
      <c r="A6362" t="str">
        <f t="shared" si="99"/>
        <v>VN512B7875</v>
      </c>
      <c r="B6362" s="17" t="s">
        <v>709</v>
      </c>
      <c r="C6362" s="16" t="s">
        <v>35</v>
      </c>
      <c r="D6362" t="s">
        <v>239</v>
      </c>
      <c r="E6362" s="16" t="s">
        <v>708</v>
      </c>
      <c r="F6362">
        <v>5</v>
      </c>
      <c r="G6362" s="20">
        <v>3.1666666666666665</v>
      </c>
      <c r="H6362" s="21">
        <v>5</v>
      </c>
      <c r="I6362" s="19">
        <v>6.75</v>
      </c>
      <c r="J6362" t="s">
        <v>533</v>
      </c>
      <c r="K6362" s="18">
        <v>607.52</v>
      </c>
      <c r="L6362" s="18">
        <v>611.51</v>
      </c>
      <c r="M6362" s="18"/>
      <c r="N6362" s="18"/>
    </row>
    <row r="6363" spans="1:14" ht="15" x14ac:dyDescent="0.25">
      <c r="A6363" t="str">
        <f t="shared" si="99"/>
        <v>VN512B7876</v>
      </c>
      <c r="B6363" s="17" t="s">
        <v>709</v>
      </c>
      <c r="C6363" s="16" t="s">
        <v>35</v>
      </c>
      <c r="D6363" t="s">
        <v>239</v>
      </c>
      <c r="E6363" s="16" t="s">
        <v>708</v>
      </c>
      <c r="F6363">
        <v>6</v>
      </c>
      <c r="G6363" s="20">
        <v>3.1666666666666665</v>
      </c>
      <c r="H6363" s="21">
        <v>6</v>
      </c>
      <c r="I6363" s="19">
        <v>6.75</v>
      </c>
      <c r="J6363" t="s">
        <v>533</v>
      </c>
      <c r="K6363" s="18">
        <v>607.52</v>
      </c>
      <c r="L6363" s="18">
        <v>611.51</v>
      </c>
      <c r="M6363" s="18"/>
      <c r="N6363" s="18"/>
    </row>
    <row r="6364" spans="1:14" ht="15" x14ac:dyDescent="0.25">
      <c r="A6364" t="str">
        <f t="shared" si="99"/>
        <v>VN512B7877</v>
      </c>
      <c r="B6364" s="15" t="s">
        <v>709</v>
      </c>
      <c r="C6364" s="16" t="s">
        <v>35</v>
      </c>
      <c r="D6364" t="s">
        <v>239</v>
      </c>
      <c r="E6364" s="16" t="s">
        <v>708</v>
      </c>
      <c r="F6364">
        <v>7</v>
      </c>
      <c r="G6364" s="20">
        <v>3.1666666666666665</v>
      </c>
      <c r="H6364" s="21">
        <v>7</v>
      </c>
      <c r="I6364" s="19">
        <v>6.75</v>
      </c>
      <c r="J6364" t="s">
        <v>533</v>
      </c>
      <c r="K6364" s="18">
        <v>607.52</v>
      </c>
      <c r="L6364" s="18">
        <v>611.51</v>
      </c>
      <c r="M6364" s="18"/>
      <c r="N6364" s="18"/>
    </row>
    <row r="6365" spans="1:14" ht="15" x14ac:dyDescent="0.25">
      <c r="A6365" t="str">
        <f t="shared" si="99"/>
        <v>VN1233B7871</v>
      </c>
      <c r="B6365" s="17" t="s">
        <v>302</v>
      </c>
      <c r="C6365" s="16" t="s">
        <v>35</v>
      </c>
      <c r="D6365" t="s">
        <v>177</v>
      </c>
      <c r="E6365" s="16" t="s">
        <v>504</v>
      </c>
      <c r="F6365">
        <v>1</v>
      </c>
      <c r="G6365" s="20">
        <v>2.75</v>
      </c>
      <c r="H6365" s="21">
        <v>1</v>
      </c>
      <c r="I6365" s="19">
        <v>4.916666666666667</v>
      </c>
      <c r="J6365" t="s">
        <v>533</v>
      </c>
      <c r="K6365" s="18">
        <v>395.79</v>
      </c>
      <c r="L6365" s="18">
        <v>448.61</v>
      </c>
      <c r="M6365" s="18"/>
      <c r="N6365" s="18"/>
    </row>
    <row r="6366" spans="1:14" ht="15" x14ac:dyDescent="0.25">
      <c r="A6366" t="str">
        <f t="shared" si="99"/>
        <v>VN1233B7872</v>
      </c>
      <c r="B6366" s="17" t="s">
        <v>302</v>
      </c>
      <c r="C6366" s="16" t="s">
        <v>35</v>
      </c>
      <c r="D6366" t="s">
        <v>177</v>
      </c>
      <c r="E6366" s="16" t="s">
        <v>504</v>
      </c>
      <c r="F6366">
        <v>2</v>
      </c>
      <c r="G6366" s="20">
        <v>2.75</v>
      </c>
      <c r="H6366" s="21">
        <v>2</v>
      </c>
      <c r="I6366" s="19">
        <v>4.916666666666667</v>
      </c>
      <c r="J6366" t="s">
        <v>533</v>
      </c>
      <c r="K6366" s="18">
        <v>395.79</v>
      </c>
      <c r="L6366" s="18">
        <v>448.61</v>
      </c>
      <c r="M6366" s="18"/>
      <c r="N6366" s="18"/>
    </row>
    <row r="6367" spans="1:14" ht="15" x14ac:dyDescent="0.25">
      <c r="A6367" t="str">
        <f t="shared" si="99"/>
        <v>VN1233B7873</v>
      </c>
      <c r="B6367" s="17" t="s">
        <v>302</v>
      </c>
      <c r="C6367" s="16" t="s">
        <v>35</v>
      </c>
      <c r="D6367" t="s">
        <v>177</v>
      </c>
      <c r="E6367" s="16" t="s">
        <v>504</v>
      </c>
      <c r="F6367">
        <v>3</v>
      </c>
      <c r="G6367" s="20">
        <v>2.75</v>
      </c>
      <c r="H6367" s="21">
        <v>3</v>
      </c>
      <c r="I6367" s="19">
        <v>4.916666666666667</v>
      </c>
      <c r="J6367" t="s">
        <v>533</v>
      </c>
      <c r="K6367" s="18">
        <v>395.79</v>
      </c>
      <c r="L6367" s="18">
        <v>448.61</v>
      </c>
      <c r="M6367" s="18"/>
      <c r="N6367" s="18"/>
    </row>
    <row r="6368" spans="1:14" ht="15" x14ac:dyDescent="0.25">
      <c r="A6368" t="str">
        <f t="shared" si="99"/>
        <v>VN1233B7874</v>
      </c>
      <c r="B6368" s="17" t="s">
        <v>302</v>
      </c>
      <c r="C6368" s="16" t="s">
        <v>35</v>
      </c>
      <c r="D6368" t="s">
        <v>177</v>
      </c>
      <c r="E6368" s="16" t="s">
        <v>504</v>
      </c>
      <c r="F6368">
        <v>4</v>
      </c>
      <c r="G6368" s="20">
        <v>2.75</v>
      </c>
      <c r="H6368" s="21">
        <v>4</v>
      </c>
      <c r="I6368" s="19">
        <v>4.916666666666667</v>
      </c>
      <c r="J6368" t="s">
        <v>533</v>
      </c>
      <c r="K6368" s="18">
        <v>395.79</v>
      </c>
      <c r="L6368" s="18">
        <v>448.61</v>
      </c>
      <c r="M6368" s="18"/>
      <c r="N6368" s="18"/>
    </row>
    <row r="6369" spans="1:14" ht="15" x14ac:dyDescent="0.25">
      <c r="A6369" t="str">
        <f t="shared" si="99"/>
        <v>VN1233B7875</v>
      </c>
      <c r="B6369" s="17" t="s">
        <v>302</v>
      </c>
      <c r="C6369" s="16" t="s">
        <v>35</v>
      </c>
      <c r="D6369" t="s">
        <v>177</v>
      </c>
      <c r="E6369" s="16" t="s">
        <v>504</v>
      </c>
      <c r="F6369">
        <v>5</v>
      </c>
      <c r="G6369" s="20">
        <v>2.75</v>
      </c>
      <c r="H6369" s="21">
        <v>5</v>
      </c>
      <c r="I6369" s="19">
        <v>4.916666666666667</v>
      </c>
      <c r="J6369" t="s">
        <v>533</v>
      </c>
      <c r="K6369" s="18">
        <v>395.79</v>
      </c>
      <c r="L6369" s="18">
        <v>448.61</v>
      </c>
      <c r="M6369" s="18"/>
      <c r="N6369" s="18"/>
    </row>
    <row r="6370" spans="1:14" ht="15" x14ac:dyDescent="0.25">
      <c r="A6370" t="str">
        <f t="shared" si="99"/>
        <v>VN1233B7876</v>
      </c>
      <c r="B6370" s="17" t="s">
        <v>302</v>
      </c>
      <c r="C6370" s="16" t="s">
        <v>35</v>
      </c>
      <c r="D6370" t="s">
        <v>177</v>
      </c>
      <c r="E6370" s="16" t="s">
        <v>504</v>
      </c>
      <c r="F6370">
        <v>6</v>
      </c>
      <c r="G6370" s="20">
        <v>2.75</v>
      </c>
      <c r="H6370" s="21">
        <v>6</v>
      </c>
      <c r="I6370" s="19">
        <v>4.916666666666667</v>
      </c>
      <c r="J6370" t="s">
        <v>533</v>
      </c>
      <c r="K6370" s="18">
        <v>395.79</v>
      </c>
      <c r="L6370" s="18">
        <v>448.61</v>
      </c>
      <c r="M6370" s="18"/>
      <c r="N6370" s="18"/>
    </row>
    <row r="6371" spans="1:14" ht="15" x14ac:dyDescent="0.25">
      <c r="A6371" t="str">
        <f t="shared" si="99"/>
        <v>VN1233B7877</v>
      </c>
      <c r="B6371" s="17" t="s">
        <v>302</v>
      </c>
      <c r="C6371" s="16" t="s">
        <v>35</v>
      </c>
      <c r="D6371" t="s">
        <v>177</v>
      </c>
      <c r="E6371" s="16" t="s">
        <v>504</v>
      </c>
      <c r="F6371">
        <v>7</v>
      </c>
      <c r="G6371" s="20">
        <v>2.75</v>
      </c>
      <c r="H6371" s="21">
        <v>7</v>
      </c>
      <c r="I6371" s="19">
        <v>4.916666666666667</v>
      </c>
      <c r="J6371" t="s">
        <v>533</v>
      </c>
      <c r="K6371" s="18">
        <v>395.79</v>
      </c>
      <c r="L6371" s="18">
        <v>448.61</v>
      </c>
      <c r="M6371" s="18"/>
      <c r="N6371" s="18"/>
    </row>
    <row r="6372" spans="1:14" ht="15" x14ac:dyDescent="0.25">
      <c r="A6372" t="str">
        <f t="shared" si="99"/>
        <v>VN1237B7871</v>
      </c>
      <c r="B6372" s="17" t="s">
        <v>302</v>
      </c>
      <c r="C6372" s="16" t="s">
        <v>35</v>
      </c>
      <c r="D6372" t="s">
        <v>177</v>
      </c>
      <c r="E6372" s="16" t="s">
        <v>301</v>
      </c>
      <c r="F6372">
        <v>1</v>
      </c>
      <c r="G6372" s="20">
        <v>4.5</v>
      </c>
      <c r="H6372" s="21">
        <v>1</v>
      </c>
      <c r="I6372" s="19">
        <v>6.666666666666667</v>
      </c>
      <c r="J6372" t="s">
        <v>533</v>
      </c>
      <c r="K6372" s="18">
        <v>395.79</v>
      </c>
      <c r="L6372" s="18">
        <v>448.61</v>
      </c>
      <c r="M6372" s="18"/>
      <c r="N6372" s="18"/>
    </row>
    <row r="6373" spans="1:14" ht="15" x14ac:dyDescent="0.25">
      <c r="A6373" t="str">
        <f t="shared" si="99"/>
        <v>VN1237B7872</v>
      </c>
      <c r="B6373" s="17" t="s">
        <v>302</v>
      </c>
      <c r="C6373" s="16" t="s">
        <v>35</v>
      </c>
      <c r="D6373" t="s">
        <v>177</v>
      </c>
      <c r="E6373" s="16" t="s">
        <v>301</v>
      </c>
      <c r="F6373">
        <v>2</v>
      </c>
      <c r="G6373" s="20">
        <v>4.5</v>
      </c>
      <c r="H6373" s="21">
        <v>2</v>
      </c>
      <c r="I6373" s="19">
        <v>6.666666666666667</v>
      </c>
      <c r="J6373" t="s">
        <v>533</v>
      </c>
      <c r="K6373" s="18">
        <v>395.79</v>
      </c>
      <c r="L6373" s="18">
        <v>448.61</v>
      </c>
      <c r="M6373" s="18"/>
      <c r="N6373" s="18"/>
    </row>
    <row r="6374" spans="1:14" ht="15" x14ac:dyDescent="0.25">
      <c r="A6374" t="str">
        <f t="shared" si="99"/>
        <v>VN1237B7873</v>
      </c>
      <c r="B6374" s="17" t="s">
        <v>302</v>
      </c>
      <c r="C6374" s="16" t="s">
        <v>35</v>
      </c>
      <c r="D6374" t="s">
        <v>177</v>
      </c>
      <c r="E6374" s="16" t="s">
        <v>301</v>
      </c>
      <c r="F6374">
        <v>3</v>
      </c>
      <c r="G6374" s="20">
        <v>4.5</v>
      </c>
      <c r="H6374" s="21">
        <v>3</v>
      </c>
      <c r="I6374" s="19">
        <v>6.666666666666667</v>
      </c>
      <c r="J6374" t="s">
        <v>533</v>
      </c>
      <c r="K6374" s="18">
        <v>395.79</v>
      </c>
      <c r="L6374" s="18">
        <v>448.61</v>
      </c>
      <c r="M6374" s="18"/>
      <c r="N6374" s="18"/>
    </row>
    <row r="6375" spans="1:14" ht="15" x14ac:dyDescent="0.25">
      <c r="A6375" t="str">
        <f t="shared" si="99"/>
        <v>VN1237B7874</v>
      </c>
      <c r="B6375" s="17" t="s">
        <v>302</v>
      </c>
      <c r="C6375" s="16" t="s">
        <v>35</v>
      </c>
      <c r="D6375" t="s">
        <v>177</v>
      </c>
      <c r="E6375" s="16" t="s">
        <v>301</v>
      </c>
      <c r="F6375">
        <v>4</v>
      </c>
      <c r="G6375" s="20">
        <v>4.5</v>
      </c>
      <c r="H6375" s="21">
        <v>4</v>
      </c>
      <c r="I6375" s="19">
        <v>6.666666666666667</v>
      </c>
      <c r="J6375" t="s">
        <v>533</v>
      </c>
      <c r="K6375" s="18">
        <v>395.79</v>
      </c>
      <c r="L6375" s="18">
        <v>448.61</v>
      </c>
      <c r="M6375" s="18"/>
      <c r="N6375" s="18"/>
    </row>
    <row r="6376" spans="1:14" ht="15" x14ac:dyDescent="0.25">
      <c r="A6376" t="str">
        <f t="shared" si="99"/>
        <v>VN1237B7875</v>
      </c>
      <c r="B6376" s="17" t="s">
        <v>302</v>
      </c>
      <c r="C6376" s="16" t="s">
        <v>35</v>
      </c>
      <c r="D6376" t="s">
        <v>177</v>
      </c>
      <c r="E6376" s="16" t="s">
        <v>301</v>
      </c>
      <c r="F6376">
        <v>5</v>
      </c>
      <c r="G6376" s="20">
        <v>4.5</v>
      </c>
      <c r="H6376" s="21">
        <v>5</v>
      </c>
      <c r="I6376" s="19">
        <v>6.666666666666667</v>
      </c>
      <c r="J6376" t="s">
        <v>533</v>
      </c>
      <c r="K6376" s="18">
        <v>395.79</v>
      </c>
      <c r="L6376" s="18">
        <v>448.61</v>
      </c>
      <c r="M6376" s="18"/>
      <c r="N6376" s="18"/>
    </row>
    <row r="6377" spans="1:14" ht="15" x14ac:dyDescent="0.25">
      <c r="A6377" t="str">
        <f t="shared" si="99"/>
        <v>VN1237B7876</v>
      </c>
      <c r="B6377" s="17" t="s">
        <v>302</v>
      </c>
      <c r="C6377" s="16" t="s">
        <v>35</v>
      </c>
      <c r="D6377" t="s">
        <v>177</v>
      </c>
      <c r="E6377" s="16" t="s">
        <v>301</v>
      </c>
      <c r="F6377">
        <v>6</v>
      </c>
      <c r="G6377" s="20">
        <v>4.583333333333333</v>
      </c>
      <c r="H6377" s="21">
        <v>6</v>
      </c>
      <c r="I6377" s="19">
        <v>6.75</v>
      </c>
      <c r="J6377" t="s">
        <v>533</v>
      </c>
      <c r="K6377" s="18">
        <v>395.79</v>
      </c>
      <c r="L6377" s="18">
        <v>448.61</v>
      </c>
      <c r="M6377" s="18"/>
      <c r="N6377" s="18"/>
    </row>
    <row r="6378" spans="1:14" ht="15" x14ac:dyDescent="0.25">
      <c r="A6378" t="str">
        <f t="shared" si="99"/>
        <v>VN1237B7877</v>
      </c>
      <c r="B6378" s="17" t="s">
        <v>302</v>
      </c>
      <c r="C6378" s="16" t="s">
        <v>35</v>
      </c>
      <c r="D6378" t="s">
        <v>177</v>
      </c>
      <c r="E6378" s="16" t="s">
        <v>301</v>
      </c>
      <c r="F6378">
        <v>7</v>
      </c>
      <c r="G6378" s="20">
        <v>4.5</v>
      </c>
      <c r="H6378" s="21">
        <v>7</v>
      </c>
      <c r="I6378" s="19">
        <v>6.666666666666667</v>
      </c>
      <c r="J6378" t="s">
        <v>533</v>
      </c>
      <c r="K6378" s="18">
        <v>395.79</v>
      </c>
      <c r="L6378" s="18">
        <v>448.61</v>
      </c>
      <c r="M6378" s="18"/>
      <c r="N6378" s="18"/>
    </row>
    <row r="6379" spans="1:14" ht="15" x14ac:dyDescent="0.25">
      <c r="A6379" t="str">
        <f t="shared" si="99"/>
        <v>VN1241B7871</v>
      </c>
      <c r="B6379" s="17" t="s">
        <v>302</v>
      </c>
      <c r="C6379" s="16" t="s">
        <v>35</v>
      </c>
      <c r="D6379" t="s">
        <v>177</v>
      </c>
      <c r="E6379" s="16" t="s">
        <v>394</v>
      </c>
      <c r="F6379">
        <v>1</v>
      </c>
      <c r="G6379" s="20">
        <v>9.6666666666666661</v>
      </c>
      <c r="H6379" s="21">
        <v>1</v>
      </c>
      <c r="I6379" s="19">
        <v>11.833333333333334</v>
      </c>
      <c r="J6379" t="s">
        <v>533</v>
      </c>
      <c r="K6379" s="18">
        <v>395.79</v>
      </c>
      <c r="L6379" s="18">
        <v>448.61</v>
      </c>
      <c r="M6379" s="18"/>
      <c r="N6379" s="18"/>
    </row>
    <row r="6380" spans="1:14" ht="15" x14ac:dyDescent="0.25">
      <c r="A6380" t="str">
        <f t="shared" si="99"/>
        <v>VN1241B7872</v>
      </c>
      <c r="B6380" s="17" t="s">
        <v>302</v>
      </c>
      <c r="C6380" s="16" t="s">
        <v>35</v>
      </c>
      <c r="D6380" t="s">
        <v>177</v>
      </c>
      <c r="E6380" s="16" t="s">
        <v>394</v>
      </c>
      <c r="F6380">
        <v>2</v>
      </c>
      <c r="G6380" s="20">
        <v>10.166666666666666</v>
      </c>
      <c r="H6380" s="21">
        <v>2</v>
      </c>
      <c r="I6380" s="19">
        <v>12.333333333333334</v>
      </c>
      <c r="J6380" t="s">
        <v>533</v>
      </c>
      <c r="K6380" s="18">
        <v>395.79</v>
      </c>
      <c r="L6380" s="18">
        <v>448.61</v>
      </c>
      <c r="M6380" s="18"/>
      <c r="N6380" s="18"/>
    </row>
    <row r="6381" spans="1:14" ht="15" x14ac:dyDescent="0.25">
      <c r="A6381" t="str">
        <f t="shared" si="99"/>
        <v>VN1241B7873</v>
      </c>
      <c r="B6381" s="17" t="s">
        <v>302</v>
      </c>
      <c r="C6381" s="16" t="s">
        <v>35</v>
      </c>
      <c r="D6381" t="s">
        <v>177</v>
      </c>
      <c r="E6381" s="16" t="s">
        <v>394</v>
      </c>
      <c r="F6381">
        <v>3</v>
      </c>
      <c r="G6381" s="20">
        <v>9.6666666666666661</v>
      </c>
      <c r="H6381" s="21">
        <v>3</v>
      </c>
      <c r="I6381" s="19">
        <v>11.833333333333334</v>
      </c>
      <c r="J6381" t="s">
        <v>533</v>
      </c>
      <c r="K6381" s="18">
        <v>395.79</v>
      </c>
      <c r="L6381" s="18">
        <v>448.61</v>
      </c>
      <c r="M6381" s="18"/>
      <c r="N6381" s="18"/>
    </row>
    <row r="6382" spans="1:14" ht="15" x14ac:dyDescent="0.25">
      <c r="A6382" t="str">
        <f t="shared" si="99"/>
        <v>VN1241B7874</v>
      </c>
      <c r="B6382" s="17" t="s">
        <v>302</v>
      </c>
      <c r="C6382" s="16" t="s">
        <v>35</v>
      </c>
      <c r="D6382" t="s">
        <v>177</v>
      </c>
      <c r="E6382" s="16" t="s">
        <v>394</v>
      </c>
      <c r="F6382">
        <v>4</v>
      </c>
      <c r="G6382" s="20">
        <v>10.166666666666666</v>
      </c>
      <c r="H6382" s="21">
        <v>4</v>
      </c>
      <c r="I6382" s="19">
        <v>12.333333333333334</v>
      </c>
      <c r="J6382" t="s">
        <v>533</v>
      </c>
      <c r="K6382" s="18">
        <v>395.79</v>
      </c>
      <c r="L6382" s="18">
        <v>448.61</v>
      </c>
      <c r="M6382" s="18"/>
      <c r="N6382" s="18"/>
    </row>
    <row r="6383" spans="1:14" ht="15" x14ac:dyDescent="0.25">
      <c r="A6383" t="str">
        <f t="shared" si="99"/>
        <v>VN1241B7875</v>
      </c>
      <c r="B6383" s="17" t="s">
        <v>302</v>
      </c>
      <c r="C6383" s="16" t="s">
        <v>35</v>
      </c>
      <c r="D6383" t="s">
        <v>177</v>
      </c>
      <c r="E6383" s="16" t="s">
        <v>394</v>
      </c>
      <c r="F6383">
        <v>5</v>
      </c>
      <c r="G6383" s="20">
        <v>9.6666666666666661</v>
      </c>
      <c r="H6383" s="21">
        <v>5</v>
      </c>
      <c r="I6383" s="19">
        <v>11.833333333333334</v>
      </c>
      <c r="J6383" t="s">
        <v>533</v>
      </c>
      <c r="K6383" s="18">
        <v>395.79</v>
      </c>
      <c r="L6383" s="18">
        <v>448.61</v>
      </c>
      <c r="M6383" s="18"/>
      <c r="N6383" s="18"/>
    </row>
    <row r="6384" spans="1:14" ht="15" x14ac:dyDescent="0.25">
      <c r="A6384" t="str">
        <f t="shared" si="99"/>
        <v>VN1241B7876</v>
      </c>
      <c r="B6384" s="17" t="s">
        <v>302</v>
      </c>
      <c r="C6384" s="16" t="s">
        <v>35</v>
      </c>
      <c r="D6384" t="s">
        <v>177</v>
      </c>
      <c r="E6384" s="16" t="s">
        <v>394</v>
      </c>
      <c r="F6384">
        <v>6</v>
      </c>
      <c r="G6384" s="20">
        <v>10.166666666666666</v>
      </c>
      <c r="H6384" s="21">
        <v>6</v>
      </c>
      <c r="I6384" s="19">
        <v>12.333333333333334</v>
      </c>
      <c r="J6384" t="s">
        <v>533</v>
      </c>
      <c r="K6384" s="18">
        <v>395.79</v>
      </c>
      <c r="L6384" s="18">
        <v>448.61</v>
      </c>
      <c r="M6384" s="18"/>
      <c r="N6384" s="18"/>
    </row>
    <row r="6385" spans="1:14" ht="15" x14ac:dyDescent="0.25">
      <c r="A6385" t="str">
        <f t="shared" si="99"/>
        <v>VN1241B7877</v>
      </c>
      <c r="B6385" s="17" t="s">
        <v>302</v>
      </c>
      <c r="C6385" s="16" t="s">
        <v>35</v>
      </c>
      <c r="D6385" t="s">
        <v>177</v>
      </c>
      <c r="E6385" s="16" t="s">
        <v>394</v>
      </c>
      <c r="F6385">
        <v>7</v>
      </c>
      <c r="G6385" s="20">
        <v>10</v>
      </c>
      <c r="H6385" s="21">
        <v>7</v>
      </c>
      <c r="I6385" s="19">
        <v>12.166666666666666</v>
      </c>
      <c r="J6385" t="s">
        <v>533</v>
      </c>
      <c r="K6385" s="18">
        <v>395.79</v>
      </c>
      <c r="L6385" s="18">
        <v>448.61</v>
      </c>
      <c r="M6385" s="18"/>
      <c r="N6385" s="18"/>
    </row>
    <row r="6386" spans="1:14" ht="15" x14ac:dyDescent="0.25">
      <c r="A6386" t="str">
        <f t="shared" si="99"/>
        <v>VN7233B7871</v>
      </c>
      <c r="B6386" s="17" t="s">
        <v>302</v>
      </c>
      <c r="C6386" s="16" t="s">
        <v>35</v>
      </c>
      <c r="D6386" t="s">
        <v>177</v>
      </c>
      <c r="E6386" s="16" t="s">
        <v>401</v>
      </c>
      <c r="F6386">
        <v>1</v>
      </c>
      <c r="G6386" s="20">
        <v>6.666666666666667</v>
      </c>
      <c r="H6386" s="21">
        <v>1</v>
      </c>
      <c r="I6386" s="19">
        <v>8.8333333333333339</v>
      </c>
      <c r="J6386" t="s">
        <v>533</v>
      </c>
      <c r="K6386" s="18">
        <v>395.79</v>
      </c>
      <c r="L6386" s="18">
        <v>448.61</v>
      </c>
      <c r="M6386" s="18"/>
      <c r="N6386" s="18"/>
    </row>
    <row r="6387" spans="1:14" ht="15" x14ac:dyDescent="0.25">
      <c r="A6387" t="str">
        <f t="shared" si="99"/>
        <v>VN7233B7873</v>
      </c>
      <c r="B6387" s="17" t="s">
        <v>302</v>
      </c>
      <c r="C6387" s="16" t="s">
        <v>35</v>
      </c>
      <c r="D6387" t="s">
        <v>177</v>
      </c>
      <c r="E6387" s="16" t="s">
        <v>401</v>
      </c>
      <c r="F6387">
        <v>3</v>
      </c>
      <c r="G6387" s="20">
        <v>6.666666666666667</v>
      </c>
      <c r="H6387" s="21">
        <v>3</v>
      </c>
      <c r="I6387" s="19">
        <v>8.8333333333333339</v>
      </c>
      <c r="J6387" t="s">
        <v>533</v>
      </c>
      <c r="K6387" s="18">
        <v>395.79</v>
      </c>
      <c r="L6387" s="18">
        <v>448.61</v>
      </c>
      <c r="M6387" s="18"/>
      <c r="N6387" s="18"/>
    </row>
    <row r="6388" spans="1:14" ht="15" x14ac:dyDescent="0.25">
      <c r="A6388" t="str">
        <f t="shared" si="99"/>
        <v>VN7233B7875</v>
      </c>
      <c r="B6388" s="17" t="s">
        <v>302</v>
      </c>
      <c r="C6388" s="16" t="s">
        <v>35</v>
      </c>
      <c r="D6388" t="s">
        <v>177</v>
      </c>
      <c r="E6388" s="16" t="s">
        <v>401</v>
      </c>
      <c r="F6388">
        <v>5</v>
      </c>
      <c r="G6388" s="20">
        <v>6.666666666666667</v>
      </c>
      <c r="H6388" s="21">
        <v>5</v>
      </c>
      <c r="I6388" s="19">
        <v>8.8333333333333339</v>
      </c>
      <c r="J6388" t="s">
        <v>533</v>
      </c>
      <c r="K6388" s="18">
        <v>395.79</v>
      </c>
      <c r="L6388" s="18">
        <v>448.61</v>
      </c>
      <c r="M6388" s="18"/>
      <c r="N6388" s="18"/>
    </row>
    <row r="6389" spans="1:14" ht="15" x14ac:dyDescent="0.25">
      <c r="A6389" t="str">
        <f t="shared" si="99"/>
        <v>VN7233B7876</v>
      </c>
      <c r="B6389" s="15" t="s">
        <v>302</v>
      </c>
      <c r="C6389" s="16" t="s">
        <v>35</v>
      </c>
      <c r="D6389" t="s">
        <v>177</v>
      </c>
      <c r="E6389" s="16" t="s">
        <v>401</v>
      </c>
      <c r="F6389">
        <v>6</v>
      </c>
      <c r="G6389" s="20">
        <v>6.833333333333333</v>
      </c>
      <c r="H6389" s="21">
        <v>6</v>
      </c>
      <c r="I6389" s="19">
        <v>9</v>
      </c>
      <c r="J6389" t="s">
        <v>533</v>
      </c>
      <c r="K6389" s="18">
        <v>395.79</v>
      </c>
      <c r="L6389" s="18">
        <v>448.61</v>
      </c>
      <c r="M6389" s="18"/>
      <c r="N6389" s="18"/>
    </row>
    <row r="6390" spans="1:14" ht="15" x14ac:dyDescent="0.25">
      <c r="A6390" t="str">
        <f t="shared" si="99"/>
        <v>VN426B7873</v>
      </c>
      <c r="B6390" s="15" t="s">
        <v>325</v>
      </c>
      <c r="C6390" s="16" t="s">
        <v>35</v>
      </c>
      <c r="D6390" t="s">
        <v>327</v>
      </c>
      <c r="E6390" s="16" t="s">
        <v>324</v>
      </c>
      <c r="F6390">
        <v>3</v>
      </c>
      <c r="G6390" s="20">
        <v>17.333333333333332</v>
      </c>
      <c r="H6390" s="21">
        <v>3</v>
      </c>
      <c r="I6390" s="19">
        <v>21.5</v>
      </c>
      <c r="J6390" t="s">
        <v>533</v>
      </c>
      <c r="K6390" s="18">
        <v>921.26</v>
      </c>
      <c r="L6390" s="18">
        <v>1130.3800000000001</v>
      </c>
      <c r="M6390" s="18"/>
      <c r="N6390" s="18"/>
    </row>
    <row r="6391" spans="1:14" ht="15" x14ac:dyDescent="0.25">
      <c r="A6391" t="str">
        <f t="shared" si="99"/>
        <v>VN530B7871</v>
      </c>
      <c r="B6391" s="17" t="s">
        <v>613</v>
      </c>
      <c r="C6391" s="16" t="s">
        <v>35</v>
      </c>
      <c r="D6391" t="s">
        <v>469</v>
      </c>
      <c r="E6391" s="16" t="s">
        <v>612</v>
      </c>
      <c r="F6391">
        <v>1</v>
      </c>
      <c r="G6391" s="20">
        <v>3.1666666666666665</v>
      </c>
      <c r="H6391" s="21">
        <v>1</v>
      </c>
      <c r="I6391" s="19">
        <v>6.416666666666667</v>
      </c>
      <c r="J6391" t="s">
        <v>533</v>
      </c>
      <c r="K6391" s="18">
        <v>772.83</v>
      </c>
      <c r="L6391" s="18">
        <v>508.95</v>
      </c>
      <c r="M6391" s="18"/>
      <c r="N6391" s="18"/>
    </row>
    <row r="6392" spans="1:14" ht="15" x14ac:dyDescent="0.25">
      <c r="A6392" t="str">
        <f t="shared" si="99"/>
        <v>VN530B7872</v>
      </c>
      <c r="B6392" s="17" t="s">
        <v>613</v>
      </c>
      <c r="C6392" s="16" t="s">
        <v>35</v>
      </c>
      <c r="D6392" t="s">
        <v>469</v>
      </c>
      <c r="E6392" s="16" t="s">
        <v>612</v>
      </c>
      <c r="F6392">
        <v>2</v>
      </c>
      <c r="G6392" s="20">
        <v>3.1666666666666665</v>
      </c>
      <c r="H6392" s="21">
        <v>2</v>
      </c>
      <c r="I6392" s="19">
        <v>6.416666666666667</v>
      </c>
      <c r="J6392" t="s">
        <v>533</v>
      </c>
      <c r="K6392" s="18">
        <v>772.83</v>
      </c>
      <c r="L6392" s="18">
        <v>508.95</v>
      </c>
      <c r="M6392" s="18"/>
      <c r="N6392" s="18"/>
    </row>
    <row r="6393" spans="1:14" ht="15" x14ac:dyDescent="0.25">
      <c r="A6393" t="str">
        <f t="shared" si="99"/>
        <v>VN530B7873</v>
      </c>
      <c r="B6393" s="17" t="s">
        <v>613</v>
      </c>
      <c r="C6393" s="16" t="s">
        <v>35</v>
      </c>
      <c r="D6393" t="s">
        <v>469</v>
      </c>
      <c r="E6393" s="16" t="s">
        <v>612</v>
      </c>
      <c r="F6393">
        <v>3</v>
      </c>
      <c r="G6393" s="20">
        <v>3.1666666666666665</v>
      </c>
      <c r="H6393" s="21">
        <v>3</v>
      </c>
      <c r="I6393" s="19">
        <v>6.416666666666667</v>
      </c>
      <c r="J6393" t="s">
        <v>533</v>
      </c>
      <c r="K6393" s="18">
        <v>772.83</v>
      </c>
      <c r="L6393" s="18">
        <v>508.95</v>
      </c>
      <c r="M6393" s="18"/>
      <c r="N6393" s="18"/>
    </row>
    <row r="6394" spans="1:14" ht="15" x14ac:dyDescent="0.25">
      <c r="A6394" t="str">
        <f t="shared" si="99"/>
        <v>VN530B7874</v>
      </c>
      <c r="B6394" s="17" t="s">
        <v>613</v>
      </c>
      <c r="C6394" s="16" t="s">
        <v>35</v>
      </c>
      <c r="D6394" t="s">
        <v>469</v>
      </c>
      <c r="E6394" s="16" t="s">
        <v>612</v>
      </c>
      <c r="F6394">
        <v>4</v>
      </c>
      <c r="G6394" s="20">
        <v>3.1666666666666665</v>
      </c>
      <c r="H6394" s="21">
        <v>4</v>
      </c>
      <c r="I6394" s="19">
        <v>6.416666666666667</v>
      </c>
      <c r="J6394" t="s">
        <v>533</v>
      </c>
      <c r="K6394" s="18">
        <v>772.83</v>
      </c>
      <c r="L6394" s="18">
        <v>508.95</v>
      </c>
      <c r="M6394" s="18"/>
      <c r="N6394" s="18"/>
    </row>
    <row r="6395" spans="1:14" ht="15" x14ac:dyDescent="0.25">
      <c r="A6395" t="str">
        <f t="shared" si="99"/>
        <v>VN530B7875</v>
      </c>
      <c r="B6395" s="17" t="s">
        <v>613</v>
      </c>
      <c r="C6395" s="16" t="s">
        <v>35</v>
      </c>
      <c r="D6395" t="s">
        <v>469</v>
      </c>
      <c r="E6395" s="16" t="s">
        <v>612</v>
      </c>
      <c r="F6395">
        <v>5</v>
      </c>
      <c r="G6395" s="20">
        <v>3.1666666666666665</v>
      </c>
      <c r="H6395" s="21">
        <v>5</v>
      </c>
      <c r="I6395" s="19">
        <v>6.416666666666667</v>
      </c>
      <c r="J6395" t="s">
        <v>533</v>
      </c>
      <c r="K6395" s="18">
        <v>772.83</v>
      </c>
      <c r="L6395" s="18">
        <v>508.95</v>
      </c>
      <c r="M6395" s="18"/>
      <c r="N6395" s="18"/>
    </row>
    <row r="6396" spans="1:14" ht="15" x14ac:dyDescent="0.25">
      <c r="A6396" t="str">
        <f t="shared" si="99"/>
        <v>VN530B7876</v>
      </c>
      <c r="B6396" s="17" t="s">
        <v>613</v>
      </c>
      <c r="C6396" s="16" t="s">
        <v>35</v>
      </c>
      <c r="D6396" t="s">
        <v>469</v>
      </c>
      <c r="E6396" s="16" t="s">
        <v>612</v>
      </c>
      <c r="F6396">
        <v>6</v>
      </c>
      <c r="G6396" s="20">
        <v>3.1666666666666665</v>
      </c>
      <c r="H6396" s="21">
        <v>6</v>
      </c>
      <c r="I6396" s="19">
        <v>6.416666666666667</v>
      </c>
      <c r="J6396" t="s">
        <v>533</v>
      </c>
      <c r="K6396" s="18">
        <v>772.83</v>
      </c>
      <c r="L6396" s="18">
        <v>508.95</v>
      </c>
      <c r="M6396" s="18"/>
      <c r="N6396" s="18"/>
    </row>
    <row r="6397" spans="1:14" ht="15" x14ac:dyDescent="0.25">
      <c r="A6397" t="str">
        <f t="shared" si="99"/>
        <v>VN530B7877</v>
      </c>
      <c r="B6397" s="15" t="s">
        <v>613</v>
      </c>
      <c r="C6397" s="16" t="s">
        <v>35</v>
      </c>
      <c r="D6397" t="s">
        <v>469</v>
      </c>
      <c r="E6397" s="16" t="s">
        <v>612</v>
      </c>
      <c r="F6397">
        <v>7</v>
      </c>
      <c r="G6397" s="20">
        <v>3.1666666666666665</v>
      </c>
      <c r="H6397" s="21">
        <v>7</v>
      </c>
      <c r="I6397" s="19">
        <v>6.416666666666667</v>
      </c>
      <c r="J6397" t="s">
        <v>533</v>
      </c>
      <c r="K6397" s="18">
        <v>772.83</v>
      </c>
      <c r="L6397" s="18">
        <v>508.95</v>
      </c>
      <c r="M6397" s="18"/>
      <c r="N6397" s="18"/>
    </row>
    <row r="6398" spans="1:14" ht="15" x14ac:dyDescent="0.25">
      <c r="A6398" t="str">
        <f t="shared" si="99"/>
        <v>VN1613B7871</v>
      </c>
      <c r="B6398" s="17" t="s">
        <v>463</v>
      </c>
      <c r="C6398" s="16" t="s">
        <v>35</v>
      </c>
      <c r="D6398" t="s">
        <v>246</v>
      </c>
      <c r="E6398" s="16" t="s">
        <v>462</v>
      </c>
      <c r="F6398">
        <v>1</v>
      </c>
      <c r="G6398" s="20">
        <v>6.916666666666667</v>
      </c>
      <c r="H6398" s="21">
        <v>1</v>
      </c>
      <c r="I6398" s="19">
        <v>8.5</v>
      </c>
      <c r="J6398" t="s">
        <v>533</v>
      </c>
      <c r="K6398" s="18">
        <v>244.37</v>
      </c>
      <c r="L6398" s="18">
        <v>317.20999999999998</v>
      </c>
      <c r="M6398" s="18"/>
      <c r="N6398" s="18"/>
    </row>
    <row r="6399" spans="1:14" ht="15" x14ac:dyDescent="0.25">
      <c r="A6399" t="str">
        <f t="shared" si="99"/>
        <v>VN1613B7872</v>
      </c>
      <c r="B6399" s="17" t="s">
        <v>463</v>
      </c>
      <c r="C6399" s="16" t="s">
        <v>35</v>
      </c>
      <c r="D6399" t="s">
        <v>246</v>
      </c>
      <c r="E6399" s="16" t="s">
        <v>462</v>
      </c>
      <c r="F6399">
        <v>2</v>
      </c>
      <c r="G6399" s="20">
        <v>7.166666666666667</v>
      </c>
      <c r="H6399" s="21">
        <v>2</v>
      </c>
      <c r="I6399" s="19">
        <v>8.75</v>
      </c>
      <c r="J6399" t="s">
        <v>533</v>
      </c>
      <c r="K6399" s="18">
        <v>244.37</v>
      </c>
      <c r="L6399" s="18">
        <v>317.20999999999998</v>
      </c>
      <c r="M6399" s="18"/>
      <c r="N6399" s="18"/>
    </row>
    <row r="6400" spans="1:14" ht="15" x14ac:dyDescent="0.25">
      <c r="A6400" t="str">
        <f t="shared" si="99"/>
        <v>VN1613B7873</v>
      </c>
      <c r="B6400" s="17" t="s">
        <v>463</v>
      </c>
      <c r="C6400" s="16" t="s">
        <v>35</v>
      </c>
      <c r="D6400" t="s">
        <v>246</v>
      </c>
      <c r="E6400" s="16" t="s">
        <v>462</v>
      </c>
      <c r="F6400">
        <v>3</v>
      </c>
      <c r="G6400" s="20">
        <v>11.583333333333334</v>
      </c>
      <c r="H6400" s="21">
        <v>3</v>
      </c>
      <c r="I6400" s="19">
        <v>13.166666666666666</v>
      </c>
      <c r="J6400" t="s">
        <v>533</v>
      </c>
      <c r="K6400" s="18">
        <v>244.37</v>
      </c>
      <c r="L6400" s="18">
        <v>317.20999999999998</v>
      </c>
      <c r="M6400" s="18"/>
      <c r="N6400" s="18"/>
    </row>
    <row r="6401" spans="1:14" ht="15" x14ac:dyDescent="0.25">
      <c r="A6401" t="str">
        <f t="shared" si="99"/>
        <v>VN1613B7874</v>
      </c>
      <c r="B6401" s="17" t="s">
        <v>463</v>
      </c>
      <c r="C6401" s="16" t="s">
        <v>35</v>
      </c>
      <c r="D6401" t="s">
        <v>246</v>
      </c>
      <c r="E6401" s="16" t="s">
        <v>462</v>
      </c>
      <c r="F6401">
        <v>4</v>
      </c>
      <c r="G6401" s="20">
        <v>6.833333333333333</v>
      </c>
      <c r="H6401" s="21">
        <v>4</v>
      </c>
      <c r="I6401" s="19">
        <v>8.4166666666666661</v>
      </c>
      <c r="J6401" t="s">
        <v>533</v>
      </c>
      <c r="K6401" s="18">
        <v>244.37</v>
      </c>
      <c r="L6401" s="18">
        <v>317.20999999999998</v>
      </c>
      <c r="M6401" s="18"/>
      <c r="N6401" s="18"/>
    </row>
    <row r="6402" spans="1:14" ht="15" x14ac:dyDescent="0.25">
      <c r="A6402" t="str">
        <f t="shared" si="99"/>
        <v>VN1613B7875</v>
      </c>
      <c r="B6402" s="17" t="s">
        <v>463</v>
      </c>
      <c r="C6402" s="16" t="s">
        <v>35</v>
      </c>
      <c r="D6402" t="s">
        <v>246</v>
      </c>
      <c r="E6402" s="16" t="s">
        <v>462</v>
      </c>
      <c r="F6402">
        <v>5</v>
      </c>
      <c r="G6402" s="20">
        <v>11.5</v>
      </c>
      <c r="H6402" s="21">
        <v>5</v>
      </c>
      <c r="I6402" s="19">
        <v>13.083333333333334</v>
      </c>
      <c r="J6402" t="s">
        <v>533</v>
      </c>
      <c r="K6402" s="18">
        <v>244.37</v>
      </c>
      <c r="L6402" s="18">
        <v>317.20999999999998</v>
      </c>
      <c r="M6402" s="18"/>
      <c r="N6402" s="18"/>
    </row>
    <row r="6403" spans="1:14" ht="15" x14ac:dyDescent="0.25">
      <c r="A6403" t="str">
        <f t="shared" ref="A6403:A6466" si="100">E6403&amp;J6403&amp;F6403</f>
        <v>VN1613B7876</v>
      </c>
      <c r="B6403" s="17" t="s">
        <v>463</v>
      </c>
      <c r="C6403" s="16" t="s">
        <v>35</v>
      </c>
      <c r="D6403" t="s">
        <v>246</v>
      </c>
      <c r="E6403" s="16" t="s">
        <v>462</v>
      </c>
      <c r="F6403">
        <v>6</v>
      </c>
      <c r="G6403" s="20">
        <v>6.5</v>
      </c>
      <c r="H6403" s="21">
        <v>6</v>
      </c>
      <c r="I6403" s="19">
        <v>8.0833333333333339</v>
      </c>
      <c r="J6403" t="s">
        <v>533</v>
      </c>
      <c r="K6403" s="18">
        <v>244.37</v>
      </c>
      <c r="L6403" s="18">
        <v>317.20999999999998</v>
      </c>
      <c r="M6403" s="18"/>
      <c r="N6403" s="18"/>
    </row>
    <row r="6404" spans="1:14" ht="15" x14ac:dyDescent="0.25">
      <c r="A6404" t="str">
        <f t="shared" si="100"/>
        <v>VN1613B7877</v>
      </c>
      <c r="B6404" s="15" t="s">
        <v>463</v>
      </c>
      <c r="C6404" s="16" t="s">
        <v>35</v>
      </c>
      <c r="D6404" t="s">
        <v>246</v>
      </c>
      <c r="E6404" s="16" t="s">
        <v>462</v>
      </c>
      <c r="F6404">
        <v>7</v>
      </c>
      <c r="G6404" s="20">
        <v>6.916666666666667</v>
      </c>
      <c r="H6404" s="21">
        <v>7</v>
      </c>
      <c r="I6404" s="19">
        <v>8.5</v>
      </c>
      <c r="J6404" t="s">
        <v>533</v>
      </c>
      <c r="K6404" s="18">
        <v>244.37</v>
      </c>
      <c r="L6404" s="18">
        <v>317.20999999999998</v>
      </c>
      <c r="M6404" s="18"/>
      <c r="N6404" s="18"/>
    </row>
    <row r="6405" spans="1:14" ht="15" x14ac:dyDescent="0.25">
      <c r="A6405" t="str">
        <f t="shared" si="100"/>
        <v>VN837B7871</v>
      </c>
      <c r="B6405" s="17" t="s">
        <v>295</v>
      </c>
      <c r="C6405" s="16" t="s">
        <v>35</v>
      </c>
      <c r="D6405" t="s">
        <v>87</v>
      </c>
      <c r="E6405" s="16" t="s">
        <v>294</v>
      </c>
      <c r="F6405">
        <v>1</v>
      </c>
      <c r="G6405" s="20">
        <v>8.4166666666666661</v>
      </c>
      <c r="H6405" s="21">
        <v>1</v>
      </c>
      <c r="I6405" s="19">
        <v>10.166666666666666</v>
      </c>
      <c r="J6405" t="s">
        <v>533</v>
      </c>
      <c r="K6405" s="18">
        <v>392.29</v>
      </c>
      <c r="L6405" s="18">
        <v>446.98</v>
      </c>
      <c r="M6405" s="18"/>
      <c r="N6405" s="18"/>
    </row>
    <row r="6406" spans="1:14" ht="15" x14ac:dyDescent="0.25">
      <c r="A6406" t="str">
        <f t="shared" si="100"/>
        <v>VN837B7872</v>
      </c>
      <c r="B6406" s="17" t="s">
        <v>295</v>
      </c>
      <c r="C6406" s="16" t="s">
        <v>35</v>
      </c>
      <c r="D6406" t="s">
        <v>87</v>
      </c>
      <c r="E6406" s="16" t="s">
        <v>294</v>
      </c>
      <c r="F6406">
        <v>2</v>
      </c>
      <c r="G6406" s="20">
        <v>8.4166666666666661</v>
      </c>
      <c r="H6406" s="21">
        <v>2</v>
      </c>
      <c r="I6406" s="19">
        <v>10.166666666666666</v>
      </c>
      <c r="J6406" t="s">
        <v>533</v>
      </c>
      <c r="K6406" s="18">
        <v>392.29</v>
      </c>
      <c r="L6406" s="18">
        <v>446.98</v>
      </c>
      <c r="M6406" s="18"/>
      <c r="N6406" s="18"/>
    </row>
    <row r="6407" spans="1:14" ht="15" x14ac:dyDescent="0.25">
      <c r="A6407" t="str">
        <f t="shared" si="100"/>
        <v>VN837B7874</v>
      </c>
      <c r="B6407" s="17" t="s">
        <v>295</v>
      </c>
      <c r="C6407" s="16" t="s">
        <v>35</v>
      </c>
      <c r="D6407" t="s">
        <v>87</v>
      </c>
      <c r="E6407" s="16" t="s">
        <v>294</v>
      </c>
      <c r="F6407">
        <v>4</v>
      </c>
      <c r="G6407" s="20">
        <v>8.4166666666666661</v>
      </c>
      <c r="H6407" s="21">
        <v>4</v>
      </c>
      <c r="I6407" s="19">
        <v>10.166666666666666</v>
      </c>
      <c r="J6407" t="s">
        <v>533</v>
      </c>
      <c r="K6407" s="18">
        <v>392.29</v>
      </c>
      <c r="L6407" s="18">
        <v>446.98</v>
      </c>
      <c r="M6407" s="18"/>
      <c r="N6407" s="18"/>
    </row>
    <row r="6408" spans="1:14" ht="15" x14ac:dyDescent="0.25">
      <c r="A6408" t="str">
        <f t="shared" si="100"/>
        <v>VN837B7875</v>
      </c>
      <c r="B6408" s="17" t="s">
        <v>295</v>
      </c>
      <c r="C6408" s="16" t="s">
        <v>35</v>
      </c>
      <c r="D6408" t="s">
        <v>87</v>
      </c>
      <c r="E6408" s="16" t="s">
        <v>294</v>
      </c>
      <c r="F6408">
        <v>5</v>
      </c>
      <c r="G6408" s="20">
        <v>8.4166666666666661</v>
      </c>
      <c r="H6408" s="21">
        <v>5</v>
      </c>
      <c r="I6408" s="19">
        <v>10.166666666666666</v>
      </c>
      <c r="J6408" t="s">
        <v>533</v>
      </c>
      <c r="K6408" s="18">
        <v>392.29</v>
      </c>
      <c r="L6408" s="18">
        <v>446.98</v>
      </c>
      <c r="M6408" s="18"/>
      <c r="N6408" s="18"/>
    </row>
    <row r="6409" spans="1:14" ht="15" x14ac:dyDescent="0.25">
      <c r="A6409" t="str">
        <f t="shared" si="100"/>
        <v>VN837B7876</v>
      </c>
      <c r="B6409" s="17" t="s">
        <v>295</v>
      </c>
      <c r="C6409" s="16" t="s">
        <v>35</v>
      </c>
      <c r="D6409" t="s">
        <v>87</v>
      </c>
      <c r="E6409" s="16" t="s">
        <v>294</v>
      </c>
      <c r="F6409">
        <v>6</v>
      </c>
      <c r="G6409" s="20">
        <v>8.4166666666666661</v>
      </c>
      <c r="H6409" s="21">
        <v>6</v>
      </c>
      <c r="I6409" s="19">
        <v>10.166666666666666</v>
      </c>
      <c r="J6409" t="s">
        <v>533</v>
      </c>
      <c r="K6409" s="18">
        <v>392.29</v>
      </c>
      <c r="L6409" s="18">
        <v>446.98</v>
      </c>
      <c r="M6409" s="18"/>
      <c r="N6409" s="18"/>
    </row>
    <row r="6410" spans="1:14" ht="15" x14ac:dyDescent="0.25">
      <c r="A6410" t="str">
        <f t="shared" si="100"/>
        <v>VN837B7877</v>
      </c>
      <c r="B6410" s="17" t="s">
        <v>295</v>
      </c>
      <c r="C6410" s="16" t="s">
        <v>35</v>
      </c>
      <c r="D6410" t="s">
        <v>87</v>
      </c>
      <c r="E6410" s="16" t="s">
        <v>294</v>
      </c>
      <c r="F6410">
        <v>7</v>
      </c>
      <c r="G6410" s="20">
        <v>8.4166666666666661</v>
      </c>
      <c r="H6410" s="21">
        <v>7</v>
      </c>
      <c r="I6410" s="19">
        <v>10.166666666666666</v>
      </c>
      <c r="J6410" t="s">
        <v>533</v>
      </c>
      <c r="K6410" s="18">
        <v>392.29</v>
      </c>
      <c r="L6410" s="18">
        <v>446.98</v>
      </c>
      <c r="M6410" s="18"/>
      <c r="N6410" s="18"/>
    </row>
    <row r="6411" spans="1:14" ht="15" x14ac:dyDescent="0.25">
      <c r="A6411" t="str">
        <f t="shared" si="100"/>
        <v>VN843B7871</v>
      </c>
      <c r="B6411" s="17" t="s">
        <v>295</v>
      </c>
      <c r="C6411" s="16" t="s">
        <v>35</v>
      </c>
      <c r="D6411" t="s">
        <v>87</v>
      </c>
      <c r="E6411" s="16" t="s">
        <v>306</v>
      </c>
      <c r="F6411">
        <v>1</v>
      </c>
      <c r="G6411" s="20">
        <v>11.083333333333334</v>
      </c>
      <c r="H6411" s="21">
        <v>1</v>
      </c>
      <c r="I6411" s="19">
        <v>12.833333333333334</v>
      </c>
      <c r="J6411" t="s">
        <v>533</v>
      </c>
      <c r="K6411" s="18">
        <v>392.29</v>
      </c>
      <c r="L6411" s="18">
        <v>446.98</v>
      </c>
      <c r="M6411" s="18"/>
      <c r="N6411" s="18"/>
    </row>
    <row r="6412" spans="1:14" ht="15" x14ac:dyDescent="0.25">
      <c r="A6412" t="str">
        <f t="shared" si="100"/>
        <v>VN843B7873</v>
      </c>
      <c r="B6412" s="17" t="s">
        <v>295</v>
      </c>
      <c r="C6412" s="16" t="s">
        <v>35</v>
      </c>
      <c r="D6412" t="s">
        <v>87</v>
      </c>
      <c r="E6412" s="16" t="s">
        <v>306</v>
      </c>
      <c r="F6412">
        <v>3</v>
      </c>
      <c r="G6412" s="20">
        <v>11.583333333333334</v>
      </c>
      <c r="H6412" s="21">
        <v>3</v>
      </c>
      <c r="I6412" s="19">
        <v>13.333333333333334</v>
      </c>
      <c r="J6412" t="s">
        <v>533</v>
      </c>
      <c r="K6412" s="18">
        <v>392.29</v>
      </c>
      <c r="L6412" s="18">
        <v>446.98</v>
      </c>
      <c r="M6412" s="18"/>
      <c r="N6412" s="18"/>
    </row>
    <row r="6413" spans="1:14" ht="15" x14ac:dyDescent="0.25">
      <c r="A6413" t="str">
        <f t="shared" si="100"/>
        <v>VN843B7875</v>
      </c>
      <c r="B6413" s="17" t="s">
        <v>295</v>
      </c>
      <c r="C6413" s="16" t="s">
        <v>35</v>
      </c>
      <c r="D6413" t="s">
        <v>87</v>
      </c>
      <c r="E6413" s="16" t="s">
        <v>306</v>
      </c>
      <c r="F6413">
        <v>5</v>
      </c>
      <c r="G6413" s="20">
        <v>11.083333333333334</v>
      </c>
      <c r="H6413" s="21">
        <v>5</v>
      </c>
      <c r="I6413" s="19">
        <v>12.833333333333334</v>
      </c>
      <c r="J6413" t="s">
        <v>533</v>
      </c>
      <c r="K6413" s="18">
        <v>392.29</v>
      </c>
      <c r="L6413" s="18">
        <v>446.98</v>
      </c>
      <c r="M6413" s="18"/>
      <c r="N6413" s="18"/>
    </row>
    <row r="6414" spans="1:14" ht="15" x14ac:dyDescent="0.25">
      <c r="A6414" t="str">
        <f t="shared" si="100"/>
        <v>VN843B7876</v>
      </c>
      <c r="B6414" s="17" t="s">
        <v>295</v>
      </c>
      <c r="C6414" s="16" t="s">
        <v>35</v>
      </c>
      <c r="D6414" t="s">
        <v>87</v>
      </c>
      <c r="E6414" s="16" t="s">
        <v>306</v>
      </c>
      <c r="F6414">
        <v>6</v>
      </c>
      <c r="G6414" s="20">
        <v>11.083333333333334</v>
      </c>
      <c r="H6414" s="21">
        <v>6</v>
      </c>
      <c r="I6414" s="19">
        <v>12.833333333333334</v>
      </c>
      <c r="J6414" t="s">
        <v>533</v>
      </c>
      <c r="K6414" s="18">
        <v>392.29</v>
      </c>
      <c r="L6414" s="18">
        <v>446.98</v>
      </c>
      <c r="M6414" s="18"/>
      <c r="N6414" s="18"/>
    </row>
    <row r="6415" spans="1:14" ht="15" x14ac:dyDescent="0.25">
      <c r="A6415" t="str">
        <f t="shared" si="100"/>
        <v>VN843B7877</v>
      </c>
      <c r="B6415" s="15" t="s">
        <v>295</v>
      </c>
      <c r="C6415" s="16" t="s">
        <v>35</v>
      </c>
      <c r="D6415" t="s">
        <v>87</v>
      </c>
      <c r="E6415" s="16" t="s">
        <v>306</v>
      </c>
      <c r="F6415">
        <v>7</v>
      </c>
      <c r="G6415" s="20">
        <v>12.166666666666666</v>
      </c>
      <c r="H6415" s="21">
        <v>7</v>
      </c>
      <c r="I6415" s="19">
        <v>13.916666666666666</v>
      </c>
      <c r="J6415" t="s">
        <v>533</v>
      </c>
      <c r="K6415" s="18">
        <v>392.29</v>
      </c>
      <c r="L6415" s="18">
        <v>446.98</v>
      </c>
      <c r="M6415" s="18"/>
      <c r="N6415" s="18"/>
    </row>
    <row r="6416" spans="1:14" ht="15" x14ac:dyDescent="0.25">
      <c r="A6416" t="str">
        <f t="shared" si="100"/>
        <v>VN957B7871</v>
      </c>
      <c r="B6416" s="17" t="s">
        <v>438</v>
      </c>
      <c r="C6416" s="16" t="s">
        <v>35</v>
      </c>
      <c r="D6416" t="s">
        <v>439</v>
      </c>
      <c r="E6416" s="16" t="s">
        <v>437</v>
      </c>
      <c r="F6416">
        <v>1</v>
      </c>
      <c r="G6416" s="20">
        <v>9.5833333333333339</v>
      </c>
      <c r="H6416" s="21">
        <v>1</v>
      </c>
      <c r="I6416" s="19">
        <v>11.75</v>
      </c>
      <c r="J6416" t="s">
        <v>533</v>
      </c>
      <c r="K6416" s="18">
        <v>475.23</v>
      </c>
      <c r="L6416" s="18">
        <v>491.47</v>
      </c>
      <c r="M6416" s="18"/>
      <c r="N6416" s="18"/>
    </row>
    <row r="6417" spans="1:14" ht="15" x14ac:dyDescent="0.25">
      <c r="A6417" t="str">
        <f t="shared" si="100"/>
        <v>VN957B7872</v>
      </c>
      <c r="B6417" s="17" t="s">
        <v>438</v>
      </c>
      <c r="C6417" s="16" t="s">
        <v>35</v>
      </c>
      <c r="D6417" t="s">
        <v>439</v>
      </c>
      <c r="E6417" s="16" t="s">
        <v>437</v>
      </c>
      <c r="F6417">
        <v>2</v>
      </c>
      <c r="G6417" s="20">
        <v>9.3333333333333339</v>
      </c>
      <c r="H6417" s="21">
        <v>2</v>
      </c>
      <c r="I6417" s="19">
        <v>11.5</v>
      </c>
      <c r="J6417" t="s">
        <v>533</v>
      </c>
      <c r="K6417" s="18">
        <v>475.23</v>
      </c>
      <c r="L6417" s="18">
        <v>491.47</v>
      </c>
      <c r="M6417" s="18"/>
      <c r="N6417" s="18"/>
    </row>
    <row r="6418" spans="1:14" ht="15" x14ac:dyDescent="0.25">
      <c r="A6418" t="str">
        <f t="shared" si="100"/>
        <v>VN957B7873</v>
      </c>
      <c r="B6418" s="17" t="s">
        <v>438</v>
      </c>
      <c r="C6418" s="16" t="s">
        <v>35</v>
      </c>
      <c r="D6418" t="s">
        <v>439</v>
      </c>
      <c r="E6418" s="16" t="s">
        <v>437</v>
      </c>
      <c r="F6418">
        <v>3</v>
      </c>
      <c r="G6418" s="20">
        <v>9.3333333333333339</v>
      </c>
      <c r="H6418" s="21">
        <v>3</v>
      </c>
      <c r="I6418" s="19">
        <v>11.5</v>
      </c>
      <c r="J6418" t="s">
        <v>533</v>
      </c>
      <c r="K6418" s="18">
        <v>475.23</v>
      </c>
      <c r="L6418" s="18">
        <v>491.47</v>
      </c>
      <c r="M6418" s="18"/>
      <c r="N6418" s="18"/>
    </row>
    <row r="6419" spans="1:14" ht="15" x14ac:dyDescent="0.25">
      <c r="A6419" t="str">
        <f t="shared" si="100"/>
        <v>VN957B7874</v>
      </c>
      <c r="B6419" s="17" t="s">
        <v>438</v>
      </c>
      <c r="C6419" s="16" t="s">
        <v>35</v>
      </c>
      <c r="D6419" t="s">
        <v>439</v>
      </c>
      <c r="E6419" s="16" t="s">
        <v>437</v>
      </c>
      <c r="F6419">
        <v>4</v>
      </c>
      <c r="G6419" s="20">
        <v>9.5833333333333339</v>
      </c>
      <c r="H6419" s="21">
        <v>4</v>
      </c>
      <c r="I6419" s="19">
        <v>11.5</v>
      </c>
      <c r="J6419" t="s">
        <v>533</v>
      </c>
      <c r="K6419" s="18">
        <v>475.23</v>
      </c>
      <c r="L6419" s="18">
        <v>491.47</v>
      </c>
      <c r="M6419" s="18"/>
      <c r="N6419" s="18"/>
    </row>
    <row r="6420" spans="1:14" ht="15" x14ac:dyDescent="0.25">
      <c r="A6420" t="str">
        <f t="shared" si="100"/>
        <v>VN957B7875</v>
      </c>
      <c r="B6420" s="17" t="s">
        <v>438</v>
      </c>
      <c r="C6420" s="16" t="s">
        <v>35</v>
      </c>
      <c r="D6420" t="s">
        <v>439</v>
      </c>
      <c r="E6420" s="16" t="s">
        <v>437</v>
      </c>
      <c r="F6420">
        <v>5</v>
      </c>
      <c r="G6420" s="20">
        <v>9.5833333333333339</v>
      </c>
      <c r="H6420" s="21">
        <v>5</v>
      </c>
      <c r="I6420" s="19">
        <v>11.5</v>
      </c>
      <c r="J6420" t="s">
        <v>533</v>
      </c>
      <c r="K6420" s="18">
        <v>475.23</v>
      </c>
      <c r="L6420" s="18">
        <v>491.47</v>
      </c>
      <c r="M6420" s="18"/>
      <c r="N6420" s="18"/>
    </row>
    <row r="6421" spans="1:14" ht="15" x14ac:dyDescent="0.25">
      <c r="A6421" t="str">
        <f t="shared" si="100"/>
        <v>VN957B7876</v>
      </c>
      <c r="B6421" s="17" t="s">
        <v>438</v>
      </c>
      <c r="C6421" s="16" t="s">
        <v>35</v>
      </c>
      <c r="D6421" t="s">
        <v>439</v>
      </c>
      <c r="E6421" s="16" t="s">
        <v>437</v>
      </c>
      <c r="F6421">
        <v>6</v>
      </c>
      <c r="G6421" s="20">
        <v>9.5833333333333339</v>
      </c>
      <c r="H6421" s="21">
        <v>6</v>
      </c>
      <c r="I6421" s="19">
        <v>11.5</v>
      </c>
      <c r="J6421" t="s">
        <v>533</v>
      </c>
      <c r="K6421" s="18">
        <v>475.23</v>
      </c>
      <c r="L6421" s="18">
        <v>491.47</v>
      </c>
      <c r="M6421" s="18"/>
      <c r="N6421" s="18"/>
    </row>
    <row r="6422" spans="1:14" ht="15" x14ac:dyDescent="0.25">
      <c r="A6422" t="str">
        <f t="shared" si="100"/>
        <v>VN957B7877</v>
      </c>
      <c r="B6422" s="15" t="s">
        <v>438</v>
      </c>
      <c r="C6422" s="16" t="s">
        <v>35</v>
      </c>
      <c r="D6422" t="s">
        <v>439</v>
      </c>
      <c r="E6422" s="16" t="s">
        <v>437</v>
      </c>
      <c r="F6422">
        <v>7</v>
      </c>
      <c r="G6422" s="20">
        <v>6</v>
      </c>
      <c r="H6422" s="21">
        <v>7</v>
      </c>
      <c r="I6422" s="19">
        <v>7.916666666666667</v>
      </c>
      <c r="J6422" t="s">
        <v>533</v>
      </c>
      <c r="K6422" s="18">
        <v>475.23</v>
      </c>
      <c r="L6422" s="18">
        <v>491.47</v>
      </c>
      <c r="M6422" s="18"/>
      <c r="N6422" s="18"/>
    </row>
    <row r="6423" spans="1:14" ht="15" x14ac:dyDescent="0.25">
      <c r="A6423" t="str">
        <f t="shared" si="100"/>
        <v>VN209B7871</v>
      </c>
      <c r="B6423" s="17" t="s">
        <v>92</v>
      </c>
      <c r="C6423" s="16" t="s">
        <v>35</v>
      </c>
      <c r="D6423" t="s">
        <v>27</v>
      </c>
      <c r="E6423" s="16" t="s">
        <v>297</v>
      </c>
      <c r="F6423">
        <v>1</v>
      </c>
      <c r="G6423" s="20">
        <v>23</v>
      </c>
      <c r="H6423" s="21">
        <v>2</v>
      </c>
      <c r="I6423" s="19">
        <v>1.1666666666666667</v>
      </c>
      <c r="J6423" t="s">
        <v>533</v>
      </c>
      <c r="K6423" s="18">
        <v>515.09</v>
      </c>
      <c r="L6423" s="18">
        <v>455.01</v>
      </c>
      <c r="M6423" s="18"/>
      <c r="N6423" s="18"/>
    </row>
    <row r="6424" spans="1:14" ht="15" x14ac:dyDescent="0.25">
      <c r="A6424" t="str">
        <f t="shared" si="100"/>
        <v>VN209B7872</v>
      </c>
      <c r="B6424" s="17" t="s">
        <v>92</v>
      </c>
      <c r="C6424" s="16" t="s">
        <v>35</v>
      </c>
      <c r="D6424" t="s">
        <v>27</v>
      </c>
      <c r="E6424" s="16" t="s">
        <v>297</v>
      </c>
      <c r="F6424">
        <v>2</v>
      </c>
      <c r="G6424" s="20">
        <v>23</v>
      </c>
      <c r="H6424" s="21">
        <v>3</v>
      </c>
      <c r="I6424" s="19">
        <v>1.1666666666666667</v>
      </c>
      <c r="J6424" t="s">
        <v>533</v>
      </c>
      <c r="K6424" s="18">
        <v>515.09</v>
      </c>
      <c r="L6424" s="18">
        <v>455.01</v>
      </c>
      <c r="M6424" s="18"/>
      <c r="N6424" s="18"/>
    </row>
    <row r="6425" spans="1:14" ht="15" x14ac:dyDescent="0.25">
      <c r="A6425" t="str">
        <f t="shared" si="100"/>
        <v>VN209B7873</v>
      </c>
      <c r="B6425" s="17" t="s">
        <v>92</v>
      </c>
      <c r="C6425" s="16" t="s">
        <v>35</v>
      </c>
      <c r="D6425" t="s">
        <v>27</v>
      </c>
      <c r="E6425" s="16" t="s">
        <v>297</v>
      </c>
      <c r="F6425">
        <v>3</v>
      </c>
      <c r="G6425" s="20">
        <v>23</v>
      </c>
      <c r="H6425" s="21">
        <v>4</v>
      </c>
      <c r="I6425" s="19">
        <v>1.1666666666666667</v>
      </c>
      <c r="J6425" t="s">
        <v>533</v>
      </c>
      <c r="K6425" s="18">
        <v>515.09</v>
      </c>
      <c r="L6425" s="18">
        <v>455.01</v>
      </c>
      <c r="M6425" s="18"/>
      <c r="N6425" s="18"/>
    </row>
    <row r="6426" spans="1:14" ht="15" x14ac:dyDescent="0.25">
      <c r="A6426" t="str">
        <f t="shared" si="100"/>
        <v>VN209B7874</v>
      </c>
      <c r="B6426" s="17" t="s">
        <v>92</v>
      </c>
      <c r="C6426" s="16" t="s">
        <v>35</v>
      </c>
      <c r="D6426" t="s">
        <v>27</v>
      </c>
      <c r="E6426" s="16" t="s">
        <v>297</v>
      </c>
      <c r="F6426">
        <v>4</v>
      </c>
      <c r="G6426" s="20">
        <v>23</v>
      </c>
      <c r="H6426" s="21">
        <v>5</v>
      </c>
      <c r="I6426" s="19">
        <v>1.1666666666666667</v>
      </c>
      <c r="J6426" t="s">
        <v>533</v>
      </c>
      <c r="K6426" s="18">
        <v>515.09</v>
      </c>
      <c r="L6426" s="18">
        <v>455.01</v>
      </c>
      <c r="M6426" s="18"/>
      <c r="N6426" s="18"/>
    </row>
    <row r="6427" spans="1:14" ht="15" x14ac:dyDescent="0.25">
      <c r="A6427" t="str">
        <f t="shared" si="100"/>
        <v>VN209B7875</v>
      </c>
      <c r="B6427" s="17" t="s">
        <v>92</v>
      </c>
      <c r="C6427" s="16" t="s">
        <v>35</v>
      </c>
      <c r="D6427" t="s">
        <v>27</v>
      </c>
      <c r="E6427" s="16" t="s">
        <v>297</v>
      </c>
      <c r="F6427">
        <v>5</v>
      </c>
      <c r="G6427" s="20">
        <v>23</v>
      </c>
      <c r="H6427" s="21">
        <v>6</v>
      </c>
      <c r="I6427" s="19">
        <v>1.1666666666666667</v>
      </c>
      <c r="J6427" t="s">
        <v>533</v>
      </c>
      <c r="K6427" s="18">
        <v>515.09</v>
      </c>
      <c r="L6427" s="18">
        <v>455.01</v>
      </c>
      <c r="M6427" s="18"/>
      <c r="N6427" s="18"/>
    </row>
    <row r="6428" spans="1:14" ht="15" x14ac:dyDescent="0.25">
      <c r="A6428" t="str">
        <f t="shared" si="100"/>
        <v>VN209B7876</v>
      </c>
      <c r="B6428" s="17" t="s">
        <v>92</v>
      </c>
      <c r="C6428" s="16" t="s">
        <v>35</v>
      </c>
      <c r="D6428" t="s">
        <v>27</v>
      </c>
      <c r="E6428" s="16" t="s">
        <v>297</v>
      </c>
      <c r="F6428">
        <v>6</v>
      </c>
      <c r="G6428" s="20">
        <v>23</v>
      </c>
      <c r="H6428" s="21">
        <v>7</v>
      </c>
      <c r="I6428" s="19">
        <v>1.1666666666666667</v>
      </c>
      <c r="J6428" t="s">
        <v>533</v>
      </c>
      <c r="K6428" s="18">
        <v>515.09</v>
      </c>
      <c r="L6428" s="18">
        <v>455.01</v>
      </c>
      <c r="M6428" s="18"/>
      <c r="N6428" s="18"/>
    </row>
    <row r="6429" spans="1:14" ht="15" x14ac:dyDescent="0.25">
      <c r="A6429" t="str">
        <f t="shared" si="100"/>
        <v>VN209B7877</v>
      </c>
      <c r="B6429" s="17" t="s">
        <v>92</v>
      </c>
      <c r="C6429" s="16" t="s">
        <v>35</v>
      </c>
      <c r="D6429" t="s">
        <v>27</v>
      </c>
      <c r="E6429" s="16" t="s">
        <v>297</v>
      </c>
      <c r="F6429">
        <v>7</v>
      </c>
      <c r="G6429" s="20">
        <v>23</v>
      </c>
      <c r="H6429" s="21">
        <v>1</v>
      </c>
      <c r="I6429" s="19">
        <v>1.1666666666666667</v>
      </c>
      <c r="J6429" t="s">
        <v>533</v>
      </c>
      <c r="K6429" s="18">
        <v>515.09</v>
      </c>
      <c r="L6429" s="18">
        <v>455.01</v>
      </c>
      <c r="M6429" s="18"/>
      <c r="N6429" s="18"/>
    </row>
    <row r="6430" spans="1:14" ht="15" x14ac:dyDescent="0.25">
      <c r="A6430" t="str">
        <f t="shared" si="100"/>
        <v>VN211B7874</v>
      </c>
      <c r="B6430" s="17" t="s">
        <v>92</v>
      </c>
      <c r="C6430" s="16" t="s">
        <v>35</v>
      </c>
      <c r="D6430" t="s">
        <v>27</v>
      </c>
      <c r="E6430" s="16" t="s">
        <v>782</v>
      </c>
      <c r="F6430">
        <v>4</v>
      </c>
      <c r="G6430" s="20">
        <v>23.5</v>
      </c>
      <c r="H6430" s="21">
        <v>5</v>
      </c>
      <c r="I6430" s="19">
        <v>1.6666666666666665</v>
      </c>
      <c r="J6430" t="s">
        <v>533</v>
      </c>
      <c r="K6430" s="18">
        <v>515.09</v>
      </c>
      <c r="L6430" s="18">
        <v>455.01</v>
      </c>
      <c r="M6430" s="18"/>
      <c r="N6430" s="18"/>
    </row>
    <row r="6431" spans="1:14" ht="15" x14ac:dyDescent="0.25">
      <c r="A6431" t="str">
        <f t="shared" si="100"/>
        <v>VN217B7871</v>
      </c>
      <c r="B6431" s="17" t="s">
        <v>92</v>
      </c>
      <c r="C6431" s="16" t="s">
        <v>35</v>
      </c>
      <c r="D6431" t="s">
        <v>27</v>
      </c>
      <c r="E6431" s="16" t="s">
        <v>418</v>
      </c>
      <c r="F6431">
        <v>1</v>
      </c>
      <c r="G6431" s="20">
        <v>0</v>
      </c>
      <c r="H6431" s="21">
        <v>1</v>
      </c>
      <c r="I6431" s="19">
        <v>2.1666666666666665</v>
      </c>
      <c r="J6431" t="s">
        <v>533</v>
      </c>
      <c r="K6431" s="18">
        <v>515.09</v>
      </c>
      <c r="L6431" s="18">
        <v>455.01</v>
      </c>
      <c r="M6431" s="18"/>
      <c r="N6431" s="18"/>
    </row>
    <row r="6432" spans="1:14" ht="15" x14ac:dyDescent="0.25">
      <c r="A6432" t="str">
        <f t="shared" si="100"/>
        <v>VN217B7872</v>
      </c>
      <c r="B6432" s="17" t="s">
        <v>92</v>
      </c>
      <c r="C6432" s="16" t="s">
        <v>35</v>
      </c>
      <c r="D6432" t="s">
        <v>27</v>
      </c>
      <c r="E6432" s="16" t="s">
        <v>418</v>
      </c>
      <c r="F6432">
        <v>2</v>
      </c>
      <c r="G6432" s="20">
        <v>0</v>
      </c>
      <c r="H6432" s="21">
        <v>2</v>
      </c>
      <c r="I6432" s="19">
        <v>2.1666666666666665</v>
      </c>
      <c r="J6432" t="s">
        <v>533</v>
      </c>
      <c r="K6432" s="18">
        <v>515.09</v>
      </c>
      <c r="L6432" s="18">
        <v>455.01</v>
      </c>
      <c r="M6432" s="18"/>
      <c r="N6432" s="18"/>
    </row>
    <row r="6433" spans="1:14" ht="15" x14ac:dyDescent="0.25">
      <c r="A6433" t="str">
        <f t="shared" si="100"/>
        <v>VN217B7873</v>
      </c>
      <c r="B6433" s="17" t="s">
        <v>92</v>
      </c>
      <c r="C6433" s="16" t="s">
        <v>35</v>
      </c>
      <c r="D6433" t="s">
        <v>27</v>
      </c>
      <c r="E6433" s="16" t="s">
        <v>418</v>
      </c>
      <c r="F6433">
        <v>3</v>
      </c>
      <c r="G6433" s="20">
        <v>0</v>
      </c>
      <c r="H6433" s="21">
        <v>3</v>
      </c>
      <c r="I6433" s="19">
        <v>2.1666666666666665</v>
      </c>
      <c r="J6433" t="s">
        <v>533</v>
      </c>
      <c r="K6433" s="18">
        <v>515.09</v>
      </c>
      <c r="L6433" s="18">
        <v>455.01</v>
      </c>
      <c r="M6433" s="18"/>
      <c r="N6433" s="18"/>
    </row>
    <row r="6434" spans="1:14" ht="15" x14ac:dyDescent="0.25">
      <c r="A6434" t="str">
        <f t="shared" si="100"/>
        <v>VN217B7874</v>
      </c>
      <c r="B6434" s="17" t="s">
        <v>92</v>
      </c>
      <c r="C6434" s="16" t="s">
        <v>35</v>
      </c>
      <c r="D6434" t="s">
        <v>27</v>
      </c>
      <c r="E6434" s="16" t="s">
        <v>418</v>
      </c>
      <c r="F6434">
        <v>4</v>
      </c>
      <c r="G6434" s="20">
        <v>0</v>
      </c>
      <c r="H6434" s="21">
        <v>4</v>
      </c>
      <c r="I6434" s="19">
        <v>2.1666666666666665</v>
      </c>
      <c r="J6434" t="s">
        <v>533</v>
      </c>
      <c r="K6434" s="18">
        <v>515.09</v>
      </c>
      <c r="L6434" s="18">
        <v>455.01</v>
      </c>
      <c r="M6434" s="18"/>
      <c r="N6434" s="18"/>
    </row>
    <row r="6435" spans="1:14" ht="15" x14ac:dyDescent="0.25">
      <c r="A6435" t="str">
        <f t="shared" si="100"/>
        <v>VN217B7875</v>
      </c>
      <c r="B6435" s="17" t="s">
        <v>92</v>
      </c>
      <c r="C6435" s="16" t="s">
        <v>35</v>
      </c>
      <c r="D6435" t="s">
        <v>27</v>
      </c>
      <c r="E6435" s="16" t="s">
        <v>418</v>
      </c>
      <c r="F6435">
        <v>5</v>
      </c>
      <c r="G6435" s="20">
        <v>0</v>
      </c>
      <c r="H6435" s="21">
        <v>5</v>
      </c>
      <c r="I6435" s="19">
        <v>2.1666666666666665</v>
      </c>
      <c r="J6435" t="s">
        <v>533</v>
      </c>
      <c r="K6435" s="18">
        <v>515.09</v>
      </c>
      <c r="L6435" s="18">
        <v>455.01</v>
      </c>
      <c r="M6435" s="18"/>
      <c r="N6435" s="18"/>
    </row>
    <row r="6436" spans="1:14" ht="15" x14ac:dyDescent="0.25">
      <c r="A6436" t="str">
        <f t="shared" si="100"/>
        <v>VN217B7876</v>
      </c>
      <c r="B6436" s="17" t="s">
        <v>92</v>
      </c>
      <c r="C6436" s="16" t="s">
        <v>35</v>
      </c>
      <c r="D6436" t="s">
        <v>27</v>
      </c>
      <c r="E6436" s="16" t="s">
        <v>418</v>
      </c>
      <c r="F6436">
        <v>6</v>
      </c>
      <c r="G6436" s="20">
        <v>0</v>
      </c>
      <c r="H6436" s="21">
        <v>6</v>
      </c>
      <c r="I6436" s="19">
        <v>2.1666666666666665</v>
      </c>
      <c r="J6436" t="s">
        <v>533</v>
      </c>
      <c r="K6436" s="18">
        <v>515.09</v>
      </c>
      <c r="L6436" s="18">
        <v>455.01</v>
      </c>
      <c r="M6436" s="18"/>
      <c r="N6436" s="18"/>
    </row>
    <row r="6437" spans="1:14" ht="15" x14ac:dyDescent="0.25">
      <c r="A6437" t="str">
        <f t="shared" si="100"/>
        <v>VN217B7877</v>
      </c>
      <c r="B6437" s="17" t="s">
        <v>92</v>
      </c>
      <c r="C6437" s="16" t="s">
        <v>35</v>
      </c>
      <c r="D6437" t="s">
        <v>27</v>
      </c>
      <c r="E6437" s="16" t="s">
        <v>418</v>
      </c>
      <c r="F6437">
        <v>7</v>
      </c>
      <c r="G6437" s="20">
        <v>0</v>
      </c>
      <c r="H6437" s="21">
        <v>7</v>
      </c>
      <c r="I6437" s="19">
        <v>2.1666666666666665</v>
      </c>
      <c r="J6437" t="s">
        <v>533</v>
      </c>
      <c r="K6437" s="18">
        <v>515.09</v>
      </c>
      <c r="L6437" s="18">
        <v>455.01</v>
      </c>
      <c r="M6437" s="18"/>
      <c r="N6437" s="18"/>
    </row>
    <row r="6438" spans="1:14" ht="15" x14ac:dyDescent="0.25">
      <c r="A6438" t="str">
        <f t="shared" si="100"/>
        <v>VN219B7871</v>
      </c>
      <c r="B6438" s="17" t="s">
        <v>92</v>
      </c>
      <c r="C6438" s="16" t="s">
        <v>35</v>
      </c>
      <c r="D6438" t="s">
        <v>27</v>
      </c>
      <c r="E6438" s="16" t="s">
        <v>573</v>
      </c>
      <c r="F6438">
        <v>1</v>
      </c>
      <c r="G6438" s="20">
        <v>0.5</v>
      </c>
      <c r="H6438" s="21">
        <v>1</v>
      </c>
      <c r="I6438" s="19">
        <v>2.6666666666666665</v>
      </c>
      <c r="J6438" t="s">
        <v>533</v>
      </c>
      <c r="K6438" s="18">
        <v>515.09</v>
      </c>
      <c r="L6438" s="18">
        <v>455.01</v>
      </c>
      <c r="M6438" s="18"/>
      <c r="N6438" s="18"/>
    </row>
    <row r="6439" spans="1:14" ht="15" x14ac:dyDescent="0.25">
      <c r="A6439" t="str">
        <f t="shared" si="100"/>
        <v>VN219B7872</v>
      </c>
      <c r="B6439" s="17" t="s">
        <v>92</v>
      </c>
      <c r="C6439" s="16" t="s">
        <v>35</v>
      </c>
      <c r="D6439" t="s">
        <v>27</v>
      </c>
      <c r="E6439" s="16" t="s">
        <v>573</v>
      </c>
      <c r="F6439">
        <v>2</v>
      </c>
      <c r="G6439" s="20">
        <v>0.5</v>
      </c>
      <c r="H6439" s="21">
        <v>2</v>
      </c>
      <c r="I6439" s="19">
        <v>2.6666666666666665</v>
      </c>
      <c r="J6439" t="s">
        <v>533</v>
      </c>
      <c r="K6439" s="18">
        <v>515.09</v>
      </c>
      <c r="L6439" s="18">
        <v>455.01</v>
      </c>
      <c r="M6439" s="18"/>
      <c r="N6439" s="18"/>
    </row>
    <row r="6440" spans="1:14" ht="15" x14ac:dyDescent="0.25">
      <c r="A6440" t="str">
        <f t="shared" si="100"/>
        <v>VN219B7873</v>
      </c>
      <c r="B6440" s="17" t="s">
        <v>92</v>
      </c>
      <c r="C6440" s="16" t="s">
        <v>35</v>
      </c>
      <c r="D6440" t="s">
        <v>27</v>
      </c>
      <c r="E6440" s="16" t="s">
        <v>573</v>
      </c>
      <c r="F6440">
        <v>3</v>
      </c>
      <c r="G6440" s="20">
        <v>0.5</v>
      </c>
      <c r="H6440" s="21">
        <v>3</v>
      </c>
      <c r="I6440" s="19">
        <v>2.6666666666666665</v>
      </c>
      <c r="J6440" t="s">
        <v>533</v>
      </c>
      <c r="K6440" s="18">
        <v>515.09</v>
      </c>
      <c r="L6440" s="18">
        <v>455.01</v>
      </c>
      <c r="M6440" s="18"/>
      <c r="N6440" s="18"/>
    </row>
    <row r="6441" spans="1:14" ht="15" x14ac:dyDescent="0.25">
      <c r="A6441" t="str">
        <f t="shared" si="100"/>
        <v>VN219B7874</v>
      </c>
      <c r="B6441" s="17" t="s">
        <v>92</v>
      </c>
      <c r="C6441" s="16" t="s">
        <v>35</v>
      </c>
      <c r="D6441" t="s">
        <v>27</v>
      </c>
      <c r="E6441" s="16" t="s">
        <v>573</v>
      </c>
      <c r="F6441">
        <v>4</v>
      </c>
      <c r="G6441" s="20">
        <v>0.5</v>
      </c>
      <c r="H6441" s="21">
        <v>4</v>
      </c>
      <c r="I6441" s="19">
        <v>2.6666666666666665</v>
      </c>
      <c r="J6441" t="s">
        <v>533</v>
      </c>
      <c r="K6441" s="18">
        <v>515.09</v>
      </c>
      <c r="L6441" s="18">
        <v>455.01</v>
      </c>
      <c r="M6441" s="18"/>
      <c r="N6441" s="18"/>
    </row>
    <row r="6442" spans="1:14" ht="15" x14ac:dyDescent="0.25">
      <c r="A6442" t="str">
        <f t="shared" si="100"/>
        <v>VN219B7876</v>
      </c>
      <c r="B6442" s="17" t="s">
        <v>92</v>
      </c>
      <c r="C6442" s="16" t="s">
        <v>35</v>
      </c>
      <c r="D6442" t="s">
        <v>27</v>
      </c>
      <c r="E6442" s="16" t="s">
        <v>573</v>
      </c>
      <c r="F6442">
        <v>6</v>
      </c>
      <c r="G6442" s="20">
        <v>0.5</v>
      </c>
      <c r="H6442" s="21">
        <v>6</v>
      </c>
      <c r="I6442" s="19">
        <v>2.6666666666666665</v>
      </c>
      <c r="J6442" t="s">
        <v>533</v>
      </c>
      <c r="K6442" s="18">
        <v>515.09</v>
      </c>
      <c r="L6442" s="18">
        <v>455.01</v>
      </c>
      <c r="M6442" s="18"/>
      <c r="N6442" s="18"/>
    </row>
    <row r="6443" spans="1:14" ht="15" x14ac:dyDescent="0.25">
      <c r="A6443" t="str">
        <f t="shared" si="100"/>
        <v>VN223B7871</v>
      </c>
      <c r="B6443" s="17" t="s">
        <v>92</v>
      </c>
      <c r="C6443" s="16" t="s">
        <v>35</v>
      </c>
      <c r="D6443" t="s">
        <v>27</v>
      </c>
      <c r="E6443" s="16" t="s">
        <v>564</v>
      </c>
      <c r="F6443">
        <v>1</v>
      </c>
      <c r="G6443" s="20">
        <v>1</v>
      </c>
      <c r="H6443" s="21">
        <v>1</v>
      </c>
      <c r="I6443" s="19">
        <v>3.1666666666666665</v>
      </c>
      <c r="J6443" t="s">
        <v>533</v>
      </c>
      <c r="K6443" s="18">
        <v>515.09</v>
      </c>
      <c r="L6443" s="18">
        <v>455.01</v>
      </c>
      <c r="M6443" s="18"/>
      <c r="N6443" s="18"/>
    </row>
    <row r="6444" spans="1:14" ht="15" x14ac:dyDescent="0.25">
      <c r="A6444" t="str">
        <f t="shared" si="100"/>
        <v>VN223B7872</v>
      </c>
      <c r="B6444" s="17" t="s">
        <v>92</v>
      </c>
      <c r="C6444" s="16" t="s">
        <v>35</v>
      </c>
      <c r="D6444" t="s">
        <v>27</v>
      </c>
      <c r="E6444" s="16" t="s">
        <v>564</v>
      </c>
      <c r="F6444">
        <v>2</v>
      </c>
      <c r="G6444" s="20">
        <v>1</v>
      </c>
      <c r="H6444" s="21">
        <v>2</v>
      </c>
      <c r="I6444" s="19">
        <v>3.1666666666666665</v>
      </c>
      <c r="J6444" t="s">
        <v>533</v>
      </c>
      <c r="K6444" s="18">
        <v>515.09</v>
      </c>
      <c r="L6444" s="18">
        <v>455.01</v>
      </c>
      <c r="M6444" s="18"/>
      <c r="N6444" s="18"/>
    </row>
    <row r="6445" spans="1:14" ht="15" x14ac:dyDescent="0.25">
      <c r="A6445" t="str">
        <f t="shared" si="100"/>
        <v>VN223B7873</v>
      </c>
      <c r="B6445" s="17" t="s">
        <v>92</v>
      </c>
      <c r="C6445" s="16" t="s">
        <v>35</v>
      </c>
      <c r="D6445" t="s">
        <v>27</v>
      </c>
      <c r="E6445" s="16" t="s">
        <v>564</v>
      </c>
      <c r="F6445">
        <v>3</v>
      </c>
      <c r="G6445" s="20">
        <v>1</v>
      </c>
      <c r="H6445" s="21">
        <v>3</v>
      </c>
      <c r="I6445" s="19">
        <v>3.1666666666666665</v>
      </c>
      <c r="J6445" t="s">
        <v>533</v>
      </c>
      <c r="K6445" s="18">
        <v>515.09</v>
      </c>
      <c r="L6445" s="18">
        <v>455.01</v>
      </c>
      <c r="M6445" s="18"/>
      <c r="N6445" s="18"/>
    </row>
    <row r="6446" spans="1:14" ht="15" x14ac:dyDescent="0.25">
      <c r="A6446" t="str">
        <f t="shared" si="100"/>
        <v>VN223B7874</v>
      </c>
      <c r="B6446" s="17" t="s">
        <v>92</v>
      </c>
      <c r="C6446" s="16" t="s">
        <v>35</v>
      </c>
      <c r="D6446" t="s">
        <v>27</v>
      </c>
      <c r="E6446" s="16" t="s">
        <v>564</v>
      </c>
      <c r="F6446">
        <v>4</v>
      </c>
      <c r="G6446" s="20">
        <v>1</v>
      </c>
      <c r="H6446" s="21">
        <v>4</v>
      </c>
      <c r="I6446" s="19">
        <v>3.1666666666666665</v>
      </c>
      <c r="J6446" t="s">
        <v>533</v>
      </c>
      <c r="K6446" s="18">
        <v>515.09</v>
      </c>
      <c r="L6446" s="18">
        <v>455.01</v>
      </c>
      <c r="M6446" s="18"/>
      <c r="N6446" s="18"/>
    </row>
    <row r="6447" spans="1:14" ht="15" x14ac:dyDescent="0.25">
      <c r="A6447" t="str">
        <f t="shared" si="100"/>
        <v>VN223B7875</v>
      </c>
      <c r="B6447" s="17" t="s">
        <v>92</v>
      </c>
      <c r="C6447" s="16" t="s">
        <v>35</v>
      </c>
      <c r="D6447" t="s">
        <v>27</v>
      </c>
      <c r="E6447" s="16" t="s">
        <v>564</v>
      </c>
      <c r="F6447">
        <v>5</v>
      </c>
      <c r="G6447" s="20">
        <v>1</v>
      </c>
      <c r="H6447" s="21">
        <v>5</v>
      </c>
      <c r="I6447" s="19">
        <v>3.1666666666666665</v>
      </c>
      <c r="J6447" t="s">
        <v>533</v>
      </c>
      <c r="K6447" s="18">
        <v>515.09</v>
      </c>
      <c r="L6447" s="18">
        <v>455.01</v>
      </c>
      <c r="M6447" s="18"/>
      <c r="N6447" s="18"/>
    </row>
    <row r="6448" spans="1:14" ht="15" x14ac:dyDescent="0.25">
      <c r="A6448" t="str">
        <f t="shared" si="100"/>
        <v>VN223B7876</v>
      </c>
      <c r="B6448" s="17" t="s">
        <v>92</v>
      </c>
      <c r="C6448" s="16" t="s">
        <v>35</v>
      </c>
      <c r="D6448" t="s">
        <v>27</v>
      </c>
      <c r="E6448" s="16" t="s">
        <v>564</v>
      </c>
      <c r="F6448">
        <v>6</v>
      </c>
      <c r="G6448" s="20">
        <v>1</v>
      </c>
      <c r="H6448" s="21">
        <v>6</v>
      </c>
      <c r="I6448" s="19">
        <v>3.1666666666666665</v>
      </c>
      <c r="J6448" t="s">
        <v>533</v>
      </c>
      <c r="K6448" s="18">
        <v>515.09</v>
      </c>
      <c r="L6448" s="18">
        <v>455.01</v>
      </c>
      <c r="M6448" s="18"/>
      <c r="N6448" s="18"/>
    </row>
    <row r="6449" spans="1:14" ht="15" x14ac:dyDescent="0.25">
      <c r="A6449" t="str">
        <f t="shared" si="100"/>
        <v>VN223B7877</v>
      </c>
      <c r="B6449" s="17" t="s">
        <v>92</v>
      </c>
      <c r="C6449" s="16" t="s">
        <v>35</v>
      </c>
      <c r="D6449" t="s">
        <v>27</v>
      </c>
      <c r="E6449" s="16" t="s">
        <v>564</v>
      </c>
      <c r="F6449">
        <v>7</v>
      </c>
      <c r="G6449" s="20">
        <v>1</v>
      </c>
      <c r="H6449" s="21">
        <v>7</v>
      </c>
      <c r="I6449" s="19">
        <v>3.1666666666666665</v>
      </c>
      <c r="J6449" t="s">
        <v>533</v>
      </c>
      <c r="K6449" s="18">
        <v>515.09</v>
      </c>
      <c r="L6449" s="18">
        <v>455.01</v>
      </c>
      <c r="M6449" s="18"/>
      <c r="N6449" s="18"/>
    </row>
    <row r="6450" spans="1:14" ht="15" x14ac:dyDescent="0.25">
      <c r="A6450" t="str">
        <f t="shared" si="100"/>
        <v>VN225B7871</v>
      </c>
      <c r="B6450" s="17" t="s">
        <v>92</v>
      </c>
      <c r="C6450" s="16" t="s">
        <v>35</v>
      </c>
      <c r="D6450" t="s">
        <v>27</v>
      </c>
      <c r="E6450" s="16" t="s">
        <v>130</v>
      </c>
      <c r="F6450">
        <v>1</v>
      </c>
      <c r="G6450" s="20">
        <v>2</v>
      </c>
      <c r="H6450" s="21">
        <v>1</v>
      </c>
      <c r="I6450" s="19">
        <v>4.166666666666667</v>
      </c>
      <c r="J6450" t="s">
        <v>533</v>
      </c>
      <c r="K6450" s="18">
        <v>515.09</v>
      </c>
      <c r="L6450" s="18">
        <v>455.01</v>
      </c>
      <c r="M6450" s="18"/>
      <c r="N6450" s="18"/>
    </row>
    <row r="6451" spans="1:14" ht="15" x14ac:dyDescent="0.25">
      <c r="A6451" t="str">
        <f t="shared" si="100"/>
        <v>VN225B7872</v>
      </c>
      <c r="B6451" s="17" t="s">
        <v>92</v>
      </c>
      <c r="C6451" s="16" t="s">
        <v>35</v>
      </c>
      <c r="D6451" t="s">
        <v>27</v>
      </c>
      <c r="E6451" s="16" t="s">
        <v>130</v>
      </c>
      <c r="F6451">
        <v>2</v>
      </c>
      <c r="G6451" s="20">
        <v>2</v>
      </c>
      <c r="H6451" s="21">
        <v>2</v>
      </c>
      <c r="I6451" s="19">
        <v>4.166666666666667</v>
      </c>
      <c r="J6451" t="s">
        <v>533</v>
      </c>
      <c r="K6451" s="18">
        <v>515.09</v>
      </c>
      <c r="L6451" s="18">
        <v>455.01</v>
      </c>
      <c r="M6451" s="18"/>
      <c r="N6451" s="18"/>
    </row>
    <row r="6452" spans="1:14" ht="15" x14ac:dyDescent="0.25">
      <c r="A6452" t="str">
        <f t="shared" si="100"/>
        <v>VN225B7873</v>
      </c>
      <c r="B6452" s="17" t="s">
        <v>92</v>
      </c>
      <c r="C6452" s="16" t="s">
        <v>35</v>
      </c>
      <c r="D6452" t="s">
        <v>27</v>
      </c>
      <c r="E6452" s="16" t="s">
        <v>130</v>
      </c>
      <c r="F6452">
        <v>3</v>
      </c>
      <c r="G6452" s="20">
        <v>2</v>
      </c>
      <c r="H6452" s="21">
        <v>3</v>
      </c>
      <c r="I6452" s="19">
        <v>4.166666666666667</v>
      </c>
      <c r="J6452" t="s">
        <v>533</v>
      </c>
      <c r="K6452" s="18">
        <v>515.09</v>
      </c>
      <c r="L6452" s="18">
        <v>455.01</v>
      </c>
      <c r="M6452" s="18"/>
      <c r="N6452" s="18"/>
    </row>
    <row r="6453" spans="1:14" ht="15" x14ac:dyDescent="0.25">
      <c r="A6453" t="str">
        <f t="shared" si="100"/>
        <v>VN225B7874</v>
      </c>
      <c r="B6453" s="17" t="s">
        <v>92</v>
      </c>
      <c r="C6453" s="16" t="s">
        <v>35</v>
      </c>
      <c r="D6453" t="s">
        <v>27</v>
      </c>
      <c r="E6453" s="16" t="s">
        <v>130</v>
      </c>
      <c r="F6453">
        <v>4</v>
      </c>
      <c r="G6453" s="20">
        <v>2</v>
      </c>
      <c r="H6453" s="21">
        <v>4</v>
      </c>
      <c r="I6453" s="19">
        <v>4.166666666666667</v>
      </c>
      <c r="J6453" t="s">
        <v>533</v>
      </c>
      <c r="K6453" s="18">
        <v>515.09</v>
      </c>
      <c r="L6453" s="18">
        <v>455.01</v>
      </c>
      <c r="M6453" s="18"/>
      <c r="N6453" s="18"/>
    </row>
    <row r="6454" spans="1:14" ht="15" x14ac:dyDescent="0.25">
      <c r="A6454" t="str">
        <f t="shared" si="100"/>
        <v>VN225B7875</v>
      </c>
      <c r="B6454" s="17" t="s">
        <v>92</v>
      </c>
      <c r="C6454" s="16" t="s">
        <v>35</v>
      </c>
      <c r="D6454" t="s">
        <v>27</v>
      </c>
      <c r="E6454" s="16" t="s">
        <v>130</v>
      </c>
      <c r="F6454">
        <v>5</v>
      </c>
      <c r="G6454" s="20">
        <v>2</v>
      </c>
      <c r="H6454" s="21">
        <v>5</v>
      </c>
      <c r="I6454" s="19">
        <v>4.166666666666667</v>
      </c>
      <c r="J6454" t="s">
        <v>533</v>
      </c>
      <c r="K6454" s="18">
        <v>515.09</v>
      </c>
      <c r="L6454" s="18">
        <v>455.01</v>
      </c>
      <c r="M6454" s="18"/>
      <c r="N6454" s="18"/>
    </row>
    <row r="6455" spans="1:14" ht="15" x14ac:dyDescent="0.25">
      <c r="A6455" t="str">
        <f t="shared" si="100"/>
        <v>VN225B7876</v>
      </c>
      <c r="B6455" s="17" t="s">
        <v>92</v>
      </c>
      <c r="C6455" s="16" t="s">
        <v>35</v>
      </c>
      <c r="D6455" t="s">
        <v>27</v>
      </c>
      <c r="E6455" s="16" t="s">
        <v>130</v>
      </c>
      <c r="F6455">
        <v>6</v>
      </c>
      <c r="G6455" s="20">
        <v>2</v>
      </c>
      <c r="H6455" s="21">
        <v>6</v>
      </c>
      <c r="I6455" s="19">
        <v>4.166666666666667</v>
      </c>
      <c r="J6455" t="s">
        <v>533</v>
      </c>
      <c r="K6455" s="18">
        <v>515.09</v>
      </c>
      <c r="L6455" s="18">
        <v>455.01</v>
      </c>
      <c r="M6455" s="18"/>
      <c r="N6455" s="18"/>
    </row>
    <row r="6456" spans="1:14" ht="15" x14ac:dyDescent="0.25">
      <c r="A6456" t="str">
        <f t="shared" si="100"/>
        <v>VN225B7877</v>
      </c>
      <c r="B6456" s="17" t="s">
        <v>92</v>
      </c>
      <c r="C6456" s="16" t="s">
        <v>35</v>
      </c>
      <c r="D6456" t="s">
        <v>27</v>
      </c>
      <c r="E6456" s="16" t="s">
        <v>130</v>
      </c>
      <c r="F6456">
        <v>7</v>
      </c>
      <c r="G6456" s="20">
        <v>2</v>
      </c>
      <c r="H6456" s="21">
        <v>7</v>
      </c>
      <c r="I6456" s="19">
        <v>4.166666666666667</v>
      </c>
      <c r="J6456" t="s">
        <v>533</v>
      </c>
      <c r="K6456" s="18">
        <v>515.09</v>
      </c>
      <c r="L6456" s="18">
        <v>455.01</v>
      </c>
      <c r="M6456" s="18"/>
      <c r="N6456" s="18"/>
    </row>
    <row r="6457" spans="1:14" ht="15" x14ac:dyDescent="0.25">
      <c r="A6457" t="str">
        <f t="shared" si="100"/>
        <v>VN227B7871</v>
      </c>
      <c r="B6457" s="17" t="s">
        <v>92</v>
      </c>
      <c r="C6457" s="16" t="s">
        <v>35</v>
      </c>
      <c r="D6457" t="s">
        <v>27</v>
      </c>
      <c r="E6457" s="16" t="s">
        <v>358</v>
      </c>
      <c r="F6457">
        <v>1</v>
      </c>
      <c r="G6457" s="20">
        <v>3</v>
      </c>
      <c r="H6457" s="21">
        <v>1</v>
      </c>
      <c r="I6457" s="19">
        <v>5.166666666666667</v>
      </c>
      <c r="J6457" t="s">
        <v>533</v>
      </c>
      <c r="K6457" s="18">
        <v>515.09</v>
      </c>
      <c r="L6457" s="18">
        <v>455.01</v>
      </c>
      <c r="M6457" s="18"/>
      <c r="N6457" s="18"/>
    </row>
    <row r="6458" spans="1:14" ht="15" x14ac:dyDescent="0.25">
      <c r="A6458" t="str">
        <f t="shared" si="100"/>
        <v>VN227B7872</v>
      </c>
      <c r="B6458" s="17" t="s">
        <v>92</v>
      </c>
      <c r="C6458" s="16" t="s">
        <v>35</v>
      </c>
      <c r="D6458" t="s">
        <v>27</v>
      </c>
      <c r="E6458" s="16" t="s">
        <v>358</v>
      </c>
      <c r="F6458">
        <v>2</v>
      </c>
      <c r="G6458" s="20">
        <v>3</v>
      </c>
      <c r="H6458" s="21">
        <v>2</v>
      </c>
      <c r="I6458" s="19">
        <v>5.166666666666667</v>
      </c>
      <c r="J6458" t="s">
        <v>533</v>
      </c>
      <c r="K6458" s="18">
        <v>515.09</v>
      </c>
      <c r="L6458" s="18">
        <v>455.01</v>
      </c>
      <c r="M6458" s="18"/>
      <c r="N6458" s="18"/>
    </row>
    <row r="6459" spans="1:14" ht="15" x14ac:dyDescent="0.25">
      <c r="A6459" t="str">
        <f t="shared" si="100"/>
        <v>VN227B7873</v>
      </c>
      <c r="B6459" s="17" t="s">
        <v>92</v>
      </c>
      <c r="C6459" s="16" t="s">
        <v>35</v>
      </c>
      <c r="D6459" t="s">
        <v>27</v>
      </c>
      <c r="E6459" s="16" t="s">
        <v>358</v>
      </c>
      <c r="F6459">
        <v>3</v>
      </c>
      <c r="G6459" s="20">
        <v>3</v>
      </c>
      <c r="H6459" s="21">
        <v>3</v>
      </c>
      <c r="I6459" s="19">
        <v>5.166666666666667</v>
      </c>
      <c r="J6459" t="s">
        <v>533</v>
      </c>
      <c r="K6459" s="18">
        <v>515.09</v>
      </c>
      <c r="L6459" s="18">
        <v>455.01</v>
      </c>
      <c r="M6459" s="18"/>
      <c r="N6459" s="18"/>
    </row>
    <row r="6460" spans="1:14" ht="15" x14ac:dyDescent="0.25">
      <c r="A6460" t="str">
        <f t="shared" si="100"/>
        <v>VN227B7874</v>
      </c>
      <c r="B6460" s="17" t="s">
        <v>92</v>
      </c>
      <c r="C6460" s="16" t="s">
        <v>35</v>
      </c>
      <c r="D6460" t="s">
        <v>27</v>
      </c>
      <c r="E6460" s="16" t="s">
        <v>358</v>
      </c>
      <c r="F6460">
        <v>4</v>
      </c>
      <c r="G6460" s="20">
        <v>3</v>
      </c>
      <c r="H6460" s="21">
        <v>4</v>
      </c>
      <c r="I6460" s="19">
        <v>5.166666666666667</v>
      </c>
      <c r="J6460" t="s">
        <v>533</v>
      </c>
      <c r="K6460" s="18">
        <v>515.09</v>
      </c>
      <c r="L6460" s="18">
        <v>455.01</v>
      </c>
      <c r="M6460" s="18"/>
      <c r="N6460" s="18"/>
    </row>
    <row r="6461" spans="1:14" ht="15" x14ac:dyDescent="0.25">
      <c r="A6461" t="str">
        <f t="shared" si="100"/>
        <v>VN227B7875</v>
      </c>
      <c r="B6461" s="17" t="s">
        <v>92</v>
      </c>
      <c r="C6461" s="16" t="s">
        <v>35</v>
      </c>
      <c r="D6461" t="s">
        <v>27</v>
      </c>
      <c r="E6461" s="16" t="s">
        <v>358</v>
      </c>
      <c r="F6461">
        <v>5</v>
      </c>
      <c r="G6461" s="20">
        <v>3</v>
      </c>
      <c r="H6461" s="21">
        <v>5</v>
      </c>
      <c r="I6461" s="19">
        <v>5.166666666666667</v>
      </c>
      <c r="J6461" t="s">
        <v>533</v>
      </c>
      <c r="K6461" s="18">
        <v>515.09</v>
      </c>
      <c r="L6461" s="18">
        <v>455.01</v>
      </c>
      <c r="M6461" s="18"/>
      <c r="N6461" s="18"/>
    </row>
    <row r="6462" spans="1:14" ht="15" x14ac:dyDescent="0.25">
      <c r="A6462" t="str">
        <f t="shared" si="100"/>
        <v>VN227B7876</v>
      </c>
      <c r="B6462" s="17" t="s">
        <v>92</v>
      </c>
      <c r="C6462" s="16" t="s">
        <v>35</v>
      </c>
      <c r="D6462" t="s">
        <v>27</v>
      </c>
      <c r="E6462" s="16" t="s">
        <v>358</v>
      </c>
      <c r="F6462">
        <v>6</v>
      </c>
      <c r="G6462" s="20">
        <v>3</v>
      </c>
      <c r="H6462" s="21">
        <v>6</v>
      </c>
      <c r="I6462" s="19">
        <v>5.166666666666667</v>
      </c>
      <c r="J6462" t="s">
        <v>533</v>
      </c>
      <c r="K6462" s="18">
        <v>515.09</v>
      </c>
      <c r="L6462" s="18">
        <v>455.01</v>
      </c>
      <c r="M6462" s="18"/>
      <c r="N6462" s="18"/>
    </row>
    <row r="6463" spans="1:14" ht="15" x14ac:dyDescent="0.25">
      <c r="A6463" t="str">
        <f t="shared" si="100"/>
        <v>VN227B7877</v>
      </c>
      <c r="B6463" s="17" t="s">
        <v>92</v>
      </c>
      <c r="C6463" s="16" t="s">
        <v>35</v>
      </c>
      <c r="D6463" t="s">
        <v>27</v>
      </c>
      <c r="E6463" s="16" t="s">
        <v>358</v>
      </c>
      <c r="F6463">
        <v>7</v>
      </c>
      <c r="G6463" s="20">
        <v>3.3333333333333335</v>
      </c>
      <c r="H6463" s="21">
        <v>7</v>
      </c>
      <c r="I6463" s="19">
        <v>5.5</v>
      </c>
      <c r="J6463" t="s">
        <v>533</v>
      </c>
      <c r="K6463" s="18">
        <v>515.09</v>
      </c>
      <c r="L6463" s="18">
        <v>455.01</v>
      </c>
      <c r="M6463" s="18"/>
      <c r="N6463" s="18"/>
    </row>
    <row r="6464" spans="1:14" ht="15" x14ac:dyDescent="0.25">
      <c r="A6464" t="str">
        <f t="shared" si="100"/>
        <v>VN229B7872</v>
      </c>
      <c r="B6464" s="17" t="s">
        <v>92</v>
      </c>
      <c r="C6464" s="16" t="s">
        <v>35</v>
      </c>
      <c r="D6464" t="s">
        <v>27</v>
      </c>
      <c r="E6464" s="16" t="s">
        <v>726</v>
      </c>
      <c r="F6464">
        <v>2</v>
      </c>
      <c r="G6464" s="20">
        <v>4</v>
      </c>
      <c r="H6464" s="21">
        <v>2</v>
      </c>
      <c r="I6464" s="19">
        <v>6.166666666666667</v>
      </c>
      <c r="J6464" t="s">
        <v>533</v>
      </c>
      <c r="K6464" s="18">
        <v>515.09</v>
      </c>
      <c r="L6464" s="18">
        <v>455.01</v>
      </c>
      <c r="M6464" s="18"/>
      <c r="N6464" s="18"/>
    </row>
    <row r="6465" spans="1:14" ht="15" x14ac:dyDescent="0.25">
      <c r="A6465" t="str">
        <f t="shared" si="100"/>
        <v>VN229B7874</v>
      </c>
      <c r="B6465" s="17" t="s">
        <v>92</v>
      </c>
      <c r="C6465" s="16" t="s">
        <v>35</v>
      </c>
      <c r="D6465" t="s">
        <v>27</v>
      </c>
      <c r="E6465" s="16" t="s">
        <v>726</v>
      </c>
      <c r="F6465">
        <v>4</v>
      </c>
      <c r="G6465" s="20">
        <v>4.166666666666667</v>
      </c>
      <c r="H6465" s="21">
        <v>4</v>
      </c>
      <c r="I6465" s="19">
        <v>6.333333333333333</v>
      </c>
      <c r="J6465" t="s">
        <v>533</v>
      </c>
      <c r="K6465" s="18">
        <v>515.09</v>
      </c>
      <c r="L6465" s="18">
        <v>455.01</v>
      </c>
      <c r="M6465" s="18"/>
      <c r="N6465" s="18"/>
    </row>
    <row r="6466" spans="1:14" ht="15" x14ac:dyDescent="0.25">
      <c r="A6466" t="str">
        <f t="shared" si="100"/>
        <v>VN229B7875</v>
      </c>
      <c r="B6466" s="17" t="s">
        <v>92</v>
      </c>
      <c r="C6466" s="16" t="s">
        <v>35</v>
      </c>
      <c r="D6466" t="s">
        <v>27</v>
      </c>
      <c r="E6466" s="16" t="s">
        <v>726</v>
      </c>
      <c r="F6466">
        <v>5</v>
      </c>
      <c r="G6466" s="20">
        <v>3.5</v>
      </c>
      <c r="H6466" s="21">
        <v>5</v>
      </c>
      <c r="I6466" s="19">
        <v>5.666666666666667</v>
      </c>
      <c r="J6466" t="s">
        <v>533</v>
      </c>
      <c r="K6466" s="18">
        <v>515.09</v>
      </c>
      <c r="L6466" s="18">
        <v>455.01</v>
      </c>
      <c r="M6466" s="18"/>
      <c r="N6466" s="18"/>
    </row>
    <row r="6467" spans="1:14" ht="15" x14ac:dyDescent="0.25">
      <c r="A6467" t="str">
        <f t="shared" ref="A6467:A6530" si="101">E6467&amp;J6467&amp;F6467</f>
        <v>VN229B7876</v>
      </c>
      <c r="B6467" s="17" t="s">
        <v>92</v>
      </c>
      <c r="C6467" s="16" t="s">
        <v>35</v>
      </c>
      <c r="D6467" t="s">
        <v>27</v>
      </c>
      <c r="E6467" s="16" t="s">
        <v>726</v>
      </c>
      <c r="F6467">
        <v>6</v>
      </c>
      <c r="G6467" s="20">
        <v>3.5</v>
      </c>
      <c r="H6467" s="21">
        <v>6</v>
      </c>
      <c r="I6467" s="19">
        <v>5.666666666666667</v>
      </c>
      <c r="J6467" t="s">
        <v>533</v>
      </c>
      <c r="K6467" s="18">
        <v>515.09</v>
      </c>
      <c r="L6467" s="18">
        <v>455.01</v>
      </c>
      <c r="M6467" s="18"/>
      <c r="N6467" s="18"/>
    </row>
    <row r="6468" spans="1:14" ht="15" x14ac:dyDescent="0.25">
      <c r="A6468" t="str">
        <f t="shared" si="101"/>
        <v>VN229B7877</v>
      </c>
      <c r="B6468" s="17" t="s">
        <v>92</v>
      </c>
      <c r="C6468" s="16" t="s">
        <v>35</v>
      </c>
      <c r="D6468" t="s">
        <v>27</v>
      </c>
      <c r="E6468" s="16" t="s">
        <v>726</v>
      </c>
      <c r="F6468">
        <v>7</v>
      </c>
      <c r="G6468" s="20">
        <v>3.75</v>
      </c>
      <c r="H6468" s="21">
        <v>7</v>
      </c>
      <c r="I6468" s="19">
        <v>5.916666666666667</v>
      </c>
      <c r="J6468" t="s">
        <v>533</v>
      </c>
      <c r="K6468" s="18">
        <v>515.09</v>
      </c>
      <c r="L6468" s="18">
        <v>455.01</v>
      </c>
      <c r="M6468" s="18"/>
      <c r="N6468" s="18"/>
    </row>
    <row r="6469" spans="1:14" ht="15" x14ac:dyDescent="0.25">
      <c r="A6469" t="str">
        <f t="shared" si="101"/>
        <v>VN231B7871</v>
      </c>
      <c r="B6469" s="17" t="s">
        <v>92</v>
      </c>
      <c r="C6469" s="16" t="s">
        <v>35</v>
      </c>
      <c r="D6469" t="s">
        <v>27</v>
      </c>
      <c r="E6469" s="16" t="s">
        <v>91</v>
      </c>
      <c r="F6469">
        <v>1</v>
      </c>
      <c r="G6469" s="20">
        <v>4</v>
      </c>
      <c r="H6469" s="21">
        <v>1</v>
      </c>
      <c r="I6469" s="19">
        <v>6.25</v>
      </c>
      <c r="J6469" t="s">
        <v>533</v>
      </c>
      <c r="K6469" s="18">
        <v>515.09</v>
      </c>
      <c r="L6469" s="18">
        <v>455.01</v>
      </c>
      <c r="M6469" s="18"/>
      <c r="N6469" s="18"/>
    </row>
    <row r="6470" spans="1:14" ht="15" x14ac:dyDescent="0.25">
      <c r="A6470" t="str">
        <f t="shared" si="101"/>
        <v>VN231B7872</v>
      </c>
      <c r="B6470" s="17" t="s">
        <v>92</v>
      </c>
      <c r="C6470" s="16" t="s">
        <v>35</v>
      </c>
      <c r="D6470" t="s">
        <v>27</v>
      </c>
      <c r="E6470" s="16" t="s">
        <v>91</v>
      </c>
      <c r="F6470">
        <v>2</v>
      </c>
      <c r="G6470" s="20">
        <v>4</v>
      </c>
      <c r="H6470" s="21">
        <v>2</v>
      </c>
      <c r="I6470" s="19">
        <v>6.25</v>
      </c>
      <c r="J6470" t="s">
        <v>533</v>
      </c>
      <c r="K6470" s="18">
        <v>515.09</v>
      </c>
      <c r="L6470" s="18">
        <v>455.01</v>
      </c>
      <c r="M6470" s="18"/>
      <c r="N6470" s="18"/>
    </row>
    <row r="6471" spans="1:14" ht="15" x14ac:dyDescent="0.25">
      <c r="A6471" t="str">
        <f t="shared" si="101"/>
        <v>VN231B7873</v>
      </c>
      <c r="B6471" s="17" t="s">
        <v>92</v>
      </c>
      <c r="C6471" s="16" t="s">
        <v>35</v>
      </c>
      <c r="D6471" t="s">
        <v>27</v>
      </c>
      <c r="E6471" s="16" t="s">
        <v>91</v>
      </c>
      <c r="F6471">
        <v>3</v>
      </c>
      <c r="G6471" s="20">
        <v>4</v>
      </c>
      <c r="H6471" s="21">
        <v>3</v>
      </c>
      <c r="I6471" s="19">
        <v>6.25</v>
      </c>
      <c r="J6471" t="s">
        <v>533</v>
      </c>
      <c r="K6471" s="18">
        <v>515.09</v>
      </c>
      <c r="L6471" s="18">
        <v>455.01</v>
      </c>
      <c r="M6471" s="18"/>
      <c r="N6471" s="18"/>
    </row>
    <row r="6472" spans="1:14" ht="15" x14ac:dyDescent="0.25">
      <c r="A6472" t="str">
        <f t="shared" si="101"/>
        <v>VN231B7874</v>
      </c>
      <c r="B6472" s="17" t="s">
        <v>92</v>
      </c>
      <c r="C6472" s="16" t="s">
        <v>35</v>
      </c>
      <c r="D6472" t="s">
        <v>27</v>
      </c>
      <c r="E6472" s="16" t="s">
        <v>91</v>
      </c>
      <c r="F6472">
        <v>4</v>
      </c>
      <c r="G6472" s="20">
        <v>4</v>
      </c>
      <c r="H6472" s="21">
        <v>4</v>
      </c>
      <c r="I6472" s="19">
        <v>6.25</v>
      </c>
      <c r="J6472" t="s">
        <v>533</v>
      </c>
      <c r="K6472" s="18">
        <v>515.09</v>
      </c>
      <c r="L6472" s="18">
        <v>455.01</v>
      </c>
      <c r="M6472" s="18"/>
      <c r="N6472" s="18"/>
    </row>
    <row r="6473" spans="1:14" ht="15" x14ac:dyDescent="0.25">
      <c r="A6473" t="str">
        <f t="shared" si="101"/>
        <v>VN231B7875</v>
      </c>
      <c r="B6473" s="17" t="s">
        <v>92</v>
      </c>
      <c r="C6473" s="16" t="s">
        <v>35</v>
      </c>
      <c r="D6473" t="s">
        <v>27</v>
      </c>
      <c r="E6473" s="16" t="s">
        <v>91</v>
      </c>
      <c r="F6473">
        <v>5</v>
      </c>
      <c r="G6473" s="20">
        <v>4</v>
      </c>
      <c r="H6473" s="21">
        <v>5</v>
      </c>
      <c r="I6473" s="19">
        <v>6.25</v>
      </c>
      <c r="J6473" t="s">
        <v>533</v>
      </c>
      <c r="K6473" s="18">
        <v>515.09</v>
      </c>
      <c r="L6473" s="18">
        <v>455.01</v>
      </c>
      <c r="M6473" s="18"/>
      <c r="N6473" s="18"/>
    </row>
    <row r="6474" spans="1:14" ht="15" x14ac:dyDescent="0.25">
      <c r="A6474" t="str">
        <f t="shared" si="101"/>
        <v>VN231B7876</v>
      </c>
      <c r="B6474" s="17" t="s">
        <v>92</v>
      </c>
      <c r="C6474" s="16" t="s">
        <v>35</v>
      </c>
      <c r="D6474" t="s">
        <v>27</v>
      </c>
      <c r="E6474" s="16" t="s">
        <v>91</v>
      </c>
      <c r="F6474">
        <v>6</v>
      </c>
      <c r="G6474" s="20">
        <v>4</v>
      </c>
      <c r="H6474" s="21">
        <v>6</v>
      </c>
      <c r="I6474" s="19">
        <v>6.25</v>
      </c>
      <c r="J6474" t="s">
        <v>533</v>
      </c>
      <c r="K6474" s="18">
        <v>515.09</v>
      </c>
      <c r="L6474" s="18">
        <v>455.01</v>
      </c>
      <c r="M6474" s="18"/>
      <c r="N6474" s="18"/>
    </row>
    <row r="6475" spans="1:14" ht="15" x14ac:dyDescent="0.25">
      <c r="A6475" t="str">
        <f t="shared" si="101"/>
        <v>VN231B7877</v>
      </c>
      <c r="B6475" s="17" t="s">
        <v>92</v>
      </c>
      <c r="C6475" s="16" t="s">
        <v>35</v>
      </c>
      <c r="D6475" t="s">
        <v>27</v>
      </c>
      <c r="E6475" s="16" t="s">
        <v>91</v>
      </c>
      <c r="F6475">
        <v>7</v>
      </c>
      <c r="G6475" s="20">
        <v>4</v>
      </c>
      <c r="H6475" s="21">
        <v>7</v>
      </c>
      <c r="I6475" s="19">
        <v>6.25</v>
      </c>
      <c r="J6475" t="s">
        <v>533</v>
      </c>
      <c r="K6475" s="18">
        <v>515.09</v>
      </c>
      <c r="L6475" s="18">
        <v>455.01</v>
      </c>
      <c r="M6475" s="18"/>
      <c r="N6475" s="18"/>
    </row>
    <row r="6476" spans="1:14" ht="15" x14ac:dyDescent="0.25">
      <c r="A6476" t="str">
        <f t="shared" si="101"/>
        <v>VN233B7871</v>
      </c>
      <c r="B6476" s="17" t="s">
        <v>92</v>
      </c>
      <c r="C6476" s="16" t="s">
        <v>35</v>
      </c>
      <c r="D6476" t="s">
        <v>27</v>
      </c>
      <c r="E6476" s="16" t="s">
        <v>626</v>
      </c>
      <c r="F6476">
        <v>1</v>
      </c>
      <c r="G6476" s="20">
        <v>5</v>
      </c>
      <c r="H6476" s="21">
        <v>1</v>
      </c>
      <c r="I6476" s="19">
        <v>7.25</v>
      </c>
      <c r="J6476" t="s">
        <v>533</v>
      </c>
      <c r="K6476" s="18">
        <v>515.09</v>
      </c>
      <c r="L6476" s="18">
        <v>455.01</v>
      </c>
      <c r="M6476" s="18"/>
      <c r="N6476" s="18"/>
    </row>
    <row r="6477" spans="1:14" ht="15" x14ac:dyDescent="0.25">
      <c r="A6477" t="str">
        <f t="shared" si="101"/>
        <v>VN233B7872</v>
      </c>
      <c r="B6477" s="17" t="s">
        <v>92</v>
      </c>
      <c r="C6477" s="16" t="s">
        <v>35</v>
      </c>
      <c r="D6477" t="s">
        <v>27</v>
      </c>
      <c r="E6477" s="16" t="s">
        <v>626</v>
      </c>
      <c r="F6477">
        <v>2</v>
      </c>
      <c r="G6477" s="20">
        <v>5</v>
      </c>
      <c r="H6477" s="21">
        <v>2</v>
      </c>
      <c r="I6477" s="19">
        <v>7.25</v>
      </c>
      <c r="J6477" t="s">
        <v>533</v>
      </c>
      <c r="K6477" s="18">
        <v>515.09</v>
      </c>
      <c r="L6477" s="18">
        <v>455.01</v>
      </c>
      <c r="M6477" s="18"/>
      <c r="N6477" s="18"/>
    </row>
    <row r="6478" spans="1:14" ht="15" x14ac:dyDescent="0.25">
      <c r="A6478" t="str">
        <f t="shared" si="101"/>
        <v>VN233B7873</v>
      </c>
      <c r="B6478" s="17" t="s">
        <v>92</v>
      </c>
      <c r="C6478" s="16" t="s">
        <v>35</v>
      </c>
      <c r="D6478" t="s">
        <v>27</v>
      </c>
      <c r="E6478" s="16" t="s">
        <v>626</v>
      </c>
      <c r="F6478">
        <v>3</v>
      </c>
      <c r="G6478" s="20">
        <v>5</v>
      </c>
      <c r="H6478" s="21">
        <v>3</v>
      </c>
      <c r="I6478" s="19">
        <v>7.25</v>
      </c>
      <c r="J6478" t="s">
        <v>533</v>
      </c>
      <c r="K6478" s="18">
        <v>515.09</v>
      </c>
      <c r="L6478" s="18">
        <v>455.01</v>
      </c>
      <c r="M6478" s="18"/>
      <c r="N6478" s="18"/>
    </row>
    <row r="6479" spans="1:14" ht="15" x14ac:dyDescent="0.25">
      <c r="A6479" t="str">
        <f t="shared" si="101"/>
        <v>VN233B7874</v>
      </c>
      <c r="B6479" s="17" t="s">
        <v>92</v>
      </c>
      <c r="C6479" s="16" t="s">
        <v>35</v>
      </c>
      <c r="D6479" t="s">
        <v>27</v>
      </c>
      <c r="E6479" s="16" t="s">
        <v>626</v>
      </c>
      <c r="F6479">
        <v>4</v>
      </c>
      <c r="G6479" s="20">
        <v>5</v>
      </c>
      <c r="H6479" s="21">
        <v>4</v>
      </c>
      <c r="I6479" s="19">
        <v>7.25</v>
      </c>
      <c r="J6479" t="s">
        <v>533</v>
      </c>
      <c r="K6479" s="18">
        <v>515.09</v>
      </c>
      <c r="L6479" s="18">
        <v>455.01</v>
      </c>
      <c r="M6479" s="18"/>
      <c r="N6479" s="18"/>
    </row>
    <row r="6480" spans="1:14" ht="15" x14ac:dyDescent="0.25">
      <c r="A6480" t="str">
        <f t="shared" si="101"/>
        <v>VN233B7875</v>
      </c>
      <c r="B6480" s="17" t="s">
        <v>92</v>
      </c>
      <c r="C6480" s="16" t="s">
        <v>35</v>
      </c>
      <c r="D6480" t="s">
        <v>27</v>
      </c>
      <c r="E6480" s="16" t="s">
        <v>626</v>
      </c>
      <c r="F6480">
        <v>5</v>
      </c>
      <c r="G6480" s="20">
        <v>5</v>
      </c>
      <c r="H6480" s="21">
        <v>5</v>
      </c>
      <c r="I6480" s="19">
        <v>7.25</v>
      </c>
      <c r="J6480" t="s">
        <v>533</v>
      </c>
      <c r="K6480" s="18">
        <v>515.09</v>
      </c>
      <c r="L6480" s="18">
        <v>455.01</v>
      </c>
      <c r="M6480" s="18"/>
      <c r="N6480" s="18"/>
    </row>
    <row r="6481" spans="1:14" ht="15" x14ac:dyDescent="0.25">
      <c r="A6481" t="str">
        <f t="shared" si="101"/>
        <v>VN233B7876</v>
      </c>
      <c r="B6481" s="17" t="s">
        <v>92</v>
      </c>
      <c r="C6481" s="16" t="s">
        <v>35</v>
      </c>
      <c r="D6481" t="s">
        <v>27</v>
      </c>
      <c r="E6481" s="16" t="s">
        <v>626</v>
      </c>
      <c r="F6481">
        <v>6</v>
      </c>
      <c r="G6481" s="20">
        <v>5</v>
      </c>
      <c r="H6481" s="21">
        <v>6</v>
      </c>
      <c r="I6481" s="19">
        <v>7.25</v>
      </c>
      <c r="J6481" t="s">
        <v>533</v>
      </c>
      <c r="K6481" s="18">
        <v>515.09</v>
      </c>
      <c r="L6481" s="18">
        <v>455.01</v>
      </c>
      <c r="M6481" s="18"/>
      <c r="N6481" s="18"/>
    </row>
    <row r="6482" spans="1:14" ht="15" x14ac:dyDescent="0.25">
      <c r="A6482" t="str">
        <f t="shared" si="101"/>
        <v>VN233B7877</v>
      </c>
      <c r="B6482" s="17" t="s">
        <v>92</v>
      </c>
      <c r="C6482" s="16" t="s">
        <v>35</v>
      </c>
      <c r="D6482" t="s">
        <v>27</v>
      </c>
      <c r="E6482" s="16" t="s">
        <v>626</v>
      </c>
      <c r="F6482">
        <v>7</v>
      </c>
      <c r="G6482" s="20">
        <v>5</v>
      </c>
      <c r="H6482" s="21">
        <v>7</v>
      </c>
      <c r="I6482" s="19">
        <v>7.25</v>
      </c>
      <c r="J6482" t="s">
        <v>533</v>
      </c>
      <c r="K6482" s="18">
        <v>515.09</v>
      </c>
      <c r="L6482" s="18">
        <v>455.01</v>
      </c>
      <c r="M6482" s="18"/>
      <c r="N6482" s="18"/>
    </row>
    <row r="6483" spans="1:14" ht="15" x14ac:dyDescent="0.25">
      <c r="A6483" t="str">
        <f t="shared" si="101"/>
        <v>VN237B7871</v>
      </c>
      <c r="B6483" s="17" t="s">
        <v>92</v>
      </c>
      <c r="C6483" s="16" t="s">
        <v>35</v>
      </c>
      <c r="D6483" t="s">
        <v>27</v>
      </c>
      <c r="E6483" s="16" t="s">
        <v>522</v>
      </c>
      <c r="F6483">
        <v>1</v>
      </c>
      <c r="G6483" s="20">
        <v>6</v>
      </c>
      <c r="H6483" s="21">
        <v>1</v>
      </c>
      <c r="I6483" s="19">
        <v>8.25</v>
      </c>
      <c r="J6483" t="s">
        <v>533</v>
      </c>
      <c r="K6483" s="18">
        <v>515.09</v>
      </c>
      <c r="L6483" s="18">
        <v>455.01</v>
      </c>
      <c r="M6483" s="18"/>
      <c r="N6483" s="18"/>
    </row>
    <row r="6484" spans="1:14" ht="15" x14ac:dyDescent="0.25">
      <c r="A6484" t="str">
        <f t="shared" si="101"/>
        <v>VN237B7872</v>
      </c>
      <c r="B6484" s="17" t="s">
        <v>92</v>
      </c>
      <c r="C6484" s="16" t="s">
        <v>35</v>
      </c>
      <c r="D6484" t="s">
        <v>27</v>
      </c>
      <c r="E6484" s="16" t="s">
        <v>522</v>
      </c>
      <c r="F6484">
        <v>2</v>
      </c>
      <c r="G6484" s="20">
        <v>6.25</v>
      </c>
      <c r="H6484" s="21">
        <v>2</v>
      </c>
      <c r="I6484" s="19">
        <v>8.5</v>
      </c>
      <c r="J6484" t="s">
        <v>533</v>
      </c>
      <c r="K6484" s="18">
        <v>515.09</v>
      </c>
      <c r="L6484" s="18">
        <v>455.01</v>
      </c>
      <c r="M6484" s="18"/>
      <c r="N6484" s="18"/>
    </row>
    <row r="6485" spans="1:14" ht="15" x14ac:dyDescent="0.25">
      <c r="A6485" t="str">
        <f t="shared" si="101"/>
        <v>VN237B7873</v>
      </c>
      <c r="B6485" s="17" t="s">
        <v>92</v>
      </c>
      <c r="C6485" s="16" t="s">
        <v>35</v>
      </c>
      <c r="D6485" t="s">
        <v>27</v>
      </c>
      <c r="E6485" s="16" t="s">
        <v>522</v>
      </c>
      <c r="F6485">
        <v>3</v>
      </c>
      <c r="G6485" s="20">
        <v>6</v>
      </c>
      <c r="H6485" s="21">
        <v>3</v>
      </c>
      <c r="I6485" s="19">
        <v>8.25</v>
      </c>
      <c r="J6485" t="s">
        <v>533</v>
      </c>
      <c r="K6485" s="18">
        <v>515.09</v>
      </c>
      <c r="L6485" s="18">
        <v>455.01</v>
      </c>
      <c r="M6485" s="18"/>
      <c r="N6485" s="18"/>
    </row>
    <row r="6486" spans="1:14" ht="15" x14ac:dyDescent="0.25">
      <c r="A6486" t="str">
        <f t="shared" si="101"/>
        <v>VN237B7874</v>
      </c>
      <c r="B6486" s="17" t="s">
        <v>92</v>
      </c>
      <c r="C6486" s="16" t="s">
        <v>35</v>
      </c>
      <c r="D6486" t="s">
        <v>27</v>
      </c>
      <c r="E6486" s="16" t="s">
        <v>522</v>
      </c>
      <c r="F6486">
        <v>4</v>
      </c>
      <c r="G6486" s="20">
        <v>6</v>
      </c>
      <c r="H6486" s="21">
        <v>4</v>
      </c>
      <c r="I6486" s="19">
        <v>8.25</v>
      </c>
      <c r="J6486" t="s">
        <v>533</v>
      </c>
      <c r="K6486" s="18">
        <v>515.09</v>
      </c>
      <c r="L6486" s="18">
        <v>455.01</v>
      </c>
      <c r="M6486" s="18"/>
      <c r="N6486" s="18"/>
    </row>
    <row r="6487" spans="1:14" ht="15" x14ac:dyDescent="0.25">
      <c r="A6487" t="str">
        <f t="shared" si="101"/>
        <v>VN237B7875</v>
      </c>
      <c r="B6487" s="17" t="s">
        <v>92</v>
      </c>
      <c r="C6487" s="16" t="s">
        <v>35</v>
      </c>
      <c r="D6487" t="s">
        <v>27</v>
      </c>
      <c r="E6487" s="16" t="s">
        <v>522</v>
      </c>
      <c r="F6487">
        <v>5</v>
      </c>
      <c r="G6487" s="20">
        <v>6</v>
      </c>
      <c r="H6487" s="21">
        <v>5</v>
      </c>
      <c r="I6487" s="19">
        <v>8.25</v>
      </c>
      <c r="J6487" t="s">
        <v>533</v>
      </c>
      <c r="K6487" s="18">
        <v>515.09</v>
      </c>
      <c r="L6487" s="18">
        <v>455.01</v>
      </c>
      <c r="M6487" s="18"/>
      <c r="N6487" s="18"/>
    </row>
    <row r="6488" spans="1:14" ht="15" x14ac:dyDescent="0.25">
      <c r="A6488" t="str">
        <f t="shared" si="101"/>
        <v>VN237B7876</v>
      </c>
      <c r="B6488" s="17" t="s">
        <v>92</v>
      </c>
      <c r="C6488" s="16" t="s">
        <v>35</v>
      </c>
      <c r="D6488" t="s">
        <v>27</v>
      </c>
      <c r="E6488" s="16" t="s">
        <v>522</v>
      </c>
      <c r="F6488">
        <v>6</v>
      </c>
      <c r="G6488" s="20">
        <v>6</v>
      </c>
      <c r="H6488" s="21">
        <v>6</v>
      </c>
      <c r="I6488" s="19">
        <v>8.25</v>
      </c>
      <c r="J6488" t="s">
        <v>533</v>
      </c>
      <c r="K6488" s="18">
        <v>515.09</v>
      </c>
      <c r="L6488" s="18">
        <v>455.01</v>
      </c>
      <c r="M6488" s="18"/>
      <c r="N6488" s="18"/>
    </row>
    <row r="6489" spans="1:14" ht="15" x14ac:dyDescent="0.25">
      <c r="A6489" t="str">
        <f t="shared" si="101"/>
        <v>VN237B7877</v>
      </c>
      <c r="B6489" s="17" t="s">
        <v>92</v>
      </c>
      <c r="C6489" s="16" t="s">
        <v>35</v>
      </c>
      <c r="D6489" t="s">
        <v>27</v>
      </c>
      <c r="E6489" s="16" t="s">
        <v>522</v>
      </c>
      <c r="F6489">
        <v>7</v>
      </c>
      <c r="G6489" s="20">
        <v>6</v>
      </c>
      <c r="H6489" s="21">
        <v>7</v>
      </c>
      <c r="I6489" s="19">
        <v>8.25</v>
      </c>
      <c r="J6489" t="s">
        <v>533</v>
      </c>
      <c r="K6489" s="18">
        <v>515.09</v>
      </c>
      <c r="L6489" s="18">
        <v>455.01</v>
      </c>
      <c r="M6489" s="18"/>
      <c r="N6489" s="18"/>
    </row>
    <row r="6490" spans="1:14" ht="15" x14ac:dyDescent="0.25">
      <c r="A6490" t="str">
        <f t="shared" si="101"/>
        <v>VN239B7871</v>
      </c>
      <c r="B6490" s="17" t="s">
        <v>92</v>
      </c>
      <c r="C6490" s="16" t="s">
        <v>35</v>
      </c>
      <c r="D6490" t="s">
        <v>27</v>
      </c>
      <c r="E6490" s="16" t="s">
        <v>583</v>
      </c>
      <c r="F6490">
        <v>1</v>
      </c>
      <c r="G6490" s="20">
        <v>7</v>
      </c>
      <c r="H6490" s="21">
        <v>1</v>
      </c>
      <c r="I6490" s="19">
        <v>9.25</v>
      </c>
      <c r="J6490" t="s">
        <v>533</v>
      </c>
      <c r="K6490" s="18">
        <v>515.09</v>
      </c>
      <c r="L6490" s="18">
        <v>455.01</v>
      </c>
      <c r="M6490" s="18"/>
      <c r="N6490" s="18"/>
    </row>
    <row r="6491" spans="1:14" ht="15" x14ac:dyDescent="0.25">
      <c r="A6491" t="str">
        <f t="shared" si="101"/>
        <v>VN239B7872</v>
      </c>
      <c r="B6491" s="17" t="s">
        <v>92</v>
      </c>
      <c r="C6491" s="16" t="s">
        <v>35</v>
      </c>
      <c r="D6491" t="s">
        <v>27</v>
      </c>
      <c r="E6491" s="16" t="s">
        <v>583</v>
      </c>
      <c r="F6491">
        <v>2</v>
      </c>
      <c r="G6491" s="20">
        <v>7</v>
      </c>
      <c r="H6491" s="21">
        <v>2</v>
      </c>
      <c r="I6491" s="19">
        <v>9.25</v>
      </c>
      <c r="J6491" t="s">
        <v>533</v>
      </c>
      <c r="K6491" s="18">
        <v>515.09</v>
      </c>
      <c r="L6491" s="18">
        <v>455.01</v>
      </c>
      <c r="M6491" s="18"/>
      <c r="N6491" s="18"/>
    </row>
    <row r="6492" spans="1:14" ht="15" x14ac:dyDescent="0.25">
      <c r="A6492" t="str">
        <f t="shared" si="101"/>
        <v>VN239B7873</v>
      </c>
      <c r="B6492" s="17" t="s">
        <v>92</v>
      </c>
      <c r="C6492" s="16" t="s">
        <v>35</v>
      </c>
      <c r="D6492" t="s">
        <v>27</v>
      </c>
      <c r="E6492" s="16" t="s">
        <v>583</v>
      </c>
      <c r="F6492">
        <v>3</v>
      </c>
      <c r="G6492" s="20">
        <v>7</v>
      </c>
      <c r="H6492" s="21">
        <v>3</v>
      </c>
      <c r="I6492" s="19">
        <v>9.25</v>
      </c>
      <c r="J6492" t="s">
        <v>533</v>
      </c>
      <c r="K6492" s="18">
        <v>515.09</v>
      </c>
      <c r="L6492" s="18">
        <v>455.01</v>
      </c>
      <c r="M6492" s="18"/>
      <c r="N6492" s="18"/>
    </row>
    <row r="6493" spans="1:14" ht="15" x14ac:dyDescent="0.25">
      <c r="A6493" t="str">
        <f t="shared" si="101"/>
        <v>VN239B7874</v>
      </c>
      <c r="B6493" s="17" t="s">
        <v>92</v>
      </c>
      <c r="C6493" s="16" t="s">
        <v>35</v>
      </c>
      <c r="D6493" t="s">
        <v>27</v>
      </c>
      <c r="E6493" s="16" t="s">
        <v>583</v>
      </c>
      <c r="F6493">
        <v>4</v>
      </c>
      <c r="G6493" s="20">
        <v>7</v>
      </c>
      <c r="H6493" s="21">
        <v>4</v>
      </c>
      <c r="I6493" s="19">
        <v>9.25</v>
      </c>
      <c r="J6493" t="s">
        <v>533</v>
      </c>
      <c r="K6493" s="18">
        <v>515.09</v>
      </c>
      <c r="L6493" s="18">
        <v>455.01</v>
      </c>
      <c r="M6493" s="18"/>
      <c r="N6493" s="18"/>
    </row>
    <row r="6494" spans="1:14" ht="15" x14ac:dyDescent="0.25">
      <c r="A6494" t="str">
        <f t="shared" si="101"/>
        <v>VN239B7875</v>
      </c>
      <c r="B6494" s="17" t="s">
        <v>92</v>
      </c>
      <c r="C6494" s="16" t="s">
        <v>35</v>
      </c>
      <c r="D6494" t="s">
        <v>27</v>
      </c>
      <c r="E6494" s="16" t="s">
        <v>583</v>
      </c>
      <c r="F6494">
        <v>5</v>
      </c>
      <c r="G6494" s="20">
        <v>7</v>
      </c>
      <c r="H6494" s="21">
        <v>5</v>
      </c>
      <c r="I6494" s="19">
        <v>9.25</v>
      </c>
      <c r="J6494" t="s">
        <v>533</v>
      </c>
      <c r="K6494" s="18">
        <v>515.09</v>
      </c>
      <c r="L6494" s="18">
        <v>455.01</v>
      </c>
      <c r="M6494" s="18"/>
      <c r="N6494" s="18"/>
    </row>
    <row r="6495" spans="1:14" ht="15" x14ac:dyDescent="0.25">
      <c r="A6495" t="str">
        <f t="shared" si="101"/>
        <v>VN239B7876</v>
      </c>
      <c r="B6495" s="17" t="s">
        <v>92</v>
      </c>
      <c r="C6495" s="16" t="s">
        <v>35</v>
      </c>
      <c r="D6495" t="s">
        <v>27</v>
      </c>
      <c r="E6495" s="16" t="s">
        <v>583</v>
      </c>
      <c r="F6495">
        <v>6</v>
      </c>
      <c r="G6495" s="20">
        <v>7</v>
      </c>
      <c r="H6495" s="21">
        <v>6</v>
      </c>
      <c r="I6495" s="19">
        <v>9.25</v>
      </c>
      <c r="J6495" t="s">
        <v>533</v>
      </c>
      <c r="K6495" s="18">
        <v>515.09</v>
      </c>
      <c r="L6495" s="18">
        <v>455.01</v>
      </c>
      <c r="M6495" s="18"/>
      <c r="N6495" s="18"/>
    </row>
    <row r="6496" spans="1:14" ht="15" x14ac:dyDescent="0.25">
      <c r="A6496" t="str">
        <f t="shared" si="101"/>
        <v>VN239B7877</v>
      </c>
      <c r="B6496" s="17" t="s">
        <v>92</v>
      </c>
      <c r="C6496" s="16" t="s">
        <v>35</v>
      </c>
      <c r="D6496" t="s">
        <v>27</v>
      </c>
      <c r="E6496" s="16" t="s">
        <v>583</v>
      </c>
      <c r="F6496">
        <v>7</v>
      </c>
      <c r="G6496" s="20">
        <v>7</v>
      </c>
      <c r="H6496" s="21">
        <v>7</v>
      </c>
      <c r="I6496" s="19">
        <v>9.25</v>
      </c>
      <c r="J6496" t="s">
        <v>533</v>
      </c>
      <c r="K6496" s="18">
        <v>515.09</v>
      </c>
      <c r="L6496" s="18">
        <v>455.01</v>
      </c>
      <c r="M6496" s="18"/>
      <c r="N6496" s="18"/>
    </row>
    <row r="6497" spans="1:14" ht="15" x14ac:dyDescent="0.25">
      <c r="A6497" t="str">
        <f t="shared" si="101"/>
        <v>VN243B7871</v>
      </c>
      <c r="B6497" s="17" t="s">
        <v>92</v>
      </c>
      <c r="C6497" s="16" t="s">
        <v>35</v>
      </c>
      <c r="D6497" t="s">
        <v>27</v>
      </c>
      <c r="E6497" s="16" t="s">
        <v>566</v>
      </c>
      <c r="F6497">
        <v>1</v>
      </c>
      <c r="G6497" s="20">
        <v>7.5</v>
      </c>
      <c r="H6497" s="21">
        <v>1</v>
      </c>
      <c r="I6497" s="19">
        <v>9.75</v>
      </c>
      <c r="J6497" t="s">
        <v>533</v>
      </c>
      <c r="K6497" s="18">
        <v>515.09</v>
      </c>
      <c r="L6497" s="18">
        <v>455.01</v>
      </c>
      <c r="M6497" s="18"/>
      <c r="N6497" s="18"/>
    </row>
    <row r="6498" spans="1:14" ht="15" x14ac:dyDescent="0.25">
      <c r="A6498" t="str">
        <f t="shared" si="101"/>
        <v>VN243B7872</v>
      </c>
      <c r="B6498" s="17" t="s">
        <v>92</v>
      </c>
      <c r="C6498" s="16" t="s">
        <v>35</v>
      </c>
      <c r="D6498" t="s">
        <v>27</v>
      </c>
      <c r="E6498" s="16" t="s">
        <v>566</v>
      </c>
      <c r="F6498">
        <v>2</v>
      </c>
      <c r="G6498" s="20">
        <v>7.75</v>
      </c>
      <c r="H6498" s="21">
        <v>2</v>
      </c>
      <c r="I6498" s="19">
        <v>10</v>
      </c>
      <c r="J6498" t="s">
        <v>533</v>
      </c>
      <c r="K6498" s="18">
        <v>515.09</v>
      </c>
      <c r="L6498" s="18">
        <v>455.01</v>
      </c>
      <c r="M6498" s="18"/>
      <c r="N6498" s="18"/>
    </row>
    <row r="6499" spans="1:14" ht="15" x14ac:dyDescent="0.25">
      <c r="A6499" t="str">
        <f t="shared" si="101"/>
        <v>VN243B7873</v>
      </c>
      <c r="B6499" s="17" t="s">
        <v>92</v>
      </c>
      <c r="C6499" s="16" t="s">
        <v>35</v>
      </c>
      <c r="D6499" t="s">
        <v>27</v>
      </c>
      <c r="E6499" s="16" t="s">
        <v>566</v>
      </c>
      <c r="F6499">
        <v>3</v>
      </c>
      <c r="G6499" s="20">
        <v>7.5</v>
      </c>
      <c r="H6499" s="21">
        <v>3</v>
      </c>
      <c r="I6499" s="19">
        <v>9.75</v>
      </c>
      <c r="J6499" t="s">
        <v>533</v>
      </c>
      <c r="K6499" s="18">
        <v>515.09</v>
      </c>
      <c r="L6499" s="18">
        <v>455.01</v>
      </c>
      <c r="M6499" s="18"/>
      <c r="N6499" s="18"/>
    </row>
    <row r="6500" spans="1:14" ht="15" x14ac:dyDescent="0.25">
      <c r="A6500" t="str">
        <f t="shared" si="101"/>
        <v>VN243B7874</v>
      </c>
      <c r="B6500" s="17" t="s">
        <v>92</v>
      </c>
      <c r="C6500" s="16" t="s">
        <v>35</v>
      </c>
      <c r="D6500" t="s">
        <v>27</v>
      </c>
      <c r="E6500" s="16" t="s">
        <v>566</v>
      </c>
      <c r="F6500">
        <v>4</v>
      </c>
      <c r="G6500" s="20">
        <v>7.5</v>
      </c>
      <c r="H6500" s="21">
        <v>4</v>
      </c>
      <c r="I6500" s="19">
        <v>9.75</v>
      </c>
      <c r="J6500" t="s">
        <v>533</v>
      </c>
      <c r="K6500" s="18">
        <v>515.09</v>
      </c>
      <c r="L6500" s="18">
        <v>455.01</v>
      </c>
      <c r="M6500" s="18"/>
      <c r="N6500" s="18"/>
    </row>
    <row r="6501" spans="1:14" ht="15" x14ac:dyDescent="0.25">
      <c r="A6501" t="str">
        <f t="shared" si="101"/>
        <v>VN243B7876</v>
      </c>
      <c r="B6501" s="17" t="s">
        <v>92</v>
      </c>
      <c r="C6501" s="16" t="s">
        <v>35</v>
      </c>
      <c r="D6501" t="s">
        <v>27</v>
      </c>
      <c r="E6501" s="16" t="s">
        <v>566</v>
      </c>
      <c r="F6501">
        <v>6</v>
      </c>
      <c r="G6501" s="20">
        <v>7.5</v>
      </c>
      <c r="H6501" s="21">
        <v>6</v>
      </c>
      <c r="I6501" s="19">
        <v>9.75</v>
      </c>
      <c r="J6501" t="s">
        <v>533</v>
      </c>
      <c r="K6501" s="18">
        <v>515.09</v>
      </c>
      <c r="L6501" s="18">
        <v>455.01</v>
      </c>
      <c r="M6501" s="18"/>
      <c r="N6501" s="18"/>
    </row>
    <row r="6502" spans="1:14" ht="15" x14ac:dyDescent="0.25">
      <c r="A6502" t="str">
        <f t="shared" si="101"/>
        <v>VN243B7877</v>
      </c>
      <c r="B6502" s="17" t="s">
        <v>92</v>
      </c>
      <c r="C6502" s="16" t="s">
        <v>35</v>
      </c>
      <c r="D6502" t="s">
        <v>27</v>
      </c>
      <c r="E6502" s="16" t="s">
        <v>566</v>
      </c>
      <c r="F6502">
        <v>7</v>
      </c>
      <c r="G6502" s="20">
        <v>7.5</v>
      </c>
      <c r="H6502" s="21">
        <v>7</v>
      </c>
      <c r="I6502" s="19">
        <v>9.75</v>
      </c>
      <c r="J6502" t="s">
        <v>533</v>
      </c>
      <c r="K6502" s="18">
        <v>515.09</v>
      </c>
      <c r="L6502" s="18">
        <v>455.01</v>
      </c>
      <c r="M6502" s="18"/>
      <c r="N6502" s="18"/>
    </row>
    <row r="6503" spans="1:14" ht="15" x14ac:dyDescent="0.25">
      <c r="A6503" t="str">
        <f t="shared" si="101"/>
        <v>VN247B7871</v>
      </c>
      <c r="B6503" s="17" t="s">
        <v>92</v>
      </c>
      <c r="C6503" s="16" t="s">
        <v>35</v>
      </c>
      <c r="D6503" t="s">
        <v>27</v>
      </c>
      <c r="E6503" s="16" t="s">
        <v>600</v>
      </c>
      <c r="F6503">
        <v>1</v>
      </c>
      <c r="G6503" s="20">
        <v>8</v>
      </c>
      <c r="H6503" s="21">
        <v>1</v>
      </c>
      <c r="I6503" s="19">
        <v>10.25</v>
      </c>
      <c r="J6503" t="s">
        <v>533</v>
      </c>
      <c r="K6503" s="18">
        <v>515.09</v>
      </c>
      <c r="L6503" s="18">
        <v>455.01</v>
      </c>
      <c r="M6503" s="18"/>
      <c r="N6503" s="18"/>
    </row>
    <row r="6504" spans="1:14" ht="15" x14ac:dyDescent="0.25">
      <c r="A6504" t="str">
        <f t="shared" si="101"/>
        <v>VN247B7872</v>
      </c>
      <c r="B6504" s="17" t="s">
        <v>92</v>
      </c>
      <c r="C6504" s="16" t="s">
        <v>35</v>
      </c>
      <c r="D6504" t="s">
        <v>27</v>
      </c>
      <c r="E6504" s="16" t="s">
        <v>600</v>
      </c>
      <c r="F6504">
        <v>2</v>
      </c>
      <c r="G6504" s="20">
        <v>8</v>
      </c>
      <c r="H6504" s="21">
        <v>2</v>
      </c>
      <c r="I6504" s="19">
        <v>10.25</v>
      </c>
      <c r="J6504" t="s">
        <v>533</v>
      </c>
      <c r="K6504" s="18">
        <v>515.09</v>
      </c>
      <c r="L6504" s="18">
        <v>455.01</v>
      </c>
      <c r="M6504" s="18"/>
      <c r="N6504" s="18"/>
    </row>
    <row r="6505" spans="1:14" ht="15" x14ac:dyDescent="0.25">
      <c r="A6505" t="str">
        <f t="shared" si="101"/>
        <v>VN247B7873</v>
      </c>
      <c r="B6505" s="17" t="s">
        <v>92</v>
      </c>
      <c r="C6505" s="16" t="s">
        <v>35</v>
      </c>
      <c r="D6505" t="s">
        <v>27</v>
      </c>
      <c r="E6505" s="16" t="s">
        <v>600</v>
      </c>
      <c r="F6505">
        <v>3</v>
      </c>
      <c r="G6505" s="20">
        <v>8</v>
      </c>
      <c r="H6505" s="21">
        <v>3</v>
      </c>
      <c r="I6505" s="19">
        <v>10.25</v>
      </c>
      <c r="J6505" t="s">
        <v>533</v>
      </c>
      <c r="K6505" s="18">
        <v>515.09</v>
      </c>
      <c r="L6505" s="18">
        <v>455.01</v>
      </c>
      <c r="M6505" s="18"/>
      <c r="N6505" s="18"/>
    </row>
    <row r="6506" spans="1:14" ht="15" x14ac:dyDescent="0.25">
      <c r="A6506" t="str">
        <f t="shared" si="101"/>
        <v>VN247B7874</v>
      </c>
      <c r="B6506" s="17" t="s">
        <v>92</v>
      </c>
      <c r="C6506" s="16" t="s">
        <v>35</v>
      </c>
      <c r="D6506" t="s">
        <v>27</v>
      </c>
      <c r="E6506" s="16" t="s">
        <v>600</v>
      </c>
      <c r="F6506">
        <v>4</v>
      </c>
      <c r="G6506" s="20">
        <v>8</v>
      </c>
      <c r="H6506" s="21">
        <v>4</v>
      </c>
      <c r="I6506" s="19">
        <v>10.25</v>
      </c>
      <c r="J6506" t="s">
        <v>533</v>
      </c>
      <c r="K6506" s="18">
        <v>515.09</v>
      </c>
      <c r="L6506" s="18">
        <v>455.01</v>
      </c>
      <c r="M6506" s="18"/>
      <c r="N6506" s="18"/>
    </row>
    <row r="6507" spans="1:14" ht="15" x14ac:dyDescent="0.25">
      <c r="A6507" t="str">
        <f t="shared" si="101"/>
        <v>VN247B7875</v>
      </c>
      <c r="B6507" s="17" t="s">
        <v>92</v>
      </c>
      <c r="C6507" s="16" t="s">
        <v>35</v>
      </c>
      <c r="D6507" t="s">
        <v>27</v>
      </c>
      <c r="E6507" s="16" t="s">
        <v>600</v>
      </c>
      <c r="F6507">
        <v>5</v>
      </c>
      <c r="G6507" s="20">
        <v>8</v>
      </c>
      <c r="H6507" s="21">
        <v>5</v>
      </c>
      <c r="I6507" s="19">
        <v>10.25</v>
      </c>
      <c r="J6507" t="s">
        <v>533</v>
      </c>
      <c r="K6507" s="18">
        <v>515.09</v>
      </c>
      <c r="L6507" s="18">
        <v>455.01</v>
      </c>
      <c r="M6507" s="18"/>
      <c r="N6507" s="18"/>
    </row>
    <row r="6508" spans="1:14" ht="15" x14ac:dyDescent="0.25">
      <c r="A6508" t="str">
        <f t="shared" si="101"/>
        <v>VN247B7876</v>
      </c>
      <c r="B6508" s="17" t="s">
        <v>92</v>
      </c>
      <c r="C6508" s="16" t="s">
        <v>35</v>
      </c>
      <c r="D6508" t="s">
        <v>27</v>
      </c>
      <c r="E6508" s="16" t="s">
        <v>600</v>
      </c>
      <c r="F6508">
        <v>6</v>
      </c>
      <c r="G6508" s="20">
        <v>8</v>
      </c>
      <c r="H6508" s="21">
        <v>6</v>
      </c>
      <c r="I6508" s="19">
        <v>10.25</v>
      </c>
      <c r="J6508" t="s">
        <v>533</v>
      </c>
      <c r="K6508" s="18">
        <v>515.09</v>
      </c>
      <c r="L6508" s="18">
        <v>455.01</v>
      </c>
      <c r="M6508" s="18"/>
      <c r="N6508" s="18"/>
    </row>
    <row r="6509" spans="1:14" ht="15" x14ac:dyDescent="0.25">
      <c r="A6509" t="str">
        <f t="shared" si="101"/>
        <v>VN247B7877</v>
      </c>
      <c r="B6509" s="17" t="s">
        <v>92</v>
      </c>
      <c r="C6509" s="16" t="s">
        <v>35</v>
      </c>
      <c r="D6509" t="s">
        <v>27</v>
      </c>
      <c r="E6509" s="16" t="s">
        <v>600</v>
      </c>
      <c r="F6509">
        <v>7</v>
      </c>
      <c r="G6509" s="20">
        <v>8</v>
      </c>
      <c r="H6509" s="21">
        <v>7</v>
      </c>
      <c r="I6509" s="19">
        <v>10.25</v>
      </c>
      <c r="J6509" t="s">
        <v>533</v>
      </c>
      <c r="K6509" s="18">
        <v>515.09</v>
      </c>
      <c r="L6509" s="18">
        <v>455.01</v>
      </c>
      <c r="M6509" s="18"/>
      <c r="N6509" s="18"/>
    </row>
    <row r="6510" spans="1:14" ht="15" x14ac:dyDescent="0.25">
      <c r="A6510" t="str">
        <f t="shared" si="101"/>
        <v>VN249B7872</v>
      </c>
      <c r="B6510" s="17" t="s">
        <v>92</v>
      </c>
      <c r="C6510" s="16" t="s">
        <v>35</v>
      </c>
      <c r="D6510" t="s">
        <v>27</v>
      </c>
      <c r="E6510" s="16" t="s">
        <v>723</v>
      </c>
      <c r="F6510">
        <v>2</v>
      </c>
      <c r="G6510" s="20">
        <v>8.5</v>
      </c>
      <c r="H6510" s="21">
        <v>2</v>
      </c>
      <c r="I6510" s="19">
        <v>10.75</v>
      </c>
      <c r="J6510" t="s">
        <v>533</v>
      </c>
      <c r="K6510" s="18">
        <v>515.09</v>
      </c>
      <c r="L6510" s="18">
        <v>455.01</v>
      </c>
      <c r="M6510" s="18"/>
      <c r="N6510" s="18"/>
    </row>
    <row r="6511" spans="1:14" ht="15" x14ac:dyDescent="0.25">
      <c r="A6511" t="str">
        <f t="shared" si="101"/>
        <v>VN249B7873</v>
      </c>
      <c r="B6511" s="17" t="s">
        <v>92</v>
      </c>
      <c r="C6511" s="16" t="s">
        <v>35</v>
      </c>
      <c r="D6511" t="s">
        <v>27</v>
      </c>
      <c r="E6511" s="16" t="s">
        <v>723</v>
      </c>
      <c r="F6511">
        <v>3</v>
      </c>
      <c r="G6511" s="20">
        <v>8.5</v>
      </c>
      <c r="H6511" s="21">
        <v>3</v>
      </c>
      <c r="I6511" s="19">
        <v>10.75</v>
      </c>
      <c r="J6511" t="s">
        <v>533</v>
      </c>
      <c r="K6511" s="18">
        <v>515.09</v>
      </c>
      <c r="L6511" s="18">
        <v>455.01</v>
      </c>
      <c r="M6511" s="18"/>
      <c r="N6511" s="18"/>
    </row>
    <row r="6512" spans="1:14" ht="15" x14ac:dyDescent="0.25">
      <c r="A6512" t="str">
        <f t="shared" si="101"/>
        <v>VN249B7875</v>
      </c>
      <c r="B6512" s="17" t="s">
        <v>92</v>
      </c>
      <c r="C6512" s="16" t="s">
        <v>35</v>
      </c>
      <c r="D6512" t="s">
        <v>27</v>
      </c>
      <c r="E6512" s="16" t="s">
        <v>723</v>
      </c>
      <c r="F6512">
        <v>5</v>
      </c>
      <c r="G6512" s="20">
        <v>9.25</v>
      </c>
      <c r="H6512" s="21">
        <v>5</v>
      </c>
      <c r="I6512" s="19">
        <v>11.5</v>
      </c>
      <c r="J6512" t="s">
        <v>533</v>
      </c>
      <c r="K6512" s="18">
        <v>515.09</v>
      </c>
      <c r="L6512" s="18">
        <v>455.01</v>
      </c>
      <c r="M6512" s="18"/>
      <c r="N6512" s="18"/>
    </row>
    <row r="6513" spans="1:14" ht="15" x14ac:dyDescent="0.25">
      <c r="A6513" t="str">
        <f t="shared" si="101"/>
        <v>VN249B7876</v>
      </c>
      <c r="B6513" s="17" t="s">
        <v>92</v>
      </c>
      <c r="C6513" s="16" t="s">
        <v>35</v>
      </c>
      <c r="D6513" t="s">
        <v>27</v>
      </c>
      <c r="E6513" s="16" t="s">
        <v>723</v>
      </c>
      <c r="F6513">
        <v>6</v>
      </c>
      <c r="G6513" s="20">
        <v>8.5</v>
      </c>
      <c r="H6513" s="21">
        <v>6</v>
      </c>
      <c r="I6513" s="19">
        <v>10.75</v>
      </c>
      <c r="J6513" t="s">
        <v>533</v>
      </c>
      <c r="K6513" s="18">
        <v>515.09</v>
      </c>
      <c r="L6513" s="18">
        <v>455.01</v>
      </c>
      <c r="M6513" s="18"/>
      <c r="N6513" s="18"/>
    </row>
    <row r="6514" spans="1:14" ht="15" x14ac:dyDescent="0.25">
      <c r="A6514" t="str">
        <f t="shared" si="101"/>
        <v>VN249B7877</v>
      </c>
      <c r="B6514" s="17" t="s">
        <v>92</v>
      </c>
      <c r="C6514" s="16" t="s">
        <v>35</v>
      </c>
      <c r="D6514" t="s">
        <v>27</v>
      </c>
      <c r="E6514" s="16" t="s">
        <v>723</v>
      </c>
      <c r="F6514">
        <v>7</v>
      </c>
      <c r="G6514" s="20">
        <v>8.5</v>
      </c>
      <c r="H6514" s="21">
        <v>7</v>
      </c>
      <c r="I6514" s="19">
        <v>10.75</v>
      </c>
      <c r="J6514" t="s">
        <v>533</v>
      </c>
      <c r="K6514" s="18">
        <v>515.09</v>
      </c>
      <c r="L6514" s="18">
        <v>455.01</v>
      </c>
      <c r="M6514" s="18"/>
      <c r="N6514" s="18"/>
    </row>
    <row r="6515" spans="1:14" ht="15" x14ac:dyDescent="0.25">
      <c r="A6515" t="str">
        <f t="shared" si="101"/>
        <v>VN253B7874</v>
      </c>
      <c r="B6515" s="17" t="s">
        <v>92</v>
      </c>
      <c r="C6515" s="16" t="s">
        <v>35</v>
      </c>
      <c r="D6515" t="s">
        <v>27</v>
      </c>
      <c r="E6515" s="16" t="s">
        <v>328</v>
      </c>
      <c r="F6515">
        <v>4</v>
      </c>
      <c r="G6515" s="20">
        <v>9</v>
      </c>
      <c r="H6515" s="21">
        <v>4</v>
      </c>
      <c r="I6515" s="19">
        <v>11.25</v>
      </c>
      <c r="J6515" t="s">
        <v>533</v>
      </c>
      <c r="K6515" s="18">
        <v>515.09</v>
      </c>
      <c r="L6515" s="18">
        <v>455.01</v>
      </c>
      <c r="M6515" s="18"/>
      <c r="N6515" s="18"/>
    </row>
    <row r="6516" spans="1:14" ht="15" x14ac:dyDescent="0.25">
      <c r="A6516" t="str">
        <f t="shared" si="101"/>
        <v>VN253B7875</v>
      </c>
      <c r="B6516" s="17" t="s">
        <v>92</v>
      </c>
      <c r="C6516" s="16" t="s">
        <v>35</v>
      </c>
      <c r="D6516" t="s">
        <v>27</v>
      </c>
      <c r="E6516" s="16" t="s">
        <v>328</v>
      </c>
      <c r="F6516">
        <v>5</v>
      </c>
      <c r="G6516" s="20">
        <v>9</v>
      </c>
      <c r="H6516" s="21">
        <v>5</v>
      </c>
      <c r="I6516" s="19">
        <v>11.25</v>
      </c>
      <c r="J6516" t="s">
        <v>533</v>
      </c>
      <c r="K6516" s="18">
        <v>515.09</v>
      </c>
      <c r="L6516" s="18">
        <v>455.01</v>
      </c>
      <c r="M6516" s="18"/>
      <c r="N6516" s="18"/>
    </row>
    <row r="6517" spans="1:14" ht="15" x14ac:dyDescent="0.25">
      <c r="A6517" t="str">
        <f t="shared" si="101"/>
        <v>VN253B7877</v>
      </c>
      <c r="B6517" s="17" t="s">
        <v>92</v>
      </c>
      <c r="C6517" s="16" t="s">
        <v>35</v>
      </c>
      <c r="D6517" t="s">
        <v>27</v>
      </c>
      <c r="E6517" s="16" t="s">
        <v>328</v>
      </c>
      <c r="F6517">
        <v>7</v>
      </c>
      <c r="G6517" s="20">
        <v>9</v>
      </c>
      <c r="H6517" s="21">
        <v>7</v>
      </c>
      <c r="I6517" s="19">
        <v>11.25</v>
      </c>
      <c r="J6517" t="s">
        <v>533</v>
      </c>
      <c r="K6517" s="18">
        <v>515.09</v>
      </c>
      <c r="L6517" s="18">
        <v>455.01</v>
      </c>
      <c r="M6517" s="18"/>
      <c r="N6517" s="18"/>
    </row>
    <row r="6518" spans="1:14" ht="15" x14ac:dyDescent="0.25">
      <c r="A6518" t="str">
        <f t="shared" si="101"/>
        <v>VN257B7872</v>
      </c>
      <c r="B6518" s="17" t="s">
        <v>92</v>
      </c>
      <c r="C6518" s="16" t="s">
        <v>35</v>
      </c>
      <c r="D6518" t="s">
        <v>27</v>
      </c>
      <c r="E6518" s="16" t="s">
        <v>714</v>
      </c>
      <c r="F6518">
        <v>2</v>
      </c>
      <c r="G6518" s="20">
        <v>9.5</v>
      </c>
      <c r="H6518" s="21">
        <v>2</v>
      </c>
      <c r="I6518" s="19">
        <v>11.75</v>
      </c>
      <c r="J6518" t="s">
        <v>533</v>
      </c>
      <c r="K6518" s="18">
        <v>515.09</v>
      </c>
      <c r="L6518" s="18">
        <v>455.01</v>
      </c>
      <c r="M6518" s="18"/>
      <c r="N6518" s="18"/>
    </row>
    <row r="6519" spans="1:14" ht="15" x14ac:dyDescent="0.25">
      <c r="A6519" t="str">
        <f t="shared" si="101"/>
        <v>VN257B7873</v>
      </c>
      <c r="B6519" s="17" t="s">
        <v>92</v>
      </c>
      <c r="C6519" s="16" t="s">
        <v>35</v>
      </c>
      <c r="D6519" t="s">
        <v>27</v>
      </c>
      <c r="E6519" s="16" t="s">
        <v>714</v>
      </c>
      <c r="F6519">
        <v>3</v>
      </c>
      <c r="G6519" s="20">
        <v>9.8333333333333339</v>
      </c>
      <c r="H6519" s="21">
        <v>3</v>
      </c>
      <c r="I6519" s="19">
        <v>12.083333333333334</v>
      </c>
      <c r="J6519" t="s">
        <v>533</v>
      </c>
      <c r="K6519" s="18">
        <v>515.09</v>
      </c>
      <c r="L6519" s="18">
        <v>455.01</v>
      </c>
      <c r="M6519" s="18"/>
      <c r="N6519" s="18"/>
    </row>
    <row r="6520" spans="1:14" ht="15" x14ac:dyDescent="0.25">
      <c r="A6520" t="str">
        <f t="shared" si="101"/>
        <v>VN257B7875</v>
      </c>
      <c r="B6520" s="17" t="s">
        <v>92</v>
      </c>
      <c r="C6520" s="16" t="s">
        <v>35</v>
      </c>
      <c r="D6520" t="s">
        <v>27</v>
      </c>
      <c r="E6520" s="16" t="s">
        <v>714</v>
      </c>
      <c r="F6520">
        <v>5</v>
      </c>
      <c r="G6520" s="20">
        <v>9.5</v>
      </c>
      <c r="H6520" s="21">
        <v>5</v>
      </c>
      <c r="I6520" s="19">
        <v>11.75</v>
      </c>
      <c r="J6520" t="s">
        <v>533</v>
      </c>
      <c r="K6520" s="18">
        <v>515.09</v>
      </c>
      <c r="L6520" s="18">
        <v>455.01</v>
      </c>
      <c r="M6520" s="18"/>
      <c r="N6520" s="18"/>
    </row>
    <row r="6521" spans="1:14" ht="15" x14ac:dyDescent="0.25">
      <c r="A6521" t="str">
        <f t="shared" si="101"/>
        <v>VN257B7876</v>
      </c>
      <c r="B6521" s="17" t="s">
        <v>92</v>
      </c>
      <c r="C6521" s="16" t="s">
        <v>35</v>
      </c>
      <c r="D6521" t="s">
        <v>27</v>
      </c>
      <c r="E6521" s="16" t="s">
        <v>714</v>
      </c>
      <c r="F6521">
        <v>6</v>
      </c>
      <c r="G6521" s="20">
        <v>9.5</v>
      </c>
      <c r="H6521" s="21">
        <v>6</v>
      </c>
      <c r="I6521" s="19">
        <v>11.75</v>
      </c>
      <c r="J6521" t="s">
        <v>533</v>
      </c>
      <c r="K6521" s="18">
        <v>515.09</v>
      </c>
      <c r="L6521" s="18">
        <v>455.01</v>
      </c>
      <c r="M6521" s="18"/>
      <c r="N6521" s="18"/>
    </row>
    <row r="6522" spans="1:14" ht="15" x14ac:dyDescent="0.25">
      <c r="A6522" t="str">
        <f t="shared" si="101"/>
        <v>VN257B7877</v>
      </c>
      <c r="B6522" s="17" t="s">
        <v>92</v>
      </c>
      <c r="C6522" s="16" t="s">
        <v>35</v>
      </c>
      <c r="D6522" t="s">
        <v>27</v>
      </c>
      <c r="E6522" s="16" t="s">
        <v>714</v>
      </c>
      <c r="F6522">
        <v>7</v>
      </c>
      <c r="G6522" s="20">
        <v>11.166666666666666</v>
      </c>
      <c r="H6522" s="21">
        <v>7</v>
      </c>
      <c r="I6522" s="19">
        <v>13.416666666666666</v>
      </c>
      <c r="J6522" t="s">
        <v>533</v>
      </c>
      <c r="K6522" s="18">
        <v>515.09</v>
      </c>
      <c r="L6522" s="18">
        <v>455.01</v>
      </c>
      <c r="M6522" s="18"/>
      <c r="N6522" s="18"/>
    </row>
    <row r="6523" spans="1:14" ht="15" x14ac:dyDescent="0.25">
      <c r="A6523" t="str">
        <f t="shared" si="101"/>
        <v>VN259B7871</v>
      </c>
      <c r="B6523" s="17" t="s">
        <v>92</v>
      </c>
      <c r="C6523" s="16" t="s">
        <v>35</v>
      </c>
      <c r="D6523" t="s">
        <v>27</v>
      </c>
      <c r="E6523" s="16" t="s">
        <v>574</v>
      </c>
      <c r="F6523">
        <v>1</v>
      </c>
      <c r="G6523" s="20">
        <v>10</v>
      </c>
      <c r="H6523" s="21">
        <v>1</v>
      </c>
      <c r="I6523" s="19">
        <v>12.25</v>
      </c>
      <c r="J6523" t="s">
        <v>533</v>
      </c>
      <c r="K6523" s="18">
        <v>515.09</v>
      </c>
      <c r="L6523" s="18">
        <v>455.01</v>
      </c>
      <c r="M6523" s="18"/>
      <c r="N6523" s="18"/>
    </row>
    <row r="6524" spans="1:14" ht="15" x14ac:dyDescent="0.25">
      <c r="A6524" t="str">
        <f t="shared" si="101"/>
        <v>VN259B7872</v>
      </c>
      <c r="B6524" s="17" t="s">
        <v>92</v>
      </c>
      <c r="C6524" s="16" t="s">
        <v>35</v>
      </c>
      <c r="D6524" t="s">
        <v>27</v>
      </c>
      <c r="E6524" s="16" t="s">
        <v>574</v>
      </c>
      <c r="F6524">
        <v>2</v>
      </c>
      <c r="G6524" s="20">
        <v>10</v>
      </c>
      <c r="H6524" s="21">
        <v>2</v>
      </c>
      <c r="I6524" s="19">
        <v>12.25</v>
      </c>
      <c r="J6524" t="s">
        <v>533</v>
      </c>
      <c r="K6524" s="18">
        <v>515.09</v>
      </c>
      <c r="L6524" s="18">
        <v>455.01</v>
      </c>
      <c r="M6524" s="18"/>
      <c r="N6524" s="18"/>
    </row>
    <row r="6525" spans="1:14" ht="15" x14ac:dyDescent="0.25">
      <c r="A6525" t="str">
        <f t="shared" si="101"/>
        <v>VN259B7873</v>
      </c>
      <c r="B6525" s="17" t="s">
        <v>92</v>
      </c>
      <c r="C6525" s="16" t="s">
        <v>35</v>
      </c>
      <c r="D6525" t="s">
        <v>27</v>
      </c>
      <c r="E6525" s="16" t="s">
        <v>574</v>
      </c>
      <c r="F6525">
        <v>3</v>
      </c>
      <c r="G6525" s="20">
        <v>10.333333333333334</v>
      </c>
      <c r="H6525" s="21">
        <v>3</v>
      </c>
      <c r="I6525" s="19">
        <v>12.583333333333334</v>
      </c>
      <c r="J6525" t="s">
        <v>533</v>
      </c>
      <c r="K6525" s="18">
        <v>515.09</v>
      </c>
      <c r="L6525" s="18">
        <v>455.01</v>
      </c>
      <c r="M6525" s="18"/>
      <c r="N6525" s="18"/>
    </row>
    <row r="6526" spans="1:14" ht="15" x14ac:dyDescent="0.25">
      <c r="A6526" t="str">
        <f t="shared" si="101"/>
        <v>VN259B7874</v>
      </c>
      <c r="B6526" s="17" t="s">
        <v>92</v>
      </c>
      <c r="C6526" s="16" t="s">
        <v>35</v>
      </c>
      <c r="D6526" t="s">
        <v>27</v>
      </c>
      <c r="E6526" s="16" t="s">
        <v>574</v>
      </c>
      <c r="F6526">
        <v>4</v>
      </c>
      <c r="G6526" s="20">
        <v>10</v>
      </c>
      <c r="H6526" s="21">
        <v>4</v>
      </c>
      <c r="I6526" s="19">
        <v>12.25</v>
      </c>
      <c r="J6526" t="s">
        <v>533</v>
      </c>
      <c r="K6526" s="18">
        <v>515.09</v>
      </c>
      <c r="L6526" s="18">
        <v>455.01</v>
      </c>
      <c r="M6526" s="18"/>
      <c r="N6526" s="18"/>
    </row>
    <row r="6527" spans="1:14" ht="15" x14ac:dyDescent="0.25">
      <c r="A6527" t="str">
        <f t="shared" si="101"/>
        <v>VN259B7875</v>
      </c>
      <c r="B6527" s="17" t="s">
        <v>92</v>
      </c>
      <c r="C6527" s="16" t="s">
        <v>35</v>
      </c>
      <c r="D6527" t="s">
        <v>27</v>
      </c>
      <c r="E6527" s="16" t="s">
        <v>574</v>
      </c>
      <c r="F6527">
        <v>5</v>
      </c>
      <c r="G6527" s="20">
        <v>10</v>
      </c>
      <c r="H6527" s="21">
        <v>5</v>
      </c>
      <c r="I6527" s="19">
        <v>12.25</v>
      </c>
      <c r="J6527" t="s">
        <v>533</v>
      </c>
      <c r="K6527" s="18">
        <v>515.09</v>
      </c>
      <c r="L6527" s="18">
        <v>455.01</v>
      </c>
      <c r="M6527" s="18"/>
      <c r="N6527" s="18"/>
    </row>
    <row r="6528" spans="1:14" ht="15" x14ac:dyDescent="0.25">
      <c r="A6528" t="str">
        <f t="shared" si="101"/>
        <v>VN259B7876</v>
      </c>
      <c r="B6528" s="17" t="s">
        <v>92</v>
      </c>
      <c r="C6528" s="16" t="s">
        <v>35</v>
      </c>
      <c r="D6528" t="s">
        <v>27</v>
      </c>
      <c r="E6528" s="16" t="s">
        <v>574</v>
      </c>
      <c r="F6528">
        <v>6</v>
      </c>
      <c r="G6528" s="20">
        <v>10</v>
      </c>
      <c r="H6528" s="21">
        <v>6</v>
      </c>
      <c r="I6528" s="19">
        <v>12.25</v>
      </c>
      <c r="J6528" t="s">
        <v>533</v>
      </c>
      <c r="K6528" s="18">
        <v>515.09</v>
      </c>
      <c r="L6528" s="18">
        <v>455.01</v>
      </c>
      <c r="M6528" s="18"/>
      <c r="N6528" s="18"/>
    </row>
    <row r="6529" spans="1:14" ht="15" x14ac:dyDescent="0.25">
      <c r="A6529" t="str">
        <f t="shared" si="101"/>
        <v>VN259B7877</v>
      </c>
      <c r="B6529" s="17" t="s">
        <v>92</v>
      </c>
      <c r="C6529" s="16" t="s">
        <v>35</v>
      </c>
      <c r="D6529" t="s">
        <v>27</v>
      </c>
      <c r="E6529" s="16" t="s">
        <v>574</v>
      </c>
      <c r="F6529">
        <v>7</v>
      </c>
      <c r="G6529" s="20">
        <v>10</v>
      </c>
      <c r="H6529" s="21">
        <v>7</v>
      </c>
      <c r="I6529" s="19">
        <v>12.25</v>
      </c>
      <c r="J6529" t="s">
        <v>533</v>
      </c>
      <c r="K6529" s="18">
        <v>515.09</v>
      </c>
      <c r="L6529" s="18">
        <v>455.01</v>
      </c>
      <c r="M6529" s="18"/>
      <c r="N6529" s="18"/>
    </row>
    <row r="6530" spans="1:14" ht="15" x14ac:dyDescent="0.25">
      <c r="A6530" t="str">
        <f t="shared" si="101"/>
        <v>VN261B7871</v>
      </c>
      <c r="B6530" s="17" t="s">
        <v>92</v>
      </c>
      <c r="C6530" s="16" t="s">
        <v>35</v>
      </c>
      <c r="D6530" t="s">
        <v>27</v>
      </c>
      <c r="E6530" s="16" t="s">
        <v>622</v>
      </c>
      <c r="F6530">
        <v>1</v>
      </c>
      <c r="G6530" s="20">
        <v>10.5</v>
      </c>
      <c r="H6530" s="21">
        <v>1</v>
      </c>
      <c r="I6530" s="19">
        <v>12.75</v>
      </c>
      <c r="J6530" t="s">
        <v>533</v>
      </c>
      <c r="K6530" s="18">
        <v>515.09</v>
      </c>
      <c r="L6530" s="18">
        <v>455.01</v>
      </c>
      <c r="M6530" s="18"/>
      <c r="N6530" s="18"/>
    </row>
    <row r="6531" spans="1:14" ht="15" x14ac:dyDescent="0.25">
      <c r="A6531" t="str">
        <f t="shared" ref="A6531:A6594" si="102">E6531&amp;J6531&amp;F6531</f>
        <v>VN261B7874</v>
      </c>
      <c r="B6531" s="17" t="s">
        <v>92</v>
      </c>
      <c r="C6531" s="16" t="s">
        <v>35</v>
      </c>
      <c r="D6531" t="s">
        <v>27</v>
      </c>
      <c r="E6531" s="16" t="s">
        <v>622</v>
      </c>
      <c r="F6531">
        <v>4</v>
      </c>
      <c r="G6531" s="20">
        <v>10.5</v>
      </c>
      <c r="H6531" s="21">
        <v>4</v>
      </c>
      <c r="I6531" s="19">
        <v>12.75</v>
      </c>
      <c r="J6531" t="s">
        <v>533</v>
      </c>
      <c r="K6531" s="18">
        <v>515.09</v>
      </c>
      <c r="L6531" s="18">
        <v>455.01</v>
      </c>
      <c r="M6531" s="18"/>
      <c r="N6531" s="18"/>
    </row>
    <row r="6532" spans="1:14" ht="15" x14ac:dyDescent="0.25">
      <c r="A6532" t="str">
        <f t="shared" si="102"/>
        <v>VN261B7875</v>
      </c>
      <c r="B6532" s="17" t="s">
        <v>92</v>
      </c>
      <c r="C6532" s="16" t="s">
        <v>35</v>
      </c>
      <c r="D6532" t="s">
        <v>27</v>
      </c>
      <c r="E6532" s="16" t="s">
        <v>622</v>
      </c>
      <c r="F6532">
        <v>5</v>
      </c>
      <c r="G6532" s="20">
        <v>10.5</v>
      </c>
      <c r="H6532" s="21">
        <v>5</v>
      </c>
      <c r="I6532" s="19">
        <v>12.75</v>
      </c>
      <c r="J6532" t="s">
        <v>533</v>
      </c>
      <c r="K6532" s="18">
        <v>515.09</v>
      </c>
      <c r="L6532" s="18">
        <v>455.01</v>
      </c>
      <c r="M6532" s="18"/>
      <c r="N6532" s="18"/>
    </row>
    <row r="6533" spans="1:14" ht="15" x14ac:dyDescent="0.25">
      <c r="A6533" t="str">
        <f t="shared" si="102"/>
        <v>VN261B7876</v>
      </c>
      <c r="B6533" s="17" t="s">
        <v>92</v>
      </c>
      <c r="C6533" s="16" t="s">
        <v>35</v>
      </c>
      <c r="D6533" t="s">
        <v>27</v>
      </c>
      <c r="E6533" s="16" t="s">
        <v>622</v>
      </c>
      <c r="F6533">
        <v>6</v>
      </c>
      <c r="G6533" s="20">
        <v>10.5</v>
      </c>
      <c r="H6533" s="21">
        <v>6</v>
      </c>
      <c r="I6533" s="19">
        <v>12.75</v>
      </c>
      <c r="J6533" t="s">
        <v>533</v>
      </c>
      <c r="K6533" s="18">
        <v>515.09</v>
      </c>
      <c r="L6533" s="18">
        <v>455.01</v>
      </c>
      <c r="M6533" s="18"/>
      <c r="N6533" s="18"/>
    </row>
    <row r="6534" spans="1:14" ht="15" x14ac:dyDescent="0.25">
      <c r="A6534" t="str">
        <f t="shared" si="102"/>
        <v>VN261B7877</v>
      </c>
      <c r="B6534" s="17" t="s">
        <v>92</v>
      </c>
      <c r="C6534" s="16" t="s">
        <v>35</v>
      </c>
      <c r="D6534" t="s">
        <v>27</v>
      </c>
      <c r="E6534" s="16" t="s">
        <v>622</v>
      </c>
      <c r="F6534">
        <v>7</v>
      </c>
      <c r="G6534" s="20">
        <v>11.5</v>
      </c>
      <c r="H6534" s="21">
        <v>7</v>
      </c>
      <c r="I6534" s="19">
        <v>13.75</v>
      </c>
      <c r="J6534" t="s">
        <v>533</v>
      </c>
      <c r="K6534" s="18">
        <v>515.09</v>
      </c>
      <c r="L6534" s="18">
        <v>455.01</v>
      </c>
      <c r="M6534" s="18"/>
      <c r="N6534" s="18"/>
    </row>
    <row r="6535" spans="1:14" ht="15" x14ac:dyDescent="0.25">
      <c r="A6535" t="str">
        <f t="shared" si="102"/>
        <v>VN263B7871</v>
      </c>
      <c r="B6535" s="17" t="s">
        <v>92</v>
      </c>
      <c r="C6535" s="16" t="s">
        <v>35</v>
      </c>
      <c r="D6535" t="s">
        <v>27</v>
      </c>
      <c r="E6535" s="16" t="s">
        <v>586</v>
      </c>
      <c r="F6535">
        <v>1</v>
      </c>
      <c r="G6535" s="20">
        <v>11</v>
      </c>
      <c r="H6535" s="21">
        <v>1</v>
      </c>
      <c r="I6535" s="19">
        <v>13.25</v>
      </c>
      <c r="J6535" t="s">
        <v>533</v>
      </c>
      <c r="K6535" s="18">
        <v>515.09</v>
      </c>
      <c r="L6535" s="18">
        <v>455.01</v>
      </c>
      <c r="M6535" s="18"/>
      <c r="N6535" s="18"/>
    </row>
    <row r="6536" spans="1:14" ht="15" x14ac:dyDescent="0.25">
      <c r="A6536" t="str">
        <f t="shared" si="102"/>
        <v>VN263B7872</v>
      </c>
      <c r="B6536" s="17" t="s">
        <v>92</v>
      </c>
      <c r="C6536" s="16" t="s">
        <v>35</v>
      </c>
      <c r="D6536" t="s">
        <v>27</v>
      </c>
      <c r="E6536" s="16" t="s">
        <v>586</v>
      </c>
      <c r="F6536">
        <v>2</v>
      </c>
      <c r="G6536" s="20">
        <v>11</v>
      </c>
      <c r="H6536" s="21">
        <v>2</v>
      </c>
      <c r="I6536" s="19">
        <v>13.25</v>
      </c>
      <c r="J6536" t="s">
        <v>533</v>
      </c>
      <c r="K6536" s="18">
        <v>515.09</v>
      </c>
      <c r="L6536" s="18">
        <v>455.01</v>
      </c>
      <c r="M6536" s="18"/>
      <c r="N6536" s="18"/>
    </row>
    <row r="6537" spans="1:14" ht="15" x14ac:dyDescent="0.25">
      <c r="A6537" t="str">
        <f t="shared" si="102"/>
        <v>VN263B7873</v>
      </c>
      <c r="B6537" s="17" t="s">
        <v>92</v>
      </c>
      <c r="C6537" s="16" t="s">
        <v>35</v>
      </c>
      <c r="D6537" t="s">
        <v>27</v>
      </c>
      <c r="E6537" s="16" t="s">
        <v>586</v>
      </c>
      <c r="F6537">
        <v>3</v>
      </c>
      <c r="G6537" s="20">
        <v>11</v>
      </c>
      <c r="H6537" s="21">
        <v>3</v>
      </c>
      <c r="I6537" s="19">
        <v>13.25</v>
      </c>
      <c r="J6537" t="s">
        <v>533</v>
      </c>
      <c r="K6537" s="18">
        <v>515.09</v>
      </c>
      <c r="L6537" s="18">
        <v>455.01</v>
      </c>
      <c r="M6537" s="18"/>
      <c r="N6537" s="18"/>
    </row>
    <row r="6538" spans="1:14" ht="15" x14ac:dyDescent="0.25">
      <c r="A6538" t="str">
        <f t="shared" si="102"/>
        <v>VN263B7874</v>
      </c>
      <c r="B6538" s="17" t="s">
        <v>92</v>
      </c>
      <c r="C6538" s="16" t="s">
        <v>35</v>
      </c>
      <c r="D6538" t="s">
        <v>27</v>
      </c>
      <c r="E6538" s="16" t="s">
        <v>586</v>
      </c>
      <c r="F6538">
        <v>4</v>
      </c>
      <c r="G6538" s="20">
        <v>11</v>
      </c>
      <c r="H6538" s="21">
        <v>4</v>
      </c>
      <c r="I6538" s="19">
        <v>13.25</v>
      </c>
      <c r="J6538" t="s">
        <v>533</v>
      </c>
      <c r="K6538" s="18">
        <v>515.09</v>
      </c>
      <c r="L6538" s="18">
        <v>455.01</v>
      </c>
      <c r="M6538" s="18"/>
      <c r="N6538" s="18"/>
    </row>
    <row r="6539" spans="1:14" ht="15" x14ac:dyDescent="0.25">
      <c r="A6539" t="str">
        <f t="shared" si="102"/>
        <v>VN263B7875</v>
      </c>
      <c r="B6539" s="17" t="s">
        <v>92</v>
      </c>
      <c r="C6539" s="16" t="s">
        <v>35</v>
      </c>
      <c r="D6539" t="s">
        <v>27</v>
      </c>
      <c r="E6539" s="16" t="s">
        <v>586</v>
      </c>
      <c r="F6539">
        <v>5</v>
      </c>
      <c r="G6539" s="20">
        <v>11</v>
      </c>
      <c r="H6539" s="21">
        <v>5</v>
      </c>
      <c r="I6539" s="19">
        <v>13.25</v>
      </c>
      <c r="J6539" t="s">
        <v>533</v>
      </c>
      <c r="K6539" s="18">
        <v>515.09</v>
      </c>
      <c r="L6539" s="18">
        <v>455.01</v>
      </c>
      <c r="M6539" s="18"/>
      <c r="N6539" s="18"/>
    </row>
    <row r="6540" spans="1:14" ht="15" x14ac:dyDescent="0.25">
      <c r="A6540" t="str">
        <f t="shared" si="102"/>
        <v>VN263B7876</v>
      </c>
      <c r="B6540" s="17" t="s">
        <v>92</v>
      </c>
      <c r="C6540" s="16" t="s">
        <v>35</v>
      </c>
      <c r="D6540" t="s">
        <v>27</v>
      </c>
      <c r="E6540" s="16" t="s">
        <v>586</v>
      </c>
      <c r="F6540">
        <v>6</v>
      </c>
      <c r="G6540" s="20">
        <v>11</v>
      </c>
      <c r="H6540" s="21">
        <v>6</v>
      </c>
      <c r="I6540" s="19">
        <v>13.25</v>
      </c>
      <c r="J6540" t="s">
        <v>533</v>
      </c>
      <c r="K6540" s="18">
        <v>515.09</v>
      </c>
      <c r="L6540" s="18">
        <v>455.01</v>
      </c>
      <c r="M6540" s="18"/>
      <c r="N6540" s="18"/>
    </row>
    <row r="6541" spans="1:14" ht="15" x14ac:dyDescent="0.25">
      <c r="A6541" t="str">
        <f t="shared" si="102"/>
        <v>VN263B7877</v>
      </c>
      <c r="B6541" s="17" t="s">
        <v>92</v>
      </c>
      <c r="C6541" s="16" t="s">
        <v>35</v>
      </c>
      <c r="D6541" t="s">
        <v>27</v>
      </c>
      <c r="E6541" s="16" t="s">
        <v>586</v>
      </c>
      <c r="F6541">
        <v>7</v>
      </c>
      <c r="G6541" s="20">
        <v>11</v>
      </c>
      <c r="H6541" s="21">
        <v>7</v>
      </c>
      <c r="I6541" s="19">
        <v>13.25</v>
      </c>
      <c r="J6541" t="s">
        <v>533</v>
      </c>
      <c r="K6541" s="18">
        <v>515.09</v>
      </c>
      <c r="L6541" s="18">
        <v>455.01</v>
      </c>
      <c r="M6541" s="18"/>
      <c r="N6541" s="18"/>
    </row>
    <row r="6542" spans="1:14" ht="15" x14ac:dyDescent="0.25">
      <c r="A6542" t="str">
        <f t="shared" si="102"/>
        <v>VN267B7875</v>
      </c>
      <c r="B6542" s="17" t="s">
        <v>92</v>
      </c>
      <c r="C6542" s="16" t="s">
        <v>35</v>
      </c>
      <c r="D6542" t="s">
        <v>27</v>
      </c>
      <c r="E6542" s="16" t="s">
        <v>806</v>
      </c>
      <c r="F6542">
        <v>5</v>
      </c>
      <c r="G6542" s="20">
        <v>11.5</v>
      </c>
      <c r="H6542" s="21">
        <v>5</v>
      </c>
      <c r="I6542" s="19">
        <v>13.75</v>
      </c>
      <c r="J6542" t="s">
        <v>533</v>
      </c>
      <c r="K6542" s="18">
        <v>515.09</v>
      </c>
      <c r="L6542" s="18">
        <v>455.01</v>
      </c>
      <c r="M6542" s="18"/>
      <c r="N6542" s="18"/>
    </row>
    <row r="6543" spans="1:14" ht="15" x14ac:dyDescent="0.25">
      <c r="A6543" t="str">
        <f t="shared" si="102"/>
        <v>VN267B7877</v>
      </c>
      <c r="B6543" s="17" t="s">
        <v>92</v>
      </c>
      <c r="C6543" s="16" t="s">
        <v>35</v>
      </c>
      <c r="D6543" t="s">
        <v>27</v>
      </c>
      <c r="E6543" s="16" t="s">
        <v>806</v>
      </c>
      <c r="F6543">
        <v>7</v>
      </c>
      <c r="G6543" s="20">
        <v>11.666666666666666</v>
      </c>
      <c r="H6543" s="21">
        <v>7</v>
      </c>
      <c r="I6543" s="19">
        <v>13.916666666666666</v>
      </c>
      <c r="J6543" t="s">
        <v>533</v>
      </c>
      <c r="K6543" s="18">
        <v>515.09</v>
      </c>
      <c r="L6543" s="18">
        <v>455.01</v>
      </c>
      <c r="M6543" s="18"/>
      <c r="N6543" s="18"/>
    </row>
    <row r="6544" spans="1:14" ht="15" x14ac:dyDescent="0.25">
      <c r="A6544" t="str">
        <f t="shared" si="102"/>
        <v>VN269B7871</v>
      </c>
      <c r="B6544" s="17" t="s">
        <v>92</v>
      </c>
      <c r="C6544" s="16" t="s">
        <v>35</v>
      </c>
      <c r="D6544" t="s">
        <v>27</v>
      </c>
      <c r="E6544" s="16" t="s">
        <v>569</v>
      </c>
      <c r="F6544">
        <v>1</v>
      </c>
      <c r="G6544" s="20">
        <v>12</v>
      </c>
      <c r="H6544" s="21">
        <v>1</v>
      </c>
      <c r="I6544" s="19">
        <v>14.25</v>
      </c>
      <c r="J6544" t="s">
        <v>533</v>
      </c>
      <c r="K6544" s="18">
        <v>515.09</v>
      </c>
      <c r="L6544" s="18">
        <v>455.01</v>
      </c>
      <c r="M6544" s="18"/>
      <c r="N6544" s="18"/>
    </row>
    <row r="6545" spans="1:14" ht="15" x14ac:dyDescent="0.25">
      <c r="A6545" t="str">
        <f t="shared" si="102"/>
        <v>VN269B7872</v>
      </c>
      <c r="B6545" s="17" t="s">
        <v>92</v>
      </c>
      <c r="C6545" s="16" t="s">
        <v>35</v>
      </c>
      <c r="D6545" t="s">
        <v>27</v>
      </c>
      <c r="E6545" s="16" t="s">
        <v>569</v>
      </c>
      <c r="F6545">
        <v>2</v>
      </c>
      <c r="G6545" s="20">
        <v>12</v>
      </c>
      <c r="H6545" s="21">
        <v>2</v>
      </c>
      <c r="I6545" s="19">
        <v>14.25</v>
      </c>
      <c r="J6545" t="s">
        <v>533</v>
      </c>
      <c r="K6545" s="18">
        <v>515.09</v>
      </c>
      <c r="L6545" s="18">
        <v>455.01</v>
      </c>
      <c r="M6545" s="18"/>
      <c r="N6545" s="18"/>
    </row>
    <row r="6546" spans="1:14" ht="15" x14ac:dyDescent="0.25">
      <c r="A6546" t="str">
        <f t="shared" si="102"/>
        <v>VN269B7873</v>
      </c>
      <c r="B6546" s="17" t="s">
        <v>92</v>
      </c>
      <c r="C6546" s="16" t="s">
        <v>35</v>
      </c>
      <c r="D6546" t="s">
        <v>27</v>
      </c>
      <c r="E6546" s="16" t="s">
        <v>569</v>
      </c>
      <c r="F6546">
        <v>3</v>
      </c>
      <c r="G6546" s="20">
        <v>12</v>
      </c>
      <c r="H6546" s="21">
        <v>3</v>
      </c>
      <c r="I6546" s="19">
        <v>14.25</v>
      </c>
      <c r="J6546" t="s">
        <v>533</v>
      </c>
      <c r="K6546" s="18">
        <v>515.09</v>
      </c>
      <c r="L6546" s="18">
        <v>455.01</v>
      </c>
      <c r="M6546" s="18"/>
      <c r="N6546" s="18"/>
    </row>
    <row r="6547" spans="1:14" ht="15" x14ac:dyDescent="0.25">
      <c r="A6547" t="str">
        <f t="shared" si="102"/>
        <v>VN269B7874</v>
      </c>
      <c r="B6547" s="17" t="s">
        <v>92</v>
      </c>
      <c r="C6547" s="16" t="s">
        <v>35</v>
      </c>
      <c r="D6547" t="s">
        <v>27</v>
      </c>
      <c r="E6547" s="16" t="s">
        <v>569</v>
      </c>
      <c r="F6547">
        <v>4</v>
      </c>
      <c r="G6547" s="20">
        <v>12</v>
      </c>
      <c r="H6547" s="21">
        <v>4</v>
      </c>
      <c r="I6547" s="19">
        <v>14.25</v>
      </c>
      <c r="J6547" t="s">
        <v>533</v>
      </c>
      <c r="K6547" s="18">
        <v>515.09</v>
      </c>
      <c r="L6547" s="18">
        <v>455.01</v>
      </c>
      <c r="M6547" s="18"/>
      <c r="N6547" s="18"/>
    </row>
    <row r="6548" spans="1:14" ht="15" x14ac:dyDescent="0.25">
      <c r="A6548" t="str">
        <f t="shared" si="102"/>
        <v>VN269B7875</v>
      </c>
      <c r="B6548" s="17" t="s">
        <v>92</v>
      </c>
      <c r="C6548" s="16" t="s">
        <v>35</v>
      </c>
      <c r="D6548" t="s">
        <v>27</v>
      </c>
      <c r="E6548" s="16" t="s">
        <v>569</v>
      </c>
      <c r="F6548">
        <v>5</v>
      </c>
      <c r="G6548" s="20">
        <v>12</v>
      </c>
      <c r="H6548" s="21">
        <v>5</v>
      </c>
      <c r="I6548" s="19">
        <v>14.25</v>
      </c>
      <c r="J6548" t="s">
        <v>533</v>
      </c>
      <c r="K6548" s="18">
        <v>515.09</v>
      </c>
      <c r="L6548" s="18">
        <v>455.01</v>
      </c>
      <c r="M6548" s="18"/>
      <c r="N6548" s="18"/>
    </row>
    <row r="6549" spans="1:14" ht="15" x14ac:dyDescent="0.25">
      <c r="A6549" t="str">
        <f t="shared" si="102"/>
        <v>VN269B7876</v>
      </c>
      <c r="B6549" s="17" t="s">
        <v>92</v>
      </c>
      <c r="C6549" s="16" t="s">
        <v>35</v>
      </c>
      <c r="D6549" t="s">
        <v>27</v>
      </c>
      <c r="E6549" s="16" t="s">
        <v>569</v>
      </c>
      <c r="F6549">
        <v>6</v>
      </c>
      <c r="G6549" s="20">
        <v>12</v>
      </c>
      <c r="H6549" s="21">
        <v>6</v>
      </c>
      <c r="I6549" s="19">
        <v>14.25</v>
      </c>
      <c r="J6549" t="s">
        <v>533</v>
      </c>
      <c r="K6549" s="18">
        <v>515.09</v>
      </c>
      <c r="L6549" s="18">
        <v>455.01</v>
      </c>
      <c r="M6549" s="18"/>
      <c r="N6549" s="18"/>
    </row>
    <row r="6550" spans="1:14" ht="15" x14ac:dyDescent="0.25">
      <c r="A6550" t="str">
        <f t="shared" si="102"/>
        <v>VN269B7877</v>
      </c>
      <c r="B6550" s="17" t="s">
        <v>92</v>
      </c>
      <c r="C6550" s="16" t="s">
        <v>35</v>
      </c>
      <c r="D6550" t="s">
        <v>27</v>
      </c>
      <c r="E6550" s="16" t="s">
        <v>569</v>
      </c>
      <c r="F6550">
        <v>7</v>
      </c>
      <c r="G6550" s="20">
        <v>12.5</v>
      </c>
      <c r="H6550" s="21">
        <v>7</v>
      </c>
      <c r="I6550" s="19">
        <v>14.75</v>
      </c>
      <c r="J6550" t="s">
        <v>533</v>
      </c>
      <c r="K6550" s="18">
        <v>515.09</v>
      </c>
      <c r="L6550" s="18">
        <v>455.01</v>
      </c>
      <c r="M6550" s="18"/>
      <c r="N6550" s="18"/>
    </row>
    <row r="6551" spans="1:14" ht="15" x14ac:dyDescent="0.25">
      <c r="A6551" t="str">
        <f t="shared" si="102"/>
        <v>VN277B7872</v>
      </c>
      <c r="B6551" s="17" t="s">
        <v>92</v>
      </c>
      <c r="C6551" s="16" t="s">
        <v>35</v>
      </c>
      <c r="D6551" t="s">
        <v>27</v>
      </c>
      <c r="E6551" s="16" t="s">
        <v>690</v>
      </c>
      <c r="F6551">
        <v>2</v>
      </c>
      <c r="G6551" s="20">
        <v>13</v>
      </c>
      <c r="H6551" s="21">
        <v>2</v>
      </c>
      <c r="I6551" s="19">
        <v>15.25</v>
      </c>
      <c r="J6551" t="s">
        <v>533</v>
      </c>
      <c r="K6551" s="18">
        <v>515.09</v>
      </c>
      <c r="L6551" s="18">
        <v>455.01</v>
      </c>
      <c r="M6551" s="18"/>
      <c r="N6551" s="18"/>
    </row>
    <row r="6552" spans="1:14" ht="15" x14ac:dyDescent="0.25">
      <c r="A6552" t="str">
        <f t="shared" si="102"/>
        <v>VN277B7873</v>
      </c>
      <c r="B6552" s="17" t="s">
        <v>92</v>
      </c>
      <c r="C6552" s="16" t="s">
        <v>35</v>
      </c>
      <c r="D6552" t="s">
        <v>27</v>
      </c>
      <c r="E6552" s="16" t="s">
        <v>690</v>
      </c>
      <c r="F6552">
        <v>3</v>
      </c>
      <c r="G6552" s="20">
        <v>12.5</v>
      </c>
      <c r="H6552" s="21">
        <v>3</v>
      </c>
      <c r="I6552" s="19">
        <v>14.75</v>
      </c>
      <c r="J6552" t="s">
        <v>533</v>
      </c>
      <c r="K6552" s="18">
        <v>515.09</v>
      </c>
      <c r="L6552" s="18">
        <v>455.01</v>
      </c>
      <c r="M6552" s="18"/>
      <c r="N6552" s="18"/>
    </row>
    <row r="6553" spans="1:14" ht="15" x14ac:dyDescent="0.25">
      <c r="A6553" t="str">
        <f t="shared" si="102"/>
        <v>VN277B7874</v>
      </c>
      <c r="B6553" s="17" t="s">
        <v>92</v>
      </c>
      <c r="C6553" s="16" t="s">
        <v>35</v>
      </c>
      <c r="D6553" t="s">
        <v>27</v>
      </c>
      <c r="E6553" s="16" t="s">
        <v>690</v>
      </c>
      <c r="F6553">
        <v>4</v>
      </c>
      <c r="G6553" s="20">
        <v>12.5</v>
      </c>
      <c r="H6553" s="21">
        <v>4</v>
      </c>
      <c r="I6553" s="19">
        <v>14.75</v>
      </c>
      <c r="J6553" t="s">
        <v>533</v>
      </c>
      <c r="K6553" s="18">
        <v>515.09</v>
      </c>
      <c r="L6553" s="18">
        <v>455.01</v>
      </c>
      <c r="M6553" s="18"/>
      <c r="N6553" s="18"/>
    </row>
    <row r="6554" spans="1:14" ht="15" x14ac:dyDescent="0.25">
      <c r="A6554" t="str">
        <f t="shared" si="102"/>
        <v>VN277B7875</v>
      </c>
      <c r="B6554" s="17" t="s">
        <v>92</v>
      </c>
      <c r="C6554" s="16" t="s">
        <v>35</v>
      </c>
      <c r="D6554" t="s">
        <v>27</v>
      </c>
      <c r="E6554" s="16" t="s">
        <v>690</v>
      </c>
      <c r="F6554">
        <v>5</v>
      </c>
      <c r="G6554" s="20">
        <v>12.5</v>
      </c>
      <c r="H6554" s="21">
        <v>5</v>
      </c>
      <c r="I6554" s="19">
        <v>14.75</v>
      </c>
      <c r="J6554" t="s">
        <v>533</v>
      </c>
      <c r="K6554" s="18">
        <v>515.09</v>
      </c>
      <c r="L6554" s="18">
        <v>455.01</v>
      </c>
      <c r="M6554" s="18"/>
      <c r="N6554" s="18"/>
    </row>
    <row r="6555" spans="1:14" ht="15" x14ac:dyDescent="0.25">
      <c r="A6555" t="str">
        <f t="shared" si="102"/>
        <v>VN277B7876</v>
      </c>
      <c r="B6555" s="17" t="s">
        <v>92</v>
      </c>
      <c r="C6555" s="16" t="s">
        <v>35</v>
      </c>
      <c r="D6555" t="s">
        <v>27</v>
      </c>
      <c r="E6555" s="16" t="s">
        <v>690</v>
      </c>
      <c r="F6555">
        <v>6</v>
      </c>
      <c r="G6555" s="20">
        <v>12.833333333333334</v>
      </c>
      <c r="H6555" s="21">
        <v>6</v>
      </c>
      <c r="I6555" s="19">
        <v>15.083333333333334</v>
      </c>
      <c r="J6555" t="s">
        <v>533</v>
      </c>
      <c r="K6555" s="18">
        <v>515.09</v>
      </c>
      <c r="L6555" s="18">
        <v>455.01</v>
      </c>
      <c r="M6555" s="18"/>
      <c r="N6555" s="18"/>
    </row>
    <row r="6556" spans="1:14" ht="15" x14ac:dyDescent="0.25">
      <c r="A6556" t="str">
        <f t="shared" si="102"/>
        <v>VN277B7877</v>
      </c>
      <c r="B6556" s="17" t="s">
        <v>92</v>
      </c>
      <c r="C6556" s="16" t="s">
        <v>35</v>
      </c>
      <c r="D6556" t="s">
        <v>27</v>
      </c>
      <c r="E6556" s="16" t="s">
        <v>690</v>
      </c>
      <c r="F6556">
        <v>7</v>
      </c>
      <c r="G6556" s="20">
        <v>12.5</v>
      </c>
      <c r="H6556" s="21">
        <v>7</v>
      </c>
      <c r="I6556" s="19">
        <v>14.75</v>
      </c>
      <c r="J6556" t="s">
        <v>533</v>
      </c>
      <c r="K6556" s="18">
        <v>515.09</v>
      </c>
      <c r="L6556" s="18">
        <v>455.01</v>
      </c>
      <c r="M6556" s="18"/>
      <c r="N6556" s="18"/>
    </row>
    <row r="6557" spans="1:14" ht="15" x14ac:dyDescent="0.25">
      <c r="A6557" t="str">
        <f t="shared" si="102"/>
        <v>VN279B7871</v>
      </c>
      <c r="B6557" s="17" t="s">
        <v>92</v>
      </c>
      <c r="C6557" s="16" t="s">
        <v>35</v>
      </c>
      <c r="D6557" t="s">
        <v>27</v>
      </c>
      <c r="E6557" s="16" t="s">
        <v>405</v>
      </c>
      <c r="F6557">
        <v>1</v>
      </c>
      <c r="G6557" s="20">
        <v>13</v>
      </c>
      <c r="H6557" s="21">
        <v>1</v>
      </c>
      <c r="I6557" s="19">
        <v>15.25</v>
      </c>
      <c r="J6557" t="s">
        <v>533</v>
      </c>
      <c r="K6557" s="18">
        <v>515.09</v>
      </c>
      <c r="L6557" s="18">
        <v>455.01</v>
      </c>
      <c r="M6557" s="18"/>
      <c r="N6557" s="18"/>
    </row>
    <row r="6558" spans="1:14" ht="15" x14ac:dyDescent="0.25">
      <c r="A6558" t="str">
        <f t="shared" si="102"/>
        <v>VN279B7872</v>
      </c>
      <c r="B6558" s="17" t="s">
        <v>92</v>
      </c>
      <c r="C6558" s="16" t="s">
        <v>35</v>
      </c>
      <c r="D6558" t="s">
        <v>27</v>
      </c>
      <c r="E6558" s="16" t="s">
        <v>405</v>
      </c>
      <c r="F6558">
        <v>2</v>
      </c>
      <c r="G6558" s="20">
        <v>13</v>
      </c>
      <c r="H6558" s="21">
        <v>2</v>
      </c>
      <c r="I6558" s="19">
        <v>15.25</v>
      </c>
      <c r="J6558" t="s">
        <v>533</v>
      </c>
      <c r="K6558" s="18">
        <v>515.09</v>
      </c>
      <c r="L6558" s="18">
        <v>455.01</v>
      </c>
      <c r="M6558" s="18"/>
      <c r="N6558" s="18"/>
    </row>
    <row r="6559" spans="1:14" ht="15" x14ac:dyDescent="0.25">
      <c r="A6559" t="str">
        <f t="shared" si="102"/>
        <v>VN279B7873</v>
      </c>
      <c r="B6559" s="17" t="s">
        <v>92</v>
      </c>
      <c r="C6559" s="16" t="s">
        <v>35</v>
      </c>
      <c r="D6559" t="s">
        <v>27</v>
      </c>
      <c r="E6559" s="16" t="s">
        <v>405</v>
      </c>
      <c r="F6559">
        <v>3</v>
      </c>
      <c r="G6559" s="20">
        <v>13</v>
      </c>
      <c r="H6559" s="21">
        <v>3</v>
      </c>
      <c r="I6559" s="19">
        <v>15.25</v>
      </c>
      <c r="J6559" t="s">
        <v>533</v>
      </c>
      <c r="K6559" s="18">
        <v>515.09</v>
      </c>
      <c r="L6559" s="18">
        <v>455.01</v>
      </c>
      <c r="M6559" s="18"/>
      <c r="N6559" s="18"/>
    </row>
    <row r="6560" spans="1:14" ht="15" x14ac:dyDescent="0.25">
      <c r="A6560" t="str">
        <f t="shared" si="102"/>
        <v>VN279B7874</v>
      </c>
      <c r="B6560" s="17" t="s">
        <v>92</v>
      </c>
      <c r="C6560" s="16" t="s">
        <v>35</v>
      </c>
      <c r="D6560" t="s">
        <v>27</v>
      </c>
      <c r="E6560" s="16" t="s">
        <v>405</v>
      </c>
      <c r="F6560">
        <v>4</v>
      </c>
      <c r="G6560" s="20">
        <v>13</v>
      </c>
      <c r="H6560" s="21">
        <v>4</v>
      </c>
      <c r="I6560" s="19">
        <v>15.25</v>
      </c>
      <c r="J6560" t="s">
        <v>533</v>
      </c>
      <c r="K6560" s="18">
        <v>515.09</v>
      </c>
      <c r="L6560" s="18">
        <v>455.01</v>
      </c>
      <c r="M6560" s="18"/>
      <c r="N6560" s="18"/>
    </row>
    <row r="6561" spans="1:14" ht="15" x14ac:dyDescent="0.25">
      <c r="A6561" t="str">
        <f t="shared" si="102"/>
        <v>VN279B7875</v>
      </c>
      <c r="B6561" s="17" t="s">
        <v>92</v>
      </c>
      <c r="C6561" s="16" t="s">
        <v>35</v>
      </c>
      <c r="D6561" t="s">
        <v>27</v>
      </c>
      <c r="E6561" s="16" t="s">
        <v>405</v>
      </c>
      <c r="F6561">
        <v>5</v>
      </c>
      <c r="G6561" s="20">
        <v>13</v>
      </c>
      <c r="H6561" s="21">
        <v>5</v>
      </c>
      <c r="I6561" s="19">
        <v>15.25</v>
      </c>
      <c r="J6561" t="s">
        <v>533</v>
      </c>
      <c r="K6561" s="18">
        <v>515.09</v>
      </c>
      <c r="L6561" s="18">
        <v>455.01</v>
      </c>
      <c r="M6561" s="18"/>
      <c r="N6561" s="18"/>
    </row>
    <row r="6562" spans="1:14" ht="15" x14ac:dyDescent="0.25">
      <c r="A6562" t="str">
        <f t="shared" si="102"/>
        <v>VN279B7876</v>
      </c>
      <c r="B6562" s="17" t="s">
        <v>92</v>
      </c>
      <c r="C6562" s="16" t="s">
        <v>35</v>
      </c>
      <c r="D6562" t="s">
        <v>27</v>
      </c>
      <c r="E6562" s="16" t="s">
        <v>405</v>
      </c>
      <c r="F6562">
        <v>6</v>
      </c>
      <c r="G6562" s="20">
        <v>13</v>
      </c>
      <c r="H6562" s="21">
        <v>6</v>
      </c>
      <c r="I6562" s="19">
        <v>15.25</v>
      </c>
      <c r="J6562" t="s">
        <v>533</v>
      </c>
      <c r="K6562" s="18">
        <v>515.09</v>
      </c>
      <c r="L6562" s="18">
        <v>455.01</v>
      </c>
      <c r="M6562" s="18"/>
      <c r="N6562" s="18"/>
    </row>
    <row r="6563" spans="1:14" ht="15" x14ac:dyDescent="0.25">
      <c r="A6563" t="str">
        <f t="shared" si="102"/>
        <v>VN279B7877</v>
      </c>
      <c r="B6563" s="17" t="s">
        <v>92</v>
      </c>
      <c r="C6563" s="16" t="s">
        <v>35</v>
      </c>
      <c r="D6563" t="s">
        <v>27</v>
      </c>
      <c r="E6563" s="16" t="s">
        <v>405</v>
      </c>
      <c r="F6563">
        <v>7</v>
      </c>
      <c r="G6563" s="20">
        <v>13.333333333333334</v>
      </c>
      <c r="H6563" s="21">
        <v>7</v>
      </c>
      <c r="I6563" s="19">
        <v>15.583333333333334</v>
      </c>
      <c r="J6563" t="s">
        <v>533</v>
      </c>
      <c r="K6563" s="18">
        <v>515.09</v>
      </c>
      <c r="L6563" s="18">
        <v>455.01</v>
      </c>
      <c r="M6563" s="18"/>
      <c r="N6563" s="18"/>
    </row>
    <row r="6564" spans="1:14" ht="15" x14ac:dyDescent="0.25">
      <c r="A6564" t="str">
        <f t="shared" si="102"/>
        <v>VN285B7872</v>
      </c>
      <c r="B6564" s="17" t="s">
        <v>92</v>
      </c>
      <c r="C6564" s="16" t="s">
        <v>35</v>
      </c>
      <c r="D6564" t="s">
        <v>27</v>
      </c>
      <c r="E6564" s="16" t="s">
        <v>213</v>
      </c>
      <c r="F6564">
        <v>2</v>
      </c>
      <c r="G6564" s="20">
        <v>14.583333333333334</v>
      </c>
      <c r="H6564" s="21">
        <v>2</v>
      </c>
      <c r="I6564" s="19">
        <v>16.75</v>
      </c>
      <c r="J6564" t="s">
        <v>533</v>
      </c>
      <c r="K6564" s="18">
        <v>515.09</v>
      </c>
      <c r="L6564" s="18">
        <v>455.01</v>
      </c>
      <c r="M6564" s="18"/>
      <c r="N6564" s="18"/>
    </row>
    <row r="6565" spans="1:14" ht="15" x14ac:dyDescent="0.25">
      <c r="A6565" t="str">
        <f t="shared" si="102"/>
        <v>VN285B7873</v>
      </c>
      <c r="B6565" s="17" t="s">
        <v>92</v>
      </c>
      <c r="C6565" s="16" t="s">
        <v>35</v>
      </c>
      <c r="D6565" t="s">
        <v>27</v>
      </c>
      <c r="E6565" s="16" t="s">
        <v>213</v>
      </c>
      <c r="F6565">
        <v>3</v>
      </c>
      <c r="G6565" s="20">
        <v>14</v>
      </c>
      <c r="H6565" s="21">
        <v>3</v>
      </c>
      <c r="I6565" s="19">
        <v>16.166666666666668</v>
      </c>
      <c r="J6565" t="s">
        <v>533</v>
      </c>
      <c r="K6565" s="18">
        <v>515.09</v>
      </c>
      <c r="L6565" s="18">
        <v>455.01</v>
      </c>
      <c r="M6565" s="18"/>
      <c r="N6565" s="18"/>
    </row>
    <row r="6566" spans="1:14" ht="15" x14ac:dyDescent="0.25">
      <c r="A6566" t="str">
        <f t="shared" si="102"/>
        <v>VN285B7874</v>
      </c>
      <c r="B6566" s="17" t="s">
        <v>92</v>
      </c>
      <c r="C6566" s="16" t="s">
        <v>35</v>
      </c>
      <c r="D6566" t="s">
        <v>27</v>
      </c>
      <c r="E6566" s="16" t="s">
        <v>213</v>
      </c>
      <c r="F6566">
        <v>4</v>
      </c>
      <c r="G6566" s="20">
        <v>14</v>
      </c>
      <c r="H6566" s="21">
        <v>4</v>
      </c>
      <c r="I6566" s="19">
        <v>16.166666666666668</v>
      </c>
      <c r="J6566" t="s">
        <v>533</v>
      </c>
      <c r="K6566" s="18">
        <v>515.09</v>
      </c>
      <c r="L6566" s="18">
        <v>455.01</v>
      </c>
      <c r="M6566" s="18"/>
      <c r="N6566" s="18"/>
    </row>
    <row r="6567" spans="1:14" ht="15" x14ac:dyDescent="0.25">
      <c r="A6567" t="str">
        <f t="shared" si="102"/>
        <v>VN285B7875</v>
      </c>
      <c r="B6567" s="17" t="s">
        <v>92</v>
      </c>
      <c r="C6567" s="16" t="s">
        <v>35</v>
      </c>
      <c r="D6567" t="s">
        <v>27</v>
      </c>
      <c r="E6567" s="16" t="s">
        <v>213</v>
      </c>
      <c r="F6567">
        <v>5</v>
      </c>
      <c r="G6567" s="20">
        <v>14</v>
      </c>
      <c r="H6567" s="21">
        <v>5</v>
      </c>
      <c r="I6567" s="19">
        <v>16.166666666666668</v>
      </c>
      <c r="J6567" t="s">
        <v>533</v>
      </c>
      <c r="K6567" s="18">
        <v>515.09</v>
      </c>
      <c r="L6567" s="18">
        <v>455.01</v>
      </c>
      <c r="M6567" s="18"/>
      <c r="N6567" s="18"/>
    </row>
    <row r="6568" spans="1:14" ht="15" x14ac:dyDescent="0.25">
      <c r="A6568" t="str">
        <f t="shared" si="102"/>
        <v>VN285B7876</v>
      </c>
      <c r="B6568" s="17" t="s">
        <v>92</v>
      </c>
      <c r="C6568" s="16" t="s">
        <v>35</v>
      </c>
      <c r="D6568" t="s">
        <v>27</v>
      </c>
      <c r="E6568" s="16" t="s">
        <v>213</v>
      </c>
      <c r="F6568">
        <v>6</v>
      </c>
      <c r="G6568" s="20">
        <v>14</v>
      </c>
      <c r="H6568" s="21">
        <v>6</v>
      </c>
      <c r="I6568" s="19">
        <v>16.166666666666668</v>
      </c>
      <c r="J6568" t="s">
        <v>533</v>
      </c>
      <c r="K6568" s="18">
        <v>515.09</v>
      </c>
      <c r="L6568" s="18">
        <v>455.01</v>
      </c>
      <c r="M6568" s="18"/>
      <c r="N6568" s="18"/>
    </row>
    <row r="6569" spans="1:14" ht="15" x14ac:dyDescent="0.25">
      <c r="A6569" t="str">
        <f t="shared" si="102"/>
        <v>VN285B7877</v>
      </c>
      <c r="B6569" s="17" t="s">
        <v>92</v>
      </c>
      <c r="C6569" s="16" t="s">
        <v>35</v>
      </c>
      <c r="D6569" t="s">
        <v>27</v>
      </c>
      <c r="E6569" s="16" t="s">
        <v>213</v>
      </c>
      <c r="F6569">
        <v>7</v>
      </c>
      <c r="G6569" s="20">
        <v>14</v>
      </c>
      <c r="H6569" s="21">
        <v>7</v>
      </c>
      <c r="I6569" s="19">
        <v>16.166666666666668</v>
      </c>
      <c r="J6569" t="s">
        <v>533</v>
      </c>
      <c r="K6569" s="18">
        <v>515.09</v>
      </c>
      <c r="L6569" s="18">
        <v>455.01</v>
      </c>
      <c r="M6569" s="18"/>
      <c r="N6569" s="18"/>
    </row>
    <row r="6570" spans="1:14" ht="15" x14ac:dyDescent="0.25">
      <c r="A6570" t="str">
        <f t="shared" si="102"/>
        <v>VN287B7873</v>
      </c>
      <c r="B6570" s="17" t="s">
        <v>92</v>
      </c>
      <c r="C6570" s="16" t="s">
        <v>35</v>
      </c>
      <c r="D6570" t="s">
        <v>27</v>
      </c>
      <c r="E6570" s="16" t="s">
        <v>745</v>
      </c>
      <c r="F6570">
        <v>3</v>
      </c>
      <c r="G6570" s="20">
        <v>15.166666666666666</v>
      </c>
      <c r="H6570" s="21">
        <v>3</v>
      </c>
      <c r="I6570" s="19">
        <v>17.333333333333332</v>
      </c>
      <c r="J6570" t="s">
        <v>533</v>
      </c>
      <c r="K6570" s="18">
        <v>515.09</v>
      </c>
      <c r="L6570" s="18">
        <v>455.01</v>
      </c>
      <c r="M6570" s="18"/>
      <c r="N6570" s="18"/>
    </row>
    <row r="6571" spans="1:14" ht="15" x14ac:dyDescent="0.25">
      <c r="A6571" t="str">
        <f t="shared" si="102"/>
        <v>VN287B7877</v>
      </c>
      <c r="B6571" s="17" t="s">
        <v>92</v>
      </c>
      <c r="C6571" s="16" t="s">
        <v>35</v>
      </c>
      <c r="D6571" t="s">
        <v>27</v>
      </c>
      <c r="E6571" s="16" t="s">
        <v>745</v>
      </c>
      <c r="F6571">
        <v>7</v>
      </c>
      <c r="G6571" s="20">
        <v>14.5</v>
      </c>
      <c r="H6571" s="21">
        <v>7</v>
      </c>
      <c r="I6571" s="19">
        <v>16.666666666666668</v>
      </c>
      <c r="J6571" t="s">
        <v>533</v>
      </c>
      <c r="K6571" s="18">
        <v>515.09</v>
      </c>
      <c r="L6571" s="18">
        <v>455.01</v>
      </c>
      <c r="M6571" s="18"/>
      <c r="N6571" s="18"/>
    </row>
    <row r="6572" spans="1:14" ht="15" x14ac:dyDescent="0.25">
      <c r="A6572" t="str">
        <f t="shared" si="102"/>
        <v>VN7239B7877</v>
      </c>
      <c r="B6572" s="17" t="s">
        <v>92</v>
      </c>
      <c r="C6572" s="16" t="s">
        <v>35</v>
      </c>
      <c r="D6572" t="s">
        <v>27</v>
      </c>
      <c r="E6572" s="16" t="s">
        <v>826</v>
      </c>
      <c r="F6572">
        <v>7</v>
      </c>
      <c r="G6572" s="20">
        <v>13.166666666666666</v>
      </c>
      <c r="H6572" s="21">
        <v>7</v>
      </c>
      <c r="I6572" s="19">
        <v>15.333333333333334</v>
      </c>
      <c r="J6572" t="s">
        <v>533</v>
      </c>
      <c r="K6572" s="18">
        <v>515.09</v>
      </c>
      <c r="L6572" s="18">
        <v>455.01</v>
      </c>
      <c r="M6572" s="18"/>
      <c r="N6572" s="18"/>
    </row>
    <row r="6573" spans="1:14" ht="15" x14ac:dyDescent="0.25">
      <c r="A6573" t="str">
        <f t="shared" si="102"/>
        <v>VN7253B7872</v>
      </c>
      <c r="B6573" s="15" t="s">
        <v>92</v>
      </c>
      <c r="C6573" s="16" t="s">
        <v>35</v>
      </c>
      <c r="D6573" t="s">
        <v>27</v>
      </c>
      <c r="E6573" s="16" t="s">
        <v>725</v>
      </c>
      <c r="F6573">
        <v>2</v>
      </c>
      <c r="G6573" s="20">
        <v>12</v>
      </c>
      <c r="H6573" s="21">
        <v>2</v>
      </c>
      <c r="I6573" s="19">
        <v>14.166666666666666</v>
      </c>
      <c r="J6573" t="s">
        <v>533</v>
      </c>
      <c r="K6573" s="18">
        <v>515.09</v>
      </c>
      <c r="L6573" s="18">
        <v>455.01</v>
      </c>
      <c r="M6573" s="18"/>
      <c r="N6573" s="18"/>
    </row>
    <row r="6574" spans="1:14" ht="15" x14ac:dyDescent="0.25">
      <c r="A6574" t="str">
        <f t="shared" si="102"/>
        <v>VN661B7871</v>
      </c>
      <c r="B6574" s="17" t="s">
        <v>43</v>
      </c>
      <c r="C6574" s="16" t="s">
        <v>35</v>
      </c>
      <c r="D6574" t="s">
        <v>44</v>
      </c>
      <c r="E6574" s="16" t="s">
        <v>140</v>
      </c>
      <c r="F6574">
        <v>1</v>
      </c>
      <c r="G6574" s="20">
        <v>0.25</v>
      </c>
      <c r="H6574" s="21">
        <v>1</v>
      </c>
      <c r="I6574" s="19">
        <v>3.9166666666666665</v>
      </c>
      <c r="J6574" t="s">
        <v>533</v>
      </c>
      <c r="K6574" s="18">
        <v>626.17999999999995</v>
      </c>
      <c r="L6574" s="18">
        <v>755.61</v>
      </c>
      <c r="M6574" s="18"/>
      <c r="N6574" s="18"/>
    </row>
    <row r="6575" spans="1:14" ht="15" x14ac:dyDescent="0.25">
      <c r="A6575" t="str">
        <f t="shared" si="102"/>
        <v>VN661B7872</v>
      </c>
      <c r="B6575" s="17" t="s">
        <v>43</v>
      </c>
      <c r="C6575" s="16" t="s">
        <v>35</v>
      </c>
      <c r="D6575" t="s">
        <v>44</v>
      </c>
      <c r="E6575" s="16" t="s">
        <v>140</v>
      </c>
      <c r="F6575">
        <v>2</v>
      </c>
      <c r="G6575" s="20">
        <v>0.25</v>
      </c>
      <c r="H6575" s="21">
        <v>2</v>
      </c>
      <c r="I6575" s="19">
        <v>3.9166666666666665</v>
      </c>
      <c r="J6575" t="s">
        <v>533</v>
      </c>
      <c r="K6575" s="18">
        <v>626.17999999999995</v>
      </c>
      <c r="L6575" s="18">
        <v>755.61</v>
      </c>
      <c r="M6575" s="18"/>
      <c r="N6575" s="18"/>
    </row>
    <row r="6576" spans="1:14" ht="15" x14ac:dyDescent="0.25">
      <c r="A6576" t="str">
        <f t="shared" si="102"/>
        <v>VN661B7873</v>
      </c>
      <c r="B6576" s="17" t="s">
        <v>43</v>
      </c>
      <c r="C6576" s="16" t="s">
        <v>35</v>
      </c>
      <c r="D6576" t="s">
        <v>44</v>
      </c>
      <c r="E6576" s="16" t="s">
        <v>140</v>
      </c>
      <c r="F6576">
        <v>3</v>
      </c>
      <c r="G6576" s="20">
        <v>0.25</v>
      </c>
      <c r="H6576" s="21">
        <v>3</v>
      </c>
      <c r="I6576" s="19">
        <v>3.9166666666666665</v>
      </c>
      <c r="J6576" t="s">
        <v>533</v>
      </c>
      <c r="K6576" s="18">
        <v>626.17999999999995</v>
      </c>
      <c r="L6576" s="18">
        <v>755.61</v>
      </c>
      <c r="M6576" s="18"/>
      <c r="N6576" s="18"/>
    </row>
    <row r="6577" spans="1:14" ht="15" x14ac:dyDescent="0.25">
      <c r="A6577" t="str">
        <f t="shared" si="102"/>
        <v>VN661B7874</v>
      </c>
      <c r="B6577" s="17" t="s">
        <v>43</v>
      </c>
      <c r="C6577" s="16" t="s">
        <v>35</v>
      </c>
      <c r="D6577" t="s">
        <v>44</v>
      </c>
      <c r="E6577" s="16" t="s">
        <v>140</v>
      </c>
      <c r="F6577">
        <v>4</v>
      </c>
      <c r="G6577" s="20">
        <v>0.58333333333333337</v>
      </c>
      <c r="H6577" s="21">
        <v>4</v>
      </c>
      <c r="I6577" s="19">
        <v>3.9166666666666665</v>
      </c>
      <c r="J6577" t="s">
        <v>533</v>
      </c>
      <c r="K6577" s="18">
        <v>626.17999999999995</v>
      </c>
      <c r="L6577" s="18">
        <v>755.61</v>
      </c>
      <c r="M6577" s="18"/>
      <c r="N6577" s="18"/>
    </row>
    <row r="6578" spans="1:14" ht="15" x14ac:dyDescent="0.25">
      <c r="A6578" t="str">
        <f t="shared" si="102"/>
        <v>VN661B7875</v>
      </c>
      <c r="B6578" s="17" t="s">
        <v>43</v>
      </c>
      <c r="C6578" s="16" t="s">
        <v>35</v>
      </c>
      <c r="D6578" t="s">
        <v>44</v>
      </c>
      <c r="E6578" s="16" t="s">
        <v>140</v>
      </c>
      <c r="F6578">
        <v>5</v>
      </c>
      <c r="G6578" s="20">
        <v>0.25</v>
      </c>
      <c r="H6578" s="21">
        <v>5</v>
      </c>
      <c r="I6578" s="19">
        <v>3.9166666666666665</v>
      </c>
      <c r="J6578" t="s">
        <v>533</v>
      </c>
      <c r="K6578" s="18">
        <v>626.17999999999995</v>
      </c>
      <c r="L6578" s="18">
        <v>755.61</v>
      </c>
      <c r="M6578" s="18"/>
      <c r="N6578" s="18"/>
    </row>
    <row r="6579" spans="1:14" ht="15" x14ac:dyDescent="0.25">
      <c r="A6579" t="str">
        <f t="shared" si="102"/>
        <v>VN661B7876</v>
      </c>
      <c r="B6579" s="17" t="s">
        <v>43</v>
      </c>
      <c r="C6579" s="16" t="s">
        <v>35</v>
      </c>
      <c r="D6579" t="s">
        <v>44</v>
      </c>
      <c r="E6579" s="16" t="s">
        <v>140</v>
      </c>
      <c r="F6579">
        <v>6</v>
      </c>
      <c r="G6579" s="20">
        <v>0.25</v>
      </c>
      <c r="H6579" s="21">
        <v>6</v>
      </c>
      <c r="I6579" s="19">
        <v>3.9166666666666665</v>
      </c>
      <c r="J6579" t="s">
        <v>533</v>
      </c>
      <c r="K6579" s="18">
        <v>626.17999999999995</v>
      </c>
      <c r="L6579" s="18">
        <v>755.61</v>
      </c>
      <c r="M6579" s="18"/>
      <c r="N6579" s="18"/>
    </row>
    <row r="6580" spans="1:14" ht="15" x14ac:dyDescent="0.25">
      <c r="A6580" t="str">
        <f t="shared" si="102"/>
        <v>VN661B7877</v>
      </c>
      <c r="B6580" s="17" t="s">
        <v>43</v>
      </c>
      <c r="C6580" s="16" t="s">
        <v>35</v>
      </c>
      <c r="D6580" t="s">
        <v>44</v>
      </c>
      <c r="E6580" s="16" t="s">
        <v>140</v>
      </c>
      <c r="F6580">
        <v>7</v>
      </c>
      <c r="G6580" s="20">
        <v>0.25</v>
      </c>
      <c r="H6580" s="21">
        <v>7</v>
      </c>
      <c r="I6580" s="19">
        <v>3.9166666666666665</v>
      </c>
      <c r="J6580" t="s">
        <v>533</v>
      </c>
      <c r="K6580" s="18">
        <v>626.17999999999995</v>
      </c>
      <c r="L6580" s="18">
        <v>755.61</v>
      </c>
      <c r="M6580" s="18"/>
      <c r="N6580" s="18"/>
    </row>
    <row r="6581" spans="1:14" ht="15" x14ac:dyDescent="0.25">
      <c r="A6581" t="str">
        <f t="shared" si="102"/>
        <v>VN663B7871</v>
      </c>
      <c r="B6581" s="17" t="s">
        <v>43</v>
      </c>
      <c r="C6581" s="16" t="s">
        <v>35</v>
      </c>
      <c r="D6581" t="s">
        <v>44</v>
      </c>
      <c r="E6581" s="16" t="s">
        <v>42</v>
      </c>
      <c r="F6581">
        <v>1</v>
      </c>
      <c r="G6581" s="20">
        <v>3.1666666666666665</v>
      </c>
      <c r="H6581" s="21">
        <v>1</v>
      </c>
      <c r="I6581" s="19">
        <v>6.833333333333333</v>
      </c>
      <c r="J6581" t="s">
        <v>533</v>
      </c>
      <c r="K6581" s="18">
        <v>626.17999999999995</v>
      </c>
      <c r="L6581" s="18">
        <v>755.61</v>
      </c>
      <c r="M6581" s="18"/>
      <c r="N6581" s="18"/>
    </row>
    <row r="6582" spans="1:14" ht="15" x14ac:dyDescent="0.25">
      <c r="A6582" t="str">
        <f t="shared" si="102"/>
        <v>VN663B7872</v>
      </c>
      <c r="B6582" s="17" t="s">
        <v>43</v>
      </c>
      <c r="C6582" s="16" t="s">
        <v>35</v>
      </c>
      <c r="D6582" t="s">
        <v>44</v>
      </c>
      <c r="E6582" s="16" t="s">
        <v>42</v>
      </c>
      <c r="F6582">
        <v>2</v>
      </c>
      <c r="G6582" s="20">
        <v>3.1666666666666665</v>
      </c>
      <c r="H6582" s="21">
        <v>2</v>
      </c>
      <c r="I6582" s="19">
        <v>6.833333333333333</v>
      </c>
      <c r="J6582" t="s">
        <v>533</v>
      </c>
      <c r="K6582" s="18">
        <v>626.17999999999995</v>
      </c>
      <c r="L6582" s="18">
        <v>755.61</v>
      </c>
      <c r="M6582" s="18"/>
      <c r="N6582" s="18"/>
    </row>
    <row r="6583" spans="1:14" ht="15" x14ac:dyDescent="0.25">
      <c r="A6583" t="str">
        <f t="shared" si="102"/>
        <v>VN663B7873</v>
      </c>
      <c r="B6583" s="17" t="s">
        <v>43</v>
      </c>
      <c r="C6583" s="16" t="s">
        <v>35</v>
      </c>
      <c r="D6583" t="s">
        <v>44</v>
      </c>
      <c r="E6583" s="16" t="s">
        <v>42</v>
      </c>
      <c r="F6583">
        <v>3</v>
      </c>
      <c r="G6583" s="20">
        <v>3.3333333333333335</v>
      </c>
      <c r="H6583" s="21">
        <v>3</v>
      </c>
      <c r="I6583" s="19">
        <v>7</v>
      </c>
      <c r="J6583" t="s">
        <v>533</v>
      </c>
      <c r="K6583" s="18">
        <v>626.17999999999995</v>
      </c>
      <c r="L6583" s="18">
        <v>755.61</v>
      </c>
      <c r="M6583" s="18"/>
      <c r="N6583" s="18"/>
    </row>
    <row r="6584" spans="1:14" ht="15" x14ac:dyDescent="0.25">
      <c r="A6584" t="str">
        <f t="shared" si="102"/>
        <v>VN663B7874</v>
      </c>
      <c r="B6584" s="17" t="s">
        <v>43</v>
      </c>
      <c r="C6584" s="16" t="s">
        <v>35</v>
      </c>
      <c r="D6584" t="s">
        <v>44</v>
      </c>
      <c r="E6584" s="16" t="s">
        <v>42</v>
      </c>
      <c r="F6584">
        <v>4</v>
      </c>
      <c r="G6584" s="20">
        <v>3.5</v>
      </c>
      <c r="H6584" s="21">
        <v>4</v>
      </c>
      <c r="I6584" s="19">
        <v>6.833333333333333</v>
      </c>
      <c r="J6584" t="s">
        <v>533</v>
      </c>
      <c r="K6584" s="18">
        <v>626.17999999999995</v>
      </c>
      <c r="L6584" s="18">
        <v>755.61</v>
      </c>
      <c r="M6584" s="18"/>
      <c r="N6584" s="18"/>
    </row>
    <row r="6585" spans="1:14" ht="15" x14ac:dyDescent="0.25">
      <c r="A6585" t="str">
        <f t="shared" si="102"/>
        <v>VN663B7875</v>
      </c>
      <c r="B6585" s="17" t="s">
        <v>43</v>
      </c>
      <c r="C6585" s="16" t="s">
        <v>35</v>
      </c>
      <c r="D6585" t="s">
        <v>44</v>
      </c>
      <c r="E6585" s="16" t="s">
        <v>42</v>
      </c>
      <c r="F6585">
        <v>5</v>
      </c>
      <c r="G6585" s="20">
        <v>3.5833333333333335</v>
      </c>
      <c r="H6585" s="21">
        <v>5</v>
      </c>
      <c r="I6585" s="19">
        <v>7.25</v>
      </c>
      <c r="J6585" t="s">
        <v>533</v>
      </c>
      <c r="K6585" s="18">
        <v>626.17999999999995</v>
      </c>
      <c r="L6585" s="18">
        <v>755.61</v>
      </c>
      <c r="M6585" s="18"/>
      <c r="N6585" s="18"/>
    </row>
    <row r="6586" spans="1:14" ht="15" x14ac:dyDescent="0.25">
      <c r="A6586" t="str">
        <f t="shared" si="102"/>
        <v>VN663B7876</v>
      </c>
      <c r="B6586" s="17" t="s">
        <v>43</v>
      </c>
      <c r="C6586" s="16" t="s">
        <v>35</v>
      </c>
      <c r="D6586" t="s">
        <v>44</v>
      </c>
      <c r="E6586" s="16" t="s">
        <v>42</v>
      </c>
      <c r="F6586">
        <v>6</v>
      </c>
      <c r="G6586" s="20">
        <v>3.1666666666666665</v>
      </c>
      <c r="H6586" s="21">
        <v>6</v>
      </c>
      <c r="I6586" s="19">
        <v>6.833333333333333</v>
      </c>
      <c r="J6586" t="s">
        <v>533</v>
      </c>
      <c r="K6586" s="18">
        <v>626.17999999999995</v>
      </c>
      <c r="L6586" s="18">
        <v>755.61</v>
      </c>
      <c r="M6586" s="18"/>
      <c r="N6586" s="18"/>
    </row>
    <row r="6587" spans="1:14" ht="15" x14ac:dyDescent="0.25">
      <c r="A6587" t="str">
        <f t="shared" si="102"/>
        <v>VN663B7877</v>
      </c>
      <c r="B6587" s="15" t="s">
        <v>43</v>
      </c>
      <c r="C6587" s="16" t="s">
        <v>35</v>
      </c>
      <c r="D6587" t="s">
        <v>44</v>
      </c>
      <c r="E6587" s="16" t="s">
        <v>42</v>
      </c>
      <c r="F6587">
        <v>7</v>
      </c>
      <c r="G6587" s="20">
        <v>3.1666666666666665</v>
      </c>
      <c r="H6587" s="21">
        <v>7</v>
      </c>
      <c r="I6587" s="19">
        <v>6.833333333333333</v>
      </c>
      <c r="J6587" t="s">
        <v>533</v>
      </c>
      <c r="K6587" s="18">
        <v>626.17999999999995</v>
      </c>
      <c r="L6587" s="18">
        <v>755.61</v>
      </c>
      <c r="M6587" s="18"/>
      <c r="N6587" s="18"/>
    </row>
    <row r="6588" spans="1:14" ht="15" x14ac:dyDescent="0.25">
      <c r="A6588" t="str">
        <f t="shared" si="102"/>
        <v>VN787B7872</v>
      </c>
      <c r="B6588" s="17" t="s">
        <v>540</v>
      </c>
      <c r="C6588" s="16" t="s">
        <v>35</v>
      </c>
      <c r="D6588" t="s">
        <v>539</v>
      </c>
      <c r="E6588" s="16" t="s">
        <v>710</v>
      </c>
      <c r="F6588">
        <v>2</v>
      </c>
      <c r="G6588" s="20">
        <v>16.75</v>
      </c>
      <c r="H6588" s="21">
        <v>3</v>
      </c>
      <c r="I6588" s="19">
        <v>2.25</v>
      </c>
      <c r="J6588" t="s">
        <v>533</v>
      </c>
      <c r="K6588" s="18">
        <v>2131.5500000000002</v>
      </c>
      <c r="L6588" s="18">
        <v>2429.83</v>
      </c>
      <c r="M6588" s="18"/>
      <c r="N6588" s="18"/>
    </row>
    <row r="6589" spans="1:14" ht="15" x14ac:dyDescent="0.25">
      <c r="A6589" t="str">
        <f t="shared" si="102"/>
        <v>VN787B7875</v>
      </c>
      <c r="B6589" s="17" t="s">
        <v>540</v>
      </c>
      <c r="C6589" s="16" t="s">
        <v>35</v>
      </c>
      <c r="D6589" t="s">
        <v>539</v>
      </c>
      <c r="E6589" s="16" t="s">
        <v>710</v>
      </c>
      <c r="F6589">
        <v>5</v>
      </c>
      <c r="G6589" s="20">
        <v>16.75</v>
      </c>
      <c r="H6589" s="21">
        <v>6</v>
      </c>
      <c r="I6589" s="19">
        <v>2.25</v>
      </c>
      <c r="J6589" t="s">
        <v>533</v>
      </c>
      <c r="K6589" s="18">
        <v>2131.5500000000002</v>
      </c>
      <c r="L6589" s="18">
        <v>2429.83</v>
      </c>
      <c r="M6589" s="18"/>
      <c r="N6589" s="18"/>
    </row>
    <row r="6590" spans="1:14" ht="15" x14ac:dyDescent="0.25">
      <c r="A6590" t="str">
        <f t="shared" si="102"/>
        <v>VN787B7877</v>
      </c>
      <c r="B6590" s="15" t="s">
        <v>540</v>
      </c>
      <c r="C6590" s="16" t="s">
        <v>35</v>
      </c>
      <c r="D6590" t="s">
        <v>539</v>
      </c>
      <c r="E6590" s="16" t="s">
        <v>710</v>
      </c>
      <c r="F6590">
        <v>7</v>
      </c>
      <c r="G6590" s="20">
        <v>16.75</v>
      </c>
      <c r="H6590" s="21">
        <v>1</v>
      </c>
      <c r="I6590" s="19">
        <v>2.25</v>
      </c>
      <c r="J6590" t="s">
        <v>533</v>
      </c>
      <c r="K6590" s="18">
        <v>2131.5500000000002</v>
      </c>
      <c r="L6590" s="18">
        <v>2429.83</v>
      </c>
      <c r="M6590" s="18"/>
      <c r="N6590" s="18"/>
    </row>
    <row r="6591" spans="1:14" ht="15" x14ac:dyDescent="0.25">
      <c r="A6591" t="str">
        <f t="shared" si="102"/>
        <v>VN1651B7871</v>
      </c>
      <c r="B6591" s="17" t="s">
        <v>227</v>
      </c>
      <c r="C6591" s="16" t="s">
        <v>35</v>
      </c>
      <c r="D6591" t="s">
        <v>228</v>
      </c>
      <c r="E6591" s="16" t="s">
        <v>226</v>
      </c>
      <c r="F6591">
        <v>1</v>
      </c>
      <c r="G6591" s="20">
        <v>4</v>
      </c>
      <c r="H6591" s="21">
        <v>1</v>
      </c>
      <c r="I6591" s="19">
        <v>5.833333333333333</v>
      </c>
      <c r="J6591" t="s">
        <v>533</v>
      </c>
      <c r="K6591" s="18">
        <v>278.57</v>
      </c>
      <c r="L6591" s="18">
        <v>354.25</v>
      </c>
      <c r="M6591" s="18"/>
      <c r="N6591" s="18"/>
    </row>
    <row r="6592" spans="1:14" ht="15" x14ac:dyDescent="0.25">
      <c r="A6592" t="str">
        <f t="shared" si="102"/>
        <v>VN1651B7873</v>
      </c>
      <c r="B6592" s="17" t="s">
        <v>227</v>
      </c>
      <c r="C6592" s="16" t="s">
        <v>35</v>
      </c>
      <c r="D6592" t="s">
        <v>228</v>
      </c>
      <c r="E6592" s="16" t="s">
        <v>226</v>
      </c>
      <c r="F6592">
        <v>3</v>
      </c>
      <c r="G6592" s="20">
        <v>4</v>
      </c>
      <c r="H6592" s="21">
        <v>3</v>
      </c>
      <c r="I6592" s="19">
        <v>5.833333333333333</v>
      </c>
      <c r="J6592" t="s">
        <v>533</v>
      </c>
      <c r="K6592" s="18">
        <v>278.57</v>
      </c>
      <c r="L6592" s="18">
        <v>354.25</v>
      </c>
      <c r="M6592" s="18"/>
      <c r="N6592" s="18"/>
    </row>
    <row r="6593" spans="1:14" ht="15" x14ac:dyDescent="0.25">
      <c r="A6593" t="str">
        <f t="shared" si="102"/>
        <v>VN1651B7874</v>
      </c>
      <c r="B6593" s="17" t="s">
        <v>227</v>
      </c>
      <c r="C6593" s="16" t="s">
        <v>35</v>
      </c>
      <c r="D6593" t="s">
        <v>228</v>
      </c>
      <c r="E6593" s="16" t="s">
        <v>226</v>
      </c>
      <c r="F6593">
        <v>4</v>
      </c>
      <c r="G6593" s="20">
        <v>4</v>
      </c>
      <c r="H6593" s="21">
        <v>4</v>
      </c>
      <c r="I6593" s="19">
        <v>5.833333333333333</v>
      </c>
      <c r="J6593" t="s">
        <v>533</v>
      </c>
      <c r="K6593" s="18">
        <v>278.57</v>
      </c>
      <c r="L6593" s="18">
        <v>354.25</v>
      </c>
      <c r="M6593" s="18"/>
      <c r="N6593" s="18"/>
    </row>
    <row r="6594" spans="1:14" ht="15" x14ac:dyDescent="0.25">
      <c r="A6594" t="str">
        <f t="shared" si="102"/>
        <v>VN1651B7875</v>
      </c>
      <c r="B6594" s="17" t="s">
        <v>227</v>
      </c>
      <c r="C6594" s="16" t="s">
        <v>35</v>
      </c>
      <c r="D6594" t="s">
        <v>228</v>
      </c>
      <c r="E6594" s="16" t="s">
        <v>226</v>
      </c>
      <c r="F6594">
        <v>5</v>
      </c>
      <c r="G6594" s="20">
        <v>4.083333333333333</v>
      </c>
      <c r="H6594" s="21">
        <v>5</v>
      </c>
      <c r="I6594" s="19">
        <v>5.916666666666667</v>
      </c>
      <c r="J6594" t="s">
        <v>533</v>
      </c>
      <c r="K6594" s="18">
        <v>278.57</v>
      </c>
      <c r="L6594" s="18">
        <v>354.25</v>
      </c>
      <c r="M6594" s="18"/>
      <c r="N6594" s="18"/>
    </row>
    <row r="6595" spans="1:14" ht="15" x14ac:dyDescent="0.25">
      <c r="A6595" t="str">
        <f t="shared" ref="A6595:A6658" si="103">E6595&amp;J6595&amp;F6595</f>
        <v>VN1651B7876</v>
      </c>
      <c r="B6595" s="17" t="s">
        <v>227</v>
      </c>
      <c r="C6595" s="16" t="s">
        <v>35</v>
      </c>
      <c r="D6595" t="s">
        <v>228</v>
      </c>
      <c r="E6595" s="16" t="s">
        <v>226</v>
      </c>
      <c r="F6595">
        <v>6</v>
      </c>
      <c r="G6595" s="20">
        <v>3.75</v>
      </c>
      <c r="H6595" s="21">
        <v>6</v>
      </c>
      <c r="I6595" s="19">
        <v>5.583333333333333</v>
      </c>
      <c r="J6595" t="s">
        <v>533</v>
      </c>
      <c r="K6595" s="18">
        <v>278.57</v>
      </c>
      <c r="L6595" s="18">
        <v>354.25</v>
      </c>
      <c r="M6595" s="18"/>
      <c r="N6595" s="18"/>
    </row>
    <row r="6596" spans="1:14" ht="15" x14ac:dyDescent="0.25">
      <c r="A6596" t="str">
        <f t="shared" si="103"/>
        <v>VN1651B7877</v>
      </c>
      <c r="B6596" s="15" t="s">
        <v>227</v>
      </c>
      <c r="C6596" s="16" t="s">
        <v>35</v>
      </c>
      <c r="D6596" t="s">
        <v>228</v>
      </c>
      <c r="E6596" s="16" t="s">
        <v>226</v>
      </c>
      <c r="F6596">
        <v>7</v>
      </c>
      <c r="G6596" s="20">
        <v>4.083333333333333</v>
      </c>
      <c r="H6596" s="21">
        <v>7</v>
      </c>
      <c r="I6596" s="19">
        <v>5.916666666666667</v>
      </c>
      <c r="J6596" t="s">
        <v>533</v>
      </c>
      <c r="K6596" s="18">
        <v>278.57</v>
      </c>
      <c r="L6596" s="18">
        <v>354.25</v>
      </c>
      <c r="M6596" s="18"/>
      <c r="N6596" s="18"/>
    </row>
    <row r="6597" spans="1:14" ht="15" x14ac:dyDescent="0.25">
      <c r="A6597" t="str">
        <f t="shared" si="103"/>
        <v>VN576B7872</v>
      </c>
      <c r="B6597" s="17" t="s">
        <v>230</v>
      </c>
      <c r="C6597" s="16" t="s">
        <v>35</v>
      </c>
      <c r="D6597" t="s">
        <v>134</v>
      </c>
      <c r="E6597" s="16" t="s">
        <v>681</v>
      </c>
      <c r="F6597">
        <v>2</v>
      </c>
      <c r="G6597" s="20">
        <v>1.25</v>
      </c>
      <c r="H6597" s="21">
        <v>2</v>
      </c>
      <c r="I6597" s="19">
        <v>4.083333333333333</v>
      </c>
      <c r="J6597" t="s">
        <v>533</v>
      </c>
      <c r="K6597" s="18">
        <v>537.87</v>
      </c>
      <c r="L6597" s="18">
        <v>678.7</v>
      </c>
      <c r="M6597" s="18"/>
      <c r="N6597" s="18"/>
    </row>
    <row r="6598" spans="1:14" ht="15" x14ac:dyDescent="0.25">
      <c r="A6598" t="str">
        <f t="shared" si="103"/>
        <v>VN576B7873</v>
      </c>
      <c r="B6598" s="17" t="s">
        <v>230</v>
      </c>
      <c r="C6598" s="16" t="s">
        <v>35</v>
      </c>
      <c r="D6598" t="s">
        <v>134</v>
      </c>
      <c r="E6598" s="16" t="s">
        <v>681</v>
      </c>
      <c r="F6598">
        <v>3</v>
      </c>
      <c r="G6598" s="20">
        <v>1.25</v>
      </c>
      <c r="H6598" s="21">
        <v>3</v>
      </c>
      <c r="I6598" s="19">
        <v>4.083333333333333</v>
      </c>
      <c r="J6598" t="s">
        <v>533</v>
      </c>
      <c r="K6598" s="18">
        <v>537.87</v>
      </c>
      <c r="L6598" s="18">
        <v>678.7</v>
      </c>
      <c r="M6598" s="18"/>
      <c r="N6598" s="18"/>
    </row>
    <row r="6599" spans="1:14" ht="15" x14ac:dyDescent="0.25">
      <c r="A6599" t="str">
        <f t="shared" si="103"/>
        <v>VN576B7875</v>
      </c>
      <c r="B6599" s="17" t="s">
        <v>230</v>
      </c>
      <c r="C6599" s="16" t="s">
        <v>35</v>
      </c>
      <c r="D6599" t="s">
        <v>134</v>
      </c>
      <c r="E6599" s="16" t="s">
        <v>681</v>
      </c>
      <c r="F6599">
        <v>5</v>
      </c>
      <c r="G6599" s="20">
        <v>1.25</v>
      </c>
      <c r="H6599" s="21">
        <v>5</v>
      </c>
      <c r="I6599" s="19">
        <v>4.083333333333333</v>
      </c>
      <c r="J6599" t="s">
        <v>533</v>
      </c>
      <c r="K6599" s="18">
        <v>537.87</v>
      </c>
      <c r="L6599" s="18">
        <v>678.7</v>
      </c>
      <c r="M6599" s="18"/>
      <c r="N6599" s="18"/>
    </row>
    <row r="6600" spans="1:14" ht="15" x14ac:dyDescent="0.25">
      <c r="A6600" t="str">
        <f t="shared" si="103"/>
        <v>VN576B7876</v>
      </c>
      <c r="B6600" s="17" t="s">
        <v>230</v>
      </c>
      <c r="C6600" s="16" t="s">
        <v>35</v>
      </c>
      <c r="D6600" t="s">
        <v>134</v>
      </c>
      <c r="E6600" s="16" t="s">
        <v>681</v>
      </c>
      <c r="F6600">
        <v>6</v>
      </c>
      <c r="G6600" s="20">
        <v>1.25</v>
      </c>
      <c r="H6600" s="21">
        <v>6</v>
      </c>
      <c r="I6600" s="19">
        <v>4.083333333333333</v>
      </c>
      <c r="J6600" t="s">
        <v>533</v>
      </c>
      <c r="K6600" s="18">
        <v>537.87</v>
      </c>
      <c r="L6600" s="18">
        <v>678.7</v>
      </c>
      <c r="M6600" s="18"/>
      <c r="N6600" s="18"/>
    </row>
    <row r="6601" spans="1:14" ht="15" x14ac:dyDescent="0.25">
      <c r="A6601" t="str">
        <f t="shared" si="103"/>
        <v>VN578B7871</v>
      </c>
      <c r="B6601" s="17" t="s">
        <v>230</v>
      </c>
      <c r="C6601" s="16" t="s">
        <v>35</v>
      </c>
      <c r="D6601" t="s">
        <v>134</v>
      </c>
      <c r="E6601" s="16" t="s">
        <v>229</v>
      </c>
      <c r="F6601">
        <v>1</v>
      </c>
      <c r="G6601" s="20">
        <v>10.333333333333334</v>
      </c>
      <c r="H6601" s="21">
        <v>1</v>
      </c>
      <c r="I6601" s="19">
        <v>13.166666666666666</v>
      </c>
      <c r="J6601" t="s">
        <v>533</v>
      </c>
      <c r="K6601" s="18">
        <v>537.87</v>
      </c>
      <c r="L6601" s="18">
        <v>678.7</v>
      </c>
      <c r="M6601" s="18"/>
      <c r="N6601" s="18"/>
    </row>
    <row r="6602" spans="1:14" ht="15" x14ac:dyDescent="0.25">
      <c r="A6602" t="str">
        <f t="shared" si="103"/>
        <v>VN578B7872</v>
      </c>
      <c r="B6602" s="17" t="s">
        <v>230</v>
      </c>
      <c r="C6602" s="16" t="s">
        <v>35</v>
      </c>
      <c r="D6602" t="s">
        <v>134</v>
      </c>
      <c r="E6602" s="16" t="s">
        <v>229</v>
      </c>
      <c r="F6602">
        <v>2</v>
      </c>
      <c r="G6602" s="20">
        <v>10.333333333333334</v>
      </c>
      <c r="H6602" s="21">
        <v>2</v>
      </c>
      <c r="I6602" s="19">
        <v>13.166666666666666</v>
      </c>
      <c r="J6602" t="s">
        <v>533</v>
      </c>
      <c r="K6602" s="18">
        <v>537.87</v>
      </c>
      <c r="L6602" s="18">
        <v>678.7</v>
      </c>
      <c r="M6602" s="18"/>
      <c r="N6602" s="18"/>
    </row>
    <row r="6603" spans="1:14" ht="15" x14ac:dyDescent="0.25">
      <c r="A6603" t="str">
        <f t="shared" si="103"/>
        <v>VN578B7873</v>
      </c>
      <c r="B6603" s="17" t="s">
        <v>230</v>
      </c>
      <c r="C6603" s="16" t="s">
        <v>35</v>
      </c>
      <c r="D6603" t="s">
        <v>134</v>
      </c>
      <c r="E6603" s="16" t="s">
        <v>229</v>
      </c>
      <c r="F6603">
        <v>3</v>
      </c>
      <c r="G6603" s="20">
        <v>10.333333333333334</v>
      </c>
      <c r="H6603" s="21">
        <v>3</v>
      </c>
      <c r="I6603" s="19">
        <v>13.166666666666666</v>
      </c>
      <c r="J6603" t="s">
        <v>533</v>
      </c>
      <c r="K6603" s="18">
        <v>537.87</v>
      </c>
      <c r="L6603" s="18">
        <v>678.7</v>
      </c>
      <c r="M6603" s="18"/>
      <c r="N6603" s="18"/>
    </row>
    <row r="6604" spans="1:14" ht="15" x14ac:dyDescent="0.25">
      <c r="A6604" t="str">
        <f t="shared" si="103"/>
        <v>VN578B7874</v>
      </c>
      <c r="B6604" s="17" t="s">
        <v>230</v>
      </c>
      <c r="C6604" s="16" t="s">
        <v>35</v>
      </c>
      <c r="D6604" t="s">
        <v>134</v>
      </c>
      <c r="E6604" s="16" t="s">
        <v>229</v>
      </c>
      <c r="F6604">
        <v>4</v>
      </c>
      <c r="G6604" s="20">
        <v>10.333333333333334</v>
      </c>
      <c r="H6604" s="21">
        <v>4</v>
      </c>
      <c r="I6604" s="19">
        <v>13.166666666666666</v>
      </c>
      <c r="J6604" t="s">
        <v>533</v>
      </c>
      <c r="K6604" s="18">
        <v>537.87</v>
      </c>
      <c r="L6604" s="18">
        <v>678.7</v>
      </c>
      <c r="M6604" s="18"/>
      <c r="N6604" s="18"/>
    </row>
    <row r="6605" spans="1:14" ht="15" x14ac:dyDescent="0.25">
      <c r="A6605" t="str">
        <f t="shared" si="103"/>
        <v>VN578B7875</v>
      </c>
      <c r="B6605" s="17" t="s">
        <v>230</v>
      </c>
      <c r="C6605" s="16" t="s">
        <v>35</v>
      </c>
      <c r="D6605" t="s">
        <v>134</v>
      </c>
      <c r="E6605" s="16" t="s">
        <v>229</v>
      </c>
      <c r="F6605">
        <v>5</v>
      </c>
      <c r="G6605" s="20">
        <v>10.333333333333334</v>
      </c>
      <c r="H6605" s="21">
        <v>5</v>
      </c>
      <c r="I6605" s="19">
        <v>13.166666666666666</v>
      </c>
      <c r="J6605" t="s">
        <v>533</v>
      </c>
      <c r="K6605" s="18">
        <v>537.87</v>
      </c>
      <c r="L6605" s="18">
        <v>678.7</v>
      </c>
      <c r="M6605" s="18"/>
      <c r="N6605" s="18"/>
    </row>
    <row r="6606" spans="1:14" ht="15" x14ac:dyDescent="0.25">
      <c r="A6606" t="str">
        <f t="shared" si="103"/>
        <v>VN578B7876</v>
      </c>
      <c r="B6606" s="17" t="s">
        <v>230</v>
      </c>
      <c r="C6606" s="16" t="s">
        <v>35</v>
      </c>
      <c r="D6606" t="s">
        <v>134</v>
      </c>
      <c r="E6606" s="16" t="s">
        <v>229</v>
      </c>
      <c r="F6606">
        <v>6</v>
      </c>
      <c r="G6606" s="20">
        <v>10.5</v>
      </c>
      <c r="H6606" s="21">
        <v>6</v>
      </c>
      <c r="I6606" s="19">
        <v>13.333333333333334</v>
      </c>
      <c r="J6606" t="s">
        <v>533</v>
      </c>
      <c r="K6606" s="18">
        <v>537.87</v>
      </c>
      <c r="L6606" s="18">
        <v>678.7</v>
      </c>
      <c r="M6606" s="18"/>
      <c r="N6606" s="18"/>
    </row>
    <row r="6607" spans="1:14" ht="15" x14ac:dyDescent="0.25">
      <c r="A6607" t="str">
        <f t="shared" si="103"/>
        <v>VN578B7877</v>
      </c>
      <c r="B6607" s="15" t="s">
        <v>230</v>
      </c>
      <c r="C6607" s="16" t="s">
        <v>35</v>
      </c>
      <c r="D6607" t="s">
        <v>134</v>
      </c>
      <c r="E6607" s="16" t="s">
        <v>229</v>
      </c>
      <c r="F6607">
        <v>7</v>
      </c>
      <c r="G6607" s="20">
        <v>10.583333333333334</v>
      </c>
      <c r="H6607" s="21">
        <v>7</v>
      </c>
      <c r="I6607" s="19">
        <v>13.416666666666666</v>
      </c>
      <c r="J6607" t="s">
        <v>533</v>
      </c>
      <c r="K6607" s="18">
        <v>537.87</v>
      </c>
      <c r="L6607" s="18">
        <v>678.7</v>
      </c>
      <c r="M6607" s="18"/>
      <c r="N6607" s="18"/>
    </row>
    <row r="6608" spans="1:14" ht="15" x14ac:dyDescent="0.25">
      <c r="A6608" t="str">
        <f t="shared" si="103"/>
        <v>VN1621B7871</v>
      </c>
      <c r="B6608" s="17" t="s">
        <v>82</v>
      </c>
      <c r="C6608" s="16" t="s">
        <v>35</v>
      </c>
      <c r="D6608" t="s">
        <v>83</v>
      </c>
      <c r="E6608" s="16" t="s">
        <v>81</v>
      </c>
      <c r="F6608">
        <v>1</v>
      </c>
      <c r="G6608" s="20">
        <v>0</v>
      </c>
      <c r="H6608" s="21">
        <v>1</v>
      </c>
      <c r="I6608" s="19">
        <v>1.5833333333333335</v>
      </c>
      <c r="J6608" t="s">
        <v>533</v>
      </c>
      <c r="K6608" s="18">
        <v>300.42</v>
      </c>
      <c r="L6608" s="18">
        <v>326.95</v>
      </c>
      <c r="M6608" s="18"/>
      <c r="N6608" s="18"/>
    </row>
    <row r="6609" spans="1:14" ht="15" x14ac:dyDescent="0.25">
      <c r="A6609" t="str">
        <f t="shared" si="103"/>
        <v>VN1621B7872</v>
      </c>
      <c r="B6609" s="17" t="s">
        <v>82</v>
      </c>
      <c r="C6609" s="16" t="s">
        <v>35</v>
      </c>
      <c r="D6609" t="s">
        <v>83</v>
      </c>
      <c r="E6609" s="16" t="s">
        <v>81</v>
      </c>
      <c r="F6609">
        <v>2</v>
      </c>
      <c r="G6609" s="20">
        <v>0</v>
      </c>
      <c r="H6609" s="21">
        <v>2</v>
      </c>
      <c r="I6609" s="19">
        <v>1.5833333333333335</v>
      </c>
      <c r="J6609" t="s">
        <v>533</v>
      </c>
      <c r="K6609" s="18">
        <v>300.42</v>
      </c>
      <c r="L6609" s="18">
        <v>326.95</v>
      </c>
      <c r="M6609" s="18"/>
      <c r="N6609" s="18"/>
    </row>
    <row r="6610" spans="1:14" ht="15" x14ac:dyDescent="0.25">
      <c r="A6610" t="str">
        <f t="shared" si="103"/>
        <v>VN1621B7873</v>
      </c>
      <c r="B6610" s="17" t="s">
        <v>82</v>
      </c>
      <c r="C6610" s="16" t="s">
        <v>35</v>
      </c>
      <c r="D6610" t="s">
        <v>83</v>
      </c>
      <c r="E6610" s="16" t="s">
        <v>81</v>
      </c>
      <c r="F6610">
        <v>3</v>
      </c>
      <c r="G6610" s="20">
        <v>0</v>
      </c>
      <c r="H6610" s="21">
        <v>3</v>
      </c>
      <c r="I6610" s="19">
        <v>1.5833333333333335</v>
      </c>
      <c r="J6610" t="s">
        <v>533</v>
      </c>
      <c r="K6610" s="18">
        <v>300.42</v>
      </c>
      <c r="L6610" s="18">
        <v>326.95</v>
      </c>
      <c r="M6610" s="18"/>
      <c r="N6610" s="18"/>
    </row>
    <row r="6611" spans="1:14" ht="15" x14ac:dyDescent="0.25">
      <c r="A6611" t="str">
        <f t="shared" si="103"/>
        <v>VN1621B7874</v>
      </c>
      <c r="B6611" s="17" t="s">
        <v>82</v>
      </c>
      <c r="C6611" s="16" t="s">
        <v>35</v>
      </c>
      <c r="D6611" t="s">
        <v>83</v>
      </c>
      <c r="E6611" s="16" t="s">
        <v>81</v>
      </c>
      <c r="F6611">
        <v>4</v>
      </c>
      <c r="G6611" s="20">
        <v>0</v>
      </c>
      <c r="H6611" s="21">
        <v>4</v>
      </c>
      <c r="I6611" s="19">
        <v>1.5833333333333335</v>
      </c>
      <c r="J6611" t="s">
        <v>533</v>
      </c>
      <c r="K6611" s="18">
        <v>300.42</v>
      </c>
      <c r="L6611" s="18">
        <v>326.95</v>
      </c>
      <c r="M6611" s="18"/>
      <c r="N6611" s="18"/>
    </row>
    <row r="6612" spans="1:14" ht="15" x14ac:dyDescent="0.25">
      <c r="A6612" t="str">
        <f t="shared" si="103"/>
        <v>VN1621B7875</v>
      </c>
      <c r="B6612" s="17" t="s">
        <v>82</v>
      </c>
      <c r="C6612" s="16" t="s">
        <v>35</v>
      </c>
      <c r="D6612" t="s">
        <v>83</v>
      </c>
      <c r="E6612" s="16" t="s">
        <v>81</v>
      </c>
      <c r="F6612">
        <v>5</v>
      </c>
      <c r="G6612" s="20">
        <v>0</v>
      </c>
      <c r="H6612" s="21">
        <v>5</v>
      </c>
      <c r="I6612" s="19">
        <v>1.5833333333333335</v>
      </c>
      <c r="J6612" t="s">
        <v>533</v>
      </c>
      <c r="K6612" s="18">
        <v>300.42</v>
      </c>
      <c r="L6612" s="18">
        <v>326.95</v>
      </c>
      <c r="M6612" s="18"/>
      <c r="N6612" s="18"/>
    </row>
    <row r="6613" spans="1:14" ht="15" x14ac:dyDescent="0.25">
      <c r="A6613" t="str">
        <f t="shared" si="103"/>
        <v>VN1621B7876</v>
      </c>
      <c r="B6613" s="17" t="s">
        <v>82</v>
      </c>
      <c r="C6613" s="16" t="s">
        <v>35</v>
      </c>
      <c r="D6613" t="s">
        <v>83</v>
      </c>
      <c r="E6613" s="16" t="s">
        <v>81</v>
      </c>
      <c r="F6613">
        <v>6</v>
      </c>
      <c r="G6613" s="20">
        <v>0</v>
      </c>
      <c r="H6613" s="21">
        <v>6</v>
      </c>
      <c r="I6613" s="19">
        <v>1.5833333333333335</v>
      </c>
      <c r="J6613" t="s">
        <v>533</v>
      </c>
      <c r="K6613" s="18">
        <v>300.42</v>
      </c>
      <c r="L6613" s="18">
        <v>326.95</v>
      </c>
      <c r="M6613" s="18"/>
      <c r="N6613" s="18"/>
    </row>
    <row r="6614" spans="1:14" ht="15" x14ac:dyDescent="0.25">
      <c r="A6614" t="str">
        <f t="shared" si="103"/>
        <v>VN1621B7877</v>
      </c>
      <c r="B6614" s="17" t="s">
        <v>82</v>
      </c>
      <c r="C6614" s="16" t="s">
        <v>35</v>
      </c>
      <c r="D6614" t="s">
        <v>83</v>
      </c>
      <c r="E6614" s="16" t="s">
        <v>81</v>
      </c>
      <c r="F6614">
        <v>7</v>
      </c>
      <c r="G6614" s="20">
        <v>0</v>
      </c>
      <c r="H6614" s="21">
        <v>7</v>
      </c>
      <c r="I6614" s="19">
        <v>1.5833333333333335</v>
      </c>
      <c r="J6614" t="s">
        <v>533</v>
      </c>
      <c r="K6614" s="18">
        <v>300.42</v>
      </c>
      <c r="L6614" s="18">
        <v>326.95</v>
      </c>
      <c r="M6614" s="18"/>
      <c r="N6614" s="18"/>
    </row>
    <row r="6615" spans="1:14" ht="15" x14ac:dyDescent="0.25">
      <c r="A6615" t="str">
        <f t="shared" si="103"/>
        <v>VN1625B7871</v>
      </c>
      <c r="B6615" s="17" t="s">
        <v>82</v>
      </c>
      <c r="C6615" s="16" t="s">
        <v>35</v>
      </c>
      <c r="D6615" t="s">
        <v>83</v>
      </c>
      <c r="E6615" s="16" t="s">
        <v>377</v>
      </c>
      <c r="F6615">
        <v>1</v>
      </c>
      <c r="G6615" s="20">
        <v>9</v>
      </c>
      <c r="H6615" s="21">
        <v>1</v>
      </c>
      <c r="I6615" s="19">
        <v>10.583333333333334</v>
      </c>
      <c r="J6615" t="s">
        <v>533</v>
      </c>
      <c r="K6615" s="18">
        <v>300.42</v>
      </c>
      <c r="L6615" s="18">
        <v>326.95</v>
      </c>
      <c r="M6615" s="18"/>
      <c r="N6615" s="18"/>
    </row>
    <row r="6616" spans="1:14" ht="15" x14ac:dyDescent="0.25">
      <c r="A6616" t="str">
        <f t="shared" si="103"/>
        <v>VN1625B7872</v>
      </c>
      <c r="B6616" s="17" t="s">
        <v>82</v>
      </c>
      <c r="C6616" s="16" t="s">
        <v>35</v>
      </c>
      <c r="D6616" t="s">
        <v>83</v>
      </c>
      <c r="E6616" s="16" t="s">
        <v>377</v>
      </c>
      <c r="F6616">
        <v>2</v>
      </c>
      <c r="G6616" s="20">
        <v>9.0833333333333339</v>
      </c>
      <c r="H6616" s="21">
        <v>2</v>
      </c>
      <c r="I6616" s="19">
        <v>10.666666666666666</v>
      </c>
      <c r="J6616" t="s">
        <v>533</v>
      </c>
      <c r="K6616" s="18">
        <v>300.42</v>
      </c>
      <c r="L6616" s="18">
        <v>326.95</v>
      </c>
      <c r="M6616" s="18"/>
      <c r="N6616" s="18"/>
    </row>
    <row r="6617" spans="1:14" ht="15" x14ac:dyDescent="0.25">
      <c r="A6617" t="str">
        <f t="shared" si="103"/>
        <v>VN1625B7873</v>
      </c>
      <c r="B6617" s="17" t="s">
        <v>82</v>
      </c>
      <c r="C6617" s="16" t="s">
        <v>35</v>
      </c>
      <c r="D6617" t="s">
        <v>83</v>
      </c>
      <c r="E6617" s="16" t="s">
        <v>377</v>
      </c>
      <c r="F6617">
        <v>3</v>
      </c>
      <c r="G6617" s="20">
        <v>9</v>
      </c>
      <c r="H6617" s="21">
        <v>3</v>
      </c>
      <c r="I6617" s="19">
        <v>10.583333333333334</v>
      </c>
      <c r="J6617" t="s">
        <v>533</v>
      </c>
      <c r="K6617" s="18">
        <v>300.42</v>
      </c>
      <c r="L6617" s="18">
        <v>326.95</v>
      </c>
      <c r="M6617" s="18"/>
      <c r="N6617" s="18"/>
    </row>
    <row r="6618" spans="1:14" ht="15" x14ac:dyDescent="0.25">
      <c r="A6618" t="str">
        <f t="shared" si="103"/>
        <v>VN1625B7874</v>
      </c>
      <c r="B6618" s="17" t="s">
        <v>82</v>
      </c>
      <c r="C6618" s="16" t="s">
        <v>35</v>
      </c>
      <c r="D6618" t="s">
        <v>83</v>
      </c>
      <c r="E6618" s="16" t="s">
        <v>377</v>
      </c>
      <c r="F6618">
        <v>4</v>
      </c>
      <c r="G6618" s="20">
        <v>9</v>
      </c>
      <c r="H6618" s="21">
        <v>4</v>
      </c>
      <c r="I6618" s="19">
        <v>10.583333333333334</v>
      </c>
      <c r="J6618" t="s">
        <v>533</v>
      </c>
      <c r="K6618" s="18">
        <v>300.42</v>
      </c>
      <c r="L6618" s="18">
        <v>326.95</v>
      </c>
      <c r="M6618" s="18"/>
      <c r="N6618" s="18"/>
    </row>
    <row r="6619" spans="1:14" ht="15" x14ac:dyDescent="0.25">
      <c r="A6619" t="str">
        <f t="shared" si="103"/>
        <v>VN1625B7875</v>
      </c>
      <c r="B6619" s="17" t="s">
        <v>82</v>
      </c>
      <c r="C6619" s="16" t="s">
        <v>35</v>
      </c>
      <c r="D6619" t="s">
        <v>83</v>
      </c>
      <c r="E6619" s="16" t="s">
        <v>377</v>
      </c>
      <c r="F6619">
        <v>5</v>
      </c>
      <c r="G6619" s="20">
        <v>9</v>
      </c>
      <c r="H6619" s="21">
        <v>5</v>
      </c>
      <c r="I6619" s="19">
        <v>10.583333333333334</v>
      </c>
      <c r="J6619" t="s">
        <v>533</v>
      </c>
      <c r="K6619" s="18">
        <v>300.42</v>
      </c>
      <c r="L6619" s="18">
        <v>326.95</v>
      </c>
      <c r="M6619" s="18"/>
      <c r="N6619" s="18"/>
    </row>
    <row r="6620" spans="1:14" ht="15" x14ac:dyDescent="0.25">
      <c r="A6620" t="str">
        <f t="shared" si="103"/>
        <v>VN1625B7876</v>
      </c>
      <c r="B6620" s="17" t="s">
        <v>82</v>
      </c>
      <c r="C6620" s="16" t="s">
        <v>35</v>
      </c>
      <c r="D6620" t="s">
        <v>83</v>
      </c>
      <c r="E6620" s="16" t="s">
        <v>377</v>
      </c>
      <c r="F6620">
        <v>6</v>
      </c>
      <c r="G6620" s="20">
        <v>9</v>
      </c>
      <c r="H6620" s="21">
        <v>6</v>
      </c>
      <c r="I6620" s="19">
        <v>10.583333333333334</v>
      </c>
      <c r="J6620" t="s">
        <v>533</v>
      </c>
      <c r="K6620" s="18">
        <v>300.42</v>
      </c>
      <c r="L6620" s="18">
        <v>326.95</v>
      </c>
      <c r="M6620" s="18"/>
      <c r="N6620" s="18"/>
    </row>
    <row r="6621" spans="1:14" ht="15" x14ac:dyDescent="0.25">
      <c r="A6621" t="str">
        <f t="shared" si="103"/>
        <v>VN1625B7877</v>
      </c>
      <c r="B6621" s="17" t="s">
        <v>82</v>
      </c>
      <c r="C6621" s="16" t="s">
        <v>35</v>
      </c>
      <c r="D6621" t="s">
        <v>83</v>
      </c>
      <c r="E6621" s="16" t="s">
        <v>377</v>
      </c>
      <c r="F6621">
        <v>7</v>
      </c>
      <c r="G6621" s="20">
        <v>9.3333333333333339</v>
      </c>
      <c r="H6621" s="21">
        <v>7</v>
      </c>
      <c r="I6621" s="19">
        <v>10.916666666666666</v>
      </c>
      <c r="J6621" t="s">
        <v>533</v>
      </c>
      <c r="K6621" s="18">
        <v>300.42</v>
      </c>
      <c r="L6621" s="18">
        <v>326.95</v>
      </c>
      <c r="M6621" s="18"/>
      <c r="N6621" s="18"/>
    </row>
    <row r="6622" spans="1:14" ht="15" x14ac:dyDescent="0.25">
      <c r="A6622" t="str">
        <f t="shared" si="103"/>
        <v>VN7625B7877</v>
      </c>
      <c r="B6622" s="15" t="s">
        <v>82</v>
      </c>
      <c r="C6622" s="16" t="s">
        <v>35</v>
      </c>
      <c r="D6622" t="s">
        <v>83</v>
      </c>
      <c r="E6622" s="16" t="s">
        <v>829</v>
      </c>
      <c r="F6622">
        <v>7</v>
      </c>
      <c r="G6622" s="20">
        <v>8.6666666666666661</v>
      </c>
      <c r="H6622" s="21">
        <v>7</v>
      </c>
      <c r="I6622" s="19">
        <v>10.25</v>
      </c>
      <c r="J6622" t="s">
        <v>533</v>
      </c>
      <c r="K6622" s="18">
        <v>300.42</v>
      </c>
      <c r="L6622" s="18">
        <v>326.95</v>
      </c>
      <c r="M6622" s="18"/>
      <c r="N6622" s="18"/>
    </row>
    <row r="6623" spans="1:14" ht="15" x14ac:dyDescent="0.25">
      <c r="A6623" t="str">
        <f t="shared" si="103"/>
        <v>VN1203B7871</v>
      </c>
      <c r="B6623" s="17" t="s">
        <v>265</v>
      </c>
      <c r="C6623" s="16" t="s">
        <v>35</v>
      </c>
      <c r="D6623" t="s">
        <v>266</v>
      </c>
      <c r="E6623" s="16" t="s">
        <v>264</v>
      </c>
      <c r="F6623">
        <v>1</v>
      </c>
      <c r="G6623" s="20">
        <v>8.3333333333333329E-2</v>
      </c>
      <c r="H6623" s="21">
        <v>1</v>
      </c>
      <c r="I6623" s="19">
        <v>2.25</v>
      </c>
      <c r="J6623" t="s">
        <v>533</v>
      </c>
      <c r="K6623" s="18">
        <v>416.73</v>
      </c>
      <c r="L6623" s="18">
        <v>445.65</v>
      </c>
      <c r="M6623" s="18"/>
      <c r="N6623" s="18"/>
    </row>
    <row r="6624" spans="1:14" ht="15" x14ac:dyDescent="0.25">
      <c r="A6624" t="str">
        <f t="shared" si="103"/>
        <v>VN1203B7872</v>
      </c>
      <c r="B6624" s="17" t="s">
        <v>265</v>
      </c>
      <c r="C6624" s="16" t="s">
        <v>35</v>
      </c>
      <c r="D6624" t="s">
        <v>266</v>
      </c>
      <c r="E6624" s="16" t="s">
        <v>264</v>
      </c>
      <c r="F6624">
        <v>2</v>
      </c>
      <c r="G6624" s="20">
        <v>8.3333333333333329E-2</v>
      </c>
      <c r="H6624" s="21">
        <v>2</v>
      </c>
      <c r="I6624" s="19">
        <v>2.25</v>
      </c>
      <c r="J6624" t="s">
        <v>533</v>
      </c>
      <c r="K6624" s="18">
        <v>416.73</v>
      </c>
      <c r="L6624" s="18">
        <v>445.65</v>
      </c>
      <c r="M6624" s="18"/>
      <c r="N6624" s="18"/>
    </row>
    <row r="6625" spans="1:14" ht="15" x14ac:dyDescent="0.25">
      <c r="A6625" t="str">
        <f t="shared" si="103"/>
        <v>VN1203B7873</v>
      </c>
      <c r="B6625" s="17" t="s">
        <v>265</v>
      </c>
      <c r="C6625" s="16" t="s">
        <v>35</v>
      </c>
      <c r="D6625" t="s">
        <v>266</v>
      </c>
      <c r="E6625" s="16" t="s">
        <v>264</v>
      </c>
      <c r="F6625">
        <v>3</v>
      </c>
      <c r="G6625" s="20">
        <v>8.3333333333333329E-2</v>
      </c>
      <c r="H6625" s="21">
        <v>3</v>
      </c>
      <c r="I6625" s="19">
        <v>2.25</v>
      </c>
      <c r="J6625" t="s">
        <v>533</v>
      </c>
      <c r="K6625" s="18">
        <v>416.73</v>
      </c>
      <c r="L6625" s="18">
        <v>445.65</v>
      </c>
      <c r="M6625" s="18"/>
      <c r="N6625" s="18"/>
    </row>
    <row r="6626" spans="1:14" ht="15" x14ac:dyDescent="0.25">
      <c r="A6626" t="str">
        <f t="shared" si="103"/>
        <v>VN1203B7874</v>
      </c>
      <c r="B6626" s="17" t="s">
        <v>265</v>
      </c>
      <c r="C6626" s="16" t="s">
        <v>35</v>
      </c>
      <c r="D6626" t="s">
        <v>266</v>
      </c>
      <c r="E6626" s="16" t="s">
        <v>264</v>
      </c>
      <c r="F6626">
        <v>4</v>
      </c>
      <c r="G6626" s="20">
        <v>8.3333333333333329E-2</v>
      </c>
      <c r="H6626" s="21">
        <v>4</v>
      </c>
      <c r="I6626" s="19">
        <v>2.25</v>
      </c>
      <c r="J6626" t="s">
        <v>533</v>
      </c>
      <c r="K6626" s="18">
        <v>416.73</v>
      </c>
      <c r="L6626" s="18">
        <v>445.65</v>
      </c>
      <c r="M6626" s="18"/>
      <c r="N6626" s="18"/>
    </row>
    <row r="6627" spans="1:14" ht="15" x14ac:dyDescent="0.25">
      <c r="A6627" t="str">
        <f t="shared" si="103"/>
        <v>VN1203B7875</v>
      </c>
      <c r="B6627" s="17" t="s">
        <v>265</v>
      </c>
      <c r="C6627" s="16" t="s">
        <v>35</v>
      </c>
      <c r="D6627" t="s">
        <v>266</v>
      </c>
      <c r="E6627" s="16" t="s">
        <v>264</v>
      </c>
      <c r="F6627">
        <v>5</v>
      </c>
      <c r="G6627" s="20">
        <v>8.3333333333333329E-2</v>
      </c>
      <c r="H6627" s="21">
        <v>5</v>
      </c>
      <c r="I6627" s="19">
        <v>2.25</v>
      </c>
      <c r="J6627" t="s">
        <v>533</v>
      </c>
      <c r="K6627" s="18">
        <v>416.73</v>
      </c>
      <c r="L6627" s="18">
        <v>445.65</v>
      </c>
      <c r="M6627" s="18"/>
      <c r="N6627" s="18"/>
    </row>
    <row r="6628" spans="1:14" ht="15" x14ac:dyDescent="0.25">
      <c r="A6628" t="str">
        <f t="shared" si="103"/>
        <v>VN1203B7876</v>
      </c>
      <c r="B6628" s="17" t="s">
        <v>265</v>
      </c>
      <c r="C6628" s="16" t="s">
        <v>35</v>
      </c>
      <c r="D6628" t="s">
        <v>266</v>
      </c>
      <c r="E6628" s="16" t="s">
        <v>264</v>
      </c>
      <c r="F6628">
        <v>6</v>
      </c>
      <c r="G6628" s="20">
        <v>8.3333333333333329E-2</v>
      </c>
      <c r="H6628" s="21">
        <v>6</v>
      </c>
      <c r="I6628" s="19">
        <v>2.25</v>
      </c>
      <c r="J6628" t="s">
        <v>533</v>
      </c>
      <c r="K6628" s="18">
        <v>416.73</v>
      </c>
      <c r="L6628" s="18">
        <v>445.65</v>
      </c>
      <c r="M6628" s="18"/>
      <c r="N6628" s="18"/>
    </row>
    <row r="6629" spans="1:14" ht="15" x14ac:dyDescent="0.25">
      <c r="A6629" t="str">
        <f t="shared" si="103"/>
        <v>VN1203B7877</v>
      </c>
      <c r="B6629" s="17" t="s">
        <v>265</v>
      </c>
      <c r="C6629" s="16" t="s">
        <v>35</v>
      </c>
      <c r="D6629" t="s">
        <v>266</v>
      </c>
      <c r="E6629" s="16" t="s">
        <v>264</v>
      </c>
      <c r="F6629">
        <v>7</v>
      </c>
      <c r="G6629" s="20">
        <v>8.3333333333333329E-2</v>
      </c>
      <c r="H6629" s="21">
        <v>7</v>
      </c>
      <c r="I6629" s="19">
        <v>2.25</v>
      </c>
      <c r="J6629" t="s">
        <v>533</v>
      </c>
      <c r="K6629" s="18">
        <v>416.73</v>
      </c>
      <c r="L6629" s="18">
        <v>445.65</v>
      </c>
      <c r="M6629" s="18"/>
      <c r="N6629" s="18"/>
    </row>
    <row r="6630" spans="1:14" ht="15" x14ac:dyDescent="0.25">
      <c r="A6630" t="str">
        <f t="shared" si="103"/>
        <v>VN1205B7871</v>
      </c>
      <c r="B6630" s="17" t="s">
        <v>265</v>
      </c>
      <c r="C6630" s="16" t="s">
        <v>35</v>
      </c>
      <c r="D6630" t="s">
        <v>266</v>
      </c>
      <c r="E6630" s="16" t="s">
        <v>430</v>
      </c>
      <c r="F6630">
        <v>1</v>
      </c>
      <c r="G6630" s="20">
        <v>4.25</v>
      </c>
      <c r="H6630" s="21">
        <v>1</v>
      </c>
      <c r="I6630" s="19">
        <v>6.416666666666667</v>
      </c>
      <c r="J6630" t="s">
        <v>533</v>
      </c>
      <c r="K6630" s="18">
        <v>416.73</v>
      </c>
      <c r="L6630" s="18">
        <v>445.65</v>
      </c>
      <c r="M6630" s="18"/>
      <c r="N6630" s="18"/>
    </row>
    <row r="6631" spans="1:14" ht="15" x14ac:dyDescent="0.25">
      <c r="A6631" t="str">
        <f t="shared" si="103"/>
        <v>VN1205B7872</v>
      </c>
      <c r="B6631" s="17" t="s">
        <v>265</v>
      </c>
      <c r="C6631" s="16" t="s">
        <v>35</v>
      </c>
      <c r="D6631" t="s">
        <v>266</v>
      </c>
      <c r="E6631" s="16" t="s">
        <v>430</v>
      </c>
      <c r="F6631">
        <v>2</v>
      </c>
      <c r="G6631" s="20">
        <v>5.083333333333333</v>
      </c>
      <c r="H6631" s="21">
        <v>2</v>
      </c>
      <c r="I6631" s="19">
        <v>7.25</v>
      </c>
      <c r="J6631" t="s">
        <v>533</v>
      </c>
      <c r="K6631" s="18">
        <v>416.73</v>
      </c>
      <c r="L6631" s="18">
        <v>445.65</v>
      </c>
      <c r="M6631" s="18"/>
      <c r="N6631" s="18"/>
    </row>
    <row r="6632" spans="1:14" ht="15" x14ac:dyDescent="0.25">
      <c r="A6632" t="str">
        <f t="shared" si="103"/>
        <v>VN1205B7873</v>
      </c>
      <c r="B6632" s="17" t="s">
        <v>265</v>
      </c>
      <c r="C6632" s="16" t="s">
        <v>35</v>
      </c>
      <c r="D6632" t="s">
        <v>266</v>
      </c>
      <c r="E6632" s="16" t="s">
        <v>430</v>
      </c>
      <c r="F6632">
        <v>3</v>
      </c>
      <c r="G6632" s="20">
        <v>4.25</v>
      </c>
      <c r="H6632" s="21">
        <v>3</v>
      </c>
      <c r="I6632" s="19">
        <v>6.416666666666667</v>
      </c>
      <c r="J6632" t="s">
        <v>533</v>
      </c>
      <c r="K6632" s="18">
        <v>416.73</v>
      </c>
      <c r="L6632" s="18">
        <v>445.65</v>
      </c>
      <c r="M6632" s="18"/>
      <c r="N6632" s="18"/>
    </row>
    <row r="6633" spans="1:14" ht="15" x14ac:dyDescent="0.25">
      <c r="A6633" t="str">
        <f t="shared" si="103"/>
        <v>VN1205B7874</v>
      </c>
      <c r="B6633" s="17" t="s">
        <v>265</v>
      </c>
      <c r="C6633" s="16" t="s">
        <v>35</v>
      </c>
      <c r="D6633" t="s">
        <v>266</v>
      </c>
      <c r="E6633" s="16" t="s">
        <v>430</v>
      </c>
      <c r="F6633">
        <v>4</v>
      </c>
      <c r="G6633" s="20">
        <v>4.25</v>
      </c>
      <c r="H6633" s="21">
        <v>4</v>
      </c>
      <c r="I6633" s="19">
        <v>6.416666666666667</v>
      </c>
      <c r="J6633" t="s">
        <v>533</v>
      </c>
      <c r="K6633" s="18">
        <v>416.73</v>
      </c>
      <c r="L6633" s="18">
        <v>445.65</v>
      </c>
      <c r="M6633" s="18"/>
      <c r="N6633" s="18"/>
    </row>
    <row r="6634" spans="1:14" ht="15" x14ac:dyDescent="0.25">
      <c r="A6634" t="str">
        <f t="shared" si="103"/>
        <v>VN1205B7875</v>
      </c>
      <c r="B6634" s="17" t="s">
        <v>265</v>
      </c>
      <c r="C6634" s="16" t="s">
        <v>35</v>
      </c>
      <c r="D6634" t="s">
        <v>266</v>
      </c>
      <c r="E6634" s="16" t="s">
        <v>430</v>
      </c>
      <c r="F6634">
        <v>5</v>
      </c>
      <c r="G6634" s="20">
        <v>4.25</v>
      </c>
      <c r="H6634" s="21">
        <v>5</v>
      </c>
      <c r="I6634" s="19">
        <v>6.416666666666667</v>
      </c>
      <c r="J6634" t="s">
        <v>533</v>
      </c>
      <c r="K6634" s="18">
        <v>416.73</v>
      </c>
      <c r="L6634" s="18">
        <v>445.65</v>
      </c>
      <c r="M6634" s="18"/>
      <c r="N6634" s="18"/>
    </row>
    <row r="6635" spans="1:14" ht="15" x14ac:dyDescent="0.25">
      <c r="A6635" t="str">
        <f t="shared" si="103"/>
        <v>VN1205B7876</v>
      </c>
      <c r="B6635" s="17" t="s">
        <v>265</v>
      </c>
      <c r="C6635" s="16" t="s">
        <v>35</v>
      </c>
      <c r="D6635" t="s">
        <v>266</v>
      </c>
      <c r="E6635" s="16" t="s">
        <v>430</v>
      </c>
      <c r="F6635">
        <v>6</v>
      </c>
      <c r="G6635" s="20">
        <v>4.25</v>
      </c>
      <c r="H6635" s="21">
        <v>6</v>
      </c>
      <c r="I6635" s="19">
        <v>6.416666666666667</v>
      </c>
      <c r="J6635" t="s">
        <v>533</v>
      </c>
      <c r="K6635" s="18">
        <v>416.73</v>
      </c>
      <c r="L6635" s="18">
        <v>445.65</v>
      </c>
      <c r="M6635" s="18"/>
      <c r="N6635" s="18"/>
    </row>
    <row r="6636" spans="1:14" ht="15" x14ac:dyDescent="0.25">
      <c r="A6636" t="str">
        <f t="shared" si="103"/>
        <v>VN1205B7877</v>
      </c>
      <c r="B6636" s="17" t="s">
        <v>265</v>
      </c>
      <c r="C6636" s="16" t="s">
        <v>35</v>
      </c>
      <c r="D6636" t="s">
        <v>266</v>
      </c>
      <c r="E6636" s="16" t="s">
        <v>430</v>
      </c>
      <c r="F6636">
        <v>7</v>
      </c>
      <c r="G6636" s="20">
        <v>4.583333333333333</v>
      </c>
      <c r="H6636" s="21">
        <v>7</v>
      </c>
      <c r="I6636" s="19">
        <v>6.75</v>
      </c>
      <c r="J6636" t="s">
        <v>533</v>
      </c>
      <c r="K6636" s="18">
        <v>416.73</v>
      </c>
      <c r="L6636" s="18">
        <v>445.65</v>
      </c>
      <c r="M6636" s="18"/>
      <c r="N6636" s="18"/>
    </row>
    <row r="6637" spans="1:14" ht="15" x14ac:dyDescent="0.25">
      <c r="A6637" t="str">
        <f t="shared" si="103"/>
        <v>VN1207B7871</v>
      </c>
      <c r="B6637" s="17" t="s">
        <v>265</v>
      </c>
      <c r="C6637" s="16" t="s">
        <v>35</v>
      </c>
      <c r="D6637" t="s">
        <v>266</v>
      </c>
      <c r="E6637" s="16" t="s">
        <v>431</v>
      </c>
      <c r="F6637">
        <v>1</v>
      </c>
      <c r="G6637" s="20">
        <v>11.833333333333334</v>
      </c>
      <c r="H6637" s="21">
        <v>1</v>
      </c>
      <c r="I6637" s="19">
        <v>14</v>
      </c>
      <c r="J6637" t="s">
        <v>533</v>
      </c>
      <c r="K6637" s="18">
        <v>416.73</v>
      </c>
      <c r="L6637" s="18">
        <v>445.65</v>
      </c>
      <c r="M6637" s="18"/>
      <c r="N6637" s="18"/>
    </row>
    <row r="6638" spans="1:14" ht="15" x14ac:dyDescent="0.25">
      <c r="A6638" t="str">
        <f t="shared" si="103"/>
        <v>VN1207B7872</v>
      </c>
      <c r="B6638" s="17" t="s">
        <v>265</v>
      </c>
      <c r="C6638" s="16" t="s">
        <v>35</v>
      </c>
      <c r="D6638" t="s">
        <v>266</v>
      </c>
      <c r="E6638" s="16" t="s">
        <v>431</v>
      </c>
      <c r="F6638">
        <v>2</v>
      </c>
      <c r="G6638" s="20">
        <v>11.833333333333334</v>
      </c>
      <c r="H6638" s="21">
        <v>2</v>
      </c>
      <c r="I6638" s="19">
        <v>14</v>
      </c>
      <c r="J6638" t="s">
        <v>533</v>
      </c>
      <c r="K6638" s="18">
        <v>416.73</v>
      </c>
      <c r="L6638" s="18">
        <v>445.65</v>
      </c>
      <c r="M6638" s="18"/>
      <c r="N6638" s="18"/>
    </row>
    <row r="6639" spans="1:14" ht="15" x14ac:dyDescent="0.25">
      <c r="A6639" t="str">
        <f t="shared" si="103"/>
        <v>VN1207B7873</v>
      </c>
      <c r="B6639" s="17" t="s">
        <v>265</v>
      </c>
      <c r="C6639" s="16" t="s">
        <v>35</v>
      </c>
      <c r="D6639" t="s">
        <v>266</v>
      </c>
      <c r="E6639" s="16" t="s">
        <v>431</v>
      </c>
      <c r="F6639">
        <v>3</v>
      </c>
      <c r="G6639" s="20">
        <v>11.916666666666666</v>
      </c>
      <c r="H6639" s="21">
        <v>3</v>
      </c>
      <c r="I6639" s="19">
        <v>14.083333333333334</v>
      </c>
      <c r="J6639" t="s">
        <v>533</v>
      </c>
      <c r="K6639" s="18">
        <v>416.73</v>
      </c>
      <c r="L6639" s="18">
        <v>445.65</v>
      </c>
      <c r="M6639" s="18"/>
      <c r="N6639" s="18"/>
    </row>
    <row r="6640" spans="1:14" ht="15" x14ac:dyDescent="0.25">
      <c r="A6640" t="str">
        <f t="shared" si="103"/>
        <v>VN1207B7874</v>
      </c>
      <c r="B6640" s="17" t="s">
        <v>265</v>
      </c>
      <c r="C6640" s="16" t="s">
        <v>35</v>
      </c>
      <c r="D6640" t="s">
        <v>266</v>
      </c>
      <c r="E6640" s="16" t="s">
        <v>431</v>
      </c>
      <c r="F6640">
        <v>4</v>
      </c>
      <c r="G6640" s="20">
        <v>12.083333333333334</v>
      </c>
      <c r="H6640" s="21">
        <v>4</v>
      </c>
      <c r="I6640" s="19">
        <v>14.25</v>
      </c>
      <c r="J6640" t="s">
        <v>533</v>
      </c>
      <c r="K6640" s="18">
        <v>416.73</v>
      </c>
      <c r="L6640" s="18">
        <v>445.65</v>
      </c>
      <c r="M6640" s="18"/>
      <c r="N6640" s="18"/>
    </row>
    <row r="6641" spans="1:14" ht="15" x14ac:dyDescent="0.25">
      <c r="A6641" t="str">
        <f t="shared" si="103"/>
        <v>VN1207B7875</v>
      </c>
      <c r="B6641" s="17" t="s">
        <v>265</v>
      </c>
      <c r="C6641" s="16" t="s">
        <v>35</v>
      </c>
      <c r="D6641" t="s">
        <v>266</v>
      </c>
      <c r="E6641" s="16" t="s">
        <v>431</v>
      </c>
      <c r="F6641">
        <v>5</v>
      </c>
      <c r="G6641" s="20">
        <v>11.833333333333334</v>
      </c>
      <c r="H6641" s="21">
        <v>5</v>
      </c>
      <c r="I6641" s="19">
        <v>14</v>
      </c>
      <c r="J6641" t="s">
        <v>533</v>
      </c>
      <c r="K6641" s="18">
        <v>416.73</v>
      </c>
      <c r="L6641" s="18">
        <v>445.65</v>
      </c>
      <c r="M6641" s="18"/>
      <c r="N6641" s="18"/>
    </row>
    <row r="6642" spans="1:14" ht="15" x14ac:dyDescent="0.25">
      <c r="A6642" t="str">
        <f t="shared" si="103"/>
        <v>VN1207B7876</v>
      </c>
      <c r="B6642" s="17" t="s">
        <v>265</v>
      </c>
      <c r="C6642" s="16" t="s">
        <v>35</v>
      </c>
      <c r="D6642" t="s">
        <v>266</v>
      </c>
      <c r="E6642" s="16" t="s">
        <v>431</v>
      </c>
      <c r="F6642">
        <v>6</v>
      </c>
      <c r="G6642" s="20">
        <v>12</v>
      </c>
      <c r="H6642" s="21">
        <v>6</v>
      </c>
      <c r="I6642" s="19">
        <v>14.166666666666666</v>
      </c>
      <c r="J6642" t="s">
        <v>533</v>
      </c>
      <c r="K6642" s="18">
        <v>416.73</v>
      </c>
      <c r="L6642" s="18">
        <v>445.65</v>
      </c>
      <c r="M6642" s="18"/>
      <c r="N6642" s="18"/>
    </row>
    <row r="6643" spans="1:14" ht="15" x14ac:dyDescent="0.25">
      <c r="A6643" t="str">
        <f t="shared" si="103"/>
        <v>VN1207B7877</v>
      </c>
      <c r="B6643" s="15" t="s">
        <v>265</v>
      </c>
      <c r="C6643" s="16" t="s">
        <v>35</v>
      </c>
      <c r="D6643" t="s">
        <v>266</v>
      </c>
      <c r="E6643" s="16" t="s">
        <v>431</v>
      </c>
      <c r="F6643">
        <v>7</v>
      </c>
      <c r="G6643" s="20">
        <v>11.833333333333334</v>
      </c>
      <c r="H6643" s="21">
        <v>7</v>
      </c>
      <c r="I6643" s="19">
        <v>14</v>
      </c>
      <c r="J6643" t="s">
        <v>533</v>
      </c>
      <c r="K6643" s="18">
        <v>416.73</v>
      </c>
      <c r="L6643" s="18">
        <v>445.65</v>
      </c>
      <c r="M6643" s="18"/>
      <c r="N6643" s="18"/>
    </row>
    <row r="6644" spans="1:14" ht="15" x14ac:dyDescent="0.25">
      <c r="A6644" t="str">
        <f t="shared" si="103"/>
        <v>VN1641B7871</v>
      </c>
      <c r="B6644" s="17" t="s">
        <v>106</v>
      </c>
      <c r="C6644" s="16" t="s">
        <v>35</v>
      </c>
      <c r="D6644" t="s">
        <v>107</v>
      </c>
      <c r="E6644" s="16" t="s">
        <v>105</v>
      </c>
      <c r="F6644">
        <v>1</v>
      </c>
      <c r="G6644" s="20">
        <v>23.75</v>
      </c>
      <c r="H6644" s="21">
        <v>2</v>
      </c>
      <c r="I6644" s="19">
        <v>1.25</v>
      </c>
      <c r="J6644" t="s">
        <v>533</v>
      </c>
      <c r="K6644" s="18">
        <v>194.67</v>
      </c>
      <c r="L6644" s="18">
        <v>281.64</v>
      </c>
      <c r="M6644" s="18"/>
      <c r="N6644" s="18"/>
    </row>
    <row r="6645" spans="1:14" ht="15" x14ac:dyDescent="0.25">
      <c r="A6645" t="str">
        <f t="shared" si="103"/>
        <v>VN1641B7872</v>
      </c>
      <c r="B6645" s="17" t="s">
        <v>106</v>
      </c>
      <c r="C6645" s="16" t="s">
        <v>35</v>
      </c>
      <c r="D6645" t="s">
        <v>107</v>
      </c>
      <c r="E6645" s="16" t="s">
        <v>105</v>
      </c>
      <c r="F6645">
        <v>2</v>
      </c>
      <c r="G6645" s="20">
        <v>23.75</v>
      </c>
      <c r="H6645" s="21">
        <v>3</v>
      </c>
      <c r="I6645" s="19">
        <v>1.25</v>
      </c>
      <c r="J6645" t="s">
        <v>533</v>
      </c>
      <c r="K6645" s="18">
        <v>194.67</v>
      </c>
      <c r="L6645" s="18">
        <v>281.64</v>
      </c>
      <c r="M6645" s="18"/>
      <c r="N6645" s="18"/>
    </row>
    <row r="6646" spans="1:14" ht="15" x14ac:dyDescent="0.25">
      <c r="A6646" t="str">
        <f t="shared" si="103"/>
        <v>VN1641B7873</v>
      </c>
      <c r="B6646" s="17" t="s">
        <v>106</v>
      </c>
      <c r="C6646" s="16" t="s">
        <v>35</v>
      </c>
      <c r="D6646" t="s">
        <v>107</v>
      </c>
      <c r="E6646" s="16" t="s">
        <v>105</v>
      </c>
      <c r="F6646">
        <v>3</v>
      </c>
      <c r="G6646" s="20">
        <v>23.75</v>
      </c>
      <c r="H6646" s="21">
        <v>4</v>
      </c>
      <c r="I6646" s="19">
        <v>1.25</v>
      </c>
      <c r="J6646" t="s">
        <v>533</v>
      </c>
      <c r="K6646" s="18">
        <v>194.67</v>
      </c>
      <c r="L6646" s="18">
        <v>281.64</v>
      </c>
      <c r="M6646" s="18"/>
      <c r="N6646" s="18"/>
    </row>
    <row r="6647" spans="1:14" ht="15" x14ac:dyDescent="0.25">
      <c r="A6647" t="str">
        <f t="shared" si="103"/>
        <v>VN1641B7874</v>
      </c>
      <c r="B6647" s="17" t="s">
        <v>106</v>
      </c>
      <c r="C6647" s="16" t="s">
        <v>35</v>
      </c>
      <c r="D6647" t="s">
        <v>107</v>
      </c>
      <c r="E6647" s="16" t="s">
        <v>105</v>
      </c>
      <c r="F6647">
        <v>4</v>
      </c>
      <c r="G6647" s="20">
        <v>23.75</v>
      </c>
      <c r="H6647" s="21">
        <v>5</v>
      </c>
      <c r="I6647" s="19">
        <v>1.25</v>
      </c>
      <c r="J6647" t="s">
        <v>533</v>
      </c>
      <c r="K6647" s="18">
        <v>194.67</v>
      </c>
      <c r="L6647" s="18">
        <v>281.64</v>
      </c>
      <c r="M6647" s="18"/>
      <c r="N6647" s="18"/>
    </row>
    <row r="6648" spans="1:14" ht="15" x14ac:dyDescent="0.25">
      <c r="A6648" t="str">
        <f t="shared" si="103"/>
        <v>VN1641B7875</v>
      </c>
      <c r="B6648" s="17" t="s">
        <v>106</v>
      </c>
      <c r="C6648" s="16" t="s">
        <v>35</v>
      </c>
      <c r="D6648" t="s">
        <v>107</v>
      </c>
      <c r="E6648" s="16" t="s">
        <v>105</v>
      </c>
      <c r="F6648">
        <v>5</v>
      </c>
      <c r="G6648" s="20">
        <v>23.75</v>
      </c>
      <c r="H6648" s="21">
        <v>6</v>
      </c>
      <c r="I6648" s="19">
        <v>1.25</v>
      </c>
      <c r="J6648" t="s">
        <v>533</v>
      </c>
      <c r="K6648" s="18">
        <v>194.67</v>
      </c>
      <c r="L6648" s="18">
        <v>281.64</v>
      </c>
      <c r="M6648" s="18"/>
      <c r="N6648" s="18"/>
    </row>
    <row r="6649" spans="1:14" ht="15" x14ac:dyDescent="0.25">
      <c r="A6649" t="str">
        <f t="shared" si="103"/>
        <v>VN1641B7876</v>
      </c>
      <c r="B6649" s="17" t="s">
        <v>106</v>
      </c>
      <c r="C6649" s="16" t="s">
        <v>35</v>
      </c>
      <c r="D6649" t="s">
        <v>107</v>
      </c>
      <c r="E6649" s="16" t="s">
        <v>105</v>
      </c>
      <c r="F6649">
        <v>6</v>
      </c>
      <c r="G6649" s="20">
        <v>23.75</v>
      </c>
      <c r="H6649" s="21">
        <v>7</v>
      </c>
      <c r="I6649" s="19">
        <v>1.25</v>
      </c>
      <c r="J6649" t="s">
        <v>533</v>
      </c>
      <c r="K6649" s="18">
        <v>194.67</v>
      </c>
      <c r="L6649" s="18">
        <v>281.64</v>
      </c>
      <c r="M6649" s="18"/>
      <c r="N6649" s="18"/>
    </row>
    <row r="6650" spans="1:14" ht="15" x14ac:dyDescent="0.25">
      <c r="A6650" t="str">
        <f t="shared" si="103"/>
        <v>VN1641B7877</v>
      </c>
      <c r="B6650" s="15" t="s">
        <v>106</v>
      </c>
      <c r="C6650" s="16" t="s">
        <v>35</v>
      </c>
      <c r="D6650" t="s">
        <v>107</v>
      </c>
      <c r="E6650" s="16" t="s">
        <v>105</v>
      </c>
      <c r="F6650">
        <v>7</v>
      </c>
      <c r="G6650" s="20">
        <v>23.75</v>
      </c>
      <c r="H6650" s="21">
        <v>1</v>
      </c>
      <c r="I6650" s="19">
        <v>1.25</v>
      </c>
      <c r="J6650" t="s">
        <v>533</v>
      </c>
      <c r="K6650" s="18">
        <v>194.67</v>
      </c>
      <c r="L6650" s="18">
        <v>281.64</v>
      </c>
      <c r="M6650" s="18"/>
      <c r="N6650" s="18"/>
    </row>
    <row r="6651" spans="1:14" ht="15" x14ac:dyDescent="0.25">
      <c r="A6651" t="str">
        <f t="shared" si="103"/>
        <v>VN1591B7871</v>
      </c>
      <c r="B6651" s="17" t="s">
        <v>39</v>
      </c>
      <c r="C6651" s="16" t="s">
        <v>35</v>
      </c>
      <c r="D6651" t="s">
        <v>40</v>
      </c>
      <c r="E6651" s="16" t="s">
        <v>38</v>
      </c>
      <c r="F6651">
        <v>1</v>
      </c>
      <c r="G6651" s="20">
        <v>23</v>
      </c>
      <c r="H6651" s="21">
        <v>2</v>
      </c>
      <c r="I6651" s="19">
        <v>0.16666666666666666</v>
      </c>
      <c r="J6651" t="s">
        <v>533</v>
      </c>
      <c r="K6651" s="18">
        <v>203.64</v>
      </c>
      <c r="L6651" s="18">
        <v>199.14</v>
      </c>
      <c r="M6651" s="18"/>
      <c r="N6651" s="18"/>
    </row>
    <row r="6652" spans="1:14" ht="15" x14ac:dyDescent="0.25">
      <c r="A6652" t="str">
        <f t="shared" si="103"/>
        <v>VN1591B7872</v>
      </c>
      <c r="B6652" s="17" t="s">
        <v>39</v>
      </c>
      <c r="C6652" s="16" t="s">
        <v>35</v>
      </c>
      <c r="D6652" t="s">
        <v>40</v>
      </c>
      <c r="E6652" s="16" t="s">
        <v>38</v>
      </c>
      <c r="F6652">
        <v>2</v>
      </c>
      <c r="G6652" s="20">
        <v>23</v>
      </c>
      <c r="H6652" s="21">
        <v>3</v>
      </c>
      <c r="I6652" s="19">
        <v>0.16666666666666666</v>
      </c>
      <c r="J6652" t="s">
        <v>533</v>
      </c>
      <c r="K6652" s="18">
        <v>203.64</v>
      </c>
      <c r="L6652" s="18">
        <v>199.14</v>
      </c>
      <c r="M6652" s="18"/>
      <c r="N6652" s="18"/>
    </row>
    <row r="6653" spans="1:14" ht="15" x14ac:dyDescent="0.25">
      <c r="A6653" t="str">
        <f t="shared" si="103"/>
        <v>VN1591B7873</v>
      </c>
      <c r="B6653" s="17" t="s">
        <v>39</v>
      </c>
      <c r="C6653" s="16" t="s">
        <v>35</v>
      </c>
      <c r="D6653" t="s">
        <v>40</v>
      </c>
      <c r="E6653" s="16" t="s">
        <v>38</v>
      </c>
      <c r="F6653">
        <v>3</v>
      </c>
      <c r="G6653" s="20">
        <v>23</v>
      </c>
      <c r="H6653" s="21">
        <v>4</v>
      </c>
      <c r="I6653" s="19">
        <v>0.16666666666666666</v>
      </c>
      <c r="J6653" t="s">
        <v>533</v>
      </c>
      <c r="K6653" s="18">
        <v>203.64</v>
      </c>
      <c r="L6653" s="18">
        <v>199.14</v>
      </c>
      <c r="M6653" s="18"/>
      <c r="N6653" s="18"/>
    </row>
    <row r="6654" spans="1:14" ht="15" x14ac:dyDescent="0.25">
      <c r="A6654" t="str">
        <f t="shared" si="103"/>
        <v>VN1591B7874</v>
      </c>
      <c r="B6654" s="17" t="s">
        <v>39</v>
      </c>
      <c r="C6654" s="16" t="s">
        <v>35</v>
      </c>
      <c r="D6654" t="s">
        <v>40</v>
      </c>
      <c r="E6654" s="16" t="s">
        <v>38</v>
      </c>
      <c r="F6654">
        <v>4</v>
      </c>
      <c r="G6654" s="20">
        <v>23</v>
      </c>
      <c r="H6654" s="21">
        <v>5</v>
      </c>
      <c r="I6654" s="19">
        <v>0.16666666666666666</v>
      </c>
      <c r="J6654" t="s">
        <v>533</v>
      </c>
      <c r="K6654" s="18">
        <v>203.64</v>
      </c>
      <c r="L6654" s="18">
        <v>199.14</v>
      </c>
      <c r="M6654" s="18"/>
      <c r="N6654" s="18"/>
    </row>
    <row r="6655" spans="1:14" ht="15" x14ac:dyDescent="0.25">
      <c r="A6655" t="str">
        <f t="shared" si="103"/>
        <v>VN1591B7875</v>
      </c>
      <c r="B6655" s="17" t="s">
        <v>39</v>
      </c>
      <c r="C6655" s="16" t="s">
        <v>35</v>
      </c>
      <c r="D6655" t="s">
        <v>40</v>
      </c>
      <c r="E6655" s="16" t="s">
        <v>38</v>
      </c>
      <c r="F6655">
        <v>5</v>
      </c>
      <c r="G6655" s="20">
        <v>23</v>
      </c>
      <c r="H6655" s="21">
        <v>6</v>
      </c>
      <c r="I6655" s="19">
        <v>0.16666666666666666</v>
      </c>
      <c r="J6655" t="s">
        <v>533</v>
      </c>
      <c r="K6655" s="18">
        <v>203.64</v>
      </c>
      <c r="L6655" s="18">
        <v>199.14</v>
      </c>
      <c r="M6655" s="18"/>
      <c r="N6655" s="18"/>
    </row>
    <row r="6656" spans="1:14" ht="15" x14ac:dyDescent="0.25">
      <c r="A6656" t="str">
        <f t="shared" si="103"/>
        <v>VN1591B7876</v>
      </c>
      <c r="B6656" s="17" t="s">
        <v>39</v>
      </c>
      <c r="C6656" s="16" t="s">
        <v>35</v>
      </c>
      <c r="D6656" t="s">
        <v>40</v>
      </c>
      <c r="E6656" s="16" t="s">
        <v>38</v>
      </c>
      <c r="F6656">
        <v>6</v>
      </c>
      <c r="G6656" s="20">
        <v>23</v>
      </c>
      <c r="H6656" s="21">
        <v>7</v>
      </c>
      <c r="I6656" s="19">
        <v>0.16666666666666666</v>
      </c>
      <c r="J6656" t="s">
        <v>533</v>
      </c>
      <c r="K6656" s="18">
        <v>203.64</v>
      </c>
      <c r="L6656" s="18">
        <v>199.14</v>
      </c>
      <c r="M6656" s="18"/>
      <c r="N6656" s="18"/>
    </row>
    <row r="6657" spans="1:14" ht="15" x14ac:dyDescent="0.25">
      <c r="A6657" t="str">
        <f t="shared" si="103"/>
        <v>VN1591B7877</v>
      </c>
      <c r="B6657" s="15" t="s">
        <v>39</v>
      </c>
      <c r="C6657" s="16" t="s">
        <v>35</v>
      </c>
      <c r="D6657" t="s">
        <v>40</v>
      </c>
      <c r="E6657" s="16" t="s">
        <v>38</v>
      </c>
      <c r="F6657">
        <v>7</v>
      </c>
      <c r="G6657" s="20">
        <v>23</v>
      </c>
      <c r="H6657" s="21">
        <v>1</v>
      </c>
      <c r="I6657" s="19">
        <v>0.16666666666666666</v>
      </c>
      <c r="J6657" t="s">
        <v>533</v>
      </c>
      <c r="K6657" s="18">
        <v>203.64</v>
      </c>
      <c r="L6657" s="18">
        <v>199.14</v>
      </c>
      <c r="M6657" s="18"/>
      <c r="N6657" s="18"/>
    </row>
    <row r="6658" spans="1:14" ht="15" x14ac:dyDescent="0.25">
      <c r="A6658" t="str">
        <f t="shared" si="103"/>
        <v>VN1713B7871</v>
      </c>
      <c r="B6658" s="17" t="s">
        <v>152</v>
      </c>
      <c r="C6658" s="16" t="s">
        <v>35</v>
      </c>
      <c r="D6658" t="s">
        <v>153</v>
      </c>
      <c r="E6658" s="16" t="s">
        <v>351</v>
      </c>
      <c r="F6658">
        <v>1</v>
      </c>
      <c r="G6658" s="20">
        <v>7.5</v>
      </c>
      <c r="H6658" s="21">
        <v>1</v>
      </c>
      <c r="I6658" s="19">
        <v>8.3333333333333339</v>
      </c>
      <c r="J6658" t="s">
        <v>533</v>
      </c>
      <c r="K6658" s="18">
        <v>162.78</v>
      </c>
      <c r="L6658" s="18">
        <v>174</v>
      </c>
      <c r="M6658" s="18"/>
      <c r="N6658" s="18"/>
    </row>
    <row r="6659" spans="1:14" ht="15" x14ac:dyDescent="0.25">
      <c r="A6659" t="str">
        <f t="shared" ref="A6659:A6722" si="104">E6659&amp;J6659&amp;F6659</f>
        <v>VN1713B7872</v>
      </c>
      <c r="B6659" s="17" t="s">
        <v>152</v>
      </c>
      <c r="C6659" s="16" t="s">
        <v>35</v>
      </c>
      <c r="D6659" t="s">
        <v>153</v>
      </c>
      <c r="E6659" s="16" t="s">
        <v>351</v>
      </c>
      <c r="F6659">
        <v>2</v>
      </c>
      <c r="G6659" s="20">
        <v>7.916666666666667</v>
      </c>
      <c r="H6659" s="21">
        <v>2</v>
      </c>
      <c r="I6659" s="19">
        <v>8.75</v>
      </c>
      <c r="J6659" t="s">
        <v>533</v>
      </c>
      <c r="K6659" s="18">
        <v>162.78</v>
      </c>
      <c r="L6659" s="18">
        <v>174</v>
      </c>
      <c r="M6659" s="18"/>
      <c r="N6659" s="18"/>
    </row>
    <row r="6660" spans="1:14" ht="15" x14ac:dyDescent="0.25">
      <c r="A6660" t="str">
        <f t="shared" si="104"/>
        <v>VN1713B7873</v>
      </c>
      <c r="B6660" s="17" t="s">
        <v>152</v>
      </c>
      <c r="C6660" s="16" t="s">
        <v>35</v>
      </c>
      <c r="D6660" t="s">
        <v>153</v>
      </c>
      <c r="E6660" s="16" t="s">
        <v>351</v>
      </c>
      <c r="F6660">
        <v>3</v>
      </c>
      <c r="G6660" s="20">
        <v>7.916666666666667</v>
      </c>
      <c r="H6660" s="21">
        <v>3</v>
      </c>
      <c r="I6660" s="19">
        <v>8.75</v>
      </c>
      <c r="J6660" t="s">
        <v>533</v>
      </c>
      <c r="K6660" s="18">
        <v>162.78</v>
      </c>
      <c r="L6660" s="18">
        <v>174</v>
      </c>
      <c r="M6660" s="18"/>
      <c r="N6660" s="18"/>
    </row>
    <row r="6661" spans="1:14" ht="15" x14ac:dyDescent="0.25">
      <c r="A6661" t="str">
        <f t="shared" si="104"/>
        <v>VN1713B7874</v>
      </c>
      <c r="B6661" s="17" t="s">
        <v>152</v>
      </c>
      <c r="C6661" s="16" t="s">
        <v>35</v>
      </c>
      <c r="D6661" t="s">
        <v>153</v>
      </c>
      <c r="E6661" s="16" t="s">
        <v>351</v>
      </c>
      <c r="F6661">
        <v>4</v>
      </c>
      <c r="G6661" s="20">
        <v>8</v>
      </c>
      <c r="H6661" s="21">
        <v>4</v>
      </c>
      <c r="I6661" s="19">
        <v>8.8333333333333339</v>
      </c>
      <c r="J6661" t="s">
        <v>533</v>
      </c>
      <c r="K6661" s="18">
        <v>162.78</v>
      </c>
      <c r="L6661" s="18">
        <v>174</v>
      </c>
      <c r="M6661" s="18"/>
      <c r="N6661" s="18"/>
    </row>
    <row r="6662" spans="1:14" ht="15" x14ac:dyDescent="0.25">
      <c r="A6662" t="str">
        <f t="shared" si="104"/>
        <v>VN1713B7875</v>
      </c>
      <c r="B6662" s="17" t="s">
        <v>152</v>
      </c>
      <c r="C6662" s="16" t="s">
        <v>35</v>
      </c>
      <c r="D6662" t="s">
        <v>153</v>
      </c>
      <c r="E6662" s="16" t="s">
        <v>351</v>
      </c>
      <c r="F6662">
        <v>5</v>
      </c>
      <c r="G6662" s="20">
        <v>8</v>
      </c>
      <c r="H6662" s="21">
        <v>5</v>
      </c>
      <c r="I6662" s="19">
        <v>8.8333333333333339</v>
      </c>
      <c r="J6662" t="s">
        <v>533</v>
      </c>
      <c r="K6662" s="18">
        <v>162.78</v>
      </c>
      <c r="L6662" s="18">
        <v>174</v>
      </c>
      <c r="M6662" s="18"/>
      <c r="N6662" s="18"/>
    </row>
    <row r="6663" spans="1:14" ht="15" x14ac:dyDescent="0.25">
      <c r="A6663" t="str">
        <f t="shared" si="104"/>
        <v>VN1713B7876</v>
      </c>
      <c r="B6663" s="17" t="s">
        <v>152</v>
      </c>
      <c r="C6663" s="16" t="s">
        <v>35</v>
      </c>
      <c r="D6663" t="s">
        <v>153</v>
      </c>
      <c r="E6663" s="16" t="s">
        <v>351</v>
      </c>
      <c r="F6663">
        <v>6</v>
      </c>
      <c r="G6663" s="20">
        <v>8</v>
      </c>
      <c r="H6663" s="21">
        <v>6</v>
      </c>
      <c r="I6663" s="19">
        <v>8.8333333333333339</v>
      </c>
      <c r="J6663" t="s">
        <v>533</v>
      </c>
      <c r="K6663" s="18">
        <v>162.78</v>
      </c>
      <c r="L6663" s="18">
        <v>174</v>
      </c>
      <c r="M6663" s="18"/>
      <c r="N6663" s="18"/>
    </row>
    <row r="6664" spans="1:14" ht="15" x14ac:dyDescent="0.25">
      <c r="A6664" t="str">
        <f t="shared" si="104"/>
        <v>VN1713B7877</v>
      </c>
      <c r="B6664" s="17" t="s">
        <v>152</v>
      </c>
      <c r="C6664" s="16" t="s">
        <v>35</v>
      </c>
      <c r="D6664" t="s">
        <v>153</v>
      </c>
      <c r="E6664" s="16" t="s">
        <v>351</v>
      </c>
      <c r="F6664">
        <v>7</v>
      </c>
      <c r="G6664" s="20">
        <v>7.5</v>
      </c>
      <c r="H6664" s="21">
        <v>7</v>
      </c>
      <c r="I6664" s="19">
        <v>8.3333333333333339</v>
      </c>
      <c r="J6664" t="s">
        <v>533</v>
      </c>
      <c r="K6664" s="18">
        <v>162.78</v>
      </c>
      <c r="L6664" s="18">
        <v>174</v>
      </c>
      <c r="M6664" s="18"/>
      <c r="N6664" s="18"/>
    </row>
    <row r="6665" spans="1:14" ht="15" x14ac:dyDescent="0.25">
      <c r="A6665" t="str">
        <f t="shared" si="104"/>
        <v>VN1715B7871</v>
      </c>
      <c r="B6665" s="17" t="s">
        <v>152</v>
      </c>
      <c r="C6665" s="16" t="s">
        <v>35</v>
      </c>
      <c r="D6665" t="s">
        <v>153</v>
      </c>
      <c r="E6665" s="16" t="s">
        <v>151</v>
      </c>
      <c r="F6665">
        <v>1</v>
      </c>
      <c r="G6665" s="20">
        <v>11</v>
      </c>
      <c r="H6665" s="21">
        <v>1</v>
      </c>
      <c r="I6665" s="19">
        <v>11.833333333333334</v>
      </c>
      <c r="J6665" t="s">
        <v>533</v>
      </c>
      <c r="K6665" s="18">
        <v>162.78</v>
      </c>
      <c r="L6665" s="18">
        <v>174</v>
      </c>
      <c r="M6665" s="18"/>
      <c r="N6665" s="18"/>
    </row>
    <row r="6666" spans="1:14" ht="15" x14ac:dyDescent="0.25">
      <c r="A6666" t="str">
        <f t="shared" si="104"/>
        <v>VN1715B7872</v>
      </c>
      <c r="B6666" s="17" t="s">
        <v>152</v>
      </c>
      <c r="C6666" s="16" t="s">
        <v>35</v>
      </c>
      <c r="D6666" t="s">
        <v>153</v>
      </c>
      <c r="E6666" s="16" t="s">
        <v>151</v>
      </c>
      <c r="F6666">
        <v>2</v>
      </c>
      <c r="G6666" s="20">
        <v>11.25</v>
      </c>
      <c r="H6666" s="21">
        <v>2</v>
      </c>
      <c r="I6666" s="19">
        <v>12.083333333333334</v>
      </c>
      <c r="J6666" t="s">
        <v>533</v>
      </c>
      <c r="K6666" s="18">
        <v>162.78</v>
      </c>
      <c r="L6666" s="18">
        <v>174</v>
      </c>
      <c r="M6666" s="18"/>
      <c r="N6666" s="18"/>
    </row>
    <row r="6667" spans="1:14" ht="15" x14ac:dyDescent="0.25">
      <c r="A6667" t="str">
        <f t="shared" si="104"/>
        <v>VN1715B7873</v>
      </c>
      <c r="B6667" s="17" t="s">
        <v>152</v>
      </c>
      <c r="C6667" s="16" t="s">
        <v>35</v>
      </c>
      <c r="D6667" t="s">
        <v>153</v>
      </c>
      <c r="E6667" s="16" t="s">
        <v>151</v>
      </c>
      <c r="F6667">
        <v>3</v>
      </c>
      <c r="G6667" s="20">
        <v>11</v>
      </c>
      <c r="H6667" s="21">
        <v>3</v>
      </c>
      <c r="I6667" s="19">
        <v>11.833333333333334</v>
      </c>
      <c r="J6667" t="s">
        <v>533</v>
      </c>
      <c r="K6667" s="18">
        <v>162.78</v>
      </c>
      <c r="L6667" s="18">
        <v>174</v>
      </c>
      <c r="M6667" s="18"/>
      <c r="N6667" s="18"/>
    </row>
    <row r="6668" spans="1:14" ht="15" x14ac:dyDescent="0.25">
      <c r="A6668" t="str">
        <f t="shared" si="104"/>
        <v>VN1715B7874</v>
      </c>
      <c r="B6668" s="17" t="s">
        <v>152</v>
      </c>
      <c r="C6668" s="16" t="s">
        <v>35</v>
      </c>
      <c r="D6668" t="s">
        <v>153</v>
      </c>
      <c r="E6668" s="16" t="s">
        <v>151</v>
      </c>
      <c r="F6668">
        <v>4</v>
      </c>
      <c r="G6668" s="20">
        <v>11.5</v>
      </c>
      <c r="H6668" s="21">
        <v>4</v>
      </c>
      <c r="I6668" s="19">
        <v>12.333333333333334</v>
      </c>
      <c r="J6668" t="s">
        <v>533</v>
      </c>
      <c r="K6668" s="18">
        <v>162.78</v>
      </c>
      <c r="L6668" s="18">
        <v>174</v>
      </c>
      <c r="M6668" s="18"/>
      <c r="N6668" s="18"/>
    </row>
    <row r="6669" spans="1:14" ht="15" x14ac:dyDescent="0.25">
      <c r="A6669" t="str">
        <f t="shared" si="104"/>
        <v>VN1715B7875</v>
      </c>
      <c r="B6669" s="17" t="s">
        <v>152</v>
      </c>
      <c r="C6669" s="16" t="s">
        <v>35</v>
      </c>
      <c r="D6669" t="s">
        <v>153</v>
      </c>
      <c r="E6669" s="16" t="s">
        <v>151</v>
      </c>
      <c r="F6669">
        <v>5</v>
      </c>
      <c r="G6669" s="20">
        <v>11</v>
      </c>
      <c r="H6669" s="21">
        <v>5</v>
      </c>
      <c r="I6669" s="19">
        <v>11.833333333333334</v>
      </c>
      <c r="J6669" t="s">
        <v>533</v>
      </c>
      <c r="K6669" s="18">
        <v>162.78</v>
      </c>
      <c r="L6669" s="18">
        <v>174</v>
      </c>
      <c r="M6669" s="18"/>
      <c r="N6669" s="18"/>
    </row>
    <row r="6670" spans="1:14" ht="15" x14ac:dyDescent="0.25">
      <c r="A6670" t="str">
        <f t="shared" si="104"/>
        <v>VN1715B7876</v>
      </c>
      <c r="B6670" s="17" t="s">
        <v>152</v>
      </c>
      <c r="C6670" s="16" t="s">
        <v>35</v>
      </c>
      <c r="D6670" t="s">
        <v>153</v>
      </c>
      <c r="E6670" s="16" t="s">
        <v>151</v>
      </c>
      <c r="F6670">
        <v>6</v>
      </c>
      <c r="G6670" s="20">
        <v>11.083333333333334</v>
      </c>
      <c r="H6670" s="21">
        <v>6</v>
      </c>
      <c r="I6670" s="19">
        <v>11.916666666666666</v>
      </c>
      <c r="J6670" t="s">
        <v>533</v>
      </c>
      <c r="K6670" s="18">
        <v>162.78</v>
      </c>
      <c r="L6670" s="18">
        <v>174</v>
      </c>
      <c r="M6670" s="18"/>
      <c r="N6670" s="18"/>
    </row>
    <row r="6671" spans="1:14" ht="15" x14ac:dyDescent="0.25">
      <c r="A6671" t="str">
        <f t="shared" si="104"/>
        <v>VN1715B7877</v>
      </c>
      <c r="B6671" s="15" t="s">
        <v>152</v>
      </c>
      <c r="C6671" s="16" t="s">
        <v>35</v>
      </c>
      <c r="D6671" t="s">
        <v>153</v>
      </c>
      <c r="E6671" s="16" t="s">
        <v>151</v>
      </c>
      <c r="F6671">
        <v>7</v>
      </c>
      <c r="G6671" s="20">
        <v>11.416666666666666</v>
      </c>
      <c r="H6671" s="21">
        <v>7</v>
      </c>
      <c r="I6671" s="19">
        <v>12.25</v>
      </c>
      <c r="J6671" t="s">
        <v>533</v>
      </c>
      <c r="K6671" s="18">
        <v>162.78</v>
      </c>
      <c r="L6671" s="18">
        <v>174</v>
      </c>
      <c r="M6671" s="18"/>
      <c r="N6671" s="18"/>
    </row>
    <row r="6672" spans="1:14" ht="15" x14ac:dyDescent="0.25">
      <c r="A6672" t="str">
        <f t="shared" si="104"/>
        <v>VN921B7871</v>
      </c>
      <c r="B6672" s="17" t="s">
        <v>63</v>
      </c>
      <c r="C6672" s="16" t="s">
        <v>35</v>
      </c>
      <c r="D6672" t="s">
        <v>52</v>
      </c>
      <c r="E6672" s="16" t="s">
        <v>454</v>
      </c>
      <c r="F6672">
        <v>1</v>
      </c>
      <c r="G6672" s="20">
        <v>3.25</v>
      </c>
      <c r="H6672" s="21">
        <v>1</v>
      </c>
      <c r="I6672" s="19">
        <v>4.583333333333333</v>
      </c>
      <c r="J6672" t="s">
        <v>533</v>
      </c>
      <c r="K6672" s="18">
        <v>380.78</v>
      </c>
      <c r="L6672" s="18">
        <v>325.44</v>
      </c>
      <c r="M6672" s="18"/>
      <c r="N6672" s="18"/>
    </row>
    <row r="6673" spans="1:14" ht="15" x14ac:dyDescent="0.25">
      <c r="A6673" t="str">
        <f t="shared" si="104"/>
        <v>VN921B7872</v>
      </c>
      <c r="B6673" s="17" t="s">
        <v>63</v>
      </c>
      <c r="C6673" s="16" t="s">
        <v>35</v>
      </c>
      <c r="D6673" t="s">
        <v>52</v>
      </c>
      <c r="E6673" s="16" t="s">
        <v>454</v>
      </c>
      <c r="F6673">
        <v>2</v>
      </c>
      <c r="G6673" s="20">
        <v>3.0833333333333335</v>
      </c>
      <c r="H6673" s="21">
        <v>2</v>
      </c>
      <c r="I6673" s="19">
        <v>4.416666666666667</v>
      </c>
      <c r="J6673" t="s">
        <v>533</v>
      </c>
      <c r="K6673" s="18">
        <v>380.78</v>
      </c>
      <c r="L6673" s="18">
        <v>325.44</v>
      </c>
      <c r="M6673" s="18"/>
      <c r="N6673" s="18"/>
    </row>
    <row r="6674" spans="1:14" ht="15" x14ac:dyDescent="0.25">
      <c r="A6674" t="str">
        <f t="shared" si="104"/>
        <v>VN921B7873</v>
      </c>
      <c r="B6674" s="17" t="s">
        <v>63</v>
      </c>
      <c r="C6674" s="16" t="s">
        <v>35</v>
      </c>
      <c r="D6674" t="s">
        <v>52</v>
      </c>
      <c r="E6674" s="16" t="s">
        <v>454</v>
      </c>
      <c r="F6674">
        <v>3</v>
      </c>
      <c r="G6674" s="20">
        <v>3.0833333333333335</v>
      </c>
      <c r="H6674" s="21">
        <v>3</v>
      </c>
      <c r="I6674" s="19">
        <v>4.416666666666667</v>
      </c>
      <c r="J6674" t="s">
        <v>533</v>
      </c>
      <c r="K6674" s="18">
        <v>380.78</v>
      </c>
      <c r="L6674" s="18">
        <v>325.44</v>
      </c>
      <c r="M6674" s="18"/>
      <c r="N6674" s="18"/>
    </row>
    <row r="6675" spans="1:14" ht="15" x14ac:dyDescent="0.25">
      <c r="A6675" t="str">
        <f t="shared" si="104"/>
        <v>VN921B7874</v>
      </c>
      <c r="B6675" s="17" t="s">
        <v>63</v>
      </c>
      <c r="C6675" s="16" t="s">
        <v>35</v>
      </c>
      <c r="D6675" t="s">
        <v>52</v>
      </c>
      <c r="E6675" s="16" t="s">
        <v>454</v>
      </c>
      <c r="F6675">
        <v>4</v>
      </c>
      <c r="G6675" s="20">
        <v>3.25</v>
      </c>
      <c r="H6675" s="21">
        <v>4</v>
      </c>
      <c r="I6675" s="19">
        <v>4.416666666666667</v>
      </c>
      <c r="J6675" t="s">
        <v>533</v>
      </c>
      <c r="K6675" s="18">
        <v>380.78</v>
      </c>
      <c r="L6675" s="18">
        <v>325.44</v>
      </c>
      <c r="M6675" s="18"/>
      <c r="N6675" s="18"/>
    </row>
    <row r="6676" spans="1:14" ht="15" x14ac:dyDescent="0.25">
      <c r="A6676" t="str">
        <f t="shared" si="104"/>
        <v>VN921B7875</v>
      </c>
      <c r="B6676" s="17" t="s">
        <v>63</v>
      </c>
      <c r="C6676" s="16" t="s">
        <v>35</v>
      </c>
      <c r="D6676" t="s">
        <v>52</v>
      </c>
      <c r="E6676" s="16" t="s">
        <v>454</v>
      </c>
      <c r="F6676">
        <v>5</v>
      </c>
      <c r="G6676" s="20">
        <v>3.25</v>
      </c>
      <c r="H6676" s="21">
        <v>5</v>
      </c>
      <c r="I6676" s="19">
        <v>4.416666666666667</v>
      </c>
      <c r="J6676" t="s">
        <v>533</v>
      </c>
      <c r="K6676" s="18">
        <v>380.78</v>
      </c>
      <c r="L6676" s="18">
        <v>325.44</v>
      </c>
      <c r="M6676" s="18"/>
      <c r="N6676" s="18"/>
    </row>
    <row r="6677" spans="1:14" ht="15" x14ac:dyDescent="0.25">
      <c r="A6677" t="str">
        <f t="shared" si="104"/>
        <v>VN921B7876</v>
      </c>
      <c r="B6677" s="17" t="s">
        <v>63</v>
      </c>
      <c r="C6677" s="16" t="s">
        <v>35</v>
      </c>
      <c r="D6677" t="s">
        <v>52</v>
      </c>
      <c r="E6677" s="16" t="s">
        <v>454</v>
      </c>
      <c r="F6677">
        <v>6</v>
      </c>
      <c r="G6677" s="20">
        <v>3.25</v>
      </c>
      <c r="H6677" s="21">
        <v>6</v>
      </c>
      <c r="I6677" s="19">
        <v>4.416666666666667</v>
      </c>
      <c r="J6677" t="s">
        <v>533</v>
      </c>
      <c r="K6677" s="18">
        <v>380.78</v>
      </c>
      <c r="L6677" s="18">
        <v>325.44</v>
      </c>
      <c r="M6677" s="18"/>
      <c r="N6677" s="18"/>
    </row>
    <row r="6678" spans="1:14" ht="15" x14ac:dyDescent="0.25">
      <c r="A6678" t="str">
        <f t="shared" si="104"/>
        <v>VN921B7877</v>
      </c>
      <c r="B6678" s="15" t="s">
        <v>63</v>
      </c>
      <c r="C6678" s="16" t="s">
        <v>35</v>
      </c>
      <c r="D6678" t="s">
        <v>52</v>
      </c>
      <c r="E6678" s="16" t="s">
        <v>454</v>
      </c>
      <c r="F6678">
        <v>7</v>
      </c>
      <c r="G6678" s="20">
        <v>3.25</v>
      </c>
      <c r="H6678" s="21">
        <v>7</v>
      </c>
      <c r="I6678" s="19">
        <v>4.416666666666667</v>
      </c>
      <c r="J6678" t="s">
        <v>533</v>
      </c>
      <c r="K6678" s="18">
        <v>380.78</v>
      </c>
      <c r="L6678" s="18">
        <v>325.44</v>
      </c>
      <c r="M6678" s="18"/>
      <c r="N6678" s="18"/>
    </row>
    <row r="6679" spans="1:14" ht="15" x14ac:dyDescent="0.25">
      <c r="A6679" t="str">
        <f t="shared" si="104"/>
        <v>VN592B7871</v>
      </c>
      <c r="B6679" s="17" t="s">
        <v>434</v>
      </c>
      <c r="C6679" s="16" t="s">
        <v>35</v>
      </c>
      <c r="D6679" t="s">
        <v>435</v>
      </c>
      <c r="E6679" s="16" t="s">
        <v>433</v>
      </c>
      <c r="F6679">
        <v>1</v>
      </c>
      <c r="G6679" s="20">
        <v>3.4166666666666665</v>
      </c>
      <c r="H6679" s="21">
        <v>1</v>
      </c>
      <c r="I6679" s="19">
        <v>5.5</v>
      </c>
      <c r="J6679" t="s">
        <v>533</v>
      </c>
      <c r="K6679" s="18">
        <v>537.17999999999995</v>
      </c>
      <c r="L6679" s="18">
        <v>534.28</v>
      </c>
      <c r="M6679" s="18"/>
      <c r="N6679" s="18"/>
    </row>
    <row r="6680" spans="1:14" ht="15" x14ac:dyDescent="0.25">
      <c r="A6680" t="str">
        <f t="shared" si="104"/>
        <v>VN592B7872</v>
      </c>
      <c r="B6680" s="17" t="s">
        <v>434</v>
      </c>
      <c r="C6680" s="16" t="s">
        <v>35</v>
      </c>
      <c r="D6680" t="s">
        <v>435</v>
      </c>
      <c r="E6680" s="16" t="s">
        <v>433</v>
      </c>
      <c r="F6680">
        <v>2</v>
      </c>
      <c r="G6680" s="20">
        <v>3.4166666666666665</v>
      </c>
      <c r="H6680" s="21">
        <v>2</v>
      </c>
      <c r="I6680" s="19">
        <v>5.5</v>
      </c>
      <c r="J6680" t="s">
        <v>533</v>
      </c>
      <c r="K6680" s="18">
        <v>537.17999999999995</v>
      </c>
      <c r="L6680" s="18">
        <v>534.28</v>
      </c>
      <c r="M6680" s="18"/>
      <c r="N6680" s="18"/>
    </row>
    <row r="6681" spans="1:14" ht="15" x14ac:dyDescent="0.25">
      <c r="A6681" t="str">
        <f t="shared" si="104"/>
        <v>VN592B7873</v>
      </c>
      <c r="B6681" s="17" t="s">
        <v>434</v>
      </c>
      <c r="C6681" s="16" t="s">
        <v>35</v>
      </c>
      <c r="D6681" t="s">
        <v>435</v>
      </c>
      <c r="E6681" s="16" t="s">
        <v>433</v>
      </c>
      <c r="F6681">
        <v>3</v>
      </c>
      <c r="G6681" s="20">
        <v>3.8333333333333335</v>
      </c>
      <c r="H6681" s="21">
        <v>3</v>
      </c>
      <c r="I6681" s="19">
        <v>5.916666666666667</v>
      </c>
      <c r="J6681" t="s">
        <v>533</v>
      </c>
      <c r="K6681" s="18">
        <v>537.17999999999995</v>
      </c>
      <c r="L6681" s="18">
        <v>534.28</v>
      </c>
      <c r="M6681" s="18"/>
      <c r="N6681" s="18"/>
    </row>
    <row r="6682" spans="1:14" ht="15" x14ac:dyDescent="0.25">
      <c r="A6682" t="str">
        <f t="shared" si="104"/>
        <v>VN592B7874</v>
      </c>
      <c r="B6682" s="17" t="s">
        <v>434</v>
      </c>
      <c r="C6682" s="16" t="s">
        <v>35</v>
      </c>
      <c r="D6682" t="s">
        <v>435</v>
      </c>
      <c r="E6682" s="16" t="s">
        <v>433</v>
      </c>
      <c r="F6682">
        <v>4</v>
      </c>
      <c r="G6682" s="20">
        <v>4.083333333333333</v>
      </c>
      <c r="H6682" s="21">
        <v>4</v>
      </c>
      <c r="I6682" s="19">
        <v>6.166666666666667</v>
      </c>
      <c r="J6682" t="s">
        <v>533</v>
      </c>
      <c r="K6682" s="18">
        <v>537.17999999999995</v>
      </c>
      <c r="L6682" s="18">
        <v>534.28</v>
      </c>
      <c r="M6682" s="18"/>
      <c r="N6682" s="18"/>
    </row>
    <row r="6683" spans="1:14" ht="15" x14ac:dyDescent="0.25">
      <c r="A6683" t="str">
        <f t="shared" si="104"/>
        <v>VN592B7875</v>
      </c>
      <c r="B6683" s="17" t="s">
        <v>434</v>
      </c>
      <c r="C6683" s="16" t="s">
        <v>35</v>
      </c>
      <c r="D6683" t="s">
        <v>435</v>
      </c>
      <c r="E6683" s="16" t="s">
        <v>433</v>
      </c>
      <c r="F6683">
        <v>5</v>
      </c>
      <c r="G6683" s="20">
        <v>3.4166666666666665</v>
      </c>
      <c r="H6683" s="21">
        <v>5</v>
      </c>
      <c r="I6683" s="19">
        <v>5.5</v>
      </c>
      <c r="J6683" t="s">
        <v>533</v>
      </c>
      <c r="K6683" s="18">
        <v>537.17999999999995</v>
      </c>
      <c r="L6683" s="18">
        <v>534.28</v>
      </c>
      <c r="M6683" s="18"/>
      <c r="N6683" s="18"/>
    </row>
    <row r="6684" spans="1:14" ht="15" x14ac:dyDescent="0.25">
      <c r="A6684" t="str">
        <f t="shared" si="104"/>
        <v>VN592B7876</v>
      </c>
      <c r="B6684" s="17" t="s">
        <v>434</v>
      </c>
      <c r="C6684" s="16" t="s">
        <v>35</v>
      </c>
      <c r="D6684" t="s">
        <v>435</v>
      </c>
      <c r="E6684" s="16" t="s">
        <v>433</v>
      </c>
      <c r="F6684">
        <v>6</v>
      </c>
      <c r="G6684" s="20">
        <v>3.4166666666666665</v>
      </c>
      <c r="H6684" s="21">
        <v>6</v>
      </c>
      <c r="I6684" s="19">
        <v>5.5</v>
      </c>
      <c r="J6684" t="s">
        <v>533</v>
      </c>
      <c r="K6684" s="18">
        <v>537.17999999999995</v>
      </c>
      <c r="L6684" s="18">
        <v>534.28</v>
      </c>
      <c r="M6684" s="18"/>
      <c r="N6684" s="18"/>
    </row>
    <row r="6685" spans="1:14" ht="15" x14ac:dyDescent="0.25">
      <c r="A6685" t="str">
        <f t="shared" si="104"/>
        <v>VN592B7877</v>
      </c>
      <c r="B6685" s="15" t="s">
        <v>434</v>
      </c>
      <c r="C6685" s="16" t="s">
        <v>35</v>
      </c>
      <c r="D6685" t="s">
        <v>435</v>
      </c>
      <c r="E6685" s="16" t="s">
        <v>433</v>
      </c>
      <c r="F6685">
        <v>7</v>
      </c>
      <c r="G6685" s="20">
        <v>3.4166666666666665</v>
      </c>
      <c r="H6685" s="21">
        <v>7</v>
      </c>
      <c r="I6685" s="19">
        <v>5.5</v>
      </c>
      <c r="J6685" t="s">
        <v>533</v>
      </c>
      <c r="K6685" s="18">
        <v>537.17999999999995</v>
      </c>
      <c r="L6685" s="18">
        <v>534.28</v>
      </c>
      <c r="M6685" s="18"/>
      <c r="N6685" s="18"/>
    </row>
    <row r="6686" spans="1:14" ht="15" x14ac:dyDescent="0.25">
      <c r="A6686" t="str">
        <f t="shared" si="104"/>
        <v>VN384B7871</v>
      </c>
      <c r="B6686" s="17" t="s">
        <v>606</v>
      </c>
      <c r="C6686" s="16" t="s">
        <v>35</v>
      </c>
      <c r="D6686" t="s">
        <v>607</v>
      </c>
      <c r="E6686" s="16" t="s">
        <v>605</v>
      </c>
      <c r="F6686">
        <v>1</v>
      </c>
      <c r="G6686" s="20">
        <v>1.1666666666666667</v>
      </c>
      <c r="H6686" s="21">
        <v>1</v>
      </c>
      <c r="I6686" s="19">
        <v>6.083333333333333</v>
      </c>
      <c r="J6686" t="s">
        <v>533</v>
      </c>
      <c r="K6686" s="18">
        <v>1624.33</v>
      </c>
      <c r="L6686" s="18">
        <v>1509.61</v>
      </c>
      <c r="M6686" s="18"/>
      <c r="N6686" s="18"/>
    </row>
    <row r="6687" spans="1:14" ht="15" x14ac:dyDescent="0.25">
      <c r="A6687" t="str">
        <f t="shared" si="104"/>
        <v>VN384B7872</v>
      </c>
      <c r="B6687" s="17" t="s">
        <v>606</v>
      </c>
      <c r="C6687" s="16" t="s">
        <v>35</v>
      </c>
      <c r="D6687" t="s">
        <v>607</v>
      </c>
      <c r="E6687" s="16" t="s">
        <v>605</v>
      </c>
      <c r="F6687">
        <v>2</v>
      </c>
      <c r="G6687" s="20">
        <v>1.1666666666666667</v>
      </c>
      <c r="H6687" s="21">
        <v>2</v>
      </c>
      <c r="I6687" s="19">
        <v>6.083333333333333</v>
      </c>
      <c r="J6687" t="s">
        <v>533</v>
      </c>
      <c r="K6687" s="18">
        <v>1624.33</v>
      </c>
      <c r="L6687" s="18">
        <v>1509.61</v>
      </c>
      <c r="M6687" s="18"/>
      <c r="N6687" s="18"/>
    </row>
    <row r="6688" spans="1:14" ht="15" x14ac:dyDescent="0.25">
      <c r="A6688" t="str">
        <f t="shared" si="104"/>
        <v>VN384B7873</v>
      </c>
      <c r="B6688" s="17" t="s">
        <v>606</v>
      </c>
      <c r="C6688" s="16" t="s">
        <v>35</v>
      </c>
      <c r="D6688" t="s">
        <v>607</v>
      </c>
      <c r="E6688" s="16" t="s">
        <v>605</v>
      </c>
      <c r="F6688">
        <v>3</v>
      </c>
      <c r="G6688" s="20">
        <v>1.1666666666666667</v>
      </c>
      <c r="H6688" s="21">
        <v>3</v>
      </c>
      <c r="I6688" s="19">
        <v>6.083333333333333</v>
      </c>
      <c r="J6688" t="s">
        <v>533</v>
      </c>
      <c r="K6688" s="18">
        <v>1624.33</v>
      </c>
      <c r="L6688" s="18">
        <v>1509.61</v>
      </c>
      <c r="M6688" s="18"/>
      <c r="N6688" s="18"/>
    </row>
    <row r="6689" spans="1:14" ht="15" x14ac:dyDescent="0.25">
      <c r="A6689" t="str">
        <f t="shared" si="104"/>
        <v>VN384B7874</v>
      </c>
      <c r="B6689" s="17" t="s">
        <v>606</v>
      </c>
      <c r="C6689" s="16" t="s">
        <v>35</v>
      </c>
      <c r="D6689" t="s">
        <v>607</v>
      </c>
      <c r="E6689" s="16" t="s">
        <v>605</v>
      </c>
      <c r="F6689">
        <v>4</v>
      </c>
      <c r="G6689" s="20">
        <v>1.1666666666666667</v>
      </c>
      <c r="H6689" s="21">
        <v>4</v>
      </c>
      <c r="I6689" s="19">
        <v>6.083333333333333</v>
      </c>
      <c r="J6689" t="s">
        <v>533</v>
      </c>
      <c r="K6689" s="18">
        <v>1624.33</v>
      </c>
      <c r="L6689" s="18">
        <v>1509.61</v>
      </c>
      <c r="M6689" s="18"/>
      <c r="N6689" s="18"/>
    </row>
    <row r="6690" spans="1:14" ht="15" x14ac:dyDescent="0.25">
      <c r="A6690" t="str">
        <f t="shared" si="104"/>
        <v>VN384B7875</v>
      </c>
      <c r="B6690" s="17" t="s">
        <v>606</v>
      </c>
      <c r="C6690" s="16" t="s">
        <v>35</v>
      </c>
      <c r="D6690" t="s">
        <v>607</v>
      </c>
      <c r="E6690" s="16" t="s">
        <v>605</v>
      </c>
      <c r="F6690">
        <v>5</v>
      </c>
      <c r="G6690" s="20">
        <v>1.1666666666666667</v>
      </c>
      <c r="H6690" s="21">
        <v>5</v>
      </c>
      <c r="I6690" s="19">
        <v>6.083333333333333</v>
      </c>
      <c r="J6690" t="s">
        <v>533</v>
      </c>
      <c r="K6690" s="18">
        <v>1624.33</v>
      </c>
      <c r="L6690" s="18">
        <v>1509.61</v>
      </c>
      <c r="M6690" s="18"/>
      <c r="N6690" s="18"/>
    </row>
    <row r="6691" spans="1:14" ht="15" x14ac:dyDescent="0.25">
      <c r="A6691" t="str">
        <f t="shared" si="104"/>
        <v>VN384B7876</v>
      </c>
      <c r="B6691" s="17" t="s">
        <v>606</v>
      </c>
      <c r="C6691" s="16" t="s">
        <v>35</v>
      </c>
      <c r="D6691" t="s">
        <v>607</v>
      </c>
      <c r="E6691" s="16" t="s">
        <v>605</v>
      </c>
      <c r="F6691">
        <v>6</v>
      </c>
      <c r="G6691" s="20">
        <v>1.1666666666666667</v>
      </c>
      <c r="H6691" s="21">
        <v>6</v>
      </c>
      <c r="I6691" s="19">
        <v>6.083333333333333</v>
      </c>
      <c r="J6691" t="s">
        <v>533</v>
      </c>
      <c r="K6691" s="18">
        <v>1624.33</v>
      </c>
      <c r="L6691" s="18">
        <v>1509.61</v>
      </c>
      <c r="M6691" s="18"/>
      <c r="N6691" s="18"/>
    </row>
    <row r="6692" spans="1:14" ht="15" x14ac:dyDescent="0.25">
      <c r="A6692" t="str">
        <f t="shared" si="104"/>
        <v>VN384B7877</v>
      </c>
      <c r="B6692" s="15" t="s">
        <v>606</v>
      </c>
      <c r="C6692" s="16" t="s">
        <v>35</v>
      </c>
      <c r="D6692" t="s">
        <v>607</v>
      </c>
      <c r="E6692" s="16" t="s">
        <v>605</v>
      </c>
      <c r="F6692">
        <v>7</v>
      </c>
      <c r="G6692" s="20">
        <v>1.1666666666666667</v>
      </c>
      <c r="H6692" s="21">
        <v>7</v>
      </c>
      <c r="I6692" s="19">
        <v>6.083333333333333</v>
      </c>
      <c r="J6692" t="s">
        <v>533</v>
      </c>
      <c r="K6692" s="18">
        <v>1624.33</v>
      </c>
      <c r="L6692" s="18">
        <v>1509.61</v>
      </c>
      <c r="M6692" s="18"/>
      <c r="N6692" s="18"/>
    </row>
    <row r="6693" spans="1:14" ht="15" x14ac:dyDescent="0.25">
      <c r="A6693" t="str">
        <f t="shared" si="104"/>
        <v>VN1543B7871</v>
      </c>
      <c r="B6693" s="17" t="s">
        <v>284</v>
      </c>
      <c r="C6693" s="16" t="s">
        <v>35</v>
      </c>
      <c r="D6693" t="s">
        <v>119</v>
      </c>
      <c r="E6693" s="16" t="s">
        <v>390</v>
      </c>
      <c r="F6693">
        <v>1</v>
      </c>
      <c r="G6693" s="20">
        <v>1.5</v>
      </c>
      <c r="H6693" s="21">
        <v>1</v>
      </c>
      <c r="I6693" s="19">
        <v>2.75</v>
      </c>
      <c r="J6693" t="s">
        <v>533</v>
      </c>
      <c r="K6693" s="18">
        <v>315.2</v>
      </c>
      <c r="L6693" s="18">
        <v>254.07</v>
      </c>
      <c r="M6693" s="18"/>
      <c r="N6693" s="18"/>
    </row>
    <row r="6694" spans="1:14" ht="15" x14ac:dyDescent="0.25">
      <c r="A6694" t="str">
        <f t="shared" si="104"/>
        <v>VN1543B7872</v>
      </c>
      <c r="B6694" s="17" t="s">
        <v>284</v>
      </c>
      <c r="C6694" s="16" t="s">
        <v>35</v>
      </c>
      <c r="D6694" t="s">
        <v>119</v>
      </c>
      <c r="E6694" s="16" t="s">
        <v>390</v>
      </c>
      <c r="F6694">
        <v>2</v>
      </c>
      <c r="G6694" s="20">
        <v>1.5</v>
      </c>
      <c r="H6694" s="21">
        <v>2</v>
      </c>
      <c r="I6694" s="19">
        <v>2.75</v>
      </c>
      <c r="J6694" t="s">
        <v>533</v>
      </c>
      <c r="K6694" s="18">
        <v>315.2</v>
      </c>
      <c r="L6694" s="18">
        <v>254.07</v>
      </c>
      <c r="M6694" s="18"/>
      <c r="N6694" s="18"/>
    </row>
    <row r="6695" spans="1:14" ht="15" x14ac:dyDescent="0.25">
      <c r="A6695" t="str">
        <f t="shared" si="104"/>
        <v>VN1543B7873</v>
      </c>
      <c r="B6695" s="17" t="s">
        <v>284</v>
      </c>
      <c r="C6695" s="16" t="s">
        <v>35</v>
      </c>
      <c r="D6695" t="s">
        <v>119</v>
      </c>
      <c r="E6695" s="16" t="s">
        <v>390</v>
      </c>
      <c r="F6695">
        <v>3</v>
      </c>
      <c r="G6695" s="20">
        <v>1.5</v>
      </c>
      <c r="H6695" s="21">
        <v>3</v>
      </c>
      <c r="I6695" s="19">
        <v>2.75</v>
      </c>
      <c r="J6695" t="s">
        <v>533</v>
      </c>
      <c r="K6695" s="18">
        <v>315.2</v>
      </c>
      <c r="L6695" s="18">
        <v>254.07</v>
      </c>
      <c r="M6695" s="18"/>
      <c r="N6695" s="18"/>
    </row>
    <row r="6696" spans="1:14" ht="15" x14ac:dyDescent="0.25">
      <c r="A6696" t="str">
        <f t="shared" si="104"/>
        <v>VN1543B7874</v>
      </c>
      <c r="B6696" s="17" t="s">
        <v>284</v>
      </c>
      <c r="C6696" s="16" t="s">
        <v>35</v>
      </c>
      <c r="D6696" t="s">
        <v>119</v>
      </c>
      <c r="E6696" s="16" t="s">
        <v>390</v>
      </c>
      <c r="F6696">
        <v>4</v>
      </c>
      <c r="G6696" s="20">
        <v>1.5</v>
      </c>
      <c r="H6696" s="21">
        <v>4</v>
      </c>
      <c r="I6696" s="19">
        <v>2.75</v>
      </c>
      <c r="J6696" t="s">
        <v>533</v>
      </c>
      <c r="K6696" s="18">
        <v>315.2</v>
      </c>
      <c r="L6696" s="18">
        <v>254.07</v>
      </c>
      <c r="M6696" s="18"/>
      <c r="N6696" s="18"/>
    </row>
    <row r="6697" spans="1:14" ht="15" x14ac:dyDescent="0.25">
      <c r="A6697" t="str">
        <f t="shared" si="104"/>
        <v>VN1543B7875</v>
      </c>
      <c r="B6697" s="17" t="s">
        <v>284</v>
      </c>
      <c r="C6697" s="16" t="s">
        <v>35</v>
      </c>
      <c r="D6697" t="s">
        <v>119</v>
      </c>
      <c r="E6697" s="16" t="s">
        <v>390</v>
      </c>
      <c r="F6697">
        <v>5</v>
      </c>
      <c r="G6697" s="20">
        <v>1.5</v>
      </c>
      <c r="H6697" s="21">
        <v>5</v>
      </c>
      <c r="I6697" s="19">
        <v>2.75</v>
      </c>
      <c r="J6697" t="s">
        <v>533</v>
      </c>
      <c r="K6697" s="18">
        <v>315.2</v>
      </c>
      <c r="L6697" s="18">
        <v>254.07</v>
      </c>
      <c r="M6697" s="18"/>
      <c r="N6697" s="18"/>
    </row>
    <row r="6698" spans="1:14" ht="15" x14ac:dyDescent="0.25">
      <c r="A6698" t="str">
        <f t="shared" si="104"/>
        <v>VN1543B7876</v>
      </c>
      <c r="B6698" s="17" t="s">
        <v>284</v>
      </c>
      <c r="C6698" s="16" t="s">
        <v>35</v>
      </c>
      <c r="D6698" t="s">
        <v>119</v>
      </c>
      <c r="E6698" s="16" t="s">
        <v>390</v>
      </c>
      <c r="F6698">
        <v>6</v>
      </c>
      <c r="G6698" s="20">
        <v>1.5</v>
      </c>
      <c r="H6698" s="21">
        <v>6</v>
      </c>
      <c r="I6698" s="19">
        <v>2.75</v>
      </c>
      <c r="J6698" t="s">
        <v>533</v>
      </c>
      <c r="K6698" s="18">
        <v>315.2</v>
      </c>
      <c r="L6698" s="18">
        <v>254.07</v>
      </c>
      <c r="M6698" s="18"/>
      <c r="N6698" s="18"/>
    </row>
    <row r="6699" spans="1:14" ht="15" x14ac:dyDescent="0.25">
      <c r="A6699" t="str">
        <f t="shared" si="104"/>
        <v>VN1543B7877</v>
      </c>
      <c r="B6699" s="17" t="s">
        <v>284</v>
      </c>
      <c r="C6699" s="16" t="s">
        <v>35</v>
      </c>
      <c r="D6699" t="s">
        <v>119</v>
      </c>
      <c r="E6699" s="16" t="s">
        <v>390</v>
      </c>
      <c r="F6699">
        <v>7</v>
      </c>
      <c r="G6699" s="20">
        <v>1.5</v>
      </c>
      <c r="H6699" s="21">
        <v>7</v>
      </c>
      <c r="I6699" s="19">
        <v>2.75</v>
      </c>
      <c r="J6699" t="s">
        <v>533</v>
      </c>
      <c r="K6699" s="18">
        <v>315.2</v>
      </c>
      <c r="L6699" s="18">
        <v>254.07</v>
      </c>
      <c r="M6699" s="18"/>
      <c r="N6699" s="18"/>
    </row>
    <row r="6700" spans="1:14" ht="15" x14ac:dyDescent="0.25">
      <c r="A6700" t="str">
        <f t="shared" si="104"/>
        <v>VN1547B7871</v>
      </c>
      <c r="B6700" s="17" t="s">
        <v>284</v>
      </c>
      <c r="C6700" s="16" t="s">
        <v>35</v>
      </c>
      <c r="D6700" t="s">
        <v>119</v>
      </c>
      <c r="E6700" s="16" t="s">
        <v>283</v>
      </c>
      <c r="F6700">
        <v>1</v>
      </c>
      <c r="G6700" s="20">
        <v>7.333333333333333</v>
      </c>
      <c r="H6700" s="21">
        <v>1</v>
      </c>
      <c r="I6700" s="19">
        <v>8.5833333333333339</v>
      </c>
      <c r="J6700" t="s">
        <v>533</v>
      </c>
      <c r="K6700" s="18">
        <v>315.2</v>
      </c>
      <c r="L6700" s="18">
        <v>254.07</v>
      </c>
      <c r="M6700" s="18"/>
      <c r="N6700" s="18"/>
    </row>
    <row r="6701" spans="1:14" ht="15" x14ac:dyDescent="0.25">
      <c r="A6701" t="str">
        <f t="shared" si="104"/>
        <v>VN1547B7872</v>
      </c>
      <c r="B6701" s="17" t="s">
        <v>284</v>
      </c>
      <c r="C6701" s="16" t="s">
        <v>35</v>
      </c>
      <c r="D6701" t="s">
        <v>119</v>
      </c>
      <c r="E6701" s="16" t="s">
        <v>283</v>
      </c>
      <c r="F6701">
        <v>2</v>
      </c>
      <c r="G6701" s="20">
        <v>7.666666666666667</v>
      </c>
      <c r="H6701" s="21">
        <v>2</v>
      </c>
      <c r="I6701" s="19">
        <v>8.9166666666666661</v>
      </c>
      <c r="J6701" t="s">
        <v>533</v>
      </c>
      <c r="K6701" s="18">
        <v>315.2</v>
      </c>
      <c r="L6701" s="18">
        <v>254.07</v>
      </c>
      <c r="M6701" s="18"/>
      <c r="N6701" s="18"/>
    </row>
    <row r="6702" spans="1:14" ht="15" x14ac:dyDescent="0.25">
      <c r="A6702" t="str">
        <f t="shared" si="104"/>
        <v>VN1547B7874</v>
      </c>
      <c r="B6702" s="17" t="s">
        <v>284</v>
      </c>
      <c r="C6702" s="16" t="s">
        <v>35</v>
      </c>
      <c r="D6702" t="s">
        <v>119</v>
      </c>
      <c r="E6702" s="16" t="s">
        <v>283</v>
      </c>
      <c r="F6702">
        <v>4</v>
      </c>
      <c r="G6702" s="20">
        <v>7.666666666666667</v>
      </c>
      <c r="H6702" s="21">
        <v>4</v>
      </c>
      <c r="I6702" s="19">
        <v>8.9166666666666661</v>
      </c>
      <c r="J6702" t="s">
        <v>533</v>
      </c>
      <c r="K6702" s="18">
        <v>315.2</v>
      </c>
      <c r="L6702" s="18">
        <v>254.07</v>
      </c>
      <c r="M6702" s="18"/>
      <c r="N6702" s="18"/>
    </row>
    <row r="6703" spans="1:14" ht="15" x14ac:dyDescent="0.25">
      <c r="A6703" t="str">
        <f t="shared" si="104"/>
        <v>VN1547B7875</v>
      </c>
      <c r="B6703" s="17" t="s">
        <v>284</v>
      </c>
      <c r="C6703" s="16" t="s">
        <v>35</v>
      </c>
      <c r="D6703" t="s">
        <v>119</v>
      </c>
      <c r="E6703" s="16" t="s">
        <v>283</v>
      </c>
      <c r="F6703">
        <v>5</v>
      </c>
      <c r="G6703" s="20">
        <v>7.666666666666667</v>
      </c>
      <c r="H6703" s="21">
        <v>5</v>
      </c>
      <c r="I6703" s="19">
        <v>8.9166666666666661</v>
      </c>
      <c r="J6703" t="s">
        <v>533</v>
      </c>
      <c r="K6703" s="18">
        <v>315.2</v>
      </c>
      <c r="L6703" s="18">
        <v>254.07</v>
      </c>
      <c r="M6703" s="18"/>
      <c r="N6703" s="18"/>
    </row>
    <row r="6704" spans="1:14" ht="15" x14ac:dyDescent="0.25">
      <c r="A6704" t="str">
        <f t="shared" si="104"/>
        <v>VN1547B7876</v>
      </c>
      <c r="B6704" s="17" t="s">
        <v>284</v>
      </c>
      <c r="C6704" s="16" t="s">
        <v>35</v>
      </c>
      <c r="D6704" t="s">
        <v>119</v>
      </c>
      <c r="E6704" s="16" t="s">
        <v>283</v>
      </c>
      <c r="F6704">
        <v>6</v>
      </c>
      <c r="G6704" s="20">
        <v>7.75</v>
      </c>
      <c r="H6704" s="21">
        <v>6</v>
      </c>
      <c r="I6704" s="19">
        <v>9</v>
      </c>
      <c r="J6704" t="s">
        <v>533</v>
      </c>
      <c r="K6704" s="18">
        <v>315.2</v>
      </c>
      <c r="L6704" s="18">
        <v>254.07</v>
      </c>
      <c r="M6704" s="18"/>
      <c r="N6704" s="18"/>
    </row>
    <row r="6705" spans="1:14" ht="15" x14ac:dyDescent="0.25">
      <c r="A6705" t="str">
        <f t="shared" si="104"/>
        <v>VN1547B7877</v>
      </c>
      <c r="B6705" s="17" t="s">
        <v>284</v>
      </c>
      <c r="C6705" s="16" t="s">
        <v>35</v>
      </c>
      <c r="D6705" t="s">
        <v>119</v>
      </c>
      <c r="E6705" s="16" t="s">
        <v>283</v>
      </c>
      <c r="F6705">
        <v>7</v>
      </c>
      <c r="G6705" s="20">
        <v>9</v>
      </c>
      <c r="H6705" s="21">
        <v>7</v>
      </c>
      <c r="I6705" s="19">
        <v>10.25</v>
      </c>
      <c r="J6705" t="s">
        <v>533</v>
      </c>
      <c r="K6705" s="18">
        <v>315.2</v>
      </c>
      <c r="L6705" s="18">
        <v>254.07</v>
      </c>
      <c r="M6705" s="18"/>
      <c r="N6705" s="18"/>
    </row>
    <row r="6706" spans="1:14" ht="15" x14ac:dyDescent="0.25">
      <c r="A6706" t="str">
        <f t="shared" si="104"/>
        <v>VN1549B7871</v>
      </c>
      <c r="B6706" s="17" t="s">
        <v>284</v>
      </c>
      <c r="C6706" s="16" t="s">
        <v>35</v>
      </c>
      <c r="D6706" t="s">
        <v>119</v>
      </c>
      <c r="E6706" s="16" t="s">
        <v>461</v>
      </c>
      <c r="F6706">
        <v>1</v>
      </c>
      <c r="G6706" s="20">
        <v>12</v>
      </c>
      <c r="H6706" s="21">
        <v>1</v>
      </c>
      <c r="I6706" s="19">
        <v>13.25</v>
      </c>
      <c r="J6706" t="s">
        <v>533</v>
      </c>
      <c r="K6706" s="18">
        <v>315.2</v>
      </c>
      <c r="L6706" s="18">
        <v>254.07</v>
      </c>
      <c r="M6706" s="18"/>
      <c r="N6706" s="18"/>
    </row>
    <row r="6707" spans="1:14" ht="15" x14ac:dyDescent="0.25">
      <c r="A6707" t="str">
        <f t="shared" si="104"/>
        <v>VN1549B7872</v>
      </c>
      <c r="B6707" s="17" t="s">
        <v>284</v>
      </c>
      <c r="C6707" s="16" t="s">
        <v>35</v>
      </c>
      <c r="D6707" t="s">
        <v>119</v>
      </c>
      <c r="E6707" s="16" t="s">
        <v>461</v>
      </c>
      <c r="F6707">
        <v>2</v>
      </c>
      <c r="G6707" s="20">
        <v>12</v>
      </c>
      <c r="H6707" s="21">
        <v>2</v>
      </c>
      <c r="I6707" s="19">
        <v>13.25</v>
      </c>
      <c r="J6707" t="s">
        <v>533</v>
      </c>
      <c r="K6707" s="18">
        <v>315.2</v>
      </c>
      <c r="L6707" s="18">
        <v>254.07</v>
      </c>
      <c r="M6707" s="18"/>
      <c r="N6707" s="18"/>
    </row>
    <row r="6708" spans="1:14" ht="15" x14ac:dyDescent="0.25">
      <c r="A6708" t="str">
        <f t="shared" si="104"/>
        <v>VN1549B7873</v>
      </c>
      <c r="B6708" s="17" t="s">
        <v>284</v>
      </c>
      <c r="C6708" s="16" t="s">
        <v>35</v>
      </c>
      <c r="D6708" t="s">
        <v>119</v>
      </c>
      <c r="E6708" s="16" t="s">
        <v>461</v>
      </c>
      <c r="F6708">
        <v>3</v>
      </c>
      <c r="G6708" s="20">
        <v>12</v>
      </c>
      <c r="H6708" s="21">
        <v>3</v>
      </c>
      <c r="I6708" s="19">
        <v>13.25</v>
      </c>
      <c r="J6708" t="s">
        <v>533</v>
      </c>
      <c r="K6708" s="18">
        <v>315.2</v>
      </c>
      <c r="L6708" s="18">
        <v>254.07</v>
      </c>
      <c r="M6708" s="18"/>
      <c r="N6708" s="18"/>
    </row>
    <row r="6709" spans="1:14" ht="15" x14ac:dyDescent="0.25">
      <c r="A6709" t="str">
        <f t="shared" si="104"/>
        <v>VN1549B7874</v>
      </c>
      <c r="B6709" s="17" t="s">
        <v>284</v>
      </c>
      <c r="C6709" s="16" t="s">
        <v>35</v>
      </c>
      <c r="D6709" t="s">
        <v>119</v>
      </c>
      <c r="E6709" s="16" t="s">
        <v>461</v>
      </c>
      <c r="F6709">
        <v>4</v>
      </c>
      <c r="G6709" s="20">
        <v>12.333333333333334</v>
      </c>
      <c r="H6709" s="21">
        <v>4</v>
      </c>
      <c r="I6709" s="19">
        <v>13.583333333333334</v>
      </c>
      <c r="J6709" t="s">
        <v>533</v>
      </c>
      <c r="K6709" s="18">
        <v>315.2</v>
      </c>
      <c r="L6709" s="18">
        <v>254.07</v>
      </c>
      <c r="M6709" s="18"/>
      <c r="N6709" s="18"/>
    </row>
    <row r="6710" spans="1:14" ht="15" x14ac:dyDescent="0.25">
      <c r="A6710" t="str">
        <f t="shared" si="104"/>
        <v>VN1549B7875</v>
      </c>
      <c r="B6710" s="17" t="s">
        <v>284</v>
      </c>
      <c r="C6710" s="16" t="s">
        <v>35</v>
      </c>
      <c r="D6710" t="s">
        <v>119</v>
      </c>
      <c r="E6710" s="16" t="s">
        <v>461</v>
      </c>
      <c r="F6710">
        <v>5</v>
      </c>
      <c r="G6710" s="20">
        <v>12</v>
      </c>
      <c r="H6710" s="21">
        <v>5</v>
      </c>
      <c r="I6710" s="19">
        <v>13.25</v>
      </c>
      <c r="J6710" t="s">
        <v>533</v>
      </c>
      <c r="K6710" s="18">
        <v>315.2</v>
      </c>
      <c r="L6710" s="18">
        <v>254.07</v>
      </c>
      <c r="M6710" s="18"/>
      <c r="N6710" s="18"/>
    </row>
    <row r="6711" spans="1:14" ht="15" x14ac:dyDescent="0.25">
      <c r="A6711" t="str">
        <f t="shared" si="104"/>
        <v>VN1549B7876</v>
      </c>
      <c r="B6711" s="17" t="s">
        <v>284</v>
      </c>
      <c r="C6711" s="16" t="s">
        <v>35</v>
      </c>
      <c r="D6711" t="s">
        <v>119</v>
      </c>
      <c r="E6711" s="16" t="s">
        <v>461</v>
      </c>
      <c r="F6711">
        <v>6</v>
      </c>
      <c r="G6711" s="20">
        <v>12</v>
      </c>
      <c r="H6711" s="21">
        <v>6</v>
      </c>
      <c r="I6711" s="19">
        <v>13.25</v>
      </c>
      <c r="J6711" t="s">
        <v>533</v>
      </c>
      <c r="K6711" s="18">
        <v>315.2</v>
      </c>
      <c r="L6711" s="18">
        <v>254.07</v>
      </c>
      <c r="M6711" s="18"/>
      <c r="N6711" s="18"/>
    </row>
    <row r="6712" spans="1:14" ht="15" x14ac:dyDescent="0.25">
      <c r="A6712" t="str">
        <f t="shared" si="104"/>
        <v>VN1549B7877</v>
      </c>
      <c r="B6712" s="15" t="s">
        <v>284</v>
      </c>
      <c r="C6712" s="16" t="s">
        <v>35</v>
      </c>
      <c r="D6712" t="s">
        <v>119</v>
      </c>
      <c r="E6712" s="16" t="s">
        <v>461</v>
      </c>
      <c r="F6712">
        <v>7</v>
      </c>
      <c r="G6712" s="20">
        <v>12</v>
      </c>
      <c r="H6712" s="21">
        <v>7</v>
      </c>
      <c r="I6712" s="19">
        <v>13.25</v>
      </c>
      <c r="J6712" t="s">
        <v>533</v>
      </c>
      <c r="K6712" s="18">
        <v>315.2</v>
      </c>
      <c r="L6712" s="18">
        <v>254.07</v>
      </c>
      <c r="M6712" s="18"/>
      <c r="N6712" s="18"/>
    </row>
    <row r="6713" spans="1:14" ht="15" x14ac:dyDescent="0.25">
      <c r="A6713" t="str">
        <f t="shared" si="104"/>
        <v>VN743B7875</v>
      </c>
      <c r="B6713" s="15" t="s">
        <v>792</v>
      </c>
      <c r="C6713" s="16" t="s">
        <v>790</v>
      </c>
      <c r="D6713" t="s">
        <v>66</v>
      </c>
      <c r="E6713" s="16" t="s">
        <v>791</v>
      </c>
      <c r="F6713">
        <v>5</v>
      </c>
      <c r="G6713" s="20">
        <v>13</v>
      </c>
      <c r="H6713" s="21">
        <v>5</v>
      </c>
      <c r="I6713" s="19">
        <v>17.916666666666668</v>
      </c>
      <c r="J6713" t="s">
        <v>533</v>
      </c>
      <c r="K6713" s="18">
        <v>909.21</v>
      </c>
      <c r="L6713" s="18">
        <v>769.88</v>
      </c>
      <c r="M6713" s="18"/>
      <c r="N6713" s="18"/>
    </row>
    <row r="6714" spans="1:14" ht="15" x14ac:dyDescent="0.25">
      <c r="A6714" t="str">
        <f t="shared" si="104"/>
        <v>VN551B7871</v>
      </c>
      <c r="B6714" s="17" t="s">
        <v>517</v>
      </c>
      <c r="C6714" s="16" t="s">
        <v>513</v>
      </c>
      <c r="D6714" t="s">
        <v>34</v>
      </c>
      <c r="E6714" s="16" t="s">
        <v>516</v>
      </c>
      <c r="F6714">
        <v>1</v>
      </c>
      <c r="G6714" s="20">
        <v>13.333333333333334</v>
      </c>
      <c r="H6714" s="21">
        <v>1</v>
      </c>
      <c r="I6714" s="19">
        <v>16.583333333333332</v>
      </c>
      <c r="J6714" t="s">
        <v>533</v>
      </c>
      <c r="K6714" s="18">
        <v>720.15</v>
      </c>
      <c r="L6714" s="18">
        <v>733.73</v>
      </c>
      <c r="M6714" s="18"/>
      <c r="N6714" s="18"/>
    </row>
    <row r="6715" spans="1:14" ht="15" x14ac:dyDescent="0.25">
      <c r="A6715" t="str">
        <f t="shared" si="104"/>
        <v>VN551B7874</v>
      </c>
      <c r="B6715" s="17" t="s">
        <v>517</v>
      </c>
      <c r="C6715" s="16" t="s">
        <v>513</v>
      </c>
      <c r="D6715" t="s">
        <v>34</v>
      </c>
      <c r="E6715" s="16" t="s">
        <v>516</v>
      </c>
      <c r="F6715">
        <v>4</v>
      </c>
      <c r="G6715" s="20">
        <v>14.25</v>
      </c>
      <c r="H6715" s="21">
        <v>4</v>
      </c>
      <c r="I6715" s="19">
        <v>17.5</v>
      </c>
      <c r="J6715" t="s">
        <v>533</v>
      </c>
      <c r="K6715" s="18">
        <v>720.15</v>
      </c>
      <c r="L6715" s="18">
        <v>733.73</v>
      </c>
      <c r="M6715" s="18"/>
      <c r="N6715" s="18"/>
    </row>
    <row r="6716" spans="1:14" ht="15" x14ac:dyDescent="0.25">
      <c r="A6716" t="str">
        <f t="shared" si="104"/>
        <v>VN551B7875</v>
      </c>
      <c r="B6716" s="17" t="s">
        <v>517</v>
      </c>
      <c r="C6716" s="16" t="s">
        <v>513</v>
      </c>
      <c r="D6716" t="s">
        <v>34</v>
      </c>
      <c r="E6716" s="16" t="s">
        <v>516</v>
      </c>
      <c r="F6716">
        <v>5</v>
      </c>
      <c r="G6716" s="20">
        <v>13.333333333333334</v>
      </c>
      <c r="H6716" s="21">
        <v>5</v>
      </c>
      <c r="I6716" s="19">
        <v>16.583333333333332</v>
      </c>
      <c r="J6716" t="s">
        <v>533</v>
      </c>
      <c r="K6716" s="18">
        <v>720.15</v>
      </c>
      <c r="L6716" s="18">
        <v>733.73</v>
      </c>
      <c r="M6716" s="18"/>
      <c r="N6716" s="18"/>
    </row>
    <row r="6717" spans="1:14" ht="15" x14ac:dyDescent="0.25">
      <c r="A6717" t="str">
        <f t="shared" si="104"/>
        <v>VN551B7877</v>
      </c>
      <c r="B6717" s="15" t="s">
        <v>517</v>
      </c>
      <c r="C6717" s="16" t="s">
        <v>513</v>
      </c>
      <c r="D6717" t="s">
        <v>34</v>
      </c>
      <c r="E6717" s="16" t="s">
        <v>516</v>
      </c>
      <c r="F6717">
        <v>7</v>
      </c>
      <c r="G6717" s="20">
        <v>13.333333333333334</v>
      </c>
      <c r="H6717" s="21">
        <v>7</v>
      </c>
      <c r="I6717" s="19">
        <v>16.583333333333332</v>
      </c>
      <c r="J6717" t="s">
        <v>533</v>
      </c>
      <c r="K6717" s="18">
        <v>720.15</v>
      </c>
      <c r="L6717" s="18">
        <v>733.73</v>
      </c>
      <c r="M6717" s="18"/>
      <c r="N6717" s="18"/>
    </row>
    <row r="6718" spans="1:14" ht="15" x14ac:dyDescent="0.25">
      <c r="A6718" t="str">
        <f t="shared" si="104"/>
        <v>VN593B7871</v>
      </c>
      <c r="B6718" s="17" t="s">
        <v>442</v>
      </c>
      <c r="C6718" s="16" t="s">
        <v>435</v>
      </c>
      <c r="D6718" t="s">
        <v>35</v>
      </c>
      <c r="E6718" s="16" t="s">
        <v>441</v>
      </c>
      <c r="F6718">
        <v>1</v>
      </c>
      <c r="G6718" s="20">
        <v>6.5</v>
      </c>
      <c r="H6718" s="21">
        <v>1</v>
      </c>
      <c r="I6718" s="19">
        <v>8.8333333333333339</v>
      </c>
      <c r="J6718" t="s">
        <v>533</v>
      </c>
      <c r="K6718" s="18">
        <v>537.17999999999995</v>
      </c>
      <c r="L6718" s="18">
        <v>534.28</v>
      </c>
      <c r="M6718" s="18"/>
      <c r="N6718" s="18"/>
    </row>
    <row r="6719" spans="1:14" ht="15" x14ac:dyDescent="0.25">
      <c r="A6719" t="str">
        <f t="shared" si="104"/>
        <v>VN593B7872</v>
      </c>
      <c r="B6719" s="17" t="s">
        <v>442</v>
      </c>
      <c r="C6719" s="16" t="s">
        <v>435</v>
      </c>
      <c r="D6719" t="s">
        <v>35</v>
      </c>
      <c r="E6719" s="16" t="s">
        <v>441</v>
      </c>
      <c r="F6719">
        <v>2</v>
      </c>
      <c r="G6719" s="20">
        <v>6.5</v>
      </c>
      <c r="H6719" s="21">
        <v>2</v>
      </c>
      <c r="I6719" s="19">
        <v>8.8333333333333339</v>
      </c>
      <c r="J6719" t="s">
        <v>533</v>
      </c>
      <c r="K6719" s="18">
        <v>537.17999999999995</v>
      </c>
      <c r="L6719" s="18">
        <v>534.28</v>
      </c>
      <c r="M6719" s="18"/>
      <c r="N6719" s="18"/>
    </row>
    <row r="6720" spans="1:14" ht="15" x14ac:dyDescent="0.25">
      <c r="A6720" t="str">
        <f t="shared" si="104"/>
        <v>VN593B7873</v>
      </c>
      <c r="B6720" s="17" t="s">
        <v>442</v>
      </c>
      <c r="C6720" s="16" t="s">
        <v>435</v>
      </c>
      <c r="D6720" t="s">
        <v>35</v>
      </c>
      <c r="E6720" s="16" t="s">
        <v>441</v>
      </c>
      <c r="F6720">
        <v>3</v>
      </c>
      <c r="G6720" s="20">
        <v>6.916666666666667</v>
      </c>
      <c r="H6720" s="21">
        <v>3</v>
      </c>
      <c r="I6720" s="19">
        <v>9.25</v>
      </c>
      <c r="J6720" t="s">
        <v>533</v>
      </c>
      <c r="K6720" s="18">
        <v>537.17999999999995</v>
      </c>
      <c r="L6720" s="18">
        <v>534.28</v>
      </c>
      <c r="M6720" s="18"/>
      <c r="N6720" s="18"/>
    </row>
    <row r="6721" spans="1:14" ht="15" x14ac:dyDescent="0.25">
      <c r="A6721" t="str">
        <f t="shared" si="104"/>
        <v>VN593B7874</v>
      </c>
      <c r="B6721" s="17" t="s">
        <v>442</v>
      </c>
      <c r="C6721" s="16" t="s">
        <v>435</v>
      </c>
      <c r="D6721" t="s">
        <v>35</v>
      </c>
      <c r="E6721" s="16" t="s">
        <v>441</v>
      </c>
      <c r="F6721">
        <v>4</v>
      </c>
      <c r="G6721" s="20">
        <v>8.5</v>
      </c>
      <c r="H6721" s="21">
        <v>4</v>
      </c>
      <c r="I6721" s="19">
        <v>10.666666666666666</v>
      </c>
      <c r="J6721" t="s">
        <v>533</v>
      </c>
      <c r="K6721" s="18">
        <v>537.17999999999995</v>
      </c>
      <c r="L6721" s="18">
        <v>534.28</v>
      </c>
      <c r="M6721" s="18"/>
      <c r="N6721" s="18"/>
    </row>
    <row r="6722" spans="1:14" ht="15" x14ac:dyDescent="0.25">
      <c r="A6722" t="str">
        <f t="shared" si="104"/>
        <v>VN593B7875</v>
      </c>
      <c r="B6722" s="17" t="s">
        <v>442</v>
      </c>
      <c r="C6722" s="16" t="s">
        <v>435</v>
      </c>
      <c r="D6722" t="s">
        <v>35</v>
      </c>
      <c r="E6722" s="16" t="s">
        <v>441</v>
      </c>
      <c r="F6722">
        <v>5</v>
      </c>
      <c r="G6722" s="20">
        <v>6.5</v>
      </c>
      <c r="H6722" s="21">
        <v>5</v>
      </c>
      <c r="I6722" s="19">
        <v>8.6666666666666661</v>
      </c>
      <c r="J6722" t="s">
        <v>533</v>
      </c>
      <c r="K6722" s="18">
        <v>537.17999999999995</v>
      </c>
      <c r="L6722" s="18">
        <v>534.28</v>
      </c>
      <c r="M6722" s="18"/>
      <c r="N6722" s="18"/>
    </row>
    <row r="6723" spans="1:14" ht="15" x14ac:dyDescent="0.25">
      <c r="A6723" t="str">
        <f t="shared" ref="A6723:A6786" si="105">E6723&amp;J6723&amp;F6723</f>
        <v>VN593B7876</v>
      </c>
      <c r="B6723" s="17" t="s">
        <v>442</v>
      </c>
      <c r="C6723" s="16" t="s">
        <v>435</v>
      </c>
      <c r="D6723" t="s">
        <v>35</v>
      </c>
      <c r="E6723" s="16" t="s">
        <v>441</v>
      </c>
      <c r="F6723">
        <v>6</v>
      </c>
      <c r="G6723" s="20">
        <v>6.5</v>
      </c>
      <c r="H6723" s="21">
        <v>6</v>
      </c>
      <c r="I6723" s="19">
        <v>8.6666666666666661</v>
      </c>
      <c r="J6723" t="s">
        <v>533</v>
      </c>
      <c r="K6723" s="18">
        <v>537.17999999999995</v>
      </c>
      <c r="L6723" s="18">
        <v>534.28</v>
      </c>
      <c r="M6723" s="18"/>
      <c r="N6723" s="18"/>
    </row>
    <row r="6724" spans="1:14" ht="15" x14ac:dyDescent="0.25">
      <c r="A6724" t="str">
        <f t="shared" si="105"/>
        <v>VN593B7877</v>
      </c>
      <c r="B6724" s="15" t="s">
        <v>442</v>
      </c>
      <c r="C6724" s="16" t="s">
        <v>435</v>
      </c>
      <c r="D6724" t="s">
        <v>35</v>
      </c>
      <c r="E6724" s="16" t="s">
        <v>441</v>
      </c>
      <c r="F6724">
        <v>7</v>
      </c>
      <c r="G6724" s="20">
        <v>6.5</v>
      </c>
      <c r="H6724" s="21">
        <v>7</v>
      </c>
      <c r="I6724" s="19">
        <v>8.6666666666666661</v>
      </c>
      <c r="J6724" t="s">
        <v>533</v>
      </c>
      <c r="K6724" s="18">
        <v>537.17999999999995</v>
      </c>
      <c r="L6724" s="18">
        <v>534.28</v>
      </c>
      <c r="M6724" s="18"/>
      <c r="N6724" s="18"/>
    </row>
    <row r="6725" spans="1:14" ht="15" x14ac:dyDescent="0.25">
      <c r="A6725" t="str">
        <f t="shared" si="105"/>
        <v>VN595B7871</v>
      </c>
      <c r="B6725" s="17" t="s">
        <v>481</v>
      </c>
      <c r="C6725" s="16" t="s">
        <v>435</v>
      </c>
      <c r="D6725" t="s">
        <v>27</v>
      </c>
      <c r="E6725" s="16" t="s">
        <v>480</v>
      </c>
      <c r="F6725">
        <v>1</v>
      </c>
      <c r="G6725" s="20">
        <v>7.333333333333333</v>
      </c>
      <c r="H6725" s="21">
        <v>1</v>
      </c>
      <c r="I6725" s="19">
        <v>10.166666666666666</v>
      </c>
      <c r="J6725" t="s">
        <v>533</v>
      </c>
      <c r="K6725" s="18">
        <v>571.75</v>
      </c>
      <c r="L6725" s="18">
        <v>663.61</v>
      </c>
      <c r="M6725" s="18"/>
      <c r="N6725" s="18"/>
    </row>
    <row r="6726" spans="1:14" ht="15" x14ac:dyDescent="0.25">
      <c r="A6726" t="str">
        <f t="shared" si="105"/>
        <v>VN595B7872</v>
      </c>
      <c r="B6726" s="17" t="s">
        <v>481</v>
      </c>
      <c r="C6726" s="16" t="s">
        <v>435</v>
      </c>
      <c r="D6726" t="s">
        <v>27</v>
      </c>
      <c r="E6726" s="16" t="s">
        <v>480</v>
      </c>
      <c r="F6726">
        <v>2</v>
      </c>
      <c r="G6726" s="20">
        <v>7.333333333333333</v>
      </c>
      <c r="H6726" s="21">
        <v>2</v>
      </c>
      <c r="I6726" s="19">
        <v>10.166666666666666</v>
      </c>
      <c r="J6726" t="s">
        <v>533</v>
      </c>
      <c r="K6726" s="18">
        <v>571.75</v>
      </c>
      <c r="L6726" s="18">
        <v>663.61</v>
      </c>
      <c r="M6726" s="18"/>
      <c r="N6726" s="18"/>
    </row>
    <row r="6727" spans="1:14" ht="15" x14ac:dyDescent="0.25">
      <c r="A6727" t="str">
        <f t="shared" si="105"/>
        <v>VN595B7873</v>
      </c>
      <c r="B6727" s="17" t="s">
        <v>481</v>
      </c>
      <c r="C6727" s="16" t="s">
        <v>435</v>
      </c>
      <c r="D6727" t="s">
        <v>27</v>
      </c>
      <c r="E6727" s="16" t="s">
        <v>480</v>
      </c>
      <c r="F6727">
        <v>3</v>
      </c>
      <c r="G6727" s="20">
        <v>7.333333333333333</v>
      </c>
      <c r="H6727" s="21">
        <v>3</v>
      </c>
      <c r="I6727" s="19">
        <v>10.166666666666666</v>
      </c>
      <c r="J6727" t="s">
        <v>533</v>
      </c>
      <c r="K6727" s="18">
        <v>571.75</v>
      </c>
      <c r="L6727" s="18">
        <v>663.61</v>
      </c>
      <c r="M6727" s="18"/>
      <c r="N6727" s="18"/>
    </row>
    <row r="6728" spans="1:14" ht="15" x14ac:dyDescent="0.25">
      <c r="A6728" t="str">
        <f t="shared" si="105"/>
        <v>VN595B7874</v>
      </c>
      <c r="B6728" s="17" t="s">
        <v>481</v>
      </c>
      <c r="C6728" s="16" t="s">
        <v>435</v>
      </c>
      <c r="D6728" t="s">
        <v>27</v>
      </c>
      <c r="E6728" s="16" t="s">
        <v>480</v>
      </c>
      <c r="F6728">
        <v>4</v>
      </c>
      <c r="G6728" s="20">
        <v>8.75</v>
      </c>
      <c r="H6728" s="21">
        <v>4</v>
      </c>
      <c r="I6728" s="19">
        <v>11.416666666666666</v>
      </c>
      <c r="J6728" t="s">
        <v>533</v>
      </c>
      <c r="K6728" s="18">
        <v>571.75</v>
      </c>
      <c r="L6728" s="18">
        <v>663.61</v>
      </c>
      <c r="M6728" s="18"/>
      <c r="N6728" s="18"/>
    </row>
    <row r="6729" spans="1:14" ht="15" x14ac:dyDescent="0.25">
      <c r="A6729" t="str">
        <f t="shared" si="105"/>
        <v>VN595B7875</v>
      </c>
      <c r="B6729" s="17" t="s">
        <v>481</v>
      </c>
      <c r="C6729" s="16" t="s">
        <v>435</v>
      </c>
      <c r="D6729" t="s">
        <v>27</v>
      </c>
      <c r="E6729" s="16" t="s">
        <v>480</v>
      </c>
      <c r="F6729">
        <v>5</v>
      </c>
      <c r="G6729" s="20">
        <v>7.333333333333333</v>
      </c>
      <c r="H6729" s="21">
        <v>5</v>
      </c>
      <c r="I6729" s="19">
        <v>10</v>
      </c>
      <c r="J6729" t="s">
        <v>533</v>
      </c>
      <c r="K6729" s="18">
        <v>571.75</v>
      </c>
      <c r="L6729" s="18">
        <v>663.61</v>
      </c>
      <c r="M6729" s="18"/>
      <c r="N6729" s="18"/>
    </row>
    <row r="6730" spans="1:14" ht="15" x14ac:dyDescent="0.25">
      <c r="A6730" t="str">
        <f t="shared" si="105"/>
        <v>VN595B7876</v>
      </c>
      <c r="B6730" s="17" t="s">
        <v>481</v>
      </c>
      <c r="C6730" s="16" t="s">
        <v>435</v>
      </c>
      <c r="D6730" t="s">
        <v>27</v>
      </c>
      <c r="E6730" s="16" t="s">
        <v>480</v>
      </c>
      <c r="F6730">
        <v>6</v>
      </c>
      <c r="G6730" s="20">
        <v>8.3333333333333339</v>
      </c>
      <c r="H6730" s="21">
        <v>6</v>
      </c>
      <c r="I6730" s="19">
        <v>11</v>
      </c>
      <c r="J6730" t="s">
        <v>533</v>
      </c>
      <c r="K6730" s="18">
        <v>571.75</v>
      </c>
      <c r="L6730" s="18">
        <v>663.61</v>
      </c>
      <c r="M6730" s="18"/>
      <c r="N6730" s="18"/>
    </row>
    <row r="6731" spans="1:14" ht="15" x14ac:dyDescent="0.25">
      <c r="A6731" t="str">
        <f t="shared" si="105"/>
        <v>VN595B7877</v>
      </c>
      <c r="B6731" s="17" t="s">
        <v>481</v>
      </c>
      <c r="C6731" s="16" t="s">
        <v>435</v>
      </c>
      <c r="D6731" t="s">
        <v>27</v>
      </c>
      <c r="E6731" s="16" t="s">
        <v>480</v>
      </c>
      <c r="F6731">
        <v>7</v>
      </c>
      <c r="G6731" s="20">
        <v>7.333333333333333</v>
      </c>
      <c r="H6731" s="21">
        <v>7</v>
      </c>
      <c r="I6731" s="19">
        <v>10</v>
      </c>
      <c r="J6731" t="s">
        <v>533</v>
      </c>
      <c r="K6731" s="18">
        <v>571.75</v>
      </c>
      <c r="L6731" s="18">
        <v>663.61</v>
      </c>
      <c r="M6731" s="18"/>
      <c r="N6731" s="18"/>
    </row>
    <row r="6732" spans="1:14" ht="15" x14ac:dyDescent="0.25">
      <c r="A6732" t="str">
        <f t="shared" si="105"/>
        <v>VN599B7872</v>
      </c>
      <c r="B6732" s="17" t="s">
        <v>481</v>
      </c>
      <c r="C6732" s="16" t="s">
        <v>435</v>
      </c>
      <c r="D6732" t="s">
        <v>27</v>
      </c>
      <c r="E6732" s="16" t="s">
        <v>654</v>
      </c>
      <c r="F6732">
        <v>2</v>
      </c>
      <c r="G6732" s="20">
        <v>23.916666666666668</v>
      </c>
      <c r="H6732" s="21">
        <v>3</v>
      </c>
      <c r="I6732" s="19">
        <v>2.5833333333333335</v>
      </c>
      <c r="J6732" t="s">
        <v>533</v>
      </c>
      <c r="K6732" s="18">
        <v>571.75</v>
      </c>
      <c r="L6732" s="18">
        <v>663.61</v>
      </c>
      <c r="M6732" s="18"/>
      <c r="N6732" s="18"/>
    </row>
    <row r="6733" spans="1:14" ht="15" x14ac:dyDescent="0.25">
      <c r="A6733" t="str">
        <f t="shared" si="105"/>
        <v>VN599B7874</v>
      </c>
      <c r="B6733" s="17" t="s">
        <v>481</v>
      </c>
      <c r="C6733" s="16" t="s">
        <v>435</v>
      </c>
      <c r="D6733" t="s">
        <v>27</v>
      </c>
      <c r="E6733" s="16" t="s">
        <v>654</v>
      </c>
      <c r="F6733">
        <v>4</v>
      </c>
      <c r="G6733" s="20">
        <v>23.916666666666668</v>
      </c>
      <c r="H6733" s="21">
        <v>5</v>
      </c>
      <c r="I6733" s="19">
        <v>2.5833333333333335</v>
      </c>
      <c r="J6733" t="s">
        <v>533</v>
      </c>
      <c r="K6733" s="18">
        <v>571.75</v>
      </c>
      <c r="L6733" s="18">
        <v>663.61</v>
      </c>
      <c r="M6733" s="18"/>
      <c r="N6733" s="18"/>
    </row>
    <row r="6734" spans="1:14" ht="15" x14ac:dyDescent="0.25">
      <c r="A6734" t="str">
        <f t="shared" si="105"/>
        <v>VN599B7877</v>
      </c>
      <c r="B6734" s="15" t="s">
        <v>481</v>
      </c>
      <c r="C6734" s="16" t="s">
        <v>435</v>
      </c>
      <c r="D6734" t="s">
        <v>27</v>
      </c>
      <c r="E6734" s="16" t="s">
        <v>654</v>
      </c>
      <c r="F6734">
        <v>7</v>
      </c>
      <c r="G6734" s="20">
        <v>23.916666666666668</v>
      </c>
      <c r="H6734" s="21">
        <v>1</v>
      </c>
      <c r="I6734" s="19">
        <v>2.5833333333333335</v>
      </c>
      <c r="J6734" t="s">
        <v>533</v>
      </c>
      <c r="K6734" s="18">
        <v>571.75</v>
      </c>
      <c r="L6734" s="18">
        <v>663.61</v>
      </c>
      <c r="M6734" s="18"/>
      <c r="N6734" s="18"/>
    </row>
    <row r="6735" spans="1:14" ht="15" x14ac:dyDescent="0.25">
      <c r="A6735" t="str">
        <f t="shared" si="105"/>
        <v>VN385B7871</v>
      </c>
      <c r="B6735" s="17" t="s">
        <v>610</v>
      </c>
      <c r="C6735" s="16" t="s">
        <v>607</v>
      </c>
      <c r="D6735" t="s">
        <v>35</v>
      </c>
      <c r="E6735" s="16" t="s">
        <v>609</v>
      </c>
      <c r="F6735">
        <v>1</v>
      </c>
      <c r="G6735" s="20">
        <v>7.583333333333333</v>
      </c>
      <c r="H6735" s="21">
        <v>1</v>
      </c>
      <c r="I6735" s="19">
        <v>13.583333333333334</v>
      </c>
      <c r="J6735" t="s">
        <v>533</v>
      </c>
      <c r="K6735" s="18">
        <v>1624.33</v>
      </c>
      <c r="L6735" s="18">
        <v>1509.61</v>
      </c>
      <c r="M6735" s="18"/>
      <c r="N6735" s="18"/>
    </row>
    <row r="6736" spans="1:14" ht="15" x14ac:dyDescent="0.25">
      <c r="A6736" t="str">
        <f t="shared" si="105"/>
        <v>VN385B7872</v>
      </c>
      <c r="B6736" s="17" t="s">
        <v>610</v>
      </c>
      <c r="C6736" s="16" t="s">
        <v>607</v>
      </c>
      <c r="D6736" t="s">
        <v>35</v>
      </c>
      <c r="E6736" s="16" t="s">
        <v>609</v>
      </c>
      <c r="F6736">
        <v>2</v>
      </c>
      <c r="G6736" s="20">
        <v>7.583333333333333</v>
      </c>
      <c r="H6736" s="21">
        <v>2</v>
      </c>
      <c r="I6736" s="19">
        <v>13.583333333333334</v>
      </c>
      <c r="J6736" t="s">
        <v>533</v>
      </c>
      <c r="K6736" s="18">
        <v>1624.33</v>
      </c>
      <c r="L6736" s="18">
        <v>1509.61</v>
      </c>
      <c r="M6736" s="18"/>
      <c r="N6736" s="18"/>
    </row>
    <row r="6737" spans="1:14" ht="15" x14ac:dyDescent="0.25">
      <c r="A6737" t="str">
        <f t="shared" si="105"/>
        <v>VN385B7873</v>
      </c>
      <c r="B6737" s="17" t="s">
        <v>610</v>
      </c>
      <c r="C6737" s="16" t="s">
        <v>607</v>
      </c>
      <c r="D6737" t="s">
        <v>35</v>
      </c>
      <c r="E6737" s="16" t="s">
        <v>609</v>
      </c>
      <c r="F6737">
        <v>3</v>
      </c>
      <c r="G6737" s="20">
        <v>7.583333333333333</v>
      </c>
      <c r="H6737" s="21">
        <v>3</v>
      </c>
      <c r="I6737" s="19">
        <v>13.583333333333334</v>
      </c>
      <c r="J6737" t="s">
        <v>533</v>
      </c>
      <c r="K6737" s="18">
        <v>1624.33</v>
      </c>
      <c r="L6737" s="18">
        <v>1509.61</v>
      </c>
      <c r="M6737" s="18"/>
      <c r="N6737" s="18"/>
    </row>
    <row r="6738" spans="1:14" ht="15" x14ac:dyDescent="0.25">
      <c r="A6738" t="str">
        <f t="shared" si="105"/>
        <v>VN385B7874</v>
      </c>
      <c r="B6738" s="17" t="s">
        <v>610</v>
      </c>
      <c r="C6738" s="16" t="s">
        <v>607</v>
      </c>
      <c r="D6738" t="s">
        <v>35</v>
      </c>
      <c r="E6738" s="16" t="s">
        <v>609</v>
      </c>
      <c r="F6738">
        <v>4</v>
      </c>
      <c r="G6738" s="20">
        <v>7.583333333333333</v>
      </c>
      <c r="H6738" s="21">
        <v>4</v>
      </c>
      <c r="I6738" s="19">
        <v>13.583333333333334</v>
      </c>
      <c r="J6738" t="s">
        <v>533</v>
      </c>
      <c r="K6738" s="18">
        <v>1624.33</v>
      </c>
      <c r="L6738" s="18">
        <v>1509.61</v>
      </c>
      <c r="M6738" s="18"/>
      <c r="N6738" s="18"/>
    </row>
    <row r="6739" spans="1:14" ht="15" x14ac:dyDescent="0.25">
      <c r="A6739" t="str">
        <f t="shared" si="105"/>
        <v>VN385B7875</v>
      </c>
      <c r="B6739" s="17" t="s">
        <v>610</v>
      </c>
      <c r="C6739" s="16" t="s">
        <v>607</v>
      </c>
      <c r="D6739" t="s">
        <v>35</v>
      </c>
      <c r="E6739" s="16" t="s">
        <v>609</v>
      </c>
      <c r="F6739">
        <v>5</v>
      </c>
      <c r="G6739" s="20">
        <v>7.583333333333333</v>
      </c>
      <c r="H6739" s="21">
        <v>5</v>
      </c>
      <c r="I6739" s="19">
        <v>13.583333333333334</v>
      </c>
      <c r="J6739" t="s">
        <v>533</v>
      </c>
      <c r="K6739" s="18">
        <v>1624.33</v>
      </c>
      <c r="L6739" s="18">
        <v>1509.61</v>
      </c>
      <c r="M6739" s="18"/>
      <c r="N6739" s="18"/>
    </row>
    <row r="6740" spans="1:14" ht="15" x14ac:dyDescent="0.25">
      <c r="A6740" t="str">
        <f t="shared" si="105"/>
        <v>VN385B7876</v>
      </c>
      <c r="B6740" s="17" t="s">
        <v>610</v>
      </c>
      <c r="C6740" s="16" t="s">
        <v>607</v>
      </c>
      <c r="D6740" t="s">
        <v>35</v>
      </c>
      <c r="E6740" s="16" t="s">
        <v>609</v>
      </c>
      <c r="F6740">
        <v>6</v>
      </c>
      <c r="G6740" s="20">
        <v>7.583333333333333</v>
      </c>
      <c r="H6740" s="21">
        <v>6</v>
      </c>
      <c r="I6740" s="19">
        <v>13.583333333333334</v>
      </c>
      <c r="J6740" t="s">
        <v>533</v>
      </c>
      <c r="K6740" s="18">
        <v>1624.33</v>
      </c>
      <c r="L6740" s="18">
        <v>1509.61</v>
      </c>
      <c r="M6740" s="18"/>
      <c r="N6740" s="18"/>
    </row>
    <row r="6741" spans="1:14" ht="15" x14ac:dyDescent="0.25">
      <c r="A6741" t="str">
        <f t="shared" si="105"/>
        <v>VN385B7877</v>
      </c>
      <c r="B6741" s="15" t="s">
        <v>610</v>
      </c>
      <c r="C6741" s="16" t="s">
        <v>607</v>
      </c>
      <c r="D6741" t="s">
        <v>35</v>
      </c>
      <c r="E6741" s="16" t="s">
        <v>609</v>
      </c>
      <c r="F6741">
        <v>7</v>
      </c>
      <c r="G6741" s="20">
        <v>7.583333333333333</v>
      </c>
      <c r="H6741" s="21">
        <v>7</v>
      </c>
      <c r="I6741" s="19">
        <v>13.583333333333334</v>
      </c>
      <c r="J6741" t="s">
        <v>533</v>
      </c>
      <c r="K6741" s="18">
        <v>1624.33</v>
      </c>
      <c r="L6741" s="18">
        <v>1509.61</v>
      </c>
      <c r="M6741" s="18"/>
      <c r="N6741" s="18"/>
    </row>
    <row r="6742" spans="1:14" ht="15" x14ac:dyDescent="0.25">
      <c r="A6742" t="str">
        <f t="shared" si="105"/>
        <v>VN1673B7871</v>
      </c>
      <c r="B6742" s="17" t="s">
        <v>530</v>
      </c>
      <c r="C6742" s="16" t="s">
        <v>124</v>
      </c>
      <c r="D6742" t="s">
        <v>34</v>
      </c>
      <c r="E6742" s="16" t="s">
        <v>529</v>
      </c>
      <c r="F6742">
        <v>1</v>
      </c>
      <c r="G6742" s="20">
        <v>7</v>
      </c>
      <c r="H6742" s="21">
        <v>1</v>
      </c>
      <c r="I6742" s="19">
        <v>8.25</v>
      </c>
      <c r="J6742" t="s">
        <v>533</v>
      </c>
      <c r="K6742" s="18">
        <v>210.91</v>
      </c>
      <c r="L6742" s="18">
        <v>245.17</v>
      </c>
      <c r="M6742" s="18"/>
      <c r="N6742" s="18"/>
    </row>
    <row r="6743" spans="1:14" ht="15" x14ac:dyDescent="0.25">
      <c r="A6743" t="str">
        <f t="shared" si="105"/>
        <v>VN1673B7872</v>
      </c>
      <c r="B6743" s="17" t="s">
        <v>530</v>
      </c>
      <c r="C6743" s="16" t="s">
        <v>124</v>
      </c>
      <c r="D6743" t="s">
        <v>34</v>
      </c>
      <c r="E6743" s="16" t="s">
        <v>529</v>
      </c>
      <c r="F6743">
        <v>2</v>
      </c>
      <c r="G6743" s="20">
        <v>7</v>
      </c>
      <c r="H6743" s="21">
        <v>2</v>
      </c>
      <c r="I6743" s="19">
        <v>8.25</v>
      </c>
      <c r="J6743" t="s">
        <v>533</v>
      </c>
      <c r="K6743" s="18">
        <v>210.91</v>
      </c>
      <c r="L6743" s="18">
        <v>245.17</v>
      </c>
      <c r="M6743" s="18"/>
      <c r="N6743" s="18"/>
    </row>
    <row r="6744" spans="1:14" ht="15" x14ac:dyDescent="0.25">
      <c r="A6744" t="str">
        <f t="shared" si="105"/>
        <v>VN1673B7873</v>
      </c>
      <c r="B6744" s="17" t="s">
        <v>530</v>
      </c>
      <c r="C6744" s="16" t="s">
        <v>124</v>
      </c>
      <c r="D6744" t="s">
        <v>34</v>
      </c>
      <c r="E6744" s="16" t="s">
        <v>529</v>
      </c>
      <c r="F6744">
        <v>3</v>
      </c>
      <c r="G6744" s="20">
        <v>7.5</v>
      </c>
      <c r="H6744" s="21">
        <v>3</v>
      </c>
      <c r="I6744" s="19">
        <v>8.75</v>
      </c>
      <c r="J6744" t="s">
        <v>533</v>
      </c>
      <c r="K6744" s="18">
        <v>210.91</v>
      </c>
      <c r="L6744" s="18">
        <v>245.17</v>
      </c>
      <c r="M6744" s="18"/>
      <c r="N6744" s="18"/>
    </row>
    <row r="6745" spans="1:14" ht="15" x14ac:dyDescent="0.25">
      <c r="A6745" t="str">
        <f t="shared" si="105"/>
        <v>VN1673B7874</v>
      </c>
      <c r="B6745" s="17" t="s">
        <v>530</v>
      </c>
      <c r="C6745" s="16" t="s">
        <v>124</v>
      </c>
      <c r="D6745" t="s">
        <v>34</v>
      </c>
      <c r="E6745" s="16" t="s">
        <v>529</v>
      </c>
      <c r="F6745">
        <v>4</v>
      </c>
      <c r="G6745" s="20">
        <v>7.166666666666667</v>
      </c>
      <c r="H6745" s="21">
        <v>4</v>
      </c>
      <c r="I6745" s="19">
        <v>8.4166666666666661</v>
      </c>
      <c r="J6745" t="s">
        <v>533</v>
      </c>
      <c r="K6745" s="18">
        <v>210.91</v>
      </c>
      <c r="L6745" s="18">
        <v>245.17</v>
      </c>
      <c r="M6745" s="18"/>
      <c r="N6745" s="18"/>
    </row>
    <row r="6746" spans="1:14" ht="15" x14ac:dyDescent="0.25">
      <c r="A6746" t="str">
        <f t="shared" si="105"/>
        <v>VN1673B7875</v>
      </c>
      <c r="B6746" s="17" t="s">
        <v>530</v>
      </c>
      <c r="C6746" s="16" t="s">
        <v>124</v>
      </c>
      <c r="D6746" t="s">
        <v>34</v>
      </c>
      <c r="E6746" s="16" t="s">
        <v>529</v>
      </c>
      <c r="F6746">
        <v>5</v>
      </c>
      <c r="G6746" s="20">
        <v>7.166666666666667</v>
      </c>
      <c r="H6746" s="21">
        <v>5</v>
      </c>
      <c r="I6746" s="19">
        <v>8.4166666666666661</v>
      </c>
      <c r="J6746" t="s">
        <v>533</v>
      </c>
      <c r="K6746" s="18">
        <v>210.91</v>
      </c>
      <c r="L6746" s="18">
        <v>245.17</v>
      </c>
      <c r="M6746" s="18"/>
      <c r="N6746" s="18"/>
    </row>
    <row r="6747" spans="1:14" ht="15" x14ac:dyDescent="0.25">
      <c r="A6747" t="str">
        <f t="shared" si="105"/>
        <v>VN1673B7876</v>
      </c>
      <c r="B6747" s="17" t="s">
        <v>530</v>
      </c>
      <c r="C6747" s="16" t="s">
        <v>124</v>
      </c>
      <c r="D6747" t="s">
        <v>34</v>
      </c>
      <c r="E6747" s="16" t="s">
        <v>529</v>
      </c>
      <c r="F6747">
        <v>6</v>
      </c>
      <c r="G6747" s="20">
        <v>7</v>
      </c>
      <c r="H6747" s="21">
        <v>6</v>
      </c>
      <c r="I6747" s="19">
        <v>8.25</v>
      </c>
      <c r="J6747" t="s">
        <v>533</v>
      </c>
      <c r="K6747" s="18">
        <v>210.91</v>
      </c>
      <c r="L6747" s="18">
        <v>245.17</v>
      </c>
      <c r="M6747" s="18"/>
      <c r="N6747" s="18"/>
    </row>
    <row r="6748" spans="1:14" ht="15" x14ac:dyDescent="0.25">
      <c r="A6748" t="str">
        <f t="shared" si="105"/>
        <v>VN1673B7877</v>
      </c>
      <c r="B6748" s="15" t="s">
        <v>530</v>
      </c>
      <c r="C6748" s="16" t="s">
        <v>124</v>
      </c>
      <c r="D6748" t="s">
        <v>34</v>
      </c>
      <c r="E6748" s="16" t="s">
        <v>529</v>
      </c>
      <c r="F6748">
        <v>7</v>
      </c>
      <c r="G6748" s="20">
        <v>7</v>
      </c>
      <c r="H6748" s="21">
        <v>7</v>
      </c>
      <c r="I6748" s="19">
        <v>8.25</v>
      </c>
      <c r="J6748" t="s">
        <v>533</v>
      </c>
      <c r="K6748" s="18">
        <v>210.91</v>
      </c>
      <c r="L6748" s="18">
        <v>245.17</v>
      </c>
      <c r="M6748" s="18"/>
      <c r="N6748" s="18"/>
    </row>
    <row r="6749" spans="1:14" ht="15" x14ac:dyDescent="0.25">
      <c r="A6749" t="str">
        <f t="shared" si="105"/>
        <v>VN1183B7871</v>
      </c>
      <c r="B6749" s="17" t="s">
        <v>159</v>
      </c>
      <c r="C6749" s="16" t="s">
        <v>124</v>
      </c>
      <c r="D6749" t="s">
        <v>27</v>
      </c>
      <c r="E6749" s="16" t="s">
        <v>372</v>
      </c>
      <c r="F6749">
        <v>1</v>
      </c>
      <c r="G6749" s="20">
        <v>1.8333333333333335</v>
      </c>
      <c r="H6749" s="21">
        <v>1</v>
      </c>
      <c r="I6749" s="19">
        <v>3.9166666666666665</v>
      </c>
      <c r="J6749" t="s">
        <v>533</v>
      </c>
      <c r="K6749" s="18">
        <v>383.62</v>
      </c>
      <c r="L6749" s="18">
        <v>413.15</v>
      </c>
      <c r="M6749" s="18"/>
      <c r="N6749" s="18"/>
    </row>
    <row r="6750" spans="1:14" ht="15" x14ac:dyDescent="0.25">
      <c r="A6750" t="str">
        <f t="shared" si="105"/>
        <v>VN1183B7872</v>
      </c>
      <c r="B6750" s="17" t="s">
        <v>159</v>
      </c>
      <c r="C6750" s="16" t="s">
        <v>124</v>
      </c>
      <c r="D6750" t="s">
        <v>27</v>
      </c>
      <c r="E6750" s="16" t="s">
        <v>372</v>
      </c>
      <c r="F6750">
        <v>2</v>
      </c>
      <c r="G6750" s="20">
        <v>1.8333333333333335</v>
      </c>
      <c r="H6750" s="21">
        <v>2</v>
      </c>
      <c r="I6750" s="19">
        <v>3.9166666666666665</v>
      </c>
      <c r="J6750" t="s">
        <v>533</v>
      </c>
      <c r="K6750" s="18">
        <v>383.62</v>
      </c>
      <c r="L6750" s="18">
        <v>413.15</v>
      </c>
      <c r="M6750" s="18"/>
      <c r="N6750" s="18"/>
    </row>
    <row r="6751" spans="1:14" ht="15" x14ac:dyDescent="0.25">
      <c r="A6751" t="str">
        <f t="shared" si="105"/>
        <v>VN1183B7873</v>
      </c>
      <c r="B6751" s="17" t="s">
        <v>159</v>
      </c>
      <c r="C6751" s="16" t="s">
        <v>124</v>
      </c>
      <c r="D6751" t="s">
        <v>27</v>
      </c>
      <c r="E6751" s="16" t="s">
        <v>372</v>
      </c>
      <c r="F6751">
        <v>3</v>
      </c>
      <c r="G6751" s="20">
        <v>1.8333333333333335</v>
      </c>
      <c r="H6751" s="21">
        <v>3</v>
      </c>
      <c r="I6751" s="19">
        <v>3.9166666666666665</v>
      </c>
      <c r="J6751" t="s">
        <v>533</v>
      </c>
      <c r="K6751" s="18">
        <v>383.62</v>
      </c>
      <c r="L6751" s="18">
        <v>413.15</v>
      </c>
      <c r="M6751" s="18"/>
      <c r="N6751" s="18"/>
    </row>
    <row r="6752" spans="1:14" ht="15" x14ac:dyDescent="0.25">
      <c r="A6752" t="str">
        <f t="shared" si="105"/>
        <v>VN1183B7874</v>
      </c>
      <c r="B6752" s="17" t="s">
        <v>159</v>
      </c>
      <c r="C6752" s="16" t="s">
        <v>124</v>
      </c>
      <c r="D6752" t="s">
        <v>27</v>
      </c>
      <c r="E6752" s="16" t="s">
        <v>372</v>
      </c>
      <c r="F6752">
        <v>4</v>
      </c>
      <c r="G6752" s="20">
        <v>1.6666666666666665</v>
      </c>
      <c r="H6752" s="21">
        <v>4</v>
      </c>
      <c r="I6752" s="19">
        <v>3.75</v>
      </c>
      <c r="J6752" t="s">
        <v>533</v>
      </c>
      <c r="K6752" s="18">
        <v>383.62</v>
      </c>
      <c r="L6752" s="18">
        <v>413.15</v>
      </c>
      <c r="M6752" s="18"/>
      <c r="N6752" s="18"/>
    </row>
    <row r="6753" spans="1:14" ht="15" x14ac:dyDescent="0.25">
      <c r="A6753" t="str">
        <f t="shared" si="105"/>
        <v>VN1183B7875</v>
      </c>
      <c r="B6753" s="17" t="s">
        <v>159</v>
      </c>
      <c r="C6753" s="16" t="s">
        <v>124</v>
      </c>
      <c r="D6753" t="s">
        <v>27</v>
      </c>
      <c r="E6753" s="16" t="s">
        <v>372</v>
      </c>
      <c r="F6753">
        <v>5</v>
      </c>
      <c r="G6753" s="20">
        <v>1.6666666666666665</v>
      </c>
      <c r="H6753" s="21">
        <v>5</v>
      </c>
      <c r="I6753" s="19">
        <v>3.75</v>
      </c>
      <c r="J6753" t="s">
        <v>533</v>
      </c>
      <c r="K6753" s="18">
        <v>383.62</v>
      </c>
      <c r="L6753" s="18">
        <v>413.15</v>
      </c>
      <c r="M6753" s="18"/>
      <c r="N6753" s="18"/>
    </row>
    <row r="6754" spans="1:14" ht="15" x14ac:dyDescent="0.25">
      <c r="A6754" t="str">
        <f t="shared" si="105"/>
        <v>VN1183B7876</v>
      </c>
      <c r="B6754" s="17" t="s">
        <v>159</v>
      </c>
      <c r="C6754" s="16" t="s">
        <v>124</v>
      </c>
      <c r="D6754" t="s">
        <v>27</v>
      </c>
      <c r="E6754" s="16" t="s">
        <v>372</v>
      </c>
      <c r="F6754">
        <v>6</v>
      </c>
      <c r="G6754" s="20">
        <v>1.6666666666666665</v>
      </c>
      <c r="H6754" s="21">
        <v>6</v>
      </c>
      <c r="I6754" s="19">
        <v>3.75</v>
      </c>
      <c r="J6754" t="s">
        <v>533</v>
      </c>
      <c r="K6754" s="18">
        <v>383.62</v>
      </c>
      <c r="L6754" s="18">
        <v>413.15</v>
      </c>
      <c r="M6754" s="18"/>
      <c r="N6754" s="18"/>
    </row>
    <row r="6755" spans="1:14" ht="15" x14ac:dyDescent="0.25">
      <c r="A6755" t="str">
        <f t="shared" si="105"/>
        <v>VN1183B7877</v>
      </c>
      <c r="B6755" s="17" t="s">
        <v>159</v>
      </c>
      <c r="C6755" s="16" t="s">
        <v>124</v>
      </c>
      <c r="D6755" t="s">
        <v>27</v>
      </c>
      <c r="E6755" s="16" t="s">
        <v>372</v>
      </c>
      <c r="F6755">
        <v>7</v>
      </c>
      <c r="G6755" s="20">
        <v>2</v>
      </c>
      <c r="H6755" s="21">
        <v>7</v>
      </c>
      <c r="I6755" s="19">
        <v>4.083333333333333</v>
      </c>
      <c r="J6755" t="s">
        <v>533</v>
      </c>
      <c r="K6755" s="18">
        <v>383.62</v>
      </c>
      <c r="L6755" s="18">
        <v>413.15</v>
      </c>
      <c r="M6755" s="18"/>
      <c r="N6755" s="18"/>
    </row>
    <row r="6756" spans="1:14" ht="15" x14ac:dyDescent="0.25">
      <c r="A6756" t="str">
        <f t="shared" si="105"/>
        <v>VN1187B7871</v>
      </c>
      <c r="B6756" s="17" t="s">
        <v>159</v>
      </c>
      <c r="C6756" s="16" t="s">
        <v>124</v>
      </c>
      <c r="D6756" t="s">
        <v>27</v>
      </c>
      <c r="E6756" s="16" t="s">
        <v>158</v>
      </c>
      <c r="F6756">
        <v>1</v>
      </c>
      <c r="G6756" s="20">
        <v>6.333333333333333</v>
      </c>
      <c r="H6756" s="21">
        <v>1</v>
      </c>
      <c r="I6756" s="19">
        <v>8.4166666666666661</v>
      </c>
      <c r="J6756" t="s">
        <v>533</v>
      </c>
      <c r="K6756" s="18">
        <v>383.62</v>
      </c>
      <c r="L6756" s="18">
        <v>413.15</v>
      </c>
      <c r="M6756" s="18"/>
      <c r="N6756" s="18"/>
    </row>
    <row r="6757" spans="1:14" ht="15" x14ac:dyDescent="0.25">
      <c r="A6757" t="str">
        <f t="shared" si="105"/>
        <v>VN1187B7872</v>
      </c>
      <c r="B6757" s="17" t="s">
        <v>159</v>
      </c>
      <c r="C6757" s="16" t="s">
        <v>124</v>
      </c>
      <c r="D6757" t="s">
        <v>27</v>
      </c>
      <c r="E6757" s="16" t="s">
        <v>158</v>
      </c>
      <c r="F6757">
        <v>2</v>
      </c>
      <c r="G6757" s="20">
        <v>6.333333333333333</v>
      </c>
      <c r="H6757" s="21">
        <v>2</v>
      </c>
      <c r="I6757" s="19">
        <v>8.4166666666666661</v>
      </c>
      <c r="J6757" t="s">
        <v>533</v>
      </c>
      <c r="K6757" s="18">
        <v>383.62</v>
      </c>
      <c r="L6757" s="18">
        <v>413.15</v>
      </c>
      <c r="M6757" s="18"/>
      <c r="N6757" s="18"/>
    </row>
    <row r="6758" spans="1:14" ht="15" x14ac:dyDescent="0.25">
      <c r="A6758" t="str">
        <f t="shared" si="105"/>
        <v>VN1187B7873</v>
      </c>
      <c r="B6758" s="17" t="s">
        <v>159</v>
      </c>
      <c r="C6758" s="16" t="s">
        <v>124</v>
      </c>
      <c r="D6758" t="s">
        <v>27</v>
      </c>
      <c r="E6758" s="16" t="s">
        <v>158</v>
      </c>
      <c r="F6758">
        <v>3</v>
      </c>
      <c r="G6758" s="20">
        <v>6.75</v>
      </c>
      <c r="H6758" s="21">
        <v>3</v>
      </c>
      <c r="I6758" s="19">
        <v>8.8333333333333339</v>
      </c>
      <c r="J6758" t="s">
        <v>533</v>
      </c>
      <c r="K6758" s="18">
        <v>383.62</v>
      </c>
      <c r="L6758" s="18">
        <v>413.15</v>
      </c>
      <c r="M6758" s="18"/>
      <c r="N6758" s="18"/>
    </row>
    <row r="6759" spans="1:14" ht="15" x14ac:dyDescent="0.25">
      <c r="A6759" t="str">
        <f t="shared" si="105"/>
        <v>VN1187B7874</v>
      </c>
      <c r="B6759" s="17" t="s">
        <v>159</v>
      </c>
      <c r="C6759" s="16" t="s">
        <v>124</v>
      </c>
      <c r="D6759" t="s">
        <v>27</v>
      </c>
      <c r="E6759" s="16" t="s">
        <v>158</v>
      </c>
      <c r="F6759">
        <v>4</v>
      </c>
      <c r="G6759" s="20">
        <v>6.75</v>
      </c>
      <c r="H6759" s="21">
        <v>4</v>
      </c>
      <c r="I6759" s="19">
        <v>8.8333333333333339</v>
      </c>
      <c r="J6759" t="s">
        <v>533</v>
      </c>
      <c r="K6759" s="18">
        <v>383.62</v>
      </c>
      <c r="L6759" s="18">
        <v>413.15</v>
      </c>
      <c r="M6759" s="18"/>
      <c r="N6759" s="18"/>
    </row>
    <row r="6760" spans="1:14" ht="15" x14ac:dyDescent="0.25">
      <c r="A6760" t="str">
        <f t="shared" si="105"/>
        <v>VN1187B7875</v>
      </c>
      <c r="B6760" s="17" t="s">
        <v>159</v>
      </c>
      <c r="C6760" s="16" t="s">
        <v>124</v>
      </c>
      <c r="D6760" t="s">
        <v>27</v>
      </c>
      <c r="E6760" s="16" t="s">
        <v>158</v>
      </c>
      <c r="F6760">
        <v>5</v>
      </c>
      <c r="G6760" s="20">
        <v>6.166666666666667</v>
      </c>
      <c r="H6760" s="21">
        <v>5</v>
      </c>
      <c r="I6760" s="19">
        <v>8.25</v>
      </c>
      <c r="J6760" t="s">
        <v>533</v>
      </c>
      <c r="K6760" s="18">
        <v>383.62</v>
      </c>
      <c r="L6760" s="18">
        <v>413.15</v>
      </c>
      <c r="M6760" s="18"/>
      <c r="N6760" s="18"/>
    </row>
    <row r="6761" spans="1:14" ht="15" x14ac:dyDescent="0.25">
      <c r="A6761" t="str">
        <f t="shared" si="105"/>
        <v>VN1187B7876</v>
      </c>
      <c r="B6761" s="17" t="s">
        <v>159</v>
      </c>
      <c r="C6761" s="16" t="s">
        <v>124</v>
      </c>
      <c r="D6761" t="s">
        <v>27</v>
      </c>
      <c r="E6761" s="16" t="s">
        <v>158</v>
      </c>
      <c r="F6761">
        <v>6</v>
      </c>
      <c r="G6761" s="20">
        <v>6.166666666666667</v>
      </c>
      <c r="H6761" s="21">
        <v>6</v>
      </c>
      <c r="I6761" s="19">
        <v>8.25</v>
      </c>
      <c r="J6761" t="s">
        <v>533</v>
      </c>
      <c r="K6761" s="18">
        <v>383.62</v>
      </c>
      <c r="L6761" s="18">
        <v>413.15</v>
      </c>
      <c r="M6761" s="18"/>
      <c r="N6761" s="18"/>
    </row>
    <row r="6762" spans="1:14" ht="15" x14ac:dyDescent="0.25">
      <c r="A6762" t="str">
        <f t="shared" si="105"/>
        <v>VN1187B7877</v>
      </c>
      <c r="B6762" s="17" t="s">
        <v>159</v>
      </c>
      <c r="C6762" s="16" t="s">
        <v>124</v>
      </c>
      <c r="D6762" t="s">
        <v>27</v>
      </c>
      <c r="E6762" s="16" t="s">
        <v>158</v>
      </c>
      <c r="F6762">
        <v>7</v>
      </c>
      <c r="G6762" s="20">
        <v>6.416666666666667</v>
      </c>
      <c r="H6762" s="21">
        <v>7</v>
      </c>
      <c r="I6762" s="19">
        <v>8.75</v>
      </c>
      <c r="J6762" t="s">
        <v>533</v>
      </c>
      <c r="K6762" s="18">
        <v>383.62</v>
      </c>
      <c r="L6762" s="18">
        <v>413.15</v>
      </c>
      <c r="M6762" s="18"/>
      <c r="N6762" s="18"/>
    </row>
    <row r="6763" spans="1:14" ht="15" x14ac:dyDescent="0.25">
      <c r="A6763" t="str">
        <f t="shared" si="105"/>
        <v>VN1189B7871</v>
      </c>
      <c r="B6763" s="17" t="s">
        <v>159</v>
      </c>
      <c r="C6763" s="16" t="s">
        <v>124</v>
      </c>
      <c r="D6763" t="s">
        <v>27</v>
      </c>
      <c r="E6763" s="16" t="s">
        <v>382</v>
      </c>
      <c r="F6763">
        <v>1</v>
      </c>
      <c r="G6763" s="20">
        <v>9.8333333333333339</v>
      </c>
      <c r="H6763" s="21">
        <v>1</v>
      </c>
      <c r="I6763" s="19">
        <v>11.916666666666666</v>
      </c>
      <c r="J6763" t="s">
        <v>533</v>
      </c>
      <c r="K6763" s="18">
        <v>383.62</v>
      </c>
      <c r="L6763" s="18">
        <v>413.15</v>
      </c>
      <c r="M6763" s="18"/>
      <c r="N6763" s="18"/>
    </row>
    <row r="6764" spans="1:14" ht="15" x14ac:dyDescent="0.25">
      <c r="A6764" t="str">
        <f t="shared" si="105"/>
        <v>VN1189B7872</v>
      </c>
      <c r="B6764" s="17" t="s">
        <v>159</v>
      </c>
      <c r="C6764" s="16" t="s">
        <v>124</v>
      </c>
      <c r="D6764" t="s">
        <v>27</v>
      </c>
      <c r="E6764" s="16" t="s">
        <v>382</v>
      </c>
      <c r="F6764">
        <v>2</v>
      </c>
      <c r="G6764" s="20">
        <v>9.8333333333333339</v>
      </c>
      <c r="H6764" s="21">
        <v>2</v>
      </c>
      <c r="I6764" s="19">
        <v>11.916666666666666</v>
      </c>
      <c r="J6764" t="s">
        <v>533</v>
      </c>
      <c r="K6764" s="18">
        <v>383.62</v>
      </c>
      <c r="L6764" s="18">
        <v>413.15</v>
      </c>
      <c r="M6764" s="18"/>
      <c r="N6764" s="18"/>
    </row>
    <row r="6765" spans="1:14" ht="15" x14ac:dyDescent="0.25">
      <c r="A6765" t="str">
        <f t="shared" si="105"/>
        <v>VN1189B7873</v>
      </c>
      <c r="B6765" s="17" t="s">
        <v>159</v>
      </c>
      <c r="C6765" s="16" t="s">
        <v>124</v>
      </c>
      <c r="D6765" t="s">
        <v>27</v>
      </c>
      <c r="E6765" s="16" t="s">
        <v>382</v>
      </c>
      <c r="F6765">
        <v>3</v>
      </c>
      <c r="G6765" s="20">
        <v>9.8333333333333339</v>
      </c>
      <c r="H6765" s="21">
        <v>3</v>
      </c>
      <c r="I6765" s="19">
        <v>11.916666666666666</v>
      </c>
      <c r="J6765" t="s">
        <v>533</v>
      </c>
      <c r="K6765" s="18">
        <v>383.62</v>
      </c>
      <c r="L6765" s="18">
        <v>413.15</v>
      </c>
      <c r="M6765" s="18"/>
      <c r="N6765" s="18"/>
    </row>
    <row r="6766" spans="1:14" ht="15" x14ac:dyDescent="0.25">
      <c r="A6766" t="str">
        <f t="shared" si="105"/>
        <v>VN1189B7874</v>
      </c>
      <c r="B6766" s="17" t="s">
        <v>159</v>
      </c>
      <c r="C6766" s="16" t="s">
        <v>124</v>
      </c>
      <c r="D6766" t="s">
        <v>27</v>
      </c>
      <c r="E6766" s="16" t="s">
        <v>382</v>
      </c>
      <c r="F6766">
        <v>4</v>
      </c>
      <c r="G6766" s="20">
        <v>9.75</v>
      </c>
      <c r="H6766" s="21">
        <v>4</v>
      </c>
      <c r="I6766" s="19">
        <v>11.833333333333334</v>
      </c>
      <c r="J6766" t="s">
        <v>533</v>
      </c>
      <c r="K6766" s="18">
        <v>383.62</v>
      </c>
      <c r="L6766" s="18">
        <v>413.15</v>
      </c>
      <c r="M6766" s="18"/>
      <c r="N6766" s="18"/>
    </row>
    <row r="6767" spans="1:14" ht="15" x14ac:dyDescent="0.25">
      <c r="A6767" t="str">
        <f t="shared" si="105"/>
        <v>VN1189B7875</v>
      </c>
      <c r="B6767" s="17" t="s">
        <v>159</v>
      </c>
      <c r="C6767" s="16" t="s">
        <v>124</v>
      </c>
      <c r="D6767" t="s">
        <v>27</v>
      </c>
      <c r="E6767" s="16" t="s">
        <v>382</v>
      </c>
      <c r="F6767">
        <v>5</v>
      </c>
      <c r="G6767" s="20">
        <v>9.9166666666666661</v>
      </c>
      <c r="H6767" s="21">
        <v>5</v>
      </c>
      <c r="I6767" s="19">
        <v>12</v>
      </c>
      <c r="J6767" t="s">
        <v>533</v>
      </c>
      <c r="K6767" s="18">
        <v>383.62</v>
      </c>
      <c r="L6767" s="18">
        <v>413.15</v>
      </c>
      <c r="M6767" s="18"/>
      <c r="N6767" s="18"/>
    </row>
    <row r="6768" spans="1:14" ht="15" x14ac:dyDescent="0.25">
      <c r="A6768" t="str">
        <f t="shared" si="105"/>
        <v>VN1189B7876</v>
      </c>
      <c r="B6768" s="17" t="s">
        <v>159</v>
      </c>
      <c r="C6768" s="16" t="s">
        <v>124</v>
      </c>
      <c r="D6768" t="s">
        <v>27</v>
      </c>
      <c r="E6768" s="16" t="s">
        <v>382</v>
      </c>
      <c r="F6768">
        <v>6</v>
      </c>
      <c r="G6768" s="20">
        <v>10.333333333333334</v>
      </c>
      <c r="H6768" s="21">
        <v>6</v>
      </c>
      <c r="I6768" s="19">
        <v>12.416666666666666</v>
      </c>
      <c r="J6768" t="s">
        <v>533</v>
      </c>
      <c r="K6768" s="18">
        <v>383.62</v>
      </c>
      <c r="L6768" s="18">
        <v>413.15</v>
      </c>
      <c r="M6768" s="18"/>
      <c r="N6768" s="18"/>
    </row>
    <row r="6769" spans="1:14" ht="15" x14ac:dyDescent="0.25">
      <c r="A6769" t="str">
        <f t="shared" si="105"/>
        <v>VN1189B7877</v>
      </c>
      <c r="B6769" s="17" t="s">
        <v>159</v>
      </c>
      <c r="C6769" s="16" t="s">
        <v>124</v>
      </c>
      <c r="D6769" t="s">
        <v>27</v>
      </c>
      <c r="E6769" s="16" t="s">
        <v>382</v>
      </c>
      <c r="F6769">
        <v>7</v>
      </c>
      <c r="G6769" s="20">
        <v>10.25</v>
      </c>
      <c r="H6769" s="21">
        <v>7</v>
      </c>
      <c r="I6769" s="19">
        <v>12.333333333333334</v>
      </c>
      <c r="J6769" t="s">
        <v>533</v>
      </c>
      <c r="K6769" s="18">
        <v>383.62</v>
      </c>
      <c r="L6769" s="18">
        <v>413.15</v>
      </c>
      <c r="M6769" s="18"/>
      <c r="N6769" s="18"/>
    </row>
    <row r="6770" spans="1:14" ht="15" x14ac:dyDescent="0.25">
      <c r="A6770" t="str">
        <f t="shared" si="105"/>
        <v>VN1193B7871</v>
      </c>
      <c r="B6770" s="17" t="s">
        <v>159</v>
      </c>
      <c r="C6770" s="16" t="s">
        <v>124</v>
      </c>
      <c r="D6770" t="s">
        <v>27</v>
      </c>
      <c r="E6770" s="16" t="s">
        <v>492</v>
      </c>
      <c r="F6770">
        <v>1</v>
      </c>
      <c r="G6770" s="20">
        <v>13.75</v>
      </c>
      <c r="H6770" s="21">
        <v>1</v>
      </c>
      <c r="I6770" s="19">
        <v>15.833333333333334</v>
      </c>
      <c r="J6770" t="s">
        <v>533</v>
      </c>
      <c r="K6770" s="18">
        <v>383.62</v>
      </c>
      <c r="L6770" s="18">
        <v>413.15</v>
      </c>
      <c r="M6770" s="18"/>
      <c r="N6770" s="18"/>
    </row>
    <row r="6771" spans="1:14" ht="15" x14ac:dyDescent="0.25">
      <c r="A6771" t="str">
        <f t="shared" si="105"/>
        <v>VN1193B7872</v>
      </c>
      <c r="B6771" s="17" t="s">
        <v>159</v>
      </c>
      <c r="C6771" s="16" t="s">
        <v>124</v>
      </c>
      <c r="D6771" t="s">
        <v>27</v>
      </c>
      <c r="E6771" s="16" t="s">
        <v>492</v>
      </c>
      <c r="F6771">
        <v>2</v>
      </c>
      <c r="G6771" s="20">
        <v>13.75</v>
      </c>
      <c r="H6771" s="21">
        <v>2</v>
      </c>
      <c r="I6771" s="19">
        <v>15.833333333333334</v>
      </c>
      <c r="J6771" t="s">
        <v>533</v>
      </c>
      <c r="K6771" s="18">
        <v>383.62</v>
      </c>
      <c r="L6771" s="18">
        <v>413.15</v>
      </c>
      <c r="M6771" s="18"/>
      <c r="N6771" s="18"/>
    </row>
    <row r="6772" spans="1:14" ht="15" x14ac:dyDescent="0.25">
      <c r="A6772" t="str">
        <f t="shared" si="105"/>
        <v>VN1193B7873</v>
      </c>
      <c r="B6772" s="17" t="s">
        <v>159</v>
      </c>
      <c r="C6772" s="16" t="s">
        <v>124</v>
      </c>
      <c r="D6772" t="s">
        <v>27</v>
      </c>
      <c r="E6772" s="16" t="s">
        <v>492</v>
      </c>
      <c r="F6772">
        <v>3</v>
      </c>
      <c r="G6772" s="20">
        <v>13.916666666666666</v>
      </c>
      <c r="H6772" s="21">
        <v>3</v>
      </c>
      <c r="I6772" s="19">
        <v>16</v>
      </c>
      <c r="J6772" t="s">
        <v>533</v>
      </c>
      <c r="K6772" s="18">
        <v>383.62</v>
      </c>
      <c r="L6772" s="18">
        <v>413.15</v>
      </c>
      <c r="M6772" s="18"/>
      <c r="N6772" s="18"/>
    </row>
    <row r="6773" spans="1:14" ht="15" x14ac:dyDescent="0.25">
      <c r="A6773" t="str">
        <f t="shared" si="105"/>
        <v>VN1193B7874</v>
      </c>
      <c r="B6773" s="17" t="s">
        <v>159</v>
      </c>
      <c r="C6773" s="16" t="s">
        <v>124</v>
      </c>
      <c r="D6773" t="s">
        <v>27</v>
      </c>
      <c r="E6773" s="16" t="s">
        <v>492</v>
      </c>
      <c r="F6773">
        <v>4</v>
      </c>
      <c r="G6773" s="20">
        <v>14.083333333333334</v>
      </c>
      <c r="H6773" s="21">
        <v>4</v>
      </c>
      <c r="I6773" s="19">
        <v>16.166666666666668</v>
      </c>
      <c r="J6773" t="s">
        <v>533</v>
      </c>
      <c r="K6773" s="18">
        <v>383.62</v>
      </c>
      <c r="L6773" s="18">
        <v>413.15</v>
      </c>
      <c r="M6773" s="18"/>
      <c r="N6773" s="18"/>
    </row>
    <row r="6774" spans="1:14" ht="15" x14ac:dyDescent="0.25">
      <c r="A6774" t="str">
        <f t="shared" si="105"/>
        <v>VN1193B7875</v>
      </c>
      <c r="B6774" s="17" t="s">
        <v>159</v>
      </c>
      <c r="C6774" s="16" t="s">
        <v>124</v>
      </c>
      <c r="D6774" t="s">
        <v>27</v>
      </c>
      <c r="E6774" s="16" t="s">
        <v>492</v>
      </c>
      <c r="F6774">
        <v>5</v>
      </c>
      <c r="G6774" s="20">
        <v>14.166666666666666</v>
      </c>
      <c r="H6774" s="21">
        <v>5</v>
      </c>
      <c r="I6774" s="19">
        <v>16.25</v>
      </c>
      <c r="J6774" t="s">
        <v>533</v>
      </c>
      <c r="K6774" s="18">
        <v>383.62</v>
      </c>
      <c r="L6774" s="18">
        <v>413.15</v>
      </c>
      <c r="M6774" s="18"/>
      <c r="N6774" s="18"/>
    </row>
    <row r="6775" spans="1:14" ht="15" x14ac:dyDescent="0.25">
      <c r="A6775" t="str">
        <f t="shared" si="105"/>
        <v>VN1193B7876</v>
      </c>
      <c r="B6775" s="17" t="s">
        <v>159</v>
      </c>
      <c r="C6775" s="16" t="s">
        <v>124</v>
      </c>
      <c r="D6775" t="s">
        <v>27</v>
      </c>
      <c r="E6775" s="16" t="s">
        <v>492</v>
      </c>
      <c r="F6775">
        <v>6</v>
      </c>
      <c r="G6775" s="20">
        <v>14.666666666666666</v>
      </c>
      <c r="H6775" s="21">
        <v>6</v>
      </c>
      <c r="I6775" s="19">
        <v>16.75</v>
      </c>
      <c r="J6775" t="s">
        <v>533</v>
      </c>
      <c r="K6775" s="18">
        <v>383.62</v>
      </c>
      <c r="L6775" s="18">
        <v>413.15</v>
      </c>
      <c r="M6775" s="18"/>
      <c r="N6775" s="18"/>
    </row>
    <row r="6776" spans="1:14" ht="15" x14ac:dyDescent="0.25">
      <c r="A6776" t="str">
        <f t="shared" si="105"/>
        <v>VN1193B7877</v>
      </c>
      <c r="B6776" s="15" t="s">
        <v>159</v>
      </c>
      <c r="C6776" s="16" t="s">
        <v>124</v>
      </c>
      <c r="D6776" t="s">
        <v>27</v>
      </c>
      <c r="E6776" s="16" t="s">
        <v>492</v>
      </c>
      <c r="F6776">
        <v>7</v>
      </c>
      <c r="G6776" s="20">
        <v>14.666666666666666</v>
      </c>
      <c r="H6776" s="21">
        <v>7</v>
      </c>
      <c r="I6776" s="19">
        <v>16.75</v>
      </c>
      <c r="J6776" t="s">
        <v>533</v>
      </c>
      <c r="K6776" s="18">
        <v>383.62</v>
      </c>
      <c r="L6776" s="18">
        <v>413.15</v>
      </c>
      <c r="M6776" s="18"/>
      <c r="N6776" s="18"/>
    </row>
    <row r="6777" spans="1:14" ht="15" x14ac:dyDescent="0.25">
      <c r="A6777" t="str">
        <f t="shared" si="105"/>
        <v>VN871B7872</v>
      </c>
      <c r="B6777" s="15" t="s">
        <v>695</v>
      </c>
      <c r="C6777" s="16" t="s">
        <v>693</v>
      </c>
      <c r="D6777" t="s">
        <v>66</v>
      </c>
      <c r="E6777" s="16" t="s">
        <v>694</v>
      </c>
      <c r="F6777">
        <v>2</v>
      </c>
      <c r="G6777" s="20">
        <v>15.166666666666666</v>
      </c>
      <c r="H6777" s="21">
        <v>2</v>
      </c>
      <c r="I6777" s="19">
        <v>20.666666666666668</v>
      </c>
      <c r="J6777" t="s">
        <v>533</v>
      </c>
      <c r="K6777" s="18">
        <v>1056.72</v>
      </c>
      <c r="L6777" s="18">
        <v>908.45</v>
      </c>
      <c r="M6777" s="18"/>
      <c r="N6777" s="18"/>
    </row>
    <row r="6778" spans="1:14" ht="15" x14ac:dyDescent="0.25">
      <c r="A6778" t="str">
        <f t="shared" si="105"/>
        <v>VN1542B7871</v>
      </c>
      <c r="B6778" s="17" t="s">
        <v>286</v>
      </c>
      <c r="C6778" s="16" t="s">
        <v>119</v>
      </c>
      <c r="D6778" t="s">
        <v>35</v>
      </c>
      <c r="E6778" s="16" t="s">
        <v>391</v>
      </c>
      <c r="F6778">
        <v>1</v>
      </c>
      <c r="G6778" s="20">
        <v>3.4166666666666665</v>
      </c>
      <c r="H6778" s="21">
        <v>1</v>
      </c>
      <c r="I6778" s="19">
        <v>4.666666666666667</v>
      </c>
      <c r="J6778" t="s">
        <v>533</v>
      </c>
      <c r="K6778" s="18">
        <v>315.2</v>
      </c>
      <c r="L6778" s="18">
        <v>254.07</v>
      </c>
      <c r="M6778" s="18"/>
      <c r="N6778" s="18"/>
    </row>
    <row r="6779" spans="1:14" ht="15" x14ac:dyDescent="0.25">
      <c r="A6779" t="str">
        <f t="shared" si="105"/>
        <v>VN1542B7872</v>
      </c>
      <c r="B6779" s="17" t="s">
        <v>286</v>
      </c>
      <c r="C6779" s="16" t="s">
        <v>119</v>
      </c>
      <c r="D6779" t="s">
        <v>35</v>
      </c>
      <c r="E6779" s="16" t="s">
        <v>391</v>
      </c>
      <c r="F6779">
        <v>2</v>
      </c>
      <c r="G6779" s="20">
        <v>3.4166666666666665</v>
      </c>
      <c r="H6779" s="21">
        <v>2</v>
      </c>
      <c r="I6779" s="19">
        <v>4.666666666666667</v>
      </c>
      <c r="J6779" t="s">
        <v>533</v>
      </c>
      <c r="K6779" s="18">
        <v>315.2</v>
      </c>
      <c r="L6779" s="18">
        <v>254.07</v>
      </c>
      <c r="M6779" s="18"/>
      <c r="N6779" s="18"/>
    </row>
    <row r="6780" spans="1:14" ht="15" x14ac:dyDescent="0.25">
      <c r="A6780" t="str">
        <f t="shared" si="105"/>
        <v>VN1542B7873</v>
      </c>
      <c r="B6780" s="17" t="s">
        <v>286</v>
      </c>
      <c r="C6780" s="16" t="s">
        <v>119</v>
      </c>
      <c r="D6780" t="s">
        <v>35</v>
      </c>
      <c r="E6780" s="16" t="s">
        <v>391</v>
      </c>
      <c r="F6780">
        <v>3</v>
      </c>
      <c r="G6780" s="20">
        <v>3.4166666666666665</v>
      </c>
      <c r="H6780" s="21">
        <v>3</v>
      </c>
      <c r="I6780" s="19">
        <v>4.666666666666667</v>
      </c>
      <c r="J6780" t="s">
        <v>533</v>
      </c>
      <c r="K6780" s="18">
        <v>315.2</v>
      </c>
      <c r="L6780" s="18">
        <v>254.07</v>
      </c>
      <c r="M6780" s="18"/>
      <c r="N6780" s="18"/>
    </row>
    <row r="6781" spans="1:14" ht="15" x14ac:dyDescent="0.25">
      <c r="A6781" t="str">
        <f t="shared" si="105"/>
        <v>VN1542B7874</v>
      </c>
      <c r="B6781" s="17" t="s">
        <v>286</v>
      </c>
      <c r="C6781" s="16" t="s">
        <v>119</v>
      </c>
      <c r="D6781" t="s">
        <v>35</v>
      </c>
      <c r="E6781" s="16" t="s">
        <v>391</v>
      </c>
      <c r="F6781">
        <v>4</v>
      </c>
      <c r="G6781" s="20">
        <v>3.4166666666666665</v>
      </c>
      <c r="H6781" s="21">
        <v>4</v>
      </c>
      <c r="I6781" s="19">
        <v>4.666666666666667</v>
      </c>
      <c r="J6781" t="s">
        <v>533</v>
      </c>
      <c r="K6781" s="18">
        <v>315.2</v>
      </c>
      <c r="L6781" s="18">
        <v>254.07</v>
      </c>
      <c r="M6781" s="18"/>
      <c r="N6781" s="18"/>
    </row>
    <row r="6782" spans="1:14" ht="15" x14ac:dyDescent="0.25">
      <c r="A6782" t="str">
        <f t="shared" si="105"/>
        <v>VN1542B7875</v>
      </c>
      <c r="B6782" s="17" t="s">
        <v>286</v>
      </c>
      <c r="C6782" s="16" t="s">
        <v>119</v>
      </c>
      <c r="D6782" t="s">
        <v>35</v>
      </c>
      <c r="E6782" s="16" t="s">
        <v>391</v>
      </c>
      <c r="F6782">
        <v>5</v>
      </c>
      <c r="G6782" s="20">
        <v>3.4166666666666665</v>
      </c>
      <c r="H6782" s="21">
        <v>5</v>
      </c>
      <c r="I6782" s="19">
        <v>4.666666666666667</v>
      </c>
      <c r="J6782" t="s">
        <v>533</v>
      </c>
      <c r="K6782" s="18">
        <v>315.2</v>
      </c>
      <c r="L6782" s="18">
        <v>254.07</v>
      </c>
      <c r="M6782" s="18"/>
      <c r="N6782" s="18"/>
    </row>
    <row r="6783" spans="1:14" ht="15" x14ac:dyDescent="0.25">
      <c r="A6783" t="str">
        <f t="shared" si="105"/>
        <v>VN1542B7876</v>
      </c>
      <c r="B6783" s="17" t="s">
        <v>286</v>
      </c>
      <c r="C6783" s="16" t="s">
        <v>119</v>
      </c>
      <c r="D6783" t="s">
        <v>35</v>
      </c>
      <c r="E6783" s="16" t="s">
        <v>391</v>
      </c>
      <c r="F6783">
        <v>6</v>
      </c>
      <c r="G6783" s="20">
        <v>3.4166666666666665</v>
      </c>
      <c r="H6783" s="21">
        <v>6</v>
      </c>
      <c r="I6783" s="19">
        <v>4.666666666666667</v>
      </c>
      <c r="J6783" t="s">
        <v>533</v>
      </c>
      <c r="K6783" s="18">
        <v>315.2</v>
      </c>
      <c r="L6783" s="18">
        <v>254.07</v>
      </c>
      <c r="M6783" s="18"/>
      <c r="N6783" s="18"/>
    </row>
    <row r="6784" spans="1:14" ht="15" x14ac:dyDescent="0.25">
      <c r="A6784" t="str">
        <f t="shared" si="105"/>
        <v>VN1542B7877</v>
      </c>
      <c r="B6784" s="17" t="s">
        <v>286</v>
      </c>
      <c r="C6784" s="16" t="s">
        <v>119</v>
      </c>
      <c r="D6784" t="s">
        <v>35</v>
      </c>
      <c r="E6784" s="16" t="s">
        <v>391</v>
      </c>
      <c r="F6784">
        <v>7</v>
      </c>
      <c r="G6784" s="20">
        <v>3.4166666666666665</v>
      </c>
      <c r="H6784" s="21">
        <v>7</v>
      </c>
      <c r="I6784" s="19">
        <v>4.666666666666667</v>
      </c>
      <c r="J6784" t="s">
        <v>533</v>
      </c>
      <c r="K6784" s="18">
        <v>315.2</v>
      </c>
      <c r="L6784" s="18">
        <v>254.07</v>
      </c>
      <c r="M6784" s="18"/>
      <c r="N6784" s="18"/>
    </row>
    <row r="6785" spans="1:14" ht="15" x14ac:dyDescent="0.25">
      <c r="A6785" t="str">
        <f t="shared" si="105"/>
        <v>VN1546B7871</v>
      </c>
      <c r="B6785" s="17" t="s">
        <v>286</v>
      </c>
      <c r="C6785" s="16" t="s">
        <v>119</v>
      </c>
      <c r="D6785" t="s">
        <v>35</v>
      </c>
      <c r="E6785" s="16" t="s">
        <v>285</v>
      </c>
      <c r="F6785">
        <v>1</v>
      </c>
      <c r="G6785" s="20">
        <v>9.25</v>
      </c>
      <c r="H6785" s="21">
        <v>1</v>
      </c>
      <c r="I6785" s="19">
        <v>10.5</v>
      </c>
      <c r="J6785" t="s">
        <v>533</v>
      </c>
      <c r="K6785" s="18">
        <v>315.2</v>
      </c>
      <c r="L6785" s="18">
        <v>254.07</v>
      </c>
      <c r="M6785" s="18"/>
      <c r="N6785" s="18"/>
    </row>
    <row r="6786" spans="1:14" ht="15" x14ac:dyDescent="0.25">
      <c r="A6786" t="str">
        <f t="shared" si="105"/>
        <v>VN1546B7872</v>
      </c>
      <c r="B6786" s="17" t="s">
        <v>286</v>
      </c>
      <c r="C6786" s="16" t="s">
        <v>119</v>
      </c>
      <c r="D6786" t="s">
        <v>35</v>
      </c>
      <c r="E6786" s="16" t="s">
        <v>285</v>
      </c>
      <c r="F6786">
        <v>2</v>
      </c>
      <c r="G6786" s="20">
        <v>9.75</v>
      </c>
      <c r="H6786" s="21">
        <v>2</v>
      </c>
      <c r="I6786" s="19">
        <v>11</v>
      </c>
      <c r="J6786" t="s">
        <v>533</v>
      </c>
      <c r="K6786" s="18">
        <v>315.2</v>
      </c>
      <c r="L6786" s="18">
        <v>254.07</v>
      </c>
      <c r="M6786" s="18"/>
      <c r="N6786" s="18"/>
    </row>
    <row r="6787" spans="1:14" ht="15" x14ac:dyDescent="0.25">
      <c r="A6787" t="str">
        <f t="shared" ref="A6787:A6850" si="106">E6787&amp;J6787&amp;F6787</f>
        <v>VN1546B7874</v>
      </c>
      <c r="B6787" s="17" t="s">
        <v>286</v>
      </c>
      <c r="C6787" s="16" t="s">
        <v>119</v>
      </c>
      <c r="D6787" t="s">
        <v>35</v>
      </c>
      <c r="E6787" s="16" t="s">
        <v>285</v>
      </c>
      <c r="F6787">
        <v>4</v>
      </c>
      <c r="G6787" s="20">
        <v>9.5833333333333339</v>
      </c>
      <c r="H6787" s="21">
        <v>4</v>
      </c>
      <c r="I6787" s="19">
        <v>10.833333333333334</v>
      </c>
      <c r="J6787" t="s">
        <v>533</v>
      </c>
      <c r="K6787" s="18">
        <v>315.2</v>
      </c>
      <c r="L6787" s="18">
        <v>254.07</v>
      </c>
      <c r="M6787" s="18"/>
      <c r="N6787" s="18"/>
    </row>
    <row r="6788" spans="1:14" ht="15" x14ac:dyDescent="0.25">
      <c r="A6788" t="str">
        <f t="shared" si="106"/>
        <v>VN1546B7875</v>
      </c>
      <c r="B6788" s="17" t="s">
        <v>286</v>
      </c>
      <c r="C6788" s="16" t="s">
        <v>119</v>
      </c>
      <c r="D6788" t="s">
        <v>35</v>
      </c>
      <c r="E6788" s="16" t="s">
        <v>285</v>
      </c>
      <c r="F6788">
        <v>5</v>
      </c>
      <c r="G6788" s="20">
        <v>9.5833333333333339</v>
      </c>
      <c r="H6788" s="21">
        <v>5</v>
      </c>
      <c r="I6788" s="19">
        <v>10.833333333333334</v>
      </c>
      <c r="J6788" t="s">
        <v>533</v>
      </c>
      <c r="K6788" s="18">
        <v>315.2</v>
      </c>
      <c r="L6788" s="18">
        <v>254.07</v>
      </c>
      <c r="M6788" s="18"/>
      <c r="N6788" s="18"/>
    </row>
    <row r="6789" spans="1:14" ht="15" x14ac:dyDescent="0.25">
      <c r="A6789" t="str">
        <f t="shared" si="106"/>
        <v>VN1546B7876</v>
      </c>
      <c r="B6789" s="17" t="s">
        <v>286</v>
      </c>
      <c r="C6789" s="16" t="s">
        <v>119</v>
      </c>
      <c r="D6789" t="s">
        <v>35</v>
      </c>
      <c r="E6789" s="16" t="s">
        <v>285</v>
      </c>
      <c r="F6789">
        <v>6</v>
      </c>
      <c r="G6789" s="20">
        <v>9.6666666666666661</v>
      </c>
      <c r="H6789" s="21">
        <v>6</v>
      </c>
      <c r="I6789" s="19">
        <v>10.916666666666666</v>
      </c>
      <c r="J6789" t="s">
        <v>533</v>
      </c>
      <c r="K6789" s="18">
        <v>315.2</v>
      </c>
      <c r="L6789" s="18">
        <v>254.07</v>
      </c>
      <c r="M6789" s="18"/>
      <c r="N6789" s="18"/>
    </row>
    <row r="6790" spans="1:14" ht="15" x14ac:dyDescent="0.25">
      <c r="A6790" t="str">
        <f t="shared" si="106"/>
        <v>VN1546B7877</v>
      </c>
      <c r="B6790" s="17" t="s">
        <v>286</v>
      </c>
      <c r="C6790" s="16" t="s">
        <v>119</v>
      </c>
      <c r="D6790" t="s">
        <v>35</v>
      </c>
      <c r="E6790" s="16" t="s">
        <v>285</v>
      </c>
      <c r="F6790">
        <v>7</v>
      </c>
      <c r="G6790" s="20">
        <v>10.916666666666666</v>
      </c>
      <c r="H6790" s="21">
        <v>7</v>
      </c>
      <c r="I6790" s="19">
        <v>12.166666666666666</v>
      </c>
      <c r="J6790" t="s">
        <v>533</v>
      </c>
      <c r="K6790" s="18">
        <v>315.2</v>
      </c>
      <c r="L6790" s="18">
        <v>254.07</v>
      </c>
      <c r="M6790" s="18"/>
      <c r="N6790" s="18"/>
    </row>
    <row r="6791" spans="1:14" ht="15" x14ac:dyDescent="0.25">
      <c r="A6791" t="str">
        <f t="shared" si="106"/>
        <v>VN1548B7871</v>
      </c>
      <c r="B6791" s="17" t="s">
        <v>286</v>
      </c>
      <c r="C6791" s="16" t="s">
        <v>119</v>
      </c>
      <c r="D6791" t="s">
        <v>35</v>
      </c>
      <c r="E6791" s="16" t="s">
        <v>464</v>
      </c>
      <c r="F6791">
        <v>1</v>
      </c>
      <c r="G6791" s="20">
        <v>13.916666666666666</v>
      </c>
      <c r="H6791" s="21">
        <v>1</v>
      </c>
      <c r="I6791" s="19">
        <v>15.166666666666666</v>
      </c>
      <c r="J6791" t="s">
        <v>533</v>
      </c>
      <c r="K6791" s="18">
        <v>315.2</v>
      </c>
      <c r="L6791" s="18">
        <v>254.07</v>
      </c>
      <c r="M6791" s="18"/>
      <c r="N6791" s="18"/>
    </row>
    <row r="6792" spans="1:14" ht="15" x14ac:dyDescent="0.25">
      <c r="A6792" t="str">
        <f t="shared" si="106"/>
        <v>VN1548B7872</v>
      </c>
      <c r="B6792" s="17" t="s">
        <v>286</v>
      </c>
      <c r="C6792" s="16" t="s">
        <v>119</v>
      </c>
      <c r="D6792" t="s">
        <v>35</v>
      </c>
      <c r="E6792" s="16" t="s">
        <v>464</v>
      </c>
      <c r="F6792">
        <v>2</v>
      </c>
      <c r="G6792" s="20">
        <v>13.916666666666666</v>
      </c>
      <c r="H6792" s="21">
        <v>2</v>
      </c>
      <c r="I6792" s="19">
        <v>15.166666666666666</v>
      </c>
      <c r="J6792" t="s">
        <v>533</v>
      </c>
      <c r="K6792" s="18">
        <v>315.2</v>
      </c>
      <c r="L6792" s="18">
        <v>254.07</v>
      </c>
      <c r="M6792" s="18"/>
      <c r="N6792" s="18"/>
    </row>
    <row r="6793" spans="1:14" ht="15" x14ac:dyDescent="0.25">
      <c r="A6793" t="str">
        <f t="shared" si="106"/>
        <v>VN1548B7873</v>
      </c>
      <c r="B6793" s="17" t="s">
        <v>286</v>
      </c>
      <c r="C6793" s="16" t="s">
        <v>119</v>
      </c>
      <c r="D6793" t="s">
        <v>35</v>
      </c>
      <c r="E6793" s="16" t="s">
        <v>464</v>
      </c>
      <c r="F6793">
        <v>3</v>
      </c>
      <c r="G6793" s="20">
        <v>13.916666666666666</v>
      </c>
      <c r="H6793" s="21">
        <v>3</v>
      </c>
      <c r="I6793" s="19">
        <v>15.166666666666666</v>
      </c>
      <c r="J6793" t="s">
        <v>533</v>
      </c>
      <c r="K6793" s="18">
        <v>315.2</v>
      </c>
      <c r="L6793" s="18">
        <v>254.07</v>
      </c>
      <c r="M6793" s="18"/>
      <c r="N6793" s="18"/>
    </row>
    <row r="6794" spans="1:14" ht="15" x14ac:dyDescent="0.25">
      <c r="A6794" t="str">
        <f t="shared" si="106"/>
        <v>VN1548B7874</v>
      </c>
      <c r="B6794" s="17" t="s">
        <v>286</v>
      </c>
      <c r="C6794" s="16" t="s">
        <v>119</v>
      </c>
      <c r="D6794" t="s">
        <v>35</v>
      </c>
      <c r="E6794" s="16" t="s">
        <v>464</v>
      </c>
      <c r="F6794">
        <v>4</v>
      </c>
      <c r="G6794" s="20">
        <v>14.25</v>
      </c>
      <c r="H6794" s="21">
        <v>4</v>
      </c>
      <c r="I6794" s="19">
        <v>15.5</v>
      </c>
      <c r="J6794" t="s">
        <v>533</v>
      </c>
      <c r="K6794" s="18">
        <v>315.2</v>
      </c>
      <c r="L6794" s="18">
        <v>254.07</v>
      </c>
      <c r="M6794" s="18"/>
      <c r="N6794" s="18"/>
    </row>
    <row r="6795" spans="1:14" ht="15" x14ac:dyDescent="0.25">
      <c r="A6795" t="str">
        <f t="shared" si="106"/>
        <v>VN1548B7875</v>
      </c>
      <c r="B6795" s="17" t="s">
        <v>286</v>
      </c>
      <c r="C6795" s="16" t="s">
        <v>119</v>
      </c>
      <c r="D6795" t="s">
        <v>35</v>
      </c>
      <c r="E6795" s="16" t="s">
        <v>464</v>
      </c>
      <c r="F6795">
        <v>5</v>
      </c>
      <c r="G6795" s="20">
        <v>13.916666666666666</v>
      </c>
      <c r="H6795" s="21">
        <v>5</v>
      </c>
      <c r="I6795" s="19">
        <v>15.166666666666666</v>
      </c>
      <c r="J6795" t="s">
        <v>533</v>
      </c>
      <c r="K6795" s="18">
        <v>315.2</v>
      </c>
      <c r="L6795" s="18">
        <v>254.07</v>
      </c>
      <c r="M6795" s="18"/>
      <c r="N6795" s="18"/>
    </row>
    <row r="6796" spans="1:14" ht="15" x14ac:dyDescent="0.25">
      <c r="A6796" t="str">
        <f t="shared" si="106"/>
        <v>VN1548B7876</v>
      </c>
      <c r="B6796" s="17" t="s">
        <v>286</v>
      </c>
      <c r="C6796" s="16" t="s">
        <v>119</v>
      </c>
      <c r="D6796" t="s">
        <v>35</v>
      </c>
      <c r="E6796" s="16" t="s">
        <v>464</v>
      </c>
      <c r="F6796">
        <v>6</v>
      </c>
      <c r="G6796" s="20">
        <v>13.916666666666666</v>
      </c>
      <c r="H6796" s="21">
        <v>6</v>
      </c>
      <c r="I6796" s="19">
        <v>15.166666666666666</v>
      </c>
      <c r="J6796" t="s">
        <v>533</v>
      </c>
      <c r="K6796" s="18">
        <v>315.2</v>
      </c>
      <c r="L6796" s="18">
        <v>254.07</v>
      </c>
      <c r="M6796" s="18"/>
      <c r="N6796" s="18"/>
    </row>
    <row r="6797" spans="1:14" ht="15" x14ac:dyDescent="0.25">
      <c r="A6797" t="str">
        <f t="shared" si="106"/>
        <v>VN1548B7877</v>
      </c>
      <c r="B6797" s="15" t="s">
        <v>286</v>
      </c>
      <c r="C6797" s="16" t="s">
        <v>119</v>
      </c>
      <c r="D6797" t="s">
        <v>35</v>
      </c>
      <c r="E6797" s="16" t="s">
        <v>464</v>
      </c>
      <c r="F6797">
        <v>7</v>
      </c>
      <c r="G6797" s="20">
        <v>13.916666666666666</v>
      </c>
      <c r="H6797" s="21">
        <v>7</v>
      </c>
      <c r="I6797" s="19">
        <v>15.166666666666666</v>
      </c>
      <c r="J6797" t="s">
        <v>533</v>
      </c>
      <c r="K6797" s="18">
        <v>315.2</v>
      </c>
      <c r="L6797" s="18">
        <v>254.07</v>
      </c>
      <c r="M6797" s="18"/>
      <c r="N6797" s="18"/>
    </row>
    <row r="6798" spans="1:14" ht="15" x14ac:dyDescent="0.25">
      <c r="A6798" t="str">
        <f t="shared" si="106"/>
        <v>VN1371B7871</v>
      </c>
      <c r="B6798" s="17" t="s">
        <v>118</v>
      </c>
      <c r="C6798" s="16" t="s">
        <v>119</v>
      </c>
      <c r="D6798" t="s">
        <v>27</v>
      </c>
      <c r="E6798" s="16" t="s">
        <v>160</v>
      </c>
      <c r="F6798">
        <v>1</v>
      </c>
      <c r="G6798" s="20">
        <v>1.3333333333333333</v>
      </c>
      <c r="H6798" s="21">
        <v>1</v>
      </c>
      <c r="I6798" s="19">
        <v>2.8333333333333335</v>
      </c>
      <c r="J6798" t="s">
        <v>533</v>
      </c>
      <c r="K6798" s="18">
        <v>290.05</v>
      </c>
      <c r="L6798" s="18">
        <v>288.69</v>
      </c>
      <c r="M6798" s="18"/>
      <c r="N6798" s="18"/>
    </row>
    <row r="6799" spans="1:14" ht="15" x14ac:dyDescent="0.25">
      <c r="A6799" t="str">
        <f t="shared" si="106"/>
        <v>VN1371B7872</v>
      </c>
      <c r="B6799" s="17" t="s">
        <v>118</v>
      </c>
      <c r="C6799" s="16" t="s">
        <v>119</v>
      </c>
      <c r="D6799" t="s">
        <v>27</v>
      </c>
      <c r="E6799" s="16" t="s">
        <v>160</v>
      </c>
      <c r="F6799">
        <v>2</v>
      </c>
      <c r="G6799" s="20">
        <v>1.5</v>
      </c>
      <c r="H6799" s="21">
        <v>2</v>
      </c>
      <c r="I6799" s="19">
        <v>3</v>
      </c>
      <c r="J6799" t="s">
        <v>533</v>
      </c>
      <c r="K6799" s="18">
        <v>290.05</v>
      </c>
      <c r="L6799" s="18">
        <v>288.69</v>
      </c>
      <c r="M6799" s="18"/>
      <c r="N6799" s="18"/>
    </row>
    <row r="6800" spans="1:14" ht="15" x14ac:dyDescent="0.25">
      <c r="A6800" t="str">
        <f t="shared" si="106"/>
        <v>VN1371B7873</v>
      </c>
      <c r="B6800" s="17" t="s">
        <v>118</v>
      </c>
      <c r="C6800" s="16" t="s">
        <v>119</v>
      </c>
      <c r="D6800" t="s">
        <v>27</v>
      </c>
      <c r="E6800" s="16" t="s">
        <v>160</v>
      </c>
      <c r="F6800">
        <v>3</v>
      </c>
      <c r="G6800" s="20">
        <v>1.5</v>
      </c>
      <c r="H6800" s="21">
        <v>3</v>
      </c>
      <c r="I6800" s="19">
        <v>3</v>
      </c>
      <c r="J6800" t="s">
        <v>533</v>
      </c>
      <c r="K6800" s="18">
        <v>290.05</v>
      </c>
      <c r="L6800" s="18">
        <v>288.69</v>
      </c>
      <c r="M6800" s="18"/>
      <c r="N6800" s="18"/>
    </row>
    <row r="6801" spans="1:14" ht="15" x14ac:dyDescent="0.25">
      <c r="A6801" t="str">
        <f t="shared" si="106"/>
        <v>VN1371B7874</v>
      </c>
      <c r="B6801" s="17" t="s">
        <v>118</v>
      </c>
      <c r="C6801" s="16" t="s">
        <v>119</v>
      </c>
      <c r="D6801" t="s">
        <v>27</v>
      </c>
      <c r="E6801" s="16" t="s">
        <v>160</v>
      </c>
      <c r="F6801">
        <v>4</v>
      </c>
      <c r="G6801" s="20">
        <v>1.3333333333333333</v>
      </c>
      <c r="H6801" s="21">
        <v>4</v>
      </c>
      <c r="I6801" s="19">
        <v>2.8333333333333335</v>
      </c>
      <c r="J6801" t="s">
        <v>533</v>
      </c>
      <c r="K6801" s="18">
        <v>290.05</v>
      </c>
      <c r="L6801" s="18">
        <v>288.69</v>
      </c>
      <c r="M6801" s="18"/>
      <c r="N6801" s="18"/>
    </row>
    <row r="6802" spans="1:14" ht="15" x14ac:dyDescent="0.25">
      <c r="A6802" t="str">
        <f t="shared" si="106"/>
        <v>VN1371B7875</v>
      </c>
      <c r="B6802" s="17" t="s">
        <v>118</v>
      </c>
      <c r="C6802" s="16" t="s">
        <v>119</v>
      </c>
      <c r="D6802" t="s">
        <v>27</v>
      </c>
      <c r="E6802" s="16" t="s">
        <v>160</v>
      </c>
      <c r="F6802">
        <v>5</v>
      </c>
      <c r="G6802" s="20">
        <v>1.3333333333333333</v>
      </c>
      <c r="H6802" s="21">
        <v>5</v>
      </c>
      <c r="I6802" s="19">
        <v>2.8333333333333335</v>
      </c>
      <c r="J6802" t="s">
        <v>533</v>
      </c>
      <c r="K6802" s="18">
        <v>290.05</v>
      </c>
      <c r="L6802" s="18">
        <v>288.69</v>
      </c>
      <c r="M6802" s="18"/>
      <c r="N6802" s="18"/>
    </row>
    <row r="6803" spans="1:14" ht="15" x14ac:dyDescent="0.25">
      <c r="A6803" t="str">
        <f t="shared" si="106"/>
        <v>VN1371B7876</v>
      </c>
      <c r="B6803" s="17" t="s">
        <v>118</v>
      </c>
      <c r="C6803" s="16" t="s">
        <v>119</v>
      </c>
      <c r="D6803" t="s">
        <v>27</v>
      </c>
      <c r="E6803" s="16" t="s">
        <v>160</v>
      </c>
      <c r="F6803">
        <v>6</v>
      </c>
      <c r="G6803" s="20">
        <v>1.3333333333333333</v>
      </c>
      <c r="H6803" s="21">
        <v>6</v>
      </c>
      <c r="I6803" s="19">
        <v>2.8333333333333335</v>
      </c>
      <c r="J6803" t="s">
        <v>533</v>
      </c>
      <c r="K6803" s="18">
        <v>290.05</v>
      </c>
      <c r="L6803" s="18">
        <v>288.69</v>
      </c>
      <c r="M6803" s="18"/>
      <c r="N6803" s="18"/>
    </row>
    <row r="6804" spans="1:14" ht="15" x14ac:dyDescent="0.25">
      <c r="A6804" t="str">
        <f t="shared" si="106"/>
        <v>VN1371B7877</v>
      </c>
      <c r="B6804" s="17" t="s">
        <v>118</v>
      </c>
      <c r="C6804" s="16" t="s">
        <v>119</v>
      </c>
      <c r="D6804" t="s">
        <v>27</v>
      </c>
      <c r="E6804" s="16" t="s">
        <v>160</v>
      </c>
      <c r="F6804">
        <v>7</v>
      </c>
      <c r="G6804" s="20">
        <v>1.3333333333333333</v>
      </c>
      <c r="H6804" s="21">
        <v>7</v>
      </c>
      <c r="I6804" s="19">
        <v>2.8333333333333335</v>
      </c>
      <c r="J6804" t="s">
        <v>533</v>
      </c>
      <c r="K6804" s="18">
        <v>290.05</v>
      </c>
      <c r="L6804" s="18">
        <v>288.69</v>
      </c>
      <c r="M6804" s="18"/>
      <c r="N6804" s="18"/>
    </row>
    <row r="6805" spans="1:14" ht="15" x14ac:dyDescent="0.25">
      <c r="A6805" t="str">
        <f t="shared" si="106"/>
        <v>VN1373B7871</v>
      </c>
      <c r="B6805" s="17" t="s">
        <v>118</v>
      </c>
      <c r="C6805" s="16" t="s">
        <v>119</v>
      </c>
      <c r="D6805" t="s">
        <v>27</v>
      </c>
      <c r="E6805" s="16" t="s">
        <v>639</v>
      </c>
      <c r="F6805">
        <v>1</v>
      </c>
      <c r="G6805" s="20">
        <v>6.25</v>
      </c>
      <c r="H6805" s="21">
        <v>1</v>
      </c>
      <c r="I6805" s="19">
        <v>7.75</v>
      </c>
      <c r="J6805" t="s">
        <v>533</v>
      </c>
      <c r="K6805" s="18">
        <v>290.05</v>
      </c>
      <c r="L6805" s="18">
        <v>288.69</v>
      </c>
      <c r="M6805" s="18"/>
      <c r="N6805" s="18"/>
    </row>
    <row r="6806" spans="1:14" ht="15" x14ac:dyDescent="0.25">
      <c r="A6806" t="str">
        <f t="shared" si="106"/>
        <v>VN1373B7872</v>
      </c>
      <c r="B6806" s="17" t="s">
        <v>118</v>
      </c>
      <c r="C6806" s="16" t="s">
        <v>119</v>
      </c>
      <c r="D6806" t="s">
        <v>27</v>
      </c>
      <c r="E6806" s="16" t="s">
        <v>639</v>
      </c>
      <c r="F6806">
        <v>2</v>
      </c>
      <c r="G6806" s="20">
        <v>6.25</v>
      </c>
      <c r="H6806" s="21">
        <v>2</v>
      </c>
      <c r="I6806" s="19">
        <v>7.75</v>
      </c>
      <c r="J6806" t="s">
        <v>533</v>
      </c>
      <c r="K6806" s="18">
        <v>290.05</v>
      </c>
      <c r="L6806" s="18">
        <v>288.69</v>
      </c>
      <c r="M6806" s="18"/>
      <c r="N6806" s="18"/>
    </row>
    <row r="6807" spans="1:14" ht="15" x14ac:dyDescent="0.25">
      <c r="A6807" t="str">
        <f t="shared" si="106"/>
        <v>VN1373B7873</v>
      </c>
      <c r="B6807" s="17" t="s">
        <v>118</v>
      </c>
      <c r="C6807" s="16" t="s">
        <v>119</v>
      </c>
      <c r="D6807" t="s">
        <v>27</v>
      </c>
      <c r="E6807" s="16" t="s">
        <v>639</v>
      </c>
      <c r="F6807">
        <v>3</v>
      </c>
      <c r="G6807" s="20">
        <v>6.25</v>
      </c>
      <c r="H6807" s="21">
        <v>3</v>
      </c>
      <c r="I6807" s="19">
        <v>7.75</v>
      </c>
      <c r="J6807" t="s">
        <v>533</v>
      </c>
      <c r="K6807" s="18">
        <v>290.05</v>
      </c>
      <c r="L6807" s="18">
        <v>288.69</v>
      </c>
      <c r="M6807" s="18"/>
      <c r="N6807" s="18"/>
    </row>
    <row r="6808" spans="1:14" ht="15" x14ac:dyDescent="0.25">
      <c r="A6808" t="str">
        <f t="shared" si="106"/>
        <v>VN1373B7874</v>
      </c>
      <c r="B6808" s="17" t="s">
        <v>118</v>
      </c>
      <c r="C6808" s="16" t="s">
        <v>119</v>
      </c>
      <c r="D6808" t="s">
        <v>27</v>
      </c>
      <c r="E6808" s="16" t="s">
        <v>639</v>
      </c>
      <c r="F6808">
        <v>4</v>
      </c>
      <c r="G6808" s="20">
        <v>6.25</v>
      </c>
      <c r="H6808" s="21">
        <v>4</v>
      </c>
      <c r="I6808" s="19">
        <v>7.75</v>
      </c>
      <c r="J6808" t="s">
        <v>533</v>
      </c>
      <c r="K6808" s="18">
        <v>290.05</v>
      </c>
      <c r="L6808" s="18">
        <v>288.69</v>
      </c>
      <c r="M6808" s="18"/>
      <c r="N6808" s="18"/>
    </row>
    <row r="6809" spans="1:14" ht="15" x14ac:dyDescent="0.25">
      <c r="A6809" t="str">
        <f t="shared" si="106"/>
        <v>VN1373B7875</v>
      </c>
      <c r="B6809" s="17" t="s">
        <v>118</v>
      </c>
      <c r="C6809" s="16" t="s">
        <v>119</v>
      </c>
      <c r="D6809" t="s">
        <v>27</v>
      </c>
      <c r="E6809" s="16" t="s">
        <v>639</v>
      </c>
      <c r="F6809">
        <v>5</v>
      </c>
      <c r="G6809" s="20">
        <v>6.25</v>
      </c>
      <c r="H6809" s="21">
        <v>5</v>
      </c>
      <c r="I6809" s="19">
        <v>7.75</v>
      </c>
      <c r="J6809" t="s">
        <v>533</v>
      </c>
      <c r="K6809" s="18">
        <v>290.05</v>
      </c>
      <c r="L6809" s="18">
        <v>288.69</v>
      </c>
      <c r="M6809" s="18"/>
      <c r="N6809" s="18"/>
    </row>
    <row r="6810" spans="1:14" ht="15" x14ac:dyDescent="0.25">
      <c r="A6810" t="str">
        <f t="shared" si="106"/>
        <v>VN1373B7876</v>
      </c>
      <c r="B6810" s="17" t="s">
        <v>118</v>
      </c>
      <c r="C6810" s="16" t="s">
        <v>119</v>
      </c>
      <c r="D6810" t="s">
        <v>27</v>
      </c>
      <c r="E6810" s="16" t="s">
        <v>639</v>
      </c>
      <c r="F6810">
        <v>6</v>
      </c>
      <c r="G6810" s="20">
        <v>6.25</v>
      </c>
      <c r="H6810" s="21">
        <v>6</v>
      </c>
      <c r="I6810" s="19">
        <v>7.75</v>
      </c>
      <c r="J6810" t="s">
        <v>533</v>
      </c>
      <c r="K6810" s="18">
        <v>290.05</v>
      </c>
      <c r="L6810" s="18">
        <v>288.69</v>
      </c>
      <c r="M6810" s="18"/>
      <c r="N6810" s="18"/>
    </row>
    <row r="6811" spans="1:14" ht="15" x14ac:dyDescent="0.25">
      <c r="A6811" t="str">
        <f t="shared" si="106"/>
        <v>VN1373B7877</v>
      </c>
      <c r="B6811" s="17" t="s">
        <v>118</v>
      </c>
      <c r="C6811" s="16" t="s">
        <v>119</v>
      </c>
      <c r="D6811" t="s">
        <v>27</v>
      </c>
      <c r="E6811" s="16" t="s">
        <v>639</v>
      </c>
      <c r="F6811">
        <v>7</v>
      </c>
      <c r="G6811" s="20">
        <v>6.25</v>
      </c>
      <c r="H6811" s="21">
        <v>7</v>
      </c>
      <c r="I6811" s="19">
        <v>7.75</v>
      </c>
      <c r="J6811" t="s">
        <v>533</v>
      </c>
      <c r="K6811" s="18">
        <v>290.05</v>
      </c>
      <c r="L6811" s="18">
        <v>288.69</v>
      </c>
      <c r="M6811" s="18"/>
      <c r="N6811" s="18"/>
    </row>
    <row r="6812" spans="1:14" ht="15" x14ac:dyDescent="0.25">
      <c r="A6812" t="str">
        <f t="shared" si="106"/>
        <v>VN1375B7871</v>
      </c>
      <c r="B6812" s="17" t="s">
        <v>118</v>
      </c>
      <c r="C6812" s="16" t="s">
        <v>119</v>
      </c>
      <c r="D6812" t="s">
        <v>27</v>
      </c>
      <c r="E6812" s="16" t="s">
        <v>117</v>
      </c>
      <c r="F6812">
        <v>1</v>
      </c>
      <c r="G6812" s="20">
        <v>12.5</v>
      </c>
      <c r="H6812" s="21">
        <v>1</v>
      </c>
      <c r="I6812" s="19">
        <v>14</v>
      </c>
      <c r="J6812" t="s">
        <v>533</v>
      </c>
      <c r="K6812" s="18">
        <v>290.05</v>
      </c>
      <c r="L6812" s="18">
        <v>288.69</v>
      </c>
      <c r="M6812" s="18"/>
      <c r="N6812" s="18"/>
    </row>
    <row r="6813" spans="1:14" ht="15" x14ac:dyDescent="0.25">
      <c r="A6813" t="str">
        <f t="shared" si="106"/>
        <v>VN1375B7872</v>
      </c>
      <c r="B6813" s="17" t="s">
        <v>118</v>
      </c>
      <c r="C6813" s="16" t="s">
        <v>119</v>
      </c>
      <c r="D6813" t="s">
        <v>27</v>
      </c>
      <c r="E6813" s="16" t="s">
        <v>117</v>
      </c>
      <c r="F6813">
        <v>2</v>
      </c>
      <c r="G6813" s="20">
        <v>12.5</v>
      </c>
      <c r="H6813" s="21">
        <v>2</v>
      </c>
      <c r="I6813" s="19">
        <v>14</v>
      </c>
      <c r="J6813" t="s">
        <v>533</v>
      </c>
      <c r="K6813" s="18">
        <v>290.05</v>
      </c>
      <c r="L6813" s="18">
        <v>288.69</v>
      </c>
      <c r="M6813" s="18"/>
      <c r="N6813" s="18"/>
    </row>
    <row r="6814" spans="1:14" ht="15" x14ac:dyDescent="0.25">
      <c r="A6814" t="str">
        <f t="shared" si="106"/>
        <v>VN1375B7873</v>
      </c>
      <c r="B6814" s="17" t="s">
        <v>118</v>
      </c>
      <c r="C6814" s="16" t="s">
        <v>119</v>
      </c>
      <c r="D6814" t="s">
        <v>27</v>
      </c>
      <c r="E6814" s="16" t="s">
        <v>117</v>
      </c>
      <c r="F6814">
        <v>3</v>
      </c>
      <c r="G6814" s="20">
        <v>12.583333333333334</v>
      </c>
      <c r="H6814" s="21">
        <v>3</v>
      </c>
      <c r="I6814" s="19">
        <v>14.083333333333334</v>
      </c>
      <c r="J6814" t="s">
        <v>533</v>
      </c>
      <c r="K6814" s="18">
        <v>290.05</v>
      </c>
      <c r="L6814" s="18">
        <v>288.69</v>
      </c>
      <c r="M6814" s="18"/>
      <c r="N6814" s="18"/>
    </row>
    <row r="6815" spans="1:14" ht="15" x14ac:dyDescent="0.25">
      <c r="A6815" t="str">
        <f t="shared" si="106"/>
        <v>VN1375B7874</v>
      </c>
      <c r="B6815" s="17" t="s">
        <v>118</v>
      </c>
      <c r="C6815" s="16" t="s">
        <v>119</v>
      </c>
      <c r="D6815" t="s">
        <v>27</v>
      </c>
      <c r="E6815" s="16" t="s">
        <v>117</v>
      </c>
      <c r="F6815">
        <v>4</v>
      </c>
      <c r="G6815" s="20">
        <v>12.666666666666666</v>
      </c>
      <c r="H6815" s="21">
        <v>4</v>
      </c>
      <c r="I6815" s="19">
        <v>14.166666666666666</v>
      </c>
      <c r="J6815" t="s">
        <v>533</v>
      </c>
      <c r="K6815" s="18">
        <v>290.05</v>
      </c>
      <c r="L6815" s="18">
        <v>288.69</v>
      </c>
      <c r="M6815" s="18"/>
      <c r="N6815" s="18"/>
    </row>
    <row r="6816" spans="1:14" ht="15" x14ac:dyDescent="0.25">
      <c r="A6816" t="str">
        <f t="shared" si="106"/>
        <v>VN1375B7875</v>
      </c>
      <c r="B6816" s="17" t="s">
        <v>118</v>
      </c>
      <c r="C6816" s="16" t="s">
        <v>119</v>
      </c>
      <c r="D6816" t="s">
        <v>27</v>
      </c>
      <c r="E6816" s="16" t="s">
        <v>117</v>
      </c>
      <c r="F6816">
        <v>5</v>
      </c>
      <c r="G6816" s="20">
        <v>13.666666666666666</v>
      </c>
      <c r="H6816" s="21">
        <v>5</v>
      </c>
      <c r="I6816" s="19">
        <v>15.166666666666666</v>
      </c>
      <c r="J6816" t="s">
        <v>533</v>
      </c>
      <c r="K6816" s="18">
        <v>290.05</v>
      </c>
      <c r="L6816" s="18">
        <v>288.69</v>
      </c>
      <c r="M6816" s="18"/>
      <c r="N6816" s="18"/>
    </row>
    <row r="6817" spans="1:14" ht="15" x14ac:dyDescent="0.25">
      <c r="A6817" t="str">
        <f t="shared" si="106"/>
        <v>VN1375B7876</v>
      </c>
      <c r="B6817" s="17" t="s">
        <v>118</v>
      </c>
      <c r="C6817" s="16" t="s">
        <v>119</v>
      </c>
      <c r="D6817" t="s">
        <v>27</v>
      </c>
      <c r="E6817" s="16" t="s">
        <v>117</v>
      </c>
      <c r="F6817">
        <v>6</v>
      </c>
      <c r="G6817" s="20">
        <v>13</v>
      </c>
      <c r="H6817" s="21">
        <v>6</v>
      </c>
      <c r="I6817" s="19">
        <v>14.5</v>
      </c>
      <c r="J6817" t="s">
        <v>533</v>
      </c>
      <c r="K6817" s="18">
        <v>290.05</v>
      </c>
      <c r="L6817" s="18">
        <v>288.69</v>
      </c>
      <c r="M6817" s="18"/>
      <c r="N6817" s="18"/>
    </row>
    <row r="6818" spans="1:14" ht="15" x14ac:dyDescent="0.25">
      <c r="A6818" t="str">
        <f t="shared" si="106"/>
        <v>VN1375B7877</v>
      </c>
      <c r="B6818" s="17" t="s">
        <v>118</v>
      </c>
      <c r="C6818" s="16" t="s">
        <v>119</v>
      </c>
      <c r="D6818" t="s">
        <v>27</v>
      </c>
      <c r="E6818" s="16" t="s">
        <v>117</v>
      </c>
      <c r="F6818">
        <v>7</v>
      </c>
      <c r="G6818" s="20">
        <v>12.5</v>
      </c>
      <c r="H6818" s="21">
        <v>7</v>
      </c>
      <c r="I6818" s="19">
        <v>14</v>
      </c>
      <c r="J6818" t="s">
        <v>533</v>
      </c>
      <c r="K6818" s="18">
        <v>290.05</v>
      </c>
      <c r="L6818" s="18">
        <v>288.69</v>
      </c>
      <c r="M6818" s="18"/>
      <c r="N6818" s="18"/>
    </row>
    <row r="6819" spans="1:14" ht="15" x14ac:dyDescent="0.25">
      <c r="A6819" t="str">
        <f t="shared" si="106"/>
        <v>VN1379B7871</v>
      </c>
      <c r="B6819" s="17" t="s">
        <v>118</v>
      </c>
      <c r="C6819" s="16" t="s">
        <v>119</v>
      </c>
      <c r="D6819" t="s">
        <v>27</v>
      </c>
      <c r="E6819" s="16" t="s">
        <v>419</v>
      </c>
      <c r="F6819">
        <v>1</v>
      </c>
      <c r="G6819" s="20">
        <v>13.5</v>
      </c>
      <c r="H6819" s="21">
        <v>1</v>
      </c>
      <c r="I6819" s="19">
        <v>15</v>
      </c>
      <c r="J6819" t="s">
        <v>533</v>
      </c>
      <c r="K6819" s="18">
        <v>290.05</v>
      </c>
      <c r="L6819" s="18">
        <v>288.69</v>
      </c>
      <c r="M6819" s="18"/>
      <c r="N6819" s="18"/>
    </row>
    <row r="6820" spans="1:14" ht="15" x14ac:dyDescent="0.25">
      <c r="A6820" t="str">
        <f t="shared" si="106"/>
        <v>VN1379B7872</v>
      </c>
      <c r="B6820" s="17" t="s">
        <v>118</v>
      </c>
      <c r="C6820" s="16" t="s">
        <v>119</v>
      </c>
      <c r="D6820" t="s">
        <v>27</v>
      </c>
      <c r="E6820" s="16" t="s">
        <v>419</v>
      </c>
      <c r="F6820">
        <v>2</v>
      </c>
      <c r="G6820" s="20">
        <v>13.416666666666666</v>
      </c>
      <c r="H6820" s="21">
        <v>2</v>
      </c>
      <c r="I6820" s="19">
        <v>14.916666666666666</v>
      </c>
      <c r="J6820" t="s">
        <v>533</v>
      </c>
      <c r="K6820" s="18">
        <v>290.05</v>
      </c>
      <c r="L6820" s="18">
        <v>288.69</v>
      </c>
      <c r="M6820" s="18"/>
      <c r="N6820" s="18"/>
    </row>
    <row r="6821" spans="1:14" ht="15" x14ac:dyDescent="0.25">
      <c r="A6821" t="str">
        <f t="shared" si="106"/>
        <v>VN1379B7873</v>
      </c>
      <c r="B6821" s="17" t="s">
        <v>118</v>
      </c>
      <c r="C6821" s="16" t="s">
        <v>119</v>
      </c>
      <c r="D6821" t="s">
        <v>27</v>
      </c>
      <c r="E6821" s="16" t="s">
        <v>419</v>
      </c>
      <c r="F6821">
        <v>3</v>
      </c>
      <c r="G6821" s="20">
        <v>13.416666666666666</v>
      </c>
      <c r="H6821" s="21">
        <v>3</v>
      </c>
      <c r="I6821" s="19">
        <v>14.916666666666666</v>
      </c>
      <c r="J6821" t="s">
        <v>533</v>
      </c>
      <c r="K6821" s="18">
        <v>290.05</v>
      </c>
      <c r="L6821" s="18">
        <v>288.69</v>
      </c>
      <c r="M6821" s="18"/>
      <c r="N6821" s="18"/>
    </row>
    <row r="6822" spans="1:14" ht="15" x14ac:dyDescent="0.25">
      <c r="A6822" t="str">
        <f t="shared" si="106"/>
        <v>VN1379B7874</v>
      </c>
      <c r="B6822" s="17" t="s">
        <v>118</v>
      </c>
      <c r="C6822" s="16" t="s">
        <v>119</v>
      </c>
      <c r="D6822" t="s">
        <v>27</v>
      </c>
      <c r="E6822" s="16" t="s">
        <v>419</v>
      </c>
      <c r="F6822">
        <v>4</v>
      </c>
      <c r="G6822" s="20">
        <v>13.25</v>
      </c>
      <c r="H6822" s="21">
        <v>4</v>
      </c>
      <c r="I6822" s="19">
        <v>14.75</v>
      </c>
      <c r="J6822" t="s">
        <v>533</v>
      </c>
      <c r="K6822" s="18">
        <v>290.05</v>
      </c>
      <c r="L6822" s="18">
        <v>288.69</v>
      </c>
      <c r="M6822" s="18"/>
      <c r="N6822" s="18"/>
    </row>
    <row r="6823" spans="1:14" ht="15" x14ac:dyDescent="0.25">
      <c r="A6823" t="str">
        <f t="shared" si="106"/>
        <v>VN1379B7875</v>
      </c>
      <c r="B6823" s="17" t="s">
        <v>118</v>
      </c>
      <c r="C6823" s="16" t="s">
        <v>119</v>
      </c>
      <c r="D6823" t="s">
        <v>27</v>
      </c>
      <c r="E6823" s="16" t="s">
        <v>419</v>
      </c>
      <c r="F6823">
        <v>5</v>
      </c>
      <c r="G6823" s="20">
        <v>13.833333333333334</v>
      </c>
      <c r="H6823" s="21">
        <v>5</v>
      </c>
      <c r="I6823" s="19">
        <v>15.333333333333334</v>
      </c>
      <c r="J6823" t="s">
        <v>533</v>
      </c>
      <c r="K6823" s="18">
        <v>290.05</v>
      </c>
      <c r="L6823" s="18">
        <v>288.69</v>
      </c>
      <c r="M6823" s="18"/>
      <c r="N6823" s="18"/>
    </row>
    <row r="6824" spans="1:14" ht="15" x14ac:dyDescent="0.25">
      <c r="A6824" t="str">
        <f t="shared" si="106"/>
        <v>VN1379B7876</v>
      </c>
      <c r="B6824" s="17" t="s">
        <v>118</v>
      </c>
      <c r="C6824" s="16" t="s">
        <v>119</v>
      </c>
      <c r="D6824" t="s">
        <v>27</v>
      </c>
      <c r="E6824" s="16" t="s">
        <v>419</v>
      </c>
      <c r="F6824">
        <v>6</v>
      </c>
      <c r="G6824" s="20">
        <v>14.333333333333334</v>
      </c>
      <c r="H6824" s="21">
        <v>6</v>
      </c>
      <c r="I6824" s="19">
        <v>15.833333333333334</v>
      </c>
      <c r="J6824" t="s">
        <v>533</v>
      </c>
      <c r="K6824" s="18">
        <v>290.05</v>
      </c>
      <c r="L6824" s="18">
        <v>288.69</v>
      </c>
      <c r="M6824" s="18"/>
      <c r="N6824" s="18"/>
    </row>
    <row r="6825" spans="1:14" ht="15" x14ac:dyDescent="0.25">
      <c r="A6825" t="str">
        <f t="shared" si="106"/>
        <v>VN1379B7877</v>
      </c>
      <c r="B6825" s="15" t="s">
        <v>118</v>
      </c>
      <c r="C6825" s="16" t="s">
        <v>119</v>
      </c>
      <c r="D6825" t="s">
        <v>27</v>
      </c>
      <c r="E6825" s="16" t="s">
        <v>419</v>
      </c>
      <c r="F6825">
        <v>7</v>
      </c>
      <c r="G6825" s="20">
        <v>13.916666666666666</v>
      </c>
      <c r="H6825" s="21">
        <v>7</v>
      </c>
      <c r="I6825" s="19">
        <v>15.416666666666666</v>
      </c>
      <c r="J6825" t="s">
        <v>533</v>
      </c>
      <c r="K6825" s="18">
        <v>290.05</v>
      </c>
      <c r="L6825" s="18">
        <v>288.69</v>
      </c>
      <c r="M6825" s="18"/>
      <c r="N6825" s="18"/>
    </row>
    <row r="6826" spans="1:14" ht="15" x14ac:dyDescent="0.25">
      <c r="A6826" t="str">
        <f t="shared" si="106"/>
        <v>VN441B7871</v>
      </c>
      <c r="B6826" s="17" t="s">
        <v>268</v>
      </c>
      <c r="C6826" s="16" t="s">
        <v>262</v>
      </c>
      <c r="D6826" t="s">
        <v>66</v>
      </c>
      <c r="E6826" s="16" t="s">
        <v>267</v>
      </c>
      <c r="F6826">
        <v>1</v>
      </c>
      <c r="G6826" s="20">
        <v>21.333333333333332</v>
      </c>
      <c r="H6826" s="21">
        <v>2</v>
      </c>
      <c r="I6826" s="19">
        <v>2.25</v>
      </c>
      <c r="J6826" t="s">
        <v>533</v>
      </c>
      <c r="K6826" s="18">
        <v>848.15</v>
      </c>
      <c r="L6826" s="18">
        <v>1081.08</v>
      </c>
      <c r="M6826" s="18"/>
      <c r="N6826" s="18"/>
    </row>
    <row r="6827" spans="1:14" ht="15" x14ac:dyDescent="0.25">
      <c r="A6827" t="str">
        <f t="shared" si="106"/>
        <v>VN441B7872</v>
      </c>
      <c r="B6827" s="17" t="s">
        <v>268</v>
      </c>
      <c r="C6827" s="16" t="s">
        <v>262</v>
      </c>
      <c r="D6827" t="s">
        <v>66</v>
      </c>
      <c r="E6827" s="16" t="s">
        <v>267</v>
      </c>
      <c r="F6827">
        <v>2</v>
      </c>
      <c r="G6827" s="20">
        <v>21.916666666666668</v>
      </c>
      <c r="H6827" s="21">
        <v>3</v>
      </c>
      <c r="I6827" s="19">
        <v>2.8333333333333335</v>
      </c>
      <c r="J6827" t="s">
        <v>533</v>
      </c>
      <c r="K6827" s="18">
        <v>848.15</v>
      </c>
      <c r="L6827" s="18">
        <v>1081.08</v>
      </c>
      <c r="M6827" s="18"/>
      <c r="N6827" s="18"/>
    </row>
    <row r="6828" spans="1:14" ht="15" x14ac:dyDescent="0.25">
      <c r="A6828" t="str">
        <f t="shared" si="106"/>
        <v>VN441B7873</v>
      </c>
      <c r="B6828" s="17" t="s">
        <v>268</v>
      </c>
      <c r="C6828" s="16" t="s">
        <v>262</v>
      </c>
      <c r="D6828" t="s">
        <v>66</v>
      </c>
      <c r="E6828" s="16" t="s">
        <v>267</v>
      </c>
      <c r="F6828">
        <v>3</v>
      </c>
      <c r="G6828" s="20">
        <v>21.333333333333332</v>
      </c>
      <c r="H6828" s="21">
        <v>4</v>
      </c>
      <c r="I6828" s="19">
        <v>2.25</v>
      </c>
      <c r="J6828" t="s">
        <v>533</v>
      </c>
      <c r="K6828" s="18">
        <v>848.15</v>
      </c>
      <c r="L6828" s="18">
        <v>1081.08</v>
      </c>
      <c r="M6828" s="18"/>
      <c r="N6828" s="18"/>
    </row>
    <row r="6829" spans="1:14" ht="15" x14ac:dyDescent="0.25">
      <c r="A6829" t="str">
        <f t="shared" si="106"/>
        <v>VN441B7874</v>
      </c>
      <c r="B6829" s="17" t="s">
        <v>268</v>
      </c>
      <c r="C6829" s="16" t="s">
        <v>262</v>
      </c>
      <c r="D6829" t="s">
        <v>66</v>
      </c>
      <c r="E6829" s="16" t="s">
        <v>267</v>
      </c>
      <c r="F6829">
        <v>4</v>
      </c>
      <c r="G6829" s="20">
        <v>21.333333333333332</v>
      </c>
      <c r="H6829" s="21">
        <v>5</v>
      </c>
      <c r="I6829" s="19">
        <v>2.25</v>
      </c>
      <c r="J6829" t="s">
        <v>533</v>
      </c>
      <c r="K6829" s="18">
        <v>848.15</v>
      </c>
      <c r="L6829" s="18">
        <v>1081.08</v>
      </c>
      <c r="M6829" s="18"/>
      <c r="N6829" s="18"/>
    </row>
    <row r="6830" spans="1:14" ht="15" x14ac:dyDescent="0.25">
      <c r="A6830" t="str">
        <f t="shared" si="106"/>
        <v>VN441B7875</v>
      </c>
      <c r="B6830" s="17" t="s">
        <v>268</v>
      </c>
      <c r="C6830" s="16" t="s">
        <v>262</v>
      </c>
      <c r="D6830" t="s">
        <v>66</v>
      </c>
      <c r="E6830" s="16" t="s">
        <v>267</v>
      </c>
      <c r="F6830">
        <v>5</v>
      </c>
      <c r="G6830" s="20">
        <v>21.333333333333332</v>
      </c>
      <c r="H6830" s="21">
        <v>6</v>
      </c>
      <c r="I6830" s="19">
        <v>2.25</v>
      </c>
      <c r="J6830" t="s">
        <v>533</v>
      </c>
      <c r="K6830" s="18">
        <v>848.15</v>
      </c>
      <c r="L6830" s="18">
        <v>1081.08</v>
      </c>
      <c r="M6830" s="18"/>
      <c r="N6830" s="18"/>
    </row>
    <row r="6831" spans="1:14" ht="15" x14ac:dyDescent="0.25">
      <c r="A6831" t="str">
        <f t="shared" si="106"/>
        <v>VN441B7876</v>
      </c>
      <c r="B6831" s="17" t="s">
        <v>268</v>
      </c>
      <c r="C6831" s="16" t="s">
        <v>262</v>
      </c>
      <c r="D6831" t="s">
        <v>66</v>
      </c>
      <c r="E6831" s="16" t="s">
        <v>267</v>
      </c>
      <c r="F6831">
        <v>6</v>
      </c>
      <c r="G6831" s="20">
        <v>22</v>
      </c>
      <c r="H6831" s="21">
        <v>7</v>
      </c>
      <c r="I6831" s="19">
        <v>2.9166666666666665</v>
      </c>
      <c r="J6831" t="s">
        <v>533</v>
      </c>
      <c r="K6831" s="18">
        <v>848.15</v>
      </c>
      <c r="L6831" s="18">
        <v>1081.08</v>
      </c>
      <c r="M6831" s="18"/>
      <c r="N6831" s="18"/>
    </row>
    <row r="6832" spans="1:14" ht="15" x14ac:dyDescent="0.25">
      <c r="A6832" t="str">
        <f t="shared" si="106"/>
        <v>VN441B7877</v>
      </c>
      <c r="B6832" s="15" t="s">
        <v>268</v>
      </c>
      <c r="C6832" s="16" t="s">
        <v>262</v>
      </c>
      <c r="D6832" t="s">
        <v>66</v>
      </c>
      <c r="E6832" s="16" t="s">
        <v>267</v>
      </c>
      <c r="F6832">
        <v>7</v>
      </c>
      <c r="G6832" s="20">
        <v>21.333333333333332</v>
      </c>
      <c r="H6832" s="21">
        <v>1</v>
      </c>
      <c r="I6832" s="19">
        <v>2.25</v>
      </c>
      <c r="J6832" t="s">
        <v>533</v>
      </c>
      <c r="K6832" s="18">
        <v>848.15</v>
      </c>
      <c r="L6832" s="18">
        <v>1081.08</v>
      </c>
      <c r="M6832" s="18"/>
      <c r="N6832" s="18"/>
    </row>
    <row r="6833" spans="1:14" ht="15" x14ac:dyDescent="0.25">
      <c r="A6833" t="str">
        <f t="shared" si="106"/>
        <v>VN431B7871</v>
      </c>
      <c r="B6833" s="17" t="s">
        <v>309</v>
      </c>
      <c r="C6833" s="16" t="s">
        <v>262</v>
      </c>
      <c r="D6833" t="s">
        <v>34</v>
      </c>
      <c r="E6833" s="16" t="s">
        <v>308</v>
      </c>
      <c r="F6833">
        <v>1</v>
      </c>
      <c r="G6833" s="20">
        <v>2.3333333333333335</v>
      </c>
      <c r="H6833" s="21">
        <v>1</v>
      </c>
      <c r="I6833" s="19">
        <v>7.25</v>
      </c>
      <c r="J6833" t="s">
        <v>533</v>
      </c>
      <c r="K6833" s="18">
        <v>802.66</v>
      </c>
      <c r="L6833" s="18">
        <v>1005.94</v>
      </c>
      <c r="M6833" s="18"/>
      <c r="N6833" s="18"/>
    </row>
    <row r="6834" spans="1:14" ht="15" x14ac:dyDescent="0.25">
      <c r="A6834" t="str">
        <f t="shared" si="106"/>
        <v>VN431B7872</v>
      </c>
      <c r="B6834" s="17" t="s">
        <v>309</v>
      </c>
      <c r="C6834" s="16" t="s">
        <v>262</v>
      </c>
      <c r="D6834" t="s">
        <v>34</v>
      </c>
      <c r="E6834" s="16" t="s">
        <v>308</v>
      </c>
      <c r="F6834">
        <v>2</v>
      </c>
      <c r="G6834" s="20">
        <v>2.3333333333333335</v>
      </c>
      <c r="H6834" s="21">
        <v>2</v>
      </c>
      <c r="I6834" s="19">
        <v>7.25</v>
      </c>
      <c r="J6834" t="s">
        <v>533</v>
      </c>
      <c r="K6834" s="18">
        <v>802.66</v>
      </c>
      <c r="L6834" s="18">
        <v>1005.94</v>
      </c>
      <c r="M6834" s="18"/>
      <c r="N6834" s="18"/>
    </row>
    <row r="6835" spans="1:14" ht="15" x14ac:dyDescent="0.25">
      <c r="A6835" t="str">
        <f t="shared" si="106"/>
        <v>VN431B7873</v>
      </c>
      <c r="B6835" s="17" t="s">
        <v>309</v>
      </c>
      <c r="C6835" s="16" t="s">
        <v>262</v>
      </c>
      <c r="D6835" t="s">
        <v>34</v>
      </c>
      <c r="E6835" s="16" t="s">
        <v>308</v>
      </c>
      <c r="F6835">
        <v>3</v>
      </c>
      <c r="G6835" s="20">
        <v>2.3333333333333335</v>
      </c>
      <c r="H6835" s="21">
        <v>3</v>
      </c>
      <c r="I6835" s="19">
        <v>7.25</v>
      </c>
      <c r="J6835" t="s">
        <v>533</v>
      </c>
      <c r="K6835" s="18">
        <v>802.66</v>
      </c>
      <c r="L6835" s="18">
        <v>1005.94</v>
      </c>
      <c r="M6835" s="18"/>
      <c r="N6835" s="18"/>
    </row>
    <row r="6836" spans="1:14" ht="15" x14ac:dyDescent="0.25">
      <c r="A6836" t="str">
        <f t="shared" si="106"/>
        <v>VN431B7874</v>
      </c>
      <c r="B6836" s="17" t="s">
        <v>309</v>
      </c>
      <c r="C6836" s="16" t="s">
        <v>262</v>
      </c>
      <c r="D6836" t="s">
        <v>34</v>
      </c>
      <c r="E6836" s="16" t="s">
        <v>308</v>
      </c>
      <c r="F6836">
        <v>4</v>
      </c>
      <c r="G6836" s="20">
        <v>2.3333333333333335</v>
      </c>
      <c r="H6836" s="21">
        <v>4</v>
      </c>
      <c r="I6836" s="19">
        <v>7.25</v>
      </c>
      <c r="J6836" t="s">
        <v>533</v>
      </c>
      <c r="K6836" s="18">
        <v>802.66</v>
      </c>
      <c r="L6836" s="18">
        <v>1005.94</v>
      </c>
      <c r="M6836" s="18"/>
      <c r="N6836" s="18"/>
    </row>
    <row r="6837" spans="1:14" ht="15" x14ac:dyDescent="0.25">
      <c r="A6837" t="str">
        <f t="shared" si="106"/>
        <v>VN431B7875</v>
      </c>
      <c r="B6837" s="17" t="s">
        <v>309</v>
      </c>
      <c r="C6837" s="16" t="s">
        <v>262</v>
      </c>
      <c r="D6837" t="s">
        <v>34</v>
      </c>
      <c r="E6837" s="16" t="s">
        <v>308</v>
      </c>
      <c r="F6837">
        <v>5</v>
      </c>
      <c r="G6837" s="20">
        <v>2.3333333333333335</v>
      </c>
      <c r="H6837" s="21">
        <v>5</v>
      </c>
      <c r="I6837" s="19">
        <v>7.25</v>
      </c>
      <c r="J6837" t="s">
        <v>533</v>
      </c>
      <c r="K6837" s="18">
        <v>802.66</v>
      </c>
      <c r="L6837" s="18">
        <v>1005.94</v>
      </c>
      <c r="M6837" s="18"/>
      <c r="N6837" s="18"/>
    </row>
    <row r="6838" spans="1:14" ht="15" x14ac:dyDescent="0.25">
      <c r="A6838" t="str">
        <f t="shared" si="106"/>
        <v>VN431B7876</v>
      </c>
      <c r="B6838" s="17" t="s">
        <v>309</v>
      </c>
      <c r="C6838" s="16" t="s">
        <v>262</v>
      </c>
      <c r="D6838" t="s">
        <v>34</v>
      </c>
      <c r="E6838" s="16" t="s">
        <v>308</v>
      </c>
      <c r="F6838">
        <v>6</v>
      </c>
      <c r="G6838" s="20">
        <v>2.3333333333333335</v>
      </c>
      <c r="H6838" s="21">
        <v>6</v>
      </c>
      <c r="I6838" s="19">
        <v>7.25</v>
      </c>
      <c r="J6838" t="s">
        <v>533</v>
      </c>
      <c r="K6838" s="18">
        <v>802.66</v>
      </c>
      <c r="L6838" s="18">
        <v>1005.94</v>
      </c>
      <c r="M6838" s="18"/>
      <c r="N6838" s="18"/>
    </row>
    <row r="6839" spans="1:14" ht="15" x14ac:dyDescent="0.25">
      <c r="A6839" t="str">
        <f t="shared" si="106"/>
        <v>VN431B7877</v>
      </c>
      <c r="B6839" s="15" t="s">
        <v>309</v>
      </c>
      <c r="C6839" s="16" t="s">
        <v>262</v>
      </c>
      <c r="D6839" t="s">
        <v>34</v>
      </c>
      <c r="E6839" s="16" t="s">
        <v>308</v>
      </c>
      <c r="F6839">
        <v>7</v>
      </c>
      <c r="G6839" s="20">
        <v>2.3333333333333335</v>
      </c>
      <c r="H6839" s="21">
        <v>7</v>
      </c>
      <c r="I6839" s="19">
        <v>7.25</v>
      </c>
      <c r="J6839" t="s">
        <v>533</v>
      </c>
      <c r="K6839" s="18">
        <v>802.66</v>
      </c>
      <c r="L6839" s="18">
        <v>1005.94</v>
      </c>
      <c r="M6839" s="18"/>
      <c r="N6839" s="18"/>
    </row>
    <row r="6840" spans="1:14" ht="15" x14ac:dyDescent="0.25">
      <c r="A6840" t="str">
        <f t="shared" si="106"/>
        <v>VN405B7871</v>
      </c>
      <c r="B6840" s="17" t="s">
        <v>321</v>
      </c>
      <c r="C6840" s="16" t="s">
        <v>262</v>
      </c>
      <c r="D6840" t="s">
        <v>27</v>
      </c>
      <c r="E6840" s="16" t="s">
        <v>320</v>
      </c>
      <c r="F6840">
        <v>1</v>
      </c>
      <c r="G6840" s="20">
        <v>8.9166666666666661</v>
      </c>
      <c r="H6840" s="21">
        <v>1</v>
      </c>
      <c r="I6840" s="19">
        <v>14.333333333333334</v>
      </c>
      <c r="J6840" t="s">
        <v>533</v>
      </c>
      <c r="K6840" s="18">
        <v>1107.3800000000001</v>
      </c>
      <c r="L6840" s="18">
        <v>1158.54</v>
      </c>
      <c r="M6840" s="18"/>
      <c r="N6840" s="18"/>
    </row>
    <row r="6841" spans="1:14" ht="15" x14ac:dyDescent="0.25">
      <c r="A6841" t="str">
        <f t="shared" si="106"/>
        <v>VN405B7872</v>
      </c>
      <c r="B6841" s="17" t="s">
        <v>321</v>
      </c>
      <c r="C6841" s="16" t="s">
        <v>262</v>
      </c>
      <c r="D6841" t="s">
        <v>27</v>
      </c>
      <c r="E6841" s="16" t="s">
        <v>320</v>
      </c>
      <c r="F6841">
        <v>2</v>
      </c>
      <c r="G6841" s="20">
        <v>8.9166666666666661</v>
      </c>
      <c r="H6841" s="21">
        <v>2</v>
      </c>
      <c r="I6841" s="19">
        <v>14.333333333333334</v>
      </c>
      <c r="J6841" t="s">
        <v>533</v>
      </c>
      <c r="K6841" s="18">
        <v>1107.3800000000001</v>
      </c>
      <c r="L6841" s="18">
        <v>1158.54</v>
      </c>
      <c r="M6841" s="18"/>
      <c r="N6841" s="18"/>
    </row>
    <row r="6842" spans="1:14" ht="15" x14ac:dyDescent="0.25">
      <c r="A6842" t="str">
        <f t="shared" si="106"/>
        <v>VN405B7873</v>
      </c>
      <c r="B6842" s="17" t="s">
        <v>321</v>
      </c>
      <c r="C6842" s="16" t="s">
        <v>262</v>
      </c>
      <c r="D6842" t="s">
        <v>27</v>
      </c>
      <c r="E6842" s="16" t="s">
        <v>320</v>
      </c>
      <c r="F6842">
        <v>3</v>
      </c>
      <c r="G6842" s="20">
        <v>8.9166666666666661</v>
      </c>
      <c r="H6842" s="21">
        <v>3</v>
      </c>
      <c r="I6842" s="19">
        <v>14.333333333333334</v>
      </c>
      <c r="J6842" t="s">
        <v>533</v>
      </c>
      <c r="K6842" s="18">
        <v>1107.3800000000001</v>
      </c>
      <c r="L6842" s="18">
        <v>1158.54</v>
      </c>
      <c r="M6842" s="18"/>
      <c r="N6842" s="18"/>
    </row>
    <row r="6843" spans="1:14" ht="15" x14ac:dyDescent="0.25">
      <c r="A6843" t="str">
        <f t="shared" si="106"/>
        <v>VN405B7874</v>
      </c>
      <c r="B6843" s="17" t="s">
        <v>321</v>
      </c>
      <c r="C6843" s="16" t="s">
        <v>262</v>
      </c>
      <c r="D6843" t="s">
        <v>27</v>
      </c>
      <c r="E6843" s="16" t="s">
        <v>320</v>
      </c>
      <c r="F6843">
        <v>4</v>
      </c>
      <c r="G6843" s="20">
        <v>8.9166666666666661</v>
      </c>
      <c r="H6843" s="21">
        <v>4</v>
      </c>
      <c r="I6843" s="19">
        <v>14.333333333333334</v>
      </c>
      <c r="J6843" t="s">
        <v>533</v>
      </c>
      <c r="K6843" s="18">
        <v>1107.3800000000001</v>
      </c>
      <c r="L6843" s="18">
        <v>1158.54</v>
      </c>
      <c r="M6843" s="18"/>
      <c r="N6843" s="18"/>
    </row>
    <row r="6844" spans="1:14" ht="15" x14ac:dyDescent="0.25">
      <c r="A6844" t="str">
        <f t="shared" si="106"/>
        <v>VN405B7876</v>
      </c>
      <c r="B6844" s="17" t="s">
        <v>321</v>
      </c>
      <c r="C6844" s="16" t="s">
        <v>262</v>
      </c>
      <c r="D6844" t="s">
        <v>27</v>
      </c>
      <c r="E6844" s="16" t="s">
        <v>320</v>
      </c>
      <c r="F6844">
        <v>6</v>
      </c>
      <c r="G6844" s="20">
        <v>8.9166666666666661</v>
      </c>
      <c r="H6844" s="21">
        <v>6</v>
      </c>
      <c r="I6844" s="19">
        <v>14.333333333333334</v>
      </c>
      <c r="J6844" t="s">
        <v>533</v>
      </c>
      <c r="K6844" s="18">
        <v>1107.3800000000001</v>
      </c>
      <c r="L6844" s="18">
        <v>1158.54</v>
      </c>
      <c r="M6844" s="18"/>
      <c r="N6844" s="18"/>
    </row>
    <row r="6845" spans="1:14" ht="15" x14ac:dyDescent="0.25">
      <c r="A6845" t="str">
        <f t="shared" si="106"/>
        <v>VN407B7875</v>
      </c>
      <c r="B6845" s="17" t="s">
        <v>321</v>
      </c>
      <c r="C6845" s="16" t="s">
        <v>262</v>
      </c>
      <c r="D6845" t="s">
        <v>27</v>
      </c>
      <c r="E6845" s="16" t="s">
        <v>796</v>
      </c>
      <c r="F6845">
        <v>5</v>
      </c>
      <c r="G6845" s="20">
        <v>14.916666666666666</v>
      </c>
      <c r="H6845" s="21">
        <v>5</v>
      </c>
      <c r="I6845" s="19">
        <v>20.333333333333332</v>
      </c>
      <c r="J6845" t="s">
        <v>533</v>
      </c>
      <c r="K6845" s="18">
        <v>1107.3800000000001</v>
      </c>
      <c r="L6845" s="18">
        <v>1158.54</v>
      </c>
      <c r="M6845" s="18"/>
      <c r="N6845" s="18"/>
    </row>
    <row r="6846" spans="1:14" ht="15" x14ac:dyDescent="0.25">
      <c r="A6846" t="str">
        <f t="shared" si="106"/>
        <v>VN407B7877</v>
      </c>
      <c r="B6846" s="17" t="s">
        <v>321</v>
      </c>
      <c r="C6846" s="16" t="s">
        <v>262</v>
      </c>
      <c r="D6846" t="s">
        <v>27</v>
      </c>
      <c r="E6846" s="16" t="s">
        <v>796</v>
      </c>
      <c r="F6846">
        <v>7</v>
      </c>
      <c r="G6846" s="20">
        <v>15.083333333333334</v>
      </c>
      <c r="H6846" s="21">
        <v>7</v>
      </c>
      <c r="I6846" s="19">
        <v>20.5</v>
      </c>
      <c r="J6846" t="s">
        <v>533</v>
      </c>
      <c r="K6846" s="18">
        <v>1107.3800000000001</v>
      </c>
      <c r="L6846" s="18">
        <v>1158.54</v>
      </c>
      <c r="M6846" s="18"/>
      <c r="N6846" s="18"/>
    </row>
    <row r="6847" spans="1:14" ht="15" x14ac:dyDescent="0.25">
      <c r="A6847" t="str">
        <f t="shared" si="106"/>
        <v>VN409B7871</v>
      </c>
      <c r="B6847" s="17" t="s">
        <v>321</v>
      </c>
      <c r="C6847" s="16" t="s">
        <v>262</v>
      </c>
      <c r="D6847" t="s">
        <v>27</v>
      </c>
      <c r="E6847" s="16" t="s">
        <v>587</v>
      </c>
      <c r="F6847">
        <v>1</v>
      </c>
      <c r="G6847" s="20">
        <v>1.25</v>
      </c>
      <c r="H6847" s="21">
        <v>1</v>
      </c>
      <c r="I6847" s="19">
        <v>6.5</v>
      </c>
      <c r="J6847" t="s">
        <v>533</v>
      </c>
      <c r="K6847" s="18">
        <v>1107.3800000000001</v>
      </c>
      <c r="L6847" s="18">
        <v>1158.54</v>
      </c>
      <c r="M6847" s="18"/>
      <c r="N6847" s="18"/>
    </row>
    <row r="6848" spans="1:14" ht="15" x14ac:dyDescent="0.25">
      <c r="A6848" t="str">
        <f t="shared" si="106"/>
        <v>VN409B7872</v>
      </c>
      <c r="B6848" s="17" t="s">
        <v>321</v>
      </c>
      <c r="C6848" s="16" t="s">
        <v>262</v>
      </c>
      <c r="D6848" t="s">
        <v>27</v>
      </c>
      <c r="E6848" s="16" t="s">
        <v>587</v>
      </c>
      <c r="F6848">
        <v>2</v>
      </c>
      <c r="G6848" s="20">
        <v>1.25</v>
      </c>
      <c r="H6848" s="21">
        <v>2</v>
      </c>
      <c r="I6848" s="19">
        <v>6.5</v>
      </c>
      <c r="J6848" t="s">
        <v>533</v>
      </c>
      <c r="K6848" s="18">
        <v>1107.3800000000001</v>
      </c>
      <c r="L6848" s="18">
        <v>1158.54</v>
      </c>
      <c r="M6848" s="18"/>
      <c r="N6848" s="18"/>
    </row>
    <row r="6849" spans="1:14" ht="15" x14ac:dyDescent="0.25">
      <c r="A6849" t="str">
        <f t="shared" si="106"/>
        <v>VN409B7873</v>
      </c>
      <c r="B6849" s="17" t="s">
        <v>321</v>
      </c>
      <c r="C6849" s="16" t="s">
        <v>262</v>
      </c>
      <c r="D6849" t="s">
        <v>27</v>
      </c>
      <c r="E6849" s="16" t="s">
        <v>587</v>
      </c>
      <c r="F6849">
        <v>3</v>
      </c>
      <c r="G6849" s="20">
        <v>1.25</v>
      </c>
      <c r="H6849" s="21">
        <v>3</v>
      </c>
      <c r="I6849" s="19">
        <v>6.5</v>
      </c>
      <c r="J6849" t="s">
        <v>533</v>
      </c>
      <c r="K6849" s="18">
        <v>1107.3800000000001</v>
      </c>
      <c r="L6849" s="18">
        <v>1158.54</v>
      </c>
      <c r="M6849" s="18"/>
      <c r="N6849" s="18"/>
    </row>
    <row r="6850" spans="1:14" ht="15" x14ac:dyDescent="0.25">
      <c r="A6850" t="str">
        <f t="shared" si="106"/>
        <v>VN409B7874</v>
      </c>
      <c r="B6850" s="17" t="s">
        <v>321</v>
      </c>
      <c r="C6850" s="16" t="s">
        <v>262</v>
      </c>
      <c r="D6850" t="s">
        <v>27</v>
      </c>
      <c r="E6850" s="16" t="s">
        <v>587</v>
      </c>
      <c r="F6850">
        <v>4</v>
      </c>
      <c r="G6850" s="20">
        <v>1.25</v>
      </c>
      <c r="H6850" s="21">
        <v>4</v>
      </c>
      <c r="I6850" s="19">
        <v>6.5</v>
      </c>
      <c r="J6850" t="s">
        <v>533</v>
      </c>
      <c r="K6850" s="18">
        <v>1107.3800000000001</v>
      </c>
      <c r="L6850" s="18">
        <v>1158.54</v>
      </c>
      <c r="M6850" s="18"/>
      <c r="N6850" s="18"/>
    </row>
    <row r="6851" spans="1:14" ht="15" x14ac:dyDescent="0.25">
      <c r="A6851" t="str">
        <f t="shared" ref="A6851:A6914" si="107">E6851&amp;J6851&amp;F6851</f>
        <v>VN409B7875</v>
      </c>
      <c r="B6851" s="17" t="s">
        <v>321</v>
      </c>
      <c r="C6851" s="16" t="s">
        <v>262</v>
      </c>
      <c r="D6851" t="s">
        <v>27</v>
      </c>
      <c r="E6851" s="16" t="s">
        <v>587</v>
      </c>
      <c r="F6851">
        <v>5</v>
      </c>
      <c r="G6851" s="20">
        <v>1.25</v>
      </c>
      <c r="H6851" s="21">
        <v>5</v>
      </c>
      <c r="I6851" s="19">
        <v>6.5</v>
      </c>
      <c r="J6851" t="s">
        <v>533</v>
      </c>
      <c r="K6851" s="18">
        <v>1107.3800000000001</v>
      </c>
      <c r="L6851" s="18">
        <v>1158.54</v>
      </c>
      <c r="M6851" s="18"/>
      <c r="N6851" s="18"/>
    </row>
    <row r="6852" spans="1:14" ht="15" x14ac:dyDescent="0.25">
      <c r="A6852" t="str">
        <f t="shared" si="107"/>
        <v>VN409B7876</v>
      </c>
      <c r="B6852" s="17" t="s">
        <v>321</v>
      </c>
      <c r="C6852" s="16" t="s">
        <v>262</v>
      </c>
      <c r="D6852" t="s">
        <v>27</v>
      </c>
      <c r="E6852" s="16" t="s">
        <v>587</v>
      </c>
      <c r="F6852">
        <v>6</v>
      </c>
      <c r="G6852" s="20">
        <v>1.25</v>
      </c>
      <c r="H6852" s="21">
        <v>6</v>
      </c>
      <c r="I6852" s="19">
        <v>6.5</v>
      </c>
      <c r="J6852" t="s">
        <v>533</v>
      </c>
      <c r="K6852" s="18">
        <v>1107.3800000000001</v>
      </c>
      <c r="L6852" s="18">
        <v>1158.54</v>
      </c>
      <c r="M6852" s="18"/>
      <c r="N6852" s="18"/>
    </row>
    <row r="6853" spans="1:14" ht="15" x14ac:dyDescent="0.25">
      <c r="A6853" t="str">
        <f t="shared" si="107"/>
        <v>VN409B7877</v>
      </c>
      <c r="B6853" s="15" t="s">
        <v>321</v>
      </c>
      <c r="C6853" s="16" t="s">
        <v>262</v>
      </c>
      <c r="D6853" t="s">
        <v>27</v>
      </c>
      <c r="E6853" s="16" t="s">
        <v>587</v>
      </c>
      <c r="F6853">
        <v>7</v>
      </c>
      <c r="G6853" s="20">
        <v>1.25</v>
      </c>
      <c r="H6853" s="21">
        <v>7</v>
      </c>
      <c r="I6853" s="19">
        <v>6.5</v>
      </c>
      <c r="J6853" t="s">
        <v>533</v>
      </c>
      <c r="K6853" s="18">
        <v>1107.3800000000001</v>
      </c>
      <c r="L6853" s="18">
        <v>1158.54</v>
      </c>
      <c r="M6853" s="18"/>
      <c r="N6853" s="18"/>
    </row>
    <row r="6854" spans="1:14" ht="15" x14ac:dyDescent="0.25">
      <c r="A6854" t="str">
        <f t="shared" si="107"/>
        <v>VN415B7871</v>
      </c>
      <c r="B6854" s="17" t="s">
        <v>550</v>
      </c>
      <c r="C6854" s="16" t="s">
        <v>262</v>
      </c>
      <c r="D6854" t="s">
        <v>35</v>
      </c>
      <c r="E6854" s="16" t="s">
        <v>549</v>
      </c>
      <c r="F6854">
        <v>1</v>
      </c>
      <c r="G6854" s="20">
        <v>9.0833333333333339</v>
      </c>
      <c r="H6854" s="21">
        <v>1</v>
      </c>
      <c r="I6854" s="19">
        <v>13.75</v>
      </c>
      <c r="J6854" t="s">
        <v>533</v>
      </c>
      <c r="K6854" s="18">
        <v>747.45</v>
      </c>
      <c r="L6854" s="18">
        <v>706.66</v>
      </c>
      <c r="M6854" s="18"/>
      <c r="N6854" s="18"/>
    </row>
    <row r="6855" spans="1:14" ht="15" x14ac:dyDescent="0.25">
      <c r="A6855" t="str">
        <f t="shared" si="107"/>
        <v>VN415B7872</v>
      </c>
      <c r="B6855" s="17" t="s">
        <v>550</v>
      </c>
      <c r="C6855" s="16" t="s">
        <v>262</v>
      </c>
      <c r="D6855" t="s">
        <v>35</v>
      </c>
      <c r="E6855" s="16" t="s">
        <v>549</v>
      </c>
      <c r="F6855">
        <v>2</v>
      </c>
      <c r="G6855" s="20">
        <v>9.0833333333333339</v>
      </c>
      <c r="H6855" s="21">
        <v>2</v>
      </c>
      <c r="I6855" s="19">
        <v>13.75</v>
      </c>
      <c r="J6855" t="s">
        <v>533</v>
      </c>
      <c r="K6855" s="18">
        <v>747.45</v>
      </c>
      <c r="L6855" s="18">
        <v>706.66</v>
      </c>
      <c r="M6855" s="18"/>
      <c r="N6855" s="18"/>
    </row>
    <row r="6856" spans="1:14" ht="15" x14ac:dyDescent="0.25">
      <c r="A6856" t="str">
        <f t="shared" si="107"/>
        <v>VN415B7873</v>
      </c>
      <c r="B6856" s="17" t="s">
        <v>550</v>
      </c>
      <c r="C6856" s="16" t="s">
        <v>262</v>
      </c>
      <c r="D6856" t="s">
        <v>35</v>
      </c>
      <c r="E6856" s="16" t="s">
        <v>549</v>
      </c>
      <c r="F6856">
        <v>3</v>
      </c>
      <c r="G6856" s="20">
        <v>9.0833333333333339</v>
      </c>
      <c r="H6856" s="21">
        <v>3</v>
      </c>
      <c r="I6856" s="19">
        <v>13.75</v>
      </c>
      <c r="J6856" t="s">
        <v>533</v>
      </c>
      <c r="K6856" s="18">
        <v>747.45</v>
      </c>
      <c r="L6856" s="18">
        <v>706.66</v>
      </c>
      <c r="M6856" s="18"/>
      <c r="N6856" s="18"/>
    </row>
    <row r="6857" spans="1:14" ht="15" x14ac:dyDescent="0.25">
      <c r="A6857" t="str">
        <f t="shared" si="107"/>
        <v>VN415B7874</v>
      </c>
      <c r="B6857" s="17" t="s">
        <v>550</v>
      </c>
      <c r="C6857" s="16" t="s">
        <v>262</v>
      </c>
      <c r="D6857" t="s">
        <v>35</v>
      </c>
      <c r="E6857" s="16" t="s">
        <v>549</v>
      </c>
      <c r="F6857">
        <v>4</v>
      </c>
      <c r="G6857" s="20">
        <v>9.0833333333333339</v>
      </c>
      <c r="H6857" s="21">
        <v>4</v>
      </c>
      <c r="I6857" s="19">
        <v>13.75</v>
      </c>
      <c r="J6857" t="s">
        <v>533</v>
      </c>
      <c r="K6857" s="18">
        <v>747.45</v>
      </c>
      <c r="L6857" s="18">
        <v>706.66</v>
      </c>
      <c r="M6857" s="18"/>
      <c r="N6857" s="18"/>
    </row>
    <row r="6858" spans="1:14" ht="15" x14ac:dyDescent="0.25">
      <c r="A6858" t="str">
        <f t="shared" si="107"/>
        <v>VN415B7875</v>
      </c>
      <c r="B6858" s="17" t="s">
        <v>550</v>
      </c>
      <c r="C6858" s="16" t="s">
        <v>262</v>
      </c>
      <c r="D6858" t="s">
        <v>35</v>
      </c>
      <c r="E6858" s="16" t="s">
        <v>549</v>
      </c>
      <c r="F6858">
        <v>5</v>
      </c>
      <c r="G6858" s="20">
        <v>9.0833333333333339</v>
      </c>
      <c r="H6858" s="21">
        <v>5</v>
      </c>
      <c r="I6858" s="19">
        <v>13.75</v>
      </c>
      <c r="J6858" t="s">
        <v>533</v>
      </c>
      <c r="K6858" s="18">
        <v>747.45</v>
      </c>
      <c r="L6858" s="18">
        <v>706.66</v>
      </c>
      <c r="M6858" s="18"/>
      <c r="N6858" s="18"/>
    </row>
    <row r="6859" spans="1:14" ht="15" x14ac:dyDescent="0.25">
      <c r="A6859" t="str">
        <f t="shared" si="107"/>
        <v>VN415B7876</v>
      </c>
      <c r="B6859" s="17" t="s">
        <v>550</v>
      </c>
      <c r="C6859" s="16" t="s">
        <v>262</v>
      </c>
      <c r="D6859" t="s">
        <v>35</v>
      </c>
      <c r="E6859" s="16" t="s">
        <v>549</v>
      </c>
      <c r="F6859">
        <v>6</v>
      </c>
      <c r="G6859" s="20">
        <v>9.0833333333333339</v>
      </c>
      <c r="H6859" s="21">
        <v>6</v>
      </c>
      <c r="I6859" s="19">
        <v>13.75</v>
      </c>
      <c r="J6859" t="s">
        <v>533</v>
      </c>
      <c r="K6859" s="18">
        <v>747.45</v>
      </c>
      <c r="L6859" s="18">
        <v>706.66</v>
      </c>
      <c r="M6859" s="18"/>
      <c r="N6859" s="18"/>
    </row>
    <row r="6860" spans="1:14" ht="15" x14ac:dyDescent="0.25">
      <c r="A6860" t="str">
        <f t="shared" si="107"/>
        <v>VN415B7877</v>
      </c>
      <c r="B6860" s="17" t="s">
        <v>550</v>
      </c>
      <c r="C6860" s="16" t="s">
        <v>262</v>
      </c>
      <c r="D6860" t="s">
        <v>35</v>
      </c>
      <c r="E6860" s="16" t="s">
        <v>549</v>
      </c>
      <c r="F6860">
        <v>7</v>
      </c>
      <c r="G6860" s="20">
        <v>9.0833333333333339</v>
      </c>
      <c r="H6860" s="21">
        <v>7</v>
      </c>
      <c r="I6860" s="19">
        <v>13.75</v>
      </c>
      <c r="J6860" t="s">
        <v>533</v>
      </c>
      <c r="K6860" s="18">
        <v>747.45</v>
      </c>
      <c r="L6860" s="18">
        <v>706.66</v>
      </c>
      <c r="M6860" s="18"/>
      <c r="N6860" s="18"/>
    </row>
    <row r="6861" spans="1:14" ht="15" x14ac:dyDescent="0.25">
      <c r="A6861" t="str">
        <f t="shared" si="107"/>
        <v>VN417B7871</v>
      </c>
      <c r="B6861" s="17" t="s">
        <v>550</v>
      </c>
      <c r="C6861" s="16" t="s">
        <v>262</v>
      </c>
      <c r="D6861" t="s">
        <v>35</v>
      </c>
      <c r="E6861" s="16" t="s">
        <v>584</v>
      </c>
      <c r="F6861">
        <v>1</v>
      </c>
      <c r="G6861" s="20">
        <v>1.0833333333333333</v>
      </c>
      <c r="H6861" s="21">
        <v>1</v>
      </c>
      <c r="I6861" s="19">
        <v>5.75</v>
      </c>
      <c r="J6861" t="s">
        <v>533</v>
      </c>
      <c r="K6861" s="18">
        <v>747.45</v>
      </c>
      <c r="L6861" s="18">
        <v>706.66</v>
      </c>
      <c r="M6861" s="18"/>
      <c r="N6861" s="18"/>
    </row>
    <row r="6862" spans="1:14" ht="15" x14ac:dyDescent="0.25">
      <c r="A6862" t="str">
        <f t="shared" si="107"/>
        <v>VN417B7872</v>
      </c>
      <c r="B6862" s="17" t="s">
        <v>550</v>
      </c>
      <c r="C6862" s="16" t="s">
        <v>262</v>
      </c>
      <c r="D6862" t="s">
        <v>35</v>
      </c>
      <c r="E6862" s="16" t="s">
        <v>584</v>
      </c>
      <c r="F6862">
        <v>2</v>
      </c>
      <c r="G6862" s="20">
        <v>1.0833333333333333</v>
      </c>
      <c r="H6862" s="21">
        <v>2</v>
      </c>
      <c r="I6862" s="19">
        <v>5.75</v>
      </c>
      <c r="J6862" t="s">
        <v>533</v>
      </c>
      <c r="K6862" s="18">
        <v>747.45</v>
      </c>
      <c r="L6862" s="18">
        <v>706.66</v>
      </c>
      <c r="M6862" s="18"/>
      <c r="N6862" s="18"/>
    </row>
    <row r="6863" spans="1:14" ht="15" x14ac:dyDescent="0.25">
      <c r="A6863" t="str">
        <f t="shared" si="107"/>
        <v>VN417B7873</v>
      </c>
      <c r="B6863" s="17" t="s">
        <v>550</v>
      </c>
      <c r="C6863" s="16" t="s">
        <v>262</v>
      </c>
      <c r="D6863" t="s">
        <v>35</v>
      </c>
      <c r="E6863" s="16" t="s">
        <v>584</v>
      </c>
      <c r="F6863">
        <v>3</v>
      </c>
      <c r="G6863" s="20">
        <v>1.0833333333333333</v>
      </c>
      <c r="H6863" s="21">
        <v>3</v>
      </c>
      <c r="I6863" s="19">
        <v>5.75</v>
      </c>
      <c r="J6863" t="s">
        <v>533</v>
      </c>
      <c r="K6863" s="18">
        <v>747.45</v>
      </c>
      <c r="L6863" s="18">
        <v>706.66</v>
      </c>
      <c r="M6863" s="18"/>
      <c r="N6863" s="18"/>
    </row>
    <row r="6864" spans="1:14" ht="15" x14ac:dyDescent="0.25">
      <c r="A6864" t="str">
        <f t="shared" si="107"/>
        <v>VN417B7874</v>
      </c>
      <c r="B6864" s="17" t="s">
        <v>550</v>
      </c>
      <c r="C6864" s="16" t="s">
        <v>262</v>
      </c>
      <c r="D6864" t="s">
        <v>35</v>
      </c>
      <c r="E6864" s="16" t="s">
        <v>584</v>
      </c>
      <c r="F6864">
        <v>4</v>
      </c>
      <c r="G6864" s="20">
        <v>1.0833333333333333</v>
      </c>
      <c r="H6864" s="21">
        <v>4</v>
      </c>
      <c r="I6864" s="19">
        <v>5.5</v>
      </c>
      <c r="J6864" t="s">
        <v>533</v>
      </c>
      <c r="K6864" s="18">
        <v>747.45</v>
      </c>
      <c r="L6864" s="18">
        <v>706.66</v>
      </c>
      <c r="M6864" s="18"/>
      <c r="N6864" s="18"/>
    </row>
    <row r="6865" spans="1:14" ht="15" x14ac:dyDescent="0.25">
      <c r="A6865" t="str">
        <f t="shared" si="107"/>
        <v>VN417B7875</v>
      </c>
      <c r="B6865" s="17" t="s">
        <v>550</v>
      </c>
      <c r="C6865" s="16" t="s">
        <v>262</v>
      </c>
      <c r="D6865" t="s">
        <v>35</v>
      </c>
      <c r="E6865" s="16" t="s">
        <v>584</v>
      </c>
      <c r="F6865">
        <v>5</v>
      </c>
      <c r="G6865" s="20">
        <v>1.0833333333333333</v>
      </c>
      <c r="H6865" s="21">
        <v>5</v>
      </c>
      <c r="I6865" s="19">
        <v>5.75</v>
      </c>
      <c r="J6865" t="s">
        <v>533</v>
      </c>
      <c r="K6865" s="18">
        <v>747.45</v>
      </c>
      <c r="L6865" s="18">
        <v>706.66</v>
      </c>
      <c r="M6865" s="18"/>
      <c r="N6865" s="18"/>
    </row>
    <row r="6866" spans="1:14" ht="15" x14ac:dyDescent="0.25">
      <c r="A6866" t="str">
        <f t="shared" si="107"/>
        <v>VN417B7876</v>
      </c>
      <c r="B6866" s="17" t="s">
        <v>550</v>
      </c>
      <c r="C6866" s="16" t="s">
        <v>262</v>
      </c>
      <c r="D6866" t="s">
        <v>35</v>
      </c>
      <c r="E6866" s="16" t="s">
        <v>584</v>
      </c>
      <c r="F6866">
        <v>6</v>
      </c>
      <c r="G6866" s="20">
        <v>1.0833333333333333</v>
      </c>
      <c r="H6866" s="21">
        <v>6</v>
      </c>
      <c r="I6866" s="19">
        <v>5.75</v>
      </c>
      <c r="J6866" t="s">
        <v>533</v>
      </c>
      <c r="K6866" s="18">
        <v>747.45</v>
      </c>
      <c r="L6866" s="18">
        <v>706.66</v>
      </c>
      <c r="M6866" s="18"/>
      <c r="N6866" s="18"/>
    </row>
    <row r="6867" spans="1:14" ht="15" x14ac:dyDescent="0.25">
      <c r="A6867" t="str">
        <f t="shared" si="107"/>
        <v>VN417B7877</v>
      </c>
      <c r="B6867" s="15" t="s">
        <v>550</v>
      </c>
      <c r="C6867" s="16" t="s">
        <v>262</v>
      </c>
      <c r="D6867" t="s">
        <v>35</v>
      </c>
      <c r="E6867" s="16" t="s">
        <v>584</v>
      </c>
      <c r="F6867">
        <v>7</v>
      </c>
      <c r="G6867" s="20">
        <v>1.0833333333333333</v>
      </c>
      <c r="H6867" s="21">
        <v>7</v>
      </c>
      <c r="I6867" s="19">
        <v>5.75</v>
      </c>
      <c r="J6867" t="s">
        <v>533</v>
      </c>
      <c r="K6867" s="18">
        <v>747.45</v>
      </c>
      <c r="L6867" s="18">
        <v>706.66</v>
      </c>
      <c r="M6867" s="18"/>
      <c r="N6867" s="18"/>
    </row>
    <row r="6868" spans="1:14" ht="15" x14ac:dyDescent="0.25">
      <c r="A6868" t="str">
        <f t="shared" si="107"/>
        <v>VN877B7872</v>
      </c>
      <c r="B6868" s="17" t="s">
        <v>666</v>
      </c>
      <c r="C6868" s="16" t="s">
        <v>664</v>
      </c>
      <c r="D6868" t="s">
        <v>66</v>
      </c>
      <c r="E6868" s="16" t="s">
        <v>665</v>
      </c>
      <c r="F6868">
        <v>2</v>
      </c>
      <c r="G6868" s="20">
        <v>12.5</v>
      </c>
      <c r="H6868" s="21">
        <v>2</v>
      </c>
      <c r="I6868" s="19">
        <v>15.166666666666666</v>
      </c>
      <c r="J6868" t="s">
        <v>533</v>
      </c>
      <c r="K6868" s="18">
        <v>521.05999999999995</v>
      </c>
      <c r="L6868" s="18">
        <v>468.83</v>
      </c>
      <c r="M6868" s="18"/>
      <c r="N6868" s="18"/>
    </row>
    <row r="6869" spans="1:14" ht="15" x14ac:dyDescent="0.25">
      <c r="A6869" t="str">
        <f t="shared" si="107"/>
        <v>VN877B7874</v>
      </c>
      <c r="B6869" s="17" t="s">
        <v>666</v>
      </c>
      <c r="C6869" s="16" t="s">
        <v>664</v>
      </c>
      <c r="D6869" t="s">
        <v>66</v>
      </c>
      <c r="E6869" s="16" t="s">
        <v>665</v>
      </c>
      <c r="F6869">
        <v>4</v>
      </c>
      <c r="G6869" s="20">
        <v>12.5</v>
      </c>
      <c r="H6869" s="21">
        <v>4</v>
      </c>
      <c r="I6869" s="19">
        <v>15.166666666666666</v>
      </c>
      <c r="J6869" t="s">
        <v>533</v>
      </c>
      <c r="K6869" s="18">
        <v>521.05999999999995</v>
      </c>
      <c r="L6869" s="18">
        <v>468.83</v>
      </c>
      <c r="M6869" s="18"/>
      <c r="N6869" s="18"/>
    </row>
    <row r="6870" spans="1:14" ht="15" x14ac:dyDescent="0.25">
      <c r="A6870" t="str">
        <f t="shared" si="107"/>
        <v>VN877B7876</v>
      </c>
      <c r="B6870" s="15" t="s">
        <v>666</v>
      </c>
      <c r="C6870" s="16" t="s">
        <v>664</v>
      </c>
      <c r="D6870" t="s">
        <v>66</v>
      </c>
      <c r="E6870" s="16" t="s">
        <v>665</v>
      </c>
      <c r="F6870">
        <v>6</v>
      </c>
      <c r="G6870" s="20">
        <v>12.5</v>
      </c>
      <c r="H6870" s="21">
        <v>6</v>
      </c>
      <c r="I6870" s="19">
        <v>15.166666666666666</v>
      </c>
      <c r="J6870" t="s">
        <v>533</v>
      </c>
      <c r="K6870" s="18">
        <v>521.05999999999995</v>
      </c>
      <c r="L6870" s="18">
        <v>468.83</v>
      </c>
      <c r="M6870" s="18"/>
      <c r="N6870" s="18"/>
    </row>
    <row r="6871" spans="1:14" ht="15" x14ac:dyDescent="0.25">
      <c r="A6871" t="str">
        <f t="shared" si="107"/>
        <v>VN337B7871</v>
      </c>
      <c r="B6871" s="17" t="s">
        <v>379</v>
      </c>
      <c r="C6871" s="16" t="s">
        <v>144</v>
      </c>
      <c r="D6871" t="s">
        <v>34</v>
      </c>
      <c r="E6871" s="16" t="s">
        <v>378</v>
      </c>
      <c r="F6871">
        <v>1</v>
      </c>
      <c r="G6871" s="20">
        <v>0.5</v>
      </c>
      <c r="H6871" s="21">
        <v>1</v>
      </c>
      <c r="I6871" s="19">
        <v>5.916666666666667</v>
      </c>
      <c r="J6871" t="s">
        <v>533</v>
      </c>
      <c r="K6871" s="18">
        <v>932.58</v>
      </c>
      <c r="L6871" s="18">
        <v>1172.73</v>
      </c>
      <c r="M6871" s="18"/>
      <c r="N6871" s="18"/>
    </row>
    <row r="6872" spans="1:14" ht="15" x14ac:dyDescent="0.25">
      <c r="A6872" t="str">
        <f t="shared" si="107"/>
        <v>VN337B7872</v>
      </c>
      <c r="B6872" s="17" t="s">
        <v>379</v>
      </c>
      <c r="C6872" s="16" t="s">
        <v>144</v>
      </c>
      <c r="D6872" t="s">
        <v>34</v>
      </c>
      <c r="E6872" s="16" t="s">
        <v>378</v>
      </c>
      <c r="F6872">
        <v>2</v>
      </c>
      <c r="G6872" s="20">
        <v>0.5</v>
      </c>
      <c r="H6872" s="21">
        <v>2</v>
      </c>
      <c r="I6872" s="19">
        <v>5.916666666666667</v>
      </c>
      <c r="J6872" t="s">
        <v>533</v>
      </c>
      <c r="K6872" s="18">
        <v>932.58</v>
      </c>
      <c r="L6872" s="18">
        <v>1172.73</v>
      </c>
      <c r="M6872" s="18"/>
      <c r="N6872" s="18"/>
    </row>
    <row r="6873" spans="1:14" ht="15" x14ac:dyDescent="0.25">
      <c r="A6873" t="str">
        <f t="shared" si="107"/>
        <v>VN337B7873</v>
      </c>
      <c r="B6873" s="17" t="s">
        <v>379</v>
      </c>
      <c r="C6873" s="16" t="s">
        <v>144</v>
      </c>
      <c r="D6873" t="s">
        <v>34</v>
      </c>
      <c r="E6873" s="16" t="s">
        <v>378</v>
      </c>
      <c r="F6873">
        <v>3</v>
      </c>
      <c r="G6873" s="20">
        <v>0.5</v>
      </c>
      <c r="H6873" s="21">
        <v>3</v>
      </c>
      <c r="I6873" s="19">
        <v>5.916666666666667</v>
      </c>
      <c r="J6873" t="s">
        <v>533</v>
      </c>
      <c r="K6873" s="18">
        <v>932.58</v>
      </c>
      <c r="L6873" s="18">
        <v>1172.73</v>
      </c>
      <c r="M6873" s="18"/>
      <c r="N6873" s="18"/>
    </row>
    <row r="6874" spans="1:14" ht="15" x14ac:dyDescent="0.25">
      <c r="A6874" t="str">
        <f t="shared" si="107"/>
        <v>VN337B7874</v>
      </c>
      <c r="B6874" s="17" t="s">
        <v>379</v>
      </c>
      <c r="C6874" s="16" t="s">
        <v>144</v>
      </c>
      <c r="D6874" t="s">
        <v>34</v>
      </c>
      <c r="E6874" s="16" t="s">
        <v>378</v>
      </c>
      <c r="F6874">
        <v>4</v>
      </c>
      <c r="G6874" s="20">
        <v>0.5</v>
      </c>
      <c r="H6874" s="21">
        <v>4</v>
      </c>
      <c r="I6874" s="19">
        <v>5.916666666666667</v>
      </c>
      <c r="J6874" t="s">
        <v>533</v>
      </c>
      <c r="K6874" s="18">
        <v>932.58</v>
      </c>
      <c r="L6874" s="18">
        <v>1172.73</v>
      </c>
      <c r="M6874" s="18"/>
      <c r="N6874" s="18"/>
    </row>
    <row r="6875" spans="1:14" ht="15" x14ac:dyDescent="0.25">
      <c r="A6875" t="str">
        <f t="shared" si="107"/>
        <v>VN337B7875</v>
      </c>
      <c r="B6875" s="17" t="s">
        <v>379</v>
      </c>
      <c r="C6875" s="16" t="s">
        <v>144</v>
      </c>
      <c r="D6875" t="s">
        <v>34</v>
      </c>
      <c r="E6875" s="16" t="s">
        <v>378</v>
      </c>
      <c r="F6875">
        <v>5</v>
      </c>
      <c r="G6875" s="20">
        <v>0.5</v>
      </c>
      <c r="H6875" s="21">
        <v>5</v>
      </c>
      <c r="I6875" s="19">
        <v>5.916666666666667</v>
      </c>
      <c r="J6875" t="s">
        <v>533</v>
      </c>
      <c r="K6875" s="18">
        <v>932.58</v>
      </c>
      <c r="L6875" s="18">
        <v>1172.73</v>
      </c>
      <c r="M6875" s="18"/>
      <c r="N6875" s="18"/>
    </row>
    <row r="6876" spans="1:14" ht="15" x14ac:dyDescent="0.25">
      <c r="A6876" t="str">
        <f t="shared" si="107"/>
        <v>VN337B7876</v>
      </c>
      <c r="B6876" s="17" t="s">
        <v>379</v>
      </c>
      <c r="C6876" s="16" t="s">
        <v>144</v>
      </c>
      <c r="D6876" t="s">
        <v>34</v>
      </c>
      <c r="E6876" s="16" t="s">
        <v>378</v>
      </c>
      <c r="F6876">
        <v>6</v>
      </c>
      <c r="G6876" s="20">
        <v>0.5</v>
      </c>
      <c r="H6876" s="21">
        <v>6</v>
      </c>
      <c r="I6876" s="19">
        <v>5.916666666666667</v>
      </c>
      <c r="J6876" t="s">
        <v>533</v>
      </c>
      <c r="K6876" s="18">
        <v>932.58</v>
      </c>
      <c r="L6876" s="18">
        <v>1172.73</v>
      </c>
      <c r="M6876" s="18"/>
      <c r="N6876" s="18"/>
    </row>
    <row r="6877" spans="1:14" ht="15" x14ac:dyDescent="0.25">
      <c r="A6877" t="str">
        <f t="shared" si="107"/>
        <v>VN337B7877</v>
      </c>
      <c r="B6877" s="15" t="s">
        <v>379</v>
      </c>
      <c r="C6877" s="16" t="s">
        <v>144</v>
      </c>
      <c r="D6877" t="s">
        <v>34</v>
      </c>
      <c r="E6877" s="16" t="s">
        <v>378</v>
      </c>
      <c r="F6877">
        <v>7</v>
      </c>
      <c r="G6877" s="20">
        <v>0.5</v>
      </c>
      <c r="H6877" s="21">
        <v>7</v>
      </c>
      <c r="I6877" s="19">
        <v>5.916666666666667</v>
      </c>
      <c r="J6877" t="s">
        <v>533</v>
      </c>
      <c r="K6877" s="18">
        <v>932.58</v>
      </c>
      <c r="L6877" s="18">
        <v>1172.73</v>
      </c>
      <c r="M6877" s="18"/>
      <c r="N6877" s="18"/>
    </row>
    <row r="6878" spans="1:14" ht="15" x14ac:dyDescent="0.25">
      <c r="A6878" t="str">
        <f t="shared" si="107"/>
        <v>VN331B7871</v>
      </c>
      <c r="B6878" s="17" t="s">
        <v>568</v>
      </c>
      <c r="C6878" s="16" t="s">
        <v>144</v>
      </c>
      <c r="D6878" t="s">
        <v>35</v>
      </c>
      <c r="E6878" s="16" t="s">
        <v>567</v>
      </c>
      <c r="F6878">
        <v>1</v>
      </c>
      <c r="G6878" s="20">
        <v>1.5</v>
      </c>
      <c r="H6878" s="21">
        <v>1</v>
      </c>
      <c r="I6878" s="19">
        <v>6.666666666666667</v>
      </c>
      <c r="J6878" t="s">
        <v>533</v>
      </c>
      <c r="K6878" s="18">
        <v>1167.18</v>
      </c>
      <c r="L6878" s="18">
        <v>730.31</v>
      </c>
      <c r="M6878" s="18"/>
      <c r="N6878" s="18"/>
    </row>
    <row r="6879" spans="1:14" ht="15" x14ac:dyDescent="0.25">
      <c r="A6879" t="str">
        <f t="shared" si="107"/>
        <v>VN331B7872</v>
      </c>
      <c r="B6879" s="17" t="s">
        <v>568</v>
      </c>
      <c r="C6879" s="16" t="s">
        <v>144</v>
      </c>
      <c r="D6879" t="s">
        <v>35</v>
      </c>
      <c r="E6879" s="16" t="s">
        <v>567</v>
      </c>
      <c r="F6879">
        <v>2</v>
      </c>
      <c r="G6879" s="20">
        <v>1.5</v>
      </c>
      <c r="H6879" s="21">
        <v>2</v>
      </c>
      <c r="I6879" s="19">
        <v>6.666666666666667</v>
      </c>
      <c r="J6879" t="s">
        <v>533</v>
      </c>
      <c r="K6879" s="18">
        <v>1167.18</v>
      </c>
      <c r="L6879" s="18">
        <v>730.31</v>
      </c>
      <c r="M6879" s="18"/>
      <c r="N6879" s="18"/>
    </row>
    <row r="6880" spans="1:14" ht="15" x14ac:dyDescent="0.25">
      <c r="A6880" t="str">
        <f t="shared" si="107"/>
        <v>VN331B7873</v>
      </c>
      <c r="B6880" s="17" t="s">
        <v>568</v>
      </c>
      <c r="C6880" s="16" t="s">
        <v>144</v>
      </c>
      <c r="D6880" t="s">
        <v>35</v>
      </c>
      <c r="E6880" s="16" t="s">
        <v>567</v>
      </c>
      <c r="F6880">
        <v>3</v>
      </c>
      <c r="G6880" s="20">
        <v>1.5</v>
      </c>
      <c r="H6880" s="21">
        <v>3</v>
      </c>
      <c r="I6880" s="19">
        <v>6.666666666666667</v>
      </c>
      <c r="J6880" t="s">
        <v>533</v>
      </c>
      <c r="K6880" s="18">
        <v>1167.18</v>
      </c>
      <c r="L6880" s="18">
        <v>730.31</v>
      </c>
      <c r="M6880" s="18"/>
      <c r="N6880" s="18"/>
    </row>
    <row r="6881" spans="1:14" ht="15" x14ac:dyDescent="0.25">
      <c r="A6881" t="str">
        <f t="shared" si="107"/>
        <v>VN331B7874</v>
      </c>
      <c r="B6881" s="17" t="s">
        <v>568</v>
      </c>
      <c r="C6881" s="16" t="s">
        <v>144</v>
      </c>
      <c r="D6881" t="s">
        <v>35</v>
      </c>
      <c r="E6881" s="16" t="s">
        <v>567</v>
      </c>
      <c r="F6881">
        <v>4</v>
      </c>
      <c r="G6881" s="20">
        <v>1.5</v>
      </c>
      <c r="H6881" s="21">
        <v>4</v>
      </c>
      <c r="I6881" s="19">
        <v>6.416666666666667</v>
      </c>
      <c r="J6881" t="s">
        <v>533</v>
      </c>
      <c r="K6881" s="18">
        <v>1167.18</v>
      </c>
      <c r="L6881" s="18">
        <v>730.31</v>
      </c>
      <c r="M6881" s="18"/>
      <c r="N6881" s="18"/>
    </row>
    <row r="6882" spans="1:14" ht="15" x14ac:dyDescent="0.25">
      <c r="A6882" t="str">
        <f t="shared" si="107"/>
        <v>VN331B7875</v>
      </c>
      <c r="B6882" s="17" t="s">
        <v>568</v>
      </c>
      <c r="C6882" s="16" t="s">
        <v>144</v>
      </c>
      <c r="D6882" t="s">
        <v>35</v>
      </c>
      <c r="E6882" s="16" t="s">
        <v>567</v>
      </c>
      <c r="F6882">
        <v>5</v>
      </c>
      <c r="G6882" s="20">
        <v>1.5</v>
      </c>
      <c r="H6882" s="21">
        <v>5</v>
      </c>
      <c r="I6882" s="19">
        <v>6.666666666666667</v>
      </c>
      <c r="J6882" t="s">
        <v>533</v>
      </c>
      <c r="K6882" s="18">
        <v>1167.18</v>
      </c>
      <c r="L6882" s="18">
        <v>730.31</v>
      </c>
      <c r="M6882" s="18"/>
      <c r="N6882" s="18"/>
    </row>
    <row r="6883" spans="1:14" ht="15" x14ac:dyDescent="0.25">
      <c r="A6883" t="str">
        <f t="shared" si="107"/>
        <v>VN331B7876</v>
      </c>
      <c r="B6883" s="17" t="s">
        <v>568</v>
      </c>
      <c r="C6883" s="16" t="s">
        <v>144</v>
      </c>
      <c r="D6883" t="s">
        <v>35</v>
      </c>
      <c r="E6883" s="16" t="s">
        <v>567</v>
      </c>
      <c r="F6883">
        <v>6</v>
      </c>
      <c r="G6883" s="20">
        <v>1.5</v>
      </c>
      <c r="H6883" s="21">
        <v>6</v>
      </c>
      <c r="I6883" s="19">
        <v>6.666666666666667</v>
      </c>
      <c r="J6883" t="s">
        <v>533</v>
      </c>
      <c r="K6883" s="18">
        <v>1167.18</v>
      </c>
      <c r="L6883" s="18">
        <v>730.31</v>
      </c>
      <c r="M6883" s="18"/>
      <c r="N6883" s="18"/>
    </row>
    <row r="6884" spans="1:14" ht="15" x14ac:dyDescent="0.25">
      <c r="A6884" t="str">
        <f t="shared" si="107"/>
        <v>VN331B7877</v>
      </c>
      <c r="B6884" s="15" t="s">
        <v>568</v>
      </c>
      <c r="C6884" s="16" t="s">
        <v>144</v>
      </c>
      <c r="D6884" t="s">
        <v>35</v>
      </c>
      <c r="E6884" s="16" t="s">
        <v>567</v>
      </c>
      <c r="F6884">
        <v>7</v>
      </c>
      <c r="G6884" s="20">
        <v>1.5</v>
      </c>
      <c r="H6884" s="21">
        <v>7</v>
      </c>
      <c r="I6884" s="19">
        <v>6.666666666666667</v>
      </c>
      <c r="J6884" t="s">
        <v>533</v>
      </c>
      <c r="K6884" s="18">
        <v>1167.18</v>
      </c>
      <c r="L6884" s="18">
        <v>730.31</v>
      </c>
      <c r="M6884" s="18"/>
      <c r="N6884" s="18"/>
    </row>
    <row r="6885" spans="1:14" ht="15" x14ac:dyDescent="0.25">
      <c r="A6885" t="str">
        <f t="shared" si="107"/>
        <v>VN321B7871</v>
      </c>
      <c r="B6885" s="17" t="s">
        <v>571</v>
      </c>
      <c r="C6885" s="16" t="s">
        <v>144</v>
      </c>
      <c r="D6885" t="s">
        <v>27</v>
      </c>
      <c r="E6885" s="16" t="s">
        <v>570</v>
      </c>
      <c r="F6885">
        <v>1</v>
      </c>
      <c r="G6885" s="20">
        <v>1.5</v>
      </c>
      <c r="H6885" s="21">
        <v>1</v>
      </c>
      <c r="I6885" s="19">
        <v>7.25</v>
      </c>
      <c r="J6885" t="s">
        <v>533</v>
      </c>
      <c r="K6885" s="18">
        <v>1262.8800000000001</v>
      </c>
      <c r="L6885" s="18">
        <v>751.88</v>
      </c>
      <c r="M6885" s="18"/>
      <c r="N6885" s="18"/>
    </row>
    <row r="6886" spans="1:14" ht="15" x14ac:dyDescent="0.25">
      <c r="A6886" t="str">
        <f t="shared" si="107"/>
        <v>VN321B7872</v>
      </c>
      <c r="B6886" s="17" t="s">
        <v>571</v>
      </c>
      <c r="C6886" s="16" t="s">
        <v>144</v>
      </c>
      <c r="D6886" t="s">
        <v>27</v>
      </c>
      <c r="E6886" s="16" t="s">
        <v>570</v>
      </c>
      <c r="F6886">
        <v>2</v>
      </c>
      <c r="G6886" s="20">
        <v>1.5</v>
      </c>
      <c r="H6886" s="21">
        <v>2</v>
      </c>
      <c r="I6886" s="19">
        <v>7.25</v>
      </c>
      <c r="J6886" t="s">
        <v>533</v>
      </c>
      <c r="K6886" s="18">
        <v>1262.8800000000001</v>
      </c>
      <c r="L6886" s="18">
        <v>751.88</v>
      </c>
      <c r="M6886" s="18"/>
      <c r="N6886" s="18"/>
    </row>
    <row r="6887" spans="1:14" ht="15" x14ac:dyDescent="0.25">
      <c r="A6887" t="str">
        <f t="shared" si="107"/>
        <v>VN321B7873</v>
      </c>
      <c r="B6887" s="17" t="s">
        <v>571</v>
      </c>
      <c r="C6887" s="16" t="s">
        <v>144</v>
      </c>
      <c r="D6887" t="s">
        <v>27</v>
      </c>
      <c r="E6887" s="16" t="s">
        <v>570</v>
      </c>
      <c r="F6887">
        <v>3</v>
      </c>
      <c r="G6887" s="20">
        <v>1.5</v>
      </c>
      <c r="H6887" s="21">
        <v>3</v>
      </c>
      <c r="I6887" s="19">
        <v>7.25</v>
      </c>
      <c r="J6887" t="s">
        <v>533</v>
      </c>
      <c r="K6887" s="18">
        <v>1262.8800000000001</v>
      </c>
      <c r="L6887" s="18">
        <v>751.88</v>
      </c>
      <c r="M6887" s="18"/>
      <c r="N6887" s="18"/>
    </row>
    <row r="6888" spans="1:14" ht="15" x14ac:dyDescent="0.25">
      <c r="A6888" t="str">
        <f t="shared" si="107"/>
        <v>VN321B7874</v>
      </c>
      <c r="B6888" s="17" t="s">
        <v>571</v>
      </c>
      <c r="C6888" s="16" t="s">
        <v>144</v>
      </c>
      <c r="D6888" t="s">
        <v>27</v>
      </c>
      <c r="E6888" s="16" t="s">
        <v>570</v>
      </c>
      <c r="F6888">
        <v>4</v>
      </c>
      <c r="G6888" s="20">
        <v>1.5</v>
      </c>
      <c r="H6888" s="21">
        <v>4</v>
      </c>
      <c r="I6888" s="19">
        <v>6.916666666666667</v>
      </c>
      <c r="J6888" t="s">
        <v>533</v>
      </c>
      <c r="K6888" s="18">
        <v>1262.8800000000001</v>
      </c>
      <c r="L6888" s="18">
        <v>751.88</v>
      </c>
      <c r="M6888" s="18"/>
      <c r="N6888" s="18"/>
    </row>
    <row r="6889" spans="1:14" ht="15" x14ac:dyDescent="0.25">
      <c r="A6889" t="str">
        <f t="shared" si="107"/>
        <v>VN321B7875</v>
      </c>
      <c r="B6889" s="17" t="s">
        <v>571</v>
      </c>
      <c r="C6889" s="16" t="s">
        <v>144</v>
      </c>
      <c r="D6889" t="s">
        <v>27</v>
      </c>
      <c r="E6889" s="16" t="s">
        <v>570</v>
      </c>
      <c r="F6889">
        <v>5</v>
      </c>
      <c r="G6889" s="20">
        <v>1.5</v>
      </c>
      <c r="H6889" s="21">
        <v>5</v>
      </c>
      <c r="I6889" s="19">
        <v>7.25</v>
      </c>
      <c r="J6889" t="s">
        <v>533</v>
      </c>
      <c r="K6889" s="18">
        <v>1262.8800000000001</v>
      </c>
      <c r="L6889" s="18">
        <v>751.88</v>
      </c>
      <c r="M6889" s="18"/>
      <c r="N6889" s="18"/>
    </row>
    <row r="6890" spans="1:14" ht="15" x14ac:dyDescent="0.25">
      <c r="A6890" t="str">
        <f t="shared" si="107"/>
        <v>VN321B7876</v>
      </c>
      <c r="B6890" s="17" t="s">
        <v>571</v>
      </c>
      <c r="C6890" s="16" t="s">
        <v>144</v>
      </c>
      <c r="D6890" t="s">
        <v>27</v>
      </c>
      <c r="E6890" s="16" t="s">
        <v>570</v>
      </c>
      <c r="F6890">
        <v>6</v>
      </c>
      <c r="G6890" s="20">
        <v>1.5</v>
      </c>
      <c r="H6890" s="21">
        <v>6</v>
      </c>
      <c r="I6890" s="19">
        <v>7.25</v>
      </c>
      <c r="J6890" t="s">
        <v>533</v>
      </c>
      <c r="K6890" s="18">
        <v>1262.8800000000001</v>
      </c>
      <c r="L6890" s="18">
        <v>751.88</v>
      </c>
      <c r="M6890" s="18"/>
      <c r="N6890" s="18"/>
    </row>
    <row r="6891" spans="1:14" ht="15" x14ac:dyDescent="0.25">
      <c r="A6891" t="str">
        <f t="shared" si="107"/>
        <v>VN321B7877</v>
      </c>
      <c r="B6891" s="15" t="s">
        <v>571</v>
      </c>
      <c r="C6891" s="16" t="s">
        <v>144</v>
      </c>
      <c r="D6891" t="s">
        <v>27</v>
      </c>
      <c r="E6891" s="16" t="s">
        <v>570</v>
      </c>
      <c r="F6891">
        <v>7</v>
      </c>
      <c r="G6891" s="20">
        <v>1.5</v>
      </c>
      <c r="H6891" s="21">
        <v>7</v>
      </c>
      <c r="I6891" s="19">
        <v>7.25</v>
      </c>
      <c r="J6891" t="s">
        <v>533</v>
      </c>
      <c r="K6891" s="18">
        <v>1262.8800000000001</v>
      </c>
      <c r="L6891" s="18">
        <v>751.88</v>
      </c>
      <c r="M6891" s="18"/>
      <c r="N6891" s="18"/>
    </row>
    <row r="6892" spans="1:14" ht="15" x14ac:dyDescent="0.25">
      <c r="A6892" t="str">
        <f t="shared" si="107"/>
        <v>VN737B7872</v>
      </c>
      <c r="B6892" s="17" t="s">
        <v>704</v>
      </c>
      <c r="C6892" s="16" t="s">
        <v>702</v>
      </c>
      <c r="D6892" t="s">
        <v>66</v>
      </c>
      <c r="E6892" s="16" t="s">
        <v>703</v>
      </c>
      <c r="F6892">
        <v>2</v>
      </c>
      <c r="G6892" s="20">
        <v>19.083333333333332</v>
      </c>
      <c r="H6892" s="21">
        <v>2</v>
      </c>
      <c r="I6892" s="19">
        <v>21.75</v>
      </c>
      <c r="J6892" t="s">
        <v>533</v>
      </c>
      <c r="K6892" s="18">
        <v>509.99</v>
      </c>
      <c r="L6892" s="18">
        <v>447.05</v>
      </c>
      <c r="M6892" s="18"/>
      <c r="N6892" s="18"/>
    </row>
    <row r="6893" spans="1:14" ht="15" x14ac:dyDescent="0.25">
      <c r="A6893" t="str">
        <f t="shared" si="107"/>
        <v>VN737B7874</v>
      </c>
      <c r="B6893" s="17" t="s">
        <v>704</v>
      </c>
      <c r="C6893" s="16" t="s">
        <v>702</v>
      </c>
      <c r="D6893" t="s">
        <v>66</v>
      </c>
      <c r="E6893" s="16" t="s">
        <v>703</v>
      </c>
      <c r="F6893">
        <v>4</v>
      </c>
      <c r="G6893" s="20">
        <v>18.083333333333332</v>
      </c>
      <c r="H6893" s="21">
        <v>4</v>
      </c>
      <c r="I6893" s="19">
        <v>20.75</v>
      </c>
      <c r="J6893" t="s">
        <v>533</v>
      </c>
      <c r="K6893" s="18">
        <v>509.99</v>
      </c>
      <c r="L6893" s="18">
        <v>447.05</v>
      </c>
      <c r="M6893" s="18"/>
      <c r="N6893" s="18"/>
    </row>
    <row r="6894" spans="1:14" ht="15" x14ac:dyDescent="0.25">
      <c r="A6894" t="str">
        <f t="shared" si="107"/>
        <v>VN737B7876</v>
      </c>
      <c r="B6894" s="15" t="s">
        <v>704</v>
      </c>
      <c r="C6894" s="16" t="s">
        <v>702</v>
      </c>
      <c r="D6894" t="s">
        <v>66</v>
      </c>
      <c r="E6894" s="16" t="s">
        <v>703</v>
      </c>
      <c r="F6894">
        <v>6</v>
      </c>
      <c r="G6894" s="20">
        <v>18.083333333333332</v>
      </c>
      <c r="H6894" s="21">
        <v>6</v>
      </c>
      <c r="I6894" s="19">
        <v>20.75</v>
      </c>
      <c r="J6894" t="s">
        <v>533</v>
      </c>
      <c r="K6894" s="18">
        <v>509.99</v>
      </c>
      <c r="L6894" s="18">
        <v>447.05</v>
      </c>
      <c r="M6894" s="18"/>
      <c r="N6894" s="18"/>
    </row>
    <row r="6895" spans="1:14" ht="15" x14ac:dyDescent="0.25">
      <c r="A6895" t="str">
        <f t="shared" si="107"/>
        <v>VN680B7871</v>
      </c>
      <c r="B6895" s="17" t="s">
        <v>274</v>
      </c>
      <c r="C6895" s="16" t="s">
        <v>71</v>
      </c>
      <c r="D6895" t="s">
        <v>35</v>
      </c>
      <c r="E6895" s="16" t="s">
        <v>273</v>
      </c>
      <c r="F6895">
        <v>1</v>
      </c>
      <c r="G6895" s="20">
        <v>11.333333333333334</v>
      </c>
      <c r="H6895" s="21">
        <v>1</v>
      </c>
      <c r="I6895" s="19">
        <v>14.583333333333334</v>
      </c>
      <c r="J6895" t="s">
        <v>533</v>
      </c>
      <c r="K6895" s="18">
        <v>473.96</v>
      </c>
      <c r="L6895" s="18">
        <v>706.78</v>
      </c>
      <c r="M6895" s="18"/>
      <c r="N6895" s="18"/>
    </row>
    <row r="6896" spans="1:14" ht="15" x14ac:dyDescent="0.25">
      <c r="A6896" t="str">
        <f t="shared" si="107"/>
        <v>VN680B7872</v>
      </c>
      <c r="B6896" s="17" t="s">
        <v>274</v>
      </c>
      <c r="C6896" s="16" t="s">
        <v>71</v>
      </c>
      <c r="D6896" t="s">
        <v>35</v>
      </c>
      <c r="E6896" s="16" t="s">
        <v>273</v>
      </c>
      <c r="F6896">
        <v>2</v>
      </c>
      <c r="G6896" s="20">
        <v>11.333333333333334</v>
      </c>
      <c r="H6896" s="21">
        <v>2</v>
      </c>
      <c r="I6896" s="19">
        <v>14.583333333333334</v>
      </c>
      <c r="J6896" t="s">
        <v>533</v>
      </c>
      <c r="K6896" s="18">
        <v>473.96</v>
      </c>
      <c r="L6896" s="18">
        <v>706.78</v>
      </c>
      <c r="M6896" s="18"/>
      <c r="N6896" s="18"/>
    </row>
    <row r="6897" spans="1:14" ht="15" x14ac:dyDescent="0.25">
      <c r="A6897" t="str">
        <f t="shared" si="107"/>
        <v>VN680B7873</v>
      </c>
      <c r="B6897" s="17" t="s">
        <v>274</v>
      </c>
      <c r="C6897" s="16" t="s">
        <v>71</v>
      </c>
      <c r="D6897" t="s">
        <v>35</v>
      </c>
      <c r="E6897" s="16" t="s">
        <v>273</v>
      </c>
      <c r="F6897">
        <v>3</v>
      </c>
      <c r="G6897" s="20">
        <v>11.333333333333334</v>
      </c>
      <c r="H6897" s="21">
        <v>3</v>
      </c>
      <c r="I6897" s="19">
        <v>14.583333333333334</v>
      </c>
      <c r="J6897" t="s">
        <v>533</v>
      </c>
      <c r="K6897" s="18">
        <v>473.96</v>
      </c>
      <c r="L6897" s="18">
        <v>706.78</v>
      </c>
      <c r="M6897" s="18"/>
      <c r="N6897" s="18"/>
    </row>
    <row r="6898" spans="1:14" ht="15" x14ac:dyDescent="0.25">
      <c r="A6898" t="str">
        <f t="shared" si="107"/>
        <v>VN680B7874</v>
      </c>
      <c r="B6898" s="17" t="s">
        <v>274</v>
      </c>
      <c r="C6898" s="16" t="s">
        <v>71</v>
      </c>
      <c r="D6898" t="s">
        <v>35</v>
      </c>
      <c r="E6898" s="16" t="s">
        <v>273</v>
      </c>
      <c r="F6898">
        <v>4</v>
      </c>
      <c r="G6898" s="20">
        <v>11.333333333333334</v>
      </c>
      <c r="H6898" s="21">
        <v>4</v>
      </c>
      <c r="I6898" s="19">
        <v>14.583333333333334</v>
      </c>
      <c r="J6898" t="s">
        <v>533</v>
      </c>
      <c r="K6898" s="18">
        <v>473.96</v>
      </c>
      <c r="L6898" s="18">
        <v>706.78</v>
      </c>
      <c r="M6898" s="18"/>
      <c r="N6898" s="18"/>
    </row>
    <row r="6899" spans="1:14" ht="15" x14ac:dyDescent="0.25">
      <c r="A6899" t="str">
        <f t="shared" si="107"/>
        <v>VN680B7875</v>
      </c>
      <c r="B6899" s="17" t="s">
        <v>274</v>
      </c>
      <c r="C6899" s="16" t="s">
        <v>71</v>
      </c>
      <c r="D6899" t="s">
        <v>35</v>
      </c>
      <c r="E6899" s="16" t="s">
        <v>273</v>
      </c>
      <c r="F6899">
        <v>5</v>
      </c>
      <c r="G6899" s="20">
        <v>11.333333333333334</v>
      </c>
      <c r="H6899" s="21">
        <v>5</v>
      </c>
      <c r="I6899" s="19">
        <v>14.583333333333334</v>
      </c>
      <c r="J6899" t="s">
        <v>533</v>
      </c>
      <c r="K6899" s="18">
        <v>473.96</v>
      </c>
      <c r="L6899" s="18">
        <v>706.78</v>
      </c>
      <c r="M6899" s="18"/>
      <c r="N6899" s="18"/>
    </row>
    <row r="6900" spans="1:14" ht="15" x14ac:dyDescent="0.25">
      <c r="A6900" t="str">
        <f t="shared" si="107"/>
        <v>VN680B7876</v>
      </c>
      <c r="B6900" s="17" t="s">
        <v>274</v>
      </c>
      <c r="C6900" s="16" t="s">
        <v>71</v>
      </c>
      <c r="D6900" t="s">
        <v>35</v>
      </c>
      <c r="E6900" s="16" t="s">
        <v>273</v>
      </c>
      <c r="F6900">
        <v>6</v>
      </c>
      <c r="G6900" s="20">
        <v>11.333333333333334</v>
      </c>
      <c r="H6900" s="21">
        <v>6</v>
      </c>
      <c r="I6900" s="19">
        <v>14.583333333333334</v>
      </c>
      <c r="J6900" t="s">
        <v>533</v>
      </c>
      <c r="K6900" s="18">
        <v>473.96</v>
      </c>
      <c r="L6900" s="18">
        <v>706.78</v>
      </c>
      <c r="M6900" s="18"/>
      <c r="N6900" s="18"/>
    </row>
    <row r="6901" spans="1:14" ht="15" x14ac:dyDescent="0.25">
      <c r="A6901" t="str">
        <f t="shared" si="107"/>
        <v>VN680B7877</v>
      </c>
      <c r="B6901" s="15" t="s">
        <v>274</v>
      </c>
      <c r="C6901" s="16" t="s">
        <v>71</v>
      </c>
      <c r="D6901" t="s">
        <v>35</v>
      </c>
      <c r="E6901" s="16" t="s">
        <v>273</v>
      </c>
      <c r="F6901">
        <v>7</v>
      </c>
      <c r="G6901" s="20">
        <v>11.333333333333334</v>
      </c>
      <c r="H6901" s="21">
        <v>7</v>
      </c>
      <c r="I6901" s="19">
        <v>14.583333333333334</v>
      </c>
      <c r="J6901" t="s">
        <v>533</v>
      </c>
      <c r="K6901" s="18">
        <v>473.96</v>
      </c>
      <c r="L6901" s="18">
        <v>706.78</v>
      </c>
      <c r="M6901" s="18"/>
      <c r="N6901" s="18"/>
    </row>
    <row r="6902" spans="1:14" ht="15" x14ac:dyDescent="0.25">
      <c r="A6902" t="str">
        <f t="shared" si="107"/>
        <v>VN674B7871</v>
      </c>
      <c r="B6902" s="17" t="s">
        <v>74</v>
      </c>
      <c r="C6902" s="16" t="s">
        <v>71</v>
      </c>
      <c r="D6902" t="s">
        <v>27</v>
      </c>
      <c r="E6902" s="16" t="s">
        <v>73</v>
      </c>
      <c r="F6902">
        <v>1</v>
      </c>
      <c r="G6902" s="20">
        <v>12</v>
      </c>
      <c r="H6902" s="21">
        <v>1</v>
      </c>
      <c r="I6902" s="19">
        <v>14</v>
      </c>
      <c r="J6902" t="s">
        <v>533</v>
      </c>
      <c r="K6902" s="18">
        <v>381.14</v>
      </c>
      <c r="L6902" s="18">
        <v>446.24</v>
      </c>
      <c r="M6902" s="18"/>
      <c r="N6902" s="18"/>
    </row>
    <row r="6903" spans="1:14" ht="15" x14ac:dyDescent="0.25">
      <c r="A6903" t="str">
        <f t="shared" si="107"/>
        <v>VN674B7872</v>
      </c>
      <c r="B6903" s="17" t="s">
        <v>74</v>
      </c>
      <c r="C6903" s="16" t="s">
        <v>71</v>
      </c>
      <c r="D6903" t="s">
        <v>27</v>
      </c>
      <c r="E6903" s="16" t="s">
        <v>73</v>
      </c>
      <c r="F6903">
        <v>2</v>
      </c>
      <c r="G6903" s="20">
        <v>12</v>
      </c>
      <c r="H6903" s="21">
        <v>2</v>
      </c>
      <c r="I6903" s="19">
        <v>14</v>
      </c>
      <c r="J6903" t="s">
        <v>533</v>
      </c>
      <c r="K6903" s="18">
        <v>381.14</v>
      </c>
      <c r="L6903" s="18">
        <v>446.24</v>
      </c>
      <c r="M6903" s="18"/>
      <c r="N6903" s="18"/>
    </row>
    <row r="6904" spans="1:14" ht="15" x14ac:dyDescent="0.25">
      <c r="A6904" t="str">
        <f t="shared" si="107"/>
        <v>VN674B7873</v>
      </c>
      <c r="B6904" s="17" t="s">
        <v>74</v>
      </c>
      <c r="C6904" s="16" t="s">
        <v>71</v>
      </c>
      <c r="D6904" t="s">
        <v>27</v>
      </c>
      <c r="E6904" s="16" t="s">
        <v>73</v>
      </c>
      <c r="F6904">
        <v>3</v>
      </c>
      <c r="G6904" s="20">
        <v>12</v>
      </c>
      <c r="H6904" s="21">
        <v>3</v>
      </c>
      <c r="I6904" s="19">
        <v>14</v>
      </c>
      <c r="J6904" t="s">
        <v>533</v>
      </c>
      <c r="K6904" s="18">
        <v>381.14</v>
      </c>
      <c r="L6904" s="18">
        <v>446.24</v>
      </c>
      <c r="M6904" s="18"/>
      <c r="N6904" s="18"/>
    </row>
    <row r="6905" spans="1:14" ht="15" x14ac:dyDescent="0.25">
      <c r="A6905" t="str">
        <f t="shared" si="107"/>
        <v>VN674B7874</v>
      </c>
      <c r="B6905" s="17" t="s">
        <v>74</v>
      </c>
      <c r="C6905" s="16" t="s">
        <v>71</v>
      </c>
      <c r="D6905" t="s">
        <v>27</v>
      </c>
      <c r="E6905" s="16" t="s">
        <v>73</v>
      </c>
      <c r="F6905">
        <v>4</v>
      </c>
      <c r="G6905" s="20">
        <v>12</v>
      </c>
      <c r="H6905" s="21">
        <v>4</v>
      </c>
      <c r="I6905" s="19">
        <v>14</v>
      </c>
      <c r="J6905" t="s">
        <v>533</v>
      </c>
      <c r="K6905" s="18">
        <v>381.14</v>
      </c>
      <c r="L6905" s="18">
        <v>446.24</v>
      </c>
      <c r="M6905" s="18"/>
      <c r="N6905" s="18"/>
    </row>
    <row r="6906" spans="1:14" ht="15" x14ac:dyDescent="0.25">
      <c r="A6906" t="str">
        <f t="shared" si="107"/>
        <v>VN674B7875</v>
      </c>
      <c r="B6906" s="17" t="s">
        <v>74</v>
      </c>
      <c r="C6906" s="16" t="s">
        <v>71</v>
      </c>
      <c r="D6906" t="s">
        <v>27</v>
      </c>
      <c r="E6906" s="16" t="s">
        <v>73</v>
      </c>
      <c r="F6906">
        <v>5</v>
      </c>
      <c r="G6906" s="20">
        <v>12</v>
      </c>
      <c r="H6906" s="21">
        <v>5</v>
      </c>
      <c r="I6906" s="19">
        <v>14</v>
      </c>
      <c r="J6906" t="s">
        <v>533</v>
      </c>
      <c r="K6906" s="18">
        <v>381.14</v>
      </c>
      <c r="L6906" s="18">
        <v>446.24</v>
      </c>
      <c r="M6906" s="18"/>
      <c r="N6906" s="18"/>
    </row>
    <row r="6907" spans="1:14" ht="15" x14ac:dyDescent="0.25">
      <c r="A6907" t="str">
        <f t="shared" si="107"/>
        <v>VN674B7876</v>
      </c>
      <c r="B6907" s="17" t="s">
        <v>74</v>
      </c>
      <c r="C6907" s="16" t="s">
        <v>71</v>
      </c>
      <c r="D6907" t="s">
        <v>27</v>
      </c>
      <c r="E6907" s="16" t="s">
        <v>73</v>
      </c>
      <c r="F6907">
        <v>6</v>
      </c>
      <c r="G6907" s="20">
        <v>12</v>
      </c>
      <c r="H6907" s="21">
        <v>6</v>
      </c>
      <c r="I6907" s="19">
        <v>14</v>
      </c>
      <c r="J6907" t="s">
        <v>533</v>
      </c>
      <c r="K6907" s="18">
        <v>381.14</v>
      </c>
      <c r="L6907" s="18">
        <v>446.24</v>
      </c>
      <c r="M6907" s="18"/>
      <c r="N6907" s="18"/>
    </row>
    <row r="6908" spans="1:14" ht="15" x14ac:dyDescent="0.25">
      <c r="A6908" t="str">
        <f t="shared" si="107"/>
        <v>VN674B7877</v>
      </c>
      <c r="B6908" s="15" t="s">
        <v>74</v>
      </c>
      <c r="C6908" s="16" t="s">
        <v>71</v>
      </c>
      <c r="D6908" t="s">
        <v>27</v>
      </c>
      <c r="E6908" s="16" t="s">
        <v>73</v>
      </c>
      <c r="F6908">
        <v>7</v>
      </c>
      <c r="G6908" s="20">
        <v>12</v>
      </c>
      <c r="H6908" s="21">
        <v>7</v>
      </c>
      <c r="I6908" s="19">
        <v>14</v>
      </c>
      <c r="J6908" t="s">
        <v>533</v>
      </c>
      <c r="K6908" s="18">
        <v>381.14</v>
      </c>
      <c r="L6908" s="18">
        <v>446.24</v>
      </c>
      <c r="M6908" s="18"/>
      <c r="N6908" s="18"/>
    </row>
    <row r="6909" spans="1:14" ht="15" x14ac:dyDescent="0.25">
      <c r="A6909" t="str">
        <f t="shared" si="107"/>
        <v>VN587B7871</v>
      </c>
      <c r="B6909" s="17" t="s">
        <v>509</v>
      </c>
      <c r="C6909" s="16" t="s">
        <v>173</v>
      </c>
      <c r="D6909" t="s">
        <v>35</v>
      </c>
      <c r="E6909" s="16" t="s">
        <v>508</v>
      </c>
      <c r="F6909">
        <v>1</v>
      </c>
      <c r="G6909" s="20">
        <v>0.66666666666666663</v>
      </c>
      <c r="H6909" s="21">
        <v>1</v>
      </c>
      <c r="I6909" s="19">
        <v>3.25</v>
      </c>
      <c r="J6909" t="s">
        <v>533</v>
      </c>
      <c r="K6909" s="18">
        <v>707.74</v>
      </c>
      <c r="L6909" s="18">
        <v>645.83000000000004</v>
      </c>
      <c r="M6909" s="18"/>
      <c r="N6909" s="18"/>
    </row>
    <row r="6910" spans="1:14" ht="15" x14ac:dyDescent="0.25">
      <c r="A6910" t="str">
        <f t="shared" si="107"/>
        <v>VN587B7872</v>
      </c>
      <c r="B6910" s="17" t="s">
        <v>509</v>
      </c>
      <c r="C6910" s="16" t="s">
        <v>173</v>
      </c>
      <c r="D6910" t="s">
        <v>35</v>
      </c>
      <c r="E6910" s="16" t="s">
        <v>508</v>
      </c>
      <c r="F6910">
        <v>2</v>
      </c>
      <c r="G6910" s="20">
        <v>0.66666666666666663</v>
      </c>
      <c r="H6910" s="21">
        <v>2</v>
      </c>
      <c r="I6910" s="19">
        <v>3.25</v>
      </c>
      <c r="J6910" t="s">
        <v>533</v>
      </c>
      <c r="K6910" s="18">
        <v>707.74</v>
      </c>
      <c r="L6910" s="18">
        <v>645.83000000000004</v>
      </c>
      <c r="M6910" s="18"/>
      <c r="N6910" s="18"/>
    </row>
    <row r="6911" spans="1:14" ht="15" x14ac:dyDescent="0.25">
      <c r="A6911" t="str">
        <f t="shared" si="107"/>
        <v>VN587B7873</v>
      </c>
      <c r="B6911" s="17" t="s">
        <v>509</v>
      </c>
      <c r="C6911" s="16" t="s">
        <v>173</v>
      </c>
      <c r="D6911" t="s">
        <v>35</v>
      </c>
      <c r="E6911" s="16" t="s">
        <v>508</v>
      </c>
      <c r="F6911">
        <v>3</v>
      </c>
      <c r="G6911" s="20">
        <v>0.66666666666666663</v>
      </c>
      <c r="H6911" s="21">
        <v>3</v>
      </c>
      <c r="I6911" s="19">
        <v>3.25</v>
      </c>
      <c r="J6911" t="s">
        <v>533</v>
      </c>
      <c r="K6911" s="18">
        <v>707.74</v>
      </c>
      <c r="L6911" s="18">
        <v>645.83000000000004</v>
      </c>
      <c r="M6911" s="18"/>
      <c r="N6911" s="18"/>
    </row>
    <row r="6912" spans="1:14" ht="15" x14ac:dyDescent="0.25">
      <c r="A6912" t="str">
        <f t="shared" si="107"/>
        <v>VN587B7874</v>
      </c>
      <c r="B6912" s="17" t="s">
        <v>509</v>
      </c>
      <c r="C6912" s="16" t="s">
        <v>173</v>
      </c>
      <c r="D6912" t="s">
        <v>35</v>
      </c>
      <c r="E6912" s="16" t="s">
        <v>508</v>
      </c>
      <c r="F6912">
        <v>4</v>
      </c>
      <c r="G6912" s="20">
        <v>0.66666666666666663</v>
      </c>
      <c r="H6912" s="21">
        <v>4</v>
      </c>
      <c r="I6912" s="19">
        <v>3.25</v>
      </c>
      <c r="J6912" t="s">
        <v>533</v>
      </c>
      <c r="K6912" s="18">
        <v>707.74</v>
      </c>
      <c r="L6912" s="18">
        <v>645.83000000000004</v>
      </c>
      <c r="M6912" s="18"/>
      <c r="N6912" s="18"/>
    </row>
    <row r="6913" spans="1:14" ht="15" x14ac:dyDescent="0.25">
      <c r="A6913" t="str">
        <f t="shared" si="107"/>
        <v>VN587B7875</v>
      </c>
      <c r="B6913" s="17" t="s">
        <v>509</v>
      </c>
      <c r="C6913" s="16" t="s">
        <v>173</v>
      </c>
      <c r="D6913" t="s">
        <v>35</v>
      </c>
      <c r="E6913" s="16" t="s">
        <v>508</v>
      </c>
      <c r="F6913">
        <v>5</v>
      </c>
      <c r="G6913" s="20">
        <v>0.66666666666666663</v>
      </c>
      <c r="H6913" s="21">
        <v>5</v>
      </c>
      <c r="I6913" s="19">
        <v>3.3333333333333335</v>
      </c>
      <c r="J6913" t="s">
        <v>533</v>
      </c>
      <c r="K6913" s="18">
        <v>707.74</v>
      </c>
      <c r="L6913" s="18">
        <v>645.83000000000004</v>
      </c>
      <c r="M6913" s="18"/>
      <c r="N6913" s="18"/>
    </row>
    <row r="6914" spans="1:14" ht="15" x14ac:dyDescent="0.25">
      <c r="A6914" t="str">
        <f t="shared" si="107"/>
        <v>VN587B7876</v>
      </c>
      <c r="B6914" s="17" t="s">
        <v>509</v>
      </c>
      <c r="C6914" s="16" t="s">
        <v>173</v>
      </c>
      <c r="D6914" t="s">
        <v>35</v>
      </c>
      <c r="E6914" s="16" t="s">
        <v>508</v>
      </c>
      <c r="F6914">
        <v>6</v>
      </c>
      <c r="G6914" s="20">
        <v>0.66666666666666663</v>
      </c>
      <c r="H6914" s="21">
        <v>6</v>
      </c>
      <c r="I6914" s="19">
        <v>3.3333333333333335</v>
      </c>
      <c r="J6914" t="s">
        <v>533</v>
      </c>
      <c r="K6914" s="18">
        <v>707.74</v>
      </c>
      <c r="L6914" s="18">
        <v>645.83000000000004</v>
      </c>
      <c r="M6914" s="18"/>
      <c r="N6914" s="18"/>
    </row>
    <row r="6915" spans="1:14" ht="15" x14ac:dyDescent="0.25">
      <c r="A6915" t="str">
        <f t="shared" ref="A6915:A6978" si="108">E6915&amp;J6915&amp;F6915</f>
        <v>VN587B7877</v>
      </c>
      <c r="B6915" s="15" t="s">
        <v>509</v>
      </c>
      <c r="C6915" s="16" t="s">
        <v>173</v>
      </c>
      <c r="D6915" t="s">
        <v>35</v>
      </c>
      <c r="E6915" s="16" t="s">
        <v>508</v>
      </c>
      <c r="F6915">
        <v>7</v>
      </c>
      <c r="G6915" s="20">
        <v>0.66666666666666663</v>
      </c>
      <c r="H6915" s="21">
        <v>7</v>
      </c>
      <c r="I6915" s="19">
        <v>3.3333333333333335</v>
      </c>
      <c r="J6915" t="s">
        <v>533</v>
      </c>
      <c r="K6915" s="18">
        <v>707.74</v>
      </c>
      <c r="L6915" s="18">
        <v>645.83000000000004</v>
      </c>
      <c r="M6915" s="18"/>
      <c r="N6915" s="18"/>
    </row>
    <row r="6916" spans="1:14" ht="15" x14ac:dyDescent="0.25">
      <c r="A6916" t="str">
        <f t="shared" si="108"/>
        <v>VN581B7871</v>
      </c>
      <c r="B6916" s="17" t="s">
        <v>172</v>
      </c>
      <c r="C6916" s="16" t="s">
        <v>173</v>
      </c>
      <c r="D6916" t="s">
        <v>27</v>
      </c>
      <c r="E6916" s="16" t="s">
        <v>171</v>
      </c>
      <c r="F6916">
        <v>1</v>
      </c>
      <c r="G6916" s="20">
        <v>23.5</v>
      </c>
      <c r="H6916" s="21">
        <v>2</v>
      </c>
      <c r="I6916" s="19">
        <v>2.5</v>
      </c>
      <c r="J6916" t="s">
        <v>533</v>
      </c>
      <c r="K6916" s="18">
        <v>629.01</v>
      </c>
      <c r="L6916" s="18">
        <v>711.58</v>
      </c>
      <c r="M6916" s="18"/>
      <c r="N6916" s="18"/>
    </row>
    <row r="6917" spans="1:14" ht="15" x14ac:dyDescent="0.25">
      <c r="A6917" t="str">
        <f t="shared" si="108"/>
        <v>VN581B7872</v>
      </c>
      <c r="B6917" s="17" t="s">
        <v>172</v>
      </c>
      <c r="C6917" s="16" t="s">
        <v>173</v>
      </c>
      <c r="D6917" t="s">
        <v>27</v>
      </c>
      <c r="E6917" s="16" t="s">
        <v>171</v>
      </c>
      <c r="F6917">
        <v>2</v>
      </c>
      <c r="G6917" s="20">
        <v>23.5</v>
      </c>
      <c r="H6917" s="21">
        <v>3</v>
      </c>
      <c r="I6917" s="19">
        <v>2.5</v>
      </c>
      <c r="J6917" t="s">
        <v>533</v>
      </c>
      <c r="K6917" s="18">
        <v>629.01</v>
      </c>
      <c r="L6917" s="18">
        <v>711.58</v>
      </c>
      <c r="M6917" s="18"/>
      <c r="N6917" s="18"/>
    </row>
    <row r="6918" spans="1:14" ht="15" x14ac:dyDescent="0.25">
      <c r="A6918" t="str">
        <f t="shared" si="108"/>
        <v>VN581B7873</v>
      </c>
      <c r="B6918" s="17" t="s">
        <v>172</v>
      </c>
      <c r="C6918" s="16" t="s">
        <v>173</v>
      </c>
      <c r="D6918" t="s">
        <v>27</v>
      </c>
      <c r="E6918" s="16" t="s">
        <v>171</v>
      </c>
      <c r="F6918">
        <v>3</v>
      </c>
      <c r="G6918" s="20">
        <v>23.5</v>
      </c>
      <c r="H6918" s="21">
        <v>4</v>
      </c>
      <c r="I6918" s="19">
        <v>2.5</v>
      </c>
      <c r="J6918" t="s">
        <v>533</v>
      </c>
      <c r="K6918" s="18">
        <v>629.01</v>
      </c>
      <c r="L6918" s="18">
        <v>711.58</v>
      </c>
      <c r="M6918" s="18"/>
      <c r="N6918" s="18"/>
    </row>
    <row r="6919" spans="1:14" ht="15" x14ac:dyDescent="0.25">
      <c r="A6919" t="str">
        <f t="shared" si="108"/>
        <v>VN581B7874</v>
      </c>
      <c r="B6919" s="17" t="s">
        <v>172</v>
      </c>
      <c r="C6919" s="16" t="s">
        <v>173</v>
      </c>
      <c r="D6919" t="s">
        <v>27</v>
      </c>
      <c r="E6919" s="16" t="s">
        <v>171</v>
      </c>
      <c r="F6919">
        <v>4</v>
      </c>
      <c r="G6919" s="20">
        <v>23.5</v>
      </c>
      <c r="H6919" s="21">
        <v>5</v>
      </c>
      <c r="I6919" s="19">
        <v>2.5</v>
      </c>
      <c r="J6919" t="s">
        <v>533</v>
      </c>
      <c r="K6919" s="18">
        <v>629.01</v>
      </c>
      <c r="L6919" s="18">
        <v>711.58</v>
      </c>
      <c r="M6919" s="18"/>
      <c r="N6919" s="18"/>
    </row>
    <row r="6920" spans="1:14" ht="15" x14ac:dyDescent="0.25">
      <c r="A6920" t="str">
        <f t="shared" si="108"/>
        <v>VN581B7875</v>
      </c>
      <c r="B6920" s="17" t="s">
        <v>172</v>
      </c>
      <c r="C6920" s="16" t="s">
        <v>173</v>
      </c>
      <c r="D6920" t="s">
        <v>27</v>
      </c>
      <c r="E6920" s="16" t="s">
        <v>171</v>
      </c>
      <c r="F6920">
        <v>5</v>
      </c>
      <c r="G6920" s="20">
        <v>23.5</v>
      </c>
      <c r="H6920" s="21">
        <v>6</v>
      </c>
      <c r="I6920" s="19">
        <v>2.5</v>
      </c>
      <c r="J6920" t="s">
        <v>533</v>
      </c>
      <c r="K6920" s="18">
        <v>629.01</v>
      </c>
      <c r="L6920" s="18">
        <v>711.58</v>
      </c>
      <c r="M6920" s="18"/>
      <c r="N6920" s="18"/>
    </row>
    <row r="6921" spans="1:14" ht="15" x14ac:dyDescent="0.25">
      <c r="A6921" t="str">
        <f t="shared" si="108"/>
        <v>VN581B7876</v>
      </c>
      <c r="B6921" s="17" t="s">
        <v>172</v>
      </c>
      <c r="C6921" s="16" t="s">
        <v>173</v>
      </c>
      <c r="D6921" t="s">
        <v>27</v>
      </c>
      <c r="E6921" s="16" t="s">
        <v>171</v>
      </c>
      <c r="F6921">
        <v>6</v>
      </c>
      <c r="G6921" s="20">
        <v>23.5</v>
      </c>
      <c r="H6921" s="21">
        <v>7</v>
      </c>
      <c r="I6921" s="19">
        <v>2.5</v>
      </c>
      <c r="J6921" t="s">
        <v>533</v>
      </c>
      <c r="K6921" s="18">
        <v>629.01</v>
      </c>
      <c r="L6921" s="18">
        <v>711.58</v>
      </c>
      <c r="M6921" s="18"/>
      <c r="N6921" s="18"/>
    </row>
    <row r="6922" spans="1:14" ht="15" x14ac:dyDescent="0.25">
      <c r="A6922" t="str">
        <f t="shared" si="108"/>
        <v>VN581B7877</v>
      </c>
      <c r="B6922" s="17" t="s">
        <v>172</v>
      </c>
      <c r="C6922" s="16" t="s">
        <v>173</v>
      </c>
      <c r="D6922" t="s">
        <v>27</v>
      </c>
      <c r="E6922" s="16" t="s">
        <v>171</v>
      </c>
      <c r="F6922">
        <v>7</v>
      </c>
      <c r="G6922" s="20">
        <v>23.5</v>
      </c>
      <c r="H6922" s="21">
        <v>1</v>
      </c>
      <c r="I6922" s="19">
        <v>2.5</v>
      </c>
      <c r="J6922" t="s">
        <v>533</v>
      </c>
      <c r="K6922" s="18">
        <v>629.01</v>
      </c>
      <c r="L6922" s="18">
        <v>711.58</v>
      </c>
      <c r="M6922" s="18"/>
      <c r="N6922" s="18"/>
    </row>
    <row r="6923" spans="1:14" ht="15" x14ac:dyDescent="0.25">
      <c r="A6923" t="str">
        <f t="shared" si="108"/>
        <v>VN583B7872</v>
      </c>
      <c r="B6923" s="17" t="s">
        <v>172</v>
      </c>
      <c r="C6923" s="16" t="s">
        <v>173</v>
      </c>
      <c r="D6923" t="s">
        <v>27</v>
      </c>
      <c r="E6923" s="16" t="s">
        <v>683</v>
      </c>
      <c r="F6923">
        <v>2</v>
      </c>
      <c r="G6923" s="20">
        <v>6.833333333333333</v>
      </c>
      <c r="H6923" s="21">
        <v>2</v>
      </c>
      <c r="I6923" s="19">
        <v>9.8333333333333339</v>
      </c>
      <c r="J6923" t="s">
        <v>533</v>
      </c>
      <c r="K6923" s="18">
        <v>629.01</v>
      </c>
      <c r="L6923" s="18">
        <v>711.58</v>
      </c>
      <c r="M6923" s="18"/>
      <c r="N6923" s="18"/>
    </row>
    <row r="6924" spans="1:14" ht="15" x14ac:dyDescent="0.25">
      <c r="A6924" t="str">
        <f t="shared" si="108"/>
        <v>VN583B7875</v>
      </c>
      <c r="B6924" s="17" t="s">
        <v>172</v>
      </c>
      <c r="C6924" s="16" t="s">
        <v>173</v>
      </c>
      <c r="D6924" t="s">
        <v>27</v>
      </c>
      <c r="E6924" s="16" t="s">
        <v>683</v>
      </c>
      <c r="F6924">
        <v>5</v>
      </c>
      <c r="G6924" s="20">
        <v>6.833333333333333</v>
      </c>
      <c r="H6924" s="21">
        <v>5</v>
      </c>
      <c r="I6924" s="19">
        <v>9.8333333333333339</v>
      </c>
      <c r="J6924" t="s">
        <v>533</v>
      </c>
      <c r="K6924" s="18">
        <v>629.01</v>
      </c>
      <c r="L6924" s="18">
        <v>711.58</v>
      </c>
      <c r="M6924" s="18"/>
      <c r="N6924" s="18"/>
    </row>
    <row r="6925" spans="1:14" ht="15" x14ac:dyDescent="0.25">
      <c r="A6925" t="str">
        <f t="shared" si="108"/>
        <v>VN583B7877</v>
      </c>
      <c r="B6925" s="15" t="s">
        <v>172</v>
      </c>
      <c r="C6925" s="16" t="s">
        <v>173</v>
      </c>
      <c r="D6925" t="s">
        <v>27</v>
      </c>
      <c r="E6925" s="16" t="s">
        <v>683</v>
      </c>
      <c r="F6925">
        <v>7</v>
      </c>
      <c r="G6925" s="20">
        <v>7.333333333333333</v>
      </c>
      <c r="H6925" s="21">
        <v>7</v>
      </c>
      <c r="I6925" s="19">
        <v>10.333333333333334</v>
      </c>
      <c r="J6925" t="s">
        <v>533</v>
      </c>
      <c r="K6925" s="18">
        <v>629.01</v>
      </c>
      <c r="L6925" s="18">
        <v>711.58</v>
      </c>
      <c r="M6925" s="18"/>
      <c r="N6925" s="18"/>
    </row>
    <row r="6926" spans="1:14" ht="15" x14ac:dyDescent="0.25">
      <c r="A6926" t="str">
        <f t="shared" si="108"/>
        <v>VN54B7872</v>
      </c>
      <c r="B6926" s="17" t="s">
        <v>707</v>
      </c>
      <c r="C6926" s="16" t="s">
        <v>547</v>
      </c>
      <c r="D6926" t="s">
        <v>35</v>
      </c>
      <c r="E6926" s="16" t="s">
        <v>706</v>
      </c>
      <c r="F6926">
        <v>2</v>
      </c>
      <c r="G6926" s="20">
        <v>10.166666666666666</v>
      </c>
      <c r="H6926" s="21">
        <v>2</v>
      </c>
      <c r="I6926" s="19">
        <v>22</v>
      </c>
      <c r="J6926" t="s">
        <v>533</v>
      </c>
      <c r="K6926" s="18">
        <v>2793.26</v>
      </c>
      <c r="L6926" s="18">
        <v>3158.37</v>
      </c>
      <c r="M6926" s="18"/>
      <c r="N6926" s="18"/>
    </row>
    <row r="6927" spans="1:14" ht="15" x14ac:dyDescent="0.25">
      <c r="A6927" t="str">
        <f t="shared" si="108"/>
        <v>VN54B7874</v>
      </c>
      <c r="B6927" s="17" t="s">
        <v>707</v>
      </c>
      <c r="C6927" s="16" t="s">
        <v>547</v>
      </c>
      <c r="D6927" t="s">
        <v>35</v>
      </c>
      <c r="E6927" s="16" t="s">
        <v>706</v>
      </c>
      <c r="F6927">
        <v>4</v>
      </c>
      <c r="G6927" s="20">
        <v>10.166666666666666</v>
      </c>
      <c r="H6927" s="21">
        <v>4</v>
      </c>
      <c r="I6927" s="19">
        <v>22</v>
      </c>
      <c r="J6927" t="s">
        <v>533</v>
      </c>
      <c r="K6927" s="18">
        <v>2793.26</v>
      </c>
      <c r="L6927" s="18">
        <v>3158.37</v>
      </c>
      <c r="M6927" s="18"/>
      <c r="N6927" s="18"/>
    </row>
    <row r="6928" spans="1:14" ht="15" x14ac:dyDescent="0.25">
      <c r="A6928" t="str">
        <f t="shared" si="108"/>
        <v>VN54B7875</v>
      </c>
      <c r="B6928" s="17" t="s">
        <v>707</v>
      </c>
      <c r="C6928" s="16" t="s">
        <v>547</v>
      </c>
      <c r="D6928" t="s">
        <v>35</v>
      </c>
      <c r="E6928" s="16" t="s">
        <v>706</v>
      </c>
      <c r="F6928">
        <v>5</v>
      </c>
      <c r="G6928" s="20">
        <v>10.166666666666666</v>
      </c>
      <c r="H6928" s="21">
        <v>5</v>
      </c>
      <c r="I6928" s="19">
        <v>22</v>
      </c>
      <c r="J6928" t="s">
        <v>533</v>
      </c>
      <c r="K6928" s="18">
        <v>2793.26</v>
      </c>
      <c r="L6928" s="18">
        <v>3158.37</v>
      </c>
      <c r="M6928" s="18"/>
      <c r="N6928" s="18"/>
    </row>
    <row r="6929" spans="1:14" ht="15" x14ac:dyDescent="0.25">
      <c r="A6929" t="str">
        <f t="shared" si="108"/>
        <v>VN54B7877</v>
      </c>
      <c r="B6929" s="15" t="s">
        <v>707</v>
      </c>
      <c r="C6929" s="16" t="s">
        <v>547</v>
      </c>
      <c r="D6929" t="s">
        <v>35</v>
      </c>
      <c r="E6929" s="16" t="s">
        <v>706</v>
      </c>
      <c r="F6929">
        <v>7</v>
      </c>
      <c r="G6929" s="20">
        <v>10.166666666666666</v>
      </c>
      <c r="H6929" s="21">
        <v>7</v>
      </c>
      <c r="I6929" s="19">
        <v>22</v>
      </c>
      <c r="J6929" t="s">
        <v>533</v>
      </c>
      <c r="K6929" s="18">
        <v>2793.26</v>
      </c>
      <c r="L6929" s="18">
        <v>3158.37</v>
      </c>
      <c r="M6929" s="18"/>
      <c r="N6929" s="18"/>
    </row>
    <row r="6930" spans="1:14" ht="15" x14ac:dyDescent="0.25">
      <c r="A6930" t="str">
        <f t="shared" si="108"/>
        <v>VN50B7873</v>
      </c>
      <c r="B6930" s="17" t="s">
        <v>759</v>
      </c>
      <c r="C6930" s="16" t="s">
        <v>547</v>
      </c>
      <c r="D6930" t="s">
        <v>27</v>
      </c>
      <c r="E6930" s="16" t="s">
        <v>758</v>
      </c>
      <c r="F6930">
        <v>3</v>
      </c>
      <c r="G6930" s="20">
        <v>10.166666666666666</v>
      </c>
      <c r="H6930" s="21">
        <v>3</v>
      </c>
      <c r="I6930" s="19">
        <v>23.583333333333332</v>
      </c>
      <c r="J6930" t="s">
        <v>533</v>
      </c>
      <c r="K6930" s="18">
        <v>2862.83</v>
      </c>
      <c r="L6930" s="18">
        <v>3312.81</v>
      </c>
      <c r="M6930" s="18"/>
      <c r="N6930" s="18"/>
    </row>
    <row r="6931" spans="1:14" ht="15" x14ac:dyDescent="0.25">
      <c r="A6931" t="str">
        <f t="shared" si="108"/>
        <v>VN50B7876</v>
      </c>
      <c r="B6931" s="15" t="s">
        <v>759</v>
      </c>
      <c r="C6931" s="16" t="s">
        <v>547</v>
      </c>
      <c r="D6931" t="s">
        <v>27</v>
      </c>
      <c r="E6931" s="16" t="s">
        <v>758</v>
      </c>
      <c r="F6931">
        <v>6</v>
      </c>
      <c r="G6931" s="20">
        <v>10.166666666666666</v>
      </c>
      <c r="H6931" s="21">
        <v>6</v>
      </c>
      <c r="I6931" s="19">
        <v>23.583333333333332</v>
      </c>
      <c r="J6931" t="s">
        <v>533</v>
      </c>
      <c r="K6931" s="18">
        <v>2862.83</v>
      </c>
      <c r="L6931" s="18">
        <v>3312.81</v>
      </c>
      <c r="M6931" s="18"/>
      <c r="N6931" s="18"/>
    </row>
    <row r="6932" spans="1:14" ht="15" x14ac:dyDescent="0.25">
      <c r="A6932" t="str">
        <f t="shared" si="108"/>
        <v>VN930B7871</v>
      </c>
      <c r="B6932" s="17" t="s">
        <v>85</v>
      </c>
      <c r="C6932" s="16" t="s">
        <v>79</v>
      </c>
      <c r="D6932" t="s">
        <v>35</v>
      </c>
      <c r="E6932" s="16" t="s">
        <v>84</v>
      </c>
      <c r="F6932">
        <v>1</v>
      </c>
      <c r="G6932" s="20">
        <v>12.166666666666666</v>
      </c>
      <c r="H6932" s="21">
        <v>1</v>
      </c>
      <c r="I6932" s="19">
        <v>13.166666666666666</v>
      </c>
      <c r="J6932" t="s">
        <v>533</v>
      </c>
      <c r="K6932" s="18">
        <v>256.87</v>
      </c>
      <c r="L6932" s="18">
        <v>270.45</v>
      </c>
      <c r="M6932" s="18"/>
      <c r="N6932" s="18"/>
    </row>
    <row r="6933" spans="1:14" ht="15" x14ac:dyDescent="0.25">
      <c r="A6933" t="str">
        <f t="shared" si="108"/>
        <v>VN930B7874</v>
      </c>
      <c r="B6933" s="17" t="s">
        <v>85</v>
      </c>
      <c r="C6933" s="16" t="s">
        <v>79</v>
      </c>
      <c r="D6933" t="s">
        <v>35</v>
      </c>
      <c r="E6933" s="16" t="s">
        <v>84</v>
      </c>
      <c r="F6933">
        <v>4</v>
      </c>
      <c r="G6933" s="20">
        <v>12.166666666666666</v>
      </c>
      <c r="H6933" s="21">
        <v>4</v>
      </c>
      <c r="I6933" s="19">
        <v>13.166666666666666</v>
      </c>
      <c r="J6933" t="s">
        <v>533</v>
      </c>
      <c r="K6933" s="18">
        <v>256.87</v>
      </c>
      <c r="L6933" s="18">
        <v>270.45</v>
      </c>
      <c r="M6933" s="18"/>
      <c r="N6933" s="18"/>
    </row>
    <row r="6934" spans="1:14" ht="15" x14ac:dyDescent="0.25">
      <c r="A6934" t="str">
        <f t="shared" si="108"/>
        <v>VN930B7875</v>
      </c>
      <c r="B6934" s="17" t="s">
        <v>85</v>
      </c>
      <c r="C6934" s="16" t="s">
        <v>79</v>
      </c>
      <c r="D6934" t="s">
        <v>35</v>
      </c>
      <c r="E6934" s="16" t="s">
        <v>84</v>
      </c>
      <c r="F6934">
        <v>5</v>
      </c>
      <c r="G6934" s="20">
        <v>12.25</v>
      </c>
      <c r="H6934" s="21">
        <v>5</v>
      </c>
      <c r="I6934" s="19">
        <v>13.25</v>
      </c>
      <c r="J6934" t="s">
        <v>533</v>
      </c>
      <c r="K6934" s="18">
        <v>256.87</v>
      </c>
      <c r="L6934" s="18">
        <v>270.45</v>
      </c>
      <c r="M6934" s="18"/>
      <c r="N6934" s="18"/>
    </row>
    <row r="6935" spans="1:14" ht="15" x14ac:dyDescent="0.25">
      <c r="A6935" t="str">
        <f t="shared" si="108"/>
        <v>VN930B7876</v>
      </c>
      <c r="B6935" s="15" t="s">
        <v>85</v>
      </c>
      <c r="C6935" s="16" t="s">
        <v>79</v>
      </c>
      <c r="D6935" t="s">
        <v>35</v>
      </c>
      <c r="E6935" s="16" t="s">
        <v>84</v>
      </c>
      <c r="F6935">
        <v>6</v>
      </c>
      <c r="G6935" s="20">
        <v>12.166666666666666</v>
      </c>
      <c r="H6935" s="21">
        <v>6</v>
      </c>
      <c r="I6935" s="19">
        <v>13.166666666666666</v>
      </c>
      <c r="J6935" t="s">
        <v>533</v>
      </c>
      <c r="K6935" s="18">
        <v>256.87</v>
      </c>
      <c r="L6935" s="18">
        <v>270.45</v>
      </c>
      <c r="M6935" s="18"/>
      <c r="N6935" s="18"/>
    </row>
    <row r="6936" spans="1:14" ht="15" x14ac:dyDescent="0.25">
      <c r="A6936" t="str">
        <f t="shared" si="108"/>
        <v>VN931B7871</v>
      </c>
      <c r="B6936" s="17" t="s">
        <v>86</v>
      </c>
      <c r="C6936" s="16" t="s">
        <v>79</v>
      </c>
      <c r="D6936" t="s">
        <v>87</v>
      </c>
      <c r="E6936" s="16" t="s">
        <v>77</v>
      </c>
      <c r="F6936">
        <v>1</v>
      </c>
      <c r="G6936" s="20">
        <v>7.583333333333333</v>
      </c>
      <c r="H6936" s="21">
        <v>1</v>
      </c>
      <c r="I6936" s="19">
        <v>9.0833333333333339</v>
      </c>
      <c r="J6936" t="s">
        <v>533</v>
      </c>
      <c r="K6936" s="18">
        <v>234.03</v>
      </c>
      <c r="L6936" s="18">
        <v>395.78</v>
      </c>
      <c r="M6936" s="18"/>
      <c r="N6936" s="18"/>
    </row>
    <row r="6937" spans="1:14" ht="15" x14ac:dyDescent="0.25">
      <c r="A6937" t="str">
        <f t="shared" si="108"/>
        <v>VN931B7874</v>
      </c>
      <c r="B6937" s="17" t="s">
        <v>86</v>
      </c>
      <c r="C6937" s="16" t="s">
        <v>79</v>
      </c>
      <c r="D6937" t="s">
        <v>87</v>
      </c>
      <c r="E6937" s="16" t="s">
        <v>77</v>
      </c>
      <c r="F6937">
        <v>4</v>
      </c>
      <c r="G6937" s="20">
        <v>7.583333333333333</v>
      </c>
      <c r="H6937" s="21">
        <v>4</v>
      </c>
      <c r="I6937" s="19">
        <v>9.0833333333333339</v>
      </c>
      <c r="J6937" t="s">
        <v>533</v>
      </c>
      <c r="K6937" s="18">
        <v>234.03</v>
      </c>
      <c r="L6937" s="18">
        <v>395.78</v>
      </c>
      <c r="M6937" s="18"/>
      <c r="N6937" s="18"/>
    </row>
    <row r="6938" spans="1:14" ht="15" x14ac:dyDescent="0.25">
      <c r="A6938" t="str">
        <f t="shared" si="108"/>
        <v>VN931B7875</v>
      </c>
      <c r="B6938" s="17" t="s">
        <v>86</v>
      </c>
      <c r="C6938" s="16" t="s">
        <v>79</v>
      </c>
      <c r="D6938" t="s">
        <v>87</v>
      </c>
      <c r="E6938" s="16" t="s">
        <v>77</v>
      </c>
      <c r="F6938">
        <v>5</v>
      </c>
      <c r="G6938" s="20">
        <v>7.666666666666667</v>
      </c>
      <c r="H6938" s="21">
        <v>5</v>
      </c>
      <c r="I6938" s="19">
        <v>9.1666666666666661</v>
      </c>
      <c r="J6938" t="s">
        <v>533</v>
      </c>
      <c r="K6938" s="18">
        <v>234.03</v>
      </c>
      <c r="L6938" s="18">
        <v>395.78</v>
      </c>
      <c r="M6938" s="18"/>
      <c r="N6938" s="18"/>
    </row>
    <row r="6939" spans="1:14" ht="15" x14ac:dyDescent="0.25">
      <c r="A6939" t="str">
        <f t="shared" si="108"/>
        <v>VN931B7876</v>
      </c>
      <c r="B6939" s="15" t="s">
        <v>86</v>
      </c>
      <c r="C6939" s="16" t="s">
        <v>79</v>
      </c>
      <c r="D6939" t="s">
        <v>87</v>
      </c>
      <c r="E6939" s="16" t="s">
        <v>77</v>
      </c>
      <c r="F6939">
        <v>6</v>
      </c>
      <c r="G6939" s="20">
        <v>7.583333333333333</v>
      </c>
      <c r="H6939" s="21">
        <v>6</v>
      </c>
      <c r="I6939" s="19">
        <v>9.0833333333333339</v>
      </c>
      <c r="J6939" t="s">
        <v>533</v>
      </c>
      <c r="K6939" s="18">
        <v>234.03</v>
      </c>
      <c r="L6939" s="18">
        <v>395.78</v>
      </c>
      <c r="M6939" s="18"/>
      <c r="N6939" s="18"/>
    </row>
    <row r="6940" spans="1:14" ht="15" x14ac:dyDescent="0.25">
      <c r="A6940" t="str">
        <f t="shared" si="108"/>
        <v>VN780B7871</v>
      </c>
      <c r="B6940" s="17" t="s">
        <v>617</v>
      </c>
      <c r="C6940" s="16" t="s">
        <v>618</v>
      </c>
      <c r="D6940" t="s">
        <v>27</v>
      </c>
      <c r="E6940" s="16" t="s">
        <v>616</v>
      </c>
      <c r="F6940">
        <v>1</v>
      </c>
      <c r="G6940" s="20">
        <v>0.58333333333333337</v>
      </c>
      <c r="H6940" s="21">
        <v>1</v>
      </c>
      <c r="I6940" s="19">
        <v>9.3333333333333339</v>
      </c>
      <c r="J6940" t="s">
        <v>533</v>
      </c>
      <c r="K6940" s="18">
        <v>2206.34</v>
      </c>
      <c r="L6940" s="18">
        <v>2230.84</v>
      </c>
      <c r="M6940" s="18"/>
      <c r="N6940" s="18"/>
    </row>
    <row r="6941" spans="1:14" ht="15" x14ac:dyDescent="0.25">
      <c r="A6941" t="str">
        <f t="shared" si="108"/>
        <v>VN780B7872</v>
      </c>
      <c r="B6941" s="17" t="s">
        <v>617</v>
      </c>
      <c r="C6941" s="16" t="s">
        <v>618</v>
      </c>
      <c r="D6941" t="s">
        <v>27</v>
      </c>
      <c r="E6941" s="16" t="s">
        <v>616</v>
      </c>
      <c r="F6941">
        <v>2</v>
      </c>
      <c r="G6941" s="20">
        <v>0.58333333333333337</v>
      </c>
      <c r="H6941" s="21">
        <v>2</v>
      </c>
      <c r="I6941" s="19">
        <v>9.3333333333333339</v>
      </c>
      <c r="J6941" t="s">
        <v>533</v>
      </c>
      <c r="K6941" s="18">
        <v>2206.34</v>
      </c>
      <c r="L6941" s="18">
        <v>2230.84</v>
      </c>
      <c r="M6941" s="18"/>
      <c r="N6941" s="18"/>
    </row>
    <row r="6942" spans="1:14" ht="15" x14ac:dyDescent="0.25">
      <c r="A6942" t="str">
        <f t="shared" si="108"/>
        <v>VN780B7873</v>
      </c>
      <c r="B6942" s="17" t="s">
        <v>617</v>
      </c>
      <c r="C6942" s="16" t="s">
        <v>618</v>
      </c>
      <c r="D6942" t="s">
        <v>27</v>
      </c>
      <c r="E6942" s="16" t="s">
        <v>616</v>
      </c>
      <c r="F6942">
        <v>3</v>
      </c>
      <c r="G6942" s="20">
        <v>0.58333333333333337</v>
      </c>
      <c r="H6942" s="21">
        <v>3</v>
      </c>
      <c r="I6942" s="19">
        <v>9.3333333333333339</v>
      </c>
      <c r="J6942" t="s">
        <v>533</v>
      </c>
      <c r="K6942" s="18">
        <v>2206.34</v>
      </c>
      <c r="L6942" s="18">
        <v>2230.84</v>
      </c>
      <c r="M6942" s="18"/>
      <c r="N6942" s="18"/>
    </row>
    <row r="6943" spans="1:14" ht="15" x14ac:dyDescent="0.25">
      <c r="A6943" t="str">
        <f t="shared" si="108"/>
        <v>VN780B7874</v>
      </c>
      <c r="B6943" s="17" t="s">
        <v>617</v>
      </c>
      <c r="C6943" s="16" t="s">
        <v>618</v>
      </c>
      <c r="D6943" t="s">
        <v>27</v>
      </c>
      <c r="E6943" s="16" t="s">
        <v>616</v>
      </c>
      <c r="F6943">
        <v>4</v>
      </c>
      <c r="G6943" s="20">
        <v>0.58333333333333337</v>
      </c>
      <c r="H6943" s="21">
        <v>4</v>
      </c>
      <c r="I6943" s="19">
        <v>9.3333333333333339</v>
      </c>
      <c r="J6943" t="s">
        <v>533</v>
      </c>
      <c r="K6943" s="18">
        <v>2206.34</v>
      </c>
      <c r="L6943" s="18">
        <v>2230.84</v>
      </c>
      <c r="M6943" s="18"/>
      <c r="N6943" s="18"/>
    </row>
    <row r="6944" spans="1:14" ht="15" x14ac:dyDescent="0.25">
      <c r="A6944" t="str">
        <f t="shared" si="108"/>
        <v>VN780B7875</v>
      </c>
      <c r="B6944" s="17" t="s">
        <v>617</v>
      </c>
      <c r="C6944" s="16" t="s">
        <v>618</v>
      </c>
      <c r="D6944" t="s">
        <v>27</v>
      </c>
      <c r="E6944" s="16" t="s">
        <v>616</v>
      </c>
      <c r="F6944">
        <v>5</v>
      </c>
      <c r="G6944" s="20">
        <v>0.58333333333333337</v>
      </c>
      <c r="H6944" s="21">
        <v>5</v>
      </c>
      <c r="I6944" s="19">
        <v>9.3333333333333339</v>
      </c>
      <c r="J6944" t="s">
        <v>533</v>
      </c>
      <c r="K6944" s="18">
        <v>2206.34</v>
      </c>
      <c r="L6944" s="18">
        <v>2230.84</v>
      </c>
      <c r="M6944" s="18"/>
      <c r="N6944" s="18"/>
    </row>
    <row r="6945" spans="1:14" ht="15" x14ac:dyDescent="0.25">
      <c r="A6945" t="str">
        <f t="shared" si="108"/>
        <v>VN780B7876</v>
      </c>
      <c r="B6945" s="17" t="s">
        <v>617</v>
      </c>
      <c r="C6945" s="16" t="s">
        <v>618</v>
      </c>
      <c r="D6945" t="s">
        <v>27</v>
      </c>
      <c r="E6945" s="16" t="s">
        <v>616</v>
      </c>
      <c r="F6945">
        <v>6</v>
      </c>
      <c r="G6945" s="20">
        <v>0.58333333333333337</v>
      </c>
      <c r="H6945" s="21">
        <v>6</v>
      </c>
      <c r="I6945" s="19">
        <v>9.3333333333333339</v>
      </c>
      <c r="J6945" t="s">
        <v>533</v>
      </c>
      <c r="K6945" s="18">
        <v>2206.34</v>
      </c>
      <c r="L6945" s="18">
        <v>2230.84</v>
      </c>
      <c r="M6945" s="18"/>
      <c r="N6945" s="18"/>
    </row>
    <row r="6946" spans="1:14" ht="15" x14ac:dyDescent="0.25">
      <c r="A6946" t="str">
        <f t="shared" si="108"/>
        <v>VN780B7877</v>
      </c>
      <c r="B6946" s="15" t="s">
        <v>617</v>
      </c>
      <c r="C6946" s="16" t="s">
        <v>618</v>
      </c>
      <c r="D6946" t="s">
        <v>27</v>
      </c>
      <c r="E6946" s="16" t="s">
        <v>616</v>
      </c>
      <c r="F6946">
        <v>7</v>
      </c>
      <c r="G6946" s="20">
        <v>0.58333333333333337</v>
      </c>
      <c r="H6946" s="21">
        <v>7</v>
      </c>
      <c r="I6946" s="19">
        <v>9.3333333333333339</v>
      </c>
      <c r="J6946" t="s">
        <v>533</v>
      </c>
      <c r="K6946" s="18">
        <v>2206.34</v>
      </c>
      <c r="L6946" s="18">
        <v>2230.84</v>
      </c>
      <c r="M6946" s="18"/>
      <c r="N6946" s="18"/>
    </row>
    <row r="6947" spans="1:14" ht="15" x14ac:dyDescent="0.25">
      <c r="A6947" t="str">
        <f t="shared" si="108"/>
        <v>VN9420B7872</v>
      </c>
      <c r="B6947" s="17" t="s">
        <v>688</v>
      </c>
      <c r="C6947" s="16" t="s">
        <v>350</v>
      </c>
      <c r="D6947" t="s">
        <v>34</v>
      </c>
      <c r="E6947" s="16" t="s">
        <v>687</v>
      </c>
      <c r="F6947">
        <v>2</v>
      </c>
      <c r="G6947" s="20">
        <v>0.83333333333333337</v>
      </c>
      <c r="H6947" s="21">
        <v>2</v>
      </c>
      <c r="I6947" s="19">
        <v>5.25</v>
      </c>
      <c r="J6947" t="s">
        <v>533</v>
      </c>
      <c r="K6947" s="18">
        <v>840.05</v>
      </c>
      <c r="L6947" s="18">
        <v>674.28</v>
      </c>
      <c r="M6947" s="18"/>
      <c r="N6947" s="18"/>
    </row>
    <row r="6948" spans="1:14" ht="15" x14ac:dyDescent="0.25">
      <c r="A6948" t="str">
        <f t="shared" si="108"/>
        <v>VN9420B7875</v>
      </c>
      <c r="B6948" s="15" t="s">
        <v>688</v>
      </c>
      <c r="C6948" s="16" t="s">
        <v>350</v>
      </c>
      <c r="D6948" t="s">
        <v>34</v>
      </c>
      <c r="E6948" s="16" t="s">
        <v>687</v>
      </c>
      <c r="F6948">
        <v>5</v>
      </c>
      <c r="G6948" s="20">
        <v>12.416666666666666</v>
      </c>
      <c r="H6948" s="21">
        <v>5</v>
      </c>
      <c r="I6948" s="19">
        <v>16.833333333333332</v>
      </c>
      <c r="J6948" t="s">
        <v>533</v>
      </c>
      <c r="K6948" s="18">
        <v>840.05</v>
      </c>
      <c r="L6948" s="18">
        <v>674.28</v>
      </c>
      <c r="M6948" s="18"/>
      <c r="N6948" s="18"/>
    </row>
    <row r="6949" spans="1:14" ht="15" x14ac:dyDescent="0.25">
      <c r="A6949" t="str">
        <f t="shared" si="108"/>
        <v>VN729B7872</v>
      </c>
      <c r="B6949" s="17" t="s">
        <v>670</v>
      </c>
      <c r="C6949" s="16" t="s">
        <v>671</v>
      </c>
      <c r="D6949" t="s">
        <v>66</v>
      </c>
      <c r="E6949" s="16" t="s">
        <v>669</v>
      </c>
      <c r="F6949">
        <v>2</v>
      </c>
      <c r="G6949" s="20">
        <v>17.583333333333332</v>
      </c>
      <c r="H6949" s="21">
        <v>2</v>
      </c>
      <c r="I6949" s="19">
        <v>21.583333333333332</v>
      </c>
      <c r="J6949" t="s">
        <v>533</v>
      </c>
      <c r="K6949" s="18">
        <v>705.64</v>
      </c>
      <c r="L6949" s="18">
        <v>575.78</v>
      </c>
      <c r="M6949" s="18"/>
      <c r="N6949" s="18"/>
    </row>
    <row r="6950" spans="1:14" ht="15" x14ac:dyDescent="0.25">
      <c r="A6950" t="str">
        <f t="shared" si="108"/>
        <v>VN729B7876</v>
      </c>
      <c r="B6950" s="15" t="s">
        <v>670</v>
      </c>
      <c r="C6950" s="16" t="s">
        <v>671</v>
      </c>
      <c r="D6950" t="s">
        <v>66</v>
      </c>
      <c r="E6950" s="16" t="s">
        <v>669</v>
      </c>
      <c r="F6950">
        <v>6</v>
      </c>
      <c r="G6950" s="20">
        <v>16.25</v>
      </c>
      <c r="H6950" s="21">
        <v>6</v>
      </c>
      <c r="I6950" s="19">
        <v>20.25</v>
      </c>
      <c r="J6950" t="s">
        <v>533</v>
      </c>
      <c r="K6950" s="18">
        <v>705.64</v>
      </c>
      <c r="L6950" s="18">
        <v>575.78</v>
      </c>
      <c r="M6950" s="18"/>
      <c r="N6950" s="18"/>
    </row>
    <row r="6951" spans="1:14" ht="15" x14ac:dyDescent="0.25">
      <c r="A6951" t="str">
        <f t="shared" si="108"/>
        <v>VN731B7871</v>
      </c>
      <c r="B6951" s="17" t="s">
        <v>224</v>
      </c>
      <c r="C6951" s="16" t="s">
        <v>219</v>
      </c>
      <c r="D6951" t="s">
        <v>66</v>
      </c>
      <c r="E6951" s="16" t="s">
        <v>223</v>
      </c>
      <c r="F6951">
        <v>1</v>
      </c>
      <c r="G6951" s="20">
        <v>13</v>
      </c>
      <c r="H6951" s="21">
        <v>1</v>
      </c>
      <c r="I6951" s="19">
        <v>15.333333333333334</v>
      </c>
      <c r="J6951" t="s">
        <v>533</v>
      </c>
      <c r="K6951" s="18">
        <v>439.78</v>
      </c>
      <c r="L6951" s="18">
        <v>398.55</v>
      </c>
      <c r="M6951" s="18"/>
      <c r="N6951" s="18"/>
    </row>
    <row r="6952" spans="1:14" ht="15" x14ac:dyDescent="0.25">
      <c r="A6952" t="str">
        <f t="shared" si="108"/>
        <v>VN731B7873</v>
      </c>
      <c r="B6952" s="17" t="s">
        <v>224</v>
      </c>
      <c r="C6952" s="16" t="s">
        <v>219</v>
      </c>
      <c r="D6952" t="s">
        <v>66</v>
      </c>
      <c r="E6952" s="16" t="s">
        <v>223</v>
      </c>
      <c r="F6952">
        <v>3</v>
      </c>
      <c r="G6952" s="20">
        <v>16.333333333333332</v>
      </c>
      <c r="H6952" s="21">
        <v>3</v>
      </c>
      <c r="I6952" s="19">
        <v>18.666666666666668</v>
      </c>
      <c r="J6952" t="s">
        <v>533</v>
      </c>
      <c r="K6952" s="18">
        <v>439.78</v>
      </c>
      <c r="L6952" s="18">
        <v>398.55</v>
      </c>
      <c r="M6952" s="18"/>
      <c r="N6952" s="18"/>
    </row>
    <row r="6953" spans="1:14" ht="15" x14ac:dyDescent="0.25">
      <c r="A6953" t="str">
        <f t="shared" si="108"/>
        <v>VN731B7875</v>
      </c>
      <c r="B6953" s="15" t="s">
        <v>224</v>
      </c>
      <c r="C6953" s="16" t="s">
        <v>219</v>
      </c>
      <c r="D6953" t="s">
        <v>66</v>
      </c>
      <c r="E6953" s="16" t="s">
        <v>223</v>
      </c>
      <c r="F6953">
        <v>5</v>
      </c>
      <c r="G6953" s="20">
        <v>13</v>
      </c>
      <c r="H6953" s="21">
        <v>5</v>
      </c>
      <c r="I6953" s="19">
        <v>15.333333333333334</v>
      </c>
      <c r="J6953" t="s">
        <v>533</v>
      </c>
      <c r="K6953" s="18">
        <v>439.78</v>
      </c>
      <c r="L6953" s="18">
        <v>398.55</v>
      </c>
      <c r="M6953" s="18"/>
      <c r="N6953" s="18"/>
    </row>
    <row r="6954" spans="1:14" ht="15" x14ac:dyDescent="0.25">
      <c r="A6954" t="str">
        <f t="shared" si="108"/>
        <v>VN319B7871</v>
      </c>
      <c r="B6954" s="17" t="s">
        <v>451</v>
      </c>
      <c r="C6954" s="16" t="s">
        <v>448</v>
      </c>
      <c r="D6954" t="s">
        <v>34</v>
      </c>
      <c r="E6954" s="16" t="s">
        <v>450</v>
      </c>
      <c r="F6954">
        <v>1</v>
      </c>
      <c r="G6954" s="20">
        <v>1</v>
      </c>
      <c r="H6954" s="21">
        <v>1</v>
      </c>
      <c r="I6954" s="19">
        <v>7.166666666666667</v>
      </c>
      <c r="J6954" t="s">
        <v>533</v>
      </c>
      <c r="K6954" s="18">
        <v>1382.45</v>
      </c>
      <c r="L6954" s="18">
        <v>1315.73</v>
      </c>
      <c r="M6954" s="18"/>
      <c r="N6954" s="18"/>
    </row>
    <row r="6955" spans="1:14" ht="15" x14ac:dyDescent="0.25">
      <c r="A6955" t="str">
        <f t="shared" si="108"/>
        <v>VN319B7872</v>
      </c>
      <c r="B6955" s="17" t="s">
        <v>451</v>
      </c>
      <c r="C6955" s="16" t="s">
        <v>448</v>
      </c>
      <c r="D6955" t="s">
        <v>34</v>
      </c>
      <c r="E6955" s="16" t="s">
        <v>450</v>
      </c>
      <c r="F6955">
        <v>2</v>
      </c>
      <c r="G6955" s="20">
        <v>1</v>
      </c>
      <c r="H6955" s="21">
        <v>2</v>
      </c>
      <c r="I6955" s="19">
        <v>7.166666666666667</v>
      </c>
      <c r="J6955" t="s">
        <v>533</v>
      </c>
      <c r="K6955" s="18">
        <v>1382.45</v>
      </c>
      <c r="L6955" s="18">
        <v>1315.73</v>
      </c>
      <c r="M6955" s="18"/>
      <c r="N6955" s="18"/>
    </row>
    <row r="6956" spans="1:14" ht="15" x14ac:dyDescent="0.25">
      <c r="A6956" t="str">
        <f t="shared" si="108"/>
        <v>VN319B7873</v>
      </c>
      <c r="B6956" s="17" t="s">
        <v>451</v>
      </c>
      <c r="C6956" s="16" t="s">
        <v>448</v>
      </c>
      <c r="D6956" t="s">
        <v>34</v>
      </c>
      <c r="E6956" s="16" t="s">
        <v>450</v>
      </c>
      <c r="F6956">
        <v>3</v>
      </c>
      <c r="G6956" s="20">
        <v>1</v>
      </c>
      <c r="H6956" s="21">
        <v>3</v>
      </c>
      <c r="I6956" s="19">
        <v>7.166666666666667</v>
      </c>
      <c r="J6956" t="s">
        <v>533</v>
      </c>
      <c r="K6956" s="18">
        <v>1382.45</v>
      </c>
      <c r="L6956" s="18">
        <v>1315.73</v>
      </c>
      <c r="M6956" s="18"/>
      <c r="N6956" s="18"/>
    </row>
    <row r="6957" spans="1:14" ht="15" x14ac:dyDescent="0.25">
      <c r="A6957" t="str">
        <f t="shared" si="108"/>
        <v>VN319B7874</v>
      </c>
      <c r="B6957" s="17" t="s">
        <v>451</v>
      </c>
      <c r="C6957" s="16" t="s">
        <v>448</v>
      </c>
      <c r="D6957" t="s">
        <v>34</v>
      </c>
      <c r="E6957" s="16" t="s">
        <v>450</v>
      </c>
      <c r="F6957">
        <v>4</v>
      </c>
      <c r="G6957" s="20">
        <v>1</v>
      </c>
      <c r="H6957" s="21">
        <v>4</v>
      </c>
      <c r="I6957" s="19">
        <v>7.166666666666667</v>
      </c>
      <c r="J6957" t="s">
        <v>533</v>
      </c>
      <c r="K6957" s="18">
        <v>1382.45</v>
      </c>
      <c r="L6957" s="18">
        <v>1315.73</v>
      </c>
      <c r="M6957" s="18"/>
      <c r="N6957" s="18"/>
    </row>
    <row r="6958" spans="1:14" ht="15" x14ac:dyDescent="0.25">
      <c r="A6958" t="str">
        <f t="shared" si="108"/>
        <v>VN319B7875</v>
      </c>
      <c r="B6958" s="17" t="s">
        <v>451</v>
      </c>
      <c r="C6958" s="16" t="s">
        <v>448</v>
      </c>
      <c r="D6958" t="s">
        <v>34</v>
      </c>
      <c r="E6958" s="16" t="s">
        <v>450</v>
      </c>
      <c r="F6958">
        <v>5</v>
      </c>
      <c r="G6958" s="20">
        <v>1</v>
      </c>
      <c r="H6958" s="21">
        <v>5</v>
      </c>
      <c r="I6958" s="19">
        <v>7.166666666666667</v>
      </c>
      <c r="J6958" t="s">
        <v>533</v>
      </c>
      <c r="K6958" s="18">
        <v>1382.45</v>
      </c>
      <c r="L6958" s="18">
        <v>1315.73</v>
      </c>
      <c r="M6958" s="18"/>
      <c r="N6958" s="18"/>
    </row>
    <row r="6959" spans="1:14" ht="15" x14ac:dyDescent="0.25">
      <c r="A6959" t="str">
        <f t="shared" si="108"/>
        <v>VN319B7876</v>
      </c>
      <c r="B6959" s="17" t="s">
        <v>451</v>
      </c>
      <c r="C6959" s="16" t="s">
        <v>448</v>
      </c>
      <c r="D6959" t="s">
        <v>34</v>
      </c>
      <c r="E6959" s="16" t="s">
        <v>450</v>
      </c>
      <c r="F6959">
        <v>6</v>
      </c>
      <c r="G6959" s="20">
        <v>1</v>
      </c>
      <c r="H6959" s="21">
        <v>6</v>
      </c>
      <c r="I6959" s="19">
        <v>7.166666666666667</v>
      </c>
      <c r="J6959" t="s">
        <v>533</v>
      </c>
      <c r="K6959" s="18">
        <v>1382.45</v>
      </c>
      <c r="L6959" s="18">
        <v>1315.73</v>
      </c>
      <c r="M6959" s="18"/>
      <c r="N6959" s="18"/>
    </row>
    <row r="6960" spans="1:14" ht="15" x14ac:dyDescent="0.25">
      <c r="A6960" t="str">
        <f t="shared" si="108"/>
        <v>VN319B7877</v>
      </c>
      <c r="B6960" s="15" t="s">
        <v>451</v>
      </c>
      <c r="C6960" s="16" t="s">
        <v>448</v>
      </c>
      <c r="D6960" t="s">
        <v>34</v>
      </c>
      <c r="E6960" s="16" t="s">
        <v>450</v>
      </c>
      <c r="F6960">
        <v>7</v>
      </c>
      <c r="G6960" s="20">
        <v>1</v>
      </c>
      <c r="H6960" s="21">
        <v>7</v>
      </c>
      <c r="I6960" s="19">
        <v>7.166666666666667</v>
      </c>
      <c r="J6960" t="s">
        <v>533</v>
      </c>
      <c r="K6960" s="18">
        <v>1382.45</v>
      </c>
      <c r="L6960" s="18">
        <v>1315.73</v>
      </c>
      <c r="M6960" s="18"/>
      <c r="N6960" s="18"/>
    </row>
    <row r="6961" spans="1:14" ht="15" x14ac:dyDescent="0.25">
      <c r="A6961" t="str">
        <f t="shared" si="108"/>
        <v>VN301B7871</v>
      </c>
      <c r="B6961" s="17" t="s">
        <v>630</v>
      </c>
      <c r="C6961" s="16" t="s">
        <v>448</v>
      </c>
      <c r="D6961" t="s">
        <v>27</v>
      </c>
      <c r="E6961" s="16" t="s">
        <v>637</v>
      </c>
      <c r="F6961">
        <v>1</v>
      </c>
      <c r="G6961" s="20">
        <v>0.5</v>
      </c>
      <c r="H6961" s="21">
        <v>1</v>
      </c>
      <c r="I6961" s="19">
        <v>6.5</v>
      </c>
      <c r="J6961" t="s">
        <v>533</v>
      </c>
      <c r="K6961" s="18">
        <v>1036.93</v>
      </c>
      <c r="L6961" s="18">
        <v>839.61</v>
      </c>
      <c r="M6961" s="18"/>
      <c r="N6961" s="18"/>
    </row>
    <row r="6962" spans="1:14" ht="15" x14ac:dyDescent="0.25">
      <c r="A6962" t="str">
        <f t="shared" si="108"/>
        <v>VN301B7872</v>
      </c>
      <c r="B6962" s="17" t="s">
        <v>630</v>
      </c>
      <c r="C6962" s="16" t="s">
        <v>448</v>
      </c>
      <c r="D6962" t="s">
        <v>27</v>
      </c>
      <c r="E6962" s="16" t="s">
        <v>637</v>
      </c>
      <c r="F6962">
        <v>2</v>
      </c>
      <c r="G6962" s="20">
        <v>0.5</v>
      </c>
      <c r="H6962" s="21">
        <v>2</v>
      </c>
      <c r="I6962" s="19">
        <v>6.5</v>
      </c>
      <c r="J6962" t="s">
        <v>533</v>
      </c>
      <c r="K6962" s="18">
        <v>1036.93</v>
      </c>
      <c r="L6962" s="18">
        <v>839.61</v>
      </c>
      <c r="M6962" s="18"/>
      <c r="N6962" s="18"/>
    </row>
    <row r="6963" spans="1:14" ht="15" x14ac:dyDescent="0.25">
      <c r="A6963" t="str">
        <f t="shared" si="108"/>
        <v>VN301B7873</v>
      </c>
      <c r="B6963" s="17" t="s">
        <v>630</v>
      </c>
      <c r="C6963" s="16" t="s">
        <v>448</v>
      </c>
      <c r="D6963" t="s">
        <v>27</v>
      </c>
      <c r="E6963" s="16" t="s">
        <v>637</v>
      </c>
      <c r="F6963">
        <v>3</v>
      </c>
      <c r="G6963" s="20">
        <v>0.5</v>
      </c>
      <c r="H6963" s="21">
        <v>3</v>
      </c>
      <c r="I6963" s="19">
        <v>6.5</v>
      </c>
      <c r="J6963" t="s">
        <v>533</v>
      </c>
      <c r="K6963" s="18">
        <v>1036.93</v>
      </c>
      <c r="L6963" s="18">
        <v>839.61</v>
      </c>
      <c r="M6963" s="18"/>
      <c r="N6963" s="18"/>
    </row>
    <row r="6964" spans="1:14" ht="15" x14ac:dyDescent="0.25">
      <c r="A6964" t="str">
        <f t="shared" si="108"/>
        <v>VN301B7874</v>
      </c>
      <c r="B6964" s="17" t="s">
        <v>630</v>
      </c>
      <c r="C6964" s="16" t="s">
        <v>448</v>
      </c>
      <c r="D6964" t="s">
        <v>27</v>
      </c>
      <c r="E6964" s="16" t="s">
        <v>637</v>
      </c>
      <c r="F6964">
        <v>4</v>
      </c>
      <c r="G6964" s="20">
        <v>0.5</v>
      </c>
      <c r="H6964" s="21">
        <v>4</v>
      </c>
      <c r="I6964" s="19">
        <v>6.5</v>
      </c>
      <c r="J6964" t="s">
        <v>533</v>
      </c>
      <c r="K6964" s="18">
        <v>1036.93</v>
      </c>
      <c r="L6964" s="18">
        <v>839.61</v>
      </c>
      <c r="M6964" s="18"/>
      <c r="N6964" s="18"/>
    </row>
    <row r="6965" spans="1:14" ht="15" x14ac:dyDescent="0.25">
      <c r="A6965" t="str">
        <f t="shared" si="108"/>
        <v>VN301B7875</v>
      </c>
      <c r="B6965" s="17" t="s">
        <v>630</v>
      </c>
      <c r="C6965" s="16" t="s">
        <v>448</v>
      </c>
      <c r="D6965" t="s">
        <v>27</v>
      </c>
      <c r="E6965" s="16" t="s">
        <v>637</v>
      </c>
      <c r="F6965">
        <v>5</v>
      </c>
      <c r="G6965" s="20">
        <v>0.5</v>
      </c>
      <c r="H6965" s="21">
        <v>5</v>
      </c>
      <c r="I6965" s="19">
        <v>6.5</v>
      </c>
      <c r="J6965" t="s">
        <v>533</v>
      </c>
      <c r="K6965" s="18">
        <v>1036.93</v>
      </c>
      <c r="L6965" s="18">
        <v>839.61</v>
      </c>
      <c r="M6965" s="18"/>
      <c r="N6965" s="18"/>
    </row>
    <row r="6966" spans="1:14" ht="15" x14ac:dyDescent="0.25">
      <c r="A6966" t="str">
        <f t="shared" si="108"/>
        <v>VN301B7876</v>
      </c>
      <c r="B6966" s="17" t="s">
        <v>630</v>
      </c>
      <c r="C6966" s="16" t="s">
        <v>448</v>
      </c>
      <c r="D6966" t="s">
        <v>27</v>
      </c>
      <c r="E6966" s="16" t="s">
        <v>637</v>
      </c>
      <c r="F6966">
        <v>6</v>
      </c>
      <c r="G6966" s="20">
        <v>0.5</v>
      </c>
      <c r="H6966" s="21">
        <v>6</v>
      </c>
      <c r="I6966" s="19">
        <v>6.5</v>
      </c>
      <c r="J6966" t="s">
        <v>533</v>
      </c>
      <c r="K6966" s="18">
        <v>1036.93</v>
      </c>
      <c r="L6966" s="18">
        <v>839.61</v>
      </c>
      <c r="M6966" s="18"/>
      <c r="N6966" s="18"/>
    </row>
    <row r="6967" spans="1:14" ht="15" x14ac:dyDescent="0.25">
      <c r="A6967" t="str">
        <f t="shared" si="108"/>
        <v>VN301B7877</v>
      </c>
      <c r="B6967" s="17" t="s">
        <v>630</v>
      </c>
      <c r="C6967" s="16" t="s">
        <v>448</v>
      </c>
      <c r="D6967" t="s">
        <v>27</v>
      </c>
      <c r="E6967" s="16" t="s">
        <v>637</v>
      </c>
      <c r="F6967">
        <v>7</v>
      </c>
      <c r="G6967" s="20">
        <v>0.5</v>
      </c>
      <c r="H6967" s="21">
        <v>7</v>
      </c>
      <c r="I6967" s="19">
        <v>6.5</v>
      </c>
      <c r="J6967" t="s">
        <v>533</v>
      </c>
      <c r="K6967" s="18">
        <v>1036.93</v>
      </c>
      <c r="L6967" s="18">
        <v>839.61</v>
      </c>
      <c r="M6967" s="18"/>
      <c r="N6967" s="18"/>
    </row>
    <row r="6968" spans="1:14" ht="15" x14ac:dyDescent="0.25">
      <c r="A6968" t="str">
        <f t="shared" si="108"/>
        <v>VN303B7871</v>
      </c>
      <c r="B6968" s="17" t="s">
        <v>630</v>
      </c>
      <c r="C6968" s="16" t="s">
        <v>448</v>
      </c>
      <c r="D6968" t="s">
        <v>27</v>
      </c>
      <c r="E6968" s="16" t="s">
        <v>629</v>
      </c>
      <c r="F6968">
        <v>1</v>
      </c>
      <c r="G6968" s="20">
        <v>6.416666666666667</v>
      </c>
      <c r="H6968" s="21">
        <v>1</v>
      </c>
      <c r="I6968" s="19">
        <v>12.416666666666666</v>
      </c>
      <c r="J6968" t="s">
        <v>533</v>
      </c>
      <c r="K6968" s="18">
        <v>1036.93</v>
      </c>
      <c r="L6968" s="18">
        <v>839.61</v>
      </c>
      <c r="M6968" s="18"/>
      <c r="N6968" s="18"/>
    </row>
    <row r="6969" spans="1:14" ht="15" x14ac:dyDescent="0.25">
      <c r="A6969" t="str">
        <f t="shared" si="108"/>
        <v>VN303B7872</v>
      </c>
      <c r="B6969" s="17" t="s">
        <v>630</v>
      </c>
      <c r="C6969" s="16" t="s">
        <v>448</v>
      </c>
      <c r="D6969" t="s">
        <v>27</v>
      </c>
      <c r="E6969" s="16" t="s">
        <v>629</v>
      </c>
      <c r="F6969">
        <v>2</v>
      </c>
      <c r="G6969" s="20">
        <v>6.416666666666667</v>
      </c>
      <c r="H6969" s="21">
        <v>2</v>
      </c>
      <c r="I6969" s="19">
        <v>12.416666666666666</v>
      </c>
      <c r="J6969" t="s">
        <v>533</v>
      </c>
      <c r="K6969" s="18">
        <v>1036.93</v>
      </c>
      <c r="L6969" s="18">
        <v>839.61</v>
      </c>
      <c r="M6969" s="18"/>
      <c r="N6969" s="18"/>
    </row>
    <row r="6970" spans="1:14" ht="15" x14ac:dyDescent="0.25">
      <c r="A6970" t="str">
        <f t="shared" si="108"/>
        <v>VN303B7873</v>
      </c>
      <c r="B6970" s="17" t="s">
        <v>630</v>
      </c>
      <c r="C6970" s="16" t="s">
        <v>448</v>
      </c>
      <c r="D6970" t="s">
        <v>27</v>
      </c>
      <c r="E6970" s="16" t="s">
        <v>629</v>
      </c>
      <c r="F6970">
        <v>3</v>
      </c>
      <c r="G6970" s="20">
        <v>6.416666666666667</v>
      </c>
      <c r="H6970" s="21">
        <v>3</v>
      </c>
      <c r="I6970" s="19">
        <v>12.416666666666666</v>
      </c>
      <c r="J6970" t="s">
        <v>533</v>
      </c>
      <c r="K6970" s="18">
        <v>1036.93</v>
      </c>
      <c r="L6970" s="18">
        <v>839.61</v>
      </c>
      <c r="M6970" s="18"/>
      <c r="N6970" s="18"/>
    </row>
    <row r="6971" spans="1:14" ht="15" x14ac:dyDescent="0.25">
      <c r="A6971" t="str">
        <f t="shared" si="108"/>
        <v>VN303B7874</v>
      </c>
      <c r="B6971" s="17" t="s">
        <v>630</v>
      </c>
      <c r="C6971" s="16" t="s">
        <v>448</v>
      </c>
      <c r="D6971" t="s">
        <v>27</v>
      </c>
      <c r="E6971" s="16" t="s">
        <v>629</v>
      </c>
      <c r="F6971">
        <v>4</v>
      </c>
      <c r="G6971" s="20">
        <v>6.416666666666667</v>
      </c>
      <c r="H6971" s="21">
        <v>4</v>
      </c>
      <c r="I6971" s="19">
        <v>12.416666666666666</v>
      </c>
      <c r="J6971" t="s">
        <v>533</v>
      </c>
      <c r="K6971" s="18">
        <v>1036.93</v>
      </c>
      <c r="L6971" s="18">
        <v>839.61</v>
      </c>
      <c r="M6971" s="18"/>
      <c r="N6971" s="18"/>
    </row>
    <row r="6972" spans="1:14" ht="15" x14ac:dyDescent="0.25">
      <c r="A6972" t="str">
        <f t="shared" si="108"/>
        <v>VN303B7875</v>
      </c>
      <c r="B6972" s="17" t="s">
        <v>630</v>
      </c>
      <c r="C6972" s="16" t="s">
        <v>448</v>
      </c>
      <c r="D6972" t="s">
        <v>27</v>
      </c>
      <c r="E6972" s="16" t="s">
        <v>629</v>
      </c>
      <c r="F6972">
        <v>5</v>
      </c>
      <c r="G6972" s="20">
        <v>6.416666666666667</v>
      </c>
      <c r="H6972" s="21">
        <v>5</v>
      </c>
      <c r="I6972" s="19">
        <v>12.416666666666666</v>
      </c>
      <c r="J6972" t="s">
        <v>533</v>
      </c>
      <c r="K6972" s="18">
        <v>1036.93</v>
      </c>
      <c r="L6972" s="18">
        <v>839.61</v>
      </c>
      <c r="M6972" s="18"/>
      <c r="N6972" s="18"/>
    </row>
    <row r="6973" spans="1:14" ht="15" x14ac:dyDescent="0.25">
      <c r="A6973" t="str">
        <f t="shared" si="108"/>
        <v>VN303B7876</v>
      </c>
      <c r="B6973" s="17" t="s">
        <v>630</v>
      </c>
      <c r="C6973" s="16" t="s">
        <v>448</v>
      </c>
      <c r="D6973" t="s">
        <v>27</v>
      </c>
      <c r="E6973" s="16" t="s">
        <v>629</v>
      </c>
      <c r="F6973">
        <v>6</v>
      </c>
      <c r="G6973" s="20">
        <v>6.416666666666667</v>
      </c>
      <c r="H6973" s="21">
        <v>6</v>
      </c>
      <c r="I6973" s="19">
        <v>12.416666666666666</v>
      </c>
      <c r="J6973" t="s">
        <v>533</v>
      </c>
      <c r="K6973" s="18">
        <v>1036.93</v>
      </c>
      <c r="L6973" s="18">
        <v>839.61</v>
      </c>
      <c r="M6973" s="18"/>
      <c r="N6973" s="18"/>
    </row>
    <row r="6974" spans="1:14" ht="15" x14ac:dyDescent="0.25">
      <c r="A6974" t="str">
        <f t="shared" si="108"/>
        <v>VN303B7877</v>
      </c>
      <c r="B6974" s="15" t="s">
        <v>630</v>
      </c>
      <c r="C6974" s="16" t="s">
        <v>448</v>
      </c>
      <c r="D6974" t="s">
        <v>27</v>
      </c>
      <c r="E6974" s="16" t="s">
        <v>629</v>
      </c>
      <c r="F6974">
        <v>7</v>
      </c>
      <c r="G6974" s="20">
        <v>6.416666666666667</v>
      </c>
      <c r="H6974" s="21">
        <v>7</v>
      </c>
      <c r="I6974" s="19">
        <v>12.416666666666666</v>
      </c>
      <c r="J6974" t="s">
        <v>533</v>
      </c>
      <c r="K6974" s="18">
        <v>1036.93</v>
      </c>
      <c r="L6974" s="18">
        <v>839.61</v>
      </c>
      <c r="M6974" s="18"/>
      <c r="N6974" s="18"/>
    </row>
    <row r="6975" spans="1:14" ht="15" x14ac:dyDescent="0.25">
      <c r="A6975" t="str">
        <f t="shared" si="108"/>
        <v>VN311B7871</v>
      </c>
      <c r="B6975" s="17" t="s">
        <v>624</v>
      </c>
      <c r="C6975" s="16" t="s">
        <v>448</v>
      </c>
      <c r="D6975" t="s">
        <v>35</v>
      </c>
      <c r="E6975" s="16" t="s">
        <v>623</v>
      </c>
      <c r="F6975">
        <v>1</v>
      </c>
      <c r="G6975" s="20">
        <v>1</v>
      </c>
      <c r="H6975" s="21">
        <v>1</v>
      </c>
      <c r="I6975" s="19">
        <v>6.833333333333333</v>
      </c>
      <c r="J6975" t="s">
        <v>533</v>
      </c>
      <c r="K6975" s="18">
        <v>996.3</v>
      </c>
      <c r="L6975" s="18">
        <v>774.01</v>
      </c>
      <c r="M6975" s="18"/>
      <c r="N6975" s="18"/>
    </row>
    <row r="6976" spans="1:14" ht="15" x14ac:dyDescent="0.25">
      <c r="A6976" t="str">
        <f t="shared" si="108"/>
        <v>VN311B7872</v>
      </c>
      <c r="B6976" s="17" t="s">
        <v>624</v>
      </c>
      <c r="C6976" s="16" t="s">
        <v>448</v>
      </c>
      <c r="D6976" t="s">
        <v>35</v>
      </c>
      <c r="E6976" s="16" t="s">
        <v>623</v>
      </c>
      <c r="F6976">
        <v>2</v>
      </c>
      <c r="G6976" s="20">
        <v>1</v>
      </c>
      <c r="H6976" s="21">
        <v>2</v>
      </c>
      <c r="I6976" s="19">
        <v>6.833333333333333</v>
      </c>
      <c r="J6976" t="s">
        <v>533</v>
      </c>
      <c r="K6976" s="18">
        <v>996.3</v>
      </c>
      <c r="L6976" s="18">
        <v>774.01</v>
      </c>
      <c r="M6976" s="18"/>
      <c r="N6976" s="18"/>
    </row>
    <row r="6977" spans="1:14" ht="15" x14ac:dyDescent="0.25">
      <c r="A6977" t="str">
        <f t="shared" si="108"/>
        <v>VN311B7873</v>
      </c>
      <c r="B6977" s="17" t="s">
        <v>624</v>
      </c>
      <c r="C6977" s="16" t="s">
        <v>448</v>
      </c>
      <c r="D6977" t="s">
        <v>35</v>
      </c>
      <c r="E6977" s="16" t="s">
        <v>623</v>
      </c>
      <c r="F6977">
        <v>3</v>
      </c>
      <c r="G6977" s="20">
        <v>1</v>
      </c>
      <c r="H6977" s="21">
        <v>3</v>
      </c>
      <c r="I6977" s="19">
        <v>6.833333333333333</v>
      </c>
      <c r="J6977" t="s">
        <v>533</v>
      </c>
      <c r="K6977" s="18">
        <v>996.3</v>
      </c>
      <c r="L6977" s="18">
        <v>774.01</v>
      </c>
      <c r="M6977" s="18"/>
      <c r="N6977" s="18"/>
    </row>
    <row r="6978" spans="1:14" ht="15" x14ac:dyDescent="0.25">
      <c r="A6978" t="str">
        <f t="shared" si="108"/>
        <v>VN311B7874</v>
      </c>
      <c r="B6978" s="17" t="s">
        <v>624</v>
      </c>
      <c r="C6978" s="16" t="s">
        <v>448</v>
      </c>
      <c r="D6978" t="s">
        <v>35</v>
      </c>
      <c r="E6978" s="16" t="s">
        <v>623</v>
      </c>
      <c r="F6978">
        <v>4</v>
      </c>
      <c r="G6978" s="20">
        <v>1</v>
      </c>
      <c r="H6978" s="21">
        <v>4</v>
      </c>
      <c r="I6978" s="19">
        <v>6.583333333333333</v>
      </c>
      <c r="J6978" t="s">
        <v>533</v>
      </c>
      <c r="K6978" s="18">
        <v>996.3</v>
      </c>
      <c r="L6978" s="18">
        <v>774.01</v>
      </c>
      <c r="M6978" s="18"/>
      <c r="N6978" s="18"/>
    </row>
    <row r="6979" spans="1:14" ht="15" x14ac:dyDescent="0.25">
      <c r="A6979" t="str">
        <f t="shared" ref="A6979:A7042" si="109">E6979&amp;J6979&amp;F6979</f>
        <v>VN311B7875</v>
      </c>
      <c r="B6979" s="17" t="s">
        <v>624</v>
      </c>
      <c r="C6979" s="16" t="s">
        <v>448</v>
      </c>
      <c r="D6979" t="s">
        <v>35</v>
      </c>
      <c r="E6979" s="16" t="s">
        <v>623</v>
      </c>
      <c r="F6979">
        <v>5</v>
      </c>
      <c r="G6979" s="20">
        <v>1</v>
      </c>
      <c r="H6979" s="21">
        <v>5</v>
      </c>
      <c r="I6979" s="19">
        <v>6.833333333333333</v>
      </c>
      <c r="J6979" t="s">
        <v>533</v>
      </c>
      <c r="K6979" s="18">
        <v>996.3</v>
      </c>
      <c r="L6979" s="18">
        <v>774.01</v>
      </c>
      <c r="M6979" s="18"/>
      <c r="N6979" s="18"/>
    </row>
    <row r="6980" spans="1:14" ht="15" x14ac:dyDescent="0.25">
      <c r="A6980" t="str">
        <f t="shared" si="109"/>
        <v>VN311B7876</v>
      </c>
      <c r="B6980" s="17" t="s">
        <v>624</v>
      </c>
      <c r="C6980" s="16" t="s">
        <v>448</v>
      </c>
      <c r="D6980" t="s">
        <v>35</v>
      </c>
      <c r="E6980" s="16" t="s">
        <v>623</v>
      </c>
      <c r="F6980">
        <v>6</v>
      </c>
      <c r="G6980" s="20">
        <v>1</v>
      </c>
      <c r="H6980" s="21">
        <v>6</v>
      </c>
      <c r="I6980" s="19">
        <v>6.833333333333333</v>
      </c>
      <c r="J6980" t="s">
        <v>533</v>
      </c>
      <c r="K6980" s="18">
        <v>996.3</v>
      </c>
      <c r="L6980" s="18">
        <v>774.01</v>
      </c>
      <c r="M6980" s="18"/>
      <c r="N6980" s="18"/>
    </row>
    <row r="6981" spans="1:14" ht="15" x14ac:dyDescent="0.25">
      <c r="A6981" t="str">
        <f t="shared" si="109"/>
        <v>VN311B7877</v>
      </c>
      <c r="B6981" s="15" t="s">
        <v>624</v>
      </c>
      <c r="C6981" s="16" t="s">
        <v>448</v>
      </c>
      <c r="D6981" t="s">
        <v>35</v>
      </c>
      <c r="E6981" s="16" t="s">
        <v>623</v>
      </c>
      <c r="F6981">
        <v>7</v>
      </c>
      <c r="G6981" s="20">
        <v>1</v>
      </c>
      <c r="H6981" s="21">
        <v>7</v>
      </c>
      <c r="I6981" s="19">
        <v>6.833333333333333</v>
      </c>
      <c r="J6981" t="s">
        <v>533</v>
      </c>
      <c r="K6981" s="18">
        <v>996.3</v>
      </c>
      <c r="L6981" s="18">
        <v>774.01</v>
      </c>
      <c r="M6981" s="18"/>
      <c r="N6981" s="18"/>
    </row>
    <row r="6982" spans="1:14" ht="15" x14ac:dyDescent="0.25">
      <c r="A6982" t="str">
        <f t="shared" si="109"/>
        <v>VN347B7871</v>
      </c>
      <c r="B6982" s="17" t="s">
        <v>602</v>
      </c>
      <c r="C6982" s="16" t="s">
        <v>165</v>
      </c>
      <c r="D6982" t="s">
        <v>35</v>
      </c>
      <c r="E6982" s="16" t="s">
        <v>601</v>
      </c>
      <c r="F6982">
        <v>1</v>
      </c>
      <c r="G6982" s="20">
        <v>1.25</v>
      </c>
      <c r="H6982" s="21">
        <v>1</v>
      </c>
      <c r="I6982" s="19">
        <v>6.666666666666667</v>
      </c>
      <c r="J6982" t="s">
        <v>533</v>
      </c>
      <c r="K6982" s="18">
        <v>959.11</v>
      </c>
      <c r="L6982" s="18">
        <v>832.56</v>
      </c>
      <c r="M6982" s="18"/>
      <c r="N6982" s="18"/>
    </row>
    <row r="6983" spans="1:14" ht="15" x14ac:dyDescent="0.25">
      <c r="A6983" t="str">
        <f t="shared" si="109"/>
        <v>VN347B7872</v>
      </c>
      <c r="B6983" s="17" t="s">
        <v>602</v>
      </c>
      <c r="C6983" s="16" t="s">
        <v>165</v>
      </c>
      <c r="D6983" t="s">
        <v>35</v>
      </c>
      <c r="E6983" s="16" t="s">
        <v>601</v>
      </c>
      <c r="F6983">
        <v>2</v>
      </c>
      <c r="G6983" s="20">
        <v>1.25</v>
      </c>
      <c r="H6983" s="21">
        <v>2</v>
      </c>
      <c r="I6983" s="19">
        <v>6.666666666666667</v>
      </c>
      <c r="J6983" t="s">
        <v>533</v>
      </c>
      <c r="K6983" s="18">
        <v>959.11</v>
      </c>
      <c r="L6983" s="18">
        <v>832.56</v>
      </c>
      <c r="M6983" s="18"/>
      <c r="N6983" s="18"/>
    </row>
    <row r="6984" spans="1:14" ht="15" x14ac:dyDescent="0.25">
      <c r="A6984" t="str">
        <f t="shared" si="109"/>
        <v>VN347B7873</v>
      </c>
      <c r="B6984" s="17" t="s">
        <v>602</v>
      </c>
      <c r="C6984" s="16" t="s">
        <v>165</v>
      </c>
      <c r="D6984" t="s">
        <v>35</v>
      </c>
      <c r="E6984" s="16" t="s">
        <v>601</v>
      </c>
      <c r="F6984">
        <v>3</v>
      </c>
      <c r="G6984" s="20">
        <v>1.25</v>
      </c>
      <c r="H6984" s="21">
        <v>3</v>
      </c>
      <c r="I6984" s="19">
        <v>6.666666666666667</v>
      </c>
      <c r="J6984" t="s">
        <v>533</v>
      </c>
      <c r="K6984" s="18">
        <v>959.11</v>
      </c>
      <c r="L6984" s="18">
        <v>832.56</v>
      </c>
      <c r="M6984" s="18"/>
      <c r="N6984" s="18"/>
    </row>
    <row r="6985" spans="1:14" ht="15" x14ac:dyDescent="0.25">
      <c r="A6985" t="str">
        <f t="shared" si="109"/>
        <v>VN347B7874</v>
      </c>
      <c r="B6985" s="17" t="s">
        <v>602</v>
      </c>
      <c r="C6985" s="16" t="s">
        <v>165</v>
      </c>
      <c r="D6985" t="s">
        <v>35</v>
      </c>
      <c r="E6985" s="16" t="s">
        <v>601</v>
      </c>
      <c r="F6985">
        <v>4</v>
      </c>
      <c r="G6985" s="20">
        <v>1.25</v>
      </c>
      <c r="H6985" s="21">
        <v>4</v>
      </c>
      <c r="I6985" s="19">
        <v>6.666666666666667</v>
      </c>
      <c r="J6985" t="s">
        <v>533</v>
      </c>
      <c r="K6985" s="18">
        <v>959.11</v>
      </c>
      <c r="L6985" s="18">
        <v>832.56</v>
      </c>
      <c r="M6985" s="18"/>
      <c r="N6985" s="18"/>
    </row>
    <row r="6986" spans="1:14" ht="15" x14ac:dyDescent="0.25">
      <c r="A6986" t="str">
        <f t="shared" si="109"/>
        <v>VN347B7875</v>
      </c>
      <c r="B6986" s="17" t="s">
        <v>602</v>
      </c>
      <c r="C6986" s="16" t="s">
        <v>165</v>
      </c>
      <c r="D6986" t="s">
        <v>35</v>
      </c>
      <c r="E6986" s="16" t="s">
        <v>601</v>
      </c>
      <c r="F6986">
        <v>5</v>
      </c>
      <c r="G6986" s="20">
        <v>1.25</v>
      </c>
      <c r="H6986" s="21">
        <v>5</v>
      </c>
      <c r="I6986" s="19">
        <v>6.666666666666667</v>
      </c>
      <c r="J6986" t="s">
        <v>533</v>
      </c>
      <c r="K6986" s="18">
        <v>959.11</v>
      </c>
      <c r="L6986" s="18">
        <v>832.56</v>
      </c>
      <c r="M6986" s="18"/>
      <c r="N6986" s="18"/>
    </row>
    <row r="6987" spans="1:14" ht="15" x14ac:dyDescent="0.25">
      <c r="A6987" t="str">
        <f t="shared" si="109"/>
        <v>VN347B7876</v>
      </c>
      <c r="B6987" s="17" t="s">
        <v>602</v>
      </c>
      <c r="C6987" s="16" t="s">
        <v>165</v>
      </c>
      <c r="D6987" t="s">
        <v>35</v>
      </c>
      <c r="E6987" s="16" t="s">
        <v>601</v>
      </c>
      <c r="F6987">
        <v>6</v>
      </c>
      <c r="G6987" s="20">
        <v>1.25</v>
      </c>
      <c r="H6987" s="21">
        <v>6</v>
      </c>
      <c r="I6987" s="19">
        <v>6.666666666666667</v>
      </c>
      <c r="J6987" t="s">
        <v>533</v>
      </c>
      <c r="K6987" s="18">
        <v>959.11</v>
      </c>
      <c r="L6987" s="18">
        <v>832.56</v>
      </c>
      <c r="M6987" s="18"/>
      <c r="N6987" s="18"/>
    </row>
    <row r="6988" spans="1:14" ht="15" x14ac:dyDescent="0.25">
      <c r="A6988" t="str">
        <f t="shared" si="109"/>
        <v>VN347B7877</v>
      </c>
      <c r="B6988" s="15" t="s">
        <v>602</v>
      </c>
      <c r="C6988" s="16" t="s">
        <v>165</v>
      </c>
      <c r="D6988" t="s">
        <v>35</v>
      </c>
      <c r="E6988" s="16" t="s">
        <v>601</v>
      </c>
      <c r="F6988">
        <v>7</v>
      </c>
      <c r="G6988" s="20">
        <v>1.25</v>
      </c>
      <c r="H6988" s="21">
        <v>7</v>
      </c>
      <c r="I6988" s="19">
        <v>6.666666666666667</v>
      </c>
      <c r="J6988" t="s">
        <v>533</v>
      </c>
      <c r="K6988" s="18">
        <v>959.11</v>
      </c>
      <c r="L6988" s="18">
        <v>832.56</v>
      </c>
      <c r="M6988" s="18"/>
      <c r="N6988" s="18"/>
    </row>
    <row r="6989" spans="1:14" ht="15" x14ac:dyDescent="0.25">
      <c r="A6989" t="str">
        <f t="shared" si="109"/>
        <v>VN341B7871</v>
      </c>
      <c r="B6989" s="17" t="s">
        <v>424</v>
      </c>
      <c r="C6989" s="16" t="s">
        <v>165</v>
      </c>
      <c r="D6989" t="s">
        <v>27</v>
      </c>
      <c r="E6989" s="16" t="s">
        <v>423</v>
      </c>
      <c r="F6989">
        <v>1</v>
      </c>
      <c r="G6989" s="20">
        <v>1</v>
      </c>
      <c r="H6989" s="21">
        <v>1</v>
      </c>
      <c r="I6989" s="19">
        <v>7.083333333333333</v>
      </c>
      <c r="J6989" t="s">
        <v>533</v>
      </c>
      <c r="K6989" s="18">
        <v>1207.8</v>
      </c>
      <c r="L6989" s="18">
        <v>1341.33</v>
      </c>
      <c r="M6989" s="18"/>
      <c r="N6989" s="18"/>
    </row>
    <row r="6990" spans="1:14" ht="15" x14ac:dyDescent="0.25">
      <c r="A6990" t="str">
        <f t="shared" si="109"/>
        <v>VN341B7872</v>
      </c>
      <c r="B6990" s="17" t="s">
        <v>424</v>
      </c>
      <c r="C6990" s="16" t="s">
        <v>165</v>
      </c>
      <c r="D6990" t="s">
        <v>27</v>
      </c>
      <c r="E6990" s="16" t="s">
        <v>423</v>
      </c>
      <c r="F6990">
        <v>2</v>
      </c>
      <c r="G6990" s="20">
        <v>1</v>
      </c>
      <c r="H6990" s="21">
        <v>2</v>
      </c>
      <c r="I6990" s="19">
        <v>7.083333333333333</v>
      </c>
      <c r="J6990" t="s">
        <v>533</v>
      </c>
      <c r="K6990" s="18">
        <v>1207.8</v>
      </c>
      <c r="L6990" s="18">
        <v>1341.33</v>
      </c>
      <c r="M6990" s="18"/>
      <c r="N6990" s="18"/>
    </row>
    <row r="6991" spans="1:14" ht="15" x14ac:dyDescent="0.25">
      <c r="A6991" t="str">
        <f t="shared" si="109"/>
        <v>VN341B7873</v>
      </c>
      <c r="B6991" s="17" t="s">
        <v>424</v>
      </c>
      <c r="C6991" s="16" t="s">
        <v>165</v>
      </c>
      <c r="D6991" t="s">
        <v>27</v>
      </c>
      <c r="E6991" s="16" t="s">
        <v>423</v>
      </c>
      <c r="F6991">
        <v>3</v>
      </c>
      <c r="G6991" s="20">
        <v>1</v>
      </c>
      <c r="H6991" s="21">
        <v>3</v>
      </c>
      <c r="I6991" s="19">
        <v>7.083333333333333</v>
      </c>
      <c r="J6991" t="s">
        <v>533</v>
      </c>
      <c r="K6991" s="18">
        <v>1207.8</v>
      </c>
      <c r="L6991" s="18">
        <v>1341.33</v>
      </c>
      <c r="M6991" s="18"/>
      <c r="N6991" s="18"/>
    </row>
    <row r="6992" spans="1:14" ht="15" x14ac:dyDescent="0.25">
      <c r="A6992" t="str">
        <f t="shared" si="109"/>
        <v>VN341B7874</v>
      </c>
      <c r="B6992" s="17" t="s">
        <v>424</v>
      </c>
      <c r="C6992" s="16" t="s">
        <v>165</v>
      </c>
      <c r="D6992" t="s">
        <v>27</v>
      </c>
      <c r="E6992" s="16" t="s">
        <v>423</v>
      </c>
      <c r="F6992">
        <v>4</v>
      </c>
      <c r="G6992" s="20">
        <v>1</v>
      </c>
      <c r="H6992" s="21">
        <v>4</v>
      </c>
      <c r="I6992" s="19">
        <v>6.833333333333333</v>
      </c>
      <c r="J6992" t="s">
        <v>533</v>
      </c>
      <c r="K6992" s="18">
        <v>1207.8</v>
      </c>
      <c r="L6992" s="18">
        <v>1341.33</v>
      </c>
      <c r="M6992" s="18"/>
      <c r="N6992" s="18"/>
    </row>
    <row r="6993" spans="1:14" ht="15" x14ac:dyDescent="0.25">
      <c r="A6993" t="str">
        <f t="shared" si="109"/>
        <v>VN341B7875</v>
      </c>
      <c r="B6993" s="17" t="s">
        <v>424</v>
      </c>
      <c r="C6993" s="16" t="s">
        <v>165</v>
      </c>
      <c r="D6993" t="s">
        <v>27</v>
      </c>
      <c r="E6993" s="16" t="s">
        <v>423</v>
      </c>
      <c r="F6993">
        <v>5</v>
      </c>
      <c r="G6993" s="20">
        <v>1</v>
      </c>
      <c r="H6993" s="21">
        <v>5</v>
      </c>
      <c r="I6993" s="19">
        <v>7.083333333333333</v>
      </c>
      <c r="J6993" t="s">
        <v>533</v>
      </c>
      <c r="K6993" s="18">
        <v>1207.8</v>
      </c>
      <c r="L6993" s="18">
        <v>1341.33</v>
      </c>
      <c r="M6993" s="18"/>
      <c r="N6993" s="18"/>
    </row>
    <row r="6994" spans="1:14" ht="15" x14ac:dyDescent="0.25">
      <c r="A6994" t="str">
        <f t="shared" si="109"/>
        <v>VN341B7876</v>
      </c>
      <c r="B6994" s="17" t="s">
        <v>424</v>
      </c>
      <c r="C6994" s="16" t="s">
        <v>165</v>
      </c>
      <c r="D6994" t="s">
        <v>27</v>
      </c>
      <c r="E6994" s="16" t="s">
        <v>423</v>
      </c>
      <c r="F6994">
        <v>6</v>
      </c>
      <c r="G6994" s="20">
        <v>1</v>
      </c>
      <c r="H6994" s="21">
        <v>6</v>
      </c>
      <c r="I6994" s="19">
        <v>7.083333333333333</v>
      </c>
      <c r="J6994" t="s">
        <v>533</v>
      </c>
      <c r="K6994" s="18">
        <v>1207.8</v>
      </c>
      <c r="L6994" s="18">
        <v>1341.33</v>
      </c>
      <c r="M6994" s="18"/>
      <c r="N6994" s="18"/>
    </row>
    <row r="6995" spans="1:14" ht="15" x14ac:dyDescent="0.25">
      <c r="A6995" t="str">
        <f t="shared" si="109"/>
        <v>VN341B7877</v>
      </c>
      <c r="B6995" s="15" t="s">
        <v>424</v>
      </c>
      <c r="C6995" s="16" t="s">
        <v>165</v>
      </c>
      <c r="D6995" t="s">
        <v>27</v>
      </c>
      <c r="E6995" s="16" t="s">
        <v>423</v>
      </c>
      <c r="F6995">
        <v>7</v>
      </c>
      <c r="G6995" s="20">
        <v>1</v>
      </c>
      <c r="H6995" s="21">
        <v>7</v>
      </c>
      <c r="I6995" s="19">
        <v>7.083333333333333</v>
      </c>
      <c r="J6995" t="s">
        <v>533</v>
      </c>
      <c r="K6995" s="18">
        <v>1207.8</v>
      </c>
      <c r="L6995" s="18">
        <v>1341.33</v>
      </c>
      <c r="M6995" s="18"/>
      <c r="N6995" s="18"/>
    </row>
    <row r="6996" spans="1:14" ht="15" x14ac:dyDescent="0.25">
      <c r="A6996" t="str">
        <f t="shared" si="109"/>
        <v>VN521B7871</v>
      </c>
      <c r="B6996" s="17" t="s">
        <v>241</v>
      </c>
      <c r="C6996" s="16" t="s">
        <v>239</v>
      </c>
      <c r="D6996" t="s">
        <v>66</v>
      </c>
      <c r="E6996" s="16" t="s">
        <v>240</v>
      </c>
      <c r="F6996">
        <v>1</v>
      </c>
      <c r="G6996" s="20">
        <v>18.083333333333332</v>
      </c>
      <c r="H6996" s="21">
        <v>1</v>
      </c>
      <c r="I6996" s="19">
        <v>23.25</v>
      </c>
      <c r="J6996" t="s">
        <v>533</v>
      </c>
      <c r="K6996" s="18">
        <v>911.3</v>
      </c>
      <c r="L6996" s="18">
        <v>772.83</v>
      </c>
      <c r="M6996" s="18"/>
      <c r="N6996" s="18"/>
    </row>
    <row r="6997" spans="1:14" ht="15" x14ac:dyDescent="0.25">
      <c r="A6997" t="str">
        <f t="shared" si="109"/>
        <v>VN521B7873</v>
      </c>
      <c r="B6997" s="17" t="s">
        <v>241</v>
      </c>
      <c r="C6997" s="16" t="s">
        <v>239</v>
      </c>
      <c r="D6997" t="s">
        <v>66</v>
      </c>
      <c r="E6997" s="16" t="s">
        <v>240</v>
      </c>
      <c r="F6997">
        <v>3</v>
      </c>
      <c r="G6997" s="20">
        <v>19.75</v>
      </c>
      <c r="H6997" s="21">
        <v>4</v>
      </c>
      <c r="I6997" s="19">
        <v>0.91666666666666663</v>
      </c>
      <c r="J6997" t="s">
        <v>533</v>
      </c>
      <c r="K6997" s="18">
        <v>911.3</v>
      </c>
      <c r="L6997" s="18">
        <v>772.83</v>
      </c>
      <c r="M6997" s="18"/>
      <c r="N6997" s="18"/>
    </row>
    <row r="6998" spans="1:14" ht="15" x14ac:dyDescent="0.25">
      <c r="A6998" t="str">
        <f t="shared" si="109"/>
        <v>VN521B7875</v>
      </c>
      <c r="B6998" s="15" t="s">
        <v>241</v>
      </c>
      <c r="C6998" s="16" t="s">
        <v>239</v>
      </c>
      <c r="D6998" t="s">
        <v>66</v>
      </c>
      <c r="E6998" s="16" t="s">
        <v>240</v>
      </c>
      <c r="F6998">
        <v>5</v>
      </c>
      <c r="G6998" s="20">
        <v>18.083333333333332</v>
      </c>
      <c r="H6998" s="21">
        <v>5</v>
      </c>
      <c r="I6998" s="19">
        <v>23.25</v>
      </c>
      <c r="J6998" t="s">
        <v>533</v>
      </c>
      <c r="K6998" s="18">
        <v>911.3</v>
      </c>
      <c r="L6998" s="18">
        <v>772.83</v>
      </c>
      <c r="M6998" s="18"/>
      <c r="N6998" s="18"/>
    </row>
    <row r="6999" spans="1:14" ht="15" x14ac:dyDescent="0.25">
      <c r="A6999" t="str">
        <f t="shared" si="109"/>
        <v>VN513B7872</v>
      </c>
      <c r="B6999" s="17" t="s">
        <v>712</v>
      </c>
      <c r="C6999" s="16" t="s">
        <v>239</v>
      </c>
      <c r="D6999" t="s">
        <v>35</v>
      </c>
      <c r="E6999" s="16" t="s">
        <v>711</v>
      </c>
      <c r="F6999">
        <v>2</v>
      </c>
      <c r="G6999" s="20">
        <v>7.75</v>
      </c>
      <c r="H6999" s="21">
        <v>2</v>
      </c>
      <c r="I6999" s="19">
        <v>11.5</v>
      </c>
      <c r="J6999" t="s">
        <v>533</v>
      </c>
      <c r="K6999" s="18">
        <v>607.52</v>
      </c>
      <c r="L6999" s="18">
        <v>611.51</v>
      </c>
      <c r="M6999" s="18"/>
      <c r="N6999" s="18"/>
    </row>
    <row r="7000" spans="1:14" ht="15" x14ac:dyDescent="0.25">
      <c r="A7000" t="str">
        <f t="shared" si="109"/>
        <v>VN513B7873</v>
      </c>
      <c r="B7000" s="17" t="s">
        <v>712</v>
      </c>
      <c r="C7000" s="16" t="s">
        <v>239</v>
      </c>
      <c r="D7000" t="s">
        <v>35</v>
      </c>
      <c r="E7000" s="16" t="s">
        <v>711</v>
      </c>
      <c r="F7000">
        <v>3</v>
      </c>
      <c r="G7000" s="20">
        <v>7.75</v>
      </c>
      <c r="H7000" s="21">
        <v>3</v>
      </c>
      <c r="I7000" s="19">
        <v>11.5</v>
      </c>
      <c r="J7000" t="s">
        <v>533</v>
      </c>
      <c r="K7000" s="18">
        <v>607.52</v>
      </c>
      <c r="L7000" s="18">
        <v>611.51</v>
      </c>
      <c r="M7000" s="18"/>
      <c r="N7000" s="18"/>
    </row>
    <row r="7001" spans="1:14" ht="15" x14ac:dyDescent="0.25">
      <c r="A7001" t="str">
        <f t="shared" si="109"/>
        <v>VN513B7875</v>
      </c>
      <c r="B7001" s="17" t="s">
        <v>712</v>
      </c>
      <c r="C7001" s="16" t="s">
        <v>239</v>
      </c>
      <c r="D7001" t="s">
        <v>35</v>
      </c>
      <c r="E7001" s="16" t="s">
        <v>711</v>
      </c>
      <c r="F7001">
        <v>5</v>
      </c>
      <c r="G7001" s="20">
        <v>7.75</v>
      </c>
      <c r="H7001" s="21">
        <v>5</v>
      </c>
      <c r="I7001" s="19">
        <v>11.5</v>
      </c>
      <c r="J7001" t="s">
        <v>533</v>
      </c>
      <c r="K7001" s="18">
        <v>607.52</v>
      </c>
      <c r="L7001" s="18">
        <v>611.51</v>
      </c>
      <c r="M7001" s="18"/>
      <c r="N7001" s="18"/>
    </row>
    <row r="7002" spans="1:14" ht="15" x14ac:dyDescent="0.25">
      <c r="A7002" t="str">
        <f t="shared" si="109"/>
        <v>VN513B7876</v>
      </c>
      <c r="B7002" s="17" t="s">
        <v>712</v>
      </c>
      <c r="C7002" s="16" t="s">
        <v>239</v>
      </c>
      <c r="D7002" t="s">
        <v>35</v>
      </c>
      <c r="E7002" s="16" t="s">
        <v>711</v>
      </c>
      <c r="F7002">
        <v>6</v>
      </c>
      <c r="G7002" s="20">
        <v>7.75</v>
      </c>
      <c r="H7002" s="21">
        <v>6</v>
      </c>
      <c r="I7002" s="19">
        <v>11.5</v>
      </c>
      <c r="J7002" t="s">
        <v>533</v>
      </c>
      <c r="K7002" s="18">
        <v>607.52</v>
      </c>
      <c r="L7002" s="18">
        <v>611.51</v>
      </c>
      <c r="M7002" s="18"/>
      <c r="N7002" s="18"/>
    </row>
    <row r="7003" spans="1:14" ht="15" x14ac:dyDescent="0.25">
      <c r="A7003" t="str">
        <f t="shared" si="109"/>
        <v>VN513B7877</v>
      </c>
      <c r="B7003" s="15" t="s">
        <v>712</v>
      </c>
      <c r="C7003" s="16" t="s">
        <v>239</v>
      </c>
      <c r="D7003" t="s">
        <v>35</v>
      </c>
      <c r="E7003" s="16" t="s">
        <v>711</v>
      </c>
      <c r="F7003">
        <v>7</v>
      </c>
      <c r="G7003" s="20">
        <v>7.75</v>
      </c>
      <c r="H7003" s="21">
        <v>7</v>
      </c>
      <c r="I7003" s="19">
        <v>11.5</v>
      </c>
      <c r="J7003" t="s">
        <v>533</v>
      </c>
      <c r="K7003" s="18">
        <v>607.52</v>
      </c>
      <c r="L7003" s="18">
        <v>611.51</v>
      </c>
      <c r="M7003" s="18"/>
      <c r="N7003" s="18"/>
    </row>
    <row r="7004" spans="1:14" ht="15" x14ac:dyDescent="0.25">
      <c r="A7004" t="str">
        <f t="shared" si="109"/>
        <v>VN921B7871</v>
      </c>
      <c r="B7004" s="17" t="s">
        <v>455</v>
      </c>
      <c r="C7004" s="16" t="s">
        <v>51</v>
      </c>
      <c r="D7004" t="s">
        <v>27</v>
      </c>
      <c r="E7004" s="16" t="s">
        <v>454</v>
      </c>
      <c r="F7004">
        <v>1</v>
      </c>
      <c r="G7004" s="20">
        <v>7.416666666666667</v>
      </c>
      <c r="H7004" s="21">
        <v>1</v>
      </c>
      <c r="I7004" s="19">
        <v>8.4166666666666661</v>
      </c>
      <c r="J7004" t="s">
        <v>533</v>
      </c>
      <c r="K7004" s="18">
        <v>308.49</v>
      </c>
      <c r="L7004" s="18">
        <v>279.49</v>
      </c>
      <c r="M7004" s="18"/>
      <c r="N7004" s="18"/>
    </row>
    <row r="7005" spans="1:14" ht="15" x14ac:dyDescent="0.25">
      <c r="A7005" t="str">
        <f t="shared" si="109"/>
        <v>VN921B7872</v>
      </c>
      <c r="B7005" s="17" t="s">
        <v>455</v>
      </c>
      <c r="C7005" s="16" t="s">
        <v>51</v>
      </c>
      <c r="D7005" t="s">
        <v>27</v>
      </c>
      <c r="E7005" s="16" t="s">
        <v>454</v>
      </c>
      <c r="F7005">
        <v>2</v>
      </c>
      <c r="G7005" s="20">
        <v>7.416666666666667</v>
      </c>
      <c r="H7005" s="21">
        <v>2</v>
      </c>
      <c r="I7005" s="19">
        <v>8.4166666666666661</v>
      </c>
      <c r="J7005" t="s">
        <v>533</v>
      </c>
      <c r="K7005" s="18">
        <v>308.49</v>
      </c>
      <c r="L7005" s="18">
        <v>279.49</v>
      </c>
      <c r="M7005" s="18"/>
      <c r="N7005" s="18"/>
    </row>
    <row r="7006" spans="1:14" ht="15" x14ac:dyDescent="0.25">
      <c r="A7006" t="str">
        <f t="shared" si="109"/>
        <v>VN921B7873</v>
      </c>
      <c r="B7006" s="17" t="s">
        <v>455</v>
      </c>
      <c r="C7006" s="16" t="s">
        <v>51</v>
      </c>
      <c r="D7006" t="s">
        <v>27</v>
      </c>
      <c r="E7006" s="16" t="s">
        <v>454</v>
      </c>
      <c r="F7006">
        <v>3</v>
      </c>
      <c r="G7006" s="20">
        <v>7.416666666666667</v>
      </c>
      <c r="H7006" s="21">
        <v>3</v>
      </c>
      <c r="I7006" s="19">
        <v>8.4166666666666661</v>
      </c>
      <c r="J7006" t="s">
        <v>533</v>
      </c>
      <c r="K7006" s="18">
        <v>308.49</v>
      </c>
      <c r="L7006" s="18">
        <v>279.49</v>
      </c>
      <c r="M7006" s="18"/>
      <c r="N7006" s="18"/>
    </row>
    <row r="7007" spans="1:14" ht="15" x14ac:dyDescent="0.25">
      <c r="A7007" t="str">
        <f t="shared" si="109"/>
        <v>VN921B7874</v>
      </c>
      <c r="B7007" s="17" t="s">
        <v>455</v>
      </c>
      <c r="C7007" s="16" t="s">
        <v>51</v>
      </c>
      <c r="D7007" t="s">
        <v>27</v>
      </c>
      <c r="E7007" s="16" t="s">
        <v>454</v>
      </c>
      <c r="F7007">
        <v>4</v>
      </c>
      <c r="G7007" s="20">
        <v>7.416666666666667</v>
      </c>
      <c r="H7007" s="21">
        <v>4</v>
      </c>
      <c r="I7007" s="19">
        <v>8.25</v>
      </c>
      <c r="J7007" t="s">
        <v>533</v>
      </c>
      <c r="K7007" s="18">
        <v>308.49</v>
      </c>
      <c r="L7007" s="18">
        <v>279.49</v>
      </c>
      <c r="M7007" s="18"/>
      <c r="N7007" s="18"/>
    </row>
    <row r="7008" spans="1:14" ht="15" x14ac:dyDescent="0.25">
      <c r="A7008" t="str">
        <f t="shared" si="109"/>
        <v>VN921B7875</v>
      </c>
      <c r="B7008" s="17" t="s">
        <v>455</v>
      </c>
      <c r="C7008" s="16" t="s">
        <v>51</v>
      </c>
      <c r="D7008" t="s">
        <v>27</v>
      </c>
      <c r="E7008" s="16" t="s">
        <v>454</v>
      </c>
      <c r="F7008">
        <v>5</v>
      </c>
      <c r="G7008" s="20">
        <v>7.416666666666667</v>
      </c>
      <c r="H7008" s="21">
        <v>5</v>
      </c>
      <c r="I7008" s="19">
        <v>8.25</v>
      </c>
      <c r="J7008" t="s">
        <v>533</v>
      </c>
      <c r="K7008" s="18">
        <v>308.49</v>
      </c>
      <c r="L7008" s="18">
        <v>279.49</v>
      </c>
      <c r="M7008" s="18"/>
      <c r="N7008" s="18"/>
    </row>
    <row r="7009" spans="1:14" ht="15" x14ac:dyDescent="0.25">
      <c r="A7009" t="str">
        <f t="shared" si="109"/>
        <v>VN921B7876</v>
      </c>
      <c r="B7009" s="17" t="s">
        <v>455</v>
      </c>
      <c r="C7009" s="16" t="s">
        <v>51</v>
      </c>
      <c r="D7009" t="s">
        <v>27</v>
      </c>
      <c r="E7009" s="16" t="s">
        <v>454</v>
      </c>
      <c r="F7009">
        <v>6</v>
      </c>
      <c r="G7009" s="20">
        <v>7.416666666666667</v>
      </c>
      <c r="H7009" s="21">
        <v>6</v>
      </c>
      <c r="I7009" s="19">
        <v>8.25</v>
      </c>
      <c r="J7009" t="s">
        <v>533</v>
      </c>
      <c r="K7009" s="18">
        <v>308.49</v>
      </c>
      <c r="L7009" s="18">
        <v>279.49</v>
      </c>
      <c r="M7009" s="18"/>
      <c r="N7009" s="18"/>
    </row>
    <row r="7010" spans="1:14" ht="15" x14ac:dyDescent="0.25">
      <c r="A7010" t="str">
        <f t="shared" si="109"/>
        <v>VN921B7877</v>
      </c>
      <c r="B7010" s="15" t="s">
        <v>455</v>
      </c>
      <c r="C7010" s="16" t="s">
        <v>51</v>
      </c>
      <c r="D7010" t="s">
        <v>27</v>
      </c>
      <c r="E7010" s="16" t="s">
        <v>454</v>
      </c>
      <c r="F7010">
        <v>7</v>
      </c>
      <c r="G7010" s="20">
        <v>7.75</v>
      </c>
      <c r="H7010" s="21">
        <v>7</v>
      </c>
      <c r="I7010" s="19">
        <v>8.5833333333333339</v>
      </c>
      <c r="J7010" t="s">
        <v>533</v>
      </c>
      <c r="K7010" s="18">
        <v>308.49</v>
      </c>
      <c r="L7010" s="18">
        <v>279.49</v>
      </c>
      <c r="M7010" s="18"/>
      <c r="N7010" s="18"/>
    </row>
    <row r="7011" spans="1:14" ht="15" x14ac:dyDescent="0.25">
      <c r="A7011" t="str">
        <f t="shared" si="109"/>
        <v>VN920B7871</v>
      </c>
      <c r="B7011" s="17" t="s">
        <v>50</v>
      </c>
      <c r="C7011" s="16" t="s">
        <v>51</v>
      </c>
      <c r="D7011" t="s">
        <v>52</v>
      </c>
      <c r="E7011" s="16" t="s">
        <v>49</v>
      </c>
      <c r="F7011">
        <v>1</v>
      </c>
      <c r="G7011" s="20">
        <v>10.75</v>
      </c>
      <c r="H7011" s="21">
        <v>1</v>
      </c>
      <c r="I7011" s="19">
        <v>12.083333333333334</v>
      </c>
      <c r="J7011" t="s">
        <v>533</v>
      </c>
      <c r="K7011" s="18">
        <v>535.41</v>
      </c>
      <c r="L7011" s="18">
        <v>445.5</v>
      </c>
      <c r="M7011" s="18"/>
      <c r="N7011" s="18"/>
    </row>
    <row r="7012" spans="1:14" ht="15" x14ac:dyDescent="0.25">
      <c r="A7012" t="str">
        <f t="shared" si="109"/>
        <v>VN920B7872</v>
      </c>
      <c r="B7012" s="17" t="s">
        <v>50</v>
      </c>
      <c r="C7012" s="16" t="s">
        <v>51</v>
      </c>
      <c r="D7012" t="s">
        <v>52</v>
      </c>
      <c r="E7012" s="16" t="s">
        <v>49</v>
      </c>
      <c r="F7012">
        <v>2</v>
      </c>
      <c r="G7012" s="20">
        <v>10.75</v>
      </c>
      <c r="H7012" s="21">
        <v>2</v>
      </c>
      <c r="I7012" s="19">
        <v>12.083333333333334</v>
      </c>
      <c r="J7012" t="s">
        <v>533</v>
      </c>
      <c r="K7012" s="18">
        <v>535.41</v>
      </c>
      <c r="L7012" s="18">
        <v>445.5</v>
      </c>
      <c r="M7012" s="18"/>
      <c r="N7012" s="18"/>
    </row>
    <row r="7013" spans="1:14" ht="15" x14ac:dyDescent="0.25">
      <c r="A7013" t="str">
        <f t="shared" si="109"/>
        <v>VN920B7873</v>
      </c>
      <c r="B7013" s="17" t="s">
        <v>50</v>
      </c>
      <c r="C7013" s="16" t="s">
        <v>51</v>
      </c>
      <c r="D7013" t="s">
        <v>52</v>
      </c>
      <c r="E7013" s="16" t="s">
        <v>49</v>
      </c>
      <c r="F7013">
        <v>3</v>
      </c>
      <c r="G7013" s="20">
        <v>10.75</v>
      </c>
      <c r="H7013" s="21">
        <v>3</v>
      </c>
      <c r="I7013" s="19">
        <v>12.083333333333334</v>
      </c>
      <c r="J7013" t="s">
        <v>533</v>
      </c>
      <c r="K7013" s="18">
        <v>535.41</v>
      </c>
      <c r="L7013" s="18">
        <v>445.5</v>
      </c>
      <c r="M7013" s="18"/>
      <c r="N7013" s="18"/>
    </row>
    <row r="7014" spans="1:14" ht="15" x14ac:dyDescent="0.25">
      <c r="A7014" t="str">
        <f t="shared" si="109"/>
        <v>VN920B7874</v>
      </c>
      <c r="B7014" s="17" t="s">
        <v>50</v>
      </c>
      <c r="C7014" s="16" t="s">
        <v>51</v>
      </c>
      <c r="D7014" t="s">
        <v>52</v>
      </c>
      <c r="E7014" s="16" t="s">
        <v>49</v>
      </c>
      <c r="F7014">
        <v>4</v>
      </c>
      <c r="G7014" s="20">
        <v>10.75</v>
      </c>
      <c r="H7014" s="21">
        <v>4</v>
      </c>
      <c r="I7014" s="19">
        <v>12.083333333333334</v>
      </c>
      <c r="J7014" t="s">
        <v>533</v>
      </c>
      <c r="K7014" s="18">
        <v>535.41</v>
      </c>
      <c r="L7014" s="18">
        <v>445.5</v>
      </c>
      <c r="M7014" s="18"/>
      <c r="N7014" s="18"/>
    </row>
    <row r="7015" spans="1:14" ht="15" x14ac:dyDescent="0.25">
      <c r="A7015" t="str">
        <f t="shared" si="109"/>
        <v>VN920B7875</v>
      </c>
      <c r="B7015" s="17" t="s">
        <v>50</v>
      </c>
      <c r="C7015" s="16" t="s">
        <v>51</v>
      </c>
      <c r="D7015" t="s">
        <v>52</v>
      </c>
      <c r="E7015" s="16" t="s">
        <v>49</v>
      </c>
      <c r="F7015">
        <v>5</v>
      </c>
      <c r="G7015" s="20">
        <v>10.75</v>
      </c>
      <c r="H7015" s="21">
        <v>5</v>
      </c>
      <c r="I7015" s="19">
        <v>12.083333333333334</v>
      </c>
      <c r="J7015" t="s">
        <v>533</v>
      </c>
      <c r="K7015" s="18">
        <v>535.41</v>
      </c>
      <c r="L7015" s="18">
        <v>445.5</v>
      </c>
      <c r="M7015" s="18"/>
      <c r="N7015" s="18"/>
    </row>
    <row r="7016" spans="1:14" ht="15" x14ac:dyDescent="0.25">
      <c r="A7016" t="str">
        <f t="shared" si="109"/>
        <v>VN920B7876</v>
      </c>
      <c r="B7016" s="17" t="s">
        <v>50</v>
      </c>
      <c r="C7016" s="16" t="s">
        <v>51</v>
      </c>
      <c r="D7016" t="s">
        <v>52</v>
      </c>
      <c r="E7016" s="16" t="s">
        <v>49</v>
      </c>
      <c r="F7016">
        <v>6</v>
      </c>
      <c r="G7016" s="20">
        <v>10.75</v>
      </c>
      <c r="H7016" s="21">
        <v>6</v>
      </c>
      <c r="I7016" s="19">
        <v>12.083333333333334</v>
      </c>
      <c r="J7016" t="s">
        <v>533</v>
      </c>
      <c r="K7016" s="18">
        <v>535.41</v>
      </c>
      <c r="L7016" s="18">
        <v>445.5</v>
      </c>
      <c r="M7016" s="18"/>
      <c r="N7016" s="18"/>
    </row>
    <row r="7017" spans="1:14" ht="15" x14ac:dyDescent="0.25">
      <c r="A7017" t="str">
        <f t="shared" si="109"/>
        <v>VN920B7877</v>
      </c>
      <c r="B7017" s="15" t="s">
        <v>50</v>
      </c>
      <c r="C7017" s="16" t="s">
        <v>51</v>
      </c>
      <c r="D7017" t="s">
        <v>52</v>
      </c>
      <c r="E7017" s="16" t="s">
        <v>49</v>
      </c>
      <c r="F7017">
        <v>7</v>
      </c>
      <c r="G7017" s="20">
        <v>10.75</v>
      </c>
      <c r="H7017" s="21">
        <v>7</v>
      </c>
      <c r="I7017" s="19">
        <v>12.083333333333334</v>
      </c>
      <c r="J7017" t="s">
        <v>533</v>
      </c>
      <c r="K7017" s="18">
        <v>535.41</v>
      </c>
      <c r="L7017" s="18">
        <v>445.5</v>
      </c>
      <c r="M7017" s="18"/>
      <c r="N7017" s="18"/>
    </row>
    <row r="7018" spans="1:14" ht="15" x14ac:dyDescent="0.25">
      <c r="A7018" t="str">
        <f t="shared" si="109"/>
        <v>VN1814B7871</v>
      </c>
      <c r="B7018" s="17" t="s">
        <v>176</v>
      </c>
      <c r="C7018" s="16" t="s">
        <v>177</v>
      </c>
      <c r="D7018" t="s">
        <v>27</v>
      </c>
      <c r="E7018" s="16" t="s">
        <v>493</v>
      </c>
      <c r="F7018">
        <v>1</v>
      </c>
      <c r="G7018" s="20">
        <v>7.333333333333333</v>
      </c>
      <c r="H7018" s="21">
        <v>1</v>
      </c>
      <c r="I7018" s="19">
        <v>8.4166666666666661</v>
      </c>
      <c r="J7018" t="s">
        <v>533</v>
      </c>
      <c r="K7018" s="18">
        <v>253.03</v>
      </c>
      <c r="L7018" s="18">
        <v>196.82</v>
      </c>
      <c r="M7018" s="18"/>
      <c r="N7018" s="18"/>
    </row>
    <row r="7019" spans="1:14" ht="15" x14ac:dyDescent="0.25">
      <c r="A7019" t="str">
        <f t="shared" si="109"/>
        <v>VN1814B7872</v>
      </c>
      <c r="B7019" s="17" t="s">
        <v>176</v>
      </c>
      <c r="C7019" s="16" t="s">
        <v>177</v>
      </c>
      <c r="D7019" t="s">
        <v>27</v>
      </c>
      <c r="E7019" s="16" t="s">
        <v>493</v>
      </c>
      <c r="F7019">
        <v>2</v>
      </c>
      <c r="G7019" s="20">
        <v>6.75</v>
      </c>
      <c r="H7019" s="21">
        <v>2</v>
      </c>
      <c r="I7019" s="19">
        <v>7.833333333333333</v>
      </c>
      <c r="J7019" t="s">
        <v>533</v>
      </c>
      <c r="K7019" s="18">
        <v>253.03</v>
      </c>
      <c r="L7019" s="18">
        <v>196.82</v>
      </c>
      <c r="M7019" s="18"/>
      <c r="N7019" s="18"/>
    </row>
    <row r="7020" spans="1:14" ht="15" x14ac:dyDescent="0.25">
      <c r="A7020" t="str">
        <f t="shared" si="109"/>
        <v>VN1814B7873</v>
      </c>
      <c r="B7020" s="17" t="s">
        <v>176</v>
      </c>
      <c r="C7020" s="16" t="s">
        <v>177</v>
      </c>
      <c r="D7020" t="s">
        <v>27</v>
      </c>
      <c r="E7020" s="16" t="s">
        <v>493</v>
      </c>
      <c r="F7020">
        <v>3</v>
      </c>
      <c r="G7020" s="20">
        <v>7.25</v>
      </c>
      <c r="H7020" s="21">
        <v>3</v>
      </c>
      <c r="I7020" s="19">
        <v>8.3333333333333339</v>
      </c>
      <c r="J7020" t="s">
        <v>533</v>
      </c>
      <c r="K7020" s="18">
        <v>253.03</v>
      </c>
      <c r="L7020" s="18">
        <v>196.82</v>
      </c>
      <c r="M7020" s="18"/>
      <c r="N7020" s="18"/>
    </row>
    <row r="7021" spans="1:14" ht="15" x14ac:dyDescent="0.25">
      <c r="A7021" t="str">
        <f t="shared" si="109"/>
        <v>VN1814B7874</v>
      </c>
      <c r="B7021" s="17" t="s">
        <v>176</v>
      </c>
      <c r="C7021" s="16" t="s">
        <v>177</v>
      </c>
      <c r="D7021" t="s">
        <v>27</v>
      </c>
      <c r="E7021" s="16" t="s">
        <v>493</v>
      </c>
      <c r="F7021">
        <v>4</v>
      </c>
      <c r="G7021" s="20">
        <v>6.75</v>
      </c>
      <c r="H7021" s="21">
        <v>4</v>
      </c>
      <c r="I7021" s="19">
        <v>7.833333333333333</v>
      </c>
      <c r="J7021" t="s">
        <v>533</v>
      </c>
      <c r="K7021" s="18">
        <v>253.03</v>
      </c>
      <c r="L7021" s="18">
        <v>196.82</v>
      </c>
      <c r="M7021" s="18"/>
      <c r="N7021" s="18"/>
    </row>
    <row r="7022" spans="1:14" ht="15" x14ac:dyDescent="0.25">
      <c r="A7022" t="str">
        <f t="shared" si="109"/>
        <v>VN1814B7875</v>
      </c>
      <c r="B7022" s="17" t="s">
        <v>176</v>
      </c>
      <c r="C7022" s="16" t="s">
        <v>177</v>
      </c>
      <c r="D7022" t="s">
        <v>27</v>
      </c>
      <c r="E7022" s="16" t="s">
        <v>493</v>
      </c>
      <c r="F7022">
        <v>5</v>
      </c>
      <c r="G7022" s="20">
        <v>7.333333333333333</v>
      </c>
      <c r="H7022" s="21">
        <v>5</v>
      </c>
      <c r="I7022" s="19">
        <v>8.4166666666666661</v>
      </c>
      <c r="J7022" t="s">
        <v>533</v>
      </c>
      <c r="K7022" s="18">
        <v>253.03</v>
      </c>
      <c r="L7022" s="18">
        <v>196.82</v>
      </c>
      <c r="M7022" s="18"/>
      <c r="N7022" s="18"/>
    </row>
    <row r="7023" spans="1:14" ht="15" x14ac:dyDescent="0.25">
      <c r="A7023" t="str">
        <f t="shared" si="109"/>
        <v>VN1814B7876</v>
      </c>
      <c r="B7023" s="17" t="s">
        <v>176</v>
      </c>
      <c r="C7023" s="16" t="s">
        <v>177</v>
      </c>
      <c r="D7023" t="s">
        <v>27</v>
      </c>
      <c r="E7023" s="16" t="s">
        <v>493</v>
      </c>
      <c r="F7023">
        <v>6</v>
      </c>
      <c r="G7023" s="20">
        <v>6.75</v>
      </c>
      <c r="H7023" s="21">
        <v>6</v>
      </c>
      <c r="I7023" s="19">
        <v>7.833333333333333</v>
      </c>
      <c r="J7023" t="s">
        <v>533</v>
      </c>
      <c r="K7023" s="18">
        <v>253.03</v>
      </c>
      <c r="L7023" s="18">
        <v>196.82</v>
      </c>
      <c r="M7023" s="18"/>
      <c r="N7023" s="18"/>
    </row>
    <row r="7024" spans="1:14" ht="15" x14ac:dyDescent="0.25">
      <c r="A7024" t="str">
        <f t="shared" si="109"/>
        <v>VN1814B7877</v>
      </c>
      <c r="B7024" s="17" t="s">
        <v>176</v>
      </c>
      <c r="C7024" s="16" t="s">
        <v>177</v>
      </c>
      <c r="D7024" t="s">
        <v>27</v>
      </c>
      <c r="E7024" s="16" t="s">
        <v>493</v>
      </c>
      <c r="F7024">
        <v>7</v>
      </c>
      <c r="G7024" s="20">
        <v>6.75</v>
      </c>
      <c r="H7024" s="21">
        <v>7</v>
      </c>
      <c r="I7024" s="19">
        <v>7.833333333333333</v>
      </c>
      <c r="J7024" t="s">
        <v>533</v>
      </c>
      <c r="K7024" s="18">
        <v>253.03</v>
      </c>
      <c r="L7024" s="18">
        <v>196.82</v>
      </c>
      <c r="M7024" s="18"/>
      <c r="N7024" s="18"/>
    </row>
    <row r="7025" spans="1:14" ht="15" x14ac:dyDescent="0.25">
      <c r="A7025" t="str">
        <f t="shared" si="109"/>
        <v>VN1820B7871</v>
      </c>
      <c r="B7025" s="17" t="s">
        <v>176</v>
      </c>
      <c r="C7025" s="16" t="s">
        <v>177</v>
      </c>
      <c r="D7025" t="s">
        <v>27</v>
      </c>
      <c r="E7025" s="16" t="s">
        <v>383</v>
      </c>
      <c r="F7025">
        <v>1</v>
      </c>
      <c r="G7025" s="20">
        <v>0.91666666666666663</v>
      </c>
      <c r="H7025" s="21">
        <v>1</v>
      </c>
      <c r="I7025" s="19">
        <v>2</v>
      </c>
      <c r="J7025" t="s">
        <v>533</v>
      </c>
      <c r="K7025" s="18">
        <v>253.03</v>
      </c>
      <c r="L7025" s="18">
        <v>196.82</v>
      </c>
      <c r="M7025" s="18"/>
      <c r="N7025" s="18"/>
    </row>
    <row r="7026" spans="1:14" ht="15" x14ac:dyDescent="0.25">
      <c r="A7026" t="str">
        <f t="shared" si="109"/>
        <v>VN1820B7874</v>
      </c>
      <c r="B7026" s="17" t="s">
        <v>176</v>
      </c>
      <c r="C7026" s="16" t="s">
        <v>177</v>
      </c>
      <c r="D7026" t="s">
        <v>27</v>
      </c>
      <c r="E7026" s="16" t="s">
        <v>383</v>
      </c>
      <c r="F7026">
        <v>4</v>
      </c>
      <c r="G7026" s="20">
        <v>0.91666666666666663</v>
      </c>
      <c r="H7026" s="21">
        <v>4</v>
      </c>
      <c r="I7026" s="19">
        <v>2</v>
      </c>
      <c r="J7026" t="s">
        <v>533</v>
      </c>
      <c r="K7026" s="18">
        <v>253.03</v>
      </c>
      <c r="L7026" s="18">
        <v>196.82</v>
      </c>
      <c r="M7026" s="18"/>
      <c r="N7026" s="18"/>
    </row>
    <row r="7027" spans="1:14" ht="15" x14ac:dyDescent="0.25">
      <c r="A7027" t="str">
        <f t="shared" si="109"/>
        <v>VN1820B7875</v>
      </c>
      <c r="B7027" s="17" t="s">
        <v>176</v>
      </c>
      <c r="C7027" s="16" t="s">
        <v>177</v>
      </c>
      <c r="D7027" t="s">
        <v>27</v>
      </c>
      <c r="E7027" s="16" t="s">
        <v>383</v>
      </c>
      <c r="F7027">
        <v>5</v>
      </c>
      <c r="G7027" s="20">
        <v>0.91666666666666663</v>
      </c>
      <c r="H7027" s="21">
        <v>5</v>
      </c>
      <c r="I7027" s="19">
        <v>2</v>
      </c>
      <c r="J7027" t="s">
        <v>533</v>
      </c>
      <c r="K7027" s="18">
        <v>253.03</v>
      </c>
      <c r="L7027" s="18">
        <v>196.82</v>
      </c>
      <c r="M7027" s="18"/>
      <c r="N7027" s="18"/>
    </row>
    <row r="7028" spans="1:14" ht="15" x14ac:dyDescent="0.25">
      <c r="A7028" t="str">
        <f t="shared" si="109"/>
        <v>VN1820B7876</v>
      </c>
      <c r="B7028" s="17" t="s">
        <v>176</v>
      </c>
      <c r="C7028" s="16" t="s">
        <v>177</v>
      </c>
      <c r="D7028" t="s">
        <v>27</v>
      </c>
      <c r="E7028" s="16" t="s">
        <v>383</v>
      </c>
      <c r="F7028">
        <v>6</v>
      </c>
      <c r="G7028" s="20">
        <v>0.91666666666666663</v>
      </c>
      <c r="H7028" s="21">
        <v>6</v>
      </c>
      <c r="I7028" s="19">
        <v>2</v>
      </c>
      <c r="J7028" t="s">
        <v>533</v>
      </c>
      <c r="K7028" s="18">
        <v>253.03</v>
      </c>
      <c r="L7028" s="18">
        <v>196.82</v>
      </c>
      <c r="M7028" s="18"/>
      <c r="N7028" s="18"/>
    </row>
    <row r="7029" spans="1:14" ht="15" x14ac:dyDescent="0.25">
      <c r="A7029" t="str">
        <f t="shared" si="109"/>
        <v>VN1820B7877</v>
      </c>
      <c r="B7029" s="17" t="s">
        <v>176</v>
      </c>
      <c r="C7029" s="16" t="s">
        <v>177</v>
      </c>
      <c r="D7029" t="s">
        <v>27</v>
      </c>
      <c r="E7029" s="16" t="s">
        <v>383</v>
      </c>
      <c r="F7029">
        <v>7</v>
      </c>
      <c r="G7029" s="20">
        <v>0.91666666666666663</v>
      </c>
      <c r="H7029" s="21">
        <v>7</v>
      </c>
      <c r="I7029" s="19">
        <v>2</v>
      </c>
      <c r="J7029" t="s">
        <v>533</v>
      </c>
      <c r="K7029" s="18">
        <v>253.03</v>
      </c>
      <c r="L7029" s="18">
        <v>196.82</v>
      </c>
      <c r="M7029" s="18"/>
      <c r="N7029" s="18"/>
    </row>
    <row r="7030" spans="1:14" ht="15" x14ac:dyDescent="0.25">
      <c r="A7030" t="str">
        <f t="shared" si="109"/>
        <v>VN1822B7871</v>
      </c>
      <c r="B7030" s="17" t="s">
        <v>176</v>
      </c>
      <c r="C7030" s="16" t="s">
        <v>177</v>
      </c>
      <c r="D7030" t="s">
        <v>27</v>
      </c>
      <c r="E7030" s="16" t="s">
        <v>243</v>
      </c>
      <c r="F7030">
        <v>1</v>
      </c>
      <c r="G7030" s="20">
        <v>3.8333333333333335</v>
      </c>
      <c r="H7030" s="21">
        <v>1</v>
      </c>
      <c r="I7030" s="19">
        <v>4.916666666666667</v>
      </c>
      <c r="J7030" t="s">
        <v>533</v>
      </c>
      <c r="K7030" s="18">
        <v>253.03</v>
      </c>
      <c r="L7030" s="18">
        <v>196.82</v>
      </c>
      <c r="M7030" s="18"/>
      <c r="N7030" s="18"/>
    </row>
    <row r="7031" spans="1:14" ht="15" x14ac:dyDescent="0.25">
      <c r="A7031" t="str">
        <f t="shared" si="109"/>
        <v>VN1822B7872</v>
      </c>
      <c r="B7031" s="17" t="s">
        <v>176</v>
      </c>
      <c r="C7031" s="16" t="s">
        <v>177</v>
      </c>
      <c r="D7031" t="s">
        <v>27</v>
      </c>
      <c r="E7031" s="16" t="s">
        <v>243</v>
      </c>
      <c r="F7031">
        <v>2</v>
      </c>
      <c r="G7031" s="20">
        <v>3.8333333333333335</v>
      </c>
      <c r="H7031" s="21">
        <v>2</v>
      </c>
      <c r="I7031" s="19">
        <v>4.916666666666667</v>
      </c>
      <c r="J7031" t="s">
        <v>533</v>
      </c>
      <c r="K7031" s="18">
        <v>253.03</v>
      </c>
      <c r="L7031" s="18">
        <v>196.82</v>
      </c>
      <c r="M7031" s="18"/>
      <c r="N7031" s="18"/>
    </row>
    <row r="7032" spans="1:14" ht="15" x14ac:dyDescent="0.25">
      <c r="A7032" t="str">
        <f t="shared" si="109"/>
        <v>VN1822B7873</v>
      </c>
      <c r="B7032" s="17" t="s">
        <v>176</v>
      </c>
      <c r="C7032" s="16" t="s">
        <v>177</v>
      </c>
      <c r="D7032" t="s">
        <v>27</v>
      </c>
      <c r="E7032" s="16" t="s">
        <v>243</v>
      </c>
      <c r="F7032">
        <v>3</v>
      </c>
      <c r="G7032" s="20">
        <v>3.8333333333333335</v>
      </c>
      <c r="H7032" s="21">
        <v>3</v>
      </c>
      <c r="I7032" s="19">
        <v>4.916666666666667</v>
      </c>
      <c r="J7032" t="s">
        <v>533</v>
      </c>
      <c r="K7032" s="18">
        <v>253.03</v>
      </c>
      <c r="L7032" s="18">
        <v>196.82</v>
      </c>
      <c r="M7032" s="18"/>
      <c r="N7032" s="18"/>
    </row>
    <row r="7033" spans="1:14" ht="15" x14ac:dyDescent="0.25">
      <c r="A7033" t="str">
        <f t="shared" si="109"/>
        <v>VN1822B7874</v>
      </c>
      <c r="B7033" s="17" t="s">
        <v>176</v>
      </c>
      <c r="C7033" s="16" t="s">
        <v>177</v>
      </c>
      <c r="D7033" t="s">
        <v>27</v>
      </c>
      <c r="E7033" s="16" t="s">
        <v>243</v>
      </c>
      <c r="F7033">
        <v>4</v>
      </c>
      <c r="G7033" s="20">
        <v>4.166666666666667</v>
      </c>
      <c r="H7033" s="21">
        <v>4</v>
      </c>
      <c r="I7033" s="19">
        <v>5.25</v>
      </c>
      <c r="J7033" t="s">
        <v>533</v>
      </c>
      <c r="K7033" s="18">
        <v>253.03</v>
      </c>
      <c r="L7033" s="18">
        <v>196.82</v>
      </c>
      <c r="M7033" s="18"/>
      <c r="N7033" s="18"/>
    </row>
    <row r="7034" spans="1:14" ht="15" x14ac:dyDescent="0.25">
      <c r="A7034" t="str">
        <f t="shared" si="109"/>
        <v>VN1822B7875</v>
      </c>
      <c r="B7034" s="17" t="s">
        <v>176</v>
      </c>
      <c r="C7034" s="16" t="s">
        <v>177</v>
      </c>
      <c r="D7034" t="s">
        <v>27</v>
      </c>
      <c r="E7034" s="16" t="s">
        <v>243</v>
      </c>
      <c r="F7034">
        <v>5</v>
      </c>
      <c r="G7034" s="20">
        <v>3.8333333333333335</v>
      </c>
      <c r="H7034" s="21">
        <v>5</v>
      </c>
      <c r="I7034" s="19">
        <v>4.916666666666667</v>
      </c>
      <c r="J7034" t="s">
        <v>533</v>
      </c>
      <c r="K7034" s="18">
        <v>253.03</v>
      </c>
      <c r="L7034" s="18">
        <v>196.82</v>
      </c>
      <c r="M7034" s="18"/>
      <c r="N7034" s="18"/>
    </row>
    <row r="7035" spans="1:14" ht="15" x14ac:dyDescent="0.25">
      <c r="A7035" t="str">
        <f t="shared" si="109"/>
        <v>VN1822B7876</v>
      </c>
      <c r="B7035" s="17" t="s">
        <v>176</v>
      </c>
      <c r="C7035" s="16" t="s">
        <v>177</v>
      </c>
      <c r="D7035" t="s">
        <v>27</v>
      </c>
      <c r="E7035" s="16" t="s">
        <v>243</v>
      </c>
      <c r="F7035">
        <v>6</v>
      </c>
      <c r="G7035" s="20">
        <v>3.8333333333333335</v>
      </c>
      <c r="H7035" s="21">
        <v>6</v>
      </c>
      <c r="I7035" s="19">
        <v>4.916666666666667</v>
      </c>
      <c r="J7035" t="s">
        <v>533</v>
      </c>
      <c r="K7035" s="18">
        <v>253.03</v>
      </c>
      <c r="L7035" s="18">
        <v>196.82</v>
      </c>
      <c r="M7035" s="18"/>
      <c r="N7035" s="18"/>
    </row>
    <row r="7036" spans="1:14" ht="15" x14ac:dyDescent="0.25">
      <c r="A7036" t="str">
        <f t="shared" si="109"/>
        <v>VN1822B7877</v>
      </c>
      <c r="B7036" s="17" t="s">
        <v>176</v>
      </c>
      <c r="C7036" s="16" t="s">
        <v>177</v>
      </c>
      <c r="D7036" t="s">
        <v>27</v>
      </c>
      <c r="E7036" s="16" t="s">
        <v>243</v>
      </c>
      <c r="F7036">
        <v>7</v>
      </c>
      <c r="G7036" s="20">
        <v>3.8333333333333335</v>
      </c>
      <c r="H7036" s="21">
        <v>7</v>
      </c>
      <c r="I7036" s="19">
        <v>4.916666666666667</v>
      </c>
      <c r="J7036" t="s">
        <v>533</v>
      </c>
      <c r="K7036" s="18">
        <v>253.03</v>
      </c>
      <c r="L7036" s="18">
        <v>196.82</v>
      </c>
      <c r="M7036" s="18"/>
      <c r="N7036" s="18"/>
    </row>
    <row r="7037" spans="1:14" ht="15" x14ac:dyDescent="0.25">
      <c r="A7037" t="str">
        <f t="shared" si="109"/>
        <v>VN1824B7871</v>
      </c>
      <c r="B7037" s="17" t="s">
        <v>176</v>
      </c>
      <c r="C7037" s="16" t="s">
        <v>177</v>
      </c>
      <c r="D7037" t="s">
        <v>27</v>
      </c>
      <c r="E7037" s="16" t="s">
        <v>175</v>
      </c>
      <c r="F7037">
        <v>1</v>
      </c>
      <c r="G7037" s="20">
        <v>8.5</v>
      </c>
      <c r="H7037" s="21">
        <v>1</v>
      </c>
      <c r="I7037" s="19">
        <v>9.5833333333333339</v>
      </c>
      <c r="J7037" t="s">
        <v>533</v>
      </c>
      <c r="K7037" s="18">
        <v>253.03</v>
      </c>
      <c r="L7037" s="18">
        <v>196.82</v>
      </c>
      <c r="M7037" s="18"/>
      <c r="N7037" s="18"/>
    </row>
    <row r="7038" spans="1:14" ht="15" x14ac:dyDescent="0.25">
      <c r="A7038" t="str">
        <f t="shared" si="109"/>
        <v>VN1824B7872</v>
      </c>
      <c r="B7038" s="17" t="s">
        <v>176</v>
      </c>
      <c r="C7038" s="16" t="s">
        <v>177</v>
      </c>
      <c r="D7038" t="s">
        <v>27</v>
      </c>
      <c r="E7038" s="16" t="s">
        <v>175</v>
      </c>
      <c r="F7038">
        <v>2</v>
      </c>
      <c r="G7038" s="20">
        <v>8.25</v>
      </c>
      <c r="H7038" s="21">
        <v>2</v>
      </c>
      <c r="I7038" s="19">
        <v>9.3333333333333339</v>
      </c>
      <c r="J7038" t="s">
        <v>533</v>
      </c>
      <c r="K7038" s="18">
        <v>253.03</v>
      </c>
      <c r="L7038" s="18">
        <v>196.82</v>
      </c>
      <c r="M7038" s="18"/>
      <c r="N7038" s="18"/>
    </row>
    <row r="7039" spans="1:14" ht="15" x14ac:dyDescent="0.25">
      <c r="A7039" t="str">
        <f t="shared" si="109"/>
        <v>VN1824B7873</v>
      </c>
      <c r="B7039" s="17" t="s">
        <v>176</v>
      </c>
      <c r="C7039" s="16" t="s">
        <v>177</v>
      </c>
      <c r="D7039" t="s">
        <v>27</v>
      </c>
      <c r="E7039" s="16" t="s">
        <v>175</v>
      </c>
      <c r="F7039">
        <v>3</v>
      </c>
      <c r="G7039" s="20">
        <v>8.5833333333333339</v>
      </c>
      <c r="H7039" s="21">
        <v>3</v>
      </c>
      <c r="I7039" s="19">
        <v>9.6666666666666661</v>
      </c>
      <c r="J7039" t="s">
        <v>533</v>
      </c>
      <c r="K7039" s="18">
        <v>253.03</v>
      </c>
      <c r="L7039" s="18">
        <v>196.82</v>
      </c>
      <c r="M7039" s="18"/>
      <c r="N7039" s="18"/>
    </row>
    <row r="7040" spans="1:14" ht="15" x14ac:dyDescent="0.25">
      <c r="A7040" t="str">
        <f t="shared" si="109"/>
        <v>VN1824B7874</v>
      </c>
      <c r="B7040" s="17" t="s">
        <v>176</v>
      </c>
      <c r="C7040" s="16" t="s">
        <v>177</v>
      </c>
      <c r="D7040" t="s">
        <v>27</v>
      </c>
      <c r="E7040" s="16" t="s">
        <v>175</v>
      </c>
      <c r="F7040">
        <v>4</v>
      </c>
      <c r="G7040" s="20">
        <v>8.5</v>
      </c>
      <c r="H7040" s="21">
        <v>4</v>
      </c>
      <c r="I7040" s="19">
        <v>9.5833333333333339</v>
      </c>
      <c r="J7040" t="s">
        <v>533</v>
      </c>
      <c r="K7040" s="18">
        <v>253.03</v>
      </c>
      <c r="L7040" s="18">
        <v>196.82</v>
      </c>
      <c r="M7040" s="18"/>
      <c r="N7040" s="18"/>
    </row>
    <row r="7041" spans="1:14" ht="15" x14ac:dyDescent="0.25">
      <c r="A7041" t="str">
        <f t="shared" si="109"/>
        <v>VN1824B7875</v>
      </c>
      <c r="B7041" s="17" t="s">
        <v>176</v>
      </c>
      <c r="C7041" s="16" t="s">
        <v>177</v>
      </c>
      <c r="D7041" t="s">
        <v>27</v>
      </c>
      <c r="E7041" s="16" t="s">
        <v>175</v>
      </c>
      <c r="F7041">
        <v>5</v>
      </c>
      <c r="G7041" s="20">
        <v>8.4166666666666661</v>
      </c>
      <c r="H7041" s="21">
        <v>5</v>
      </c>
      <c r="I7041" s="19">
        <v>9.5</v>
      </c>
      <c r="J7041" t="s">
        <v>533</v>
      </c>
      <c r="K7041" s="18">
        <v>253.03</v>
      </c>
      <c r="L7041" s="18">
        <v>196.82</v>
      </c>
      <c r="M7041" s="18"/>
      <c r="N7041" s="18"/>
    </row>
    <row r="7042" spans="1:14" ht="15" x14ac:dyDescent="0.25">
      <c r="A7042" t="str">
        <f t="shared" si="109"/>
        <v>VN1824B7876</v>
      </c>
      <c r="B7042" s="17" t="s">
        <v>176</v>
      </c>
      <c r="C7042" s="16" t="s">
        <v>177</v>
      </c>
      <c r="D7042" t="s">
        <v>27</v>
      </c>
      <c r="E7042" s="16" t="s">
        <v>175</v>
      </c>
      <c r="F7042">
        <v>6</v>
      </c>
      <c r="G7042" s="20">
        <v>9.6666666666666661</v>
      </c>
      <c r="H7042" s="21">
        <v>6</v>
      </c>
      <c r="I7042" s="19">
        <v>10.75</v>
      </c>
      <c r="J7042" t="s">
        <v>533</v>
      </c>
      <c r="K7042" s="18">
        <v>253.03</v>
      </c>
      <c r="L7042" s="18">
        <v>196.82</v>
      </c>
      <c r="M7042" s="18"/>
      <c r="N7042" s="18"/>
    </row>
    <row r="7043" spans="1:14" ht="15" x14ac:dyDescent="0.25">
      <c r="A7043" t="str">
        <f t="shared" ref="A7043:A7106" si="110">E7043&amp;J7043&amp;F7043</f>
        <v>VN1824B7877</v>
      </c>
      <c r="B7043" s="17" t="s">
        <v>176</v>
      </c>
      <c r="C7043" s="16" t="s">
        <v>177</v>
      </c>
      <c r="D7043" t="s">
        <v>27</v>
      </c>
      <c r="E7043" s="16" t="s">
        <v>175</v>
      </c>
      <c r="F7043">
        <v>7</v>
      </c>
      <c r="G7043" s="20">
        <v>8.25</v>
      </c>
      <c r="H7043" s="21">
        <v>7</v>
      </c>
      <c r="I7043" s="19">
        <v>9.3333333333333339</v>
      </c>
      <c r="J7043" t="s">
        <v>533</v>
      </c>
      <c r="K7043" s="18">
        <v>253.03</v>
      </c>
      <c r="L7043" s="18">
        <v>196.82</v>
      </c>
      <c r="M7043" s="18"/>
      <c r="N7043" s="18"/>
    </row>
    <row r="7044" spans="1:14" ht="15" x14ac:dyDescent="0.25">
      <c r="A7044" t="str">
        <f t="shared" si="110"/>
        <v>VN1826B7871</v>
      </c>
      <c r="B7044" s="17" t="s">
        <v>176</v>
      </c>
      <c r="C7044" s="16" t="s">
        <v>177</v>
      </c>
      <c r="D7044" t="s">
        <v>27</v>
      </c>
      <c r="E7044" s="16" t="s">
        <v>640</v>
      </c>
      <c r="F7044">
        <v>1</v>
      </c>
      <c r="G7044" s="20">
        <v>10.333333333333334</v>
      </c>
      <c r="H7044" s="21">
        <v>1</v>
      </c>
      <c r="I7044" s="19">
        <v>11.416666666666666</v>
      </c>
      <c r="J7044" t="s">
        <v>533</v>
      </c>
      <c r="K7044" s="18">
        <v>253.03</v>
      </c>
      <c r="L7044" s="18">
        <v>196.82</v>
      </c>
      <c r="M7044" s="18"/>
      <c r="N7044" s="18"/>
    </row>
    <row r="7045" spans="1:14" ht="15" x14ac:dyDescent="0.25">
      <c r="A7045" t="str">
        <f t="shared" si="110"/>
        <v>VN1826B7872</v>
      </c>
      <c r="B7045" s="17" t="s">
        <v>176</v>
      </c>
      <c r="C7045" s="16" t="s">
        <v>177</v>
      </c>
      <c r="D7045" t="s">
        <v>27</v>
      </c>
      <c r="E7045" s="16" t="s">
        <v>640</v>
      </c>
      <c r="F7045">
        <v>2</v>
      </c>
      <c r="G7045" s="20">
        <v>10.333333333333334</v>
      </c>
      <c r="H7045" s="21">
        <v>2</v>
      </c>
      <c r="I7045" s="19">
        <v>11.416666666666666</v>
      </c>
      <c r="J7045" t="s">
        <v>533</v>
      </c>
      <c r="K7045" s="18">
        <v>253.03</v>
      </c>
      <c r="L7045" s="18">
        <v>196.82</v>
      </c>
      <c r="M7045" s="18"/>
      <c r="N7045" s="18"/>
    </row>
    <row r="7046" spans="1:14" ht="15" x14ac:dyDescent="0.25">
      <c r="A7046" t="str">
        <f t="shared" si="110"/>
        <v>VN1826B7874</v>
      </c>
      <c r="B7046" s="17" t="s">
        <v>176</v>
      </c>
      <c r="C7046" s="16" t="s">
        <v>177</v>
      </c>
      <c r="D7046" t="s">
        <v>27</v>
      </c>
      <c r="E7046" s="16" t="s">
        <v>640</v>
      </c>
      <c r="F7046">
        <v>4</v>
      </c>
      <c r="G7046" s="20">
        <v>10.666666666666666</v>
      </c>
      <c r="H7046" s="21">
        <v>4</v>
      </c>
      <c r="I7046" s="19">
        <v>11.75</v>
      </c>
      <c r="J7046" t="s">
        <v>533</v>
      </c>
      <c r="K7046" s="18">
        <v>253.03</v>
      </c>
      <c r="L7046" s="18">
        <v>196.82</v>
      </c>
      <c r="M7046" s="18"/>
      <c r="N7046" s="18"/>
    </row>
    <row r="7047" spans="1:14" ht="15" x14ac:dyDescent="0.25">
      <c r="A7047" t="str">
        <f t="shared" si="110"/>
        <v>VN1826B7875</v>
      </c>
      <c r="B7047" s="17" t="s">
        <v>176</v>
      </c>
      <c r="C7047" s="16" t="s">
        <v>177</v>
      </c>
      <c r="D7047" t="s">
        <v>27</v>
      </c>
      <c r="E7047" s="16" t="s">
        <v>640</v>
      </c>
      <c r="F7047">
        <v>5</v>
      </c>
      <c r="G7047" s="20">
        <v>10.333333333333334</v>
      </c>
      <c r="H7047" s="21">
        <v>5</v>
      </c>
      <c r="I7047" s="19">
        <v>11.416666666666666</v>
      </c>
      <c r="J7047" t="s">
        <v>533</v>
      </c>
      <c r="K7047" s="18">
        <v>253.03</v>
      </c>
      <c r="L7047" s="18">
        <v>196.82</v>
      </c>
      <c r="M7047" s="18"/>
      <c r="N7047" s="18"/>
    </row>
    <row r="7048" spans="1:14" ht="15" x14ac:dyDescent="0.25">
      <c r="A7048" t="str">
        <f t="shared" si="110"/>
        <v>VN1826B7876</v>
      </c>
      <c r="B7048" s="17" t="s">
        <v>176</v>
      </c>
      <c r="C7048" s="16" t="s">
        <v>177</v>
      </c>
      <c r="D7048" t="s">
        <v>27</v>
      </c>
      <c r="E7048" s="16" t="s">
        <v>640</v>
      </c>
      <c r="F7048">
        <v>6</v>
      </c>
      <c r="G7048" s="20">
        <v>10.333333333333334</v>
      </c>
      <c r="H7048" s="21">
        <v>6</v>
      </c>
      <c r="I7048" s="19">
        <v>11.416666666666666</v>
      </c>
      <c r="J7048" t="s">
        <v>533</v>
      </c>
      <c r="K7048" s="18">
        <v>253.03</v>
      </c>
      <c r="L7048" s="18">
        <v>196.82</v>
      </c>
      <c r="M7048" s="18"/>
      <c r="N7048" s="18"/>
    </row>
    <row r="7049" spans="1:14" ht="15" x14ac:dyDescent="0.25">
      <c r="A7049" t="str">
        <f t="shared" si="110"/>
        <v>VN1826B7877</v>
      </c>
      <c r="B7049" s="17" t="s">
        <v>176</v>
      </c>
      <c r="C7049" s="16" t="s">
        <v>177</v>
      </c>
      <c r="D7049" t="s">
        <v>27</v>
      </c>
      <c r="E7049" s="16" t="s">
        <v>640</v>
      </c>
      <c r="F7049">
        <v>7</v>
      </c>
      <c r="G7049" s="20">
        <v>10.333333333333334</v>
      </c>
      <c r="H7049" s="21">
        <v>7</v>
      </c>
      <c r="I7049" s="19">
        <v>11.416666666666666</v>
      </c>
      <c r="J7049" t="s">
        <v>533</v>
      </c>
      <c r="K7049" s="18">
        <v>253.03</v>
      </c>
      <c r="L7049" s="18">
        <v>196.82</v>
      </c>
      <c r="M7049" s="18"/>
      <c r="N7049" s="18"/>
    </row>
    <row r="7050" spans="1:14" ht="15" x14ac:dyDescent="0.25">
      <c r="A7050" t="str">
        <f t="shared" si="110"/>
        <v>VN1832B7871</v>
      </c>
      <c r="B7050" s="17" t="s">
        <v>176</v>
      </c>
      <c r="C7050" s="16" t="s">
        <v>177</v>
      </c>
      <c r="D7050" t="s">
        <v>27</v>
      </c>
      <c r="E7050" s="16" t="s">
        <v>311</v>
      </c>
      <c r="F7050">
        <v>1</v>
      </c>
      <c r="G7050" s="20">
        <v>12.666666666666666</v>
      </c>
      <c r="H7050" s="21">
        <v>1</v>
      </c>
      <c r="I7050" s="19">
        <v>13.75</v>
      </c>
      <c r="J7050" t="s">
        <v>533</v>
      </c>
      <c r="K7050" s="18">
        <v>253.03</v>
      </c>
      <c r="L7050" s="18">
        <v>196.82</v>
      </c>
      <c r="M7050" s="18"/>
      <c r="N7050" s="18"/>
    </row>
    <row r="7051" spans="1:14" ht="15" x14ac:dyDescent="0.25">
      <c r="A7051" t="str">
        <f t="shared" si="110"/>
        <v>VN1832B7872</v>
      </c>
      <c r="B7051" s="17" t="s">
        <v>176</v>
      </c>
      <c r="C7051" s="16" t="s">
        <v>177</v>
      </c>
      <c r="D7051" t="s">
        <v>27</v>
      </c>
      <c r="E7051" s="16" t="s">
        <v>311</v>
      </c>
      <c r="F7051">
        <v>2</v>
      </c>
      <c r="G7051" s="20">
        <v>12.666666666666666</v>
      </c>
      <c r="H7051" s="21">
        <v>2</v>
      </c>
      <c r="I7051" s="19">
        <v>13.75</v>
      </c>
      <c r="J7051" t="s">
        <v>533</v>
      </c>
      <c r="K7051" s="18">
        <v>253.03</v>
      </c>
      <c r="L7051" s="18">
        <v>196.82</v>
      </c>
      <c r="M7051" s="18"/>
      <c r="N7051" s="18"/>
    </row>
    <row r="7052" spans="1:14" ht="15" x14ac:dyDescent="0.25">
      <c r="A7052" t="str">
        <f t="shared" si="110"/>
        <v>VN1832B7873</v>
      </c>
      <c r="B7052" s="17" t="s">
        <v>176</v>
      </c>
      <c r="C7052" s="16" t="s">
        <v>177</v>
      </c>
      <c r="D7052" t="s">
        <v>27</v>
      </c>
      <c r="E7052" s="16" t="s">
        <v>311</v>
      </c>
      <c r="F7052">
        <v>3</v>
      </c>
      <c r="G7052" s="20">
        <v>12.666666666666666</v>
      </c>
      <c r="H7052" s="21">
        <v>3</v>
      </c>
      <c r="I7052" s="19">
        <v>13.75</v>
      </c>
      <c r="J7052" t="s">
        <v>533</v>
      </c>
      <c r="K7052" s="18">
        <v>253.03</v>
      </c>
      <c r="L7052" s="18">
        <v>196.82</v>
      </c>
      <c r="M7052" s="18"/>
      <c r="N7052" s="18"/>
    </row>
    <row r="7053" spans="1:14" ht="15" x14ac:dyDescent="0.25">
      <c r="A7053" t="str">
        <f t="shared" si="110"/>
        <v>VN1832B7874</v>
      </c>
      <c r="B7053" s="17" t="s">
        <v>176</v>
      </c>
      <c r="C7053" s="16" t="s">
        <v>177</v>
      </c>
      <c r="D7053" t="s">
        <v>27</v>
      </c>
      <c r="E7053" s="16" t="s">
        <v>311</v>
      </c>
      <c r="F7053">
        <v>4</v>
      </c>
      <c r="G7053" s="20">
        <v>13.166666666666666</v>
      </c>
      <c r="H7053" s="21">
        <v>4</v>
      </c>
      <c r="I7053" s="19">
        <v>14.25</v>
      </c>
      <c r="J7053" t="s">
        <v>533</v>
      </c>
      <c r="K7053" s="18">
        <v>253.03</v>
      </c>
      <c r="L7053" s="18">
        <v>196.82</v>
      </c>
      <c r="M7053" s="18"/>
      <c r="N7053" s="18"/>
    </row>
    <row r="7054" spans="1:14" ht="15" x14ac:dyDescent="0.25">
      <c r="A7054" t="str">
        <f t="shared" si="110"/>
        <v>VN1832B7875</v>
      </c>
      <c r="B7054" s="17" t="s">
        <v>176</v>
      </c>
      <c r="C7054" s="16" t="s">
        <v>177</v>
      </c>
      <c r="D7054" t="s">
        <v>27</v>
      </c>
      <c r="E7054" s="16" t="s">
        <v>311</v>
      </c>
      <c r="F7054">
        <v>5</v>
      </c>
      <c r="G7054" s="20">
        <v>12.666666666666666</v>
      </c>
      <c r="H7054" s="21">
        <v>5</v>
      </c>
      <c r="I7054" s="19">
        <v>13.75</v>
      </c>
      <c r="J7054" t="s">
        <v>533</v>
      </c>
      <c r="K7054" s="18">
        <v>253.03</v>
      </c>
      <c r="L7054" s="18">
        <v>196.82</v>
      </c>
      <c r="M7054" s="18"/>
      <c r="N7054" s="18"/>
    </row>
    <row r="7055" spans="1:14" ht="15" x14ac:dyDescent="0.25">
      <c r="A7055" t="str">
        <f t="shared" si="110"/>
        <v>VN1832B7876</v>
      </c>
      <c r="B7055" s="17" t="s">
        <v>176</v>
      </c>
      <c r="C7055" s="16" t="s">
        <v>177</v>
      </c>
      <c r="D7055" t="s">
        <v>27</v>
      </c>
      <c r="E7055" s="16" t="s">
        <v>311</v>
      </c>
      <c r="F7055">
        <v>6</v>
      </c>
      <c r="G7055" s="20">
        <v>12.666666666666666</v>
      </c>
      <c r="H7055" s="21">
        <v>6</v>
      </c>
      <c r="I7055" s="19">
        <v>13.75</v>
      </c>
      <c r="J7055" t="s">
        <v>533</v>
      </c>
      <c r="K7055" s="18">
        <v>253.03</v>
      </c>
      <c r="L7055" s="18">
        <v>196.82</v>
      </c>
      <c r="M7055" s="18"/>
      <c r="N7055" s="18"/>
    </row>
    <row r="7056" spans="1:14" ht="15" x14ac:dyDescent="0.25">
      <c r="A7056" t="str">
        <f t="shared" si="110"/>
        <v>VN1832B7877</v>
      </c>
      <c r="B7056" s="17" t="s">
        <v>176</v>
      </c>
      <c r="C7056" s="16" t="s">
        <v>177</v>
      </c>
      <c r="D7056" t="s">
        <v>27</v>
      </c>
      <c r="E7056" s="16" t="s">
        <v>311</v>
      </c>
      <c r="F7056">
        <v>7</v>
      </c>
      <c r="G7056" s="20">
        <v>13.833333333333334</v>
      </c>
      <c r="H7056" s="21">
        <v>7</v>
      </c>
      <c r="I7056" s="19">
        <v>14.916666666666666</v>
      </c>
      <c r="J7056" t="s">
        <v>533</v>
      </c>
      <c r="K7056" s="18">
        <v>253.03</v>
      </c>
      <c r="L7056" s="18">
        <v>196.82</v>
      </c>
      <c r="M7056" s="18"/>
      <c r="N7056" s="18"/>
    </row>
    <row r="7057" spans="1:14" ht="15" x14ac:dyDescent="0.25">
      <c r="A7057" t="str">
        <f t="shared" si="110"/>
        <v>VN7824B7876</v>
      </c>
      <c r="B7057" s="17" t="s">
        <v>176</v>
      </c>
      <c r="C7057" s="16" t="s">
        <v>177</v>
      </c>
      <c r="D7057" t="s">
        <v>27</v>
      </c>
      <c r="E7057" s="16" t="s">
        <v>807</v>
      </c>
      <c r="F7057">
        <v>6</v>
      </c>
      <c r="G7057" s="20">
        <v>13.916666666666666</v>
      </c>
      <c r="H7057" s="21">
        <v>6</v>
      </c>
      <c r="I7057" s="19">
        <v>14.916666666666666</v>
      </c>
      <c r="J7057" t="s">
        <v>533</v>
      </c>
      <c r="K7057" s="18">
        <v>253.03</v>
      </c>
      <c r="L7057" s="18">
        <v>196.82</v>
      </c>
      <c r="M7057" s="18"/>
      <c r="N7057" s="18"/>
    </row>
    <row r="7058" spans="1:14" ht="15" x14ac:dyDescent="0.25">
      <c r="A7058" t="str">
        <f t="shared" si="110"/>
        <v>VN7824B7877</v>
      </c>
      <c r="B7058" s="17" t="s">
        <v>176</v>
      </c>
      <c r="C7058" s="16" t="s">
        <v>177</v>
      </c>
      <c r="D7058" t="s">
        <v>27</v>
      </c>
      <c r="E7058" s="16" t="s">
        <v>807</v>
      </c>
      <c r="F7058">
        <v>7</v>
      </c>
      <c r="G7058" s="20">
        <v>15.333333333333334</v>
      </c>
      <c r="H7058" s="21">
        <v>7</v>
      </c>
      <c r="I7058" s="19">
        <v>16.333333333333332</v>
      </c>
      <c r="J7058" t="s">
        <v>533</v>
      </c>
      <c r="K7058" s="18">
        <v>253.03</v>
      </c>
      <c r="L7058" s="18">
        <v>196.82</v>
      </c>
      <c r="M7058" s="18"/>
      <c r="N7058" s="18"/>
    </row>
    <row r="7059" spans="1:14" ht="15" x14ac:dyDescent="0.25">
      <c r="A7059" t="str">
        <f t="shared" si="110"/>
        <v>VN7826B7872</v>
      </c>
      <c r="B7059" s="17" t="s">
        <v>176</v>
      </c>
      <c r="C7059" s="16" t="s">
        <v>177</v>
      </c>
      <c r="D7059" t="s">
        <v>27</v>
      </c>
      <c r="E7059" s="16" t="s">
        <v>697</v>
      </c>
      <c r="F7059">
        <v>2</v>
      </c>
      <c r="G7059" s="20">
        <v>1.25</v>
      </c>
      <c r="H7059" s="21">
        <v>2</v>
      </c>
      <c r="I7059" s="19">
        <v>2.3333333333333335</v>
      </c>
      <c r="J7059" t="s">
        <v>533</v>
      </c>
      <c r="K7059" s="18">
        <v>253.03</v>
      </c>
      <c r="L7059" s="18">
        <v>196.82</v>
      </c>
      <c r="M7059" s="18"/>
      <c r="N7059" s="18"/>
    </row>
    <row r="7060" spans="1:14" ht="15" x14ac:dyDescent="0.25">
      <c r="A7060" t="str">
        <f t="shared" si="110"/>
        <v>VN7826B7873</v>
      </c>
      <c r="B7060" s="17" t="s">
        <v>176</v>
      </c>
      <c r="C7060" s="16" t="s">
        <v>177</v>
      </c>
      <c r="D7060" t="s">
        <v>27</v>
      </c>
      <c r="E7060" s="16" t="s">
        <v>697</v>
      </c>
      <c r="F7060">
        <v>3</v>
      </c>
      <c r="G7060" s="20">
        <v>1.25</v>
      </c>
      <c r="H7060" s="21">
        <v>3</v>
      </c>
      <c r="I7060" s="19">
        <v>2.3333333333333335</v>
      </c>
      <c r="J7060" t="s">
        <v>533</v>
      </c>
      <c r="K7060" s="18">
        <v>253.03</v>
      </c>
      <c r="L7060" s="18">
        <v>196.82</v>
      </c>
      <c r="M7060" s="18"/>
      <c r="N7060" s="18"/>
    </row>
    <row r="7061" spans="1:14" ht="15" x14ac:dyDescent="0.25">
      <c r="A7061" t="str">
        <f t="shared" si="110"/>
        <v>VN7826B7876</v>
      </c>
      <c r="B7061" s="17" t="s">
        <v>176</v>
      </c>
      <c r="C7061" s="16" t="s">
        <v>177</v>
      </c>
      <c r="D7061" t="s">
        <v>27</v>
      </c>
      <c r="E7061" s="16" t="s">
        <v>697</v>
      </c>
      <c r="F7061">
        <v>6</v>
      </c>
      <c r="G7061" s="20">
        <v>1.25</v>
      </c>
      <c r="H7061" s="21">
        <v>6</v>
      </c>
      <c r="I7061" s="19">
        <v>2.3333333333333335</v>
      </c>
      <c r="J7061" t="s">
        <v>533</v>
      </c>
      <c r="K7061" s="18">
        <v>253.03</v>
      </c>
      <c r="L7061" s="18">
        <v>196.82</v>
      </c>
      <c r="M7061" s="18"/>
      <c r="N7061" s="18"/>
    </row>
    <row r="7062" spans="1:14" ht="15" x14ac:dyDescent="0.25">
      <c r="A7062" t="str">
        <f t="shared" si="110"/>
        <v>VN7826B7877</v>
      </c>
      <c r="B7062" s="17" t="s">
        <v>176</v>
      </c>
      <c r="C7062" s="16" t="s">
        <v>177</v>
      </c>
      <c r="D7062" t="s">
        <v>27</v>
      </c>
      <c r="E7062" s="16" t="s">
        <v>697</v>
      </c>
      <c r="F7062">
        <v>7</v>
      </c>
      <c r="G7062" s="20">
        <v>1.25</v>
      </c>
      <c r="H7062" s="21">
        <v>7</v>
      </c>
      <c r="I7062" s="19">
        <v>2.3333333333333335</v>
      </c>
      <c r="J7062" t="s">
        <v>533</v>
      </c>
      <c r="K7062" s="18">
        <v>253.03</v>
      </c>
      <c r="L7062" s="18">
        <v>196.82</v>
      </c>
      <c r="M7062" s="18"/>
      <c r="N7062" s="18"/>
    </row>
    <row r="7063" spans="1:14" ht="15" x14ac:dyDescent="0.25">
      <c r="A7063" t="str">
        <f t="shared" si="110"/>
        <v>VN7832B7871</v>
      </c>
      <c r="B7063" s="17" t="s">
        <v>176</v>
      </c>
      <c r="C7063" s="16" t="s">
        <v>177</v>
      </c>
      <c r="D7063" t="s">
        <v>27</v>
      </c>
      <c r="E7063" s="16" t="s">
        <v>453</v>
      </c>
      <c r="F7063">
        <v>1</v>
      </c>
      <c r="G7063" s="20">
        <v>10.666666666666666</v>
      </c>
      <c r="H7063" s="21">
        <v>1</v>
      </c>
      <c r="I7063" s="19">
        <v>11.75</v>
      </c>
      <c r="J7063" t="s">
        <v>533</v>
      </c>
      <c r="K7063" s="18">
        <v>253.03</v>
      </c>
      <c r="L7063" s="18">
        <v>196.82</v>
      </c>
      <c r="M7063" s="18"/>
      <c r="N7063" s="18"/>
    </row>
    <row r="7064" spans="1:14" ht="15" x14ac:dyDescent="0.25">
      <c r="A7064" t="str">
        <f t="shared" si="110"/>
        <v>VN7832B7872</v>
      </c>
      <c r="B7064" s="17" t="s">
        <v>176</v>
      </c>
      <c r="C7064" s="16" t="s">
        <v>177</v>
      </c>
      <c r="D7064" t="s">
        <v>27</v>
      </c>
      <c r="E7064" s="16" t="s">
        <v>453</v>
      </c>
      <c r="F7064">
        <v>2</v>
      </c>
      <c r="G7064" s="20">
        <v>12.333333333333334</v>
      </c>
      <c r="H7064" s="21">
        <v>2</v>
      </c>
      <c r="I7064" s="19">
        <v>13.333333333333334</v>
      </c>
      <c r="J7064" t="s">
        <v>533</v>
      </c>
      <c r="K7064" s="18">
        <v>253.03</v>
      </c>
      <c r="L7064" s="18">
        <v>196.82</v>
      </c>
      <c r="M7064" s="18"/>
      <c r="N7064" s="18"/>
    </row>
    <row r="7065" spans="1:14" ht="15" x14ac:dyDescent="0.25">
      <c r="A7065" t="str">
        <f t="shared" si="110"/>
        <v>VN7832B7873</v>
      </c>
      <c r="B7065" s="17" t="s">
        <v>176</v>
      </c>
      <c r="C7065" s="16" t="s">
        <v>177</v>
      </c>
      <c r="D7065" t="s">
        <v>27</v>
      </c>
      <c r="E7065" s="16" t="s">
        <v>453</v>
      </c>
      <c r="F7065">
        <v>3</v>
      </c>
      <c r="G7065" s="20">
        <v>10.666666666666666</v>
      </c>
      <c r="H7065" s="21">
        <v>3</v>
      </c>
      <c r="I7065" s="19">
        <v>11.75</v>
      </c>
      <c r="J7065" t="s">
        <v>533</v>
      </c>
      <c r="K7065" s="18">
        <v>253.03</v>
      </c>
      <c r="L7065" s="18">
        <v>196.82</v>
      </c>
      <c r="M7065" s="18"/>
      <c r="N7065" s="18"/>
    </row>
    <row r="7066" spans="1:14" ht="15" x14ac:dyDescent="0.25">
      <c r="A7066" t="str">
        <f t="shared" si="110"/>
        <v>VN7832B7874</v>
      </c>
      <c r="B7066" s="17" t="s">
        <v>176</v>
      </c>
      <c r="C7066" s="16" t="s">
        <v>177</v>
      </c>
      <c r="D7066" t="s">
        <v>27</v>
      </c>
      <c r="E7066" s="16" t="s">
        <v>453</v>
      </c>
      <c r="F7066">
        <v>4</v>
      </c>
      <c r="G7066" s="20">
        <v>10.666666666666666</v>
      </c>
      <c r="H7066" s="21">
        <v>4</v>
      </c>
      <c r="I7066" s="19">
        <v>11.75</v>
      </c>
      <c r="J7066" t="s">
        <v>533</v>
      </c>
      <c r="K7066" s="18">
        <v>253.03</v>
      </c>
      <c r="L7066" s="18">
        <v>196.82</v>
      </c>
      <c r="M7066" s="18"/>
      <c r="N7066" s="18"/>
    </row>
    <row r="7067" spans="1:14" ht="15" x14ac:dyDescent="0.25">
      <c r="A7067" t="str">
        <f t="shared" si="110"/>
        <v>VN7832B7875</v>
      </c>
      <c r="B7067" s="17" t="s">
        <v>176</v>
      </c>
      <c r="C7067" s="16" t="s">
        <v>177</v>
      </c>
      <c r="D7067" t="s">
        <v>27</v>
      </c>
      <c r="E7067" s="16" t="s">
        <v>453</v>
      </c>
      <c r="F7067">
        <v>5</v>
      </c>
      <c r="G7067" s="20">
        <v>11.916666666666666</v>
      </c>
      <c r="H7067" s="21">
        <v>5</v>
      </c>
      <c r="I7067" s="19">
        <v>13</v>
      </c>
      <c r="J7067" t="s">
        <v>533</v>
      </c>
      <c r="K7067" s="18">
        <v>253.03</v>
      </c>
      <c r="L7067" s="18">
        <v>196.82</v>
      </c>
      <c r="M7067" s="18"/>
      <c r="N7067" s="18"/>
    </row>
    <row r="7068" spans="1:14" ht="15" x14ac:dyDescent="0.25">
      <c r="A7068" t="str">
        <f t="shared" si="110"/>
        <v>VN7832B7876</v>
      </c>
      <c r="B7068" s="17" t="s">
        <v>176</v>
      </c>
      <c r="C7068" s="16" t="s">
        <v>177</v>
      </c>
      <c r="D7068" t="s">
        <v>27</v>
      </c>
      <c r="E7068" s="16" t="s">
        <v>453</v>
      </c>
      <c r="F7068">
        <v>6</v>
      </c>
      <c r="G7068" s="20">
        <v>11.416666666666666</v>
      </c>
      <c r="H7068" s="21">
        <v>6</v>
      </c>
      <c r="I7068" s="19">
        <v>12.5</v>
      </c>
      <c r="J7068" t="s">
        <v>533</v>
      </c>
      <c r="K7068" s="18">
        <v>253.03</v>
      </c>
      <c r="L7068" s="18">
        <v>196.82</v>
      </c>
      <c r="M7068" s="18"/>
      <c r="N7068" s="18"/>
    </row>
    <row r="7069" spans="1:14" ht="15" x14ac:dyDescent="0.25">
      <c r="A7069" t="str">
        <f t="shared" si="110"/>
        <v>VN7832B7877</v>
      </c>
      <c r="B7069" s="15" t="s">
        <v>176</v>
      </c>
      <c r="C7069" s="16" t="s">
        <v>177</v>
      </c>
      <c r="D7069" t="s">
        <v>27</v>
      </c>
      <c r="E7069" s="16" t="s">
        <v>453</v>
      </c>
      <c r="F7069">
        <v>7</v>
      </c>
      <c r="G7069" s="20">
        <v>11.25</v>
      </c>
      <c r="H7069" s="21">
        <v>7</v>
      </c>
      <c r="I7069" s="19">
        <v>12.333333333333334</v>
      </c>
      <c r="J7069" t="s">
        <v>533</v>
      </c>
      <c r="K7069" s="18">
        <v>253.03</v>
      </c>
      <c r="L7069" s="18">
        <v>196.82</v>
      </c>
      <c r="M7069" s="18"/>
      <c r="N7069" s="18"/>
    </row>
    <row r="7070" spans="1:14" ht="15" x14ac:dyDescent="0.25">
      <c r="A7070" t="str">
        <f t="shared" si="110"/>
        <v>VN1232B7871</v>
      </c>
      <c r="B7070" s="17" t="s">
        <v>304</v>
      </c>
      <c r="C7070" s="16" t="s">
        <v>177</v>
      </c>
      <c r="D7070" t="s">
        <v>35</v>
      </c>
      <c r="E7070" s="16" t="s">
        <v>505</v>
      </c>
      <c r="F7070">
        <v>1</v>
      </c>
      <c r="G7070" s="20">
        <v>5.583333333333333</v>
      </c>
      <c r="H7070" s="21">
        <v>1</v>
      </c>
      <c r="I7070" s="19">
        <v>7.75</v>
      </c>
      <c r="J7070" t="s">
        <v>533</v>
      </c>
      <c r="K7070" s="18">
        <v>395.79</v>
      </c>
      <c r="L7070" s="18">
        <v>448.61</v>
      </c>
      <c r="M7070" s="18"/>
      <c r="N7070" s="18"/>
    </row>
    <row r="7071" spans="1:14" ht="15" x14ac:dyDescent="0.25">
      <c r="A7071" t="str">
        <f t="shared" si="110"/>
        <v>VN1232B7872</v>
      </c>
      <c r="B7071" s="17" t="s">
        <v>304</v>
      </c>
      <c r="C7071" s="16" t="s">
        <v>177</v>
      </c>
      <c r="D7071" t="s">
        <v>35</v>
      </c>
      <c r="E7071" s="16" t="s">
        <v>505</v>
      </c>
      <c r="F7071">
        <v>2</v>
      </c>
      <c r="G7071" s="20">
        <v>5.583333333333333</v>
      </c>
      <c r="H7071" s="21">
        <v>2</v>
      </c>
      <c r="I7071" s="19">
        <v>7.75</v>
      </c>
      <c r="J7071" t="s">
        <v>533</v>
      </c>
      <c r="K7071" s="18">
        <v>395.79</v>
      </c>
      <c r="L7071" s="18">
        <v>448.61</v>
      </c>
      <c r="M7071" s="18"/>
      <c r="N7071" s="18"/>
    </row>
    <row r="7072" spans="1:14" ht="15" x14ac:dyDescent="0.25">
      <c r="A7072" t="str">
        <f t="shared" si="110"/>
        <v>VN1232B7873</v>
      </c>
      <c r="B7072" s="17" t="s">
        <v>304</v>
      </c>
      <c r="C7072" s="16" t="s">
        <v>177</v>
      </c>
      <c r="D7072" t="s">
        <v>35</v>
      </c>
      <c r="E7072" s="16" t="s">
        <v>505</v>
      </c>
      <c r="F7072">
        <v>3</v>
      </c>
      <c r="G7072" s="20">
        <v>5.583333333333333</v>
      </c>
      <c r="H7072" s="21">
        <v>3</v>
      </c>
      <c r="I7072" s="19">
        <v>7.75</v>
      </c>
      <c r="J7072" t="s">
        <v>533</v>
      </c>
      <c r="K7072" s="18">
        <v>395.79</v>
      </c>
      <c r="L7072" s="18">
        <v>448.61</v>
      </c>
      <c r="M7072" s="18"/>
      <c r="N7072" s="18"/>
    </row>
    <row r="7073" spans="1:14" ht="15" x14ac:dyDescent="0.25">
      <c r="A7073" t="str">
        <f t="shared" si="110"/>
        <v>VN1232B7874</v>
      </c>
      <c r="B7073" s="17" t="s">
        <v>304</v>
      </c>
      <c r="C7073" s="16" t="s">
        <v>177</v>
      </c>
      <c r="D7073" t="s">
        <v>35</v>
      </c>
      <c r="E7073" s="16" t="s">
        <v>505</v>
      </c>
      <c r="F7073">
        <v>4</v>
      </c>
      <c r="G7073" s="20">
        <v>5.583333333333333</v>
      </c>
      <c r="H7073" s="21">
        <v>4</v>
      </c>
      <c r="I7073" s="19">
        <v>7.75</v>
      </c>
      <c r="J7073" t="s">
        <v>533</v>
      </c>
      <c r="K7073" s="18">
        <v>395.79</v>
      </c>
      <c r="L7073" s="18">
        <v>448.61</v>
      </c>
      <c r="M7073" s="18"/>
      <c r="N7073" s="18"/>
    </row>
    <row r="7074" spans="1:14" ht="15" x14ac:dyDescent="0.25">
      <c r="A7074" t="str">
        <f t="shared" si="110"/>
        <v>VN1232B7875</v>
      </c>
      <c r="B7074" s="17" t="s">
        <v>304</v>
      </c>
      <c r="C7074" s="16" t="s">
        <v>177</v>
      </c>
      <c r="D7074" t="s">
        <v>35</v>
      </c>
      <c r="E7074" s="16" t="s">
        <v>505</v>
      </c>
      <c r="F7074">
        <v>5</v>
      </c>
      <c r="G7074" s="20">
        <v>5.583333333333333</v>
      </c>
      <c r="H7074" s="21">
        <v>5</v>
      </c>
      <c r="I7074" s="19">
        <v>7.75</v>
      </c>
      <c r="J7074" t="s">
        <v>533</v>
      </c>
      <c r="K7074" s="18">
        <v>395.79</v>
      </c>
      <c r="L7074" s="18">
        <v>448.61</v>
      </c>
      <c r="M7074" s="18"/>
      <c r="N7074" s="18"/>
    </row>
    <row r="7075" spans="1:14" ht="15" x14ac:dyDescent="0.25">
      <c r="A7075" t="str">
        <f t="shared" si="110"/>
        <v>VN1232B7876</v>
      </c>
      <c r="B7075" s="17" t="s">
        <v>304</v>
      </c>
      <c r="C7075" s="16" t="s">
        <v>177</v>
      </c>
      <c r="D7075" t="s">
        <v>35</v>
      </c>
      <c r="E7075" s="16" t="s">
        <v>505</v>
      </c>
      <c r="F7075">
        <v>6</v>
      </c>
      <c r="G7075" s="20">
        <v>5.583333333333333</v>
      </c>
      <c r="H7075" s="21">
        <v>6</v>
      </c>
      <c r="I7075" s="19">
        <v>7.75</v>
      </c>
      <c r="J7075" t="s">
        <v>533</v>
      </c>
      <c r="K7075" s="18">
        <v>395.79</v>
      </c>
      <c r="L7075" s="18">
        <v>448.61</v>
      </c>
      <c r="M7075" s="18"/>
      <c r="N7075" s="18"/>
    </row>
    <row r="7076" spans="1:14" ht="15" x14ac:dyDescent="0.25">
      <c r="A7076" t="str">
        <f t="shared" si="110"/>
        <v>VN1232B7877</v>
      </c>
      <c r="B7076" s="17" t="s">
        <v>304</v>
      </c>
      <c r="C7076" s="16" t="s">
        <v>177</v>
      </c>
      <c r="D7076" t="s">
        <v>35</v>
      </c>
      <c r="E7076" s="16" t="s">
        <v>505</v>
      </c>
      <c r="F7076">
        <v>7</v>
      </c>
      <c r="G7076" s="20">
        <v>5.583333333333333</v>
      </c>
      <c r="H7076" s="21">
        <v>7</v>
      </c>
      <c r="I7076" s="19">
        <v>7.75</v>
      </c>
      <c r="J7076" t="s">
        <v>533</v>
      </c>
      <c r="K7076" s="18">
        <v>395.79</v>
      </c>
      <c r="L7076" s="18">
        <v>448.61</v>
      </c>
      <c r="M7076" s="18"/>
      <c r="N7076" s="18"/>
    </row>
    <row r="7077" spans="1:14" ht="15" x14ac:dyDescent="0.25">
      <c r="A7077" t="str">
        <f t="shared" si="110"/>
        <v>VN1236B7871</v>
      </c>
      <c r="B7077" s="17" t="s">
        <v>304</v>
      </c>
      <c r="C7077" s="16" t="s">
        <v>177</v>
      </c>
      <c r="D7077" t="s">
        <v>35</v>
      </c>
      <c r="E7077" s="16" t="s">
        <v>303</v>
      </c>
      <c r="F7077">
        <v>1</v>
      </c>
      <c r="G7077" s="20">
        <v>7.333333333333333</v>
      </c>
      <c r="H7077" s="21">
        <v>1</v>
      </c>
      <c r="I7077" s="19">
        <v>9.5</v>
      </c>
      <c r="J7077" t="s">
        <v>533</v>
      </c>
      <c r="K7077" s="18">
        <v>395.79</v>
      </c>
      <c r="L7077" s="18">
        <v>448.61</v>
      </c>
      <c r="M7077" s="18"/>
      <c r="N7077" s="18"/>
    </row>
    <row r="7078" spans="1:14" ht="15" x14ac:dyDescent="0.25">
      <c r="A7078" t="str">
        <f t="shared" si="110"/>
        <v>VN1236B7872</v>
      </c>
      <c r="B7078" s="17" t="s">
        <v>304</v>
      </c>
      <c r="C7078" s="16" t="s">
        <v>177</v>
      </c>
      <c r="D7078" t="s">
        <v>35</v>
      </c>
      <c r="E7078" s="16" t="s">
        <v>303</v>
      </c>
      <c r="F7078">
        <v>2</v>
      </c>
      <c r="G7078" s="20">
        <v>7.333333333333333</v>
      </c>
      <c r="H7078" s="21">
        <v>2</v>
      </c>
      <c r="I7078" s="19">
        <v>9.5</v>
      </c>
      <c r="J7078" t="s">
        <v>533</v>
      </c>
      <c r="K7078" s="18">
        <v>395.79</v>
      </c>
      <c r="L7078" s="18">
        <v>448.61</v>
      </c>
      <c r="M7078" s="18"/>
      <c r="N7078" s="18"/>
    </row>
    <row r="7079" spans="1:14" ht="15" x14ac:dyDescent="0.25">
      <c r="A7079" t="str">
        <f t="shared" si="110"/>
        <v>VN1236B7873</v>
      </c>
      <c r="B7079" s="17" t="s">
        <v>304</v>
      </c>
      <c r="C7079" s="16" t="s">
        <v>177</v>
      </c>
      <c r="D7079" t="s">
        <v>35</v>
      </c>
      <c r="E7079" s="16" t="s">
        <v>303</v>
      </c>
      <c r="F7079">
        <v>3</v>
      </c>
      <c r="G7079" s="20">
        <v>7.333333333333333</v>
      </c>
      <c r="H7079" s="21">
        <v>3</v>
      </c>
      <c r="I7079" s="19">
        <v>9.5</v>
      </c>
      <c r="J7079" t="s">
        <v>533</v>
      </c>
      <c r="K7079" s="18">
        <v>395.79</v>
      </c>
      <c r="L7079" s="18">
        <v>448.61</v>
      </c>
      <c r="M7079" s="18"/>
      <c r="N7079" s="18"/>
    </row>
    <row r="7080" spans="1:14" ht="15" x14ac:dyDescent="0.25">
      <c r="A7080" t="str">
        <f t="shared" si="110"/>
        <v>VN1236B7874</v>
      </c>
      <c r="B7080" s="17" t="s">
        <v>304</v>
      </c>
      <c r="C7080" s="16" t="s">
        <v>177</v>
      </c>
      <c r="D7080" t="s">
        <v>35</v>
      </c>
      <c r="E7080" s="16" t="s">
        <v>303</v>
      </c>
      <c r="F7080">
        <v>4</v>
      </c>
      <c r="G7080" s="20">
        <v>7.333333333333333</v>
      </c>
      <c r="H7080" s="21">
        <v>4</v>
      </c>
      <c r="I7080" s="19">
        <v>9.5</v>
      </c>
      <c r="J7080" t="s">
        <v>533</v>
      </c>
      <c r="K7080" s="18">
        <v>395.79</v>
      </c>
      <c r="L7080" s="18">
        <v>448.61</v>
      </c>
      <c r="M7080" s="18"/>
      <c r="N7080" s="18"/>
    </row>
    <row r="7081" spans="1:14" ht="15" x14ac:dyDescent="0.25">
      <c r="A7081" t="str">
        <f t="shared" si="110"/>
        <v>VN1236B7875</v>
      </c>
      <c r="B7081" s="17" t="s">
        <v>304</v>
      </c>
      <c r="C7081" s="16" t="s">
        <v>177</v>
      </c>
      <c r="D7081" t="s">
        <v>35</v>
      </c>
      <c r="E7081" s="16" t="s">
        <v>303</v>
      </c>
      <c r="F7081">
        <v>5</v>
      </c>
      <c r="G7081" s="20">
        <v>7.333333333333333</v>
      </c>
      <c r="H7081" s="21">
        <v>5</v>
      </c>
      <c r="I7081" s="19">
        <v>9.5</v>
      </c>
      <c r="J7081" t="s">
        <v>533</v>
      </c>
      <c r="K7081" s="18">
        <v>395.79</v>
      </c>
      <c r="L7081" s="18">
        <v>448.61</v>
      </c>
      <c r="M7081" s="18"/>
      <c r="N7081" s="18"/>
    </row>
    <row r="7082" spans="1:14" ht="15" x14ac:dyDescent="0.25">
      <c r="A7082" t="str">
        <f t="shared" si="110"/>
        <v>VN1236B7876</v>
      </c>
      <c r="B7082" s="17" t="s">
        <v>304</v>
      </c>
      <c r="C7082" s="16" t="s">
        <v>177</v>
      </c>
      <c r="D7082" t="s">
        <v>35</v>
      </c>
      <c r="E7082" s="16" t="s">
        <v>303</v>
      </c>
      <c r="F7082">
        <v>6</v>
      </c>
      <c r="G7082" s="20">
        <v>7.416666666666667</v>
      </c>
      <c r="H7082" s="21">
        <v>6</v>
      </c>
      <c r="I7082" s="19">
        <v>9.5833333333333339</v>
      </c>
      <c r="J7082" t="s">
        <v>533</v>
      </c>
      <c r="K7082" s="18">
        <v>395.79</v>
      </c>
      <c r="L7082" s="18">
        <v>448.61</v>
      </c>
      <c r="M7082" s="18"/>
      <c r="N7082" s="18"/>
    </row>
    <row r="7083" spans="1:14" ht="15" x14ac:dyDescent="0.25">
      <c r="A7083" t="str">
        <f t="shared" si="110"/>
        <v>VN1236B7877</v>
      </c>
      <c r="B7083" s="17" t="s">
        <v>304</v>
      </c>
      <c r="C7083" s="16" t="s">
        <v>177</v>
      </c>
      <c r="D7083" t="s">
        <v>35</v>
      </c>
      <c r="E7083" s="16" t="s">
        <v>303</v>
      </c>
      <c r="F7083">
        <v>7</v>
      </c>
      <c r="G7083" s="20">
        <v>7.666666666666667</v>
      </c>
      <c r="H7083" s="21">
        <v>7</v>
      </c>
      <c r="I7083" s="19">
        <v>9.8333333333333339</v>
      </c>
      <c r="J7083" t="s">
        <v>533</v>
      </c>
      <c r="K7083" s="18">
        <v>395.79</v>
      </c>
      <c r="L7083" s="18">
        <v>448.61</v>
      </c>
      <c r="M7083" s="18"/>
      <c r="N7083" s="18"/>
    </row>
    <row r="7084" spans="1:14" ht="15" x14ac:dyDescent="0.25">
      <c r="A7084" t="str">
        <f t="shared" si="110"/>
        <v>VN1240B7871</v>
      </c>
      <c r="B7084" s="17" t="s">
        <v>304</v>
      </c>
      <c r="C7084" s="16" t="s">
        <v>177</v>
      </c>
      <c r="D7084" t="s">
        <v>35</v>
      </c>
      <c r="E7084" s="16" t="s">
        <v>395</v>
      </c>
      <c r="F7084">
        <v>1</v>
      </c>
      <c r="G7084" s="20">
        <v>12.5</v>
      </c>
      <c r="H7084" s="21">
        <v>1</v>
      </c>
      <c r="I7084" s="19">
        <v>14.666666666666666</v>
      </c>
      <c r="J7084" t="s">
        <v>533</v>
      </c>
      <c r="K7084" s="18">
        <v>395.79</v>
      </c>
      <c r="L7084" s="18">
        <v>448.61</v>
      </c>
      <c r="M7084" s="18"/>
      <c r="N7084" s="18"/>
    </row>
    <row r="7085" spans="1:14" ht="15" x14ac:dyDescent="0.25">
      <c r="A7085" t="str">
        <f t="shared" si="110"/>
        <v>VN1240B7872</v>
      </c>
      <c r="B7085" s="17" t="s">
        <v>304</v>
      </c>
      <c r="C7085" s="16" t="s">
        <v>177</v>
      </c>
      <c r="D7085" t="s">
        <v>35</v>
      </c>
      <c r="E7085" s="16" t="s">
        <v>395</v>
      </c>
      <c r="F7085">
        <v>2</v>
      </c>
      <c r="G7085" s="20">
        <v>13</v>
      </c>
      <c r="H7085" s="21">
        <v>2</v>
      </c>
      <c r="I7085" s="19">
        <v>15.166666666666666</v>
      </c>
      <c r="J7085" t="s">
        <v>533</v>
      </c>
      <c r="K7085" s="18">
        <v>395.79</v>
      </c>
      <c r="L7085" s="18">
        <v>448.61</v>
      </c>
      <c r="M7085" s="18"/>
      <c r="N7085" s="18"/>
    </row>
    <row r="7086" spans="1:14" ht="15" x14ac:dyDescent="0.25">
      <c r="A7086" t="str">
        <f t="shared" si="110"/>
        <v>VN1240B7873</v>
      </c>
      <c r="B7086" s="17" t="s">
        <v>304</v>
      </c>
      <c r="C7086" s="16" t="s">
        <v>177</v>
      </c>
      <c r="D7086" t="s">
        <v>35</v>
      </c>
      <c r="E7086" s="16" t="s">
        <v>395</v>
      </c>
      <c r="F7086">
        <v>3</v>
      </c>
      <c r="G7086" s="20">
        <v>12.5</v>
      </c>
      <c r="H7086" s="21">
        <v>3</v>
      </c>
      <c r="I7086" s="19">
        <v>14.666666666666666</v>
      </c>
      <c r="J7086" t="s">
        <v>533</v>
      </c>
      <c r="K7086" s="18">
        <v>395.79</v>
      </c>
      <c r="L7086" s="18">
        <v>448.61</v>
      </c>
      <c r="M7086" s="18"/>
      <c r="N7086" s="18"/>
    </row>
    <row r="7087" spans="1:14" ht="15" x14ac:dyDescent="0.25">
      <c r="A7087" t="str">
        <f t="shared" si="110"/>
        <v>VN1240B7874</v>
      </c>
      <c r="B7087" s="17" t="s">
        <v>304</v>
      </c>
      <c r="C7087" s="16" t="s">
        <v>177</v>
      </c>
      <c r="D7087" t="s">
        <v>35</v>
      </c>
      <c r="E7087" s="16" t="s">
        <v>395</v>
      </c>
      <c r="F7087">
        <v>4</v>
      </c>
      <c r="G7087" s="20">
        <v>13</v>
      </c>
      <c r="H7087" s="21">
        <v>4</v>
      </c>
      <c r="I7087" s="19">
        <v>15.166666666666666</v>
      </c>
      <c r="J7087" t="s">
        <v>533</v>
      </c>
      <c r="K7087" s="18">
        <v>395.79</v>
      </c>
      <c r="L7087" s="18">
        <v>448.61</v>
      </c>
      <c r="M7087" s="18"/>
      <c r="N7087" s="18"/>
    </row>
    <row r="7088" spans="1:14" ht="15" x14ac:dyDescent="0.25">
      <c r="A7088" t="str">
        <f t="shared" si="110"/>
        <v>VN1240B7875</v>
      </c>
      <c r="B7088" s="17" t="s">
        <v>304</v>
      </c>
      <c r="C7088" s="16" t="s">
        <v>177</v>
      </c>
      <c r="D7088" t="s">
        <v>35</v>
      </c>
      <c r="E7088" s="16" t="s">
        <v>395</v>
      </c>
      <c r="F7088">
        <v>5</v>
      </c>
      <c r="G7088" s="20">
        <v>12.5</v>
      </c>
      <c r="H7088" s="21">
        <v>5</v>
      </c>
      <c r="I7088" s="19">
        <v>14.666666666666666</v>
      </c>
      <c r="J7088" t="s">
        <v>533</v>
      </c>
      <c r="K7088" s="18">
        <v>395.79</v>
      </c>
      <c r="L7088" s="18">
        <v>448.61</v>
      </c>
      <c r="M7088" s="18"/>
      <c r="N7088" s="18"/>
    </row>
    <row r="7089" spans="1:14" ht="15" x14ac:dyDescent="0.25">
      <c r="A7089" t="str">
        <f t="shared" si="110"/>
        <v>VN1240B7876</v>
      </c>
      <c r="B7089" s="17" t="s">
        <v>304</v>
      </c>
      <c r="C7089" s="16" t="s">
        <v>177</v>
      </c>
      <c r="D7089" t="s">
        <v>35</v>
      </c>
      <c r="E7089" s="16" t="s">
        <v>395</v>
      </c>
      <c r="F7089">
        <v>6</v>
      </c>
      <c r="G7089" s="20">
        <v>13</v>
      </c>
      <c r="H7089" s="21">
        <v>6</v>
      </c>
      <c r="I7089" s="19">
        <v>15.166666666666666</v>
      </c>
      <c r="J7089" t="s">
        <v>533</v>
      </c>
      <c r="K7089" s="18">
        <v>395.79</v>
      </c>
      <c r="L7089" s="18">
        <v>448.61</v>
      </c>
      <c r="M7089" s="18"/>
      <c r="N7089" s="18"/>
    </row>
    <row r="7090" spans="1:14" ht="15" x14ac:dyDescent="0.25">
      <c r="A7090" t="str">
        <f t="shared" si="110"/>
        <v>VN1240B7877</v>
      </c>
      <c r="B7090" s="17" t="s">
        <v>304</v>
      </c>
      <c r="C7090" s="16" t="s">
        <v>177</v>
      </c>
      <c r="D7090" t="s">
        <v>35</v>
      </c>
      <c r="E7090" s="16" t="s">
        <v>395</v>
      </c>
      <c r="F7090">
        <v>7</v>
      </c>
      <c r="G7090" s="20">
        <v>12.833333333333334</v>
      </c>
      <c r="H7090" s="21">
        <v>7</v>
      </c>
      <c r="I7090" s="19">
        <v>15</v>
      </c>
      <c r="J7090" t="s">
        <v>533</v>
      </c>
      <c r="K7090" s="18">
        <v>395.79</v>
      </c>
      <c r="L7090" s="18">
        <v>448.61</v>
      </c>
      <c r="M7090" s="18"/>
      <c r="N7090" s="18"/>
    </row>
    <row r="7091" spans="1:14" ht="15" x14ac:dyDescent="0.25">
      <c r="A7091" t="str">
        <f t="shared" si="110"/>
        <v>VN7232B7871</v>
      </c>
      <c r="B7091" s="17" t="s">
        <v>304</v>
      </c>
      <c r="C7091" s="16" t="s">
        <v>177</v>
      </c>
      <c r="D7091" t="s">
        <v>35</v>
      </c>
      <c r="E7091" s="16" t="s">
        <v>402</v>
      </c>
      <c r="F7091">
        <v>1</v>
      </c>
      <c r="G7091" s="20">
        <v>9.5</v>
      </c>
      <c r="H7091" s="21">
        <v>1</v>
      </c>
      <c r="I7091" s="19">
        <v>11.666666666666666</v>
      </c>
      <c r="J7091" t="s">
        <v>533</v>
      </c>
      <c r="K7091" s="18">
        <v>395.79</v>
      </c>
      <c r="L7091" s="18">
        <v>448.61</v>
      </c>
      <c r="M7091" s="18"/>
      <c r="N7091" s="18"/>
    </row>
    <row r="7092" spans="1:14" ht="15" x14ac:dyDescent="0.25">
      <c r="A7092" t="str">
        <f t="shared" si="110"/>
        <v>VN7232B7873</v>
      </c>
      <c r="B7092" s="17" t="s">
        <v>304</v>
      </c>
      <c r="C7092" s="16" t="s">
        <v>177</v>
      </c>
      <c r="D7092" t="s">
        <v>35</v>
      </c>
      <c r="E7092" s="16" t="s">
        <v>402</v>
      </c>
      <c r="F7092">
        <v>3</v>
      </c>
      <c r="G7092" s="20">
        <v>9.5</v>
      </c>
      <c r="H7092" s="21">
        <v>3</v>
      </c>
      <c r="I7092" s="19">
        <v>11.666666666666666</v>
      </c>
      <c r="J7092" t="s">
        <v>533</v>
      </c>
      <c r="K7092" s="18">
        <v>395.79</v>
      </c>
      <c r="L7092" s="18">
        <v>448.61</v>
      </c>
      <c r="M7092" s="18"/>
      <c r="N7092" s="18"/>
    </row>
    <row r="7093" spans="1:14" ht="15" x14ac:dyDescent="0.25">
      <c r="A7093" t="str">
        <f t="shared" si="110"/>
        <v>VN7232B7875</v>
      </c>
      <c r="B7093" s="17" t="s">
        <v>304</v>
      </c>
      <c r="C7093" s="16" t="s">
        <v>177</v>
      </c>
      <c r="D7093" t="s">
        <v>35</v>
      </c>
      <c r="E7093" s="16" t="s">
        <v>402</v>
      </c>
      <c r="F7093">
        <v>5</v>
      </c>
      <c r="G7093" s="20">
        <v>9.5</v>
      </c>
      <c r="H7093" s="21">
        <v>5</v>
      </c>
      <c r="I7093" s="19">
        <v>11.666666666666666</v>
      </c>
      <c r="J7093" t="s">
        <v>533</v>
      </c>
      <c r="K7093" s="18">
        <v>395.79</v>
      </c>
      <c r="L7093" s="18">
        <v>448.61</v>
      </c>
      <c r="M7093" s="18"/>
      <c r="N7093" s="18"/>
    </row>
    <row r="7094" spans="1:14" ht="15" x14ac:dyDescent="0.25">
      <c r="A7094" t="str">
        <f t="shared" si="110"/>
        <v>VN7232B7876</v>
      </c>
      <c r="B7094" s="15" t="s">
        <v>304</v>
      </c>
      <c r="C7094" s="16" t="s">
        <v>177</v>
      </c>
      <c r="D7094" t="s">
        <v>35</v>
      </c>
      <c r="E7094" s="16" t="s">
        <v>402</v>
      </c>
      <c r="F7094">
        <v>6</v>
      </c>
      <c r="G7094" s="20">
        <v>10</v>
      </c>
      <c r="H7094" s="21">
        <v>6</v>
      </c>
      <c r="I7094" s="19">
        <v>12.166666666666666</v>
      </c>
      <c r="J7094" t="s">
        <v>533</v>
      </c>
      <c r="K7094" s="18">
        <v>395.79</v>
      </c>
      <c r="L7094" s="18">
        <v>448.61</v>
      </c>
      <c r="M7094" s="18"/>
      <c r="N7094" s="18"/>
    </row>
    <row r="7095" spans="1:14" ht="15" x14ac:dyDescent="0.25">
      <c r="A7095" t="str">
        <f t="shared" si="110"/>
        <v>VN427B7874</v>
      </c>
      <c r="B7095" s="15" t="s">
        <v>330</v>
      </c>
      <c r="C7095" s="16" t="s">
        <v>327</v>
      </c>
      <c r="D7095" t="s">
        <v>35</v>
      </c>
      <c r="E7095" s="16" t="s">
        <v>329</v>
      </c>
      <c r="F7095">
        <v>4</v>
      </c>
      <c r="G7095" s="20">
        <v>1.5</v>
      </c>
      <c r="H7095" s="21">
        <v>4</v>
      </c>
      <c r="I7095" s="19">
        <v>6.166666666666667</v>
      </c>
      <c r="J7095" t="s">
        <v>533</v>
      </c>
      <c r="K7095" s="18">
        <v>921.26</v>
      </c>
      <c r="L7095" s="18">
        <v>1130.3800000000001</v>
      </c>
      <c r="M7095" s="18"/>
      <c r="N7095" s="18"/>
    </row>
    <row r="7096" spans="1:14" ht="15" x14ac:dyDescent="0.25">
      <c r="A7096" t="str">
        <f t="shared" si="110"/>
        <v>VN423B7871</v>
      </c>
      <c r="B7096" s="17" t="s">
        <v>591</v>
      </c>
      <c r="C7096" s="16" t="s">
        <v>327</v>
      </c>
      <c r="D7096" t="s">
        <v>27</v>
      </c>
      <c r="E7096" s="16" t="s">
        <v>590</v>
      </c>
      <c r="F7096">
        <v>1</v>
      </c>
      <c r="G7096" s="20">
        <v>1</v>
      </c>
      <c r="H7096" s="21">
        <v>1</v>
      </c>
      <c r="I7096" s="19">
        <v>6.416666666666667</v>
      </c>
      <c r="J7096" t="s">
        <v>533</v>
      </c>
      <c r="K7096" s="18">
        <v>663.25</v>
      </c>
      <c r="L7096" s="18">
        <v>801.71</v>
      </c>
      <c r="M7096" s="18"/>
      <c r="N7096" s="18"/>
    </row>
    <row r="7097" spans="1:14" ht="15" x14ac:dyDescent="0.25">
      <c r="A7097" t="str">
        <f t="shared" si="110"/>
        <v>VN423B7872</v>
      </c>
      <c r="B7097" s="17" t="s">
        <v>591</v>
      </c>
      <c r="C7097" s="16" t="s">
        <v>327</v>
      </c>
      <c r="D7097" t="s">
        <v>27</v>
      </c>
      <c r="E7097" s="16" t="s">
        <v>590</v>
      </c>
      <c r="F7097">
        <v>2</v>
      </c>
      <c r="G7097" s="20">
        <v>1</v>
      </c>
      <c r="H7097" s="21">
        <v>2</v>
      </c>
      <c r="I7097" s="19">
        <v>6.416666666666667</v>
      </c>
      <c r="J7097" t="s">
        <v>533</v>
      </c>
      <c r="K7097" s="18">
        <v>663.25</v>
      </c>
      <c r="L7097" s="18">
        <v>801.71</v>
      </c>
      <c r="M7097" s="18"/>
      <c r="N7097" s="18"/>
    </row>
    <row r="7098" spans="1:14" ht="15" x14ac:dyDescent="0.25">
      <c r="A7098" t="str">
        <f t="shared" si="110"/>
        <v>VN423B7873</v>
      </c>
      <c r="B7098" s="17" t="s">
        <v>591</v>
      </c>
      <c r="C7098" s="16" t="s">
        <v>327</v>
      </c>
      <c r="D7098" t="s">
        <v>27</v>
      </c>
      <c r="E7098" s="16" t="s">
        <v>590</v>
      </c>
      <c r="F7098">
        <v>3</v>
      </c>
      <c r="G7098" s="20">
        <v>1</v>
      </c>
      <c r="H7098" s="21">
        <v>3</v>
      </c>
      <c r="I7098" s="19">
        <v>6.416666666666667</v>
      </c>
      <c r="J7098" t="s">
        <v>533</v>
      </c>
      <c r="K7098" s="18">
        <v>663.25</v>
      </c>
      <c r="L7098" s="18">
        <v>801.71</v>
      </c>
      <c r="M7098" s="18"/>
      <c r="N7098" s="18"/>
    </row>
    <row r="7099" spans="1:14" ht="15" x14ac:dyDescent="0.25">
      <c r="A7099" t="str">
        <f t="shared" si="110"/>
        <v>VN423B7874</v>
      </c>
      <c r="B7099" s="17" t="s">
        <v>591</v>
      </c>
      <c r="C7099" s="16" t="s">
        <v>327</v>
      </c>
      <c r="D7099" t="s">
        <v>27</v>
      </c>
      <c r="E7099" s="16" t="s">
        <v>590</v>
      </c>
      <c r="F7099">
        <v>4</v>
      </c>
      <c r="G7099" s="20">
        <v>1</v>
      </c>
      <c r="H7099" s="21">
        <v>4</v>
      </c>
      <c r="I7099" s="19">
        <v>6.416666666666667</v>
      </c>
      <c r="J7099" t="s">
        <v>533</v>
      </c>
      <c r="K7099" s="18">
        <v>663.25</v>
      </c>
      <c r="L7099" s="18">
        <v>801.71</v>
      </c>
      <c r="M7099" s="18"/>
      <c r="N7099" s="18"/>
    </row>
    <row r="7100" spans="1:14" ht="15" x14ac:dyDescent="0.25">
      <c r="A7100" t="str">
        <f t="shared" si="110"/>
        <v>VN423B7875</v>
      </c>
      <c r="B7100" s="17" t="s">
        <v>591</v>
      </c>
      <c r="C7100" s="16" t="s">
        <v>327</v>
      </c>
      <c r="D7100" t="s">
        <v>27</v>
      </c>
      <c r="E7100" s="16" t="s">
        <v>590</v>
      </c>
      <c r="F7100">
        <v>5</v>
      </c>
      <c r="G7100" s="20">
        <v>1</v>
      </c>
      <c r="H7100" s="21">
        <v>5</v>
      </c>
      <c r="I7100" s="19">
        <v>6.416666666666667</v>
      </c>
      <c r="J7100" t="s">
        <v>533</v>
      </c>
      <c r="K7100" s="18">
        <v>663.25</v>
      </c>
      <c r="L7100" s="18">
        <v>801.71</v>
      </c>
      <c r="M7100" s="18"/>
      <c r="N7100" s="18"/>
    </row>
    <row r="7101" spans="1:14" ht="15" x14ac:dyDescent="0.25">
      <c r="A7101" t="str">
        <f t="shared" si="110"/>
        <v>VN423B7876</v>
      </c>
      <c r="B7101" s="17" t="s">
        <v>591</v>
      </c>
      <c r="C7101" s="16" t="s">
        <v>327</v>
      </c>
      <c r="D7101" t="s">
        <v>27</v>
      </c>
      <c r="E7101" s="16" t="s">
        <v>590</v>
      </c>
      <c r="F7101">
        <v>6</v>
      </c>
      <c r="G7101" s="20">
        <v>1</v>
      </c>
      <c r="H7101" s="21">
        <v>6</v>
      </c>
      <c r="I7101" s="19">
        <v>6.416666666666667</v>
      </c>
      <c r="J7101" t="s">
        <v>533</v>
      </c>
      <c r="K7101" s="18">
        <v>663.25</v>
      </c>
      <c r="L7101" s="18">
        <v>801.71</v>
      </c>
      <c r="M7101" s="18"/>
      <c r="N7101" s="18"/>
    </row>
    <row r="7102" spans="1:14" ht="15" x14ac:dyDescent="0.25">
      <c r="A7102" t="str">
        <f t="shared" si="110"/>
        <v>VN423B7877</v>
      </c>
      <c r="B7102" s="15" t="s">
        <v>591</v>
      </c>
      <c r="C7102" s="16" t="s">
        <v>327</v>
      </c>
      <c r="D7102" t="s">
        <v>27</v>
      </c>
      <c r="E7102" s="16" t="s">
        <v>590</v>
      </c>
      <c r="F7102">
        <v>7</v>
      </c>
      <c r="G7102" s="20">
        <v>1</v>
      </c>
      <c r="H7102" s="21">
        <v>7</v>
      </c>
      <c r="I7102" s="19">
        <v>6.416666666666667</v>
      </c>
      <c r="J7102" t="s">
        <v>533</v>
      </c>
      <c r="K7102" s="18">
        <v>663.25</v>
      </c>
      <c r="L7102" s="18">
        <v>801.71</v>
      </c>
      <c r="M7102" s="18"/>
      <c r="N7102" s="18"/>
    </row>
    <row r="7103" spans="1:14" ht="15" x14ac:dyDescent="0.25">
      <c r="A7103" t="str">
        <f t="shared" si="110"/>
        <v>VN463B7871</v>
      </c>
      <c r="B7103" s="17" t="s">
        <v>471</v>
      </c>
      <c r="C7103" s="16" t="s">
        <v>469</v>
      </c>
      <c r="D7103" t="s">
        <v>66</v>
      </c>
      <c r="E7103" s="16" t="s">
        <v>470</v>
      </c>
      <c r="F7103">
        <v>1</v>
      </c>
      <c r="G7103" s="20">
        <v>16.833333333333332</v>
      </c>
      <c r="H7103" s="21">
        <v>1</v>
      </c>
      <c r="I7103" s="19">
        <v>20.833333333333332</v>
      </c>
      <c r="J7103" t="s">
        <v>533</v>
      </c>
      <c r="K7103" s="18">
        <v>781.09</v>
      </c>
      <c r="L7103" s="18">
        <v>595.03</v>
      </c>
      <c r="M7103" s="18"/>
      <c r="N7103" s="18"/>
    </row>
    <row r="7104" spans="1:14" ht="15" x14ac:dyDescent="0.25">
      <c r="A7104" t="str">
        <f t="shared" si="110"/>
        <v>VN463B7873</v>
      </c>
      <c r="B7104" s="17" t="s">
        <v>471</v>
      </c>
      <c r="C7104" s="16" t="s">
        <v>469</v>
      </c>
      <c r="D7104" t="s">
        <v>66</v>
      </c>
      <c r="E7104" s="16" t="s">
        <v>470</v>
      </c>
      <c r="F7104">
        <v>3</v>
      </c>
      <c r="G7104" s="20">
        <v>17.833333333333332</v>
      </c>
      <c r="H7104" s="21">
        <v>3</v>
      </c>
      <c r="I7104" s="19">
        <v>21.833333333333332</v>
      </c>
      <c r="J7104" t="s">
        <v>533</v>
      </c>
      <c r="K7104" s="18">
        <v>781.09</v>
      </c>
      <c r="L7104" s="18">
        <v>595.03</v>
      </c>
      <c r="M7104" s="18"/>
      <c r="N7104" s="18"/>
    </row>
    <row r="7105" spans="1:14" ht="15" x14ac:dyDescent="0.25">
      <c r="A7105" t="str">
        <f t="shared" si="110"/>
        <v>VN463B7875</v>
      </c>
      <c r="B7105" s="15" t="s">
        <v>471</v>
      </c>
      <c r="C7105" s="16" t="s">
        <v>469</v>
      </c>
      <c r="D7105" t="s">
        <v>66</v>
      </c>
      <c r="E7105" s="16" t="s">
        <v>470</v>
      </c>
      <c r="F7105">
        <v>5</v>
      </c>
      <c r="G7105" s="20">
        <v>16.666666666666668</v>
      </c>
      <c r="H7105" s="21">
        <v>5</v>
      </c>
      <c r="I7105" s="19">
        <v>20.666666666666668</v>
      </c>
      <c r="J7105" t="s">
        <v>533</v>
      </c>
      <c r="K7105" s="18">
        <v>781.09</v>
      </c>
      <c r="L7105" s="18">
        <v>595.03</v>
      </c>
      <c r="M7105" s="18"/>
      <c r="N7105" s="18"/>
    </row>
    <row r="7106" spans="1:14" ht="15" x14ac:dyDescent="0.25">
      <c r="A7106" t="str">
        <f t="shared" si="110"/>
        <v>VN529B7874</v>
      </c>
      <c r="B7106" s="17" t="s">
        <v>781</v>
      </c>
      <c r="C7106" s="16" t="s">
        <v>469</v>
      </c>
      <c r="D7106" t="s">
        <v>34</v>
      </c>
      <c r="E7106" s="16" t="s">
        <v>780</v>
      </c>
      <c r="F7106">
        <v>4</v>
      </c>
      <c r="G7106" s="20">
        <v>12.416666666666666</v>
      </c>
      <c r="H7106" s="21">
        <v>4</v>
      </c>
      <c r="I7106" s="19">
        <v>16.333333333333332</v>
      </c>
      <c r="J7106" t="s">
        <v>533</v>
      </c>
      <c r="K7106" s="18">
        <v>690.89</v>
      </c>
      <c r="L7106" s="18">
        <v>564.37</v>
      </c>
      <c r="M7106" s="18"/>
      <c r="N7106" s="18"/>
    </row>
    <row r="7107" spans="1:14" ht="15" x14ac:dyDescent="0.25">
      <c r="A7107" t="str">
        <f t="shared" ref="A7107:A7170" si="111">E7107&amp;J7107&amp;F7107</f>
        <v>VN529B7877</v>
      </c>
      <c r="B7107" s="15" t="s">
        <v>781</v>
      </c>
      <c r="C7107" s="16" t="s">
        <v>469</v>
      </c>
      <c r="D7107" t="s">
        <v>34</v>
      </c>
      <c r="E7107" s="16" t="s">
        <v>780</v>
      </c>
      <c r="F7107">
        <v>7</v>
      </c>
      <c r="G7107" s="20">
        <v>12.416666666666666</v>
      </c>
      <c r="H7107" s="21">
        <v>7</v>
      </c>
      <c r="I7107" s="19">
        <v>16.333333333333332</v>
      </c>
      <c r="J7107" t="s">
        <v>533</v>
      </c>
      <c r="K7107" s="18">
        <v>690.89</v>
      </c>
      <c r="L7107" s="18">
        <v>564.37</v>
      </c>
      <c r="M7107" s="18"/>
      <c r="N7107" s="18"/>
    </row>
    <row r="7108" spans="1:14" ht="15" x14ac:dyDescent="0.25">
      <c r="A7108" t="str">
        <f t="shared" si="111"/>
        <v>VN531B7871</v>
      </c>
      <c r="B7108" s="17" t="s">
        <v>615</v>
      </c>
      <c r="C7108" s="16" t="s">
        <v>469</v>
      </c>
      <c r="D7108" t="s">
        <v>35</v>
      </c>
      <c r="E7108" s="16" t="s">
        <v>614</v>
      </c>
      <c r="F7108">
        <v>1</v>
      </c>
      <c r="G7108" s="20">
        <v>7.833333333333333</v>
      </c>
      <c r="H7108" s="21">
        <v>1</v>
      </c>
      <c r="I7108" s="19">
        <v>11.583333333333334</v>
      </c>
      <c r="J7108" t="s">
        <v>533</v>
      </c>
      <c r="K7108" s="18">
        <v>772.83</v>
      </c>
      <c r="L7108" s="18">
        <v>508.95</v>
      </c>
      <c r="M7108" s="18"/>
      <c r="N7108" s="18"/>
    </row>
    <row r="7109" spans="1:14" ht="15" x14ac:dyDescent="0.25">
      <c r="A7109" t="str">
        <f t="shared" si="111"/>
        <v>VN531B7872</v>
      </c>
      <c r="B7109" s="17" t="s">
        <v>615</v>
      </c>
      <c r="C7109" s="16" t="s">
        <v>469</v>
      </c>
      <c r="D7109" t="s">
        <v>35</v>
      </c>
      <c r="E7109" s="16" t="s">
        <v>614</v>
      </c>
      <c r="F7109">
        <v>2</v>
      </c>
      <c r="G7109" s="20">
        <v>7.833333333333333</v>
      </c>
      <c r="H7109" s="21">
        <v>2</v>
      </c>
      <c r="I7109" s="19">
        <v>11.583333333333334</v>
      </c>
      <c r="J7109" t="s">
        <v>533</v>
      </c>
      <c r="K7109" s="18">
        <v>772.83</v>
      </c>
      <c r="L7109" s="18">
        <v>508.95</v>
      </c>
      <c r="M7109" s="18"/>
      <c r="N7109" s="18"/>
    </row>
    <row r="7110" spans="1:14" ht="15" x14ac:dyDescent="0.25">
      <c r="A7110" t="str">
        <f t="shared" si="111"/>
        <v>VN531B7873</v>
      </c>
      <c r="B7110" s="17" t="s">
        <v>615</v>
      </c>
      <c r="C7110" s="16" t="s">
        <v>469</v>
      </c>
      <c r="D7110" t="s">
        <v>35</v>
      </c>
      <c r="E7110" s="16" t="s">
        <v>614</v>
      </c>
      <c r="F7110">
        <v>3</v>
      </c>
      <c r="G7110" s="20">
        <v>7.833333333333333</v>
      </c>
      <c r="H7110" s="21">
        <v>3</v>
      </c>
      <c r="I7110" s="19">
        <v>11.583333333333334</v>
      </c>
      <c r="J7110" t="s">
        <v>533</v>
      </c>
      <c r="K7110" s="18">
        <v>772.83</v>
      </c>
      <c r="L7110" s="18">
        <v>508.95</v>
      </c>
      <c r="M7110" s="18"/>
      <c r="N7110" s="18"/>
    </row>
    <row r="7111" spans="1:14" ht="15" x14ac:dyDescent="0.25">
      <c r="A7111" t="str">
        <f t="shared" si="111"/>
        <v>VN531B7874</v>
      </c>
      <c r="B7111" s="17" t="s">
        <v>615</v>
      </c>
      <c r="C7111" s="16" t="s">
        <v>469</v>
      </c>
      <c r="D7111" t="s">
        <v>35</v>
      </c>
      <c r="E7111" s="16" t="s">
        <v>614</v>
      </c>
      <c r="F7111">
        <v>4</v>
      </c>
      <c r="G7111" s="20">
        <v>7.833333333333333</v>
      </c>
      <c r="H7111" s="21">
        <v>4</v>
      </c>
      <c r="I7111" s="19">
        <v>11.416666666666666</v>
      </c>
      <c r="J7111" t="s">
        <v>533</v>
      </c>
      <c r="K7111" s="18">
        <v>772.83</v>
      </c>
      <c r="L7111" s="18">
        <v>508.95</v>
      </c>
      <c r="M7111" s="18"/>
      <c r="N7111" s="18"/>
    </row>
    <row r="7112" spans="1:14" ht="15" x14ac:dyDescent="0.25">
      <c r="A7112" t="str">
        <f t="shared" si="111"/>
        <v>VN531B7875</v>
      </c>
      <c r="B7112" s="17" t="s">
        <v>615</v>
      </c>
      <c r="C7112" s="16" t="s">
        <v>469</v>
      </c>
      <c r="D7112" t="s">
        <v>35</v>
      </c>
      <c r="E7112" s="16" t="s">
        <v>614</v>
      </c>
      <c r="F7112">
        <v>5</v>
      </c>
      <c r="G7112" s="20">
        <v>7.833333333333333</v>
      </c>
      <c r="H7112" s="21">
        <v>5</v>
      </c>
      <c r="I7112" s="19">
        <v>11.583333333333334</v>
      </c>
      <c r="J7112" t="s">
        <v>533</v>
      </c>
      <c r="K7112" s="18">
        <v>772.83</v>
      </c>
      <c r="L7112" s="18">
        <v>508.95</v>
      </c>
      <c r="M7112" s="18"/>
      <c r="N7112" s="18"/>
    </row>
    <row r="7113" spans="1:14" ht="15" x14ac:dyDescent="0.25">
      <c r="A7113" t="str">
        <f t="shared" si="111"/>
        <v>VN531B7876</v>
      </c>
      <c r="B7113" s="17" t="s">
        <v>615</v>
      </c>
      <c r="C7113" s="16" t="s">
        <v>469</v>
      </c>
      <c r="D7113" t="s">
        <v>35</v>
      </c>
      <c r="E7113" s="16" t="s">
        <v>614</v>
      </c>
      <c r="F7113">
        <v>6</v>
      </c>
      <c r="G7113" s="20">
        <v>7.833333333333333</v>
      </c>
      <c r="H7113" s="21">
        <v>6</v>
      </c>
      <c r="I7113" s="19">
        <v>11.583333333333334</v>
      </c>
      <c r="J7113" t="s">
        <v>533</v>
      </c>
      <c r="K7113" s="18">
        <v>772.83</v>
      </c>
      <c r="L7113" s="18">
        <v>508.95</v>
      </c>
      <c r="M7113" s="18"/>
      <c r="N7113" s="18"/>
    </row>
    <row r="7114" spans="1:14" ht="15" x14ac:dyDescent="0.25">
      <c r="A7114" t="str">
        <f t="shared" si="111"/>
        <v>VN531B7877</v>
      </c>
      <c r="B7114" s="15" t="s">
        <v>615</v>
      </c>
      <c r="C7114" s="16" t="s">
        <v>469</v>
      </c>
      <c r="D7114" t="s">
        <v>35</v>
      </c>
      <c r="E7114" s="16" t="s">
        <v>614</v>
      </c>
      <c r="F7114">
        <v>7</v>
      </c>
      <c r="G7114" s="20">
        <v>7.833333333333333</v>
      </c>
      <c r="H7114" s="21">
        <v>7</v>
      </c>
      <c r="I7114" s="19">
        <v>11.583333333333334</v>
      </c>
      <c r="J7114" t="s">
        <v>533</v>
      </c>
      <c r="K7114" s="18">
        <v>772.83</v>
      </c>
      <c r="L7114" s="18">
        <v>508.95</v>
      </c>
      <c r="M7114" s="18"/>
      <c r="N7114" s="18"/>
    </row>
    <row r="7115" spans="1:14" ht="15" x14ac:dyDescent="0.25">
      <c r="A7115" t="str">
        <f t="shared" si="111"/>
        <v>VN523B7871</v>
      </c>
      <c r="B7115" s="17" t="s">
        <v>633</v>
      </c>
      <c r="C7115" s="16" t="s">
        <v>469</v>
      </c>
      <c r="D7115" t="s">
        <v>27</v>
      </c>
      <c r="E7115" s="16" t="s">
        <v>632</v>
      </c>
      <c r="F7115">
        <v>1</v>
      </c>
      <c r="G7115" s="20">
        <v>8</v>
      </c>
      <c r="H7115" s="21">
        <v>1</v>
      </c>
      <c r="I7115" s="19">
        <v>12.666666666666666</v>
      </c>
      <c r="J7115" t="s">
        <v>533</v>
      </c>
      <c r="K7115" s="18">
        <v>691.3</v>
      </c>
      <c r="L7115" s="18">
        <v>634.20000000000005</v>
      </c>
      <c r="M7115" s="18"/>
      <c r="N7115" s="18"/>
    </row>
    <row r="7116" spans="1:14" ht="15" x14ac:dyDescent="0.25">
      <c r="A7116" t="str">
        <f t="shared" si="111"/>
        <v>VN523B7872</v>
      </c>
      <c r="B7116" s="17" t="s">
        <v>633</v>
      </c>
      <c r="C7116" s="16" t="s">
        <v>469</v>
      </c>
      <c r="D7116" t="s">
        <v>27</v>
      </c>
      <c r="E7116" s="16" t="s">
        <v>632</v>
      </c>
      <c r="F7116">
        <v>2</v>
      </c>
      <c r="G7116" s="20">
        <v>7.166666666666667</v>
      </c>
      <c r="H7116" s="21">
        <v>2</v>
      </c>
      <c r="I7116" s="19">
        <v>11.833333333333334</v>
      </c>
      <c r="J7116" t="s">
        <v>533</v>
      </c>
      <c r="K7116" s="18">
        <v>691.3</v>
      </c>
      <c r="L7116" s="18">
        <v>634.20000000000005</v>
      </c>
      <c r="M7116" s="18"/>
      <c r="N7116" s="18"/>
    </row>
    <row r="7117" spans="1:14" ht="15" x14ac:dyDescent="0.25">
      <c r="A7117" t="str">
        <f t="shared" si="111"/>
        <v>VN523B7873</v>
      </c>
      <c r="B7117" s="17" t="s">
        <v>633</v>
      </c>
      <c r="C7117" s="16" t="s">
        <v>469</v>
      </c>
      <c r="D7117" t="s">
        <v>27</v>
      </c>
      <c r="E7117" s="16" t="s">
        <v>632</v>
      </c>
      <c r="F7117">
        <v>3</v>
      </c>
      <c r="G7117" s="20">
        <v>7.166666666666667</v>
      </c>
      <c r="H7117" s="21">
        <v>3</v>
      </c>
      <c r="I7117" s="19">
        <v>11.833333333333334</v>
      </c>
      <c r="J7117" t="s">
        <v>533</v>
      </c>
      <c r="K7117" s="18">
        <v>1038.6500000000001</v>
      </c>
      <c r="L7117" s="18">
        <v>952.86</v>
      </c>
      <c r="M7117" s="18"/>
      <c r="N7117" s="18"/>
    </row>
    <row r="7118" spans="1:14" ht="15" x14ac:dyDescent="0.25">
      <c r="A7118" t="str">
        <f t="shared" si="111"/>
        <v>VN523B7874</v>
      </c>
      <c r="B7118" s="17" t="s">
        <v>633</v>
      </c>
      <c r="C7118" s="16" t="s">
        <v>469</v>
      </c>
      <c r="D7118" t="s">
        <v>27</v>
      </c>
      <c r="E7118" s="16" t="s">
        <v>632</v>
      </c>
      <c r="F7118">
        <v>4</v>
      </c>
      <c r="G7118" s="20">
        <v>7.166666666666667</v>
      </c>
      <c r="H7118" s="21">
        <v>4</v>
      </c>
      <c r="I7118" s="19">
        <v>11.416666666666666</v>
      </c>
      <c r="J7118" t="s">
        <v>533</v>
      </c>
      <c r="K7118" s="18">
        <v>691.3</v>
      </c>
      <c r="L7118" s="18">
        <v>634.20000000000005</v>
      </c>
      <c r="M7118" s="18"/>
      <c r="N7118" s="18"/>
    </row>
    <row r="7119" spans="1:14" ht="15" x14ac:dyDescent="0.25">
      <c r="A7119" t="str">
        <f t="shared" si="111"/>
        <v>VN523B7875</v>
      </c>
      <c r="B7119" s="17" t="s">
        <v>633</v>
      </c>
      <c r="C7119" s="16" t="s">
        <v>469</v>
      </c>
      <c r="D7119" t="s">
        <v>27</v>
      </c>
      <c r="E7119" s="16" t="s">
        <v>632</v>
      </c>
      <c r="F7119">
        <v>5</v>
      </c>
      <c r="G7119" s="20">
        <v>7.166666666666667</v>
      </c>
      <c r="H7119" s="21">
        <v>5</v>
      </c>
      <c r="I7119" s="19">
        <v>11.833333333333334</v>
      </c>
      <c r="J7119" t="s">
        <v>533</v>
      </c>
      <c r="K7119" s="18">
        <v>1038.6500000000001</v>
      </c>
      <c r="L7119" s="18">
        <v>952.86</v>
      </c>
      <c r="M7119" s="18"/>
      <c r="N7119" s="18"/>
    </row>
    <row r="7120" spans="1:14" ht="15" x14ac:dyDescent="0.25">
      <c r="A7120" t="str">
        <f t="shared" si="111"/>
        <v>VN523B7876</v>
      </c>
      <c r="B7120" s="17" t="s">
        <v>633</v>
      </c>
      <c r="C7120" s="16" t="s">
        <v>469</v>
      </c>
      <c r="D7120" t="s">
        <v>27</v>
      </c>
      <c r="E7120" s="16" t="s">
        <v>632</v>
      </c>
      <c r="F7120">
        <v>6</v>
      </c>
      <c r="G7120" s="20">
        <v>7.166666666666667</v>
      </c>
      <c r="H7120" s="21">
        <v>6</v>
      </c>
      <c r="I7120" s="19">
        <v>11.833333333333334</v>
      </c>
      <c r="J7120" t="s">
        <v>533</v>
      </c>
      <c r="K7120" s="18">
        <v>691.3</v>
      </c>
      <c r="L7120" s="18">
        <v>634.20000000000005</v>
      </c>
      <c r="M7120" s="18"/>
      <c r="N7120" s="18"/>
    </row>
    <row r="7121" spans="1:14" ht="15" x14ac:dyDescent="0.25">
      <c r="A7121" t="str">
        <f t="shared" si="111"/>
        <v>VN523B7877</v>
      </c>
      <c r="B7121" s="15" t="s">
        <v>633</v>
      </c>
      <c r="C7121" s="16" t="s">
        <v>469</v>
      </c>
      <c r="D7121" t="s">
        <v>27</v>
      </c>
      <c r="E7121" s="16" t="s">
        <v>632</v>
      </c>
      <c r="F7121">
        <v>7</v>
      </c>
      <c r="G7121" s="20">
        <v>7.166666666666667</v>
      </c>
      <c r="H7121" s="21">
        <v>7</v>
      </c>
      <c r="I7121" s="19">
        <v>11.833333333333334</v>
      </c>
      <c r="J7121" t="s">
        <v>533</v>
      </c>
      <c r="K7121" s="18">
        <v>691.3</v>
      </c>
      <c r="L7121" s="18">
        <v>634.20000000000005</v>
      </c>
      <c r="M7121" s="18"/>
      <c r="N7121" s="18"/>
    </row>
    <row r="7122" spans="1:14" ht="15" x14ac:dyDescent="0.25">
      <c r="A7122" t="str">
        <f t="shared" si="111"/>
        <v>VN1612B7871</v>
      </c>
      <c r="B7122" s="17" t="s">
        <v>466</v>
      </c>
      <c r="C7122" s="16" t="s">
        <v>246</v>
      </c>
      <c r="D7122" t="s">
        <v>35</v>
      </c>
      <c r="E7122" s="16" t="s">
        <v>465</v>
      </c>
      <c r="F7122">
        <v>1</v>
      </c>
      <c r="G7122" s="20">
        <v>9.1666666666666661</v>
      </c>
      <c r="H7122" s="21">
        <v>1</v>
      </c>
      <c r="I7122" s="19">
        <v>10.75</v>
      </c>
      <c r="J7122" t="s">
        <v>533</v>
      </c>
      <c r="K7122" s="18">
        <v>244.37</v>
      </c>
      <c r="L7122" s="18">
        <v>317.20999999999998</v>
      </c>
      <c r="M7122" s="18"/>
      <c r="N7122" s="18"/>
    </row>
    <row r="7123" spans="1:14" ht="15" x14ac:dyDescent="0.25">
      <c r="A7123" t="str">
        <f t="shared" si="111"/>
        <v>VN1612B7872</v>
      </c>
      <c r="B7123" s="17" t="s">
        <v>466</v>
      </c>
      <c r="C7123" s="16" t="s">
        <v>246</v>
      </c>
      <c r="D7123" t="s">
        <v>35</v>
      </c>
      <c r="E7123" s="16" t="s">
        <v>465</v>
      </c>
      <c r="F7123">
        <v>2</v>
      </c>
      <c r="G7123" s="20">
        <v>9.4166666666666661</v>
      </c>
      <c r="H7123" s="21">
        <v>2</v>
      </c>
      <c r="I7123" s="19">
        <v>11</v>
      </c>
      <c r="J7123" t="s">
        <v>533</v>
      </c>
      <c r="K7123" s="18">
        <v>244.37</v>
      </c>
      <c r="L7123" s="18">
        <v>317.20999999999998</v>
      </c>
      <c r="M7123" s="18"/>
      <c r="N7123" s="18"/>
    </row>
    <row r="7124" spans="1:14" ht="15" x14ac:dyDescent="0.25">
      <c r="A7124" t="str">
        <f t="shared" si="111"/>
        <v>VN1612B7873</v>
      </c>
      <c r="B7124" s="17" t="s">
        <v>466</v>
      </c>
      <c r="C7124" s="16" t="s">
        <v>246</v>
      </c>
      <c r="D7124" t="s">
        <v>35</v>
      </c>
      <c r="E7124" s="16" t="s">
        <v>465</v>
      </c>
      <c r="F7124">
        <v>3</v>
      </c>
      <c r="G7124" s="20">
        <v>13.833333333333334</v>
      </c>
      <c r="H7124" s="21">
        <v>3</v>
      </c>
      <c r="I7124" s="19">
        <v>15.416666666666666</v>
      </c>
      <c r="J7124" t="s">
        <v>533</v>
      </c>
      <c r="K7124" s="18">
        <v>244.37</v>
      </c>
      <c r="L7124" s="18">
        <v>317.20999999999998</v>
      </c>
      <c r="M7124" s="18"/>
      <c r="N7124" s="18"/>
    </row>
    <row r="7125" spans="1:14" ht="15" x14ac:dyDescent="0.25">
      <c r="A7125" t="str">
        <f t="shared" si="111"/>
        <v>VN1612B7874</v>
      </c>
      <c r="B7125" s="17" t="s">
        <v>466</v>
      </c>
      <c r="C7125" s="16" t="s">
        <v>246</v>
      </c>
      <c r="D7125" t="s">
        <v>35</v>
      </c>
      <c r="E7125" s="16" t="s">
        <v>465</v>
      </c>
      <c r="F7125">
        <v>4</v>
      </c>
      <c r="G7125" s="20">
        <v>9.3333333333333339</v>
      </c>
      <c r="H7125" s="21">
        <v>4</v>
      </c>
      <c r="I7125" s="19">
        <v>10.916666666666666</v>
      </c>
      <c r="J7125" t="s">
        <v>533</v>
      </c>
      <c r="K7125" s="18">
        <v>244.37</v>
      </c>
      <c r="L7125" s="18">
        <v>317.20999999999998</v>
      </c>
      <c r="M7125" s="18"/>
      <c r="N7125" s="18"/>
    </row>
    <row r="7126" spans="1:14" ht="15" x14ac:dyDescent="0.25">
      <c r="A7126" t="str">
        <f t="shared" si="111"/>
        <v>VN1612B7875</v>
      </c>
      <c r="B7126" s="17" t="s">
        <v>466</v>
      </c>
      <c r="C7126" s="16" t="s">
        <v>246</v>
      </c>
      <c r="D7126" t="s">
        <v>35</v>
      </c>
      <c r="E7126" s="16" t="s">
        <v>465</v>
      </c>
      <c r="F7126">
        <v>5</v>
      </c>
      <c r="G7126" s="20">
        <v>13.75</v>
      </c>
      <c r="H7126" s="21">
        <v>5</v>
      </c>
      <c r="I7126" s="19">
        <v>15.333333333333334</v>
      </c>
      <c r="J7126" t="s">
        <v>533</v>
      </c>
      <c r="K7126" s="18">
        <v>244.37</v>
      </c>
      <c r="L7126" s="18">
        <v>317.20999999999998</v>
      </c>
      <c r="M7126" s="18"/>
      <c r="N7126" s="18"/>
    </row>
    <row r="7127" spans="1:14" ht="15" x14ac:dyDescent="0.25">
      <c r="A7127" t="str">
        <f t="shared" si="111"/>
        <v>VN1612B7876</v>
      </c>
      <c r="B7127" s="17" t="s">
        <v>466</v>
      </c>
      <c r="C7127" s="16" t="s">
        <v>246</v>
      </c>
      <c r="D7127" t="s">
        <v>35</v>
      </c>
      <c r="E7127" s="16" t="s">
        <v>465</v>
      </c>
      <c r="F7127">
        <v>6</v>
      </c>
      <c r="G7127" s="20">
        <v>8.75</v>
      </c>
      <c r="H7127" s="21">
        <v>6</v>
      </c>
      <c r="I7127" s="19">
        <v>10.333333333333334</v>
      </c>
      <c r="J7127" t="s">
        <v>533</v>
      </c>
      <c r="K7127" s="18">
        <v>244.37</v>
      </c>
      <c r="L7127" s="18">
        <v>317.20999999999998</v>
      </c>
      <c r="M7127" s="18"/>
      <c r="N7127" s="18"/>
    </row>
    <row r="7128" spans="1:14" ht="15" x14ac:dyDescent="0.25">
      <c r="A7128" t="str">
        <f t="shared" si="111"/>
        <v>VN1612B7877</v>
      </c>
      <c r="B7128" s="15" t="s">
        <v>466</v>
      </c>
      <c r="C7128" s="16" t="s">
        <v>246</v>
      </c>
      <c r="D7128" t="s">
        <v>35</v>
      </c>
      <c r="E7128" s="16" t="s">
        <v>465</v>
      </c>
      <c r="F7128">
        <v>7</v>
      </c>
      <c r="G7128" s="20">
        <v>9.1666666666666661</v>
      </c>
      <c r="H7128" s="21">
        <v>7</v>
      </c>
      <c r="I7128" s="19">
        <v>10.75</v>
      </c>
      <c r="J7128" t="s">
        <v>533</v>
      </c>
      <c r="K7128" s="18">
        <v>244.37</v>
      </c>
      <c r="L7128" s="18">
        <v>317.20999999999998</v>
      </c>
      <c r="M7128" s="18"/>
      <c r="N7128" s="18"/>
    </row>
    <row r="7129" spans="1:14" ht="15" x14ac:dyDescent="0.25">
      <c r="A7129" t="str">
        <f t="shared" si="111"/>
        <v>VN1427B7871</v>
      </c>
      <c r="B7129" s="17" t="s">
        <v>245</v>
      </c>
      <c r="C7129" s="16" t="s">
        <v>246</v>
      </c>
      <c r="D7129" t="s">
        <v>27</v>
      </c>
      <c r="E7129" s="16" t="s">
        <v>244</v>
      </c>
      <c r="F7129">
        <v>1</v>
      </c>
      <c r="G7129" s="20">
        <v>7.416666666666667</v>
      </c>
      <c r="H7129" s="21">
        <v>1</v>
      </c>
      <c r="I7129" s="19">
        <v>8.5</v>
      </c>
      <c r="J7129" t="s">
        <v>533</v>
      </c>
      <c r="K7129" s="18">
        <v>215.03</v>
      </c>
      <c r="L7129" s="18">
        <v>218.39</v>
      </c>
      <c r="M7129" s="18"/>
      <c r="N7129" s="18"/>
    </row>
    <row r="7130" spans="1:14" ht="15" x14ac:dyDescent="0.25">
      <c r="A7130" t="str">
        <f t="shared" si="111"/>
        <v>VN1427B7872</v>
      </c>
      <c r="B7130" s="17" t="s">
        <v>245</v>
      </c>
      <c r="C7130" s="16" t="s">
        <v>246</v>
      </c>
      <c r="D7130" t="s">
        <v>27</v>
      </c>
      <c r="E7130" s="16" t="s">
        <v>244</v>
      </c>
      <c r="F7130">
        <v>2</v>
      </c>
      <c r="G7130" s="20">
        <v>7.5</v>
      </c>
      <c r="H7130" s="21">
        <v>2</v>
      </c>
      <c r="I7130" s="19">
        <v>8.5833333333333339</v>
      </c>
      <c r="J7130" t="s">
        <v>533</v>
      </c>
      <c r="K7130" s="18">
        <v>215.03</v>
      </c>
      <c r="L7130" s="18">
        <v>218.39</v>
      </c>
      <c r="M7130" s="18"/>
      <c r="N7130" s="18"/>
    </row>
    <row r="7131" spans="1:14" ht="15" x14ac:dyDescent="0.25">
      <c r="A7131" t="str">
        <f t="shared" si="111"/>
        <v>VN1427B7873</v>
      </c>
      <c r="B7131" s="17" t="s">
        <v>245</v>
      </c>
      <c r="C7131" s="16" t="s">
        <v>246</v>
      </c>
      <c r="D7131" t="s">
        <v>27</v>
      </c>
      <c r="E7131" s="16" t="s">
        <v>244</v>
      </c>
      <c r="F7131">
        <v>3</v>
      </c>
      <c r="G7131" s="20">
        <v>7.5</v>
      </c>
      <c r="H7131" s="21">
        <v>3</v>
      </c>
      <c r="I7131" s="19">
        <v>8.5833333333333339</v>
      </c>
      <c r="J7131" t="s">
        <v>533</v>
      </c>
      <c r="K7131" s="18">
        <v>215.03</v>
      </c>
      <c r="L7131" s="18">
        <v>218.39</v>
      </c>
      <c r="M7131" s="18"/>
      <c r="N7131" s="18"/>
    </row>
    <row r="7132" spans="1:14" ht="15" x14ac:dyDescent="0.25">
      <c r="A7132" t="str">
        <f t="shared" si="111"/>
        <v>VN1427B7874</v>
      </c>
      <c r="B7132" s="17" t="s">
        <v>245</v>
      </c>
      <c r="C7132" s="16" t="s">
        <v>246</v>
      </c>
      <c r="D7132" t="s">
        <v>27</v>
      </c>
      <c r="E7132" s="16" t="s">
        <v>244</v>
      </c>
      <c r="F7132">
        <v>4</v>
      </c>
      <c r="G7132" s="20">
        <v>7.916666666666667</v>
      </c>
      <c r="H7132" s="21">
        <v>4</v>
      </c>
      <c r="I7132" s="19">
        <v>9</v>
      </c>
      <c r="J7132" t="s">
        <v>533</v>
      </c>
      <c r="K7132" s="18">
        <v>215.03</v>
      </c>
      <c r="L7132" s="18">
        <v>218.39</v>
      </c>
      <c r="M7132" s="18"/>
      <c r="N7132" s="18"/>
    </row>
    <row r="7133" spans="1:14" ht="15" x14ac:dyDescent="0.25">
      <c r="A7133" t="str">
        <f t="shared" si="111"/>
        <v>VN1427B7875</v>
      </c>
      <c r="B7133" s="17" t="s">
        <v>245</v>
      </c>
      <c r="C7133" s="16" t="s">
        <v>246</v>
      </c>
      <c r="D7133" t="s">
        <v>27</v>
      </c>
      <c r="E7133" s="16" t="s">
        <v>244</v>
      </c>
      <c r="F7133">
        <v>5</v>
      </c>
      <c r="G7133" s="20">
        <v>7.416666666666667</v>
      </c>
      <c r="H7133" s="21">
        <v>5</v>
      </c>
      <c r="I7133" s="19">
        <v>8.5</v>
      </c>
      <c r="J7133" t="s">
        <v>533</v>
      </c>
      <c r="K7133" s="18">
        <v>215.03</v>
      </c>
      <c r="L7133" s="18">
        <v>218.39</v>
      </c>
      <c r="M7133" s="18"/>
      <c r="N7133" s="18"/>
    </row>
    <row r="7134" spans="1:14" ht="15" x14ac:dyDescent="0.25">
      <c r="A7134" t="str">
        <f t="shared" si="111"/>
        <v>VN1427B7876</v>
      </c>
      <c r="B7134" s="17" t="s">
        <v>245</v>
      </c>
      <c r="C7134" s="16" t="s">
        <v>246</v>
      </c>
      <c r="D7134" t="s">
        <v>27</v>
      </c>
      <c r="E7134" s="16" t="s">
        <v>244</v>
      </c>
      <c r="F7134">
        <v>6</v>
      </c>
      <c r="G7134" s="20">
        <v>9.25</v>
      </c>
      <c r="H7134" s="21">
        <v>6</v>
      </c>
      <c r="I7134" s="19">
        <v>10.333333333333334</v>
      </c>
      <c r="J7134" t="s">
        <v>533</v>
      </c>
      <c r="K7134" s="18">
        <v>215.03</v>
      </c>
      <c r="L7134" s="18">
        <v>218.39</v>
      </c>
      <c r="M7134" s="18"/>
      <c r="N7134" s="18"/>
    </row>
    <row r="7135" spans="1:14" ht="15" x14ac:dyDescent="0.25">
      <c r="A7135" t="str">
        <f t="shared" si="111"/>
        <v>VN1427B7877</v>
      </c>
      <c r="B7135" s="15" t="s">
        <v>245</v>
      </c>
      <c r="C7135" s="16" t="s">
        <v>246</v>
      </c>
      <c r="D7135" t="s">
        <v>27</v>
      </c>
      <c r="E7135" s="16" t="s">
        <v>244</v>
      </c>
      <c r="F7135">
        <v>7</v>
      </c>
      <c r="G7135" s="20">
        <v>7.416666666666667</v>
      </c>
      <c r="H7135" s="21">
        <v>7</v>
      </c>
      <c r="I7135" s="19">
        <v>8.5</v>
      </c>
      <c r="J7135" t="s">
        <v>533</v>
      </c>
      <c r="K7135" s="18">
        <v>215.03</v>
      </c>
      <c r="L7135" s="18">
        <v>218.39</v>
      </c>
      <c r="M7135" s="18"/>
      <c r="N7135" s="18"/>
    </row>
    <row r="7136" spans="1:14" ht="15" x14ac:dyDescent="0.25">
      <c r="A7136" t="str">
        <f t="shared" si="111"/>
        <v>VN930B7871</v>
      </c>
      <c r="B7136" s="17" t="s">
        <v>88</v>
      </c>
      <c r="C7136" s="16" t="s">
        <v>87</v>
      </c>
      <c r="D7136" t="s">
        <v>79</v>
      </c>
      <c r="E7136" s="16" t="s">
        <v>84</v>
      </c>
      <c r="F7136">
        <v>1</v>
      </c>
      <c r="G7136" s="20">
        <v>9.9166666666666661</v>
      </c>
      <c r="H7136" s="21">
        <v>1</v>
      </c>
      <c r="I7136" s="19">
        <v>11.416666666666666</v>
      </c>
      <c r="J7136" t="s">
        <v>533</v>
      </c>
      <c r="K7136" s="18">
        <v>234.03</v>
      </c>
      <c r="L7136" s="18">
        <v>395.78</v>
      </c>
      <c r="M7136" s="18"/>
      <c r="N7136" s="18"/>
    </row>
    <row r="7137" spans="1:14" ht="15" x14ac:dyDescent="0.25">
      <c r="A7137" t="str">
        <f t="shared" si="111"/>
        <v>VN930B7874</v>
      </c>
      <c r="B7137" s="17" t="s">
        <v>88</v>
      </c>
      <c r="C7137" s="16" t="s">
        <v>87</v>
      </c>
      <c r="D7137" t="s">
        <v>79</v>
      </c>
      <c r="E7137" s="16" t="s">
        <v>84</v>
      </c>
      <c r="F7137">
        <v>4</v>
      </c>
      <c r="G7137" s="20">
        <v>9.9166666666666661</v>
      </c>
      <c r="H7137" s="21">
        <v>4</v>
      </c>
      <c r="I7137" s="19">
        <v>11.416666666666666</v>
      </c>
      <c r="J7137" t="s">
        <v>533</v>
      </c>
      <c r="K7137" s="18">
        <v>234.03</v>
      </c>
      <c r="L7137" s="18">
        <v>395.78</v>
      </c>
      <c r="M7137" s="18"/>
      <c r="N7137" s="18"/>
    </row>
    <row r="7138" spans="1:14" ht="15" x14ac:dyDescent="0.25">
      <c r="A7138" t="str">
        <f t="shared" si="111"/>
        <v>VN930B7875</v>
      </c>
      <c r="B7138" s="17" t="s">
        <v>88</v>
      </c>
      <c r="C7138" s="16" t="s">
        <v>87</v>
      </c>
      <c r="D7138" t="s">
        <v>79</v>
      </c>
      <c r="E7138" s="16" t="s">
        <v>84</v>
      </c>
      <c r="F7138">
        <v>5</v>
      </c>
      <c r="G7138" s="20">
        <v>10</v>
      </c>
      <c r="H7138" s="21">
        <v>5</v>
      </c>
      <c r="I7138" s="19">
        <v>11.5</v>
      </c>
      <c r="J7138" t="s">
        <v>533</v>
      </c>
      <c r="K7138" s="18">
        <v>234.03</v>
      </c>
      <c r="L7138" s="18">
        <v>395.78</v>
      </c>
      <c r="M7138" s="18"/>
      <c r="N7138" s="18"/>
    </row>
    <row r="7139" spans="1:14" ht="15" x14ac:dyDescent="0.25">
      <c r="A7139" t="str">
        <f t="shared" si="111"/>
        <v>VN930B7876</v>
      </c>
      <c r="B7139" s="15" t="s">
        <v>88</v>
      </c>
      <c r="C7139" s="16" t="s">
        <v>87</v>
      </c>
      <c r="D7139" t="s">
        <v>79</v>
      </c>
      <c r="E7139" s="16" t="s">
        <v>84</v>
      </c>
      <c r="F7139">
        <v>6</v>
      </c>
      <c r="G7139" s="20">
        <v>9.9166666666666661</v>
      </c>
      <c r="H7139" s="21">
        <v>6</v>
      </c>
      <c r="I7139" s="19">
        <v>11.416666666666666</v>
      </c>
      <c r="J7139" t="s">
        <v>533</v>
      </c>
      <c r="K7139" s="18">
        <v>234.03</v>
      </c>
      <c r="L7139" s="18">
        <v>395.78</v>
      </c>
      <c r="M7139" s="18"/>
      <c r="N7139" s="18"/>
    </row>
    <row r="7140" spans="1:14" ht="15" x14ac:dyDescent="0.25">
      <c r="A7140" t="str">
        <f t="shared" si="111"/>
        <v>VN812B7873</v>
      </c>
      <c r="B7140" s="17" t="s">
        <v>642</v>
      </c>
      <c r="C7140" s="16" t="s">
        <v>87</v>
      </c>
      <c r="D7140" t="s">
        <v>27</v>
      </c>
      <c r="E7140" s="16" t="s">
        <v>747</v>
      </c>
      <c r="F7140">
        <v>3</v>
      </c>
      <c r="G7140" s="20">
        <v>11.333333333333334</v>
      </c>
      <c r="H7140" s="21">
        <v>3</v>
      </c>
      <c r="I7140" s="19">
        <v>12.583333333333334</v>
      </c>
      <c r="J7140" t="s">
        <v>533</v>
      </c>
      <c r="K7140" s="18">
        <v>319.19</v>
      </c>
      <c r="L7140" s="18">
        <v>309.66000000000003</v>
      </c>
      <c r="M7140" s="18"/>
      <c r="N7140" s="18"/>
    </row>
    <row r="7141" spans="1:14" ht="15" x14ac:dyDescent="0.25">
      <c r="A7141" t="str">
        <f t="shared" si="111"/>
        <v>VN812B7874</v>
      </c>
      <c r="B7141" s="17" t="s">
        <v>642</v>
      </c>
      <c r="C7141" s="16" t="s">
        <v>87</v>
      </c>
      <c r="D7141" t="s">
        <v>27</v>
      </c>
      <c r="E7141" s="16" t="s">
        <v>747</v>
      </c>
      <c r="F7141">
        <v>4</v>
      </c>
      <c r="G7141" s="20">
        <v>11.333333333333334</v>
      </c>
      <c r="H7141" s="21">
        <v>4</v>
      </c>
      <c r="I7141" s="19">
        <v>12.583333333333334</v>
      </c>
      <c r="J7141" t="s">
        <v>533</v>
      </c>
      <c r="K7141" s="18">
        <v>319.19</v>
      </c>
      <c r="L7141" s="18">
        <v>309.66000000000003</v>
      </c>
      <c r="M7141" s="18"/>
      <c r="N7141" s="18"/>
    </row>
    <row r="7142" spans="1:14" ht="15" x14ac:dyDescent="0.25">
      <c r="A7142" t="str">
        <f t="shared" si="111"/>
        <v>VN812B7875</v>
      </c>
      <c r="B7142" s="17" t="s">
        <v>642</v>
      </c>
      <c r="C7142" s="16" t="s">
        <v>87</v>
      </c>
      <c r="D7142" t="s">
        <v>27</v>
      </c>
      <c r="E7142" s="16" t="s">
        <v>747</v>
      </c>
      <c r="F7142">
        <v>5</v>
      </c>
      <c r="G7142" s="20">
        <v>11.333333333333334</v>
      </c>
      <c r="H7142" s="21">
        <v>5</v>
      </c>
      <c r="I7142" s="19">
        <v>12.583333333333334</v>
      </c>
      <c r="J7142" t="s">
        <v>533</v>
      </c>
      <c r="K7142" s="18">
        <v>319.19</v>
      </c>
      <c r="L7142" s="18">
        <v>309.66000000000003</v>
      </c>
      <c r="M7142" s="18"/>
      <c r="N7142" s="18"/>
    </row>
    <row r="7143" spans="1:14" ht="15" x14ac:dyDescent="0.25">
      <c r="A7143" t="str">
        <f t="shared" si="111"/>
        <v>VN812B7876</v>
      </c>
      <c r="B7143" s="17" t="s">
        <v>642</v>
      </c>
      <c r="C7143" s="16" t="s">
        <v>87</v>
      </c>
      <c r="D7143" t="s">
        <v>27</v>
      </c>
      <c r="E7143" s="16" t="s">
        <v>747</v>
      </c>
      <c r="F7143">
        <v>6</v>
      </c>
      <c r="G7143" s="20">
        <v>11.333333333333334</v>
      </c>
      <c r="H7143" s="21">
        <v>6</v>
      </c>
      <c r="I7143" s="19">
        <v>12.583333333333334</v>
      </c>
      <c r="J7143" t="s">
        <v>533</v>
      </c>
      <c r="K7143" s="18">
        <v>319.19</v>
      </c>
      <c r="L7143" s="18">
        <v>309.66000000000003</v>
      </c>
      <c r="M7143" s="18"/>
      <c r="N7143" s="18"/>
    </row>
    <row r="7144" spans="1:14" ht="15" x14ac:dyDescent="0.25">
      <c r="A7144" t="str">
        <f t="shared" si="111"/>
        <v>VN812B7877</v>
      </c>
      <c r="B7144" s="17" t="s">
        <v>642</v>
      </c>
      <c r="C7144" s="16" t="s">
        <v>87</v>
      </c>
      <c r="D7144" t="s">
        <v>27</v>
      </c>
      <c r="E7144" s="16" t="s">
        <v>747</v>
      </c>
      <c r="F7144">
        <v>7</v>
      </c>
      <c r="G7144" s="20">
        <v>11.333333333333334</v>
      </c>
      <c r="H7144" s="21">
        <v>7</v>
      </c>
      <c r="I7144" s="19">
        <v>12.583333333333334</v>
      </c>
      <c r="J7144" t="s">
        <v>533</v>
      </c>
      <c r="K7144" s="18">
        <v>319.19</v>
      </c>
      <c r="L7144" s="18">
        <v>309.66000000000003</v>
      </c>
      <c r="M7144" s="18"/>
      <c r="N7144" s="18"/>
    </row>
    <row r="7145" spans="1:14" ht="15" x14ac:dyDescent="0.25">
      <c r="A7145" t="str">
        <f t="shared" si="111"/>
        <v>VN814B7871</v>
      </c>
      <c r="B7145" s="17" t="s">
        <v>642</v>
      </c>
      <c r="C7145" s="16" t="s">
        <v>87</v>
      </c>
      <c r="D7145" t="s">
        <v>27</v>
      </c>
      <c r="E7145" s="16" t="s">
        <v>641</v>
      </c>
      <c r="F7145">
        <v>1</v>
      </c>
      <c r="G7145" s="20">
        <v>14.583333333333334</v>
      </c>
      <c r="H7145" s="21">
        <v>1</v>
      </c>
      <c r="I7145" s="19">
        <v>15.833333333333334</v>
      </c>
      <c r="J7145" t="s">
        <v>533</v>
      </c>
      <c r="K7145" s="18">
        <v>319.19</v>
      </c>
      <c r="L7145" s="18">
        <v>309.66000000000003</v>
      </c>
      <c r="M7145" s="18"/>
      <c r="N7145" s="18"/>
    </row>
    <row r="7146" spans="1:14" ht="15" x14ac:dyDescent="0.25">
      <c r="A7146" t="str">
        <f t="shared" si="111"/>
        <v>VN814B7872</v>
      </c>
      <c r="B7146" s="17" t="s">
        <v>642</v>
      </c>
      <c r="C7146" s="16" t="s">
        <v>87</v>
      </c>
      <c r="D7146" t="s">
        <v>27</v>
      </c>
      <c r="E7146" s="16" t="s">
        <v>641</v>
      </c>
      <c r="F7146">
        <v>2</v>
      </c>
      <c r="G7146" s="20">
        <v>14.583333333333334</v>
      </c>
      <c r="H7146" s="21">
        <v>2</v>
      </c>
      <c r="I7146" s="19">
        <v>15.833333333333334</v>
      </c>
      <c r="J7146" t="s">
        <v>533</v>
      </c>
      <c r="K7146" s="18">
        <v>319.19</v>
      </c>
      <c r="L7146" s="18">
        <v>309.66000000000003</v>
      </c>
      <c r="M7146" s="18"/>
      <c r="N7146" s="18"/>
    </row>
    <row r="7147" spans="1:14" ht="15" x14ac:dyDescent="0.25">
      <c r="A7147" t="str">
        <f t="shared" si="111"/>
        <v>VN814B7874</v>
      </c>
      <c r="B7147" s="17" t="s">
        <v>642</v>
      </c>
      <c r="C7147" s="16" t="s">
        <v>87</v>
      </c>
      <c r="D7147" t="s">
        <v>27</v>
      </c>
      <c r="E7147" s="16" t="s">
        <v>641</v>
      </c>
      <c r="F7147">
        <v>4</v>
      </c>
      <c r="G7147" s="20">
        <v>14.583333333333334</v>
      </c>
      <c r="H7147" s="21">
        <v>4</v>
      </c>
      <c r="I7147" s="19">
        <v>15.833333333333334</v>
      </c>
      <c r="J7147" t="s">
        <v>533</v>
      </c>
      <c r="K7147" s="18">
        <v>319.19</v>
      </c>
      <c r="L7147" s="18">
        <v>309.66000000000003</v>
      </c>
      <c r="M7147" s="18"/>
      <c r="N7147" s="18"/>
    </row>
    <row r="7148" spans="1:14" ht="15" x14ac:dyDescent="0.25">
      <c r="A7148" t="str">
        <f t="shared" si="111"/>
        <v>VN814B7875</v>
      </c>
      <c r="B7148" s="15" t="s">
        <v>642</v>
      </c>
      <c r="C7148" s="16" t="s">
        <v>87</v>
      </c>
      <c r="D7148" t="s">
        <v>27</v>
      </c>
      <c r="E7148" s="16" t="s">
        <v>641</v>
      </c>
      <c r="F7148">
        <v>5</v>
      </c>
      <c r="G7148" s="20">
        <v>14.583333333333334</v>
      </c>
      <c r="H7148" s="21">
        <v>5</v>
      </c>
      <c r="I7148" s="19">
        <v>15.833333333333334</v>
      </c>
      <c r="J7148" t="s">
        <v>533</v>
      </c>
      <c r="K7148" s="18">
        <v>319.19</v>
      </c>
      <c r="L7148" s="18">
        <v>309.66000000000003</v>
      </c>
      <c r="M7148" s="18"/>
      <c r="N7148" s="18"/>
    </row>
    <row r="7149" spans="1:14" ht="15" x14ac:dyDescent="0.25">
      <c r="A7149" t="str">
        <f t="shared" si="111"/>
        <v>VN836B7871</v>
      </c>
      <c r="B7149" s="17" t="s">
        <v>299</v>
      </c>
      <c r="C7149" s="16" t="s">
        <v>87</v>
      </c>
      <c r="D7149" t="s">
        <v>35</v>
      </c>
      <c r="E7149" s="16" t="s">
        <v>298</v>
      </c>
      <c r="F7149">
        <v>1</v>
      </c>
      <c r="G7149" s="20">
        <v>11.083333333333334</v>
      </c>
      <c r="H7149" s="21">
        <v>1</v>
      </c>
      <c r="I7149" s="19">
        <v>12.833333333333334</v>
      </c>
      <c r="J7149" t="s">
        <v>533</v>
      </c>
      <c r="K7149" s="18">
        <v>392.29</v>
      </c>
      <c r="L7149" s="18">
        <v>446.98</v>
      </c>
      <c r="M7149" s="18"/>
      <c r="N7149" s="18"/>
    </row>
    <row r="7150" spans="1:14" ht="15" x14ac:dyDescent="0.25">
      <c r="A7150" t="str">
        <f t="shared" si="111"/>
        <v>VN836B7872</v>
      </c>
      <c r="B7150" s="17" t="s">
        <v>299</v>
      </c>
      <c r="C7150" s="16" t="s">
        <v>87</v>
      </c>
      <c r="D7150" t="s">
        <v>35</v>
      </c>
      <c r="E7150" s="16" t="s">
        <v>298</v>
      </c>
      <c r="F7150">
        <v>2</v>
      </c>
      <c r="G7150" s="20">
        <v>11.083333333333334</v>
      </c>
      <c r="H7150" s="21">
        <v>2</v>
      </c>
      <c r="I7150" s="19">
        <v>12.833333333333334</v>
      </c>
      <c r="J7150" t="s">
        <v>533</v>
      </c>
      <c r="K7150" s="18">
        <v>392.29</v>
      </c>
      <c r="L7150" s="18">
        <v>446.98</v>
      </c>
      <c r="M7150" s="18"/>
      <c r="N7150" s="18"/>
    </row>
    <row r="7151" spans="1:14" ht="15" x14ac:dyDescent="0.25">
      <c r="A7151" t="str">
        <f t="shared" si="111"/>
        <v>VN836B7874</v>
      </c>
      <c r="B7151" s="17" t="s">
        <v>299</v>
      </c>
      <c r="C7151" s="16" t="s">
        <v>87</v>
      </c>
      <c r="D7151" t="s">
        <v>35</v>
      </c>
      <c r="E7151" s="16" t="s">
        <v>298</v>
      </c>
      <c r="F7151">
        <v>4</v>
      </c>
      <c r="G7151" s="20">
        <v>11.083333333333334</v>
      </c>
      <c r="H7151" s="21">
        <v>4</v>
      </c>
      <c r="I7151" s="19">
        <v>12.833333333333334</v>
      </c>
      <c r="J7151" t="s">
        <v>533</v>
      </c>
      <c r="K7151" s="18">
        <v>392.29</v>
      </c>
      <c r="L7151" s="18">
        <v>446.98</v>
      </c>
      <c r="M7151" s="18"/>
      <c r="N7151" s="18"/>
    </row>
    <row r="7152" spans="1:14" ht="15" x14ac:dyDescent="0.25">
      <c r="A7152" t="str">
        <f t="shared" si="111"/>
        <v>VN836B7875</v>
      </c>
      <c r="B7152" s="17" t="s">
        <v>299</v>
      </c>
      <c r="C7152" s="16" t="s">
        <v>87</v>
      </c>
      <c r="D7152" t="s">
        <v>35</v>
      </c>
      <c r="E7152" s="16" t="s">
        <v>298</v>
      </c>
      <c r="F7152">
        <v>5</v>
      </c>
      <c r="G7152" s="20">
        <v>11.083333333333334</v>
      </c>
      <c r="H7152" s="21">
        <v>5</v>
      </c>
      <c r="I7152" s="19">
        <v>12.833333333333334</v>
      </c>
      <c r="J7152" t="s">
        <v>533</v>
      </c>
      <c r="K7152" s="18">
        <v>392.29</v>
      </c>
      <c r="L7152" s="18">
        <v>446.98</v>
      </c>
      <c r="M7152" s="18"/>
      <c r="N7152" s="18"/>
    </row>
    <row r="7153" spans="1:14" ht="15" x14ac:dyDescent="0.25">
      <c r="A7153" t="str">
        <f t="shared" si="111"/>
        <v>VN836B7876</v>
      </c>
      <c r="B7153" s="17" t="s">
        <v>299</v>
      </c>
      <c r="C7153" s="16" t="s">
        <v>87</v>
      </c>
      <c r="D7153" t="s">
        <v>35</v>
      </c>
      <c r="E7153" s="16" t="s">
        <v>298</v>
      </c>
      <c r="F7153">
        <v>6</v>
      </c>
      <c r="G7153" s="20">
        <v>11.083333333333334</v>
      </c>
      <c r="H7153" s="21">
        <v>6</v>
      </c>
      <c r="I7153" s="19">
        <v>12.833333333333334</v>
      </c>
      <c r="J7153" t="s">
        <v>533</v>
      </c>
      <c r="K7153" s="18">
        <v>392.29</v>
      </c>
      <c r="L7153" s="18">
        <v>446.98</v>
      </c>
      <c r="M7153" s="18"/>
      <c r="N7153" s="18"/>
    </row>
    <row r="7154" spans="1:14" ht="15" x14ac:dyDescent="0.25">
      <c r="A7154" t="str">
        <f t="shared" si="111"/>
        <v>VN836B7877</v>
      </c>
      <c r="B7154" s="17" t="s">
        <v>299</v>
      </c>
      <c r="C7154" s="16" t="s">
        <v>87</v>
      </c>
      <c r="D7154" t="s">
        <v>35</v>
      </c>
      <c r="E7154" s="16" t="s">
        <v>298</v>
      </c>
      <c r="F7154">
        <v>7</v>
      </c>
      <c r="G7154" s="20">
        <v>11.083333333333334</v>
      </c>
      <c r="H7154" s="21">
        <v>7</v>
      </c>
      <c r="I7154" s="19">
        <v>12.833333333333334</v>
      </c>
      <c r="J7154" t="s">
        <v>533</v>
      </c>
      <c r="K7154" s="18">
        <v>392.29</v>
      </c>
      <c r="L7154" s="18">
        <v>446.98</v>
      </c>
      <c r="M7154" s="18"/>
      <c r="N7154" s="18"/>
    </row>
    <row r="7155" spans="1:14" ht="15" x14ac:dyDescent="0.25">
      <c r="A7155" t="str">
        <f t="shared" si="111"/>
        <v>VN842B7871</v>
      </c>
      <c r="B7155" s="17" t="s">
        <v>299</v>
      </c>
      <c r="C7155" s="16" t="s">
        <v>87</v>
      </c>
      <c r="D7155" t="s">
        <v>35</v>
      </c>
      <c r="E7155" s="16" t="s">
        <v>305</v>
      </c>
      <c r="F7155">
        <v>1</v>
      </c>
      <c r="G7155" s="20">
        <v>13.75</v>
      </c>
      <c r="H7155" s="21">
        <v>1</v>
      </c>
      <c r="I7155" s="19">
        <v>15.5</v>
      </c>
      <c r="J7155" t="s">
        <v>533</v>
      </c>
      <c r="K7155" s="18">
        <v>392.29</v>
      </c>
      <c r="L7155" s="18">
        <v>446.98</v>
      </c>
      <c r="M7155" s="18"/>
      <c r="N7155" s="18"/>
    </row>
    <row r="7156" spans="1:14" ht="15" x14ac:dyDescent="0.25">
      <c r="A7156" t="str">
        <f t="shared" si="111"/>
        <v>VN842B7873</v>
      </c>
      <c r="B7156" s="17" t="s">
        <v>299</v>
      </c>
      <c r="C7156" s="16" t="s">
        <v>87</v>
      </c>
      <c r="D7156" t="s">
        <v>35</v>
      </c>
      <c r="E7156" s="16" t="s">
        <v>305</v>
      </c>
      <c r="F7156">
        <v>3</v>
      </c>
      <c r="G7156" s="20">
        <v>14</v>
      </c>
      <c r="H7156" s="21">
        <v>3</v>
      </c>
      <c r="I7156" s="19">
        <v>15.75</v>
      </c>
      <c r="J7156" t="s">
        <v>533</v>
      </c>
      <c r="K7156" s="18">
        <v>392.29</v>
      </c>
      <c r="L7156" s="18">
        <v>446.98</v>
      </c>
      <c r="M7156" s="18"/>
      <c r="N7156" s="18"/>
    </row>
    <row r="7157" spans="1:14" ht="15" x14ac:dyDescent="0.25">
      <c r="A7157" t="str">
        <f t="shared" si="111"/>
        <v>VN842B7875</v>
      </c>
      <c r="B7157" s="17" t="s">
        <v>299</v>
      </c>
      <c r="C7157" s="16" t="s">
        <v>87</v>
      </c>
      <c r="D7157" t="s">
        <v>35</v>
      </c>
      <c r="E7157" s="16" t="s">
        <v>305</v>
      </c>
      <c r="F7157">
        <v>5</v>
      </c>
      <c r="G7157" s="20">
        <v>14.333333333333334</v>
      </c>
      <c r="H7157" s="21">
        <v>5</v>
      </c>
      <c r="I7157" s="19">
        <v>16.083333333333332</v>
      </c>
      <c r="J7157" t="s">
        <v>533</v>
      </c>
      <c r="K7157" s="18">
        <v>392.29</v>
      </c>
      <c r="L7157" s="18">
        <v>446.98</v>
      </c>
      <c r="M7157" s="18"/>
      <c r="N7157" s="18"/>
    </row>
    <row r="7158" spans="1:14" ht="15" x14ac:dyDescent="0.25">
      <c r="A7158" t="str">
        <f t="shared" si="111"/>
        <v>VN842B7876</v>
      </c>
      <c r="B7158" s="17" t="s">
        <v>299</v>
      </c>
      <c r="C7158" s="16" t="s">
        <v>87</v>
      </c>
      <c r="D7158" t="s">
        <v>35</v>
      </c>
      <c r="E7158" s="16" t="s">
        <v>305</v>
      </c>
      <c r="F7158">
        <v>6</v>
      </c>
      <c r="G7158" s="20">
        <v>13.75</v>
      </c>
      <c r="H7158" s="21">
        <v>6</v>
      </c>
      <c r="I7158" s="19">
        <v>15.5</v>
      </c>
      <c r="J7158" t="s">
        <v>533</v>
      </c>
      <c r="K7158" s="18">
        <v>392.29</v>
      </c>
      <c r="L7158" s="18">
        <v>446.98</v>
      </c>
      <c r="M7158" s="18"/>
      <c r="N7158" s="18"/>
    </row>
    <row r="7159" spans="1:14" ht="15" x14ac:dyDescent="0.25">
      <c r="A7159" t="str">
        <f t="shared" si="111"/>
        <v>VN842B7877</v>
      </c>
      <c r="B7159" s="15" t="s">
        <v>299</v>
      </c>
      <c r="C7159" s="16" t="s">
        <v>87</v>
      </c>
      <c r="D7159" t="s">
        <v>35</v>
      </c>
      <c r="E7159" s="16" t="s">
        <v>305</v>
      </c>
      <c r="F7159">
        <v>7</v>
      </c>
      <c r="G7159" s="20">
        <v>14.75</v>
      </c>
      <c r="H7159" s="21">
        <v>7</v>
      </c>
      <c r="I7159" s="19">
        <v>16.5</v>
      </c>
      <c r="J7159" t="s">
        <v>533</v>
      </c>
      <c r="K7159" s="18">
        <v>392.29</v>
      </c>
      <c r="L7159" s="18">
        <v>446.98</v>
      </c>
      <c r="M7159" s="18"/>
      <c r="N7159" s="18"/>
    </row>
    <row r="7160" spans="1:14" ht="15" x14ac:dyDescent="0.25">
      <c r="A7160" t="str">
        <f t="shared" si="111"/>
        <v>VN942B7871</v>
      </c>
      <c r="B7160" s="17" t="s">
        <v>474</v>
      </c>
      <c r="C7160" s="16" t="s">
        <v>439</v>
      </c>
      <c r="D7160" t="s">
        <v>27</v>
      </c>
      <c r="E7160" s="16" t="s">
        <v>473</v>
      </c>
      <c r="F7160">
        <v>1</v>
      </c>
      <c r="G7160" s="20">
        <v>5.666666666666667</v>
      </c>
      <c r="H7160" s="21">
        <v>1</v>
      </c>
      <c r="I7160" s="19">
        <v>8.0833333333333339</v>
      </c>
      <c r="J7160" t="s">
        <v>533</v>
      </c>
      <c r="K7160" s="18">
        <v>526.71</v>
      </c>
      <c r="L7160" s="18">
        <v>543.9</v>
      </c>
      <c r="M7160" s="18"/>
      <c r="N7160" s="18"/>
    </row>
    <row r="7161" spans="1:14" ht="15" x14ac:dyDescent="0.25">
      <c r="A7161" t="str">
        <f t="shared" si="111"/>
        <v>VN942B7873</v>
      </c>
      <c r="B7161" s="17" t="s">
        <v>474</v>
      </c>
      <c r="C7161" s="16" t="s">
        <v>439</v>
      </c>
      <c r="D7161" t="s">
        <v>27</v>
      </c>
      <c r="E7161" s="16" t="s">
        <v>473</v>
      </c>
      <c r="F7161">
        <v>3</v>
      </c>
      <c r="G7161" s="20">
        <v>5.666666666666667</v>
      </c>
      <c r="H7161" s="21">
        <v>3</v>
      </c>
      <c r="I7161" s="19">
        <v>8.0833333333333339</v>
      </c>
      <c r="J7161" t="s">
        <v>533</v>
      </c>
      <c r="K7161" s="18">
        <v>526.71</v>
      </c>
      <c r="L7161" s="18">
        <v>543.9</v>
      </c>
      <c r="M7161" s="18"/>
      <c r="N7161" s="18"/>
    </row>
    <row r="7162" spans="1:14" ht="15" x14ac:dyDescent="0.25">
      <c r="A7162" t="str">
        <f t="shared" si="111"/>
        <v>VN942B7874</v>
      </c>
      <c r="B7162" s="17" t="s">
        <v>474</v>
      </c>
      <c r="C7162" s="16" t="s">
        <v>439</v>
      </c>
      <c r="D7162" t="s">
        <v>27</v>
      </c>
      <c r="E7162" s="16" t="s">
        <v>473</v>
      </c>
      <c r="F7162">
        <v>4</v>
      </c>
      <c r="G7162" s="20">
        <v>5.666666666666667</v>
      </c>
      <c r="H7162" s="21">
        <v>4</v>
      </c>
      <c r="I7162" s="19">
        <v>8.0833333333333339</v>
      </c>
      <c r="J7162" t="s">
        <v>533</v>
      </c>
      <c r="K7162" s="18">
        <v>526.71</v>
      </c>
      <c r="L7162" s="18">
        <v>543.9</v>
      </c>
      <c r="M7162" s="18"/>
      <c r="N7162" s="18"/>
    </row>
    <row r="7163" spans="1:14" ht="15" x14ac:dyDescent="0.25">
      <c r="A7163" t="str">
        <f t="shared" si="111"/>
        <v>VN942B7875</v>
      </c>
      <c r="B7163" s="17" t="s">
        <v>474</v>
      </c>
      <c r="C7163" s="16" t="s">
        <v>439</v>
      </c>
      <c r="D7163" t="s">
        <v>27</v>
      </c>
      <c r="E7163" s="16" t="s">
        <v>473</v>
      </c>
      <c r="F7163">
        <v>5</v>
      </c>
      <c r="G7163" s="20">
        <v>5.666666666666667</v>
      </c>
      <c r="H7163" s="21">
        <v>5</v>
      </c>
      <c r="I7163" s="19">
        <v>8.0833333333333339</v>
      </c>
      <c r="J7163" t="s">
        <v>533</v>
      </c>
      <c r="K7163" s="18">
        <v>526.71</v>
      </c>
      <c r="L7163" s="18">
        <v>543.9</v>
      </c>
      <c r="M7163" s="18"/>
      <c r="N7163" s="18"/>
    </row>
    <row r="7164" spans="1:14" ht="15" x14ac:dyDescent="0.25">
      <c r="A7164" t="str">
        <f t="shared" si="111"/>
        <v>VN942B7877</v>
      </c>
      <c r="B7164" s="15" t="s">
        <v>474</v>
      </c>
      <c r="C7164" s="16" t="s">
        <v>439</v>
      </c>
      <c r="D7164" t="s">
        <v>27</v>
      </c>
      <c r="E7164" s="16" t="s">
        <v>473</v>
      </c>
      <c r="F7164">
        <v>7</v>
      </c>
      <c r="G7164" s="20">
        <v>5.666666666666667</v>
      </c>
      <c r="H7164" s="21">
        <v>7</v>
      </c>
      <c r="I7164" s="19">
        <v>8.0833333333333339</v>
      </c>
      <c r="J7164" t="s">
        <v>533</v>
      </c>
      <c r="K7164" s="18">
        <v>526.71</v>
      </c>
      <c r="L7164" s="18">
        <v>543.9</v>
      </c>
      <c r="M7164" s="18"/>
      <c r="N7164" s="18"/>
    </row>
    <row r="7165" spans="1:14" ht="15" x14ac:dyDescent="0.25">
      <c r="A7165" t="str">
        <f t="shared" si="111"/>
        <v>VN956B7871</v>
      </c>
      <c r="B7165" s="17" t="s">
        <v>444</v>
      </c>
      <c r="C7165" s="16" t="s">
        <v>439</v>
      </c>
      <c r="D7165" t="s">
        <v>35</v>
      </c>
      <c r="E7165" s="16" t="s">
        <v>443</v>
      </c>
      <c r="F7165">
        <v>1</v>
      </c>
      <c r="G7165" s="20">
        <v>12.75</v>
      </c>
      <c r="H7165" s="21">
        <v>1</v>
      </c>
      <c r="I7165" s="19">
        <v>14.75</v>
      </c>
      <c r="J7165" t="s">
        <v>533</v>
      </c>
      <c r="K7165" s="18">
        <v>475.23</v>
      </c>
      <c r="L7165" s="18">
        <v>491.47</v>
      </c>
      <c r="M7165" s="18"/>
      <c r="N7165" s="18"/>
    </row>
    <row r="7166" spans="1:14" ht="15" x14ac:dyDescent="0.25">
      <c r="A7166" t="str">
        <f t="shared" si="111"/>
        <v>VN956B7872</v>
      </c>
      <c r="B7166" s="17" t="s">
        <v>444</v>
      </c>
      <c r="C7166" s="16" t="s">
        <v>439</v>
      </c>
      <c r="D7166" t="s">
        <v>35</v>
      </c>
      <c r="E7166" s="16" t="s">
        <v>443</v>
      </c>
      <c r="F7166">
        <v>2</v>
      </c>
      <c r="G7166" s="20">
        <v>12.5</v>
      </c>
      <c r="H7166" s="21">
        <v>2</v>
      </c>
      <c r="I7166" s="19">
        <v>14.5</v>
      </c>
      <c r="J7166" t="s">
        <v>533</v>
      </c>
      <c r="K7166" s="18">
        <v>475.23</v>
      </c>
      <c r="L7166" s="18">
        <v>491.47</v>
      </c>
      <c r="M7166" s="18"/>
      <c r="N7166" s="18"/>
    </row>
    <row r="7167" spans="1:14" ht="15" x14ac:dyDescent="0.25">
      <c r="A7167" t="str">
        <f t="shared" si="111"/>
        <v>VN956B7873</v>
      </c>
      <c r="B7167" s="17" t="s">
        <v>444</v>
      </c>
      <c r="C7167" s="16" t="s">
        <v>439</v>
      </c>
      <c r="D7167" t="s">
        <v>35</v>
      </c>
      <c r="E7167" s="16" t="s">
        <v>443</v>
      </c>
      <c r="F7167">
        <v>3</v>
      </c>
      <c r="G7167" s="20">
        <v>12.5</v>
      </c>
      <c r="H7167" s="21">
        <v>3</v>
      </c>
      <c r="I7167" s="19">
        <v>14.5</v>
      </c>
      <c r="J7167" t="s">
        <v>533</v>
      </c>
      <c r="K7167" s="18">
        <v>475.23</v>
      </c>
      <c r="L7167" s="18">
        <v>491.47</v>
      </c>
      <c r="M7167" s="18"/>
      <c r="N7167" s="18"/>
    </row>
    <row r="7168" spans="1:14" ht="15" x14ac:dyDescent="0.25">
      <c r="A7168" t="str">
        <f t="shared" si="111"/>
        <v>VN956B7874</v>
      </c>
      <c r="B7168" s="17" t="s">
        <v>444</v>
      </c>
      <c r="C7168" s="16" t="s">
        <v>439</v>
      </c>
      <c r="D7168" t="s">
        <v>35</v>
      </c>
      <c r="E7168" s="16" t="s">
        <v>443</v>
      </c>
      <c r="F7168">
        <v>4</v>
      </c>
      <c r="G7168" s="20">
        <v>12.5</v>
      </c>
      <c r="H7168" s="21">
        <v>4</v>
      </c>
      <c r="I7168" s="19">
        <v>14.5</v>
      </c>
      <c r="J7168" t="s">
        <v>533</v>
      </c>
      <c r="K7168" s="18">
        <v>475.23</v>
      </c>
      <c r="L7168" s="18">
        <v>491.47</v>
      </c>
      <c r="M7168" s="18"/>
      <c r="N7168" s="18"/>
    </row>
    <row r="7169" spans="1:14" ht="15" x14ac:dyDescent="0.25">
      <c r="A7169" t="str">
        <f t="shared" si="111"/>
        <v>VN956B7875</v>
      </c>
      <c r="B7169" s="17" t="s">
        <v>444</v>
      </c>
      <c r="C7169" s="16" t="s">
        <v>439</v>
      </c>
      <c r="D7169" t="s">
        <v>35</v>
      </c>
      <c r="E7169" s="16" t="s">
        <v>443</v>
      </c>
      <c r="F7169">
        <v>5</v>
      </c>
      <c r="G7169" s="20">
        <v>12.5</v>
      </c>
      <c r="H7169" s="21">
        <v>5</v>
      </c>
      <c r="I7169" s="19">
        <v>14.5</v>
      </c>
      <c r="J7169" t="s">
        <v>533</v>
      </c>
      <c r="K7169" s="18">
        <v>475.23</v>
      </c>
      <c r="L7169" s="18">
        <v>491.47</v>
      </c>
      <c r="M7169" s="18"/>
      <c r="N7169" s="18"/>
    </row>
    <row r="7170" spans="1:14" ht="15" x14ac:dyDescent="0.25">
      <c r="A7170" t="str">
        <f t="shared" si="111"/>
        <v>VN956B7876</v>
      </c>
      <c r="B7170" s="17" t="s">
        <v>444</v>
      </c>
      <c r="C7170" s="16" t="s">
        <v>439</v>
      </c>
      <c r="D7170" t="s">
        <v>35</v>
      </c>
      <c r="E7170" s="16" t="s">
        <v>443</v>
      </c>
      <c r="F7170">
        <v>6</v>
      </c>
      <c r="G7170" s="20">
        <v>12.5</v>
      </c>
      <c r="H7170" s="21">
        <v>6</v>
      </c>
      <c r="I7170" s="19">
        <v>14.5</v>
      </c>
      <c r="J7170" t="s">
        <v>533</v>
      </c>
      <c r="K7170" s="18">
        <v>475.23</v>
      </c>
      <c r="L7170" s="18">
        <v>491.47</v>
      </c>
      <c r="M7170" s="18"/>
      <c r="N7170" s="18"/>
    </row>
    <row r="7171" spans="1:14" ht="15" x14ac:dyDescent="0.25">
      <c r="A7171" t="str">
        <f t="shared" ref="A7171:A7234" si="112">E7171&amp;J7171&amp;F7171</f>
        <v>VN956B7877</v>
      </c>
      <c r="B7171" s="15" t="s">
        <v>444</v>
      </c>
      <c r="C7171" s="16" t="s">
        <v>439</v>
      </c>
      <c r="D7171" t="s">
        <v>35</v>
      </c>
      <c r="E7171" s="16" t="s">
        <v>443</v>
      </c>
      <c r="F7171">
        <v>7</v>
      </c>
      <c r="G7171" s="20">
        <v>8.9166666666666661</v>
      </c>
      <c r="H7171" s="21">
        <v>7</v>
      </c>
      <c r="I7171" s="19">
        <v>10.916666666666666</v>
      </c>
      <c r="J7171" t="s">
        <v>533</v>
      </c>
      <c r="K7171" s="18">
        <v>475.23</v>
      </c>
      <c r="L7171" s="18">
        <v>491.47</v>
      </c>
      <c r="M7171" s="18"/>
      <c r="N7171" s="18"/>
    </row>
    <row r="7172" spans="1:14" ht="15" x14ac:dyDescent="0.25">
      <c r="A7172" t="str">
        <f t="shared" si="112"/>
        <v>VN601B7871</v>
      </c>
      <c r="B7172" s="17" t="s">
        <v>169</v>
      </c>
      <c r="C7172" s="16" t="s">
        <v>27</v>
      </c>
      <c r="D7172" t="s">
        <v>168</v>
      </c>
      <c r="E7172" s="16" t="s">
        <v>179</v>
      </c>
      <c r="F7172">
        <v>1</v>
      </c>
      <c r="G7172" s="20">
        <v>1.6666666666666665</v>
      </c>
      <c r="H7172" s="21">
        <v>1</v>
      </c>
      <c r="I7172" s="19">
        <v>3.3333333333333335</v>
      </c>
      <c r="J7172" t="s">
        <v>533</v>
      </c>
      <c r="K7172" s="18">
        <v>471.18</v>
      </c>
      <c r="L7172" s="18">
        <v>392.19</v>
      </c>
      <c r="M7172" s="18"/>
      <c r="N7172" s="18"/>
    </row>
    <row r="7173" spans="1:14" ht="15" x14ac:dyDescent="0.25">
      <c r="A7173" t="str">
        <f t="shared" si="112"/>
        <v>VN601B7872</v>
      </c>
      <c r="B7173" s="17" t="s">
        <v>169</v>
      </c>
      <c r="C7173" s="16" t="s">
        <v>27</v>
      </c>
      <c r="D7173" t="s">
        <v>168</v>
      </c>
      <c r="E7173" s="16" t="s">
        <v>179</v>
      </c>
      <c r="F7173">
        <v>2</v>
      </c>
      <c r="G7173" s="20">
        <v>1.6666666666666665</v>
      </c>
      <c r="H7173" s="21">
        <v>2</v>
      </c>
      <c r="I7173" s="19">
        <v>3.3333333333333335</v>
      </c>
      <c r="J7173" t="s">
        <v>533</v>
      </c>
      <c r="K7173" s="18">
        <v>471.18</v>
      </c>
      <c r="L7173" s="18">
        <v>392.19</v>
      </c>
      <c r="M7173" s="18"/>
      <c r="N7173" s="18"/>
    </row>
    <row r="7174" spans="1:14" ht="15" x14ac:dyDescent="0.25">
      <c r="A7174" t="str">
        <f t="shared" si="112"/>
        <v>VN601B7873</v>
      </c>
      <c r="B7174" s="17" t="s">
        <v>169</v>
      </c>
      <c r="C7174" s="16" t="s">
        <v>27</v>
      </c>
      <c r="D7174" t="s">
        <v>168</v>
      </c>
      <c r="E7174" s="16" t="s">
        <v>179</v>
      </c>
      <c r="F7174">
        <v>3</v>
      </c>
      <c r="G7174" s="20">
        <v>1.6666666666666665</v>
      </c>
      <c r="H7174" s="21">
        <v>3</v>
      </c>
      <c r="I7174" s="19">
        <v>3.3333333333333335</v>
      </c>
      <c r="J7174" t="s">
        <v>533</v>
      </c>
      <c r="K7174" s="18">
        <v>471.18</v>
      </c>
      <c r="L7174" s="18">
        <v>392.19</v>
      </c>
      <c r="M7174" s="18"/>
      <c r="N7174" s="18"/>
    </row>
    <row r="7175" spans="1:14" ht="15" x14ac:dyDescent="0.25">
      <c r="A7175" t="str">
        <f t="shared" si="112"/>
        <v>VN601B7874</v>
      </c>
      <c r="B7175" s="17" t="s">
        <v>169</v>
      </c>
      <c r="C7175" s="16" t="s">
        <v>27</v>
      </c>
      <c r="D7175" t="s">
        <v>168</v>
      </c>
      <c r="E7175" s="16" t="s">
        <v>179</v>
      </c>
      <c r="F7175">
        <v>4</v>
      </c>
      <c r="G7175" s="20">
        <v>1.6666666666666665</v>
      </c>
      <c r="H7175" s="21">
        <v>4</v>
      </c>
      <c r="I7175" s="19">
        <v>3.3333333333333335</v>
      </c>
      <c r="J7175" t="s">
        <v>533</v>
      </c>
      <c r="K7175" s="18">
        <v>471.18</v>
      </c>
      <c r="L7175" s="18">
        <v>392.19</v>
      </c>
      <c r="M7175" s="18"/>
      <c r="N7175" s="18"/>
    </row>
    <row r="7176" spans="1:14" ht="15" x14ac:dyDescent="0.25">
      <c r="A7176" t="str">
        <f t="shared" si="112"/>
        <v>VN601B7875</v>
      </c>
      <c r="B7176" s="17" t="s">
        <v>169</v>
      </c>
      <c r="C7176" s="16" t="s">
        <v>27</v>
      </c>
      <c r="D7176" t="s">
        <v>168</v>
      </c>
      <c r="E7176" s="16" t="s">
        <v>179</v>
      </c>
      <c r="F7176">
        <v>5</v>
      </c>
      <c r="G7176" s="20">
        <v>1.6666666666666665</v>
      </c>
      <c r="H7176" s="21">
        <v>5</v>
      </c>
      <c r="I7176" s="19">
        <v>3.3333333333333335</v>
      </c>
      <c r="J7176" t="s">
        <v>533</v>
      </c>
      <c r="K7176" s="18">
        <v>471.18</v>
      </c>
      <c r="L7176" s="18">
        <v>392.19</v>
      </c>
      <c r="M7176" s="18"/>
      <c r="N7176" s="18"/>
    </row>
    <row r="7177" spans="1:14" ht="15" x14ac:dyDescent="0.25">
      <c r="A7177" t="str">
        <f t="shared" si="112"/>
        <v>VN601B7876</v>
      </c>
      <c r="B7177" s="17" t="s">
        <v>169</v>
      </c>
      <c r="C7177" s="16" t="s">
        <v>27</v>
      </c>
      <c r="D7177" t="s">
        <v>168</v>
      </c>
      <c r="E7177" s="16" t="s">
        <v>179</v>
      </c>
      <c r="F7177">
        <v>6</v>
      </c>
      <c r="G7177" s="20">
        <v>1.6666666666666665</v>
      </c>
      <c r="H7177" s="21">
        <v>6</v>
      </c>
      <c r="I7177" s="19">
        <v>3.3333333333333335</v>
      </c>
      <c r="J7177" t="s">
        <v>533</v>
      </c>
      <c r="K7177" s="18">
        <v>471.18</v>
      </c>
      <c r="L7177" s="18">
        <v>392.19</v>
      </c>
      <c r="M7177" s="18"/>
      <c r="N7177" s="18"/>
    </row>
    <row r="7178" spans="1:14" ht="15" x14ac:dyDescent="0.25">
      <c r="A7178" t="str">
        <f t="shared" si="112"/>
        <v>VN601B7877</v>
      </c>
      <c r="B7178" s="17" t="s">
        <v>169</v>
      </c>
      <c r="C7178" s="16" t="s">
        <v>27</v>
      </c>
      <c r="D7178" t="s">
        <v>168</v>
      </c>
      <c r="E7178" s="16" t="s">
        <v>179</v>
      </c>
      <c r="F7178">
        <v>7</v>
      </c>
      <c r="G7178" s="20">
        <v>1.6666666666666665</v>
      </c>
      <c r="H7178" s="21">
        <v>7</v>
      </c>
      <c r="I7178" s="19">
        <v>3.3333333333333335</v>
      </c>
      <c r="J7178" t="s">
        <v>533</v>
      </c>
      <c r="K7178" s="18">
        <v>471.18</v>
      </c>
      <c r="L7178" s="18">
        <v>392.19</v>
      </c>
      <c r="M7178" s="18"/>
      <c r="N7178" s="18"/>
    </row>
    <row r="7179" spans="1:14" ht="15" x14ac:dyDescent="0.25">
      <c r="A7179" t="str">
        <f t="shared" si="112"/>
        <v>VN605B7871</v>
      </c>
      <c r="B7179" s="17" t="s">
        <v>169</v>
      </c>
      <c r="C7179" s="16" t="s">
        <v>27</v>
      </c>
      <c r="D7179" t="s">
        <v>168</v>
      </c>
      <c r="E7179" s="16" t="s">
        <v>398</v>
      </c>
      <c r="F7179">
        <v>1</v>
      </c>
      <c r="G7179" s="20">
        <v>4.5</v>
      </c>
      <c r="H7179" s="21">
        <v>1</v>
      </c>
      <c r="I7179" s="19">
        <v>6.166666666666667</v>
      </c>
      <c r="J7179" t="s">
        <v>533</v>
      </c>
      <c r="K7179" s="18">
        <v>471.18</v>
      </c>
      <c r="L7179" s="18">
        <v>392.19</v>
      </c>
      <c r="M7179" s="18"/>
      <c r="N7179" s="18"/>
    </row>
    <row r="7180" spans="1:14" ht="15" x14ac:dyDescent="0.25">
      <c r="A7180" t="str">
        <f t="shared" si="112"/>
        <v>VN605B7872</v>
      </c>
      <c r="B7180" s="17" t="s">
        <v>169</v>
      </c>
      <c r="C7180" s="16" t="s">
        <v>27</v>
      </c>
      <c r="D7180" t="s">
        <v>168</v>
      </c>
      <c r="E7180" s="16" t="s">
        <v>398</v>
      </c>
      <c r="F7180">
        <v>2</v>
      </c>
      <c r="G7180" s="20">
        <v>4.5</v>
      </c>
      <c r="H7180" s="21">
        <v>2</v>
      </c>
      <c r="I7180" s="19">
        <v>6.166666666666667</v>
      </c>
      <c r="J7180" t="s">
        <v>533</v>
      </c>
      <c r="K7180" s="18">
        <v>471.18</v>
      </c>
      <c r="L7180" s="18">
        <v>392.19</v>
      </c>
      <c r="M7180" s="18"/>
      <c r="N7180" s="18"/>
    </row>
    <row r="7181" spans="1:14" ht="15" x14ac:dyDescent="0.25">
      <c r="A7181" t="str">
        <f t="shared" si="112"/>
        <v>VN605B7873</v>
      </c>
      <c r="B7181" s="17" t="s">
        <v>169</v>
      </c>
      <c r="C7181" s="16" t="s">
        <v>27</v>
      </c>
      <c r="D7181" t="s">
        <v>168</v>
      </c>
      <c r="E7181" s="16" t="s">
        <v>398</v>
      </c>
      <c r="F7181">
        <v>3</v>
      </c>
      <c r="G7181" s="20">
        <v>4.5</v>
      </c>
      <c r="H7181" s="21">
        <v>3</v>
      </c>
      <c r="I7181" s="19">
        <v>6.166666666666667</v>
      </c>
      <c r="J7181" t="s">
        <v>533</v>
      </c>
      <c r="K7181" s="18">
        <v>471.18</v>
      </c>
      <c r="L7181" s="18">
        <v>392.19</v>
      </c>
      <c r="M7181" s="18"/>
      <c r="N7181" s="18"/>
    </row>
    <row r="7182" spans="1:14" ht="15" x14ac:dyDescent="0.25">
      <c r="A7182" t="str">
        <f t="shared" si="112"/>
        <v>VN605B7874</v>
      </c>
      <c r="B7182" s="17" t="s">
        <v>169</v>
      </c>
      <c r="C7182" s="16" t="s">
        <v>27</v>
      </c>
      <c r="D7182" t="s">
        <v>168</v>
      </c>
      <c r="E7182" s="16" t="s">
        <v>398</v>
      </c>
      <c r="F7182">
        <v>4</v>
      </c>
      <c r="G7182" s="20">
        <v>4.5</v>
      </c>
      <c r="H7182" s="21">
        <v>4</v>
      </c>
      <c r="I7182" s="19">
        <v>6.166666666666667</v>
      </c>
      <c r="J7182" t="s">
        <v>533</v>
      </c>
      <c r="K7182" s="18">
        <v>471.18</v>
      </c>
      <c r="L7182" s="18">
        <v>392.19</v>
      </c>
      <c r="M7182" s="18"/>
      <c r="N7182" s="18"/>
    </row>
    <row r="7183" spans="1:14" ht="15" x14ac:dyDescent="0.25">
      <c r="A7183" t="str">
        <f t="shared" si="112"/>
        <v>VN605B7875</v>
      </c>
      <c r="B7183" s="17" t="s">
        <v>169</v>
      </c>
      <c r="C7183" s="16" t="s">
        <v>27</v>
      </c>
      <c r="D7183" t="s">
        <v>168</v>
      </c>
      <c r="E7183" s="16" t="s">
        <v>398</v>
      </c>
      <c r="F7183">
        <v>5</v>
      </c>
      <c r="G7183" s="20">
        <v>4.5</v>
      </c>
      <c r="H7183" s="21">
        <v>5</v>
      </c>
      <c r="I7183" s="19">
        <v>6.166666666666667</v>
      </c>
      <c r="J7183" t="s">
        <v>533</v>
      </c>
      <c r="K7183" s="18">
        <v>471.18</v>
      </c>
      <c r="L7183" s="18">
        <v>392.19</v>
      </c>
      <c r="M7183" s="18"/>
      <c r="N7183" s="18"/>
    </row>
    <row r="7184" spans="1:14" ht="15" x14ac:dyDescent="0.25">
      <c r="A7184" t="str">
        <f t="shared" si="112"/>
        <v>VN605B7876</v>
      </c>
      <c r="B7184" s="17" t="s">
        <v>169</v>
      </c>
      <c r="C7184" s="16" t="s">
        <v>27</v>
      </c>
      <c r="D7184" t="s">
        <v>168</v>
      </c>
      <c r="E7184" s="16" t="s">
        <v>398</v>
      </c>
      <c r="F7184">
        <v>6</v>
      </c>
      <c r="G7184" s="20">
        <v>4.5</v>
      </c>
      <c r="H7184" s="21">
        <v>6</v>
      </c>
      <c r="I7184" s="19">
        <v>6.166666666666667</v>
      </c>
      <c r="J7184" t="s">
        <v>533</v>
      </c>
      <c r="K7184" s="18">
        <v>471.18</v>
      </c>
      <c r="L7184" s="18">
        <v>392.19</v>
      </c>
      <c r="M7184" s="18"/>
      <c r="N7184" s="18"/>
    </row>
    <row r="7185" spans="1:14" ht="15" x14ac:dyDescent="0.25">
      <c r="A7185" t="str">
        <f t="shared" si="112"/>
        <v>VN605B7877</v>
      </c>
      <c r="B7185" s="17" t="s">
        <v>169</v>
      </c>
      <c r="C7185" s="16" t="s">
        <v>27</v>
      </c>
      <c r="D7185" t="s">
        <v>168</v>
      </c>
      <c r="E7185" s="16" t="s">
        <v>398</v>
      </c>
      <c r="F7185">
        <v>7</v>
      </c>
      <c r="G7185" s="20">
        <v>4.5</v>
      </c>
      <c r="H7185" s="21">
        <v>7</v>
      </c>
      <c r="I7185" s="19">
        <v>6.166666666666667</v>
      </c>
      <c r="J7185" t="s">
        <v>533</v>
      </c>
      <c r="K7185" s="18">
        <v>471.18</v>
      </c>
      <c r="L7185" s="18">
        <v>392.19</v>
      </c>
      <c r="M7185" s="18"/>
      <c r="N7185" s="18"/>
    </row>
    <row r="7186" spans="1:14" ht="15" x14ac:dyDescent="0.25">
      <c r="A7186" t="str">
        <f t="shared" si="112"/>
        <v>VN607B7871</v>
      </c>
      <c r="B7186" s="17" t="s">
        <v>169</v>
      </c>
      <c r="C7186" s="16" t="s">
        <v>27</v>
      </c>
      <c r="D7186" t="s">
        <v>168</v>
      </c>
      <c r="E7186" s="16" t="s">
        <v>555</v>
      </c>
      <c r="F7186">
        <v>1</v>
      </c>
      <c r="G7186" s="20">
        <v>10.333333333333334</v>
      </c>
      <c r="H7186" s="21">
        <v>1</v>
      </c>
      <c r="I7186" s="19">
        <v>12</v>
      </c>
      <c r="J7186" t="s">
        <v>533</v>
      </c>
      <c r="K7186" s="18">
        <v>349.09</v>
      </c>
      <c r="L7186" s="18">
        <v>290.57</v>
      </c>
      <c r="M7186" s="18"/>
      <c r="N7186" s="18"/>
    </row>
    <row r="7187" spans="1:14" ht="15" x14ac:dyDescent="0.25">
      <c r="A7187" t="str">
        <f t="shared" si="112"/>
        <v>VN607B7872</v>
      </c>
      <c r="B7187" s="17" t="s">
        <v>169</v>
      </c>
      <c r="C7187" s="16" t="s">
        <v>27</v>
      </c>
      <c r="D7187" t="s">
        <v>168</v>
      </c>
      <c r="E7187" s="16" t="s">
        <v>555</v>
      </c>
      <c r="F7187">
        <v>2</v>
      </c>
      <c r="G7187" s="20">
        <v>10.333333333333334</v>
      </c>
      <c r="H7187" s="21">
        <v>2</v>
      </c>
      <c r="I7187" s="19">
        <v>12</v>
      </c>
      <c r="J7187" t="s">
        <v>533</v>
      </c>
      <c r="K7187" s="18">
        <v>349.09</v>
      </c>
      <c r="L7187" s="18">
        <v>290.57</v>
      </c>
      <c r="M7187" s="18"/>
      <c r="N7187" s="18"/>
    </row>
    <row r="7188" spans="1:14" ht="15" x14ac:dyDescent="0.25">
      <c r="A7188" t="str">
        <f t="shared" si="112"/>
        <v>VN607B7873</v>
      </c>
      <c r="B7188" s="17" t="s">
        <v>169</v>
      </c>
      <c r="C7188" s="16" t="s">
        <v>27</v>
      </c>
      <c r="D7188" t="s">
        <v>168</v>
      </c>
      <c r="E7188" s="16" t="s">
        <v>555</v>
      </c>
      <c r="F7188">
        <v>3</v>
      </c>
      <c r="G7188" s="20">
        <v>10.75</v>
      </c>
      <c r="H7188" s="21">
        <v>3</v>
      </c>
      <c r="I7188" s="19">
        <v>12.416666666666666</v>
      </c>
      <c r="J7188" t="s">
        <v>533</v>
      </c>
      <c r="K7188" s="18">
        <v>349.09</v>
      </c>
      <c r="L7188" s="18">
        <v>290.57</v>
      </c>
      <c r="M7188" s="18"/>
      <c r="N7188" s="18"/>
    </row>
    <row r="7189" spans="1:14" ht="15" x14ac:dyDescent="0.25">
      <c r="A7189" t="str">
        <f t="shared" si="112"/>
        <v>VN607B7874</v>
      </c>
      <c r="B7189" s="17" t="s">
        <v>169</v>
      </c>
      <c r="C7189" s="16" t="s">
        <v>27</v>
      </c>
      <c r="D7189" t="s">
        <v>168</v>
      </c>
      <c r="E7189" s="16" t="s">
        <v>555</v>
      </c>
      <c r="F7189">
        <v>4</v>
      </c>
      <c r="G7189" s="20">
        <v>10.666666666666666</v>
      </c>
      <c r="H7189" s="21">
        <v>4</v>
      </c>
      <c r="I7189" s="19">
        <v>12.333333333333334</v>
      </c>
      <c r="J7189" t="s">
        <v>533</v>
      </c>
      <c r="K7189" s="18">
        <v>349.09</v>
      </c>
      <c r="L7189" s="18">
        <v>290.57</v>
      </c>
      <c r="M7189" s="18"/>
      <c r="N7189" s="18"/>
    </row>
    <row r="7190" spans="1:14" ht="15" x14ac:dyDescent="0.25">
      <c r="A7190" t="str">
        <f t="shared" si="112"/>
        <v>VN607B7875</v>
      </c>
      <c r="B7190" s="17" t="s">
        <v>169</v>
      </c>
      <c r="C7190" s="16" t="s">
        <v>27</v>
      </c>
      <c r="D7190" t="s">
        <v>168</v>
      </c>
      <c r="E7190" s="16" t="s">
        <v>555</v>
      </c>
      <c r="F7190">
        <v>5</v>
      </c>
      <c r="G7190" s="20">
        <v>9.8333333333333339</v>
      </c>
      <c r="H7190" s="21">
        <v>5</v>
      </c>
      <c r="I7190" s="19">
        <v>11.5</v>
      </c>
      <c r="J7190" t="s">
        <v>533</v>
      </c>
      <c r="K7190" s="18">
        <v>349.09</v>
      </c>
      <c r="L7190" s="18">
        <v>290.57</v>
      </c>
      <c r="M7190" s="18"/>
      <c r="N7190" s="18"/>
    </row>
    <row r="7191" spans="1:14" ht="15" x14ac:dyDescent="0.25">
      <c r="A7191" t="str">
        <f t="shared" si="112"/>
        <v>VN607B7876</v>
      </c>
      <c r="B7191" s="17" t="s">
        <v>169</v>
      </c>
      <c r="C7191" s="16" t="s">
        <v>27</v>
      </c>
      <c r="D7191" t="s">
        <v>168</v>
      </c>
      <c r="E7191" s="16" t="s">
        <v>555</v>
      </c>
      <c r="F7191">
        <v>6</v>
      </c>
      <c r="G7191" s="20">
        <v>10.333333333333334</v>
      </c>
      <c r="H7191" s="21">
        <v>6</v>
      </c>
      <c r="I7191" s="19">
        <v>12</v>
      </c>
      <c r="J7191" t="s">
        <v>533</v>
      </c>
      <c r="K7191" s="18">
        <v>349.09</v>
      </c>
      <c r="L7191" s="18">
        <v>290.57</v>
      </c>
      <c r="M7191" s="18"/>
      <c r="N7191" s="18"/>
    </row>
    <row r="7192" spans="1:14" ht="15" x14ac:dyDescent="0.25">
      <c r="A7192" t="str">
        <f t="shared" si="112"/>
        <v>VN607B7877</v>
      </c>
      <c r="B7192" s="15" t="s">
        <v>169</v>
      </c>
      <c r="C7192" s="16" t="s">
        <v>27</v>
      </c>
      <c r="D7192" t="s">
        <v>168</v>
      </c>
      <c r="E7192" s="16" t="s">
        <v>555</v>
      </c>
      <c r="F7192">
        <v>7</v>
      </c>
      <c r="G7192" s="20">
        <v>9.8333333333333339</v>
      </c>
      <c r="H7192" s="21">
        <v>7</v>
      </c>
      <c r="I7192" s="19">
        <v>11.5</v>
      </c>
      <c r="J7192" t="s">
        <v>533</v>
      </c>
      <c r="K7192" s="18">
        <v>349.09</v>
      </c>
      <c r="L7192" s="18">
        <v>290.57</v>
      </c>
      <c r="M7192" s="18"/>
      <c r="N7192" s="18"/>
    </row>
    <row r="7193" spans="1:14" ht="15" x14ac:dyDescent="0.25">
      <c r="A7193" t="str">
        <f t="shared" si="112"/>
        <v>VN1414B7871</v>
      </c>
      <c r="B7193" s="17" t="s">
        <v>109</v>
      </c>
      <c r="C7193" s="16" t="s">
        <v>27</v>
      </c>
      <c r="D7193" t="s">
        <v>99</v>
      </c>
      <c r="E7193" s="16" t="s">
        <v>108</v>
      </c>
      <c r="F7193">
        <v>1</v>
      </c>
      <c r="G7193" s="20">
        <v>0.91666666666666663</v>
      </c>
      <c r="H7193" s="21">
        <v>1</v>
      </c>
      <c r="I7193" s="19">
        <v>1.9166666666666665</v>
      </c>
      <c r="J7193" t="s">
        <v>533</v>
      </c>
      <c r="K7193" s="18">
        <v>192.78</v>
      </c>
      <c r="L7193" s="18">
        <v>177.73</v>
      </c>
      <c r="M7193" s="18"/>
      <c r="N7193" s="18"/>
    </row>
    <row r="7194" spans="1:14" ht="15" x14ac:dyDescent="0.25">
      <c r="A7194" t="str">
        <f t="shared" si="112"/>
        <v>VN1414B7872</v>
      </c>
      <c r="B7194" s="17" t="s">
        <v>109</v>
      </c>
      <c r="C7194" s="16" t="s">
        <v>27</v>
      </c>
      <c r="D7194" t="s">
        <v>99</v>
      </c>
      <c r="E7194" s="16" t="s">
        <v>108</v>
      </c>
      <c r="F7194">
        <v>2</v>
      </c>
      <c r="G7194" s="20">
        <v>0.91666666666666663</v>
      </c>
      <c r="H7194" s="21">
        <v>2</v>
      </c>
      <c r="I7194" s="19">
        <v>1.9166666666666665</v>
      </c>
      <c r="J7194" t="s">
        <v>533</v>
      </c>
      <c r="K7194" s="18">
        <v>192.78</v>
      </c>
      <c r="L7194" s="18">
        <v>177.73</v>
      </c>
      <c r="M7194" s="18"/>
      <c r="N7194" s="18"/>
    </row>
    <row r="7195" spans="1:14" ht="15" x14ac:dyDescent="0.25">
      <c r="A7195" t="str">
        <f t="shared" si="112"/>
        <v>VN1414B7873</v>
      </c>
      <c r="B7195" s="17" t="s">
        <v>109</v>
      </c>
      <c r="C7195" s="16" t="s">
        <v>27</v>
      </c>
      <c r="D7195" t="s">
        <v>99</v>
      </c>
      <c r="E7195" s="16" t="s">
        <v>108</v>
      </c>
      <c r="F7195">
        <v>3</v>
      </c>
      <c r="G7195" s="20">
        <v>0.91666666666666663</v>
      </c>
      <c r="H7195" s="21">
        <v>3</v>
      </c>
      <c r="I7195" s="19">
        <v>1.9166666666666665</v>
      </c>
      <c r="J7195" t="s">
        <v>533</v>
      </c>
      <c r="K7195" s="18">
        <v>192.78</v>
      </c>
      <c r="L7195" s="18">
        <v>177.73</v>
      </c>
      <c r="M7195" s="18"/>
      <c r="N7195" s="18"/>
    </row>
    <row r="7196" spans="1:14" ht="15" x14ac:dyDescent="0.25">
      <c r="A7196" t="str">
        <f t="shared" si="112"/>
        <v>VN1414B7874</v>
      </c>
      <c r="B7196" s="17" t="s">
        <v>109</v>
      </c>
      <c r="C7196" s="16" t="s">
        <v>27</v>
      </c>
      <c r="D7196" t="s">
        <v>99</v>
      </c>
      <c r="E7196" s="16" t="s">
        <v>108</v>
      </c>
      <c r="F7196">
        <v>4</v>
      </c>
      <c r="G7196" s="20">
        <v>0.91666666666666663</v>
      </c>
      <c r="H7196" s="21">
        <v>4</v>
      </c>
      <c r="I7196" s="19">
        <v>1.9166666666666665</v>
      </c>
      <c r="J7196" t="s">
        <v>533</v>
      </c>
      <c r="K7196" s="18">
        <v>192.78</v>
      </c>
      <c r="L7196" s="18">
        <v>177.73</v>
      </c>
      <c r="M7196" s="18"/>
      <c r="N7196" s="18"/>
    </row>
    <row r="7197" spans="1:14" ht="15" x14ac:dyDescent="0.25">
      <c r="A7197" t="str">
        <f t="shared" si="112"/>
        <v>VN1414B7875</v>
      </c>
      <c r="B7197" s="17" t="s">
        <v>109</v>
      </c>
      <c r="C7197" s="16" t="s">
        <v>27</v>
      </c>
      <c r="D7197" t="s">
        <v>99</v>
      </c>
      <c r="E7197" s="16" t="s">
        <v>108</v>
      </c>
      <c r="F7197">
        <v>5</v>
      </c>
      <c r="G7197" s="20">
        <v>0.91666666666666663</v>
      </c>
      <c r="H7197" s="21">
        <v>5</v>
      </c>
      <c r="I7197" s="19">
        <v>1.9166666666666665</v>
      </c>
      <c r="J7197" t="s">
        <v>533</v>
      </c>
      <c r="K7197" s="18">
        <v>192.78</v>
      </c>
      <c r="L7197" s="18">
        <v>177.73</v>
      </c>
      <c r="M7197" s="18"/>
      <c r="N7197" s="18"/>
    </row>
    <row r="7198" spans="1:14" ht="15" x14ac:dyDescent="0.25">
      <c r="A7198" t="str">
        <f t="shared" si="112"/>
        <v>VN1414B7876</v>
      </c>
      <c r="B7198" s="17" t="s">
        <v>109</v>
      </c>
      <c r="C7198" s="16" t="s">
        <v>27</v>
      </c>
      <c r="D7198" t="s">
        <v>99</v>
      </c>
      <c r="E7198" s="16" t="s">
        <v>108</v>
      </c>
      <c r="F7198">
        <v>6</v>
      </c>
      <c r="G7198" s="20">
        <v>0.91666666666666663</v>
      </c>
      <c r="H7198" s="21">
        <v>6</v>
      </c>
      <c r="I7198" s="19">
        <v>1.9166666666666665</v>
      </c>
      <c r="J7198" t="s">
        <v>533</v>
      </c>
      <c r="K7198" s="18">
        <v>192.78</v>
      </c>
      <c r="L7198" s="18">
        <v>177.73</v>
      </c>
      <c r="M7198" s="18"/>
      <c r="N7198" s="18"/>
    </row>
    <row r="7199" spans="1:14" ht="15" x14ac:dyDescent="0.25">
      <c r="A7199" t="str">
        <f t="shared" si="112"/>
        <v>VN1414B7877</v>
      </c>
      <c r="B7199" s="15" t="s">
        <v>109</v>
      </c>
      <c r="C7199" s="16" t="s">
        <v>27</v>
      </c>
      <c r="D7199" t="s">
        <v>99</v>
      </c>
      <c r="E7199" s="16" t="s">
        <v>108</v>
      </c>
      <c r="F7199">
        <v>7</v>
      </c>
      <c r="G7199" s="20">
        <v>0.91666666666666663</v>
      </c>
      <c r="H7199" s="21">
        <v>7</v>
      </c>
      <c r="I7199" s="19">
        <v>1.9166666666666665</v>
      </c>
      <c r="J7199" t="s">
        <v>533</v>
      </c>
      <c r="K7199" s="18">
        <v>192.78</v>
      </c>
      <c r="L7199" s="18">
        <v>177.73</v>
      </c>
      <c r="M7199" s="18"/>
      <c r="N7199" s="18"/>
    </row>
    <row r="7200" spans="1:14" ht="15" x14ac:dyDescent="0.25">
      <c r="A7200" t="str">
        <f t="shared" si="112"/>
        <v>VN502B7871</v>
      </c>
      <c r="B7200" s="17" t="s">
        <v>196</v>
      </c>
      <c r="C7200" s="16" t="s">
        <v>27</v>
      </c>
      <c r="D7200" t="s">
        <v>195</v>
      </c>
      <c r="E7200" s="16" t="s">
        <v>199</v>
      </c>
      <c r="F7200">
        <v>1</v>
      </c>
      <c r="G7200" s="20">
        <v>3.0833333333333335</v>
      </c>
      <c r="H7200" s="21">
        <v>1</v>
      </c>
      <c r="I7200" s="19">
        <v>6.166666666666667</v>
      </c>
      <c r="J7200" t="s">
        <v>533</v>
      </c>
      <c r="K7200" s="18">
        <v>738.88</v>
      </c>
      <c r="L7200" s="18">
        <v>647.05999999999995</v>
      </c>
      <c r="M7200" s="18"/>
      <c r="N7200" s="18"/>
    </row>
    <row r="7201" spans="1:14" ht="15" x14ac:dyDescent="0.25">
      <c r="A7201" t="str">
        <f t="shared" si="112"/>
        <v>VN502B7872</v>
      </c>
      <c r="B7201" s="17" t="s">
        <v>196</v>
      </c>
      <c r="C7201" s="16" t="s">
        <v>27</v>
      </c>
      <c r="D7201" t="s">
        <v>195</v>
      </c>
      <c r="E7201" s="16" t="s">
        <v>199</v>
      </c>
      <c r="F7201">
        <v>2</v>
      </c>
      <c r="G7201" s="20">
        <v>3.0833333333333335</v>
      </c>
      <c r="H7201" s="21">
        <v>2</v>
      </c>
      <c r="I7201" s="19">
        <v>6.166666666666667</v>
      </c>
      <c r="J7201" t="s">
        <v>533</v>
      </c>
      <c r="K7201" s="18">
        <v>738.88</v>
      </c>
      <c r="L7201" s="18">
        <v>647.05999999999995</v>
      </c>
      <c r="M7201" s="18"/>
      <c r="N7201" s="18"/>
    </row>
    <row r="7202" spans="1:14" ht="15" x14ac:dyDescent="0.25">
      <c r="A7202" t="str">
        <f t="shared" si="112"/>
        <v>VN502B7873</v>
      </c>
      <c r="B7202" s="17" t="s">
        <v>196</v>
      </c>
      <c r="C7202" s="16" t="s">
        <v>27</v>
      </c>
      <c r="D7202" t="s">
        <v>195</v>
      </c>
      <c r="E7202" s="16" t="s">
        <v>199</v>
      </c>
      <c r="F7202">
        <v>3</v>
      </c>
      <c r="G7202" s="20">
        <v>3.0833333333333335</v>
      </c>
      <c r="H7202" s="21">
        <v>3</v>
      </c>
      <c r="I7202" s="19">
        <v>6.166666666666667</v>
      </c>
      <c r="J7202" t="s">
        <v>533</v>
      </c>
      <c r="K7202" s="18">
        <v>738.88</v>
      </c>
      <c r="L7202" s="18">
        <v>647.05999999999995</v>
      </c>
      <c r="M7202" s="18"/>
      <c r="N7202" s="18"/>
    </row>
    <row r="7203" spans="1:14" ht="15" x14ac:dyDescent="0.25">
      <c r="A7203" t="str">
        <f t="shared" si="112"/>
        <v>VN502B7874</v>
      </c>
      <c r="B7203" s="17" t="s">
        <v>196</v>
      </c>
      <c r="C7203" s="16" t="s">
        <v>27</v>
      </c>
      <c r="D7203" t="s">
        <v>195</v>
      </c>
      <c r="E7203" s="16" t="s">
        <v>199</v>
      </c>
      <c r="F7203">
        <v>4</v>
      </c>
      <c r="G7203" s="20">
        <v>3.0833333333333335</v>
      </c>
      <c r="H7203" s="21">
        <v>4</v>
      </c>
      <c r="I7203" s="19">
        <v>6.166666666666667</v>
      </c>
      <c r="J7203" t="s">
        <v>533</v>
      </c>
      <c r="K7203" s="18">
        <v>738.88</v>
      </c>
      <c r="L7203" s="18">
        <v>647.05999999999995</v>
      </c>
      <c r="M7203" s="18"/>
      <c r="N7203" s="18"/>
    </row>
    <row r="7204" spans="1:14" ht="15" x14ac:dyDescent="0.25">
      <c r="A7204" t="str">
        <f t="shared" si="112"/>
        <v>VN502B7875</v>
      </c>
      <c r="B7204" s="17" t="s">
        <v>196</v>
      </c>
      <c r="C7204" s="16" t="s">
        <v>27</v>
      </c>
      <c r="D7204" t="s">
        <v>195</v>
      </c>
      <c r="E7204" s="16" t="s">
        <v>199</v>
      </c>
      <c r="F7204">
        <v>5</v>
      </c>
      <c r="G7204" s="20">
        <v>3.0833333333333335</v>
      </c>
      <c r="H7204" s="21">
        <v>5</v>
      </c>
      <c r="I7204" s="19">
        <v>6.166666666666667</v>
      </c>
      <c r="J7204" t="s">
        <v>533</v>
      </c>
      <c r="K7204" s="18">
        <v>738.88</v>
      </c>
      <c r="L7204" s="18">
        <v>647.05999999999995</v>
      </c>
      <c r="M7204" s="18"/>
      <c r="N7204" s="18"/>
    </row>
    <row r="7205" spans="1:14" ht="15" x14ac:dyDescent="0.25">
      <c r="A7205" t="str">
        <f t="shared" si="112"/>
        <v>VN502B7876</v>
      </c>
      <c r="B7205" s="17" t="s">
        <v>196</v>
      </c>
      <c r="C7205" s="16" t="s">
        <v>27</v>
      </c>
      <c r="D7205" t="s">
        <v>195</v>
      </c>
      <c r="E7205" s="16" t="s">
        <v>199</v>
      </c>
      <c r="F7205">
        <v>6</v>
      </c>
      <c r="G7205" s="20">
        <v>3.0833333333333335</v>
      </c>
      <c r="H7205" s="21">
        <v>6</v>
      </c>
      <c r="I7205" s="19">
        <v>6.166666666666667</v>
      </c>
      <c r="J7205" t="s">
        <v>533</v>
      </c>
      <c r="K7205" s="18">
        <v>738.88</v>
      </c>
      <c r="L7205" s="18">
        <v>647.05999999999995</v>
      </c>
      <c r="M7205" s="18"/>
      <c r="N7205" s="18"/>
    </row>
    <row r="7206" spans="1:14" ht="15" x14ac:dyDescent="0.25">
      <c r="A7206" t="str">
        <f t="shared" si="112"/>
        <v>VN502B7877</v>
      </c>
      <c r="B7206" s="15" t="s">
        <v>196</v>
      </c>
      <c r="C7206" s="16" t="s">
        <v>27</v>
      </c>
      <c r="D7206" t="s">
        <v>195</v>
      </c>
      <c r="E7206" s="16" t="s">
        <v>199</v>
      </c>
      <c r="F7206">
        <v>7</v>
      </c>
      <c r="G7206" s="20">
        <v>3.3333333333333335</v>
      </c>
      <c r="H7206" s="21">
        <v>7</v>
      </c>
      <c r="I7206" s="19">
        <v>6.416666666666667</v>
      </c>
      <c r="J7206" t="s">
        <v>533</v>
      </c>
      <c r="K7206" s="18">
        <v>738.88</v>
      </c>
      <c r="L7206" s="18">
        <v>647.05999999999995</v>
      </c>
      <c r="M7206" s="18"/>
      <c r="N7206" s="18"/>
    </row>
    <row r="7207" spans="1:14" ht="15" x14ac:dyDescent="0.25">
      <c r="A7207" t="str">
        <f t="shared" si="112"/>
        <v>VN11B7872</v>
      </c>
      <c r="B7207" s="17" t="s">
        <v>728</v>
      </c>
      <c r="C7207" s="16" t="s">
        <v>27</v>
      </c>
      <c r="D7207" t="s">
        <v>597</v>
      </c>
      <c r="E7207" s="16" t="s">
        <v>727</v>
      </c>
      <c r="F7207">
        <v>2</v>
      </c>
      <c r="G7207" s="20">
        <v>14.75</v>
      </c>
      <c r="H7207" s="21">
        <v>3</v>
      </c>
      <c r="I7207" s="19">
        <v>4.5</v>
      </c>
      <c r="J7207" t="s">
        <v>533</v>
      </c>
      <c r="K7207" s="18">
        <v>3064.37</v>
      </c>
      <c r="L7207" s="18">
        <v>3637.84</v>
      </c>
      <c r="M7207" s="18"/>
      <c r="N7207" s="18"/>
    </row>
    <row r="7208" spans="1:14" ht="15" x14ac:dyDescent="0.25">
      <c r="A7208" t="str">
        <f t="shared" si="112"/>
        <v>VN11B7874</v>
      </c>
      <c r="B7208" s="17" t="s">
        <v>728</v>
      </c>
      <c r="C7208" s="16" t="s">
        <v>27</v>
      </c>
      <c r="D7208" t="s">
        <v>597</v>
      </c>
      <c r="E7208" s="16" t="s">
        <v>727</v>
      </c>
      <c r="F7208">
        <v>4</v>
      </c>
      <c r="G7208" s="20">
        <v>14.75</v>
      </c>
      <c r="H7208" s="21">
        <v>5</v>
      </c>
      <c r="I7208" s="19">
        <v>4.5</v>
      </c>
      <c r="J7208" t="s">
        <v>533</v>
      </c>
      <c r="K7208" s="18">
        <v>3064.37</v>
      </c>
      <c r="L7208" s="18">
        <v>3637.84</v>
      </c>
      <c r="M7208" s="18"/>
      <c r="N7208" s="18"/>
    </row>
    <row r="7209" spans="1:14" ht="15" x14ac:dyDescent="0.25">
      <c r="A7209" t="str">
        <f t="shared" si="112"/>
        <v>VN11B7876</v>
      </c>
      <c r="B7209" s="15" t="s">
        <v>728</v>
      </c>
      <c r="C7209" s="16" t="s">
        <v>27</v>
      </c>
      <c r="D7209" t="s">
        <v>597</v>
      </c>
      <c r="E7209" s="16" t="s">
        <v>727</v>
      </c>
      <c r="F7209">
        <v>6</v>
      </c>
      <c r="G7209" s="20">
        <v>14.75</v>
      </c>
      <c r="H7209" s="21">
        <v>7</v>
      </c>
      <c r="I7209" s="19">
        <v>4.5</v>
      </c>
      <c r="J7209" t="s">
        <v>533</v>
      </c>
      <c r="K7209" s="18">
        <v>3064.37</v>
      </c>
      <c r="L7209" s="18">
        <v>3637.84</v>
      </c>
      <c r="M7209" s="18"/>
      <c r="N7209" s="18"/>
    </row>
    <row r="7210" spans="1:14" ht="15" x14ac:dyDescent="0.25">
      <c r="A7210" t="str">
        <f t="shared" si="112"/>
        <v>VN631B7871</v>
      </c>
      <c r="B7210" s="17" t="s">
        <v>416</v>
      </c>
      <c r="C7210" s="16" t="s">
        <v>27</v>
      </c>
      <c r="D7210" t="s">
        <v>415</v>
      </c>
      <c r="E7210" s="16" t="s">
        <v>420</v>
      </c>
      <c r="F7210">
        <v>1</v>
      </c>
      <c r="G7210" s="20">
        <v>2.8333333333333335</v>
      </c>
      <c r="H7210" s="21">
        <v>1</v>
      </c>
      <c r="I7210" s="19">
        <v>6</v>
      </c>
      <c r="J7210" t="s">
        <v>533</v>
      </c>
      <c r="K7210" s="18">
        <v>847.2</v>
      </c>
      <c r="L7210" s="18">
        <v>691.51</v>
      </c>
      <c r="M7210" s="18"/>
      <c r="N7210" s="18"/>
    </row>
    <row r="7211" spans="1:14" ht="15" x14ac:dyDescent="0.25">
      <c r="A7211" t="str">
        <f t="shared" si="112"/>
        <v>VN631B7872</v>
      </c>
      <c r="B7211" s="17" t="s">
        <v>416</v>
      </c>
      <c r="C7211" s="16" t="s">
        <v>27</v>
      </c>
      <c r="D7211" t="s">
        <v>415</v>
      </c>
      <c r="E7211" s="16" t="s">
        <v>420</v>
      </c>
      <c r="F7211">
        <v>2</v>
      </c>
      <c r="G7211" s="20">
        <v>2.8333333333333335</v>
      </c>
      <c r="H7211" s="21">
        <v>2</v>
      </c>
      <c r="I7211" s="19">
        <v>6</v>
      </c>
      <c r="J7211" t="s">
        <v>533</v>
      </c>
      <c r="K7211" s="18">
        <v>847.2</v>
      </c>
      <c r="L7211" s="18">
        <v>691.51</v>
      </c>
      <c r="M7211" s="18"/>
      <c r="N7211" s="18"/>
    </row>
    <row r="7212" spans="1:14" ht="15" x14ac:dyDescent="0.25">
      <c r="A7212" t="str">
        <f t="shared" si="112"/>
        <v>VN631B7873</v>
      </c>
      <c r="B7212" s="17" t="s">
        <v>416</v>
      </c>
      <c r="C7212" s="16" t="s">
        <v>27</v>
      </c>
      <c r="D7212" t="s">
        <v>415</v>
      </c>
      <c r="E7212" s="16" t="s">
        <v>420</v>
      </c>
      <c r="F7212">
        <v>3</v>
      </c>
      <c r="G7212" s="20">
        <v>3.0833333333333335</v>
      </c>
      <c r="H7212" s="21">
        <v>3</v>
      </c>
      <c r="I7212" s="19">
        <v>6.25</v>
      </c>
      <c r="J7212" t="s">
        <v>533</v>
      </c>
      <c r="K7212" s="18">
        <v>847.2</v>
      </c>
      <c r="L7212" s="18">
        <v>691.51</v>
      </c>
      <c r="M7212" s="18"/>
      <c r="N7212" s="18"/>
    </row>
    <row r="7213" spans="1:14" ht="15" x14ac:dyDescent="0.25">
      <c r="A7213" t="str">
        <f t="shared" si="112"/>
        <v>VN631B7874</v>
      </c>
      <c r="B7213" s="17" t="s">
        <v>416</v>
      </c>
      <c r="C7213" s="16" t="s">
        <v>27</v>
      </c>
      <c r="D7213" t="s">
        <v>415</v>
      </c>
      <c r="E7213" s="16" t="s">
        <v>420</v>
      </c>
      <c r="F7213">
        <v>4</v>
      </c>
      <c r="G7213" s="20">
        <v>2.8333333333333335</v>
      </c>
      <c r="H7213" s="21">
        <v>4</v>
      </c>
      <c r="I7213" s="19">
        <v>6</v>
      </c>
      <c r="J7213" t="s">
        <v>533</v>
      </c>
      <c r="K7213" s="18">
        <v>847.2</v>
      </c>
      <c r="L7213" s="18">
        <v>691.51</v>
      </c>
      <c r="M7213" s="18"/>
      <c r="N7213" s="18"/>
    </row>
    <row r="7214" spans="1:14" ht="15" x14ac:dyDescent="0.25">
      <c r="A7214" t="str">
        <f t="shared" si="112"/>
        <v>VN631B7875</v>
      </c>
      <c r="B7214" s="17" t="s">
        <v>416</v>
      </c>
      <c r="C7214" s="16" t="s">
        <v>27</v>
      </c>
      <c r="D7214" t="s">
        <v>415</v>
      </c>
      <c r="E7214" s="16" t="s">
        <v>420</v>
      </c>
      <c r="F7214">
        <v>5</v>
      </c>
      <c r="G7214" s="20">
        <v>3.1666666666666665</v>
      </c>
      <c r="H7214" s="21">
        <v>5</v>
      </c>
      <c r="I7214" s="19">
        <v>6.333333333333333</v>
      </c>
      <c r="J7214" t="s">
        <v>533</v>
      </c>
      <c r="K7214" s="18">
        <v>847.2</v>
      </c>
      <c r="L7214" s="18">
        <v>691.51</v>
      </c>
      <c r="M7214" s="18"/>
      <c r="N7214" s="18"/>
    </row>
    <row r="7215" spans="1:14" ht="15" x14ac:dyDescent="0.25">
      <c r="A7215" t="str">
        <f t="shared" si="112"/>
        <v>VN631B7876</v>
      </c>
      <c r="B7215" s="17" t="s">
        <v>416</v>
      </c>
      <c r="C7215" s="16" t="s">
        <v>27</v>
      </c>
      <c r="D7215" t="s">
        <v>415</v>
      </c>
      <c r="E7215" s="16" t="s">
        <v>420</v>
      </c>
      <c r="F7215">
        <v>6</v>
      </c>
      <c r="G7215" s="20">
        <v>2.8333333333333335</v>
      </c>
      <c r="H7215" s="21">
        <v>6</v>
      </c>
      <c r="I7215" s="19">
        <v>6</v>
      </c>
      <c r="J7215" t="s">
        <v>533</v>
      </c>
      <c r="K7215" s="18">
        <v>847.2</v>
      </c>
      <c r="L7215" s="18">
        <v>691.51</v>
      </c>
      <c r="M7215" s="18"/>
      <c r="N7215" s="18"/>
    </row>
    <row r="7216" spans="1:14" ht="15" x14ac:dyDescent="0.25">
      <c r="A7216" t="str">
        <f t="shared" si="112"/>
        <v>VN631B7877</v>
      </c>
      <c r="B7216" s="15" t="s">
        <v>416</v>
      </c>
      <c r="C7216" s="16" t="s">
        <v>27</v>
      </c>
      <c r="D7216" t="s">
        <v>415</v>
      </c>
      <c r="E7216" s="16" t="s">
        <v>420</v>
      </c>
      <c r="F7216">
        <v>7</v>
      </c>
      <c r="G7216" s="20">
        <v>2.8333333333333335</v>
      </c>
      <c r="H7216" s="21">
        <v>7</v>
      </c>
      <c r="I7216" s="19">
        <v>6</v>
      </c>
      <c r="J7216" t="s">
        <v>533</v>
      </c>
      <c r="K7216" s="18">
        <v>847.2</v>
      </c>
      <c r="L7216" s="18">
        <v>691.51</v>
      </c>
      <c r="M7216" s="18"/>
      <c r="N7216" s="18"/>
    </row>
    <row r="7217" spans="1:14" ht="15" x14ac:dyDescent="0.25">
      <c r="A7217" t="str">
        <f t="shared" si="112"/>
        <v>VN1340B7871</v>
      </c>
      <c r="B7217" s="17" t="s">
        <v>184</v>
      </c>
      <c r="C7217" s="16" t="s">
        <v>27</v>
      </c>
      <c r="D7217" t="s">
        <v>66</v>
      </c>
      <c r="E7217" s="16" t="s">
        <v>456</v>
      </c>
      <c r="F7217">
        <v>1</v>
      </c>
      <c r="G7217" s="20">
        <v>23.75</v>
      </c>
      <c r="H7217" s="21">
        <v>2</v>
      </c>
      <c r="I7217" s="19">
        <v>0.91666666666666663</v>
      </c>
      <c r="J7217" t="s">
        <v>533</v>
      </c>
      <c r="K7217" s="18">
        <v>248.7</v>
      </c>
      <c r="L7217" s="18">
        <v>207.96</v>
      </c>
      <c r="M7217" s="18"/>
      <c r="N7217" s="18"/>
    </row>
    <row r="7218" spans="1:14" ht="15" x14ac:dyDescent="0.25">
      <c r="A7218" t="str">
        <f t="shared" si="112"/>
        <v>VN1340B7872</v>
      </c>
      <c r="B7218" s="17" t="s">
        <v>184</v>
      </c>
      <c r="C7218" s="16" t="s">
        <v>27</v>
      </c>
      <c r="D7218" t="s">
        <v>66</v>
      </c>
      <c r="E7218" s="16" t="s">
        <v>456</v>
      </c>
      <c r="F7218">
        <v>2</v>
      </c>
      <c r="G7218" s="20">
        <v>23.75</v>
      </c>
      <c r="H7218" s="21">
        <v>3</v>
      </c>
      <c r="I7218" s="19">
        <v>0.91666666666666663</v>
      </c>
      <c r="J7218" t="s">
        <v>533</v>
      </c>
      <c r="K7218" s="18">
        <v>248.7</v>
      </c>
      <c r="L7218" s="18">
        <v>207.96</v>
      </c>
      <c r="M7218" s="18"/>
      <c r="N7218" s="18"/>
    </row>
    <row r="7219" spans="1:14" ht="15" x14ac:dyDescent="0.25">
      <c r="A7219" t="str">
        <f t="shared" si="112"/>
        <v>VN1340B7873</v>
      </c>
      <c r="B7219" s="17" t="s">
        <v>184</v>
      </c>
      <c r="C7219" s="16" t="s">
        <v>27</v>
      </c>
      <c r="D7219" t="s">
        <v>66</v>
      </c>
      <c r="E7219" s="16" t="s">
        <v>456</v>
      </c>
      <c r="F7219">
        <v>3</v>
      </c>
      <c r="G7219" s="20">
        <v>23.75</v>
      </c>
      <c r="H7219" s="21">
        <v>4</v>
      </c>
      <c r="I7219" s="19">
        <v>0.91666666666666663</v>
      </c>
      <c r="J7219" t="s">
        <v>533</v>
      </c>
      <c r="K7219" s="18">
        <v>248.7</v>
      </c>
      <c r="L7219" s="18">
        <v>207.96</v>
      </c>
      <c r="M7219" s="18"/>
      <c r="N7219" s="18"/>
    </row>
    <row r="7220" spans="1:14" ht="15" x14ac:dyDescent="0.25">
      <c r="A7220" t="str">
        <f t="shared" si="112"/>
        <v>VN1340B7874</v>
      </c>
      <c r="B7220" s="17" t="s">
        <v>184</v>
      </c>
      <c r="C7220" s="16" t="s">
        <v>27</v>
      </c>
      <c r="D7220" t="s">
        <v>66</v>
      </c>
      <c r="E7220" s="16" t="s">
        <v>456</v>
      </c>
      <c r="F7220">
        <v>4</v>
      </c>
      <c r="G7220" s="20">
        <v>23.75</v>
      </c>
      <c r="H7220" s="21">
        <v>5</v>
      </c>
      <c r="I7220" s="19">
        <v>0.91666666666666663</v>
      </c>
      <c r="J7220" t="s">
        <v>533</v>
      </c>
      <c r="K7220" s="18">
        <v>248.7</v>
      </c>
      <c r="L7220" s="18">
        <v>207.96</v>
      </c>
      <c r="M7220" s="18"/>
      <c r="N7220" s="18"/>
    </row>
    <row r="7221" spans="1:14" ht="15" x14ac:dyDescent="0.25">
      <c r="A7221" t="str">
        <f t="shared" si="112"/>
        <v>VN1340B7875</v>
      </c>
      <c r="B7221" s="17" t="s">
        <v>184</v>
      </c>
      <c r="C7221" s="16" t="s">
        <v>27</v>
      </c>
      <c r="D7221" t="s">
        <v>66</v>
      </c>
      <c r="E7221" s="16" t="s">
        <v>456</v>
      </c>
      <c r="F7221">
        <v>5</v>
      </c>
      <c r="G7221" s="20">
        <v>23.75</v>
      </c>
      <c r="H7221" s="21">
        <v>6</v>
      </c>
      <c r="I7221" s="19">
        <v>0.91666666666666663</v>
      </c>
      <c r="J7221" t="s">
        <v>533</v>
      </c>
      <c r="K7221" s="18">
        <v>248.7</v>
      </c>
      <c r="L7221" s="18">
        <v>207.96</v>
      </c>
      <c r="M7221" s="18"/>
      <c r="N7221" s="18"/>
    </row>
    <row r="7222" spans="1:14" ht="15" x14ac:dyDescent="0.25">
      <c r="A7222" t="str">
        <f t="shared" si="112"/>
        <v>VN1340B7876</v>
      </c>
      <c r="B7222" s="17" t="s">
        <v>184</v>
      </c>
      <c r="C7222" s="16" t="s">
        <v>27</v>
      </c>
      <c r="D7222" t="s">
        <v>66</v>
      </c>
      <c r="E7222" s="16" t="s">
        <v>456</v>
      </c>
      <c r="F7222">
        <v>6</v>
      </c>
      <c r="G7222" s="20">
        <v>23.75</v>
      </c>
      <c r="H7222" s="21">
        <v>7</v>
      </c>
      <c r="I7222" s="19">
        <v>0.91666666666666663</v>
      </c>
      <c r="J7222" t="s">
        <v>533</v>
      </c>
      <c r="K7222" s="18">
        <v>248.7</v>
      </c>
      <c r="L7222" s="18">
        <v>207.96</v>
      </c>
      <c r="M7222" s="18"/>
      <c r="N7222" s="18"/>
    </row>
    <row r="7223" spans="1:14" ht="15" x14ac:dyDescent="0.25">
      <c r="A7223" t="str">
        <f t="shared" si="112"/>
        <v>VN1340B7877</v>
      </c>
      <c r="B7223" s="17" t="s">
        <v>184</v>
      </c>
      <c r="C7223" s="16" t="s">
        <v>27</v>
      </c>
      <c r="D7223" t="s">
        <v>66</v>
      </c>
      <c r="E7223" s="16" t="s">
        <v>456</v>
      </c>
      <c r="F7223">
        <v>7</v>
      </c>
      <c r="G7223" s="20">
        <v>23.75</v>
      </c>
      <c r="H7223" s="21">
        <v>1</v>
      </c>
      <c r="I7223" s="19">
        <v>0.91666666666666663</v>
      </c>
      <c r="J7223" t="s">
        <v>533</v>
      </c>
      <c r="K7223" s="18">
        <v>248.7</v>
      </c>
      <c r="L7223" s="18">
        <v>207.96</v>
      </c>
      <c r="M7223" s="18"/>
      <c r="N7223" s="18"/>
    </row>
    <row r="7224" spans="1:14" ht="15" x14ac:dyDescent="0.25">
      <c r="A7224" t="str">
        <f t="shared" si="112"/>
        <v>VN1344B7871</v>
      </c>
      <c r="B7224" s="17" t="s">
        <v>184</v>
      </c>
      <c r="C7224" s="16" t="s">
        <v>27</v>
      </c>
      <c r="D7224" t="s">
        <v>66</v>
      </c>
      <c r="E7224" s="16" t="s">
        <v>411</v>
      </c>
      <c r="F7224">
        <v>1</v>
      </c>
      <c r="G7224" s="20">
        <v>2.0833333333333335</v>
      </c>
      <c r="H7224" s="21">
        <v>1</v>
      </c>
      <c r="I7224" s="19">
        <v>3.25</v>
      </c>
      <c r="J7224" t="s">
        <v>533</v>
      </c>
      <c r="K7224" s="18">
        <v>248.7</v>
      </c>
      <c r="L7224" s="18">
        <v>207.96</v>
      </c>
      <c r="M7224" s="18"/>
      <c r="N7224" s="18"/>
    </row>
    <row r="7225" spans="1:14" ht="15" x14ac:dyDescent="0.25">
      <c r="A7225" t="str">
        <f t="shared" si="112"/>
        <v>VN1344B7872</v>
      </c>
      <c r="B7225" s="17" t="s">
        <v>184</v>
      </c>
      <c r="C7225" s="16" t="s">
        <v>27</v>
      </c>
      <c r="D7225" t="s">
        <v>66</v>
      </c>
      <c r="E7225" s="16" t="s">
        <v>411</v>
      </c>
      <c r="F7225">
        <v>2</v>
      </c>
      <c r="G7225" s="20">
        <v>2.0833333333333335</v>
      </c>
      <c r="H7225" s="21">
        <v>2</v>
      </c>
      <c r="I7225" s="19">
        <v>3.25</v>
      </c>
      <c r="J7225" t="s">
        <v>533</v>
      </c>
      <c r="K7225" s="18">
        <v>248.7</v>
      </c>
      <c r="L7225" s="18">
        <v>207.96</v>
      </c>
      <c r="M7225" s="18"/>
      <c r="N7225" s="18"/>
    </row>
    <row r="7226" spans="1:14" ht="15" x14ac:dyDescent="0.25">
      <c r="A7226" t="str">
        <f t="shared" si="112"/>
        <v>VN1344B7873</v>
      </c>
      <c r="B7226" s="17" t="s">
        <v>184</v>
      </c>
      <c r="C7226" s="16" t="s">
        <v>27</v>
      </c>
      <c r="D7226" t="s">
        <v>66</v>
      </c>
      <c r="E7226" s="16" t="s">
        <v>411</v>
      </c>
      <c r="F7226">
        <v>3</v>
      </c>
      <c r="G7226" s="20">
        <v>2.0833333333333335</v>
      </c>
      <c r="H7226" s="21">
        <v>3</v>
      </c>
      <c r="I7226" s="19">
        <v>3.25</v>
      </c>
      <c r="J7226" t="s">
        <v>533</v>
      </c>
      <c r="K7226" s="18">
        <v>248.7</v>
      </c>
      <c r="L7226" s="18">
        <v>207.96</v>
      </c>
      <c r="M7226" s="18"/>
      <c r="N7226" s="18"/>
    </row>
    <row r="7227" spans="1:14" ht="15" x14ac:dyDescent="0.25">
      <c r="A7227" t="str">
        <f t="shared" si="112"/>
        <v>VN1344B7874</v>
      </c>
      <c r="B7227" s="17" t="s">
        <v>184</v>
      </c>
      <c r="C7227" s="16" t="s">
        <v>27</v>
      </c>
      <c r="D7227" t="s">
        <v>66</v>
      </c>
      <c r="E7227" s="16" t="s">
        <v>411</v>
      </c>
      <c r="F7227">
        <v>4</v>
      </c>
      <c r="G7227" s="20">
        <v>2.0833333333333335</v>
      </c>
      <c r="H7227" s="21">
        <v>4</v>
      </c>
      <c r="I7227" s="19">
        <v>3.25</v>
      </c>
      <c r="J7227" t="s">
        <v>533</v>
      </c>
      <c r="K7227" s="18">
        <v>248.7</v>
      </c>
      <c r="L7227" s="18">
        <v>207.96</v>
      </c>
      <c r="M7227" s="18"/>
      <c r="N7227" s="18"/>
    </row>
    <row r="7228" spans="1:14" ht="15" x14ac:dyDescent="0.25">
      <c r="A7228" t="str">
        <f t="shared" si="112"/>
        <v>VN1344B7875</v>
      </c>
      <c r="B7228" s="17" t="s">
        <v>184</v>
      </c>
      <c r="C7228" s="16" t="s">
        <v>27</v>
      </c>
      <c r="D7228" t="s">
        <v>66</v>
      </c>
      <c r="E7228" s="16" t="s">
        <v>411</v>
      </c>
      <c r="F7228">
        <v>5</v>
      </c>
      <c r="G7228" s="20">
        <v>2.0833333333333335</v>
      </c>
      <c r="H7228" s="21">
        <v>5</v>
      </c>
      <c r="I7228" s="19">
        <v>3.25</v>
      </c>
      <c r="J7228" t="s">
        <v>533</v>
      </c>
      <c r="K7228" s="18">
        <v>248.7</v>
      </c>
      <c r="L7228" s="18">
        <v>207.96</v>
      </c>
      <c r="M7228" s="18"/>
      <c r="N7228" s="18"/>
    </row>
    <row r="7229" spans="1:14" ht="15" x14ac:dyDescent="0.25">
      <c r="A7229" t="str">
        <f t="shared" si="112"/>
        <v>VN1344B7876</v>
      </c>
      <c r="B7229" s="17" t="s">
        <v>184</v>
      </c>
      <c r="C7229" s="16" t="s">
        <v>27</v>
      </c>
      <c r="D7229" t="s">
        <v>66</v>
      </c>
      <c r="E7229" s="16" t="s">
        <v>411</v>
      </c>
      <c r="F7229">
        <v>6</v>
      </c>
      <c r="G7229" s="20">
        <v>2.0833333333333335</v>
      </c>
      <c r="H7229" s="21">
        <v>6</v>
      </c>
      <c r="I7229" s="19">
        <v>3.25</v>
      </c>
      <c r="J7229" t="s">
        <v>533</v>
      </c>
      <c r="K7229" s="18">
        <v>248.7</v>
      </c>
      <c r="L7229" s="18">
        <v>207.96</v>
      </c>
      <c r="M7229" s="18"/>
      <c r="N7229" s="18"/>
    </row>
    <row r="7230" spans="1:14" ht="15" x14ac:dyDescent="0.25">
      <c r="A7230" t="str">
        <f t="shared" si="112"/>
        <v>VN1344B7877</v>
      </c>
      <c r="B7230" s="17" t="s">
        <v>184</v>
      </c>
      <c r="C7230" s="16" t="s">
        <v>27</v>
      </c>
      <c r="D7230" t="s">
        <v>66</v>
      </c>
      <c r="E7230" s="16" t="s">
        <v>411</v>
      </c>
      <c r="F7230">
        <v>7</v>
      </c>
      <c r="G7230" s="20">
        <v>2.1666666666666665</v>
      </c>
      <c r="H7230" s="21">
        <v>7</v>
      </c>
      <c r="I7230" s="19">
        <v>3.3333333333333335</v>
      </c>
      <c r="J7230" t="s">
        <v>533</v>
      </c>
      <c r="K7230" s="18">
        <v>248.7</v>
      </c>
      <c r="L7230" s="18">
        <v>207.96</v>
      </c>
      <c r="M7230" s="18"/>
      <c r="N7230" s="18"/>
    </row>
    <row r="7231" spans="1:14" ht="15" x14ac:dyDescent="0.25">
      <c r="A7231" t="str">
        <f t="shared" si="112"/>
        <v>VN1346B7871</v>
      </c>
      <c r="B7231" s="17" t="s">
        <v>184</v>
      </c>
      <c r="C7231" s="16" t="s">
        <v>27</v>
      </c>
      <c r="D7231" t="s">
        <v>66</v>
      </c>
      <c r="E7231" s="16" t="s">
        <v>188</v>
      </c>
      <c r="F7231">
        <v>1</v>
      </c>
      <c r="G7231" s="20">
        <v>5.666666666666667</v>
      </c>
      <c r="H7231" s="21">
        <v>1</v>
      </c>
      <c r="I7231" s="19">
        <v>6.833333333333333</v>
      </c>
      <c r="J7231" t="s">
        <v>533</v>
      </c>
      <c r="K7231" s="18">
        <v>248.7</v>
      </c>
      <c r="L7231" s="18">
        <v>207.96</v>
      </c>
      <c r="M7231" s="18"/>
      <c r="N7231" s="18"/>
    </row>
    <row r="7232" spans="1:14" ht="15" x14ac:dyDescent="0.25">
      <c r="A7232" t="str">
        <f t="shared" si="112"/>
        <v>VN1346B7872</v>
      </c>
      <c r="B7232" s="17" t="s">
        <v>184</v>
      </c>
      <c r="C7232" s="16" t="s">
        <v>27</v>
      </c>
      <c r="D7232" t="s">
        <v>66</v>
      </c>
      <c r="E7232" s="16" t="s">
        <v>188</v>
      </c>
      <c r="F7232">
        <v>2</v>
      </c>
      <c r="G7232" s="20">
        <v>5.666666666666667</v>
      </c>
      <c r="H7232" s="21">
        <v>2</v>
      </c>
      <c r="I7232" s="19">
        <v>6.833333333333333</v>
      </c>
      <c r="J7232" t="s">
        <v>533</v>
      </c>
      <c r="K7232" s="18">
        <v>248.7</v>
      </c>
      <c r="L7232" s="18">
        <v>207.96</v>
      </c>
      <c r="M7232" s="18"/>
      <c r="N7232" s="18"/>
    </row>
    <row r="7233" spans="1:14" ht="15" x14ac:dyDescent="0.25">
      <c r="A7233" t="str">
        <f t="shared" si="112"/>
        <v>VN1346B7873</v>
      </c>
      <c r="B7233" s="17" t="s">
        <v>184</v>
      </c>
      <c r="C7233" s="16" t="s">
        <v>27</v>
      </c>
      <c r="D7233" t="s">
        <v>66</v>
      </c>
      <c r="E7233" s="16" t="s">
        <v>188</v>
      </c>
      <c r="F7233">
        <v>3</v>
      </c>
      <c r="G7233" s="20">
        <v>5.666666666666667</v>
      </c>
      <c r="H7233" s="21">
        <v>3</v>
      </c>
      <c r="I7233" s="19">
        <v>6.833333333333333</v>
      </c>
      <c r="J7233" t="s">
        <v>533</v>
      </c>
      <c r="K7233" s="18">
        <v>248.7</v>
      </c>
      <c r="L7233" s="18">
        <v>207.96</v>
      </c>
      <c r="M7233" s="18"/>
      <c r="N7233" s="18"/>
    </row>
    <row r="7234" spans="1:14" ht="15" x14ac:dyDescent="0.25">
      <c r="A7234" t="str">
        <f t="shared" si="112"/>
        <v>VN1346B7874</v>
      </c>
      <c r="B7234" s="17" t="s">
        <v>184</v>
      </c>
      <c r="C7234" s="16" t="s">
        <v>27</v>
      </c>
      <c r="D7234" t="s">
        <v>66</v>
      </c>
      <c r="E7234" s="16" t="s">
        <v>188</v>
      </c>
      <c r="F7234">
        <v>4</v>
      </c>
      <c r="G7234" s="20">
        <v>5.5</v>
      </c>
      <c r="H7234" s="21">
        <v>4</v>
      </c>
      <c r="I7234" s="19">
        <v>6.666666666666667</v>
      </c>
      <c r="J7234" t="s">
        <v>533</v>
      </c>
      <c r="K7234" s="18">
        <v>248.7</v>
      </c>
      <c r="L7234" s="18">
        <v>207.96</v>
      </c>
      <c r="M7234" s="18"/>
      <c r="N7234" s="18"/>
    </row>
    <row r="7235" spans="1:14" ht="15" x14ac:dyDescent="0.25">
      <c r="A7235" t="str">
        <f t="shared" ref="A7235:A7298" si="113">E7235&amp;J7235&amp;F7235</f>
        <v>VN1346B7875</v>
      </c>
      <c r="B7235" s="17" t="s">
        <v>184</v>
      </c>
      <c r="C7235" s="16" t="s">
        <v>27</v>
      </c>
      <c r="D7235" t="s">
        <v>66</v>
      </c>
      <c r="E7235" s="16" t="s">
        <v>188</v>
      </c>
      <c r="F7235">
        <v>5</v>
      </c>
      <c r="G7235" s="20">
        <v>5.666666666666667</v>
      </c>
      <c r="H7235" s="21">
        <v>5</v>
      </c>
      <c r="I7235" s="19">
        <v>6.833333333333333</v>
      </c>
      <c r="J7235" t="s">
        <v>533</v>
      </c>
      <c r="K7235" s="18">
        <v>248.7</v>
      </c>
      <c r="L7235" s="18">
        <v>207.96</v>
      </c>
      <c r="M7235" s="18"/>
      <c r="N7235" s="18"/>
    </row>
    <row r="7236" spans="1:14" ht="15" x14ac:dyDescent="0.25">
      <c r="A7236" t="str">
        <f t="shared" si="113"/>
        <v>VN1346B7876</v>
      </c>
      <c r="B7236" s="17" t="s">
        <v>184</v>
      </c>
      <c r="C7236" s="16" t="s">
        <v>27</v>
      </c>
      <c r="D7236" t="s">
        <v>66</v>
      </c>
      <c r="E7236" s="16" t="s">
        <v>188</v>
      </c>
      <c r="F7236">
        <v>6</v>
      </c>
      <c r="G7236" s="20">
        <v>5.666666666666667</v>
      </c>
      <c r="H7236" s="21">
        <v>6</v>
      </c>
      <c r="I7236" s="19">
        <v>6.833333333333333</v>
      </c>
      <c r="J7236" t="s">
        <v>533</v>
      </c>
      <c r="K7236" s="18">
        <v>248.7</v>
      </c>
      <c r="L7236" s="18">
        <v>207.96</v>
      </c>
      <c r="M7236" s="18"/>
      <c r="N7236" s="18"/>
    </row>
    <row r="7237" spans="1:14" ht="15" x14ac:dyDescent="0.25">
      <c r="A7237" t="str">
        <f t="shared" si="113"/>
        <v>VN1346B7877</v>
      </c>
      <c r="B7237" s="17" t="s">
        <v>184</v>
      </c>
      <c r="C7237" s="16" t="s">
        <v>27</v>
      </c>
      <c r="D7237" t="s">
        <v>66</v>
      </c>
      <c r="E7237" s="16" t="s">
        <v>188</v>
      </c>
      <c r="F7237">
        <v>7</v>
      </c>
      <c r="G7237" s="20">
        <v>5.666666666666667</v>
      </c>
      <c r="H7237" s="21">
        <v>7</v>
      </c>
      <c r="I7237" s="19">
        <v>6.833333333333333</v>
      </c>
      <c r="J7237" t="s">
        <v>533</v>
      </c>
      <c r="K7237" s="18">
        <v>248.7</v>
      </c>
      <c r="L7237" s="18">
        <v>207.96</v>
      </c>
      <c r="M7237" s="18"/>
      <c r="N7237" s="18"/>
    </row>
    <row r="7238" spans="1:14" ht="15" x14ac:dyDescent="0.25">
      <c r="A7238" t="str">
        <f t="shared" si="113"/>
        <v>VN1352B7871</v>
      </c>
      <c r="B7238" s="17" t="s">
        <v>184</v>
      </c>
      <c r="C7238" s="16" t="s">
        <v>27</v>
      </c>
      <c r="D7238" t="s">
        <v>66</v>
      </c>
      <c r="E7238" s="16" t="s">
        <v>476</v>
      </c>
      <c r="F7238">
        <v>1</v>
      </c>
      <c r="G7238" s="20">
        <v>9.5</v>
      </c>
      <c r="H7238" s="21">
        <v>1</v>
      </c>
      <c r="I7238" s="19">
        <v>10.666666666666666</v>
      </c>
      <c r="J7238" t="s">
        <v>533</v>
      </c>
      <c r="K7238" s="18">
        <v>248.7</v>
      </c>
      <c r="L7238" s="18">
        <v>207.96</v>
      </c>
      <c r="M7238" s="18"/>
      <c r="N7238" s="18"/>
    </row>
    <row r="7239" spans="1:14" ht="15" x14ac:dyDescent="0.25">
      <c r="A7239" t="str">
        <f t="shared" si="113"/>
        <v>VN1352B7872</v>
      </c>
      <c r="B7239" s="17" t="s">
        <v>184</v>
      </c>
      <c r="C7239" s="16" t="s">
        <v>27</v>
      </c>
      <c r="D7239" t="s">
        <v>66</v>
      </c>
      <c r="E7239" s="16" t="s">
        <v>476</v>
      </c>
      <c r="F7239">
        <v>2</v>
      </c>
      <c r="G7239" s="20">
        <v>11.833333333333334</v>
      </c>
      <c r="H7239" s="21">
        <v>2</v>
      </c>
      <c r="I7239" s="19">
        <v>13</v>
      </c>
      <c r="J7239" t="s">
        <v>533</v>
      </c>
      <c r="K7239" s="18">
        <v>248.7</v>
      </c>
      <c r="L7239" s="18">
        <v>207.96</v>
      </c>
      <c r="M7239" s="18"/>
      <c r="N7239" s="18"/>
    </row>
    <row r="7240" spans="1:14" ht="15" x14ac:dyDescent="0.25">
      <c r="A7240" t="str">
        <f t="shared" si="113"/>
        <v>VN1352B7873</v>
      </c>
      <c r="B7240" s="17" t="s">
        <v>184</v>
      </c>
      <c r="C7240" s="16" t="s">
        <v>27</v>
      </c>
      <c r="D7240" t="s">
        <v>66</v>
      </c>
      <c r="E7240" s="16" t="s">
        <v>476</v>
      </c>
      <c r="F7240">
        <v>3</v>
      </c>
      <c r="G7240" s="20">
        <v>11.666666666666666</v>
      </c>
      <c r="H7240" s="21">
        <v>3</v>
      </c>
      <c r="I7240" s="19">
        <v>12.833333333333334</v>
      </c>
      <c r="J7240" t="s">
        <v>533</v>
      </c>
      <c r="K7240" s="18">
        <v>248.7</v>
      </c>
      <c r="L7240" s="18">
        <v>207.96</v>
      </c>
      <c r="M7240" s="18"/>
      <c r="N7240" s="18"/>
    </row>
    <row r="7241" spans="1:14" ht="15" x14ac:dyDescent="0.25">
      <c r="A7241" t="str">
        <f t="shared" si="113"/>
        <v>VN1352B7874</v>
      </c>
      <c r="B7241" s="17" t="s">
        <v>184</v>
      </c>
      <c r="C7241" s="16" t="s">
        <v>27</v>
      </c>
      <c r="D7241" t="s">
        <v>66</v>
      </c>
      <c r="E7241" s="16" t="s">
        <v>476</v>
      </c>
      <c r="F7241">
        <v>4</v>
      </c>
      <c r="G7241" s="20">
        <v>9.5</v>
      </c>
      <c r="H7241" s="21">
        <v>4</v>
      </c>
      <c r="I7241" s="19">
        <v>10.666666666666666</v>
      </c>
      <c r="J7241" t="s">
        <v>533</v>
      </c>
      <c r="K7241" s="18">
        <v>248.7</v>
      </c>
      <c r="L7241" s="18">
        <v>207.96</v>
      </c>
      <c r="M7241" s="18"/>
      <c r="N7241" s="18"/>
    </row>
    <row r="7242" spans="1:14" ht="15" x14ac:dyDescent="0.25">
      <c r="A7242" t="str">
        <f t="shared" si="113"/>
        <v>VN1352B7875</v>
      </c>
      <c r="B7242" s="17" t="s">
        <v>184</v>
      </c>
      <c r="C7242" s="16" t="s">
        <v>27</v>
      </c>
      <c r="D7242" t="s">
        <v>66</v>
      </c>
      <c r="E7242" s="16" t="s">
        <v>476</v>
      </c>
      <c r="F7242">
        <v>5</v>
      </c>
      <c r="G7242" s="20">
        <v>9.5</v>
      </c>
      <c r="H7242" s="21">
        <v>5</v>
      </c>
      <c r="I7242" s="19">
        <v>10.666666666666666</v>
      </c>
      <c r="J7242" t="s">
        <v>533</v>
      </c>
      <c r="K7242" s="18">
        <v>248.7</v>
      </c>
      <c r="L7242" s="18">
        <v>207.96</v>
      </c>
      <c r="M7242" s="18"/>
      <c r="N7242" s="18"/>
    </row>
    <row r="7243" spans="1:14" ht="15" x14ac:dyDescent="0.25">
      <c r="A7243" t="str">
        <f t="shared" si="113"/>
        <v>VN1352B7876</v>
      </c>
      <c r="B7243" s="17" t="s">
        <v>184</v>
      </c>
      <c r="C7243" s="16" t="s">
        <v>27</v>
      </c>
      <c r="D7243" t="s">
        <v>66</v>
      </c>
      <c r="E7243" s="16" t="s">
        <v>476</v>
      </c>
      <c r="F7243">
        <v>6</v>
      </c>
      <c r="G7243" s="20">
        <v>9.1666666666666661</v>
      </c>
      <c r="H7243" s="21">
        <v>6</v>
      </c>
      <c r="I7243" s="19">
        <v>10.333333333333334</v>
      </c>
      <c r="J7243" t="s">
        <v>533</v>
      </c>
      <c r="K7243" s="18">
        <v>248.7</v>
      </c>
      <c r="L7243" s="18">
        <v>207.96</v>
      </c>
      <c r="M7243" s="18"/>
      <c r="N7243" s="18"/>
    </row>
    <row r="7244" spans="1:14" ht="15" x14ac:dyDescent="0.25">
      <c r="A7244" t="str">
        <f t="shared" si="113"/>
        <v>VN1352B7877</v>
      </c>
      <c r="B7244" s="17" t="s">
        <v>184</v>
      </c>
      <c r="C7244" s="16" t="s">
        <v>27</v>
      </c>
      <c r="D7244" t="s">
        <v>66</v>
      </c>
      <c r="E7244" s="16" t="s">
        <v>476</v>
      </c>
      <c r="F7244">
        <v>7</v>
      </c>
      <c r="G7244" s="20">
        <v>9.5</v>
      </c>
      <c r="H7244" s="21">
        <v>7</v>
      </c>
      <c r="I7244" s="19">
        <v>10.666666666666666</v>
      </c>
      <c r="J7244" t="s">
        <v>533</v>
      </c>
      <c r="K7244" s="18">
        <v>248.7</v>
      </c>
      <c r="L7244" s="18">
        <v>207.96</v>
      </c>
      <c r="M7244" s="18"/>
      <c r="N7244" s="18"/>
    </row>
    <row r="7245" spans="1:14" ht="15" x14ac:dyDescent="0.25">
      <c r="A7245" t="str">
        <f t="shared" si="113"/>
        <v>VN1358B7871</v>
      </c>
      <c r="B7245" s="17" t="s">
        <v>184</v>
      </c>
      <c r="C7245" s="16" t="s">
        <v>27</v>
      </c>
      <c r="D7245" t="s">
        <v>66</v>
      </c>
      <c r="E7245" s="16" t="s">
        <v>425</v>
      </c>
      <c r="F7245">
        <v>1</v>
      </c>
      <c r="G7245" s="20">
        <v>11.583333333333334</v>
      </c>
      <c r="H7245" s="21">
        <v>1</v>
      </c>
      <c r="I7245" s="19">
        <v>12.75</v>
      </c>
      <c r="J7245" t="s">
        <v>533</v>
      </c>
      <c r="K7245" s="18">
        <v>248.7</v>
      </c>
      <c r="L7245" s="18">
        <v>207.96</v>
      </c>
      <c r="M7245" s="18"/>
      <c r="N7245" s="18"/>
    </row>
    <row r="7246" spans="1:14" ht="15" x14ac:dyDescent="0.25">
      <c r="A7246" t="str">
        <f t="shared" si="113"/>
        <v>VN1358B7872</v>
      </c>
      <c r="B7246" s="17" t="s">
        <v>184</v>
      </c>
      <c r="C7246" s="16" t="s">
        <v>27</v>
      </c>
      <c r="D7246" t="s">
        <v>66</v>
      </c>
      <c r="E7246" s="16" t="s">
        <v>425</v>
      </c>
      <c r="F7246">
        <v>2</v>
      </c>
      <c r="G7246" s="20">
        <v>13.5</v>
      </c>
      <c r="H7246" s="21">
        <v>2</v>
      </c>
      <c r="I7246" s="19">
        <v>14.666666666666666</v>
      </c>
      <c r="J7246" t="s">
        <v>533</v>
      </c>
      <c r="K7246" s="18">
        <v>248.7</v>
      </c>
      <c r="L7246" s="18">
        <v>207.96</v>
      </c>
      <c r="M7246" s="18"/>
      <c r="N7246" s="18"/>
    </row>
    <row r="7247" spans="1:14" ht="15" x14ac:dyDescent="0.25">
      <c r="A7247" t="str">
        <f t="shared" si="113"/>
        <v>VN1358B7873</v>
      </c>
      <c r="B7247" s="17" t="s">
        <v>184</v>
      </c>
      <c r="C7247" s="16" t="s">
        <v>27</v>
      </c>
      <c r="D7247" t="s">
        <v>66</v>
      </c>
      <c r="E7247" s="16" t="s">
        <v>425</v>
      </c>
      <c r="F7247">
        <v>3</v>
      </c>
      <c r="G7247" s="20">
        <v>12</v>
      </c>
      <c r="H7247" s="21">
        <v>3</v>
      </c>
      <c r="I7247" s="19">
        <v>13.166666666666666</v>
      </c>
      <c r="J7247" t="s">
        <v>533</v>
      </c>
      <c r="K7247" s="18">
        <v>248.7</v>
      </c>
      <c r="L7247" s="18">
        <v>207.96</v>
      </c>
      <c r="M7247" s="18"/>
      <c r="N7247" s="18"/>
    </row>
    <row r="7248" spans="1:14" ht="15" x14ac:dyDescent="0.25">
      <c r="A7248" t="str">
        <f t="shared" si="113"/>
        <v>VN1358B7874</v>
      </c>
      <c r="B7248" s="17" t="s">
        <v>184</v>
      </c>
      <c r="C7248" s="16" t="s">
        <v>27</v>
      </c>
      <c r="D7248" t="s">
        <v>66</v>
      </c>
      <c r="E7248" s="16" t="s">
        <v>425</v>
      </c>
      <c r="F7248">
        <v>4</v>
      </c>
      <c r="G7248" s="20">
        <v>11.5</v>
      </c>
      <c r="H7248" s="21">
        <v>4</v>
      </c>
      <c r="I7248" s="19">
        <v>12.666666666666666</v>
      </c>
      <c r="J7248" t="s">
        <v>533</v>
      </c>
      <c r="K7248" s="18">
        <v>248.7</v>
      </c>
      <c r="L7248" s="18">
        <v>207.96</v>
      </c>
      <c r="M7248" s="18"/>
      <c r="N7248" s="18"/>
    </row>
    <row r="7249" spans="1:14" ht="15" x14ac:dyDescent="0.25">
      <c r="A7249" t="str">
        <f t="shared" si="113"/>
        <v>VN1358B7875</v>
      </c>
      <c r="B7249" s="17" t="s">
        <v>184</v>
      </c>
      <c r="C7249" s="16" t="s">
        <v>27</v>
      </c>
      <c r="D7249" t="s">
        <v>66</v>
      </c>
      <c r="E7249" s="16" t="s">
        <v>425</v>
      </c>
      <c r="F7249">
        <v>5</v>
      </c>
      <c r="G7249" s="20">
        <v>13.25</v>
      </c>
      <c r="H7249" s="21">
        <v>5</v>
      </c>
      <c r="I7249" s="19">
        <v>14.416666666666666</v>
      </c>
      <c r="J7249" t="s">
        <v>533</v>
      </c>
      <c r="K7249" s="18">
        <v>248.7</v>
      </c>
      <c r="L7249" s="18">
        <v>207.96</v>
      </c>
      <c r="M7249" s="18"/>
      <c r="N7249" s="18"/>
    </row>
    <row r="7250" spans="1:14" ht="15" x14ac:dyDescent="0.25">
      <c r="A7250" t="str">
        <f t="shared" si="113"/>
        <v>VN1358B7876</v>
      </c>
      <c r="B7250" s="17" t="s">
        <v>184</v>
      </c>
      <c r="C7250" s="16" t="s">
        <v>27</v>
      </c>
      <c r="D7250" t="s">
        <v>66</v>
      </c>
      <c r="E7250" s="16" t="s">
        <v>425</v>
      </c>
      <c r="F7250">
        <v>6</v>
      </c>
      <c r="G7250" s="20">
        <v>11.75</v>
      </c>
      <c r="H7250" s="21">
        <v>6</v>
      </c>
      <c r="I7250" s="19">
        <v>12.916666666666666</v>
      </c>
      <c r="J7250" t="s">
        <v>533</v>
      </c>
      <c r="K7250" s="18">
        <v>248.7</v>
      </c>
      <c r="L7250" s="18">
        <v>207.96</v>
      </c>
      <c r="M7250" s="18"/>
      <c r="N7250" s="18"/>
    </row>
    <row r="7251" spans="1:14" ht="15" x14ac:dyDescent="0.25">
      <c r="A7251" t="str">
        <f t="shared" si="113"/>
        <v>VN1358B7877</v>
      </c>
      <c r="B7251" s="17" t="s">
        <v>184</v>
      </c>
      <c r="C7251" s="16" t="s">
        <v>27</v>
      </c>
      <c r="D7251" t="s">
        <v>66</v>
      </c>
      <c r="E7251" s="16" t="s">
        <v>425</v>
      </c>
      <c r="F7251">
        <v>7</v>
      </c>
      <c r="G7251" s="20">
        <v>11.75</v>
      </c>
      <c r="H7251" s="21">
        <v>7</v>
      </c>
      <c r="I7251" s="19">
        <v>12.916666666666666</v>
      </c>
      <c r="J7251" t="s">
        <v>533</v>
      </c>
      <c r="K7251" s="18">
        <v>248.7</v>
      </c>
      <c r="L7251" s="18">
        <v>207.96</v>
      </c>
      <c r="M7251" s="18"/>
      <c r="N7251" s="18"/>
    </row>
    <row r="7252" spans="1:14" ht="15" x14ac:dyDescent="0.25">
      <c r="A7252" t="str">
        <f t="shared" si="113"/>
        <v>VN7340B7877</v>
      </c>
      <c r="B7252" s="17" t="s">
        <v>184</v>
      </c>
      <c r="C7252" s="16" t="s">
        <v>27</v>
      </c>
      <c r="D7252" t="s">
        <v>66</v>
      </c>
      <c r="E7252" s="16" t="s">
        <v>819</v>
      </c>
      <c r="F7252">
        <v>7</v>
      </c>
      <c r="G7252" s="20">
        <v>12.25</v>
      </c>
      <c r="H7252" s="21">
        <v>7</v>
      </c>
      <c r="I7252" s="19">
        <v>13.333333333333334</v>
      </c>
      <c r="J7252" t="s">
        <v>533</v>
      </c>
      <c r="K7252" s="18">
        <v>248.7</v>
      </c>
      <c r="L7252" s="18">
        <v>207.96</v>
      </c>
      <c r="M7252" s="18"/>
      <c r="N7252" s="18"/>
    </row>
    <row r="7253" spans="1:14" ht="15" x14ac:dyDescent="0.25">
      <c r="A7253" t="str">
        <f t="shared" si="113"/>
        <v>VN7346B7875</v>
      </c>
      <c r="B7253" s="17" t="s">
        <v>184</v>
      </c>
      <c r="C7253" s="16" t="s">
        <v>27</v>
      </c>
      <c r="D7253" t="s">
        <v>66</v>
      </c>
      <c r="E7253" s="16" t="s">
        <v>785</v>
      </c>
      <c r="F7253">
        <v>5</v>
      </c>
      <c r="G7253" s="20">
        <v>13.416666666666666</v>
      </c>
      <c r="H7253" s="21">
        <v>5</v>
      </c>
      <c r="I7253" s="19">
        <v>14.583333333333334</v>
      </c>
      <c r="J7253" t="s">
        <v>533</v>
      </c>
      <c r="K7253" s="18">
        <v>248.7</v>
      </c>
      <c r="L7253" s="18">
        <v>207.96</v>
      </c>
      <c r="M7253" s="18"/>
      <c r="N7253" s="18"/>
    </row>
    <row r="7254" spans="1:14" ht="15" x14ac:dyDescent="0.25">
      <c r="A7254" t="str">
        <f t="shared" si="113"/>
        <v>VN9486B7873</v>
      </c>
      <c r="B7254" s="17" t="s">
        <v>184</v>
      </c>
      <c r="C7254" s="16" t="s">
        <v>27</v>
      </c>
      <c r="D7254" t="s">
        <v>66</v>
      </c>
      <c r="E7254" s="16" t="s">
        <v>737</v>
      </c>
      <c r="F7254">
        <v>3</v>
      </c>
      <c r="G7254" s="20">
        <v>12.333333333333334</v>
      </c>
      <c r="H7254" s="21">
        <v>3</v>
      </c>
      <c r="I7254" s="19">
        <v>13.5</v>
      </c>
      <c r="J7254" t="s">
        <v>533</v>
      </c>
      <c r="K7254" s="18">
        <v>248.7</v>
      </c>
      <c r="L7254" s="18">
        <v>207.96</v>
      </c>
      <c r="M7254" s="18"/>
      <c r="N7254" s="18"/>
    </row>
    <row r="7255" spans="1:14" ht="15" x14ac:dyDescent="0.25">
      <c r="A7255" t="str">
        <f t="shared" si="113"/>
        <v>VN9520B7871</v>
      </c>
      <c r="B7255" s="17" t="s">
        <v>184</v>
      </c>
      <c r="C7255" s="16" t="s">
        <v>27</v>
      </c>
      <c r="D7255" t="s">
        <v>66</v>
      </c>
      <c r="E7255" s="16" t="s">
        <v>250</v>
      </c>
      <c r="F7255">
        <v>1</v>
      </c>
      <c r="G7255" s="20">
        <v>9.1666666666666661</v>
      </c>
      <c r="H7255" s="21">
        <v>1</v>
      </c>
      <c r="I7255" s="19">
        <v>10.333333333333334</v>
      </c>
      <c r="J7255" t="s">
        <v>533</v>
      </c>
      <c r="K7255" s="18">
        <v>248.7</v>
      </c>
      <c r="L7255" s="18">
        <v>207.96</v>
      </c>
      <c r="M7255" s="18"/>
      <c r="N7255" s="18"/>
    </row>
    <row r="7256" spans="1:14" ht="15" x14ac:dyDescent="0.25">
      <c r="A7256" t="str">
        <f t="shared" si="113"/>
        <v>VN9708B7875</v>
      </c>
      <c r="B7256" s="17" t="s">
        <v>184</v>
      </c>
      <c r="C7256" s="16" t="s">
        <v>27</v>
      </c>
      <c r="D7256" t="s">
        <v>66</v>
      </c>
      <c r="E7256" s="16" t="s">
        <v>793</v>
      </c>
      <c r="F7256">
        <v>5</v>
      </c>
      <c r="G7256" s="20">
        <v>12.333333333333334</v>
      </c>
      <c r="H7256" s="21">
        <v>5</v>
      </c>
      <c r="I7256" s="19">
        <v>13.5</v>
      </c>
      <c r="J7256" t="s">
        <v>533</v>
      </c>
      <c r="K7256" s="18">
        <v>248.7</v>
      </c>
      <c r="L7256" s="18">
        <v>207.96</v>
      </c>
      <c r="M7256" s="18"/>
      <c r="N7256" s="18"/>
    </row>
    <row r="7257" spans="1:14" ht="15" x14ac:dyDescent="0.25">
      <c r="A7257" t="str">
        <f t="shared" si="113"/>
        <v>VN9870B7872</v>
      </c>
      <c r="B7257" s="17" t="s">
        <v>184</v>
      </c>
      <c r="C7257" s="16" t="s">
        <v>27</v>
      </c>
      <c r="D7257" t="s">
        <v>66</v>
      </c>
      <c r="E7257" s="16" t="s">
        <v>696</v>
      </c>
      <c r="F7257">
        <v>2</v>
      </c>
      <c r="G7257" s="20">
        <v>6.5</v>
      </c>
      <c r="H7257" s="21">
        <v>2</v>
      </c>
      <c r="I7257" s="19">
        <v>7.666666666666667</v>
      </c>
      <c r="J7257" t="s">
        <v>533</v>
      </c>
      <c r="K7257" s="18">
        <v>248.7</v>
      </c>
      <c r="L7257" s="18">
        <v>207.96</v>
      </c>
      <c r="M7257" s="18"/>
      <c r="N7257" s="18"/>
    </row>
    <row r="7258" spans="1:14" ht="15" x14ac:dyDescent="0.25">
      <c r="A7258" t="str">
        <f t="shared" si="113"/>
        <v>VN9876B7872</v>
      </c>
      <c r="B7258" s="15" t="s">
        <v>184</v>
      </c>
      <c r="C7258" s="16" t="s">
        <v>27</v>
      </c>
      <c r="D7258" t="s">
        <v>66</v>
      </c>
      <c r="E7258" s="16" t="s">
        <v>705</v>
      </c>
      <c r="F7258">
        <v>2</v>
      </c>
      <c r="G7258" s="20">
        <v>11.75</v>
      </c>
      <c r="H7258" s="21">
        <v>2</v>
      </c>
      <c r="I7258" s="19">
        <v>12.916666666666666</v>
      </c>
      <c r="J7258" t="s">
        <v>533</v>
      </c>
      <c r="K7258" s="18">
        <v>248.7</v>
      </c>
      <c r="L7258" s="18">
        <v>207.96</v>
      </c>
      <c r="M7258" s="18"/>
      <c r="N7258" s="18"/>
    </row>
    <row r="7259" spans="1:14" ht="15" x14ac:dyDescent="0.25">
      <c r="A7259" t="str">
        <f t="shared" si="113"/>
        <v>VN110B7871</v>
      </c>
      <c r="B7259" s="17" t="s">
        <v>129</v>
      </c>
      <c r="C7259" s="16" t="s">
        <v>27</v>
      </c>
      <c r="D7259" t="s">
        <v>34</v>
      </c>
      <c r="E7259" s="16" t="s">
        <v>341</v>
      </c>
      <c r="F7259">
        <v>1</v>
      </c>
      <c r="G7259" s="20">
        <v>23</v>
      </c>
      <c r="H7259" s="21">
        <v>2</v>
      </c>
      <c r="I7259" s="19">
        <v>0.33333333333333331</v>
      </c>
      <c r="J7259" t="s">
        <v>533</v>
      </c>
      <c r="K7259" s="18">
        <v>323.01</v>
      </c>
      <c r="L7259" s="18">
        <v>282</v>
      </c>
      <c r="M7259" s="18"/>
      <c r="N7259" s="18"/>
    </row>
    <row r="7260" spans="1:14" ht="15" x14ac:dyDescent="0.25">
      <c r="A7260" t="str">
        <f t="shared" si="113"/>
        <v>VN110B7872</v>
      </c>
      <c r="B7260" s="17" t="s">
        <v>129</v>
      </c>
      <c r="C7260" s="16" t="s">
        <v>27</v>
      </c>
      <c r="D7260" t="s">
        <v>34</v>
      </c>
      <c r="E7260" s="16" t="s">
        <v>341</v>
      </c>
      <c r="F7260">
        <v>2</v>
      </c>
      <c r="G7260" s="20">
        <v>23</v>
      </c>
      <c r="H7260" s="21">
        <v>3</v>
      </c>
      <c r="I7260" s="19">
        <v>0.33333333333333331</v>
      </c>
      <c r="J7260" t="s">
        <v>533</v>
      </c>
      <c r="K7260" s="18">
        <v>323.01</v>
      </c>
      <c r="L7260" s="18">
        <v>282</v>
      </c>
      <c r="M7260" s="18"/>
      <c r="N7260" s="18"/>
    </row>
    <row r="7261" spans="1:14" ht="15" x14ac:dyDescent="0.25">
      <c r="A7261" t="str">
        <f t="shared" si="113"/>
        <v>VN110B7873</v>
      </c>
      <c r="B7261" s="17" t="s">
        <v>129</v>
      </c>
      <c r="C7261" s="16" t="s">
        <v>27</v>
      </c>
      <c r="D7261" t="s">
        <v>34</v>
      </c>
      <c r="E7261" s="16" t="s">
        <v>341</v>
      </c>
      <c r="F7261">
        <v>3</v>
      </c>
      <c r="G7261" s="20">
        <v>23</v>
      </c>
      <c r="H7261" s="21">
        <v>4</v>
      </c>
      <c r="I7261" s="19">
        <v>0.33333333333333331</v>
      </c>
      <c r="J7261" t="s">
        <v>533</v>
      </c>
      <c r="K7261" s="18">
        <v>323.01</v>
      </c>
      <c r="L7261" s="18">
        <v>282</v>
      </c>
      <c r="M7261" s="18"/>
      <c r="N7261" s="18"/>
    </row>
    <row r="7262" spans="1:14" ht="15" x14ac:dyDescent="0.25">
      <c r="A7262" t="str">
        <f t="shared" si="113"/>
        <v>VN110B7874</v>
      </c>
      <c r="B7262" s="17" t="s">
        <v>129</v>
      </c>
      <c r="C7262" s="16" t="s">
        <v>27</v>
      </c>
      <c r="D7262" t="s">
        <v>34</v>
      </c>
      <c r="E7262" s="16" t="s">
        <v>341</v>
      </c>
      <c r="F7262">
        <v>4</v>
      </c>
      <c r="G7262" s="20">
        <v>23</v>
      </c>
      <c r="H7262" s="21">
        <v>5</v>
      </c>
      <c r="I7262" s="19">
        <v>0.33333333333333331</v>
      </c>
      <c r="J7262" t="s">
        <v>533</v>
      </c>
      <c r="K7262" s="18">
        <v>323.01</v>
      </c>
      <c r="L7262" s="18">
        <v>282</v>
      </c>
      <c r="M7262" s="18"/>
      <c r="N7262" s="18"/>
    </row>
    <row r="7263" spans="1:14" ht="15" x14ac:dyDescent="0.25">
      <c r="A7263" t="str">
        <f t="shared" si="113"/>
        <v>VN110B7875</v>
      </c>
      <c r="B7263" s="17" t="s">
        <v>129</v>
      </c>
      <c r="C7263" s="16" t="s">
        <v>27</v>
      </c>
      <c r="D7263" t="s">
        <v>34</v>
      </c>
      <c r="E7263" s="16" t="s">
        <v>341</v>
      </c>
      <c r="F7263">
        <v>5</v>
      </c>
      <c r="G7263" s="20">
        <v>23</v>
      </c>
      <c r="H7263" s="21">
        <v>6</v>
      </c>
      <c r="I7263" s="19">
        <v>0.33333333333333331</v>
      </c>
      <c r="J7263" t="s">
        <v>533</v>
      </c>
      <c r="K7263" s="18">
        <v>323.01</v>
      </c>
      <c r="L7263" s="18">
        <v>282</v>
      </c>
      <c r="M7263" s="18"/>
      <c r="N7263" s="18"/>
    </row>
    <row r="7264" spans="1:14" ht="15" x14ac:dyDescent="0.25">
      <c r="A7264" t="str">
        <f t="shared" si="113"/>
        <v>VN110B7876</v>
      </c>
      <c r="B7264" s="17" t="s">
        <v>129</v>
      </c>
      <c r="C7264" s="16" t="s">
        <v>27</v>
      </c>
      <c r="D7264" t="s">
        <v>34</v>
      </c>
      <c r="E7264" s="16" t="s">
        <v>341</v>
      </c>
      <c r="F7264">
        <v>6</v>
      </c>
      <c r="G7264" s="20">
        <v>23</v>
      </c>
      <c r="H7264" s="21">
        <v>7</v>
      </c>
      <c r="I7264" s="19">
        <v>0.33333333333333331</v>
      </c>
      <c r="J7264" t="s">
        <v>533</v>
      </c>
      <c r="K7264" s="18">
        <v>323.01</v>
      </c>
      <c r="L7264" s="18">
        <v>282</v>
      </c>
      <c r="M7264" s="18"/>
      <c r="N7264" s="18"/>
    </row>
    <row r="7265" spans="1:14" ht="15" x14ac:dyDescent="0.25">
      <c r="A7265" t="str">
        <f t="shared" si="113"/>
        <v>VN110B7877</v>
      </c>
      <c r="B7265" s="17" t="s">
        <v>129</v>
      </c>
      <c r="C7265" s="16" t="s">
        <v>27</v>
      </c>
      <c r="D7265" t="s">
        <v>34</v>
      </c>
      <c r="E7265" s="16" t="s">
        <v>341</v>
      </c>
      <c r="F7265">
        <v>7</v>
      </c>
      <c r="G7265" s="20">
        <v>23</v>
      </c>
      <c r="H7265" s="21">
        <v>1</v>
      </c>
      <c r="I7265" s="19">
        <v>0.33333333333333331</v>
      </c>
      <c r="J7265" t="s">
        <v>533</v>
      </c>
      <c r="K7265" s="18">
        <v>323.01</v>
      </c>
      <c r="L7265" s="18">
        <v>282</v>
      </c>
      <c r="M7265" s="18"/>
      <c r="N7265" s="18"/>
    </row>
    <row r="7266" spans="1:14" ht="15" x14ac:dyDescent="0.25">
      <c r="A7266" t="str">
        <f t="shared" si="113"/>
        <v>VN112B7871</v>
      </c>
      <c r="B7266" s="17" t="s">
        <v>129</v>
      </c>
      <c r="C7266" s="16" t="s">
        <v>27</v>
      </c>
      <c r="D7266" t="s">
        <v>34</v>
      </c>
      <c r="E7266" s="16" t="s">
        <v>491</v>
      </c>
      <c r="F7266">
        <v>1</v>
      </c>
      <c r="G7266" s="20">
        <v>1</v>
      </c>
      <c r="H7266" s="21">
        <v>1</v>
      </c>
      <c r="I7266" s="19">
        <v>2.3333333333333335</v>
      </c>
      <c r="J7266" t="s">
        <v>533</v>
      </c>
      <c r="K7266" s="18">
        <v>323.01</v>
      </c>
      <c r="L7266" s="18">
        <v>282</v>
      </c>
      <c r="M7266" s="18"/>
      <c r="N7266" s="18"/>
    </row>
    <row r="7267" spans="1:14" ht="15" x14ac:dyDescent="0.25">
      <c r="A7267" t="str">
        <f t="shared" si="113"/>
        <v>VN112B7872</v>
      </c>
      <c r="B7267" s="17" t="s">
        <v>129</v>
      </c>
      <c r="C7267" s="16" t="s">
        <v>27</v>
      </c>
      <c r="D7267" t="s">
        <v>34</v>
      </c>
      <c r="E7267" s="16" t="s">
        <v>491</v>
      </c>
      <c r="F7267">
        <v>2</v>
      </c>
      <c r="G7267" s="20">
        <v>1</v>
      </c>
      <c r="H7267" s="21">
        <v>2</v>
      </c>
      <c r="I7267" s="19">
        <v>2.3333333333333335</v>
      </c>
      <c r="J7267" t="s">
        <v>533</v>
      </c>
      <c r="K7267" s="18">
        <v>323.01</v>
      </c>
      <c r="L7267" s="18">
        <v>282</v>
      </c>
      <c r="M7267" s="18"/>
      <c r="N7267" s="18"/>
    </row>
    <row r="7268" spans="1:14" ht="15" x14ac:dyDescent="0.25">
      <c r="A7268" t="str">
        <f t="shared" si="113"/>
        <v>VN112B7873</v>
      </c>
      <c r="B7268" s="17" t="s">
        <v>129</v>
      </c>
      <c r="C7268" s="16" t="s">
        <v>27</v>
      </c>
      <c r="D7268" t="s">
        <v>34</v>
      </c>
      <c r="E7268" s="16" t="s">
        <v>491</v>
      </c>
      <c r="F7268">
        <v>3</v>
      </c>
      <c r="G7268" s="20">
        <v>1</v>
      </c>
      <c r="H7268" s="21">
        <v>3</v>
      </c>
      <c r="I7268" s="19">
        <v>2.3333333333333335</v>
      </c>
      <c r="J7268" t="s">
        <v>533</v>
      </c>
      <c r="K7268" s="18">
        <v>323.01</v>
      </c>
      <c r="L7268" s="18">
        <v>282</v>
      </c>
      <c r="M7268" s="18"/>
      <c r="N7268" s="18"/>
    </row>
    <row r="7269" spans="1:14" ht="15" x14ac:dyDescent="0.25">
      <c r="A7269" t="str">
        <f t="shared" si="113"/>
        <v>VN112B7874</v>
      </c>
      <c r="B7269" s="17" t="s">
        <v>129</v>
      </c>
      <c r="C7269" s="16" t="s">
        <v>27</v>
      </c>
      <c r="D7269" t="s">
        <v>34</v>
      </c>
      <c r="E7269" s="16" t="s">
        <v>491</v>
      </c>
      <c r="F7269">
        <v>4</v>
      </c>
      <c r="G7269" s="20">
        <v>1</v>
      </c>
      <c r="H7269" s="21">
        <v>4</v>
      </c>
      <c r="I7269" s="19">
        <v>2.3333333333333335</v>
      </c>
      <c r="J7269" t="s">
        <v>533</v>
      </c>
      <c r="K7269" s="18">
        <v>323.01</v>
      </c>
      <c r="L7269" s="18">
        <v>282</v>
      </c>
      <c r="M7269" s="18"/>
      <c r="N7269" s="18"/>
    </row>
    <row r="7270" spans="1:14" ht="15" x14ac:dyDescent="0.25">
      <c r="A7270" t="str">
        <f t="shared" si="113"/>
        <v>VN112B7875</v>
      </c>
      <c r="B7270" s="17" t="s">
        <v>129</v>
      </c>
      <c r="C7270" s="16" t="s">
        <v>27</v>
      </c>
      <c r="D7270" t="s">
        <v>34</v>
      </c>
      <c r="E7270" s="16" t="s">
        <v>491</v>
      </c>
      <c r="F7270">
        <v>5</v>
      </c>
      <c r="G7270" s="20">
        <v>1</v>
      </c>
      <c r="H7270" s="21">
        <v>5</v>
      </c>
      <c r="I7270" s="19">
        <v>2.3333333333333335</v>
      </c>
      <c r="J7270" t="s">
        <v>533</v>
      </c>
      <c r="K7270" s="18">
        <v>323.01</v>
      </c>
      <c r="L7270" s="18">
        <v>282</v>
      </c>
      <c r="M7270" s="18"/>
      <c r="N7270" s="18"/>
    </row>
    <row r="7271" spans="1:14" ht="15" x14ac:dyDescent="0.25">
      <c r="A7271" t="str">
        <f t="shared" si="113"/>
        <v>VN112B7876</v>
      </c>
      <c r="B7271" s="17" t="s">
        <v>129</v>
      </c>
      <c r="C7271" s="16" t="s">
        <v>27</v>
      </c>
      <c r="D7271" t="s">
        <v>34</v>
      </c>
      <c r="E7271" s="16" t="s">
        <v>491</v>
      </c>
      <c r="F7271">
        <v>6</v>
      </c>
      <c r="G7271" s="20">
        <v>1.0833333333333333</v>
      </c>
      <c r="H7271" s="21">
        <v>6</v>
      </c>
      <c r="I7271" s="19">
        <v>2.4166666666666665</v>
      </c>
      <c r="J7271" t="s">
        <v>533</v>
      </c>
      <c r="K7271" s="18">
        <v>323.01</v>
      </c>
      <c r="L7271" s="18">
        <v>282</v>
      </c>
      <c r="M7271" s="18"/>
      <c r="N7271" s="18"/>
    </row>
    <row r="7272" spans="1:14" ht="15" x14ac:dyDescent="0.25">
      <c r="A7272" t="str">
        <f t="shared" si="113"/>
        <v>VN112B7877</v>
      </c>
      <c r="B7272" s="17" t="s">
        <v>129</v>
      </c>
      <c r="C7272" s="16" t="s">
        <v>27</v>
      </c>
      <c r="D7272" t="s">
        <v>34</v>
      </c>
      <c r="E7272" s="16" t="s">
        <v>491</v>
      </c>
      <c r="F7272">
        <v>7</v>
      </c>
      <c r="G7272" s="20">
        <v>1</v>
      </c>
      <c r="H7272" s="21">
        <v>7</v>
      </c>
      <c r="I7272" s="19">
        <v>2.3333333333333335</v>
      </c>
      <c r="J7272" t="s">
        <v>533</v>
      </c>
      <c r="K7272" s="18">
        <v>323.01</v>
      </c>
      <c r="L7272" s="18">
        <v>282</v>
      </c>
      <c r="M7272" s="18"/>
      <c r="N7272" s="18"/>
    </row>
    <row r="7273" spans="1:14" ht="15" x14ac:dyDescent="0.25">
      <c r="A7273" t="str">
        <f t="shared" si="113"/>
        <v>VN114B7873</v>
      </c>
      <c r="B7273" s="17" t="s">
        <v>129</v>
      </c>
      <c r="C7273" s="16" t="s">
        <v>27</v>
      </c>
      <c r="D7273" t="s">
        <v>34</v>
      </c>
      <c r="E7273" s="16" t="s">
        <v>748</v>
      </c>
      <c r="F7273">
        <v>3</v>
      </c>
      <c r="G7273" s="20">
        <v>1.5</v>
      </c>
      <c r="H7273" s="21">
        <v>3</v>
      </c>
      <c r="I7273" s="19">
        <v>2.8333333333333335</v>
      </c>
      <c r="J7273" t="s">
        <v>533</v>
      </c>
      <c r="K7273" s="18">
        <v>323.01</v>
      </c>
      <c r="L7273" s="18">
        <v>282</v>
      </c>
      <c r="M7273" s="18"/>
      <c r="N7273" s="18"/>
    </row>
    <row r="7274" spans="1:14" ht="15" x14ac:dyDescent="0.25">
      <c r="A7274" t="str">
        <f t="shared" si="113"/>
        <v>VN114B7875</v>
      </c>
      <c r="B7274" s="17" t="s">
        <v>129</v>
      </c>
      <c r="C7274" s="16" t="s">
        <v>27</v>
      </c>
      <c r="D7274" t="s">
        <v>34</v>
      </c>
      <c r="E7274" s="16" t="s">
        <v>748</v>
      </c>
      <c r="F7274">
        <v>5</v>
      </c>
      <c r="G7274" s="20">
        <v>1.5</v>
      </c>
      <c r="H7274" s="21">
        <v>5</v>
      </c>
      <c r="I7274" s="19">
        <v>2.8333333333333335</v>
      </c>
      <c r="J7274" t="s">
        <v>533</v>
      </c>
      <c r="K7274" s="18">
        <v>323.01</v>
      </c>
      <c r="L7274" s="18">
        <v>282</v>
      </c>
      <c r="M7274" s="18"/>
      <c r="N7274" s="18"/>
    </row>
    <row r="7275" spans="1:14" ht="15" x14ac:dyDescent="0.25">
      <c r="A7275" t="str">
        <f t="shared" si="113"/>
        <v>VN114B7876</v>
      </c>
      <c r="B7275" s="17" t="s">
        <v>129</v>
      </c>
      <c r="C7275" s="16" t="s">
        <v>27</v>
      </c>
      <c r="D7275" t="s">
        <v>34</v>
      </c>
      <c r="E7275" s="16" t="s">
        <v>748</v>
      </c>
      <c r="F7275">
        <v>6</v>
      </c>
      <c r="G7275" s="20">
        <v>1.5</v>
      </c>
      <c r="H7275" s="21">
        <v>6</v>
      </c>
      <c r="I7275" s="19">
        <v>2.8333333333333335</v>
      </c>
      <c r="J7275" t="s">
        <v>533</v>
      </c>
      <c r="K7275" s="18">
        <v>323.01</v>
      </c>
      <c r="L7275" s="18">
        <v>282</v>
      </c>
      <c r="M7275" s="18"/>
      <c r="N7275" s="18"/>
    </row>
    <row r="7276" spans="1:14" ht="15" x14ac:dyDescent="0.25">
      <c r="A7276" t="str">
        <f t="shared" si="113"/>
        <v>VN114B7877</v>
      </c>
      <c r="B7276" s="17" t="s">
        <v>129</v>
      </c>
      <c r="C7276" s="16" t="s">
        <v>27</v>
      </c>
      <c r="D7276" t="s">
        <v>34</v>
      </c>
      <c r="E7276" s="16" t="s">
        <v>748</v>
      </c>
      <c r="F7276">
        <v>7</v>
      </c>
      <c r="G7276" s="20">
        <v>1.5</v>
      </c>
      <c r="H7276" s="21">
        <v>7</v>
      </c>
      <c r="I7276" s="19">
        <v>2.8333333333333335</v>
      </c>
      <c r="J7276" t="s">
        <v>533</v>
      </c>
      <c r="K7276" s="18">
        <v>323.01</v>
      </c>
      <c r="L7276" s="18">
        <v>282</v>
      </c>
      <c r="M7276" s="18"/>
      <c r="N7276" s="18"/>
    </row>
    <row r="7277" spans="1:14" ht="15" x14ac:dyDescent="0.25">
      <c r="A7277" t="str">
        <f t="shared" si="113"/>
        <v>VN116B7871</v>
      </c>
      <c r="B7277" s="17" t="s">
        <v>129</v>
      </c>
      <c r="C7277" s="16" t="s">
        <v>27</v>
      </c>
      <c r="D7277" t="s">
        <v>34</v>
      </c>
      <c r="E7277" s="16" t="s">
        <v>518</v>
      </c>
      <c r="F7277">
        <v>1</v>
      </c>
      <c r="G7277" s="20">
        <v>2</v>
      </c>
      <c r="H7277" s="21">
        <v>1</v>
      </c>
      <c r="I7277" s="19">
        <v>3.3333333333333335</v>
      </c>
      <c r="J7277" t="s">
        <v>533</v>
      </c>
      <c r="K7277" s="18">
        <v>323.01</v>
      </c>
      <c r="L7277" s="18">
        <v>282</v>
      </c>
      <c r="M7277" s="18"/>
      <c r="N7277" s="18"/>
    </row>
    <row r="7278" spans="1:14" ht="15" x14ac:dyDescent="0.25">
      <c r="A7278" t="str">
        <f t="shared" si="113"/>
        <v>VN116B7872</v>
      </c>
      <c r="B7278" s="17" t="s">
        <v>129</v>
      </c>
      <c r="C7278" s="16" t="s">
        <v>27</v>
      </c>
      <c r="D7278" t="s">
        <v>34</v>
      </c>
      <c r="E7278" s="16" t="s">
        <v>518</v>
      </c>
      <c r="F7278">
        <v>2</v>
      </c>
      <c r="G7278" s="20">
        <v>2</v>
      </c>
      <c r="H7278" s="21">
        <v>2</v>
      </c>
      <c r="I7278" s="19">
        <v>3.3333333333333335</v>
      </c>
      <c r="J7278" t="s">
        <v>533</v>
      </c>
      <c r="K7278" s="18">
        <v>323.01</v>
      </c>
      <c r="L7278" s="18">
        <v>282</v>
      </c>
      <c r="M7278" s="18"/>
      <c r="N7278" s="18"/>
    </row>
    <row r="7279" spans="1:14" ht="15" x14ac:dyDescent="0.25">
      <c r="A7279" t="str">
        <f t="shared" si="113"/>
        <v>VN116B7873</v>
      </c>
      <c r="B7279" s="17" t="s">
        <v>129</v>
      </c>
      <c r="C7279" s="16" t="s">
        <v>27</v>
      </c>
      <c r="D7279" t="s">
        <v>34</v>
      </c>
      <c r="E7279" s="16" t="s">
        <v>518</v>
      </c>
      <c r="F7279">
        <v>3</v>
      </c>
      <c r="G7279" s="20">
        <v>1.8333333333333335</v>
      </c>
      <c r="H7279" s="21">
        <v>3</v>
      </c>
      <c r="I7279" s="19">
        <v>3.1666666666666665</v>
      </c>
      <c r="J7279" t="s">
        <v>533</v>
      </c>
      <c r="K7279" s="18">
        <v>323.01</v>
      </c>
      <c r="L7279" s="18">
        <v>282</v>
      </c>
      <c r="M7279" s="18"/>
      <c r="N7279" s="18"/>
    </row>
    <row r="7280" spans="1:14" ht="15" x14ac:dyDescent="0.25">
      <c r="A7280" t="str">
        <f t="shared" si="113"/>
        <v>VN116B7874</v>
      </c>
      <c r="B7280" s="17" t="s">
        <v>129</v>
      </c>
      <c r="C7280" s="16" t="s">
        <v>27</v>
      </c>
      <c r="D7280" t="s">
        <v>34</v>
      </c>
      <c r="E7280" s="16" t="s">
        <v>518</v>
      </c>
      <c r="F7280">
        <v>4</v>
      </c>
      <c r="G7280" s="20">
        <v>2</v>
      </c>
      <c r="H7280" s="21">
        <v>4</v>
      </c>
      <c r="I7280" s="19">
        <v>3.3333333333333335</v>
      </c>
      <c r="J7280" t="s">
        <v>533</v>
      </c>
      <c r="K7280" s="18">
        <v>323.01</v>
      </c>
      <c r="L7280" s="18">
        <v>282</v>
      </c>
      <c r="M7280" s="18"/>
      <c r="N7280" s="18"/>
    </row>
    <row r="7281" spans="1:14" ht="15" x14ac:dyDescent="0.25">
      <c r="A7281" t="str">
        <f t="shared" si="113"/>
        <v>VN116B7875</v>
      </c>
      <c r="B7281" s="17" t="s">
        <v>129</v>
      </c>
      <c r="C7281" s="16" t="s">
        <v>27</v>
      </c>
      <c r="D7281" t="s">
        <v>34</v>
      </c>
      <c r="E7281" s="16" t="s">
        <v>518</v>
      </c>
      <c r="F7281">
        <v>5</v>
      </c>
      <c r="G7281" s="20">
        <v>1.75</v>
      </c>
      <c r="H7281" s="21">
        <v>5</v>
      </c>
      <c r="I7281" s="19">
        <v>3.0833333333333335</v>
      </c>
      <c r="J7281" t="s">
        <v>533</v>
      </c>
      <c r="K7281" s="18">
        <v>323.01</v>
      </c>
      <c r="L7281" s="18">
        <v>282</v>
      </c>
      <c r="M7281" s="18"/>
      <c r="N7281" s="18"/>
    </row>
    <row r="7282" spans="1:14" ht="15" x14ac:dyDescent="0.25">
      <c r="A7282" t="str">
        <f t="shared" si="113"/>
        <v>VN116B7876</v>
      </c>
      <c r="B7282" s="17" t="s">
        <v>129</v>
      </c>
      <c r="C7282" s="16" t="s">
        <v>27</v>
      </c>
      <c r="D7282" t="s">
        <v>34</v>
      </c>
      <c r="E7282" s="16" t="s">
        <v>518</v>
      </c>
      <c r="F7282">
        <v>6</v>
      </c>
      <c r="G7282" s="20">
        <v>2</v>
      </c>
      <c r="H7282" s="21">
        <v>6</v>
      </c>
      <c r="I7282" s="19">
        <v>3.3333333333333335</v>
      </c>
      <c r="J7282" t="s">
        <v>533</v>
      </c>
      <c r="K7282" s="18">
        <v>323.01</v>
      </c>
      <c r="L7282" s="18">
        <v>282</v>
      </c>
      <c r="M7282" s="18"/>
      <c r="N7282" s="18"/>
    </row>
    <row r="7283" spans="1:14" ht="15" x14ac:dyDescent="0.25">
      <c r="A7283" t="str">
        <f t="shared" si="113"/>
        <v>VN116B7877</v>
      </c>
      <c r="B7283" s="17" t="s">
        <v>129</v>
      </c>
      <c r="C7283" s="16" t="s">
        <v>27</v>
      </c>
      <c r="D7283" t="s">
        <v>34</v>
      </c>
      <c r="E7283" s="16" t="s">
        <v>518</v>
      </c>
      <c r="F7283">
        <v>7</v>
      </c>
      <c r="G7283" s="20">
        <v>2.6666666666666665</v>
      </c>
      <c r="H7283" s="21">
        <v>7</v>
      </c>
      <c r="I7283" s="19">
        <v>4</v>
      </c>
      <c r="J7283" t="s">
        <v>533</v>
      </c>
      <c r="K7283" s="18">
        <v>323.01</v>
      </c>
      <c r="L7283" s="18">
        <v>282</v>
      </c>
      <c r="M7283" s="18"/>
      <c r="N7283" s="18"/>
    </row>
    <row r="7284" spans="1:14" ht="15" x14ac:dyDescent="0.25">
      <c r="A7284" t="str">
        <f t="shared" si="113"/>
        <v>VN120B7871</v>
      </c>
      <c r="B7284" s="17" t="s">
        <v>129</v>
      </c>
      <c r="C7284" s="16" t="s">
        <v>27</v>
      </c>
      <c r="D7284" t="s">
        <v>34</v>
      </c>
      <c r="E7284" s="16" t="s">
        <v>384</v>
      </c>
      <c r="F7284">
        <v>1</v>
      </c>
      <c r="G7284" s="20">
        <v>2.8333333333333335</v>
      </c>
      <c r="H7284" s="21">
        <v>1</v>
      </c>
      <c r="I7284" s="19">
        <v>4.166666666666667</v>
      </c>
      <c r="J7284" t="s">
        <v>533</v>
      </c>
      <c r="K7284" s="18">
        <v>323.01</v>
      </c>
      <c r="L7284" s="18">
        <v>282</v>
      </c>
      <c r="M7284" s="18"/>
      <c r="N7284" s="18"/>
    </row>
    <row r="7285" spans="1:14" ht="15" x14ac:dyDescent="0.25">
      <c r="A7285" t="str">
        <f t="shared" si="113"/>
        <v>VN120B7872</v>
      </c>
      <c r="B7285" s="17" t="s">
        <v>129</v>
      </c>
      <c r="C7285" s="16" t="s">
        <v>27</v>
      </c>
      <c r="D7285" t="s">
        <v>34</v>
      </c>
      <c r="E7285" s="16" t="s">
        <v>384</v>
      </c>
      <c r="F7285">
        <v>2</v>
      </c>
      <c r="G7285" s="20">
        <v>3</v>
      </c>
      <c r="H7285" s="21">
        <v>2</v>
      </c>
      <c r="I7285" s="19">
        <v>4.333333333333333</v>
      </c>
      <c r="J7285" t="s">
        <v>533</v>
      </c>
      <c r="K7285" s="18">
        <v>323.01</v>
      </c>
      <c r="L7285" s="18">
        <v>282</v>
      </c>
      <c r="M7285" s="18"/>
      <c r="N7285" s="18"/>
    </row>
    <row r="7286" spans="1:14" ht="15" x14ac:dyDescent="0.25">
      <c r="A7286" t="str">
        <f t="shared" si="113"/>
        <v>VN120B7873</v>
      </c>
      <c r="B7286" s="17" t="s">
        <v>129</v>
      </c>
      <c r="C7286" s="16" t="s">
        <v>27</v>
      </c>
      <c r="D7286" t="s">
        <v>34</v>
      </c>
      <c r="E7286" s="16" t="s">
        <v>384</v>
      </c>
      <c r="F7286">
        <v>3</v>
      </c>
      <c r="G7286" s="20">
        <v>3</v>
      </c>
      <c r="H7286" s="21">
        <v>3</v>
      </c>
      <c r="I7286" s="19">
        <v>4.333333333333333</v>
      </c>
      <c r="J7286" t="s">
        <v>533</v>
      </c>
      <c r="K7286" s="18">
        <v>323.01</v>
      </c>
      <c r="L7286" s="18">
        <v>282</v>
      </c>
      <c r="M7286" s="18"/>
      <c r="N7286" s="18"/>
    </row>
    <row r="7287" spans="1:14" ht="15" x14ac:dyDescent="0.25">
      <c r="A7287" t="str">
        <f t="shared" si="113"/>
        <v>VN120B7874</v>
      </c>
      <c r="B7287" s="17" t="s">
        <v>129</v>
      </c>
      <c r="C7287" s="16" t="s">
        <v>27</v>
      </c>
      <c r="D7287" t="s">
        <v>34</v>
      </c>
      <c r="E7287" s="16" t="s">
        <v>384</v>
      </c>
      <c r="F7287">
        <v>4</v>
      </c>
      <c r="G7287" s="20">
        <v>3</v>
      </c>
      <c r="H7287" s="21">
        <v>4</v>
      </c>
      <c r="I7287" s="19">
        <v>4.333333333333333</v>
      </c>
      <c r="J7287" t="s">
        <v>533</v>
      </c>
      <c r="K7287" s="18">
        <v>323.01</v>
      </c>
      <c r="L7287" s="18">
        <v>282</v>
      </c>
      <c r="M7287" s="18"/>
      <c r="N7287" s="18"/>
    </row>
    <row r="7288" spans="1:14" ht="15" x14ac:dyDescent="0.25">
      <c r="A7288" t="str">
        <f t="shared" si="113"/>
        <v>VN120B7875</v>
      </c>
      <c r="B7288" s="17" t="s">
        <v>129</v>
      </c>
      <c r="C7288" s="16" t="s">
        <v>27</v>
      </c>
      <c r="D7288" t="s">
        <v>34</v>
      </c>
      <c r="E7288" s="16" t="s">
        <v>384</v>
      </c>
      <c r="F7288">
        <v>5</v>
      </c>
      <c r="G7288" s="20">
        <v>3</v>
      </c>
      <c r="H7288" s="21">
        <v>5</v>
      </c>
      <c r="I7288" s="19">
        <v>4.333333333333333</v>
      </c>
      <c r="J7288" t="s">
        <v>533</v>
      </c>
      <c r="K7288" s="18">
        <v>323.01</v>
      </c>
      <c r="L7288" s="18">
        <v>282</v>
      </c>
      <c r="M7288" s="18"/>
      <c r="N7288" s="18"/>
    </row>
    <row r="7289" spans="1:14" ht="15" x14ac:dyDescent="0.25">
      <c r="A7289" t="str">
        <f t="shared" si="113"/>
        <v>VN120B7876</v>
      </c>
      <c r="B7289" s="17" t="s">
        <v>129</v>
      </c>
      <c r="C7289" s="16" t="s">
        <v>27</v>
      </c>
      <c r="D7289" t="s">
        <v>34</v>
      </c>
      <c r="E7289" s="16" t="s">
        <v>384</v>
      </c>
      <c r="F7289">
        <v>6</v>
      </c>
      <c r="G7289" s="20">
        <v>3</v>
      </c>
      <c r="H7289" s="21">
        <v>6</v>
      </c>
      <c r="I7289" s="19">
        <v>4.333333333333333</v>
      </c>
      <c r="J7289" t="s">
        <v>533</v>
      </c>
      <c r="K7289" s="18">
        <v>323.01</v>
      </c>
      <c r="L7289" s="18">
        <v>282</v>
      </c>
      <c r="M7289" s="18"/>
      <c r="N7289" s="18"/>
    </row>
    <row r="7290" spans="1:14" ht="15" x14ac:dyDescent="0.25">
      <c r="A7290" t="str">
        <f t="shared" si="113"/>
        <v>VN120B7877</v>
      </c>
      <c r="B7290" s="17" t="s">
        <v>129</v>
      </c>
      <c r="C7290" s="16" t="s">
        <v>27</v>
      </c>
      <c r="D7290" t="s">
        <v>34</v>
      </c>
      <c r="E7290" s="16" t="s">
        <v>384</v>
      </c>
      <c r="F7290">
        <v>7</v>
      </c>
      <c r="G7290" s="20">
        <v>3</v>
      </c>
      <c r="H7290" s="21">
        <v>7</v>
      </c>
      <c r="I7290" s="19">
        <v>4.333333333333333</v>
      </c>
      <c r="J7290" t="s">
        <v>533</v>
      </c>
      <c r="K7290" s="18">
        <v>323.01</v>
      </c>
      <c r="L7290" s="18">
        <v>282</v>
      </c>
      <c r="M7290" s="18"/>
      <c r="N7290" s="18"/>
    </row>
    <row r="7291" spans="1:14" ht="15" x14ac:dyDescent="0.25">
      <c r="A7291" t="str">
        <f t="shared" si="113"/>
        <v>VN122B7871</v>
      </c>
      <c r="B7291" s="17" t="s">
        <v>129</v>
      </c>
      <c r="C7291" s="16" t="s">
        <v>27</v>
      </c>
      <c r="D7291" t="s">
        <v>34</v>
      </c>
      <c r="E7291" s="16" t="s">
        <v>275</v>
      </c>
      <c r="F7291">
        <v>1</v>
      </c>
      <c r="G7291" s="20">
        <v>4</v>
      </c>
      <c r="H7291" s="21">
        <v>1</v>
      </c>
      <c r="I7291" s="19">
        <v>5.333333333333333</v>
      </c>
      <c r="J7291" t="s">
        <v>533</v>
      </c>
      <c r="K7291" s="18">
        <v>323.01</v>
      </c>
      <c r="L7291" s="18">
        <v>282</v>
      </c>
      <c r="M7291" s="18"/>
      <c r="N7291" s="18"/>
    </row>
    <row r="7292" spans="1:14" ht="15" x14ac:dyDescent="0.25">
      <c r="A7292" t="str">
        <f t="shared" si="113"/>
        <v>VN122B7872</v>
      </c>
      <c r="B7292" s="17" t="s">
        <v>129</v>
      </c>
      <c r="C7292" s="16" t="s">
        <v>27</v>
      </c>
      <c r="D7292" t="s">
        <v>34</v>
      </c>
      <c r="E7292" s="16" t="s">
        <v>275</v>
      </c>
      <c r="F7292">
        <v>2</v>
      </c>
      <c r="G7292" s="20">
        <v>4.166666666666667</v>
      </c>
      <c r="H7292" s="21">
        <v>2</v>
      </c>
      <c r="I7292" s="19">
        <v>5.5</v>
      </c>
      <c r="J7292" t="s">
        <v>533</v>
      </c>
      <c r="K7292" s="18">
        <v>323.01</v>
      </c>
      <c r="L7292" s="18">
        <v>282</v>
      </c>
      <c r="M7292" s="18"/>
      <c r="N7292" s="18"/>
    </row>
    <row r="7293" spans="1:14" ht="15" x14ac:dyDescent="0.25">
      <c r="A7293" t="str">
        <f t="shared" si="113"/>
        <v>VN122B7873</v>
      </c>
      <c r="B7293" s="17" t="s">
        <v>129</v>
      </c>
      <c r="C7293" s="16" t="s">
        <v>27</v>
      </c>
      <c r="D7293" t="s">
        <v>34</v>
      </c>
      <c r="E7293" s="16" t="s">
        <v>275</v>
      </c>
      <c r="F7293">
        <v>3</v>
      </c>
      <c r="G7293" s="20">
        <v>4</v>
      </c>
      <c r="H7293" s="21">
        <v>3</v>
      </c>
      <c r="I7293" s="19">
        <v>5.333333333333333</v>
      </c>
      <c r="J7293" t="s">
        <v>533</v>
      </c>
      <c r="K7293" s="18">
        <v>323.01</v>
      </c>
      <c r="L7293" s="18">
        <v>282</v>
      </c>
      <c r="M7293" s="18"/>
      <c r="N7293" s="18"/>
    </row>
    <row r="7294" spans="1:14" ht="15" x14ac:dyDescent="0.25">
      <c r="A7294" t="str">
        <f t="shared" si="113"/>
        <v>VN122B7874</v>
      </c>
      <c r="B7294" s="17" t="s">
        <v>129</v>
      </c>
      <c r="C7294" s="16" t="s">
        <v>27</v>
      </c>
      <c r="D7294" t="s">
        <v>34</v>
      </c>
      <c r="E7294" s="16" t="s">
        <v>275</v>
      </c>
      <c r="F7294">
        <v>4</v>
      </c>
      <c r="G7294" s="20">
        <v>4</v>
      </c>
      <c r="H7294" s="21">
        <v>4</v>
      </c>
      <c r="I7294" s="19">
        <v>5.333333333333333</v>
      </c>
      <c r="J7294" t="s">
        <v>533</v>
      </c>
      <c r="K7294" s="18">
        <v>323.01</v>
      </c>
      <c r="L7294" s="18">
        <v>282</v>
      </c>
      <c r="M7294" s="18"/>
      <c r="N7294" s="18"/>
    </row>
    <row r="7295" spans="1:14" ht="15" x14ac:dyDescent="0.25">
      <c r="A7295" t="str">
        <f t="shared" si="113"/>
        <v>VN122B7875</v>
      </c>
      <c r="B7295" s="17" t="s">
        <v>129</v>
      </c>
      <c r="C7295" s="16" t="s">
        <v>27</v>
      </c>
      <c r="D7295" t="s">
        <v>34</v>
      </c>
      <c r="E7295" s="16" t="s">
        <v>275</v>
      </c>
      <c r="F7295">
        <v>5</v>
      </c>
      <c r="G7295" s="20">
        <v>4</v>
      </c>
      <c r="H7295" s="21">
        <v>5</v>
      </c>
      <c r="I7295" s="19">
        <v>5.333333333333333</v>
      </c>
      <c r="J7295" t="s">
        <v>533</v>
      </c>
      <c r="K7295" s="18">
        <v>323.01</v>
      </c>
      <c r="L7295" s="18">
        <v>282</v>
      </c>
      <c r="M7295" s="18"/>
      <c r="N7295" s="18"/>
    </row>
    <row r="7296" spans="1:14" ht="15" x14ac:dyDescent="0.25">
      <c r="A7296" t="str">
        <f t="shared" si="113"/>
        <v>VN122B7876</v>
      </c>
      <c r="B7296" s="17" t="s">
        <v>129</v>
      </c>
      <c r="C7296" s="16" t="s">
        <v>27</v>
      </c>
      <c r="D7296" t="s">
        <v>34</v>
      </c>
      <c r="E7296" s="16" t="s">
        <v>275</v>
      </c>
      <c r="F7296">
        <v>6</v>
      </c>
      <c r="G7296" s="20">
        <v>4</v>
      </c>
      <c r="H7296" s="21">
        <v>6</v>
      </c>
      <c r="I7296" s="19">
        <v>5.333333333333333</v>
      </c>
      <c r="J7296" t="s">
        <v>533</v>
      </c>
      <c r="K7296" s="18">
        <v>323.01</v>
      </c>
      <c r="L7296" s="18">
        <v>282</v>
      </c>
      <c r="M7296" s="18"/>
      <c r="N7296" s="18"/>
    </row>
    <row r="7297" spans="1:14" ht="15" x14ac:dyDescent="0.25">
      <c r="A7297" t="str">
        <f t="shared" si="113"/>
        <v>VN122B7877</v>
      </c>
      <c r="B7297" s="17" t="s">
        <v>129</v>
      </c>
      <c r="C7297" s="16" t="s">
        <v>27</v>
      </c>
      <c r="D7297" t="s">
        <v>34</v>
      </c>
      <c r="E7297" s="16" t="s">
        <v>275</v>
      </c>
      <c r="F7297">
        <v>7</v>
      </c>
      <c r="G7297" s="20">
        <v>4</v>
      </c>
      <c r="H7297" s="21">
        <v>7</v>
      </c>
      <c r="I7297" s="19">
        <v>5.333333333333333</v>
      </c>
      <c r="J7297" t="s">
        <v>533</v>
      </c>
      <c r="K7297" s="18">
        <v>323.01</v>
      </c>
      <c r="L7297" s="18">
        <v>282</v>
      </c>
      <c r="M7297" s="18"/>
      <c r="N7297" s="18"/>
    </row>
    <row r="7298" spans="1:14" ht="15" x14ac:dyDescent="0.25">
      <c r="A7298" t="str">
        <f t="shared" si="113"/>
        <v>VN124B7871</v>
      </c>
      <c r="B7298" s="17" t="s">
        <v>129</v>
      </c>
      <c r="C7298" s="16" t="s">
        <v>27</v>
      </c>
      <c r="D7298" t="s">
        <v>34</v>
      </c>
      <c r="E7298" s="16" t="s">
        <v>131</v>
      </c>
      <c r="F7298">
        <v>1</v>
      </c>
      <c r="G7298" s="20">
        <v>5</v>
      </c>
      <c r="H7298" s="21">
        <v>1</v>
      </c>
      <c r="I7298" s="19">
        <v>6.333333333333333</v>
      </c>
      <c r="J7298" t="s">
        <v>533</v>
      </c>
      <c r="K7298" s="18">
        <v>323.01</v>
      </c>
      <c r="L7298" s="18">
        <v>282</v>
      </c>
      <c r="M7298" s="18"/>
      <c r="N7298" s="18"/>
    </row>
    <row r="7299" spans="1:14" ht="15" x14ac:dyDescent="0.25">
      <c r="A7299" t="str">
        <f t="shared" ref="A7299:A7362" si="114">E7299&amp;J7299&amp;F7299</f>
        <v>VN124B7872</v>
      </c>
      <c r="B7299" s="17" t="s">
        <v>129</v>
      </c>
      <c r="C7299" s="16" t="s">
        <v>27</v>
      </c>
      <c r="D7299" t="s">
        <v>34</v>
      </c>
      <c r="E7299" s="16" t="s">
        <v>131</v>
      </c>
      <c r="F7299">
        <v>2</v>
      </c>
      <c r="G7299" s="20">
        <v>5</v>
      </c>
      <c r="H7299" s="21">
        <v>2</v>
      </c>
      <c r="I7299" s="19">
        <v>6.333333333333333</v>
      </c>
      <c r="J7299" t="s">
        <v>533</v>
      </c>
      <c r="K7299" s="18">
        <v>323.01</v>
      </c>
      <c r="L7299" s="18">
        <v>282</v>
      </c>
      <c r="M7299" s="18"/>
      <c r="N7299" s="18"/>
    </row>
    <row r="7300" spans="1:14" ht="15" x14ac:dyDescent="0.25">
      <c r="A7300" t="str">
        <f t="shared" si="114"/>
        <v>VN124B7873</v>
      </c>
      <c r="B7300" s="17" t="s">
        <v>129</v>
      </c>
      <c r="C7300" s="16" t="s">
        <v>27</v>
      </c>
      <c r="D7300" t="s">
        <v>34</v>
      </c>
      <c r="E7300" s="16" t="s">
        <v>131</v>
      </c>
      <c r="F7300">
        <v>3</v>
      </c>
      <c r="G7300" s="20">
        <v>4.916666666666667</v>
      </c>
      <c r="H7300" s="21">
        <v>3</v>
      </c>
      <c r="I7300" s="19">
        <v>6.25</v>
      </c>
      <c r="J7300" t="s">
        <v>533</v>
      </c>
      <c r="K7300" s="18">
        <v>323.01</v>
      </c>
      <c r="L7300" s="18">
        <v>282</v>
      </c>
      <c r="M7300" s="18"/>
      <c r="N7300" s="18"/>
    </row>
    <row r="7301" spans="1:14" ht="15" x14ac:dyDescent="0.25">
      <c r="A7301" t="str">
        <f t="shared" si="114"/>
        <v>VN124B7874</v>
      </c>
      <c r="B7301" s="17" t="s">
        <v>129</v>
      </c>
      <c r="C7301" s="16" t="s">
        <v>27</v>
      </c>
      <c r="D7301" t="s">
        <v>34</v>
      </c>
      <c r="E7301" s="16" t="s">
        <v>131</v>
      </c>
      <c r="F7301">
        <v>4</v>
      </c>
      <c r="G7301" s="20">
        <v>5</v>
      </c>
      <c r="H7301" s="21">
        <v>4</v>
      </c>
      <c r="I7301" s="19">
        <v>6.333333333333333</v>
      </c>
      <c r="J7301" t="s">
        <v>533</v>
      </c>
      <c r="K7301" s="18">
        <v>323.01</v>
      </c>
      <c r="L7301" s="18">
        <v>282</v>
      </c>
      <c r="M7301" s="18"/>
      <c r="N7301" s="18"/>
    </row>
    <row r="7302" spans="1:14" ht="15" x14ac:dyDescent="0.25">
      <c r="A7302" t="str">
        <f t="shared" si="114"/>
        <v>VN124B7875</v>
      </c>
      <c r="B7302" s="17" t="s">
        <v>129</v>
      </c>
      <c r="C7302" s="16" t="s">
        <v>27</v>
      </c>
      <c r="D7302" t="s">
        <v>34</v>
      </c>
      <c r="E7302" s="16" t="s">
        <v>131</v>
      </c>
      <c r="F7302">
        <v>5</v>
      </c>
      <c r="G7302" s="20">
        <v>5.583333333333333</v>
      </c>
      <c r="H7302" s="21">
        <v>5</v>
      </c>
      <c r="I7302" s="19">
        <v>6.916666666666667</v>
      </c>
      <c r="J7302" t="s">
        <v>533</v>
      </c>
      <c r="K7302" s="18">
        <v>323.01</v>
      </c>
      <c r="L7302" s="18">
        <v>282</v>
      </c>
      <c r="M7302" s="18"/>
      <c r="N7302" s="18"/>
    </row>
    <row r="7303" spans="1:14" ht="15" x14ac:dyDescent="0.25">
      <c r="A7303" t="str">
        <f t="shared" si="114"/>
        <v>VN124B7876</v>
      </c>
      <c r="B7303" s="17" t="s">
        <v>129</v>
      </c>
      <c r="C7303" s="16" t="s">
        <v>27</v>
      </c>
      <c r="D7303" t="s">
        <v>34</v>
      </c>
      <c r="E7303" s="16" t="s">
        <v>131</v>
      </c>
      <c r="F7303">
        <v>6</v>
      </c>
      <c r="G7303" s="20">
        <v>5.833333333333333</v>
      </c>
      <c r="H7303" s="21">
        <v>6</v>
      </c>
      <c r="I7303" s="19">
        <v>7.166666666666667</v>
      </c>
      <c r="J7303" t="s">
        <v>533</v>
      </c>
      <c r="K7303" s="18">
        <v>323.01</v>
      </c>
      <c r="L7303" s="18">
        <v>282</v>
      </c>
      <c r="M7303" s="18"/>
      <c r="N7303" s="18"/>
    </row>
    <row r="7304" spans="1:14" ht="15" x14ac:dyDescent="0.25">
      <c r="A7304" t="str">
        <f t="shared" si="114"/>
        <v>VN124B7877</v>
      </c>
      <c r="B7304" s="17" t="s">
        <v>129</v>
      </c>
      <c r="C7304" s="16" t="s">
        <v>27</v>
      </c>
      <c r="D7304" t="s">
        <v>34</v>
      </c>
      <c r="E7304" s="16" t="s">
        <v>131</v>
      </c>
      <c r="F7304">
        <v>7</v>
      </c>
      <c r="G7304" s="20">
        <v>5</v>
      </c>
      <c r="H7304" s="21">
        <v>7</v>
      </c>
      <c r="I7304" s="19">
        <v>6.333333333333333</v>
      </c>
      <c r="J7304" t="s">
        <v>533</v>
      </c>
      <c r="K7304" s="18">
        <v>323.01</v>
      </c>
      <c r="L7304" s="18">
        <v>282</v>
      </c>
      <c r="M7304" s="18"/>
      <c r="N7304" s="18"/>
    </row>
    <row r="7305" spans="1:14" ht="15" x14ac:dyDescent="0.25">
      <c r="A7305" t="str">
        <f t="shared" si="114"/>
        <v>VN126B7871</v>
      </c>
      <c r="B7305" s="17" t="s">
        <v>129</v>
      </c>
      <c r="C7305" s="16" t="s">
        <v>27</v>
      </c>
      <c r="D7305" t="s">
        <v>34</v>
      </c>
      <c r="E7305" s="16" t="s">
        <v>412</v>
      </c>
      <c r="F7305">
        <v>1</v>
      </c>
      <c r="G7305" s="20">
        <v>6</v>
      </c>
      <c r="H7305" s="21">
        <v>1</v>
      </c>
      <c r="I7305" s="19">
        <v>7.333333333333333</v>
      </c>
      <c r="J7305" t="s">
        <v>533</v>
      </c>
      <c r="K7305" s="18">
        <v>323.01</v>
      </c>
      <c r="L7305" s="18">
        <v>282</v>
      </c>
      <c r="M7305" s="18"/>
      <c r="N7305" s="18"/>
    </row>
    <row r="7306" spans="1:14" ht="15" x14ac:dyDescent="0.25">
      <c r="A7306" t="str">
        <f t="shared" si="114"/>
        <v>VN126B7872</v>
      </c>
      <c r="B7306" s="17" t="s">
        <v>129</v>
      </c>
      <c r="C7306" s="16" t="s">
        <v>27</v>
      </c>
      <c r="D7306" t="s">
        <v>34</v>
      </c>
      <c r="E7306" s="16" t="s">
        <v>412</v>
      </c>
      <c r="F7306">
        <v>2</v>
      </c>
      <c r="G7306" s="20">
        <v>3.5833333333333335</v>
      </c>
      <c r="H7306" s="21">
        <v>2</v>
      </c>
      <c r="I7306" s="19">
        <v>4.916666666666667</v>
      </c>
      <c r="J7306" t="s">
        <v>533</v>
      </c>
      <c r="K7306" s="18">
        <v>323.01</v>
      </c>
      <c r="L7306" s="18">
        <v>282</v>
      </c>
      <c r="M7306" s="18"/>
      <c r="N7306" s="18"/>
    </row>
    <row r="7307" spans="1:14" ht="15" x14ac:dyDescent="0.25">
      <c r="A7307" t="str">
        <f t="shared" si="114"/>
        <v>VN126B7873</v>
      </c>
      <c r="B7307" s="17" t="s">
        <v>129</v>
      </c>
      <c r="C7307" s="16" t="s">
        <v>27</v>
      </c>
      <c r="D7307" t="s">
        <v>34</v>
      </c>
      <c r="E7307" s="16" t="s">
        <v>412</v>
      </c>
      <c r="F7307">
        <v>3</v>
      </c>
      <c r="G7307" s="20">
        <v>6</v>
      </c>
      <c r="H7307" s="21">
        <v>3</v>
      </c>
      <c r="I7307" s="19">
        <v>7.333333333333333</v>
      </c>
      <c r="J7307" t="s">
        <v>533</v>
      </c>
      <c r="K7307" s="18">
        <v>323.01</v>
      </c>
      <c r="L7307" s="18">
        <v>282</v>
      </c>
      <c r="M7307" s="18"/>
      <c r="N7307" s="18"/>
    </row>
    <row r="7308" spans="1:14" ht="15" x14ac:dyDescent="0.25">
      <c r="A7308" t="str">
        <f t="shared" si="114"/>
        <v>VN126B7874</v>
      </c>
      <c r="B7308" s="17" t="s">
        <v>129</v>
      </c>
      <c r="C7308" s="16" t="s">
        <v>27</v>
      </c>
      <c r="D7308" t="s">
        <v>34</v>
      </c>
      <c r="E7308" s="16" t="s">
        <v>412</v>
      </c>
      <c r="F7308">
        <v>4</v>
      </c>
      <c r="G7308" s="20">
        <v>6</v>
      </c>
      <c r="H7308" s="21">
        <v>4</v>
      </c>
      <c r="I7308" s="19">
        <v>7.333333333333333</v>
      </c>
      <c r="J7308" t="s">
        <v>533</v>
      </c>
      <c r="K7308" s="18">
        <v>323.01</v>
      </c>
      <c r="L7308" s="18">
        <v>282</v>
      </c>
      <c r="M7308" s="18"/>
      <c r="N7308" s="18"/>
    </row>
    <row r="7309" spans="1:14" ht="15" x14ac:dyDescent="0.25">
      <c r="A7309" t="str">
        <f t="shared" si="114"/>
        <v>VN126B7875</v>
      </c>
      <c r="B7309" s="17" t="s">
        <v>129</v>
      </c>
      <c r="C7309" s="16" t="s">
        <v>27</v>
      </c>
      <c r="D7309" t="s">
        <v>34</v>
      </c>
      <c r="E7309" s="16" t="s">
        <v>412</v>
      </c>
      <c r="F7309">
        <v>5</v>
      </c>
      <c r="G7309" s="20">
        <v>6</v>
      </c>
      <c r="H7309" s="21">
        <v>5</v>
      </c>
      <c r="I7309" s="19">
        <v>7.333333333333333</v>
      </c>
      <c r="J7309" t="s">
        <v>533</v>
      </c>
      <c r="K7309" s="18">
        <v>323.01</v>
      </c>
      <c r="L7309" s="18">
        <v>282</v>
      </c>
      <c r="M7309" s="18"/>
      <c r="N7309" s="18"/>
    </row>
    <row r="7310" spans="1:14" ht="15" x14ac:dyDescent="0.25">
      <c r="A7310" t="str">
        <f t="shared" si="114"/>
        <v>VN126B7876</v>
      </c>
      <c r="B7310" s="17" t="s">
        <v>129</v>
      </c>
      <c r="C7310" s="16" t="s">
        <v>27</v>
      </c>
      <c r="D7310" t="s">
        <v>34</v>
      </c>
      <c r="E7310" s="16" t="s">
        <v>412</v>
      </c>
      <c r="F7310">
        <v>6</v>
      </c>
      <c r="G7310" s="20">
        <v>6.5</v>
      </c>
      <c r="H7310" s="21">
        <v>6</v>
      </c>
      <c r="I7310" s="19">
        <v>7.833333333333333</v>
      </c>
      <c r="J7310" t="s">
        <v>533</v>
      </c>
      <c r="K7310" s="18">
        <v>323.01</v>
      </c>
      <c r="L7310" s="18">
        <v>282</v>
      </c>
      <c r="M7310" s="18"/>
      <c r="N7310" s="18"/>
    </row>
    <row r="7311" spans="1:14" ht="15" x14ac:dyDescent="0.25">
      <c r="A7311" t="str">
        <f t="shared" si="114"/>
        <v>VN126B7877</v>
      </c>
      <c r="B7311" s="17" t="s">
        <v>129</v>
      </c>
      <c r="C7311" s="16" t="s">
        <v>27</v>
      </c>
      <c r="D7311" t="s">
        <v>34</v>
      </c>
      <c r="E7311" s="16" t="s">
        <v>412</v>
      </c>
      <c r="F7311">
        <v>7</v>
      </c>
      <c r="G7311" s="20">
        <v>6</v>
      </c>
      <c r="H7311" s="21">
        <v>7</v>
      </c>
      <c r="I7311" s="19">
        <v>7.333333333333333</v>
      </c>
      <c r="J7311" t="s">
        <v>533</v>
      </c>
      <c r="K7311" s="18">
        <v>323.01</v>
      </c>
      <c r="L7311" s="18">
        <v>282</v>
      </c>
      <c r="M7311" s="18"/>
      <c r="N7311" s="18"/>
    </row>
    <row r="7312" spans="1:14" ht="15" x14ac:dyDescent="0.25">
      <c r="A7312" t="str">
        <f t="shared" si="114"/>
        <v>VN128B7871</v>
      </c>
      <c r="B7312" s="17" t="s">
        <v>129</v>
      </c>
      <c r="C7312" s="16" t="s">
        <v>27</v>
      </c>
      <c r="D7312" t="s">
        <v>34</v>
      </c>
      <c r="E7312" s="16" t="s">
        <v>519</v>
      </c>
      <c r="F7312">
        <v>1</v>
      </c>
      <c r="G7312" s="20">
        <v>7</v>
      </c>
      <c r="H7312" s="21">
        <v>1</v>
      </c>
      <c r="I7312" s="19">
        <v>8.3333333333333339</v>
      </c>
      <c r="J7312" t="s">
        <v>533</v>
      </c>
      <c r="K7312" s="18">
        <v>323.01</v>
      </c>
      <c r="L7312" s="18">
        <v>282</v>
      </c>
      <c r="M7312" s="18"/>
      <c r="N7312" s="18"/>
    </row>
    <row r="7313" spans="1:14" ht="15" x14ac:dyDescent="0.25">
      <c r="A7313" t="str">
        <f t="shared" si="114"/>
        <v>VN128B7872</v>
      </c>
      <c r="B7313" s="17" t="s">
        <v>129</v>
      </c>
      <c r="C7313" s="16" t="s">
        <v>27</v>
      </c>
      <c r="D7313" t="s">
        <v>34</v>
      </c>
      <c r="E7313" s="16" t="s">
        <v>519</v>
      </c>
      <c r="F7313">
        <v>2</v>
      </c>
      <c r="G7313" s="20">
        <v>7.166666666666667</v>
      </c>
      <c r="H7313" s="21">
        <v>2</v>
      </c>
      <c r="I7313" s="19">
        <v>8.5</v>
      </c>
      <c r="J7313" t="s">
        <v>533</v>
      </c>
      <c r="K7313" s="18">
        <v>323.01</v>
      </c>
      <c r="L7313" s="18">
        <v>282</v>
      </c>
      <c r="M7313" s="18"/>
      <c r="N7313" s="18"/>
    </row>
    <row r="7314" spans="1:14" ht="15" x14ac:dyDescent="0.25">
      <c r="A7314" t="str">
        <f t="shared" si="114"/>
        <v>VN128B7873</v>
      </c>
      <c r="B7314" s="17" t="s">
        <v>129</v>
      </c>
      <c r="C7314" s="16" t="s">
        <v>27</v>
      </c>
      <c r="D7314" t="s">
        <v>34</v>
      </c>
      <c r="E7314" s="16" t="s">
        <v>519</v>
      </c>
      <c r="F7314">
        <v>3</v>
      </c>
      <c r="G7314" s="20">
        <v>7.916666666666667</v>
      </c>
      <c r="H7314" s="21">
        <v>3</v>
      </c>
      <c r="I7314" s="19">
        <v>9.25</v>
      </c>
      <c r="J7314" t="s">
        <v>533</v>
      </c>
      <c r="K7314" s="18">
        <v>323.01</v>
      </c>
      <c r="L7314" s="18">
        <v>282</v>
      </c>
      <c r="M7314" s="18"/>
      <c r="N7314" s="18"/>
    </row>
    <row r="7315" spans="1:14" ht="15" x14ac:dyDescent="0.25">
      <c r="A7315" t="str">
        <f t="shared" si="114"/>
        <v>VN128B7874</v>
      </c>
      <c r="B7315" s="17" t="s">
        <v>129</v>
      </c>
      <c r="C7315" s="16" t="s">
        <v>27</v>
      </c>
      <c r="D7315" t="s">
        <v>34</v>
      </c>
      <c r="E7315" s="16" t="s">
        <v>519</v>
      </c>
      <c r="F7315">
        <v>4</v>
      </c>
      <c r="G7315" s="20">
        <v>7</v>
      </c>
      <c r="H7315" s="21">
        <v>4</v>
      </c>
      <c r="I7315" s="19">
        <v>8.3333333333333339</v>
      </c>
      <c r="J7315" t="s">
        <v>533</v>
      </c>
      <c r="K7315" s="18">
        <v>323.01</v>
      </c>
      <c r="L7315" s="18">
        <v>282</v>
      </c>
      <c r="M7315" s="18"/>
      <c r="N7315" s="18"/>
    </row>
    <row r="7316" spans="1:14" ht="15" x14ac:dyDescent="0.25">
      <c r="A7316" t="str">
        <f t="shared" si="114"/>
        <v>VN128B7875</v>
      </c>
      <c r="B7316" s="17" t="s">
        <v>129</v>
      </c>
      <c r="C7316" s="16" t="s">
        <v>27</v>
      </c>
      <c r="D7316" t="s">
        <v>34</v>
      </c>
      <c r="E7316" s="16" t="s">
        <v>519</v>
      </c>
      <c r="F7316">
        <v>5</v>
      </c>
      <c r="G7316" s="20">
        <v>7</v>
      </c>
      <c r="H7316" s="21">
        <v>5</v>
      </c>
      <c r="I7316" s="19">
        <v>8.3333333333333339</v>
      </c>
      <c r="J7316" t="s">
        <v>533</v>
      </c>
      <c r="K7316" s="18">
        <v>323.01</v>
      </c>
      <c r="L7316" s="18">
        <v>282</v>
      </c>
      <c r="M7316" s="18"/>
      <c r="N7316" s="18"/>
    </row>
    <row r="7317" spans="1:14" ht="15" x14ac:dyDescent="0.25">
      <c r="A7317" t="str">
        <f t="shared" si="114"/>
        <v>VN128B7876</v>
      </c>
      <c r="B7317" s="17" t="s">
        <v>129</v>
      </c>
      <c r="C7317" s="16" t="s">
        <v>27</v>
      </c>
      <c r="D7317" t="s">
        <v>34</v>
      </c>
      <c r="E7317" s="16" t="s">
        <v>519</v>
      </c>
      <c r="F7317">
        <v>6</v>
      </c>
      <c r="G7317" s="20">
        <v>7</v>
      </c>
      <c r="H7317" s="21">
        <v>6</v>
      </c>
      <c r="I7317" s="19">
        <v>8.3333333333333339</v>
      </c>
      <c r="J7317" t="s">
        <v>533</v>
      </c>
      <c r="K7317" s="18">
        <v>323.01</v>
      </c>
      <c r="L7317" s="18">
        <v>282</v>
      </c>
      <c r="M7317" s="18"/>
      <c r="N7317" s="18"/>
    </row>
    <row r="7318" spans="1:14" ht="15" x14ac:dyDescent="0.25">
      <c r="A7318" t="str">
        <f t="shared" si="114"/>
        <v>VN128B7877</v>
      </c>
      <c r="B7318" s="17" t="s">
        <v>129</v>
      </c>
      <c r="C7318" s="16" t="s">
        <v>27</v>
      </c>
      <c r="D7318" t="s">
        <v>34</v>
      </c>
      <c r="E7318" s="16" t="s">
        <v>519</v>
      </c>
      <c r="F7318">
        <v>7</v>
      </c>
      <c r="G7318" s="20">
        <v>7.166666666666667</v>
      </c>
      <c r="H7318" s="21">
        <v>7</v>
      </c>
      <c r="I7318" s="19">
        <v>8.5</v>
      </c>
      <c r="J7318" t="s">
        <v>533</v>
      </c>
      <c r="K7318" s="18">
        <v>323.01</v>
      </c>
      <c r="L7318" s="18">
        <v>282</v>
      </c>
      <c r="M7318" s="18"/>
      <c r="N7318" s="18"/>
    </row>
    <row r="7319" spans="1:14" ht="15" x14ac:dyDescent="0.25">
      <c r="A7319" t="str">
        <f t="shared" si="114"/>
        <v>VN130B7871</v>
      </c>
      <c r="B7319" s="17" t="s">
        <v>129</v>
      </c>
      <c r="C7319" s="16" t="s">
        <v>27</v>
      </c>
      <c r="D7319" t="s">
        <v>34</v>
      </c>
      <c r="E7319" s="16" t="s">
        <v>208</v>
      </c>
      <c r="F7319">
        <v>1</v>
      </c>
      <c r="G7319" s="20">
        <v>8.0833333333333339</v>
      </c>
      <c r="H7319" s="21">
        <v>1</v>
      </c>
      <c r="I7319" s="19">
        <v>9.4166666666666661</v>
      </c>
      <c r="J7319" t="s">
        <v>533</v>
      </c>
      <c r="K7319" s="18">
        <v>323.01</v>
      </c>
      <c r="L7319" s="18">
        <v>282</v>
      </c>
      <c r="M7319" s="18"/>
      <c r="N7319" s="18"/>
    </row>
    <row r="7320" spans="1:14" ht="15" x14ac:dyDescent="0.25">
      <c r="A7320" t="str">
        <f t="shared" si="114"/>
        <v>VN130B7872</v>
      </c>
      <c r="B7320" s="17" t="s">
        <v>129</v>
      </c>
      <c r="C7320" s="16" t="s">
        <v>27</v>
      </c>
      <c r="D7320" t="s">
        <v>34</v>
      </c>
      <c r="E7320" s="16" t="s">
        <v>208</v>
      </c>
      <c r="F7320">
        <v>2</v>
      </c>
      <c r="G7320" s="20">
        <v>6.916666666666667</v>
      </c>
      <c r="H7320" s="21">
        <v>2</v>
      </c>
      <c r="I7320" s="19">
        <v>8.25</v>
      </c>
      <c r="J7320" t="s">
        <v>533</v>
      </c>
      <c r="K7320" s="18">
        <v>323.01</v>
      </c>
      <c r="L7320" s="18">
        <v>282</v>
      </c>
      <c r="M7320" s="18"/>
      <c r="N7320" s="18"/>
    </row>
    <row r="7321" spans="1:14" ht="15" x14ac:dyDescent="0.25">
      <c r="A7321" t="str">
        <f t="shared" si="114"/>
        <v>VN130B7875</v>
      </c>
      <c r="B7321" s="17" t="s">
        <v>129</v>
      </c>
      <c r="C7321" s="16" t="s">
        <v>27</v>
      </c>
      <c r="D7321" t="s">
        <v>34</v>
      </c>
      <c r="E7321" s="16" t="s">
        <v>208</v>
      </c>
      <c r="F7321">
        <v>5</v>
      </c>
      <c r="G7321" s="20">
        <v>8.3333333333333339</v>
      </c>
      <c r="H7321" s="21">
        <v>5</v>
      </c>
      <c r="I7321" s="19">
        <v>9.6666666666666661</v>
      </c>
      <c r="J7321" t="s">
        <v>533</v>
      </c>
      <c r="K7321" s="18">
        <v>323.01</v>
      </c>
      <c r="L7321" s="18">
        <v>282</v>
      </c>
      <c r="M7321" s="18"/>
      <c r="N7321" s="18"/>
    </row>
    <row r="7322" spans="1:14" ht="15" x14ac:dyDescent="0.25">
      <c r="A7322" t="str">
        <f t="shared" si="114"/>
        <v>VN130B7877</v>
      </c>
      <c r="B7322" s="17" t="s">
        <v>129</v>
      </c>
      <c r="C7322" s="16" t="s">
        <v>27</v>
      </c>
      <c r="D7322" t="s">
        <v>34</v>
      </c>
      <c r="E7322" s="16" t="s">
        <v>208</v>
      </c>
      <c r="F7322">
        <v>7</v>
      </c>
      <c r="G7322" s="20">
        <v>8</v>
      </c>
      <c r="H7322" s="21">
        <v>7</v>
      </c>
      <c r="I7322" s="19">
        <v>9.3333333333333339</v>
      </c>
      <c r="J7322" t="s">
        <v>533</v>
      </c>
      <c r="K7322" s="18">
        <v>323.01</v>
      </c>
      <c r="L7322" s="18">
        <v>282</v>
      </c>
      <c r="M7322" s="18"/>
      <c r="N7322" s="18"/>
    </row>
    <row r="7323" spans="1:14" ht="15" x14ac:dyDescent="0.25">
      <c r="A7323" t="str">
        <f t="shared" si="114"/>
        <v>VN132B7872</v>
      </c>
      <c r="B7323" s="17" t="s">
        <v>129</v>
      </c>
      <c r="C7323" s="16" t="s">
        <v>27</v>
      </c>
      <c r="D7323" t="s">
        <v>34</v>
      </c>
      <c r="E7323" s="16" t="s">
        <v>686</v>
      </c>
      <c r="F7323">
        <v>2</v>
      </c>
      <c r="G7323" s="20">
        <v>8.5</v>
      </c>
      <c r="H7323" s="21">
        <v>2</v>
      </c>
      <c r="I7323" s="19">
        <v>9.8333333333333339</v>
      </c>
      <c r="J7323" t="s">
        <v>533</v>
      </c>
      <c r="K7323" s="18">
        <v>323.01</v>
      </c>
      <c r="L7323" s="18">
        <v>282</v>
      </c>
      <c r="M7323" s="18"/>
      <c r="N7323" s="18"/>
    </row>
    <row r="7324" spans="1:14" ht="15" x14ac:dyDescent="0.25">
      <c r="A7324" t="str">
        <f t="shared" si="114"/>
        <v>VN132B7873</v>
      </c>
      <c r="B7324" s="17" t="s">
        <v>129</v>
      </c>
      <c r="C7324" s="16" t="s">
        <v>27</v>
      </c>
      <c r="D7324" t="s">
        <v>34</v>
      </c>
      <c r="E7324" s="16" t="s">
        <v>686</v>
      </c>
      <c r="F7324">
        <v>3</v>
      </c>
      <c r="G7324" s="20">
        <v>8.1666666666666661</v>
      </c>
      <c r="H7324" s="21">
        <v>3</v>
      </c>
      <c r="I7324" s="19">
        <v>9.5</v>
      </c>
      <c r="J7324" t="s">
        <v>533</v>
      </c>
      <c r="K7324" s="18">
        <v>323.01</v>
      </c>
      <c r="L7324" s="18">
        <v>282</v>
      </c>
      <c r="M7324" s="18"/>
      <c r="N7324" s="18"/>
    </row>
    <row r="7325" spans="1:14" ht="15" x14ac:dyDescent="0.25">
      <c r="A7325" t="str">
        <f t="shared" si="114"/>
        <v>VN132B7874</v>
      </c>
      <c r="B7325" s="17" t="s">
        <v>129</v>
      </c>
      <c r="C7325" s="16" t="s">
        <v>27</v>
      </c>
      <c r="D7325" t="s">
        <v>34</v>
      </c>
      <c r="E7325" s="16" t="s">
        <v>686</v>
      </c>
      <c r="F7325">
        <v>4</v>
      </c>
      <c r="G7325" s="20">
        <v>8</v>
      </c>
      <c r="H7325" s="21">
        <v>4</v>
      </c>
      <c r="I7325" s="19">
        <v>9.3333333333333339</v>
      </c>
      <c r="J7325" t="s">
        <v>533</v>
      </c>
      <c r="K7325" s="18">
        <v>323.01</v>
      </c>
      <c r="L7325" s="18">
        <v>282</v>
      </c>
      <c r="M7325" s="18"/>
      <c r="N7325" s="18"/>
    </row>
    <row r="7326" spans="1:14" ht="15" x14ac:dyDescent="0.25">
      <c r="A7326" t="str">
        <f t="shared" si="114"/>
        <v>VN132B7875</v>
      </c>
      <c r="B7326" s="17" t="s">
        <v>129</v>
      </c>
      <c r="C7326" s="16" t="s">
        <v>27</v>
      </c>
      <c r="D7326" t="s">
        <v>34</v>
      </c>
      <c r="E7326" s="16" t="s">
        <v>686</v>
      </c>
      <c r="F7326">
        <v>5</v>
      </c>
      <c r="G7326" s="20">
        <v>8.5</v>
      </c>
      <c r="H7326" s="21">
        <v>5</v>
      </c>
      <c r="I7326" s="19">
        <v>9.8333333333333339</v>
      </c>
      <c r="J7326" t="s">
        <v>533</v>
      </c>
      <c r="K7326" s="18">
        <v>323.01</v>
      </c>
      <c r="L7326" s="18">
        <v>282</v>
      </c>
      <c r="M7326" s="18"/>
      <c r="N7326" s="18"/>
    </row>
    <row r="7327" spans="1:14" ht="15" x14ac:dyDescent="0.25">
      <c r="A7327" t="str">
        <f t="shared" si="114"/>
        <v>VN132B7876</v>
      </c>
      <c r="B7327" s="17" t="s">
        <v>129</v>
      </c>
      <c r="C7327" s="16" t="s">
        <v>27</v>
      </c>
      <c r="D7327" t="s">
        <v>34</v>
      </c>
      <c r="E7327" s="16" t="s">
        <v>686</v>
      </c>
      <c r="F7327">
        <v>6</v>
      </c>
      <c r="G7327" s="20">
        <v>8.5</v>
      </c>
      <c r="H7327" s="21">
        <v>6</v>
      </c>
      <c r="I7327" s="19">
        <v>9.8333333333333339</v>
      </c>
      <c r="J7327" t="s">
        <v>533</v>
      </c>
      <c r="K7327" s="18">
        <v>323.01</v>
      </c>
      <c r="L7327" s="18">
        <v>282</v>
      </c>
      <c r="M7327" s="18"/>
      <c r="N7327" s="18"/>
    </row>
    <row r="7328" spans="1:14" ht="15" x14ac:dyDescent="0.25">
      <c r="A7328" t="str">
        <f t="shared" si="114"/>
        <v>VN132B7877</v>
      </c>
      <c r="B7328" s="17" t="s">
        <v>129</v>
      </c>
      <c r="C7328" s="16" t="s">
        <v>27</v>
      </c>
      <c r="D7328" t="s">
        <v>34</v>
      </c>
      <c r="E7328" s="16" t="s">
        <v>686</v>
      </c>
      <c r="F7328">
        <v>7</v>
      </c>
      <c r="G7328" s="20">
        <v>8.5</v>
      </c>
      <c r="H7328" s="21">
        <v>7</v>
      </c>
      <c r="I7328" s="19">
        <v>9.8333333333333339</v>
      </c>
      <c r="J7328" t="s">
        <v>533</v>
      </c>
      <c r="K7328" s="18">
        <v>323.01</v>
      </c>
      <c r="L7328" s="18">
        <v>282</v>
      </c>
      <c r="M7328" s="18"/>
      <c r="N7328" s="18"/>
    </row>
    <row r="7329" spans="1:14" ht="15" x14ac:dyDescent="0.25">
      <c r="A7329" t="str">
        <f t="shared" si="114"/>
        <v>VN134B7871</v>
      </c>
      <c r="B7329" s="17" t="s">
        <v>129</v>
      </c>
      <c r="C7329" s="16" t="s">
        <v>27</v>
      </c>
      <c r="D7329" t="s">
        <v>34</v>
      </c>
      <c r="E7329" s="16" t="s">
        <v>189</v>
      </c>
      <c r="F7329">
        <v>1</v>
      </c>
      <c r="G7329" s="20">
        <v>9.25</v>
      </c>
      <c r="H7329" s="21">
        <v>1</v>
      </c>
      <c r="I7329" s="19">
        <v>10.583333333333334</v>
      </c>
      <c r="J7329" t="s">
        <v>533</v>
      </c>
      <c r="K7329" s="18">
        <v>323.01</v>
      </c>
      <c r="L7329" s="18">
        <v>282</v>
      </c>
      <c r="M7329" s="18"/>
      <c r="N7329" s="18"/>
    </row>
    <row r="7330" spans="1:14" ht="15" x14ac:dyDescent="0.25">
      <c r="A7330" t="str">
        <f t="shared" si="114"/>
        <v>VN134B7872</v>
      </c>
      <c r="B7330" s="17" t="s">
        <v>129</v>
      </c>
      <c r="C7330" s="16" t="s">
        <v>27</v>
      </c>
      <c r="D7330" t="s">
        <v>34</v>
      </c>
      <c r="E7330" s="16" t="s">
        <v>189</v>
      </c>
      <c r="F7330">
        <v>2</v>
      </c>
      <c r="G7330" s="20">
        <v>9</v>
      </c>
      <c r="H7330" s="21">
        <v>2</v>
      </c>
      <c r="I7330" s="19">
        <v>10.333333333333334</v>
      </c>
      <c r="J7330" t="s">
        <v>533</v>
      </c>
      <c r="K7330" s="18">
        <v>323.01</v>
      </c>
      <c r="L7330" s="18">
        <v>282</v>
      </c>
      <c r="M7330" s="18"/>
      <c r="N7330" s="18"/>
    </row>
    <row r="7331" spans="1:14" ht="15" x14ac:dyDescent="0.25">
      <c r="A7331" t="str">
        <f t="shared" si="114"/>
        <v>VN134B7873</v>
      </c>
      <c r="B7331" s="17" t="s">
        <v>129</v>
      </c>
      <c r="C7331" s="16" t="s">
        <v>27</v>
      </c>
      <c r="D7331" t="s">
        <v>34</v>
      </c>
      <c r="E7331" s="16" t="s">
        <v>189</v>
      </c>
      <c r="F7331">
        <v>3</v>
      </c>
      <c r="G7331" s="20">
        <v>9.6666666666666661</v>
      </c>
      <c r="H7331" s="21">
        <v>3</v>
      </c>
      <c r="I7331" s="19">
        <v>11</v>
      </c>
      <c r="J7331" t="s">
        <v>533</v>
      </c>
      <c r="K7331" s="18">
        <v>323.01</v>
      </c>
      <c r="L7331" s="18">
        <v>282</v>
      </c>
      <c r="M7331" s="18"/>
      <c r="N7331" s="18"/>
    </row>
    <row r="7332" spans="1:14" ht="15" x14ac:dyDescent="0.25">
      <c r="A7332" t="str">
        <f t="shared" si="114"/>
        <v>VN134B7874</v>
      </c>
      <c r="B7332" s="17" t="s">
        <v>129</v>
      </c>
      <c r="C7332" s="16" t="s">
        <v>27</v>
      </c>
      <c r="D7332" t="s">
        <v>34</v>
      </c>
      <c r="E7332" s="16" t="s">
        <v>189</v>
      </c>
      <c r="F7332">
        <v>4</v>
      </c>
      <c r="G7332" s="20">
        <v>9.75</v>
      </c>
      <c r="H7332" s="21">
        <v>4</v>
      </c>
      <c r="I7332" s="19">
        <v>11.083333333333334</v>
      </c>
      <c r="J7332" t="s">
        <v>533</v>
      </c>
      <c r="K7332" s="18">
        <v>323.01</v>
      </c>
      <c r="L7332" s="18">
        <v>282</v>
      </c>
      <c r="M7332" s="18"/>
      <c r="N7332" s="18"/>
    </row>
    <row r="7333" spans="1:14" ht="15" x14ac:dyDescent="0.25">
      <c r="A7333" t="str">
        <f t="shared" si="114"/>
        <v>VN134B7875</v>
      </c>
      <c r="B7333" s="17" t="s">
        <v>129</v>
      </c>
      <c r="C7333" s="16" t="s">
        <v>27</v>
      </c>
      <c r="D7333" t="s">
        <v>34</v>
      </c>
      <c r="E7333" s="16" t="s">
        <v>189</v>
      </c>
      <c r="F7333">
        <v>5</v>
      </c>
      <c r="G7333" s="20">
        <v>9</v>
      </c>
      <c r="H7333" s="21">
        <v>5</v>
      </c>
      <c r="I7333" s="19">
        <v>10.333333333333334</v>
      </c>
      <c r="J7333" t="s">
        <v>533</v>
      </c>
      <c r="K7333" s="18">
        <v>323.01</v>
      </c>
      <c r="L7333" s="18">
        <v>282</v>
      </c>
      <c r="M7333" s="18"/>
      <c r="N7333" s="18"/>
    </row>
    <row r="7334" spans="1:14" ht="15" x14ac:dyDescent="0.25">
      <c r="A7334" t="str">
        <f t="shared" si="114"/>
        <v>VN134B7876</v>
      </c>
      <c r="B7334" s="17" t="s">
        <v>129</v>
      </c>
      <c r="C7334" s="16" t="s">
        <v>27</v>
      </c>
      <c r="D7334" t="s">
        <v>34</v>
      </c>
      <c r="E7334" s="16" t="s">
        <v>189</v>
      </c>
      <c r="F7334">
        <v>6</v>
      </c>
      <c r="G7334" s="20">
        <v>9.25</v>
      </c>
      <c r="H7334" s="21">
        <v>6</v>
      </c>
      <c r="I7334" s="19">
        <v>10.583333333333334</v>
      </c>
      <c r="J7334" t="s">
        <v>533</v>
      </c>
      <c r="K7334" s="18">
        <v>323.01</v>
      </c>
      <c r="L7334" s="18">
        <v>282</v>
      </c>
      <c r="M7334" s="18"/>
      <c r="N7334" s="18"/>
    </row>
    <row r="7335" spans="1:14" ht="15" x14ac:dyDescent="0.25">
      <c r="A7335" t="str">
        <f t="shared" si="114"/>
        <v>VN134B7877</v>
      </c>
      <c r="B7335" s="17" t="s">
        <v>129</v>
      </c>
      <c r="C7335" s="16" t="s">
        <v>27</v>
      </c>
      <c r="D7335" t="s">
        <v>34</v>
      </c>
      <c r="E7335" s="16" t="s">
        <v>189</v>
      </c>
      <c r="F7335">
        <v>7</v>
      </c>
      <c r="G7335" s="20">
        <v>9</v>
      </c>
      <c r="H7335" s="21">
        <v>7</v>
      </c>
      <c r="I7335" s="19">
        <v>10.333333333333334</v>
      </c>
      <c r="J7335" t="s">
        <v>533</v>
      </c>
      <c r="K7335" s="18">
        <v>323.01</v>
      </c>
      <c r="L7335" s="18">
        <v>282</v>
      </c>
      <c r="M7335" s="18"/>
      <c r="N7335" s="18"/>
    </row>
    <row r="7336" spans="1:14" ht="15" x14ac:dyDescent="0.25">
      <c r="A7336" t="str">
        <f t="shared" si="114"/>
        <v>VN136B7871</v>
      </c>
      <c r="B7336" s="17" t="s">
        <v>129</v>
      </c>
      <c r="C7336" s="16" t="s">
        <v>27</v>
      </c>
      <c r="D7336" t="s">
        <v>34</v>
      </c>
      <c r="E7336" s="16" t="s">
        <v>361</v>
      </c>
      <c r="F7336">
        <v>1</v>
      </c>
      <c r="G7336" s="20">
        <v>10</v>
      </c>
      <c r="H7336" s="21">
        <v>1</v>
      </c>
      <c r="I7336" s="19">
        <v>11.333333333333334</v>
      </c>
      <c r="J7336" t="s">
        <v>533</v>
      </c>
      <c r="K7336" s="18">
        <v>323.01</v>
      </c>
      <c r="L7336" s="18">
        <v>282</v>
      </c>
      <c r="M7336" s="18"/>
      <c r="N7336" s="18"/>
    </row>
    <row r="7337" spans="1:14" ht="15" x14ac:dyDescent="0.25">
      <c r="A7337" t="str">
        <f t="shared" si="114"/>
        <v>VN136B7872</v>
      </c>
      <c r="B7337" s="17" t="s">
        <v>129</v>
      </c>
      <c r="C7337" s="16" t="s">
        <v>27</v>
      </c>
      <c r="D7337" t="s">
        <v>34</v>
      </c>
      <c r="E7337" s="16" t="s">
        <v>361</v>
      </c>
      <c r="F7337">
        <v>2</v>
      </c>
      <c r="G7337" s="20">
        <v>10</v>
      </c>
      <c r="H7337" s="21">
        <v>2</v>
      </c>
      <c r="I7337" s="19">
        <v>11.333333333333334</v>
      </c>
      <c r="J7337" t="s">
        <v>533</v>
      </c>
      <c r="K7337" s="18">
        <v>323.01</v>
      </c>
      <c r="L7337" s="18">
        <v>282</v>
      </c>
      <c r="M7337" s="18"/>
      <c r="N7337" s="18"/>
    </row>
    <row r="7338" spans="1:14" ht="15" x14ac:dyDescent="0.25">
      <c r="A7338" t="str">
        <f t="shared" si="114"/>
        <v>VN136B7873</v>
      </c>
      <c r="B7338" s="17" t="s">
        <v>129</v>
      </c>
      <c r="C7338" s="16" t="s">
        <v>27</v>
      </c>
      <c r="D7338" t="s">
        <v>34</v>
      </c>
      <c r="E7338" s="16" t="s">
        <v>361</v>
      </c>
      <c r="F7338">
        <v>3</v>
      </c>
      <c r="G7338" s="20">
        <v>10</v>
      </c>
      <c r="H7338" s="21">
        <v>3</v>
      </c>
      <c r="I7338" s="19">
        <v>11.333333333333334</v>
      </c>
      <c r="J7338" t="s">
        <v>533</v>
      </c>
      <c r="K7338" s="18">
        <v>323.01</v>
      </c>
      <c r="L7338" s="18">
        <v>282</v>
      </c>
      <c r="M7338" s="18"/>
      <c r="N7338" s="18"/>
    </row>
    <row r="7339" spans="1:14" ht="15" x14ac:dyDescent="0.25">
      <c r="A7339" t="str">
        <f t="shared" si="114"/>
        <v>VN136B7874</v>
      </c>
      <c r="B7339" s="17" t="s">
        <v>129</v>
      </c>
      <c r="C7339" s="16" t="s">
        <v>27</v>
      </c>
      <c r="D7339" t="s">
        <v>34</v>
      </c>
      <c r="E7339" s="16" t="s">
        <v>361</v>
      </c>
      <c r="F7339">
        <v>4</v>
      </c>
      <c r="G7339" s="20">
        <v>10</v>
      </c>
      <c r="H7339" s="21">
        <v>4</v>
      </c>
      <c r="I7339" s="19">
        <v>11.333333333333334</v>
      </c>
      <c r="J7339" t="s">
        <v>533</v>
      </c>
      <c r="K7339" s="18">
        <v>323.01</v>
      </c>
      <c r="L7339" s="18">
        <v>282</v>
      </c>
      <c r="M7339" s="18"/>
      <c r="N7339" s="18"/>
    </row>
    <row r="7340" spans="1:14" ht="15" x14ac:dyDescent="0.25">
      <c r="A7340" t="str">
        <f t="shared" si="114"/>
        <v>VN136B7875</v>
      </c>
      <c r="B7340" s="17" t="s">
        <v>129</v>
      </c>
      <c r="C7340" s="16" t="s">
        <v>27</v>
      </c>
      <c r="D7340" t="s">
        <v>34</v>
      </c>
      <c r="E7340" s="16" t="s">
        <v>361</v>
      </c>
      <c r="F7340">
        <v>5</v>
      </c>
      <c r="G7340" s="20">
        <v>10.5</v>
      </c>
      <c r="H7340" s="21">
        <v>5</v>
      </c>
      <c r="I7340" s="19">
        <v>11.833333333333334</v>
      </c>
      <c r="J7340" t="s">
        <v>533</v>
      </c>
      <c r="K7340" s="18">
        <v>323.01</v>
      </c>
      <c r="L7340" s="18">
        <v>282</v>
      </c>
      <c r="M7340" s="18"/>
      <c r="N7340" s="18"/>
    </row>
    <row r="7341" spans="1:14" ht="15" x14ac:dyDescent="0.25">
      <c r="A7341" t="str">
        <f t="shared" si="114"/>
        <v>VN136B7876</v>
      </c>
      <c r="B7341" s="17" t="s">
        <v>129</v>
      </c>
      <c r="C7341" s="16" t="s">
        <v>27</v>
      </c>
      <c r="D7341" t="s">
        <v>34</v>
      </c>
      <c r="E7341" s="16" t="s">
        <v>361</v>
      </c>
      <c r="F7341">
        <v>6</v>
      </c>
      <c r="G7341" s="20">
        <v>11.25</v>
      </c>
      <c r="H7341" s="21">
        <v>6</v>
      </c>
      <c r="I7341" s="19">
        <v>12.583333333333334</v>
      </c>
      <c r="J7341" t="s">
        <v>533</v>
      </c>
      <c r="K7341" s="18">
        <v>323.01</v>
      </c>
      <c r="L7341" s="18">
        <v>282</v>
      </c>
      <c r="M7341" s="18"/>
      <c r="N7341" s="18"/>
    </row>
    <row r="7342" spans="1:14" ht="15" x14ac:dyDescent="0.25">
      <c r="A7342" t="str">
        <f t="shared" si="114"/>
        <v>VN136B7877</v>
      </c>
      <c r="B7342" s="17" t="s">
        <v>129</v>
      </c>
      <c r="C7342" s="16" t="s">
        <v>27</v>
      </c>
      <c r="D7342" t="s">
        <v>34</v>
      </c>
      <c r="E7342" s="16" t="s">
        <v>361</v>
      </c>
      <c r="F7342">
        <v>7</v>
      </c>
      <c r="G7342" s="20">
        <v>10</v>
      </c>
      <c r="H7342" s="21">
        <v>7</v>
      </c>
      <c r="I7342" s="19">
        <v>11.333333333333334</v>
      </c>
      <c r="J7342" t="s">
        <v>533</v>
      </c>
      <c r="K7342" s="18">
        <v>323.01</v>
      </c>
      <c r="L7342" s="18">
        <v>282</v>
      </c>
      <c r="M7342" s="18"/>
      <c r="N7342" s="18"/>
    </row>
    <row r="7343" spans="1:14" ht="15" x14ac:dyDescent="0.25">
      <c r="A7343" t="str">
        <f t="shared" si="114"/>
        <v>VN138B7871</v>
      </c>
      <c r="B7343" s="17" t="s">
        <v>129</v>
      </c>
      <c r="C7343" s="16" t="s">
        <v>27</v>
      </c>
      <c r="D7343" t="s">
        <v>34</v>
      </c>
      <c r="E7343" s="16" t="s">
        <v>399</v>
      </c>
      <c r="F7343">
        <v>1</v>
      </c>
      <c r="G7343" s="20">
        <v>11</v>
      </c>
      <c r="H7343" s="21">
        <v>1</v>
      </c>
      <c r="I7343" s="19">
        <v>12.333333333333334</v>
      </c>
      <c r="J7343" t="s">
        <v>533</v>
      </c>
      <c r="K7343" s="18">
        <v>323.01</v>
      </c>
      <c r="L7343" s="18">
        <v>282</v>
      </c>
      <c r="M7343" s="18"/>
      <c r="N7343" s="18"/>
    </row>
    <row r="7344" spans="1:14" ht="15" x14ac:dyDescent="0.25">
      <c r="A7344" t="str">
        <f t="shared" si="114"/>
        <v>VN138B7872</v>
      </c>
      <c r="B7344" s="17" t="s">
        <v>129</v>
      </c>
      <c r="C7344" s="16" t="s">
        <v>27</v>
      </c>
      <c r="D7344" t="s">
        <v>34</v>
      </c>
      <c r="E7344" s="16" t="s">
        <v>399</v>
      </c>
      <c r="F7344">
        <v>2</v>
      </c>
      <c r="G7344" s="20">
        <v>11</v>
      </c>
      <c r="H7344" s="21">
        <v>2</v>
      </c>
      <c r="I7344" s="19">
        <v>12.333333333333334</v>
      </c>
      <c r="J7344" t="s">
        <v>533</v>
      </c>
      <c r="K7344" s="18">
        <v>323.01</v>
      </c>
      <c r="L7344" s="18">
        <v>282</v>
      </c>
      <c r="M7344" s="18"/>
      <c r="N7344" s="18"/>
    </row>
    <row r="7345" spans="1:14" ht="15" x14ac:dyDescent="0.25">
      <c r="A7345" t="str">
        <f t="shared" si="114"/>
        <v>VN138B7874</v>
      </c>
      <c r="B7345" s="17" t="s">
        <v>129</v>
      </c>
      <c r="C7345" s="16" t="s">
        <v>27</v>
      </c>
      <c r="D7345" t="s">
        <v>34</v>
      </c>
      <c r="E7345" s="16" t="s">
        <v>399</v>
      </c>
      <c r="F7345">
        <v>4</v>
      </c>
      <c r="G7345" s="20">
        <v>11</v>
      </c>
      <c r="H7345" s="21">
        <v>4</v>
      </c>
      <c r="I7345" s="19">
        <v>12.333333333333334</v>
      </c>
      <c r="J7345" t="s">
        <v>533</v>
      </c>
      <c r="K7345" s="18">
        <v>323.01</v>
      </c>
      <c r="L7345" s="18">
        <v>282</v>
      </c>
      <c r="M7345" s="18"/>
      <c r="N7345" s="18"/>
    </row>
    <row r="7346" spans="1:14" ht="15" x14ac:dyDescent="0.25">
      <c r="A7346" t="str">
        <f t="shared" si="114"/>
        <v>VN138B7875</v>
      </c>
      <c r="B7346" s="17" t="s">
        <v>129</v>
      </c>
      <c r="C7346" s="16" t="s">
        <v>27</v>
      </c>
      <c r="D7346" t="s">
        <v>34</v>
      </c>
      <c r="E7346" s="16" t="s">
        <v>399</v>
      </c>
      <c r="F7346">
        <v>5</v>
      </c>
      <c r="G7346" s="20">
        <v>11</v>
      </c>
      <c r="H7346" s="21">
        <v>5</v>
      </c>
      <c r="I7346" s="19">
        <v>12.333333333333334</v>
      </c>
      <c r="J7346" t="s">
        <v>533</v>
      </c>
      <c r="K7346" s="18">
        <v>323.01</v>
      </c>
      <c r="L7346" s="18">
        <v>282</v>
      </c>
      <c r="M7346" s="18"/>
      <c r="N7346" s="18"/>
    </row>
    <row r="7347" spans="1:14" ht="15" x14ac:dyDescent="0.25">
      <c r="A7347" t="str">
        <f t="shared" si="114"/>
        <v>VN138B7876</v>
      </c>
      <c r="B7347" s="17" t="s">
        <v>129</v>
      </c>
      <c r="C7347" s="16" t="s">
        <v>27</v>
      </c>
      <c r="D7347" t="s">
        <v>34</v>
      </c>
      <c r="E7347" s="16" t="s">
        <v>399</v>
      </c>
      <c r="F7347">
        <v>6</v>
      </c>
      <c r="G7347" s="20">
        <v>11.75</v>
      </c>
      <c r="H7347" s="21">
        <v>6</v>
      </c>
      <c r="I7347" s="19">
        <v>13.083333333333334</v>
      </c>
      <c r="J7347" t="s">
        <v>533</v>
      </c>
      <c r="K7347" s="18">
        <v>323.01</v>
      </c>
      <c r="L7347" s="18">
        <v>282</v>
      </c>
      <c r="M7347" s="18"/>
      <c r="N7347" s="18"/>
    </row>
    <row r="7348" spans="1:14" ht="15" x14ac:dyDescent="0.25">
      <c r="A7348" t="str">
        <f t="shared" si="114"/>
        <v>VN138B7877</v>
      </c>
      <c r="B7348" s="17" t="s">
        <v>129</v>
      </c>
      <c r="C7348" s="16" t="s">
        <v>27</v>
      </c>
      <c r="D7348" t="s">
        <v>34</v>
      </c>
      <c r="E7348" s="16" t="s">
        <v>399</v>
      </c>
      <c r="F7348">
        <v>7</v>
      </c>
      <c r="G7348" s="20">
        <v>11</v>
      </c>
      <c r="H7348" s="21">
        <v>7</v>
      </c>
      <c r="I7348" s="19">
        <v>12.333333333333334</v>
      </c>
      <c r="J7348" t="s">
        <v>533</v>
      </c>
      <c r="K7348" s="18">
        <v>323.01</v>
      </c>
      <c r="L7348" s="18">
        <v>282</v>
      </c>
      <c r="M7348" s="18"/>
      <c r="N7348" s="18"/>
    </row>
    <row r="7349" spans="1:14" ht="15" x14ac:dyDescent="0.25">
      <c r="A7349" t="str">
        <f t="shared" si="114"/>
        <v>VN140B7871</v>
      </c>
      <c r="B7349" s="17" t="s">
        <v>129</v>
      </c>
      <c r="C7349" s="16" t="s">
        <v>27</v>
      </c>
      <c r="D7349" t="s">
        <v>34</v>
      </c>
      <c r="E7349" s="16" t="s">
        <v>347</v>
      </c>
      <c r="F7349">
        <v>1</v>
      </c>
      <c r="G7349" s="20">
        <v>12</v>
      </c>
      <c r="H7349" s="21">
        <v>1</v>
      </c>
      <c r="I7349" s="19">
        <v>13.333333333333334</v>
      </c>
      <c r="J7349" t="s">
        <v>533</v>
      </c>
      <c r="K7349" s="18">
        <v>323.01</v>
      </c>
      <c r="L7349" s="18">
        <v>282</v>
      </c>
      <c r="M7349" s="18"/>
      <c r="N7349" s="18"/>
    </row>
    <row r="7350" spans="1:14" ht="15" x14ac:dyDescent="0.25">
      <c r="A7350" t="str">
        <f t="shared" si="114"/>
        <v>VN140B7872</v>
      </c>
      <c r="B7350" s="17" t="s">
        <v>129</v>
      </c>
      <c r="C7350" s="16" t="s">
        <v>27</v>
      </c>
      <c r="D7350" t="s">
        <v>34</v>
      </c>
      <c r="E7350" s="16" t="s">
        <v>347</v>
      </c>
      <c r="F7350">
        <v>2</v>
      </c>
      <c r="G7350" s="20">
        <v>12.166666666666666</v>
      </c>
      <c r="H7350" s="21">
        <v>2</v>
      </c>
      <c r="I7350" s="19">
        <v>13.5</v>
      </c>
      <c r="J7350" t="s">
        <v>533</v>
      </c>
      <c r="K7350" s="18">
        <v>323.01</v>
      </c>
      <c r="L7350" s="18">
        <v>282</v>
      </c>
      <c r="M7350" s="18"/>
      <c r="N7350" s="18"/>
    </row>
    <row r="7351" spans="1:14" ht="15" x14ac:dyDescent="0.25">
      <c r="A7351" t="str">
        <f t="shared" si="114"/>
        <v>VN140B7873</v>
      </c>
      <c r="B7351" s="17" t="s">
        <v>129</v>
      </c>
      <c r="C7351" s="16" t="s">
        <v>27</v>
      </c>
      <c r="D7351" t="s">
        <v>34</v>
      </c>
      <c r="E7351" s="16" t="s">
        <v>347</v>
      </c>
      <c r="F7351">
        <v>3</v>
      </c>
      <c r="G7351" s="20">
        <v>12</v>
      </c>
      <c r="H7351" s="21">
        <v>3</v>
      </c>
      <c r="I7351" s="19">
        <v>13.333333333333334</v>
      </c>
      <c r="J7351" t="s">
        <v>533</v>
      </c>
      <c r="K7351" s="18">
        <v>323.01</v>
      </c>
      <c r="L7351" s="18">
        <v>282</v>
      </c>
      <c r="M7351" s="18"/>
      <c r="N7351" s="18"/>
    </row>
    <row r="7352" spans="1:14" ht="15" x14ac:dyDescent="0.25">
      <c r="A7352" t="str">
        <f t="shared" si="114"/>
        <v>VN140B7874</v>
      </c>
      <c r="B7352" s="17" t="s">
        <v>129</v>
      </c>
      <c r="C7352" s="16" t="s">
        <v>27</v>
      </c>
      <c r="D7352" t="s">
        <v>34</v>
      </c>
      <c r="E7352" s="16" t="s">
        <v>347</v>
      </c>
      <c r="F7352">
        <v>4</v>
      </c>
      <c r="G7352" s="20">
        <v>12</v>
      </c>
      <c r="H7352" s="21">
        <v>4</v>
      </c>
      <c r="I7352" s="19">
        <v>13.333333333333334</v>
      </c>
      <c r="J7352" t="s">
        <v>533</v>
      </c>
      <c r="K7352" s="18">
        <v>323.01</v>
      </c>
      <c r="L7352" s="18">
        <v>282</v>
      </c>
      <c r="M7352" s="18"/>
      <c r="N7352" s="18"/>
    </row>
    <row r="7353" spans="1:14" ht="15" x14ac:dyDescent="0.25">
      <c r="A7353" t="str">
        <f t="shared" si="114"/>
        <v>VN140B7875</v>
      </c>
      <c r="B7353" s="17" t="s">
        <v>129</v>
      </c>
      <c r="C7353" s="16" t="s">
        <v>27</v>
      </c>
      <c r="D7353" t="s">
        <v>34</v>
      </c>
      <c r="E7353" s="16" t="s">
        <v>347</v>
      </c>
      <c r="F7353">
        <v>5</v>
      </c>
      <c r="G7353" s="20">
        <v>12.666666666666666</v>
      </c>
      <c r="H7353" s="21">
        <v>5</v>
      </c>
      <c r="I7353" s="19">
        <v>14</v>
      </c>
      <c r="J7353" t="s">
        <v>533</v>
      </c>
      <c r="K7353" s="18">
        <v>323.01</v>
      </c>
      <c r="L7353" s="18">
        <v>282</v>
      </c>
      <c r="M7353" s="18"/>
      <c r="N7353" s="18"/>
    </row>
    <row r="7354" spans="1:14" ht="15" x14ac:dyDescent="0.25">
      <c r="A7354" t="str">
        <f t="shared" si="114"/>
        <v>VN142B7871</v>
      </c>
      <c r="B7354" s="17" t="s">
        <v>129</v>
      </c>
      <c r="C7354" s="16" t="s">
        <v>27</v>
      </c>
      <c r="D7354" t="s">
        <v>34</v>
      </c>
      <c r="E7354" s="16" t="s">
        <v>452</v>
      </c>
      <c r="F7354">
        <v>1</v>
      </c>
      <c r="G7354" s="20">
        <v>13</v>
      </c>
      <c r="H7354" s="21">
        <v>1</v>
      </c>
      <c r="I7354" s="19">
        <v>14.333333333333334</v>
      </c>
      <c r="J7354" t="s">
        <v>533</v>
      </c>
      <c r="K7354" s="18">
        <v>323.01</v>
      </c>
      <c r="L7354" s="18">
        <v>282</v>
      </c>
      <c r="M7354" s="18"/>
      <c r="N7354" s="18"/>
    </row>
    <row r="7355" spans="1:14" ht="15" x14ac:dyDescent="0.25">
      <c r="A7355" t="str">
        <f t="shared" si="114"/>
        <v>VN142B7872</v>
      </c>
      <c r="B7355" s="17" t="s">
        <v>129</v>
      </c>
      <c r="C7355" s="16" t="s">
        <v>27</v>
      </c>
      <c r="D7355" t="s">
        <v>34</v>
      </c>
      <c r="E7355" s="16" t="s">
        <v>452</v>
      </c>
      <c r="F7355">
        <v>2</v>
      </c>
      <c r="G7355" s="20">
        <v>13</v>
      </c>
      <c r="H7355" s="21">
        <v>2</v>
      </c>
      <c r="I7355" s="19">
        <v>14.333333333333334</v>
      </c>
      <c r="J7355" t="s">
        <v>533</v>
      </c>
      <c r="K7355" s="18">
        <v>323.01</v>
      </c>
      <c r="L7355" s="18">
        <v>282</v>
      </c>
      <c r="M7355" s="18"/>
      <c r="N7355" s="18"/>
    </row>
    <row r="7356" spans="1:14" ht="15" x14ac:dyDescent="0.25">
      <c r="A7356" t="str">
        <f t="shared" si="114"/>
        <v>VN142B7873</v>
      </c>
      <c r="B7356" s="17" t="s">
        <v>129</v>
      </c>
      <c r="C7356" s="16" t="s">
        <v>27</v>
      </c>
      <c r="D7356" t="s">
        <v>34</v>
      </c>
      <c r="E7356" s="16" t="s">
        <v>452</v>
      </c>
      <c r="F7356">
        <v>3</v>
      </c>
      <c r="G7356" s="20">
        <v>13</v>
      </c>
      <c r="H7356" s="21">
        <v>3</v>
      </c>
      <c r="I7356" s="19">
        <v>14.333333333333334</v>
      </c>
      <c r="J7356" t="s">
        <v>533</v>
      </c>
      <c r="K7356" s="18">
        <v>323.01</v>
      </c>
      <c r="L7356" s="18">
        <v>282</v>
      </c>
      <c r="M7356" s="18"/>
      <c r="N7356" s="18"/>
    </row>
    <row r="7357" spans="1:14" ht="15" x14ac:dyDescent="0.25">
      <c r="A7357" t="str">
        <f t="shared" si="114"/>
        <v>VN142B7874</v>
      </c>
      <c r="B7357" s="17" t="s">
        <v>129</v>
      </c>
      <c r="C7357" s="16" t="s">
        <v>27</v>
      </c>
      <c r="D7357" t="s">
        <v>34</v>
      </c>
      <c r="E7357" s="16" t="s">
        <v>452</v>
      </c>
      <c r="F7357">
        <v>4</v>
      </c>
      <c r="G7357" s="20">
        <v>13.25</v>
      </c>
      <c r="H7357" s="21">
        <v>4</v>
      </c>
      <c r="I7357" s="19">
        <v>14.583333333333334</v>
      </c>
      <c r="J7357" t="s">
        <v>533</v>
      </c>
      <c r="K7357" s="18">
        <v>323.01</v>
      </c>
      <c r="L7357" s="18">
        <v>282</v>
      </c>
      <c r="M7357" s="18"/>
      <c r="N7357" s="18"/>
    </row>
    <row r="7358" spans="1:14" ht="15" x14ac:dyDescent="0.25">
      <c r="A7358" t="str">
        <f t="shared" si="114"/>
        <v>VN142B7875</v>
      </c>
      <c r="B7358" s="17" t="s">
        <v>129</v>
      </c>
      <c r="C7358" s="16" t="s">
        <v>27</v>
      </c>
      <c r="D7358" t="s">
        <v>34</v>
      </c>
      <c r="E7358" s="16" t="s">
        <v>452</v>
      </c>
      <c r="F7358">
        <v>5</v>
      </c>
      <c r="G7358" s="20">
        <v>13</v>
      </c>
      <c r="H7358" s="21">
        <v>5</v>
      </c>
      <c r="I7358" s="19">
        <v>14.333333333333334</v>
      </c>
      <c r="J7358" t="s">
        <v>533</v>
      </c>
      <c r="K7358" s="18">
        <v>323.01</v>
      </c>
      <c r="L7358" s="18">
        <v>282</v>
      </c>
      <c r="M7358" s="18"/>
      <c r="N7358" s="18"/>
    </row>
    <row r="7359" spans="1:14" ht="15" x14ac:dyDescent="0.25">
      <c r="A7359" t="str">
        <f t="shared" si="114"/>
        <v>VN142B7876</v>
      </c>
      <c r="B7359" s="17" t="s">
        <v>129</v>
      </c>
      <c r="C7359" s="16" t="s">
        <v>27</v>
      </c>
      <c r="D7359" t="s">
        <v>34</v>
      </c>
      <c r="E7359" s="16" t="s">
        <v>452</v>
      </c>
      <c r="F7359">
        <v>6</v>
      </c>
      <c r="G7359" s="20">
        <v>13</v>
      </c>
      <c r="H7359" s="21">
        <v>6</v>
      </c>
      <c r="I7359" s="19">
        <v>14.333333333333334</v>
      </c>
      <c r="J7359" t="s">
        <v>533</v>
      </c>
      <c r="K7359" s="18">
        <v>323.01</v>
      </c>
      <c r="L7359" s="18">
        <v>282</v>
      </c>
      <c r="M7359" s="18"/>
      <c r="N7359" s="18"/>
    </row>
    <row r="7360" spans="1:14" ht="15" x14ac:dyDescent="0.25">
      <c r="A7360" t="str">
        <f t="shared" si="114"/>
        <v>VN142B7877</v>
      </c>
      <c r="B7360" s="17" t="s">
        <v>129</v>
      </c>
      <c r="C7360" s="16" t="s">
        <v>27</v>
      </c>
      <c r="D7360" t="s">
        <v>34</v>
      </c>
      <c r="E7360" s="16" t="s">
        <v>452</v>
      </c>
      <c r="F7360">
        <v>7</v>
      </c>
      <c r="G7360" s="20">
        <v>13</v>
      </c>
      <c r="H7360" s="21">
        <v>7</v>
      </c>
      <c r="I7360" s="19">
        <v>14.333333333333334</v>
      </c>
      <c r="J7360" t="s">
        <v>533</v>
      </c>
      <c r="K7360" s="18">
        <v>323.01</v>
      </c>
      <c r="L7360" s="18">
        <v>282</v>
      </c>
      <c r="M7360" s="18"/>
      <c r="N7360" s="18"/>
    </row>
    <row r="7361" spans="1:14" ht="15" x14ac:dyDescent="0.25">
      <c r="A7361" t="str">
        <f t="shared" si="114"/>
        <v>VN7110B7877</v>
      </c>
      <c r="B7361" s="17" t="s">
        <v>129</v>
      </c>
      <c r="C7361" s="16" t="s">
        <v>27</v>
      </c>
      <c r="D7361" t="s">
        <v>34</v>
      </c>
      <c r="E7361" s="16" t="s">
        <v>827</v>
      </c>
      <c r="F7361">
        <v>7</v>
      </c>
      <c r="G7361" s="20">
        <v>0.5</v>
      </c>
      <c r="H7361" s="21">
        <v>7</v>
      </c>
      <c r="I7361" s="19">
        <v>1.8333333333333335</v>
      </c>
      <c r="J7361" t="s">
        <v>533</v>
      </c>
      <c r="K7361" s="18">
        <v>323.01</v>
      </c>
      <c r="L7361" s="18">
        <v>282</v>
      </c>
      <c r="M7361" s="18"/>
      <c r="N7361" s="18"/>
    </row>
    <row r="7362" spans="1:14" ht="15" x14ac:dyDescent="0.25">
      <c r="A7362" t="str">
        <f t="shared" si="114"/>
        <v>VN7112B7877</v>
      </c>
      <c r="B7362" s="17" t="s">
        <v>129</v>
      </c>
      <c r="C7362" s="16" t="s">
        <v>27</v>
      </c>
      <c r="D7362" t="s">
        <v>34</v>
      </c>
      <c r="E7362" s="16" t="s">
        <v>822</v>
      </c>
      <c r="F7362">
        <v>7</v>
      </c>
      <c r="G7362" s="20">
        <v>0</v>
      </c>
      <c r="H7362" s="21">
        <v>7</v>
      </c>
      <c r="I7362" s="19">
        <v>1.3333333333333333</v>
      </c>
      <c r="J7362" t="s">
        <v>533</v>
      </c>
      <c r="K7362" s="18">
        <v>323.01</v>
      </c>
      <c r="L7362" s="18">
        <v>282</v>
      </c>
      <c r="M7362" s="18"/>
      <c r="N7362" s="18"/>
    </row>
    <row r="7363" spans="1:14" ht="15" x14ac:dyDescent="0.25">
      <c r="A7363" t="str">
        <f t="shared" ref="A7363:A7426" si="115">E7363&amp;J7363&amp;F7363</f>
        <v>VN7116B7872</v>
      </c>
      <c r="B7363" s="17" t="s">
        <v>129</v>
      </c>
      <c r="C7363" s="16" t="s">
        <v>27</v>
      </c>
      <c r="D7363" t="s">
        <v>34</v>
      </c>
      <c r="E7363" s="16" t="s">
        <v>685</v>
      </c>
      <c r="F7363">
        <v>2</v>
      </c>
      <c r="G7363" s="20">
        <v>12.166666666666666</v>
      </c>
      <c r="H7363" s="21">
        <v>2</v>
      </c>
      <c r="I7363" s="19">
        <v>13.5</v>
      </c>
      <c r="J7363" t="s">
        <v>533</v>
      </c>
      <c r="K7363" s="18">
        <v>323.01</v>
      </c>
      <c r="L7363" s="18">
        <v>282</v>
      </c>
      <c r="M7363" s="18"/>
      <c r="N7363" s="18"/>
    </row>
    <row r="7364" spans="1:14" ht="15" x14ac:dyDescent="0.25">
      <c r="A7364" t="str">
        <f t="shared" si="115"/>
        <v>VN7120B7877</v>
      </c>
      <c r="B7364" s="17" t="s">
        <v>129</v>
      </c>
      <c r="C7364" s="16" t="s">
        <v>27</v>
      </c>
      <c r="D7364" t="s">
        <v>34</v>
      </c>
      <c r="E7364" s="16" t="s">
        <v>833</v>
      </c>
      <c r="F7364">
        <v>7</v>
      </c>
      <c r="G7364" s="20">
        <v>12.5</v>
      </c>
      <c r="H7364" s="21">
        <v>7</v>
      </c>
      <c r="I7364" s="19">
        <v>13.833333333333334</v>
      </c>
      <c r="J7364" t="s">
        <v>533</v>
      </c>
      <c r="K7364" s="18">
        <v>323.01</v>
      </c>
      <c r="L7364" s="18">
        <v>282</v>
      </c>
      <c r="M7364" s="18"/>
      <c r="N7364" s="18"/>
    </row>
    <row r="7365" spans="1:14" ht="15" x14ac:dyDescent="0.25">
      <c r="A7365" t="str">
        <f t="shared" si="115"/>
        <v>VN7132B7871</v>
      </c>
      <c r="B7365" s="17" t="s">
        <v>129</v>
      </c>
      <c r="C7365" s="16" t="s">
        <v>27</v>
      </c>
      <c r="D7365" t="s">
        <v>34</v>
      </c>
      <c r="E7365" s="16" t="s">
        <v>353</v>
      </c>
      <c r="F7365">
        <v>1</v>
      </c>
      <c r="G7365" s="20">
        <v>14.833333333333334</v>
      </c>
      <c r="H7365" s="21">
        <v>1</v>
      </c>
      <c r="I7365" s="19">
        <v>16.166666666666668</v>
      </c>
      <c r="J7365" t="s">
        <v>533</v>
      </c>
      <c r="K7365" s="18">
        <v>323.01</v>
      </c>
      <c r="L7365" s="18">
        <v>282</v>
      </c>
      <c r="M7365" s="18"/>
      <c r="N7365" s="18"/>
    </row>
    <row r="7366" spans="1:14" ht="15" x14ac:dyDescent="0.25">
      <c r="A7366" t="str">
        <f t="shared" si="115"/>
        <v>VN7132B7873</v>
      </c>
      <c r="B7366" s="17" t="s">
        <v>129</v>
      </c>
      <c r="C7366" s="16" t="s">
        <v>27</v>
      </c>
      <c r="D7366" t="s">
        <v>34</v>
      </c>
      <c r="E7366" s="16" t="s">
        <v>353</v>
      </c>
      <c r="F7366">
        <v>3</v>
      </c>
      <c r="G7366" s="20">
        <v>13.416666666666666</v>
      </c>
      <c r="H7366" s="21">
        <v>3</v>
      </c>
      <c r="I7366" s="19">
        <v>14.75</v>
      </c>
      <c r="J7366" t="s">
        <v>533</v>
      </c>
      <c r="K7366" s="18">
        <v>323.01</v>
      </c>
      <c r="L7366" s="18">
        <v>282</v>
      </c>
      <c r="M7366" s="18"/>
      <c r="N7366" s="18"/>
    </row>
    <row r="7367" spans="1:14" ht="15" x14ac:dyDescent="0.25">
      <c r="A7367" t="str">
        <f t="shared" si="115"/>
        <v>VN7132B7877</v>
      </c>
      <c r="B7367" s="17" t="s">
        <v>129</v>
      </c>
      <c r="C7367" s="16" t="s">
        <v>27</v>
      </c>
      <c r="D7367" t="s">
        <v>34</v>
      </c>
      <c r="E7367" s="16" t="s">
        <v>353</v>
      </c>
      <c r="F7367">
        <v>7</v>
      </c>
      <c r="G7367" s="20">
        <v>6.5</v>
      </c>
      <c r="H7367" s="21">
        <v>7</v>
      </c>
      <c r="I7367" s="19">
        <v>7.833333333333333</v>
      </c>
      <c r="J7367" t="s">
        <v>533</v>
      </c>
      <c r="K7367" s="18">
        <v>323.01</v>
      </c>
      <c r="L7367" s="18">
        <v>282</v>
      </c>
      <c r="M7367" s="18"/>
      <c r="N7367" s="18"/>
    </row>
    <row r="7368" spans="1:14" ht="15" x14ac:dyDescent="0.25">
      <c r="A7368" t="str">
        <f t="shared" si="115"/>
        <v>VN7138B7877</v>
      </c>
      <c r="B7368" s="15" t="s">
        <v>129</v>
      </c>
      <c r="C7368" s="16" t="s">
        <v>27</v>
      </c>
      <c r="D7368" t="s">
        <v>34</v>
      </c>
      <c r="E7368" s="16" t="s">
        <v>823</v>
      </c>
      <c r="F7368">
        <v>7</v>
      </c>
      <c r="G7368" s="20">
        <v>11.5</v>
      </c>
      <c r="H7368" s="21">
        <v>7</v>
      </c>
      <c r="I7368" s="19">
        <v>12.833333333333334</v>
      </c>
      <c r="J7368" t="s">
        <v>533</v>
      </c>
      <c r="K7368" s="18">
        <v>323.01</v>
      </c>
      <c r="L7368" s="18">
        <v>282</v>
      </c>
      <c r="M7368" s="18"/>
      <c r="N7368" s="18"/>
    </row>
    <row r="7369" spans="1:14" ht="15" x14ac:dyDescent="0.25">
      <c r="A7369" t="str">
        <f t="shared" si="115"/>
        <v>VN1380B7871</v>
      </c>
      <c r="B7369" s="17" t="s">
        <v>28</v>
      </c>
      <c r="C7369" s="16" t="s">
        <v>27</v>
      </c>
      <c r="D7369" t="s">
        <v>19</v>
      </c>
      <c r="E7369" s="16" t="s">
        <v>121</v>
      </c>
      <c r="F7369">
        <v>1</v>
      </c>
      <c r="G7369" s="20">
        <v>0</v>
      </c>
      <c r="H7369" s="21">
        <v>1</v>
      </c>
      <c r="I7369" s="19">
        <v>0.83333333333333337</v>
      </c>
      <c r="J7369" t="s">
        <v>533</v>
      </c>
      <c r="K7369" s="18">
        <v>205.26</v>
      </c>
      <c r="L7369" s="18">
        <v>165.81</v>
      </c>
      <c r="M7369" s="18"/>
      <c r="N7369" s="18"/>
    </row>
    <row r="7370" spans="1:14" ht="15" x14ac:dyDescent="0.25">
      <c r="A7370" t="str">
        <f t="shared" si="115"/>
        <v>VN1380B7872</v>
      </c>
      <c r="B7370" s="17" t="s">
        <v>28</v>
      </c>
      <c r="C7370" s="16" t="s">
        <v>27</v>
      </c>
      <c r="D7370" t="s">
        <v>19</v>
      </c>
      <c r="E7370" s="16" t="s">
        <v>121</v>
      </c>
      <c r="F7370">
        <v>2</v>
      </c>
      <c r="G7370" s="20">
        <v>0</v>
      </c>
      <c r="H7370" s="21">
        <v>2</v>
      </c>
      <c r="I7370" s="19">
        <v>0.83333333333333337</v>
      </c>
      <c r="J7370" t="s">
        <v>533</v>
      </c>
      <c r="K7370" s="18">
        <v>205.26</v>
      </c>
      <c r="L7370" s="18">
        <v>165.81</v>
      </c>
      <c r="M7370" s="18"/>
      <c r="N7370" s="18"/>
    </row>
    <row r="7371" spans="1:14" ht="15" x14ac:dyDescent="0.25">
      <c r="A7371" t="str">
        <f t="shared" si="115"/>
        <v>VN1380B7873</v>
      </c>
      <c r="B7371" s="17" t="s">
        <v>28</v>
      </c>
      <c r="C7371" s="16" t="s">
        <v>27</v>
      </c>
      <c r="D7371" t="s">
        <v>19</v>
      </c>
      <c r="E7371" s="16" t="s">
        <v>121</v>
      </c>
      <c r="F7371">
        <v>3</v>
      </c>
      <c r="G7371" s="20">
        <v>0</v>
      </c>
      <c r="H7371" s="21">
        <v>3</v>
      </c>
      <c r="I7371" s="19">
        <v>0.83333333333333337</v>
      </c>
      <c r="J7371" t="s">
        <v>533</v>
      </c>
      <c r="K7371" s="18">
        <v>205.26</v>
      </c>
      <c r="L7371" s="18">
        <v>165.81</v>
      </c>
      <c r="M7371" s="18"/>
      <c r="N7371" s="18"/>
    </row>
    <row r="7372" spans="1:14" ht="15" x14ac:dyDescent="0.25">
      <c r="A7372" t="str">
        <f t="shared" si="115"/>
        <v>VN1380B7874</v>
      </c>
      <c r="B7372" s="17" t="s">
        <v>28</v>
      </c>
      <c r="C7372" s="16" t="s">
        <v>27</v>
      </c>
      <c r="D7372" t="s">
        <v>19</v>
      </c>
      <c r="E7372" s="16" t="s">
        <v>121</v>
      </c>
      <c r="F7372">
        <v>4</v>
      </c>
      <c r="G7372" s="20">
        <v>0</v>
      </c>
      <c r="H7372" s="21">
        <v>4</v>
      </c>
      <c r="I7372" s="19">
        <v>0.83333333333333337</v>
      </c>
      <c r="J7372" t="s">
        <v>533</v>
      </c>
      <c r="K7372" s="18">
        <v>205.26</v>
      </c>
      <c r="L7372" s="18">
        <v>165.81</v>
      </c>
      <c r="M7372" s="18"/>
      <c r="N7372" s="18"/>
    </row>
    <row r="7373" spans="1:14" ht="15" x14ac:dyDescent="0.25">
      <c r="A7373" t="str">
        <f t="shared" si="115"/>
        <v>VN1380B7875</v>
      </c>
      <c r="B7373" s="17" t="s">
        <v>28</v>
      </c>
      <c r="C7373" s="16" t="s">
        <v>27</v>
      </c>
      <c r="D7373" t="s">
        <v>19</v>
      </c>
      <c r="E7373" s="16" t="s">
        <v>121</v>
      </c>
      <c r="F7373">
        <v>5</v>
      </c>
      <c r="G7373" s="20">
        <v>0</v>
      </c>
      <c r="H7373" s="21">
        <v>5</v>
      </c>
      <c r="I7373" s="19">
        <v>0.83333333333333337</v>
      </c>
      <c r="J7373" t="s">
        <v>533</v>
      </c>
      <c r="K7373" s="18">
        <v>205.26</v>
      </c>
      <c r="L7373" s="18">
        <v>165.81</v>
      </c>
      <c r="M7373" s="18"/>
      <c r="N7373" s="18"/>
    </row>
    <row r="7374" spans="1:14" ht="15" x14ac:dyDescent="0.25">
      <c r="A7374" t="str">
        <f t="shared" si="115"/>
        <v>VN1380B7876</v>
      </c>
      <c r="B7374" s="17" t="s">
        <v>28</v>
      </c>
      <c r="C7374" s="16" t="s">
        <v>27</v>
      </c>
      <c r="D7374" t="s">
        <v>19</v>
      </c>
      <c r="E7374" s="16" t="s">
        <v>121</v>
      </c>
      <c r="F7374">
        <v>6</v>
      </c>
      <c r="G7374" s="20">
        <v>0</v>
      </c>
      <c r="H7374" s="21">
        <v>6</v>
      </c>
      <c r="I7374" s="19">
        <v>0.83333333333333337</v>
      </c>
      <c r="J7374" t="s">
        <v>533</v>
      </c>
      <c r="K7374" s="18">
        <v>205.26</v>
      </c>
      <c r="L7374" s="18">
        <v>165.81</v>
      </c>
      <c r="M7374" s="18"/>
      <c r="N7374" s="18"/>
    </row>
    <row r="7375" spans="1:14" ht="15" x14ac:dyDescent="0.25">
      <c r="A7375" t="str">
        <f t="shared" si="115"/>
        <v>VN1380B7877</v>
      </c>
      <c r="B7375" s="17" t="s">
        <v>28</v>
      </c>
      <c r="C7375" s="16" t="s">
        <v>27</v>
      </c>
      <c r="D7375" t="s">
        <v>19</v>
      </c>
      <c r="E7375" s="16" t="s">
        <v>121</v>
      </c>
      <c r="F7375">
        <v>7</v>
      </c>
      <c r="G7375" s="20">
        <v>0</v>
      </c>
      <c r="H7375" s="21">
        <v>7</v>
      </c>
      <c r="I7375" s="19">
        <v>0.83333333333333337</v>
      </c>
      <c r="J7375" t="s">
        <v>533</v>
      </c>
      <c r="K7375" s="18">
        <v>205.26</v>
      </c>
      <c r="L7375" s="18">
        <v>165.81</v>
      </c>
      <c r="M7375" s="18"/>
      <c r="N7375" s="18"/>
    </row>
    <row r="7376" spans="1:14" ht="15" x14ac:dyDescent="0.25">
      <c r="A7376" t="str">
        <f t="shared" si="115"/>
        <v>VN1382B7871</v>
      </c>
      <c r="B7376" s="17" t="s">
        <v>28</v>
      </c>
      <c r="C7376" s="16" t="s">
        <v>27</v>
      </c>
      <c r="D7376" t="s">
        <v>19</v>
      </c>
      <c r="E7376" s="16" t="s">
        <v>161</v>
      </c>
      <c r="F7376">
        <v>1</v>
      </c>
      <c r="G7376" s="20">
        <v>9.0833333333333339</v>
      </c>
      <c r="H7376" s="21">
        <v>1</v>
      </c>
      <c r="I7376" s="19">
        <v>9.9166666666666661</v>
      </c>
      <c r="J7376" t="s">
        <v>533</v>
      </c>
      <c r="K7376" s="18">
        <v>205.26</v>
      </c>
      <c r="L7376" s="18">
        <v>165.81</v>
      </c>
      <c r="M7376" s="18"/>
      <c r="N7376" s="18"/>
    </row>
    <row r="7377" spans="1:14" ht="15" x14ac:dyDescent="0.25">
      <c r="A7377" t="str">
        <f t="shared" si="115"/>
        <v>VN1382B7872</v>
      </c>
      <c r="B7377" s="17" t="s">
        <v>28</v>
      </c>
      <c r="C7377" s="16" t="s">
        <v>27</v>
      </c>
      <c r="D7377" t="s">
        <v>19</v>
      </c>
      <c r="E7377" s="16" t="s">
        <v>161</v>
      </c>
      <c r="F7377">
        <v>2</v>
      </c>
      <c r="G7377" s="20">
        <v>9.1666666666666661</v>
      </c>
      <c r="H7377" s="21">
        <v>2</v>
      </c>
      <c r="I7377" s="19">
        <v>10</v>
      </c>
      <c r="J7377" t="s">
        <v>533</v>
      </c>
      <c r="K7377" s="18">
        <v>205.26</v>
      </c>
      <c r="L7377" s="18">
        <v>165.81</v>
      </c>
      <c r="M7377" s="18"/>
      <c r="N7377" s="18"/>
    </row>
    <row r="7378" spans="1:14" ht="15" x14ac:dyDescent="0.25">
      <c r="A7378" t="str">
        <f t="shared" si="115"/>
        <v>VN1382B7873</v>
      </c>
      <c r="B7378" s="17" t="s">
        <v>28</v>
      </c>
      <c r="C7378" s="16" t="s">
        <v>27</v>
      </c>
      <c r="D7378" t="s">
        <v>19</v>
      </c>
      <c r="E7378" s="16" t="s">
        <v>161</v>
      </c>
      <c r="F7378">
        <v>3</v>
      </c>
      <c r="G7378" s="20">
        <v>9</v>
      </c>
      <c r="H7378" s="21">
        <v>3</v>
      </c>
      <c r="I7378" s="19">
        <v>9.8333333333333339</v>
      </c>
      <c r="J7378" t="s">
        <v>533</v>
      </c>
      <c r="K7378" s="18">
        <v>205.26</v>
      </c>
      <c r="L7378" s="18">
        <v>165.81</v>
      </c>
      <c r="M7378" s="18"/>
      <c r="N7378" s="18"/>
    </row>
    <row r="7379" spans="1:14" ht="15" x14ac:dyDescent="0.25">
      <c r="A7379" t="str">
        <f t="shared" si="115"/>
        <v>VN1382B7874</v>
      </c>
      <c r="B7379" s="17" t="s">
        <v>28</v>
      </c>
      <c r="C7379" s="16" t="s">
        <v>27</v>
      </c>
      <c r="D7379" t="s">
        <v>19</v>
      </c>
      <c r="E7379" s="16" t="s">
        <v>161</v>
      </c>
      <c r="F7379">
        <v>4</v>
      </c>
      <c r="G7379" s="20">
        <v>9.25</v>
      </c>
      <c r="H7379" s="21">
        <v>4</v>
      </c>
      <c r="I7379" s="19">
        <v>10.083333333333334</v>
      </c>
      <c r="J7379" t="s">
        <v>533</v>
      </c>
      <c r="K7379" s="18">
        <v>205.26</v>
      </c>
      <c r="L7379" s="18">
        <v>165.81</v>
      </c>
      <c r="M7379" s="18"/>
      <c r="N7379" s="18"/>
    </row>
    <row r="7380" spans="1:14" ht="15" x14ac:dyDescent="0.25">
      <c r="A7380" t="str">
        <f t="shared" si="115"/>
        <v>VN1382B7875</v>
      </c>
      <c r="B7380" s="17" t="s">
        <v>28</v>
      </c>
      <c r="C7380" s="16" t="s">
        <v>27</v>
      </c>
      <c r="D7380" t="s">
        <v>19</v>
      </c>
      <c r="E7380" s="16" t="s">
        <v>161</v>
      </c>
      <c r="F7380">
        <v>5</v>
      </c>
      <c r="G7380" s="20">
        <v>9.75</v>
      </c>
      <c r="H7380" s="21">
        <v>5</v>
      </c>
      <c r="I7380" s="19">
        <v>10.583333333333334</v>
      </c>
      <c r="J7380" t="s">
        <v>533</v>
      </c>
      <c r="K7380" s="18">
        <v>205.26</v>
      </c>
      <c r="L7380" s="18">
        <v>165.81</v>
      </c>
      <c r="M7380" s="18"/>
      <c r="N7380" s="18"/>
    </row>
    <row r="7381" spans="1:14" ht="15" x14ac:dyDescent="0.25">
      <c r="A7381" t="str">
        <f t="shared" si="115"/>
        <v>VN1382B7876</v>
      </c>
      <c r="B7381" s="17" t="s">
        <v>28</v>
      </c>
      <c r="C7381" s="16" t="s">
        <v>27</v>
      </c>
      <c r="D7381" t="s">
        <v>19</v>
      </c>
      <c r="E7381" s="16" t="s">
        <v>161</v>
      </c>
      <c r="F7381">
        <v>6</v>
      </c>
      <c r="G7381" s="20">
        <v>9.75</v>
      </c>
      <c r="H7381" s="21">
        <v>6</v>
      </c>
      <c r="I7381" s="19">
        <v>10.583333333333334</v>
      </c>
      <c r="J7381" t="s">
        <v>533</v>
      </c>
      <c r="K7381" s="18">
        <v>205.26</v>
      </c>
      <c r="L7381" s="18">
        <v>165.81</v>
      </c>
      <c r="M7381" s="18"/>
      <c r="N7381" s="18"/>
    </row>
    <row r="7382" spans="1:14" ht="15" x14ac:dyDescent="0.25">
      <c r="A7382" t="str">
        <f t="shared" si="115"/>
        <v>VN1382B7877</v>
      </c>
      <c r="B7382" s="17" t="s">
        <v>28</v>
      </c>
      <c r="C7382" s="16" t="s">
        <v>27</v>
      </c>
      <c r="D7382" t="s">
        <v>19</v>
      </c>
      <c r="E7382" s="16" t="s">
        <v>161</v>
      </c>
      <c r="F7382">
        <v>7</v>
      </c>
      <c r="G7382" s="20">
        <v>9.75</v>
      </c>
      <c r="H7382" s="21">
        <v>7</v>
      </c>
      <c r="I7382" s="19">
        <v>10.583333333333334</v>
      </c>
      <c r="J7382" t="s">
        <v>533</v>
      </c>
      <c r="K7382" s="18">
        <v>205.26</v>
      </c>
      <c r="L7382" s="18">
        <v>165.81</v>
      </c>
      <c r="M7382" s="18"/>
      <c r="N7382" s="18"/>
    </row>
    <row r="7383" spans="1:14" ht="15" x14ac:dyDescent="0.25">
      <c r="A7383" t="str">
        <f t="shared" si="115"/>
        <v>VN1384B7875</v>
      </c>
      <c r="B7383" s="17" t="s">
        <v>28</v>
      </c>
      <c r="C7383" s="16" t="s">
        <v>27</v>
      </c>
      <c r="D7383" t="s">
        <v>19</v>
      </c>
      <c r="E7383" s="16" t="s">
        <v>799</v>
      </c>
      <c r="F7383">
        <v>5</v>
      </c>
      <c r="G7383" s="20">
        <v>3.0833333333333335</v>
      </c>
      <c r="H7383" s="21">
        <v>5</v>
      </c>
      <c r="I7383" s="19">
        <v>3.9166666666666665</v>
      </c>
      <c r="J7383" t="s">
        <v>533</v>
      </c>
      <c r="K7383" s="18">
        <v>205.26</v>
      </c>
      <c r="L7383" s="18">
        <v>165.81</v>
      </c>
      <c r="M7383" s="18"/>
      <c r="N7383" s="18"/>
    </row>
    <row r="7384" spans="1:14" ht="15" x14ac:dyDescent="0.25">
      <c r="A7384" t="str">
        <f t="shared" si="115"/>
        <v>VN1384B7877</v>
      </c>
      <c r="B7384" s="17" t="s">
        <v>28</v>
      </c>
      <c r="C7384" s="16" t="s">
        <v>27</v>
      </c>
      <c r="D7384" t="s">
        <v>19</v>
      </c>
      <c r="E7384" s="16" t="s">
        <v>799</v>
      </c>
      <c r="F7384">
        <v>7</v>
      </c>
      <c r="G7384" s="20">
        <v>3.3333333333333335</v>
      </c>
      <c r="H7384" s="21">
        <v>7</v>
      </c>
      <c r="I7384" s="19">
        <v>4.166666666666667</v>
      </c>
      <c r="J7384" t="s">
        <v>533</v>
      </c>
      <c r="K7384" s="18">
        <v>205.26</v>
      </c>
      <c r="L7384" s="18">
        <v>165.81</v>
      </c>
      <c r="M7384" s="18"/>
      <c r="N7384" s="18"/>
    </row>
    <row r="7385" spans="1:14" ht="15" x14ac:dyDescent="0.25">
      <c r="A7385" t="str">
        <f t="shared" si="115"/>
        <v>VN7380B7871</v>
      </c>
      <c r="B7385" s="17" t="s">
        <v>28</v>
      </c>
      <c r="C7385" s="16" t="s">
        <v>27</v>
      </c>
      <c r="D7385" t="s">
        <v>19</v>
      </c>
      <c r="E7385" s="16" t="s">
        <v>111</v>
      </c>
      <c r="F7385">
        <v>1</v>
      </c>
      <c r="G7385" s="20">
        <v>3</v>
      </c>
      <c r="H7385" s="21">
        <v>1</v>
      </c>
      <c r="I7385" s="19">
        <v>3.8333333333333335</v>
      </c>
      <c r="J7385" t="s">
        <v>533</v>
      </c>
      <c r="K7385" s="18">
        <v>205.26</v>
      </c>
      <c r="L7385" s="18">
        <v>165.81</v>
      </c>
      <c r="M7385" s="18"/>
      <c r="N7385" s="18"/>
    </row>
    <row r="7386" spans="1:14" ht="15" x14ac:dyDescent="0.25">
      <c r="A7386" t="str">
        <f t="shared" si="115"/>
        <v>VN7380B7872</v>
      </c>
      <c r="B7386" s="17" t="s">
        <v>28</v>
      </c>
      <c r="C7386" s="16" t="s">
        <v>27</v>
      </c>
      <c r="D7386" t="s">
        <v>19</v>
      </c>
      <c r="E7386" s="16" t="s">
        <v>111</v>
      </c>
      <c r="F7386">
        <v>2</v>
      </c>
      <c r="G7386" s="20">
        <v>3</v>
      </c>
      <c r="H7386" s="21">
        <v>2</v>
      </c>
      <c r="I7386" s="19">
        <v>3.8333333333333335</v>
      </c>
      <c r="J7386" t="s">
        <v>533</v>
      </c>
      <c r="K7386" s="18">
        <v>205.26</v>
      </c>
      <c r="L7386" s="18">
        <v>165.81</v>
      </c>
      <c r="M7386" s="18"/>
      <c r="N7386" s="18"/>
    </row>
    <row r="7387" spans="1:14" ht="15" x14ac:dyDescent="0.25">
      <c r="A7387" t="str">
        <f t="shared" si="115"/>
        <v>VN7380B7873</v>
      </c>
      <c r="B7387" s="17" t="s">
        <v>28</v>
      </c>
      <c r="C7387" s="16" t="s">
        <v>27</v>
      </c>
      <c r="D7387" t="s">
        <v>19</v>
      </c>
      <c r="E7387" s="16" t="s">
        <v>111</v>
      </c>
      <c r="F7387">
        <v>3</v>
      </c>
      <c r="G7387" s="20">
        <v>3.3333333333333335</v>
      </c>
      <c r="H7387" s="21">
        <v>3</v>
      </c>
      <c r="I7387" s="19">
        <v>4.166666666666667</v>
      </c>
      <c r="J7387" t="s">
        <v>533</v>
      </c>
      <c r="K7387" s="18">
        <v>205.26</v>
      </c>
      <c r="L7387" s="18">
        <v>165.81</v>
      </c>
      <c r="M7387" s="18"/>
      <c r="N7387" s="18"/>
    </row>
    <row r="7388" spans="1:14" ht="15" x14ac:dyDescent="0.25">
      <c r="A7388" t="str">
        <f t="shared" si="115"/>
        <v>VN7380B7874</v>
      </c>
      <c r="B7388" s="17" t="s">
        <v>28</v>
      </c>
      <c r="C7388" s="16" t="s">
        <v>27</v>
      </c>
      <c r="D7388" t="s">
        <v>19</v>
      </c>
      <c r="E7388" s="16" t="s">
        <v>111</v>
      </c>
      <c r="F7388">
        <v>4</v>
      </c>
      <c r="G7388" s="20">
        <v>3</v>
      </c>
      <c r="H7388" s="21">
        <v>4</v>
      </c>
      <c r="I7388" s="19">
        <v>3.8333333333333335</v>
      </c>
      <c r="J7388" t="s">
        <v>533</v>
      </c>
      <c r="K7388" s="18">
        <v>205.26</v>
      </c>
      <c r="L7388" s="18">
        <v>165.81</v>
      </c>
      <c r="M7388" s="18"/>
      <c r="N7388" s="18"/>
    </row>
    <row r="7389" spans="1:14" ht="15" x14ac:dyDescent="0.25">
      <c r="A7389" t="str">
        <f t="shared" si="115"/>
        <v>VN7380B7875</v>
      </c>
      <c r="B7389" s="17" t="s">
        <v>28</v>
      </c>
      <c r="C7389" s="16" t="s">
        <v>27</v>
      </c>
      <c r="D7389" t="s">
        <v>19</v>
      </c>
      <c r="E7389" s="16" t="s">
        <v>111</v>
      </c>
      <c r="F7389">
        <v>5</v>
      </c>
      <c r="G7389" s="20">
        <v>3</v>
      </c>
      <c r="H7389" s="21">
        <v>5</v>
      </c>
      <c r="I7389" s="19">
        <v>3.8333333333333335</v>
      </c>
      <c r="J7389" t="s">
        <v>533</v>
      </c>
      <c r="K7389" s="18">
        <v>205.26</v>
      </c>
      <c r="L7389" s="18">
        <v>165.81</v>
      </c>
      <c r="M7389" s="18"/>
      <c r="N7389" s="18"/>
    </row>
    <row r="7390" spans="1:14" ht="15" x14ac:dyDescent="0.25">
      <c r="A7390" t="str">
        <f t="shared" si="115"/>
        <v>VN7380B7876</v>
      </c>
      <c r="B7390" s="17" t="s">
        <v>28</v>
      </c>
      <c r="C7390" s="16" t="s">
        <v>27</v>
      </c>
      <c r="D7390" t="s">
        <v>19</v>
      </c>
      <c r="E7390" s="16" t="s">
        <v>111</v>
      </c>
      <c r="F7390">
        <v>6</v>
      </c>
      <c r="G7390" s="20">
        <v>3</v>
      </c>
      <c r="H7390" s="21">
        <v>6</v>
      </c>
      <c r="I7390" s="19">
        <v>3.8333333333333335</v>
      </c>
      <c r="J7390" t="s">
        <v>533</v>
      </c>
      <c r="K7390" s="18">
        <v>205.26</v>
      </c>
      <c r="L7390" s="18">
        <v>165.81</v>
      </c>
      <c r="M7390" s="18"/>
      <c r="N7390" s="18"/>
    </row>
    <row r="7391" spans="1:14" ht="15" x14ac:dyDescent="0.25">
      <c r="A7391" t="str">
        <f t="shared" si="115"/>
        <v>VN7380B7877</v>
      </c>
      <c r="B7391" s="15" t="s">
        <v>28</v>
      </c>
      <c r="C7391" s="16" t="s">
        <v>27</v>
      </c>
      <c r="D7391" t="s">
        <v>19</v>
      </c>
      <c r="E7391" s="16" t="s">
        <v>111</v>
      </c>
      <c r="F7391">
        <v>7</v>
      </c>
      <c r="G7391" s="20">
        <v>3</v>
      </c>
      <c r="H7391" s="21">
        <v>7</v>
      </c>
      <c r="I7391" s="19">
        <v>3.8333333333333335</v>
      </c>
      <c r="J7391" t="s">
        <v>533</v>
      </c>
      <c r="K7391" s="18">
        <v>205.26</v>
      </c>
      <c r="L7391" s="18">
        <v>165.81</v>
      </c>
      <c r="M7391" s="18"/>
      <c r="N7391" s="18"/>
    </row>
    <row r="7392" spans="1:14" ht="15" x14ac:dyDescent="0.25">
      <c r="A7392" t="str">
        <f t="shared" si="115"/>
        <v>VN31B7872</v>
      </c>
      <c r="B7392" s="17" t="s">
        <v>579</v>
      </c>
      <c r="C7392" s="16" t="s">
        <v>27</v>
      </c>
      <c r="D7392" t="s">
        <v>534</v>
      </c>
      <c r="E7392" s="16" t="s">
        <v>713</v>
      </c>
      <c r="F7392">
        <v>2</v>
      </c>
      <c r="G7392" s="20">
        <v>15.333333333333334</v>
      </c>
      <c r="H7392" s="21">
        <v>3</v>
      </c>
      <c r="I7392" s="19">
        <v>4.5</v>
      </c>
      <c r="J7392" t="s">
        <v>533</v>
      </c>
      <c r="K7392" s="18">
        <v>2887.97</v>
      </c>
      <c r="L7392" s="18">
        <v>3683.86</v>
      </c>
      <c r="M7392" s="18"/>
      <c r="N7392" s="18"/>
    </row>
    <row r="7393" spans="1:14" ht="15" x14ac:dyDescent="0.25">
      <c r="A7393" t="str">
        <f t="shared" si="115"/>
        <v>VN31B7873</v>
      </c>
      <c r="B7393" s="17" t="s">
        <v>579</v>
      </c>
      <c r="C7393" s="16" t="s">
        <v>27</v>
      </c>
      <c r="D7393" t="s">
        <v>534</v>
      </c>
      <c r="E7393" s="16" t="s">
        <v>713</v>
      </c>
      <c r="F7393">
        <v>3</v>
      </c>
      <c r="G7393" s="20">
        <v>15.5</v>
      </c>
      <c r="H7393" s="21">
        <v>4</v>
      </c>
      <c r="I7393" s="19">
        <v>4.666666666666667</v>
      </c>
      <c r="J7393" t="s">
        <v>533</v>
      </c>
      <c r="K7393" s="18">
        <v>2887.97</v>
      </c>
      <c r="L7393" s="18">
        <v>3683.86</v>
      </c>
      <c r="M7393" s="18"/>
      <c r="N7393" s="18"/>
    </row>
    <row r="7394" spans="1:14" ht="15" x14ac:dyDescent="0.25">
      <c r="A7394" t="str">
        <f t="shared" si="115"/>
        <v>VN31B7875</v>
      </c>
      <c r="B7394" s="17" t="s">
        <v>579</v>
      </c>
      <c r="C7394" s="16" t="s">
        <v>27</v>
      </c>
      <c r="D7394" t="s">
        <v>534</v>
      </c>
      <c r="E7394" s="16" t="s">
        <v>713</v>
      </c>
      <c r="F7394">
        <v>5</v>
      </c>
      <c r="G7394" s="20">
        <v>15.333333333333334</v>
      </c>
      <c r="H7394" s="21">
        <v>6</v>
      </c>
      <c r="I7394" s="19">
        <v>4.5</v>
      </c>
      <c r="J7394" t="s">
        <v>533</v>
      </c>
      <c r="K7394" s="18">
        <v>2887.97</v>
      </c>
      <c r="L7394" s="18">
        <v>3683.86</v>
      </c>
      <c r="M7394" s="18"/>
      <c r="N7394" s="18"/>
    </row>
    <row r="7395" spans="1:14" ht="15" x14ac:dyDescent="0.25">
      <c r="A7395" t="str">
        <f t="shared" si="115"/>
        <v>VN31B7877</v>
      </c>
      <c r="B7395" s="15" t="s">
        <v>579</v>
      </c>
      <c r="C7395" s="16" t="s">
        <v>27</v>
      </c>
      <c r="D7395" t="s">
        <v>534</v>
      </c>
      <c r="E7395" s="16" t="s">
        <v>713</v>
      </c>
      <c r="F7395">
        <v>7</v>
      </c>
      <c r="G7395" s="20">
        <v>15.333333333333334</v>
      </c>
      <c r="H7395" s="21">
        <v>1</v>
      </c>
      <c r="I7395" s="19">
        <v>4.5</v>
      </c>
      <c r="J7395" t="s">
        <v>533</v>
      </c>
      <c r="K7395" s="18">
        <v>2887.97</v>
      </c>
      <c r="L7395" s="18">
        <v>3683.86</v>
      </c>
      <c r="M7395" s="18"/>
      <c r="N7395" s="18"/>
    </row>
    <row r="7396" spans="1:14" ht="15" x14ac:dyDescent="0.25">
      <c r="A7396" t="str">
        <f t="shared" si="115"/>
        <v>VN350B7872</v>
      </c>
      <c r="B7396" s="17" t="s">
        <v>335</v>
      </c>
      <c r="C7396" s="16" t="s">
        <v>27</v>
      </c>
      <c r="D7396" t="s">
        <v>291</v>
      </c>
      <c r="E7396" s="16" t="s">
        <v>649</v>
      </c>
      <c r="F7396">
        <v>2</v>
      </c>
      <c r="G7396" s="20">
        <v>17.083333333333332</v>
      </c>
      <c r="H7396" s="21">
        <v>2</v>
      </c>
      <c r="I7396" s="19">
        <v>22</v>
      </c>
      <c r="J7396" t="s">
        <v>533</v>
      </c>
      <c r="K7396" s="18">
        <v>857.57</v>
      </c>
      <c r="L7396" s="18">
        <v>1216.8499999999999</v>
      </c>
      <c r="M7396" s="18"/>
      <c r="N7396" s="18"/>
    </row>
    <row r="7397" spans="1:14" ht="15" x14ac:dyDescent="0.25">
      <c r="A7397" t="str">
        <f t="shared" si="115"/>
        <v>VN350B7873</v>
      </c>
      <c r="B7397" s="17" t="s">
        <v>335</v>
      </c>
      <c r="C7397" s="16" t="s">
        <v>27</v>
      </c>
      <c r="D7397" t="s">
        <v>291</v>
      </c>
      <c r="E7397" s="16" t="s">
        <v>649</v>
      </c>
      <c r="F7397">
        <v>3</v>
      </c>
      <c r="G7397" s="20">
        <v>17.333333333333332</v>
      </c>
      <c r="H7397" s="21">
        <v>3</v>
      </c>
      <c r="I7397" s="19">
        <v>22.333333333333332</v>
      </c>
      <c r="J7397" t="s">
        <v>533</v>
      </c>
      <c r="K7397" s="18">
        <v>857.57</v>
      </c>
      <c r="L7397" s="18">
        <v>1216.8499999999999</v>
      </c>
      <c r="M7397" s="18"/>
      <c r="N7397" s="18"/>
    </row>
    <row r="7398" spans="1:14" ht="15" x14ac:dyDescent="0.25">
      <c r="A7398" t="str">
        <f t="shared" si="115"/>
        <v>VN350B7876</v>
      </c>
      <c r="B7398" s="17" t="s">
        <v>335</v>
      </c>
      <c r="C7398" s="16" t="s">
        <v>27</v>
      </c>
      <c r="D7398" t="s">
        <v>291</v>
      </c>
      <c r="E7398" s="16" t="s">
        <v>649</v>
      </c>
      <c r="F7398">
        <v>6</v>
      </c>
      <c r="G7398" s="20">
        <v>17.083333333333332</v>
      </c>
      <c r="H7398" s="21">
        <v>6</v>
      </c>
      <c r="I7398" s="19">
        <v>22</v>
      </c>
      <c r="J7398" t="s">
        <v>533</v>
      </c>
      <c r="K7398" s="18">
        <v>857.57</v>
      </c>
      <c r="L7398" s="18">
        <v>1216.8499999999999</v>
      </c>
      <c r="M7398" s="18"/>
      <c r="N7398" s="18"/>
    </row>
    <row r="7399" spans="1:14" ht="15" x14ac:dyDescent="0.25">
      <c r="A7399" t="str">
        <f t="shared" si="115"/>
        <v>VN350B7877</v>
      </c>
      <c r="B7399" s="15" t="s">
        <v>335</v>
      </c>
      <c r="C7399" s="16" t="s">
        <v>27</v>
      </c>
      <c r="D7399" t="s">
        <v>291</v>
      </c>
      <c r="E7399" s="16" t="s">
        <v>649</v>
      </c>
      <c r="F7399">
        <v>7</v>
      </c>
      <c r="G7399" s="20">
        <v>18.583333333333332</v>
      </c>
      <c r="H7399" s="21">
        <v>7</v>
      </c>
      <c r="I7399" s="19">
        <v>23.5</v>
      </c>
      <c r="J7399" t="s">
        <v>533</v>
      </c>
      <c r="K7399" s="18">
        <v>857.57</v>
      </c>
      <c r="L7399" s="18">
        <v>1216.8499999999999</v>
      </c>
      <c r="M7399" s="18"/>
      <c r="N7399" s="18"/>
    </row>
    <row r="7400" spans="1:14" ht="15" x14ac:dyDescent="0.25">
      <c r="A7400" t="str">
        <f t="shared" si="115"/>
        <v>VN404B7871</v>
      </c>
      <c r="B7400" s="17" t="s">
        <v>322</v>
      </c>
      <c r="C7400" s="16" t="s">
        <v>27</v>
      </c>
      <c r="D7400" t="s">
        <v>262</v>
      </c>
      <c r="E7400" s="16" t="s">
        <v>323</v>
      </c>
      <c r="F7400">
        <v>1</v>
      </c>
      <c r="G7400" s="20">
        <v>2</v>
      </c>
      <c r="H7400" s="21">
        <v>1</v>
      </c>
      <c r="I7400" s="19">
        <v>7.416666666666667</v>
      </c>
      <c r="J7400" t="s">
        <v>533</v>
      </c>
      <c r="K7400" s="18">
        <v>1107.3800000000001</v>
      </c>
      <c r="L7400" s="18">
        <v>1158.54</v>
      </c>
      <c r="M7400" s="18"/>
      <c r="N7400" s="18"/>
    </row>
    <row r="7401" spans="1:14" ht="15" x14ac:dyDescent="0.25">
      <c r="A7401" t="str">
        <f t="shared" si="115"/>
        <v>VN404B7872</v>
      </c>
      <c r="B7401" s="17" t="s">
        <v>322</v>
      </c>
      <c r="C7401" s="16" t="s">
        <v>27</v>
      </c>
      <c r="D7401" t="s">
        <v>262</v>
      </c>
      <c r="E7401" s="16" t="s">
        <v>323</v>
      </c>
      <c r="F7401">
        <v>2</v>
      </c>
      <c r="G7401" s="20">
        <v>2</v>
      </c>
      <c r="H7401" s="21">
        <v>2</v>
      </c>
      <c r="I7401" s="19">
        <v>7.416666666666667</v>
      </c>
      <c r="J7401" t="s">
        <v>533</v>
      </c>
      <c r="K7401" s="18">
        <v>1107.3800000000001</v>
      </c>
      <c r="L7401" s="18">
        <v>1158.54</v>
      </c>
      <c r="M7401" s="18"/>
      <c r="N7401" s="18"/>
    </row>
    <row r="7402" spans="1:14" ht="15" x14ac:dyDescent="0.25">
      <c r="A7402" t="str">
        <f t="shared" si="115"/>
        <v>VN404B7873</v>
      </c>
      <c r="B7402" s="17" t="s">
        <v>322</v>
      </c>
      <c r="C7402" s="16" t="s">
        <v>27</v>
      </c>
      <c r="D7402" t="s">
        <v>262</v>
      </c>
      <c r="E7402" s="16" t="s">
        <v>323</v>
      </c>
      <c r="F7402">
        <v>3</v>
      </c>
      <c r="G7402" s="20">
        <v>2</v>
      </c>
      <c r="H7402" s="21">
        <v>3</v>
      </c>
      <c r="I7402" s="19">
        <v>7.416666666666667</v>
      </c>
      <c r="J7402" t="s">
        <v>533</v>
      </c>
      <c r="K7402" s="18">
        <v>1107.3800000000001</v>
      </c>
      <c r="L7402" s="18">
        <v>1158.54</v>
      </c>
      <c r="M7402" s="18"/>
      <c r="N7402" s="18"/>
    </row>
    <row r="7403" spans="1:14" ht="15" x14ac:dyDescent="0.25">
      <c r="A7403" t="str">
        <f t="shared" si="115"/>
        <v>VN404B7874</v>
      </c>
      <c r="B7403" s="17" t="s">
        <v>322</v>
      </c>
      <c r="C7403" s="16" t="s">
        <v>27</v>
      </c>
      <c r="D7403" t="s">
        <v>262</v>
      </c>
      <c r="E7403" s="16" t="s">
        <v>323</v>
      </c>
      <c r="F7403">
        <v>4</v>
      </c>
      <c r="G7403" s="20">
        <v>2</v>
      </c>
      <c r="H7403" s="21">
        <v>4</v>
      </c>
      <c r="I7403" s="19">
        <v>7.416666666666667</v>
      </c>
      <c r="J7403" t="s">
        <v>533</v>
      </c>
      <c r="K7403" s="18">
        <v>1107.3800000000001</v>
      </c>
      <c r="L7403" s="18">
        <v>1158.54</v>
      </c>
      <c r="M7403" s="18"/>
      <c r="N7403" s="18"/>
    </row>
    <row r="7404" spans="1:14" ht="15" x14ac:dyDescent="0.25">
      <c r="A7404" t="str">
        <f t="shared" si="115"/>
        <v>VN404B7876</v>
      </c>
      <c r="B7404" s="17" t="s">
        <v>322</v>
      </c>
      <c r="C7404" s="16" t="s">
        <v>27</v>
      </c>
      <c r="D7404" t="s">
        <v>262</v>
      </c>
      <c r="E7404" s="16" t="s">
        <v>323</v>
      </c>
      <c r="F7404">
        <v>6</v>
      </c>
      <c r="G7404" s="20">
        <v>2</v>
      </c>
      <c r="H7404" s="21">
        <v>6</v>
      </c>
      <c r="I7404" s="19">
        <v>7.416666666666667</v>
      </c>
      <c r="J7404" t="s">
        <v>533</v>
      </c>
      <c r="K7404" s="18">
        <v>1107.3800000000001</v>
      </c>
      <c r="L7404" s="18">
        <v>1158.54</v>
      </c>
      <c r="M7404" s="18"/>
      <c r="N7404" s="18"/>
    </row>
    <row r="7405" spans="1:14" ht="15" x14ac:dyDescent="0.25">
      <c r="A7405" t="str">
        <f t="shared" si="115"/>
        <v>VN406B7875</v>
      </c>
      <c r="B7405" s="17" t="s">
        <v>322</v>
      </c>
      <c r="C7405" s="16" t="s">
        <v>27</v>
      </c>
      <c r="D7405" t="s">
        <v>262</v>
      </c>
      <c r="E7405" s="16" t="s">
        <v>797</v>
      </c>
      <c r="F7405">
        <v>5</v>
      </c>
      <c r="G7405" s="20">
        <v>8.25</v>
      </c>
      <c r="H7405" s="21">
        <v>5</v>
      </c>
      <c r="I7405" s="19">
        <v>13.666666666666666</v>
      </c>
      <c r="J7405" t="s">
        <v>533</v>
      </c>
      <c r="K7405" s="18">
        <v>1107.3800000000001</v>
      </c>
      <c r="L7405" s="18">
        <v>1158.54</v>
      </c>
      <c r="M7405" s="18"/>
      <c r="N7405" s="18"/>
    </row>
    <row r="7406" spans="1:14" ht="15" x14ac:dyDescent="0.25">
      <c r="A7406" t="str">
        <f t="shared" si="115"/>
        <v>VN406B7877</v>
      </c>
      <c r="B7406" s="17" t="s">
        <v>322</v>
      </c>
      <c r="C7406" s="16" t="s">
        <v>27</v>
      </c>
      <c r="D7406" t="s">
        <v>262</v>
      </c>
      <c r="E7406" s="16" t="s">
        <v>797</v>
      </c>
      <c r="F7406">
        <v>7</v>
      </c>
      <c r="G7406" s="20">
        <v>8.4166666666666661</v>
      </c>
      <c r="H7406" s="21">
        <v>7</v>
      </c>
      <c r="I7406" s="19">
        <v>13.833333333333334</v>
      </c>
      <c r="J7406" t="s">
        <v>533</v>
      </c>
      <c r="K7406" s="18">
        <v>1107.3800000000001</v>
      </c>
      <c r="L7406" s="18">
        <v>1158.54</v>
      </c>
      <c r="M7406" s="18"/>
      <c r="N7406" s="18"/>
    </row>
    <row r="7407" spans="1:14" ht="15" x14ac:dyDescent="0.25">
      <c r="A7407" t="str">
        <f t="shared" si="115"/>
        <v>VN408B7871</v>
      </c>
      <c r="B7407" s="17" t="s">
        <v>322</v>
      </c>
      <c r="C7407" s="16" t="s">
        <v>27</v>
      </c>
      <c r="D7407" t="s">
        <v>262</v>
      </c>
      <c r="E7407" s="16" t="s">
        <v>589</v>
      </c>
      <c r="F7407">
        <v>1</v>
      </c>
      <c r="G7407" s="20">
        <v>16.666666666666668</v>
      </c>
      <c r="H7407" s="21">
        <v>1</v>
      </c>
      <c r="I7407" s="19">
        <v>21.666666666666668</v>
      </c>
      <c r="J7407" t="s">
        <v>533</v>
      </c>
      <c r="K7407" s="18">
        <v>737.04</v>
      </c>
      <c r="L7407" s="18">
        <v>771.09</v>
      </c>
      <c r="M7407" s="18"/>
      <c r="N7407" s="18"/>
    </row>
    <row r="7408" spans="1:14" ht="15" x14ac:dyDescent="0.25">
      <c r="A7408" t="str">
        <f t="shared" si="115"/>
        <v>VN408B7872</v>
      </c>
      <c r="B7408" s="17" t="s">
        <v>322</v>
      </c>
      <c r="C7408" s="16" t="s">
        <v>27</v>
      </c>
      <c r="D7408" t="s">
        <v>262</v>
      </c>
      <c r="E7408" s="16" t="s">
        <v>589</v>
      </c>
      <c r="F7408">
        <v>2</v>
      </c>
      <c r="G7408" s="20">
        <v>16.666666666666668</v>
      </c>
      <c r="H7408" s="21">
        <v>2</v>
      </c>
      <c r="I7408" s="19">
        <v>21.666666666666668</v>
      </c>
      <c r="J7408" t="s">
        <v>533</v>
      </c>
      <c r="K7408" s="18">
        <v>737.04</v>
      </c>
      <c r="L7408" s="18">
        <v>771.09</v>
      </c>
      <c r="M7408" s="18"/>
      <c r="N7408" s="18"/>
    </row>
    <row r="7409" spans="1:14" ht="15" x14ac:dyDescent="0.25">
      <c r="A7409" t="str">
        <f t="shared" si="115"/>
        <v>VN408B7873</v>
      </c>
      <c r="B7409" s="17" t="s">
        <v>322</v>
      </c>
      <c r="C7409" s="16" t="s">
        <v>27</v>
      </c>
      <c r="D7409" t="s">
        <v>262</v>
      </c>
      <c r="E7409" s="16" t="s">
        <v>589</v>
      </c>
      <c r="F7409">
        <v>3</v>
      </c>
      <c r="G7409" s="20">
        <v>16.666666666666668</v>
      </c>
      <c r="H7409" s="21">
        <v>3</v>
      </c>
      <c r="I7409" s="19">
        <v>21.666666666666668</v>
      </c>
      <c r="J7409" t="s">
        <v>533</v>
      </c>
      <c r="K7409" s="18">
        <v>737.04</v>
      </c>
      <c r="L7409" s="18">
        <v>771.09</v>
      </c>
      <c r="M7409" s="18"/>
      <c r="N7409" s="18"/>
    </row>
    <row r="7410" spans="1:14" ht="15" x14ac:dyDescent="0.25">
      <c r="A7410" t="str">
        <f t="shared" si="115"/>
        <v>VN408B7874</v>
      </c>
      <c r="B7410" s="17" t="s">
        <v>322</v>
      </c>
      <c r="C7410" s="16" t="s">
        <v>27</v>
      </c>
      <c r="D7410" t="s">
        <v>262</v>
      </c>
      <c r="E7410" s="16" t="s">
        <v>589</v>
      </c>
      <c r="F7410">
        <v>4</v>
      </c>
      <c r="G7410" s="20">
        <v>16.666666666666668</v>
      </c>
      <c r="H7410" s="21">
        <v>4</v>
      </c>
      <c r="I7410" s="19">
        <v>21.666666666666668</v>
      </c>
      <c r="J7410" t="s">
        <v>533</v>
      </c>
      <c r="K7410" s="18">
        <v>737.04</v>
      </c>
      <c r="L7410" s="18">
        <v>771.09</v>
      </c>
      <c r="M7410" s="18"/>
      <c r="N7410" s="18"/>
    </row>
    <row r="7411" spans="1:14" ht="15" x14ac:dyDescent="0.25">
      <c r="A7411" t="str">
        <f t="shared" si="115"/>
        <v>VN408B7875</v>
      </c>
      <c r="B7411" s="17" t="s">
        <v>322</v>
      </c>
      <c r="C7411" s="16" t="s">
        <v>27</v>
      </c>
      <c r="D7411" t="s">
        <v>262</v>
      </c>
      <c r="E7411" s="16" t="s">
        <v>589</v>
      </c>
      <c r="F7411">
        <v>5</v>
      </c>
      <c r="G7411" s="20">
        <v>16.666666666666668</v>
      </c>
      <c r="H7411" s="21">
        <v>5</v>
      </c>
      <c r="I7411" s="19">
        <v>21.666666666666668</v>
      </c>
      <c r="J7411" t="s">
        <v>533</v>
      </c>
      <c r="K7411" s="18">
        <v>737.04</v>
      </c>
      <c r="L7411" s="18">
        <v>771.09</v>
      </c>
      <c r="M7411" s="18"/>
      <c r="N7411" s="18"/>
    </row>
    <row r="7412" spans="1:14" ht="15" x14ac:dyDescent="0.25">
      <c r="A7412" t="str">
        <f t="shared" si="115"/>
        <v>VN408B7876</v>
      </c>
      <c r="B7412" s="17" t="s">
        <v>322</v>
      </c>
      <c r="C7412" s="16" t="s">
        <v>27</v>
      </c>
      <c r="D7412" t="s">
        <v>262</v>
      </c>
      <c r="E7412" s="16" t="s">
        <v>589</v>
      </c>
      <c r="F7412">
        <v>6</v>
      </c>
      <c r="G7412" s="20">
        <v>16.666666666666668</v>
      </c>
      <c r="H7412" s="21">
        <v>6</v>
      </c>
      <c r="I7412" s="19">
        <v>21.666666666666668</v>
      </c>
      <c r="J7412" t="s">
        <v>533</v>
      </c>
      <c r="K7412" s="18">
        <v>737.04</v>
      </c>
      <c r="L7412" s="18">
        <v>771.09</v>
      </c>
      <c r="M7412" s="18"/>
      <c r="N7412" s="18"/>
    </row>
    <row r="7413" spans="1:14" ht="15" x14ac:dyDescent="0.25">
      <c r="A7413" t="str">
        <f t="shared" si="115"/>
        <v>VN408B7877</v>
      </c>
      <c r="B7413" s="15" t="s">
        <v>322</v>
      </c>
      <c r="C7413" s="16" t="s">
        <v>27</v>
      </c>
      <c r="D7413" t="s">
        <v>262</v>
      </c>
      <c r="E7413" s="16" t="s">
        <v>589</v>
      </c>
      <c r="F7413">
        <v>7</v>
      </c>
      <c r="G7413" s="20">
        <v>16.666666666666668</v>
      </c>
      <c r="H7413" s="21">
        <v>7</v>
      </c>
      <c r="I7413" s="19">
        <v>21.666666666666668</v>
      </c>
      <c r="J7413" t="s">
        <v>533</v>
      </c>
      <c r="K7413" s="18">
        <v>737.04</v>
      </c>
      <c r="L7413" s="18">
        <v>771.09</v>
      </c>
      <c r="M7413" s="18"/>
      <c r="N7413" s="18"/>
    </row>
    <row r="7414" spans="1:14" ht="15" x14ac:dyDescent="0.25">
      <c r="A7414" t="str">
        <f t="shared" si="115"/>
        <v>VN320B7871</v>
      </c>
      <c r="B7414" s="17" t="s">
        <v>557</v>
      </c>
      <c r="C7414" s="16" t="s">
        <v>27</v>
      </c>
      <c r="D7414" t="s">
        <v>144</v>
      </c>
      <c r="E7414" s="16" t="s">
        <v>556</v>
      </c>
      <c r="F7414">
        <v>1</v>
      </c>
      <c r="G7414" s="20">
        <v>17.25</v>
      </c>
      <c r="H7414" s="21">
        <v>1</v>
      </c>
      <c r="I7414" s="19">
        <v>22.333333333333332</v>
      </c>
      <c r="J7414" t="s">
        <v>533</v>
      </c>
      <c r="K7414" s="18">
        <v>1262.8800000000001</v>
      </c>
      <c r="L7414" s="18">
        <v>751.88</v>
      </c>
      <c r="M7414" s="18"/>
      <c r="N7414" s="18"/>
    </row>
    <row r="7415" spans="1:14" ht="15" x14ac:dyDescent="0.25">
      <c r="A7415" t="str">
        <f t="shared" si="115"/>
        <v>VN320B7872</v>
      </c>
      <c r="B7415" s="17" t="s">
        <v>557</v>
      </c>
      <c r="C7415" s="16" t="s">
        <v>27</v>
      </c>
      <c r="D7415" t="s">
        <v>144</v>
      </c>
      <c r="E7415" s="16" t="s">
        <v>556</v>
      </c>
      <c r="F7415">
        <v>2</v>
      </c>
      <c r="G7415" s="20">
        <v>17.833333333333332</v>
      </c>
      <c r="H7415" s="21">
        <v>2</v>
      </c>
      <c r="I7415" s="19">
        <v>22.916666666666668</v>
      </c>
      <c r="J7415" t="s">
        <v>533</v>
      </c>
      <c r="K7415" s="18">
        <v>1262.8800000000001</v>
      </c>
      <c r="L7415" s="18">
        <v>751.88</v>
      </c>
      <c r="M7415" s="18"/>
      <c r="N7415" s="18"/>
    </row>
    <row r="7416" spans="1:14" ht="15" x14ac:dyDescent="0.25">
      <c r="A7416" t="str">
        <f t="shared" si="115"/>
        <v>VN320B7873</v>
      </c>
      <c r="B7416" s="17" t="s">
        <v>557</v>
      </c>
      <c r="C7416" s="16" t="s">
        <v>27</v>
      </c>
      <c r="D7416" t="s">
        <v>144</v>
      </c>
      <c r="E7416" s="16" t="s">
        <v>556</v>
      </c>
      <c r="F7416">
        <v>3</v>
      </c>
      <c r="G7416" s="20">
        <v>17.25</v>
      </c>
      <c r="H7416" s="21">
        <v>3</v>
      </c>
      <c r="I7416" s="19">
        <v>22.333333333333332</v>
      </c>
      <c r="J7416" t="s">
        <v>533</v>
      </c>
      <c r="K7416" s="18">
        <v>1262.8800000000001</v>
      </c>
      <c r="L7416" s="18">
        <v>751.88</v>
      </c>
      <c r="M7416" s="18"/>
      <c r="N7416" s="18"/>
    </row>
    <row r="7417" spans="1:14" ht="15" x14ac:dyDescent="0.25">
      <c r="A7417" t="str">
        <f t="shared" si="115"/>
        <v>VN320B7874</v>
      </c>
      <c r="B7417" s="17" t="s">
        <v>557</v>
      </c>
      <c r="C7417" s="16" t="s">
        <v>27</v>
      </c>
      <c r="D7417" t="s">
        <v>144</v>
      </c>
      <c r="E7417" s="16" t="s">
        <v>556</v>
      </c>
      <c r="F7417">
        <v>4</v>
      </c>
      <c r="G7417" s="20">
        <v>17.25</v>
      </c>
      <c r="H7417" s="21">
        <v>4</v>
      </c>
      <c r="I7417" s="19">
        <v>22.333333333333332</v>
      </c>
      <c r="J7417" t="s">
        <v>533</v>
      </c>
      <c r="K7417" s="18">
        <v>1262.8800000000001</v>
      </c>
      <c r="L7417" s="18">
        <v>751.88</v>
      </c>
      <c r="M7417" s="18"/>
      <c r="N7417" s="18"/>
    </row>
    <row r="7418" spans="1:14" ht="15" x14ac:dyDescent="0.25">
      <c r="A7418" t="str">
        <f t="shared" si="115"/>
        <v>VN320B7875</v>
      </c>
      <c r="B7418" s="17" t="s">
        <v>557</v>
      </c>
      <c r="C7418" s="16" t="s">
        <v>27</v>
      </c>
      <c r="D7418" t="s">
        <v>144</v>
      </c>
      <c r="E7418" s="16" t="s">
        <v>556</v>
      </c>
      <c r="F7418">
        <v>5</v>
      </c>
      <c r="G7418" s="20">
        <v>17.25</v>
      </c>
      <c r="H7418" s="21">
        <v>5</v>
      </c>
      <c r="I7418" s="19">
        <v>22.333333333333332</v>
      </c>
      <c r="J7418" t="s">
        <v>533</v>
      </c>
      <c r="K7418" s="18">
        <v>1262.8800000000001</v>
      </c>
      <c r="L7418" s="18">
        <v>751.88</v>
      </c>
      <c r="M7418" s="18"/>
      <c r="N7418" s="18"/>
    </row>
    <row r="7419" spans="1:14" ht="15" x14ac:dyDescent="0.25">
      <c r="A7419" t="str">
        <f t="shared" si="115"/>
        <v>VN320B7876</v>
      </c>
      <c r="B7419" s="17" t="s">
        <v>557</v>
      </c>
      <c r="C7419" s="16" t="s">
        <v>27</v>
      </c>
      <c r="D7419" t="s">
        <v>144</v>
      </c>
      <c r="E7419" s="16" t="s">
        <v>556</v>
      </c>
      <c r="F7419">
        <v>6</v>
      </c>
      <c r="G7419" s="20">
        <v>17.25</v>
      </c>
      <c r="H7419" s="21">
        <v>6</v>
      </c>
      <c r="I7419" s="19">
        <v>22.333333333333332</v>
      </c>
      <c r="J7419" t="s">
        <v>533</v>
      </c>
      <c r="K7419" s="18">
        <v>1262.8800000000001</v>
      </c>
      <c r="L7419" s="18">
        <v>751.88</v>
      </c>
      <c r="M7419" s="18"/>
      <c r="N7419" s="18"/>
    </row>
    <row r="7420" spans="1:14" ht="15" x14ac:dyDescent="0.25">
      <c r="A7420" t="str">
        <f t="shared" si="115"/>
        <v>VN320B7877</v>
      </c>
      <c r="B7420" s="15" t="s">
        <v>557</v>
      </c>
      <c r="C7420" s="16" t="s">
        <v>27</v>
      </c>
      <c r="D7420" t="s">
        <v>144</v>
      </c>
      <c r="E7420" s="16" t="s">
        <v>556</v>
      </c>
      <c r="F7420">
        <v>7</v>
      </c>
      <c r="G7420" s="20">
        <v>17.25</v>
      </c>
      <c r="H7420" s="21">
        <v>7</v>
      </c>
      <c r="I7420" s="19">
        <v>22.333333333333332</v>
      </c>
      <c r="J7420" t="s">
        <v>533</v>
      </c>
      <c r="K7420" s="18">
        <v>1262.8800000000001</v>
      </c>
      <c r="L7420" s="18">
        <v>751.88</v>
      </c>
      <c r="M7420" s="18"/>
      <c r="N7420" s="18"/>
    </row>
    <row r="7421" spans="1:14" ht="15" x14ac:dyDescent="0.25">
      <c r="A7421" t="str">
        <f t="shared" si="115"/>
        <v>VN675B7871</v>
      </c>
      <c r="B7421" s="17" t="s">
        <v>75</v>
      </c>
      <c r="C7421" s="16" t="s">
        <v>27</v>
      </c>
      <c r="D7421" t="s">
        <v>71</v>
      </c>
      <c r="E7421" s="16" t="s">
        <v>276</v>
      </c>
      <c r="F7421">
        <v>1</v>
      </c>
      <c r="G7421" s="20">
        <v>8.25</v>
      </c>
      <c r="H7421" s="21">
        <v>1</v>
      </c>
      <c r="I7421" s="19">
        <v>10.25</v>
      </c>
      <c r="J7421" t="s">
        <v>533</v>
      </c>
      <c r="K7421" s="18">
        <v>381.14</v>
      </c>
      <c r="L7421" s="18">
        <v>446.24</v>
      </c>
      <c r="M7421" s="18"/>
      <c r="N7421" s="18"/>
    </row>
    <row r="7422" spans="1:14" ht="15" x14ac:dyDescent="0.25">
      <c r="A7422" t="str">
        <f t="shared" si="115"/>
        <v>VN675B7872</v>
      </c>
      <c r="B7422" s="17" t="s">
        <v>75</v>
      </c>
      <c r="C7422" s="16" t="s">
        <v>27</v>
      </c>
      <c r="D7422" t="s">
        <v>71</v>
      </c>
      <c r="E7422" s="16" t="s">
        <v>276</v>
      </c>
      <c r="F7422">
        <v>2</v>
      </c>
      <c r="G7422" s="20">
        <v>8.25</v>
      </c>
      <c r="H7422" s="21">
        <v>2</v>
      </c>
      <c r="I7422" s="19">
        <v>10.25</v>
      </c>
      <c r="J7422" t="s">
        <v>533</v>
      </c>
      <c r="K7422" s="18">
        <v>381.14</v>
      </c>
      <c r="L7422" s="18">
        <v>446.24</v>
      </c>
      <c r="M7422" s="18"/>
      <c r="N7422" s="18"/>
    </row>
    <row r="7423" spans="1:14" ht="15" x14ac:dyDescent="0.25">
      <c r="A7423" t="str">
        <f t="shared" si="115"/>
        <v>VN675B7873</v>
      </c>
      <c r="B7423" s="17" t="s">
        <v>75</v>
      </c>
      <c r="C7423" s="16" t="s">
        <v>27</v>
      </c>
      <c r="D7423" t="s">
        <v>71</v>
      </c>
      <c r="E7423" s="16" t="s">
        <v>276</v>
      </c>
      <c r="F7423">
        <v>3</v>
      </c>
      <c r="G7423" s="20">
        <v>8.25</v>
      </c>
      <c r="H7423" s="21">
        <v>3</v>
      </c>
      <c r="I7423" s="19">
        <v>10.25</v>
      </c>
      <c r="J7423" t="s">
        <v>533</v>
      </c>
      <c r="K7423" s="18">
        <v>381.14</v>
      </c>
      <c r="L7423" s="18">
        <v>446.24</v>
      </c>
      <c r="M7423" s="18"/>
      <c r="N7423" s="18"/>
    </row>
    <row r="7424" spans="1:14" ht="15" x14ac:dyDescent="0.25">
      <c r="A7424" t="str">
        <f t="shared" si="115"/>
        <v>VN675B7874</v>
      </c>
      <c r="B7424" s="17" t="s">
        <v>75</v>
      </c>
      <c r="C7424" s="16" t="s">
        <v>27</v>
      </c>
      <c r="D7424" t="s">
        <v>71</v>
      </c>
      <c r="E7424" s="16" t="s">
        <v>276</v>
      </c>
      <c r="F7424">
        <v>4</v>
      </c>
      <c r="G7424" s="20">
        <v>8.25</v>
      </c>
      <c r="H7424" s="21">
        <v>4</v>
      </c>
      <c r="I7424" s="19">
        <v>10.25</v>
      </c>
      <c r="J7424" t="s">
        <v>533</v>
      </c>
      <c r="K7424" s="18">
        <v>381.14</v>
      </c>
      <c r="L7424" s="18">
        <v>446.24</v>
      </c>
      <c r="M7424" s="18"/>
      <c r="N7424" s="18"/>
    </row>
    <row r="7425" spans="1:14" ht="15" x14ac:dyDescent="0.25">
      <c r="A7425" t="str">
        <f t="shared" si="115"/>
        <v>VN675B7875</v>
      </c>
      <c r="B7425" s="17" t="s">
        <v>75</v>
      </c>
      <c r="C7425" s="16" t="s">
        <v>27</v>
      </c>
      <c r="D7425" t="s">
        <v>71</v>
      </c>
      <c r="E7425" s="16" t="s">
        <v>276</v>
      </c>
      <c r="F7425">
        <v>5</v>
      </c>
      <c r="G7425" s="20">
        <v>8.25</v>
      </c>
      <c r="H7425" s="21">
        <v>5</v>
      </c>
      <c r="I7425" s="19">
        <v>10.25</v>
      </c>
      <c r="J7425" t="s">
        <v>533</v>
      </c>
      <c r="K7425" s="18">
        <v>381.14</v>
      </c>
      <c r="L7425" s="18">
        <v>446.24</v>
      </c>
      <c r="M7425" s="18"/>
      <c r="N7425" s="18"/>
    </row>
    <row r="7426" spans="1:14" ht="15" x14ac:dyDescent="0.25">
      <c r="A7426" t="str">
        <f t="shared" si="115"/>
        <v>VN675B7876</v>
      </c>
      <c r="B7426" s="17" t="s">
        <v>75</v>
      </c>
      <c r="C7426" s="16" t="s">
        <v>27</v>
      </c>
      <c r="D7426" t="s">
        <v>71</v>
      </c>
      <c r="E7426" s="16" t="s">
        <v>276</v>
      </c>
      <c r="F7426">
        <v>6</v>
      </c>
      <c r="G7426" s="20">
        <v>8.25</v>
      </c>
      <c r="H7426" s="21">
        <v>6</v>
      </c>
      <c r="I7426" s="19">
        <v>10.25</v>
      </c>
      <c r="J7426" t="s">
        <v>533</v>
      </c>
      <c r="K7426" s="18">
        <v>381.14</v>
      </c>
      <c r="L7426" s="18">
        <v>446.24</v>
      </c>
      <c r="M7426" s="18"/>
      <c r="N7426" s="18"/>
    </row>
    <row r="7427" spans="1:14" ht="15" x14ac:dyDescent="0.25">
      <c r="A7427" t="str">
        <f t="shared" ref="A7427:A7490" si="116">E7427&amp;J7427&amp;F7427</f>
        <v>VN675B7877</v>
      </c>
      <c r="B7427" s="15" t="s">
        <v>75</v>
      </c>
      <c r="C7427" s="16" t="s">
        <v>27</v>
      </c>
      <c r="D7427" t="s">
        <v>71</v>
      </c>
      <c r="E7427" s="16" t="s">
        <v>276</v>
      </c>
      <c r="F7427">
        <v>7</v>
      </c>
      <c r="G7427" s="20">
        <v>8.25</v>
      </c>
      <c r="H7427" s="21">
        <v>7</v>
      </c>
      <c r="I7427" s="19">
        <v>10.25</v>
      </c>
      <c r="J7427" t="s">
        <v>533</v>
      </c>
      <c r="K7427" s="18">
        <v>381.14</v>
      </c>
      <c r="L7427" s="18">
        <v>446.24</v>
      </c>
      <c r="M7427" s="18"/>
      <c r="N7427" s="18"/>
    </row>
    <row r="7428" spans="1:14" ht="15" x14ac:dyDescent="0.25">
      <c r="A7428" t="str">
        <f t="shared" si="116"/>
        <v>VN580B7871</v>
      </c>
      <c r="B7428" s="17" t="s">
        <v>174</v>
      </c>
      <c r="C7428" s="16" t="s">
        <v>27</v>
      </c>
      <c r="D7428" t="s">
        <v>173</v>
      </c>
      <c r="E7428" s="16" t="s">
        <v>180</v>
      </c>
      <c r="F7428">
        <v>1</v>
      </c>
      <c r="G7428" s="20">
        <v>10.416666666666666</v>
      </c>
      <c r="H7428" s="21">
        <v>1</v>
      </c>
      <c r="I7428" s="19">
        <v>13.833333333333334</v>
      </c>
      <c r="J7428" t="s">
        <v>533</v>
      </c>
      <c r="K7428" s="18">
        <v>629.01</v>
      </c>
      <c r="L7428" s="18">
        <v>711.58</v>
      </c>
      <c r="M7428" s="18"/>
      <c r="N7428" s="18"/>
    </row>
    <row r="7429" spans="1:14" ht="15" x14ac:dyDescent="0.25">
      <c r="A7429" t="str">
        <f t="shared" si="116"/>
        <v>VN580B7872</v>
      </c>
      <c r="B7429" s="17" t="s">
        <v>174</v>
      </c>
      <c r="C7429" s="16" t="s">
        <v>27</v>
      </c>
      <c r="D7429" t="s">
        <v>173</v>
      </c>
      <c r="E7429" s="16" t="s">
        <v>180</v>
      </c>
      <c r="F7429">
        <v>2</v>
      </c>
      <c r="G7429" s="20">
        <v>10.416666666666666</v>
      </c>
      <c r="H7429" s="21">
        <v>2</v>
      </c>
      <c r="I7429" s="19">
        <v>13.833333333333334</v>
      </c>
      <c r="J7429" t="s">
        <v>533</v>
      </c>
      <c r="K7429" s="18">
        <v>629.01</v>
      </c>
      <c r="L7429" s="18">
        <v>711.58</v>
      </c>
      <c r="M7429" s="18"/>
      <c r="N7429" s="18"/>
    </row>
    <row r="7430" spans="1:14" ht="15" x14ac:dyDescent="0.25">
      <c r="A7430" t="str">
        <f t="shared" si="116"/>
        <v>VN580B7873</v>
      </c>
      <c r="B7430" s="17" t="s">
        <v>174</v>
      </c>
      <c r="C7430" s="16" t="s">
        <v>27</v>
      </c>
      <c r="D7430" t="s">
        <v>173</v>
      </c>
      <c r="E7430" s="16" t="s">
        <v>180</v>
      </c>
      <c r="F7430">
        <v>3</v>
      </c>
      <c r="G7430" s="20">
        <v>10.416666666666666</v>
      </c>
      <c r="H7430" s="21">
        <v>3</v>
      </c>
      <c r="I7430" s="19">
        <v>13.833333333333334</v>
      </c>
      <c r="J7430" t="s">
        <v>533</v>
      </c>
      <c r="K7430" s="18">
        <v>629.01</v>
      </c>
      <c r="L7430" s="18">
        <v>711.58</v>
      </c>
      <c r="M7430" s="18"/>
      <c r="N7430" s="18"/>
    </row>
    <row r="7431" spans="1:14" ht="15" x14ac:dyDescent="0.25">
      <c r="A7431" t="str">
        <f t="shared" si="116"/>
        <v>VN580B7874</v>
      </c>
      <c r="B7431" s="17" t="s">
        <v>174</v>
      </c>
      <c r="C7431" s="16" t="s">
        <v>27</v>
      </c>
      <c r="D7431" t="s">
        <v>173</v>
      </c>
      <c r="E7431" s="16" t="s">
        <v>180</v>
      </c>
      <c r="F7431">
        <v>4</v>
      </c>
      <c r="G7431" s="20">
        <v>10.833333333333334</v>
      </c>
      <c r="H7431" s="21">
        <v>4</v>
      </c>
      <c r="I7431" s="19">
        <v>13.833333333333334</v>
      </c>
      <c r="J7431" t="s">
        <v>533</v>
      </c>
      <c r="K7431" s="18">
        <v>629.01</v>
      </c>
      <c r="L7431" s="18">
        <v>711.58</v>
      </c>
      <c r="M7431" s="18"/>
      <c r="N7431" s="18"/>
    </row>
    <row r="7432" spans="1:14" ht="15" x14ac:dyDescent="0.25">
      <c r="A7432" t="str">
        <f t="shared" si="116"/>
        <v>VN580B7875</v>
      </c>
      <c r="B7432" s="17" t="s">
        <v>174</v>
      </c>
      <c r="C7432" s="16" t="s">
        <v>27</v>
      </c>
      <c r="D7432" t="s">
        <v>173</v>
      </c>
      <c r="E7432" s="16" t="s">
        <v>180</v>
      </c>
      <c r="F7432">
        <v>5</v>
      </c>
      <c r="G7432" s="20">
        <v>10.75</v>
      </c>
      <c r="H7432" s="21">
        <v>5</v>
      </c>
      <c r="I7432" s="19">
        <v>13.833333333333334</v>
      </c>
      <c r="J7432" t="s">
        <v>533</v>
      </c>
      <c r="K7432" s="18">
        <v>629.01</v>
      </c>
      <c r="L7432" s="18">
        <v>711.58</v>
      </c>
      <c r="M7432" s="18"/>
      <c r="N7432" s="18"/>
    </row>
    <row r="7433" spans="1:14" ht="15" x14ac:dyDescent="0.25">
      <c r="A7433" t="str">
        <f t="shared" si="116"/>
        <v>VN580B7876</v>
      </c>
      <c r="B7433" s="17" t="s">
        <v>174</v>
      </c>
      <c r="C7433" s="16" t="s">
        <v>27</v>
      </c>
      <c r="D7433" t="s">
        <v>173</v>
      </c>
      <c r="E7433" s="16" t="s">
        <v>180</v>
      </c>
      <c r="F7433">
        <v>6</v>
      </c>
      <c r="G7433" s="20">
        <v>10.75</v>
      </c>
      <c r="H7433" s="21">
        <v>6</v>
      </c>
      <c r="I7433" s="19">
        <v>13.833333333333334</v>
      </c>
      <c r="J7433" t="s">
        <v>533</v>
      </c>
      <c r="K7433" s="18">
        <v>629.01</v>
      </c>
      <c r="L7433" s="18">
        <v>711.58</v>
      </c>
      <c r="M7433" s="18"/>
      <c r="N7433" s="18"/>
    </row>
    <row r="7434" spans="1:14" ht="15" x14ac:dyDescent="0.25">
      <c r="A7434" t="str">
        <f t="shared" si="116"/>
        <v>VN580B7877</v>
      </c>
      <c r="B7434" s="17" t="s">
        <v>174</v>
      </c>
      <c r="C7434" s="16" t="s">
        <v>27</v>
      </c>
      <c r="D7434" t="s">
        <v>173</v>
      </c>
      <c r="E7434" s="16" t="s">
        <v>180</v>
      </c>
      <c r="F7434">
        <v>7</v>
      </c>
      <c r="G7434" s="20">
        <v>10.75</v>
      </c>
      <c r="H7434" s="21">
        <v>7</v>
      </c>
      <c r="I7434" s="19">
        <v>13.833333333333334</v>
      </c>
      <c r="J7434" t="s">
        <v>533</v>
      </c>
      <c r="K7434" s="18">
        <v>629.01</v>
      </c>
      <c r="L7434" s="18">
        <v>711.58</v>
      </c>
      <c r="M7434" s="18"/>
      <c r="N7434" s="18"/>
    </row>
    <row r="7435" spans="1:14" ht="15" x14ac:dyDescent="0.25">
      <c r="A7435" t="str">
        <f t="shared" si="116"/>
        <v>VN582B7872</v>
      </c>
      <c r="B7435" s="17" t="s">
        <v>174</v>
      </c>
      <c r="C7435" s="16" t="s">
        <v>27</v>
      </c>
      <c r="D7435" t="s">
        <v>173</v>
      </c>
      <c r="E7435" s="16" t="s">
        <v>684</v>
      </c>
      <c r="F7435">
        <v>2</v>
      </c>
      <c r="G7435" s="20">
        <v>2.4166666666666665</v>
      </c>
      <c r="H7435" s="21">
        <v>2</v>
      </c>
      <c r="I7435" s="19">
        <v>5.833333333333333</v>
      </c>
      <c r="J7435" t="s">
        <v>533</v>
      </c>
      <c r="K7435" s="18">
        <v>629.01</v>
      </c>
      <c r="L7435" s="18">
        <v>711.58</v>
      </c>
      <c r="M7435" s="18"/>
      <c r="N7435" s="18"/>
    </row>
    <row r="7436" spans="1:14" ht="15" x14ac:dyDescent="0.25">
      <c r="A7436" t="str">
        <f t="shared" si="116"/>
        <v>VN582B7875</v>
      </c>
      <c r="B7436" s="17" t="s">
        <v>174</v>
      </c>
      <c r="C7436" s="16" t="s">
        <v>27</v>
      </c>
      <c r="D7436" t="s">
        <v>173</v>
      </c>
      <c r="E7436" s="16" t="s">
        <v>684</v>
      </c>
      <c r="F7436">
        <v>5</v>
      </c>
      <c r="G7436" s="20">
        <v>2.75</v>
      </c>
      <c r="H7436" s="21">
        <v>5</v>
      </c>
      <c r="I7436" s="19">
        <v>5.833333333333333</v>
      </c>
      <c r="J7436" t="s">
        <v>533</v>
      </c>
      <c r="K7436" s="18">
        <v>629.01</v>
      </c>
      <c r="L7436" s="18">
        <v>711.58</v>
      </c>
      <c r="M7436" s="18"/>
      <c r="N7436" s="18"/>
    </row>
    <row r="7437" spans="1:14" ht="15" x14ac:dyDescent="0.25">
      <c r="A7437" t="str">
        <f t="shared" si="116"/>
        <v>VN582B7877</v>
      </c>
      <c r="B7437" s="15" t="s">
        <v>174</v>
      </c>
      <c r="C7437" s="16" t="s">
        <v>27</v>
      </c>
      <c r="D7437" t="s">
        <v>173</v>
      </c>
      <c r="E7437" s="16" t="s">
        <v>684</v>
      </c>
      <c r="F7437">
        <v>7</v>
      </c>
      <c r="G7437" s="20">
        <v>2.75</v>
      </c>
      <c r="H7437" s="21">
        <v>7</v>
      </c>
      <c r="I7437" s="19">
        <v>5.833333333333333</v>
      </c>
      <c r="J7437" t="s">
        <v>533</v>
      </c>
      <c r="K7437" s="18">
        <v>629.01</v>
      </c>
      <c r="L7437" s="18">
        <v>711.58</v>
      </c>
      <c r="M7437" s="18"/>
      <c r="N7437" s="18"/>
    </row>
    <row r="7438" spans="1:14" ht="15" x14ac:dyDescent="0.25">
      <c r="A7438" t="str">
        <f t="shared" si="116"/>
        <v>VN51B7872</v>
      </c>
      <c r="B7438" s="17" t="s">
        <v>722</v>
      </c>
      <c r="C7438" s="16" t="s">
        <v>27</v>
      </c>
      <c r="D7438" t="s">
        <v>547</v>
      </c>
      <c r="E7438" s="16" t="s">
        <v>721</v>
      </c>
      <c r="F7438">
        <v>2</v>
      </c>
      <c r="G7438" s="20">
        <v>17.666666666666668</v>
      </c>
      <c r="H7438" s="21">
        <v>3</v>
      </c>
      <c r="I7438" s="19">
        <v>7.25</v>
      </c>
      <c r="J7438" t="s">
        <v>533</v>
      </c>
      <c r="K7438" s="18">
        <v>2862.83</v>
      </c>
      <c r="L7438" s="18">
        <v>3312.81</v>
      </c>
      <c r="M7438" s="18"/>
      <c r="N7438" s="18"/>
    </row>
    <row r="7439" spans="1:14" ht="15" x14ac:dyDescent="0.25">
      <c r="A7439" t="str">
        <f t="shared" si="116"/>
        <v>VN51B7875</v>
      </c>
      <c r="B7439" s="17" t="s">
        <v>722</v>
      </c>
      <c r="C7439" s="16" t="s">
        <v>27</v>
      </c>
      <c r="D7439" t="s">
        <v>547</v>
      </c>
      <c r="E7439" s="16" t="s">
        <v>721</v>
      </c>
      <c r="F7439">
        <v>5</v>
      </c>
      <c r="G7439" s="20">
        <v>17.333333333333332</v>
      </c>
      <c r="H7439" s="21">
        <v>6</v>
      </c>
      <c r="I7439" s="19">
        <v>6.916666666666667</v>
      </c>
      <c r="J7439" t="s">
        <v>533</v>
      </c>
      <c r="K7439" s="18">
        <v>2862.83</v>
      </c>
      <c r="L7439" s="18">
        <v>3312.81</v>
      </c>
      <c r="M7439" s="18"/>
      <c r="N7439" s="18"/>
    </row>
    <row r="7440" spans="1:14" ht="15" x14ac:dyDescent="0.25">
      <c r="A7440" t="str">
        <f t="shared" si="116"/>
        <v>VN51B7877</v>
      </c>
      <c r="B7440" s="15" t="s">
        <v>722</v>
      </c>
      <c r="C7440" s="16" t="s">
        <v>27</v>
      </c>
      <c r="D7440" t="s">
        <v>547</v>
      </c>
      <c r="E7440" s="16" t="s">
        <v>721</v>
      </c>
      <c r="F7440">
        <v>7</v>
      </c>
      <c r="G7440" s="20">
        <v>17.083333333333332</v>
      </c>
      <c r="H7440" s="21">
        <v>1</v>
      </c>
      <c r="I7440" s="19">
        <v>6.666666666666667</v>
      </c>
      <c r="J7440" t="s">
        <v>533</v>
      </c>
      <c r="K7440" s="18">
        <v>2862.83</v>
      </c>
      <c r="L7440" s="18">
        <v>3312.81</v>
      </c>
      <c r="M7440" s="18"/>
      <c r="N7440" s="18"/>
    </row>
    <row r="7441" spans="1:14" ht="15" x14ac:dyDescent="0.25">
      <c r="A7441" t="str">
        <f t="shared" si="116"/>
        <v>VN781B7871</v>
      </c>
      <c r="B7441" s="17" t="s">
        <v>619</v>
      </c>
      <c r="C7441" s="16" t="s">
        <v>27</v>
      </c>
      <c r="D7441" t="s">
        <v>618</v>
      </c>
      <c r="E7441" s="16" t="s">
        <v>628</v>
      </c>
      <c r="F7441">
        <v>1</v>
      </c>
      <c r="G7441" s="20">
        <v>14.083333333333334</v>
      </c>
      <c r="H7441" s="21">
        <v>1</v>
      </c>
      <c r="I7441" s="19">
        <v>22.583333333333332</v>
      </c>
      <c r="J7441" t="s">
        <v>533</v>
      </c>
      <c r="K7441" s="18">
        <v>2206.34</v>
      </c>
      <c r="L7441" s="18">
        <v>2230.84</v>
      </c>
      <c r="M7441" s="18"/>
      <c r="N7441" s="18"/>
    </row>
    <row r="7442" spans="1:14" ht="15" x14ac:dyDescent="0.25">
      <c r="A7442" t="str">
        <f t="shared" si="116"/>
        <v>VN781B7872</v>
      </c>
      <c r="B7442" s="17" t="s">
        <v>619</v>
      </c>
      <c r="C7442" s="16" t="s">
        <v>27</v>
      </c>
      <c r="D7442" t="s">
        <v>618</v>
      </c>
      <c r="E7442" s="16" t="s">
        <v>628</v>
      </c>
      <c r="F7442">
        <v>2</v>
      </c>
      <c r="G7442" s="20">
        <v>14.083333333333334</v>
      </c>
      <c r="H7442" s="21">
        <v>2</v>
      </c>
      <c r="I7442" s="19">
        <v>22.583333333333332</v>
      </c>
      <c r="J7442" t="s">
        <v>533</v>
      </c>
      <c r="K7442" s="18">
        <v>2206.34</v>
      </c>
      <c r="L7442" s="18">
        <v>2230.84</v>
      </c>
      <c r="M7442" s="18"/>
      <c r="N7442" s="18"/>
    </row>
    <row r="7443" spans="1:14" ht="15" x14ac:dyDescent="0.25">
      <c r="A7443" t="str">
        <f t="shared" si="116"/>
        <v>VN781B7873</v>
      </c>
      <c r="B7443" s="17" t="s">
        <v>619</v>
      </c>
      <c r="C7443" s="16" t="s">
        <v>27</v>
      </c>
      <c r="D7443" t="s">
        <v>618</v>
      </c>
      <c r="E7443" s="16" t="s">
        <v>628</v>
      </c>
      <c r="F7443">
        <v>3</v>
      </c>
      <c r="G7443" s="20">
        <v>14.083333333333334</v>
      </c>
      <c r="H7443" s="21">
        <v>3</v>
      </c>
      <c r="I7443" s="19">
        <v>22.583333333333332</v>
      </c>
      <c r="J7443" t="s">
        <v>533</v>
      </c>
      <c r="K7443" s="18">
        <v>2206.34</v>
      </c>
      <c r="L7443" s="18">
        <v>2230.84</v>
      </c>
      <c r="M7443" s="18"/>
      <c r="N7443" s="18"/>
    </row>
    <row r="7444" spans="1:14" ht="15" x14ac:dyDescent="0.25">
      <c r="A7444" t="str">
        <f t="shared" si="116"/>
        <v>VN781B7874</v>
      </c>
      <c r="B7444" s="17" t="s">
        <v>619</v>
      </c>
      <c r="C7444" s="16" t="s">
        <v>27</v>
      </c>
      <c r="D7444" t="s">
        <v>618</v>
      </c>
      <c r="E7444" s="16" t="s">
        <v>628</v>
      </c>
      <c r="F7444">
        <v>4</v>
      </c>
      <c r="G7444" s="20">
        <v>14.083333333333334</v>
      </c>
      <c r="H7444" s="21">
        <v>4</v>
      </c>
      <c r="I7444" s="19">
        <v>22.583333333333332</v>
      </c>
      <c r="J7444" t="s">
        <v>533</v>
      </c>
      <c r="K7444" s="18">
        <v>2206.34</v>
      </c>
      <c r="L7444" s="18">
        <v>2230.84</v>
      </c>
      <c r="M7444" s="18"/>
      <c r="N7444" s="18"/>
    </row>
    <row r="7445" spans="1:14" ht="15" x14ac:dyDescent="0.25">
      <c r="A7445" t="str">
        <f t="shared" si="116"/>
        <v>VN781B7875</v>
      </c>
      <c r="B7445" s="17" t="s">
        <v>619</v>
      </c>
      <c r="C7445" s="16" t="s">
        <v>27</v>
      </c>
      <c r="D7445" t="s">
        <v>618</v>
      </c>
      <c r="E7445" s="16" t="s">
        <v>628</v>
      </c>
      <c r="F7445">
        <v>5</v>
      </c>
      <c r="G7445" s="20">
        <v>14.083333333333334</v>
      </c>
      <c r="H7445" s="21">
        <v>5</v>
      </c>
      <c r="I7445" s="19">
        <v>22.583333333333332</v>
      </c>
      <c r="J7445" t="s">
        <v>533</v>
      </c>
      <c r="K7445" s="18">
        <v>2206.34</v>
      </c>
      <c r="L7445" s="18">
        <v>2230.84</v>
      </c>
      <c r="M7445" s="18"/>
      <c r="N7445" s="18"/>
    </row>
    <row r="7446" spans="1:14" ht="15" x14ac:dyDescent="0.25">
      <c r="A7446" t="str">
        <f t="shared" si="116"/>
        <v>VN781B7876</v>
      </c>
      <c r="B7446" s="17" t="s">
        <v>619</v>
      </c>
      <c r="C7446" s="16" t="s">
        <v>27</v>
      </c>
      <c r="D7446" t="s">
        <v>618</v>
      </c>
      <c r="E7446" s="16" t="s">
        <v>628</v>
      </c>
      <c r="F7446">
        <v>6</v>
      </c>
      <c r="G7446" s="20">
        <v>14.083333333333334</v>
      </c>
      <c r="H7446" s="21">
        <v>6</v>
      </c>
      <c r="I7446" s="19">
        <v>22.583333333333332</v>
      </c>
      <c r="J7446" t="s">
        <v>533</v>
      </c>
      <c r="K7446" s="18">
        <v>2206.34</v>
      </c>
      <c r="L7446" s="18">
        <v>2230.84</v>
      </c>
      <c r="M7446" s="18"/>
      <c r="N7446" s="18"/>
    </row>
    <row r="7447" spans="1:14" ht="15" x14ac:dyDescent="0.25">
      <c r="A7447" t="str">
        <f t="shared" si="116"/>
        <v>VN781B7877</v>
      </c>
      <c r="B7447" s="15" t="s">
        <v>619</v>
      </c>
      <c r="C7447" s="16" t="s">
        <v>27</v>
      </c>
      <c r="D7447" t="s">
        <v>618</v>
      </c>
      <c r="E7447" s="16" t="s">
        <v>628</v>
      </c>
      <c r="F7447">
        <v>7</v>
      </c>
      <c r="G7447" s="20">
        <v>14.083333333333334</v>
      </c>
      <c r="H7447" s="21">
        <v>7</v>
      </c>
      <c r="I7447" s="19">
        <v>22.583333333333332</v>
      </c>
      <c r="J7447" t="s">
        <v>533</v>
      </c>
      <c r="K7447" s="18">
        <v>2206.34</v>
      </c>
      <c r="L7447" s="18">
        <v>2230.84</v>
      </c>
      <c r="M7447" s="18"/>
      <c r="N7447" s="18"/>
    </row>
    <row r="7448" spans="1:14" ht="15" x14ac:dyDescent="0.25">
      <c r="A7448" t="str">
        <f t="shared" si="116"/>
        <v>VN300B7871</v>
      </c>
      <c r="B7448" s="17" t="s">
        <v>621</v>
      </c>
      <c r="C7448" s="16" t="s">
        <v>27</v>
      </c>
      <c r="D7448" t="s">
        <v>448</v>
      </c>
      <c r="E7448" s="16" t="s">
        <v>620</v>
      </c>
      <c r="F7448">
        <v>1</v>
      </c>
      <c r="G7448" s="20">
        <v>17.083333333333332</v>
      </c>
      <c r="H7448" s="21">
        <v>1</v>
      </c>
      <c r="I7448" s="19">
        <v>23</v>
      </c>
      <c r="J7448" t="s">
        <v>533</v>
      </c>
      <c r="K7448" s="18">
        <v>1036.93</v>
      </c>
      <c r="L7448" s="18">
        <v>839.61</v>
      </c>
      <c r="M7448" s="18"/>
      <c r="N7448" s="18"/>
    </row>
    <row r="7449" spans="1:14" ht="15" x14ac:dyDescent="0.25">
      <c r="A7449" t="str">
        <f t="shared" si="116"/>
        <v>VN300B7872</v>
      </c>
      <c r="B7449" s="17" t="s">
        <v>621</v>
      </c>
      <c r="C7449" s="16" t="s">
        <v>27</v>
      </c>
      <c r="D7449" t="s">
        <v>448</v>
      </c>
      <c r="E7449" s="16" t="s">
        <v>620</v>
      </c>
      <c r="F7449">
        <v>2</v>
      </c>
      <c r="G7449" s="20">
        <v>17.083333333333332</v>
      </c>
      <c r="H7449" s="21">
        <v>2</v>
      </c>
      <c r="I7449" s="19">
        <v>23</v>
      </c>
      <c r="J7449" t="s">
        <v>533</v>
      </c>
      <c r="K7449" s="18">
        <v>1036.93</v>
      </c>
      <c r="L7449" s="18">
        <v>839.61</v>
      </c>
      <c r="M7449" s="18"/>
      <c r="N7449" s="18"/>
    </row>
    <row r="7450" spans="1:14" ht="15" x14ac:dyDescent="0.25">
      <c r="A7450" t="str">
        <f t="shared" si="116"/>
        <v>VN300B7873</v>
      </c>
      <c r="B7450" s="17" t="s">
        <v>621</v>
      </c>
      <c r="C7450" s="16" t="s">
        <v>27</v>
      </c>
      <c r="D7450" t="s">
        <v>448</v>
      </c>
      <c r="E7450" s="16" t="s">
        <v>620</v>
      </c>
      <c r="F7450">
        <v>3</v>
      </c>
      <c r="G7450" s="20">
        <v>17.083333333333332</v>
      </c>
      <c r="H7450" s="21">
        <v>3</v>
      </c>
      <c r="I7450" s="19">
        <v>23</v>
      </c>
      <c r="J7450" t="s">
        <v>533</v>
      </c>
      <c r="K7450" s="18">
        <v>1036.93</v>
      </c>
      <c r="L7450" s="18">
        <v>839.61</v>
      </c>
      <c r="M7450" s="18"/>
      <c r="N7450" s="18"/>
    </row>
    <row r="7451" spans="1:14" ht="15" x14ac:dyDescent="0.25">
      <c r="A7451" t="str">
        <f t="shared" si="116"/>
        <v>VN300B7874</v>
      </c>
      <c r="B7451" s="17" t="s">
        <v>621</v>
      </c>
      <c r="C7451" s="16" t="s">
        <v>27</v>
      </c>
      <c r="D7451" t="s">
        <v>448</v>
      </c>
      <c r="E7451" s="16" t="s">
        <v>620</v>
      </c>
      <c r="F7451">
        <v>4</v>
      </c>
      <c r="G7451" s="20">
        <v>17.083333333333332</v>
      </c>
      <c r="H7451" s="21">
        <v>4</v>
      </c>
      <c r="I7451" s="19">
        <v>23</v>
      </c>
      <c r="J7451" t="s">
        <v>533</v>
      </c>
      <c r="K7451" s="18">
        <v>1036.93</v>
      </c>
      <c r="L7451" s="18">
        <v>839.61</v>
      </c>
      <c r="M7451" s="18"/>
      <c r="N7451" s="18"/>
    </row>
    <row r="7452" spans="1:14" ht="15" x14ac:dyDescent="0.25">
      <c r="A7452" t="str">
        <f t="shared" si="116"/>
        <v>VN300B7875</v>
      </c>
      <c r="B7452" s="17" t="s">
        <v>621</v>
      </c>
      <c r="C7452" s="16" t="s">
        <v>27</v>
      </c>
      <c r="D7452" t="s">
        <v>448</v>
      </c>
      <c r="E7452" s="16" t="s">
        <v>620</v>
      </c>
      <c r="F7452">
        <v>5</v>
      </c>
      <c r="G7452" s="20">
        <v>17.333333333333332</v>
      </c>
      <c r="H7452" s="21">
        <v>5</v>
      </c>
      <c r="I7452" s="19">
        <v>23.25</v>
      </c>
      <c r="J7452" t="s">
        <v>533</v>
      </c>
      <c r="K7452" s="18">
        <v>1036.93</v>
      </c>
      <c r="L7452" s="18">
        <v>839.61</v>
      </c>
      <c r="M7452" s="18"/>
      <c r="N7452" s="18"/>
    </row>
    <row r="7453" spans="1:14" ht="15" x14ac:dyDescent="0.25">
      <c r="A7453" t="str">
        <f t="shared" si="116"/>
        <v>VN300B7876</v>
      </c>
      <c r="B7453" s="17" t="s">
        <v>621</v>
      </c>
      <c r="C7453" s="16" t="s">
        <v>27</v>
      </c>
      <c r="D7453" t="s">
        <v>448</v>
      </c>
      <c r="E7453" s="16" t="s">
        <v>620</v>
      </c>
      <c r="F7453">
        <v>6</v>
      </c>
      <c r="G7453" s="20">
        <v>17.083333333333332</v>
      </c>
      <c r="H7453" s="21">
        <v>6</v>
      </c>
      <c r="I7453" s="19">
        <v>23</v>
      </c>
      <c r="J7453" t="s">
        <v>533</v>
      </c>
      <c r="K7453" s="18">
        <v>1036.93</v>
      </c>
      <c r="L7453" s="18">
        <v>839.61</v>
      </c>
      <c r="M7453" s="18"/>
      <c r="N7453" s="18"/>
    </row>
    <row r="7454" spans="1:14" ht="15" x14ac:dyDescent="0.25">
      <c r="A7454" t="str">
        <f t="shared" si="116"/>
        <v>VN300B7877</v>
      </c>
      <c r="B7454" s="17" t="s">
        <v>621</v>
      </c>
      <c r="C7454" s="16" t="s">
        <v>27</v>
      </c>
      <c r="D7454" t="s">
        <v>448</v>
      </c>
      <c r="E7454" s="16" t="s">
        <v>620</v>
      </c>
      <c r="F7454">
        <v>7</v>
      </c>
      <c r="G7454" s="20">
        <v>17.083333333333332</v>
      </c>
      <c r="H7454" s="21">
        <v>7</v>
      </c>
      <c r="I7454" s="19">
        <v>23</v>
      </c>
      <c r="J7454" t="s">
        <v>533</v>
      </c>
      <c r="K7454" s="18">
        <v>1036.93</v>
      </c>
      <c r="L7454" s="18">
        <v>839.61</v>
      </c>
      <c r="M7454" s="18"/>
      <c r="N7454" s="18"/>
    </row>
    <row r="7455" spans="1:14" ht="15" x14ac:dyDescent="0.25">
      <c r="A7455" t="str">
        <f t="shared" si="116"/>
        <v>VN302B7871</v>
      </c>
      <c r="B7455" s="17" t="s">
        <v>621</v>
      </c>
      <c r="C7455" s="16" t="s">
        <v>27</v>
      </c>
      <c r="D7455" t="s">
        <v>448</v>
      </c>
      <c r="E7455" s="16" t="s">
        <v>625</v>
      </c>
      <c r="F7455">
        <v>1</v>
      </c>
      <c r="G7455" s="20">
        <v>23.083333333333332</v>
      </c>
      <c r="H7455" s="21">
        <v>2</v>
      </c>
      <c r="I7455" s="19">
        <v>5</v>
      </c>
      <c r="J7455" t="s">
        <v>533</v>
      </c>
      <c r="K7455" s="18">
        <v>1036.93</v>
      </c>
      <c r="L7455" s="18">
        <v>839.61</v>
      </c>
      <c r="M7455" s="18"/>
      <c r="N7455" s="18"/>
    </row>
    <row r="7456" spans="1:14" ht="15" x14ac:dyDescent="0.25">
      <c r="A7456" t="str">
        <f t="shared" si="116"/>
        <v>VN302B7872</v>
      </c>
      <c r="B7456" s="17" t="s">
        <v>621</v>
      </c>
      <c r="C7456" s="16" t="s">
        <v>27</v>
      </c>
      <c r="D7456" t="s">
        <v>448</v>
      </c>
      <c r="E7456" s="16" t="s">
        <v>625</v>
      </c>
      <c r="F7456">
        <v>2</v>
      </c>
      <c r="G7456" s="20">
        <v>23.083333333333332</v>
      </c>
      <c r="H7456" s="21">
        <v>3</v>
      </c>
      <c r="I7456" s="19">
        <v>5</v>
      </c>
      <c r="J7456" t="s">
        <v>533</v>
      </c>
      <c r="K7456" s="18">
        <v>1036.93</v>
      </c>
      <c r="L7456" s="18">
        <v>839.61</v>
      </c>
      <c r="M7456" s="18"/>
      <c r="N7456" s="18"/>
    </row>
    <row r="7457" spans="1:14" ht="15" x14ac:dyDescent="0.25">
      <c r="A7457" t="str">
        <f t="shared" si="116"/>
        <v>VN302B7873</v>
      </c>
      <c r="B7457" s="17" t="s">
        <v>621</v>
      </c>
      <c r="C7457" s="16" t="s">
        <v>27</v>
      </c>
      <c r="D7457" t="s">
        <v>448</v>
      </c>
      <c r="E7457" s="16" t="s">
        <v>625</v>
      </c>
      <c r="F7457">
        <v>3</v>
      </c>
      <c r="G7457" s="20">
        <v>23.083333333333332</v>
      </c>
      <c r="H7457" s="21">
        <v>4</v>
      </c>
      <c r="I7457" s="19">
        <v>5</v>
      </c>
      <c r="J7457" t="s">
        <v>533</v>
      </c>
      <c r="K7457" s="18">
        <v>1036.93</v>
      </c>
      <c r="L7457" s="18">
        <v>839.61</v>
      </c>
      <c r="M7457" s="18"/>
      <c r="N7457" s="18"/>
    </row>
    <row r="7458" spans="1:14" ht="15" x14ac:dyDescent="0.25">
      <c r="A7458" t="str">
        <f t="shared" si="116"/>
        <v>VN302B7874</v>
      </c>
      <c r="B7458" s="17" t="s">
        <v>621</v>
      </c>
      <c r="C7458" s="16" t="s">
        <v>27</v>
      </c>
      <c r="D7458" t="s">
        <v>448</v>
      </c>
      <c r="E7458" s="16" t="s">
        <v>625</v>
      </c>
      <c r="F7458">
        <v>4</v>
      </c>
      <c r="G7458" s="20">
        <v>23.083333333333332</v>
      </c>
      <c r="H7458" s="21">
        <v>5</v>
      </c>
      <c r="I7458" s="19">
        <v>5</v>
      </c>
      <c r="J7458" t="s">
        <v>533</v>
      </c>
      <c r="K7458" s="18">
        <v>1036.93</v>
      </c>
      <c r="L7458" s="18">
        <v>839.61</v>
      </c>
      <c r="M7458" s="18"/>
      <c r="N7458" s="18"/>
    </row>
    <row r="7459" spans="1:14" ht="15" x14ac:dyDescent="0.25">
      <c r="A7459" t="str">
        <f t="shared" si="116"/>
        <v>VN302B7875</v>
      </c>
      <c r="B7459" s="17" t="s">
        <v>621</v>
      </c>
      <c r="C7459" s="16" t="s">
        <v>27</v>
      </c>
      <c r="D7459" t="s">
        <v>448</v>
      </c>
      <c r="E7459" s="16" t="s">
        <v>625</v>
      </c>
      <c r="F7459">
        <v>5</v>
      </c>
      <c r="G7459" s="20">
        <v>23.083333333333332</v>
      </c>
      <c r="H7459" s="21">
        <v>6</v>
      </c>
      <c r="I7459" s="19">
        <v>5</v>
      </c>
      <c r="J7459" t="s">
        <v>533</v>
      </c>
      <c r="K7459" s="18">
        <v>1036.93</v>
      </c>
      <c r="L7459" s="18">
        <v>839.61</v>
      </c>
      <c r="M7459" s="18"/>
      <c r="N7459" s="18"/>
    </row>
    <row r="7460" spans="1:14" ht="15" x14ac:dyDescent="0.25">
      <c r="A7460" t="str">
        <f t="shared" si="116"/>
        <v>VN302B7876</v>
      </c>
      <c r="B7460" s="17" t="s">
        <v>621</v>
      </c>
      <c r="C7460" s="16" t="s">
        <v>27</v>
      </c>
      <c r="D7460" t="s">
        <v>448</v>
      </c>
      <c r="E7460" s="16" t="s">
        <v>625</v>
      </c>
      <c r="F7460">
        <v>6</v>
      </c>
      <c r="G7460" s="20">
        <v>23.083333333333332</v>
      </c>
      <c r="H7460" s="21">
        <v>7</v>
      </c>
      <c r="I7460" s="19">
        <v>5</v>
      </c>
      <c r="J7460" t="s">
        <v>533</v>
      </c>
      <c r="K7460" s="18">
        <v>1036.93</v>
      </c>
      <c r="L7460" s="18">
        <v>839.61</v>
      </c>
      <c r="M7460" s="18"/>
      <c r="N7460" s="18"/>
    </row>
    <row r="7461" spans="1:14" ht="15" x14ac:dyDescent="0.25">
      <c r="A7461" t="str">
        <f t="shared" si="116"/>
        <v>VN302B7877</v>
      </c>
      <c r="B7461" s="15" t="s">
        <v>621</v>
      </c>
      <c r="C7461" s="16" t="s">
        <v>27</v>
      </c>
      <c r="D7461" t="s">
        <v>448</v>
      </c>
      <c r="E7461" s="16" t="s">
        <v>625</v>
      </c>
      <c r="F7461">
        <v>7</v>
      </c>
      <c r="G7461" s="20">
        <v>23.083333333333332</v>
      </c>
      <c r="H7461" s="21">
        <v>1</v>
      </c>
      <c r="I7461" s="19">
        <v>5</v>
      </c>
      <c r="J7461" t="s">
        <v>533</v>
      </c>
      <c r="K7461" s="18">
        <v>1036.93</v>
      </c>
      <c r="L7461" s="18">
        <v>839.61</v>
      </c>
      <c r="M7461" s="18"/>
      <c r="N7461" s="18"/>
    </row>
    <row r="7462" spans="1:14" ht="15" x14ac:dyDescent="0.25">
      <c r="A7462" t="str">
        <f t="shared" si="116"/>
        <v>VN340B7871</v>
      </c>
      <c r="B7462" s="17" t="s">
        <v>164</v>
      </c>
      <c r="C7462" s="16" t="s">
        <v>27</v>
      </c>
      <c r="D7462" t="s">
        <v>165</v>
      </c>
      <c r="E7462" s="16" t="s">
        <v>163</v>
      </c>
      <c r="F7462">
        <v>1</v>
      </c>
      <c r="G7462" s="20">
        <v>17.083333333333332</v>
      </c>
      <c r="H7462" s="21">
        <v>1</v>
      </c>
      <c r="I7462" s="19">
        <v>22.5</v>
      </c>
      <c r="J7462" t="s">
        <v>533</v>
      </c>
      <c r="K7462" s="18">
        <v>1207.8</v>
      </c>
      <c r="L7462" s="18">
        <v>1341.33</v>
      </c>
      <c r="M7462" s="18"/>
      <c r="N7462" s="18"/>
    </row>
    <row r="7463" spans="1:14" ht="15" x14ac:dyDescent="0.25">
      <c r="A7463" t="str">
        <f t="shared" si="116"/>
        <v>VN340B7872</v>
      </c>
      <c r="B7463" s="17" t="s">
        <v>164</v>
      </c>
      <c r="C7463" s="16" t="s">
        <v>27</v>
      </c>
      <c r="D7463" t="s">
        <v>165</v>
      </c>
      <c r="E7463" s="16" t="s">
        <v>163</v>
      </c>
      <c r="F7463">
        <v>2</v>
      </c>
      <c r="G7463" s="20">
        <v>17.083333333333332</v>
      </c>
      <c r="H7463" s="21">
        <v>2</v>
      </c>
      <c r="I7463" s="19">
        <v>22.5</v>
      </c>
      <c r="J7463" t="s">
        <v>533</v>
      </c>
      <c r="K7463" s="18">
        <v>1207.8</v>
      </c>
      <c r="L7463" s="18">
        <v>1341.33</v>
      </c>
      <c r="M7463" s="18"/>
      <c r="N7463" s="18"/>
    </row>
    <row r="7464" spans="1:14" ht="15" x14ac:dyDescent="0.25">
      <c r="A7464" t="str">
        <f t="shared" si="116"/>
        <v>VN340B7873</v>
      </c>
      <c r="B7464" s="17" t="s">
        <v>164</v>
      </c>
      <c r="C7464" s="16" t="s">
        <v>27</v>
      </c>
      <c r="D7464" t="s">
        <v>165</v>
      </c>
      <c r="E7464" s="16" t="s">
        <v>163</v>
      </c>
      <c r="F7464">
        <v>3</v>
      </c>
      <c r="G7464" s="20">
        <v>17.083333333333332</v>
      </c>
      <c r="H7464" s="21">
        <v>3</v>
      </c>
      <c r="I7464" s="19">
        <v>22.5</v>
      </c>
      <c r="J7464" t="s">
        <v>533</v>
      </c>
      <c r="K7464" s="18">
        <v>1207.8</v>
      </c>
      <c r="L7464" s="18">
        <v>1341.33</v>
      </c>
      <c r="M7464" s="18"/>
      <c r="N7464" s="18"/>
    </row>
    <row r="7465" spans="1:14" ht="15" x14ac:dyDescent="0.25">
      <c r="A7465" t="str">
        <f t="shared" si="116"/>
        <v>VN340B7874</v>
      </c>
      <c r="B7465" s="17" t="s">
        <v>164</v>
      </c>
      <c r="C7465" s="16" t="s">
        <v>27</v>
      </c>
      <c r="D7465" t="s">
        <v>165</v>
      </c>
      <c r="E7465" s="16" t="s">
        <v>163</v>
      </c>
      <c r="F7465">
        <v>4</v>
      </c>
      <c r="G7465" s="20">
        <v>17.083333333333332</v>
      </c>
      <c r="H7465" s="21">
        <v>4</v>
      </c>
      <c r="I7465" s="19">
        <v>22.5</v>
      </c>
      <c r="J7465" t="s">
        <v>533</v>
      </c>
      <c r="K7465" s="18">
        <v>1207.8</v>
      </c>
      <c r="L7465" s="18">
        <v>1341.33</v>
      </c>
      <c r="M7465" s="18"/>
      <c r="N7465" s="18"/>
    </row>
    <row r="7466" spans="1:14" ht="15" x14ac:dyDescent="0.25">
      <c r="A7466" t="str">
        <f t="shared" si="116"/>
        <v>VN340B7875</v>
      </c>
      <c r="B7466" s="17" t="s">
        <v>164</v>
      </c>
      <c r="C7466" s="16" t="s">
        <v>27</v>
      </c>
      <c r="D7466" t="s">
        <v>165</v>
      </c>
      <c r="E7466" s="16" t="s">
        <v>163</v>
      </c>
      <c r="F7466">
        <v>5</v>
      </c>
      <c r="G7466" s="20">
        <v>17.083333333333332</v>
      </c>
      <c r="H7466" s="21">
        <v>5</v>
      </c>
      <c r="I7466" s="19">
        <v>22.5</v>
      </c>
      <c r="J7466" t="s">
        <v>533</v>
      </c>
      <c r="K7466" s="18">
        <v>1207.8</v>
      </c>
      <c r="L7466" s="18">
        <v>1341.33</v>
      </c>
      <c r="M7466" s="18"/>
      <c r="N7466" s="18"/>
    </row>
    <row r="7467" spans="1:14" ht="15" x14ac:dyDescent="0.25">
      <c r="A7467" t="str">
        <f t="shared" si="116"/>
        <v>VN340B7876</v>
      </c>
      <c r="B7467" s="17" t="s">
        <v>164</v>
      </c>
      <c r="C7467" s="16" t="s">
        <v>27</v>
      </c>
      <c r="D7467" t="s">
        <v>165</v>
      </c>
      <c r="E7467" s="16" t="s">
        <v>163</v>
      </c>
      <c r="F7467">
        <v>6</v>
      </c>
      <c r="G7467" s="20">
        <v>17.083333333333332</v>
      </c>
      <c r="H7467" s="21">
        <v>6</v>
      </c>
      <c r="I7467" s="19">
        <v>22.5</v>
      </c>
      <c r="J7467" t="s">
        <v>533</v>
      </c>
      <c r="K7467" s="18">
        <v>1207.8</v>
      </c>
      <c r="L7467" s="18">
        <v>1341.33</v>
      </c>
      <c r="M7467" s="18"/>
      <c r="N7467" s="18"/>
    </row>
    <row r="7468" spans="1:14" ht="15" x14ac:dyDescent="0.25">
      <c r="A7468" t="str">
        <f t="shared" si="116"/>
        <v>VN340B7877</v>
      </c>
      <c r="B7468" s="15" t="s">
        <v>164</v>
      </c>
      <c r="C7468" s="16" t="s">
        <v>27</v>
      </c>
      <c r="D7468" t="s">
        <v>165</v>
      </c>
      <c r="E7468" s="16" t="s">
        <v>163</v>
      </c>
      <c r="F7468">
        <v>7</v>
      </c>
      <c r="G7468" s="20">
        <v>17.083333333333332</v>
      </c>
      <c r="H7468" s="21">
        <v>7</v>
      </c>
      <c r="I7468" s="19">
        <v>22.5</v>
      </c>
      <c r="J7468" t="s">
        <v>533</v>
      </c>
      <c r="K7468" s="18">
        <v>1207.8</v>
      </c>
      <c r="L7468" s="18">
        <v>1341.33</v>
      </c>
      <c r="M7468" s="18"/>
      <c r="N7468" s="18"/>
    </row>
    <row r="7469" spans="1:14" ht="15" x14ac:dyDescent="0.25">
      <c r="A7469" t="str">
        <f t="shared" si="116"/>
        <v>VN920B7871</v>
      </c>
      <c r="B7469" s="17" t="s">
        <v>57</v>
      </c>
      <c r="C7469" s="16" t="s">
        <v>27</v>
      </c>
      <c r="D7469" t="s">
        <v>51</v>
      </c>
      <c r="E7469" s="16" t="s">
        <v>49</v>
      </c>
      <c r="F7469">
        <v>1</v>
      </c>
      <c r="G7469" s="20">
        <v>8.8333333333333339</v>
      </c>
      <c r="H7469" s="21">
        <v>1</v>
      </c>
      <c r="I7469" s="19">
        <v>9.9166666666666661</v>
      </c>
      <c r="J7469" t="s">
        <v>533</v>
      </c>
      <c r="K7469" s="18">
        <v>308.49</v>
      </c>
      <c r="L7469" s="18">
        <v>279.49</v>
      </c>
      <c r="M7469" s="18"/>
      <c r="N7469" s="18"/>
    </row>
    <row r="7470" spans="1:14" ht="15" x14ac:dyDescent="0.25">
      <c r="A7470" t="str">
        <f t="shared" si="116"/>
        <v>VN920B7872</v>
      </c>
      <c r="B7470" s="17" t="s">
        <v>57</v>
      </c>
      <c r="C7470" s="16" t="s">
        <v>27</v>
      </c>
      <c r="D7470" t="s">
        <v>51</v>
      </c>
      <c r="E7470" s="16" t="s">
        <v>49</v>
      </c>
      <c r="F7470">
        <v>2</v>
      </c>
      <c r="G7470" s="20">
        <v>8.8333333333333339</v>
      </c>
      <c r="H7470" s="21">
        <v>2</v>
      </c>
      <c r="I7470" s="19">
        <v>9.9166666666666661</v>
      </c>
      <c r="J7470" t="s">
        <v>533</v>
      </c>
      <c r="K7470" s="18">
        <v>308.49</v>
      </c>
      <c r="L7470" s="18">
        <v>279.49</v>
      </c>
      <c r="M7470" s="18"/>
      <c r="N7470" s="18"/>
    </row>
    <row r="7471" spans="1:14" ht="15" x14ac:dyDescent="0.25">
      <c r="A7471" t="str">
        <f t="shared" si="116"/>
        <v>VN920B7873</v>
      </c>
      <c r="B7471" s="17" t="s">
        <v>57</v>
      </c>
      <c r="C7471" s="16" t="s">
        <v>27</v>
      </c>
      <c r="D7471" t="s">
        <v>51</v>
      </c>
      <c r="E7471" s="16" t="s">
        <v>49</v>
      </c>
      <c r="F7471">
        <v>3</v>
      </c>
      <c r="G7471" s="20">
        <v>8.8333333333333339</v>
      </c>
      <c r="H7471" s="21">
        <v>3</v>
      </c>
      <c r="I7471" s="19">
        <v>9.9166666666666661</v>
      </c>
      <c r="J7471" t="s">
        <v>533</v>
      </c>
      <c r="K7471" s="18">
        <v>308.49</v>
      </c>
      <c r="L7471" s="18">
        <v>279.49</v>
      </c>
      <c r="M7471" s="18"/>
      <c r="N7471" s="18"/>
    </row>
    <row r="7472" spans="1:14" ht="15" x14ac:dyDescent="0.25">
      <c r="A7472" t="str">
        <f t="shared" si="116"/>
        <v>VN920B7874</v>
      </c>
      <c r="B7472" s="17" t="s">
        <v>57</v>
      </c>
      <c r="C7472" s="16" t="s">
        <v>27</v>
      </c>
      <c r="D7472" t="s">
        <v>51</v>
      </c>
      <c r="E7472" s="16" t="s">
        <v>49</v>
      </c>
      <c r="F7472">
        <v>4</v>
      </c>
      <c r="G7472" s="20">
        <v>9</v>
      </c>
      <c r="H7472" s="21">
        <v>4</v>
      </c>
      <c r="I7472" s="19">
        <v>9.9166666666666661</v>
      </c>
      <c r="J7472" t="s">
        <v>533</v>
      </c>
      <c r="K7472" s="18">
        <v>308.49</v>
      </c>
      <c r="L7472" s="18">
        <v>279.49</v>
      </c>
      <c r="M7472" s="18"/>
      <c r="N7472" s="18"/>
    </row>
    <row r="7473" spans="1:14" ht="15" x14ac:dyDescent="0.25">
      <c r="A7473" t="str">
        <f t="shared" si="116"/>
        <v>VN920B7875</v>
      </c>
      <c r="B7473" s="17" t="s">
        <v>57</v>
      </c>
      <c r="C7473" s="16" t="s">
        <v>27</v>
      </c>
      <c r="D7473" t="s">
        <v>51</v>
      </c>
      <c r="E7473" s="16" t="s">
        <v>49</v>
      </c>
      <c r="F7473">
        <v>5</v>
      </c>
      <c r="G7473" s="20">
        <v>9</v>
      </c>
      <c r="H7473" s="21">
        <v>5</v>
      </c>
      <c r="I7473" s="19">
        <v>9.9166666666666661</v>
      </c>
      <c r="J7473" t="s">
        <v>533</v>
      </c>
      <c r="K7473" s="18">
        <v>308.49</v>
      </c>
      <c r="L7473" s="18">
        <v>279.49</v>
      </c>
      <c r="M7473" s="18"/>
      <c r="N7473" s="18"/>
    </row>
    <row r="7474" spans="1:14" ht="15" x14ac:dyDescent="0.25">
      <c r="A7474" t="str">
        <f t="shared" si="116"/>
        <v>VN920B7876</v>
      </c>
      <c r="B7474" s="17" t="s">
        <v>57</v>
      </c>
      <c r="C7474" s="16" t="s">
        <v>27</v>
      </c>
      <c r="D7474" t="s">
        <v>51</v>
      </c>
      <c r="E7474" s="16" t="s">
        <v>49</v>
      </c>
      <c r="F7474">
        <v>6</v>
      </c>
      <c r="G7474" s="20">
        <v>9</v>
      </c>
      <c r="H7474" s="21">
        <v>6</v>
      </c>
      <c r="I7474" s="19">
        <v>9.9166666666666661</v>
      </c>
      <c r="J7474" t="s">
        <v>533</v>
      </c>
      <c r="K7474" s="18">
        <v>308.49</v>
      </c>
      <c r="L7474" s="18">
        <v>279.49</v>
      </c>
      <c r="M7474" s="18"/>
      <c r="N7474" s="18"/>
    </row>
    <row r="7475" spans="1:14" ht="15" x14ac:dyDescent="0.25">
      <c r="A7475" t="str">
        <f t="shared" si="116"/>
        <v>VN920B7877</v>
      </c>
      <c r="B7475" s="15" t="s">
        <v>57</v>
      </c>
      <c r="C7475" s="16" t="s">
        <v>27</v>
      </c>
      <c r="D7475" t="s">
        <v>51</v>
      </c>
      <c r="E7475" s="16" t="s">
        <v>49</v>
      </c>
      <c r="F7475">
        <v>7</v>
      </c>
      <c r="G7475" s="20">
        <v>9</v>
      </c>
      <c r="H7475" s="21">
        <v>7</v>
      </c>
      <c r="I7475" s="19">
        <v>9.9166666666666661</v>
      </c>
      <c r="J7475" t="s">
        <v>533</v>
      </c>
      <c r="K7475" s="18">
        <v>308.49</v>
      </c>
      <c r="L7475" s="18">
        <v>279.49</v>
      </c>
      <c r="M7475" s="18"/>
      <c r="N7475" s="18"/>
    </row>
    <row r="7476" spans="1:14" ht="15" x14ac:dyDescent="0.25">
      <c r="A7476" t="str">
        <f t="shared" si="116"/>
        <v>VN1815B7871</v>
      </c>
      <c r="B7476" s="17" t="s">
        <v>178</v>
      </c>
      <c r="C7476" s="16" t="s">
        <v>27</v>
      </c>
      <c r="D7476" t="s">
        <v>177</v>
      </c>
      <c r="E7476" s="16" t="s">
        <v>495</v>
      </c>
      <c r="F7476">
        <v>1</v>
      </c>
      <c r="G7476" s="20">
        <v>5.666666666666667</v>
      </c>
      <c r="H7476" s="21">
        <v>1</v>
      </c>
      <c r="I7476" s="19">
        <v>6.666666666666667</v>
      </c>
      <c r="J7476" t="s">
        <v>533</v>
      </c>
      <c r="K7476" s="18">
        <v>253.03</v>
      </c>
      <c r="L7476" s="18">
        <v>196.82</v>
      </c>
      <c r="M7476" s="18"/>
      <c r="N7476" s="18"/>
    </row>
    <row r="7477" spans="1:14" ht="15" x14ac:dyDescent="0.25">
      <c r="A7477" t="str">
        <f t="shared" si="116"/>
        <v>VN1815B7872</v>
      </c>
      <c r="B7477" s="17" t="s">
        <v>178</v>
      </c>
      <c r="C7477" s="16" t="s">
        <v>27</v>
      </c>
      <c r="D7477" t="s">
        <v>177</v>
      </c>
      <c r="E7477" s="16" t="s">
        <v>495</v>
      </c>
      <c r="F7477">
        <v>2</v>
      </c>
      <c r="G7477" s="20">
        <v>5.083333333333333</v>
      </c>
      <c r="H7477" s="21">
        <v>2</v>
      </c>
      <c r="I7477" s="19">
        <v>6.083333333333333</v>
      </c>
      <c r="J7477" t="s">
        <v>533</v>
      </c>
      <c r="K7477" s="18">
        <v>253.03</v>
      </c>
      <c r="L7477" s="18">
        <v>196.82</v>
      </c>
      <c r="M7477" s="18"/>
      <c r="N7477" s="18"/>
    </row>
    <row r="7478" spans="1:14" ht="15" x14ac:dyDescent="0.25">
      <c r="A7478" t="str">
        <f t="shared" si="116"/>
        <v>VN1815B7873</v>
      </c>
      <c r="B7478" s="17" t="s">
        <v>178</v>
      </c>
      <c r="C7478" s="16" t="s">
        <v>27</v>
      </c>
      <c r="D7478" t="s">
        <v>177</v>
      </c>
      <c r="E7478" s="16" t="s">
        <v>495</v>
      </c>
      <c r="F7478">
        <v>3</v>
      </c>
      <c r="G7478" s="20">
        <v>5.583333333333333</v>
      </c>
      <c r="H7478" s="21">
        <v>3</v>
      </c>
      <c r="I7478" s="19">
        <v>6.583333333333333</v>
      </c>
      <c r="J7478" t="s">
        <v>533</v>
      </c>
      <c r="K7478" s="18">
        <v>253.03</v>
      </c>
      <c r="L7478" s="18">
        <v>196.82</v>
      </c>
      <c r="M7478" s="18"/>
      <c r="N7478" s="18"/>
    </row>
    <row r="7479" spans="1:14" ht="15" x14ac:dyDescent="0.25">
      <c r="A7479" t="str">
        <f t="shared" si="116"/>
        <v>VN1815B7874</v>
      </c>
      <c r="B7479" s="17" t="s">
        <v>178</v>
      </c>
      <c r="C7479" s="16" t="s">
        <v>27</v>
      </c>
      <c r="D7479" t="s">
        <v>177</v>
      </c>
      <c r="E7479" s="16" t="s">
        <v>495</v>
      </c>
      <c r="F7479">
        <v>4</v>
      </c>
      <c r="G7479" s="20">
        <v>5.083333333333333</v>
      </c>
      <c r="H7479" s="21">
        <v>4</v>
      </c>
      <c r="I7479" s="19">
        <v>6.083333333333333</v>
      </c>
      <c r="J7479" t="s">
        <v>533</v>
      </c>
      <c r="K7479" s="18">
        <v>253.03</v>
      </c>
      <c r="L7479" s="18">
        <v>196.82</v>
      </c>
      <c r="M7479" s="18"/>
      <c r="N7479" s="18"/>
    </row>
    <row r="7480" spans="1:14" ht="15" x14ac:dyDescent="0.25">
      <c r="A7480" t="str">
        <f t="shared" si="116"/>
        <v>VN1815B7875</v>
      </c>
      <c r="B7480" s="17" t="s">
        <v>178</v>
      </c>
      <c r="C7480" s="16" t="s">
        <v>27</v>
      </c>
      <c r="D7480" t="s">
        <v>177</v>
      </c>
      <c r="E7480" s="16" t="s">
        <v>495</v>
      </c>
      <c r="F7480">
        <v>5</v>
      </c>
      <c r="G7480" s="20">
        <v>5.666666666666667</v>
      </c>
      <c r="H7480" s="21">
        <v>5</v>
      </c>
      <c r="I7480" s="19">
        <v>6.666666666666667</v>
      </c>
      <c r="J7480" t="s">
        <v>533</v>
      </c>
      <c r="K7480" s="18">
        <v>253.03</v>
      </c>
      <c r="L7480" s="18">
        <v>196.82</v>
      </c>
      <c r="M7480" s="18"/>
      <c r="N7480" s="18"/>
    </row>
    <row r="7481" spans="1:14" ht="15" x14ac:dyDescent="0.25">
      <c r="A7481" t="str">
        <f t="shared" si="116"/>
        <v>VN1815B7876</v>
      </c>
      <c r="B7481" s="17" t="s">
        <v>178</v>
      </c>
      <c r="C7481" s="16" t="s">
        <v>27</v>
      </c>
      <c r="D7481" t="s">
        <v>177</v>
      </c>
      <c r="E7481" s="16" t="s">
        <v>495</v>
      </c>
      <c r="F7481">
        <v>6</v>
      </c>
      <c r="G7481" s="20">
        <v>5.083333333333333</v>
      </c>
      <c r="H7481" s="21">
        <v>6</v>
      </c>
      <c r="I7481" s="19">
        <v>6.083333333333333</v>
      </c>
      <c r="J7481" t="s">
        <v>533</v>
      </c>
      <c r="K7481" s="18">
        <v>253.03</v>
      </c>
      <c r="L7481" s="18">
        <v>196.82</v>
      </c>
      <c r="M7481" s="18"/>
      <c r="N7481" s="18"/>
    </row>
    <row r="7482" spans="1:14" ht="15" x14ac:dyDescent="0.25">
      <c r="A7482" t="str">
        <f t="shared" si="116"/>
        <v>VN1815B7877</v>
      </c>
      <c r="B7482" s="17" t="s">
        <v>178</v>
      </c>
      <c r="C7482" s="16" t="s">
        <v>27</v>
      </c>
      <c r="D7482" t="s">
        <v>177</v>
      </c>
      <c r="E7482" s="16" t="s">
        <v>495</v>
      </c>
      <c r="F7482">
        <v>7</v>
      </c>
      <c r="G7482" s="20">
        <v>5.083333333333333</v>
      </c>
      <c r="H7482" s="21">
        <v>7</v>
      </c>
      <c r="I7482" s="19">
        <v>6.083333333333333</v>
      </c>
      <c r="J7482" t="s">
        <v>533</v>
      </c>
      <c r="K7482" s="18">
        <v>253.03</v>
      </c>
      <c r="L7482" s="18">
        <v>196.82</v>
      </c>
      <c r="M7482" s="18"/>
      <c r="N7482" s="18"/>
    </row>
    <row r="7483" spans="1:14" ht="15" x14ac:dyDescent="0.25">
      <c r="A7483" t="str">
        <f t="shared" si="116"/>
        <v>VN1821B7873</v>
      </c>
      <c r="B7483" s="17" t="s">
        <v>178</v>
      </c>
      <c r="C7483" s="16" t="s">
        <v>27</v>
      </c>
      <c r="D7483" t="s">
        <v>177</v>
      </c>
      <c r="E7483" s="16" t="s">
        <v>763</v>
      </c>
      <c r="F7483">
        <v>3</v>
      </c>
      <c r="G7483" s="20">
        <v>23.25</v>
      </c>
      <c r="H7483" s="21">
        <v>4</v>
      </c>
      <c r="I7483" s="19">
        <v>0.25</v>
      </c>
      <c r="J7483" t="s">
        <v>533</v>
      </c>
      <c r="K7483" s="18">
        <v>253.03</v>
      </c>
      <c r="L7483" s="18">
        <v>196.82</v>
      </c>
      <c r="M7483" s="18"/>
      <c r="N7483" s="18"/>
    </row>
    <row r="7484" spans="1:14" ht="15" x14ac:dyDescent="0.25">
      <c r="A7484" t="str">
        <f t="shared" si="116"/>
        <v>VN1821B7874</v>
      </c>
      <c r="B7484" s="17" t="s">
        <v>178</v>
      </c>
      <c r="C7484" s="16" t="s">
        <v>27</v>
      </c>
      <c r="D7484" t="s">
        <v>177</v>
      </c>
      <c r="E7484" s="16" t="s">
        <v>763</v>
      </c>
      <c r="F7484">
        <v>4</v>
      </c>
      <c r="G7484" s="20">
        <v>23.25</v>
      </c>
      <c r="H7484" s="21">
        <v>5</v>
      </c>
      <c r="I7484" s="19">
        <v>0.25</v>
      </c>
      <c r="J7484" t="s">
        <v>533</v>
      </c>
      <c r="K7484" s="18">
        <v>253.03</v>
      </c>
      <c r="L7484" s="18">
        <v>196.82</v>
      </c>
      <c r="M7484" s="18"/>
      <c r="N7484" s="18"/>
    </row>
    <row r="7485" spans="1:14" ht="15" x14ac:dyDescent="0.25">
      <c r="A7485" t="str">
        <f t="shared" si="116"/>
        <v>VN1821B7875</v>
      </c>
      <c r="B7485" s="17" t="s">
        <v>178</v>
      </c>
      <c r="C7485" s="16" t="s">
        <v>27</v>
      </c>
      <c r="D7485" t="s">
        <v>177</v>
      </c>
      <c r="E7485" s="16" t="s">
        <v>763</v>
      </c>
      <c r="F7485">
        <v>5</v>
      </c>
      <c r="G7485" s="20">
        <v>23.25</v>
      </c>
      <c r="H7485" s="21">
        <v>6</v>
      </c>
      <c r="I7485" s="19">
        <v>0.25</v>
      </c>
      <c r="J7485" t="s">
        <v>533</v>
      </c>
      <c r="K7485" s="18">
        <v>253.03</v>
      </c>
      <c r="L7485" s="18">
        <v>196.82</v>
      </c>
      <c r="M7485" s="18"/>
      <c r="N7485" s="18"/>
    </row>
    <row r="7486" spans="1:14" ht="15" x14ac:dyDescent="0.25">
      <c r="A7486" t="str">
        <f t="shared" si="116"/>
        <v>VN1821B7876</v>
      </c>
      <c r="B7486" s="17" t="s">
        <v>178</v>
      </c>
      <c r="C7486" s="16" t="s">
        <v>27</v>
      </c>
      <c r="D7486" t="s">
        <v>177</v>
      </c>
      <c r="E7486" s="16" t="s">
        <v>763</v>
      </c>
      <c r="F7486">
        <v>6</v>
      </c>
      <c r="G7486" s="20">
        <v>23.25</v>
      </c>
      <c r="H7486" s="21">
        <v>7</v>
      </c>
      <c r="I7486" s="19">
        <v>0.25</v>
      </c>
      <c r="J7486" t="s">
        <v>533</v>
      </c>
      <c r="K7486" s="18">
        <v>253.03</v>
      </c>
      <c r="L7486" s="18">
        <v>196.82</v>
      </c>
      <c r="M7486" s="18"/>
      <c r="N7486" s="18"/>
    </row>
    <row r="7487" spans="1:14" ht="15" x14ac:dyDescent="0.25">
      <c r="A7487" t="str">
        <f t="shared" si="116"/>
        <v>VN1821B7877</v>
      </c>
      <c r="B7487" s="17" t="s">
        <v>178</v>
      </c>
      <c r="C7487" s="16" t="s">
        <v>27</v>
      </c>
      <c r="D7487" t="s">
        <v>177</v>
      </c>
      <c r="E7487" s="16" t="s">
        <v>763</v>
      </c>
      <c r="F7487">
        <v>7</v>
      </c>
      <c r="G7487" s="20">
        <v>23.25</v>
      </c>
      <c r="H7487" s="21">
        <v>1</v>
      </c>
      <c r="I7487" s="19">
        <v>0.25</v>
      </c>
      <c r="J7487" t="s">
        <v>533</v>
      </c>
      <c r="K7487" s="18">
        <v>253.03</v>
      </c>
      <c r="L7487" s="18">
        <v>196.82</v>
      </c>
      <c r="M7487" s="18"/>
      <c r="N7487" s="18"/>
    </row>
    <row r="7488" spans="1:14" ht="15" x14ac:dyDescent="0.25">
      <c r="A7488" t="str">
        <f t="shared" si="116"/>
        <v>VN1823B7871</v>
      </c>
      <c r="B7488" s="17" t="s">
        <v>178</v>
      </c>
      <c r="C7488" s="16" t="s">
        <v>27</v>
      </c>
      <c r="D7488" t="s">
        <v>177</v>
      </c>
      <c r="E7488" s="16" t="s">
        <v>248</v>
      </c>
      <c r="F7488">
        <v>1</v>
      </c>
      <c r="G7488" s="20">
        <v>2.1666666666666665</v>
      </c>
      <c r="H7488" s="21">
        <v>1</v>
      </c>
      <c r="I7488" s="19">
        <v>3.1666666666666665</v>
      </c>
      <c r="J7488" t="s">
        <v>533</v>
      </c>
      <c r="K7488" s="18">
        <v>253.03</v>
      </c>
      <c r="L7488" s="18">
        <v>196.82</v>
      </c>
      <c r="M7488" s="18"/>
      <c r="N7488" s="18"/>
    </row>
    <row r="7489" spans="1:14" ht="15" x14ac:dyDescent="0.25">
      <c r="A7489" t="str">
        <f t="shared" si="116"/>
        <v>VN1823B7872</v>
      </c>
      <c r="B7489" s="17" t="s">
        <v>178</v>
      </c>
      <c r="C7489" s="16" t="s">
        <v>27</v>
      </c>
      <c r="D7489" t="s">
        <v>177</v>
      </c>
      <c r="E7489" s="16" t="s">
        <v>248</v>
      </c>
      <c r="F7489">
        <v>2</v>
      </c>
      <c r="G7489" s="20">
        <v>2.1666666666666665</v>
      </c>
      <c r="H7489" s="21">
        <v>2</v>
      </c>
      <c r="I7489" s="19">
        <v>3.1666666666666665</v>
      </c>
      <c r="J7489" t="s">
        <v>533</v>
      </c>
      <c r="K7489" s="18">
        <v>253.03</v>
      </c>
      <c r="L7489" s="18">
        <v>196.82</v>
      </c>
      <c r="M7489" s="18"/>
      <c r="N7489" s="18"/>
    </row>
    <row r="7490" spans="1:14" ht="15" x14ac:dyDescent="0.25">
      <c r="A7490" t="str">
        <f t="shared" si="116"/>
        <v>VN1823B7873</v>
      </c>
      <c r="B7490" s="17" t="s">
        <v>178</v>
      </c>
      <c r="C7490" s="16" t="s">
        <v>27</v>
      </c>
      <c r="D7490" t="s">
        <v>177</v>
      </c>
      <c r="E7490" s="16" t="s">
        <v>248</v>
      </c>
      <c r="F7490">
        <v>3</v>
      </c>
      <c r="G7490" s="20">
        <v>2.1666666666666665</v>
      </c>
      <c r="H7490" s="21">
        <v>3</v>
      </c>
      <c r="I7490" s="19">
        <v>3.1666666666666665</v>
      </c>
      <c r="J7490" t="s">
        <v>533</v>
      </c>
      <c r="K7490" s="18">
        <v>253.03</v>
      </c>
      <c r="L7490" s="18">
        <v>196.82</v>
      </c>
      <c r="M7490" s="18"/>
      <c r="N7490" s="18"/>
    </row>
    <row r="7491" spans="1:14" ht="15" x14ac:dyDescent="0.25">
      <c r="A7491" t="str">
        <f t="shared" ref="A7491:A7554" si="117">E7491&amp;J7491&amp;F7491</f>
        <v>VN1823B7874</v>
      </c>
      <c r="B7491" s="17" t="s">
        <v>178</v>
      </c>
      <c r="C7491" s="16" t="s">
        <v>27</v>
      </c>
      <c r="D7491" t="s">
        <v>177</v>
      </c>
      <c r="E7491" s="16" t="s">
        <v>248</v>
      </c>
      <c r="F7491">
        <v>4</v>
      </c>
      <c r="G7491" s="20">
        <v>2.1666666666666665</v>
      </c>
      <c r="H7491" s="21">
        <v>4</v>
      </c>
      <c r="I7491" s="19">
        <v>3.1666666666666665</v>
      </c>
      <c r="J7491" t="s">
        <v>533</v>
      </c>
      <c r="K7491" s="18">
        <v>253.03</v>
      </c>
      <c r="L7491" s="18">
        <v>196.82</v>
      </c>
      <c r="M7491" s="18"/>
      <c r="N7491" s="18"/>
    </row>
    <row r="7492" spans="1:14" ht="15" x14ac:dyDescent="0.25">
      <c r="A7492" t="str">
        <f t="shared" si="117"/>
        <v>VN1823B7875</v>
      </c>
      <c r="B7492" s="17" t="s">
        <v>178</v>
      </c>
      <c r="C7492" s="16" t="s">
        <v>27</v>
      </c>
      <c r="D7492" t="s">
        <v>177</v>
      </c>
      <c r="E7492" s="16" t="s">
        <v>248</v>
      </c>
      <c r="F7492">
        <v>5</v>
      </c>
      <c r="G7492" s="20">
        <v>2.1666666666666665</v>
      </c>
      <c r="H7492" s="21">
        <v>5</v>
      </c>
      <c r="I7492" s="19">
        <v>3.1666666666666665</v>
      </c>
      <c r="J7492" t="s">
        <v>533</v>
      </c>
      <c r="K7492" s="18">
        <v>253.03</v>
      </c>
      <c r="L7492" s="18">
        <v>196.82</v>
      </c>
      <c r="M7492" s="18"/>
      <c r="N7492" s="18"/>
    </row>
    <row r="7493" spans="1:14" ht="15" x14ac:dyDescent="0.25">
      <c r="A7493" t="str">
        <f t="shared" si="117"/>
        <v>VN1823B7876</v>
      </c>
      <c r="B7493" s="17" t="s">
        <v>178</v>
      </c>
      <c r="C7493" s="16" t="s">
        <v>27</v>
      </c>
      <c r="D7493" t="s">
        <v>177</v>
      </c>
      <c r="E7493" s="16" t="s">
        <v>248</v>
      </c>
      <c r="F7493">
        <v>6</v>
      </c>
      <c r="G7493" s="20">
        <v>2.1666666666666665</v>
      </c>
      <c r="H7493" s="21">
        <v>6</v>
      </c>
      <c r="I7493" s="19">
        <v>3.1666666666666665</v>
      </c>
      <c r="J7493" t="s">
        <v>533</v>
      </c>
      <c r="K7493" s="18">
        <v>253.03</v>
      </c>
      <c r="L7493" s="18">
        <v>196.82</v>
      </c>
      <c r="M7493" s="18"/>
      <c r="N7493" s="18"/>
    </row>
    <row r="7494" spans="1:14" ht="15" x14ac:dyDescent="0.25">
      <c r="A7494" t="str">
        <f t="shared" si="117"/>
        <v>VN1823B7877</v>
      </c>
      <c r="B7494" s="17" t="s">
        <v>178</v>
      </c>
      <c r="C7494" s="16" t="s">
        <v>27</v>
      </c>
      <c r="D7494" t="s">
        <v>177</v>
      </c>
      <c r="E7494" s="16" t="s">
        <v>248</v>
      </c>
      <c r="F7494">
        <v>7</v>
      </c>
      <c r="G7494" s="20">
        <v>2.1666666666666665</v>
      </c>
      <c r="H7494" s="21">
        <v>7</v>
      </c>
      <c r="I7494" s="19">
        <v>3.1666666666666665</v>
      </c>
      <c r="J7494" t="s">
        <v>533</v>
      </c>
      <c r="K7494" s="18">
        <v>253.03</v>
      </c>
      <c r="L7494" s="18">
        <v>196.82</v>
      </c>
      <c r="M7494" s="18"/>
      <c r="N7494" s="18"/>
    </row>
    <row r="7495" spans="1:14" ht="15" x14ac:dyDescent="0.25">
      <c r="A7495" t="str">
        <f t="shared" si="117"/>
        <v>VN1825B7871</v>
      </c>
      <c r="B7495" s="17" t="s">
        <v>178</v>
      </c>
      <c r="C7495" s="16" t="s">
        <v>27</v>
      </c>
      <c r="D7495" t="s">
        <v>177</v>
      </c>
      <c r="E7495" s="16" t="s">
        <v>181</v>
      </c>
      <c r="F7495">
        <v>1</v>
      </c>
      <c r="G7495" s="20">
        <v>6.833333333333333</v>
      </c>
      <c r="H7495" s="21">
        <v>1</v>
      </c>
      <c r="I7495" s="19">
        <v>7.833333333333333</v>
      </c>
      <c r="J7495" t="s">
        <v>533</v>
      </c>
      <c r="K7495" s="18">
        <v>253.03</v>
      </c>
      <c r="L7495" s="18">
        <v>196.82</v>
      </c>
      <c r="M7495" s="18"/>
      <c r="N7495" s="18"/>
    </row>
    <row r="7496" spans="1:14" ht="15" x14ac:dyDescent="0.25">
      <c r="A7496" t="str">
        <f t="shared" si="117"/>
        <v>VN1825B7872</v>
      </c>
      <c r="B7496" s="17" t="s">
        <v>178</v>
      </c>
      <c r="C7496" s="16" t="s">
        <v>27</v>
      </c>
      <c r="D7496" t="s">
        <v>177</v>
      </c>
      <c r="E7496" s="16" t="s">
        <v>181</v>
      </c>
      <c r="F7496">
        <v>2</v>
      </c>
      <c r="G7496" s="20">
        <v>6.583333333333333</v>
      </c>
      <c r="H7496" s="21">
        <v>2</v>
      </c>
      <c r="I7496" s="19">
        <v>7.583333333333333</v>
      </c>
      <c r="J7496" t="s">
        <v>533</v>
      </c>
      <c r="K7496" s="18">
        <v>253.03</v>
      </c>
      <c r="L7496" s="18">
        <v>196.82</v>
      </c>
      <c r="M7496" s="18"/>
      <c r="N7496" s="18"/>
    </row>
    <row r="7497" spans="1:14" ht="15" x14ac:dyDescent="0.25">
      <c r="A7497" t="str">
        <f t="shared" si="117"/>
        <v>VN1825B7873</v>
      </c>
      <c r="B7497" s="17" t="s">
        <v>178</v>
      </c>
      <c r="C7497" s="16" t="s">
        <v>27</v>
      </c>
      <c r="D7497" t="s">
        <v>177</v>
      </c>
      <c r="E7497" s="16" t="s">
        <v>181</v>
      </c>
      <c r="F7497">
        <v>3</v>
      </c>
      <c r="G7497" s="20">
        <v>6.916666666666667</v>
      </c>
      <c r="H7497" s="21">
        <v>3</v>
      </c>
      <c r="I7497" s="19">
        <v>7.916666666666667</v>
      </c>
      <c r="J7497" t="s">
        <v>533</v>
      </c>
      <c r="K7497" s="18">
        <v>253.03</v>
      </c>
      <c r="L7497" s="18">
        <v>196.82</v>
      </c>
      <c r="M7497" s="18"/>
      <c r="N7497" s="18"/>
    </row>
    <row r="7498" spans="1:14" ht="15" x14ac:dyDescent="0.25">
      <c r="A7498" t="str">
        <f t="shared" si="117"/>
        <v>VN1825B7874</v>
      </c>
      <c r="B7498" s="17" t="s">
        <v>178</v>
      </c>
      <c r="C7498" s="16" t="s">
        <v>27</v>
      </c>
      <c r="D7498" t="s">
        <v>177</v>
      </c>
      <c r="E7498" s="16" t="s">
        <v>181</v>
      </c>
      <c r="F7498">
        <v>4</v>
      </c>
      <c r="G7498" s="20">
        <v>6.833333333333333</v>
      </c>
      <c r="H7498" s="21">
        <v>4</v>
      </c>
      <c r="I7498" s="19">
        <v>7.833333333333333</v>
      </c>
      <c r="J7498" t="s">
        <v>533</v>
      </c>
      <c r="K7498" s="18">
        <v>253.03</v>
      </c>
      <c r="L7498" s="18">
        <v>196.82</v>
      </c>
      <c r="M7498" s="18"/>
      <c r="N7498" s="18"/>
    </row>
    <row r="7499" spans="1:14" ht="15" x14ac:dyDescent="0.25">
      <c r="A7499" t="str">
        <f t="shared" si="117"/>
        <v>VN1825B7875</v>
      </c>
      <c r="B7499" s="17" t="s">
        <v>178</v>
      </c>
      <c r="C7499" s="16" t="s">
        <v>27</v>
      </c>
      <c r="D7499" t="s">
        <v>177</v>
      </c>
      <c r="E7499" s="16" t="s">
        <v>181</v>
      </c>
      <c r="F7499">
        <v>5</v>
      </c>
      <c r="G7499" s="20">
        <v>6.75</v>
      </c>
      <c r="H7499" s="21">
        <v>5</v>
      </c>
      <c r="I7499" s="19">
        <v>7.75</v>
      </c>
      <c r="J7499" t="s">
        <v>533</v>
      </c>
      <c r="K7499" s="18">
        <v>253.03</v>
      </c>
      <c r="L7499" s="18">
        <v>196.82</v>
      </c>
      <c r="M7499" s="18"/>
      <c r="N7499" s="18"/>
    </row>
    <row r="7500" spans="1:14" ht="15" x14ac:dyDescent="0.25">
      <c r="A7500" t="str">
        <f t="shared" si="117"/>
        <v>VN1825B7876</v>
      </c>
      <c r="B7500" s="17" t="s">
        <v>178</v>
      </c>
      <c r="C7500" s="16" t="s">
        <v>27</v>
      </c>
      <c r="D7500" t="s">
        <v>177</v>
      </c>
      <c r="E7500" s="16" t="s">
        <v>181</v>
      </c>
      <c r="F7500">
        <v>6</v>
      </c>
      <c r="G7500" s="20">
        <v>8</v>
      </c>
      <c r="H7500" s="21">
        <v>6</v>
      </c>
      <c r="I7500" s="19">
        <v>9</v>
      </c>
      <c r="J7500" t="s">
        <v>533</v>
      </c>
      <c r="K7500" s="18">
        <v>253.03</v>
      </c>
      <c r="L7500" s="18">
        <v>196.82</v>
      </c>
      <c r="M7500" s="18"/>
      <c r="N7500" s="18"/>
    </row>
    <row r="7501" spans="1:14" ht="15" x14ac:dyDescent="0.25">
      <c r="A7501" t="str">
        <f t="shared" si="117"/>
        <v>VN1825B7877</v>
      </c>
      <c r="B7501" s="17" t="s">
        <v>178</v>
      </c>
      <c r="C7501" s="16" t="s">
        <v>27</v>
      </c>
      <c r="D7501" t="s">
        <v>177</v>
      </c>
      <c r="E7501" s="16" t="s">
        <v>181</v>
      </c>
      <c r="F7501">
        <v>7</v>
      </c>
      <c r="G7501" s="20">
        <v>6.583333333333333</v>
      </c>
      <c r="H7501" s="21">
        <v>7</v>
      </c>
      <c r="I7501" s="19">
        <v>7.583333333333333</v>
      </c>
      <c r="J7501" t="s">
        <v>533</v>
      </c>
      <c r="K7501" s="18">
        <v>253.03</v>
      </c>
      <c r="L7501" s="18">
        <v>196.82</v>
      </c>
      <c r="M7501" s="18"/>
      <c r="N7501" s="18"/>
    </row>
    <row r="7502" spans="1:14" ht="15" x14ac:dyDescent="0.25">
      <c r="A7502" t="str">
        <f t="shared" si="117"/>
        <v>VN1827B7871</v>
      </c>
      <c r="B7502" s="17" t="s">
        <v>178</v>
      </c>
      <c r="C7502" s="16" t="s">
        <v>27</v>
      </c>
      <c r="D7502" t="s">
        <v>177</v>
      </c>
      <c r="E7502" s="16" t="s">
        <v>645</v>
      </c>
      <c r="F7502">
        <v>1</v>
      </c>
      <c r="G7502" s="20">
        <v>8.6666666666666661</v>
      </c>
      <c r="H7502" s="21">
        <v>1</v>
      </c>
      <c r="I7502" s="19">
        <v>9.6666666666666661</v>
      </c>
      <c r="J7502" t="s">
        <v>533</v>
      </c>
      <c r="K7502" s="18">
        <v>253.03</v>
      </c>
      <c r="L7502" s="18">
        <v>196.82</v>
      </c>
      <c r="M7502" s="18"/>
      <c r="N7502" s="18"/>
    </row>
    <row r="7503" spans="1:14" ht="15" x14ac:dyDescent="0.25">
      <c r="A7503" t="str">
        <f t="shared" si="117"/>
        <v>VN1827B7872</v>
      </c>
      <c r="B7503" s="17" t="s">
        <v>178</v>
      </c>
      <c r="C7503" s="16" t="s">
        <v>27</v>
      </c>
      <c r="D7503" t="s">
        <v>177</v>
      </c>
      <c r="E7503" s="16" t="s">
        <v>645</v>
      </c>
      <c r="F7503">
        <v>2</v>
      </c>
      <c r="G7503" s="20">
        <v>8.6666666666666661</v>
      </c>
      <c r="H7503" s="21">
        <v>2</v>
      </c>
      <c r="I7503" s="19">
        <v>9.6666666666666661</v>
      </c>
      <c r="J7503" t="s">
        <v>533</v>
      </c>
      <c r="K7503" s="18">
        <v>253.03</v>
      </c>
      <c r="L7503" s="18">
        <v>196.82</v>
      </c>
      <c r="M7503" s="18"/>
      <c r="N7503" s="18"/>
    </row>
    <row r="7504" spans="1:14" ht="15" x14ac:dyDescent="0.25">
      <c r="A7504" t="str">
        <f t="shared" si="117"/>
        <v>VN1827B7874</v>
      </c>
      <c r="B7504" s="17" t="s">
        <v>178</v>
      </c>
      <c r="C7504" s="16" t="s">
        <v>27</v>
      </c>
      <c r="D7504" t="s">
        <v>177</v>
      </c>
      <c r="E7504" s="16" t="s">
        <v>645</v>
      </c>
      <c r="F7504">
        <v>4</v>
      </c>
      <c r="G7504" s="20">
        <v>9</v>
      </c>
      <c r="H7504" s="21">
        <v>4</v>
      </c>
      <c r="I7504" s="19">
        <v>10</v>
      </c>
      <c r="J7504" t="s">
        <v>533</v>
      </c>
      <c r="K7504" s="18">
        <v>253.03</v>
      </c>
      <c r="L7504" s="18">
        <v>196.82</v>
      </c>
      <c r="M7504" s="18"/>
      <c r="N7504" s="18"/>
    </row>
    <row r="7505" spans="1:14" ht="15" x14ac:dyDescent="0.25">
      <c r="A7505" t="str">
        <f t="shared" si="117"/>
        <v>VN1827B7875</v>
      </c>
      <c r="B7505" s="17" t="s">
        <v>178</v>
      </c>
      <c r="C7505" s="16" t="s">
        <v>27</v>
      </c>
      <c r="D7505" t="s">
        <v>177</v>
      </c>
      <c r="E7505" s="16" t="s">
        <v>645</v>
      </c>
      <c r="F7505">
        <v>5</v>
      </c>
      <c r="G7505" s="20">
        <v>8.6666666666666661</v>
      </c>
      <c r="H7505" s="21">
        <v>5</v>
      </c>
      <c r="I7505" s="19">
        <v>9.6666666666666661</v>
      </c>
      <c r="J7505" t="s">
        <v>533</v>
      </c>
      <c r="K7505" s="18">
        <v>253.03</v>
      </c>
      <c r="L7505" s="18">
        <v>196.82</v>
      </c>
      <c r="M7505" s="18"/>
      <c r="N7505" s="18"/>
    </row>
    <row r="7506" spans="1:14" ht="15" x14ac:dyDescent="0.25">
      <c r="A7506" t="str">
        <f t="shared" si="117"/>
        <v>VN1827B7876</v>
      </c>
      <c r="B7506" s="17" t="s">
        <v>178</v>
      </c>
      <c r="C7506" s="16" t="s">
        <v>27</v>
      </c>
      <c r="D7506" t="s">
        <v>177</v>
      </c>
      <c r="E7506" s="16" t="s">
        <v>645</v>
      </c>
      <c r="F7506">
        <v>6</v>
      </c>
      <c r="G7506" s="20">
        <v>8.6666666666666661</v>
      </c>
      <c r="H7506" s="21">
        <v>6</v>
      </c>
      <c r="I7506" s="19">
        <v>9.6666666666666661</v>
      </c>
      <c r="J7506" t="s">
        <v>533</v>
      </c>
      <c r="K7506" s="18">
        <v>253.03</v>
      </c>
      <c r="L7506" s="18">
        <v>196.82</v>
      </c>
      <c r="M7506" s="18"/>
      <c r="N7506" s="18"/>
    </row>
    <row r="7507" spans="1:14" ht="15" x14ac:dyDescent="0.25">
      <c r="A7507" t="str">
        <f t="shared" si="117"/>
        <v>VN1827B7877</v>
      </c>
      <c r="B7507" s="17" t="s">
        <v>178</v>
      </c>
      <c r="C7507" s="16" t="s">
        <v>27</v>
      </c>
      <c r="D7507" t="s">
        <v>177</v>
      </c>
      <c r="E7507" s="16" t="s">
        <v>645</v>
      </c>
      <c r="F7507">
        <v>7</v>
      </c>
      <c r="G7507" s="20">
        <v>8.6666666666666661</v>
      </c>
      <c r="H7507" s="21">
        <v>7</v>
      </c>
      <c r="I7507" s="19">
        <v>9.6666666666666661</v>
      </c>
      <c r="J7507" t="s">
        <v>533</v>
      </c>
      <c r="K7507" s="18">
        <v>253.03</v>
      </c>
      <c r="L7507" s="18">
        <v>196.82</v>
      </c>
      <c r="M7507" s="18"/>
      <c r="N7507" s="18"/>
    </row>
    <row r="7508" spans="1:14" ht="15" x14ac:dyDescent="0.25">
      <c r="A7508" t="str">
        <f t="shared" si="117"/>
        <v>VN1833B7871</v>
      </c>
      <c r="B7508" s="17" t="s">
        <v>178</v>
      </c>
      <c r="C7508" s="16" t="s">
        <v>27</v>
      </c>
      <c r="D7508" t="s">
        <v>177</v>
      </c>
      <c r="E7508" s="16" t="s">
        <v>312</v>
      </c>
      <c r="F7508">
        <v>1</v>
      </c>
      <c r="G7508" s="20">
        <v>11</v>
      </c>
      <c r="H7508" s="21">
        <v>1</v>
      </c>
      <c r="I7508" s="19">
        <v>12</v>
      </c>
      <c r="J7508" t="s">
        <v>533</v>
      </c>
      <c r="K7508" s="18">
        <v>253.03</v>
      </c>
      <c r="L7508" s="18">
        <v>196.82</v>
      </c>
      <c r="M7508" s="18"/>
      <c r="N7508" s="18"/>
    </row>
    <row r="7509" spans="1:14" ht="15" x14ac:dyDescent="0.25">
      <c r="A7509" t="str">
        <f t="shared" si="117"/>
        <v>VN1833B7872</v>
      </c>
      <c r="B7509" s="17" t="s">
        <v>178</v>
      </c>
      <c r="C7509" s="16" t="s">
        <v>27</v>
      </c>
      <c r="D7509" t="s">
        <v>177</v>
      </c>
      <c r="E7509" s="16" t="s">
        <v>312</v>
      </c>
      <c r="F7509">
        <v>2</v>
      </c>
      <c r="G7509" s="20">
        <v>11</v>
      </c>
      <c r="H7509" s="21">
        <v>2</v>
      </c>
      <c r="I7509" s="19">
        <v>12</v>
      </c>
      <c r="J7509" t="s">
        <v>533</v>
      </c>
      <c r="K7509" s="18">
        <v>253.03</v>
      </c>
      <c r="L7509" s="18">
        <v>196.82</v>
      </c>
      <c r="M7509" s="18"/>
      <c r="N7509" s="18"/>
    </row>
    <row r="7510" spans="1:14" ht="15" x14ac:dyDescent="0.25">
      <c r="A7510" t="str">
        <f t="shared" si="117"/>
        <v>VN1833B7873</v>
      </c>
      <c r="B7510" s="17" t="s">
        <v>178</v>
      </c>
      <c r="C7510" s="16" t="s">
        <v>27</v>
      </c>
      <c r="D7510" t="s">
        <v>177</v>
      </c>
      <c r="E7510" s="16" t="s">
        <v>312</v>
      </c>
      <c r="F7510">
        <v>3</v>
      </c>
      <c r="G7510" s="20">
        <v>11</v>
      </c>
      <c r="H7510" s="21">
        <v>3</v>
      </c>
      <c r="I7510" s="19">
        <v>12</v>
      </c>
      <c r="J7510" t="s">
        <v>533</v>
      </c>
      <c r="K7510" s="18">
        <v>253.03</v>
      </c>
      <c r="L7510" s="18">
        <v>196.82</v>
      </c>
      <c r="M7510" s="18"/>
      <c r="N7510" s="18"/>
    </row>
    <row r="7511" spans="1:14" ht="15" x14ac:dyDescent="0.25">
      <c r="A7511" t="str">
        <f t="shared" si="117"/>
        <v>VN1833B7874</v>
      </c>
      <c r="B7511" s="17" t="s">
        <v>178</v>
      </c>
      <c r="C7511" s="16" t="s">
        <v>27</v>
      </c>
      <c r="D7511" t="s">
        <v>177</v>
      </c>
      <c r="E7511" s="16" t="s">
        <v>312</v>
      </c>
      <c r="F7511">
        <v>4</v>
      </c>
      <c r="G7511" s="20">
        <v>11.5</v>
      </c>
      <c r="H7511" s="21">
        <v>4</v>
      </c>
      <c r="I7511" s="19">
        <v>12.5</v>
      </c>
      <c r="J7511" t="s">
        <v>533</v>
      </c>
      <c r="K7511" s="18">
        <v>253.03</v>
      </c>
      <c r="L7511" s="18">
        <v>196.82</v>
      </c>
      <c r="M7511" s="18"/>
      <c r="N7511" s="18"/>
    </row>
    <row r="7512" spans="1:14" ht="15" x14ac:dyDescent="0.25">
      <c r="A7512" t="str">
        <f t="shared" si="117"/>
        <v>VN1833B7875</v>
      </c>
      <c r="B7512" s="17" t="s">
        <v>178</v>
      </c>
      <c r="C7512" s="16" t="s">
        <v>27</v>
      </c>
      <c r="D7512" t="s">
        <v>177</v>
      </c>
      <c r="E7512" s="16" t="s">
        <v>312</v>
      </c>
      <c r="F7512">
        <v>5</v>
      </c>
      <c r="G7512" s="20">
        <v>11</v>
      </c>
      <c r="H7512" s="21">
        <v>5</v>
      </c>
      <c r="I7512" s="19">
        <v>12</v>
      </c>
      <c r="J7512" t="s">
        <v>533</v>
      </c>
      <c r="K7512" s="18">
        <v>253.03</v>
      </c>
      <c r="L7512" s="18">
        <v>196.82</v>
      </c>
      <c r="M7512" s="18"/>
      <c r="N7512" s="18"/>
    </row>
    <row r="7513" spans="1:14" ht="15" x14ac:dyDescent="0.25">
      <c r="A7513" t="str">
        <f t="shared" si="117"/>
        <v>VN1833B7876</v>
      </c>
      <c r="B7513" s="17" t="s">
        <v>178</v>
      </c>
      <c r="C7513" s="16" t="s">
        <v>27</v>
      </c>
      <c r="D7513" t="s">
        <v>177</v>
      </c>
      <c r="E7513" s="16" t="s">
        <v>312</v>
      </c>
      <c r="F7513">
        <v>6</v>
      </c>
      <c r="G7513" s="20">
        <v>11</v>
      </c>
      <c r="H7513" s="21">
        <v>6</v>
      </c>
      <c r="I7513" s="19">
        <v>12</v>
      </c>
      <c r="J7513" t="s">
        <v>533</v>
      </c>
      <c r="K7513" s="18">
        <v>253.03</v>
      </c>
      <c r="L7513" s="18">
        <v>196.82</v>
      </c>
      <c r="M7513" s="18"/>
      <c r="N7513" s="18"/>
    </row>
    <row r="7514" spans="1:14" ht="15" x14ac:dyDescent="0.25">
      <c r="A7514" t="str">
        <f t="shared" si="117"/>
        <v>VN1833B7877</v>
      </c>
      <c r="B7514" s="17" t="s">
        <v>178</v>
      </c>
      <c r="C7514" s="16" t="s">
        <v>27</v>
      </c>
      <c r="D7514" t="s">
        <v>177</v>
      </c>
      <c r="E7514" s="16" t="s">
        <v>312</v>
      </c>
      <c r="F7514">
        <v>7</v>
      </c>
      <c r="G7514" s="20">
        <v>12.166666666666666</v>
      </c>
      <c r="H7514" s="21">
        <v>7</v>
      </c>
      <c r="I7514" s="19">
        <v>13.166666666666666</v>
      </c>
      <c r="J7514" t="s">
        <v>533</v>
      </c>
      <c r="K7514" s="18">
        <v>253.03</v>
      </c>
      <c r="L7514" s="18">
        <v>196.82</v>
      </c>
      <c r="M7514" s="18"/>
      <c r="N7514" s="18"/>
    </row>
    <row r="7515" spans="1:14" ht="15" x14ac:dyDescent="0.25">
      <c r="A7515" t="str">
        <f t="shared" si="117"/>
        <v>VN7825B7876</v>
      </c>
      <c r="B7515" s="17" t="s">
        <v>178</v>
      </c>
      <c r="C7515" s="16" t="s">
        <v>27</v>
      </c>
      <c r="D7515" t="s">
        <v>177</v>
      </c>
      <c r="E7515" s="16" t="s">
        <v>808</v>
      </c>
      <c r="F7515">
        <v>6</v>
      </c>
      <c r="G7515" s="20">
        <v>12.166666666666666</v>
      </c>
      <c r="H7515" s="21">
        <v>6</v>
      </c>
      <c r="I7515" s="19">
        <v>13.083333333333334</v>
      </c>
      <c r="J7515" t="s">
        <v>533</v>
      </c>
      <c r="K7515" s="18">
        <v>253.03</v>
      </c>
      <c r="L7515" s="18">
        <v>196.82</v>
      </c>
      <c r="M7515" s="18"/>
      <c r="N7515" s="18"/>
    </row>
    <row r="7516" spans="1:14" ht="15" x14ac:dyDescent="0.25">
      <c r="A7516" t="str">
        <f t="shared" si="117"/>
        <v>VN7825B7877</v>
      </c>
      <c r="B7516" s="17" t="s">
        <v>178</v>
      </c>
      <c r="C7516" s="16" t="s">
        <v>27</v>
      </c>
      <c r="D7516" t="s">
        <v>177</v>
      </c>
      <c r="E7516" s="16" t="s">
        <v>808</v>
      </c>
      <c r="F7516">
        <v>7</v>
      </c>
      <c r="G7516" s="20">
        <v>13.583333333333334</v>
      </c>
      <c r="H7516" s="21">
        <v>7</v>
      </c>
      <c r="I7516" s="19">
        <v>14.5</v>
      </c>
      <c r="J7516" t="s">
        <v>533</v>
      </c>
      <c r="K7516" s="18">
        <v>253.03</v>
      </c>
      <c r="L7516" s="18">
        <v>196.82</v>
      </c>
      <c r="M7516" s="18"/>
      <c r="N7516" s="18"/>
    </row>
    <row r="7517" spans="1:14" ht="15" x14ac:dyDescent="0.25">
      <c r="A7517" t="str">
        <f t="shared" si="117"/>
        <v>VN7827B7871</v>
      </c>
      <c r="B7517" s="17" t="s">
        <v>178</v>
      </c>
      <c r="C7517" s="16" t="s">
        <v>27</v>
      </c>
      <c r="D7517" t="s">
        <v>177</v>
      </c>
      <c r="E7517" s="16" t="s">
        <v>487</v>
      </c>
      <c r="F7517">
        <v>1</v>
      </c>
      <c r="G7517" s="20">
        <v>23.583333333333332</v>
      </c>
      <c r="H7517" s="21">
        <v>2</v>
      </c>
      <c r="I7517" s="19">
        <v>0.58333333333333337</v>
      </c>
      <c r="J7517" t="s">
        <v>533</v>
      </c>
      <c r="K7517" s="18">
        <v>253.03</v>
      </c>
      <c r="L7517" s="18">
        <v>196.82</v>
      </c>
      <c r="M7517" s="18"/>
      <c r="N7517" s="18"/>
    </row>
    <row r="7518" spans="1:14" ht="15" x14ac:dyDescent="0.25">
      <c r="A7518" t="str">
        <f t="shared" si="117"/>
        <v>VN7827B7872</v>
      </c>
      <c r="B7518" s="17" t="s">
        <v>178</v>
      </c>
      <c r="C7518" s="16" t="s">
        <v>27</v>
      </c>
      <c r="D7518" t="s">
        <v>177</v>
      </c>
      <c r="E7518" s="16" t="s">
        <v>487</v>
      </c>
      <c r="F7518">
        <v>2</v>
      </c>
      <c r="G7518" s="20">
        <v>23.583333333333332</v>
      </c>
      <c r="H7518" s="21">
        <v>3</v>
      </c>
      <c r="I7518" s="19">
        <v>0.58333333333333337</v>
      </c>
      <c r="J7518" t="s">
        <v>533</v>
      </c>
      <c r="K7518" s="18">
        <v>253.03</v>
      </c>
      <c r="L7518" s="18">
        <v>196.82</v>
      </c>
      <c r="M7518" s="18"/>
      <c r="N7518" s="18"/>
    </row>
    <row r="7519" spans="1:14" ht="15" x14ac:dyDescent="0.25">
      <c r="A7519" t="str">
        <f t="shared" si="117"/>
        <v>VN7827B7875</v>
      </c>
      <c r="B7519" s="17" t="s">
        <v>178</v>
      </c>
      <c r="C7519" s="16" t="s">
        <v>27</v>
      </c>
      <c r="D7519" t="s">
        <v>177</v>
      </c>
      <c r="E7519" s="16" t="s">
        <v>487</v>
      </c>
      <c r="F7519">
        <v>5</v>
      </c>
      <c r="G7519" s="20">
        <v>23.583333333333332</v>
      </c>
      <c r="H7519" s="21">
        <v>6</v>
      </c>
      <c r="I7519" s="19">
        <v>0.58333333333333337</v>
      </c>
      <c r="J7519" t="s">
        <v>533</v>
      </c>
      <c r="K7519" s="18">
        <v>253.03</v>
      </c>
      <c r="L7519" s="18">
        <v>196.82</v>
      </c>
      <c r="M7519" s="18"/>
      <c r="N7519" s="18"/>
    </row>
    <row r="7520" spans="1:14" ht="15" x14ac:dyDescent="0.25">
      <c r="A7520" t="str">
        <f t="shared" si="117"/>
        <v>VN7827B7876</v>
      </c>
      <c r="B7520" s="17" t="s">
        <v>178</v>
      </c>
      <c r="C7520" s="16" t="s">
        <v>27</v>
      </c>
      <c r="D7520" t="s">
        <v>177</v>
      </c>
      <c r="E7520" s="16" t="s">
        <v>487</v>
      </c>
      <c r="F7520">
        <v>6</v>
      </c>
      <c r="G7520" s="20">
        <v>23.583333333333332</v>
      </c>
      <c r="H7520" s="21">
        <v>7</v>
      </c>
      <c r="I7520" s="19">
        <v>0.58333333333333337</v>
      </c>
      <c r="J7520" t="s">
        <v>533</v>
      </c>
      <c r="K7520" s="18">
        <v>253.03</v>
      </c>
      <c r="L7520" s="18">
        <v>196.82</v>
      </c>
      <c r="M7520" s="18"/>
      <c r="N7520" s="18"/>
    </row>
    <row r="7521" spans="1:14" ht="15" x14ac:dyDescent="0.25">
      <c r="A7521" t="str">
        <f t="shared" si="117"/>
        <v>VN7827B7877</v>
      </c>
      <c r="B7521" s="17" t="s">
        <v>178</v>
      </c>
      <c r="C7521" s="16" t="s">
        <v>27</v>
      </c>
      <c r="D7521" t="s">
        <v>177</v>
      </c>
      <c r="E7521" s="16" t="s">
        <v>487</v>
      </c>
      <c r="F7521">
        <v>7</v>
      </c>
      <c r="G7521" s="20">
        <v>23.583333333333332</v>
      </c>
      <c r="H7521" s="21">
        <v>1</v>
      </c>
      <c r="I7521" s="19">
        <v>0.58333333333333337</v>
      </c>
      <c r="J7521" t="s">
        <v>533</v>
      </c>
      <c r="K7521" s="18">
        <v>253.03</v>
      </c>
      <c r="L7521" s="18">
        <v>196.82</v>
      </c>
      <c r="M7521" s="18"/>
      <c r="N7521" s="18"/>
    </row>
    <row r="7522" spans="1:14" ht="15" x14ac:dyDescent="0.25">
      <c r="A7522" t="str">
        <f t="shared" si="117"/>
        <v>VN7833B7871</v>
      </c>
      <c r="B7522" s="17" t="s">
        <v>178</v>
      </c>
      <c r="C7522" s="16" t="s">
        <v>27</v>
      </c>
      <c r="D7522" t="s">
        <v>177</v>
      </c>
      <c r="E7522" s="16" t="s">
        <v>458</v>
      </c>
      <c r="F7522">
        <v>1</v>
      </c>
      <c r="G7522" s="20">
        <v>9</v>
      </c>
      <c r="H7522" s="21">
        <v>1</v>
      </c>
      <c r="I7522" s="19">
        <v>10</v>
      </c>
      <c r="J7522" t="s">
        <v>533</v>
      </c>
      <c r="K7522" s="18">
        <v>253.03</v>
      </c>
      <c r="L7522" s="18">
        <v>196.82</v>
      </c>
      <c r="M7522" s="18"/>
      <c r="N7522" s="18"/>
    </row>
    <row r="7523" spans="1:14" ht="15" x14ac:dyDescent="0.25">
      <c r="A7523" t="str">
        <f t="shared" si="117"/>
        <v>VN7833B7872</v>
      </c>
      <c r="B7523" s="17" t="s">
        <v>178</v>
      </c>
      <c r="C7523" s="16" t="s">
        <v>27</v>
      </c>
      <c r="D7523" t="s">
        <v>177</v>
      </c>
      <c r="E7523" s="16" t="s">
        <v>458</v>
      </c>
      <c r="F7523">
        <v>2</v>
      </c>
      <c r="G7523" s="20">
        <v>10.666666666666666</v>
      </c>
      <c r="H7523" s="21">
        <v>2</v>
      </c>
      <c r="I7523" s="19">
        <v>11.666666666666666</v>
      </c>
      <c r="J7523" t="s">
        <v>533</v>
      </c>
      <c r="K7523" s="18">
        <v>253.03</v>
      </c>
      <c r="L7523" s="18">
        <v>196.82</v>
      </c>
      <c r="M7523" s="18"/>
      <c r="N7523" s="18"/>
    </row>
    <row r="7524" spans="1:14" ht="15" x14ac:dyDescent="0.25">
      <c r="A7524" t="str">
        <f t="shared" si="117"/>
        <v>VN7833B7873</v>
      </c>
      <c r="B7524" s="17" t="s">
        <v>178</v>
      </c>
      <c r="C7524" s="16" t="s">
        <v>27</v>
      </c>
      <c r="D7524" t="s">
        <v>177</v>
      </c>
      <c r="E7524" s="16" t="s">
        <v>458</v>
      </c>
      <c r="F7524">
        <v>3</v>
      </c>
      <c r="G7524" s="20">
        <v>9</v>
      </c>
      <c r="H7524" s="21">
        <v>3</v>
      </c>
      <c r="I7524" s="19">
        <v>10</v>
      </c>
      <c r="J7524" t="s">
        <v>533</v>
      </c>
      <c r="K7524" s="18">
        <v>253.03</v>
      </c>
      <c r="L7524" s="18">
        <v>196.82</v>
      </c>
      <c r="M7524" s="18"/>
      <c r="N7524" s="18"/>
    </row>
    <row r="7525" spans="1:14" ht="15" x14ac:dyDescent="0.25">
      <c r="A7525" t="str">
        <f t="shared" si="117"/>
        <v>VN7833B7874</v>
      </c>
      <c r="B7525" s="17" t="s">
        <v>178</v>
      </c>
      <c r="C7525" s="16" t="s">
        <v>27</v>
      </c>
      <c r="D7525" t="s">
        <v>177</v>
      </c>
      <c r="E7525" s="16" t="s">
        <v>458</v>
      </c>
      <c r="F7525">
        <v>4</v>
      </c>
      <c r="G7525" s="20">
        <v>9</v>
      </c>
      <c r="H7525" s="21">
        <v>4</v>
      </c>
      <c r="I7525" s="19">
        <v>10</v>
      </c>
      <c r="J7525" t="s">
        <v>533</v>
      </c>
      <c r="K7525" s="18">
        <v>253.03</v>
      </c>
      <c r="L7525" s="18">
        <v>196.82</v>
      </c>
      <c r="M7525" s="18"/>
      <c r="N7525" s="18"/>
    </row>
    <row r="7526" spans="1:14" ht="15" x14ac:dyDescent="0.25">
      <c r="A7526" t="str">
        <f t="shared" si="117"/>
        <v>VN7833B7875</v>
      </c>
      <c r="B7526" s="17" t="s">
        <v>178</v>
      </c>
      <c r="C7526" s="16" t="s">
        <v>27</v>
      </c>
      <c r="D7526" t="s">
        <v>177</v>
      </c>
      <c r="E7526" s="16" t="s">
        <v>458</v>
      </c>
      <c r="F7526">
        <v>5</v>
      </c>
      <c r="G7526" s="20">
        <v>9.8333333333333339</v>
      </c>
      <c r="H7526" s="21">
        <v>5</v>
      </c>
      <c r="I7526" s="19">
        <v>10.833333333333334</v>
      </c>
      <c r="J7526" t="s">
        <v>533</v>
      </c>
      <c r="K7526" s="18">
        <v>253.03</v>
      </c>
      <c r="L7526" s="18">
        <v>196.82</v>
      </c>
      <c r="M7526" s="18"/>
      <c r="N7526" s="18"/>
    </row>
    <row r="7527" spans="1:14" ht="15" x14ac:dyDescent="0.25">
      <c r="A7527" t="str">
        <f t="shared" si="117"/>
        <v>VN7833B7876</v>
      </c>
      <c r="B7527" s="17" t="s">
        <v>178</v>
      </c>
      <c r="C7527" s="16" t="s">
        <v>27</v>
      </c>
      <c r="D7527" t="s">
        <v>177</v>
      </c>
      <c r="E7527" s="16" t="s">
        <v>458</v>
      </c>
      <c r="F7527">
        <v>6</v>
      </c>
      <c r="G7527" s="20">
        <v>9.75</v>
      </c>
      <c r="H7527" s="21">
        <v>6</v>
      </c>
      <c r="I7527" s="19">
        <v>10.75</v>
      </c>
      <c r="J7527" t="s">
        <v>533</v>
      </c>
      <c r="K7527" s="18">
        <v>253.03</v>
      </c>
      <c r="L7527" s="18">
        <v>196.82</v>
      </c>
      <c r="M7527" s="18"/>
      <c r="N7527" s="18"/>
    </row>
    <row r="7528" spans="1:14" ht="15" x14ac:dyDescent="0.25">
      <c r="A7528" t="str">
        <f t="shared" si="117"/>
        <v>VN7833B7877</v>
      </c>
      <c r="B7528" s="15" t="s">
        <v>178</v>
      </c>
      <c r="C7528" s="16" t="s">
        <v>27</v>
      </c>
      <c r="D7528" t="s">
        <v>177</v>
      </c>
      <c r="E7528" s="16" t="s">
        <v>458</v>
      </c>
      <c r="F7528">
        <v>7</v>
      </c>
      <c r="G7528" s="20">
        <v>9.9166666666666661</v>
      </c>
      <c r="H7528" s="21">
        <v>7</v>
      </c>
      <c r="I7528" s="19">
        <v>10.916666666666666</v>
      </c>
      <c r="J7528" t="s">
        <v>533</v>
      </c>
      <c r="K7528" s="18">
        <v>253.03</v>
      </c>
      <c r="L7528" s="18">
        <v>196.82</v>
      </c>
      <c r="M7528" s="18"/>
      <c r="N7528" s="18"/>
    </row>
    <row r="7529" spans="1:14" ht="15" x14ac:dyDescent="0.25">
      <c r="A7529" t="str">
        <f t="shared" si="117"/>
        <v>VN422B7871</v>
      </c>
      <c r="B7529" s="17" t="s">
        <v>592</v>
      </c>
      <c r="C7529" s="16" t="s">
        <v>27</v>
      </c>
      <c r="D7529" t="s">
        <v>327</v>
      </c>
      <c r="E7529" s="16" t="s">
        <v>631</v>
      </c>
      <c r="F7529">
        <v>1</v>
      </c>
      <c r="G7529" s="20">
        <v>17</v>
      </c>
      <c r="H7529" s="21">
        <v>1</v>
      </c>
      <c r="I7529" s="19">
        <v>21.833333333333332</v>
      </c>
      <c r="J7529" t="s">
        <v>533</v>
      </c>
      <c r="K7529" s="18">
        <v>663.25</v>
      </c>
      <c r="L7529" s="18">
        <v>801.71</v>
      </c>
      <c r="M7529" s="18"/>
      <c r="N7529" s="18"/>
    </row>
    <row r="7530" spans="1:14" ht="15" x14ac:dyDescent="0.25">
      <c r="A7530" t="str">
        <f t="shared" si="117"/>
        <v>VN422B7872</v>
      </c>
      <c r="B7530" s="17" t="s">
        <v>592</v>
      </c>
      <c r="C7530" s="16" t="s">
        <v>27</v>
      </c>
      <c r="D7530" t="s">
        <v>327</v>
      </c>
      <c r="E7530" s="16" t="s">
        <v>631</v>
      </c>
      <c r="F7530">
        <v>2</v>
      </c>
      <c r="G7530" s="20">
        <v>17</v>
      </c>
      <c r="H7530" s="21">
        <v>2</v>
      </c>
      <c r="I7530" s="19">
        <v>21.833333333333332</v>
      </c>
      <c r="J7530" t="s">
        <v>533</v>
      </c>
      <c r="K7530" s="18">
        <v>663.25</v>
      </c>
      <c r="L7530" s="18">
        <v>801.71</v>
      </c>
      <c r="M7530" s="18"/>
      <c r="N7530" s="18"/>
    </row>
    <row r="7531" spans="1:14" ht="15" x14ac:dyDescent="0.25">
      <c r="A7531" t="str">
        <f t="shared" si="117"/>
        <v>VN422B7873</v>
      </c>
      <c r="B7531" s="17" t="s">
        <v>592</v>
      </c>
      <c r="C7531" s="16" t="s">
        <v>27</v>
      </c>
      <c r="D7531" t="s">
        <v>327</v>
      </c>
      <c r="E7531" s="16" t="s">
        <v>631</v>
      </c>
      <c r="F7531">
        <v>3</v>
      </c>
      <c r="G7531" s="20">
        <v>17</v>
      </c>
      <c r="H7531" s="21">
        <v>3</v>
      </c>
      <c r="I7531" s="19">
        <v>21.833333333333332</v>
      </c>
      <c r="J7531" t="s">
        <v>533</v>
      </c>
      <c r="K7531" s="18">
        <v>663.25</v>
      </c>
      <c r="L7531" s="18">
        <v>801.71</v>
      </c>
      <c r="M7531" s="18"/>
      <c r="N7531" s="18"/>
    </row>
    <row r="7532" spans="1:14" ht="15" x14ac:dyDescent="0.25">
      <c r="A7532" t="str">
        <f t="shared" si="117"/>
        <v>VN422B7874</v>
      </c>
      <c r="B7532" s="17" t="s">
        <v>592</v>
      </c>
      <c r="C7532" s="16" t="s">
        <v>27</v>
      </c>
      <c r="D7532" t="s">
        <v>327</v>
      </c>
      <c r="E7532" s="16" t="s">
        <v>631</v>
      </c>
      <c r="F7532">
        <v>4</v>
      </c>
      <c r="G7532" s="20">
        <v>17</v>
      </c>
      <c r="H7532" s="21">
        <v>4</v>
      </c>
      <c r="I7532" s="19">
        <v>21.833333333333332</v>
      </c>
      <c r="J7532" t="s">
        <v>533</v>
      </c>
      <c r="K7532" s="18">
        <v>663.25</v>
      </c>
      <c r="L7532" s="18">
        <v>801.71</v>
      </c>
      <c r="M7532" s="18"/>
      <c r="N7532" s="18"/>
    </row>
    <row r="7533" spans="1:14" ht="15" x14ac:dyDescent="0.25">
      <c r="A7533" t="str">
        <f t="shared" si="117"/>
        <v>VN422B7875</v>
      </c>
      <c r="B7533" s="17" t="s">
        <v>592</v>
      </c>
      <c r="C7533" s="16" t="s">
        <v>27</v>
      </c>
      <c r="D7533" t="s">
        <v>327</v>
      </c>
      <c r="E7533" s="16" t="s">
        <v>631</v>
      </c>
      <c r="F7533">
        <v>5</v>
      </c>
      <c r="G7533" s="20">
        <v>17.25</v>
      </c>
      <c r="H7533" s="21">
        <v>5</v>
      </c>
      <c r="I7533" s="19">
        <v>22.083333333333332</v>
      </c>
      <c r="J7533" t="s">
        <v>533</v>
      </c>
      <c r="K7533" s="18">
        <v>663.25</v>
      </c>
      <c r="L7533" s="18">
        <v>801.71</v>
      </c>
      <c r="M7533" s="18"/>
      <c r="N7533" s="18"/>
    </row>
    <row r="7534" spans="1:14" ht="15" x14ac:dyDescent="0.25">
      <c r="A7534" t="str">
        <f t="shared" si="117"/>
        <v>VN422B7876</v>
      </c>
      <c r="B7534" s="17" t="s">
        <v>592</v>
      </c>
      <c r="C7534" s="16" t="s">
        <v>27</v>
      </c>
      <c r="D7534" t="s">
        <v>327</v>
      </c>
      <c r="E7534" s="16" t="s">
        <v>631</v>
      </c>
      <c r="F7534">
        <v>6</v>
      </c>
      <c r="G7534" s="20">
        <v>17</v>
      </c>
      <c r="H7534" s="21">
        <v>6</v>
      </c>
      <c r="I7534" s="19">
        <v>21.833333333333332</v>
      </c>
      <c r="J7534" t="s">
        <v>533</v>
      </c>
      <c r="K7534" s="18">
        <v>663.25</v>
      </c>
      <c r="L7534" s="18">
        <v>801.71</v>
      </c>
      <c r="M7534" s="18"/>
      <c r="N7534" s="18"/>
    </row>
    <row r="7535" spans="1:14" ht="15" x14ac:dyDescent="0.25">
      <c r="A7535" t="str">
        <f t="shared" si="117"/>
        <v>VN422B7877</v>
      </c>
      <c r="B7535" s="15" t="s">
        <v>592</v>
      </c>
      <c r="C7535" s="16" t="s">
        <v>27</v>
      </c>
      <c r="D7535" t="s">
        <v>327</v>
      </c>
      <c r="E7535" s="16" t="s">
        <v>631</v>
      </c>
      <c r="F7535">
        <v>7</v>
      </c>
      <c r="G7535" s="20">
        <v>17</v>
      </c>
      <c r="H7535" s="21">
        <v>7</v>
      </c>
      <c r="I7535" s="19">
        <v>21.833333333333332</v>
      </c>
      <c r="J7535" t="s">
        <v>533</v>
      </c>
      <c r="K7535" s="18">
        <v>663.25</v>
      </c>
      <c r="L7535" s="18">
        <v>801.71</v>
      </c>
      <c r="M7535" s="18"/>
      <c r="N7535" s="18"/>
    </row>
    <row r="7536" spans="1:14" ht="15" x14ac:dyDescent="0.25">
      <c r="A7536" t="str">
        <f t="shared" si="117"/>
        <v>VN522B7871</v>
      </c>
      <c r="B7536" s="17" t="s">
        <v>634</v>
      </c>
      <c r="C7536" s="16" t="s">
        <v>27</v>
      </c>
      <c r="D7536" t="s">
        <v>469</v>
      </c>
      <c r="E7536" s="16" t="s">
        <v>635</v>
      </c>
      <c r="F7536">
        <v>1</v>
      </c>
      <c r="G7536" s="20">
        <v>3</v>
      </c>
      <c r="H7536" s="21">
        <v>1</v>
      </c>
      <c r="I7536" s="19">
        <v>7.25</v>
      </c>
      <c r="J7536" t="s">
        <v>533</v>
      </c>
      <c r="K7536" s="18">
        <v>691.3</v>
      </c>
      <c r="L7536" s="18">
        <v>634.20000000000005</v>
      </c>
      <c r="M7536" s="18"/>
      <c r="N7536" s="18"/>
    </row>
    <row r="7537" spans="1:14" ht="15" x14ac:dyDescent="0.25">
      <c r="A7537" t="str">
        <f t="shared" si="117"/>
        <v>VN522B7872</v>
      </c>
      <c r="B7537" s="17" t="s">
        <v>634</v>
      </c>
      <c r="C7537" s="16" t="s">
        <v>27</v>
      </c>
      <c r="D7537" t="s">
        <v>469</v>
      </c>
      <c r="E7537" s="16" t="s">
        <v>635</v>
      </c>
      <c r="F7537">
        <v>2</v>
      </c>
      <c r="G7537" s="20">
        <v>0.41666666666666669</v>
      </c>
      <c r="H7537" s="21">
        <v>2</v>
      </c>
      <c r="I7537" s="19">
        <v>4.666666666666667</v>
      </c>
      <c r="J7537" t="s">
        <v>533</v>
      </c>
      <c r="K7537" s="18">
        <v>691.3</v>
      </c>
      <c r="L7537" s="18">
        <v>634.20000000000005</v>
      </c>
      <c r="M7537" s="18"/>
      <c r="N7537" s="18"/>
    </row>
    <row r="7538" spans="1:14" ht="15" x14ac:dyDescent="0.25">
      <c r="A7538" t="str">
        <f t="shared" si="117"/>
        <v>VN522B7873</v>
      </c>
      <c r="B7538" s="17" t="s">
        <v>634</v>
      </c>
      <c r="C7538" s="16" t="s">
        <v>27</v>
      </c>
      <c r="D7538" t="s">
        <v>469</v>
      </c>
      <c r="E7538" s="16" t="s">
        <v>635</v>
      </c>
      <c r="F7538">
        <v>3</v>
      </c>
      <c r="G7538" s="20">
        <v>0.41666666666666669</v>
      </c>
      <c r="H7538" s="21">
        <v>3</v>
      </c>
      <c r="I7538" s="19">
        <v>4.666666666666667</v>
      </c>
      <c r="J7538" t="s">
        <v>533</v>
      </c>
      <c r="K7538" s="18">
        <v>1038.6500000000001</v>
      </c>
      <c r="L7538" s="18">
        <v>952.86</v>
      </c>
      <c r="M7538" s="18"/>
      <c r="N7538" s="18"/>
    </row>
    <row r="7539" spans="1:14" ht="15" x14ac:dyDescent="0.25">
      <c r="A7539" t="str">
        <f t="shared" si="117"/>
        <v>VN522B7874</v>
      </c>
      <c r="B7539" s="17" t="s">
        <v>634</v>
      </c>
      <c r="C7539" s="16" t="s">
        <v>27</v>
      </c>
      <c r="D7539" t="s">
        <v>469</v>
      </c>
      <c r="E7539" s="16" t="s">
        <v>635</v>
      </c>
      <c r="F7539">
        <v>4</v>
      </c>
      <c r="G7539" s="20">
        <v>0.41666666666666669</v>
      </c>
      <c r="H7539" s="21">
        <v>4</v>
      </c>
      <c r="I7539" s="19">
        <v>4.666666666666667</v>
      </c>
      <c r="J7539" t="s">
        <v>533</v>
      </c>
      <c r="K7539" s="18">
        <v>691.3</v>
      </c>
      <c r="L7539" s="18">
        <v>634.20000000000005</v>
      </c>
      <c r="M7539" s="18"/>
      <c r="N7539" s="18"/>
    </row>
    <row r="7540" spans="1:14" ht="15" x14ac:dyDescent="0.25">
      <c r="A7540" t="str">
        <f t="shared" si="117"/>
        <v>VN522B7875</v>
      </c>
      <c r="B7540" s="17" t="s">
        <v>634</v>
      </c>
      <c r="C7540" s="16" t="s">
        <v>27</v>
      </c>
      <c r="D7540" t="s">
        <v>469</v>
      </c>
      <c r="E7540" s="16" t="s">
        <v>635</v>
      </c>
      <c r="F7540">
        <v>5</v>
      </c>
      <c r="G7540" s="20">
        <v>0.41666666666666669</v>
      </c>
      <c r="H7540" s="21">
        <v>5</v>
      </c>
      <c r="I7540" s="19">
        <v>4.666666666666667</v>
      </c>
      <c r="J7540" t="s">
        <v>533</v>
      </c>
      <c r="K7540" s="18">
        <v>1038.6500000000001</v>
      </c>
      <c r="L7540" s="18">
        <v>952.86</v>
      </c>
      <c r="M7540" s="18"/>
      <c r="N7540" s="18"/>
    </row>
    <row r="7541" spans="1:14" ht="15" x14ac:dyDescent="0.25">
      <c r="A7541" t="str">
        <f t="shared" si="117"/>
        <v>VN522B7876</v>
      </c>
      <c r="B7541" s="17" t="s">
        <v>634</v>
      </c>
      <c r="C7541" s="16" t="s">
        <v>27</v>
      </c>
      <c r="D7541" t="s">
        <v>469</v>
      </c>
      <c r="E7541" s="16" t="s">
        <v>635</v>
      </c>
      <c r="F7541">
        <v>6</v>
      </c>
      <c r="G7541" s="20">
        <v>0.41666666666666669</v>
      </c>
      <c r="H7541" s="21">
        <v>6</v>
      </c>
      <c r="I7541" s="19">
        <v>4.666666666666667</v>
      </c>
      <c r="J7541" t="s">
        <v>533</v>
      </c>
      <c r="K7541" s="18">
        <v>691.3</v>
      </c>
      <c r="L7541" s="18">
        <v>634.20000000000005</v>
      </c>
      <c r="M7541" s="18"/>
      <c r="N7541" s="18"/>
    </row>
    <row r="7542" spans="1:14" ht="15" x14ac:dyDescent="0.25">
      <c r="A7542" t="str">
        <f t="shared" si="117"/>
        <v>VN522B7877</v>
      </c>
      <c r="B7542" s="15" t="s">
        <v>634</v>
      </c>
      <c r="C7542" s="16" t="s">
        <v>27</v>
      </c>
      <c r="D7542" t="s">
        <v>469</v>
      </c>
      <c r="E7542" s="16" t="s">
        <v>635</v>
      </c>
      <c r="F7542">
        <v>7</v>
      </c>
      <c r="G7542" s="20">
        <v>0.41666666666666669</v>
      </c>
      <c r="H7542" s="21">
        <v>7</v>
      </c>
      <c r="I7542" s="19">
        <v>4.666666666666667</v>
      </c>
      <c r="J7542" t="s">
        <v>533</v>
      </c>
      <c r="K7542" s="18">
        <v>691.3</v>
      </c>
      <c r="L7542" s="18">
        <v>634.20000000000005</v>
      </c>
      <c r="M7542" s="18"/>
      <c r="N7542" s="18"/>
    </row>
    <row r="7543" spans="1:14" ht="15" x14ac:dyDescent="0.25">
      <c r="A7543" t="str">
        <f t="shared" si="117"/>
        <v>VN1426B7871</v>
      </c>
      <c r="B7543" s="17" t="s">
        <v>247</v>
      </c>
      <c r="C7543" s="16" t="s">
        <v>27</v>
      </c>
      <c r="D7543" t="s">
        <v>246</v>
      </c>
      <c r="E7543" s="16" t="s">
        <v>249</v>
      </c>
      <c r="F7543">
        <v>1</v>
      </c>
      <c r="G7543" s="20">
        <v>5.583333333333333</v>
      </c>
      <c r="H7543" s="21">
        <v>1</v>
      </c>
      <c r="I7543" s="19">
        <v>6.75</v>
      </c>
      <c r="J7543" t="s">
        <v>533</v>
      </c>
      <c r="K7543" s="18">
        <v>215.03</v>
      </c>
      <c r="L7543" s="18">
        <v>218.39</v>
      </c>
      <c r="M7543" s="18"/>
      <c r="N7543" s="18"/>
    </row>
    <row r="7544" spans="1:14" ht="15" x14ac:dyDescent="0.25">
      <c r="A7544" t="str">
        <f t="shared" si="117"/>
        <v>VN1426B7872</v>
      </c>
      <c r="B7544" s="17" t="s">
        <v>247</v>
      </c>
      <c r="C7544" s="16" t="s">
        <v>27</v>
      </c>
      <c r="D7544" t="s">
        <v>246</v>
      </c>
      <c r="E7544" s="16" t="s">
        <v>249</v>
      </c>
      <c r="F7544">
        <v>2</v>
      </c>
      <c r="G7544" s="20">
        <v>5.666666666666667</v>
      </c>
      <c r="H7544" s="21">
        <v>2</v>
      </c>
      <c r="I7544" s="19">
        <v>6.833333333333333</v>
      </c>
      <c r="J7544" t="s">
        <v>533</v>
      </c>
      <c r="K7544" s="18">
        <v>215.03</v>
      </c>
      <c r="L7544" s="18">
        <v>218.39</v>
      </c>
      <c r="M7544" s="18"/>
      <c r="N7544" s="18"/>
    </row>
    <row r="7545" spans="1:14" ht="15" x14ac:dyDescent="0.25">
      <c r="A7545" t="str">
        <f t="shared" si="117"/>
        <v>VN1426B7873</v>
      </c>
      <c r="B7545" s="17" t="s">
        <v>247</v>
      </c>
      <c r="C7545" s="16" t="s">
        <v>27</v>
      </c>
      <c r="D7545" t="s">
        <v>246</v>
      </c>
      <c r="E7545" s="16" t="s">
        <v>249</v>
      </c>
      <c r="F7545">
        <v>3</v>
      </c>
      <c r="G7545" s="20">
        <v>5.666666666666667</v>
      </c>
      <c r="H7545" s="21">
        <v>3</v>
      </c>
      <c r="I7545" s="19">
        <v>6.833333333333333</v>
      </c>
      <c r="J7545" t="s">
        <v>533</v>
      </c>
      <c r="K7545" s="18">
        <v>215.03</v>
      </c>
      <c r="L7545" s="18">
        <v>218.39</v>
      </c>
      <c r="M7545" s="18"/>
      <c r="N7545" s="18"/>
    </row>
    <row r="7546" spans="1:14" ht="15" x14ac:dyDescent="0.25">
      <c r="A7546" t="str">
        <f t="shared" si="117"/>
        <v>VN1426B7874</v>
      </c>
      <c r="B7546" s="17" t="s">
        <v>247</v>
      </c>
      <c r="C7546" s="16" t="s">
        <v>27</v>
      </c>
      <c r="D7546" t="s">
        <v>246</v>
      </c>
      <c r="E7546" s="16" t="s">
        <v>249</v>
      </c>
      <c r="F7546">
        <v>4</v>
      </c>
      <c r="G7546" s="20">
        <v>5.583333333333333</v>
      </c>
      <c r="H7546" s="21">
        <v>4</v>
      </c>
      <c r="I7546" s="19">
        <v>6.75</v>
      </c>
      <c r="J7546" t="s">
        <v>533</v>
      </c>
      <c r="K7546" s="18">
        <v>215.03</v>
      </c>
      <c r="L7546" s="18">
        <v>218.39</v>
      </c>
      <c r="M7546" s="18"/>
      <c r="N7546" s="18"/>
    </row>
    <row r="7547" spans="1:14" ht="15" x14ac:dyDescent="0.25">
      <c r="A7547" t="str">
        <f t="shared" si="117"/>
        <v>VN1426B7875</v>
      </c>
      <c r="B7547" s="17" t="s">
        <v>247</v>
      </c>
      <c r="C7547" s="16" t="s">
        <v>27</v>
      </c>
      <c r="D7547" t="s">
        <v>246</v>
      </c>
      <c r="E7547" s="16" t="s">
        <v>249</v>
      </c>
      <c r="F7547">
        <v>5</v>
      </c>
      <c r="G7547" s="20">
        <v>5.583333333333333</v>
      </c>
      <c r="H7547" s="21">
        <v>5</v>
      </c>
      <c r="I7547" s="19">
        <v>6.75</v>
      </c>
      <c r="J7547" t="s">
        <v>533</v>
      </c>
      <c r="K7547" s="18">
        <v>215.03</v>
      </c>
      <c r="L7547" s="18">
        <v>218.39</v>
      </c>
      <c r="M7547" s="18"/>
      <c r="N7547" s="18"/>
    </row>
    <row r="7548" spans="1:14" ht="15" x14ac:dyDescent="0.25">
      <c r="A7548" t="str">
        <f t="shared" si="117"/>
        <v>VN1426B7876</v>
      </c>
      <c r="B7548" s="17" t="s">
        <v>247</v>
      </c>
      <c r="C7548" s="16" t="s">
        <v>27</v>
      </c>
      <c r="D7548" t="s">
        <v>246</v>
      </c>
      <c r="E7548" s="16" t="s">
        <v>249</v>
      </c>
      <c r="F7548">
        <v>6</v>
      </c>
      <c r="G7548" s="20">
        <v>7.416666666666667</v>
      </c>
      <c r="H7548" s="21">
        <v>6</v>
      </c>
      <c r="I7548" s="19">
        <v>8.5833333333333339</v>
      </c>
      <c r="J7548" t="s">
        <v>533</v>
      </c>
      <c r="K7548" s="18">
        <v>215.03</v>
      </c>
      <c r="L7548" s="18">
        <v>218.39</v>
      </c>
      <c r="M7548" s="18"/>
      <c r="N7548" s="18"/>
    </row>
    <row r="7549" spans="1:14" ht="15" x14ac:dyDescent="0.25">
      <c r="A7549" t="str">
        <f t="shared" si="117"/>
        <v>VN1426B7877</v>
      </c>
      <c r="B7549" s="15" t="s">
        <v>247</v>
      </c>
      <c r="C7549" s="16" t="s">
        <v>27</v>
      </c>
      <c r="D7549" t="s">
        <v>246</v>
      </c>
      <c r="E7549" s="16" t="s">
        <v>249</v>
      </c>
      <c r="F7549">
        <v>7</v>
      </c>
      <c r="G7549" s="20">
        <v>5.583333333333333</v>
      </c>
      <c r="H7549" s="21">
        <v>7</v>
      </c>
      <c r="I7549" s="19">
        <v>6.75</v>
      </c>
      <c r="J7549" t="s">
        <v>533</v>
      </c>
      <c r="K7549" s="18">
        <v>215.03</v>
      </c>
      <c r="L7549" s="18">
        <v>218.39</v>
      </c>
      <c r="M7549" s="18"/>
      <c r="N7549" s="18"/>
    </row>
    <row r="7550" spans="1:14" ht="15" x14ac:dyDescent="0.25">
      <c r="A7550" t="str">
        <f t="shared" si="117"/>
        <v>VN813B7873</v>
      </c>
      <c r="B7550" s="17" t="s">
        <v>643</v>
      </c>
      <c r="C7550" s="16" t="s">
        <v>27</v>
      </c>
      <c r="D7550" t="s">
        <v>87</v>
      </c>
      <c r="E7550" s="16" t="s">
        <v>749</v>
      </c>
      <c r="F7550">
        <v>3</v>
      </c>
      <c r="G7550" s="20">
        <v>9.3333333333333339</v>
      </c>
      <c r="H7550" s="21">
        <v>3</v>
      </c>
      <c r="I7550" s="19">
        <v>10.5</v>
      </c>
      <c r="J7550" t="s">
        <v>533</v>
      </c>
      <c r="K7550" s="18">
        <v>319.19</v>
      </c>
      <c r="L7550" s="18">
        <v>309.66000000000003</v>
      </c>
      <c r="M7550" s="18"/>
      <c r="N7550" s="18"/>
    </row>
    <row r="7551" spans="1:14" ht="15" x14ac:dyDescent="0.25">
      <c r="A7551" t="str">
        <f t="shared" si="117"/>
        <v>VN813B7874</v>
      </c>
      <c r="B7551" s="17" t="s">
        <v>643</v>
      </c>
      <c r="C7551" s="16" t="s">
        <v>27</v>
      </c>
      <c r="D7551" t="s">
        <v>87</v>
      </c>
      <c r="E7551" s="16" t="s">
        <v>749</v>
      </c>
      <c r="F7551">
        <v>4</v>
      </c>
      <c r="G7551" s="20">
        <v>9.3333333333333339</v>
      </c>
      <c r="H7551" s="21">
        <v>4</v>
      </c>
      <c r="I7551" s="19">
        <v>10.5</v>
      </c>
      <c r="J7551" t="s">
        <v>533</v>
      </c>
      <c r="K7551" s="18">
        <v>319.19</v>
      </c>
      <c r="L7551" s="18">
        <v>309.66000000000003</v>
      </c>
      <c r="M7551" s="18"/>
      <c r="N7551" s="18"/>
    </row>
    <row r="7552" spans="1:14" ht="15" x14ac:dyDescent="0.25">
      <c r="A7552" t="str">
        <f t="shared" si="117"/>
        <v>VN813B7875</v>
      </c>
      <c r="B7552" s="17" t="s">
        <v>643</v>
      </c>
      <c r="C7552" s="16" t="s">
        <v>27</v>
      </c>
      <c r="D7552" t="s">
        <v>87</v>
      </c>
      <c r="E7552" s="16" t="s">
        <v>749</v>
      </c>
      <c r="F7552">
        <v>5</v>
      </c>
      <c r="G7552" s="20">
        <v>9.3333333333333339</v>
      </c>
      <c r="H7552" s="21">
        <v>5</v>
      </c>
      <c r="I7552" s="19">
        <v>10.5</v>
      </c>
      <c r="J7552" t="s">
        <v>533</v>
      </c>
      <c r="K7552" s="18">
        <v>319.19</v>
      </c>
      <c r="L7552" s="18">
        <v>309.66000000000003</v>
      </c>
      <c r="M7552" s="18"/>
      <c r="N7552" s="18"/>
    </row>
    <row r="7553" spans="1:14" ht="15" x14ac:dyDescent="0.25">
      <c r="A7553" t="str">
        <f t="shared" si="117"/>
        <v>VN813B7876</v>
      </c>
      <c r="B7553" s="17" t="s">
        <v>643</v>
      </c>
      <c r="C7553" s="16" t="s">
        <v>27</v>
      </c>
      <c r="D7553" t="s">
        <v>87</v>
      </c>
      <c r="E7553" s="16" t="s">
        <v>749</v>
      </c>
      <c r="F7553">
        <v>6</v>
      </c>
      <c r="G7553" s="20">
        <v>9.3333333333333339</v>
      </c>
      <c r="H7553" s="21">
        <v>6</v>
      </c>
      <c r="I7553" s="19">
        <v>10.5</v>
      </c>
      <c r="J7553" t="s">
        <v>533</v>
      </c>
      <c r="K7553" s="18">
        <v>319.19</v>
      </c>
      <c r="L7553" s="18">
        <v>309.66000000000003</v>
      </c>
      <c r="M7553" s="18"/>
      <c r="N7553" s="18"/>
    </row>
    <row r="7554" spans="1:14" ht="15" x14ac:dyDescent="0.25">
      <c r="A7554" t="str">
        <f t="shared" si="117"/>
        <v>VN813B7877</v>
      </c>
      <c r="B7554" s="17" t="s">
        <v>643</v>
      </c>
      <c r="C7554" s="16" t="s">
        <v>27</v>
      </c>
      <c r="D7554" t="s">
        <v>87</v>
      </c>
      <c r="E7554" s="16" t="s">
        <v>749</v>
      </c>
      <c r="F7554">
        <v>7</v>
      </c>
      <c r="G7554" s="20">
        <v>9.3333333333333339</v>
      </c>
      <c r="H7554" s="21">
        <v>7</v>
      </c>
      <c r="I7554" s="19">
        <v>10.5</v>
      </c>
      <c r="J7554" t="s">
        <v>533</v>
      </c>
      <c r="K7554" s="18">
        <v>319.19</v>
      </c>
      <c r="L7554" s="18">
        <v>309.66000000000003</v>
      </c>
      <c r="M7554" s="18"/>
      <c r="N7554" s="18"/>
    </row>
    <row r="7555" spans="1:14" ht="15" x14ac:dyDescent="0.25">
      <c r="A7555" t="str">
        <f t="shared" ref="A7555:A7618" si="118">E7555&amp;J7555&amp;F7555</f>
        <v>VN815B7871</v>
      </c>
      <c r="B7555" s="17" t="s">
        <v>643</v>
      </c>
      <c r="C7555" s="16" t="s">
        <v>27</v>
      </c>
      <c r="D7555" t="s">
        <v>87</v>
      </c>
      <c r="E7555" s="16" t="s">
        <v>646</v>
      </c>
      <c r="F7555">
        <v>1</v>
      </c>
      <c r="G7555" s="20">
        <v>12.416666666666666</v>
      </c>
      <c r="H7555" s="21">
        <v>1</v>
      </c>
      <c r="I7555" s="19">
        <v>13.583333333333334</v>
      </c>
      <c r="J7555" t="s">
        <v>533</v>
      </c>
      <c r="K7555" s="18">
        <v>319.19</v>
      </c>
      <c r="L7555" s="18">
        <v>309.66000000000003</v>
      </c>
      <c r="M7555" s="18"/>
      <c r="N7555" s="18"/>
    </row>
    <row r="7556" spans="1:14" ht="15" x14ac:dyDescent="0.25">
      <c r="A7556" t="str">
        <f t="shared" si="118"/>
        <v>VN815B7872</v>
      </c>
      <c r="B7556" s="17" t="s">
        <v>643</v>
      </c>
      <c r="C7556" s="16" t="s">
        <v>27</v>
      </c>
      <c r="D7556" t="s">
        <v>87</v>
      </c>
      <c r="E7556" s="16" t="s">
        <v>646</v>
      </c>
      <c r="F7556">
        <v>2</v>
      </c>
      <c r="G7556" s="20">
        <v>12.416666666666666</v>
      </c>
      <c r="H7556" s="21">
        <v>2</v>
      </c>
      <c r="I7556" s="19">
        <v>13.583333333333334</v>
      </c>
      <c r="J7556" t="s">
        <v>533</v>
      </c>
      <c r="K7556" s="18">
        <v>319.19</v>
      </c>
      <c r="L7556" s="18">
        <v>309.66000000000003</v>
      </c>
      <c r="M7556" s="18"/>
      <c r="N7556" s="18"/>
    </row>
    <row r="7557" spans="1:14" ht="15" x14ac:dyDescent="0.25">
      <c r="A7557" t="str">
        <f t="shared" si="118"/>
        <v>VN815B7874</v>
      </c>
      <c r="B7557" s="17" t="s">
        <v>643</v>
      </c>
      <c r="C7557" s="16" t="s">
        <v>27</v>
      </c>
      <c r="D7557" t="s">
        <v>87</v>
      </c>
      <c r="E7557" s="16" t="s">
        <v>646</v>
      </c>
      <c r="F7557">
        <v>4</v>
      </c>
      <c r="G7557" s="20">
        <v>12.416666666666666</v>
      </c>
      <c r="H7557" s="21">
        <v>4</v>
      </c>
      <c r="I7557" s="19">
        <v>13.583333333333334</v>
      </c>
      <c r="J7557" t="s">
        <v>533</v>
      </c>
      <c r="K7557" s="18">
        <v>319.19</v>
      </c>
      <c r="L7557" s="18">
        <v>309.66000000000003</v>
      </c>
      <c r="M7557" s="18"/>
      <c r="N7557" s="18"/>
    </row>
    <row r="7558" spans="1:14" ht="15" x14ac:dyDescent="0.25">
      <c r="A7558" t="str">
        <f t="shared" si="118"/>
        <v>VN815B7875</v>
      </c>
      <c r="B7558" s="15" t="s">
        <v>643</v>
      </c>
      <c r="C7558" s="16" t="s">
        <v>27</v>
      </c>
      <c r="D7558" t="s">
        <v>87</v>
      </c>
      <c r="E7558" s="16" t="s">
        <v>646</v>
      </c>
      <c r="F7558">
        <v>5</v>
      </c>
      <c r="G7558" s="20">
        <v>12.416666666666666</v>
      </c>
      <c r="H7558" s="21">
        <v>5</v>
      </c>
      <c r="I7558" s="19">
        <v>13.583333333333334</v>
      </c>
      <c r="J7558" t="s">
        <v>533</v>
      </c>
      <c r="K7558" s="18">
        <v>319.19</v>
      </c>
      <c r="L7558" s="18">
        <v>309.66000000000003</v>
      </c>
      <c r="M7558" s="18"/>
      <c r="N7558" s="18"/>
    </row>
    <row r="7559" spans="1:14" ht="15" x14ac:dyDescent="0.25">
      <c r="A7559" t="str">
        <f t="shared" si="118"/>
        <v>VN943B7871</v>
      </c>
      <c r="B7559" s="17" t="s">
        <v>475</v>
      </c>
      <c r="C7559" s="16" t="s">
        <v>27</v>
      </c>
      <c r="D7559" t="s">
        <v>439</v>
      </c>
      <c r="E7559" s="16" t="s">
        <v>477</v>
      </c>
      <c r="F7559">
        <v>1</v>
      </c>
      <c r="G7559" s="20">
        <v>2.5</v>
      </c>
      <c r="H7559" s="21">
        <v>1</v>
      </c>
      <c r="I7559" s="19">
        <v>4.583333333333333</v>
      </c>
      <c r="J7559" t="s">
        <v>533</v>
      </c>
      <c r="K7559" s="18">
        <v>526.71</v>
      </c>
      <c r="L7559" s="18">
        <v>543.9</v>
      </c>
      <c r="M7559" s="18"/>
      <c r="N7559" s="18"/>
    </row>
    <row r="7560" spans="1:14" ht="15" x14ac:dyDescent="0.25">
      <c r="A7560" t="str">
        <f t="shared" si="118"/>
        <v>VN943B7873</v>
      </c>
      <c r="B7560" s="17" t="s">
        <v>475</v>
      </c>
      <c r="C7560" s="16" t="s">
        <v>27</v>
      </c>
      <c r="D7560" t="s">
        <v>439</v>
      </c>
      <c r="E7560" s="16" t="s">
        <v>477</v>
      </c>
      <c r="F7560">
        <v>3</v>
      </c>
      <c r="G7560" s="20">
        <v>2.5</v>
      </c>
      <c r="H7560" s="21">
        <v>3</v>
      </c>
      <c r="I7560" s="19">
        <v>4.583333333333333</v>
      </c>
      <c r="J7560" t="s">
        <v>533</v>
      </c>
      <c r="K7560" s="18">
        <v>526.71</v>
      </c>
      <c r="L7560" s="18">
        <v>543.9</v>
      </c>
      <c r="M7560" s="18"/>
      <c r="N7560" s="18"/>
    </row>
    <row r="7561" spans="1:14" ht="15" x14ac:dyDescent="0.25">
      <c r="A7561" t="str">
        <f t="shared" si="118"/>
        <v>VN943B7874</v>
      </c>
      <c r="B7561" s="17" t="s">
        <v>475</v>
      </c>
      <c r="C7561" s="16" t="s">
        <v>27</v>
      </c>
      <c r="D7561" t="s">
        <v>439</v>
      </c>
      <c r="E7561" s="16" t="s">
        <v>477</v>
      </c>
      <c r="F7561">
        <v>4</v>
      </c>
      <c r="G7561" s="20">
        <v>2.5</v>
      </c>
      <c r="H7561" s="21">
        <v>4</v>
      </c>
      <c r="I7561" s="19">
        <v>4.583333333333333</v>
      </c>
      <c r="J7561" t="s">
        <v>533</v>
      </c>
      <c r="K7561" s="18">
        <v>526.71</v>
      </c>
      <c r="L7561" s="18">
        <v>543.9</v>
      </c>
      <c r="M7561" s="18"/>
      <c r="N7561" s="18"/>
    </row>
    <row r="7562" spans="1:14" ht="15" x14ac:dyDescent="0.25">
      <c r="A7562" t="str">
        <f t="shared" si="118"/>
        <v>VN943B7875</v>
      </c>
      <c r="B7562" s="17" t="s">
        <v>475</v>
      </c>
      <c r="C7562" s="16" t="s">
        <v>27</v>
      </c>
      <c r="D7562" t="s">
        <v>439</v>
      </c>
      <c r="E7562" s="16" t="s">
        <v>477</v>
      </c>
      <c r="F7562">
        <v>5</v>
      </c>
      <c r="G7562" s="20">
        <v>2.5</v>
      </c>
      <c r="H7562" s="21">
        <v>5</v>
      </c>
      <c r="I7562" s="19">
        <v>4.583333333333333</v>
      </c>
      <c r="J7562" t="s">
        <v>533</v>
      </c>
      <c r="K7562" s="18">
        <v>526.71</v>
      </c>
      <c r="L7562" s="18">
        <v>543.9</v>
      </c>
      <c r="M7562" s="18"/>
      <c r="N7562" s="18"/>
    </row>
    <row r="7563" spans="1:14" ht="15" x14ac:dyDescent="0.25">
      <c r="A7563" t="str">
        <f t="shared" si="118"/>
        <v>VN943B7877</v>
      </c>
      <c r="B7563" s="15" t="s">
        <v>475</v>
      </c>
      <c r="C7563" s="16" t="s">
        <v>27</v>
      </c>
      <c r="D7563" t="s">
        <v>439</v>
      </c>
      <c r="E7563" s="16" t="s">
        <v>477</v>
      </c>
      <c r="F7563">
        <v>7</v>
      </c>
      <c r="G7563" s="20">
        <v>2.5</v>
      </c>
      <c r="H7563" s="21">
        <v>7</v>
      </c>
      <c r="I7563" s="19">
        <v>4.583333333333333</v>
      </c>
      <c r="J7563" t="s">
        <v>533</v>
      </c>
      <c r="K7563" s="18">
        <v>526.71</v>
      </c>
      <c r="L7563" s="18">
        <v>543.9</v>
      </c>
      <c r="M7563" s="18"/>
      <c r="N7563" s="18"/>
    </row>
    <row r="7564" spans="1:14" ht="15" x14ac:dyDescent="0.25">
      <c r="A7564" t="str">
        <f t="shared" si="118"/>
        <v>VN651B7871</v>
      </c>
      <c r="B7564" s="17" t="s">
        <v>59</v>
      </c>
      <c r="C7564" s="16" t="s">
        <v>27</v>
      </c>
      <c r="D7564" t="s">
        <v>44</v>
      </c>
      <c r="E7564" s="16" t="s">
        <v>58</v>
      </c>
      <c r="F7564">
        <v>1</v>
      </c>
      <c r="G7564" s="20">
        <v>1.9166666666666665</v>
      </c>
      <c r="H7564" s="21">
        <v>1</v>
      </c>
      <c r="I7564" s="19">
        <v>4.166666666666667</v>
      </c>
      <c r="J7564" t="s">
        <v>533</v>
      </c>
      <c r="K7564" s="18">
        <v>534.16</v>
      </c>
      <c r="L7564" s="18">
        <v>474.28</v>
      </c>
      <c r="M7564" s="18"/>
      <c r="N7564" s="18"/>
    </row>
    <row r="7565" spans="1:14" ht="15" x14ac:dyDescent="0.25">
      <c r="A7565" t="str">
        <f t="shared" si="118"/>
        <v>VN651B7872</v>
      </c>
      <c r="B7565" s="17" t="s">
        <v>59</v>
      </c>
      <c r="C7565" s="16" t="s">
        <v>27</v>
      </c>
      <c r="D7565" t="s">
        <v>44</v>
      </c>
      <c r="E7565" s="16" t="s">
        <v>58</v>
      </c>
      <c r="F7565">
        <v>2</v>
      </c>
      <c r="G7565" s="20">
        <v>1.9166666666666665</v>
      </c>
      <c r="H7565" s="21">
        <v>2</v>
      </c>
      <c r="I7565" s="19">
        <v>4.166666666666667</v>
      </c>
      <c r="J7565" t="s">
        <v>533</v>
      </c>
      <c r="K7565" s="18">
        <v>534.16</v>
      </c>
      <c r="L7565" s="18">
        <v>474.28</v>
      </c>
      <c r="M7565" s="18"/>
      <c r="N7565" s="18"/>
    </row>
    <row r="7566" spans="1:14" ht="15" x14ac:dyDescent="0.25">
      <c r="A7566" t="str">
        <f t="shared" si="118"/>
        <v>VN651B7873</v>
      </c>
      <c r="B7566" s="17" t="s">
        <v>59</v>
      </c>
      <c r="C7566" s="16" t="s">
        <v>27</v>
      </c>
      <c r="D7566" t="s">
        <v>44</v>
      </c>
      <c r="E7566" s="16" t="s">
        <v>58</v>
      </c>
      <c r="F7566">
        <v>3</v>
      </c>
      <c r="G7566" s="20">
        <v>1.9166666666666665</v>
      </c>
      <c r="H7566" s="21">
        <v>3</v>
      </c>
      <c r="I7566" s="19">
        <v>4.166666666666667</v>
      </c>
      <c r="J7566" t="s">
        <v>533</v>
      </c>
      <c r="K7566" s="18">
        <v>534.16</v>
      </c>
      <c r="L7566" s="18">
        <v>474.28</v>
      </c>
      <c r="M7566" s="18"/>
      <c r="N7566" s="18"/>
    </row>
    <row r="7567" spans="1:14" ht="15" x14ac:dyDescent="0.25">
      <c r="A7567" t="str">
        <f t="shared" si="118"/>
        <v>VN651B7874</v>
      </c>
      <c r="B7567" s="17" t="s">
        <v>59</v>
      </c>
      <c r="C7567" s="16" t="s">
        <v>27</v>
      </c>
      <c r="D7567" t="s">
        <v>44</v>
      </c>
      <c r="E7567" s="16" t="s">
        <v>58</v>
      </c>
      <c r="F7567">
        <v>4</v>
      </c>
      <c r="G7567" s="20">
        <v>2.0833333333333335</v>
      </c>
      <c r="H7567" s="21">
        <v>4</v>
      </c>
      <c r="I7567" s="19">
        <v>4.166666666666667</v>
      </c>
      <c r="J7567" t="s">
        <v>533</v>
      </c>
      <c r="K7567" s="18">
        <v>534.16</v>
      </c>
      <c r="L7567" s="18">
        <v>474.28</v>
      </c>
      <c r="M7567" s="18"/>
      <c r="N7567" s="18"/>
    </row>
    <row r="7568" spans="1:14" ht="15" x14ac:dyDescent="0.25">
      <c r="A7568" t="str">
        <f t="shared" si="118"/>
        <v>VN651B7875</v>
      </c>
      <c r="B7568" s="17" t="s">
        <v>59</v>
      </c>
      <c r="C7568" s="16" t="s">
        <v>27</v>
      </c>
      <c r="D7568" t="s">
        <v>44</v>
      </c>
      <c r="E7568" s="16" t="s">
        <v>58</v>
      </c>
      <c r="F7568">
        <v>5</v>
      </c>
      <c r="G7568" s="20">
        <v>1.9166666666666665</v>
      </c>
      <c r="H7568" s="21">
        <v>5</v>
      </c>
      <c r="I7568" s="19">
        <v>4.166666666666667</v>
      </c>
      <c r="J7568" t="s">
        <v>533</v>
      </c>
      <c r="K7568" s="18">
        <v>534.16</v>
      </c>
      <c r="L7568" s="18">
        <v>474.28</v>
      </c>
      <c r="M7568" s="18"/>
      <c r="N7568" s="18"/>
    </row>
    <row r="7569" spans="1:14" ht="15" x14ac:dyDescent="0.25">
      <c r="A7569" t="str">
        <f t="shared" si="118"/>
        <v>VN651B7876</v>
      </c>
      <c r="B7569" s="17" t="s">
        <v>59</v>
      </c>
      <c r="C7569" s="16" t="s">
        <v>27</v>
      </c>
      <c r="D7569" t="s">
        <v>44</v>
      </c>
      <c r="E7569" s="16" t="s">
        <v>58</v>
      </c>
      <c r="F7569">
        <v>6</v>
      </c>
      <c r="G7569" s="20">
        <v>1.9166666666666665</v>
      </c>
      <c r="H7569" s="21">
        <v>6</v>
      </c>
      <c r="I7569" s="19">
        <v>4.166666666666667</v>
      </c>
      <c r="J7569" t="s">
        <v>533</v>
      </c>
      <c r="K7569" s="18">
        <v>534.16</v>
      </c>
      <c r="L7569" s="18">
        <v>474.28</v>
      </c>
      <c r="M7569" s="18"/>
      <c r="N7569" s="18"/>
    </row>
    <row r="7570" spans="1:14" ht="15" x14ac:dyDescent="0.25">
      <c r="A7570" t="str">
        <f t="shared" si="118"/>
        <v>VN651B7877</v>
      </c>
      <c r="B7570" s="17" t="s">
        <v>59</v>
      </c>
      <c r="C7570" s="16" t="s">
        <v>27</v>
      </c>
      <c r="D7570" t="s">
        <v>44</v>
      </c>
      <c r="E7570" s="16" t="s">
        <v>58</v>
      </c>
      <c r="F7570">
        <v>7</v>
      </c>
      <c r="G7570" s="20">
        <v>1.9166666666666665</v>
      </c>
      <c r="H7570" s="21">
        <v>7</v>
      </c>
      <c r="I7570" s="19">
        <v>4.166666666666667</v>
      </c>
      <c r="J7570" t="s">
        <v>533</v>
      </c>
      <c r="K7570" s="18">
        <v>534.16</v>
      </c>
      <c r="L7570" s="18">
        <v>474.28</v>
      </c>
      <c r="M7570" s="18"/>
      <c r="N7570" s="18"/>
    </row>
    <row r="7571" spans="1:14" ht="15" x14ac:dyDescent="0.25">
      <c r="A7571" t="str">
        <f t="shared" si="118"/>
        <v>VN655B7871</v>
      </c>
      <c r="B7571" s="17" t="s">
        <v>59</v>
      </c>
      <c r="C7571" s="16" t="s">
        <v>27</v>
      </c>
      <c r="D7571" t="s">
        <v>44</v>
      </c>
      <c r="E7571" s="16" t="s">
        <v>95</v>
      </c>
      <c r="F7571">
        <v>1</v>
      </c>
      <c r="G7571" s="20">
        <v>7.166666666666667</v>
      </c>
      <c r="H7571" s="21">
        <v>1</v>
      </c>
      <c r="I7571" s="19">
        <v>9.4166666666666661</v>
      </c>
      <c r="J7571" t="s">
        <v>533</v>
      </c>
      <c r="K7571" s="18">
        <v>534.16</v>
      </c>
      <c r="L7571" s="18">
        <v>474.28</v>
      </c>
      <c r="M7571" s="18"/>
      <c r="N7571" s="18"/>
    </row>
    <row r="7572" spans="1:14" ht="15" x14ac:dyDescent="0.25">
      <c r="A7572" t="str">
        <f t="shared" si="118"/>
        <v>VN655B7872</v>
      </c>
      <c r="B7572" s="17" t="s">
        <v>59</v>
      </c>
      <c r="C7572" s="16" t="s">
        <v>27</v>
      </c>
      <c r="D7572" t="s">
        <v>44</v>
      </c>
      <c r="E7572" s="16" t="s">
        <v>95</v>
      </c>
      <c r="F7572">
        <v>2</v>
      </c>
      <c r="G7572" s="20">
        <v>7.25</v>
      </c>
      <c r="H7572" s="21">
        <v>2</v>
      </c>
      <c r="I7572" s="19">
        <v>9.5</v>
      </c>
      <c r="J7572" t="s">
        <v>533</v>
      </c>
      <c r="K7572" s="18">
        <v>534.16</v>
      </c>
      <c r="L7572" s="18">
        <v>474.28</v>
      </c>
      <c r="M7572" s="18"/>
      <c r="N7572" s="18"/>
    </row>
    <row r="7573" spans="1:14" ht="15" x14ac:dyDescent="0.25">
      <c r="A7573" t="str">
        <f t="shared" si="118"/>
        <v>VN655B7873</v>
      </c>
      <c r="B7573" s="17" t="s">
        <v>59</v>
      </c>
      <c r="C7573" s="16" t="s">
        <v>27</v>
      </c>
      <c r="D7573" t="s">
        <v>44</v>
      </c>
      <c r="E7573" s="16" t="s">
        <v>95</v>
      </c>
      <c r="F7573">
        <v>3</v>
      </c>
      <c r="G7573" s="20">
        <v>7.25</v>
      </c>
      <c r="H7573" s="21">
        <v>3</v>
      </c>
      <c r="I7573" s="19">
        <v>9.5</v>
      </c>
      <c r="J7573" t="s">
        <v>533</v>
      </c>
      <c r="K7573" s="18">
        <v>534.16</v>
      </c>
      <c r="L7573" s="18">
        <v>474.28</v>
      </c>
      <c r="M7573" s="18"/>
      <c r="N7573" s="18"/>
    </row>
    <row r="7574" spans="1:14" ht="15" x14ac:dyDescent="0.25">
      <c r="A7574" t="str">
        <f t="shared" si="118"/>
        <v>VN655B7874</v>
      </c>
      <c r="B7574" s="17" t="s">
        <v>59</v>
      </c>
      <c r="C7574" s="16" t="s">
        <v>27</v>
      </c>
      <c r="D7574" t="s">
        <v>44</v>
      </c>
      <c r="E7574" s="16" t="s">
        <v>95</v>
      </c>
      <c r="F7574">
        <v>4</v>
      </c>
      <c r="G7574" s="20">
        <v>7.333333333333333</v>
      </c>
      <c r="H7574" s="21">
        <v>4</v>
      </c>
      <c r="I7574" s="19">
        <v>9.4166666666666661</v>
      </c>
      <c r="J7574" t="s">
        <v>533</v>
      </c>
      <c r="K7574" s="18">
        <v>534.16</v>
      </c>
      <c r="L7574" s="18">
        <v>474.28</v>
      </c>
      <c r="M7574" s="18"/>
      <c r="N7574" s="18"/>
    </row>
    <row r="7575" spans="1:14" ht="15" x14ac:dyDescent="0.25">
      <c r="A7575" t="str">
        <f t="shared" si="118"/>
        <v>VN655B7875</v>
      </c>
      <c r="B7575" s="17" t="s">
        <v>59</v>
      </c>
      <c r="C7575" s="16" t="s">
        <v>27</v>
      </c>
      <c r="D7575" t="s">
        <v>44</v>
      </c>
      <c r="E7575" s="16" t="s">
        <v>95</v>
      </c>
      <c r="F7575">
        <v>5</v>
      </c>
      <c r="G7575" s="20">
        <v>7.166666666666667</v>
      </c>
      <c r="H7575" s="21">
        <v>5</v>
      </c>
      <c r="I7575" s="19">
        <v>9.4166666666666661</v>
      </c>
      <c r="J7575" t="s">
        <v>533</v>
      </c>
      <c r="K7575" s="18">
        <v>534.16</v>
      </c>
      <c r="L7575" s="18">
        <v>474.28</v>
      </c>
      <c r="M7575" s="18"/>
      <c r="N7575" s="18"/>
    </row>
    <row r="7576" spans="1:14" ht="15" x14ac:dyDescent="0.25">
      <c r="A7576" t="str">
        <f t="shared" si="118"/>
        <v>VN655B7876</v>
      </c>
      <c r="B7576" s="17" t="s">
        <v>59</v>
      </c>
      <c r="C7576" s="16" t="s">
        <v>27</v>
      </c>
      <c r="D7576" t="s">
        <v>44</v>
      </c>
      <c r="E7576" s="16" t="s">
        <v>95</v>
      </c>
      <c r="F7576">
        <v>6</v>
      </c>
      <c r="G7576" s="20">
        <v>7.166666666666667</v>
      </c>
      <c r="H7576" s="21">
        <v>6</v>
      </c>
      <c r="I7576" s="19">
        <v>9.4166666666666661</v>
      </c>
      <c r="J7576" t="s">
        <v>533</v>
      </c>
      <c r="K7576" s="18">
        <v>534.16</v>
      </c>
      <c r="L7576" s="18">
        <v>474.28</v>
      </c>
      <c r="M7576" s="18"/>
      <c r="N7576" s="18"/>
    </row>
    <row r="7577" spans="1:14" ht="15" x14ac:dyDescent="0.25">
      <c r="A7577" t="str">
        <f t="shared" si="118"/>
        <v>VN655B7877</v>
      </c>
      <c r="B7577" s="17" t="s">
        <v>59</v>
      </c>
      <c r="C7577" s="16" t="s">
        <v>27</v>
      </c>
      <c r="D7577" t="s">
        <v>44</v>
      </c>
      <c r="E7577" s="16" t="s">
        <v>95</v>
      </c>
      <c r="F7577">
        <v>7</v>
      </c>
      <c r="G7577" s="20">
        <v>7.166666666666667</v>
      </c>
      <c r="H7577" s="21">
        <v>7</v>
      </c>
      <c r="I7577" s="19">
        <v>9.4166666666666661</v>
      </c>
      <c r="J7577" t="s">
        <v>533</v>
      </c>
      <c r="K7577" s="18">
        <v>534.16</v>
      </c>
      <c r="L7577" s="18">
        <v>474.28</v>
      </c>
      <c r="M7577" s="18"/>
      <c r="N7577" s="18"/>
    </row>
    <row r="7578" spans="1:14" ht="15" x14ac:dyDescent="0.25">
      <c r="A7578" t="str">
        <f t="shared" si="118"/>
        <v>VN657B7871</v>
      </c>
      <c r="B7578" s="17" t="s">
        <v>59</v>
      </c>
      <c r="C7578" s="16" t="s">
        <v>27</v>
      </c>
      <c r="D7578" t="s">
        <v>44</v>
      </c>
      <c r="E7578" s="16" t="s">
        <v>593</v>
      </c>
      <c r="F7578">
        <v>1</v>
      </c>
      <c r="G7578" s="20">
        <v>9</v>
      </c>
      <c r="H7578" s="21">
        <v>1</v>
      </c>
      <c r="I7578" s="19">
        <v>11.25</v>
      </c>
      <c r="J7578" t="s">
        <v>533</v>
      </c>
      <c r="K7578" s="18">
        <v>355.53</v>
      </c>
      <c r="L7578" s="18">
        <v>315.67</v>
      </c>
      <c r="M7578" s="18"/>
      <c r="N7578" s="18"/>
    </row>
    <row r="7579" spans="1:14" ht="15" x14ac:dyDescent="0.25">
      <c r="A7579" t="str">
        <f t="shared" si="118"/>
        <v>VN657B7872</v>
      </c>
      <c r="B7579" s="17" t="s">
        <v>59</v>
      </c>
      <c r="C7579" s="16" t="s">
        <v>27</v>
      </c>
      <c r="D7579" t="s">
        <v>44</v>
      </c>
      <c r="E7579" s="16" t="s">
        <v>593</v>
      </c>
      <c r="F7579">
        <v>2</v>
      </c>
      <c r="G7579" s="20">
        <v>9</v>
      </c>
      <c r="H7579" s="21">
        <v>2</v>
      </c>
      <c r="I7579" s="19">
        <v>11.25</v>
      </c>
      <c r="J7579" t="s">
        <v>533</v>
      </c>
      <c r="K7579" s="18">
        <v>355.53</v>
      </c>
      <c r="L7579" s="18">
        <v>315.67</v>
      </c>
      <c r="M7579" s="18"/>
      <c r="N7579" s="18"/>
    </row>
    <row r="7580" spans="1:14" ht="15" x14ac:dyDescent="0.25">
      <c r="A7580" t="str">
        <f t="shared" si="118"/>
        <v>VN657B7873</v>
      </c>
      <c r="B7580" s="17" t="s">
        <v>59</v>
      </c>
      <c r="C7580" s="16" t="s">
        <v>27</v>
      </c>
      <c r="D7580" t="s">
        <v>44</v>
      </c>
      <c r="E7580" s="16" t="s">
        <v>593</v>
      </c>
      <c r="F7580">
        <v>3</v>
      </c>
      <c r="G7580" s="20">
        <v>9</v>
      </c>
      <c r="H7580" s="21">
        <v>3</v>
      </c>
      <c r="I7580" s="19">
        <v>11.25</v>
      </c>
      <c r="J7580" t="s">
        <v>533</v>
      </c>
      <c r="K7580" s="18">
        <v>355.53</v>
      </c>
      <c r="L7580" s="18">
        <v>315.67</v>
      </c>
      <c r="M7580" s="18"/>
      <c r="N7580" s="18"/>
    </row>
    <row r="7581" spans="1:14" ht="15" x14ac:dyDescent="0.25">
      <c r="A7581" t="str">
        <f t="shared" si="118"/>
        <v>VN657B7874</v>
      </c>
      <c r="B7581" s="17" t="s">
        <v>59</v>
      </c>
      <c r="C7581" s="16" t="s">
        <v>27</v>
      </c>
      <c r="D7581" t="s">
        <v>44</v>
      </c>
      <c r="E7581" s="16" t="s">
        <v>593</v>
      </c>
      <c r="F7581">
        <v>4</v>
      </c>
      <c r="G7581" s="20">
        <v>9.1666666666666661</v>
      </c>
      <c r="H7581" s="21">
        <v>4</v>
      </c>
      <c r="I7581" s="19">
        <v>11.25</v>
      </c>
      <c r="J7581" t="s">
        <v>533</v>
      </c>
      <c r="K7581" s="18">
        <v>355.53</v>
      </c>
      <c r="L7581" s="18">
        <v>315.67</v>
      </c>
      <c r="M7581" s="18"/>
      <c r="N7581" s="18"/>
    </row>
    <row r="7582" spans="1:14" ht="15" x14ac:dyDescent="0.25">
      <c r="A7582" t="str">
        <f t="shared" si="118"/>
        <v>VN657B7875</v>
      </c>
      <c r="B7582" s="17" t="s">
        <v>59</v>
      </c>
      <c r="C7582" s="16" t="s">
        <v>27</v>
      </c>
      <c r="D7582" t="s">
        <v>44</v>
      </c>
      <c r="E7582" s="16" t="s">
        <v>593</v>
      </c>
      <c r="F7582">
        <v>5</v>
      </c>
      <c r="G7582" s="20">
        <v>9</v>
      </c>
      <c r="H7582" s="21">
        <v>5</v>
      </c>
      <c r="I7582" s="19">
        <v>11.25</v>
      </c>
      <c r="J7582" t="s">
        <v>533</v>
      </c>
      <c r="K7582" s="18">
        <v>355.53</v>
      </c>
      <c r="L7582" s="18">
        <v>315.67</v>
      </c>
      <c r="M7582" s="18"/>
      <c r="N7582" s="18"/>
    </row>
    <row r="7583" spans="1:14" ht="15" x14ac:dyDescent="0.25">
      <c r="A7583" t="str">
        <f t="shared" si="118"/>
        <v>VN657B7876</v>
      </c>
      <c r="B7583" s="17" t="s">
        <v>59</v>
      </c>
      <c r="C7583" s="16" t="s">
        <v>27</v>
      </c>
      <c r="D7583" t="s">
        <v>44</v>
      </c>
      <c r="E7583" s="16" t="s">
        <v>593</v>
      </c>
      <c r="F7583">
        <v>6</v>
      </c>
      <c r="G7583" s="20">
        <v>9.75</v>
      </c>
      <c r="H7583" s="21">
        <v>6</v>
      </c>
      <c r="I7583" s="19">
        <v>12</v>
      </c>
      <c r="J7583" t="s">
        <v>533</v>
      </c>
      <c r="K7583" s="18">
        <v>355.53</v>
      </c>
      <c r="L7583" s="18">
        <v>315.67</v>
      </c>
      <c r="M7583" s="18"/>
      <c r="N7583" s="18"/>
    </row>
    <row r="7584" spans="1:14" ht="15" x14ac:dyDescent="0.25">
      <c r="A7584" t="str">
        <f t="shared" si="118"/>
        <v>VN657B7877</v>
      </c>
      <c r="B7584" s="15" t="s">
        <v>59</v>
      </c>
      <c r="C7584" s="16" t="s">
        <v>27</v>
      </c>
      <c r="D7584" t="s">
        <v>44</v>
      </c>
      <c r="E7584" s="16" t="s">
        <v>593</v>
      </c>
      <c r="F7584">
        <v>7</v>
      </c>
      <c r="G7584" s="20">
        <v>9</v>
      </c>
      <c r="H7584" s="21">
        <v>7</v>
      </c>
      <c r="I7584" s="19">
        <v>11.25</v>
      </c>
      <c r="J7584" t="s">
        <v>533</v>
      </c>
      <c r="K7584" s="18">
        <v>355.53</v>
      </c>
      <c r="L7584" s="18">
        <v>315.67</v>
      </c>
      <c r="M7584" s="18"/>
      <c r="N7584" s="18"/>
    </row>
    <row r="7585" spans="1:14" ht="15" x14ac:dyDescent="0.25">
      <c r="A7585" t="str">
        <f t="shared" si="118"/>
        <v>VN773B7871</v>
      </c>
      <c r="B7585" s="17" t="s">
        <v>560</v>
      </c>
      <c r="C7585" s="16" t="s">
        <v>27</v>
      </c>
      <c r="D7585" t="s">
        <v>539</v>
      </c>
      <c r="E7585" s="16" t="s">
        <v>576</v>
      </c>
      <c r="F7585">
        <v>1</v>
      </c>
      <c r="G7585" s="20">
        <v>13.75</v>
      </c>
      <c r="H7585" s="21">
        <v>1</v>
      </c>
      <c r="I7585" s="19">
        <v>22.25</v>
      </c>
      <c r="J7585" t="s">
        <v>533</v>
      </c>
      <c r="K7585" s="18">
        <v>2174.08</v>
      </c>
      <c r="L7585" s="18">
        <v>2175.81</v>
      </c>
      <c r="M7585" s="18"/>
      <c r="N7585" s="18"/>
    </row>
    <row r="7586" spans="1:14" ht="15" x14ac:dyDescent="0.25">
      <c r="A7586" t="str">
        <f t="shared" si="118"/>
        <v>VN773B7872</v>
      </c>
      <c r="B7586" s="17" t="s">
        <v>560</v>
      </c>
      <c r="C7586" s="16" t="s">
        <v>27</v>
      </c>
      <c r="D7586" t="s">
        <v>539</v>
      </c>
      <c r="E7586" s="16" t="s">
        <v>576</v>
      </c>
      <c r="F7586">
        <v>2</v>
      </c>
      <c r="G7586" s="20">
        <v>13.75</v>
      </c>
      <c r="H7586" s="21">
        <v>2</v>
      </c>
      <c r="I7586" s="19">
        <v>22.25</v>
      </c>
      <c r="J7586" t="s">
        <v>533</v>
      </c>
      <c r="K7586" s="18">
        <v>2174.08</v>
      </c>
      <c r="L7586" s="18">
        <v>2175.81</v>
      </c>
      <c r="M7586" s="18"/>
      <c r="N7586" s="18"/>
    </row>
    <row r="7587" spans="1:14" ht="15" x14ac:dyDescent="0.25">
      <c r="A7587" t="str">
        <f t="shared" si="118"/>
        <v>VN773B7873</v>
      </c>
      <c r="B7587" s="17" t="s">
        <v>560</v>
      </c>
      <c r="C7587" s="16" t="s">
        <v>27</v>
      </c>
      <c r="D7587" t="s">
        <v>539</v>
      </c>
      <c r="E7587" s="16" t="s">
        <v>576</v>
      </c>
      <c r="F7587">
        <v>3</v>
      </c>
      <c r="G7587" s="20">
        <v>13.75</v>
      </c>
      <c r="H7587" s="21">
        <v>3</v>
      </c>
      <c r="I7587" s="19">
        <v>22.25</v>
      </c>
      <c r="J7587" t="s">
        <v>533</v>
      </c>
      <c r="K7587" s="18">
        <v>2174.08</v>
      </c>
      <c r="L7587" s="18">
        <v>2175.81</v>
      </c>
      <c r="M7587" s="18"/>
      <c r="N7587" s="18"/>
    </row>
    <row r="7588" spans="1:14" ht="15" x14ac:dyDescent="0.25">
      <c r="A7588" t="str">
        <f t="shared" si="118"/>
        <v>VN773B7874</v>
      </c>
      <c r="B7588" s="17" t="s">
        <v>560</v>
      </c>
      <c r="C7588" s="16" t="s">
        <v>27</v>
      </c>
      <c r="D7588" t="s">
        <v>539</v>
      </c>
      <c r="E7588" s="16" t="s">
        <v>576</v>
      </c>
      <c r="F7588">
        <v>4</v>
      </c>
      <c r="G7588" s="20">
        <v>14.416666666666666</v>
      </c>
      <c r="H7588" s="21">
        <v>4</v>
      </c>
      <c r="I7588" s="19">
        <v>22.916666666666668</v>
      </c>
      <c r="J7588" t="s">
        <v>533</v>
      </c>
      <c r="K7588" s="18">
        <v>2174.08</v>
      </c>
      <c r="L7588" s="18">
        <v>2175.81</v>
      </c>
      <c r="M7588" s="18"/>
      <c r="N7588" s="18"/>
    </row>
    <row r="7589" spans="1:14" ht="15" x14ac:dyDescent="0.25">
      <c r="A7589" t="str">
        <f t="shared" si="118"/>
        <v>VN773B7875</v>
      </c>
      <c r="B7589" s="17" t="s">
        <v>560</v>
      </c>
      <c r="C7589" s="16" t="s">
        <v>27</v>
      </c>
      <c r="D7589" t="s">
        <v>539</v>
      </c>
      <c r="E7589" s="16" t="s">
        <v>576</v>
      </c>
      <c r="F7589">
        <v>5</v>
      </c>
      <c r="G7589" s="20">
        <v>13.75</v>
      </c>
      <c r="H7589" s="21">
        <v>5</v>
      </c>
      <c r="I7589" s="19">
        <v>22.25</v>
      </c>
      <c r="J7589" t="s">
        <v>533</v>
      </c>
      <c r="K7589" s="18">
        <v>2174.08</v>
      </c>
      <c r="L7589" s="18">
        <v>2175.81</v>
      </c>
      <c r="M7589" s="18"/>
      <c r="N7589" s="18"/>
    </row>
    <row r="7590" spans="1:14" ht="15" x14ac:dyDescent="0.25">
      <c r="A7590" t="str">
        <f t="shared" si="118"/>
        <v>VN773B7876</v>
      </c>
      <c r="B7590" s="17" t="s">
        <v>560</v>
      </c>
      <c r="C7590" s="16" t="s">
        <v>27</v>
      </c>
      <c r="D7590" t="s">
        <v>539</v>
      </c>
      <c r="E7590" s="16" t="s">
        <v>576</v>
      </c>
      <c r="F7590">
        <v>6</v>
      </c>
      <c r="G7590" s="20">
        <v>15.666666666666666</v>
      </c>
      <c r="H7590" s="21">
        <v>7</v>
      </c>
      <c r="I7590" s="19">
        <v>0.16666666666666666</v>
      </c>
      <c r="J7590" t="s">
        <v>533</v>
      </c>
      <c r="K7590" s="18">
        <v>2174.08</v>
      </c>
      <c r="L7590" s="18">
        <v>2175.81</v>
      </c>
      <c r="M7590" s="18"/>
      <c r="N7590" s="18"/>
    </row>
    <row r="7591" spans="1:14" ht="15" x14ac:dyDescent="0.25">
      <c r="A7591" t="str">
        <f t="shared" si="118"/>
        <v>VN773B7877</v>
      </c>
      <c r="B7591" s="15" t="s">
        <v>560</v>
      </c>
      <c r="C7591" s="16" t="s">
        <v>27</v>
      </c>
      <c r="D7591" t="s">
        <v>539</v>
      </c>
      <c r="E7591" s="16" t="s">
        <v>576</v>
      </c>
      <c r="F7591">
        <v>7</v>
      </c>
      <c r="G7591" s="20">
        <v>13.75</v>
      </c>
      <c r="H7591" s="21">
        <v>7</v>
      </c>
      <c r="I7591" s="19">
        <v>22.25</v>
      </c>
      <c r="J7591" t="s">
        <v>533</v>
      </c>
      <c r="K7591" s="18">
        <v>2174.08</v>
      </c>
      <c r="L7591" s="18">
        <v>2175.81</v>
      </c>
      <c r="M7591" s="18"/>
      <c r="N7591" s="18"/>
    </row>
    <row r="7592" spans="1:14" ht="15" x14ac:dyDescent="0.25">
      <c r="A7592" t="str">
        <f t="shared" si="118"/>
        <v>VN892B7873</v>
      </c>
      <c r="B7592" s="17" t="s">
        <v>733</v>
      </c>
      <c r="C7592" s="16" t="s">
        <v>27</v>
      </c>
      <c r="D7592" t="s">
        <v>734</v>
      </c>
      <c r="E7592" s="16" t="s">
        <v>732</v>
      </c>
      <c r="F7592">
        <v>3</v>
      </c>
      <c r="G7592" s="20">
        <v>10.333333333333334</v>
      </c>
      <c r="H7592" s="21">
        <v>3</v>
      </c>
      <c r="I7592" s="19">
        <v>13.833333333333334</v>
      </c>
      <c r="J7592" t="s">
        <v>533</v>
      </c>
      <c r="K7592" s="18">
        <v>745.84</v>
      </c>
      <c r="L7592" s="18">
        <v>605.78</v>
      </c>
      <c r="M7592" s="18"/>
      <c r="N7592" s="18"/>
    </row>
    <row r="7593" spans="1:14" ht="15" x14ac:dyDescent="0.25">
      <c r="A7593" t="str">
        <f t="shared" si="118"/>
        <v>VN892B7875</v>
      </c>
      <c r="B7593" s="17" t="s">
        <v>733</v>
      </c>
      <c r="C7593" s="16" t="s">
        <v>27</v>
      </c>
      <c r="D7593" t="s">
        <v>734</v>
      </c>
      <c r="E7593" s="16" t="s">
        <v>732</v>
      </c>
      <c r="F7593">
        <v>5</v>
      </c>
      <c r="G7593" s="20">
        <v>10.333333333333334</v>
      </c>
      <c r="H7593" s="21">
        <v>5</v>
      </c>
      <c r="I7593" s="19">
        <v>13.833333333333334</v>
      </c>
      <c r="J7593" t="s">
        <v>533</v>
      </c>
      <c r="K7593" s="18">
        <v>745.84</v>
      </c>
      <c r="L7593" s="18">
        <v>605.78</v>
      </c>
      <c r="M7593" s="18"/>
      <c r="N7593" s="18"/>
    </row>
    <row r="7594" spans="1:14" ht="15" x14ac:dyDescent="0.25">
      <c r="A7594" t="str">
        <f t="shared" si="118"/>
        <v>VN892B7877</v>
      </c>
      <c r="B7594" s="15" t="s">
        <v>733</v>
      </c>
      <c r="C7594" s="16" t="s">
        <v>27</v>
      </c>
      <c r="D7594" t="s">
        <v>734</v>
      </c>
      <c r="E7594" s="16" t="s">
        <v>732</v>
      </c>
      <c r="F7594">
        <v>7</v>
      </c>
      <c r="G7594" s="20">
        <v>10.333333333333334</v>
      </c>
      <c r="H7594" s="21">
        <v>7</v>
      </c>
      <c r="I7594" s="19">
        <v>13.833333333333334</v>
      </c>
      <c r="J7594" t="s">
        <v>533</v>
      </c>
      <c r="K7594" s="18">
        <v>745.84</v>
      </c>
      <c r="L7594" s="18">
        <v>605.78</v>
      </c>
      <c r="M7594" s="18"/>
      <c r="N7594" s="18"/>
    </row>
    <row r="7595" spans="1:14" ht="15" x14ac:dyDescent="0.25">
      <c r="A7595" t="str">
        <f t="shared" si="118"/>
        <v>VN570B7871</v>
      </c>
      <c r="B7595" s="17" t="s">
        <v>133</v>
      </c>
      <c r="C7595" s="16" t="s">
        <v>27</v>
      </c>
      <c r="D7595" t="s">
        <v>134</v>
      </c>
      <c r="E7595" s="16" t="s">
        <v>132</v>
      </c>
      <c r="F7595">
        <v>1</v>
      </c>
      <c r="G7595" s="20">
        <v>9.4166666666666661</v>
      </c>
      <c r="H7595" s="21">
        <v>1</v>
      </c>
      <c r="I7595" s="19">
        <v>13.083333333333334</v>
      </c>
      <c r="J7595" t="s">
        <v>533</v>
      </c>
      <c r="K7595" s="18">
        <v>541.72</v>
      </c>
      <c r="L7595" s="18">
        <v>784.96</v>
      </c>
      <c r="M7595" s="18"/>
      <c r="N7595" s="18"/>
    </row>
    <row r="7596" spans="1:14" ht="15" x14ac:dyDescent="0.25">
      <c r="A7596" t="str">
        <f t="shared" si="118"/>
        <v>VN570B7872</v>
      </c>
      <c r="B7596" s="17" t="s">
        <v>133</v>
      </c>
      <c r="C7596" s="16" t="s">
        <v>27</v>
      </c>
      <c r="D7596" t="s">
        <v>134</v>
      </c>
      <c r="E7596" s="16" t="s">
        <v>132</v>
      </c>
      <c r="F7596">
        <v>2</v>
      </c>
      <c r="G7596" s="20">
        <v>9.4166666666666661</v>
      </c>
      <c r="H7596" s="21">
        <v>2</v>
      </c>
      <c r="I7596" s="19">
        <v>13.083333333333334</v>
      </c>
      <c r="J7596" t="s">
        <v>533</v>
      </c>
      <c r="K7596" s="18">
        <v>541.72</v>
      </c>
      <c r="L7596" s="18">
        <v>784.96</v>
      </c>
      <c r="M7596" s="18"/>
      <c r="N7596" s="18"/>
    </row>
    <row r="7597" spans="1:14" ht="15" x14ac:dyDescent="0.25">
      <c r="A7597" t="str">
        <f t="shared" si="118"/>
        <v>VN570B7873</v>
      </c>
      <c r="B7597" s="17" t="s">
        <v>133</v>
      </c>
      <c r="C7597" s="16" t="s">
        <v>27</v>
      </c>
      <c r="D7597" t="s">
        <v>134</v>
      </c>
      <c r="E7597" s="16" t="s">
        <v>132</v>
      </c>
      <c r="F7597">
        <v>3</v>
      </c>
      <c r="G7597" s="20">
        <v>9.4166666666666661</v>
      </c>
      <c r="H7597" s="21">
        <v>3</v>
      </c>
      <c r="I7597" s="19">
        <v>13.083333333333334</v>
      </c>
      <c r="J7597" t="s">
        <v>533</v>
      </c>
      <c r="K7597" s="18">
        <v>541.72</v>
      </c>
      <c r="L7597" s="18">
        <v>784.96</v>
      </c>
      <c r="M7597" s="18"/>
      <c r="N7597" s="18"/>
    </row>
    <row r="7598" spans="1:14" ht="15" x14ac:dyDescent="0.25">
      <c r="A7598" t="str">
        <f t="shared" si="118"/>
        <v>VN570B7874</v>
      </c>
      <c r="B7598" s="17" t="s">
        <v>133</v>
      </c>
      <c r="C7598" s="16" t="s">
        <v>27</v>
      </c>
      <c r="D7598" t="s">
        <v>134</v>
      </c>
      <c r="E7598" s="16" t="s">
        <v>132</v>
      </c>
      <c r="F7598">
        <v>4</v>
      </c>
      <c r="G7598" s="20">
        <v>9.4166666666666661</v>
      </c>
      <c r="H7598" s="21">
        <v>4</v>
      </c>
      <c r="I7598" s="19">
        <v>13.083333333333334</v>
      </c>
      <c r="J7598" t="s">
        <v>533</v>
      </c>
      <c r="K7598" s="18">
        <v>541.72</v>
      </c>
      <c r="L7598" s="18">
        <v>784.96</v>
      </c>
      <c r="M7598" s="18"/>
      <c r="N7598" s="18"/>
    </row>
    <row r="7599" spans="1:14" ht="15" x14ac:dyDescent="0.25">
      <c r="A7599" t="str">
        <f t="shared" si="118"/>
        <v>VN570B7875</v>
      </c>
      <c r="B7599" s="17" t="s">
        <v>133</v>
      </c>
      <c r="C7599" s="16" t="s">
        <v>27</v>
      </c>
      <c r="D7599" t="s">
        <v>134</v>
      </c>
      <c r="E7599" s="16" t="s">
        <v>132</v>
      </c>
      <c r="F7599">
        <v>5</v>
      </c>
      <c r="G7599" s="20">
        <v>9.8333333333333339</v>
      </c>
      <c r="H7599" s="21">
        <v>5</v>
      </c>
      <c r="I7599" s="19">
        <v>13.5</v>
      </c>
      <c r="J7599" t="s">
        <v>533</v>
      </c>
      <c r="K7599" s="18">
        <v>541.72</v>
      </c>
      <c r="L7599" s="18">
        <v>784.96</v>
      </c>
      <c r="M7599" s="18"/>
      <c r="N7599" s="18"/>
    </row>
    <row r="7600" spans="1:14" ht="15" x14ac:dyDescent="0.25">
      <c r="A7600" t="str">
        <f t="shared" si="118"/>
        <v>VN570B7876</v>
      </c>
      <c r="B7600" s="17" t="s">
        <v>133</v>
      </c>
      <c r="C7600" s="16" t="s">
        <v>27</v>
      </c>
      <c r="D7600" t="s">
        <v>134</v>
      </c>
      <c r="E7600" s="16" t="s">
        <v>132</v>
      </c>
      <c r="F7600">
        <v>6</v>
      </c>
      <c r="G7600" s="20">
        <v>9.4166666666666661</v>
      </c>
      <c r="H7600" s="21">
        <v>6</v>
      </c>
      <c r="I7600" s="19">
        <v>13.083333333333334</v>
      </c>
      <c r="J7600" t="s">
        <v>533</v>
      </c>
      <c r="K7600" s="18">
        <v>541.72</v>
      </c>
      <c r="L7600" s="18">
        <v>784.96</v>
      </c>
      <c r="M7600" s="18"/>
      <c r="N7600" s="18"/>
    </row>
    <row r="7601" spans="1:14" ht="15" x14ac:dyDescent="0.25">
      <c r="A7601" t="str">
        <f t="shared" si="118"/>
        <v>VN570B7877</v>
      </c>
      <c r="B7601" s="17" t="s">
        <v>133</v>
      </c>
      <c r="C7601" s="16" t="s">
        <v>27</v>
      </c>
      <c r="D7601" t="s">
        <v>134</v>
      </c>
      <c r="E7601" s="16" t="s">
        <v>132</v>
      </c>
      <c r="F7601">
        <v>7</v>
      </c>
      <c r="G7601" s="20">
        <v>9.4166666666666661</v>
      </c>
      <c r="H7601" s="21">
        <v>7</v>
      </c>
      <c r="I7601" s="19">
        <v>13.083333333333334</v>
      </c>
      <c r="J7601" t="s">
        <v>533</v>
      </c>
      <c r="K7601" s="18">
        <v>541.72</v>
      </c>
      <c r="L7601" s="18">
        <v>784.96</v>
      </c>
      <c r="M7601" s="18"/>
      <c r="N7601" s="18"/>
    </row>
    <row r="7602" spans="1:14" ht="15" x14ac:dyDescent="0.25">
      <c r="A7602" t="str">
        <f t="shared" si="118"/>
        <v>VN572B7871</v>
      </c>
      <c r="B7602" s="17" t="s">
        <v>133</v>
      </c>
      <c r="C7602" s="16" t="s">
        <v>27</v>
      </c>
      <c r="D7602" t="s">
        <v>134</v>
      </c>
      <c r="E7602" s="16" t="s">
        <v>365</v>
      </c>
      <c r="F7602">
        <v>1</v>
      </c>
      <c r="G7602" s="20">
        <v>19.083333333333332</v>
      </c>
      <c r="H7602" s="21">
        <v>1</v>
      </c>
      <c r="I7602" s="19">
        <v>22.75</v>
      </c>
      <c r="J7602" t="s">
        <v>533</v>
      </c>
      <c r="K7602" s="18">
        <v>541.72</v>
      </c>
      <c r="L7602" s="18">
        <v>784.96</v>
      </c>
      <c r="M7602" s="18"/>
      <c r="N7602" s="18"/>
    </row>
    <row r="7603" spans="1:14" ht="15" x14ac:dyDescent="0.25">
      <c r="A7603" t="str">
        <f t="shared" si="118"/>
        <v>VN572B7873</v>
      </c>
      <c r="B7603" s="17" t="s">
        <v>133</v>
      </c>
      <c r="C7603" s="16" t="s">
        <v>27</v>
      </c>
      <c r="D7603" t="s">
        <v>134</v>
      </c>
      <c r="E7603" s="16" t="s">
        <v>365</v>
      </c>
      <c r="F7603">
        <v>3</v>
      </c>
      <c r="G7603" s="20">
        <v>19.083333333333332</v>
      </c>
      <c r="H7603" s="21">
        <v>3</v>
      </c>
      <c r="I7603" s="19">
        <v>22.75</v>
      </c>
      <c r="J7603" t="s">
        <v>533</v>
      </c>
      <c r="K7603" s="18">
        <v>541.72</v>
      </c>
      <c r="L7603" s="18">
        <v>784.96</v>
      </c>
      <c r="M7603" s="18"/>
      <c r="N7603" s="18"/>
    </row>
    <row r="7604" spans="1:14" ht="15" x14ac:dyDescent="0.25">
      <c r="A7604" t="str">
        <f t="shared" si="118"/>
        <v>VN572B7875</v>
      </c>
      <c r="B7604" s="17" t="s">
        <v>133</v>
      </c>
      <c r="C7604" s="16" t="s">
        <v>27</v>
      </c>
      <c r="D7604" t="s">
        <v>134</v>
      </c>
      <c r="E7604" s="16" t="s">
        <v>365</v>
      </c>
      <c r="F7604">
        <v>5</v>
      </c>
      <c r="G7604" s="20">
        <v>19.083333333333332</v>
      </c>
      <c r="H7604" s="21">
        <v>5</v>
      </c>
      <c r="I7604" s="19">
        <v>22.75</v>
      </c>
      <c r="J7604" t="s">
        <v>533</v>
      </c>
      <c r="K7604" s="18">
        <v>541.72</v>
      </c>
      <c r="L7604" s="18">
        <v>784.96</v>
      </c>
      <c r="M7604" s="18"/>
      <c r="N7604" s="18"/>
    </row>
    <row r="7605" spans="1:14" ht="15" x14ac:dyDescent="0.25">
      <c r="A7605" t="str">
        <f t="shared" si="118"/>
        <v>VN572B7876</v>
      </c>
      <c r="B7605" s="15" t="s">
        <v>133</v>
      </c>
      <c r="C7605" s="16" t="s">
        <v>27</v>
      </c>
      <c r="D7605" t="s">
        <v>134</v>
      </c>
      <c r="E7605" s="16" t="s">
        <v>365</v>
      </c>
      <c r="F7605">
        <v>6</v>
      </c>
      <c r="G7605" s="20">
        <v>19.083333333333332</v>
      </c>
      <c r="H7605" s="21">
        <v>6</v>
      </c>
      <c r="I7605" s="19">
        <v>22.75</v>
      </c>
      <c r="J7605" t="s">
        <v>533</v>
      </c>
      <c r="K7605" s="18">
        <v>541.72</v>
      </c>
      <c r="L7605" s="18">
        <v>784.96</v>
      </c>
      <c r="M7605" s="18"/>
      <c r="N7605" s="18"/>
    </row>
    <row r="7606" spans="1:14" ht="15" x14ac:dyDescent="0.25">
      <c r="A7606" t="str">
        <f t="shared" si="118"/>
        <v>VN1274B7871</v>
      </c>
      <c r="B7606" s="17" t="s">
        <v>363</v>
      </c>
      <c r="C7606" s="16" t="s">
        <v>27</v>
      </c>
      <c r="D7606" t="s">
        <v>364</v>
      </c>
      <c r="E7606" s="16" t="s">
        <v>362</v>
      </c>
      <c r="F7606">
        <v>1</v>
      </c>
      <c r="G7606" s="20">
        <v>4.083333333333333</v>
      </c>
      <c r="H7606" s="21">
        <v>1</v>
      </c>
      <c r="I7606" s="19">
        <v>6</v>
      </c>
      <c r="J7606" t="s">
        <v>533</v>
      </c>
      <c r="K7606" s="18">
        <v>321.73</v>
      </c>
      <c r="L7606" s="18">
        <v>400.57</v>
      </c>
      <c r="M7606" s="18"/>
      <c r="N7606" s="18"/>
    </row>
    <row r="7607" spans="1:14" ht="15" x14ac:dyDescent="0.25">
      <c r="A7607" t="str">
        <f t="shared" si="118"/>
        <v>VN1274B7872</v>
      </c>
      <c r="B7607" s="17" t="s">
        <v>363</v>
      </c>
      <c r="C7607" s="16" t="s">
        <v>27</v>
      </c>
      <c r="D7607" t="s">
        <v>364</v>
      </c>
      <c r="E7607" s="16" t="s">
        <v>362</v>
      </c>
      <c r="F7607">
        <v>2</v>
      </c>
      <c r="G7607" s="20">
        <v>5.083333333333333</v>
      </c>
      <c r="H7607" s="21">
        <v>2</v>
      </c>
      <c r="I7607" s="19">
        <v>7</v>
      </c>
      <c r="J7607" t="s">
        <v>533</v>
      </c>
      <c r="K7607" s="18">
        <v>321.73</v>
      </c>
      <c r="L7607" s="18">
        <v>400.57</v>
      </c>
      <c r="M7607" s="18"/>
      <c r="N7607" s="18"/>
    </row>
    <row r="7608" spans="1:14" ht="15" x14ac:dyDescent="0.25">
      <c r="A7608" t="str">
        <f t="shared" si="118"/>
        <v>VN1274B7873</v>
      </c>
      <c r="B7608" s="17" t="s">
        <v>363</v>
      </c>
      <c r="C7608" s="16" t="s">
        <v>27</v>
      </c>
      <c r="D7608" t="s">
        <v>364</v>
      </c>
      <c r="E7608" s="16" t="s">
        <v>362</v>
      </c>
      <c r="F7608">
        <v>3</v>
      </c>
      <c r="G7608" s="20">
        <v>4.083333333333333</v>
      </c>
      <c r="H7608" s="21">
        <v>3</v>
      </c>
      <c r="I7608" s="19">
        <v>6</v>
      </c>
      <c r="J7608" t="s">
        <v>533</v>
      </c>
      <c r="K7608" s="18">
        <v>321.73</v>
      </c>
      <c r="L7608" s="18">
        <v>400.57</v>
      </c>
      <c r="M7608" s="18"/>
      <c r="N7608" s="18"/>
    </row>
    <row r="7609" spans="1:14" ht="15" x14ac:dyDescent="0.25">
      <c r="A7609" t="str">
        <f t="shared" si="118"/>
        <v>VN1274B7874</v>
      </c>
      <c r="B7609" s="17" t="s">
        <v>363</v>
      </c>
      <c r="C7609" s="16" t="s">
        <v>27</v>
      </c>
      <c r="D7609" t="s">
        <v>364</v>
      </c>
      <c r="E7609" s="16" t="s">
        <v>362</v>
      </c>
      <c r="F7609">
        <v>4</v>
      </c>
      <c r="G7609" s="20">
        <v>4.083333333333333</v>
      </c>
      <c r="H7609" s="21">
        <v>4</v>
      </c>
      <c r="I7609" s="19">
        <v>6</v>
      </c>
      <c r="J7609" t="s">
        <v>533</v>
      </c>
      <c r="K7609" s="18">
        <v>321.73</v>
      </c>
      <c r="L7609" s="18">
        <v>400.57</v>
      </c>
      <c r="M7609" s="18"/>
      <c r="N7609" s="18"/>
    </row>
    <row r="7610" spans="1:14" ht="15" x14ac:dyDescent="0.25">
      <c r="A7610" t="str">
        <f t="shared" si="118"/>
        <v>VN1274B7875</v>
      </c>
      <c r="B7610" s="17" t="s">
        <v>363</v>
      </c>
      <c r="C7610" s="16" t="s">
        <v>27</v>
      </c>
      <c r="D7610" t="s">
        <v>364</v>
      </c>
      <c r="E7610" s="16" t="s">
        <v>362</v>
      </c>
      <c r="F7610">
        <v>5</v>
      </c>
      <c r="G7610" s="20">
        <v>5</v>
      </c>
      <c r="H7610" s="21">
        <v>5</v>
      </c>
      <c r="I7610" s="19">
        <v>6.916666666666667</v>
      </c>
      <c r="J7610" t="s">
        <v>533</v>
      </c>
      <c r="K7610" s="18">
        <v>321.73</v>
      </c>
      <c r="L7610" s="18">
        <v>400.57</v>
      </c>
      <c r="M7610" s="18"/>
      <c r="N7610" s="18"/>
    </row>
    <row r="7611" spans="1:14" ht="15" x14ac:dyDescent="0.25">
      <c r="A7611" t="str">
        <f t="shared" si="118"/>
        <v>VN1274B7876</v>
      </c>
      <c r="B7611" s="17" t="s">
        <v>363</v>
      </c>
      <c r="C7611" s="16" t="s">
        <v>27</v>
      </c>
      <c r="D7611" t="s">
        <v>364</v>
      </c>
      <c r="E7611" s="16" t="s">
        <v>362</v>
      </c>
      <c r="F7611">
        <v>6</v>
      </c>
      <c r="G7611" s="20">
        <v>4.083333333333333</v>
      </c>
      <c r="H7611" s="21">
        <v>6</v>
      </c>
      <c r="I7611" s="19">
        <v>6</v>
      </c>
      <c r="J7611" t="s">
        <v>533</v>
      </c>
      <c r="K7611" s="18">
        <v>321.73</v>
      </c>
      <c r="L7611" s="18">
        <v>400.57</v>
      </c>
      <c r="M7611" s="18"/>
      <c r="N7611" s="18"/>
    </row>
    <row r="7612" spans="1:14" ht="15" x14ac:dyDescent="0.25">
      <c r="A7612" t="str">
        <f t="shared" si="118"/>
        <v>VN1274B7877</v>
      </c>
      <c r="B7612" s="15" t="s">
        <v>363</v>
      </c>
      <c r="C7612" s="16" t="s">
        <v>27</v>
      </c>
      <c r="D7612" t="s">
        <v>364</v>
      </c>
      <c r="E7612" s="16" t="s">
        <v>362</v>
      </c>
      <c r="F7612">
        <v>7</v>
      </c>
      <c r="G7612" s="20">
        <v>4.083333333333333</v>
      </c>
      <c r="H7612" s="21">
        <v>7</v>
      </c>
      <c r="I7612" s="19">
        <v>6</v>
      </c>
      <c r="J7612" t="s">
        <v>533</v>
      </c>
      <c r="K7612" s="18">
        <v>321.73</v>
      </c>
      <c r="L7612" s="18">
        <v>400.57</v>
      </c>
      <c r="M7612" s="18"/>
      <c r="N7612" s="18"/>
    </row>
    <row r="7613" spans="1:14" ht="15" x14ac:dyDescent="0.25">
      <c r="A7613" t="str">
        <f t="shared" si="118"/>
        <v>VN1392B7871</v>
      </c>
      <c r="B7613" s="17" t="s">
        <v>113</v>
      </c>
      <c r="C7613" s="16" t="s">
        <v>27</v>
      </c>
      <c r="D7613" t="s">
        <v>83</v>
      </c>
      <c r="E7613" s="16" t="s">
        <v>647</v>
      </c>
      <c r="F7613">
        <v>1</v>
      </c>
      <c r="G7613" s="20">
        <v>8.3333333333333329E-2</v>
      </c>
      <c r="H7613" s="21">
        <v>1</v>
      </c>
      <c r="I7613" s="19">
        <v>1.25</v>
      </c>
      <c r="J7613" t="s">
        <v>533</v>
      </c>
      <c r="K7613" s="18">
        <v>235.63</v>
      </c>
      <c r="L7613" s="18">
        <v>227.04</v>
      </c>
      <c r="M7613" s="18"/>
      <c r="N7613" s="18"/>
    </row>
    <row r="7614" spans="1:14" ht="15" x14ac:dyDescent="0.25">
      <c r="A7614" t="str">
        <f t="shared" si="118"/>
        <v>VN1392B7872</v>
      </c>
      <c r="B7614" s="17" t="s">
        <v>113</v>
      </c>
      <c r="C7614" s="16" t="s">
        <v>27</v>
      </c>
      <c r="D7614" t="s">
        <v>83</v>
      </c>
      <c r="E7614" s="16" t="s">
        <v>647</v>
      </c>
      <c r="F7614">
        <v>2</v>
      </c>
      <c r="G7614" s="20">
        <v>8.3333333333333329E-2</v>
      </c>
      <c r="H7614" s="21">
        <v>2</v>
      </c>
      <c r="I7614" s="19">
        <v>1.25</v>
      </c>
      <c r="J7614" t="s">
        <v>533</v>
      </c>
      <c r="K7614" s="18">
        <v>235.63</v>
      </c>
      <c r="L7614" s="18">
        <v>227.04</v>
      </c>
      <c r="M7614" s="18"/>
      <c r="N7614" s="18"/>
    </row>
    <row r="7615" spans="1:14" ht="15" x14ac:dyDescent="0.25">
      <c r="A7615" t="str">
        <f t="shared" si="118"/>
        <v>VN1392B7873</v>
      </c>
      <c r="B7615" s="17" t="s">
        <v>113</v>
      </c>
      <c r="C7615" s="16" t="s">
        <v>27</v>
      </c>
      <c r="D7615" t="s">
        <v>83</v>
      </c>
      <c r="E7615" s="16" t="s">
        <v>647</v>
      </c>
      <c r="F7615">
        <v>3</v>
      </c>
      <c r="G7615" s="20">
        <v>8.3333333333333329E-2</v>
      </c>
      <c r="H7615" s="21">
        <v>3</v>
      </c>
      <c r="I7615" s="19">
        <v>1.25</v>
      </c>
      <c r="J7615" t="s">
        <v>533</v>
      </c>
      <c r="K7615" s="18">
        <v>235.63</v>
      </c>
      <c r="L7615" s="18">
        <v>227.04</v>
      </c>
      <c r="M7615" s="18"/>
      <c r="N7615" s="18"/>
    </row>
    <row r="7616" spans="1:14" ht="15" x14ac:dyDescent="0.25">
      <c r="A7616" t="str">
        <f t="shared" si="118"/>
        <v>VN1392B7874</v>
      </c>
      <c r="B7616" s="17" t="s">
        <v>113</v>
      </c>
      <c r="C7616" s="16" t="s">
        <v>27</v>
      </c>
      <c r="D7616" t="s">
        <v>83</v>
      </c>
      <c r="E7616" s="16" t="s">
        <v>647</v>
      </c>
      <c r="F7616">
        <v>4</v>
      </c>
      <c r="G7616" s="20">
        <v>8.3333333333333329E-2</v>
      </c>
      <c r="H7616" s="21">
        <v>4</v>
      </c>
      <c r="I7616" s="19">
        <v>1.25</v>
      </c>
      <c r="J7616" t="s">
        <v>533</v>
      </c>
      <c r="K7616" s="18">
        <v>235.63</v>
      </c>
      <c r="L7616" s="18">
        <v>227.04</v>
      </c>
      <c r="M7616" s="18"/>
      <c r="N7616" s="18"/>
    </row>
    <row r="7617" spans="1:14" ht="15" x14ac:dyDescent="0.25">
      <c r="A7617" t="str">
        <f t="shared" si="118"/>
        <v>VN1392B7875</v>
      </c>
      <c r="B7617" s="17" t="s">
        <v>113</v>
      </c>
      <c r="C7617" s="16" t="s">
        <v>27</v>
      </c>
      <c r="D7617" t="s">
        <v>83</v>
      </c>
      <c r="E7617" s="16" t="s">
        <v>647</v>
      </c>
      <c r="F7617">
        <v>5</v>
      </c>
      <c r="G7617" s="20">
        <v>8.3333333333333329E-2</v>
      </c>
      <c r="H7617" s="21">
        <v>5</v>
      </c>
      <c r="I7617" s="19">
        <v>1.25</v>
      </c>
      <c r="J7617" t="s">
        <v>533</v>
      </c>
      <c r="K7617" s="18">
        <v>235.63</v>
      </c>
      <c r="L7617" s="18">
        <v>227.04</v>
      </c>
      <c r="M7617" s="18"/>
      <c r="N7617" s="18"/>
    </row>
    <row r="7618" spans="1:14" ht="15" x14ac:dyDescent="0.25">
      <c r="A7618" t="str">
        <f t="shared" si="118"/>
        <v>VN1392B7876</v>
      </c>
      <c r="B7618" s="17" t="s">
        <v>113</v>
      </c>
      <c r="C7618" s="16" t="s">
        <v>27</v>
      </c>
      <c r="D7618" t="s">
        <v>83</v>
      </c>
      <c r="E7618" s="16" t="s">
        <v>647</v>
      </c>
      <c r="F7618">
        <v>6</v>
      </c>
      <c r="G7618" s="20">
        <v>8.3333333333333329E-2</v>
      </c>
      <c r="H7618" s="21">
        <v>6</v>
      </c>
      <c r="I7618" s="19">
        <v>1.25</v>
      </c>
      <c r="J7618" t="s">
        <v>533</v>
      </c>
      <c r="K7618" s="18">
        <v>235.63</v>
      </c>
      <c r="L7618" s="18">
        <v>227.04</v>
      </c>
      <c r="M7618" s="18"/>
      <c r="N7618" s="18"/>
    </row>
    <row r="7619" spans="1:14" ht="15" x14ac:dyDescent="0.25">
      <c r="A7619" t="str">
        <f t="shared" ref="A7619:A7682" si="119">E7619&amp;J7619&amp;F7619</f>
        <v>VN1392B7877</v>
      </c>
      <c r="B7619" s="17" t="s">
        <v>113</v>
      </c>
      <c r="C7619" s="16" t="s">
        <v>27</v>
      </c>
      <c r="D7619" t="s">
        <v>83</v>
      </c>
      <c r="E7619" s="16" t="s">
        <v>647</v>
      </c>
      <c r="F7619">
        <v>7</v>
      </c>
      <c r="G7619" s="20">
        <v>8.3333333333333329E-2</v>
      </c>
      <c r="H7619" s="21">
        <v>7</v>
      </c>
      <c r="I7619" s="19">
        <v>1.25</v>
      </c>
      <c r="J7619" t="s">
        <v>533</v>
      </c>
      <c r="K7619" s="18">
        <v>235.63</v>
      </c>
      <c r="L7619" s="18">
        <v>227.04</v>
      </c>
      <c r="M7619" s="18"/>
      <c r="N7619" s="18"/>
    </row>
    <row r="7620" spans="1:14" ht="15" x14ac:dyDescent="0.25">
      <c r="A7620" t="str">
        <f t="shared" si="119"/>
        <v>VN1396B7871</v>
      </c>
      <c r="B7620" s="17" t="s">
        <v>113</v>
      </c>
      <c r="C7620" s="16" t="s">
        <v>27</v>
      </c>
      <c r="D7620" t="s">
        <v>83</v>
      </c>
      <c r="E7620" s="16" t="s">
        <v>427</v>
      </c>
      <c r="F7620">
        <v>1</v>
      </c>
      <c r="G7620" s="20">
        <v>7.833333333333333</v>
      </c>
      <c r="H7620" s="21">
        <v>1</v>
      </c>
      <c r="I7620" s="19">
        <v>9</v>
      </c>
      <c r="J7620" t="s">
        <v>533</v>
      </c>
      <c r="K7620" s="18">
        <v>235.63</v>
      </c>
      <c r="L7620" s="18">
        <v>227.04</v>
      </c>
      <c r="M7620" s="18"/>
      <c r="N7620" s="18"/>
    </row>
    <row r="7621" spans="1:14" ht="15" x14ac:dyDescent="0.25">
      <c r="A7621" t="str">
        <f t="shared" si="119"/>
        <v>VN1396B7872</v>
      </c>
      <c r="B7621" s="17" t="s">
        <v>113</v>
      </c>
      <c r="C7621" s="16" t="s">
        <v>27</v>
      </c>
      <c r="D7621" t="s">
        <v>83</v>
      </c>
      <c r="E7621" s="16" t="s">
        <v>427</v>
      </c>
      <c r="F7621">
        <v>2</v>
      </c>
      <c r="G7621" s="20">
        <v>8</v>
      </c>
      <c r="H7621" s="21">
        <v>2</v>
      </c>
      <c r="I7621" s="19">
        <v>9.1666666666666661</v>
      </c>
      <c r="J7621" t="s">
        <v>533</v>
      </c>
      <c r="K7621" s="18">
        <v>235.63</v>
      </c>
      <c r="L7621" s="18">
        <v>227.04</v>
      </c>
      <c r="M7621" s="18"/>
      <c r="N7621" s="18"/>
    </row>
    <row r="7622" spans="1:14" ht="15" x14ac:dyDescent="0.25">
      <c r="A7622" t="str">
        <f t="shared" si="119"/>
        <v>VN1396B7873</v>
      </c>
      <c r="B7622" s="17" t="s">
        <v>113</v>
      </c>
      <c r="C7622" s="16" t="s">
        <v>27</v>
      </c>
      <c r="D7622" t="s">
        <v>83</v>
      </c>
      <c r="E7622" s="16" t="s">
        <v>427</v>
      </c>
      <c r="F7622">
        <v>3</v>
      </c>
      <c r="G7622" s="20">
        <v>8</v>
      </c>
      <c r="H7622" s="21">
        <v>3</v>
      </c>
      <c r="I7622" s="19">
        <v>9.1666666666666661</v>
      </c>
      <c r="J7622" t="s">
        <v>533</v>
      </c>
      <c r="K7622" s="18">
        <v>235.63</v>
      </c>
      <c r="L7622" s="18">
        <v>227.04</v>
      </c>
      <c r="M7622" s="18"/>
      <c r="N7622" s="18"/>
    </row>
    <row r="7623" spans="1:14" ht="15" x14ac:dyDescent="0.25">
      <c r="A7623" t="str">
        <f t="shared" si="119"/>
        <v>VN1396B7874</v>
      </c>
      <c r="B7623" s="17" t="s">
        <v>113</v>
      </c>
      <c r="C7623" s="16" t="s">
        <v>27</v>
      </c>
      <c r="D7623" t="s">
        <v>83</v>
      </c>
      <c r="E7623" s="16" t="s">
        <v>427</v>
      </c>
      <c r="F7623">
        <v>4</v>
      </c>
      <c r="G7623" s="20">
        <v>7.75</v>
      </c>
      <c r="H7623" s="21">
        <v>4</v>
      </c>
      <c r="I7623" s="19">
        <v>8.9166666666666661</v>
      </c>
      <c r="J7623" t="s">
        <v>533</v>
      </c>
      <c r="K7623" s="18">
        <v>235.63</v>
      </c>
      <c r="L7623" s="18">
        <v>227.04</v>
      </c>
      <c r="M7623" s="18"/>
      <c r="N7623" s="18"/>
    </row>
    <row r="7624" spans="1:14" ht="15" x14ac:dyDescent="0.25">
      <c r="A7624" t="str">
        <f t="shared" si="119"/>
        <v>VN1396B7875</v>
      </c>
      <c r="B7624" s="17" t="s">
        <v>113</v>
      </c>
      <c r="C7624" s="16" t="s">
        <v>27</v>
      </c>
      <c r="D7624" t="s">
        <v>83</v>
      </c>
      <c r="E7624" s="16" t="s">
        <v>427</v>
      </c>
      <c r="F7624">
        <v>5</v>
      </c>
      <c r="G7624" s="20">
        <v>8.5</v>
      </c>
      <c r="H7624" s="21">
        <v>5</v>
      </c>
      <c r="I7624" s="19">
        <v>9.6666666666666661</v>
      </c>
      <c r="J7624" t="s">
        <v>533</v>
      </c>
      <c r="K7624" s="18">
        <v>235.63</v>
      </c>
      <c r="L7624" s="18">
        <v>227.04</v>
      </c>
      <c r="M7624" s="18"/>
      <c r="N7624" s="18"/>
    </row>
    <row r="7625" spans="1:14" ht="15" x14ac:dyDescent="0.25">
      <c r="A7625" t="str">
        <f t="shared" si="119"/>
        <v>VN1396B7876</v>
      </c>
      <c r="B7625" s="17" t="s">
        <v>113</v>
      </c>
      <c r="C7625" s="16" t="s">
        <v>27</v>
      </c>
      <c r="D7625" t="s">
        <v>83</v>
      </c>
      <c r="E7625" s="16" t="s">
        <v>427</v>
      </c>
      <c r="F7625">
        <v>6</v>
      </c>
      <c r="G7625" s="20">
        <v>9.8333333333333339</v>
      </c>
      <c r="H7625" s="21">
        <v>6</v>
      </c>
      <c r="I7625" s="19">
        <v>11</v>
      </c>
      <c r="J7625" t="s">
        <v>533</v>
      </c>
      <c r="K7625" s="18">
        <v>235.63</v>
      </c>
      <c r="L7625" s="18">
        <v>227.04</v>
      </c>
      <c r="M7625" s="18"/>
      <c r="N7625" s="18"/>
    </row>
    <row r="7626" spans="1:14" ht="15" x14ac:dyDescent="0.25">
      <c r="A7626" t="str">
        <f t="shared" si="119"/>
        <v>VN1396B7877</v>
      </c>
      <c r="B7626" s="17" t="s">
        <v>113</v>
      </c>
      <c r="C7626" s="16" t="s">
        <v>27</v>
      </c>
      <c r="D7626" t="s">
        <v>83</v>
      </c>
      <c r="E7626" s="16" t="s">
        <v>427</v>
      </c>
      <c r="F7626">
        <v>7</v>
      </c>
      <c r="G7626" s="20">
        <v>8</v>
      </c>
      <c r="H7626" s="21">
        <v>7</v>
      </c>
      <c r="I7626" s="19">
        <v>9.1666666666666661</v>
      </c>
      <c r="J7626" t="s">
        <v>533</v>
      </c>
      <c r="K7626" s="18">
        <v>235.63</v>
      </c>
      <c r="L7626" s="18">
        <v>227.04</v>
      </c>
      <c r="M7626" s="18"/>
      <c r="N7626" s="18"/>
    </row>
    <row r="7627" spans="1:14" ht="15" x14ac:dyDescent="0.25">
      <c r="A7627" t="str">
        <f t="shared" si="119"/>
        <v>VN1398B7875</v>
      </c>
      <c r="B7627" s="17" t="s">
        <v>113</v>
      </c>
      <c r="C7627" s="16" t="s">
        <v>27</v>
      </c>
      <c r="D7627" t="s">
        <v>83</v>
      </c>
      <c r="E7627" s="16" t="s">
        <v>801</v>
      </c>
      <c r="F7627">
        <v>5</v>
      </c>
      <c r="G7627" s="20">
        <v>11</v>
      </c>
      <c r="H7627" s="21">
        <v>5</v>
      </c>
      <c r="I7627" s="19">
        <v>12.166666666666666</v>
      </c>
      <c r="J7627" t="s">
        <v>533</v>
      </c>
      <c r="K7627" s="18">
        <v>235.63</v>
      </c>
      <c r="L7627" s="18">
        <v>227.04</v>
      </c>
      <c r="M7627" s="18"/>
      <c r="N7627" s="18"/>
    </row>
    <row r="7628" spans="1:14" ht="15" x14ac:dyDescent="0.25">
      <c r="A7628" t="str">
        <f t="shared" si="119"/>
        <v>VN1398B7877</v>
      </c>
      <c r="B7628" s="17" t="s">
        <v>113</v>
      </c>
      <c r="C7628" s="16" t="s">
        <v>27</v>
      </c>
      <c r="D7628" t="s">
        <v>83</v>
      </c>
      <c r="E7628" s="16" t="s">
        <v>801</v>
      </c>
      <c r="F7628">
        <v>7</v>
      </c>
      <c r="G7628" s="20">
        <v>10.833333333333334</v>
      </c>
      <c r="H7628" s="21">
        <v>7</v>
      </c>
      <c r="I7628" s="19">
        <v>12</v>
      </c>
      <c r="J7628" t="s">
        <v>533</v>
      </c>
      <c r="K7628" s="18">
        <v>235.63</v>
      </c>
      <c r="L7628" s="18">
        <v>227.04</v>
      </c>
      <c r="M7628" s="18"/>
      <c r="N7628" s="18"/>
    </row>
    <row r="7629" spans="1:14" ht="15" x14ac:dyDescent="0.25">
      <c r="A7629" t="str">
        <f t="shared" si="119"/>
        <v>VN7392B7871</v>
      </c>
      <c r="B7629" s="17" t="s">
        <v>113</v>
      </c>
      <c r="C7629" s="16" t="s">
        <v>27</v>
      </c>
      <c r="D7629" t="s">
        <v>83</v>
      </c>
      <c r="E7629" s="16" t="s">
        <v>112</v>
      </c>
      <c r="F7629">
        <v>1</v>
      </c>
      <c r="G7629" s="20">
        <v>6.166666666666667</v>
      </c>
      <c r="H7629" s="21">
        <v>1</v>
      </c>
      <c r="I7629" s="19">
        <v>7.333333333333333</v>
      </c>
      <c r="J7629" t="s">
        <v>533</v>
      </c>
      <c r="K7629" s="18">
        <v>235.63</v>
      </c>
      <c r="L7629" s="18">
        <v>227.04</v>
      </c>
      <c r="M7629" s="18"/>
      <c r="N7629" s="18"/>
    </row>
    <row r="7630" spans="1:14" ht="15" x14ac:dyDescent="0.25">
      <c r="A7630" t="str">
        <f t="shared" si="119"/>
        <v>VN7392B7872</v>
      </c>
      <c r="B7630" s="17" t="s">
        <v>113</v>
      </c>
      <c r="C7630" s="16" t="s">
        <v>27</v>
      </c>
      <c r="D7630" t="s">
        <v>83</v>
      </c>
      <c r="E7630" s="16" t="s">
        <v>112</v>
      </c>
      <c r="F7630">
        <v>2</v>
      </c>
      <c r="G7630" s="20">
        <v>6</v>
      </c>
      <c r="H7630" s="21">
        <v>2</v>
      </c>
      <c r="I7630" s="19">
        <v>7.166666666666667</v>
      </c>
      <c r="J7630" t="s">
        <v>533</v>
      </c>
      <c r="K7630" s="18">
        <v>235.63</v>
      </c>
      <c r="L7630" s="18">
        <v>227.04</v>
      </c>
      <c r="M7630" s="18"/>
      <c r="N7630" s="18"/>
    </row>
    <row r="7631" spans="1:14" ht="15" x14ac:dyDescent="0.25">
      <c r="A7631" t="str">
        <f t="shared" si="119"/>
        <v>VN7392B7873</v>
      </c>
      <c r="B7631" s="17" t="s">
        <v>113</v>
      </c>
      <c r="C7631" s="16" t="s">
        <v>27</v>
      </c>
      <c r="D7631" t="s">
        <v>83</v>
      </c>
      <c r="E7631" s="16" t="s">
        <v>112</v>
      </c>
      <c r="F7631">
        <v>3</v>
      </c>
      <c r="G7631" s="20">
        <v>6</v>
      </c>
      <c r="H7631" s="21">
        <v>3</v>
      </c>
      <c r="I7631" s="19">
        <v>7.166666666666667</v>
      </c>
      <c r="J7631" t="s">
        <v>533</v>
      </c>
      <c r="K7631" s="18">
        <v>235.63</v>
      </c>
      <c r="L7631" s="18">
        <v>227.04</v>
      </c>
      <c r="M7631" s="18"/>
      <c r="N7631" s="18"/>
    </row>
    <row r="7632" spans="1:14" ht="15" x14ac:dyDescent="0.25">
      <c r="A7632" t="str">
        <f t="shared" si="119"/>
        <v>VN7392B7874</v>
      </c>
      <c r="B7632" s="17" t="s">
        <v>113</v>
      </c>
      <c r="C7632" s="16" t="s">
        <v>27</v>
      </c>
      <c r="D7632" t="s">
        <v>83</v>
      </c>
      <c r="E7632" s="16" t="s">
        <v>112</v>
      </c>
      <c r="F7632">
        <v>4</v>
      </c>
      <c r="G7632" s="20">
        <v>6</v>
      </c>
      <c r="H7632" s="21">
        <v>4</v>
      </c>
      <c r="I7632" s="19">
        <v>7.166666666666667</v>
      </c>
      <c r="J7632" t="s">
        <v>533</v>
      </c>
      <c r="K7632" s="18">
        <v>235.63</v>
      </c>
      <c r="L7632" s="18">
        <v>227.04</v>
      </c>
      <c r="M7632" s="18"/>
      <c r="N7632" s="18"/>
    </row>
    <row r="7633" spans="1:14" ht="15" x14ac:dyDescent="0.25">
      <c r="A7633" t="str">
        <f t="shared" si="119"/>
        <v>VN7392B7875</v>
      </c>
      <c r="B7633" s="17" t="s">
        <v>113</v>
      </c>
      <c r="C7633" s="16" t="s">
        <v>27</v>
      </c>
      <c r="D7633" t="s">
        <v>83</v>
      </c>
      <c r="E7633" s="16" t="s">
        <v>112</v>
      </c>
      <c r="F7633">
        <v>5</v>
      </c>
      <c r="G7633" s="20">
        <v>6.833333333333333</v>
      </c>
      <c r="H7633" s="21">
        <v>5</v>
      </c>
      <c r="I7633" s="19">
        <v>8</v>
      </c>
      <c r="J7633" t="s">
        <v>533</v>
      </c>
      <c r="K7633" s="18">
        <v>235.63</v>
      </c>
      <c r="L7633" s="18">
        <v>227.04</v>
      </c>
      <c r="M7633" s="18"/>
      <c r="N7633" s="18"/>
    </row>
    <row r="7634" spans="1:14" ht="15" x14ac:dyDescent="0.25">
      <c r="A7634" t="str">
        <f t="shared" si="119"/>
        <v>VN7392B7876</v>
      </c>
      <c r="B7634" s="17" t="s">
        <v>113</v>
      </c>
      <c r="C7634" s="16" t="s">
        <v>27</v>
      </c>
      <c r="D7634" t="s">
        <v>83</v>
      </c>
      <c r="E7634" s="16" t="s">
        <v>112</v>
      </c>
      <c r="F7634">
        <v>6</v>
      </c>
      <c r="G7634" s="20">
        <v>6</v>
      </c>
      <c r="H7634" s="21">
        <v>6</v>
      </c>
      <c r="I7634" s="19">
        <v>7.166666666666667</v>
      </c>
      <c r="J7634" t="s">
        <v>533</v>
      </c>
      <c r="K7634" s="18">
        <v>235.63</v>
      </c>
      <c r="L7634" s="18">
        <v>227.04</v>
      </c>
      <c r="M7634" s="18"/>
      <c r="N7634" s="18"/>
    </row>
    <row r="7635" spans="1:14" ht="15" x14ac:dyDescent="0.25">
      <c r="A7635" t="str">
        <f t="shared" si="119"/>
        <v>VN7392B7877</v>
      </c>
      <c r="B7635" s="15" t="s">
        <v>113</v>
      </c>
      <c r="C7635" s="16" t="s">
        <v>27</v>
      </c>
      <c r="D7635" t="s">
        <v>83</v>
      </c>
      <c r="E7635" s="16" t="s">
        <v>112</v>
      </c>
      <c r="F7635">
        <v>7</v>
      </c>
      <c r="G7635" s="20">
        <v>6</v>
      </c>
      <c r="H7635" s="21">
        <v>7</v>
      </c>
      <c r="I7635" s="19">
        <v>7.166666666666667</v>
      </c>
      <c r="J7635" t="s">
        <v>533</v>
      </c>
      <c r="K7635" s="18">
        <v>235.63</v>
      </c>
      <c r="L7635" s="18">
        <v>227.04</v>
      </c>
      <c r="M7635" s="18"/>
      <c r="N7635" s="18"/>
    </row>
    <row r="7636" spans="1:14" ht="15" x14ac:dyDescent="0.25">
      <c r="A7636" t="str">
        <f t="shared" si="119"/>
        <v>VN5001B7876</v>
      </c>
      <c r="B7636" s="15" t="s">
        <v>814</v>
      </c>
      <c r="C7636" s="16" t="s">
        <v>27</v>
      </c>
      <c r="D7636" t="s">
        <v>266</v>
      </c>
      <c r="E7636" s="16" t="s">
        <v>813</v>
      </c>
      <c r="F7636">
        <v>6</v>
      </c>
      <c r="G7636" s="20">
        <v>23</v>
      </c>
      <c r="H7636" s="21">
        <v>6</v>
      </c>
      <c r="I7636" s="19">
        <v>23.666666666666668</v>
      </c>
      <c r="J7636" t="s">
        <v>533</v>
      </c>
      <c r="K7636" s="18">
        <v>17.57</v>
      </c>
      <c r="L7636" s="18">
        <v>89.94</v>
      </c>
      <c r="M7636" s="18"/>
      <c r="N7636" s="18"/>
    </row>
    <row r="7637" spans="1:14" ht="15" x14ac:dyDescent="0.25">
      <c r="A7637" t="str">
        <f t="shared" si="119"/>
        <v>VN1460B7871</v>
      </c>
      <c r="B7637" s="17" t="s">
        <v>210</v>
      </c>
      <c r="C7637" s="16" t="s">
        <v>27</v>
      </c>
      <c r="D7637" t="s">
        <v>107</v>
      </c>
      <c r="E7637" s="16" t="s">
        <v>209</v>
      </c>
      <c r="F7637">
        <v>1</v>
      </c>
      <c r="G7637" s="20">
        <v>4.083333333333333</v>
      </c>
      <c r="H7637" s="21">
        <v>1</v>
      </c>
      <c r="I7637" s="19">
        <v>5.416666666666667</v>
      </c>
      <c r="J7637" t="s">
        <v>533</v>
      </c>
      <c r="K7637" s="18">
        <v>207.93</v>
      </c>
      <c r="L7637" s="18">
        <v>262.25</v>
      </c>
      <c r="M7637" s="18"/>
      <c r="N7637" s="18"/>
    </row>
    <row r="7638" spans="1:14" ht="15" x14ac:dyDescent="0.25">
      <c r="A7638" t="str">
        <f t="shared" si="119"/>
        <v>VN1460B7872</v>
      </c>
      <c r="B7638" s="17" t="s">
        <v>210</v>
      </c>
      <c r="C7638" s="16" t="s">
        <v>27</v>
      </c>
      <c r="D7638" t="s">
        <v>107</v>
      </c>
      <c r="E7638" s="16" t="s">
        <v>209</v>
      </c>
      <c r="F7638">
        <v>2</v>
      </c>
      <c r="G7638" s="20">
        <v>4</v>
      </c>
      <c r="H7638" s="21">
        <v>2</v>
      </c>
      <c r="I7638" s="19">
        <v>5.333333333333333</v>
      </c>
      <c r="J7638" t="s">
        <v>533</v>
      </c>
      <c r="K7638" s="18">
        <v>207.93</v>
      </c>
      <c r="L7638" s="18">
        <v>262.25</v>
      </c>
      <c r="M7638" s="18"/>
      <c r="N7638" s="18"/>
    </row>
    <row r="7639" spans="1:14" ht="15" x14ac:dyDescent="0.25">
      <c r="A7639" t="str">
        <f t="shared" si="119"/>
        <v>VN1460B7873</v>
      </c>
      <c r="B7639" s="17" t="s">
        <v>210</v>
      </c>
      <c r="C7639" s="16" t="s">
        <v>27</v>
      </c>
      <c r="D7639" t="s">
        <v>107</v>
      </c>
      <c r="E7639" s="16" t="s">
        <v>209</v>
      </c>
      <c r="F7639">
        <v>3</v>
      </c>
      <c r="G7639" s="20">
        <v>4</v>
      </c>
      <c r="H7639" s="21">
        <v>3</v>
      </c>
      <c r="I7639" s="19">
        <v>5.333333333333333</v>
      </c>
      <c r="J7639" t="s">
        <v>533</v>
      </c>
      <c r="K7639" s="18">
        <v>207.93</v>
      </c>
      <c r="L7639" s="18">
        <v>262.25</v>
      </c>
      <c r="M7639" s="18"/>
      <c r="N7639" s="18"/>
    </row>
    <row r="7640" spans="1:14" ht="15" x14ac:dyDescent="0.25">
      <c r="A7640" t="str">
        <f t="shared" si="119"/>
        <v>VN1460B7874</v>
      </c>
      <c r="B7640" s="17" t="s">
        <v>210</v>
      </c>
      <c r="C7640" s="16" t="s">
        <v>27</v>
      </c>
      <c r="D7640" t="s">
        <v>107</v>
      </c>
      <c r="E7640" s="16" t="s">
        <v>209</v>
      </c>
      <c r="F7640">
        <v>4</v>
      </c>
      <c r="G7640" s="20">
        <v>4.166666666666667</v>
      </c>
      <c r="H7640" s="21">
        <v>4</v>
      </c>
      <c r="I7640" s="19">
        <v>5.5</v>
      </c>
      <c r="J7640" t="s">
        <v>533</v>
      </c>
      <c r="K7640" s="18">
        <v>207.93</v>
      </c>
      <c r="L7640" s="18">
        <v>262.25</v>
      </c>
      <c r="M7640" s="18"/>
      <c r="N7640" s="18"/>
    </row>
    <row r="7641" spans="1:14" ht="15" x14ac:dyDescent="0.25">
      <c r="A7641" t="str">
        <f t="shared" si="119"/>
        <v>VN1460B7875</v>
      </c>
      <c r="B7641" s="17" t="s">
        <v>210</v>
      </c>
      <c r="C7641" s="16" t="s">
        <v>27</v>
      </c>
      <c r="D7641" t="s">
        <v>107</v>
      </c>
      <c r="E7641" s="16" t="s">
        <v>209</v>
      </c>
      <c r="F7641">
        <v>5</v>
      </c>
      <c r="G7641" s="20">
        <v>4.5</v>
      </c>
      <c r="H7641" s="21">
        <v>5</v>
      </c>
      <c r="I7641" s="19">
        <v>5.833333333333333</v>
      </c>
      <c r="J7641" t="s">
        <v>533</v>
      </c>
      <c r="K7641" s="18">
        <v>207.93</v>
      </c>
      <c r="L7641" s="18">
        <v>262.25</v>
      </c>
      <c r="M7641" s="18"/>
      <c r="N7641" s="18"/>
    </row>
    <row r="7642" spans="1:14" ht="15" x14ac:dyDescent="0.25">
      <c r="A7642" t="str">
        <f t="shared" si="119"/>
        <v>VN1460B7876</v>
      </c>
      <c r="B7642" s="17" t="s">
        <v>210</v>
      </c>
      <c r="C7642" s="16" t="s">
        <v>27</v>
      </c>
      <c r="D7642" t="s">
        <v>107</v>
      </c>
      <c r="E7642" s="16" t="s">
        <v>209</v>
      </c>
      <c r="F7642">
        <v>6</v>
      </c>
      <c r="G7642" s="20">
        <v>5.75</v>
      </c>
      <c r="H7642" s="21">
        <v>6</v>
      </c>
      <c r="I7642" s="19">
        <v>7.083333333333333</v>
      </c>
      <c r="J7642" t="s">
        <v>533</v>
      </c>
      <c r="K7642" s="18">
        <v>207.93</v>
      </c>
      <c r="L7642" s="18">
        <v>262.25</v>
      </c>
      <c r="M7642" s="18"/>
      <c r="N7642" s="18"/>
    </row>
    <row r="7643" spans="1:14" ht="15" x14ac:dyDescent="0.25">
      <c r="A7643" t="str">
        <f t="shared" si="119"/>
        <v>VN1460B7877</v>
      </c>
      <c r="B7643" s="15" t="s">
        <v>210</v>
      </c>
      <c r="C7643" s="16" t="s">
        <v>27</v>
      </c>
      <c r="D7643" t="s">
        <v>107</v>
      </c>
      <c r="E7643" s="16" t="s">
        <v>209</v>
      </c>
      <c r="F7643">
        <v>7</v>
      </c>
      <c r="G7643" s="20">
        <v>4.416666666666667</v>
      </c>
      <c r="H7643" s="21">
        <v>7</v>
      </c>
      <c r="I7643" s="19">
        <v>5.75</v>
      </c>
      <c r="J7643" t="s">
        <v>533</v>
      </c>
      <c r="K7643" s="18">
        <v>207.93</v>
      </c>
      <c r="L7643" s="18">
        <v>262.25</v>
      </c>
      <c r="M7643" s="18"/>
      <c r="N7643" s="18"/>
    </row>
    <row r="7644" spans="1:14" ht="15" x14ac:dyDescent="0.25">
      <c r="A7644" t="str">
        <f t="shared" si="119"/>
        <v>VN1400B7871</v>
      </c>
      <c r="B7644" s="17" t="s">
        <v>497</v>
      </c>
      <c r="C7644" s="16" t="s">
        <v>27</v>
      </c>
      <c r="D7644" t="s">
        <v>40</v>
      </c>
      <c r="E7644" s="16" t="s">
        <v>496</v>
      </c>
      <c r="F7644">
        <v>1</v>
      </c>
      <c r="G7644" s="20">
        <v>0</v>
      </c>
      <c r="H7644" s="21">
        <v>1</v>
      </c>
      <c r="I7644" s="19">
        <v>1.5833333333333335</v>
      </c>
      <c r="J7644" t="s">
        <v>533</v>
      </c>
      <c r="K7644" s="18">
        <v>279.47000000000003</v>
      </c>
      <c r="L7644" s="18">
        <v>317.2</v>
      </c>
      <c r="M7644" s="18"/>
      <c r="N7644" s="18"/>
    </row>
    <row r="7645" spans="1:14" ht="15" x14ac:dyDescent="0.25">
      <c r="A7645" t="str">
        <f t="shared" si="119"/>
        <v>VN1400B7872</v>
      </c>
      <c r="B7645" s="17" t="s">
        <v>497</v>
      </c>
      <c r="C7645" s="16" t="s">
        <v>27</v>
      </c>
      <c r="D7645" t="s">
        <v>40</v>
      </c>
      <c r="E7645" s="16" t="s">
        <v>496</v>
      </c>
      <c r="F7645">
        <v>2</v>
      </c>
      <c r="G7645" s="20">
        <v>0</v>
      </c>
      <c r="H7645" s="21">
        <v>2</v>
      </c>
      <c r="I7645" s="19">
        <v>1.5833333333333335</v>
      </c>
      <c r="J7645" t="s">
        <v>533</v>
      </c>
      <c r="K7645" s="18">
        <v>279.47000000000003</v>
      </c>
      <c r="L7645" s="18">
        <v>317.2</v>
      </c>
      <c r="M7645" s="18"/>
      <c r="N7645" s="18"/>
    </row>
    <row r="7646" spans="1:14" ht="15" x14ac:dyDescent="0.25">
      <c r="A7646" t="str">
        <f t="shared" si="119"/>
        <v>VN1400B7873</v>
      </c>
      <c r="B7646" s="17" t="s">
        <v>497</v>
      </c>
      <c r="C7646" s="16" t="s">
        <v>27</v>
      </c>
      <c r="D7646" t="s">
        <v>40</v>
      </c>
      <c r="E7646" s="16" t="s">
        <v>496</v>
      </c>
      <c r="F7646">
        <v>3</v>
      </c>
      <c r="G7646" s="20">
        <v>0</v>
      </c>
      <c r="H7646" s="21">
        <v>3</v>
      </c>
      <c r="I7646" s="19">
        <v>1.5833333333333335</v>
      </c>
      <c r="J7646" t="s">
        <v>533</v>
      </c>
      <c r="K7646" s="18">
        <v>279.47000000000003</v>
      </c>
      <c r="L7646" s="18">
        <v>317.2</v>
      </c>
      <c r="M7646" s="18"/>
      <c r="N7646" s="18"/>
    </row>
    <row r="7647" spans="1:14" ht="15" x14ac:dyDescent="0.25">
      <c r="A7647" t="str">
        <f t="shared" si="119"/>
        <v>VN1400B7874</v>
      </c>
      <c r="B7647" s="17" t="s">
        <v>497</v>
      </c>
      <c r="C7647" s="16" t="s">
        <v>27</v>
      </c>
      <c r="D7647" t="s">
        <v>40</v>
      </c>
      <c r="E7647" s="16" t="s">
        <v>496</v>
      </c>
      <c r="F7647">
        <v>4</v>
      </c>
      <c r="G7647" s="20">
        <v>0</v>
      </c>
      <c r="H7647" s="21">
        <v>4</v>
      </c>
      <c r="I7647" s="19">
        <v>1.5833333333333335</v>
      </c>
      <c r="J7647" t="s">
        <v>533</v>
      </c>
      <c r="K7647" s="18">
        <v>279.47000000000003</v>
      </c>
      <c r="L7647" s="18">
        <v>317.2</v>
      </c>
      <c r="M7647" s="18"/>
      <c r="N7647" s="18"/>
    </row>
    <row r="7648" spans="1:14" ht="15" x14ac:dyDescent="0.25">
      <c r="A7648" t="str">
        <f t="shared" si="119"/>
        <v>VN1400B7875</v>
      </c>
      <c r="B7648" s="17" t="s">
        <v>497</v>
      </c>
      <c r="C7648" s="16" t="s">
        <v>27</v>
      </c>
      <c r="D7648" t="s">
        <v>40</v>
      </c>
      <c r="E7648" s="16" t="s">
        <v>496</v>
      </c>
      <c r="F7648">
        <v>5</v>
      </c>
      <c r="G7648" s="20">
        <v>0</v>
      </c>
      <c r="H7648" s="21">
        <v>5</v>
      </c>
      <c r="I7648" s="19">
        <v>1.5833333333333335</v>
      </c>
      <c r="J7648" t="s">
        <v>533</v>
      </c>
      <c r="K7648" s="18">
        <v>279.47000000000003</v>
      </c>
      <c r="L7648" s="18">
        <v>317.2</v>
      </c>
      <c r="M7648" s="18"/>
      <c r="N7648" s="18"/>
    </row>
    <row r="7649" spans="1:14" ht="15" x14ac:dyDescent="0.25">
      <c r="A7649" t="str">
        <f t="shared" si="119"/>
        <v>VN1400B7876</v>
      </c>
      <c r="B7649" s="17" t="s">
        <v>497</v>
      </c>
      <c r="C7649" s="16" t="s">
        <v>27</v>
      </c>
      <c r="D7649" t="s">
        <v>40</v>
      </c>
      <c r="E7649" s="16" t="s">
        <v>496</v>
      </c>
      <c r="F7649">
        <v>6</v>
      </c>
      <c r="G7649" s="20">
        <v>0</v>
      </c>
      <c r="H7649" s="21">
        <v>6</v>
      </c>
      <c r="I7649" s="19">
        <v>1.5833333333333335</v>
      </c>
      <c r="J7649" t="s">
        <v>533</v>
      </c>
      <c r="K7649" s="18">
        <v>279.47000000000003</v>
      </c>
      <c r="L7649" s="18">
        <v>317.2</v>
      </c>
      <c r="M7649" s="18"/>
      <c r="N7649" s="18"/>
    </row>
    <row r="7650" spans="1:14" ht="15" x14ac:dyDescent="0.25">
      <c r="A7650" t="str">
        <f t="shared" si="119"/>
        <v>VN1400B7877</v>
      </c>
      <c r="B7650" s="15" t="s">
        <v>497</v>
      </c>
      <c r="C7650" s="16" t="s">
        <v>27</v>
      </c>
      <c r="D7650" t="s">
        <v>40</v>
      </c>
      <c r="E7650" s="16" t="s">
        <v>496</v>
      </c>
      <c r="F7650">
        <v>7</v>
      </c>
      <c r="G7650" s="20">
        <v>0</v>
      </c>
      <c r="H7650" s="21">
        <v>7</v>
      </c>
      <c r="I7650" s="19">
        <v>1.5833333333333335</v>
      </c>
      <c r="J7650" t="s">
        <v>533</v>
      </c>
      <c r="K7650" s="18">
        <v>279.47000000000003</v>
      </c>
      <c r="L7650" s="18">
        <v>317.2</v>
      </c>
      <c r="M7650" s="18"/>
      <c r="N7650" s="18"/>
    </row>
    <row r="7651" spans="1:14" ht="15" x14ac:dyDescent="0.25">
      <c r="A7651" t="str">
        <f t="shared" si="119"/>
        <v>VN1286B7871</v>
      </c>
      <c r="B7651" s="17" t="s">
        <v>343</v>
      </c>
      <c r="C7651" s="16" t="s">
        <v>27</v>
      </c>
      <c r="D7651" t="s">
        <v>344</v>
      </c>
      <c r="E7651" s="16" t="s">
        <v>342</v>
      </c>
      <c r="F7651">
        <v>1</v>
      </c>
      <c r="G7651" s="20">
        <v>6</v>
      </c>
      <c r="H7651" s="21">
        <v>1</v>
      </c>
      <c r="I7651" s="19">
        <v>8.0833333333333339</v>
      </c>
      <c r="J7651" t="s">
        <v>533</v>
      </c>
      <c r="K7651" s="18">
        <v>232.38</v>
      </c>
      <c r="L7651" s="18">
        <v>423.29</v>
      </c>
      <c r="M7651" s="18"/>
      <c r="N7651" s="18"/>
    </row>
    <row r="7652" spans="1:14" ht="15" x14ac:dyDescent="0.25">
      <c r="A7652" t="str">
        <f t="shared" si="119"/>
        <v>VN1286B7872</v>
      </c>
      <c r="B7652" s="17" t="s">
        <v>343</v>
      </c>
      <c r="C7652" s="16" t="s">
        <v>27</v>
      </c>
      <c r="D7652" t="s">
        <v>344</v>
      </c>
      <c r="E7652" s="16" t="s">
        <v>342</v>
      </c>
      <c r="F7652">
        <v>2</v>
      </c>
      <c r="G7652" s="20">
        <v>6</v>
      </c>
      <c r="H7652" s="21">
        <v>2</v>
      </c>
      <c r="I7652" s="19">
        <v>8.0833333333333339</v>
      </c>
      <c r="J7652" t="s">
        <v>533</v>
      </c>
      <c r="K7652" s="18">
        <v>232.38</v>
      </c>
      <c r="L7652" s="18">
        <v>423.29</v>
      </c>
      <c r="M7652" s="18"/>
      <c r="N7652" s="18"/>
    </row>
    <row r="7653" spans="1:14" ht="15" x14ac:dyDescent="0.25">
      <c r="A7653" t="str">
        <f t="shared" si="119"/>
        <v>VN1286B7873</v>
      </c>
      <c r="B7653" s="17" t="s">
        <v>343</v>
      </c>
      <c r="C7653" s="16" t="s">
        <v>27</v>
      </c>
      <c r="D7653" t="s">
        <v>344</v>
      </c>
      <c r="E7653" s="16" t="s">
        <v>342</v>
      </c>
      <c r="F7653">
        <v>3</v>
      </c>
      <c r="G7653" s="20">
        <v>6</v>
      </c>
      <c r="H7653" s="21">
        <v>3</v>
      </c>
      <c r="I7653" s="19">
        <v>8.0833333333333339</v>
      </c>
      <c r="J7653" t="s">
        <v>533</v>
      </c>
      <c r="K7653" s="18">
        <v>232.38</v>
      </c>
      <c r="L7653" s="18">
        <v>423.29</v>
      </c>
      <c r="M7653" s="18"/>
      <c r="N7653" s="18"/>
    </row>
    <row r="7654" spans="1:14" ht="15" x14ac:dyDescent="0.25">
      <c r="A7654" t="str">
        <f t="shared" si="119"/>
        <v>VN1286B7874</v>
      </c>
      <c r="B7654" s="17" t="s">
        <v>343</v>
      </c>
      <c r="C7654" s="16" t="s">
        <v>27</v>
      </c>
      <c r="D7654" t="s">
        <v>344</v>
      </c>
      <c r="E7654" s="16" t="s">
        <v>342</v>
      </c>
      <c r="F7654">
        <v>4</v>
      </c>
      <c r="G7654" s="20">
        <v>6</v>
      </c>
      <c r="H7654" s="21">
        <v>4</v>
      </c>
      <c r="I7654" s="19">
        <v>8.0833333333333339</v>
      </c>
      <c r="J7654" t="s">
        <v>533</v>
      </c>
      <c r="K7654" s="18">
        <v>232.38</v>
      </c>
      <c r="L7654" s="18">
        <v>423.29</v>
      </c>
      <c r="M7654" s="18"/>
      <c r="N7654" s="18"/>
    </row>
    <row r="7655" spans="1:14" ht="15" x14ac:dyDescent="0.25">
      <c r="A7655" t="str">
        <f t="shared" si="119"/>
        <v>VN1286B7875</v>
      </c>
      <c r="B7655" s="17" t="s">
        <v>343</v>
      </c>
      <c r="C7655" s="16" t="s">
        <v>27</v>
      </c>
      <c r="D7655" t="s">
        <v>344</v>
      </c>
      <c r="E7655" s="16" t="s">
        <v>342</v>
      </c>
      <c r="F7655">
        <v>5</v>
      </c>
      <c r="G7655" s="20">
        <v>6</v>
      </c>
      <c r="H7655" s="21">
        <v>5</v>
      </c>
      <c r="I7655" s="19">
        <v>8.0833333333333339</v>
      </c>
      <c r="J7655" t="s">
        <v>533</v>
      </c>
      <c r="K7655" s="18">
        <v>232.38</v>
      </c>
      <c r="L7655" s="18">
        <v>423.29</v>
      </c>
      <c r="M7655" s="18"/>
      <c r="N7655" s="18"/>
    </row>
    <row r="7656" spans="1:14" ht="15" x14ac:dyDescent="0.25">
      <c r="A7656" t="str">
        <f t="shared" si="119"/>
        <v>VN1286B7876</v>
      </c>
      <c r="B7656" s="17" t="s">
        <v>343</v>
      </c>
      <c r="C7656" s="16" t="s">
        <v>27</v>
      </c>
      <c r="D7656" t="s">
        <v>344</v>
      </c>
      <c r="E7656" s="16" t="s">
        <v>342</v>
      </c>
      <c r="F7656">
        <v>6</v>
      </c>
      <c r="G7656" s="20">
        <v>6</v>
      </c>
      <c r="H7656" s="21">
        <v>6</v>
      </c>
      <c r="I7656" s="19">
        <v>8.0833333333333339</v>
      </c>
      <c r="J7656" t="s">
        <v>533</v>
      </c>
      <c r="K7656" s="18">
        <v>232.38</v>
      </c>
      <c r="L7656" s="18">
        <v>423.29</v>
      </c>
      <c r="M7656" s="18"/>
      <c r="N7656" s="18"/>
    </row>
    <row r="7657" spans="1:14" ht="15" x14ac:dyDescent="0.25">
      <c r="A7657" t="str">
        <f t="shared" si="119"/>
        <v>VN1286B7877</v>
      </c>
      <c r="B7657" s="15" t="s">
        <v>343</v>
      </c>
      <c r="C7657" s="16" t="s">
        <v>27</v>
      </c>
      <c r="D7657" t="s">
        <v>344</v>
      </c>
      <c r="E7657" s="16" t="s">
        <v>342</v>
      </c>
      <c r="F7657">
        <v>7</v>
      </c>
      <c r="G7657" s="20">
        <v>6</v>
      </c>
      <c r="H7657" s="21">
        <v>7</v>
      </c>
      <c r="I7657" s="19">
        <v>8.0833333333333339</v>
      </c>
      <c r="J7657" t="s">
        <v>533</v>
      </c>
      <c r="K7657" s="18">
        <v>232.38</v>
      </c>
      <c r="L7657" s="18">
        <v>423.29</v>
      </c>
      <c r="M7657" s="18"/>
      <c r="N7657" s="18"/>
    </row>
    <row r="7658" spans="1:14" ht="15" x14ac:dyDescent="0.25">
      <c r="A7658" t="str">
        <f t="shared" si="119"/>
        <v>VN1262B7871</v>
      </c>
      <c r="B7658" s="17" t="s">
        <v>192</v>
      </c>
      <c r="C7658" s="16" t="s">
        <v>27</v>
      </c>
      <c r="D7658" t="s">
        <v>153</v>
      </c>
      <c r="E7658" s="16" t="s">
        <v>498</v>
      </c>
      <c r="F7658">
        <v>1</v>
      </c>
      <c r="G7658" s="20">
        <v>23.416666666666668</v>
      </c>
      <c r="H7658" s="21">
        <v>2</v>
      </c>
      <c r="I7658" s="19">
        <v>1.1666666666666667</v>
      </c>
      <c r="J7658" t="s">
        <v>533</v>
      </c>
      <c r="K7658" s="18">
        <v>346.68</v>
      </c>
      <c r="L7658" s="18">
        <v>372.6</v>
      </c>
      <c r="M7658" s="18"/>
      <c r="N7658" s="18"/>
    </row>
    <row r="7659" spans="1:14" ht="15" x14ac:dyDescent="0.25">
      <c r="A7659" t="str">
        <f t="shared" si="119"/>
        <v>VN1262B7872</v>
      </c>
      <c r="B7659" s="17" t="s">
        <v>192</v>
      </c>
      <c r="C7659" s="16" t="s">
        <v>27</v>
      </c>
      <c r="D7659" t="s">
        <v>153</v>
      </c>
      <c r="E7659" s="16" t="s">
        <v>498</v>
      </c>
      <c r="F7659">
        <v>2</v>
      </c>
      <c r="G7659" s="20">
        <v>23.416666666666668</v>
      </c>
      <c r="H7659" s="21">
        <v>3</v>
      </c>
      <c r="I7659" s="19">
        <v>1.1666666666666667</v>
      </c>
      <c r="J7659" t="s">
        <v>533</v>
      </c>
      <c r="K7659" s="18">
        <v>346.68</v>
      </c>
      <c r="L7659" s="18">
        <v>372.6</v>
      </c>
      <c r="M7659" s="18"/>
      <c r="N7659" s="18"/>
    </row>
    <row r="7660" spans="1:14" ht="15" x14ac:dyDescent="0.25">
      <c r="A7660" t="str">
        <f t="shared" si="119"/>
        <v>VN1262B7873</v>
      </c>
      <c r="B7660" s="17" t="s">
        <v>192</v>
      </c>
      <c r="C7660" s="16" t="s">
        <v>27</v>
      </c>
      <c r="D7660" t="s">
        <v>153</v>
      </c>
      <c r="E7660" s="16" t="s">
        <v>498</v>
      </c>
      <c r="F7660">
        <v>3</v>
      </c>
      <c r="G7660" s="20">
        <v>23.416666666666668</v>
      </c>
      <c r="H7660" s="21">
        <v>4</v>
      </c>
      <c r="I7660" s="19">
        <v>1.1666666666666667</v>
      </c>
      <c r="J7660" t="s">
        <v>533</v>
      </c>
      <c r="K7660" s="18">
        <v>346.68</v>
      </c>
      <c r="L7660" s="18">
        <v>372.6</v>
      </c>
      <c r="M7660" s="18"/>
      <c r="N7660" s="18"/>
    </row>
    <row r="7661" spans="1:14" ht="15" x14ac:dyDescent="0.25">
      <c r="A7661" t="str">
        <f t="shared" si="119"/>
        <v>VN1262B7874</v>
      </c>
      <c r="B7661" s="17" t="s">
        <v>192</v>
      </c>
      <c r="C7661" s="16" t="s">
        <v>27</v>
      </c>
      <c r="D7661" t="s">
        <v>153</v>
      </c>
      <c r="E7661" s="16" t="s">
        <v>498</v>
      </c>
      <c r="F7661">
        <v>4</v>
      </c>
      <c r="G7661" s="20">
        <v>23.333333333333332</v>
      </c>
      <c r="H7661" s="21">
        <v>5</v>
      </c>
      <c r="I7661" s="19">
        <v>1.0833333333333333</v>
      </c>
      <c r="J7661" t="s">
        <v>533</v>
      </c>
      <c r="K7661" s="18">
        <v>346.68</v>
      </c>
      <c r="L7661" s="18">
        <v>372.6</v>
      </c>
      <c r="M7661" s="18"/>
      <c r="N7661" s="18"/>
    </row>
    <row r="7662" spans="1:14" ht="15" x14ac:dyDescent="0.25">
      <c r="A7662" t="str">
        <f t="shared" si="119"/>
        <v>VN1262B7875</v>
      </c>
      <c r="B7662" s="17" t="s">
        <v>192</v>
      </c>
      <c r="C7662" s="16" t="s">
        <v>27</v>
      </c>
      <c r="D7662" t="s">
        <v>153</v>
      </c>
      <c r="E7662" s="16" t="s">
        <v>498</v>
      </c>
      <c r="F7662">
        <v>5</v>
      </c>
      <c r="G7662" s="20">
        <v>23.416666666666668</v>
      </c>
      <c r="H7662" s="21">
        <v>6</v>
      </c>
      <c r="I7662" s="19">
        <v>1.1666666666666667</v>
      </c>
      <c r="J7662" t="s">
        <v>533</v>
      </c>
      <c r="K7662" s="18">
        <v>346.68</v>
      </c>
      <c r="L7662" s="18">
        <v>372.6</v>
      </c>
      <c r="M7662" s="18"/>
      <c r="N7662" s="18"/>
    </row>
    <row r="7663" spans="1:14" ht="15" x14ac:dyDescent="0.25">
      <c r="A7663" t="str">
        <f t="shared" si="119"/>
        <v>VN1262B7876</v>
      </c>
      <c r="B7663" s="17" t="s">
        <v>192</v>
      </c>
      <c r="C7663" s="16" t="s">
        <v>27</v>
      </c>
      <c r="D7663" t="s">
        <v>153</v>
      </c>
      <c r="E7663" s="16" t="s">
        <v>498</v>
      </c>
      <c r="F7663">
        <v>6</v>
      </c>
      <c r="G7663" s="20">
        <v>23.416666666666668</v>
      </c>
      <c r="H7663" s="21">
        <v>7</v>
      </c>
      <c r="I7663" s="19">
        <v>1.1666666666666667</v>
      </c>
      <c r="J7663" t="s">
        <v>533</v>
      </c>
      <c r="K7663" s="18">
        <v>346.68</v>
      </c>
      <c r="L7663" s="18">
        <v>372.6</v>
      </c>
      <c r="M7663" s="18"/>
      <c r="N7663" s="18"/>
    </row>
    <row r="7664" spans="1:14" ht="15" x14ac:dyDescent="0.25">
      <c r="A7664" t="str">
        <f t="shared" si="119"/>
        <v>VN1262B7877</v>
      </c>
      <c r="B7664" s="17" t="s">
        <v>192</v>
      </c>
      <c r="C7664" s="16" t="s">
        <v>27</v>
      </c>
      <c r="D7664" t="s">
        <v>153</v>
      </c>
      <c r="E7664" s="16" t="s">
        <v>498</v>
      </c>
      <c r="F7664">
        <v>7</v>
      </c>
      <c r="G7664" s="20">
        <v>23.416666666666668</v>
      </c>
      <c r="H7664" s="21">
        <v>1</v>
      </c>
      <c r="I7664" s="19">
        <v>1.1666666666666667</v>
      </c>
      <c r="J7664" t="s">
        <v>533</v>
      </c>
      <c r="K7664" s="18">
        <v>346.68</v>
      </c>
      <c r="L7664" s="18">
        <v>372.6</v>
      </c>
      <c r="M7664" s="18"/>
      <c r="N7664" s="18"/>
    </row>
    <row r="7665" spans="1:14" ht="15" x14ac:dyDescent="0.25">
      <c r="A7665" t="str">
        <f t="shared" si="119"/>
        <v>VN1264B7871</v>
      </c>
      <c r="B7665" s="17" t="s">
        <v>192</v>
      </c>
      <c r="C7665" s="16" t="s">
        <v>27</v>
      </c>
      <c r="D7665" t="s">
        <v>153</v>
      </c>
      <c r="E7665" s="16" t="s">
        <v>354</v>
      </c>
      <c r="F7665">
        <v>1</v>
      </c>
      <c r="G7665" s="20">
        <v>3.5833333333333335</v>
      </c>
      <c r="H7665" s="21">
        <v>1</v>
      </c>
      <c r="I7665" s="19">
        <v>5.333333333333333</v>
      </c>
      <c r="J7665" t="s">
        <v>533</v>
      </c>
      <c r="K7665" s="18">
        <v>346.68</v>
      </c>
      <c r="L7665" s="18">
        <v>372.6</v>
      </c>
      <c r="M7665" s="18"/>
      <c r="N7665" s="18"/>
    </row>
    <row r="7666" spans="1:14" ht="15" x14ac:dyDescent="0.25">
      <c r="A7666" t="str">
        <f t="shared" si="119"/>
        <v>VN1264B7872</v>
      </c>
      <c r="B7666" s="17" t="s">
        <v>192</v>
      </c>
      <c r="C7666" s="16" t="s">
        <v>27</v>
      </c>
      <c r="D7666" t="s">
        <v>153</v>
      </c>
      <c r="E7666" s="16" t="s">
        <v>354</v>
      </c>
      <c r="F7666">
        <v>2</v>
      </c>
      <c r="G7666" s="20">
        <v>3.5833333333333335</v>
      </c>
      <c r="H7666" s="21">
        <v>2</v>
      </c>
      <c r="I7666" s="19">
        <v>5.333333333333333</v>
      </c>
      <c r="J7666" t="s">
        <v>533</v>
      </c>
      <c r="K7666" s="18">
        <v>346.68</v>
      </c>
      <c r="L7666" s="18">
        <v>372.6</v>
      </c>
      <c r="M7666" s="18"/>
      <c r="N7666" s="18"/>
    </row>
    <row r="7667" spans="1:14" ht="15" x14ac:dyDescent="0.25">
      <c r="A7667" t="str">
        <f t="shared" si="119"/>
        <v>VN1264B7873</v>
      </c>
      <c r="B7667" s="17" t="s">
        <v>192</v>
      </c>
      <c r="C7667" s="16" t="s">
        <v>27</v>
      </c>
      <c r="D7667" t="s">
        <v>153</v>
      </c>
      <c r="E7667" s="16" t="s">
        <v>354</v>
      </c>
      <c r="F7667">
        <v>3</v>
      </c>
      <c r="G7667" s="20">
        <v>3.5833333333333335</v>
      </c>
      <c r="H7667" s="21">
        <v>3</v>
      </c>
      <c r="I7667" s="19">
        <v>5.333333333333333</v>
      </c>
      <c r="J7667" t="s">
        <v>533</v>
      </c>
      <c r="K7667" s="18">
        <v>346.68</v>
      </c>
      <c r="L7667" s="18">
        <v>372.6</v>
      </c>
      <c r="M7667" s="18"/>
      <c r="N7667" s="18"/>
    </row>
    <row r="7668" spans="1:14" ht="15" x14ac:dyDescent="0.25">
      <c r="A7668" t="str">
        <f t="shared" si="119"/>
        <v>VN1264B7874</v>
      </c>
      <c r="B7668" s="17" t="s">
        <v>192</v>
      </c>
      <c r="C7668" s="16" t="s">
        <v>27</v>
      </c>
      <c r="D7668" t="s">
        <v>153</v>
      </c>
      <c r="E7668" s="16" t="s">
        <v>354</v>
      </c>
      <c r="F7668">
        <v>4</v>
      </c>
      <c r="G7668" s="20">
        <v>3.5833333333333335</v>
      </c>
      <c r="H7668" s="21">
        <v>4</v>
      </c>
      <c r="I7668" s="19">
        <v>5.333333333333333</v>
      </c>
      <c r="J7668" t="s">
        <v>533</v>
      </c>
      <c r="K7668" s="18">
        <v>346.68</v>
      </c>
      <c r="L7668" s="18">
        <v>372.6</v>
      </c>
      <c r="M7668" s="18"/>
      <c r="N7668" s="18"/>
    </row>
    <row r="7669" spans="1:14" ht="15" x14ac:dyDescent="0.25">
      <c r="A7669" t="str">
        <f t="shared" si="119"/>
        <v>VN1264B7875</v>
      </c>
      <c r="B7669" s="17" t="s">
        <v>192</v>
      </c>
      <c r="C7669" s="16" t="s">
        <v>27</v>
      </c>
      <c r="D7669" t="s">
        <v>153</v>
      </c>
      <c r="E7669" s="16" t="s">
        <v>354</v>
      </c>
      <c r="F7669">
        <v>5</v>
      </c>
      <c r="G7669" s="20">
        <v>3.5833333333333335</v>
      </c>
      <c r="H7669" s="21">
        <v>5</v>
      </c>
      <c r="I7669" s="19">
        <v>5.333333333333333</v>
      </c>
      <c r="J7669" t="s">
        <v>533</v>
      </c>
      <c r="K7669" s="18">
        <v>346.68</v>
      </c>
      <c r="L7669" s="18">
        <v>372.6</v>
      </c>
      <c r="M7669" s="18"/>
      <c r="N7669" s="18"/>
    </row>
    <row r="7670" spans="1:14" ht="15" x14ac:dyDescent="0.25">
      <c r="A7670" t="str">
        <f t="shared" si="119"/>
        <v>VN1264B7876</v>
      </c>
      <c r="B7670" s="17" t="s">
        <v>192</v>
      </c>
      <c r="C7670" s="16" t="s">
        <v>27</v>
      </c>
      <c r="D7670" t="s">
        <v>153</v>
      </c>
      <c r="E7670" s="16" t="s">
        <v>354</v>
      </c>
      <c r="F7670">
        <v>6</v>
      </c>
      <c r="G7670" s="20">
        <v>3.5833333333333335</v>
      </c>
      <c r="H7670" s="21">
        <v>6</v>
      </c>
      <c r="I7670" s="19">
        <v>5.333333333333333</v>
      </c>
      <c r="J7670" t="s">
        <v>533</v>
      </c>
      <c r="K7670" s="18">
        <v>346.68</v>
      </c>
      <c r="L7670" s="18">
        <v>372.6</v>
      </c>
      <c r="M7670" s="18"/>
      <c r="N7670" s="18"/>
    </row>
    <row r="7671" spans="1:14" ht="15" x14ac:dyDescent="0.25">
      <c r="A7671" t="str">
        <f t="shared" si="119"/>
        <v>VN1264B7877</v>
      </c>
      <c r="B7671" s="17" t="s">
        <v>192</v>
      </c>
      <c r="C7671" s="16" t="s">
        <v>27</v>
      </c>
      <c r="D7671" t="s">
        <v>153</v>
      </c>
      <c r="E7671" s="16" t="s">
        <v>354</v>
      </c>
      <c r="F7671">
        <v>7</v>
      </c>
      <c r="G7671" s="20">
        <v>3.5833333333333335</v>
      </c>
      <c r="H7671" s="21">
        <v>7</v>
      </c>
      <c r="I7671" s="19">
        <v>5.333333333333333</v>
      </c>
      <c r="J7671" t="s">
        <v>533</v>
      </c>
      <c r="K7671" s="18">
        <v>346.68</v>
      </c>
      <c r="L7671" s="18">
        <v>372.6</v>
      </c>
      <c r="M7671" s="18"/>
      <c r="N7671" s="18"/>
    </row>
    <row r="7672" spans="1:14" ht="15" x14ac:dyDescent="0.25">
      <c r="A7672" t="str">
        <f t="shared" si="119"/>
        <v>VN1266B7874</v>
      </c>
      <c r="B7672" s="17" t="s">
        <v>192</v>
      </c>
      <c r="C7672" s="16" t="s">
        <v>27</v>
      </c>
      <c r="D7672" t="s">
        <v>153</v>
      </c>
      <c r="E7672" s="16" t="s">
        <v>775</v>
      </c>
      <c r="F7672">
        <v>4</v>
      </c>
      <c r="G7672" s="20">
        <v>10.083333333333334</v>
      </c>
      <c r="H7672" s="21">
        <v>4</v>
      </c>
      <c r="I7672" s="19">
        <v>11.833333333333334</v>
      </c>
      <c r="J7672" t="s">
        <v>533</v>
      </c>
      <c r="K7672" s="18">
        <v>346.68</v>
      </c>
      <c r="L7672" s="18">
        <v>372.6</v>
      </c>
      <c r="M7672" s="18"/>
      <c r="N7672" s="18"/>
    </row>
    <row r="7673" spans="1:14" ht="15" x14ac:dyDescent="0.25">
      <c r="A7673" t="str">
        <f t="shared" si="119"/>
        <v>VN1268B7871</v>
      </c>
      <c r="B7673" s="17" t="s">
        <v>192</v>
      </c>
      <c r="C7673" s="16" t="s">
        <v>27</v>
      </c>
      <c r="D7673" t="s">
        <v>153</v>
      </c>
      <c r="E7673" s="16" t="s">
        <v>485</v>
      </c>
      <c r="F7673">
        <v>1</v>
      </c>
      <c r="G7673" s="20">
        <v>11.5</v>
      </c>
      <c r="H7673" s="21">
        <v>1</v>
      </c>
      <c r="I7673" s="19">
        <v>13.25</v>
      </c>
      <c r="J7673" t="s">
        <v>533</v>
      </c>
      <c r="K7673" s="18">
        <v>346.68</v>
      </c>
      <c r="L7673" s="18">
        <v>372.6</v>
      </c>
      <c r="M7673" s="18"/>
      <c r="N7673" s="18"/>
    </row>
    <row r="7674" spans="1:14" ht="15" x14ac:dyDescent="0.25">
      <c r="A7674" t="str">
        <f t="shared" si="119"/>
        <v>VN1268B7872</v>
      </c>
      <c r="B7674" s="17" t="s">
        <v>192</v>
      </c>
      <c r="C7674" s="16" t="s">
        <v>27</v>
      </c>
      <c r="D7674" t="s">
        <v>153</v>
      </c>
      <c r="E7674" s="16" t="s">
        <v>485</v>
      </c>
      <c r="F7674">
        <v>2</v>
      </c>
      <c r="G7674" s="20">
        <v>11.5</v>
      </c>
      <c r="H7674" s="21">
        <v>2</v>
      </c>
      <c r="I7674" s="19">
        <v>13.25</v>
      </c>
      <c r="J7674" t="s">
        <v>533</v>
      </c>
      <c r="K7674" s="18">
        <v>346.68</v>
      </c>
      <c r="L7674" s="18">
        <v>372.6</v>
      </c>
      <c r="M7674" s="18"/>
      <c r="N7674" s="18"/>
    </row>
    <row r="7675" spans="1:14" ht="15" x14ac:dyDescent="0.25">
      <c r="A7675" t="str">
        <f t="shared" si="119"/>
        <v>VN1268B7873</v>
      </c>
      <c r="B7675" s="17" t="s">
        <v>192</v>
      </c>
      <c r="C7675" s="16" t="s">
        <v>27</v>
      </c>
      <c r="D7675" t="s">
        <v>153</v>
      </c>
      <c r="E7675" s="16" t="s">
        <v>485</v>
      </c>
      <c r="F7675">
        <v>3</v>
      </c>
      <c r="G7675" s="20">
        <v>11.5</v>
      </c>
      <c r="H7675" s="21">
        <v>3</v>
      </c>
      <c r="I7675" s="19">
        <v>13.25</v>
      </c>
      <c r="J7675" t="s">
        <v>533</v>
      </c>
      <c r="K7675" s="18">
        <v>346.68</v>
      </c>
      <c r="L7675" s="18">
        <v>372.6</v>
      </c>
      <c r="M7675" s="18"/>
      <c r="N7675" s="18"/>
    </row>
    <row r="7676" spans="1:14" ht="15" x14ac:dyDescent="0.25">
      <c r="A7676" t="str">
        <f t="shared" si="119"/>
        <v>VN1268B7874</v>
      </c>
      <c r="B7676" s="17" t="s">
        <v>192</v>
      </c>
      <c r="C7676" s="16" t="s">
        <v>27</v>
      </c>
      <c r="D7676" t="s">
        <v>153</v>
      </c>
      <c r="E7676" s="16" t="s">
        <v>485</v>
      </c>
      <c r="F7676">
        <v>4</v>
      </c>
      <c r="G7676" s="20">
        <v>11.5</v>
      </c>
      <c r="H7676" s="21">
        <v>4</v>
      </c>
      <c r="I7676" s="19">
        <v>13.25</v>
      </c>
      <c r="J7676" t="s">
        <v>533</v>
      </c>
      <c r="K7676" s="18">
        <v>346.68</v>
      </c>
      <c r="L7676" s="18">
        <v>372.6</v>
      </c>
      <c r="M7676" s="18"/>
      <c r="N7676" s="18"/>
    </row>
    <row r="7677" spans="1:14" ht="15" x14ac:dyDescent="0.25">
      <c r="A7677" t="str">
        <f t="shared" si="119"/>
        <v>VN1268B7875</v>
      </c>
      <c r="B7677" s="17" t="s">
        <v>192</v>
      </c>
      <c r="C7677" s="16" t="s">
        <v>27</v>
      </c>
      <c r="D7677" t="s">
        <v>153</v>
      </c>
      <c r="E7677" s="16" t="s">
        <v>485</v>
      </c>
      <c r="F7677">
        <v>5</v>
      </c>
      <c r="G7677" s="20">
        <v>11.5</v>
      </c>
      <c r="H7677" s="21">
        <v>5</v>
      </c>
      <c r="I7677" s="19">
        <v>13.25</v>
      </c>
      <c r="J7677" t="s">
        <v>533</v>
      </c>
      <c r="K7677" s="18">
        <v>346.68</v>
      </c>
      <c r="L7677" s="18">
        <v>372.6</v>
      </c>
      <c r="M7677" s="18"/>
      <c r="N7677" s="18"/>
    </row>
    <row r="7678" spans="1:14" ht="15" x14ac:dyDescent="0.25">
      <c r="A7678" t="str">
        <f t="shared" si="119"/>
        <v>VN1268B7876</v>
      </c>
      <c r="B7678" s="17" t="s">
        <v>192</v>
      </c>
      <c r="C7678" s="16" t="s">
        <v>27</v>
      </c>
      <c r="D7678" t="s">
        <v>153</v>
      </c>
      <c r="E7678" s="16" t="s">
        <v>485</v>
      </c>
      <c r="F7678">
        <v>6</v>
      </c>
      <c r="G7678" s="20">
        <v>11</v>
      </c>
      <c r="H7678" s="21">
        <v>6</v>
      </c>
      <c r="I7678" s="19">
        <v>12.75</v>
      </c>
      <c r="J7678" t="s">
        <v>533</v>
      </c>
      <c r="K7678" s="18">
        <v>346.68</v>
      </c>
      <c r="L7678" s="18">
        <v>372.6</v>
      </c>
      <c r="M7678" s="18"/>
      <c r="N7678" s="18"/>
    </row>
    <row r="7679" spans="1:14" ht="15" x14ac:dyDescent="0.25">
      <c r="A7679" t="str">
        <f t="shared" si="119"/>
        <v>VN1268B7877</v>
      </c>
      <c r="B7679" s="15" t="s">
        <v>192</v>
      </c>
      <c r="C7679" s="16" t="s">
        <v>27</v>
      </c>
      <c r="D7679" t="s">
        <v>153</v>
      </c>
      <c r="E7679" s="16" t="s">
        <v>485</v>
      </c>
      <c r="F7679">
        <v>7</v>
      </c>
      <c r="G7679" s="20">
        <v>11</v>
      </c>
      <c r="H7679" s="21">
        <v>7</v>
      </c>
      <c r="I7679" s="19">
        <v>12.75</v>
      </c>
      <c r="J7679" t="s">
        <v>533</v>
      </c>
      <c r="K7679" s="18">
        <v>346.68</v>
      </c>
      <c r="L7679" s="18">
        <v>372.6</v>
      </c>
      <c r="M7679" s="18"/>
      <c r="N7679" s="18"/>
    </row>
    <row r="7680" spans="1:14" ht="15" x14ac:dyDescent="0.25">
      <c r="A7680" t="str">
        <f t="shared" si="119"/>
        <v>VN208B7871</v>
      </c>
      <c r="B7680" s="17" t="s">
        <v>94</v>
      </c>
      <c r="C7680" s="16" t="s">
        <v>27</v>
      </c>
      <c r="D7680" t="s">
        <v>35</v>
      </c>
      <c r="E7680" s="16" t="s">
        <v>483</v>
      </c>
      <c r="F7680">
        <v>1</v>
      </c>
      <c r="G7680" s="20">
        <v>23</v>
      </c>
      <c r="H7680" s="21">
        <v>2</v>
      </c>
      <c r="I7680" s="19">
        <v>1.0833333333333333</v>
      </c>
      <c r="J7680" t="s">
        <v>533</v>
      </c>
      <c r="K7680" s="18">
        <v>515.09</v>
      </c>
      <c r="L7680" s="18">
        <v>465.01</v>
      </c>
      <c r="M7680" s="18"/>
      <c r="N7680" s="18"/>
    </row>
    <row r="7681" spans="1:14" ht="15" x14ac:dyDescent="0.25">
      <c r="A7681" t="str">
        <f t="shared" si="119"/>
        <v>VN208B7872</v>
      </c>
      <c r="B7681" s="17" t="s">
        <v>94</v>
      </c>
      <c r="C7681" s="16" t="s">
        <v>27</v>
      </c>
      <c r="D7681" t="s">
        <v>35</v>
      </c>
      <c r="E7681" s="16" t="s">
        <v>483</v>
      </c>
      <c r="F7681">
        <v>2</v>
      </c>
      <c r="G7681" s="20">
        <v>23</v>
      </c>
      <c r="H7681" s="21">
        <v>3</v>
      </c>
      <c r="I7681" s="19">
        <v>1.0833333333333333</v>
      </c>
      <c r="J7681" t="s">
        <v>533</v>
      </c>
      <c r="K7681" s="18">
        <v>515.09</v>
      </c>
      <c r="L7681" s="18">
        <v>465.01</v>
      </c>
      <c r="M7681" s="18"/>
      <c r="N7681" s="18"/>
    </row>
    <row r="7682" spans="1:14" ht="15" x14ac:dyDescent="0.25">
      <c r="A7682" t="str">
        <f t="shared" si="119"/>
        <v>VN208B7873</v>
      </c>
      <c r="B7682" s="17" t="s">
        <v>94</v>
      </c>
      <c r="C7682" s="16" t="s">
        <v>27</v>
      </c>
      <c r="D7682" t="s">
        <v>35</v>
      </c>
      <c r="E7682" s="16" t="s">
        <v>483</v>
      </c>
      <c r="F7682">
        <v>3</v>
      </c>
      <c r="G7682" s="20">
        <v>23</v>
      </c>
      <c r="H7682" s="21">
        <v>4</v>
      </c>
      <c r="I7682" s="19">
        <v>1.0833333333333333</v>
      </c>
      <c r="J7682" t="s">
        <v>533</v>
      </c>
      <c r="K7682" s="18">
        <v>515.09</v>
      </c>
      <c r="L7682" s="18">
        <v>465.01</v>
      </c>
      <c r="M7682" s="18"/>
      <c r="N7682" s="18"/>
    </row>
    <row r="7683" spans="1:14" ht="15" x14ac:dyDescent="0.25">
      <c r="A7683" t="str">
        <f t="shared" ref="A7683:A7746" si="120">E7683&amp;J7683&amp;F7683</f>
        <v>VN208B7874</v>
      </c>
      <c r="B7683" s="17" t="s">
        <v>94</v>
      </c>
      <c r="C7683" s="16" t="s">
        <v>27</v>
      </c>
      <c r="D7683" t="s">
        <v>35</v>
      </c>
      <c r="E7683" s="16" t="s">
        <v>483</v>
      </c>
      <c r="F7683">
        <v>4</v>
      </c>
      <c r="G7683" s="20">
        <v>23</v>
      </c>
      <c r="H7683" s="21">
        <v>5</v>
      </c>
      <c r="I7683" s="19">
        <v>1.0833333333333333</v>
      </c>
      <c r="J7683" t="s">
        <v>533</v>
      </c>
      <c r="K7683" s="18">
        <v>515.09</v>
      </c>
      <c r="L7683" s="18">
        <v>465.01</v>
      </c>
      <c r="M7683" s="18"/>
      <c r="N7683" s="18"/>
    </row>
    <row r="7684" spans="1:14" ht="15" x14ac:dyDescent="0.25">
      <c r="A7684" t="str">
        <f t="shared" si="120"/>
        <v>VN208B7875</v>
      </c>
      <c r="B7684" s="17" t="s">
        <v>94</v>
      </c>
      <c r="C7684" s="16" t="s">
        <v>27</v>
      </c>
      <c r="D7684" t="s">
        <v>35</v>
      </c>
      <c r="E7684" s="16" t="s">
        <v>483</v>
      </c>
      <c r="F7684">
        <v>5</v>
      </c>
      <c r="G7684" s="20">
        <v>23</v>
      </c>
      <c r="H7684" s="21">
        <v>6</v>
      </c>
      <c r="I7684" s="19">
        <v>1.0833333333333333</v>
      </c>
      <c r="J7684" t="s">
        <v>533</v>
      </c>
      <c r="K7684" s="18">
        <v>515.09</v>
      </c>
      <c r="L7684" s="18">
        <v>465.01</v>
      </c>
      <c r="M7684" s="18"/>
      <c r="N7684" s="18"/>
    </row>
    <row r="7685" spans="1:14" ht="15" x14ac:dyDescent="0.25">
      <c r="A7685" t="str">
        <f t="shared" si="120"/>
        <v>VN208B7876</v>
      </c>
      <c r="B7685" s="17" t="s">
        <v>94</v>
      </c>
      <c r="C7685" s="16" t="s">
        <v>27</v>
      </c>
      <c r="D7685" t="s">
        <v>35</v>
      </c>
      <c r="E7685" s="16" t="s">
        <v>483</v>
      </c>
      <c r="F7685">
        <v>6</v>
      </c>
      <c r="G7685" s="20">
        <v>23</v>
      </c>
      <c r="H7685" s="21">
        <v>7</v>
      </c>
      <c r="I7685" s="19">
        <v>1.0833333333333333</v>
      </c>
      <c r="J7685" t="s">
        <v>533</v>
      </c>
      <c r="K7685" s="18">
        <v>515.09</v>
      </c>
      <c r="L7685" s="18">
        <v>465.01</v>
      </c>
      <c r="M7685" s="18"/>
      <c r="N7685" s="18"/>
    </row>
    <row r="7686" spans="1:14" ht="15" x14ac:dyDescent="0.25">
      <c r="A7686" t="str">
        <f t="shared" si="120"/>
        <v>VN208B7877</v>
      </c>
      <c r="B7686" s="17" t="s">
        <v>94</v>
      </c>
      <c r="C7686" s="16" t="s">
        <v>27</v>
      </c>
      <c r="D7686" t="s">
        <v>35</v>
      </c>
      <c r="E7686" s="16" t="s">
        <v>483</v>
      </c>
      <c r="F7686">
        <v>7</v>
      </c>
      <c r="G7686" s="20">
        <v>23</v>
      </c>
      <c r="H7686" s="21">
        <v>1</v>
      </c>
      <c r="I7686" s="19">
        <v>1.0833333333333333</v>
      </c>
      <c r="J7686" t="s">
        <v>533</v>
      </c>
      <c r="K7686" s="18">
        <v>515.09</v>
      </c>
      <c r="L7686" s="18">
        <v>465.01</v>
      </c>
      <c r="M7686" s="18"/>
      <c r="N7686" s="18"/>
    </row>
    <row r="7687" spans="1:14" ht="15" x14ac:dyDescent="0.25">
      <c r="A7687" t="str">
        <f t="shared" si="120"/>
        <v>VN212B7873</v>
      </c>
      <c r="B7687" s="17" t="s">
        <v>94</v>
      </c>
      <c r="C7687" s="16" t="s">
        <v>27</v>
      </c>
      <c r="D7687" t="s">
        <v>35</v>
      </c>
      <c r="E7687" s="16" t="s">
        <v>746</v>
      </c>
      <c r="F7687">
        <v>3</v>
      </c>
      <c r="G7687" s="20">
        <v>23.5</v>
      </c>
      <c r="H7687" s="21">
        <v>4</v>
      </c>
      <c r="I7687" s="19">
        <v>1.5833333333333335</v>
      </c>
      <c r="J7687" t="s">
        <v>533</v>
      </c>
      <c r="K7687" s="18">
        <v>515.09</v>
      </c>
      <c r="L7687" s="18">
        <v>465.01</v>
      </c>
      <c r="M7687" s="18"/>
      <c r="N7687" s="18"/>
    </row>
    <row r="7688" spans="1:14" ht="15" x14ac:dyDescent="0.25">
      <c r="A7688" t="str">
        <f t="shared" si="120"/>
        <v>VN212B7874</v>
      </c>
      <c r="B7688" s="17" t="s">
        <v>94</v>
      </c>
      <c r="C7688" s="16" t="s">
        <v>27</v>
      </c>
      <c r="D7688" t="s">
        <v>35</v>
      </c>
      <c r="E7688" s="16" t="s">
        <v>746</v>
      </c>
      <c r="F7688">
        <v>4</v>
      </c>
      <c r="G7688" s="20">
        <v>23.5</v>
      </c>
      <c r="H7688" s="21">
        <v>5</v>
      </c>
      <c r="I7688" s="19">
        <v>1.5833333333333335</v>
      </c>
      <c r="J7688" t="s">
        <v>533</v>
      </c>
      <c r="K7688" s="18">
        <v>515.09</v>
      </c>
      <c r="L7688" s="18">
        <v>465.01</v>
      </c>
      <c r="M7688" s="18"/>
      <c r="N7688" s="18"/>
    </row>
    <row r="7689" spans="1:14" ht="15" x14ac:dyDescent="0.25">
      <c r="A7689" t="str">
        <f t="shared" si="120"/>
        <v>VN216B7871</v>
      </c>
      <c r="B7689" s="17" t="s">
        <v>94</v>
      </c>
      <c r="C7689" s="16" t="s">
        <v>27</v>
      </c>
      <c r="D7689" t="s">
        <v>35</v>
      </c>
      <c r="E7689" s="16" t="s">
        <v>551</v>
      </c>
      <c r="F7689">
        <v>1</v>
      </c>
      <c r="G7689" s="20">
        <v>0</v>
      </c>
      <c r="H7689" s="21">
        <v>1</v>
      </c>
      <c r="I7689" s="19">
        <v>2.0833333333333335</v>
      </c>
      <c r="J7689" t="s">
        <v>533</v>
      </c>
      <c r="K7689" s="18">
        <v>515.09</v>
      </c>
      <c r="L7689" s="18">
        <v>465.01</v>
      </c>
      <c r="M7689" s="18"/>
      <c r="N7689" s="18"/>
    </row>
    <row r="7690" spans="1:14" ht="15" x14ac:dyDescent="0.25">
      <c r="A7690" t="str">
        <f t="shared" si="120"/>
        <v>VN216B7872</v>
      </c>
      <c r="B7690" s="17" t="s">
        <v>94</v>
      </c>
      <c r="C7690" s="16" t="s">
        <v>27</v>
      </c>
      <c r="D7690" t="s">
        <v>35</v>
      </c>
      <c r="E7690" s="16" t="s">
        <v>551</v>
      </c>
      <c r="F7690">
        <v>2</v>
      </c>
      <c r="G7690" s="20">
        <v>0</v>
      </c>
      <c r="H7690" s="21">
        <v>2</v>
      </c>
      <c r="I7690" s="19">
        <v>2.0833333333333335</v>
      </c>
      <c r="J7690" t="s">
        <v>533</v>
      </c>
      <c r="K7690" s="18">
        <v>515.09</v>
      </c>
      <c r="L7690" s="18">
        <v>465.01</v>
      </c>
      <c r="M7690" s="18"/>
      <c r="N7690" s="18"/>
    </row>
    <row r="7691" spans="1:14" ht="15" x14ac:dyDescent="0.25">
      <c r="A7691" t="str">
        <f t="shared" si="120"/>
        <v>VN216B7873</v>
      </c>
      <c r="B7691" s="17" t="s">
        <v>94</v>
      </c>
      <c r="C7691" s="16" t="s">
        <v>27</v>
      </c>
      <c r="D7691" t="s">
        <v>35</v>
      </c>
      <c r="E7691" s="16" t="s">
        <v>551</v>
      </c>
      <c r="F7691">
        <v>3</v>
      </c>
      <c r="G7691" s="20">
        <v>0</v>
      </c>
      <c r="H7691" s="21">
        <v>3</v>
      </c>
      <c r="I7691" s="19">
        <v>2.0833333333333335</v>
      </c>
      <c r="J7691" t="s">
        <v>533</v>
      </c>
      <c r="K7691" s="18">
        <v>515.09</v>
      </c>
      <c r="L7691" s="18">
        <v>465.01</v>
      </c>
      <c r="M7691" s="18"/>
      <c r="N7691" s="18"/>
    </row>
    <row r="7692" spans="1:14" ht="15" x14ac:dyDescent="0.25">
      <c r="A7692" t="str">
        <f t="shared" si="120"/>
        <v>VN216B7874</v>
      </c>
      <c r="B7692" s="17" t="s">
        <v>94</v>
      </c>
      <c r="C7692" s="16" t="s">
        <v>27</v>
      </c>
      <c r="D7692" t="s">
        <v>35</v>
      </c>
      <c r="E7692" s="16" t="s">
        <v>551</v>
      </c>
      <c r="F7692">
        <v>4</v>
      </c>
      <c r="G7692" s="20">
        <v>0</v>
      </c>
      <c r="H7692" s="21">
        <v>4</v>
      </c>
      <c r="I7692" s="19">
        <v>2.0833333333333335</v>
      </c>
      <c r="J7692" t="s">
        <v>533</v>
      </c>
      <c r="K7692" s="18">
        <v>515.09</v>
      </c>
      <c r="L7692" s="18">
        <v>465.01</v>
      </c>
      <c r="M7692" s="18"/>
      <c r="N7692" s="18"/>
    </row>
    <row r="7693" spans="1:14" ht="15" x14ac:dyDescent="0.25">
      <c r="A7693" t="str">
        <f t="shared" si="120"/>
        <v>VN216B7875</v>
      </c>
      <c r="B7693" s="17" t="s">
        <v>94</v>
      </c>
      <c r="C7693" s="16" t="s">
        <v>27</v>
      </c>
      <c r="D7693" t="s">
        <v>35</v>
      </c>
      <c r="E7693" s="16" t="s">
        <v>551</v>
      </c>
      <c r="F7693">
        <v>5</v>
      </c>
      <c r="G7693" s="20">
        <v>0</v>
      </c>
      <c r="H7693" s="21">
        <v>5</v>
      </c>
      <c r="I7693" s="19">
        <v>2.0833333333333335</v>
      </c>
      <c r="J7693" t="s">
        <v>533</v>
      </c>
      <c r="K7693" s="18">
        <v>515.09</v>
      </c>
      <c r="L7693" s="18">
        <v>465.01</v>
      </c>
      <c r="M7693" s="18"/>
      <c r="N7693" s="18"/>
    </row>
    <row r="7694" spans="1:14" ht="15" x14ac:dyDescent="0.25">
      <c r="A7694" t="str">
        <f t="shared" si="120"/>
        <v>VN216B7876</v>
      </c>
      <c r="B7694" s="17" t="s">
        <v>94</v>
      </c>
      <c r="C7694" s="16" t="s">
        <v>27</v>
      </c>
      <c r="D7694" t="s">
        <v>35</v>
      </c>
      <c r="E7694" s="16" t="s">
        <v>551</v>
      </c>
      <c r="F7694">
        <v>6</v>
      </c>
      <c r="G7694" s="20">
        <v>0</v>
      </c>
      <c r="H7694" s="21">
        <v>6</v>
      </c>
      <c r="I7694" s="19">
        <v>2.0833333333333335</v>
      </c>
      <c r="J7694" t="s">
        <v>533</v>
      </c>
      <c r="K7694" s="18">
        <v>515.09</v>
      </c>
      <c r="L7694" s="18">
        <v>465.01</v>
      </c>
      <c r="M7694" s="18"/>
      <c r="N7694" s="18"/>
    </row>
    <row r="7695" spans="1:14" ht="15" x14ac:dyDescent="0.25">
      <c r="A7695" t="str">
        <f t="shared" si="120"/>
        <v>VN216B7877</v>
      </c>
      <c r="B7695" s="17" t="s">
        <v>94</v>
      </c>
      <c r="C7695" s="16" t="s">
        <v>27</v>
      </c>
      <c r="D7695" t="s">
        <v>35</v>
      </c>
      <c r="E7695" s="16" t="s">
        <v>551</v>
      </c>
      <c r="F7695">
        <v>7</v>
      </c>
      <c r="G7695" s="20">
        <v>0</v>
      </c>
      <c r="H7695" s="21">
        <v>7</v>
      </c>
      <c r="I7695" s="19">
        <v>2.0833333333333335</v>
      </c>
      <c r="J7695" t="s">
        <v>533</v>
      </c>
      <c r="K7695" s="18">
        <v>515.09</v>
      </c>
      <c r="L7695" s="18">
        <v>465.01</v>
      </c>
      <c r="M7695" s="18"/>
      <c r="N7695" s="18"/>
    </row>
    <row r="7696" spans="1:14" ht="15" x14ac:dyDescent="0.25">
      <c r="A7696" t="str">
        <f t="shared" si="120"/>
        <v>VN218B7871</v>
      </c>
      <c r="B7696" s="17" t="s">
        <v>94</v>
      </c>
      <c r="C7696" s="16" t="s">
        <v>27</v>
      </c>
      <c r="D7696" t="s">
        <v>35</v>
      </c>
      <c r="E7696" s="16" t="s">
        <v>457</v>
      </c>
      <c r="F7696">
        <v>1</v>
      </c>
      <c r="G7696" s="20">
        <v>0.5</v>
      </c>
      <c r="H7696" s="21">
        <v>1</v>
      </c>
      <c r="I7696" s="19">
        <v>2.5833333333333335</v>
      </c>
      <c r="J7696" t="s">
        <v>533</v>
      </c>
      <c r="K7696" s="18">
        <v>515.09</v>
      </c>
      <c r="L7696" s="18">
        <v>465.01</v>
      </c>
      <c r="M7696" s="18"/>
      <c r="N7696" s="18"/>
    </row>
    <row r="7697" spans="1:14" ht="15" x14ac:dyDescent="0.25">
      <c r="A7697" t="str">
        <f t="shared" si="120"/>
        <v>VN218B7872</v>
      </c>
      <c r="B7697" s="17" t="s">
        <v>94</v>
      </c>
      <c r="C7697" s="16" t="s">
        <v>27</v>
      </c>
      <c r="D7697" t="s">
        <v>35</v>
      </c>
      <c r="E7697" s="16" t="s">
        <v>457</v>
      </c>
      <c r="F7697">
        <v>2</v>
      </c>
      <c r="G7697" s="20">
        <v>0.5</v>
      </c>
      <c r="H7697" s="21">
        <v>2</v>
      </c>
      <c r="I7697" s="19">
        <v>2.5833333333333335</v>
      </c>
      <c r="J7697" t="s">
        <v>533</v>
      </c>
      <c r="K7697" s="18">
        <v>515.09</v>
      </c>
      <c r="L7697" s="18">
        <v>465.01</v>
      </c>
      <c r="M7697" s="18"/>
      <c r="N7697" s="18"/>
    </row>
    <row r="7698" spans="1:14" ht="15" x14ac:dyDescent="0.25">
      <c r="A7698" t="str">
        <f t="shared" si="120"/>
        <v>VN218B7873</v>
      </c>
      <c r="B7698" s="17" t="s">
        <v>94</v>
      </c>
      <c r="C7698" s="16" t="s">
        <v>27</v>
      </c>
      <c r="D7698" t="s">
        <v>35</v>
      </c>
      <c r="E7698" s="16" t="s">
        <v>457</v>
      </c>
      <c r="F7698">
        <v>3</v>
      </c>
      <c r="G7698" s="20">
        <v>0.25</v>
      </c>
      <c r="H7698" s="21">
        <v>3</v>
      </c>
      <c r="I7698" s="19">
        <v>2.3333333333333335</v>
      </c>
      <c r="J7698" t="s">
        <v>533</v>
      </c>
      <c r="K7698" s="18">
        <v>515.09</v>
      </c>
      <c r="L7698" s="18">
        <v>465.01</v>
      </c>
      <c r="M7698" s="18"/>
      <c r="N7698" s="18"/>
    </row>
    <row r="7699" spans="1:14" ht="15" x14ac:dyDescent="0.25">
      <c r="A7699" t="str">
        <f t="shared" si="120"/>
        <v>VN218B7874</v>
      </c>
      <c r="B7699" s="17" t="s">
        <v>94</v>
      </c>
      <c r="C7699" s="16" t="s">
        <v>27</v>
      </c>
      <c r="D7699" t="s">
        <v>35</v>
      </c>
      <c r="E7699" s="16" t="s">
        <v>457</v>
      </c>
      <c r="F7699">
        <v>4</v>
      </c>
      <c r="G7699" s="20">
        <v>1.1666666666666667</v>
      </c>
      <c r="H7699" s="21">
        <v>4</v>
      </c>
      <c r="I7699" s="19">
        <v>3.25</v>
      </c>
      <c r="J7699" t="s">
        <v>533</v>
      </c>
      <c r="K7699" s="18">
        <v>515.09</v>
      </c>
      <c r="L7699" s="18">
        <v>465.01</v>
      </c>
      <c r="M7699" s="18"/>
      <c r="N7699" s="18"/>
    </row>
    <row r="7700" spans="1:14" ht="15" x14ac:dyDescent="0.25">
      <c r="A7700" t="str">
        <f t="shared" si="120"/>
        <v>VN218B7876</v>
      </c>
      <c r="B7700" s="17" t="s">
        <v>94</v>
      </c>
      <c r="C7700" s="16" t="s">
        <v>27</v>
      </c>
      <c r="D7700" t="s">
        <v>35</v>
      </c>
      <c r="E7700" s="16" t="s">
        <v>457</v>
      </c>
      <c r="F7700">
        <v>6</v>
      </c>
      <c r="G7700" s="20">
        <v>0.5</v>
      </c>
      <c r="H7700" s="21">
        <v>6</v>
      </c>
      <c r="I7700" s="19">
        <v>2.5833333333333335</v>
      </c>
      <c r="J7700" t="s">
        <v>533</v>
      </c>
      <c r="K7700" s="18">
        <v>515.09</v>
      </c>
      <c r="L7700" s="18">
        <v>465.01</v>
      </c>
      <c r="M7700" s="18"/>
      <c r="N7700" s="18"/>
    </row>
    <row r="7701" spans="1:14" ht="15" x14ac:dyDescent="0.25">
      <c r="A7701" t="str">
        <f t="shared" si="120"/>
        <v>VN220B7871</v>
      </c>
      <c r="B7701" s="17" t="s">
        <v>94</v>
      </c>
      <c r="C7701" s="16" t="s">
        <v>27</v>
      </c>
      <c r="D7701" t="s">
        <v>35</v>
      </c>
      <c r="E7701" s="16" t="s">
        <v>93</v>
      </c>
      <c r="F7701">
        <v>1</v>
      </c>
      <c r="G7701" s="20">
        <v>1</v>
      </c>
      <c r="H7701" s="21">
        <v>1</v>
      </c>
      <c r="I7701" s="19">
        <v>3.0833333333333335</v>
      </c>
      <c r="J7701" t="s">
        <v>533</v>
      </c>
      <c r="K7701" s="18">
        <v>515.09</v>
      </c>
      <c r="L7701" s="18">
        <v>465.01</v>
      </c>
      <c r="M7701" s="18"/>
      <c r="N7701" s="18"/>
    </row>
    <row r="7702" spans="1:14" ht="15" x14ac:dyDescent="0.25">
      <c r="A7702" t="str">
        <f t="shared" si="120"/>
        <v>VN220B7872</v>
      </c>
      <c r="B7702" s="17" t="s">
        <v>94</v>
      </c>
      <c r="C7702" s="16" t="s">
        <v>27</v>
      </c>
      <c r="D7702" t="s">
        <v>35</v>
      </c>
      <c r="E7702" s="16" t="s">
        <v>93</v>
      </c>
      <c r="F7702">
        <v>2</v>
      </c>
      <c r="G7702" s="20">
        <v>1</v>
      </c>
      <c r="H7702" s="21">
        <v>2</v>
      </c>
      <c r="I7702" s="19">
        <v>3.0833333333333335</v>
      </c>
      <c r="J7702" t="s">
        <v>533</v>
      </c>
      <c r="K7702" s="18">
        <v>515.09</v>
      </c>
      <c r="L7702" s="18">
        <v>465.01</v>
      </c>
      <c r="M7702" s="18"/>
      <c r="N7702" s="18"/>
    </row>
    <row r="7703" spans="1:14" ht="15" x14ac:dyDescent="0.25">
      <c r="A7703" t="str">
        <f t="shared" si="120"/>
        <v>VN220B7873</v>
      </c>
      <c r="B7703" s="17" t="s">
        <v>94</v>
      </c>
      <c r="C7703" s="16" t="s">
        <v>27</v>
      </c>
      <c r="D7703" t="s">
        <v>35</v>
      </c>
      <c r="E7703" s="16" t="s">
        <v>93</v>
      </c>
      <c r="F7703">
        <v>3</v>
      </c>
      <c r="G7703" s="20">
        <v>1</v>
      </c>
      <c r="H7703" s="21">
        <v>3</v>
      </c>
      <c r="I7703" s="19">
        <v>3.0833333333333335</v>
      </c>
      <c r="J7703" t="s">
        <v>533</v>
      </c>
      <c r="K7703" s="18">
        <v>515.09</v>
      </c>
      <c r="L7703" s="18">
        <v>465.01</v>
      </c>
      <c r="M7703" s="18"/>
      <c r="N7703" s="18"/>
    </row>
    <row r="7704" spans="1:14" ht="15" x14ac:dyDescent="0.25">
      <c r="A7704" t="str">
        <f t="shared" si="120"/>
        <v>VN220B7874</v>
      </c>
      <c r="B7704" s="17" t="s">
        <v>94</v>
      </c>
      <c r="C7704" s="16" t="s">
        <v>27</v>
      </c>
      <c r="D7704" t="s">
        <v>35</v>
      </c>
      <c r="E7704" s="16" t="s">
        <v>93</v>
      </c>
      <c r="F7704">
        <v>4</v>
      </c>
      <c r="G7704" s="20">
        <v>1</v>
      </c>
      <c r="H7704" s="21">
        <v>4</v>
      </c>
      <c r="I7704" s="19">
        <v>3.0833333333333335</v>
      </c>
      <c r="J7704" t="s">
        <v>533</v>
      </c>
      <c r="K7704" s="18">
        <v>515.09</v>
      </c>
      <c r="L7704" s="18">
        <v>465.01</v>
      </c>
      <c r="M7704" s="18"/>
      <c r="N7704" s="18"/>
    </row>
    <row r="7705" spans="1:14" ht="15" x14ac:dyDescent="0.25">
      <c r="A7705" t="str">
        <f t="shared" si="120"/>
        <v>VN220B7875</v>
      </c>
      <c r="B7705" s="17" t="s">
        <v>94</v>
      </c>
      <c r="C7705" s="16" t="s">
        <v>27</v>
      </c>
      <c r="D7705" t="s">
        <v>35</v>
      </c>
      <c r="E7705" s="16" t="s">
        <v>93</v>
      </c>
      <c r="F7705">
        <v>5</v>
      </c>
      <c r="G7705" s="20">
        <v>1</v>
      </c>
      <c r="H7705" s="21">
        <v>5</v>
      </c>
      <c r="I7705" s="19">
        <v>3.0833333333333335</v>
      </c>
      <c r="J7705" t="s">
        <v>533</v>
      </c>
      <c r="K7705" s="18">
        <v>515.09</v>
      </c>
      <c r="L7705" s="18">
        <v>465.01</v>
      </c>
      <c r="M7705" s="18"/>
      <c r="N7705" s="18"/>
    </row>
    <row r="7706" spans="1:14" ht="15" x14ac:dyDescent="0.25">
      <c r="A7706" t="str">
        <f t="shared" si="120"/>
        <v>VN220B7876</v>
      </c>
      <c r="B7706" s="17" t="s">
        <v>94</v>
      </c>
      <c r="C7706" s="16" t="s">
        <v>27</v>
      </c>
      <c r="D7706" t="s">
        <v>35</v>
      </c>
      <c r="E7706" s="16" t="s">
        <v>93</v>
      </c>
      <c r="F7706">
        <v>6</v>
      </c>
      <c r="G7706" s="20">
        <v>1</v>
      </c>
      <c r="H7706" s="21">
        <v>6</v>
      </c>
      <c r="I7706" s="19">
        <v>3.0833333333333335</v>
      </c>
      <c r="J7706" t="s">
        <v>533</v>
      </c>
      <c r="K7706" s="18">
        <v>515.09</v>
      </c>
      <c r="L7706" s="18">
        <v>465.01</v>
      </c>
      <c r="M7706" s="18"/>
      <c r="N7706" s="18"/>
    </row>
    <row r="7707" spans="1:14" ht="15" x14ac:dyDescent="0.25">
      <c r="A7707" t="str">
        <f t="shared" si="120"/>
        <v>VN220B7877</v>
      </c>
      <c r="B7707" s="17" t="s">
        <v>94</v>
      </c>
      <c r="C7707" s="16" t="s">
        <v>27</v>
      </c>
      <c r="D7707" t="s">
        <v>35</v>
      </c>
      <c r="E7707" s="16" t="s">
        <v>93</v>
      </c>
      <c r="F7707">
        <v>7</v>
      </c>
      <c r="G7707" s="20">
        <v>1</v>
      </c>
      <c r="H7707" s="21">
        <v>7</v>
      </c>
      <c r="I7707" s="19">
        <v>3.0833333333333335</v>
      </c>
      <c r="J7707" t="s">
        <v>533</v>
      </c>
      <c r="K7707" s="18">
        <v>515.09</v>
      </c>
      <c r="L7707" s="18">
        <v>465.01</v>
      </c>
      <c r="M7707" s="18"/>
      <c r="N7707" s="18"/>
    </row>
    <row r="7708" spans="1:14" ht="15" x14ac:dyDescent="0.25">
      <c r="A7708" t="str">
        <f t="shared" si="120"/>
        <v>VN224B7871</v>
      </c>
      <c r="B7708" s="17" t="s">
        <v>94</v>
      </c>
      <c r="C7708" s="16" t="s">
        <v>27</v>
      </c>
      <c r="D7708" t="s">
        <v>35</v>
      </c>
      <c r="E7708" s="16" t="s">
        <v>627</v>
      </c>
      <c r="F7708">
        <v>1</v>
      </c>
      <c r="G7708" s="20">
        <v>1.5</v>
      </c>
      <c r="H7708" s="21">
        <v>1</v>
      </c>
      <c r="I7708" s="19">
        <v>3.5833333333333335</v>
      </c>
      <c r="J7708" t="s">
        <v>533</v>
      </c>
      <c r="K7708" s="18">
        <v>515.09</v>
      </c>
      <c r="L7708" s="18">
        <v>465.01</v>
      </c>
      <c r="M7708" s="18"/>
      <c r="N7708" s="18"/>
    </row>
    <row r="7709" spans="1:14" ht="15" x14ac:dyDescent="0.25">
      <c r="A7709" t="str">
        <f t="shared" si="120"/>
        <v>VN224B7872</v>
      </c>
      <c r="B7709" s="17" t="s">
        <v>94</v>
      </c>
      <c r="C7709" s="16" t="s">
        <v>27</v>
      </c>
      <c r="D7709" t="s">
        <v>35</v>
      </c>
      <c r="E7709" s="16" t="s">
        <v>627</v>
      </c>
      <c r="F7709">
        <v>2</v>
      </c>
      <c r="G7709" s="20">
        <v>3</v>
      </c>
      <c r="H7709" s="21">
        <v>2</v>
      </c>
      <c r="I7709" s="19">
        <v>5.083333333333333</v>
      </c>
      <c r="J7709" t="s">
        <v>533</v>
      </c>
      <c r="K7709" s="18">
        <v>515.09</v>
      </c>
      <c r="L7709" s="18">
        <v>465.01</v>
      </c>
      <c r="M7709" s="18"/>
      <c r="N7709" s="18"/>
    </row>
    <row r="7710" spans="1:14" ht="15" x14ac:dyDescent="0.25">
      <c r="A7710" t="str">
        <f t="shared" si="120"/>
        <v>VN224B7873</v>
      </c>
      <c r="B7710" s="17" t="s">
        <v>94</v>
      </c>
      <c r="C7710" s="16" t="s">
        <v>27</v>
      </c>
      <c r="D7710" t="s">
        <v>35</v>
      </c>
      <c r="E7710" s="16" t="s">
        <v>627</v>
      </c>
      <c r="F7710">
        <v>3</v>
      </c>
      <c r="G7710" s="20">
        <v>1.5</v>
      </c>
      <c r="H7710" s="21">
        <v>3</v>
      </c>
      <c r="I7710" s="19">
        <v>3.5833333333333335</v>
      </c>
      <c r="J7710" t="s">
        <v>533</v>
      </c>
      <c r="K7710" s="18">
        <v>515.09</v>
      </c>
      <c r="L7710" s="18">
        <v>465.01</v>
      </c>
      <c r="M7710" s="18"/>
      <c r="N7710" s="18"/>
    </row>
    <row r="7711" spans="1:14" ht="15" x14ac:dyDescent="0.25">
      <c r="A7711" t="str">
        <f t="shared" si="120"/>
        <v>VN224B7874</v>
      </c>
      <c r="B7711" s="17" t="s">
        <v>94</v>
      </c>
      <c r="C7711" s="16" t="s">
        <v>27</v>
      </c>
      <c r="D7711" t="s">
        <v>35</v>
      </c>
      <c r="E7711" s="16" t="s">
        <v>627</v>
      </c>
      <c r="F7711">
        <v>4</v>
      </c>
      <c r="G7711" s="20">
        <v>1.5</v>
      </c>
      <c r="H7711" s="21">
        <v>4</v>
      </c>
      <c r="I7711" s="19">
        <v>3.5833333333333335</v>
      </c>
      <c r="J7711" t="s">
        <v>533</v>
      </c>
      <c r="K7711" s="18">
        <v>515.09</v>
      </c>
      <c r="L7711" s="18">
        <v>465.01</v>
      </c>
      <c r="M7711" s="18"/>
      <c r="N7711" s="18"/>
    </row>
    <row r="7712" spans="1:14" ht="15" x14ac:dyDescent="0.25">
      <c r="A7712" t="str">
        <f t="shared" si="120"/>
        <v>VN224B7875</v>
      </c>
      <c r="B7712" s="17" t="s">
        <v>94</v>
      </c>
      <c r="C7712" s="16" t="s">
        <v>27</v>
      </c>
      <c r="D7712" t="s">
        <v>35</v>
      </c>
      <c r="E7712" s="16" t="s">
        <v>627</v>
      </c>
      <c r="F7712">
        <v>5</v>
      </c>
      <c r="G7712" s="20">
        <v>1.5</v>
      </c>
      <c r="H7712" s="21">
        <v>5</v>
      </c>
      <c r="I7712" s="19">
        <v>3.5833333333333335</v>
      </c>
      <c r="J7712" t="s">
        <v>533</v>
      </c>
      <c r="K7712" s="18">
        <v>515.09</v>
      </c>
      <c r="L7712" s="18">
        <v>465.01</v>
      </c>
      <c r="M7712" s="18"/>
      <c r="N7712" s="18"/>
    </row>
    <row r="7713" spans="1:14" ht="15" x14ac:dyDescent="0.25">
      <c r="A7713" t="str">
        <f t="shared" si="120"/>
        <v>VN224B7876</v>
      </c>
      <c r="B7713" s="17" t="s">
        <v>94</v>
      </c>
      <c r="C7713" s="16" t="s">
        <v>27</v>
      </c>
      <c r="D7713" t="s">
        <v>35</v>
      </c>
      <c r="E7713" s="16" t="s">
        <v>627</v>
      </c>
      <c r="F7713">
        <v>6</v>
      </c>
      <c r="G7713" s="20">
        <v>1.5</v>
      </c>
      <c r="H7713" s="21">
        <v>6</v>
      </c>
      <c r="I7713" s="19">
        <v>3.5833333333333335</v>
      </c>
      <c r="J7713" t="s">
        <v>533</v>
      </c>
      <c r="K7713" s="18">
        <v>515.09</v>
      </c>
      <c r="L7713" s="18">
        <v>465.01</v>
      </c>
      <c r="M7713" s="18"/>
      <c r="N7713" s="18"/>
    </row>
    <row r="7714" spans="1:14" ht="15" x14ac:dyDescent="0.25">
      <c r="A7714" t="str">
        <f t="shared" si="120"/>
        <v>VN224B7877</v>
      </c>
      <c r="B7714" s="17" t="s">
        <v>94</v>
      </c>
      <c r="C7714" s="16" t="s">
        <v>27</v>
      </c>
      <c r="D7714" t="s">
        <v>35</v>
      </c>
      <c r="E7714" s="16" t="s">
        <v>627</v>
      </c>
      <c r="F7714">
        <v>7</v>
      </c>
      <c r="G7714" s="20">
        <v>1.5</v>
      </c>
      <c r="H7714" s="21">
        <v>7</v>
      </c>
      <c r="I7714" s="19">
        <v>3.5833333333333335</v>
      </c>
      <c r="J7714" t="s">
        <v>533</v>
      </c>
      <c r="K7714" s="18">
        <v>515.09</v>
      </c>
      <c r="L7714" s="18">
        <v>465.01</v>
      </c>
      <c r="M7714" s="18"/>
      <c r="N7714" s="18"/>
    </row>
    <row r="7715" spans="1:14" ht="15" x14ac:dyDescent="0.25">
      <c r="A7715" t="str">
        <f t="shared" si="120"/>
        <v>VN226B7871</v>
      </c>
      <c r="B7715" s="17" t="s">
        <v>94</v>
      </c>
      <c r="C7715" s="16" t="s">
        <v>27</v>
      </c>
      <c r="D7715" t="s">
        <v>35</v>
      </c>
      <c r="E7715" s="16" t="s">
        <v>319</v>
      </c>
      <c r="F7715">
        <v>1</v>
      </c>
      <c r="G7715" s="20">
        <v>2</v>
      </c>
      <c r="H7715" s="21">
        <v>1</v>
      </c>
      <c r="I7715" s="19">
        <v>4.083333333333333</v>
      </c>
      <c r="J7715" t="s">
        <v>533</v>
      </c>
      <c r="K7715" s="18">
        <v>515.09</v>
      </c>
      <c r="L7715" s="18">
        <v>465.01</v>
      </c>
      <c r="M7715" s="18"/>
      <c r="N7715" s="18"/>
    </row>
    <row r="7716" spans="1:14" ht="15" x14ac:dyDescent="0.25">
      <c r="A7716" t="str">
        <f t="shared" si="120"/>
        <v>VN226B7872</v>
      </c>
      <c r="B7716" s="17" t="s">
        <v>94</v>
      </c>
      <c r="C7716" s="16" t="s">
        <v>27</v>
      </c>
      <c r="D7716" t="s">
        <v>35</v>
      </c>
      <c r="E7716" s="16" t="s">
        <v>319</v>
      </c>
      <c r="F7716">
        <v>2</v>
      </c>
      <c r="G7716" s="20">
        <v>2</v>
      </c>
      <c r="H7716" s="21">
        <v>2</v>
      </c>
      <c r="I7716" s="19">
        <v>4.083333333333333</v>
      </c>
      <c r="J7716" t="s">
        <v>533</v>
      </c>
      <c r="K7716" s="18">
        <v>515.09</v>
      </c>
      <c r="L7716" s="18">
        <v>465.01</v>
      </c>
      <c r="M7716" s="18"/>
      <c r="N7716" s="18"/>
    </row>
    <row r="7717" spans="1:14" ht="15" x14ac:dyDescent="0.25">
      <c r="A7717" t="str">
        <f t="shared" si="120"/>
        <v>VN226B7873</v>
      </c>
      <c r="B7717" s="17" t="s">
        <v>94</v>
      </c>
      <c r="C7717" s="16" t="s">
        <v>27</v>
      </c>
      <c r="D7717" t="s">
        <v>35</v>
      </c>
      <c r="E7717" s="16" t="s">
        <v>319</v>
      </c>
      <c r="F7717">
        <v>3</v>
      </c>
      <c r="G7717" s="20">
        <v>2</v>
      </c>
      <c r="H7717" s="21">
        <v>3</v>
      </c>
      <c r="I7717" s="19">
        <v>4.083333333333333</v>
      </c>
      <c r="J7717" t="s">
        <v>533</v>
      </c>
      <c r="K7717" s="18">
        <v>515.09</v>
      </c>
      <c r="L7717" s="18">
        <v>465.01</v>
      </c>
      <c r="M7717" s="18"/>
      <c r="N7717" s="18"/>
    </row>
    <row r="7718" spans="1:14" ht="15" x14ac:dyDescent="0.25">
      <c r="A7718" t="str">
        <f t="shared" si="120"/>
        <v>VN226B7874</v>
      </c>
      <c r="B7718" s="17" t="s">
        <v>94</v>
      </c>
      <c r="C7718" s="16" t="s">
        <v>27</v>
      </c>
      <c r="D7718" t="s">
        <v>35</v>
      </c>
      <c r="E7718" s="16" t="s">
        <v>319</v>
      </c>
      <c r="F7718">
        <v>4</v>
      </c>
      <c r="G7718" s="20">
        <v>2</v>
      </c>
      <c r="H7718" s="21">
        <v>4</v>
      </c>
      <c r="I7718" s="19">
        <v>4.083333333333333</v>
      </c>
      <c r="J7718" t="s">
        <v>533</v>
      </c>
      <c r="K7718" s="18">
        <v>515.09</v>
      </c>
      <c r="L7718" s="18">
        <v>465.01</v>
      </c>
      <c r="M7718" s="18"/>
      <c r="N7718" s="18"/>
    </row>
    <row r="7719" spans="1:14" ht="15" x14ac:dyDescent="0.25">
      <c r="A7719" t="str">
        <f t="shared" si="120"/>
        <v>VN226B7875</v>
      </c>
      <c r="B7719" s="17" t="s">
        <v>94</v>
      </c>
      <c r="C7719" s="16" t="s">
        <v>27</v>
      </c>
      <c r="D7719" t="s">
        <v>35</v>
      </c>
      <c r="E7719" s="16" t="s">
        <v>319</v>
      </c>
      <c r="F7719">
        <v>5</v>
      </c>
      <c r="G7719" s="20">
        <v>2</v>
      </c>
      <c r="H7719" s="21">
        <v>5</v>
      </c>
      <c r="I7719" s="19">
        <v>4.083333333333333</v>
      </c>
      <c r="J7719" t="s">
        <v>533</v>
      </c>
      <c r="K7719" s="18">
        <v>515.09</v>
      </c>
      <c r="L7719" s="18">
        <v>465.01</v>
      </c>
      <c r="M7719" s="18"/>
      <c r="N7719" s="18"/>
    </row>
    <row r="7720" spans="1:14" ht="15" x14ac:dyDescent="0.25">
      <c r="A7720" t="str">
        <f t="shared" si="120"/>
        <v>VN226B7876</v>
      </c>
      <c r="B7720" s="17" t="s">
        <v>94</v>
      </c>
      <c r="C7720" s="16" t="s">
        <v>27</v>
      </c>
      <c r="D7720" t="s">
        <v>35</v>
      </c>
      <c r="E7720" s="16" t="s">
        <v>319</v>
      </c>
      <c r="F7720">
        <v>6</v>
      </c>
      <c r="G7720" s="20">
        <v>2.3333333333333335</v>
      </c>
      <c r="H7720" s="21">
        <v>6</v>
      </c>
      <c r="I7720" s="19">
        <v>4.416666666666667</v>
      </c>
      <c r="J7720" t="s">
        <v>533</v>
      </c>
      <c r="K7720" s="18">
        <v>515.09</v>
      </c>
      <c r="L7720" s="18">
        <v>465.01</v>
      </c>
      <c r="M7720" s="18"/>
      <c r="N7720" s="18"/>
    </row>
    <row r="7721" spans="1:14" ht="15" x14ac:dyDescent="0.25">
      <c r="A7721" t="str">
        <f t="shared" si="120"/>
        <v>VN226B7877</v>
      </c>
      <c r="B7721" s="17" t="s">
        <v>94</v>
      </c>
      <c r="C7721" s="16" t="s">
        <v>27</v>
      </c>
      <c r="D7721" t="s">
        <v>35</v>
      </c>
      <c r="E7721" s="16" t="s">
        <v>319</v>
      </c>
      <c r="F7721">
        <v>7</v>
      </c>
      <c r="G7721" s="20">
        <v>2</v>
      </c>
      <c r="H7721" s="21">
        <v>7</v>
      </c>
      <c r="I7721" s="19">
        <v>4.083333333333333</v>
      </c>
      <c r="J7721" t="s">
        <v>533</v>
      </c>
      <c r="K7721" s="18">
        <v>515.09</v>
      </c>
      <c r="L7721" s="18">
        <v>465.01</v>
      </c>
      <c r="M7721" s="18"/>
      <c r="N7721" s="18"/>
    </row>
    <row r="7722" spans="1:14" ht="15" x14ac:dyDescent="0.25">
      <c r="A7722" t="str">
        <f t="shared" si="120"/>
        <v>VN228B7871</v>
      </c>
      <c r="B7722" s="17" t="s">
        <v>94</v>
      </c>
      <c r="C7722" s="16" t="s">
        <v>27</v>
      </c>
      <c r="D7722" t="s">
        <v>35</v>
      </c>
      <c r="E7722" s="16" t="s">
        <v>154</v>
      </c>
      <c r="F7722">
        <v>1</v>
      </c>
      <c r="G7722" s="20">
        <v>3</v>
      </c>
      <c r="H7722" s="21">
        <v>1</v>
      </c>
      <c r="I7722" s="19">
        <v>5.166666666666667</v>
      </c>
      <c r="J7722" t="s">
        <v>533</v>
      </c>
      <c r="K7722" s="18">
        <v>515.09</v>
      </c>
      <c r="L7722" s="18">
        <v>465.01</v>
      </c>
      <c r="M7722" s="18"/>
      <c r="N7722" s="18"/>
    </row>
    <row r="7723" spans="1:14" ht="15" x14ac:dyDescent="0.25">
      <c r="A7723" t="str">
        <f t="shared" si="120"/>
        <v>VN228B7872</v>
      </c>
      <c r="B7723" s="17" t="s">
        <v>94</v>
      </c>
      <c r="C7723" s="16" t="s">
        <v>27</v>
      </c>
      <c r="D7723" t="s">
        <v>35</v>
      </c>
      <c r="E7723" s="16" t="s">
        <v>154</v>
      </c>
      <c r="F7723">
        <v>2</v>
      </c>
      <c r="G7723" s="20">
        <v>3</v>
      </c>
      <c r="H7723" s="21">
        <v>2</v>
      </c>
      <c r="I7723" s="19">
        <v>5.166666666666667</v>
      </c>
      <c r="J7723" t="s">
        <v>533</v>
      </c>
      <c r="K7723" s="18">
        <v>515.09</v>
      </c>
      <c r="L7723" s="18">
        <v>465.01</v>
      </c>
      <c r="M7723" s="18"/>
      <c r="N7723" s="18"/>
    </row>
    <row r="7724" spans="1:14" ht="15" x14ac:dyDescent="0.25">
      <c r="A7724" t="str">
        <f t="shared" si="120"/>
        <v>VN228B7873</v>
      </c>
      <c r="B7724" s="17" t="s">
        <v>94</v>
      </c>
      <c r="C7724" s="16" t="s">
        <v>27</v>
      </c>
      <c r="D7724" t="s">
        <v>35</v>
      </c>
      <c r="E7724" s="16" t="s">
        <v>154</v>
      </c>
      <c r="F7724">
        <v>3</v>
      </c>
      <c r="G7724" s="20">
        <v>3</v>
      </c>
      <c r="H7724" s="21">
        <v>3</v>
      </c>
      <c r="I7724" s="19">
        <v>5.166666666666667</v>
      </c>
      <c r="J7724" t="s">
        <v>533</v>
      </c>
      <c r="K7724" s="18">
        <v>515.09</v>
      </c>
      <c r="L7724" s="18">
        <v>465.01</v>
      </c>
      <c r="M7724" s="18"/>
      <c r="N7724" s="18"/>
    </row>
    <row r="7725" spans="1:14" ht="15" x14ac:dyDescent="0.25">
      <c r="A7725" t="str">
        <f t="shared" si="120"/>
        <v>VN228B7874</v>
      </c>
      <c r="B7725" s="17" t="s">
        <v>94</v>
      </c>
      <c r="C7725" s="16" t="s">
        <v>27</v>
      </c>
      <c r="D7725" t="s">
        <v>35</v>
      </c>
      <c r="E7725" s="16" t="s">
        <v>154</v>
      </c>
      <c r="F7725">
        <v>4</v>
      </c>
      <c r="G7725" s="20">
        <v>3</v>
      </c>
      <c r="H7725" s="21">
        <v>4</v>
      </c>
      <c r="I7725" s="19">
        <v>5.166666666666667</v>
      </c>
      <c r="J7725" t="s">
        <v>533</v>
      </c>
      <c r="K7725" s="18">
        <v>515.09</v>
      </c>
      <c r="L7725" s="18">
        <v>465.01</v>
      </c>
      <c r="M7725" s="18"/>
      <c r="N7725" s="18"/>
    </row>
    <row r="7726" spans="1:14" ht="15" x14ac:dyDescent="0.25">
      <c r="A7726" t="str">
        <f t="shared" si="120"/>
        <v>VN228B7875</v>
      </c>
      <c r="B7726" s="17" t="s">
        <v>94</v>
      </c>
      <c r="C7726" s="16" t="s">
        <v>27</v>
      </c>
      <c r="D7726" t="s">
        <v>35</v>
      </c>
      <c r="E7726" s="16" t="s">
        <v>154</v>
      </c>
      <c r="F7726">
        <v>5</v>
      </c>
      <c r="G7726" s="20">
        <v>3</v>
      </c>
      <c r="H7726" s="21">
        <v>5</v>
      </c>
      <c r="I7726" s="19">
        <v>5.166666666666667</v>
      </c>
      <c r="J7726" t="s">
        <v>533</v>
      </c>
      <c r="K7726" s="18">
        <v>515.09</v>
      </c>
      <c r="L7726" s="18">
        <v>465.01</v>
      </c>
      <c r="M7726" s="18"/>
      <c r="N7726" s="18"/>
    </row>
    <row r="7727" spans="1:14" ht="15" x14ac:dyDescent="0.25">
      <c r="A7727" t="str">
        <f t="shared" si="120"/>
        <v>VN228B7876</v>
      </c>
      <c r="B7727" s="17" t="s">
        <v>94</v>
      </c>
      <c r="C7727" s="16" t="s">
        <v>27</v>
      </c>
      <c r="D7727" t="s">
        <v>35</v>
      </c>
      <c r="E7727" s="16" t="s">
        <v>154</v>
      </c>
      <c r="F7727">
        <v>6</v>
      </c>
      <c r="G7727" s="20">
        <v>3</v>
      </c>
      <c r="H7727" s="21">
        <v>6</v>
      </c>
      <c r="I7727" s="19">
        <v>5.166666666666667</v>
      </c>
      <c r="J7727" t="s">
        <v>533</v>
      </c>
      <c r="K7727" s="18">
        <v>515.09</v>
      </c>
      <c r="L7727" s="18">
        <v>465.01</v>
      </c>
      <c r="M7727" s="18"/>
      <c r="N7727" s="18"/>
    </row>
    <row r="7728" spans="1:14" ht="15" x14ac:dyDescent="0.25">
      <c r="A7728" t="str">
        <f t="shared" si="120"/>
        <v>VN228B7877</v>
      </c>
      <c r="B7728" s="17" t="s">
        <v>94</v>
      </c>
      <c r="C7728" s="16" t="s">
        <v>27</v>
      </c>
      <c r="D7728" t="s">
        <v>35</v>
      </c>
      <c r="E7728" s="16" t="s">
        <v>154</v>
      </c>
      <c r="F7728">
        <v>7</v>
      </c>
      <c r="G7728" s="20">
        <v>3</v>
      </c>
      <c r="H7728" s="21">
        <v>7</v>
      </c>
      <c r="I7728" s="19">
        <v>5.166666666666667</v>
      </c>
      <c r="J7728" t="s">
        <v>533</v>
      </c>
      <c r="K7728" s="18">
        <v>515.09</v>
      </c>
      <c r="L7728" s="18">
        <v>465.01</v>
      </c>
      <c r="M7728" s="18"/>
      <c r="N7728" s="18"/>
    </row>
    <row r="7729" spans="1:14" ht="15" x14ac:dyDescent="0.25">
      <c r="A7729" t="str">
        <f t="shared" si="120"/>
        <v>VN230B7871</v>
      </c>
      <c r="B7729" s="17" t="s">
        <v>94</v>
      </c>
      <c r="C7729" s="16" t="s">
        <v>27</v>
      </c>
      <c r="D7729" t="s">
        <v>35</v>
      </c>
      <c r="E7729" s="16" t="s">
        <v>216</v>
      </c>
      <c r="F7729">
        <v>1</v>
      </c>
      <c r="G7729" s="20">
        <v>3.5</v>
      </c>
      <c r="H7729" s="21">
        <v>1</v>
      </c>
      <c r="I7729" s="19">
        <v>5.666666666666667</v>
      </c>
      <c r="J7729" t="s">
        <v>533</v>
      </c>
      <c r="K7729" s="18">
        <v>515.09</v>
      </c>
      <c r="L7729" s="18">
        <v>465.01</v>
      </c>
      <c r="M7729" s="18"/>
      <c r="N7729" s="18"/>
    </row>
    <row r="7730" spans="1:14" ht="15" x14ac:dyDescent="0.25">
      <c r="A7730" t="str">
        <f t="shared" si="120"/>
        <v>VN230B7873</v>
      </c>
      <c r="B7730" s="17" t="s">
        <v>94</v>
      </c>
      <c r="C7730" s="16" t="s">
        <v>27</v>
      </c>
      <c r="D7730" t="s">
        <v>35</v>
      </c>
      <c r="E7730" s="16" t="s">
        <v>216</v>
      </c>
      <c r="F7730">
        <v>3</v>
      </c>
      <c r="G7730" s="20">
        <v>4.666666666666667</v>
      </c>
      <c r="H7730" s="21">
        <v>3</v>
      </c>
      <c r="I7730" s="19">
        <v>6.833333333333333</v>
      </c>
      <c r="J7730" t="s">
        <v>533</v>
      </c>
      <c r="K7730" s="18">
        <v>515.09</v>
      </c>
      <c r="L7730" s="18">
        <v>465.01</v>
      </c>
      <c r="M7730" s="18"/>
      <c r="N7730" s="18"/>
    </row>
    <row r="7731" spans="1:14" ht="15" x14ac:dyDescent="0.25">
      <c r="A7731" t="str">
        <f t="shared" si="120"/>
        <v>VN230B7875</v>
      </c>
      <c r="B7731" s="17" t="s">
        <v>94</v>
      </c>
      <c r="C7731" s="16" t="s">
        <v>27</v>
      </c>
      <c r="D7731" t="s">
        <v>35</v>
      </c>
      <c r="E7731" s="16" t="s">
        <v>216</v>
      </c>
      <c r="F7731">
        <v>5</v>
      </c>
      <c r="G7731" s="20">
        <v>2.8333333333333335</v>
      </c>
      <c r="H7731" s="21">
        <v>5</v>
      </c>
      <c r="I7731" s="19">
        <v>5</v>
      </c>
      <c r="J7731" t="s">
        <v>533</v>
      </c>
      <c r="K7731" s="18">
        <v>515.09</v>
      </c>
      <c r="L7731" s="18">
        <v>465.01</v>
      </c>
      <c r="M7731" s="18"/>
      <c r="N7731" s="18"/>
    </row>
    <row r="7732" spans="1:14" ht="15" x14ac:dyDescent="0.25">
      <c r="A7732" t="str">
        <f t="shared" si="120"/>
        <v>VN230B7876</v>
      </c>
      <c r="B7732" s="17" t="s">
        <v>94</v>
      </c>
      <c r="C7732" s="16" t="s">
        <v>27</v>
      </c>
      <c r="D7732" t="s">
        <v>35</v>
      </c>
      <c r="E7732" s="16" t="s">
        <v>216</v>
      </c>
      <c r="F7732">
        <v>6</v>
      </c>
      <c r="G7732" s="20">
        <v>3.5</v>
      </c>
      <c r="H7732" s="21">
        <v>6</v>
      </c>
      <c r="I7732" s="19">
        <v>5.666666666666667</v>
      </c>
      <c r="J7732" t="s">
        <v>533</v>
      </c>
      <c r="K7732" s="18">
        <v>515.09</v>
      </c>
      <c r="L7732" s="18">
        <v>465.01</v>
      </c>
      <c r="M7732" s="18"/>
      <c r="N7732" s="18"/>
    </row>
    <row r="7733" spans="1:14" ht="15" x14ac:dyDescent="0.25">
      <c r="A7733" t="str">
        <f t="shared" si="120"/>
        <v>VN232B7871</v>
      </c>
      <c r="B7733" s="17" t="s">
        <v>94</v>
      </c>
      <c r="C7733" s="16" t="s">
        <v>27</v>
      </c>
      <c r="D7733" t="s">
        <v>35</v>
      </c>
      <c r="E7733" s="16" t="s">
        <v>575</v>
      </c>
      <c r="F7733">
        <v>1</v>
      </c>
      <c r="G7733" s="20">
        <v>4</v>
      </c>
      <c r="H7733" s="21">
        <v>1</v>
      </c>
      <c r="I7733" s="19">
        <v>6.166666666666667</v>
      </c>
      <c r="J7733" t="s">
        <v>533</v>
      </c>
      <c r="K7733" s="18">
        <v>515.09</v>
      </c>
      <c r="L7733" s="18">
        <v>465.01</v>
      </c>
      <c r="M7733" s="18"/>
      <c r="N7733" s="18"/>
    </row>
    <row r="7734" spans="1:14" ht="15" x14ac:dyDescent="0.25">
      <c r="A7734" t="str">
        <f t="shared" si="120"/>
        <v>VN232B7872</v>
      </c>
      <c r="B7734" s="17" t="s">
        <v>94</v>
      </c>
      <c r="C7734" s="16" t="s">
        <v>27</v>
      </c>
      <c r="D7734" t="s">
        <v>35</v>
      </c>
      <c r="E7734" s="16" t="s">
        <v>575</v>
      </c>
      <c r="F7734">
        <v>2</v>
      </c>
      <c r="G7734" s="20">
        <v>4</v>
      </c>
      <c r="H7734" s="21">
        <v>2</v>
      </c>
      <c r="I7734" s="19">
        <v>6.166666666666667</v>
      </c>
      <c r="J7734" t="s">
        <v>533</v>
      </c>
      <c r="K7734" s="18">
        <v>515.09</v>
      </c>
      <c r="L7734" s="18">
        <v>465.01</v>
      </c>
      <c r="M7734" s="18"/>
      <c r="N7734" s="18"/>
    </row>
    <row r="7735" spans="1:14" ht="15" x14ac:dyDescent="0.25">
      <c r="A7735" t="str">
        <f t="shared" si="120"/>
        <v>VN232B7873</v>
      </c>
      <c r="B7735" s="17" t="s">
        <v>94</v>
      </c>
      <c r="C7735" s="16" t="s">
        <v>27</v>
      </c>
      <c r="D7735" t="s">
        <v>35</v>
      </c>
      <c r="E7735" s="16" t="s">
        <v>575</v>
      </c>
      <c r="F7735">
        <v>3</v>
      </c>
      <c r="G7735" s="20">
        <v>4</v>
      </c>
      <c r="H7735" s="21">
        <v>3</v>
      </c>
      <c r="I7735" s="19">
        <v>6.166666666666667</v>
      </c>
      <c r="J7735" t="s">
        <v>533</v>
      </c>
      <c r="K7735" s="18">
        <v>515.09</v>
      </c>
      <c r="L7735" s="18">
        <v>465.01</v>
      </c>
      <c r="M7735" s="18"/>
      <c r="N7735" s="18"/>
    </row>
    <row r="7736" spans="1:14" ht="15" x14ac:dyDescent="0.25">
      <c r="A7736" t="str">
        <f t="shared" si="120"/>
        <v>VN232B7874</v>
      </c>
      <c r="B7736" s="17" t="s">
        <v>94</v>
      </c>
      <c r="C7736" s="16" t="s">
        <v>27</v>
      </c>
      <c r="D7736" t="s">
        <v>35</v>
      </c>
      <c r="E7736" s="16" t="s">
        <v>575</v>
      </c>
      <c r="F7736">
        <v>4</v>
      </c>
      <c r="G7736" s="20">
        <v>4</v>
      </c>
      <c r="H7736" s="21">
        <v>4</v>
      </c>
      <c r="I7736" s="19">
        <v>6.166666666666667</v>
      </c>
      <c r="J7736" t="s">
        <v>533</v>
      </c>
      <c r="K7736" s="18">
        <v>515.09</v>
      </c>
      <c r="L7736" s="18">
        <v>465.01</v>
      </c>
      <c r="M7736" s="18"/>
      <c r="N7736" s="18"/>
    </row>
    <row r="7737" spans="1:14" ht="15" x14ac:dyDescent="0.25">
      <c r="A7737" t="str">
        <f t="shared" si="120"/>
        <v>VN232B7875</v>
      </c>
      <c r="B7737" s="17" t="s">
        <v>94</v>
      </c>
      <c r="C7737" s="16" t="s">
        <v>27</v>
      </c>
      <c r="D7737" t="s">
        <v>35</v>
      </c>
      <c r="E7737" s="16" t="s">
        <v>575</v>
      </c>
      <c r="F7737">
        <v>5</v>
      </c>
      <c r="G7737" s="20">
        <v>5</v>
      </c>
      <c r="H7737" s="21">
        <v>5</v>
      </c>
      <c r="I7737" s="19">
        <v>7.166666666666667</v>
      </c>
      <c r="J7737" t="s">
        <v>533</v>
      </c>
      <c r="K7737" s="18">
        <v>515.09</v>
      </c>
      <c r="L7737" s="18">
        <v>465.01</v>
      </c>
      <c r="M7737" s="18"/>
      <c r="N7737" s="18"/>
    </row>
    <row r="7738" spans="1:14" ht="15" x14ac:dyDescent="0.25">
      <c r="A7738" t="str">
        <f t="shared" si="120"/>
        <v>VN232B7876</v>
      </c>
      <c r="B7738" s="17" t="s">
        <v>94</v>
      </c>
      <c r="C7738" s="16" t="s">
        <v>27</v>
      </c>
      <c r="D7738" t="s">
        <v>35</v>
      </c>
      <c r="E7738" s="16" t="s">
        <v>575</v>
      </c>
      <c r="F7738">
        <v>6</v>
      </c>
      <c r="G7738" s="20">
        <v>4</v>
      </c>
      <c r="H7738" s="21">
        <v>6</v>
      </c>
      <c r="I7738" s="19">
        <v>6.166666666666667</v>
      </c>
      <c r="J7738" t="s">
        <v>533</v>
      </c>
      <c r="K7738" s="18">
        <v>515.09</v>
      </c>
      <c r="L7738" s="18">
        <v>465.01</v>
      </c>
      <c r="M7738" s="18"/>
      <c r="N7738" s="18"/>
    </row>
    <row r="7739" spans="1:14" ht="15" x14ac:dyDescent="0.25">
      <c r="A7739" t="str">
        <f t="shared" si="120"/>
        <v>VN232B7877</v>
      </c>
      <c r="B7739" s="17" t="s">
        <v>94</v>
      </c>
      <c r="C7739" s="16" t="s">
        <v>27</v>
      </c>
      <c r="D7739" t="s">
        <v>35</v>
      </c>
      <c r="E7739" s="16" t="s">
        <v>575</v>
      </c>
      <c r="F7739">
        <v>7</v>
      </c>
      <c r="G7739" s="20">
        <v>4</v>
      </c>
      <c r="H7739" s="21">
        <v>7</v>
      </c>
      <c r="I7739" s="19">
        <v>6.166666666666667</v>
      </c>
      <c r="J7739" t="s">
        <v>533</v>
      </c>
      <c r="K7739" s="18">
        <v>515.09</v>
      </c>
      <c r="L7739" s="18">
        <v>465.01</v>
      </c>
      <c r="M7739" s="18"/>
      <c r="N7739" s="18"/>
    </row>
    <row r="7740" spans="1:14" ht="15" x14ac:dyDescent="0.25">
      <c r="A7740" t="str">
        <f t="shared" si="120"/>
        <v>VN234B7874</v>
      </c>
      <c r="B7740" s="17" t="s">
        <v>94</v>
      </c>
      <c r="C7740" s="16" t="s">
        <v>27</v>
      </c>
      <c r="D7740" t="s">
        <v>35</v>
      </c>
      <c r="E7740" s="16" t="s">
        <v>777</v>
      </c>
      <c r="F7740">
        <v>4</v>
      </c>
      <c r="G7740" s="20">
        <v>4.333333333333333</v>
      </c>
      <c r="H7740" s="21">
        <v>4</v>
      </c>
      <c r="I7740" s="19">
        <v>6.416666666666667</v>
      </c>
      <c r="J7740" t="s">
        <v>533</v>
      </c>
      <c r="K7740" s="18">
        <v>515.09</v>
      </c>
      <c r="L7740" s="18">
        <v>465.01</v>
      </c>
      <c r="M7740" s="18"/>
      <c r="N7740" s="18"/>
    </row>
    <row r="7741" spans="1:14" ht="15" x14ac:dyDescent="0.25">
      <c r="A7741" t="str">
        <f t="shared" si="120"/>
        <v>VN234B7875</v>
      </c>
      <c r="B7741" s="17" t="s">
        <v>94</v>
      </c>
      <c r="C7741" s="16" t="s">
        <v>27</v>
      </c>
      <c r="D7741" t="s">
        <v>35</v>
      </c>
      <c r="E7741" s="16" t="s">
        <v>777</v>
      </c>
      <c r="F7741">
        <v>5</v>
      </c>
      <c r="G7741" s="20">
        <v>4.5</v>
      </c>
      <c r="H7741" s="21">
        <v>5</v>
      </c>
      <c r="I7741" s="19">
        <v>6.583333333333333</v>
      </c>
      <c r="J7741" t="s">
        <v>533</v>
      </c>
      <c r="K7741" s="18">
        <v>515.09</v>
      </c>
      <c r="L7741" s="18">
        <v>465.01</v>
      </c>
      <c r="M7741" s="18"/>
      <c r="N7741" s="18"/>
    </row>
    <row r="7742" spans="1:14" ht="15" x14ac:dyDescent="0.25">
      <c r="A7742" t="str">
        <f t="shared" si="120"/>
        <v>VN234B7876</v>
      </c>
      <c r="B7742" s="17" t="s">
        <v>94</v>
      </c>
      <c r="C7742" s="16" t="s">
        <v>27</v>
      </c>
      <c r="D7742" t="s">
        <v>35</v>
      </c>
      <c r="E7742" s="16" t="s">
        <v>777</v>
      </c>
      <c r="F7742">
        <v>6</v>
      </c>
      <c r="G7742" s="20">
        <v>4.5</v>
      </c>
      <c r="H7742" s="21">
        <v>6</v>
      </c>
      <c r="I7742" s="19">
        <v>6.583333333333333</v>
      </c>
      <c r="J7742" t="s">
        <v>533</v>
      </c>
      <c r="K7742" s="18">
        <v>515.09</v>
      </c>
      <c r="L7742" s="18">
        <v>465.01</v>
      </c>
      <c r="M7742" s="18"/>
      <c r="N7742" s="18"/>
    </row>
    <row r="7743" spans="1:14" ht="15" x14ac:dyDescent="0.25">
      <c r="A7743" t="str">
        <f t="shared" si="120"/>
        <v>VN234B7877</v>
      </c>
      <c r="B7743" s="17" t="s">
        <v>94</v>
      </c>
      <c r="C7743" s="16" t="s">
        <v>27</v>
      </c>
      <c r="D7743" t="s">
        <v>35</v>
      </c>
      <c r="E7743" s="16" t="s">
        <v>777</v>
      </c>
      <c r="F7743">
        <v>7</v>
      </c>
      <c r="G7743" s="20">
        <v>4.75</v>
      </c>
      <c r="H7743" s="21">
        <v>7</v>
      </c>
      <c r="I7743" s="19">
        <v>6.833333333333333</v>
      </c>
      <c r="J7743" t="s">
        <v>533</v>
      </c>
      <c r="K7743" s="18">
        <v>515.09</v>
      </c>
      <c r="L7743" s="18">
        <v>465.01</v>
      </c>
      <c r="M7743" s="18"/>
      <c r="N7743" s="18"/>
    </row>
    <row r="7744" spans="1:14" ht="15" x14ac:dyDescent="0.25">
      <c r="A7744" t="str">
        <f t="shared" si="120"/>
        <v>VN236B7871</v>
      </c>
      <c r="B7744" s="17" t="s">
        <v>94</v>
      </c>
      <c r="C7744" s="16" t="s">
        <v>27</v>
      </c>
      <c r="D7744" t="s">
        <v>35</v>
      </c>
      <c r="E7744" s="16" t="s">
        <v>373</v>
      </c>
      <c r="F7744">
        <v>1</v>
      </c>
      <c r="G7744" s="20">
        <v>5</v>
      </c>
      <c r="H7744" s="21">
        <v>1</v>
      </c>
      <c r="I7744" s="19">
        <v>7.083333333333333</v>
      </c>
      <c r="J7744" t="s">
        <v>533</v>
      </c>
      <c r="K7744" s="18">
        <v>515.09</v>
      </c>
      <c r="L7744" s="18">
        <v>465.01</v>
      </c>
      <c r="M7744" s="18"/>
      <c r="N7744" s="18"/>
    </row>
    <row r="7745" spans="1:14" ht="15" x14ac:dyDescent="0.25">
      <c r="A7745" t="str">
        <f t="shared" si="120"/>
        <v>VN236B7872</v>
      </c>
      <c r="B7745" s="17" t="s">
        <v>94</v>
      </c>
      <c r="C7745" s="16" t="s">
        <v>27</v>
      </c>
      <c r="D7745" t="s">
        <v>35</v>
      </c>
      <c r="E7745" s="16" t="s">
        <v>373</v>
      </c>
      <c r="F7745">
        <v>2</v>
      </c>
      <c r="G7745" s="20">
        <v>5</v>
      </c>
      <c r="H7745" s="21">
        <v>2</v>
      </c>
      <c r="I7745" s="19">
        <v>7.083333333333333</v>
      </c>
      <c r="J7745" t="s">
        <v>533</v>
      </c>
      <c r="K7745" s="18">
        <v>515.09</v>
      </c>
      <c r="L7745" s="18">
        <v>465.01</v>
      </c>
      <c r="M7745" s="18"/>
      <c r="N7745" s="18"/>
    </row>
    <row r="7746" spans="1:14" ht="15" x14ac:dyDescent="0.25">
      <c r="A7746" t="str">
        <f t="shared" si="120"/>
        <v>VN236B7873</v>
      </c>
      <c r="B7746" s="17" t="s">
        <v>94</v>
      </c>
      <c r="C7746" s="16" t="s">
        <v>27</v>
      </c>
      <c r="D7746" t="s">
        <v>35</v>
      </c>
      <c r="E7746" s="16" t="s">
        <v>373</v>
      </c>
      <c r="F7746">
        <v>3</v>
      </c>
      <c r="G7746" s="20">
        <v>5</v>
      </c>
      <c r="H7746" s="21">
        <v>3</v>
      </c>
      <c r="I7746" s="19">
        <v>7.083333333333333</v>
      </c>
      <c r="J7746" t="s">
        <v>533</v>
      </c>
      <c r="K7746" s="18">
        <v>515.09</v>
      </c>
      <c r="L7746" s="18">
        <v>465.01</v>
      </c>
      <c r="M7746" s="18"/>
      <c r="N7746" s="18"/>
    </row>
    <row r="7747" spans="1:14" ht="15" x14ac:dyDescent="0.25">
      <c r="A7747" t="str">
        <f t="shared" ref="A7747:A7810" si="121">E7747&amp;J7747&amp;F7747</f>
        <v>VN236B7874</v>
      </c>
      <c r="B7747" s="17" t="s">
        <v>94</v>
      </c>
      <c r="C7747" s="16" t="s">
        <v>27</v>
      </c>
      <c r="D7747" t="s">
        <v>35</v>
      </c>
      <c r="E7747" s="16" t="s">
        <v>373</v>
      </c>
      <c r="F7747">
        <v>4</v>
      </c>
      <c r="G7747" s="20">
        <v>5</v>
      </c>
      <c r="H7747" s="21">
        <v>4</v>
      </c>
      <c r="I7747" s="19">
        <v>7.083333333333333</v>
      </c>
      <c r="J7747" t="s">
        <v>533</v>
      </c>
      <c r="K7747" s="18">
        <v>515.09</v>
      </c>
      <c r="L7747" s="18">
        <v>465.01</v>
      </c>
      <c r="M7747" s="18"/>
      <c r="N7747" s="18"/>
    </row>
    <row r="7748" spans="1:14" ht="15" x14ac:dyDescent="0.25">
      <c r="A7748" t="str">
        <f t="shared" si="121"/>
        <v>VN236B7875</v>
      </c>
      <c r="B7748" s="17" t="s">
        <v>94</v>
      </c>
      <c r="C7748" s="16" t="s">
        <v>27</v>
      </c>
      <c r="D7748" t="s">
        <v>35</v>
      </c>
      <c r="E7748" s="16" t="s">
        <v>373</v>
      </c>
      <c r="F7748">
        <v>5</v>
      </c>
      <c r="G7748" s="20">
        <v>5</v>
      </c>
      <c r="H7748" s="21">
        <v>5</v>
      </c>
      <c r="I7748" s="19">
        <v>7.083333333333333</v>
      </c>
      <c r="J7748" t="s">
        <v>533</v>
      </c>
      <c r="K7748" s="18">
        <v>515.09</v>
      </c>
      <c r="L7748" s="18">
        <v>465.01</v>
      </c>
      <c r="M7748" s="18"/>
      <c r="N7748" s="18"/>
    </row>
    <row r="7749" spans="1:14" ht="15" x14ac:dyDescent="0.25">
      <c r="A7749" t="str">
        <f t="shared" si="121"/>
        <v>VN236B7876</v>
      </c>
      <c r="B7749" s="17" t="s">
        <v>94</v>
      </c>
      <c r="C7749" s="16" t="s">
        <v>27</v>
      </c>
      <c r="D7749" t="s">
        <v>35</v>
      </c>
      <c r="E7749" s="16" t="s">
        <v>373</v>
      </c>
      <c r="F7749">
        <v>6</v>
      </c>
      <c r="G7749" s="20">
        <v>5</v>
      </c>
      <c r="H7749" s="21">
        <v>6</v>
      </c>
      <c r="I7749" s="19">
        <v>7.083333333333333</v>
      </c>
      <c r="J7749" t="s">
        <v>533</v>
      </c>
      <c r="K7749" s="18">
        <v>515.09</v>
      </c>
      <c r="L7749" s="18">
        <v>465.01</v>
      </c>
      <c r="M7749" s="18"/>
      <c r="N7749" s="18"/>
    </row>
    <row r="7750" spans="1:14" ht="15" x14ac:dyDescent="0.25">
      <c r="A7750" t="str">
        <f t="shared" si="121"/>
        <v>VN236B7877</v>
      </c>
      <c r="B7750" s="17" t="s">
        <v>94</v>
      </c>
      <c r="C7750" s="16" t="s">
        <v>27</v>
      </c>
      <c r="D7750" t="s">
        <v>35</v>
      </c>
      <c r="E7750" s="16" t="s">
        <v>373</v>
      </c>
      <c r="F7750">
        <v>7</v>
      </c>
      <c r="G7750" s="20">
        <v>5</v>
      </c>
      <c r="H7750" s="21">
        <v>7</v>
      </c>
      <c r="I7750" s="19">
        <v>7.083333333333333</v>
      </c>
      <c r="J7750" t="s">
        <v>533</v>
      </c>
      <c r="K7750" s="18">
        <v>515.09</v>
      </c>
      <c r="L7750" s="18">
        <v>465.01</v>
      </c>
      <c r="M7750" s="18"/>
      <c r="N7750" s="18"/>
    </row>
    <row r="7751" spans="1:14" ht="15" x14ac:dyDescent="0.25">
      <c r="A7751" t="str">
        <f t="shared" si="121"/>
        <v>VN238B7871</v>
      </c>
      <c r="B7751" s="17" t="s">
        <v>94</v>
      </c>
      <c r="C7751" s="16" t="s">
        <v>27</v>
      </c>
      <c r="D7751" t="s">
        <v>35</v>
      </c>
      <c r="E7751" s="16" t="s">
        <v>359</v>
      </c>
      <c r="F7751">
        <v>1</v>
      </c>
      <c r="G7751" s="20">
        <v>6</v>
      </c>
      <c r="H7751" s="21">
        <v>1</v>
      </c>
      <c r="I7751" s="19">
        <v>8.0833333333333339</v>
      </c>
      <c r="J7751" t="s">
        <v>533</v>
      </c>
      <c r="K7751" s="18">
        <v>515.09</v>
      </c>
      <c r="L7751" s="18">
        <v>465.01</v>
      </c>
      <c r="M7751" s="18"/>
      <c r="N7751" s="18"/>
    </row>
    <row r="7752" spans="1:14" ht="15" x14ac:dyDescent="0.25">
      <c r="A7752" t="str">
        <f t="shared" si="121"/>
        <v>VN238B7872</v>
      </c>
      <c r="B7752" s="17" t="s">
        <v>94</v>
      </c>
      <c r="C7752" s="16" t="s">
        <v>27</v>
      </c>
      <c r="D7752" t="s">
        <v>35</v>
      </c>
      <c r="E7752" s="16" t="s">
        <v>359</v>
      </c>
      <c r="F7752">
        <v>2</v>
      </c>
      <c r="G7752" s="20">
        <v>6</v>
      </c>
      <c r="H7752" s="21">
        <v>2</v>
      </c>
      <c r="I7752" s="19">
        <v>8.0833333333333339</v>
      </c>
      <c r="J7752" t="s">
        <v>533</v>
      </c>
      <c r="K7752" s="18">
        <v>515.09</v>
      </c>
      <c r="L7752" s="18">
        <v>465.01</v>
      </c>
      <c r="M7752" s="18"/>
      <c r="N7752" s="18"/>
    </row>
    <row r="7753" spans="1:14" ht="15" x14ac:dyDescent="0.25">
      <c r="A7753" t="str">
        <f t="shared" si="121"/>
        <v>VN238B7873</v>
      </c>
      <c r="B7753" s="17" t="s">
        <v>94</v>
      </c>
      <c r="C7753" s="16" t="s">
        <v>27</v>
      </c>
      <c r="D7753" t="s">
        <v>35</v>
      </c>
      <c r="E7753" s="16" t="s">
        <v>359</v>
      </c>
      <c r="F7753">
        <v>3</v>
      </c>
      <c r="G7753" s="20">
        <v>6</v>
      </c>
      <c r="H7753" s="21">
        <v>3</v>
      </c>
      <c r="I7753" s="19">
        <v>8.0833333333333339</v>
      </c>
      <c r="J7753" t="s">
        <v>533</v>
      </c>
      <c r="K7753" s="18">
        <v>515.09</v>
      </c>
      <c r="L7753" s="18">
        <v>465.01</v>
      </c>
      <c r="M7753" s="18"/>
      <c r="N7753" s="18"/>
    </row>
    <row r="7754" spans="1:14" ht="15" x14ac:dyDescent="0.25">
      <c r="A7754" t="str">
        <f t="shared" si="121"/>
        <v>VN238B7874</v>
      </c>
      <c r="B7754" s="17" t="s">
        <v>94</v>
      </c>
      <c r="C7754" s="16" t="s">
        <v>27</v>
      </c>
      <c r="D7754" t="s">
        <v>35</v>
      </c>
      <c r="E7754" s="16" t="s">
        <v>359</v>
      </c>
      <c r="F7754">
        <v>4</v>
      </c>
      <c r="G7754" s="20">
        <v>6</v>
      </c>
      <c r="H7754" s="21">
        <v>4</v>
      </c>
      <c r="I7754" s="19">
        <v>8.0833333333333339</v>
      </c>
      <c r="J7754" t="s">
        <v>533</v>
      </c>
      <c r="K7754" s="18">
        <v>515.09</v>
      </c>
      <c r="L7754" s="18">
        <v>465.01</v>
      </c>
      <c r="M7754" s="18"/>
      <c r="N7754" s="18"/>
    </row>
    <row r="7755" spans="1:14" ht="15" x14ac:dyDescent="0.25">
      <c r="A7755" t="str">
        <f t="shared" si="121"/>
        <v>VN238B7875</v>
      </c>
      <c r="B7755" s="17" t="s">
        <v>94</v>
      </c>
      <c r="C7755" s="16" t="s">
        <v>27</v>
      </c>
      <c r="D7755" t="s">
        <v>35</v>
      </c>
      <c r="E7755" s="16" t="s">
        <v>359</v>
      </c>
      <c r="F7755">
        <v>5</v>
      </c>
      <c r="G7755" s="20">
        <v>6</v>
      </c>
      <c r="H7755" s="21">
        <v>5</v>
      </c>
      <c r="I7755" s="19">
        <v>8.0833333333333339</v>
      </c>
      <c r="J7755" t="s">
        <v>533</v>
      </c>
      <c r="K7755" s="18">
        <v>515.09</v>
      </c>
      <c r="L7755" s="18">
        <v>465.01</v>
      </c>
      <c r="M7755" s="18"/>
      <c r="N7755" s="18"/>
    </row>
    <row r="7756" spans="1:14" ht="15" x14ac:dyDescent="0.25">
      <c r="A7756" t="str">
        <f t="shared" si="121"/>
        <v>VN238B7876</v>
      </c>
      <c r="B7756" s="17" t="s">
        <v>94</v>
      </c>
      <c r="C7756" s="16" t="s">
        <v>27</v>
      </c>
      <c r="D7756" t="s">
        <v>35</v>
      </c>
      <c r="E7756" s="16" t="s">
        <v>359</v>
      </c>
      <c r="F7756">
        <v>6</v>
      </c>
      <c r="G7756" s="20">
        <v>6</v>
      </c>
      <c r="H7756" s="21">
        <v>6</v>
      </c>
      <c r="I7756" s="19">
        <v>8.0833333333333339</v>
      </c>
      <c r="J7756" t="s">
        <v>533</v>
      </c>
      <c r="K7756" s="18">
        <v>515.09</v>
      </c>
      <c r="L7756" s="18">
        <v>465.01</v>
      </c>
      <c r="M7756" s="18"/>
      <c r="N7756" s="18"/>
    </row>
    <row r="7757" spans="1:14" ht="15" x14ac:dyDescent="0.25">
      <c r="A7757" t="str">
        <f t="shared" si="121"/>
        <v>VN238B7877</v>
      </c>
      <c r="B7757" s="17" t="s">
        <v>94</v>
      </c>
      <c r="C7757" s="16" t="s">
        <v>27</v>
      </c>
      <c r="D7757" t="s">
        <v>35</v>
      </c>
      <c r="E7757" s="16" t="s">
        <v>359</v>
      </c>
      <c r="F7757">
        <v>7</v>
      </c>
      <c r="G7757" s="20">
        <v>6</v>
      </c>
      <c r="H7757" s="21">
        <v>7</v>
      </c>
      <c r="I7757" s="19">
        <v>8.0833333333333339</v>
      </c>
      <c r="J7757" t="s">
        <v>533</v>
      </c>
      <c r="K7757" s="18">
        <v>515.09</v>
      </c>
      <c r="L7757" s="18">
        <v>465.01</v>
      </c>
      <c r="M7757" s="18"/>
      <c r="N7757" s="18"/>
    </row>
    <row r="7758" spans="1:14" ht="15" x14ac:dyDescent="0.25">
      <c r="A7758" t="str">
        <f t="shared" si="121"/>
        <v>VN242B7871</v>
      </c>
      <c r="B7758" s="17" t="s">
        <v>94</v>
      </c>
      <c r="C7758" s="16" t="s">
        <v>27</v>
      </c>
      <c r="D7758" t="s">
        <v>35</v>
      </c>
      <c r="E7758" s="16" t="s">
        <v>565</v>
      </c>
      <c r="F7758">
        <v>1</v>
      </c>
      <c r="G7758" s="20">
        <v>7</v>
      </c>
      <c r="H7758" s="21">
        <v>1</v>
      </c>
      <c r="I7758" s="19">
        <v>9.0833333333333339</v>
      </c>
      <c r="J7758" t="s">
        <v>533</v>
      </c>
      <c r="K7758" s="18">
        <v>515.09</v>
      </c>
      <c r="L7758" s="18">
        <v>465.01</v>
      </c>
      <c r="M7758" s="18"/>
      <c r="N7758" s="18"/>
    </row>
    <row r="7759" spans="1:14" ht="15" x14ac:dyDescent="0.25">
      <c r="A7759" t="str">
        <f t="shared" si="121"/>
        <v>VN242B7872</v>
      </c>
      <c r="B7759" s="17" t="s">
        <v>94</v>
      </c>
      <c r="C7759" s="16" t="s">
        <v>27</v>
      </c>
      <c r="D7759" t="s">
        <v>35</v>
      </c>
      <c r="E7759" s="16" t="s">
        <v>565</v>
      </c>
      <c r="F7759">
        <v>2</v>
      </c>
      <c r="G7759" s="20">
        <v>7</v>
      </c>
      <c r="H7759" s="21">
        <v>2</v>
      </c>
      <c r="I7759" s="19">
        <v>9.0833333333333339</v>
      </c>
      <c r="J7759" t="s">
        <v>533</v>
      </c>
      <c r="K7759" s="18">
        <v>515.09</v>
      </c>
      <c r="L7759" s="18">
        <v>465.01</v>
      </c>
      <c r="M7759" s="18"/>
      <c r="N7759" s="18"/>
    </row>
    <row r="7760" spans="1:14" ht="15" x14ac:dyDescent="0.25">
      <c r="A7760" t="str">
        <f t="shared" si="121"/>
        <v>VN242B7873</v>
      </c>
      <c r="B7760" s="17" t="s">
        <v>94</v>
      </c>
      <c r="C7760" s="16" t="s">
        <v>27</v>
      </c>
      <c r="D7760" t="s">
        <v>35</v>
      </c>
      <c r="E7760" s="16" t="s">
        <v>565</v>
      </c>
      <c r="F7760">
        <v>3</v>
      </c>
      <c r="G7760" s="20">
        <v>7</v>
      </c>
      <c r="H7760" s="21">
        <v>3</v>
      </c>
      <c r="I7760" s="19">
        <v>9.0833333333333339</v>
      </c>
      <c r="J7760" t="s">
        <v>533</v>
      </c>
      <c r="K7760" s="18">
        <v>515.09</v>
      </c>
      <c r="L7760" s="18">
        <v>465.01</v>
      </c>
      <c r="M7760" s="18"/>
      <c r="N7760" s="18"/>
    </row>
    <row r="7761" spans="1:14" ht="15" x14ac:dyDescent="0.25">
      <c r="A7761" t="str">
        <f t="shared" si="121"/>
        <v>VN242B7874</v>
      </c>
      <c r="B7761" s="17" t="s">
        <v>94</v>
      </c>
      <c r="C7761" s="16" t="s">
        <v>27</v>
      </c>
      <c r="D7761" t="s">
        <v>35</v>
      </c>
      <c r="E7761" s="16" t="s">
        <v>565</v>
      </c>
      <c r="F7761">
        <v>4</v>
      </c>
      <c r="G7761" s="20">
        <v>7</v>
      </c>
      <c r="H7761" s="21">
        <v>4</v>
      </c>
      <c r="I7761" s="19">
        <v>9.0833333333333339</v>
      </c>
      <c r="J7761" t="s">
        <v>533</v>
      </c>
      <c r="K7761" s="18">
        <v>515.09</v>
      </c>
      <c r="L7761" s="18">
        <v>465.01</v>
      </c>
      <c r="M7761" s="18"/>
      <c r="N7761" s="18"/>
    </row>
    <row r="7762" spans="1:14" ht="15" x14ac:dyDescent="0.25">
      <c r="A7762" t="str">
        <f t="shared" si="121"/>
        <v>VN242B7875</v>
      </c>
      <c r="B7762" s="17" t="s">
        <v>94</v>
      </c>
      <c r="C7762" s="16" t="s">
        <v>27</v>
      </c>
      <c r="D7762" t="s">
        <v>35</v>
      </c>
      <c r="E7762" s="16" t="s">
        <v>565</v>
      </c>
      <c r="F7762">
        <v>5</v>
      </c>
      <c r="G7762" s="20">
        <v>7</v>
      </c>
      <c r="H7762" s="21">
        <v>5</v>
      </c>
      <c r="I7762" s="19">
        <v>9.0833333333333339</v>
      </c>
      <c r="J7762" t="s">
        <v>533</v>
      </c>
      <c r="K7762" s="18">
        <v>515.09</v>
      </c>
      <c r="L7762" s="18">
        <v>465.01</v>
      </c>
      <c r="M7762" s="18"/>
      <c r="N7762" s="18"/>
    </row>
    <row r="7763" spans="1:14" ht="15" x14ac:dyDescent="0.25">
      <c r="A7763" t="str">
        <f t="shared" si="121"/>
        <v>VN242B7876</v>
      </c>
      <c r="B7763" s="17" t="s">
        <v>94</v>
      </c>
      <c r="C7763" s="16" t="s">
        <v>27</v>
      </c>
      <c r="D7763" t="s">
        <v>35</v>
      </c>
      <c r="E7763" s="16" t="s">
        <v>565</v>
      </c>
      <c r="F7763">
        <v>6</v>
      </c>
      <c r="G7763" s="20">
        <v>7</v>
      </c>
      <c r="H7763" s="21">
        <v>6</v>
      </c>
      <c r="I7763" s="19">
        <v>9.0833333333333339</v>
      </c>
      <c r="J7763" t="s">
        <v>533</v>
      </c>
      <c r="K7763" s="18">
        <v>515.09</v>
      </c>
      <c r="L7763" s="18">
        <v>465.01</v>
      </c>
      <c r="M7763" s="18"/>
      <c r="N7763" s="18"/>
    </row>
    <row r="7764" spans="1:14" ht="15" x14ac:dyDescent="0.25">
      <c r="A7764" t="str">
        <f t="shared" si="121"/>
        <v>VN242B7877</v>
      </c>
      <c r="B7764" s="17" t="s">
        <v>94</v>
      </c>
      <c r="C7764" s="16" t="s">
        <v>27</v>
      </c>
      <c r="D7764" t="s">
        <v>35</v>
      </c>
      <c r="E7764" s="16" t="s">
        <v>565</v>
      </c>
      <c r="F7764">
        <v>7</v>
      </c>
      <c r="G7764" s="20">
        <v>7</v>
      </c>
      <c r="H7764" s="21">
        <v>7</v>
      </c>
      <c r="I7764" s="19">
        <v>9.0833333333333339</v>
      </c>
      <c r="J7764" t="s">
        <v>533</v>
      </c>
      <c r="K7764" s="18">
        <v>515.09</v>
      </c>
      <c r="L7764" s="18">
        <v>465.01</v>
      </c>
      <c r="M7764" s="18"/>
      <c r="N7764" s="18"/>
    </row>
    <row r="7765" spans="1:14" ht="15" x14ac:dyDescent="0.25">
      <c r="A7765" t="str">
        <f t="shared" si="121"/>
        <v>VN246B7871</v>
      </c>
      <c r="B7765" s="17" t="s">
        <v>94</v>
      </c>
      <c r="C7765" s="16" t="s">
        <v>27</v>
      </c>
      <c r="D7765" t="s">
        <v>35</v>
      </c>
      <c r="E7765" s="16" t="s">
        <v>638</v>
      </c>
      <c r="F7765">
        <v>1</v>
      </c>
      <c r="G7765" s="20">
        <v>7.5</v>
      </c>
      <c r="H7765" s="21">
        <v>1</v>
      </c>
      <c r="I7765" s="19">
        <v>9.5833333333333339</v>
      </c>
      <c r="J7765" t="s">
        <v>533</v>
      </c>
      <c r="K7765" s="18">
        <v>515.09</v>
      </c>
      <c r="L7765" s="18">
        <v>465.01</v>
      </c>
      <c r="M7765" s="18"/>
      <c r="N7765" s="18"/>
    </row>
    <row r="7766" spans="1:14" ht="15" x14ac:dyDescent="0.25">
      <c r="A7766" t="str">
        <f t="shared" si="121"/>
        <v>VN246B7874</v>
      </c>
      <c r="B7766" s="17" t="s">
        <v>94</v>
      </c>
      <c r="C7766" s="16" t="s">
        <v>27</v>
      </c>
      <c r="D7766" t="s">
        <v>35</v>
      </c>
      <c r="E7766" s="16" t="s">
        <v>638</v>
      </c>
      <c r="F7766">
        <v>4</v>
      </c>
      <c r="G7766" s="20">
        <v>7.5</v>
      </c>
      <c r="H7766" s="21">
        <v>4</v>
      </c>
      <c r="I7766" s="19">
        <v>9.5833333333333339</v>
      </c>
      <c r="J7766" t="s">
        <v>533</v>
      </c>
      <c r="K7766" s="18">
        <v>515.09</v>
      </c>
      <c r="L7766" s="18">
        <v>465.01</v>
      </c>
      <c r="M7766" s="18"/>
      <c r="N7766" s="18"/>
    </row>
    <row r="7767" spans="1:14" ht="15" x14ac:dyDescent="0.25">
      <c r="A7767" t="str">
        <f t="shared" si="121"/>
        <v>VN246B7875</v>
      </c>
      <c r="B7767" s="17" t="s">
        <v>94</v>
      </c>
      <c r="C7767" s="16" t="s">
        <v>27</v>
      </c>
      <c r="D7767" t="s">
        <v>35</v>
      </c>
      <c r="E7767" s="16" t="s">
        <v>638</v>
      </c>
      <c r="F7767">
        <v>5</v>
      </c>
      <c r="G7767" s="20">
        <v>7.5</v>
      </c>
      <c r="H7767" s="21">
        <v>5</v>
      </c>
      <c r="I7767" s="19">
        <v>9.5833333333333339</v>
      </c>
      <c r="J7767" t="s">
        <v>533</v>
      </c>
      <c r="K7767" s="18">
        <v>515.09</v>
      </c>
      <c r="L7767" s="18">
        <v>465.01</v>
      </c>
      <c r="M7767" s="18"/>
      <c r="N7767" s="18"/>
    </row>
    <row r="7768" spans="1:14" ht="15" x14ac:dyDescent="0.25">
      <c r="A7768" t="str">
        <f t="shared" si="121"/>
        <v>VN246B7876</v>
      </c>
      <c r="B7768" s="17" t="s">
        <v>94</v>
      </c>
      <c r="C7768" s="16" t="s">
        <v>27</v>
      </c>
      <c r="D7768" t="s">
        <v>35</v>
      </c>
      <c r="E7768" s="16" t="s">
        <v>638</v>
      </c>
      <c r="F7768">
        <v>6</v>
      </c>
      <c r="G7768" s="20">
        <v>7.5</v>
      </c>
      <c r="H7768" s="21">
        <v>6</v>
      </c>
      <c r="I7768" s="19">
        <v>9.5833333333333339</v>
      </c>
      <c r="J7768" t="s">
        <v>533</v>
      </c>
      <c r="K7768" s="18">
        <v>515.09</v>
      </c>
      <c r="L7768" s="18">
        <v>465.01</v>
      </c>
      <c r="M7768" s="18"/>
      <c r="N7768" s="18"/>
    </row>
    <row r="7769" spans="1:14" ht="15" x14ac:dyDescent="0.25">
      <c r="A7769" t="str">
        <f t="shared" si="121"/>
        <v>VN246B7877</v>
      </c>
      <c r="B7769" s="17" t="s">
        <v>94</v>
      </c>
      <c r="C7769" s="16" t="s">
        <v>27</v>
      </c>
      <c r="D7769" t="s">
        <v>35</v>
      </c>
      <c r="E7769" s="16" t="s">
        <v>638</v>
      </c>
      <c r="F7769">
        <v>7</v>
      </c>
      <c r="G7769" s="20">
        <v>7.5</v>
      </c>
      <c r="H7769" s="21">
        <v>7</v>
      </c>
      <c r="I7769" s="19">
        <v>9.5833333333333339</v>
      </c>
      <c r="J7769" t="s">
        <v>533</v>
      </c>
      <c r="K7769" s="18">
        <v>515.09</v>
      </c>
      <c r="L7769" s="18">
        <v>465.01</v>
      </c>
      <c r="M7769" s="18"/>
      <c r="N7769" s="18"/>
    </row>
    <row r="7770" spans="1:14" ht="15" x14ac:dyDescent="0.25">
      <c r="A7770" t="str">
        <f t="shared" si="121"/>
        <v>VN248B7871</v>
      </c>
      <c r="B7770" s="17" t="s">
        <v>94</v>
      </c>
      <c r="C7770" s="16" t="s">
        <v>27</v>
      </c>
      <c r="D7770" t="s">
        <v>35</v>
      </c>
      <c r="E7770" s="16" t="s">
        <v>588</v>
      </c>
      <c r="F7770">
        <v>1</v>
      </c>
      <c r="G7770" s="20">
        <v>8</v>
      </c>
      <c r="H7770" s="21">
        <v>1</v>
      </c>
      <c r="I7770" s="19">
        <v>10.083333333333334</v>
      </c>
      <c r="J7770" t="s">
        <v>533</v>
      </c>
      <c r="K7770" s="18">
        <v>515.09</v>
      </c>
      <c r="L7770" s="18">
        <v>465.01</v>
      </c>
      <c r="M7770" s="18"/>
      <c r="N7770" s="18"/>
    </row>
    <row r="7771" spans="1:14" ht="15" x14ac:dyDescent="0.25">
      <c r="A7771" t="str">
        <f t="shared" si="121"/>
        <v>VN248B7872</v>
      </c>
      <c r="B7771" s="17" t="s">
        <v>94</v>
      </c>
      <c r="C7771" s="16" t="s">
        <v>27</v>
      </c>
      <c r="D7771" t="s">
        <v>35</v>
      </c>
      <c r="E7771" s="16" t="s">
        <v>588</v>
      </c>
      <c r="F7771">
        <v>2</v>
      </c>
      <c r="G7771" s="20">
        <v>8</v>
      </c>
      <c r="H7771" s="21">
        <v>2</v>
      </c>
      <c r="I7771" s="19">
        <v>10.083333333333334</v>
      </c>
      <c r="J7771" t="s">
        <v>533</v>
      </c>
      <c r="K7771" s="18">
        <v>515.09</v>
      </c>
      <c r="L7771" s="18">
        <v>465.01</v>
      </c>
      <c r="M7771" s="18"/>
      <c r="N7771" s="18"/>
    </row>
    <row r="7772" spans="1:14" ht="15" x14ac:dyDescent="0.25">
      <c r="A7772" t="str">
        <f t="shared" si="121"/>
        <v>VN248B7873</v>
      </c>
      <c r="B7772" s="17" t="s">
        <v>94</v>
      </c>
      <c r="C7772" s="16" t="s">
        <v>27</v>
      </c>
      <c r="D7772" t="s">
        <v>35</v>
      </c>
      <c r="E7772" s="16" t="s">
        <v>588</v>
      </c>
      <c r="F7772">
        <v>3</v>
      </c>
      <c r="G7772" s="20">
        <v>8</v>
      </c>
      <c r="H7772" s="21">
        <v>3</v>
      </c>
      <c r="I7772" s="19">
        <v>10.083333333333334</v>
      </c>
      <c r="J7772" t="s">
        <v>533</v>
      </c>
      <c r="K7772" s="18">
        <v>515.09</v>
      </c>
      <c r="L7772" s="18">
        <v>465.01</v>
      </c>
      <c r="M7772" s="18"/>
      <c r="N7772" s="18"/>
    </row>
    <row r="7773" spans="1:14" ht="15" x14ac:dyDescent="0.25">
      <c r="A7773" t="str">
        <f t="shared" si="121"/>
        <v>VN248B7874</v>
      </c>
      <c r="B7773" s="17" t="s">
        <v>94</v>
      </c>
      <c r="C7773" s="16" t="s">
        <v>27</v>
      </c>
      <c r="D7773" t="s">
        <v>35</v>
      </c>
      <c r="E7773" s="16" t="s">
        <v>588</v>
      </c>
      <c r="F7773">
        <v>4</v>
      </c>
      <c r="G7773" s="20">
        <v>8</v>
      </c>
      <c r="H7773" s="21">
        <v>4</v>
      </c>
      <c r="I7773" s="19">
        <v>10.083333333333334</v>
      </c>
      <c r="J7773" t="s">
        <v>533</v>
      </c>
      <c r="K7773" s="18">
        <v>515.09</v>
      </c>
      <c r="L7773" s="18">
        <v>465.01</v>
      </c>
      <c r="M7773" s="18"/>
      <c r="N7773" s="18"/>
    </row>
    <row r="7774" spans="1:14" ht="15" x14ac:dyDescent="0.25">
      <c r="A7774" t="str">
        <f t="shared" si="121"/>
        <v>VN248B7875</v>
      </c>
      <c r="B7774" s="17" t="s">
        <v>94</v>
      </c>
      <c r="C7774" s="16" t="s">
        <v>27</v>
      </c>
      <c r="D7774" t="s">
        <v>35</v>
      </c>
      <c r="E7774" s="16" t="s">
        <v>588</v>
      </c>
      <c r="F7774">
        <v>5</v>
      </c>
      <c r="G7774" s="20">
        <v>8</v>
      </c>
      <c r="H7774" s="21">
        <v>5</v>
      </c>
      <c r="I7774" s="19">
        <v>10.083333333333334</v>
      </c>
      <c r="J7774" t="s">
        <v>533</v>
      </c>
      <c r="K7774" s="18">
        <v>515.09</v>
      </c>
      <c r="L7774" s="18">
        <v>465.01</v>
      </c>
      <c r="M7774" s="18"/>
      <c r="N7774" s="18"/>
    </row>
    <row r="7775" spans="1:14" ht="15" x14ac:dyDescent="0.25">
      <c r="A7775" t="str">
        <f t="shared" si="121"/>
        <v>VN248B7876</v>
      </c>
      <c r="B7775" s="17" t="s">
        <v>94</v>
      </c>
      <c r="C7775" s="16" t="s">
        <v>27</v>
      </c>
      <c r="D7775" t="s">
        <v>35</v>
      </c>
      <c r="E7775" s="16" t="s">
        <v>588</v>
      </c>
      <c r="F7775">
        <v>6</v>
      </c>
      <c r="G7775" s="20">
        <v>8</v>
      </c>
      <c r="H7775" s="21">
        <v>6</v>
      </c>
      <c r="I7775" s="19">
        <v>10.083333333333334</v>
      </c>
      <c r="J7775" t="s">
        <v>533</v>
      </c>
      <c r="K7775" s="18">
        <v>515.09</v>
      </c>
      <c r="L7775" s="18">
        <v>465.01</v>
      </c>
      <c r="M7775" s="18"/>
      <c r="N7775" s="18"/>
    </row>
    <row r="7776" spans="1:14" ht="15" x14ac:dyDescent="0.25">
      <c r="A7776" t="str">
        <f t="shared" si="121"/>
        <v>VN248B7877</v>
      </c>
      <c r="B7776" s="17" t="s">
        <v>94</v>
      </c>
      <c r="C7776" s="16" t="s">
        <v>27</v>
      </c>
      <c r="D7776" t="s">
        <v>35</v>
      </c>
      <c r="E7776" s="16" t="s">
        <v>588</v>
      </c>
      <c r="F7776">
        <v>7</v>
      </c>
      <c r="G7776" s="20">
        <v>8</v>
      </c>
      <c r="H7776" s="21">
        <v>7</v>
      </c>
      <c r="I7776" s="19">
        <v>10.083333333333334</v>
      </c>
      <c r="J7776" t="s">
        <v>533</v>
      </c>
      <c r="K7776" s="18">
        <v>515.09</v>
      </c>
      <c r="L7776" s="18">
        <v>465.01</v>
      </c>
      <c r="M7776" s="18"/>
      <c r="N7776" s="18"/>
    </row>
    <row r="7777" spans="1:14" ht="15" x14ac:dyDescent="0.25">
      <c r="A7777" t="str">
        <f t="shared" si="121"/>
        <v>VN252B7873</v>
      </c>
      <c r="B7777" s="17" t="s">
        <v>94</v>
      </c>
      <c r="C7777" s="16" t="s">
        <v>27</v>
      </c>
      <c r="D7777" t="s">
        <v>35</v>
      </c>
      <c r="E7777" s="16" t="s">
        <v>757</v>
      </c>
      <c r="F7777">
        <v>3</v>
      </c>
      <c r="G7777" s="20">
        <v>8.5</v>
      </c>
      <c r="H7777" s="21">
        <v>3</v>
      </c>
      <c r="I7777" s="19">
        <v>10.583333333333334</v>
      </c>
      <c r="J7777" t="s">
        <v>533</v>
      </c>
      <c r="K7777" s="18">
        <v>515.09</v>
      </c>
      <c r="L7777" s="18">
        <v>465.01</v>
      </c>
      <c r="M7777" s="18"/>
      <c r="N7777" s="18"/>
    </row>
    <row r="7778" spans="1:14" ht="15" x14ac:dyDescent="0.25">
      <c r="A7778" t="str">
        <f t="shared" si="121"/>
        <v>VN252B7875</v>
      </c>
      <c r="B7778" s="17" t="s">
        <v>94</v>
      </c>
      <c r="C7778" s="16" t="s">
        <v>27</v>
      </c>
      <c r="D7778" t="s">
        <v>35</v>
      </c>
      <c r="E7778" s="16" t="s">
        <v>757</v>
      </c>
      <c r="F7778">
        <v>5</v>
      </c>
      <c r="G7778" s="20">
        <v>8.5</v>
      </c>
      <c r="H7778" s="21">
        <v>5</v>
      </c>
      <c r="I7778" s="19">
        <v>10.583333333333334</v>
      </c>
      <c r="J7778" t="s">
        <v>533</v>
      </c>
      <c r="K7778" s="18">
        <v>515.09</v>
      </c>
      <c r="L7778" s="18">
        <v>465.01</v>
      </c>
      <c r="M7778" s="18"/>
      <c r="N7778" s="18"/>
    </row>
    <row r="7779" spans="1:14" ht="15" x14ac:dyDescent="0.25">
      <c r="A7779" t="str">
        <f t="shared" si="121"/>
        <v>VN252B7877</v>
      </c>
      <c r="B7779" s="17" t="s">
        <v>94</v>
      </c>
      <c r="C7779" s="16" t="s">
        <v>27</v>
      </c>
      <c r="D7779" t="s">
        <v>35</v>
      </c>
      <c r="E7779" s="16" t="s">
        <v>757</v>
      </c>
      <c r="F7779">
        <v>7</v>
      </c>
      <c r="G7779" s="20">
        <v>8.8333333333333339</v>
      </c>
      <c r="H7779" s="21">
        <v>7</v>
      </c>
      <c r="I7779" s="19">
        <v>10.916666666666666</v>
      </c>
      <c r="J7779" t="s">
        <v>533</v>
      </c>
      <c r="K7779" s="18">
        <v>515.09</v>
      </c>
      <c r="L7779" s="18">
        <v>465.01</v>
      </c>
      <c r="M7779" s="18"/>
      <c r="N7779" s="18"/>
    </row>
    <row r="7780" spans="1:14" ht="15" x14ac:dyDescent="0.25">
      <c r="A7780" t="str">
        <f t="shared" si="121"/>
        <v>VN256B7871</v>
      </c>
      <c r="B7780" s="17" t="s">
        <v>94</v>
      </c>
      <c r="C7780" s="16" t="s">
        <v>27</v>
      </c>
      <c r="D7780" t="s">
        <v>35</v>
      </c>
      <c r="E7780" s="16" t="s">
        <v>572</v>
      </c>
      <c r="F7780">
        <v>1</v>
      </c>
      <c r="G7780" s="20">
        <v>9</v>
      </c>
      <c r="H7780" s="21">
        <v>1</v>
      </c>
      <c r="I7780" s="19">
        <v>11.083333333333334</v>
      </c>
      <c r="J7780" t="s">
        <v>533</v>
      </c>
      <c r="K7780" s="18">
        <v>515.09</v>
      </c>
      <c r="L7780" s="18">
        <v>465.01</v>
      </c>
      <c r="M7780" s="18"/>
      <c r="N7780" s="18"/>
    </row>
    <row r="7781" spans="1:14" ht="15" x14ac:dyDescent="0.25">
      <c r="A7781" t="str">
        <f t="shared" si="121"/>
        <v>VN256B7872</v>
      </c>
      <c r="B7781" s="17" t="s">
        <v>94</v>
      </c>
      <c r="C7781" s="16" t="s">
        <v>27</v>
      </c>
      <c r="D7781" t="s">
        <v>35</v>
      </c>
      <c r="E7781" s="16" t="s">
        <v>572</v>
      </c>
      <c r="F7781">
        <v>2</v>
      </c>
      <c r="G7781" s="20">
        <v>9</v>
      </c>
      <c r="H7781" s="21">
        <v>2</v>
      </c>
      <c r="I7781" s="19">
        <v>11.083333333333334</v>
      </c>
      <c r="J7781" t="s">
        <v>533</v>
      </c>
      <c r="K7781" s="18">
        <v>515.09</v>
      </c>
      <c r="L7781" s="18">
        <v>465.01</v>
      </c>
      <c r="M7781" s="18"/>
      <c r="N7781" s="18"/>
    </row>
    <row r="7782" spans="1:14" ht="15" x14ac:dyDescent="0.25">
      <c r="A7782" t="str">
        <f t="shared" si="121"/>
        <v>VN256B7873</v>
      </c>
      <c r="B7782" s="17" t="s">
        <v>94</v>
      </c>
      <c r="C7782" s="16" t="s">
        <v>27</v>
      </c>
      <c r="D7782" t="s">
        <v>35</v>
      </c>
      <c r="E7782" s="16" t="s">
        <v>572</v>
      </c>
      <c r="F7782">
        <v>3</v>
      </c>
      <c r="G7782" s="20">
        <v>9</v>
      </c>
      <c r="H7782" s="21">
        <v>3</v>
      </c>
      <c r="I7782" s="19">
        <v>11.083333333333334</v>
      </c>
      <c r="J7782" t="s">
        <v>533</v>
      </c>
      <c r="K7782" s="18">
        <v>515.09</v>
      </c>
      <c r="L7782" s="18">
        <v>465.01</v>
      </c>
      <c r="M7782" s="18"/>
      <c r="N7782" s="18"/>
    </row>
    <row r="7783" spans="1:14" ht="15" x14ac:dyDescent="0.25">
      <c r="A7783" t="str">
        <f t="shared" si="121"/>
        <v>VN256B7874</v>
      </c>
      <c r="B7783" s="17" t="s">
        <v>94</v>
      </c>
      <c r="C7783" s="16" t="s">
        <v>27</v>
      </c>
      <c r="D7783" t="s">
        <v>35</v>
      </c>
      <c r="E7783" s="16" t="s">
        <v>572</v>
      </c>
      <c r="F7783">
        <v>4</v>
      </c>
      <c r="G7783" s="20">
        <v>9</v>
      </c>
      <c r="H7783" s="21">
        <v>4</v>
      </c>
      <c r="I7783" s="19">
        <v>11.083333333333334</v>
      </c>
      <c r="J7783" t="s">
        <v>533</v>
      </c>
      <c r="K7783" s="18">
        <v>515.09</v>
      </c>
      <c r="L7783" s="18">
        <v>465.01</v>
      </c>
      <c r="M7783" s="18"/>
      <c r="N7783" s="18"/>
    </row>
    <row r="7784" spans="1:14" ht="15" x14ac:dyDescent="0.25">
      <c r="A7784" t="str">
        <f t="shared" si="121"/>
        <v>VN256B7875</v>
      </c>
      <c r="B7784" s="17" t="s">
        <v>94</v>
      </c>
      <c r="C7784" s="16" t="s">
        <v>27</v>
      </c>
      <c r="D7784" t="s">
        <v>35</v>
      </c>
      <c r="E7784" s="16" t="s">
        <v>572</v>
      </c>
      <c r="F7784">
        <v>5</v>
      </c>
      <c r="G7784" s="20">
        <v>9</v>
      </c>
      <c r="H7784" s="21">
        <v>5</v>
      </c>
      <c r="I7784" s="19">
        <v>11.083333333333334</v>
      </c>
      <c r="J7784" t="s">
        <v>533</v>
      </c>
      <c r="K7784" s="18">
        <v>515.09</v>
      </c>
      <c r="L7784" s="18">
        <v>465.01</v>
      </c>
      <c r="M7784" s="18"/>
      <c r="N7784" s="18"/>
    </row>
    <row r="7785" spans="1:14" ht="15" x14ac:dyDescent="0.25">
      <c r="A7785" t="str">
        <f t="shared" si="121"/>
        <v>VN256B7876</v>
      </c>
      <c r="B7785" s="17" t="s">
        <v>94</v>
      </c>
      <c r="C7785" s="16" t="s">
        <v>27</v>
      </c>
      <c r="D7785" t="s">
        <v>35</v>
      </c>
      <c r="E7785" s="16" t="s">
        <v>572</v>
      </c>
      <c r="F7785">
        <v>6</v>
      </c>
      <c r="G7785" s="20">
        <v>9</v>
      </c>
      <c r="H7785" s="21">
        <v>6</v>
      </c>
      <c r="I7785" s="19">
        <v>11.083333333333334</v>
      </c>
      <c r="J7785" t="s">
        <v>533</v>
      </c>
      <c r="K7785" s="18">
        <v>515.09</v>
      </c>
      <c r="L7785" s="18">
        <v>465.01</v>
      </c>
      <c r="M7785" s="18"/>
      <c r="N7785" s="18"/>
    </row>
    <row r="7786" spans="1:14" ht="15" x14ac:dyDescent="0.25">
      <c r="A7786" t="str">
        <f t="shared" si="121"/>
        <v>VN256B7877</v>
      </c>
      <c r="B7786" s="17" t="s">
        <v>94</v>
      </c>
      <c r="C7786" s="16" t="s">
        <v>27</v>
      </c>
      <c r="D7786" t="s">
        <v>35</v>
      </c>
      <c r="E7786" s="16" t="s">
        <v>572</v>
      </c>
      <c r="F7786">
        <v>7</v>
      </c>
      <c r="G7786" s="20">
        <v>9.1666666666666661</v>
      </c>
      <c r="H7786" s="21">
        <v>7</v>
      </c>
      <c r="I7786" s="19">
        <v>11.083333333333334</v>
      </c>
      <c r="J7786" t="s">
        <v>533</v>
      </c>
      <c r="K7786" s="18">
        <v>515.09</v>
      </c>
      <c r="L7786" s="18">
        <v>465.01</v>
      </c>
      <c r="M7786" s="18"/>
      <c r="N7786" s="18"/>
    </row>
    <row r="7787" spans="1:14" ht="15" x14ac:dyDescent="0.25">
      <c r="A7787" t="str">
        <f t="shared" si="121"/>
        <v>VN258B7871</v>
      </c>
      <c r="B7787" s="17" t="s">
        <v>94</v>
      </c>
      <c r="C7787" s="16" t="s">
        <v>27</v>
      </c>
      <c r="D7787" t="s">
        <v>35</v>
      </c>
      <c r="E7787" s="16" t="s">
        <v>336</v>
      </c>
      <c r="F7787">
        <v>1</v>
      </c>
      <c r="G7787" s="20">
        <v>10</v>
      </c>
      <c r="H7787" s="21">
        <v>1</v>
      </c>
      <c r="I7787" s="19">
        <v>12.083333333333334</v>
      </c>
      <c r="J7787" t="s">
        <v>533</v>
      </c>
      <c r="K7787" s="18">
        <v>515.09</v>
      </c>
      <c r="L7787" s="18">
        <v>465.01</v>
      </c>
      <c r="M7787" s="18"/>
      <c r="N7787" s="18"/>
    </row>
    <row r="7788" spans="1:14" ht="15" x14ac:dyDescent="0.25">
      <c r="A7788" t="str">
        <f t="shared" si="121"/>
        <v>VN258B7872</v>
      </c>
      <c r="B7788" s="17" t="s">
        <v>94</v>
      </c>
      <c r="C7788" s="16" t="s">
        <v>27</v>
      </c>
      <c r="D7788" t="s">
        <v>35</v>
      </c>
      <c r="E7788" s="16" t="s">
        <v>336</v>
      </c>
      <c r="F7788">
        <v>2</v>
      </c>
      <c r="G7788" s="20">
        <v>10</v>
      </c>
      <c r="H7788" s="21">
        <v>2</v>
      </c>
      <c r="I7788" s="19">
        <v>12.083333333333334</v>
      </c>
      <c r="J7788" t="s">
        <v>533</v>
      </c>
      <c r="K7788" s="18">
        <v>515.09</v>
      </c>
      <c r="L7788" s="18">
        <v>465.01</v>
      </c>
      <c r="M7788" s="18"/>
      <c r="N7788" s="18"/>
    </row>
    <row r="7789" spans="1:14" ht="15" x14ac:dyDescent="0.25">
      <c r="A7789" t="str">
        <f t="shared" si="121"/>
        <v>VN258B7873</v>
      </c>
      <c r="B7789" s="17" t="s">
        <v>94</v>
      </c>
      <c r="C7789" s="16" t="s">
        <v>27</v>
      </c>
      <c r="D7789" t="s">
        <v>35</v>
      </c>
      <c r="E7789" s="16" t="s">
        <v>336</v>
      </c>
      <c r="F7789">
        <v>3</v>
      </c>
      <c r="G7789" s="20">
        <v>10</v>
      </c>
      <c r="H7789" s="21">
        <v>3</v>
      </c>
      <c r="I7789" s="19">
        <v>12.083333333333334</v>
      </c>
      <c r="J7789" t="s">
        <v>533</v>
      </c>
      <c r="K7789" s="18">
        <v>515.09</v>
      </c>
      <c r="L7789" s="18">
        <v>465.01</v>
      </c>
      <c r="M7789" s="18"/>
      <c r="N7789" s="18"/>
    </row>
    <row r="7790" spans="1:14" ht="15" x14ac:dyDescent="0.25">
      <c r="A7790" t="str">
        <f t="shared" si="121"/>
        <v>VN258B7874</v>
      </c>
      <c r="B7790" s="17" t="s">
        <v>94</v>
      </c>
      <c r="C7790" s="16" t="s">
        <v>27</v>
      </c>
      <c r="D7790" t="s">
        <v>35</v>
      </c>
      <c r="E7790" s="16" t="s">
        <v>336</v>
      </c>
      <c r="F7790">
        <v>4</v>
      </c>
      <c r="G7790" s="20">
        <v>10</v>
      </c>
      <c r="H7790" s="21">
        <v>4</v>
      </c>
      <c r="I7790" s="19">
        <v>12.083333333333334</v>
      </c>
      <c r="J7790" t="s">
        <v>533</v>
      </c>
      <c r="K7790" s="18">
        <v>515.09</v>
      </c>
      <c r="L7790" s="18">
        <v>465.01</v>
      </c>
      <c r="M7790" s="18"/>
      <c r="N7790" s="18"/>
    </row>
    <row r="7791" spans="1:14" ht="15" x14ac:dyDescent="0.25">
      <c r="A7791" t="str">
        <f t="shared" si="121"/>
        <v>VN258B7875</v>
      </c>
      <c r="B7791" s="17" t="s">
        <v>94</v>
      </c>
      <c r="C7791" s="16" t="s">
        <v>27</v>
      </c>
      <c r="D7791" t="s">
        <v>35</v>
      </c>
      <c r="E7791" s="16" t="s">
        <v>336</v>
      </c>
      <c r="F7791">
        <v>5</v>
      </c>
      <c r="G7791" s="20">
        <v>10</v>
      </c>
      <c r="H7791" s="21">
        <v>5</v>
      </c>
      <c r="I7791" s="19">
        <v>12.083333333333334</v>
      </c>
      <c r="J7791" t="s">
        <v>533</v>
      </c>
      <c r="K7791" s="18">
        <v>515.09</v>
      </c>
      <c r="L7791" s="18">
        <v>465.01</v>
      </c>
      <c r="M7791" s="18"/>
      <c r="N7791" s="18"/>
    </row>
    <row r="7792" spans="1:14" ht="15" x14ac:dyDescent="0.25">
      <c r="A7792" t="str">
        <f t="shared" si="121"/>
        <v>VN258B7876</v>
      </c>
      <c r="B7792" s="17" t="s">
        <v>94</v>
      </c>
      <c r="C7792" s="16" t="s">
        <v>27</v>
      </c>
      <c r="D7792" t="s">
        <v>35</v>
      </c>
      <c r="E7792" s="16" t="s">
        <v>336</v>
      </c>
      <c r="F7792">
        <v>6</v>
      </c>
      <c r="G7792" s="20">
        <v>10</v>
      </c>
      <c r="H7792" s="21">
        <v>6</v>
      </c>
      <c r="I7792" s="19">
        <v>12.083333333333334</v>
      </c>
      <c r="J7792" t="s">
        <v>533</v>
      </c>
      <c r="K7792" s="18">
        <v>515.09</v>
      </c>
      <c r="L7792" s="18">
        <v>465.01</v>
      </c>
      <c r="M7792" s="18"/>
      <c r="N7792" s="18"/>
    </row>
    <row r="7793" spans="1:14" ht="15" x14ac:dyDescent="0.25">
      <c r="A7793" t="str">
        <f t="shared" si="121"/>
        <v>VN258B7877</v>
      </c>
      <c r="B7793" s="17" t="s">
        <v>94</v>
      </c>
      <c r="C7793" s="16" t="s">
        <v>27</v>
      </c>
      <c r="D7793" t="s">
        <v>35</v>
      </c>
      <c r="E7793" s="16" t="s">
        <v>336</v>
      </c>
      <c r="F7793">
        <v>7</v>
      </c>
      <c r="G7793" s="20">
        <v>10</v>
      </c>
      <c r="H7793" s="21">
        <v>7</v>
      </c>
      <c r="I7793" s="19">
        <v>12.083333333333334</v>
      </c>
      <c r="J7793" t="s">
        <v>533</v>
      </c>
      <c r="K7793" s="18">
        <v>515.09</v>
      </c>
      <c r="L7793" s="18">
        <v>465.01</v>
      </c>
      <c r="M7793" s="18"/>
      <c r="N7793" s="18"/>
    </row>
    <row r="7794" spans="1:14" ht="15" x14ac:dyDescent="0.25">
      <c r="A7794" t="str">
        <f t="shared" si="121"/>
        <v>VN262B7871</v>
      </c>
      <c r="B7794" s="17" t="s">
        <v>94</v>
      </c>
      <c r="C7794" s="16" t="s">
        <v>27</v>
      </c>
      <c r="D7794" t="s">
        <v>35</v>
      </c>
      <c r="E7794" s="16" t="s">
        <v>585</v>
      </c>
      <c r="F7794">
        <v>1</v>
      </c>
      <c r="G7794" s="20">
        <v>10.5</v>
      </c>
      <c r="H7794" s="21">
        <v>1</v>
      </c>
      <c r="I7794" s="19">
        <v>12.583333333333334</v>
      </c>
      <c r="J7794" t="s">
        <v>533</v>
      </c>
      <c r="K7794" s="18">
        <v>515.09</v>
      </c>
      <c r="L7794" s="18">
        <v>465.01</v>
      </c>
      <c r="M7794" s="18"/>
      <c r="N7794" s="18"/>
    </row>
    <row r="7795" spans="1:14" ht="15" x14ac:dyDescent="0.25">
      <c r="A7795" t="str">
        <f t="shared" si="121"/>
        <v>VN262B7872</v>
      </c>
      <c r="B7795" s="17" t="s">
        <v>94</v>
      </c>
      <c r="C7795" s="16" t="s">
        <v>27</v>
      </c>
      <c r="D7795" t="s">
        <v>35</v>
      </c>
      <c r="E7795" s="16" t="s">
        <v>585</v>
      </c>
      <c r="F7795">
        <v>2</v>
      </c>
      <c r="G7795" s="20">
        <v>10.5</v>
      </c>
      <c r="H7795" s="21">
        <v>2</v>
      </c>
      <c r="I7795" s="19">
        <v>12.583333333333334</v>
      </c>
      <c r="J7795" t="s">
        <v>533</v>
      </c>
      <c r="K7795" s="18">
        <v>515.09</v>
      </c>
      <c r="L7795" s="18">
        <v>465.01</v>
      </c>
      <c r="M7795" s="18"/>
      <c r="N7795" s="18"/>
    </row>
    <row r="7796" spans="1:14" ht="15" x14ac:dyDescent="0.25">
      <c r="A7796" t="str">
        <f t="shared" si="121"/>
        <v>VN262B7873</v>
      </c>
      <c r="B7796" s="17" t="s">
        <v>94</v>
      </c>
      <c r="C7796" s="16" t="s">
        <v>27</v>
      </c>
      <c r="D7796" t="s">
        <v>35</v>
      </c>
      <c r="E7796" s="16" t="s">
        <v>585</v>
      </c>
      <c r="F7796">
        <v>3</v>
      </c>
      <c r="G7796" s="20">
        <v>10.5</v>
      </c>
      <c r="H7796" s="21">
        <v>3</v>
      </c>
      <c r="I7796" s="19">
        <v>12.583333333333334</v>
      </c>
      <c r="J7796" t="s">
        <v>533</v>
      </c>
      <c r="K7796" s="18">
        <v>515.09</v>
      </c>
      <c r="L7796" s="18">
        <v>465.01</v>
      </c>
      <c r="M7796" s="18"/>
      <c r="N7796" s="18"/>
    </row>
    <row r="7797" spans="1:14" ht="15" x14ac:dyDescent="0.25">
      <c r="A7797" t="str">
        <f t="shared" si="121"/>
        <v>VN262B7874</v>
      </c>
      <c r="B7797" s="17" t="s">
        <v>94</v>
      </c>
      <c r="C7797" s="16" t="s">
        <v>27</v>
      </c>
      <c r="D7797" t="s">
        <v>35</v>
      </c>
      <c r="E7797" s="16" t="s">
        <v>585</v>
      </c>
      <c r="F7797">
        <v>4</v>
      </c>
      <c r="G7797" s="20">
        <v>10.5</v>
      </c>
      <c r="H7797" s="21">
        <v>4</v>
      </c>
      <c r="I7797" s="19">
        <v>12.583333333333334</v>
      </c>
      <c r="J7797" t="s">
        <v>533</v>
      </c>
      <c r="K7797" s="18">
        <v>515.09</v>
      </c>
      <c r="L7797" s="18">
        <v>465.01</v>
      </c>
      <c r="M7797" s="18"/>
      <c r="N7797" s="18"/>
    </row>
    <row r="7798" spans="1:14" ht="15" x14ac:dyDescent="0.25">
      <c r="A7798" t="str">
        <f t="shared" si="121"/>
        <v>VN262B7875</v>
      </c>
      <c r="B7798" s="17" t="s">
        <v>94</v>
      </c>
      <c r="C7798" s="16" t="s">
        <v>27</v>
      </c>
      <c r="D7798" t="s">
        <v>35</v>
      </c>
      <c r="E7798" s="16" t="s">
        <v>585</v>
      </c>
      <c r="F7798">
        <v>5</v>
      </c>
      <c r="G7798" s="20">
        <v>10.5</v>
      </c>
      <c r="H7798" s="21">
        <v>5</v>
      </c>
      <c r="I7798" s="19">
        <v>12.583333333333334</v>
      </c>
      <c r="J7798" t="s">
        <v>533</v>
      </c>
      <c r="K7798" s="18">
        <v>515.09</v>
      </c>
      <c r="L7798" s="18">
        <v>465.01</v>
      </c>
      <c r="M7798" s="18"/>
      <c r="N7798" s="18"/>
    </row>
    <row r="7799" spans="1:14" ht="15" x14ac:dyDescent="0.25">
      <c r="A7799" t="str">
        <f t="shared" si="121"/>
        <v>VN262B7876</v>
      </c>
      <c r="B7799" s="17" t="s">
        <v>94</v>
      </c>
      <c r="C7799" s="16" t="s">
        <v>27</v>
      </c>
      <c r="D7799" t="s">
        <v>35</v>
      </c>
      <c r="E7799" s="16" t="s">
        <v>585</v>
      </c>
      <c r="F7799">
        <v>6</v>
      </c>
      <c r="G7799" s="20">
        <v>10.5</v>
      </c>
      <c r="H7799" s="21">
        <v>6</v>
      </c>
      <c r="I7799" s="19">
        <v>12.583333333333334</v>
      </c>
      <c r="J7799" t="s">
        <v>533</v>
      </c>
      <c r="K7799" s="18">
        <v>515.09</v>
      </c>
      <c r="L7799" s="18">
        <v>465.01</v>
      </c>
      <c r="M7799" s="18"/>
      <c r="N7799" s="18"/>
    </row>
    <row r="7800" spans="1:14" ht="15" x14ac:dyDescent="0.25">
      <c r="A7800" t="str">
        <f t="shared" si="121"/>
        <v>VN262B7877</v>
      </c>
      <c r="B7800" s="17" t="s">
        <v>94</v>
      </c>
      <c r="C7800" s="16" t="s">
        <v>27</v>
      </c>
      <c r="D7800" t="s">
        <v>35</v>
      </c>
      <c r="E7800" s="16" t="s">
        <v>585</v>
      </c>
      <c r="F7800">
        <v>7</v>
      </c>
      <c r="G7800" s="20">
        <v>10.5</v>
      </c>
      <c r="H7800" s="21">
        <v>7</v>
      </c>
      <c r="I7800" s="19">
        <v>12.583333333333334</v>
      </c>
      <c r="J7800" t="s">
        <v>533</v>
      </c>
      <c r="K7800" s="18">
        <v>515.09</v>
      </c>
      <c r="L7800" s="18">
        <v>465.01</v>
      </c>
      <c r="M7800" s="18"/>
      <c r="N7800" s="18"/>
    </row>
    <row r="7801" spans="1:14" ht="15" x14ac:dyDescent="0.25">
      <c r="A7801" t="str">
        <f t="shared" si="121"/>
        <v>VN266B7871</v>
      </c>
      <c r="B7801" s="17" t="s">
        <v>94</v>
      </c>
      <c r="C7801" s="16" t="s">
        <v>27</v>
      </c>
      <c r="D7801" t="s">
        <v>35</v>
      </c>
      <c r="E7801" s="16" t="s">
        <v>563</v>
      </c>
      <c r="F7801">
        <v>1</v>
      </c>
      <c r="G7801" s="20">
        <v>11</v>
      </c>
      <c r="H7801" s="21">
        <v>1</v>
      </c>
      <c r="I7801" s="19">
        <v>13.083333333333334</v>
      </c>
      <c r="J7801" t="s">
        <v>533</v>
      </c>
      <c r="K7801" s="18">
        <v>515.09</v>
      </c>
      <c r="L7801" s="18">
        <v>465.01</v>
      </c>
      <c r="M7801" s="18"/>
      <c r="N7801" s="18"/>
    </row>
    <row r="7802" spans="1:14" ht="15" x14ac:dyDescent="0.25">
      <c r="A7802" t="str">
        <f t="shared" si="121"/>
        <v>VN266B7872</v>
      </c>
      <c r="B7802" s="17" t="s">
        <v>94</v>
      </c>
      <c r="C7802" s="16" t="s">
        <v>27</v>
      </c>
      <c r="D7802" t="s">
        <v>35</v>
      </c>
      <c r="E7802" s="16" t="s">
        <v>563</v>
      </c>
      <c r="F7802">
        <v>2</v>
      </c>
      <c r="G7802" s="20">
        <v>11.5</v>
      </c>
      <c r="H7802" s="21">
        <v>2</v>
      </c>
      <c r="I7802" s="19">
        <v>13.666666666666666</v>
      </c>
      <c r="J7802" t="s">
        <v>533</v>
      </c>
      <c r="K7802" s="18">
        <v>515.09</v>
      </c>
      <c r="L7802" s="18">
        <v>465.01</v>
      </c>
      <c r="M7802" s="18"/>
      <c r="N7802" s="18"/>
    </row>
    <row r="7803" spans="1:14" ht="15" x14ac:dyDescent="0.25">
      <c r="A7803" t="str">
        <f t="shared" si="121"/>
        <v>VN266B7873</v>
      </c>
      <c r="B7803" s="17" t="s">
        <v>94</v>
      </c>
      <c r="C7803" s="16" t="s">
        <v>27</v>
      </c>
      <c r="D7803" t="s">
        <v>35</v>
      </c>
      <c r="E7803" s="16" t="s">
        <v>563</v>
      </c>
      <c r="F7803">
        <v>3</v>
      </c>
      <c r="G7803" s="20">
        <v>11</v>
      </c>
      <c r="H7803" s="21">
        <v>3</v>
      </c>
      <c r="I7803" s="19">
        <v>13.083333333333334</v>
      </c>
      <c r="J7803" t="s">
        <v>533</v>
      </c>
      <c r="K7803" s="18">
        <v>515.09</v>
      </c>
      <c r="L7803" s="18">
        <v>465.01</v>
      </c>
      <c r="M7803" s="18"/>
      <c r="N7803" s="18"/>
    </row>
    <row r="7804" spans="1:14" ht="15" x14ac:dyDescent="0.25">
      <c r="A7804" t="str">
        <f t="shared" si="121"/>
        <v>VN266B7874</v>
      </c>
      <c r="B7804" s="17" t="s">
        <v>94</v>
      </c>
      <c r="C7804" s="16" t="s">
        <v>27</v>
      </c>
      <c r="D7804" t="s">
        <v>35</v>
      </c>
      <c r="E7804" s="16" t="s">
        <v>563</v>
      </c>
      <c r="F7804">
        <v>4</v>
      </c>
      <c r="G7804" s="20">
        <v>11</v>
      </c>
      <c r="H7804" s="21">
        <v>4</v>
      </c>
      <c r="I7804" s="19">
        <v>13.083333333333334</v>
      </c>
      <c r="J7804" t="s">
        <v>533</v>
      </c>
      <c r="K7804" s="18">
        <v>515.09</v>
      </c>
      <c r="L7804" s="18">
        <v>465.01</v>
      </c>
      <c r="M7804" s="18"/>
      <c r="N7804" s="18"/>
    </row>
    <row r="7805" spans="1:14" ht="15" x14ac:dyDescent="0.25">
      <c r="A7805" t="str">
        <f t="shared" si="121"/>
        <v>VN266B7876</v>
      </c>
      <c r="B7805" s="17" t="s">
        <v>94</v>
      </c>
      <c r="C7805" s="16" t="s">
        <v>27</v>
      </c>
      <c r="D7805" t="s">
        <v>35</v>
      </c>
      <c r="E7805" s="16" t="s">
        <v>563</v>
      </c>
      <c r="F7805">
        <v>6</v>
      </c>
      <c r="G7805" s="20">
        <v>11</v>
      </c>
      <c r="H7805" s="21">
        <v>6</v>
      </c>
      <c r="I7805" s="19">
        <v>13.083333333333334</v>
      </c>
      <c r="J7805" t="s">
        <v>533</v>
      </c>
      <c r="K7805" s="18">
        <v>515.09</v>
      </c>
      <c r="L7805" s="18">
        <v>465.01</v>
      </c>
      <c r="M7805" s="18"/>
      <c r="N7805" s="18"/>
    </row>
    <row r="7806" spans="1:14" ht="15" x14ac:dyDescent="0.25">
      <c r="A7806" t="str">
        <f t="shared" si="121"/>
        <v>VN272B7871</v>
      </c>
      <c r="B7806" s="17" t="s">
        <v>94</v>
      </c>
      <c r="C7806" s="16" t="s">
        <v>27</v>
      </c>
      <c r="D7806" t="s">
        <v>35</v>
      </c>
      <c r="E7806" s="16" t="s">
        <v>604</v>
      </c>
      <c r="F7806">
        <v>1</v>
      </c>
      <c r="G7806" s="20">
        <v>12</v>
      </c>
      <c r="H7806" s="21">
        <v>1</v>
      </c>
      <c r="I7806" s="19">
        <v>14.083333333333334</v>
      </c>
      <c r="J7806" t="s">
        <v>533</v>
      </c>
      <c r="K7806" s="18">
        <v>515.09</v>
      </c>
      <c r="L7806" s="18">
        <v>465.01</v>
      </c>
      <c r="M7806" s="18"/>
      <c r="N7806" s="18"/>
    </row>
    <row r="7807" spans="1:14" ht="15" x14ac:dyDescent="0.25">
      <c r="A7807" t="str">
        <f t="shared" si="121"/>
        <v>VN272B7873</v>
      </c>
      <c r="B7807" s="17" t="s">
        <v>94</v>
      </c>
      <c r="C7807" s="16" t="s">
        <v>27</v>
      </c>
      <c r="D7807" t="s">
        <v>35</v>
      </c>
      <c r="E7807" s="16" t="s">
        <v>604</v>
      </c>
      <c r="F7807">
        <v>3</v>
      </c>
      <c r="G7807" s="20">
        <v>12</v>
      </c>
      <c r="H7807" s="21">
        <v>3</v>
      </c>
      <c r="I7807" s="19">
        <v>14.083333333333334</v>
      </c>
      <c r="J7807" t="s">
        <v>533</v>
      </c>
      <c r="K7807" s="18">
        <v>515.09</v>
      </c>
      <c r="L7807" s="18">
        <v>465.01</v>
      </c>
      <c r="M7807" s="18"/>
      <c r="N7807" s="18"/>
    </row>
    <row r="7808" spans="1:14" ht="15" x14ac:dyDescent="0.25">
      <c r="A7808" t="str">
        <f t="shared" si="121"/>
        <v>VN272B7875</v>
      </c>
      <c r="B7808" s="17" t="s">
        <v>94</v>
      </c>
      <c r="C7808" s="16" t="s">
        <v>27</v>
      </c>
      <c r="D7808" t="s">
        <v>35</v>
      </c>
      <c r="E7808" s="16" t="s">
        <v>604</v>
      </c>
      <c r="F7808">
        <v>5</v>
      </c>
      <c r="G7808" s="20">
        <v>12</v>
      </c>
      <c r="H7808" s="21">
        <v>5</v>
      </c>
      <c r="I7808" s="19">
        <v>14.083333333333334</v>
      </c>
      <c r="J7808" t="s">
        <v>533</v>
      </c>
      <c r="K7808" s="18">
        <v>515.09</v>
      </c>
      <c r="L7808" s="18">
        <v>465.01</v>
      </c>
      <c r="M7808" s="18"/>
      <c r="N7808" s="18"/>
    </row>
    <row r="7809" spans="1:14" ht="15" x14ac:dyDescent="0.25">
      <c r="A7809" t="str">
        <f t="shared" si="121"/>
        <v>VN272B7876</v>
      </c>
      <c r="B7809" s="17" t="s">
        <v>94</v>
      </c>
      <c r="C7809" s="16" t="s">
        <v>27</v>
      </c>
      <c r="D7809" t="s">
        <v>35</v>
      </c>
      <c r="E7809" s="16" t="s">
        <v>604</v>
      </c>
      <c r="F7809">
        <v>6</v>
      </c>
      <c r="G7809" s="20">
        <v>12</v>
      </c>
      <c r="H7809" s="21">
        <v>6</v>
      </c>
      <c r="I7809" s="19">
        <v>14.083333333333334</v>
      </c>
      <c r="J7809" t="s">
        <v>533</v>
      </c>
      <c r="K7809" s="18">
        <v>515.09</v>
      </c>
      <c r="L7809" s="18">
        <v>465.01</v>
      </c>
      <c r="M7809" s="18"/>
      <c r="N7809" s="18"/>
    </row>
    <row r="7810" spans="1:14" ht="15" x14ac:dyDescent="0.25">
      <c r="A7810" t="str">
        <f t="shared" si="121"/>
        <v>VN272B7877</v>
      </c>
      <c r="B7810" s="17" t="s">
        <v>94</v>
      </c>
      <c r="C7810" s="16" t="s">
        <v>27</v>
      </c>
      <c r="D7810" t="s">
        <v>35</v>
      </c>
      <c r="E7810" s="16" t="s">
        <v>604</v>
      </c>
      <c r="F7810">
        <v>7</v>
      </c>
      <c r="G7810" s="20">
        <v>12</v>
      </c>
      <c r="H7810" s="21">
        <v>7</v>
      </c>
      <c r="I7810" s="19">
        <v>14.083333333333334</v>
      </c>
      <c r="J7810" t="s">
        <v>533</v>
      </c>
      <c r="K7810" s="18">
        <v>515.09</v>
      </c>
      <c r="L7810" s="18">
        <v>465.01</v>
      </c>
      <c r="M7810" s="18"/>
      <c r="N7810" s="18"/>
    </row>
    <row r="7811" spans="1:14" ht="15" x14ac:dyDescent="0.25">
      <c r="A7811" t="str">
        <f t="shared" ref="A7811:A7874" si="122">E7811&amp;J7811&amp;F7811</f>
        <v>VN274B7872</v>
      </c>
      <c r="B7811" s="17" t="s">
        <v>94</v>
      </c>
      <c r="C7811" s="16" t="s">
        <v>27</v>
      </c>
      <c r="D7811" t="s">
        <v>35</v>
      </c>
      <c r="E7811" s="16" t="s">
        <v>724</v>
      </c>
      <c r="F7811">
        <v>2</v>
      </c>
      <c r="G7811" s="20">
        <v>12.5</v>
      </c>
      <c r="H7811" s="21">
        <v>2</v>
      </c>
      <c r="I7811" s="19">
        <v>14.583333333333334</v>
      </c>
      <c r="J7811" t="s">
        <v>533</v>
      </c>
      <c r="K7811" s="18">
        <v>515.09</v>
      </c>
      <c r="L7811" s="18">
        <v>465.01</v>
      </c>
      <c r="M7811" s="18"/>
      <c r="N7811" s="18"/>
    </row>
    <row r="7812" spans="1:14" ht="15" x14ac:dyDescent="0.25">
      <c r="A7812" t="str">
        <f t="shared" si="122"/>
        <v>VN274B7873</v>
      </c>
      <c r="B7812" s="17" t="s">
        <v>94</v>
      </c>
      <c r="C7812" s="16" t="s">
        <v>27</v>
      </c>
      <c r="D7812" t="s">
        <v>35</v>
      </c>
      <c r="E7812" s="16" t="s">
        <v>724</v>
      </c>
      <c r="F7812">
        <v>3</v>
      </c>
      <c r="G7812" s="20">
        <v>12.5</v>
      </c>
      <c r="H7812" s="21">
        <v>3</v>
      </c>
      <c r="I7812" s="19">
        <v>14.583333333333334</v>
      </c>
      <c r="J7812" t="s">
        <v>533</v>
      </c>
      <c r="K7812" s="18">
        <v>515.09</v>
      </c>
      <c r="L7812" s="18">
        <v>465.01</v>
      </c>
      <c r="M7812" s="18"/>
      <c r="N7812" s="18"/>
    </row>
    <row r="7813" spans="1:14" ht="15" x14ac:dyDescent="0.25">
      <c r="A7813" t="str">
        <f t="shared" si="122"/>
        <v>VN274B7874</v>
      </c>
      <c r="B7813" s="17" t="s">
        <v>94</v>
      </c>
      <c r="C7813" s="16" t="s">
        <v>27</v>
      </c>
      <c r="D7813" t="s">
        <v>35</v>
      </c>
      <c r="E7813" s="16" t="s">
        <v>724</v>
      </c>
      <c r="F7813">
        <v>4</v>
      </c>
      <c r="G7813" s="20">
        <v>12.5</v>
      </c>
      <c r="H7813" s="21">
        <v>4</v>
      </c>
      <c r="I7813" s="19">
        <v>14.583333333333334</v>
      </c>
      <c r="J7813" t="s">
        <v>533</v>
      </c>
      <c r="K7813" s="18">
        <v>515.09</v>
      </c>
      <c r="L7813" s="18">
        <v>465.01</v>
      </c>
      <c r="M7813" s="18"/>
      <c r="N7813" s="18"/>
    </row>
    <row r="7814" spans="1:14" ht="15" x14ac:dyDescent="0.25">
      <c r="A7814" t="str">
        <f t="shared" si="122"/>
        <v>VN274B7875</v>
      </c>
      <c r="B7814" s="17" t="s">
        <v>94</v>
      </c>
      <c r="C7814" s="16" t="s">
        <v>27</v>
      </c>
      <c r="D7814" t="s">
        <v>35</v>
      </c>
      <c r="E7814" s="16" t="s">
        <v>724</v>
      </c>
      <c r="F7814">
        <v>5</v>
      </c>
      <c r="G7814" s="20">
        <v>12.5</v>
      </c>
      <c r="H7814" s="21">
        <v>5</v>
      </c>
      <c r="I7814" s="19">
        <v>14.583333333333334</v>
      </c>
      <c r="J7814" t="s">
        <v>533</v>
      </c>
      <c r="K7814" s="18">
        <v>515.09</v>
      </c>
      <c r="L7814" s="18">
        <v>465.01</v>
      </c>
      <c r="M7814" s="18"/>
      <c r="N7814" s="18"/>
    </row>
    <row r="7815" spans="1:14" ht="15" x14ac:dyDescent="0.25">
      <c r="A7815" t="str">
        <f t="shared" si="122"/>
        <v>VN274B7877</v>
      </c>
      <c r="B7815" s="17" t="s">
        <v>94</v>
      </c>
      <c r="C7815" s="16" t="s">
        <v>27</v>
      </c>
      <c r="D7815" t="s">
        <v>35</v>
      </c>
      <c r="E7815" s="16" t="s">
        <v>724</v>
      </c>
      <c r="F7815">
        <v>7</v>
      </c>
      <c r="G7815" s="20">
        <v>12.5</v>
      </c>
      <c r="H7815" s="21">
        <v>7</v>
      </c>
      <c r="I7815" s="19">
        <v>14.583333333333334</v>
      </c>
      <c r="J7815" t="s">
        <v>533</v>
      </c>
      <c r="K7815" s="18">
        <v>515.09</v>
      </c>
      <c r="L7815" s="18">
        <v>465.01</v>
      </c>
      <c r="M7815" s="18"/>
      <c r="N7815" s="18"/>
    </row>
    <row r="7816" spans="1:14" ht="15" x14ac:dyDescent="0.25">
      <c r="A7816" t="str">
        <f t="shared" si="122"/>
        <v>VN276B7872</v>
      </c>
      <c r="B7816" s="17" t="s">
        <v>94</v>
      </c>
      <c r="C7816" s="16" t="s">
        <v>27</v>
      </c>
      <c r="D7816" t="s">
        <v>35</v>
      </c>
      <c r="E7816" s="16" t="s">
        <v>331</v>
      </c>
      <c r="F7816">
        <v>2</v>
      </c>
      <c r="G7816" s="20">
        <v>13</v>
      </c>
      <c r="H7816" s="21">
        <v>2</v>
      </c>
      <c r="I7816" s="19">
        <v>15.166666666666666</v>
      </c>
      <c r="J7816" t="s">
        <v>533</v>
      </c>
      <c r="K7816" s="18">
        <v>515.09</v>
      </c>
      <c r="L7816" s="18">
        <v>465.01</v>
      </c>
      <c r="M7816" s="18"/>
      <c r="N7816" s="18"/>
    </row>
    <row r="7817" spans="1:14" ht="15" x14ac:dyDescent="0.25">
      <c r="A7817" t="str">
        <f t="shared" si="122"/>
        <v>VN276B7874</v>
      </c>
      <c r="B7817" s="17" t="s">
        <v>94</v>
      </c>
      <c r="C7817" s="16" t="s">
        <v>27</v>
      </c>
      <c r="D7817" t="s">
        <v>35</v>
      </c>
      <c r="E7817" s="16" t="s">
        <v>331</v>
      </c>
      <c r="F7817">
        <v>4</v>
      </c>
      <c r="G7817" s="20">
        <v>13</v>
      </c>
      <c r="H7817" s="21">
        <v>4</v>
      </c>
      <c r="I7817" s="19">
        <v>15.166666666666666</v>
      </c>
      <c r="J7817" t="s">
        <v>533</v>
      </c>
      <c r="K7817" s="18">
        <v>515.09</v>
      </c>
      <c r="L7817" s="18">
        <v>465.01</v>
      </c>
      <c r="M7817" s="18"/>
      <c r="N7817" s="18"/>
    </row>
    <row r="7818" spans="1:14" ht="15" x14ac:dyDescent="0.25">
      <c r="A7818" t="str">
        <f t="shared" si="122"/>
        <v>VN276B7875</v>
      </c>
      <c r="B7818" s="17" t="s">
        <v>94</v>
      </c>
      <c r="C7818" s="16" t="s">
        <v>27</v>
      </c>
      <c r="D7818" t="s">
        <v>35</v>
      </c>
      <c r="E7818" s="16" t="s">
        <v>331</v>
      </c>
      <c r="F7818">
        <v>5</v>
      </c>
      <c r="G7818" s="20">
        <v>13</v>
      </c>
      <c r="H7818" s="21">
        <v>5</v>
      </c>
      <c r="I7818" s="19">
        <v>15.166666666666666</v>
      </c>
      <c r="J7818" t="s">
        <v>533</v>
      </c>
      <c r="K7818" s="18">
        <v>515.09</v>
      </c>
      <c r="L7818" s="18">
        <v>465.01</v>
      </c>
      <c r="M7818" s="18"/>
      <c r="N7818" s="18"/>
    </row>
    <row r="7819" spans="1:14" ht="15" x14ac:dyDescent="0.25">
      <c r="A7819" t="str">
        <f t="shared" si="122"/>
        <v>VN276B7877</v>
      </c>
      <c r="B7819" s="17" t="s">
        <v>94</v>
      </c>
      <c r="C7819" s="16" t="s">
        <v>27</v>
      </c>
      <c r="D7819" t="s">
        <v>35</v>
      </c>
      <c r="E7819" s="16" t="s">
        <v>331</v>
      </c>
      <c r="F7819">
        <v>7</v>
      </c>
      <c r="G7819" s="20">
        <v>13</v>
      </c>
      <c r="H7819" s="21">
        <v>7</v>
      </c>
      <c r="I7819" s="19">
        <v>15.166666666666666</v>
      </c>
      <c r="J7819" t="s">
        <v>533</v>
      </c>
      <c r="K7819" s="18">
        <v>515.09</v>
      </c>
      <c r="L7819" s="18">
        <v>465.01</v>
      </c>
      <c r="M7819" s="18"/>
      <c r="N7819" s="18"/>
    </row>
    <row r="7820" spans="1:14" ht="15" x14ac:dyDescent="0.25">
      <c r="A7820" t="str">
        <f t="shared" si="122"/>
        <v>VN280B7873</v>
      </c>
      <c r="B7820" s="17" t="s">
        <v>94</v>
      </c>
      <c r="C7820" s="16" t="s">
        <v>27</v>
      </c>
      <c r="D7820" t="s">
        <v>35</v>
      </c>
      <c r="E7820" s="16" t="s">
        <v>760</v>
      </c>
      <c r="F7820">
        <v>3</v>
      </c>
      <c r="G7820" s="20">
        <v>13.5</v>
      </c>
      <c r="H7820" s="21">
        <v>3</v>
      </c>
      <c r="I7820" s="19">
        <v>15.583333333333334</v>
      </c>
      <c r="J7820" t="s">
        <v>533</v>
      </c>
      <c r="K7820" s="18">
        <v>515.09</v>
      </c>
      <c r="L7820" s="18">
        <v>465.01</v>
      </c>
      <c r="M7820" s="18"/>
      <c r="N7820" s="18"/>
    </row>
    <row r="7821" spans="1:14" ht="15" x14ac:dyDescent="0.25">
      <c r="A7821" t="str">
        <f t="shared" si="122"/>
        <v>VN280B7877</v>
      </c>
      <c r="B7821" s="17" t="s">
        <v>94</v>
      </c>
      <c r="C7821" s="16" t="s">
        <v>27</v>
      </c>
      <c r="D7821" t="s">
        <v>35</v>
      </c>
      <c r="E7821" s="16" t="s">
        <v>760</v>
      </c>
      <c r="F7821">
        <v>7</v>
      </c>
      <c r="G7821" s="20">
        <v>14.5</v>
      </c>
      <c r="H7821" s="21">
        <v>7</v>
      </c>
      <c r="I7821" s="19">
        <v>16.583333333333332</v>
      </c>
      <c r="J7821" t="s">
        <v>533</v>
      </c>
      <c r="K7821" s="18">
        <v>515.09</v>
      </c>
      <c r="L7821" s="18">
        <v>465.01</v>
      </c>
      <c r="M7821" s="18"/>
      <c r="N7821" s="18"/>
    </row>
    <row r="7822" spans="1:14" ht="15" x14ac:dyDescent="0.25">
      <c r="A7822" t="str">
        <f t="shared" si="122"/>
        <v>VN284B7871</v>
      </c>
      <c r="B7822" s="17" t="s">
        <v>94</v>
      </c>
      <c r="C7822" s="16" t="s">
        <v>27</v>
      </c>
      <c r="D7822" t="s">
        <v>35</v>
      </c>
      <c r="E7822" s="16" t="s">
        <v>523</v>
      </c>
      <c r="F7822">
        <v>1</v>
      </c>
      <c r="G7822" s="20">
        <v>14</v>
      </c>
      <c r="H7822" s="21">
        <v>1</v>
      </c>
      <c r="I7822" s="19">
        <v>16.083333333333332</v>
      </c>
      <c r="J7822" t="s">
        <v>533</v>
      </c>
      <c r="K7822" s="18">
        <v>515.09</v>
      </c>
      <c r="L7822" s="18">
        <v>465.01</v>
      </c>
      <c r="M7822" s="18"/>
      <c r="N7822" s="18"/>
    </row>
    <row r="7823" spans="1:14" ht="15" x14ac:dyDescent="0.25">
      <c r="A7823" t="str">
        <f t="shared" si="122"/>
        <v>VN284B7872</v>
      </c>
      <c r="B7823" s="17" t="s">
        <v>94</v>
      </c>
      <c r="C7823" s="16" t="s">
        <v>27</v>
      </c>
      <c r="D7823" t="s">
        <v>35</v>
      </c>
      <c r="E7823" s="16" t="s">
        <v>523</v>
      </c>
      <c r="F7823">
        <v>2</v>
      </c>
      <c r="G7823" s="20">
        <v>14</v>
      </c>
      <c r="H7823" s="21">
        <v>2</v>
      </c>
      <c r="I7823" s="19">
        <v>16.083333333333332</v>
      </c>
      <c r="J7823" t="s">
        <v>533</v>
      </c>
      <c r="K7823" s="18">
        <v>515.09</v>
      </c>
      <c r="L7823" s="18">
        <v>465.01</v>
      </c>
      <c r="M7823" s="18"/>
      <c r="N7823" s="18"/>
    </row>
    <row r="7824" spans="1:14" ht="15" x14ac:dyDescent="0.25">
      <c r="A7824" t="str">
        <f t="shared" si="122"/>
        <v>VN284B7873</v>
      </c>
      <c r="B7824" s="17" t="s">
        <v>94</v>
      </c>
      <c r="C7824" s="16" t="s">
        <v>27</v>
      </c>
      <c r="D7824" t="s">
        <v>35</v>
      </c>
      <c r="E7824" s="16" t="s">
        <v>523</v>
      </c>
      <c r="F7824">
        <v>3</v>
      </c>
      <c r="G7824" s="20">
        <v>14</v>
      </c>
      <c r="H7824" s="21">
        <v>3</v>
      </c>
      <c r="I7824" s="19">
        <v>16.083333333333332</v>
      </c>
      <c r="J7824" t="s">
        <v>533</v>
      </c>
      <c r="K7824" s="18">
        <v>515.09</v>
      </c>
      <c r="L7824" s="18">
        <v>465.01</v>
      </c>
      <c r="M7824" s="18"/>
      <c r="N7824" s="18"/>
    </row>
    <row r="7825" spans="1:14" ht="15" x14ac:dyDescent="0.25">
      <c r="A7825" t="str">
        <f t="shared" si="122"/>
        <v>VN284B7874</v>
      </c>
      <c r="B7825" s="17" t="s">
        <v>94</v>
      </c>
      <c r="C7825" s="16" t="s">
        <v>27</v>
      </c>
      <c r="D7825" t="s">
        <v>35</v>
      </c>
      <c r="E7825" s="16" t="s">
        <v>523</v>
      </c>
      <c r="F7825">
        <v>4</v>
      </c>
      <c r="G7825" s="20">
        <v>14</v>
      </c>
      <c r="H7825" s="21">
        <v>4</v>
      </c>
      <c r="I7825" s="19">
        <v>16.083333333333332</v>
      </c>
      <c r="J7825" t="s">
        <v>533</v>
      </c>
      <c r="K7825" s="18">
        <v>515.09</v>
      </c>
      <c r="L7825" s="18">
        <v>465.01</v>
      </c>
      <c r="M7825" s="18"/>
      <c r="N7825" s="18"/>
    </row>
    <row r="7826" spans="1:14" ht="15" x14ac:dyDescent="0.25">
      <c r="A7826" t="str">
        <f t="shared" si="122"/>
        <v>VN284B7875</v>
      </c>
      <c r="B7826" s="17" t="s">
        <v>94</v>
      </c>
      <c r="C7826" s="16" t="s">
        <v>27</v>
      </c>
      <c r="D7826" t="s">
        <v>35</v>
      </c>
      <c r="E7826" s="16" t="s">
        <v>523</v>
      </c>
      <c r="F7826">
        <v>5</v>
      </c>
      <c r="G7826" s="20">
        <v>14</v>
      </c>
      <c r="H7826" s="21">
        <v>5</v>
      </c>
      <c r="I7826" s="19">
        <v>16.083333333333332</v>
      </c>
      <c r="J7826" t="s">
        <v>533</v>
      </c>
      <c r="K7826" s="18">
        <v>515.09</v>
      </c>
      <c r="L7826" s="18">
        <v>465.01</v>
      </c>
      <c r="M7826" s="18"/>
      <c r="N7826" s="18"/>
    </row>
    <row r="7827" spans="1:14" ht="15" x14ac:dyDescent="0.25">
      <c r="A7827" t="str">
        <f t="shared" si="122"/>
        <v>VN284B7876</v>
      </c>
      <c r="B7827" s="17" t="s">
        <v>94</v>
      </c>
      <c r="C7827" s="16" t="s">
        <v>27</v>
      </c>
      <c r="D7827" t="s">
        <v>35</v>
      </c>
      <c r="E7827" s="16" t="s">
        <v>523</v>
      </c>
      <c r="F7827">
        <v>6</v>
      </c>
      <c r="G7827" s="20">
        <v>14</v>
      </c>
      <c r="H7827" s="21">
        <v>6</v>
      </c>
      <c r="I7827" s="19">
        <v>16.083333333333332</v>
      </c>
      <c r="J7827" t="s">
        <v>533</v>
      </c>
      <c r="K7827" s="18">
        <v>515.09</v>
      </c>
      <c r="L7827" s="18">
        <v>465.01</v>
      </c>
      <c r="M7827" s="18"/>
      <c r="N7827" s="18"/>
    </row>
    <row r="7828" spans="1:14" ht="15" x14ac:dyDescent="0.25">
      <c r="A7828" t="str">
        <f t="shared" si="122"/>
        <v>VN284B7877</v>
      </c>
      <c r="B7828" s="17" t="s">
        <v>94</v>
      </c>
      <c r="C7828" s="16" t="s">
        <v>27</v>
      </c>
      <c r="D7828" t="s">
        <v>35</v>
      </c>
      <c r="E7828" s="16" t="s">
        <v>523</v>
      </c>
      <c r="F7828">
        <v>7</v>
      </c>
      <c r="G7828" s="20">
        <v>14</v>
      </c>
      <c r="H7828" s="21">
        <v>7</v>
      </c>
      <c r="I7828" s="19">
        <v>16.083333333333332</v>
      </c>
      <c r="J7828" t="s">
        <v>533</v>
      </c>
      <c r="K7828" s="18">
        <v>515.09</v>
      </c>
      <c r="L7828" s="18">
        <v>465.01</v>
      </c>
      <c r="M7828" s="18"/>
      <c r="N7828" s="18"/>
    </row>
    <row r="7829" spans="1:14" ht="15" x14ac:dyDescent="0.25">
      <c r="A7829" t="str">
        <f t="shared" si="122"/>
        <v>VN286B7875</v>
      </c>
      <c r="B7829" s="15" t="s">
        <v>94</v>
      </c>
      <c r="C7829" s="16" t="s">
        <v>27</v>
      </c>
      <c r="D7829" t="s">
        <v>35</v>
      </c>
      <c r="E7829" s="16" t="s">
        <v>805</v>
      </c>
      <c r="F7829">
        <v>5</v>
      </c>
      <c r="G7829" s="20">
        <v>14.5</v>
      </c>
      <c r="H7829" s="21">
        <v>5</v>
      </c>
      <c r="I7829" s="19">
        <v>16.583333333333332</v>
      </c>
      <c r="J7829" t="s">
        <v>533</v>
      </c>
      <c r="K7829" s="18">
        <v>515.09</v>
      </c>
      <c r="L7829" s="18">
        <v>465.01</v>
      </c>
      <c r="M7829" s="18"/>
      <c r="N7829" s="18"/>
    </row>
    <row r="7830" spans="1:14" ht="15" x14ac:dyDescent="0.25">
      <c r="A7830" t="str">
        <f t="shared" si="122"/>
        <v>VN594B7871</v>
      </c>
      <c r="B7830" s="17" t="s">
        <v>482</v>
      </c>
      <c r="C7830" s="16" t="s">
        <v>27</v>
      </c>
      <c r="D7830" t="s">
        <v>435</v>
      </c>
      <c r="E7830" s="16" t="s">
        <v>484</v>
      </c>
      <c r="F7830">
        <v>1</v>
      </c>
      <c r="G7830" s="20">
        <v>3.5833333333333335</v>
      </c>
      <c r="H7830" s="21">
        <v>1</v>
      </c>
      <c r="I7830" s="19">
        <v>6.333333333333333</v>
      </c>
      <c r="J7830" t="s">
        <v>533</v>
      </c>
      <c r="K7830" s="18">
        <v>571.75</v>
      </c>
      <c r="L7830" s="18">
        <v>663.61</v>
      </c>
      <c r="M7830" s="18"/>
      <c r="N7830" s="18"/>
    </row>
    <row r="7831" spans="1:14" ht="15" x14ac:dyDescent="0.25">
      <c r="A7831" t="str">
        <f t="shared" si="122"/>
        <v>VN594B7872</v>
      </c>
      <c r="B7831" s="17" t="s">
        <v>482</v>
      </c>
      <c r="C7831" s="16" t="s">
        <v>27</v>
      </c>
      <c r="D7831" t="s">
        <v>435</v>
      </c>
      <c r="E7831" s="16" t="s">
        <v>484</v>
      </c>
      <c r="F7831">
        <v>2</v>
      </c>
      <c r="G7831" s="20">
        <v>3.5833333333333335</v>
      </c>
      <c r="H7831" s="21">
        <v>2</v>
      </c>
      <c r="I7831" s="19">
        <v>6.333333333333333</v>
      </c>
      <c r="J7831" t="s">
        <v>533</v>
      </c>
      <c r="K7831" s="18">
        <v>571.75</v>
      </c>
      <c r="L7831" s="18">
        <v>663.61</v>
      </c>
      <c r="M7831" s="18"/>
      <c r="N7831" s="18"/>
    </row>
    <row r="7832" spans="1:14" ht="15" x14ac:dyDescent="0.25">
      <c r="A7832" t="str">
        <f t="shared" si="122"/>
        <v>VN594B7873</v>
      </c>
      <c r="B7832" s="17" t="s">
        <v>482</v>
      </c>
      <c r="C7832" s="16" t="s">
        <v>27</v>
      </c>
      <c r="D7832" t="s">
        <v>435</v>
      </c>
      <c r="E7832" s="16" t="s">
        <v>484</v>
      </c>
      <c r="F7832">
        <v>3</v>
      </c>
      <c r="G7832" s="20">
        <v>3.5833333333333335</v>
      </c>
      <c r="H7832" s="21">
        <v>3</v>
      </c>
      <c r="I7832" s="19">
        <v>6.333333333333333</v>
      </c>
      <c r="J7832" t="s">
        <v>533</v>
      </c>
      <c r="K7832" s="18">
        <v>571.75</v>
      </c>
      <c r="L7832" s="18">
        <v>663.61</v>
      </c>
      <c r="M7832" s="18"/>
      <c r="N7832" s="18"/>
    </row>
    <row r="7833" spans="1:14" ht="15" x14ac:dyDescent="0.25">
      <c r="A7833" t="str">
        <f t="shared" si="122"/>
        <v>VN594B7874</v>
      </c>
      <c r="B7833" s="17" t="s">
        <v>482</v>
      </c>
      <c r="C7833" s="16" t="s">
        <v>27</v>
      </c>
      <c r="D7833" t="s">
        <v>435</v>
      </c>
      <c r="E7833" s="16" t="s">
        <v>484</v>
      </c>
      <c r="F7833">
        <v>4</v>
      </c>
      <c r="G7833" s="20">
        <v>3.5833333333333335</v>
      </c>
      <c r="H7833" s="21">
        <v>4</v>
      </c>
      <c r="I7833" s="19">
        <v>6.333333333333333</v>
      </c>
      <c r="J7833" t="s">
        <v>533</v>
      </c>
      <c r="K7833" s="18">
        <v>571.75</v>
      </c>
      <c r="L7833" s="18">
        <v>663.61</v>
      </c>
      <c r="M7833" s="18"/>
      <c r="N7833" s="18"/>
    </row>
    <row r="7834" spans="1:14" ht="15" x14ac:dyDescent="0.25">
      <c r="A7834" t="str">
        <f t="shared" si="122"/>
        <v>VN594B7875</v>
      </c>
      <c r="B7834" s="17" t="s">
        <v>482</v>
      </c>
      <c r="C7834" s="16" t="s">
        <v>27</v>
      </c>
      <c r="D7834" t="s">
        <v>435</v>
      </c>
      <c r="E7834" s="16" t="s">
        <v>484</v>
      </c>
      <c r="F7834">
        <v>5</v>
      </c>
      <c r="G7834" s="20">
        <v>3.5833333333333335</v>
      </c>
      <c r="H7834" s="21">
        <v>5</v>
      </c>
      <c r="I7834" s="19">
        <v>6.333333333333333</v>
      </c>
      <c r="J7834" t="s">
        <v>533</v>
      </c>
      <c r="K7834" s="18">
        <v>571.75</v>
      </c>
      <c r="L7834" s="18">
        <v>663.61</v>
      </c>
      <c r="M7834" s="18"/>
      <c r="N7834" s="18"/>
    </row>
    <row r="7835" spans="1:14" ht="15" x14ac:dyDescent="0.25">
      <c r="A7835" t="str">
        <f t="shared" si="122"/>
        <v>VN594B7876</v>
      </c>
      <c r="B7835" s="17" t="s">
        <v>482</v>
      </c>
      <c r="C7835" s="16" t="s">
        <v>27</v>
      </c>
      <c r="D7835" t="s">
        <v>435</v>
      </c>
      <c r="E7835" s="16" t="s">
        <v>484</v>
      </c>
      <c r="F7835">
        <v>6</v>
      </c>
      <c r="G7835" s="20">
        <v>4.583333333333333</v>
      </c>
      <c r="H7835" s="21">
        <v>6</v>
      </c>
      <c r="I7835" s="19">
        <v>7.333333333333333</v>
      </c>
      <c r="J7835" t="s">
        <v>533</v>
      </c>
      <c r="K7835" s="18">
        <v>571.75</v>
      </c>
      <c r="L7835" s="18">
        <v>663.61</v>
      </c>
      <c r="M7835" s="18"/>
      <c r="N7835" s="18"/>
    </row>
    <row r="7836" spans="1:14" ht="15" x14ac:dyDescent="0.25">
      <c r="A7836" t="str">
        <f t="shared" si="122"/>
        <v>VN594B7877</v>
      </c>
      <c r="B7836" s="17" t="s">
        <v>482</v>
      </c>
      <c r="C7836" s="16" t="s">
        <v>27</v>
      </c>
      <c r="D7836" t="s">
        <v>435</v>
      </c>
      <c r="E7836" s="16" t="s">
        <v>484</v>
      </c>
      <c r="F7836">
        <v>7</v>
      </c>
      <c r="G7836" s="20">
        <v>3.5833333333333335</v>
      </c>
      <c r="H7836" s="21">
        <v>7</v>
      </c>
      <c r="I7836" s="19">
        <v>6.333333333333333</v>
      </c>
      <c r="J7836" t="s">
        <v>533</v>
      </c>
      <c r="K7836" s="18">
        <v>571.75</v>
      </c>
      <c r="L7836" s="18">
        <v>663.61</v>
      </c>
      <c r="M7836" s="18"/>
      <c r="N7836" s="18"/>
    </row>
    <row r="7837" spans="1:14" ht="15" x14ac:dyDescent="0.25">
      <c r="A7837" t="str">
        <f t="shared" si="122"/>
        <v>VN598B7872</v>
      </c>
      <c r="B7837" s="17" t="s">
        <v>482</v>
      </c>
      <c r="C7837" s="16" t="s">
        <v>27</v>
      </c>
      <c r="D7837" t="s">
        <v>435</v>
      </c>
      <c r="E7837" s="16" t="s">
        <v>655</v>
      </c>
      <c r="F7837">
        <v>2</v>
      </c>
      <c r="G7837" s="20">
        <v>10.083333333333334</v>
      </c>
      <c r="H7837" s="21">
        <v>2</v>
      </c>
      <c r="I7837" s="19">
        <v>12.833333333333334</v>
      </c>
      <c r="J7837" t="s">
        <v>533</v>
      </c>
      <c r="K7837" s="18">
        <v>571.75</v>
      </c>
      <c r="L7837" s="18">
        <v>663.61</v>
      </c>
      <c r="M7837" s="18"/>
      <c r="N7837" s="18"/>
    </row>
    <row r="7838" spans="1:14" ht="15" x14ac:dyDescent="0.25">
      <c r="A7838" t="str">
        <f t="shared" si="122"/>
        <v>VN598B7874</v>
      </c>
      <c r="B7838" s="17" t="s">
        <v>482</v>
      </c>
      <c r="C7838" s="16" t="s">
        <v>27</v>
      </c>
      <c r="D7838" t="s">
        <v>435</v>
      </c>
      <c r="E7838" s="16" t="s">
        <v>655</v>
      </c>
      <c r="F7838">
        <v>4</v>
      </c>
      <c r="G7838" s="20">
        <v>10.083333333333334</v>
      </c>
      <c r="H7838" s="21">
        <v>4</v>
      </c>
      <c r="I7838" s="19">
        <v>12.833333333333334</v>
      </c>
      <c r="J7838" t="s">
        <v>533</v>
      </c>
      <c r="K7838" s="18">
        <v>571.75</v>
      </c>
      <c r="L7838" s="18">
        <v>663.61</v>
      </c>
      <c r="M7838" s="18"/>
      <c r="N7838" s="18"/>
    </row>
    <row r="7839" spans="1:14" ht="15" x14ac:dyDescent="0.25">
      <c r="A7839" t="str">
        <f t="shared" si="122"/>
        <v>VN598B7877</v>
      </c>
      <c r="B7839" s="15" t="s">
        <v>482</v>
      </c>
      <c r="C7839" s="16" t="s">
        <v>27</v>
      </c>
      <c r="D7839" t="s">
        <v>435</v>
      </c>
      <c r="E7839" s="16" t="s">
        <v>655</v>
      </c>
      <c r="F7839">
        <v>7</v>
      </c>
      <c r="G7839" s="20">
        <v>10.083333333333334</v>
      </c>
      <c r="H7839" s="21">
        <v>7</v>
      </c>
      <c r="I7839" s="19">
        <v>12.833333333333334</v>
      </c>
      <c r="J7839" t="s">
        <v>533</v>
      </c>
      <c r="K7839" s="18">
        <v>571.75</v>
      </c>
      <c r="L7839" s="18">
        <v>663.61</v>
      </c>
      <c r="M7839" s="18"/>
      <c r="N7839" s="18"/>
    </row>
    <row r="7840" spans="1:14" ht="15" x14ac:dyDescent="0.25">
      <c r="A7840" t="str">
        <f t="shared" si="122"/>
        <v>VN1180B7871</v>
      </c>
      <c r="B7840" s="17" t="s">
        <v>123</v>
      </c>
      <c r="C7840" s="16" t="s">
        <v>27</v>
      </c>
      <c r="D7840" t="s">
        <v>124</v>
      </c>
      <c r="E7840" s="16" t="s">
        <v>122</v>
      </c>
      <c r="F7840">
        <v>1</v>
      </c>
      <c r="G7840" s="20">
        <v>23</v>
      </c>
      <c r="H7840" s="21">
        <v>2</v>
      </c>
      <c r="I7840" s="19">
        <v>1.1666666666666667</v>
      </c>
      <c r="J7840" t="s">
        <v>533</v>
      </c>
      <c r="K7840" s="18">
        <v>383.62</v>
      </c>
      <c r="L7840" s="18">
        <v>413.15</v>
      </c>
      <c r="M7840" s="18"/>
      <c r="N7840" s="18"/>
    </row>
    <row r="7841" spans="1:14" ht="15" x14ac:dyDescent="0.25">
      <c r="A7841" t="str">
        <f t="shared" si="122"/>
        <v>VN1180B7872</v>
      </c>
      <c r="B7841" s="17" t="s">
        <v>123</v>
      </c>
      <c r="C7841" s="16" t="s">
        <v>27</v>
      </c>
      <c r="D7841" t="s">
        <v>124</v>
      </c>
      <c r="E7841" s="16" t="s">
        <v>122</v>
      </c>
      <c r="F7841">
        <v>2</v>
      </c>
      <c r="G7841" s="20">
        <v>23</v>
      </c>
      <c r="H7841" s="21">
        <v>3</v>
      </c>
      <c r="I7841" s="19">
        <v>1.1666666666666667</v>
      </c>
      <c r="J7841" t="s">
        <v>533</v>
      </c>
      <c r="K7841" s="18">
        <v>383.62</v>
      </c>
      <c r="L7841" s="18">
        <v>413.15</v>
      </c>
      <c r="M7841" s="18"/>
      <c r="N7841" s="18"/>
    </row>
    <row r="7842" spans="1:14" ht="15" x14ac:dyDescent="0.25">
      <c r="A7842" t="str">
        <f t="shared" si="122"/>
        <v>VN1180B7873</v>
      </c>
      <c r="B7842" s="17" t="s">
        <v>123</v>
      </c>
      <c r="C7842" s="16" t="s">
        <v>27</v>
      </c>
      <c r="D7842" t="s">
        <v>124</v>
      </c>
      <c r="E7842" s="16" t="s">
        <v>122</v>
      </c>
      <c r="F7842">
        <v>3</v>
      </c>
      <c r="G7842" s="20">
        <v>23</v>
      </c>
      <c r="H7842" s="21">
        <v>4</v>
      </c>
      <c r="I7842" s="19">
        <v>1</v>
      </c>
      <c r="J7842" t="s">
        <v>533</v>
      </c>
      <c r="K7842" s="18">
        <v>383.62</v>
      </c>
      <c r="L7842" s="18">
        <v>413.15</v>
      </c>
      <c r="M7842" s="18"/>
      <c r="N7842" s="18"/>
    </row>
    <row r="7843" spans="1:14" ht="15" x14ac:dyDescent="0.25">
      <c r="A7843" t="str">
        <f t="shared" si="122"/>
        <v>VN1180B7874</v>
      </c>
      <c r="B7843" s="17" t="s">
        <v>123</v>
      </c>
      <c r="C7843" s="16" t="s">
        <v>27</v>
      </c>
      <c r="D7843" t="s">
        <v>124</v>
      </c>
      <c r="E7843" s="16" t="s">
        <v>122</v>
      </c>
      <c r="F7843">
        <v>4</v>
      </c>
      <c r="G7843" s="20">
        <v>23</v>
      </c>
      <c r="H7843" s="21">
        <v>5</v>
      </c>
      <c r="I7843" s="19">
        <v>1</v>
      </c>
      <c r="J7843" t="s">
        <v>533</v>
      </c>
      <c r="K7843" s="18">
        <v>383.62</v>
      </c>
      <c r="L7843" s="18">
        <v>413.15</v>
      </c>
      <c r="M7843" s="18"/>
      <c r="N7843" s="18"/>
    </row>
    <row r="7844" spans="1:14" ht="15" x14ac:dyDescent="0.25">
      <c r="A7844" t="str">
        <f t="shared" si="122"/>
        <v>VN1180B7875</v>
      </c>
      <c r="B7844" s="17" t="s">
        <v>123</v>
      </c>
      <c r="C7844" s="16" t="s">
        <v>27</v>
      </c>
      <c r="D7844" t="s">
        <v>124</v>
      </c>
      <c r="E7844" s="16" t="s">
        <v>122</v>
      </c>
      <c r="F7844">
        <v>5</v>
      </c>
      <c r="G7844" s="20">
        <v>23</v>
      </c>
      <c r="H7844" s="21">
        <v>6</v>
      </c>
      <c r="I7844" s="19">
        <v>1</v>
      </c>
      <c r="J7844" t="s">
        <v>533</v>
      </c>
      <c r="K7844" s="18">
        <v>383.62</v>
      </c>
      <c r="L7844" s="18">
        <v>413.15</v>
      </c>
      <c r="M7844" s="18"/>
      <c r="N7844" s="18"/>
    </row>
    <row r="7845" spans="1:14" ht="15" x14ac:dyDescent="0.25">
      <c r="A7845" t="str">
        <f t="shared" si="122"/>
        <v>VN1180B7876</v>
      </c>
      <c r="B7845" s="17" t="s">
        <v>123</v>
      </c>
      <c r="C7845" s="16" t="s">
        <v>27</v>
      </c>
      <c r="D7845" t="s">
        <v>124</v>
      </c>
      <c r="E7845" s="16" t="s">
        <v>122</v>
      </c>
      <c r="F7845">
        <v>6</v>
      </c>
      <c r="G7845" s="20">
        <v>23</v>
      </c>
      <c r="H7845" s="21">
        <v>7</v>
      </c>
      <c r="I7845" s="19">
        <v>1</v>
      </c>
      <c r="J7845" t="s">
        <v>533</v>
      </c>
      <c r="K7845" s="18">
        <v>383.62</v>
      </c>
      <c r="L7845" s="18">
        <v>413.15</v>
      </c>
      <c r="M7845" s="18"/>
      <c r="N7845" s="18"/>
    </row>
    <row r="7846" spans="1:14" ht="15" x14ac:dyDescent="0.25">
      <c r="A7846" t="str">
        <f t="shared" si="122"/>
        <v>VN1180B7877</v>
      </c>
      <c r="B7846" s="17" t="s">
        <v>123</v>
      </c>
      <c r="C7846" s="16" t="s">
        <v>27</v>
      </c>
      <c r="D7846" t="s">
        <v>124</v>
      </c>
      <c r="E7846" s="16" t="s">
        <v>122</v>
      </c>
      <c r="F7846">
        <v>7</v>
      </c>
      <c r="G7846" s="20">
        <v>23</v>
      </c>
      <c r="H7846" s="21">
        <v>1</v>
      </c>
      <c r="I7846" s="19">
        <v>1</v>
      </c>
      <c r="J7846" t="s">
        <v>533</v>
      </c>
      <c r="K7846" s="18">
        <v>383.62</v>
      </c>
      <c r="L7846" s="18">
        <v>413.15</v>
      </c>
      <c r="M7846" s="18"/>
      <c r="N7846" s="18"/>
    </row>
    <row r="7847" spans="1:14" ht="15" x14ac:dyDescent="0.25">
      <c r="A7847" t="str">
        <f t="shared" si="122"/>
        <v>VN1184B7871</v>
      </c>
      <c r="B7847" s="17" t="s">
        <v>123</v>
      </c>
      <c r="C7847" s="16" t="s">
        <v>27</v>
      </c>
      <c r="D7847" t="s">
        <v>124</v>
      </c>
      <c r="E7847" s="16" t="s">
        <v>162</v>
      </c>
      <c r="F7847">
        <v>1</v>
      </c>
      <c r="G7847" s="20">
        <v>3.5</v>
      </c>
      <c r="H7847" s="21">
        <v>1</v>
      </c>
      <c r="I7847" s="19">
        <v>5.666666666666667</v>
      </c>
      <c r="J7847" t="s">
        <v>533</v>
      </c>
      <c r="K7847" s="18">
        <v>383.62</v>
      </c>
      <c r="L7847" s="18">
        <v>413.15</v>
      </c>
      <c r="M7847" s="18"/>
      <c r="N7847" s="18"/>
    </row>
    <row r="7848" spans="1:14" ht="15" x14ac:dyDescent="0.25">
      <c r="A7848" t="str">
        <f t="shared" si="122"/>
        <v>VN1184B7872</v>
      </c>
      <c r="B7848" s="17" t="s">
        <v>123</v>
      </c>
      <c r="C7848" s="16" t="s">
        <v>27</v>
      </c>
      <c r="D7848" t="s">
        <v>124</v>
      </c>
      <c r="E7848" s="16" t="s">
        <v>162</v>
      </c>
      <c r="F7848">
        <v>2</v>
      </c>
      <c r="G7848" s="20">
        <v>3.5</v>
      </c>
      <c r="H7848" s="21">
        <v>2</v>
      </c>
      <c r="I7848" s="19">
        <v>5.666666666666667</v>
      </c>
      <c r="J7848" t="s">
        <v>533</v>
      </c>
      <c r="K7848" s="18">
        <v>383.62</v>
      </c>
      <c r="L7848" s="18">
        <v>413.15</v>
      </c>
      <c r="M7848" s="18"/>
      <c r="N7848" s="18"/>
    </row>
    <row r="7849" spans="1:14" ht="15" x14ac:dyDescent="0.25">
      <c r="A7849" t="str">
        <f t="shared" si="122"/>
        <v>VN1184B7873</v>
      </c>
      <c r="B7849" s="17" t="s">
        <v>123</v>
      </c>
      <c r="C7849" s="16" t="s">
        <v>27</v>
      </c>
      <c r="D7849" t="s">
        <v>124</v>
      </c>
      <c r="E7849" s="16" t="s">
        <v>162</v>
      </c>
      <c r="F7849">
        <v>3</v>
      </c>
      <c r="G7849" s="20">
        <v>3.5</v>
      </c>
      <c r="H7849" s="21">
        <v>3</v>
      </c>
      <c r="I7849" s="19">
        <v>5.666666666666667</v>
      </c>
      <c r="J7849" t="s">
        <v>533</v>
      </c>
      <c r="K7849" s="18">
        <v>383.62</v>
      </c>
      <c r="L7849" s="18">
        <v>413.15</v>
      </c>
      <c r="M7849" s="18"/>
      <c r="N7849" s="18"/>
    </row>
    <row r="7850" spans="1:14" ht="15" x14ac:dyDescent="0.25">
      <c r="A7850" t="str">
        <f t="shared" si="122"/>
        <v>VN1184B7874</v>
      </c>
      <c r="B7850" s="17" t="s">
        <v>123</v>
      </c>
      <c r="C7850" s="16" t="s">
        <v>27</v>
      </c>
      <c r="D7850" t="s">
        <v>124</v>
      </c>
      <c r="E7850" s="16" t="s">
        <v>162</v>
      </c>
      <c r="F7850">
        <v>4</v>
      </c>
      <c r="G7850" s="20">
        <v>3.8333333333333335</v>
      </c>
      <c r="H7850" s="21">
        <v>4</v>
      </c>
      <c r="I7850" s="19">
        <v>5.833333333333333</v>
      </c>
      <c r="J7850" t="s">
        <v>533</v>
      </c>
      <c r="K7850" s="18">
        <v>383.62</v>
      </c>
      <c r="L7850" s="18">
        <v>413.15</v>
      </c>
      <c r="M7850" s="18"/>
      <c r="N7850" s="18"/>
    </row>
    <row r="7851" spans="1:14" ht="15" x14ac:dyDescent="0.25">
      <c r="A7851" t="str">
        <f t="shared" si="122"/>
        <v>VN1184B7875</v>
      </c>
      <c r="B7851" s="17" t="s">
        <v>123</v>
      </c>
      <c r="C7851" s="16" t="s">
        <v>27</v>
      </c>
      <c r="D7851" t="s">
        <v>124</v>
      </c>
      <c r="E7851" s="16" t="s">
        <v>162</v>
      </c>
      <c r="F7851">
        <v>5</v>
      </c>
      <c r="G7851" s="20">
        <v>3.5</v>
      </c>
      <c r="H7851" s="21">
        <v>5</v>
      </c>
      <c r="I7851" s="19">
        <v>5.5</v>
      </c>
      <c r="J7851" t="s">
        <v>533</v>
      </c>
      <c r="K7851" s="18">
        <v>383.62</v>
      </c>
      <c r="L7851" s="18">
        <v>413.15</v>
      </c>
      <c r="M7851" s="18"/>
      <c r="N7851" s="18"/>
    </row>
    <row r="7852" spans="1:14" ht="15" x14ac:dyDescent="0.25">
      <c r="A7852" t="str">
        <f t="shared" si="122"/>
        <v>VN1184B7876</v>
      </c>
      <c r="B7852" s="17" t="s">
        <v>123</v>
      </c>
      <c r="C7852" s="16" t="s">
        <v>27</v>
      </c>
      <c r="D7852" t="s">
        <v>124</v>
      </c>
      <c r="E7852" s="16" t="s">
        <v>162</v>
      </c>
      <c r="F7852">
        <v>6</v>
      </c>
      <c r="G7852" s="20">
        <v>3.5</v>
      </c>
      <c r="H7852" s="21">
        <v>6</v>
      </c>
      <c r="I7852" s="19">
        <v>5.5</v>
      </c>
      <c r="J7852" t="s">
        <v>533</v>
      </c>
      <c r="K7852" s="18">
        <v>383.62</v>
      </c>
      <c r="L7852" s="18">
        <v>413.15</v>
      </c>
      <c r="M7852" s="18"/>
      <c r="N7852" s="18"/>
    </row>
    <row r="7853" spans="1:14" ht="15" x14ac:dyDescent="0.25">
      <c r="A7853" t="str">
        <f t="shared" si="122"/>
        <v>VN1184B7877</v>
      </c>
      <c r="B7853" s="17" t="s">
        <v>123</v>
      </c>
      <c r="C7853" s="16" t="s">
        <v>27</v>
      </c>
      <c r="D7853" t="s">
        <v>124</v>
      </c>
      <c r="E7853" s="16" t="s">
        <v>162</v>
      </c>
      <c r="F7853">
        <v>7</v>
      </c>
      <c r="G7853" s="20">
        <v>3.5</v>
      </c>
      <c r="H7853" s="21">
        <v>7</v>
      </c>
      <c r="I7853" s="19">
        <v>5.5</v>
      </c>
      <c r="J7853" t="s">
        <v>533</v>
      </c>
      <c r="K7853" s="18">
        <v>383.62</v>
      </c>
      <c r="L7853" s="18">
        <v>413.15</v>
      </c>
      <c r="M7853" s="18"/>
      <c r="N7853" s="18"/>
    </row>
    <row r="7854" spans="1:14" ht="15" x14ac:dyDescent="0.25">
      <c r="A7854" t="str">
        <f t="shared" si="122"/>
        <v>VN1186B7871</v>
      </c>
      <c r="B7854" s="17" t="s">
        <v>123</v>
      </c>
      <c r="C7854" s="16" t="s">
        <v>27</v>
      </c>
      <c r="D7854" t="s">
        <v>124</v>
      </c>
      <c r="E7854" s="16" t="s">
        <v>385</v>
      </c>
      <c r="F7854">
        <v>1</v>
      </c>
      <c r="G7854" s="20">
        <v>7</v>
      </c>
      <c r="H7854" s="21">
        <v>1</v>
      </c>
      <c r="I7854" s="19">
        <v>9.1666666666666661</v>
      </c>
      <c r="J7854" t="s">
        <v>533</v>
      </c>
      <c r="K7854" s="18">
        <v>383.62</v>
      </c>
      <c r="L7854" s="18">
        <v>413.15</v>
      </c>
      <c r="M7854" s="18"/>
      <c r="N7854" s="18"/>
    </row>
    <row r="7855" spans="1:14" ht="15" x14ac:dyDescent="0.25">
      <c r="A7855" t="str">
        <f t="shared" si="122"/>
        <v>VN1186B7872</v>
      </c>
      <c r="B7855" s="17" t="s">
        <v>123</v>
      </c>
      <c r="C7855" s="16" t="s">
        <v>27</v>
      </c>
      <c r="D7855" t="s">
        <v>124</v>
      </c>
      <c r="E7855" s="16" t="s">
        <v>385</v>
      </c>
      <c r="F7855">
        <v>2</v>
      </c>
      <c r="G7855" s="20">
        <v>7</v>
      </c>
      <c r="H7855" s="21">
        <v>2</v>
      </c>
      <c r="I7855" s="19">
        <v>9.1666666666666661</v>
      </c>
      <c r="J7855" t="s">
        <v>533</v>
      </c>
      <c r="K7855" s="18">
        <v>383.62</v>
      </c>
      <c r="L7855" s="18">
        <v>413.15</v>
      </c>
      <c r="M7855" s="18"/>
      <c r="N7855" s="18"/>
    </row>
    <row r="7856" spans="1:14" ht="15" x14ac:dyDescent="0.25">
      <c r="A7856" t="str">
        <f t="shared" si="122"/>
        <v>VN1186B7873</v>
      </c>
      <c r="B7856" s="17" t="s">
        <v>123</v>
      </c>
      <c r="C7856" s="16" t="s">
        <v>27</v>
      </c>
      <c r="D7856" t="s">
        <v>124</v>
      </c>
      <c r="E7856" s="16" t="s">
        <v>385</v>
      </c>
      <c r="F7856">
        <v>3</v>
      </c>
      <c r="G7856" s="20">
        <v>7</v>
      </c>
      <c r="H7856" s="21">
        <v>3</v>
      </c>
      <c r="I7856" s="19">
        <v>9.1666666666666661</v>
      </c>
      <c r="J7856" t="s">
        <v>533</v>
      </c>
      <c r="K7856" s="18">
        <v>383.62</v>
      </c>
      <c r="L7856" s="18">
        <v>413.15</v>
      </c>
      <c r="M7856" s="18"/>
      <c r="N7856" s="18"/>
    </row>
    <row r="7857" spans="1:14" ht="15" x14ac:dyDescent="0.25">
      <c r="A7857" t="str">
        <f t="shared" si="122"/>
        <v>VN1186B7874</v>
      </c>
      <c r="B7857" s="17" t="s">
        <v>123</v>
      </c>
      <c r="C7857" s="16" t="s">
        <v>27</v>
      </c>
      <c r="D7857" t="s">
        <v>124</v>
      </c>
      <c r="E7857" s="16" t="s">
        <v>385</v>
      </c>
      <c r="F7857">
        <v>4</v>
      </c>
      <c r="G7857" s="20">
        <v>7</v>
      </c>
      <c r="H7857" s="21">
        <v>4</v>
      </c>
      <c r="I7857" s="19">
        <v>9</v>
      </c>
      <c r="J7857" t="s">
        <v>533</v>
      </c>
      <c r="K7857" s="18">
        <v>383.62</v>
      </c>
      <c r="L7857" s="18">
        <v>413.15</v>
      </c>
      <c r="M7857" s="18"/>
      <c r="N7857" s="18"/>
    </row>
    <row r="7858" spans="1:14" ht="15" x14ac:dyDescent="0.25">
      <c r="A7858" t="str">
        <f t="shared" si="122"/>
        <v>VN1186B7875</v>
      </c>
      <c r="B7858" s="17" t="s">
        <v>123</v>
      </c>
      <c r="C7858" s="16" t="s">
        <v>27</v>
      </c>
      <c r="D7858" t="s">
        <v>124</v>
      </c>
      <c r="E7858" s="16" t="s">
        <v>385</v>
      </c>
      <c r="F7858">
        <v>5</v>
      </c>
      <c r="G7858" s="20">
        <v>7.166666666666667</v>
      </c>
      <c r="H7858" s="21">
        <v>5</v>
      </c>
      <c r="I7858" s="19">
        <v>9.1666666666666661</v>
      </c>
      <c r="J7858" t="s">
        <v>533</v>
      </c>
      <c r="K7858" s="18">
        <v>383.62</v>
      </c>
      <c r="L7858" s="18">
        <v>413.15</v>
      </c>
      <c r="M7858" s="18"/>
      <c r="N7858" s="18"/>
    </row>
    <row r="7859" spans="1:14" ht="15" x14ac:dyDescent="0.25">
      <c r="A7859" t="str">
        <f t="shared" si="122"/>
        <v>VN1186B7876</v>
      </c>
      <c r="B7859" s="17" t="s">
        <v>123</v>
      </c>
      <c r="C7859" s="16" t="s">
        <v>27</v>
      </c>
      <c r="D7859" t="s">
        <v>124</v>
      </c>
      <c r="E7859" s="16" t="s">
        <v>385</v>
      </c>
      <c r="F7859">
        <v>6</v>
      </c>
      <c r="G7859" s="20">
        <v>7.583333333333333</v>
      </c>
      <c r="H7859" s="21">
        <v>6</v>
      </c>
      <c r="I7859" s="19">
        <v>9.5833333333333339</v>
      </c>
      <c r="J7859" t="s">
        <v>533</v>
      </c>
      <c r="K7859" s="18">
        <v>383.62</v>
      </c>
      <c r="L7859" s="18">
        <v>413.15</v>
      </c>
      <c r="M7859" s="18"/>
      <c r="N7859" s="18"/>
    </row>
    <row r="7860" spans="1:14" ht="15" x14ac:dyDescent="0.25">
      <c r="A7860" t="str">
        <f t="shared" si="122"/>
        <v>VN1186B7877</v>
      </c>
      <c r="B7860" s="17" t="s">
        <v>123</v>
      </c>
      <c r="C7860" s="16" t="s">
        <v>27</v>
      </c>
      <c r="D7860" t="s">
        <v>124</v>
      </c>
      <c r="E7860" s="16" t="s">
        <v>385</v>
      </c>
      <c r="F7860">
        <v>7</v>
      </c>
      <c r="G7860" s="20">
        <v>7.166666666666667</v>
      </c>
      <c r="H7860" s="21">
        <v>7</v>
      </c>
      <c r="I7860" s="19">
        <v>9.1666666666666661</v>
      </c>
      <c r="J7860" t="s">
        <v>533</v>
      </c>
      <c r="K7860" s="18">
        <v>383.62</v>
      </c>
      <c r="L7860" s="18">
        <v>413.15</v>
      </c>
      <c r="M7860" s="18"/>
      <c r="N7860" s="18"/>
    </row>
    <row r="7861" spans="1:14" ht="15" x14ac:dyDescent="0.25">
      <c r="A7861" t="str">
        <f t="shared" si="122"/>
        <v>VN1192B7871</v>
      </c>
      <c r="B7861" s="17" t="s">
        <v>123</v>
      </c>
      <c r="C7861" s="16" t="s">
        <v>27</v>
      </c>
      <c r="D7861" t="s">
        <v>124</v>
      </c>
      <c r="E7861" s="16" t="s">
        <v>494</v>
      </c>
      <c r="F7861">
        <v>1</v>
      </c>
      <c r="G7861" s="20">
        <v>10.916666666666666</v>
      </c>
      <c r="H7861" s="21">
        <v>1</v>
      </c>
      <c r="I7861" s="19">
        <v>13.083333333333334</v>
      </c>
      <c r="J7861" t="s">
        <v>533</v>
      </c>
      <c r="K7861" s="18">
        <v>383.62</v>
      </c>
      <c r="L7861" s="18">
        <v>413.15</v>
      </c>
      <c r="M7861" s="18"/>
      <c r="N7861" s="18"/>
    </row>
    <row r="7862" spans="1:14" ht="15" x14ac:dyDescent="0.25">
      <c r="A7862" t="str">
        <f t="shared" si="122"/>
        <v>VN1192B7872</v>
      </c>
      <c r="B7862" s="17" t="s">
        <v>123</v>
      </c>
      <c r="C7862" s="16" t="s">
        <v>27</v>
      </c>
      <c r="D7862" t="s">
        <v>124</v>
      </c>
      <c r="E7862" s="16" t="s">
        <v>494</v>
      </c>
      <c r="F7862">
        <v>2</v>
      </c>
      <c r="G7862" s="20">
        <v>10.916666666666666</v>
      </c>
      <c r="H7862" s="21">
        <v>2</v>
      </c>
      <c r="I7862" s="19">
        <v>13.083333333333334</v>
      </c>
      <c r="J7862" t="s">
        <v>533</v>
      </c>
      <c r="K7862" s="18">
        <v>383.62</v>
      </c>
      <c r="L7862" s="18">
        <v>413.15</v>
      </c>
      <c r="M7862" s="18"/>
      <c r="N7862" s="18"/>
    </row>
    <row r="7863" spans="1:14" ht="15" x14ac:dyDescent="0.25">
      <c r="A7863" t="str">
        <f t="shared" si="122"/>
        <v>VN1192B7873</v>
      </c>
      <c r="B7863" s="17" t="s">
        <v>123</v>
      </c>
      <c r="C7863" s="16" t="s">
        <v>27</v>
      </c>
      <c r="D7863" t="s">
        <v>124</v>
      </c>
      <c r="E7863" s="16" t="s">
        <v>494</v>
      </c>
      <c r="F7863">
        <v>3</v>
      </c>
      <c r="G7863" s="20">
        <v>11.083333333333334</v>
      </c>
      <c r="H7863" s="21">
        <v>3</v>
      </c>
      <c r="I7863" s="19">
        <v>13.25</v>
      </c>
      <c r="J7863" t="s">
        <v>533</v>
      </c>
      <c r="K7863" s="18">
        <v>383.62</v>
      </c>
      <c r="L7863" s="18">
        <v>413.15</v>
      </c>
      <c r="M7863" s="18"/>
      <c r="N7863" s="18"/>
    </row>
    <row r="7864" spans="1:14" ht="15" x14ac:dyDescent="0.25">
      <c r="A7864" t="str">
        <f t="shared" si="122"/>
        <v>VN1192B7874</v>
      </c>
      <c r="B7864" s="17" t="s">
        <v>123</v>
      </c>
      <c r="C7864" s="16" t="s">
        <v>27</v>
      </c>
      <c r="D7864" t="s">
        <v>124</v>
      </c>
      <c r="E7864" s="16" t="s">
        <v>494</v>
      </c>
      <c r="F7864">
        <v>4</v>
      </c>
      <c r="G7864" s="20">
        <v>11.416666666666666</v>
      </c>
      <c r="H7864" s="21">
        <v>4</v>
      </c>
      <c r="I7864" s="19">
        <v>13.416666666666666</v>
      </c>
      <c r="J7864" t="s">
        <v>533</v>
      </c>
      <c r="K7864" s="18">
        <v>383.62</v>
      </c>
      <c r="L7864" s="18">
        <v>413.15</v>
      </c>
      <c r="M7864" s="18"/>
      <c r="N7864" s="18"/>
    </row>
    <row r="7865" spans="1:14" ht="15" x14ac:dyDescent="0.25">
      <c r="A7865" t="str">
        <f t="shared" si="122"/>
        <v>VN1192B7875</v>
      </c>
      <c r="B7865" s="17" t="s">
        <v>123</v>
      </c>
      <c r="C7865" s="16" t="s">
        <v>27</v>
      </c>
      <c r="D7865" t="s">
        <v>124</v>
      </c>
      <c r="E7865" s="16" t="s">
        <v>494</v>
      </c>
      <c r="F7865">
        <v>5</v>
      </c>
      <c r="G7865" s="20">
        <v>11</v>
      </c>
      <c r="H7865" s="21">
        <v>5</v>
      </c>
      <c r="I7865" s="19">
        <v>13</v>
      </c>
      <c r="J7865" t="s">
        <v>533</v>
      </c>
      <c r="K7865" s="18">
        <v>383.62</v>
      </c>
      <c r="L7865" s="18">
        <v>413.15</v>
      </c>
      <c r="M7865" s="18"/>
      <c r="N7865" s="18"/>
    </row>
    <row r="7866" spans="1:14" ht="15" x14ac:dyDescent="0.25">
      <c r="A7866" t="str">
        <f t="shared" si="122"/>
        <v>VN1192B7876</v>
      </c>
      <c r="B7866" s="17" t="s">
        <v>123</v>
      </c>
      <c r="C7866" s="16" t="s">
        <v>27</v>
      </c>
      <c r="D7866" t="s">
        <v>124</v>
      </c>
      <c r="E7866" s="16" t="s">
        <v>494</v>
      </c>
      <c r="F7866">
        <v>6</v>
      </c>
      <c r="G7866" s="20">
        <v>12</v>
      </c>
      <c r="H7866" s="21">
        <v>6</v>
      </c>
      <c r="I7866" s="19">
        <v>14</v>
      </c>
      <c r="J7866" t="s">
        <v>533</v>
      </c>
      <c r="K7866" s="18">
        <v>383.62</v>
      </c>
      <c r="L7866" s="18">
        <v>413.15</v>
      </c>
      <c r="M7866" s="18"/>
      <c r="N7866" s="18"/>
    </row>
    <row r="7867" spans="1:14" ht="15" x14ac:dyDescent="0.25">
      <c r="A7867" t="str">
        <f t="shared" si="122"/>
        <v>VN1192B7877</v>
      </c>
      <c r="B7867" s="15" t="s">
        <v>123</v>
      </c>
      <c r="C7867" s="16" t="s">
        <v>27</v>
      </c>
      <c r="D7867" t="s">
        <v>124</v>
      </c>
      <c r="E7867" s="16" t="s">
        <v>494</v>
      </c>
      <c r="F7867">
        <v>7</v>
      </c>
      <c r="G7867" s="20">
        <v>11.5</v>
      </c>
      <c r="H7867" s="21">
        <v>7</v>
      </c>
      <c r="I7867" s="19">
        <v>13.5</v>
      </c>
      <c r="J7867" t="s">
        <v>533</v>
      </c>
      <c r="K7867" s="18">
        <v>383.62</v>
      </c>
      <c r="L7867" s="18">
        <v>413.15</v>
      </c>
      <c r="M7867" s="18"/>
      <c r="N7867" s="18"/>
    </row>
    <row r="7868" spans="1:14" ht="15" x14ac:dyDescent="0.25">
      <c r="A7868" t="str">
        <f t="shared" si="122"/>
        <v>VN1370B7871</v>
      </c>
      <c r="B7868" s="17" t="s">
        <v>120</v>
      </c>
      <c r="C7868" s="16" t="s">
        <v>27</v>
      </c>
      <c r="D7868" t="s">
        <v>119</v>
      </c>
      <c r="E7868" s="16" t="s">
        <v>426</v>
      </c>
      <c r="F7868">
        <v>1</v>
      </c>
      <c r="G7868" s="20">
        <v>23.25</v>
      </c>
      <c r="H7868" s="21">
        <v>2</v>
      </c>
      <c r="I7868" s="19">
        <v>0.83333333333333337</v>
      </c>
      <c r="J7868" t="s">
        <v>533</v>
      </c>
      <c r="K7868" s="18">
        <v>290.05</v>
      </c>
      <c r="L7868" s="18">
        <v>288.69</v>
      </c>
      <c r="M7868" s="18"/>
      <c r="N7868" s="18"/>
    </row>
    <row r="7869" spans="1:14" ht="15" x14ac:dyDescent="0.25">
      <c r="A7869" t="str">
        <f t="shared" si="122"/>
        <v>VN1370B7872</v>
      </c>
      <c r="B7869" s="17" t="s">
        <v>120</v>
      </c>
      <c r="C7869" s="16" t="s">
        <v>27</v>
      </c>
      <c r="D7869" t="s">
        <v>119</v>
      </c>
      <c r="E7869" s="16" t="s">
        <v>426</v>
      </c>
      <c r="F7869">
        <v>2</v>
      </c>
      <c r="G7869" s="20">
        <v>23.25</v>
      </c>
      <c r="H7869" s="21">
        <v>3</v>
      </c>
      <c r="I7869" s="19">
        <v>0.83333333333333337</v>
      </c>
      <c r="J7869" t="s">
        <v>533</v>
      </c>
      <c r="K7869" s="18">
        <v>290.05</v>
      </c>
      <c r="L7869" s="18">
        <v>288.69</v>
      </c>
      <c r="M7869" s="18"/>
      <c r="N7869" s="18"/>
    </row>
    <row r="7870" spans="1:14" ht="15" x14ac:dyDescent="0.25">
      <c r="A7870" t="str">
        <f t="shared" si="122"/>
        <v>VN1370B7873</v>
      </c>
      <c r="B7870" s="17" t="s">
        <v>120</v>
      </c>
      <c r="C7870" s="16" t="s">
        <v>27</v>
      </c>
      <c r="D7870" t="s">
        <v>119</v>
      </c>
      <c r="E7870" s="16" t="s">
        <v>426</v>
      </c>
      <c r="F7870">
        <v>3</v>
      </c>
      <c r="G7870" s="20">
        <v>23.25</v>
      </c>
      <c r="H7870" s="21">
        <v>4</v>
      </c>
      <c r="I7870" s="19">
        <v>0.66666666666666663</v>
      </c>
      <c r="J7870" t="s">
        <v>533</v>
      </c>
      <c r="K7870" s="18">
        <v>290.05</v>
      </c>
      <c r="L7870" s="18">
        <v>288.69</v>
      </c>
      <c r="M7870" s="18"/>
      <c r="N7870" s="18"/>
    </row>
    <row r="7871" spans="1:14" ht="15" x14ac:dyDescent="0.25">
      <c r="A7871" t="str">
        <f t="shared" si="122"/>
        <v>VN1370B7874</v>
      </c>
      <c r="B7871" s="17" t="s">
        <v>120</v>
      </c>
      <c r="C7871" s="16" t="s">
        <v>27</v>
      </c>
      <c r="D7871" t="s">
        <v>119</v>
      </c>
      <c r="E7871" s="16" t="s">
        <v>426</v>
      </c>
      <c r="F7871">
        <v>4</v>
      </c>
      <c r="G7871" s="20">
        <v>23.25</v>
      </c>
      <c r="H7871" s="21">
        <v>5</v>
      </c>
      <c r="I7871" s="19">
        <v>0.66666666666666663</v>
      </c>
      <c r="J7871" t="s">
        <v>533</v>
      </c>
      <c r="K7871" s="18">
        <v>290.05</v>
      </c>
      <c r="L7871" s="18">
        <v>288.69</v>
      </c>
      <c r="M7871" s="18"/>
      <c r="N7871" s="18"/>
    </row>
    <row r="7872" spans="1:14" ht="15" x14ac:dyDescent="0.25">
      <c r="A7872" t="str">
        <f t="shared" si="122"/>
        <v>VN1370B7875</v>
      </c>
      <c r="B7872" s="17" t="s">
        <v>120</v>
      </c>
      <c r="C7872" s="16" t="s">
        <v>27</v>
      </c>
      <c r="D7872" t="s">
        <v>119</v>
      </c>
      <c r="E7872" s="16" t="s">
        <v>426</v>
      </c>
      <c r="F7872">
        <v>5</v>
      </c>
      <c r="G7872" s="20">
        <v>23.25</v>
      </c>
      <c r="H7872" s="21">
        <v>6</v>
      </c>
      <c r="I7872" s="19">
        <v>0.66666666666666663</v>
      </c>
      <c r="J7872" t="s">
        <v>533</v>
      </c>
      <c r="K7872" s="18">
        <v>290.05</v>
      </c>
      <c r="L7872" s="18">
        <v>288.69</v>
      </c>
      <c r="M7872" s="18"/>
      <c r="N7872" s="18"/>
    </row>
    <row r="7873" spans="1:14" ht="15" x14ac:dyDescent="0.25">
      <c r="A7873" t="str">
        <f t="shared" si="122"/>
        <v>VN1370B7876</v>
      </c>
      <c r="B7873" s="17" t="s">
        <v>120</v>
      </c>
      <c r="C7873" s="16" t="s">
        <v>27</v>
      </c>
      <c r="D7873" t="s">
        <v>119</v>
      </c>
      <c r="E7873" s="16" t="s">
        <v>426</v>
      </c>
      <c r="F7873">
        <v>6</v>
      </c>
      <c r="G7873" s="20">
        <v>23.25</v>
      </c>
      <c r="H7873" s="21">
        <v>7</v>
      </c>
      <c r="I7873" s="19">
        <v>0.66666666666666663</v>
      </c>
      <c r="J7873" t="s">
        <v>533</v>
      </c>
      <c r="K7873" s="18">
        <v>290.05</v>
      </c>
      <c r="L7873" s="18">
        <v>288.69</v>
      </c>
      <c r="M7873" s="18"/>
      <c r="N7873" s="18"/>
    </row>
    <row r="7874" spans="1:14" ht="15" x14ac:dyDescent="0.25">
      <c r="A7874" t="str">
        <f t="shared" si="122"/>
        <v>VN1370B7877</v>
      </c>
      <c r="B7874" s="17" t="s">
        <v>120</v>
      </c>
      <c r="C7874" s="16" t="s">
        <v>27</v>
      </c>
      <c r="D7874" t="s">
        <v>119</v>
      </c>
      <c r="E7874" s="16" t="s">
        <v>426</v>
      </c>
      <c r="F7874">
        <v>7</v>
      </c>
      <c r="G7874" s="20">
        <v>23.25</v>
      </c>
      <c r="H7874" s="21">
        <v>1</v>
      </c>
      <c r="I7874" s="19">
        <v>0.66666666666666663</v>
      </c>
      <c r="J7874" t="s">
        <v>533</v>
      </c>
      <c r="K7874" s="18">
        <v>290.05</v>
      </c>
      <c r="L7874" s="18">
        <v>288.69</v>
      </c>
      <c r="M7874" s="18"/>
      <c r="N7874" s="18"/>
    </row>
    <row r="7875" spans="1:14" ht="15" x14ac:dyDescent="0.25">
      <c r="A7875" t="str">
        <f t="shared" ref="A7875:A7938" si="123">E7875&amp;J7875&amp;F7875</f>
        <v>VN1372B7871</v>
      </c>
      <c r="B7875" s="17" t="s">
        <v>120</v>
      </c>
      <c r="C7875" s="16" t="s">
        <v>27</v>
      </c>
      <c r="D7875" t="s">
        <v>119</v>
      </c>
      <c r="E7875" s="16" t="s">
        <v>644</v>
      </c>
      <c r="F7875">
        <v>1</v>
      </c>
      <c r="G7875" s="20">
        <v>4.166666666666667</v>
      </c>
      <c r="H7875" s="21">
        <v>1</v>
      </c>
      <c r="I7875" s="19">
        <v>5.583333333333333</v>
      </c>
      <c r="J7875" t="s">
        <v>533</v>
      </c>
      <c r="K7875" s="18">
        <v>290.05</v>
      </c>
      <c r="L7875" s="18">
        <v>288.69</v>
      </c>
      <c r="M7875" s="18"/>
      <c r="N7875" s="18"/>
    </row>
    <row r="7876" spans="1:14" ht="15" x14ac:dyDescent="0.25">
      <c r="A7876" t="str">
        <f t="shared" si="123"/>
        <v>VN1372B7872</v>
      </c>
      <c r="B7876" s="17" t="s">
        <v>120</v>
      </c>
      <c r="C7876" s="16" t="s">
        <v>27</v>
      </c>
      <c r="D7876" t="s">
        <v>119</v>
      </c>
      <c r="E7876" s="16" t="s">
        <v>644</v>
      </c>
      <c r="F7876">
        <v>2</v>
      </c>
      <c r="G7876" s="20">
        <v>4.166666666666667</v>
      </c>
      <c r="H7876" s="21">
        <v>2</v>
      </c>
      <c r="I7876" s="19">
        <v>5.583333333333333</v>
      </c>
      <c r="J7876" t="s">
        <v>533</v>
      </c>
      <c r="K7876" s="18">
        <v>290.05</v>
      </c>
      <c r="L7876" s="18">
        <v>288.69</v>
      </c>
      <c r="M7876" s="18"/>
      <c r="N7876" s="18"/>
    </row>
    <row r="7877" spans="1:14" ht="15" x14ac:dyDescent="0.25">
      <c r="A7877" t="str">
        <f t="shared" si="123"/>
        <v>VN1372B7873</v>
      </c>
      <c r="B7877" s="17" t="s">
        <v>120</v>
      </c>
      <c r="C7877" s="16" t="s">
        <v>27</v>
      </c>
      <c r="D7877" t="s">
        <v>119</v>
      </c>
      <c r="E7877" s="16" t="s">
        <v>644</v>
      </c>
      <c r="F7877">
        <v>3</v>
      </c>
      <c r="G7877" s="20">
        <v>4.166666666666667</v>
      </c>
      <c r="H7877" s="21">
        <v>3</v>
      </c>
      <c r="I7877" s="19">
        <v>5.583333333333333</v>
      </c>
      <c r="J7877" t="s">
        <v>533</v>
      </c>
      <c r="K7877" s="18">
        <v>290.05</v>
      </c>
      <c r="L7877" s="18">
        <v>288.69</v>
      </c>
      <c r="M7877" s="18"/>
      <c r="N7877" s="18"/>
    </row>
    <row r="7878" spans="1:14" ht="15" x14ac:dyDescent="0.25">
      <c r="A7878" t="str">
        <f t="shared" si="123"/>
        <v>VN1372B7874</v>
      </c>
      <c r="B7878" s="17" t="s">
        <v>120</v>
      </c>
      <c r="C7878" s="16" t="s">
        <v>27</v>
      </c>
      <c r="D7878" t="s">
        <v>119</v>
      </c>
      <c r="E7878" s="16" t="s">
        <v>644</v>
      </c>
      <c r="F7878">
        <v>4</v>
      </c>
      <c r="G7878" s="20">
        <v>4.166666666666667</v>
      </c>
      <c r="H7878" s="21">
        <v>4</v>
      </c>
      <c r="I7878" s="19">
        <v>5.583333333333333</v>
      </c>
      <c r="J7878" t="s">
        <v>533</v>
      </c>
      <c r="K7878" s="18">
        <v>290.05</v>
      </c>
      <c r="L7878" s="18">
        <v>288.69</v>
      </c>
      <c r="M7878" s="18"/>
      <c r="N7878" s="18"/>
    </row>
    <row r="7879" spans="1:14" ht="15" x14ac:dyDescent="0.25">
      <c r="A7879" t="str">
        <f t="shared" si="123"/>
        <v>VN1372B7875</v>
      </c>
      <c r="B7879" s="17" t="s">
        <v>120</v>
      </c>
      <c r="C7879" s="16" t="s">
        <v>27</v>
      </c>
      <c r="D7879" t="s">
        <v>119</v>
      </c>
      <c r="E7879" s="16" t="s">
        <v>644</v>
      </c>
      <c r="F7879">
        <v>5</v>
      </c>
      <c r="G7879" s="20">
        <v>4.166666666666667</v>
      </c>
      <c r="H7879" s="21">
        <v>5</v>
      </c>
      <c r="I7879" s="19">
        <v>5.583333333333333</v>
      </c>
      <c r="J7879" t="s">
        <v>533</v>
      </c>
      <c r="K7879" s="18">
        <v>290.05</v>
      </c>
      <c r="L7879" s="18">
        <v>288.69</v>
      </c>
      <c r="M7879" s="18"/>
      <c r="N7879" s="18"/>
    </row>
    <row r="7880" spans="1:14" ht="15" x14ac:dyDescent="0.25">
      <c r="A7880" t="str">
        <f t="shared" si="123"/>
        <v>VN1372B7876</v>
      </c>
      <c r="B7880" s="17" t="s">
        <v>120</v>
      </c>
      <c r="C7880" s="16" t="s">
        <v>27</v>
      </c>
      <c r="D7880" t="s">
        <v>119</v>
      </c>
      <c r="E7880" s="16" t="s">
        <v>644</v>
      </c>
      <c r="F7880">
        <v>6</v>
      </c>
      <c r="G7880" s="20">
        <v>4.166666666666667</v>
      </c>
      <c r="H7880" s="21">
        <v>6</v>
      </c>
      <c r="I7880" s="19">
        <v>5.583333333333333</v>
      </c>
      <c r="J7880" t="s">
        <v>533</v>
      </c>
      <c r="K7880" s="18">
        <v>290.05</v>
      </c>
      <c r="L7880" s="18">
        <v>288.69</v>
      </c>
      <c r="M7880" s="18"/>
      <c r="N7880" s="18"/>
    </row>
    <row r="7881" spans="1:14" ht="15" x14ac:dyDescent="0.25">
      <c r="A7881" t="str">
        <f t="shared" si="123"/>
        <v>VN1372B7877</v>
      </c>
      <c r="B7881" s="17" t="s">
        <v>120</v>
      </c>
      <c r="C7881" s="16" t="s">
        <v>27</v>
      </c>
      <c r="D7881" t="s">
        <v>119</v>
      </c>
      <c r="E7881" s="16" t="s">
        <v>644</v>
      </c>
      <c r="F7881">
        <v>7</v>
      </c>
      <c r="G7881" s="20">
        <v>4.166666666666667</v>
      </c>
      <c r="H7881" s="21">
        <v>7</v>
      </c>
      <c r="I7881" s="19">
        <v>5.583333333333333</v>
      </c>
      <c r="J7881" t="s">
        <v>533</v>
      </c>
      <c r="K7881" s="18">
        <v>290.05</v>
      </c>
      <c r="L7881" s="18">
        <v>288.69</v>
      </c>
      <c r="M7881" s="18"/>
      <c r="N7881" s="18"/>
    </row>
    <row r="7882" spans="1:14" ht="15" x14ac:dyDescent="0.25">
      <c r="A7882" t="str">
        <f t="shared" si="123"/>
        <v>VN1374B7871</v>
      </c>
      <c r="B7882" s="17" t="s">
        <v>120</v>
      </c>
      <c r="C7882" s="16" t="s">
        <v>27</v>
      </c>
      <c r="D7882" t="s">
        <v>119</v>
      </c>
      <c r="E7882" s="16" t="s">
        <v>126</v>
      </c>
      <c r="F7882">
        <v>1</v>
      </c>
      <c r="G7882" s="20">
        <v>10.25</v>
      </c>
      <c r="H7882" s="21">
        <v>1</v>
      </c>
      <c r="I7882" s="19">
        <v>11.833333333333334</v>
      </c>
      <c r="J7882" t="s">
        <v>533</v>
      </c>
      <c r="K7882" s="18">
        <v>290.05</v>
      </c>
      <c r="L7882" s="18">
        <v>288.69</v>
      </c>
      <c r="M7882" s="18"/>
      <c r="N7882" s="18"/>
    </row>
    <row r="7883" spans="1:14" ht="15" x14ac:dyDescent="0.25">
      <c r="A7883" t="str">
        <f t="shared" si="123"/>
        <v>VN1374B7872</v>
      </c>
      <c r="B7883" s="17" t="s">
        <v>120</v>
      </c>
      <c r="C7883" s="16" t="s">
        <v>27</v>
      </c>
      <c r="D7883" t="s">
        <v>119</v>
      </c>
      <c r="E7883" s="16" t="s">
        <v>126</v>
      </c>
      <c r="F7883">
        <v>2</v>
      </c>
      <c r="G7883" s="20">
        <v>10.25</v>
      </c>
      <c r="H7883" s="21">
        <v>2</v>
      </c>
      <c r="I7883" s="19">
        <v>11.833333333333334</v>
      </c>
      <c r="J7883" t="s">
        <v>533</v>
      </c>
      <c r="K7883" s="18">
        <v>290.05</v>
      </c>
      <c r="L7883" s="18">
        <v>288.69</v>
      </c>
      <c r="M7883" s="18"/>
      <c r="N7883" s="18"/>
    </row>
    <row r="7884" spans="1:14" ht="15" x14ac:dyDescent="0.25">
      <c r="A7884" t="str">
        <f t="shared" si="123"/>
        <v>VN1374B7873</v>
      </c>
      <c r="B7884" s="17" t="s">
        <v>120</v>
      </c>
      <c r="C7884" s="16" t="s">
        <v>27</v>
      </c>
      <c r="D7884" t="s">
        <v>119</v>
      </c>
      <c r="E7884" s="16" t="s">
        <v>126</v>
      </c>
      <c r="F7884">
        <v>3</v>
      </c>
      <c r="G7884" s="20">
        <v>10.333333333333334</v>
      </c>
      <c r="H7884" s="21">
        <v>3</v>
      </c>
      <c r="I7884" s="19">
        <v>11.916666666666666</v>
      </c>
      <c r="J7884" t="s">
        <v>533</v>
      </c>
      <c r="K7884" s="18">
        <v>290.05</v>
      </c>
      <c r="L7884" s="18">
        <v>288.69</v>
      </c>
      <c r="M7884" s="18"/>
      <c r="N7884" s="18"/>
    </row>
    <row r="7885" spans="1:14" ht="15" x14ac:dyDescent="0.25">
      <c r="A7885" t="str">
        <f t="shared" si="123"/>
        <v>VN1374B7874</v>
      </c>
      <c r="B7885" s="17" t="s">
        <v>120</v>
      </c>
      <c r="C7885" s="16" t="s">
        <v>27</v>
      </c>
      <c r="D7885" t="s">
        <v>119</v>
      </c>
      <c r="E7885" s="16" t="s">
        <v>126</v>
      </c>
      <c r="F7885">
        <v>4</v>
      </c>
      <c r="G7885" s="20">
        <v>10.25</v>
      </c>
      <c r="H7885" s="21">
        <v>4</v>
      </c>
      <c r="I7885" s="19">
        <v>11.666666666666666</v>
      </c>
      <c r="J7885" t="s">
        <v>533</v>
      </c>
      <c r="K7885" s="18">
        <v>290.05</v>
      </c>
      <c r="L7885" s="18">
        <v>288.69</v>
      </c>
      <c r="M7885" s="18"/>
      <c r="N7885" s="18"/>
    </row>
    <row r="7886" spans="1:14" ht="15" x14ac:dyDescent="0.25">
      <c r="A7886" t="str">
        <f t="shared" si="123"/>
        <v>VN1374B7875</v>
      </c>
      <c r="B7886" s="17" t="s">
        <v>120</v>
      </c>
      <c r="C7886" s="16" t="s">
        <v>27</v>
      </c>
      <c r="D7886" t="s">
        <v>119</v>
      </c>
      <c r="E7886" s="16" t="s">
        <v>126</v>
      </c>
      <c r="F7886">
        <v>5</v>
      </c>
      <c r="G7886" s="20">
        <v>10.666666666666666</v>
      </c>
      <c r="H7886" s="21">
        <v>5</v>
      </c>
      <c r="I7886" s="19">
        <v>12.083333333333334</v>
      </c>
      <c r="J7886" t="s">
        <v>533</v>
      </c>
      <c r="K7886" s="18">
        <v>290.05</v>
      </c>
      <c r="L7886" s="18">
        <v>288.69</v>
      </c>
      <c r="M7886" s="18"/>
      <c r="N7886" s="18"/>
    </row>
    <row r="7887" spans="1:14" ht="15" x14ac:dyDescent="0.25">
      <c r="A7887" t="str">
        <f t="shared" si="123"/>
        <v>VN1374B7876</v>
      </c>
      <c r="B7887" s="17" t="s">
        <v>120</v>
      </c>
      <c r="C7887" s="16" t="s">
        <v>27</v>
      </c>
      <c r="D7887" t="s">
        <v>119</v>
      </c>
      <c r="E7887" s="16" t="s">
        <v>126</v>
      </c>
      <c r="F7887">
        <v>6</v>
      </c>
      <c r="G7887" s="20">
        <v>10.916666666666666</v>
      </c>
      <c r="H7887" s="21">
        <v>6</v>
      </c>
      <c r="I7887" s="19">
        <v>12.333333333333334</v>
      </c>
      <c r="J7887" t="s">
        <v>533</v>
      </c>
      <c r="K7887" s="18">
        <v>290.05</v>
      </c>
      <c r="L7887" s="18">
        <v>288.69</v>
      </c>
      <c r="M7887" s="18"/>
      <c r="N7887" s="18"/>
    </row>
    <row r="7888" spans="1:14" ht="15" x14ac:dyDescent="0.25">
      <c r="A7888" t="str">
        <f t="shared" si="123"/>
        <v>VN1374B7877</v>
      </c>
      <c r="B7888" s="17" t="s">
        <v>120</v>
      </c>
      <c r="C7888" s="16" t="s">
        <v>27</v>
      </c>
      <c r="D7888" t="s">
        <v>119</v>
      </c>
      <c r="E7888" s="16" t="s">
        <v>126</v>
      </c>
      <c r="F7888">
        <v>7</v>
      </c>
      <c r="G7888" s="20">
        <v>10.416666666666666</v>
      </c>
      <c r="H7888" s="21">
        <v>7</v>
      </c>
      <c r="I7888" s="19">
        <v>11.833333333333334</v>
      </c>
      <c r="J7888" t="s">
        <v>533</v>
      </c>
      <c r="K7888" s="18">
        <v>290.05</v>
      </c>
      <c r="L7888" s="18">
        <v>288.69</v>
      </c>
      <c r="M7888" s="18"/>
      <c r="N7888" s="18"/>
    </row>
    <row r="7889" spans="1:14" ht="15" x14ac:dyDescent="0.25">
      <c r="A7889" t="str">
        <f t="shared" si="123"/>
        <v>VN1378B7871</v>
      </c>
      <c r="B7889" s="17" t="s">
        <v>120</v>
      </c>
      <c r="C7889" s="16" t="s">
        <v>27</v>
      </c>
      <c r="D7889" t="s">
        <v>119</v>
      </c>
      <c r="E7889" s="16" t="s">
        <v>421</v>
      </c>
      <c r="F7889">
        <v>1</v>
      </c>
      <c r="G7889" s="20">
        <v>11.25</v>
      </c>
      <c r="H7889" s="21">
        <v>1</v>
      </c>
      <c r="I7889" s="19">
        <v>12.833333333333334</v>
      </c>
      <c r="J7889" t="s">
        <v>533</v>
      </c>
      <c r="K7889" s="18">
        <v>290.05</v>
      </c>
      <c r="L7889" s="18">
        <v>288.69</v>
      </c>
      <c r="M7889" s="18"/>
      <c r="N7889" s="18"/>
    </row>
    <row r="7890" spans="1:14" ht="15" x14ac:dyDescent="0.25">
      <c r="A7890" t="str">
        <f t="shared" si="123"/>
        <v>VN1378B7872</v>
      </c>
      <c r="B7890" s="17" t="s">
        <v>120</v>
      </c>
      <c r="C7890" s="16" t="s">
        <v>27</v>
      </c>
      <c r="D7890" t="s">
        <v>119</v>
      </c>
      <c r="E7890" s="16" t="s">
        <v>421</v>
      </c>
      <c r="F7890">
        <v>2</v>
      </c>
      <c r="G7890" s="20">
        <v>11.166666666666666</v>
      </c>
      <c r="H7890" s="21">
        <v>2</v>
      </c>
      <c r="I7890" s="19">
        <v>12.75</v>
      </c>
      <c r="J7890" t="s">
        <v>533</v>
      </c>
      <c r="K7890" s="18">
        <v>290.05</v>
      </c>
      <c r="L7890" s="18">
        <v>288.69</v>
      </c>
      <c r="M7890" s="18"/>
      <c r="N7890" s="18"/>
    </row>
    <row r="7891" spans="1:14" ht="15" x14ac:dyDescent="0.25">
      <c r="A7891" t="str">
        <f t="shared" si="123"/>
        <v>VN1378B7873</v>
      </c>
      <c r="B7891" s="17" t="s">
        <v>120</v>
      </c>
      <c r="C7891" s="16" t="s">
        <v>27</v>
      </c>
      <c r="D7891" t="s">
        <v>119</v>
      </c>
      <c r="E7891" s="16" t="s">
        <v>421</v>
      </c>
      <c r="F7891">
        <v>3</v>
      </c>
      <c r="G7891" s="20">
        <v>11.166666666666666</v>
      </c>
      <c r="H7891" s="21">
        <v>3</v>
      </c>
      <c r="I7891" s="19">
        <v>12.75</v>
      </c>
      <c r="J7891" t="s">
        <v>533</v>
      </c>
      <c r="K7891" s="18">
        <v>290.05</v>
      </c>
      <c r="L7891" s="18">
        <v>288.69</v>
      </c>
      <c r="M7891" s="18"/>
      <c r="N7891" s="18"/>
    </row>
    <row r="7892" spans="1:14" ht="15" x14ac:dyDescent="0.25">
      <c r="A7892" t="str">
        <f t="shared" si="123"/>
        <v>VN1378B7874</v>
      </c>
      <c r="B7892" s="17" t="s">
        <v>120</v>
      </c>
      <c r="C7892" s="16" t="s">
        <v>27</v>
      </c>
      <c r="D7892" t="s">
        <v>119</v>
      </c>
      <c r="E7892" s="16" t="s">
        <v>421</v>
      </c>
      <c r="F7892">
        <v>4</v>
      </c>
      <c r="G7892" s="20">
        <v>11.166666666666666</v>
      </c>
      <c r="H7892" s="21">
        <v>4</v>
      </c>
      <c r="I7892" s="19">
        <v>12.583333333333334</v>
      </c>
      <c r="J7892" t="s">
        <v>533</v>
      </c>
      <c r="K7892" s="18">
        <v>290.05</v>
      </c>
      <c r="L7892" s="18">
        <v>288.69</v>
      </c>
      <c r="M7892" s="18"/>
      <c r="N7892" s="18"/>
    </row>
    <row r="7893" spans="1:14" ht="15" x14ac:dyDescent="0.25">
      <c r="A7893" t="str">
        <f t="shared" si="123"/>
        <v>VN1378B7875</v>
      </c>
      <c r="B7893" s="17" t="s">
        <v>120</v>
      </c>
      <c r="C7893" s="16" t="s">
        <v>27</v>
      </c>
      <c r="D7893" t="s">
        <v>119</v>
      </c>
      <c r="E7893" s="16" t="s">
        <v>421</v>
      </c>
      <c r="F7893">
        <v>5</v>
      </c>
      <c r="G7893" s="20">
        <v>11.166666666666666</v>
      </c>
      <c r="H7893" s="21">
        <v>5</v>
      </c>
      <c r="I7893" s="19">
        <v>12.583333333333334</v>
      </c>
      <c r="J7893" t="s">
        <v>533</v>
      </c>
      <c r="K7893" s="18">
        <v>290.05</v>
      </c>
      <c r="L7893" s="18">
        <v>288.69</v>
      </c>
      <c r="M7893" s="18"/>
      <c r="N7893" s="18"/>
    </row>
    <row r="7894" spans="1:14" ht="15" x14ac:dyDescent="0.25">
      <c r="A7894" t="str">
        <f t="shared" si="123"/>
        <v>VN1378B7876</v>
      </c>
      <c r="B7894" s="17" t="s">
        <v>120</v>
      </c>
      <c r="C7894" s="16" t="s">
        <v>27</v>
      </c>
      <c r="D7894" t="s">
        <v>119</v>
      </c>
      <c r="E7894" s="16" t="s">
        <v>421</v>
      </c>
      <c r="F7894">
        <v>6</v>
      </c>
      <c r="G7894" s="20">
        <v>12.25</v>
      </c>
      <c r="H7894" s="21">
        <v>6</v>
      </c>
      <c r="I7894" s="19">
        <v>13.666666666666666</v>
      </c>
      <c r="J7894" t="s">
        <v>533</v>
      </c>
      <c r="K7894" s="18">
        <v>290.05</v>
      </c>
      <c r="L7894" s="18">
        <v>288.69</v>
      </c>
      <c r="M7894" s="18"/>
      <c r="N7894" s="18"/>
    </row>
    <row r="7895" spans="1:14" ht="15" x14ac:dyDescent="0.25">
      <c r="A7895" t="str">
        <f t="shared" si="123"/>
        <v>VN1378B7877</v>
      </c>
      <c r="B7895" s="15" t="s">
        <v>120</v>
      </c>
      <c r="C7895" s="16" t="s">
        <v>27</v>
      </c>
      <c r="D7895" t="s">
        <v>119</v>
      </c>
      <c r="E7895" s="16" t="s">
        <v>421</v>
      </c>
      <c r="F7895">
        <v>7</v>
      </c>
      <c r="G7895" s="20">
        <v>11.833333333333334</v>
      </c>
      <c r="H7895" s="21">
        <v>7</v>
      </c>
      <c r="I7895" s="19">
        <v>13.25</v>
      </c>
      <c r="J7895" t="s">
        <v>533</v>
      </c>
      <c r="K7895" s="18">
        <v>290.05</v>
      </c>
      <c r="L7895" s="18">
        <v>288.69</v>
      </c>
      <c r="M7895" s="18"/>
      <c r="N7895" s="18"/>
    </row>
    <row r="7896" spans="1:14" ht="15" x14ac:dyDescent="0.25">
      <c r="A7896" t="str">
        <f t="shared" si="123"/>
        <v>VN475B7877</v>
      </c>
      <c r="B7896" s="15" t="s">
        <v>838</v>
      </c>
      <c r="C7896" s="16" t="s">
        <v>836</v>
      </c>
      <c r="D7896" t="s">
        <v>66</v>
      </c>
      <c r="E7896" s="16" t="s">
        <v>837</v>
      </c>
      <c r="F7896">
        <v>7</v>
      </c>
      <c r="G7896" s="20">
        <v>13.833333333333334</v>
      </c>
      <c r="H7896" s="21">
        <v>7</v>
      </c>
      <c r="I7896" s="19">
        <v>19.333333333333332</v>
      </c>
      <c r="J7896" t="s">
        <v>533</v>
      </c>
      <c r="K7896" s="18">
        <v>994.19</v>
      </c>
      <c r="L7896" s="18">
        <v>853.26</v>
      </c>
      <c r="M7896" s="18"/>
      <c r="N7896" s="18"/>
    </row>
    <row r="7897" spans="1:14" ht="15" x14ac:dyDescent="0.25">
      <c r="A7897" t="str">
        <f t="shared" si="123"/>
        <v>VN650B7871</v>
      </c>
      <c r="B7897" s="17" t="s">
        <v>61</v>
      </c>
      <c r="C7897" s="16" t="s">
        <v>44</v>
      </c>
      <c r="D7897" t="s">
        <v>27</v>
      </c>
      <c r="E7897" s="16" t="s">
        <v>60</v>
      </c>
      <c r="F7897">
        <v>1</v>
      </c>
      <c r="G7897" s="20">
        <v>5.166666666666667</v>
      </c>
      <c r="H7897" s="21">
        <v>1</v>
      </c>
      <c r="I7897" s="19">
        <v>7.333333333333333</v>
      </c>
      <c r="J7897" t="s">
        <v>533</v>
      </c>
      <c r="K7897" s="18">
        <v>534.16</v>
      </c>
      <c r="L7897" s="18">
        <v>474.28</v>
      </c>
      <c r="M7897" s="18"/>
      <c r="N7897" s="18"/>
    </row>
    <row r="7898" spans="1:14" ht="15" x14ac:dyDescent="0.25">
      <c r="A7898" t="str">
        <f t="shared" si="123"/>
        <v>VN650B7872</v>
      </c>
      <c r="B7898" s="17" t="s">
        <v>61</v>
      </c>
      <c r="C7898" s="16" t="s">
        <v>44</v>
      </c>
      <c r="D7898" t="s">
        <v>27</v>
      </c>
      <c r="E7898" s="16" t="s">
        <v>60</v>
      </c>
      <c r="F7898">
        <v>2</v>
      </c>
      <c r="G7898" s="20">
        <v>5.166666666666667</v>
      </c>
      <c r="H7898" s="21">
        <v>2</v>
      </c>
      <c r="I7898" s="19">
        <v>7.333333333333333</v>
      </c>
      <c r="J7898" t="s">
        <v>533</v>
      </c>
      <c r="K7898" s="18">
        <v>534.16</v>
      </c>
      <c r="L7898" s="18">
        <v>474.28</v>
      </c>
      <c r="M7898" s="18"/>
      <c r="N7898" s="18"/>
    </row>
    <row r="7899" spans="1:14" ht="15" x14ac:dyDescent="0.25">
      <c r="A7899" t="str">
        <f t="shared" si="123"/>
        <v>VN650B7873</v>
      </c>
      <c r="B7899" s="17" t="s">
        <v>61</v>
      </c>
      <c r="C7899" s="16" t="s">
        <v>44</v>
      </c>
      <c r="D7899" t="s">
        <v>27</v>
      </c>
      <c r="E7899" s="16" t="s">
        <v>60</v>
      </c>
      <c r="F7899">
        <v>3</v>
      </c>
      <c r="G7899" s="20">
        <v>5.166666666666667</v>
      </c>
      <c r="H7899" s="21">
        <v>3</v>
      </c>
      <c r="I7899" s="19">
        <v>7.333333333333333</v>
      </c>
      <c r="J7899" t="s">
        <v>533</v>
      </c>
      <c r="K7899" s="18">
        <v>534.16</v>
      </c>
      <c r="L7899" s="18">
        <v>474.28</v>
      </c>
      <c r="M7899" s="18"/>
      <c r="N7899" s="18"/>
    </row>
    <row r="7900" spans="1:14" ht="15" x14ac:dyDescent="0.25">
      <c r="A7900" t="str">
        <f t="shared" si="123"/>
        <v>VN650B7874</v>
      </c>
      <c r="B7900" s="17" t="s">
        <v>61</v>
      </c>
      <c r="C7900" s="16" t="s">
        <v>44</v>
      </c>
      <c r="D7900" t="s">
        <v>27</v>
      </c>
      <c r="E7900" s="16" t="s">
        <v>60</v>
      </c>
      <c r="F7900">
        <v>4</v>
      </c>
      <c r="G7900" s="20">
        <v>5.166666666666667</v>
      </c>
      <c r="H7900" s="21">
        <v>4</v>
      </c>
      <c r="I7900" s="19">
        <v>7.333333333333333</v>
      </c>
      <c r="J7900" t="s">
        <v>533</v>
      </c>
      <c r="K7900" s="18">
        <v>534.16</v>
      </c>
      <c r="L7900" s="18">
        <v>474.28</v>
      </c>
      <c r="M7900" s="18"/>
      <c r="N7900" s="18"/>
    </row>
    <row r="7901" spans="1:14" ht="15" x14ac:dyDescent="0.25">
      <c r="A7901" t="str">
        <f t="shared" si="123"/>
        <v>VN650B7875</v>
      </c>
      <c r="B7901" s="17" t="s">
        <v>61</v>
      </c>
      <c r="C7901" s="16" t="s">
        <v>44</v>
      </c>
      <c r="D7901" t="s">
        <v>27</v>
      </c>
      <c r="E7901" s="16" t="s">
        <v>60</v>
      </c>
      <c r="F7901">
        <v>5</v>
      </c>
      <c r="G7901" s="20">
        <v>5.166666666666667</v>
      </c>
      <c r="H7901" s="21">
        <v>5</v>
      </c>
      <c r="I7901" s="19">
        <v>7.333333333333333</v>
      </c>
      <c r="J7901" t="s">
        <v>533</v>
      </c>
      <c r="K7901" s="18">
        <v>534.16</v>
      </c>
      <c r="L7901" s="18">
        <v>474.28</v>
      </c>
      <c r="M7901" s="18"/>
      <c r="N7901" s="18"/>
    </row>
    <row r="7902" spans="1:14" ht="15" x14ac:dyDescent="0.25">
      <c r="A7902" t="str">
        <f t="shared" si="123"/>
        <v>VN650B7876</v>
      </c>
      <c r="B7902" s="17" t="s">
        <v>61</v>
      </c>
      <c r="C7902" s="16" t="s">
        <v>44</v>
      </c>
      <c r="D7902" t="s">
        <v>27</v>
      </c>
      <c r="E7902" s="16" t="s">
        <v>60</v>
      </c>
      <c r="F7902">
        <v>6</v>
      </c>
      <c r="G7902" s="20">
        <v>5.166666666666667</v>
      </c>
      <c r="H7902" s="21">
        <v>6</v>
      </c>
      <c r="I7902" s="19">
        <v>7.333333333333333</v>
      </c>
      <c r="J7902" t="s">
        <v>533</v>
      </c>
      <c r="K7902" s="18">
        <v>534.16</v>
      </c>
      <c r="L7902" s="18">
        <v>474.28</v>
      </c>
      <c r="M7902" s="18"/>
      <c r="N7902" s="18"/>
    </row>
    <row r="7903" spans="1:14" ht="15" x14ac:dyDescent="0.25">
      <c r="A7903" t="str">
        <f t="shared" si="123"/>
        <v>VN650B7877</v>
      </c>
      <c r="B7903" s="17" t="s">
        <v>61</v>
      </c>
      <c r="C7903" s="16" t="s">
        <v>44</v>
      </c>
      <c r="D7903" t="s">
        <v>27</v>
      </c>
      <c r="E7903" s="16" t="s">
        <v>60</v>
      </c>
      <c r="F7903">
        <v>7</v>
      </c>
      <c r="G7903" s="20">
        <v>5.166666666666667</v>
      </c>
      <c r="H7903" s="21">
        <v>7</v>
      </c>
      <c r="I7903" s="19">
        <v>7.333333333333333</v>
      </c>
      <c r="J7903" t="s">
        <v>533</v>
      </c>
      <c r="K7903" s="18">
        <v>534.16</v>
      </c>
      <c r="L7903" s="18">
        <v>474.28</v>
      </c>
      <c r="M7903" s="18"/>
      <c r="N7903" s="18"/>
    </row>
    <row r="7904" spans="1:14" ht="15" x14ac:dyDescent="0.25">
      <c r="A7904" t="str">
        <f t="shared" si="123"/>
        <v>VN654B7871</v>
      </c>
      <c r="B7904" s="17" t="s">
        <v>61</v>
      </c>
      <c r="C7904" s="16" t="s">
        <v>44</v>
      </c>
      <c r="D7904" t="s">
        <v>27</v>
      </c>
      <c r="E7904" s="16" t="s">
        <v>96</v>
      </c>
      <c r="F7904">
        <v>1</v>
      </c>
      <c r="G7904" s="20">
        <v>10.416666666666666</v>
      </c>
      <c r="H7904" s="21">
        <v>1</v>
      </c>
      <c r="I7904" s="19">
        <v>12.583333333333334</v>
      </c>
      <c r="J7904" t="s">
        <v>533</v>
      </c>
      <c r="K7904" s="18">
        <v>534.16</v>
      </c>
      <c r="L7904" s="18">
        <v>474.28</v>
      </c>
      <c r="M7904" s="18"/>
      <c r="N7904" s="18"/>
    </row>
    <row r="7905" spans="1:14" ht="15" x14ac:dyDescent="0.25">
      <c r="A7905" t="str">
        <f t="shared" si="123"/>
        <v>VN654B7872</v>
      </c>
      <c r="B7905" s="17" t="s">
        <v>61</v>
      </c>
      <c r="C7905" s="16" t="s">
        <v>44</v>
      </c>
      <c r="D7905" t="s">
        <v>27</v>
      </c>
      <c r="E7905" s="16" t="s">
        <v>96</v>
      </c>
      <c r="F7905">
        <v>2</v>
      </c>
      <c r="G7905" s="20">
        <v>10.5</v>
      </c>
      <c r="H7905" s="21">
        <v>2</v>
      </c>
      <c r="I7905" s="19">
        <v>12.666666666666666</v>
      </c>
      <c r="J7905" t="s">
        <v>533</v>
      </c>
      <c r="K7905" s="18">
        <v>534.16</v>
      </c>
      <c r="L7905" s="18">
        <v>474.28</v>
      </c>
      <c r="M7905" s="18"/>
      <c r="N7905" s="18"/>
    </row>
    <row r="7906" spans="1:14" ht="15" x14ac:dyDescent="0.25">
      <c r="A7906" t="str">
        <f t="shared" si="123"/>
        <v>VN654B7873</v>
      </c>
      <c r="B7906" s="17" t="s">
        <v>61</v>
      </c>
      <c r="C7906" s="16" t="s">
        <v>44</v>
      </c>
      <c r="D7906" t="s">
        <v>27</v>
      </c>
      <c r="E7906" s="16" t="s">
        <v>96</v>
      </c>
      <c r="F7906">
        <v>3</v>
      </c>
      <c r="G7906" s="20">
        <v>10.5</v>
      </c>
      <c r="H7906" s="21">
        <v>3</v>
      </c>
      <c r="I7906" s="19">
        <v>12.666666666666666</v>
      </c>
      <c r="J7906" t="s">
        <v>533</v>
      </c>
      <c r="K7906" s="18">
        <v>534.16</v>
      </c>
      <c r="L7906" s="18">
        <v>474.28</v>
      </c>
      <c r="M7906" s="18"/>
      <c r="N7906" s="18"/>
    </row>
    <row r="7907" spans="1:14" ht="15" x14ac:dyDescent="0.25">
      <c r="A7907" t="str">
        <f t="shared" si="123"/>
        <v>VN654B7874</v>
      </c>
      <c r="B7907" s="17" t="s">
        <v>61</v>
      </c>
      <c r="C7907" s="16" t="s">
        <v>44</v>
      </c>
      <c r="D7907" t="s">
        <v>27</v>
      </c>
      <c r="E7907" s="16" t="s">
        <v>96</v>
      </c>
      <c r="F7907">
        <v>4</v>
      </c>
      <c r="G7907" s="20">
        <v>10.416666666666666</v>
      </c>
      <c r="H7907" s="21">
        <v>4</v>
      </c>
      <c r="I7907" s="19">
        <v>12.583333333333334</v>
      </c>
      <c r="J7907" t="s">
        <v>533</v>
      </c>
      <c r="K7907" s="18">
        <v>534.16</v>
      </c>
      <c r="L7907" s="18">
        <v>474.28</v>
      </c>
      <c r="M7907" s="18"/>
      <c r="N7907" s="18"/>
    </row>
    <row r="7908" spans="1:14" ht="15" x14ac:dyDescent="0.25">
      <c r="A7908" t="str">
        <f t="shared" si="123"/>
        <v>VN654B7875</v>
      </c>
      <c r="B7908" s="17" t="s">
        <v>61</v>
      </c>
      <c r="C7908" s="16" t="s">
        <v>44</v>
      </c>
      <c r="D7908" t="s">
        <v>27</v>
      </c>
      <c r="E7908" s="16" t="s">
        <v>96</v>
      </c>
      <c r="F7908">
        <v>5</v>
      </c>
      <c r="G7908" s="20">
        <v>10.416666666666666</v>
      </c>
      <c r="H7908" s="21">
        <v>5</v>
      </c>
      <c r="I7908" s="19">
        <v>12.583333333333334</v>
      </c>
      <c r="J7908" t="s">
        <v>533</v>
      </c>
      <c r="K7908" s="18">
        <v>534.16</v>
      </c>
      <c r="L7908" s="18">
        <v>474.28</v>
      </c>
      <c r="M7908" s="18"/>
      <c r="N7908" s="18"/>
    </row>
    <row r="7909" spans="1:14" ht="15" x14ac:dyDescent="0.25">
      <c r="A7909" t="str">
        <f t="shared" si="123"/>
        <v>VN654B7876</v>
      </c>
      <c r="B7909" s="17" t="s">
        <v>61</v>
      </c>
      <c r="C7909" s="16" t="s">
        <v>44</v>
      </c>
      <c r="D7909" t="s">
        <v>27</v>
      </c>
      <c r="E7909" s="16" t="s">
        <v>96</v>
      </c>
      <c r="F7909">
        <v>6</v>
      </c>
      <c r="G7909" s="20">
        <v>10.416666666666666</v>
      </c>
      <c r="H7909" s="21">
        <v>6</v>
      </c>
      <c r="I7909" s="19">
        <v>12.583333333333334</v>
      </c>
      <c r="J7909" t="s">
        <v>533</v>
      </c>
      <c r="K7909" s="18">
        <v>534.16</v>
      </c>
      <c r="L7909" s="18">
        <v>474.28</v>
      </c>
      <c r="M7909" s="18"/>
      <c r="N7909" s="18"/>
    </row>
    <row r="7910" spans="1:14" ht="15" x14ac:dyDescent="0.25">
      <c r="A7910" t="str">
        <f t="shared" si="123"/>
        <v>VN654B7877</v>
      </c>
      <c r="B7910" s="17" t="s">
        <v>61</v>
      </c>
      <c r="C7910" s="16" t="s">
        <v>44</v>
      </c>
      <c r="D7910" t="s">
        <v>27</v>
      </c>
      <c r="E7910" s="16" t="s">
        <v>96</v>
      </c>
      <c r="F7910">
        <v>7</v>
      </c>
      <c r="G7910" s="20">
        <v>10.416666666666666</v>
      </c>
      <c r="H7910" s="21">
        <v>7</v>
      </c>
      <c r="I7910" s="19">
        <v>12.583333333333334</v>
      </c>
      <c r="J7910" t="s">
        <v>533</v>
      </c>
      <c r="K7910" s="18">
        <v>534.16</v>
      </c>
      <c r="L7910" s="18">
        <v>474.28</v>
      </c>
      <c r="M7910" s="18"/>
      <c r="N7910" s="18"/>
    </row>
    <row r="7911" spans="1:14" ht="15" x14ac:dyDescent="0.25">
      <c r="A7911" t="str">
        <f t="shared" si="123"/>
        <v>VN656B7871</v>
      </c>
      <c r="B7911" s="17" t="s">
        <v>61</v>
      </c>
      <c r="C7911" s="16" t="s">
        <v>44</v>
      </c>
      <c r="D7911" t="s">
        <v>27</v>
      </c>
      <c r="E7911" s="16" t="s">
        <v>594</v>
      </c>
      <c r="F7911">
        <v>1</v>
      </c>
      <c r="G7911" s="20">
        <v>12.75</v>
      </c>
      <c r="H7911" s="21">
        <v>1</v>
      </c>
      <c r="I7911" s="19">
        <v>14.916666666666666</v>
      </c>
      <c r="J7911" t="s">
        <v>533</v>
      </c>
      <c r="K7911" s="18">
        <v>355.53</v>
      </c>
      <c r="L7911" s="18">
        <v>315.67</v>
      </c>
      <c r="M7911" s="18"/>
      <c r="N7911" s="18"/>
    </row>
    <row r="7912" spans="1:14" ht="15" x14ac:dyDescent="0.25">
      <c r="A7912" t="str">
        <f t="shared" si="123"/>
        <v>VN656B7872</v>
      </c>
      <c r="B7912" s="17" t="s">
        <v>61</v>
      </c>
      <c r="C7912" s="16" t="s">
        <v>44</v>
      </c>
      <c r="D7912" t="s">
        <v>27</v>
      </c>
      <c r="E7912" s="16" t="s">
        <v>594</v>
      </c>
      <c r="F7912">
        <v>2</v>
      </c>
      <c r="G7912" s="20">
        <v>12.75</v>
      </c>
      <c r="H7912" s="21">
        <v>2</v>
      </c>
      <c r="I7912" s="19">
        <v>14.916666666666666</v>
      </c>
      <c r="J7912" t="s">
        <v>533</v>
      </c>
      <c r="K7912" s="18">
        <v>355.53</v>
      </c>
      <c r="L7912" s="18">
        <v>315.67</v>
      </c>
      <c r="M7912" s="18"/>
      <c r="N7912" s="18"/>
    </row>
    <row r="7913" spans="1:14" ht="15" x14ac:dyDescent="0.25">
      <c r="A7913" t="str">
        <f t="shared" si="123"/>
        <v>VN656B7873</v>
      </c>
      <c r="B7913" s="17" t="s">
        <v>61</v>
      </c>
      <c r="C7913" s="16" t="s">
        <v>44</v>
      </c>
      <c r="D7913" t="s">
        <v>27</v>
      </c>
      <c r="E7913" s="16" t="s">
        <v>594</v>
      </c>
      <c r="F7913">
        <v>3</v>
      </c>
      <c r="G7913" s="20">
        <v>12.75</v>
      </c>
      <c r="H7913" s="21">
        <v>3</v>
      </c>
      <c r="I7913" s="19">
        <v>14.916666666666666</v>
      </c>
      <c r="J7913" t="s">
        <v>533</v>
      </c>
      <c r="K7913" s="18">
        <v>355.53</v>
      </c>
      <c r="L7913" s="18">
        <v>315.67</v>
      </c>
      <c r="M7913" s="18"/>
      <c r="N7913" s="18"/>
    </row>
    <row r="7914" spans="1:14" ht="15" x14ac:dyDescent="0.25">
      <c r="A7914" t="str">
        <f t="shared" si="123"/>
        <v>VN656B7874</v>
      </c>
      <c r="B7914" s="17" t="s">
        <v>61</v>
      </c>
      <c r="C7914" s="16" t="s">
        <v>44</v>
      </c>
      <c r="D7914" t="s">
        <v>27</v>
      </c>
      <c r="E7914" s="16" t="s">
        <v>594</v>
      </c>
      <c r="F7914">
        <v>4</v>
      </c>
      <c r="G7914" s="20">
        <v>12.75</v>
      </c>
      <c r="H7914" s="21">
        <v>4</v>
      </c>
      <c r="I7914" s="19">
        <v>14.916666666666666</v>
      </c>
      <c r="J7914" t="s">
        <v>533</v>
      </c>
      <c r="K7914" s="18">
        <v>355.53</v>
      </c>
      <c r="L7914" s="18">
        <v>315.67</v>
      </c>
      <c r="M7914" s="18"/>
      <c r="N7914" s="18"/>
    </row>
    <row r="7915" spans="1:14" ht="15" x14ac:dyDescent="0.25">
      <c r="A7915" t="str">
        <f t="shared" si="123"/>
        <v>VN656B7875</v>
      </c>
      <c r="B7915" s="17" t="s">
        <v>61</v>
      </c>
      <c r="C7915" s="16" t="s">
        <v>44</v>
      </c>
      <c r="D7915" t="s">
        <v>27</v>
      </c>
      <c r="E7915" s="16" t="s">
        <v>594</v>
      </c>
      <c r="F7915">
        <v>5</v>
      </c>
      <c r="G7915" s="20">
        <v>12.75</v>
      </c>
      <c r="H7915" s="21">
        <v>5</v>
      </c>
      <c r="I7915" s="19">
        <v>14.916666666666666</v>
      </c>
      <c r="J7915" t="s">
        <v>533</v>
      </c>
      <c r="K7915" s="18">
        <v>355.53</v>
      </c>
      <c r="L7915" s="18">
        <v>315.67</v>
      </c>
      <c r="M7915" s="18"/>
      <c r="N7915" s="18"/>
    </row>
    <row r="7916" spans="1:14" ht="15" x14ac:dyDescent="0.25">
      <c r="A7916" t="str">
        <f t="shared" si="123"/>
        <v>VN656B7876</v>
      </c>
      <c r="B7916" s="17" t="s">
        <v>61</v>
      </c>
      <c r="C7916" s="16" t="s">
        <v>44</v>
      </c>
      <c r="D7916" t="s">
        <v>27</v>
      </c>
      <c r="E7916" s="16" t="s">
        <v>594</v>
      </c>
      <c r="F7916">
        <v>6</v>
      </c>
      <c r="G7916" s="20">
        <v>13.5</v>
      </c>
      <c r="H7916" s="21">
        <v>6</v>
      </c>
      <c r="I7916" s="19">
        <v>15.666666666666666</v>
      </c>
      <c r="J7916" t="s">
        <v>533</v>
      </c>
      <c r="K7916" s="18">
        <v>355.53</v>
      </c>
      <c r="L7916" s="18">
        <v>315.67</v>
      </c>
      <c r="M7916" s="18"/>
      <c r="N7916" s="18"/>
    </row>
    <row r="7917" spans="1:14" ht="15" x14ac:dyDescent="0.25">
      <c r="A7917" t="str">
        <f t="shared" si="123"/>
        <v>VN656B7877</v>
      </c>
      <c r="B7917" s="15" t="s">
        <v>61</v>
      </c>
      <c r="C7917" s="16" t="s">
        <v>44</v>
      </c>
      <c r="D7917" t="s">
        <v>27</v>
      </c>
      <c r="E7917" s="16" t="s">
        <v>594</v>
      </c>
      <c r="F7917">
        <v>7</v>
      </c>
      <c r="G7917" s="20">
        <v>12.75</v>
      </c>
      <c r="H7917" s="21">
        <v>7</v>
      </c>
      <c r="I7917" s="19">
        <v>14.916666666666666</v>
      </c>
      <c r="J7917" t="s">
        <v>533</v>
      </c>
      <c r="K7917" s="18">
        <v>355.53</v>
      </c>
      <c r="L7917" s="18">
        <v>315.67</v>
      </c>
      <c r="M7917" s="18"/>
      <c r="N7917" s="18"/>
    </row>
    <row r="7918" spans="1:14" ht="15" x14ac:dyDescent="0.25">
      <c r="A7918" t="str">
        <f t="shared" si="123"/>
        <v>VN660B7871</v>
      </c>
      <c r="B7918" s="17" t="s">
        <v>48</v>
      </c>
      <c r="C7918" s="16" t="s">
        <v>44</v>
      </c>
      <c r="D7918" t="s">
        <v>35</v>
      </c>
      <c r="E7918" s="16" t="s">
        <v>141</v>
      </c>
      <c r="F7918">
        <v>1</v>
      </c>
      <c r="G7918" s="20">
        <v>5.083333333333333</v>
      </c>
      <c r="H7918" s="21">
        <v>1</v>
      </c>
      <c r="I7918" s="19">
        <v>8.4166666666666661</v>
      </c>
      <c r="J7918" t="s">
        <v>533</v>
      </c>
      <c r="K7918" s="18">
        <v>626.17999999999995</v>
      </c>
      <c r="L7918" s="18">
        <v>755.61</v>
      </c>
      <c r="M7918" s="18"/>
      <c r="N7918" s="18"/>
    </row>
    <row r="7919" spans="1:14" ht="15" x14ac:dyDescent="0.25">
      <c r="A7919" t="str">
        <f t="shared" si="123"/>
        <v>VN660B7872</v>
      </c>
      <c r="B7919" s="17" t="s">
        <v>48</v>
      </c>
      <c r="C7919" s="16" t="s">
        <v>44</v>
      </c>
      <c r="D7919" t="s">
        <v>35</v>
      </c>
      <c r="E7919" s="16" t="s">
        <v>141</v>
      </c>
      <c r="F7919">
        <v>2</v>
      </c>
      <c r="G7919" s="20">
        <v>5.083333333333333</v>
      </c>
      <c r="H7919" s="21">
        <v>2</v>
      </c>
      <c r="I7919" s="19">
        <v>8.4166666666666661</v>
      </c>
      <c r="J7919" t="s">
        <v>533</v>
      </c>
      <c r="K7919" s="18">
        <v>626.17999999999995</v>
      </c>
      <c r="L7919" s="18">
        <v>755.61</v>
      </c>
      <c r="M7919" s="18"/>
      <c r="N7919" s="18"/>
    </row>
    <row r="7920" spans="1:14" ht="15" x14ac:dyDescent="0.25">
      <c r="A7920" t="str">
        <f t="shared" si="123"/>
        <v>VN660B7873</v>
      </c>
      <c r="B7920" s="17" t="s">
        <v>48</v>
      </c>
      <c r="C7920" s="16" t="s">
        <v>44</v>
      </c>
      <c r="D7920" t="s">
        <v>35</v>
      </c>
      <c r="E7920" s="16" t="s">
        <v>141</v>
      </c>
      <c r="F7920">
        <v>3</v>
      </c>
      <c r="G7920" s="20">
        <v>5.083333333333333</v>
      </c>
      <c r="H7920" s="21">
        <v>3</v>
      </c>
      <c r="I7920" s="19">
        <v>8.4166666666666661</v>
      </c>
      <c r="J7920" t="s">
        <v>533</v>
      </c>
      <c r="K7920" s="18">
        <v>626.17999999999995</v>
      </c>
      <c r="L7920" s="18">
        <v>755.61</v>
      </c>
      <c r="M7920" s="18"/>
      <c r="N7920" s="18"/>
    </row>
    <row r="7921" spans="1:14" ht="15" x14ac:dyDescent="0.25">
      <c r="A7921" t="str">
        <f t="shared" si="123"/>
        <v>VN660B7874</v>
      </c>
      <c r="B7921" s="17" t="s">
        <v>48</v>
      </c>
      <c r="C7921" s="16" t="s">
        <v>44</v>
      </c>
      <c r="D7921" t="s">
        <v>35</v>
      </c>
      <c r="E7921" s="16" t="s">
        <v>141</v>
      </c>
      <c r="F7921">
        <v>4</v>
      </c>
      <c r="G7921" s="20">
        <v>5.083333333333333</v>
      </c>
      <c r="H7921" s="21">
        <v>4</v>
      </c>
      <c r="I7921" s="19">
        <v>8.5833333333333339</v>
      </c>
      <c r="J7921" t="s">
        <v>533</v>
      </c>
      <c r="K7921" s="18">
        <v>626.17999999999995</v>
      </c>
      <c r="L7921" s="18">
        <v>755.61</v>
      </c>
      <c r="M7921" s="18"/>
      <c r="N7921" s="18"/>
    </row>
    <row r="7922" spans="1:14" ht="15" x14ac:dyDescent="0.25">
      <c r="A7922" t="str">
        <f t="shared" si="123"/>
        <v>VN660B7875</v>
      </c>
      <c r="B7922" s="17" t="s">
        <v>48</v>
      </c>
      <c r="C7922" s="16" t="s">
        <v>44</v>
      </c>
      <c r="D7922" t="s">
        <v>35</v>
      </c>
      <c r="E7922" s="16" t="s">
        <v>141</v>
      </c>
      <c r="F7922">
        <v>5</v>
      </c>
      <c r="G7922" s="20">
        <v>5.083333333333333</v>
      </c>
      <c r="H7922" s="21">
        <v>5</v>
      </c>
      <c r="I7922" s="19">
        <v>8.5833333333333339</v>
      </c>
      <c r="J7922" t="s">
        <v>533</v>
      </c>
      <c r="K7922" s="18">
        <v>626.17999999999995</v>
      </c>
      <c r="L7922" s="18">
        <v>755.61</v>
      </c>
      <c r="M7922" s="18"/>
      <c r="N7922" s="18"/>
    </row>
    <row r="7923" spans="1:14" ht="15" x14ac:dyDescent="0.25">
      <c r="A7923" t="str">
        <f t="shared" si="123"/>
        <v>VN660B7876</v>
      </c>
      <c r="B7923" s="17" t="s">
        <v>48</v>
      </c>
      <c r="C7923" s="16" t="s">
        <v>44</v>
      </c>
      <c r="D7923" t="s">
        <v>35</v>
      </c>
      <c r="E7923" s="16" t="s">
        <v>141</v>
      </c>
      <c r="F7923">
        <v>6</v>
      </c>
      <c r="G7923" s="20">
        <v>5.083333333333333</v>
      </c>
      <c r="H7923" s="21">
        <v>6</v>
      </c>
      <c r="I7923" s="19">
        <v>8.5833333333333339</v>
      </c>
      <c r="J7923" t="s">
        <v>533</v>
      </c>
      <c r="K7923" s="18">
        <v>626.17999999999995</v>
      </c>
      <c r="L7923" s="18">
        <v>755.61</v>
      </c>
      <c r="M7923" s="18"/>
      <c r="N7923" s="18"/>
    </row>
    <row r="7924" spans="1:14" ht="15" x14ac:dyDescent="0.25">
      <c r="A7924" t="str">
        <f t="shared" si="123"/>
        <v>VN660B7877</v>
      </c>
      <c r="B7924" s="17" t="s">
        <v>48</v>
      </c>
      <c r="C7924" s="16" t="s">
        <v>44</v>
      </c>
      <c r="D7924" t="s">
        <v>35</v>
      </c>
      <c r="E7924" s="16" t="s">
        <v>141</v>
      </c>
      <c r="F7924">
        <v>7</v>
      </c>
      <c r="G7924" s="20">
        <v>5.083333333333333</v>
      </c>
      <c r="H7924" s="21">
        <v>7</v>
      </c>
      <c r="I7924" s="19">
        <v>8.5833333333333339</v>
      </c>
      <c r="J7924" t="s">
        <v>533</v>
      </c>
      <c r="K7924" s="18">
        <v>626.17999999999995</v>
      </c>
      <c r="L7924" s="18">
        <v>755.61</v>
      </c>
      <c r="M7924" s="18"/>
      <c r="N7924" s="18"/>
    </row>
    <row r="7925" spans="1:14" ht="15" x14ac:dyDescent="0.25">
      <c r="A7925" t="str">
        <f t="shared" si="123"/>
        <v>VN662B7871</v>
      </c>
      <c r="B7925" s="17" t="s">
        <v>48</v>
      </c>
      <c r="C7925" s="16" t="s">
        <v>44</v>
      </c>
      <c r="D7925" t="s">
        <v>35</v>
      </c>
      <c r="E7925" s="16" t="s">
        <v>47</v>
      </c>
      <c r="F7925">
        <v>1</v>
      </c>
      <c r="G7925" s="20">
        <v>7.833333333333333</v>
      </c>
      <c r="H7925" s="21">
        <v>1</v>
      </c>
      <c r="I7925" s="19">
        <v>11.166666666666666</v>
      </c>
      <c r="J7925" t="s">
        <v>533</v>
      </c>
      <c r="K7925" s="18">
        <v>626.17999999999995</v>
      </c>
      <c r="L7925" s="18">
        <v>755.61</v>
      </c>
      <c r="M7925" s="18"/>
      <c r="N7925" s="18"/>
    </row>
    <row r="7926" spans="1:14" ht="15" x14ac:dyDescent="0.25">
      <c r="A7926" t="str">
        <f t="shared" si="123"/>
        <v>VN662B7872</v>
      </c>
      <c r="B7926" s="17" t="s">
        <v>48</v>
      </c>
      <c r="C7926" s="16" t="s">
        <v>44</v>
      </c>
      <c r="D7926" t="s">
        <v>35</v>
      </c>
      <c r="E7926" s="16" t="s">
        <v>47</v>
      </c>
      <c r="F7926">
        <v>2</v>
      </c>
      <c r="G7926" s="20">
        <v>7.833333333333333</v>
      </c>
      <c r="H7926" s="21">
        <v>2</v>
      </c>
      <c r="I7926" s="19">
        <v>11.166666666666666</v>
      </c>
      <c r="J7926" t="s">
        <v>533</v>
      </c>
      <c r="K7926" s="18">
        <v>626.17999999999995</v>
      </c>
      <c r="L7926" s="18">
        <v>755.61</v>
      </c>
      <c r="M7926" s="18"/>
      <c r="N7926" s="18"/>
    </row>
    <row r="7927" spans="1:14" ht="15" x14ac:dyDescent="0.25">
      <c r="A7927" t="str">
        <f t="shared" si="123"/>
        <v>VN662B7873</v>
      </c>
      <c r="B7927" s="17" t="s">
        <v>48</v>
      </c>
      <c r="C7927" s="16" t="s">
        <v>44</v>
      </c>
      <c r="D7927" t="s">
        <v>35</v>
      </c>
      <c r="E7927" s="16" t="s">
        <v>47</v>
      </c>
      <c r="F7927">
        <v>3</v>
      </c>
      <c r="G7927" s="20">
        <v>8</v>
      </c>
      <c r="H7927" s="21">
        <v>3</v>
      </c>
      <c r="I7927" s="19">
        <v>11.333333333333334</v>
      </c>
      <c r="J7927" t="s">
        <v>533</v>
      </c>
      <c r="K7927" s="18">
        <v>626.17999999999995</v>
      </c>
      <c r="L7927" s="18">
        <v>755.61</v>
      </c>
      <c r="M7927" s="18"/>
      <c r="N7927" s="18"/>
    </row>
    <row r="7928" spans="1:14" ht="15" x14ac:dyDescent="0.25">
      <c r="A7928" t="str">
        <f t="shared" si="123"/>
        <v>VN662B7874</v>
      </c>
      <c r="B7928" s="17" t="s">
        <v>48</v>
      </c>
      <c r="C7928" s="16" t="s">
        <v>44</v>
      </c>
      <c r="D7928" t="s">
        <v>35</v>
      </c>
      <c r="E7928" s="16" t="s">
        <v>47</v>
      </c>
      <c r="F7928">
        <v>4</v>
      </c>
      <c r="G7928" s="20">
        <v>7.833333333333333</v>
      </c>
      <c r="H7928" s="21">
        <v>4</v>
      </c>
      <c r="I7928" s="19">
        <v>11.333333333333334</v>
      </c>
      <c r="J7928" t="s">
        <v>533</v>
      </c>
      <c r="K7928" s="18">
        <v>626.17999999999995</v>
      </c>
      <c r="L7928" s="18">
        <v>755.61</v>
      </c>
      <c r="M7928" s="18"/>
      <c r="N7928" s="18"/>
    </row>
    <row r="7929" spans="1:14" ht="15" x14ac:dyDescent="0.25">
      <c r="A7929" t="str">
        <f t="shared" si="123"/>
        <v>VN662B7875</v>
      </c>
      <c r="B7929" s="17" t="s">
        <v>48</v>
      </c>
      <c r="C7929" s="16" t="s">
        <v>44</v>
      </c>
      <c r="D7929" t="s">
        <v>35</v>
      </c>
      <c r="E7929" s="16" t="s">
        <v>47</v>
      </c>
      <c r="F7929">
        <v>5</v>
      </c>
      <c r="G7929" s="20">
        <v>8.25</v>
      </c>
      <c r="H7929" s="21">
        <v>5</v>
      </c>
      <c r="I7929" s="19">
        <v>11.75</v>
      </c>
      <c r="J7929" t="s">
        <v>533</v>
      </c>
      <c r="K7929" s="18">
        <v>626.17999999999995</v>
      </c>
      <c r="L7929" s="18">
        <v>755.61</v>
      </c>
      <c r="M7929" s="18"/>
      <c r="N7929" s="18"/>
    </row>
    <row r="7930" spans="1:14" ht="15" x14ac:dyDescent="0.25">
      <c r="A7930" t="str">
        <f t="shared" si="123"/>
        <v>VN662B7876</v>
      </c>
      <c r="B7930" s="17" t="s">
        <v>48</v>
      </c>
      <c r="C7930" s="16" t="s">
        <v>44</v>
      </c>
      <c r="D7930" t="s">
        <v>35</v>
      </c>
      <c r="E7930" s="16" t="s">
        <v>47</v>
      </c>
      <c r="F7930">
        <v>6</v>
      </c>
      <c r="G7930" s="20">
        <v>7.833333333333333</v>
      </c>
      <c r="H7930" s="21">
        <v>6</v>
      </c>
      <c r="I7930" s="19">
        <v>11.333333333333334</v>
      </c>
      <c r="J7930" t="s">
        <v>533</v>
      </c>
      <c r="K7930" s="18">
        <v>626.17999999999995</v>
      </c>
      <c r="L7930" s="18">
        <v>755.61</v>
      </c>
      <c r="M7930" s="18"/>
      <c r="N7930" s="18"/>
    </row>
    <row r="7931" spans="1:14" ht="15" x14ac:dyDescent="0.25">
      <c r="A7931" t="str">
        <f t="shared" si="123"/>
        <v>VN662B7877</v>
      </c>
      <c r="B7931" s="15" t="s">
        <v>48</v>
      </c>
      <c r="C7931" s="16" t="s">
        <v>44</v>
      </c>
      <c r="D7931" t="s">
        <v>35</v>
      </c>
      <c r="E7931" s="16" t="s">
        <v>47</v>
      </c>
      <c r="F7931">
        <v>7</v>
      </c>
      <c r="G7931" s="20">
        <v>7.833333333333333</v>
      </c>
      <c r="H7931" s="21">
        <v>7</v>
      </c>
      <c r="I7931" s="19">
        <v>11.333333333333334</v>
      </c>
      <c r="J7931" t="s">
        <v>533</v>
      </c>
      <c r="K7931" s="18">
        <v>626.17999999999995</v>
      </c>
      <c r="L7931" s="18">
        <v>755.61</v>
      </c>
      <c r="M7931" s="18"/>
      <c r="N7931" s="18"/>
    </row>
    <row r="7932" spans="1:14" ht="15" x14ac:dyDescent="0.25">
      <c r="A7932" t="str">
        <f t="shared" si="123"/>
        <v>VN786B7871</v>
      </c>
      <c r="B7932" s="17" t="s">
        <v>538</v>
      </c>
      <c r="C7932" s="16" t="s">
        <v>539</v>
      </c>
      <c r="D7932" t="s">
        <v>35</v>
      </c>
      <c r="E7932" s="16" t="s">
        <v>537</v>
      </c>
      <c r="F7932">
        <v>1</v>
      </c>
      <c r="G7932" s="20">
        <v>4.25</v>
      </c>
      <c r="H7932" s="21">
        <v>1</v>
      </c>
      <c r="I7932" s="19">
        <v>14.083333333333334</v>
      </c>
      <c r="J7932" t="s">
        <v>533</v>
      </c>
      <c r="K7932" s="18">
        <v>2131.5500000000002</v>
      </c>
      <c r="L7932" s="18">
        <v>2429.83</v>
      </c>
      <c r="M7932" s="18"/>
      <c r="N7932" s="18"/>
    </row>
    <row r="7933" spans="1:14" ht="15" x14ac:dyDescent="0.25">
      <c r="A7933" t="str">
        <f t="shared" si="123"/>
        <v>VN786B7873</v>
      </c>
      <c r="B7933" s="17" t="s">
        <v>538</v>
      </c>
      <c r="C7933" s="16" t="s">
        <v>539</v>
      </c>
      <c r="D7933" t="s">
        <v>35</v>
      </c>
      <c r="E7933" s="16" t="s">
        <v>537</v>
      </c>
      <c r="F7933">
        <v>3</v>
      </c>
      <c r="G7933" s="20">
        <v>4.25</v>
      </c>
      <c r="H7933" s="21">
        <v>3</v>
      </c>
      <c r="I7933" s="19">
        <v>14.083333333333334</v>
      </c>
      <c r="J7933" t="s">
        <v>533</v>
      </c>
      <c r="K7933" s="18">
        <v>2131.5500000000002</v>
      </c>
      <c r="L7933" s="18">
        <v>2429.83</v>
      </c>
      <c r="M7933" s="18"/>
      <c r="N7933" s="18"/>
    </row>
    <row r="7934" spans="1:14" ht="15" x14ac:dyDescent="0.25">
      <c r="A7934" t="str">
        <f t="shared" si="123"/>
        <v>VN786B7876</v>
      </c>
      <c r="B7934" s="15" t="s">
        <v>538</v>
      </c>
      <c r="C7934" s="16" t="s">
        <v>539</v>
      </c>
      <c r="D7934" t="s">
        <v>35</v>
      </c>
      <c r="E7934" s="16" t="s">
        <v>537</v>
      </c>
      <c r="F7934">
        <v>6</v>
      </c>
      <c r="G7934" s="20">
        <v>4.25</v>
      </c>
      <c r="H7934" s="21">
        <v>6</v>
      </c>
      <c r="I7934" s="19">
        <v>14.083333333333334</v>
      </c>
      <c r="J7934" t="s">
        <v>533</v>
      </c>
      <c r="K7934" s="18">
        <v>2131.5500000000002</v>
      </c>
      <c r="L7934" s="18">
        <v>2429.83</v>
      </c>
      <c r="M7934" s="18"/>
      <c r="N7934" s="18"/>
    </row>
    <row r="7935" spans="1:14" ht="15" x14ac:dyDescent="0.25">
      <c r="A7935" t="str">
        <f t="shared" si="123"/>
        <v>VN772B7871</v>
      </c>
      <c r="B7935" s="17" t="s">
        <v>559</v>
      </c>
      <c r="C7935" s="16" t="s">
        <v>539</v>
      </c>
      <c r="D7935" t="s">
        <v>27</v>
      </c>
      <c r="E7935" s="16" t="s">
        <v>558</v>
      </c>
      <c r="F7935">
        <v>1</v>
      </c>
      <c r="G7935" s="20">
        <v>0.25</v>
      </c>
      <c r="H7935" s="21">
        <v>1</v>
      </c>
      <c r="I7935" s="19">
        <v>9.1666666666666661</v>
      </c>
      <c r="J7935" t="s">
        <v>533</v>
      </c>
      <c r="K7935" s="18">
        <v>2174.08</v>
      </c>
      <c r="L7935" s="18">
        <v>2175.81</v>
      </c>
      <c r="M7935" s="18"/>
      <c r="N7935" s="18"/>
    </row>
    <row r="7936" spans="1:14" ht="15" x14ac:dyDescent="0.25">
      <c r="A7936" t="str">
        <f t="shared" si="123"/>
        <v>VN772B7872</v>
      </c>
      <c r="B7936" s="17" t="s">
        <v>559</v>
      </c>
      <c r="C7936" s="16" t="s">
        <v>539</v>
      </c>
      <c r="D7936" t="s">
        <v>27</v>
      </c>
      <c r="E7936" s="16" t="s">
        <v>558</v>
      </c>
      <c r="F7936">
        <v>2</v>
      </c>
      <c r="G7936" s="20">
        <v>0.25</v>
      </c>
      <c r="H7936" s="21">
        <v>2</v>
      </c>
      <c r="I7936" s="19">
        <v>9.1666666666666661</v>
      </c>
      <c r="J7936" t="s">
        <v>533</v>
      </c>
      <c r="K7936" s="18">
        <v>2174.08</v>
      </c>
      <c r="L7936" s="18">
        <v>2175.81</v>
      </c>
      <c r="M7936" s="18"/>
      <c r="N7936" s="18"/>
    </row>
    <row r="7937" spans="1:14" ht="15" x14ac:dyDescent="0.25">
      <c r="A7937" t="str">
        <f t="shared" si="123"/>
        <v>VN772B7873</v>
      </c>
      <c r="B7937" s="17" t="s">
        <v>559</v>
      </c>
      <c r="C7937" s="16" t="s">
        <v>539</v>
      </c>
      <c r="D7937" t="s">
        <v>27</v>
      </c>
      <c r="E7937" s="16" t="s">
        <v>558</v>
      </c>
      <c r="F7937">
        <v>3</v>
      </c>
      <c r="G7937" s="20">
        <v>0.25</v>
      </c>
      <c r="H7937" s="21">
        <v>3</v>
      </c>
      <c r="I7937" s="19">
        <v>9.1666666666666661</v>
      </c>
      <c r="J7937" t="s">
        <v>533</v>
      </c>
      <c r="K7937" s="18">
        <v>2174.08</v>
      </c>
      <c r="L7937" s="18">
        <v>2175.81</v>
      </c>
      <c r="M7937" s="18"/>
      <c r="N7937" s="18"/>
    </row>
    <row r="7938" spans="1:14" ht="15" x14ac:dyDescent="0.25">
      <c r="A7938" t="str">
        <f t="shared" si="123"/>
        <v>VN772B7874</v>
      </c>
      <c r="B7938" s="17" t="s">
        <v>559</v>
      </c>
      <c r="C7938" s="16" t="s">
        <v>539</v>
      </c>
      <c r="D7938" t="s">
        <v>27</v>
      </c>
      <c r="E7938" s="16" t="s">
        <v>558</v>
      </c>
      <c r="F7938">
        <v>4</v>
      </c>
      <c r="G7938" s="20">
        <v>0.25</v>
      </c>
      <c r="H7938" s="21">
        <v>4</v>
      </c>
      <c r="I7938" s="19">
        <v>9.3333333333333339</v>
      </c>
      <c r="J7938" t="s">
        <v>533</v>
      </c>
      <c r="K7938" s="18">
        <v>2174.08</v>
      </c>
      <c r="L7938" s="18">
        <v>2175.81</v>
      </c>
      <c r="M7938" s="18"/>
      <c r="N7938" s="18"/>
    </row>
    <row r="7939" spans="1:14" ht="15" x14ac:dyDescent="0.25">
      <c r="A7939" t="str">
        <f t="shared" ref="A7939:A8002" si="124">E7939&amp;J7939&amp;F7939</f>
        <v>VN772B7875</v>
      </c>
      <c r="B7939" s="17" t="s">
        <v>559</v>
      </c>
      <c r="C7939" s="16" t="s">
        <v>539</v>
      </c>
      <c r="D7939" t="s">
        <v>27</v>
      </c>
      <c r="E7939" s="16" t="s">
        <v>558</v>
      </c>
      <c r="F7939">
        <v>5</v>
      </c>
      <c r="G7939" s="20">
        <v>0.25</v>
      </c>
      <c r="H7939" s="21">
        <v>5</v>
      </c>
      <c r="I7939" s="19">
        <v>9.3333333333333339</v>
      </c>
      <c r="J7939" t="s">
        <v>533</v>
      </c>
      <c r="K7939" s="18">
        <v>2174.08</v>
      </c>
      <c r="L7939" s="18">
        <v>2175.81</v>
      </c>
      <c r="M7939" s="18"/>
      <c r="N7939" s="18"/>
    </row>
    <row r="7940" spans="1:14" ht="15" x14ac:dyDescent="0.25">
      <c r="A7940" t="str">
        <f t="shared" si="124"/>
        <v>VN772B7876</v>
      </c>
      <c r="B7940" s="17" t="s">
        <v>559</v>
      </c>
      <c r="C7940" s="16" t="s">
        <v>539</v>
      </c>
      <c r="D7940" t="s">
        <v>27</v>
      </c>
      <c r="E7940" s="16" t="s">
        <v>558</v>
      </c>
      <c r="F7940">
        <v>6</v>
      </c>
      <c r="G7940" s="20">
        <v>0.25</v>
      </c>
      <c r="H7940" s="21">
        <v>6</v>
      </c>
      <c r="I7940" s="19">
        <v>9.3333333333333339</v>
      </c>
      <c r="J7940" t="s">
        <v>533</v>
      </c>
      <c r="K7940" s="18">
        <v>2174.08</v>
      </c>
      <c r="L7940" s="18">
        <v>2175.81</v>
      </c>
      <c r="M7940" s="18"/>
      <c r="N7940" s="18"/>
    </row>
    <row r="7941" spans="1:14" ht="15" x14ac:dyDescent="0.25">
      <c r="A7941" t="str">
        <f t="shared" si="124"/>
        <v>VN772B7877</v>
      </c>
      <c r="B7941" s="15" t="s">
        <v>559</v>
      </c>
      <c r="C7941" s="16" t="s">
        <v>539</v>
      </c>
      <c r="D7941" t="s">
        <v>27</v>
      </c>
      <c r="E7941" s="16" t="s">
        <v>558</v>
      </c>
      <c r="F7941">
        <v>7</v>
      </c>
      <c r="G7941" s="20">
        <v>2.1666666666666665</v>
      </c>
      <c r="H7941" s="21">
        <v>7</v>
      </c>
      <c r="I7941" s="19">
        <v>11.25</v>
      </c>
      <c r="J7941" t="s">
        <v>533</v>
      </c>
      <c r="K7941" s="18">
        <v>2174.08</v>
      </c>
      <c r="L7941" s="18">
        <v>2175.81</v>
      </c>
      <c r="M7941" s="18"/>
      <c r="N7941" s="18"/>
    </row>
    <row r="7942" spans="1:14" ht="15" x14ac:dyDescent="0.25">
      <c r="A7942" t="str">
        <f t="shared" si="124"/>
        <v>VN1650B7871</v>
      </c>
      <c r="B7942" s="17" t="s">
        <v>232</v>
      </c>
      <c r="C7942" s="16" t="s">
        <v>228</v>
      </c>
      <c r="D7942" t="s">
        <v>35</v>
      </c>
      <c r="E7942" s="16" t="s">
        <v>231</v>
      </c>
      <c r="F7942">
        <v>1</v>
      </c>
      <c r="G7942" s="20">
        <v>6.5</v>
      </c>
      <c r="H7942" s="21">
        <v>1</v>
      </c>
      <c r="I7942" s="19">
        <v>8.25</v>
      </c>
      <c r="J7942" t="s">
        <v>533</v>
      </c>
      <c r="K7942" s="18">
        <v>278.57</v>
      </c>
      <c r="L7942" s="18">
        <v>354.25</v>
      </c>
      <c r="M7942" s="18"/>
      <c r="N7942" s="18"/>
    </row>
    <row r="7943" spans="1:14" ht="15" x14ac:dyDescent="0.25">
      <c r="A7943" t="str">
        <f t="shared" si="124"/>
        <v>VN1650B7873</v>
      </c>
      <c r="B7943" s="17" t="s">
        <v>232</v>
      </c>
      <c r="C7943" s="16" t="s">
        <v>228</v>
      </c>
      <c r="D7943" t="s">
        <v>35</v>
      </c>
      <c r="E7943" s="16" t="s">
        <v>231</v>
      </c>
      <c r="F7943">
        <v>3</v>
      </c>
      <c r="G7943" s="20">
        <v>6.5</v>
      </c>
      <c r="H7943" s="21">
        <v>3</v>
      </c>
      <c r="I7943" s="19">
        <v>8.25</v>
      </c>
      <c r="J7943" t="s">
        <v>533</v>
      </c>
      <c r="K7943" s="18">
        <v>278.57</v>
      </c>
      <c r="L7943" s="18">
        <v>354.25</v>
      </c>
      <c r="M7943" s="18"/>
      <c r="N7943" s="18"/>
    </row>
    <row r="7944" spans="1:14" ht="15" x14ac:dyDescent="0.25">
      <c r="A7944" t="str">
        <f t="shared" si="124"/>
        <v>VN1650B7874</v>
      </c>
      <c r="B7944" s="17" t="s">
        <v>232</v>
      </c>
      <c r="C7944" s="16" t="s">
        <v>228</v>
      </c>
      <c r="D7944" t="s">
        <v>35</v>
      </c>
      <c r="E7944" s="16" t="s">
        <v>231</v>
      </c>
      <c r="F7944">
        <v>4</v>
      </c>
      <c r="G7944" s="20">
        <v>6.5</v>
      </c>
      <c r="H7944" s="21">
        <v>4</v>
      </c>
      <c r="I7944" s="19">
        <v>8.25</v>
      </c>
      <c r="J7944" t="s">
        <v>533</v>
      </c>
      <c r="K7944" s="18">
        <v>278.57</v>
      </c>
      <c r="L7944" s="18">
        <v>354.25</v>
      </c>
      <c r="M7944" s="18"/>
      <c r="N7944" s="18"/>
    </row>
    <row r="7945" spans="1:14" ht="15" x14ac:dyDescent="0.25">
      <c r="A7945" t="str">
        <f t="shared" si="124"/>
        <v>VN1650B7875</v>
      </c>
      <c r="B7945" s="17" t="s">
        <v>232</v>
      </c>
      <c r="C7945" s="16" t="s">
        <v>228</v>
      </c>
      <c r="D7945" t="s">
        <v>35</v>
      </c>
      <c r="E7945" s="16" t="s">
        <v>231</v>
      </c>
      <c r="F7945">
        <v>5</v>
      </c>
      <c r="G7945" s="20">
        <v>6.583333333333333</v>
      </c>
      <c r="H7945" s="21">
        <v>5</v>
      </c>
      <c r="I7945" s="19">
        <v>8.3333333333333339</v>
      </c>
      <c r="J7945" t="s">
        <v>533</v>
      </c>
      <c r="K7945" s="18">
        <v>278.57</v>
      </c>
      <c r="L7945" s="18">
        <v>354.25</v>
      </c>
      <c r="M7945" s="18"/>
      <c r="N7945" s="18"/>
    </row>
    <row r="7946" spans="1:14" ht="15" x14ac:dyDescent="0.25">
      <c r="A7946" t="str">
        <f t="shared" si="124"/>
        <v>VN1650B7876</v>
      </c>
      <c r="B7946" s="17" t="s">
        <v>232</v>
      </c>
      <c r="C7946" s="16" t="s">
        <v>228</v>
      </c>
      <c r="D7946" t="s">
        <v>35</v>
      </c>
      <c r="E7946" s="16" t="s">
        <v>231</v>
      </c>
      <c r="F7946">
        <v>6</v>
      </c>
      <c r="G7946" s="20">
        <v>6.25</v>
      </c>
      <c r="H7946" s="21">
        <v>6</v>
      </c>
      <c r="I7946" s="19">
        <v>8</v>
      </c>
      <c r="J7946" t="s">
        <v>533</v>
      </c>
      <c r="K7946" s="18">
        <v>278.57</v>
      </c>
      <c r="L7946" s="18">
        <v>354.25</v>
      </c>
      <c r="M7946" s="18"/>
      <c r="N7946" s="18"/>
    </row>
    <row r="7947" spans="1:14" ht="15" x14ac:dyDescent="0.25">
      <c r="A7947" t="str">
        <f t="shared" si="124"/>
        <v>VN1650B7877</v>
      </c>
      <c r="B7947" s="15" t="s">
        <v>232</v>
      </c>
      <c r="C7947" s="16" t="s">
        <v>228</v>
      </c>
      <c r="D7947" t="s">
        <v>35</v>
      </c>
      <c r="E7947" s="16" t="s">
        <v>231</v>
      </c>
      <c r="F7947">
        <v>7</v>
      </c>
      <c r="G7947" s="20">
        <v>6.583333333333333</v>
      </c>
      <c r="H7947" s="21">
        <v>7</v>
      </c>
      <c r="I7947" s="19">
        <v>8.3333333333333339</v>
      </c>
      <c r="J7947" t="s">
        <v>533</v>
      </c>
      <c r="K7947" s="18">
        <v>278.57</v>
      </c>
      <c r="L7947" s="18">
        <v>354.25</v>
      </c>
      <c r="M7947" s="18"/>
      <c r="N7947" s="18"/>
    </row>
    <row r="7948" spans="1:14" ht="15" x14ac:dyDescent="0.25">
      <c r="A7948" t="str">
        <f t="shared" si="124"/>
        <v>VN893B7873</v>
      </c>
      <c r="B7948" s="17" t="s">
        <v>736</v>
      </c>
      <c r="C7948" s="16" t="s">
        <v>734</v>
      </c>
      <c r="D7948" t="s">
        <v>27</v>
      </c>
      <c r="E7948" s="16" t="s">
        <v>735</v>
      </c>
      <c r="F7948">
        <v>3</v>
      </c>
      <c r="G7948" s="20">
        <v>14.833333333333334</v>
      </c>
      <c r="H7948" s="21">
        <v>3</v>
      </c>
      <c r="I7948" s="19">
        <v>18.583333333333332</v>
      </c>
      <c r="J7948" t="s">
        <v>533</v>
      </c>
      <c r="K7948" s="18">
        <v>745.84</v>
      </c>
      <c r="L7948" s="18">
        <v>605.78</v>
      </c>
      <c r="M7948" s="18"/>
      <c r="N7948" s="18"/>
    </row>
    <row r="7949" spans="1:14" ht="15" x14ac:dyDescent="0.25">
      <c r="A7949" t="str">
        <f t="shared" si="124"/>
        <v>VN893B7875</v>
      </c>
      <c r="B7949" s="17" t="s">
        <v>736</v>
      </c>
      <c r="C7949" s="16" t="s">
        <v>734</v>
      </c>
      <c r="D7949" t="s">
        <v>27</v>
      </c>
      <c r="E7949" s="16" t="s">
        <v>735</v>
      </c>
      <c r="F7949">
        <v>5</v>
      </c>
      <c r="G7949" s="20">
        <v>14.833333333333334</v>
      </c>
      <c r="H7949" s="21">
        <v>5</v>
      </c>
      <c r="I7949" s="19">
        <v>18.583333333333332</v>
      </c>
      <c r="J7949" t="s">
        <v>533</v>
      </c>
      <c r="K7949" s="18">
        <v>745.84</v>
      </c>
      <c r="L7949" s="18">
        <v>605.78</v>
      </c>
      <c r="M7949" s="18"/>
      <c r="N7949" s="18"/>
    </row>
    <row r="7950" spans="1:14" ht="15" x14ac:dyDescent="0.25">
      <c r="A7950" t="str">
        <f t="shared" si="124"/>
        <v>VN893B7877</v>
      </c>
      <c r="B7950" s="15" t="s">
        <v>736</v>
      </c>
      <c r="C7950" s="16" t="s">
        <v>734</v>
      </c>
      <c r="D7950" t="s">
        <v>27</v>
      </c>
      <c r="E7950" s="16" t="s">
        <v>735</v>
      </c>
      <c r="F7950">
        <v>7</v>
      </c>
      <c r="G7950" s="20">
        <v>14.833333333333334</v>
      </c>
      <c r="H7950" s="21">
        <v>7</v>
      </c>
      <c r="I7950" s="19">
        <v>18.583333333333332</v>
      </c>
      <c r="J7950" t="s">
        <v>533</v>
      </c>
      <c r="K7950" s="18">
        <v>745.84</v>
      </c>
      <c r="L7950" s="18">
        <v>605.78</v>
      </c>
      <c r="M7950" s="18"/>
      <c r="N7950" s="18"/>
    </row>
    <row r="7951" spans="1:14" ht="15" x14ac:dyDescent="0.25">
      <c r="A7951" t="str">
        <f t="shared" si="124"/>
        <v>VN577B7872</v>
      </c>
      <c r="B7951" s="17" t="s">
        <v>234</v>
      </c>
      <c r="C7951" s="16" t="s">
        <v>134</v>
      </c>
      <c r="D7951" t="s">
        <v>35</v>
      </c>
      <c r="E7951" s="16" t="s">
        <v>682</v>
      </c>
      <c r="F7951">
        <v>2</v>
      </c>
      <c r="G7951" s="20">
        <v>5.5</v>
      </c>
      <c r="H7951" s="21">
        <v>2</v>
      </c>
      <c r="I7951" s="19">
        <v>8.5</v>
      </c>
      <c r="J7951" t="s">
        <v>533</v>
      </c>
      <c r="K7951" s="18">
        <v>537.87</v>
      </c>
      <c r="L7951" s="18">
        <v>678.7</v>
      </c>
      <c r="M7951" s="18"/>
      <c r="N7951" s="18"/>
    </row>
    <row r="7952" spans="1:14" ht="15" x14ac:dyDescent="0.25">
      <c r="A7952" t="str">
        <f t="shared" si="124"/>
        <v>VN577B7873</v>
      </c>
      <c r="B7952" s="17" t="s">
        <v>234</v>
      </c>
      <c r="C7952" s="16" t="s">
        <v>134</v>
      </c>
      <c r="D7952" t="s">
        <v>35</v>
      </c>
      <c r="E7952" s="16" t="s">
        <v>682</v>
      </c>
      <c r="F7952">
        <v>3</v>
      </c>
      <c r="G7952" s="20">
        <v>5.5</v>
      </c>
      <c r="H7952" s="21">
        <v>3</v>
      </c>
      <c r="I7952" s="19">
        <v>8.75</v>
      </c>
      <c r="J7952" t="s">
        <v>533</v>
      </c>
      <c r="K7952" s="18">
        <v>537.87</v>
      </c>
      <c r="L7952" s="18">
        <v>678.7</v>
      </c>
      <c r="M7952" s="18"/>
      <c r="N7952" s="18"/>
    </row>
    <row r="7953" spans="1:14" ht="15" x14ac:dyDescent="0.25">
      <c r="A7953" t="str">
        <f t="shared" si="124"/>
        <v>VN577B7875</v>
      </c>
      <c r="B7953" s="17" t="s">
        <v>234</v>
      </c>
      <c r="C7953" s="16" t="s">
        <v>134</v>
      </c>
      <c r="D7953" t="s">
        <v>35</v>
      </c>
      <c r="E7953" s="16" t="s">
        <v>682</v>
      </c>
      <c r="F7953">
        <v>5</v>
      </c>
      <c r="G7953" s="20">
        <v>5.5</v>
      </c>
      <c r="H7953" s="21">
        <v>5</v>
      </c>
      <c r="I7953" s="19">
        <v>8.6666666666666661</v>
      </c>
      <c r="J7953" t="s">
        <v>533</v>
      </c>
      <c r="K7953" s="18">
        <v>537.87</v>
      </c>
      <c r="L7953" s="18">
        <v>678.7</v>
      </c>
      <c r="M7953" s="18"/>
      <c r="N7953" s="18"/>
    </row>
    <row r="7954" spans="1:14" ht="15" x14ac:dyDescent="0.25">
      <c r="A7954" t="str">
        <f t="shared" si="124"/>
        <v>VN577B7876</v>
      </c>
      <c r="B7954" s="17" t="s">
        <v>234</v>
      </c>
      <c r="C7954" s="16" t="s">
        <v>134</v>
      </c>
      <c r="D7954" t="s">
        <v>35</v>
      </c>
      <c r="E7954" s="16" t="s">
        <v>682</v>
      </c>
      <c r="F7954">
        <v>6</v>
      </c>
      <c r="G7954" s="20">
        <v>5.5</v>
      </c>
      <c r="H7954" s="21">
        <v>6</v>
      </c>
      <c r="I7954" s="19">
        <v>8.6666666666666661</v>
      </c>
      <c r="J7954" t="s">
        <v>533</v>
      </c>
      <c r="K7954" s="18">
        <v>537.87</v>
      </c>
      <c r="L7954" s="18">
        <v>678.7</v>
      </c>
      <c r="M7954" s="18"/>
      <c r="N7954" s="18"/>
    </row>
    <row r="7955" spans="1:14" ht="15" x14ac:dyDescent="0.25">
      <c r="A7955" t="str">
        <f t="shared" si="124"/>
        <v>VN579B7871</v>
      </c>
      <c r="B7955" s="17" t="s">
        <v>234</v>
      </c>
      <c r="C7955" s="16" t="s">
        <v>134</v>
      </c>
      <c r="D7955" t="s">
        <v>35</v>
      </c>
      <c r="E7955" s="16" t="s">
        <v>233</v>
      </c>
      <c r="F7955">
        <v>1</v>
      </c>
      <c r="G7955" s="20">
        <v>23.5</v>
      </c>
      <c r="H7955" s="21">
        <v>2</v>
      </c>
      <c r="I7955" s="19">
        <v>2.75</v>
      </c>
      <c r="J7955" t="s">
        <v>533</v>
      </c>
      <c r="K7955" s="18">
        <v>537.87</v>
      </c>
      <c r="L7955" s="18">
        <v>678.7</v>
      </c>
      <c r="M7955" s="18"/>
      <c r="N7955" s="18"/>
    </row>
    <row r="7956" spans="1:14" ht="15" x14ac:dyDescent="0.25">
      <c r="A7956" t="str">
        <f t="shared" si="124"/>
        <v>VN579B7872</v>
      </c>
      <c r="B7956" s="17" t="s">
        <v>234</v>
      </c>
      <c r="C7956" s="16" t="s">
        <v>134</v>
      </c>
      <c r="D7956" t="s">
        <v>35</v>
      </c>
      <c r="E7956" s="16" t="s">
        <v>233</v>
      </c>
      <c r="F7956">
        <v>2</v>
      </c>
      <c r="G7956" s="20">
        <v>23.5</v>
      </c>
      <c r="H7956" s="21">
        <v>3</v>
      </c>
      <c r="I7956" s="19">
        <v>2.75</v>
      </c>
      <c r="J7956" t="s">
        <v>533</v>
      </c>
      <c r="K7956" s="18">
        <v>537.87</v>
      </c>
      <c r="L7956" s="18">
        <v>678.7</v>
      </c>
      <c r="M7956" s="18"/>
      <c r="N7956" s="18"/>
    </row>
    <row r="7957" spans="1:14" ht="15" x14ac:dyDescent="0.25">
      <c r="A7957" t="str">
        <f t="shared" si="124"/>
        <v>VN579B7873</v>
      </c>
      <c r="B7957" s="17" t="s">
        <v>234</v>
      </c>
      <c r="C7957" s="16" t="s">
        <v>134</v>
      </c>
      <c r="D7957" t="s">
        <v>35</v>
      </c>
      <c r="E7957" s="16" t="s">
        <v>233</v>
      </c>
      <c r="F7957">
        <v>3</v>
      </c>
      <c r="G7957" s="20">
        <v>23.5</v>
      </c>
      <c r="H7957" s="21">
        <v>4</v>
      </c>
      <c r="I7957" s="19">
        <v>2.4166666666666665</v>
      </c>
      <c r="J7957" t="s">
        <v>533</v>
      </c>
      <c r="K7957" s="18">
        <v>537.87</v>
      </c>
      <c r="L7957" s="18">
        <v>678.7</v>
      </c>
      <c r="M7957" s="18"/>
      <c r="N7957" s="18"/>
    </row>
    <row r="7958" spans="1:14" ht="15" x14ac:dyDescent="0.25">
      <c r="A7958" t="str">
        <f t="shared" si="124"/>
        <v>VN579B7874</v>
      </c>
      <c r="B7958" s="17" t="s">
        <v>234</v>
      </c>
      <c r="C7958" s="16" t="s">
        <v>134</v>
      </c>
      <c r="D7958" t="s">
        <v>35</v>
      </c>
      <c r="E7958" s="16" t="s">
        <v>233</v>
      </c>
      <c r="F7958">
        <v>4</v>
      </c>
      <c r="G7958" s="20">
        <v>23.5</v>
      </c>
      <c r="H7958" s="21">
        <v>5</v>
      </c>
      <c r="I7958" s="19">
        <v>2.4166666666666665</v>
      </c>
      <c r="J7958" t="s">
        <v>533</v>
      </c>
      <c r="K7958" s="18">
        <v>537.87</v>
      </c>
      <c r="L7958" s="18">
        <v>678.7</v>
      </c>
      <c r="M7958" s="18"/>
      <c r="N7958" s="18"/>
    </row>
    <row r="7959" spans="1:14" ht="15" x14ac:dyDescent="0.25">
      <c r="A7959" t="str">
        <f t="shared" si="124"/>
        <v>VN579B7875</v>
      </c>
      <c r="B7959" s="17" t="s">
        <v>234</v>
      </c>
      <c r="C7959" s="16" t="s">
        <v>134</v>
      </c>
      <c r="D7959" t="s">
        <v>35</v>
      </c>
      <c r="E7959" s="16" t="s">
        <v>233</v>
      </c>
      <c r="F7959">
        <v>5</v>
      </c>
      <c r="G7959" s="20">
        <v>23.5</v>
      </c>
      <c r="H7959" s="21">
        <v>6</v>
      </c>
      <c r="I7959" s="19">
        <v>2.6666666666666665</v>
      </c>
      <c r="J7959" t="s">
        <v>533</v>
      </c>
      <c r="K7959" s="18">
        <v>537.87</v>
      </c>
      <c r="L7959" s="18">
        <v>678.7</v>
      </c>
      <c r="M7959" s="18"/>
      <c r="N7959" s="18"/>
    </row>
    <row r="7960" spans="1:14" ht="15" x14ac:dyDescent="0.25">
      <c r="A7960" t="str">
        <f t="shared" si="124"/>
        <v>VN579B7876</v>
      </c>
      <c r="B7960" s="17" t="s">
        <v>234</v>
      </c>
      <c r="C7960" s="16" t="s">
        <v>134</v>
      </c>
      <c r="D7960" t="s">
        <v>35</v>
      </c>
      <c r="E7960" s="16" t="s">
        <v>233</v>
      </c>
      <c r="F7960">
        <v>6</v>
      </c>
      <c r="G7960" s="20">
        <v>23.5</v>
      </c>
      <c r="H7960" s="21">
        <v>7</v>
      </c>
      <c r="I7960" s="19">
        <v>2.6666666666666665</v>
      </c>
      <c r="J7960" t="s">
        <v>533</v>
      </c>
      <c r="K7960" s="18">
        <v>537.87</v>
      </c>
      <c r="L7960" s="18">
        <v>678.7</v>
      </c>
      <c r="M7960" s="18"/>
      <c r="N7960" s="18"/>
    </row>
    <row r="7961" spans="1:14" ht="15" x14ac:dyDescent="0.25">
      <c r="A7961" t="str">
        <f t="shared" si="124"/>
        <v>VN579B7877</v>
      </c>
      <c r="B7961" s="15" t="s">
        <v>234</v>
      </c>
      <c r="C7961" s="16" t="s">
        <v>134</v>
      </c>
      <c r="D7961" t="s">
        <v>35</v>
      </c>
      <c r="E7961" s="16" t="s">
        <v>233</v>
      </c>
      <c r="F7961">
        <v>7</v>
      </c>
      <c r="G7961" s="20">
        <v>23.5</v>
      </c>
      <c r="H7961" s="21">
        <v>1</v>
      </c>
      <c r="I7961" s="19">
        <v>2.6666666666666665</v>
      </c>
      <c r="J7961" t="s">
        <v>533</v>
      </c>
      <c r="K7961" s="18">
        <v>537.87</v>
      </c>
      <c r="L7961" s="18">
        <v>678.7</v>
      </c>
      <c r="M7961" s="18"/>
      <c r="N7961" s="18"/>
    </row>
    <row r="7962" spans="1:14" ht="15" x14ac:dyDescent="0.25">
      <c r="A7962" t="str">
        <f t="shared" si="124"/>
        <v>VN571B7871</v>
      </c>
      <c r="B7962" s="17" t="s">
        <v>137</v>
      </c>
      <c r="C7962" s="16" t="s">
        <v>134</v>
      </c>
      <c r="D7962" t="s">
        <v>27</v>
      </c>
      <c r="E7962" s="16" t="s">
        <v>368</v>
      </c>
      <c r="F7962">
        <v>1</v>
      </c>
      <c r="G7962" s="20">
        <v>23.75</v>
      </c>
      <c r="H7962" s="21">
        <v>2</v>
      </c>
      <c r="I7962" s="19">
        <v>3.4166666666666665</v>
      </c>
      <c r="J7962" t="s">
        <v>533</v>
      </c>
      <c r="K7962" s="18">
        <v>541.72</v>
      </c>
      <c r="L7962" s="18">
        <v>784.96</v>
      </c>
      <c r="M7962" s="18"/>
      <c r="N7962" s="18"/>
    </row>
    <row r="7963" spans="1:14" ht="15" x14ac:dyDescent="0.25">
      <c r="A7963" t="str">
        <f t="shared" si="124"/>
        <v>VN571B7872</v>
      </c>
      <c r="B7963" s="17" t="s">
        <v>137</v>
      </c>
      <c r="C7963" s="16" t="s">
        <v>134</v>
      </c>
      <c r="D7963" t="s">
        <v>27</v>
      </c>
      <c r="E7963" s="16" t="s">
        <v>368</v>
      </c>
      <c r="F7963">
        <v>2</v>
      </c>
      <c r="G7963" s="20">
        <v>23.75</v>
      </c>
      <c r="H7963" s="21">
        <v>3</v>
      </c>
      <c r="I7963" s="19">
        <v>3.4166666666666665</v>
      </c>
      <c r="J7963" t="s">
        <v>533</v>
      </c>
      <c r="K7963" s="18">
        <v>541.72</v>
      </c>
      <c r="L7963" s="18">
        <v>784.96</v>
      </c>
      <c r="M7963" s="18"/>
      <c r="N7963" s="18"/>
    </row>
    <row r="7964" spans="1:14" ht="15" x14ac:dyDescent="0.25">
      <c r="A7964" t="str">
        <f t="shared" si="124"/>
        <v>VN571B7873</v>
      </c>
      <c r="B7964" s="17" t="s">
        <v>137</v>
      </c>
      <c r="C7964" s="16" t="s">
        <v>134</v>
      </c>
      <c r="D7964" t="s">
        <v>27</v>
      </c>
      <c r="E7964" s="16" t="s">
        <v>368</v>
      </c>
      <c r="F7964">
        <v>3</v>
      </c>
      <c r="G7964" s="20">
        <v>23.75</v>
      </c>
      <c r="H7964" s="21">
        <v>4</v>
      </c>
      <c r="I7964" s="19">
        <v>3.4166666666666665</v>
      </c>
      <c r="J7964" t="s">
        <v>533</v>
      </c>
      <c r="K7964" s="18">
        <v>541.72</v>
      </c>
      <c r="L7964" s="18">
        <v>784.96</v>
      </c>
      <c r="M7964" s="18"/>
      <c r="N7964" s="18"/>
    </row>
    <row r="7965" spans="1:14" ht="15" x14ac:dyDescent="0.25">
      <c r="A7965" t="str">
        <f t="shared" si="124"/>
        <v>VN571B7874</v>
      </c>
      <c r="B7965" s="17" t="s">
        <v>137</v>
      </c>
      <c r="C7965" s="16" t="s">
        <v>134</v>
      </c>
      <c r="D7965" t="s">
        <v>27</v>
      </c>
      <c r="E7965" s="16" t="s">
        <v>368</v>
      </c>
      <c r="F7965">
        <v>4</v>
      </c>
      <c r="G7965" s="20">
        <v>23.75</v>
      </c>
      <c r="H7965" s="21">
        <v>5</v>
      </c>
      <c r="I7965" s="19">
        <v>3.4166666666666665</v>
      </c>
      <c r="J7965" t="s">
        <v>533</v>
      </c>
      <c r="K7965" s="18">
        <v>541.72</v>
      </c>
      <c r="L7965" s="18">
        <v>784.96</v>
      </c>
      <c r="M7965" s="18"/>
      <c r="N7965" s="18"/>
    </row>
    <row r="7966" spans="1:14" ht="15" x14ac:dyDescent="0.25">
      <c r="A7966" t="str">
        <f t="shared" si="124"/>
        <v>VN571B7875</v>
      </c>
      <c r="B7966" s="17" t="s">
        <v>137</v>
      </c>
      <c r="C7966" s="16" t="s">
        <v>134</v>
      </c>
      <c r="D7966" t="s">
        <v>27</v>
      </c>
      <c r="E7966" s="16" t="s">
        <v>368</v>
      </c>
      <c r="F7966">
        <v>5</v>
      </c>
      <c r="G7966" s="20">
        <v>23.75</v>
      </c>
      <c r="H7966" s="21">
        <v>6</v>
      </c>
      <c r="I7966" s="19">
        <v>3.4166666666666665</v>
      </c>
      <c r="J7966" t="s">
        <v>533</v>
      </c>
      <c r="K7966" s="18">
        <v>541.72</v>
      </c>
      <c r="L7966" s="18">
        <v>784.96</v>
      </c>
      <c r="M7966" s="18"/>
      <c r="N7966" s="18"/>
    </row>
    <row r="7967" spans="1:14" ht="15" x14ac:dyDescent="0.25">
      <c r="A7967" t="str">
        <f t="shared" si="124"/>
        <v>VN571B7877</v>
      </c>
      <c r="B7967" s="17" t="s">
        <v>137</v>
      </c>
      <c r="C7967" s="16" t="s">
        <v>134</v>
      </c>
      <c r="D7967" t="s">
        <v>27</v>
      </c>
      <c r="E7967" s="16" t="s">
        <v>368</v>
      </c>
      <c r="F7967">
        <v>7</v>
      </c>
      <c r="G7967" s="20">
        <v>0.41666666666666669</v>
      </c>
      <c r="H7967" s="21">
        <v>7</v>
      </c>
      <c r="I7967" s="19">
        <v>4.083333333333333</v>
      </c>
      <c r="J7967" t="s">
        <v>533</v>
      </c>
      <c r="K7967" s="18">
        <v>541.72</v>
      </c>
      <c r="L7967" s="18">
        <v>784.96</v>
      </c>
      <c r="M7967" s="18"/>
      <c r="N7967" s="18"/>
    </row>
    <row r="7968" spans="1:14" ht="15" x14ac:dyDescent="0.25">
      <c r="A7968" t="str">
        <f t="shared" si="124"/>
        <v>VN571B7877</v>
      </c>
      <c r="B7968" s="17" t="s">
        <v>137</v>
      </c>
      <c r="C7968" s="16" t="s">
        <v>134</v>
      </c>
      <c r="D7968" t="s">
        <v>27</v>
      </c>
      <c r="E7968" s="16" t="s">
        <v>368</v>
      </c>
      <c r="F7968">
        <v>7</v>
      </c>
      <c r="G7968" s="20">
        <v>23.75</v>
      </c>
      <c r="H7968" s="21">
        <v>1</v>
      </c>
      <c r="I7968" s="19">
        <v>3.4166666666666665</v>
      </c>
      <c r="J7968" t="s">
        <v>533</v>
      </c>
      <c r="K7968" s="18">
        <v>541.72</v>
      </c>
      <c r="L7968" s="18">
        <v>784.96</v>
      </c>
      <c r="M7968" s="18"/>
      <c r="N7968" s="18"/>
    </row>
    <row r="7969" spans="1:14" ht="15" x14ac:dyDescent="0.25">
      <c r="A7969" t="str">
        <f t="shared" si="124"/>
        <v>VN573B7871</v>
      </c>
      <c r="B7969" s="17" t="s">
        <v>137</v>
      </c>
      <c r="C7969" s="16" t="s">
        <v>134</v>
      </c>
      <c r="D7969" t="s">
        <v>27</v>
      </c>
      <c r="E7969" s="16" t="s">
        <v>136</v>
      </c>
      <c r="F7969">
        <v>1</v>
      </c>
      <c r="G7969" s="20">
        <v>14.166666666666666</v>
      </c>
      <c r="H7969" s="21">
        <v>1</v>
      </c>
      <c r="I7969" s="19">
        <v>17.833333333333332</v>
      </c>
      <c r="J7969" t="s">
        <v>533</v>
      </c>
      <c r="K7969" s="18">
        <v>541.72</v>
      </c>
      <c r="L7969" s="18">
        <v>784.96</v>
      </c>
      <c r="M7969" s="18"/>
      <c r="N7969" s="18"/>
    </row>
    <row r="7970" spans="1:14" ht="15" x14ac:dyDescent="0.25">
      <c r="A7970" t="str">
        <f t="shared" si="124"/>
        <v>VN573B7873</v>
      </c>
      <c r="B7970" s="17" t="s">
        <v>137</v>
      </c>
      <c r="C7970" s="16" t="s">
        <v>134</v>
      </c>
      <c r="D7970" t="s">
        <v>27</v>
      </c>
      <c r="E7970" s="16" t="s">
        <v>136</v>
      </c>
      <c r="F7970">
        <v>3</v>
      </c>
      <c r="G7970" s="20">
        <v>14.166666666666666</v>
      </c>
      <c r="H7970" s="21">
        <v>3</v>
      </c>
      <c r="I7970" s="19">
        <v>17.833333333333332</v>
      </c>
      <c r="J7970" t="s">
        <v>533</v>
      </c>
      <c r="K7970" s="18">
        <v>541.72</v>
      </c>
      <c r="L7970" s="18">
        <v>784.96</v>
      </c>
      <c r="M7970" s="18"/>
      <c r="N7970" s="18"/>
    </row>
    <row r="7971" spans="1:14" ht="15" x14ac:dyDescent="0.25">
      <c r="A7971" t="str">
        <f t="shared" si="124"/>
        <v>VN573B7875</v>
      </c>
      <c r="B7971" s="17" t="s">
        <v>137</v>
      </c>
      <c r="C7971" s="16" t="s">
        <v>134</v>
      </c>
      <c r="D7971" t="s">
        <v>27</v>
      </c>
      <c r="E7971" s="16" t="s">
        <v>136</v>
      </c>
      <c r="F7971">
        <v>5</v>
      </c>
      <c r="G7971" s="20">
        <v>14.5</v>
      </c>
      <c r="H7971" s="21">
        <v>5</v>
      </c>
      <c r="I7971" s="19">
        <v>18.166666666666668</v>
      </c>
      <c r="J7971" t="s">
        <v>533</v>
      </c>
      <c r="K7971" s="18">
        <v>541.72</v>
      </c>
      <c r="L7971" s="18">
        <v>784.96</v>
      </c>
      <c r="M7971" s="18"/>
      <c r="N7971" s="18"/>
    </row>
    <row r="7972" spans="1:14" ht="15" x14ac:dyDescent="0.25">
      <c r="A7972" t="str">
        <f t="shared" si="124"/>
        <v>VN573B7876</v>
      </c>
      <c r="B7972" s="15" t="s">
        <v>137</v>
      </c>
      <c r="C7972" s="16" t="s">
        <v>134</v>
      </c>
      <c r="D7972" t="s">
        <v>27</v>
      </c>
      <c r="E7972" s="16" t="s">
        <v>136</v>
      </c>
      <c r="F7972">
        <v>6</v>
      </c>
      <c r="G7972" s="20">
        <v>14.166666666666666</v>
      </c>
      <c r="H7972" s="21">
        <v>6</v>
      </c>
      <c r="I7972" s="19">
        <v>17.833333333333332</v>
      </c>
      <c r="J7972" t="s">
        <v>533</v>
      </c>
      <c r="K7972" s="18">
        <v>541.72</v>
      </c>
      <c r="L7972" s="18">
        <v>784.96</v>
      </c>
      <c r="M7972" s="18"/>
      <c r="N7972" s="18"/>
    </row>
    <row r="7973" spans="1:14" ht="15" x14ac:dyDescent="0.25">
      <c r="A7973" t="str">
        <f t="shared" si="124"/>
        <v>VN501B7872</v>
      </c>
      <c r="B7973" s="17" t="s">
        <v>679</v>
      </c>
      <c r="C7973" s="16" t="s">
        <v>677</v>
      </c>
      <c r="D7973" t="s">
        <v>66</v>
      </c>
      <c r="E7973" s="16" t="s">
        <v>678</v>
      </c>
      <c r="F7973">
        <v>2</v>
      </c>
      <c r="G7973" s="20">
        <v>13.333333333333334</v>
      </c>
      <c r="H7973" s="21">
        <v>2</v>
      </c>
      <c r="I7973" s="19">
        <v>18</v>
      </c>
      <c r="J7973" t="s">
        <v>533</v>
      </c>
      <c r="K7973" s="18">
        <v>838.33</v>
      </c>
      <c r="L7973" s="18">
        <v>737.48</v>
      </c>
      <c r="M7973" s="18"/>
      <c r="N7973" s="18"/>
    </row>
    <row r="7974" spans="1:14" ht="15" x14ac:dyDescent="0.25">
      <c r="A7974" t="str">
        <f t="shared" si="124"/>
        <v>VN501B7874</v>
      </c>
      <c r="B7974" s="17" t="s">
        <v>679</v>
      </c>
      <c r="C7974" s="16" t="s">
        <v>677</v>
      </c>
      <c r="D7974" t="s">
        <v>66</v>
      </c>
      <c r="E7974" s="16" t="s">
        <v>678</v>
      </c>
      <c r="F7974">
        <v>4</v>
      </c>
      <c r="G7974" s="20">
        <v>13.333333333333334</v>
      </c>
      <c r="H7974" s="21">
        <v>4</v>
      </c>
      <c r="I7974" s="19">
        <v>18</v>
      </c>
      <c r="J7974" t="s">
        <v>533</v>
      </c>
      <c r="K7974" s="18">
        <v>838.33</v>
      </c>
      <c r="L7974" s="18">
        <v>737.48</v>
      </c>
      <c r="M7974" s="18"/>
      <c r="N7974" s="18"/>
    </row>
    <row r="7975" spans="1:14" ht="15" x14ac:dyDescent="0.25">
      <c r="A7975" t="str">
        <f t="shared" si="124"/>
        <v>VN501B7876</v>
      </c>
      <c r="B7975" s="15" t="s">
        <v>679</v>
      </c>
      <c r="C7975" s="16" t="s">
        <v>677</v>
      </c>
      <c r="D7975" t="s">
        <v>66</v>
      </c>
      <c r="E7975" s="16" t="s">
        <v>678</v>
      </c>
      <c r="F7975">
        <v>6</v>
      </c>
      <c r="G7975" s="20">
        <v>13.333333333333334</v>
      </c>
      <c r="H7975" s="21">
        <v>6</v>
      </c>
      <c r="I7975" s="19">
        <v>18</v>
      </c>
      <c r="J7975" t="s">
        <v>533</v>
      </c>
      <c r="K7975" s="18">
        <v>838.33</v>
      </c>
      <c r="L7975" s="18">
        <v>737.48</v>
      </c>
      <c r="M7975" s="18"/>
      <c r="N7975" s="18"/>
    </row>
    <row r="7976" spans="1:14" ht="15" x14ac:dyDescent="0.25">
      <c r="A7976" t="str">
        <f t="shared" si="124"/>
        <v>VN1275B7871</v>
      </c>
      <c r="B7976" s="17" t="s">
        <v>367</v>
      </c>
      <c r="C7976" s="16" t="s">
        <v>364</v>
      </c>
      <c r="D7976" t="s">
        <v>27</v>
      </c>
      <c r="E7976" s="16" t="s">
        <v>366</v>
      </c>
      <c r="F7976">
        <v>1</v>
      </c>
      <c r="G7976" s="20">
        <v>6.666666666666667</v>
      </c>
      <c r="H7976" s="21">
        <v>1</v>
      </c>
      <c r="I7976" s="19">
        <v>8.6666666666666661</v>
      </c>
      <c r="J7976" t="s">
        <v>533</v>
      </c>
      <c r="K7976" s="18">
        <v>321.73</v>
      </c>
      <c r="L7976" s="18">
        <v>400.57</v>
      </c>
      <c r="M7976" s="18"/>
      <c r="N7976" s="18"/>
    </row>
    <row r="7977" spans="1:14" ht="15" x14ac:dyDescent="0.25">
      <c r="A7977" t="str">
        <f t="shared" si="124"/>
        <v>VN1275B7872</v>
      </c>
      <c r="B7977" s="17" t="s">
        <v>367</v>
      </c>
      <c r="C7977" s="16" t="s">
        <v>364</v>
      </c>
      <c r="D7977" t="s">
        <v>27</v>
      </c>
      <c r="E7977" s="16" t="s">
        <v>366</v>
      </c>
      <c r="F7977">
        <v>2</v>
      </c>
      <c r="G7977" s="20">
        <v>7.583333333333333</v>
      </c>
      <c r="H7977" s="21">
        <v>2</v>
      </c>
      <c r="I7977" s="19">
        <v>9.5833333333333339</v>
      </c>
      <c r="J7977" t="s">
        <v>533</v>
      </c>
      <c r="K7977" s="18">
        <v>321.73</v>
      </c>
      <c r="L7977" s="18">
        <v>400.57</v>
      </c>
      <c r="M7977" s="18"/>
      <c r="N7977" s="18"/>
    </row>
    <row r="7978" spans="1:14" ht="15" x14ac:dyDescent="0.25">
      <c r="A7978" t="str">
        <f t="shared" si="124"/>
        <v>VN1275B7873</v>
      </c>
      <c r="B7978" s="17" t="s">
        <v>367</v>
      </c>
      <c r="C7978" s="16" t="s">
        <v>364</v>
      </c>
      <c r="D7978" t="s">
        <v>27</v>
      </c>
      <c r="E7978" s="16" t="s">
        <v>366</v>
      </c>
      <c r="F7978">
        <v>3</v>
      </c>
      <c r="G7978" s="20">
        <v>7.083333333333333</v>
      </c>
      <c r="H7978" s="21">
        <v>3</v>
      </c>
      <c r="I7978" s="19">
        <v>9.0833333333333339</v>
      </c>
      <c r="J7978" t="s">
        <v>533</v>
      </c>
      <c r="K7978" s="18">
        <v>321.73</v>
      </c>
      <c r="L7978" s="18">
        <v>400.57</v>
      </c>
      <c r="M7978" s="18"/>
      <c r="N7978" s="18"/>
    </row>
    <row r="7979" spans="1:14" ht="15" x14ac:dyDescent="0.25">
      <c r="A7979" t="str">
        <f t="shared" si="124"/>
        <v>VN1275B7874</v>
      </c>
      <c r="B7979" s="17" t="s">
        <v>367</v>
      </c>
      <c r="C7979" s="16" t="s">
        <v>364</v>
      </c>
      <c r="D7979" t="s">
        <v>27</v>
      </c>
      <c r="E7979" s="16" t="s">
        <v>366</v>
      </c>
      <c r="F7979">
        <v>4</v>
      </c>
      <c r="G7979" s="20">
        <v>6.666666666666667</v>
      </c>
      <c r="H7979" s="21">
        <v>4</v>
      </c>
      <c r="I7979" s="19">
        <v>8.6666666666666661</v>
      </c>
      <c r="J7979" t="s">
        <v>533</v>
      </c>
      <c r="K7979" s="18">
        <v>321.73</v>
      </c>
      <c r="L7979" s="18">
        <v>400.57</v>
      </c>
      <c r="M7979" s="18"/>
      <c r="N7979" s="18"/>
    </row>
    <row r="7980" spans="1:14" ht="15" x14ac:dyDescent="0.25">
      <c r="A7980" t="str">
        <f t="shared" si="124"/>
        <v>VN1275B7875</v>
      </c>
      <c r="B7980" s="17" t="s">
        <v>367</v>
      </c>
      <c r="C7980" s="16" t="s">
        <v>364</v>
      </c>
      <c r="D7980" t="s">
        <v>27</v>
      </c>
      <c r="E7980" s="16" t="s">
        <v>366</v>
      </c>
      <c r="F7980">
        <v>5</v>
      </c>
      <c r="G7980" s="20">
        <v>7.583333333333333</v>
      </c>
      <c r="H7980" s="21">
        <v>5</v>
      </c>
      <c r="I7980" s="19">
        <v>9.5833333333333339</v>
      </c>
      <c r="J7980" t="s">
        <v>533</v>
      </c>
      <c r="K7980" s="18">
        <v>321.73</v>
      </c>
      <c r="L7980" s="18">
        <v>400.57</v>
      </c>
      <c r="M7980" s="18"/>
      <c r="N7980" s="18"/>
    </row>
    <row r="7981" spans="1:14" ht="15" x14ac:dyDescent="0.25">
      <c r="A7981" t="str">
        <f t="shared" si="124"/>
        <v>VN1275B7876</v>
      </c>
      <c r="B7981" s="17" t="s">
        <v>367</v>
      </c>
      <c r="C7981" s="16" t="s">
        <v>364</v>
      </c>
      <c r="D7981" t="s">
        <v>27</v>
      </c>
      <c r="E7981" s="16" t="s">
        <v>366</v>
      </c>
      <c r="F7981">
        <v>6</v>
      </c>
      <c r="G7981" s="20">
        <v>6.666666666666667</v>
      </c>
      <c r="H7981" s="21">
        <v>6</v>
      </c>
      <c r="I7981" s="19">
        <v>8.6666666666666661</v>
      </c>
      <c r="J7981" t="s">
        <v>533</v>
      </c>
      <c r="K7981" s="18">
        <v>321.73</v>
      </c>
      <c r="L7981" s="18">
        <v>400.57</v>
      </c>
      <c r="M7981" s="18"/>
      <c r="N7981" s="18"/>
    </row>
    <row r="7982" spans="1:14" ht="15" x14ac:dyDescent="0.25">
      <c r="A7982" t="str">
        <f t="shared" si="124"/>
        <v>VN1275B7877</v>
      </c>
      <c r="B7982" s="15" t="s">
        <v>367</v>
      </c>
      <c r="C7982" s="16" t="s">
        <v>364</v>
      </c>
      <c r="D7982" t="s">
        <v>27</v>
      </c>
      <c r="E7982" s="16" t="s">
        <v>366</v>
      </c>
      <c r="F7982">
        <v>7</v>
      </c>
      <c r="G7982" s="20">
        <v>6.666666666666667</v>
      </c>
      <c r="H7982" s="21">
        <v>7</v>
      </c>
      <c r="I7982" s="19">
        <v>8.6666666666666661</v>
      </c>
      <c r="J7982" t="s">
        <v>533</v>
      </c>
      <c r="K7982" s="18">
        <v>321.73</v>
      </c>
      <c r="L7982" s="18">
        <v>400.57</v>
      </c>
      <c r="M7982" s="18"/>
      <c r="N7982" s="18"/>
    </row>
    <row r="7983" spans="1:14" ht="15" x14ac:dyDescent="0.25">
      <c r="A7983" t="str">
        <f t="shared" si="124"/>
        <v>VN1620B7871</v>
      </c>
      <c r="B7983" s="17" t="s">
        <v>90</v>
      </c>
      <c r="C7983" s="16" t="s">
        <v>83</v>
      </c>
      <c r="D7983" t="s">
        <v>35</v>
      </c>
      <c r="E7983" s="16" t="s">
        <v>89</v>
      </c>
      <c r="F7983">
        <v>1</v>
      </c>
      <c r="G7983" s="20">
        <v>2.25</v>
      </c>
      <c r="H7983" s="21">
        <v>1</v>
      </c>
      <c r="I7983" s="19">
        <v>3.9166666666666665</v>
      </c>
      <c r="J7983" t="s">
        <v>533</v>
      </c>
      <c r="K7983" s="18">
        <v>300.42</v>
      </c>
      <c r="L7983" s="18">
        <v>326.95</v>
      </c>
      <c r="M7983" s="18"/>
      <c r="N7983" s="18"/>
    </row>
    <row r="7984" spans="1:14" ht="15" x14ac:dyDescent="0.25">
      <c r="A7984" t="str">
        <f t="shared" si="124"/>
        <v>VN1620B7872</v>
      </c>
      <c r="B7984" s="17" t="s">
        <v>90</v>
      </c>
      <c r="C7984" s="16" t="s">
        <v>83</v>
      </c>
      <c r="D7984" t="s">
        <v>35</v>
      </c>
      <c r="E7984" s="16" t="s">
        <v>89</v>
      </c>
      <c r="F7984">
        <v>2</v>
      </c>
      <c r="G7984" s="20">
        <v>2.5833333333333335</v>
      </c>
      <c r="H7984" s="21">
        <v>2</v>
      </c>
      <c r="I7984" s="19">
        <v>4.25</v>
      </c>
      <c r="J7984" t="s">
        <v>533</v>
      </c>
      <c r="K7984" s="18">
        <v>300.42</v>
      </c>
      <c r="L7984" s="18">
        <v>326.95</v>
      </c>
      <c r="M7984" s="18"/>
      <c r="N7984" s="18"/>
    </row>
    <row r="7985" spans="1:14" ht="15" x14ac:dyDescent="0.25">
      <c r="A7985" t="str">
        <f t="shared" si="124"/>
        <v>VN1620B7873</v>
      </c>
      <c r="B7985" s="17" t="s">
        <v>90</v>
      </c>
      <c r="C7985" s="16" t="s">
        <v>83</v>
      </c>
      <c r="D7985" t="s">
        <v>35</v>
      </c>
      <c r="E7985" s="16" t="s">
        <v>89</v>
      </c>
      <c r="F7985">
        <v>3</v>
      </c>
      <c r="G7985" s="20">
        <v>2.25</v>
      </c>
      <c r="H7985" s="21">
        <v>3</v>
      </c>
      <c r="I7985" s="19">
        <v>3.9166666666666665</v>
      </c>
      <c r="J7985" t="s">
        <v>533</v>
      </c>
      <c r="K7985" s="18">
        <v>300.42</v>
      </c>
      <c r="L7985" s="18">
        <v>326.95</v>
      </c>
      <c r="M7985" s="18"/>
      <c r="N7985" s="18"/>
    </row>
    <row r="7986" spans="1:14" ht="15" x14ac:dyDescent="0.25">
      <c r="A7986" t="str">
        <f t="shared" si="124"/>
        <v>VN1620B7874</v>
      </c>
      <c r="B7986" s="17" t="s">
        <v>90</v>
      </c>
      <c r="C7986" s="16" t="s">
        <v>83</v>
      </c>
      <c r="D7986" t="s">
        <v>35</v>
      </c>
      <c r="E7986" s="16" t="s">
        <v>89</v>
      </c>
      <c r="F7986">
        <v>4</v>
      </c>
      <c r="G7986" s="20">
        <v>2.25</v>
      </c>
      <c r="H7986" s="21">
        <v>4</v>
      </c>
      <c r="I7986" s="19">
        <v>3.9166666666666665</v>
      </c>
      <c r="J7986" t="s">
        <v>533</v>
      </c>
      <c r="K7986" s="18">
        <v>300.42</v>
      </c>
      <c r="L7986" s="18">
        <v>326.95</v>
      </c>
      <c r="M7986" s="18"/>
      <c r="N7986" s="18"/>
    </row>
    <row r="7987" spans="1:14" ht="15" x14ac:dyDescent="0.25">
      <c r="A7987" t="str">
        <f t="shared" si="124"/>
        <v>VN1620B7875</v>
      </c>
      <c r="B7987" s="17" t="s">
        <v>90</v>
      </c>
      <c r="C7987" s="16" t="s">
        <v>83</v>
      </c>
      <c r="D7987" t="s">
        <v>35</v>
      </c>
      <c r="E7987" s="16" t="s">
        <v>89</v>
      </c>
      <c r="F7987">
        <v>5</v>
      </c>
      <c r="G7987" s="20">
        <v>2.25</v>
      </c>
      <c r="H7987" s="21">
        <v>5</v>
      </c>
      <c r="I7987" s="19">
        <v>3.9166666666666665</v>
      </c>
      <c r="J7987" t="s">
        <v>533</v>
      </c>
      <c r="K7987" s="18">
        <v>300.42</v>
      </c>
      <c r="L7987" s="18">
        <v>326.95</v>
      </c>
      <c r="M7987" s="18"/>
      <c r="N7987" s="18"/>
    </row>
    <row r="7988" spans="1:14" ht="15" x14ac:dyDescent="0.25">
      <c r="A7988" t="str">
        <f t="shared" si="124"/>
        <v>VN1620B7876</v>
      </c>
      <c r="B7988" s="17" t="s">
        <v>90</v>
      </c>
      <c r="C7988" s="16" t="s">
        <v>83</v>
      </c>
      <c r="D7988" t="s">
        <v>35</v>
      </c>
      <c r="E7988" s="16" t="s">
        <v>89</v>
      </c>
      <c r="F7988">
        <v>6</v>
      </c>
      <c r="G7988" s="20">
        <v>2.25</v>
      </c>
      <c r="H7988" s="21">
        <v>6</v>
      </c>
      <c r="I7988" s="19">
        <v>3.9166666666666665</v>
      </c>
      <c r="J7988" t="s">
        <v>533</v>
      </c>
      <c r="K7988" s="18">
        <v>300.42</v>
      </c>
      <c r="L7988" s="18">
        <v>326.95</v>
      </c>
      <c r="M7988" s="18"/>
      <c r="N7988" s="18"/>
    </row>
    <row r="7989" spans="1:14" ht="15" x14ac:dyDescent="0.25">
      <c r="A7989" t="str">
        <f t="shared" si="124"/>
        <v>VN1620B7877</v>
      </c>
      <c r="B7989" s="17" t="s">
        <v>90</v>
      </c>
      <c r="C7989" s="16" t="s">
        <v>83</v>
      </c>
      <c r="D7989" t="s">
        <v>35</v>
      </c>
      <c r="E7989" s="16" t="s">
        <v>89</v>
      </c>
      <c r="F7989">
        <v>7</v>
      </c>
      <c r="G7989" s="20">
        <v>2.25</v>
      </c>
      <c r="H7989" s="21">
        <v>7</v>
      </c>
      <c r="I7989" s="19">
        <v>3.9166666666666665</v>
      </c>
      <c r="J7989" t="s">
        <v>533</v>
      </c>
      <c r="K7989" s="18">
        <v>300.42</v>
      </c>
      <c r="L7989" s="18">
        <v>326.95</v>
      </c>
      <c r="M7989" s="18"/>
      <c r="N7989" s="18"/>
    </row>
    <row r="7990" spans="1:14" ht="15" x14ac:dyDescent="0.25">
      <c r="A7990" t="str">
        <f t="shared" si="124"/>
        <v>VN1624B7871</v>
      </c>
      <c r="B7990" s="17" t="s">
        <v>90</v>
      </c>
      <c r="C7990" s="16" t="s">
        <v>83</v>
      </c>
      <c r="D7990" t="s">
        <v>35</v>
      </c>
      <c r="E7990" s="16" t="s">
        <v>380</v>
      </c>
      <c r="F7990">
        <v>1</v>
      </c>
      <c r="G7990" s="20">
        <v>11.25</v>
      </c>
      <c r="H7990" s="21">
        <v>1</v>
      </c>
      <c r="I7990" s="19">
        <v>12.916666666666666</v>
      </c>
      <c r="J7990" t="s">
        <v>533</v>
      </c>
      <c r="K7990" s="18">
        <v>300.42</v>
      </c>
      <c r="L7990" s="18">
        <v>326.95</v>
      </c>
      <c r="M7990" s="18"/>
      <c r="N7990" s="18"/>
    </row>
    <row r="7991" spans="1:14" ht="15" x14ac:dyDescent="0.25">
      <c r="A7991" t="str">
        <f t="shared" si="124"/>
        <v>VN1624B7872</v>
      </c>
      <c r="B7991" s="17" t="s">
        <v>90</v>
      </c>
      <c r="C7991" s="16" t="s">
        <v>83</v>
      </c>
      <c r="D7991" t="s">
        <v>35</v>
      </c>
      <c r="E7991" s="16" t="s">
        <v>380</v>
      </c>
      <c r="F7991">
        <v>2</v>
      </c>
      <c r="G7991" s="20">
        <v>11.333333333333334</v>
      </c>
      <c r="H7991" s="21">
        <v>2</v>
      </c>
      <c r="I7991" s="19">
        <v>13</v>
      </c>
      <c r="J7991" t="s">
        <v>533</v>
      </c>
      <c r="K7991" s="18">
        <v>300.42</v>
      </c>
      <c r="L7991" s="18">
        <v>326.95</v>
      </c>
      <c r="M7991" s="18"/>
      <c r="N7991" s="18"/>
    </row>
    <row r="7992" spans="1:14" ht="15" x14ac:dyDescent="0.25">
      <c r="A7992" t="str">
        <f t="shared" si="124"/>
        <v>VN1624B7873</v>
      </c>
      <c r="B7992" s="17" t="s">
        <v>90</v>
      </c>
      <c r="C7992" s="16" t="s">
        <v>83</v>
      </c>
      <c r="D7992" t="s">
        <v>35</v>
      </c>
      <c r="E7992" s="16" t="s">
        <v>380</v>
      </c>
      <c r="F7992">
        <v>3</v>
      </c>
      <c r="G7992" s="20">
        <v>11.25</v>
      </c>
      <c r="H7992" s="21">
        <v>3</v>
      </c>
      <c r="I7992" s="19">
        <v>12.916666666666666</v>
      </c>
      <c r="J7992" t="s">
        <v>533</v>
      </c>
      <c r="K7992" s="18">
        <v>300.42</v>
      </c>
      <c r="L7992" s="18">
        <v>326.95</v>
      </c>
      <c r="M7992" s="18"/>
      <c r="N7992" s="18"/>
    </row>
    <row r="7993" spans="1:14" ht="15" x14ac:dyDescent="0.25">
      <c r="A7993" t="str">
        <f t="shared" si="124"/>
        <v>VN1624B7874</v>
      </c>
      <c r="B7993" s="17" t="s">
        <v>90</v>
      </c>
      <c r="C7993" s="16" t="s">
        <v>83</v>
      </c>
      <c r="D7993" t="s">
        <v>35</v>
      </c>
      <c r="E7993" s="16" t="s">
        <v>380</v>
      </c>
      <c r="F7993">
        <v>4</v>
      </c>
      <c r="G7993" s="20">
        <v>11.25</v>
      </c>
      <c r="H7993" s="21">
        <v>4</v>
      </c>
      <c r="I7993" s="19">
        <v>12.916666666666666</v>
      </c>
      <c r="J7993" t="s">
        <v>533</v>
      </c>
      <c r="K7993" s="18">
        <v>300.42</v>
      </c>
      <c r="L7993" s="18">
        <v>326.95</v>
      </c>
      <c r="M7993" s="18"/>
      <c r="N7993" s="18"/>
    </row>
    <row r="7994" spans="1:14" ht="15" x14ac:dyDescent="0.25">
      <c r="A7994" t="str">
        <f t="shared" si="124"/>
        <v>VN1624B7875</v>
      </c>
      <c r="B7994" s="17" t="s">
        <v>90</v>
      </c>
      <c r="C7994" s="16" t="s">
        <v>83</v>
      </c>
      <c r="D7994" t="s">
        <v>35</v>
      </c>
      <c r="E7994" s="16" t="s">
        <v>380</v>
      </c>
      <c r="F7994">
        <v>5</v>
      </c>
      <c r="G7994" s="20">
        <v>11.583333333333334</v>
      </c>
      <c r="H7994" s="21">
        <v>5</v>
      </c>
      <c r="I7994" s="19">
        <v>13.25</v>
      </c>
      <c r="J7994" t="s">
        <v>533</v>
      </c>
      <c r="K7994" s="18">
        <v>300.42</v>
      </c>
      <c r="L7994" s="18">
        <v>326.95</v>
      </c>
      <c r="M7994" s="18"/>
      <c r="N7994" s="18"/>
    </row>
    <row r="7995" spans="1:14" ht="15" x14ac:dyDescent="0.25">
      <c r="A7995" t="str">
        <f t="shared" si="124"/>
        <v>VN1624B7876</v>
      </c>
      <c r="B7995" s="17" t="s">
        <v>90</v>
      </c>
      <c r="C7995" s="16" t="s">
        <v>83</v>
      </c>
      <c r="D7995" t="s">
        <v>35</v>
      </c>
      <c r="E7995" s="16" t="s">
        <v>380</v>
      </c>
      <c r="F7995">
        <v>6</v>
      </c>
      <c r="G7995" s="20">
        <v>11.25</v>
      </c>
      <c r="H7995" s="21">
        <v>6</v>
      </c>
      <c r="I7995" s="19">
        <v>12.916666666666666</v>
      </c>
      <c r="J7995" t="s">
        <v>533</v>
      </c>
      <c r="K7995" s="18">
        <v>300.42</v>
      </c>
      <c r="L7995" s="18">
        <v>326.95</v>
      </c>
      <c r="M7995" s="18"/>
      <c r="N7995" s="18"/>
    </row>
    <row r="7996" spans="1:14" ht="15" x14ac:dyDescent="0.25">
      <c r="A7996" t="str">
        <f t="shared" si="124"/>
        <v>VN1624B7877</v>
      </c>
      <c r="B7996" s="17" t="s">
        <v>90</v>
      </c>
      <c r="C7996" s="16" t="s">
        <v>83</v>
      </c>
      <c r="D7996" t="s">
        <v>35</v>
      </c>
      <c r="E7996" s="16" t="s">
        <v>380</v>
      </c>
      <c r="F7996">
        <v>7</v>
      </c>
      <c r="G7996" s="20">
        <v>12</v>
      </c>
      <c r="H7996" s="21">
        <v>7</v>
      </c>
      <c r="I7996" s="19">
        <v>13.666666666666666</v>
      </c>
      <c r="J7996" t="s">
        <v>533</v>
      </c>
      <c r="K7996" s="18">
        <v>300.42</v>
      </c>
      <c r="L7996" s="18">
        <v>326.95</v>
      </c>
      <c r="M7996" s="18"/>
      <c r="N7996" s="18"/>
    </row>
    <row r="7997" spans="1:14" ht="15" x14ac:dyDescent="0.25">
      <c r="A7997" t="str">
        <f t="shared" si="124"/>
        <v>VN7624B7877</v>
      </c>
      <c r="B7997" s="15" t="s">
        <v>90</v>
      </c>
      <c r="C7997" s="16" t="s">
        <v>83</v>
      </c>
      <c r="D7997" t="s">
        <v>35</v>
      </c>
      <c r="E7997" s="16" t="s">
        <v>828</v>
      </c>
      <c r="F7997">
        <v>7</v>
      </c>
      <c r="G7997" s="20">
        <v>11.5</v>
      </c>
      <c r="H7997" s="21">
        <v>7</v>
      </c>
      <c r="I7997" s="19">
        <v>13</v>
      </c>
      <c r="J7997" t="s">
        <v>533</v>
      </c>
      <c r="K7997" s="18">
        <v>300.42</v>
      </c>
      <c r="L7997" s="18">
        <v>326.95</v>
      </c>
      <c r="M7997" s="18"/>
      <c r="N7997" s="18"/>
    </row>
    <row r="7998" spans="1:14" ht="15" x14ac:dyDescent="0.25">
      <c r="A7998" t="str">
        <f t="shared" si="124"/>
        <v>VN1393B7871</v>
      </c>
      <c r="B7998" s="17" t="s">
        <v>115</v>
      </c>
      <c r="C7998" s="16" t="s">
        <v>83</v>
      </c>
      <c r="D7998" t="s">
        <v>27</v>
      </c>
      <c r="E7998" s="16" t="s">
        <v>648</v>
      </c>
      <c r="F7998">
        <v>1</v>
      </c>
      <c r="G7998" s="20">
        <v>1.9166666666666665</v>
      </c>
      <c r="H7998" s="21">
        <v>1</v>
      </c>
      <c r="I7998" s="19">
        <v>3.1666666666666665</v>
      </c>
      <c r="J7998" t="s">
        <v>533</v>
      </c>
      <c r="K7998" s="18">
        <v>235.63</v>
      </c>
      <c r="L7998" s="18">
        <v>227.04</v>
      </c>
      <c r="M7998" s="18"/>
      <c r="N7998" s="18"/>
    </row>
    <row r="7999" spans="1:14" ht="15" x14ac:dyDescent="0.25">
      <c r="A7999" t="str">
        <f t="shared" si="124"/>
        <v>VN1393B7872</v>
      </c>
      <c r="B7999" s="17" t="s">
        <v>115</v>
      </c>
      <c r="C7999" s="16" t="s">
        <v>83</v>
      </c>
      <c r="D7999" t="s">
        <v>27</v>
      </c>
      <c r="E7999" s="16" t="s">
        <v>648</v>
      </c>
      <c r="F7999">
        <v>2</v>
      </c>
      <c r="G7999" s="20">
        <v>1.9166666666666665</v>
      </c>
      <c r="H7999" s="21">
        <v>2</v>
      </c>
      <c r="I7999" s="19">
        <v>3.1666666666666665</v>
      </c>
      <c r="J7999" t="s">
        <v>533</v>
      </c>
      <c r="K7999" s="18">
        <v>235.63</v>
      </c>
      <c r="L7999" s="18">
        <v>227.04</v>
      </c>
      <c r="M7999" s="18"/>
      <c r="N7999" s="18"/>
    </row>
    <row r="8000" spans="1:14" ht="15" x14ac:dyDescent="0.25">
      <c r="A8000" t="str">
        <f t="shared" si="124"/>
        <v>VN1393B7873</v>
      </c>
      <c r="B8000" s="17" t="s">
        <v>115</v>
      </c>
      <c r="C8000" s="16" t="s">
        <v>83</v>
      </c>
      <c r="D8000" t="s">
        <v>27</v>
      </c>
      <c r="E8000" s="16" t="s">
        <v>648</v>
      </c>
      <c r="F8000">
        <v>3</v>
      </c>
      <c r="G8000" s="20">
        <v>1.9166666666666665</v>
      </c>
      <c r="H8000" s="21">
        <v>3</v>
      </c>
      <c r="I8000" s="19">
        <v>3.1666666666666665</v>
      </c>
      <c r="J8000" t="s">
        <v>533</v>
      </c>
      <c r="K8000" s="18">
        <v>235.63</v>
      </c>
      <c r="L8000" s="18">
        <v>227.04</v>
      </c>
      <c r="M8000" s="18"/>
      <c r="N8000" s="18"/>
    </row>
    <row r="8001" spans="1:14" ht="15" x14ac:dyDescent="0.25">
      <c r="A8001" t="str">
        <f t="shared" si="124"/>
        <v>VN1393B7874</v>
      </c>
      <c r="B8001" s="17" t="s">
        <v>115</v>
      </c>
      <c r="C8001" s="16" t="s">
        <v>83</v>
      </c>
      <c r="D8001" t="s">
        <v>27</v>
      </c>
      <c r="E8001" s="16" t="s">
        <v>648</v>
      </c>
      <c r="F8001">
        <v>4</v>
      </c>
      <c r="G8001" s="20">
        <v>1.9166666666666665</v>
      </c>
      <c r="H8001" s="21">
        <v>4</v>
      </c>
      <c r="I8001" s="19">
        <v>3.1666666666666665</v>
      </c>
      <c r="J8001" t="s">
        <v>533</v>
      </c>
      <c r="K8001" s="18">
        <v>235.63</v>
      </c>
      <c r="L8001" s="18">
        <v>227.04</v>
      </c>
      <c r="M8001" s="18"/>
      <c r="N8001" s="18"/>
    </row>
    <row r="8002" spans="1:14" ht="15" x14ac:dyDescent="0.25">
      <c r="A8002" t="str">
        <f t="shared" si="124"/>
        <v>VN1393B7875</v>
      </c>
      <c r="B8002" s="17" t="s">
        <v>115</v>
      </c>
      <c r="C8002" s="16" t="s">
        <v>83</v>
      </c>
      <c r="D8002" t="s">
        <v>27</v>
      </c>
      <c r="E8002" s="16" t="s">
        <v>648</v>
      </c>
      <c r="F8002">
        <v>5</v>
      </c>
      <c r="G8002" s="20">
        <v>1.9166666666666665</v>
      </c>
      <c r="H8002" s="21">
        <v>5</v>
      </c>
      <c r="I8002" s="19">
        <v>3.1666666666666665</v>
      </c>
      <c r="J8002" t="s">
        <v>533</v>
      </c>
      <c r="K8002" s="18">
        <v>235.63</v>
      </c>
      <c r="L8002" s="18">
        <v>227.04</v>
      </c>
      <c r="M8002" s="18"/>
      <c r="N8002" s="18"/>
    </row>
    <row r="8003" spans="1:14" ht="15" x14ac:dyDescent="0.25">
      <c r="A8003" t="str">
        <f t="shared" ref="A8003:A8066" si="125">E8003&amp;J8003&amp;F8003</f>
        <v>VN1393B7876</v>
      </c>
      <c r="B8003" s="17" t="s">
        <v>115</v>
      </c>
      <c r="C8003" s="16" t="s">
        <v>83</v>
      </c>
      <c r="D8003" t="s">
        <v>27</v>
      </c>
      <c r="E8003" s="16" t="s">
        <v>648</v>
      </c>
      <c r="F8003">
        <v>6</v>
      </c>
      <c r="G8003" s="20">
        <v>1.9166666666666665</v>
      </c>
      <c r="H8003" s="21">
        <v>6</v>
      </c>
      <c r="I8003" s="19">
        <v>3.1666666666666665</v>
      </c>
      <c r="J8003" t="s">
        <v>533</v>
      </c>
      <c r="K8003" s="18">
        <v>235.63</v>
      </c>
      <c r="L8003" s="18">
        <v>227.04</v>
      </c>
      <c r="M8003" s="18"/>
      <c r="N8003" s="18"/>
    </row>
    <row r="8004" spans="1:14" ht="15" x14ac:dyDescent="0.25">
      <c r="A8004" t="str">
        <f t="shared" si="125"/>
        <v>VN1393B7877</v>
      </c>
      <c r="B8004" s="17" t="s">
        <v>115</v>
      </c>
      <c r="C8004" s="16" t="s">
        <v>83</v>
      </c>
      <c r="D8004" t="s">
        <v>27</v>
      </c>
      <c r="E8004" s="16" t="s">
        <v>648</v>
      </c>
      <c r="F8004">
        <v>7</v>
      </c>
      <c r="G8004" s="20">
        <v>1.9166666666666665</v>
      </c>
      <c r="H8004" s="21">
        <v>7</v>
      </c>
      <c r="I8004" s="19">
        <v>3.1666666666666665</v>
      </c>
      <c r="J8004" t="s">
        <v>533</v>
      </c>
      <c r="K8004" s="18">
        <v>235.63</v>
      </c>
      <c r="L8004" s="18">
        <v>227.04</v>
      </c>
      <c r="M8004" s="18"/>
      <c r="N8004" s="18"/>
    </row>
    <row r="8005" spans="1:14" ht="15" x14ac:dyDescent="0.25">
      <c r="A8005" t="str">
        <f t="shared" si="125"/>
        <v>VN1397B7871</v>
      </c>
      <c r="B8005" s="17" t="s">
        <v>115</v>
      </c>
      <c r="C8005" s="16" t="s">
        <v>83</v>
      </c>
      <c r="D8005" t="s">
        <v>27</v>
      </c>
      <c r="E8005" s="16" t="s">
        <v>428</v>
      </c>
      <c r="F8005">
        <v>1</v>
      </c>
      <c r="G8005" s="20">
        <v>9.6666666666666661</v>
      </c>
      <c r="H8005" s="21">
        <v>1</v>
      </c>
      <c r="I8005" s="19">
        <v>10.916666666666666</v>
      </c>
      <c r="J8005" t="s">
        <v>533</v>
      </c>
      <c r="K8005" s="18">
        <v>235.63</v>
      </c>
      <c r="L8005" s="18">
        <v>227.04</v>
      </c>
      <c r="M8005" s="18"/>
      <c r="N8005" s="18"/>
    </row>
    <row r="8006" spans="1:14" ht="15" x14ac:dyDescent="0.25">
      <c r="A8006" t="str">
        <f t="shared" si="125"/>
        <v>VN1397B7872</v>
      </c>
      <c r="B8006" s="17" t="s">
        <v>115</v>
      </c>
      <c r="C8006" s="16" t="s">
        <v>83</v>
      </c>
      <c r="D8006" t="s">
        <v>27</v>
      </c>
      <c r="E8006" s="16" t="s">
        <v>428</v>
      </c>
      <c r="F8006">
        <v>2</v>
      </c>
      <c r="G8006" s="20">
        <v>9.8333333333333339</v>
      </c>
      <c r="H8006" s="21">
        <v>2</v>
      </c>
      <c r="I8006" s="19">
        <v>11.083333333333334</v>
      </c>
      <c r="J8006" t="s">
        <v>533</v>
      </c>
      <c r="K8006" s="18">
        <v>235.63</v>
      </c>
      <c r="L8006" s="18">
        <v>227.04</v>
      </c>
      <c r="M8006" s="18"/>
      <c r="N8006" s="18"/>
    </row>
    <row r="8007" spans="1:14" ht="15" x14ac:dyDescent="0.25">
      <c r="A8007" t="str">
        <f t="shared" si="125"/>
        <v>VN1397B7873</v>
      </c>
      <c r="B8007" s="17" t="s">
        <v>115</v>
      </c>
      <c r="C8007" s="16" t="s">
        <v>83</v>
      </c>
      <c r="D8007" t="s">
        <v>27</v>
      </c>
      <c r="E8007" s="16" t="s">
        <v>428</v>
      </c>
      <c r="F8007">
        <v>3</v>
      </c>
      <c r="G8007" s="20">
        <v>9.8333333333333339</v>
      </c>
      <c r="H8007" s="21">
        <v>3</v>
      </c>
      <c r="I8007" s="19">
        <v>11.083333333333334</v>
      </c>
      <c r="J8007" t="s">
        <v>533</v>
      </c>
      <c r="K8007" s="18">
        <v>235.63</v>
      </c>
      <c r="L8007" s="18">
        <v>227.04</v>
      </c>
      <c r="M8007" s="18"/>
      <c r="N8007" s="18"/>
    </row>
    <row r="8008" spans="1:14" ht="15" x14ac:dyDescent="0.25">
      <c r="A8008" t="str">
        <f t="shared" si="125"/>
        <v>VN1397B7874</v>
      </c>
      <c r="B8008" s="17" t="s">
        <v>115</v>
      </c>
      <c r="C8008" s="16" t="s">
        <v>83</v>
      </c>
      <c r="D8008" t="s">
        <v>27</v>
      </c>
      <c r="E8008" s="16" t="s">
        <v>428</v>
      </c>
      <c r="F8008">
        <v>4</v>
      </c>
      <c r="G8008" s="20">
        <v>9.5833333333333339</v>
      </c>
      <c r="H8008" s="21">
        <v>4</v>
      </c>
      <c r="I8008" s="19">
        <v>10.833333333333334</v>
      </c>
      <c r="J8008" t="s">
        <v>533</v>
      </c>
      <c r="K8008" s="18">
        <v>235.63</v>
      </c>
      <c r="L8008" s="18">
        <v>227.04</v>
      </c>
      <c r="M8008" s="18"/>
      <c r="N8008" s="18"/>
    </row>
    <row r="8009" spans="1:14" ht="15" x14ac:dyDescent="0.25">
      <c r="A8009" t="str">
        <f t="shared" si="125"/>
        <v>VN1397B7875</v>
      </c>
      <c r="B8009" s="17" t="s">
        <v>115</v>
      </c>
      <c r="C8009" s="16" t="s">
        <v>83</v>
      </c>
      <c r="D8009" t="s">
        <v>27</v>
      </c>
      <c r="E8009" s="16" t="s">
        <v>428</v>
      </c>
      <c r="F8009">
        <v>5</v>
      </c>
      <c r="G8009" s="20">
        <v>11</v>
      </c>
      <c r="H8009" s="21">
        <v>5</v>
      </c>
      <c r="I8009" s="19">
        <v>12.25</v>
      </c>
      <c r="J8009" t="s">
        <v>533</v>
      </c>
      <c r="K8009" s="18">
        <v>235.63</v>
      </c>
      <c r="L8009" s="18">
        <v>227.04</v>
      </c>
      <c r="M8009" s="18"/>
      <c r="N8009" s="18"/>
    </row>
    <row r="8010" spans="1:14" ht="15" x14ac:dyDescent="0.25">
      <c r="A8010" t="str">
        <f t="shared" si="125"/>
        <v>VN1397B7876</v>
      </c>
      <c r="B8010" s="17" t="s">
        <v>115</v>
      </c>
      <c r="C8010" s="16" t="s">
        <v>83</v>
      </c>
      <c r="D8010" t="s">
        <v>27</v>
      </c>
      <c r="E8010" s="16" t="s">
        <v>428</v>
      </c>
      <c r="F8010">
        <v>6</v>
      </c>
      <c r="G8010" s="20">
        <v>11.666666666666666</v>
      </c>
      <c r="H8010" s="21">
        <v>6</v>
      </c>
      <c r="I8010" s="19">
        <v>12.916666666666666</v>
      </c>
      <c r="J8010" t="s">
        <v>533</v>
      </c>
      <c r="K8010" s="18">
        <v>235.63</v>
      </c>
      <c r="L8010" s="18">
        <v>227.04</v>
      </c>
      <c r="M8010" s="18"/>
      <c r="N8010" s="18"/>
    </row>
    <row r="8011" spans="1:14" ht="15" x14ac:dyDescent="0.25">
      <c r="A8011" t="str">
        <f t="shared" si="125"/>
        <v>VN1397B7877</v>
      </c>
      <c r="B8011" s="17" t="s">
        <v>115</v>
      </c>
      <c r="C8011" s="16" t="s">
        <v>83</v>
      </c>
      <c r="D8011" t="s">
        <v>27</v>
      </c>
      <c r="E8011" s="16" t="s">
        <v>428</v>
      </c>
      <c r="F8011">
        <v>7</v>
      </c>
      <c r="G8011" s="20">
        <v>9.8333333333333339</v>
      </c>
      <c r="H8011" s="21">
        <v>7</v>
      </c>
      <c r="I8011" s="19">
        <v>11.083333333333334</v>
      </c>
      <c r="J8011" t="s">
        <v>533</v>
      </c>
      <c r="K8011" s="18">
        <v>235.63</v>
      </c>
      <c r="L8011" s="18">
        <v>227.04</v>
      </c>
      <c r="M8011" s="18"/>
      <c r="N8011" s="18"/>
    </row>
    <row r="8012" spans="1:14" ht="15" x14ac:dyDescent="0.25">
      <c r="A8012" t="str">
        <f t="shared" si="125"/>
        <v>VN1399B7875</v>
      </c>
      <c r="B8012" s="17" t="s">
        <v>115</v>
      </c>
      <c r="C8012" s="16" t="s">
        <v>83</v>
      </c>
      <c r="D8012" t="s">
        <v>27</v>
      </c>
      <c r="E8012" s="16" t="s">
        <v>802</v>
      </c>
      <c r="F8012">
        <v>5</v>
      </c>
      <c r="G8012" s="20">
        <v>12.833333333333334</v>
      </c>
      <c r="H8012" s="21">
        <v>5</v>
      </c>
      <c r="I8012" s="19">
        <v>14.083333333333334</v>
      </c>
      <c r="J8012" t="s">
        <v>533</v>
      </c>
      <c r="K8012" s="18">
        <v>235.63</v>
      </c>
      <c r="L8012" s="18">
        <v>227.04</v>
      </c>
      <c r="M8012" s="18"/>
      <c r="N8012" s="18"/>
    </row>
    <row r="8013" spans="1:14" ht="15" x14ac:dyDescent="0.25">
      <c r="A8013" t="str">
        <f t="shared" si="125"/>
        <v>VN1399B7877</v>
      </c>
      <c r="B8013" s="17" t="s">
        <v>115</v>
      </c>
      <c r="C8013" s="16" t="s">
        <v>83</v>
      </c>
      <c r="D8013" t="s">
        <v>27</v>
      </c>
      <c r="E8013" s="16" t="s">
        <v>802</v>
      </c>
      <c r="F8013">
        <v>7</v>
      </c>
      <c r="G8013" s="20">
        <v>13</v>
      </c>
      <c r="H8013" s="21">
        <v>7</v>
      </c>
      <c r="I8013" s="19">
        <v>14.25</v>
      </c>
      <c r="J8013" t="s">
        <v>533</v>
      </c>
      <c r="K8013" s="18">
        <v>235.63</v>
      </c>
      <c r="L8013" s="18">
        <v>227.04</v>
      </c>
      <c r="M8013" s="18"/>
      <c r="N8013" s="18"/>
    </row>
    <row r="8014" spans="1:14" ht="15" x14ac:dyDescent="0.25">
      <c r="A8014" t="str">
        <f t="shared" si="125"/>
        <v>VN7393B7871</v>
      </c>
      <c r="B8014" s="17" t="s">
        <v>115</v>
      </c>
      <c r="C8014" s="16" t="s">
        <v>83</v>
      </c>
      <c r="D8014" t="s">
        <v>27</v>
      </c>
      <c r="E8014" s="16" t="s">
        <v>114</v>
      </c>
      <c r="F8014">
        <v>1</v>
      </c>
      <c r="G8014" s="20">
        <v>8</v>
      </c>
      <c r="H8014" s="21">
        <v>1</v>
      </c>
      <c r="I8014" s="19">
        <v>9.25</v>
      </c>
      <c r="J8014" t="s">
        <v>533</v>
      </c>
      <c r="K8014" s="18">
        <v>235.63</v>
      </c>
      <c r="L8014" s="18">
        <v>227.04</v>
      </c>
      <c r="M8014" s="18"/>
      <c r="N8014" s="18"/>
    </row>
    <row r="8015" spans="1:14" ht="15" x14ac:dyDescent="0.25">
      <c r="A8015" t="str">
        <f t="shared" si="125"/>
        <v>VN7393B7872</v>
      </c>
      <c r="B8015" s="17" t="s">
        <v>115</v>
      </c>
      <c r="C8015" s="16" t="s">
        <v>83</v>
      </c>
      <c r="D8015" t="s">
        <v>27</v>
      </c>
      <c r="E8015" s="16" t="s">
        <v>114</v>
      </c>
      <c r="F8015">
        <v>2</v>
      </c>
      <c r="G8015" s="20">
        <v>7.833333333333333</v>
      </c>
      <c r="H8015" s="21">
        <v>2</v>
      </c>
      <c r="I8015" s="19">
        <v>9.0833333333333339</v>
      </c>
      <c r="J8015" t="s">
        <v>533</v>
      </c>
      <c r="K8015" s="18">
        <v>235.63</v>
      </c>
      <c r="L8015" s="18">
        <v>227.04</v>
      </c>
      <c r="M8015" s="18"/>
      <c r="N8015" s="18"/>
    </row>
    <row r="8016" spans="1:14" ht="15" x14ac:dyDescent="0.25">
      <c r="A8016" t="str">
        <f t="shared" si="125"/>
        <v>VN7393B7873</v>
      </c>
      <c r="B8016" s="17" t="s">
        <v>115</v>
      </c>
      <c r="C8016" s="16" t="s">
        <v>83</v>
      </c>
      <c r="D8016" t="s">
        <v>27</v>
      </c>
      <c r="E8016" s="16" t="s">
        <v>114</v>
      </c>
      <c r="F8016">
        <v>3</v>
      </c>
      <c r="G8016" s="20">
        <v>7.833333333333333</v>
      </c>
      <c r="H8016" s="21">
        <v>3</v>
      </c>
      <c r="I8016" s="19">
        <v>9.0833333333333339</v>
      </c>
      <c r="J8016" t="s">
        <v>533</v>
      </c>
      <c r="K8016" s="18">
        <v>235.63</v>
      </c>
      <c r="L8016" s="18">
        <v>227.04</v>
      </c>
      <c r="M8016" s="18"/>
      <c r="N8016" s="18"/>
    </row>
    <row r="8017" spans="1:14" ht="15" x14ac:dyDescent="0.25">
      <c r="A8017" t="str">
        <f t="shared" si="125"/>
        <v>VN7393B7874</v>
      </c>
      <c r="B8017" s="17" t="s">
        <v>115</v>
      </c>
      <c r="C8017" s="16" t="s">
        <v>83</v>
      </c>
      <c r="D8017" t="s">
        <v>27</v>
      </c>
      <c r="E8017" s="16" t="s">
        <v>114</v>
      </c>
      <c r="F8017">
        <v>4</v>
      </c>
      <c r="G8017" s="20">
        <v>7.833333333333333</v>
      </c>
      <c r="H8017" s="21">
        <v>4</v>
      </c>
      <c r="I8017" s="19">
        <v>9.0833333333333339</v>
      </c>
      <c r="J8017" t="s">
        <v>533</v>
      </c>
      <c r="K8017" s="18">
        <v>235.63</v>
      </c>
      <c r="L8017" s="18">
        <v>227.04</v>
      </c>
      <c r="M8017" s="18"/>
      <c r="N8017" s="18"/>
    </row>
    <row r="8018" spans="1:14" ht="15" x14ac:dyDescent="0.25">
      <c r="A8018" t="str">
        <f t="shared" si="125"/>
        <v>VN7393B7875</v>
      </c>
      <c r="B8018" s="17" t="s">
        <v>115</v>
      </c>
      <c r="C8018" s="16" t="s">
        <v>83</v>
      </c>
      <c r="D8018" t="s">
        <v>27</v>
      </c>
      <c r="E8018" s="16" t="s">
        <v>114</v>
      </c>
      <c r="F8018">
        <v>5</v>
      </c>
      <c r="G8018" s="20">
        <v>8.6666666666666661</v>
      </c>
      <c r="H8018" s="21">
        <v>5</v>
      </c>
      <c r="I8018" s="19">
        <v>9.9166666666666661</v>
      </c>
      <c r="J8018" t="s">
        <v>533</v>
      </c>
      <c r="K8018" s="18">
        <v>235.63</v>
      </c>
      <c r="L8018" s="18">
        <v>227.04</v>
      </c>
      <c r="M8018" s="18"/>
      <c r="N8018" s="18"/>
    </row>
    <row r="8019" spans="1:14" ht="15" x14ac:dyDescent="0.25">
      <c r="A8019" t="str">
        <f t="shared" si="125"/>
        <v>VN7393B7876</v>
      </c>
      <c r="B8019" s="17" t="s">
        <v>115</v>
      </c>
      <c r="C8019" s="16" t="s">
        <v>83</v>
      </c>
      <c r="D8019" t="s">
        <v>27</v>
      </c>
      <c r="E8019" s="16" t="s">
        <v>114</v>
      </c>
      <c r="F8019">
        <v>6</v>
      </c>
      <c r="G8019" s="20">
        <v>7.833333333333333</v>
      </c>
      <c r="H8019" s="21">
        <v>6</v>
      </c>
      <c r="I8019" s="19">
        <v>9.0833333333333339</v>
      </c>
      <c r="J8019" t="s">
        <v>533</v>
      </c>
      <c r="K8019" s="18">
        <v>235.63</v>
      </c>
      <c r="L8019" s="18">
        <v>227.04</v>
      </c>
      <c r="M8019" s="18"/>
      <c r="N8019" s="18"/>
    </row>
    <row r="8020" spans="1:14" ht="15" x14ac:dyDescent="0.25">
      <c r="A8020" t="str">
        <f t="shared" si="125"/>
        <v>VN7393B7877</v>
      </c>
      <c r="B8020" s="15" t="s">
        <v>115</v>
      </c>
      <c r="C8020" s="16" t="s">
        <v>83</v>
      </c>
      <c r="D8020" t="s">
        <v>27</v>
      </c>
      <c r="E8020" s="16" t="s">
        <v>114</v>
      </c>
      <c r="F8020">
        <v>7</v>
      </c>
      <c r="G8020" s="20">
        <v>7.833333333333333</v>
      </c>
      <c r="H8020" s="21">
        <v>7</v>
      </c>
      <c r="I8020" s="19">
        <v>9.0833333333333339</v>
      </c>
      <c r="J8020" t="s">
        <v>533</v>
      </c>
      <c r="K8020" s="18">
        <v>235.63</v>
      </c>
      <c r="L8020" s="18">
        <v>227.04</v>
      </c>
      <c r="M8020" s="18"/>
      <c r="N8020" s="18"/>
    </row>
    <row r="8021" spans="1:14" ht="15" x14ac:dyDescent="0.25">
      <c r="A8021" t="str">
        <f t="shared" si="125"/>
        <v>VN1440B7871</v>
      </c>
      <c r="B8021" s="17" t="s">
        <v>375</v>
      </c>
      <c r="C8021" s="16" t="s">
        <v>266</v>
      </c>
      <c r="D8021" t="s">
        <v>34</v>
      </c>
      <c r="E8021" s="16" t="s">
        <v>374</v>
      </c>
      <c r="F8021">
        <v>1</v>
      </c>
      <c r="G8021" s="20">
        <v>23.833333333333332</v>
      </c>
      <c r="H8021" s="21">
        <v>2</v>
      </c>
      <c r="I8021" s="19">
        <v>1.3333333333333333</v>
      </c>
      <c r="J8021" t="s">
        <v>533</v>
      </c>
      <c r="K8021" s="18">
        <v>177.71</v>
      </c>
      <c r="L8021" s="18">
        <v>278.75</v>
      </c>
      <c r="M8021" s="18"/>
      <c r="N8021" s="18"/>
    </row>
    <row r="8022" spans="1:14" ht="15" x14ac:dyDescent="0.25">
      <c r="A8022" t="str">
        <f t="shared" si="125"/>
        <v>VN1440B7872</v>
      </c>
      <c r="B8022" s="17" t="s">
        <v>375</v>
      </c>
      <c r="C8022" s="16" t="s">
        <v>266</v>
      </c>
      <c r="D8022" t="s">
        <v>34</v>
      </c>
      <c r="E8022" s="16" t="s">
        <v>374</v>
      </c>
      <c r="F8022">
        <v>2</v>
      </c>
      <c r="G8022" s="20">
        <v>23.833333333333332</v>
      </c>
      <c r="H8022" s="21">
        <v>3</v>
      </c>
      <c r="I8022" s="19">
        <v>1.3333333333333333</v>
      </c>
      <c r="J8022" t="s">
        <v>533</v>
      </c>
      <c r="K8022" s="18">
        <v>177.71</v>
      </c>
      <c r="L8022" s="18">
        <v>278.75</v>
      </c>
      <c r="M8022" s="18"/>
      <c r="N8022" s="18"/>
    </row>
    <row r="8023" spans="1:14" ht="15" x14ac:dyDescent="0.25">
      <c r="A8023" t="str">
        <f t="shared" si="125"/>
        <v>VN1440B7873</v>
      </c>
      <c r="B8023" s="17" t="s">
        <v>375</v>
      </c>
      <c r="C8023" s="16" t="s">
        <v>266</v>
      </c>
      <c r="D8023" t="s">
        <v>34</v>
      </c>
      <c r="E8023" s="16" t="s">
        <v>374</v>
      </c>
      <c r="F8023">
        <v>3</v>
      </c>
      <c r="G8023" s="20">
        <v>23.833333333333332</v>
      </c>
      <c r="H8023" s="21">
        <v>4</v>
      </c>
      <c r="I8023" s="19">
        <v>1.3333333333333333</v>
      </c>
      <c r="J8023" t="s">
        <v>533</v>
      </c>
      <c r="K8023" s="18">
        <v>177.71</v>
      </c>
      <c r="L8023" s="18">
        <v>278.75</v>
      </c>
      <c r="M8023" s="18"/>
      <c r="N8023" s="18"/>
    </row>
    <row r="8024" spans="1:14" ht="15" x14ac:dyDescent="0.25">
      <c r="A8024" t="str">
        <f t="shared" si="125"/>
        <v>VN1440B7874</v>
      </c>
      <c r="B8024" s="17" t="s">
        <v>375</v>
      </c>
      <c r="C8024" s="16" t="s">
        <v>266</v>
      </c>
      <c r="D8024" t="s">
        <v>34</v>
      </c>
      <c r="E8024" s="16" t="s">
        <v>374</v>
      </c>
      <c r="F8024">
        <v>4</v>
      </c>
      <c r="G8024" s="20">
        <v>23.333333333333332</v>
      </c>
      <c r="H8024" s="21">
        <v>5</v>
      </c>
      <c r="I8024" s="19">
        <v>0.83333333333333337</v>
      </c>
      <c r="J8024" t="s">
        <v>533</v>
      </c>
      <c r="K8024" s="18">
        <v>177.71</v>
      </c>
      <c r="L8024" s="18">
        <v>278.75</v>
      </c>
      <c r="M8024" s="18"/>
      <c r="N8024" s="18"/>
    </row>
    <row r="8025" spans="1:14" ht="15" x14ac:dyDescent="0.25">
      <c r="A8025" t="str">
        <f t="shared" si="125"/>
        <v>VN1440B7875</v>
      </c>
      <c r="B8025" s="17" t="s">
        <v>375</v>
      </c>
      <c r="C8025" s="16" t="s">
        <v>266</v>
      </c>
      <c r="D8025" t="s">
        <v>34</v>
      </c>
      <c r="E8025" s="16" t="s">
        <v>374</v>
      </c>
      <c r="F8025">
        <v>5</v>
      </c>
      <c r="G8025" s="20">
        <v>23.833333333333332</v>
      </c>
      <c r="H8025" s="21">
        <v>6</v>
      </c>
      <c r="I8025" s="19">
        <v>1.3333333333333333</v>
      </c>
      <c r="J8025" t="s">
        <v>533</v>
      </c>
      <c r="K8025" s="18">
        <v>177.71</v>
      </c>
      <c r="L8025" s="18">
        <v>278.75</v>
      </c>
      <c r="M8025" s="18"/>
      <c r="N8025" s="18"/>
    </row>
    <row r="8026" spans="1:14" ht="15" x14ac:dyDescent="0.25">
      <c r="A8026" t="str">
        <f t="shared" si="125"/>
        <v>VN1440B7876</v>
      </c>
      <c r="B8026" s="17" t="s">
        <v>375</v>
      </c>
      <c r="C8026" s="16" t="s">
        <v>266</v>
      </c>
      <c r="D8026" t="s">
        <v>34</v>
      </c>
      <c r="E8026" s="16" t="s">
        <v>374</v>
      </c>
      <c r="F8026">
        <v>6</v>
      </c>
      <c r="G8026" s="20">
        <v>23.833333333333332</v>
      </c>
      <c r="H8026" s="21">
        <v>7</v>
      </c>
      <c r="I8026" s="19">
        <v>1.3333333333333333</v>
      </c>
      <c r="J8026" t="s">
        <v>533</v>
      </c>
      <c r="K8026" s="18">
        <v>177.71</v>
      </c>
      <c r="L8026" s="18">
        <v>278.75</v>
      </c>
      <c r="M8026" s="18"/>
      <c r="N8026" s="18"/>
    </row>
    <row r="8027" spans="1:14" ht="15" x14ac:dyDescent="0.25">
      <c r="A8027" t="str">
        <f t="shared" si="125"/>
        <v>VN1440B7877</v>
      </c>
      <c r="B8027" s="15" t="s">
        <v>375</v>
      </c>
      <c r="C8027" s="16" t="s">
        <v>266</v>
      </c>
      <c r="D8027" t="s">
        <v>34</v>
      </c>
      <c r="E8027" s="16" t="s">
        <v>374</v>
      </c>
      <c r="F8027">
        <v>7</v>
      </c>
      <c r="G8027" s="20">
        <v>23.833333333333332</v>
      </c>
      <c r="H8027" s="21">
        <v>1</v>
      </c>
      <c r="I8027" s="19">
        <v>1.3333333333333333</v>
      </c>
      <c r="J8027" t="s">
        <v>533</v>
      </c>
      <c r="K8027" s="18">
        <v>177.71</v>
      </c>
      <c r="L8027" s="18">
        <v>278.75</v>
      </c>
      <c r="M8027" s="18"/>
      <c r="N8027" s="18"/>
    </row>
    <row r="8028" spans="1:14" ht="15" x14ac:dyDescent="0.25">
      <c r="A8028" t="str">
        <f t="shared" si="125"/>
        <v>VN1200B7871</v>
      </c>
      <c r="B8028" s="17" t="s">
        <v>270</v>
      </c>
      <c r="C8028" s="16" t="s">
        <v>266</v>
      </c>
      <c r="D8028" t="s">
        <v>35</v>
      </c>
      <c r="E8028" s="16" t="s">
        <v>445</v>
      </c>
      <c r="F8028">
        <v>1</v>
      </c>
      <c r="G8028" s="20">
        <v>0</v>
      </c>
      <c r="H8028" s="21">
        <v>1</v>
      </c>
      <c r="I8028" s="19">
        <v>2.0833333333333335</v>
      </c>
      <c r="J8028" t="s">
        <v>533</v>
      </c>
      <c r="K8028" s="18">
        <v>416.73</v>
      </c>
      <c r="L8028" s="18">
        <v>445.65</v>
      </c>
      <c r="M8028" s="18"/>
      <c r="N8028" s="18"/>
    </row>
    <row r="8029" spans="1:14" ht="15" x14ac:dyDescent="0.25">
      <c r="A8029" t="str">
        <f t="shared" si="125"/>
        <v>VN1200B7872</v>
      </c>
      <c r="B8029" s="17" t="s">
        <v>270</v>
      </c>
      <c r="C8029" s="16" t="s">
        <v>266</v>
      </c>
      <c r="D8029" t="s">
        <v>35</v>
      </c>
      <c r="E8029" s="16" t="s">
        <v>445</v>
      </c>
      <c r="F8029">
        <v>2</v>
      </c>
      <c r="G8029" s="20">
        <v>0</v>
      </c>
      <c r="H8029" s="21">
        <v>2</v>
      </c>
      <c r="I8029" s="19">
        <v>2.0833333333333335</v>
      </c>
      <c r="J8029" t="s">
        <v>533</v>
      </c>
      <c r="K8029" s="18">
        <v>416.73</v>
      </c>
      <c r="L8029" s="18">
        <v>445.65</v>
      </c>
      <c r="M8029" s="18"/>
      <c r="N8029" s="18"/>
    </row>
    <row r="8030" spans="1:14" ht="15" x14ac:dyDescent="0.25">
      <c r="A8030" t="str">
        <f t="shared" si="125"/>
        <v>VN1200B7873</v>
      </c>
      <c r="B8030" s="17" t="s">
        <v>270</v>
      </c>
      <c r="C8030" s="16" t="s">
        <v>266</v>
      </c>
      <c r="D8030" t="s">
        <v>35</v>
      </c>
      <c r="E8030" s="16" t="s">
        <v>445</v>
      </c>
      <c r="F8030">
        <v>3</v>
      </c>
      <c r="G8030" s="20">
        <v>0</v>
      </c>
      <c r="H8030" s="21">
        <v>3</v>
      </c>
      <c r="I8030" s="19">
        <v>2.0833333333333335</v>
      </c>
      <c r="J8030" t="s">
        <v>533</v>
      </c>
      <c r="K8030" s="18">
        <v>416.73</v>
      </c>
      <c r="L8030" s="18">
        <v>445.65</v>
      </c>
      <c r="M8030" s="18"/>
      <c r="N8030" s="18"/>
    </row>
    <row r="8031" spans="1:14" ht="15" x14ac:dyDescent="0.25">
      <c r="A8031" t="str">
        <f t="shared" si="125"/>
        <v>VN1200B7874</v>
      </c>
      <c r="B8031" s="17" t="s">
        <v>270</v>
      </c>
      <c r="C8031" s="16" t="s">
        <v>266</v>
      </c>
      <c r="D8031" t="s">
        <v>35</v>
      </c>
      <c r="E8031" s="16" t="s">
        <v>445</v>
      </c>
      <c r="F8031">
        <v>4</v>
      </c>
      <c r="G8031" s="20">
        <v>0</v>
      </c>
      <c r="H8031" s="21">
        <v>4</v>
      </c>
      <c r="I8031" s="19">
        <v>2.0833333333333335</v>
      </c>
      <c r="J8031" t="s">
        <v>533</v>
      </c>
      <c r="K8031" s="18">
        <v>416.73</v>
      </c>
      <c r="L8031" s="18">
        <v>445.65</v>
      </c>
      <c r="M8031" s="18"/>
      <c r="N8031" s="18"/>
    </row>
    <row r="8032" spans="1:14" ht="15" x14ac:dyDescent="0.25">
      <c r="A8032" t="str">
        <f t="shared" si="125"/>
        <v>VN1200B7875</v>
      </c>
      <c r="B8032" s="17" t="s">
        <v>270</v>
      </c>
      <c r="C8032" s="16" t="s">
        <v>266</v>
      </c>
      <c r="D8032" t="s">
        <v>35</v>
      </c>
      <c r="E8032" s="16" t="s">
        <v>445</v>
      </c>
      <c r="F8032">
        <v>5</v>
      </c>
      <c r="G8032" s="20">
        <v>0</v>
      </c>
      <c r="H8032" s="21">
        <v>5</v>
      </c>
      <c r="I8032" s="19">
        <v>2.0833333333333335</v>
      </c>
      <c r="J8032" t="s">
        <v>533</v>
      </c>
      <c r="K8032" s="18">
        <v>416.73</v>
      </c>
      <c r="L8032" s="18">
        <v>445.65</v>
      </c>
      <c r="M8032" s="18"/>
      <c r="N8032" s="18"/>
    </row>
    <row r="8033" spans="1:14" ht="15" x14ac:dyDescent="0.25">
      <c r="A8033" t="str">
        <f t="shared" si="125"/>
        <v>VN1200B7876</v>
      </c>
      <c r="B8033" s="17" t="s">
        <v>270</v>
      </c>
      <c r="C8033" s="16" t="s">
        <v>266</v>
      </c>
      <c r="D8033" t="s">
        <v>35</v>
      </c>
      <c r="E8033" s="16" t="s">
        <v>445</v>
      </c>
      <c r="F8033">
        <v>6</v>
      </c>
      <c r="G8033" s="20">
        <v>0</v>
      </c>
      <c r="H8033" s="21">
        <v>6</v>
      </c>
      <c r="I8033" s="19">
        <v>2.0833333333333335</v>
      </c>
      <c r="J8033" t="s">
        <v>533</v>
      </c>
      <c r="K8033" s="18">
        <v>416.73</v>
      </c>
      <c r="L8033" s="18">
        <v>445.65</v>
      </c>
      <c r="M8033" s="18"/>
      <c r="N8033" s="18"/>
    </row>
    <row r="8034" spans="1:14" ht="15" x14ac:dyDescent="0.25">
      <c r="A8034" t="str">
        <f t="shared" si="125"/>
        <v>VN1200B7877</v>
      </c>
      <c r="B8034" s="17" t="s">
        <v>270</v>
      </c>
      <c r="C8034" s="16" t="s">
        <v>266</v>
      </c>
      <c r="D8034" t="s">
        <v>35</v>
      </c>
      <c r="E8034" s="16" t="s">
        <v>445</v>
      </c>
      <c r="F8034">
        <v>7</v>
      </c>
      <c r="G8034" s="20">
        <v>0</v>
      </c>
      <c r="H8034" s="21">
        <v>7</v>
      </c>
      <c r="I8034" s="19">
        <v>2.0833333333333335</v>
      </c>
      <c r="J8034" t="s">
        <v>533</v>
      </c>
      <c r="K8034" s="18">
        <v>416.73</v>
      </c>
      <c r="L8034" s="18">
        <v>445.65</v>
      </c>
      <c r="M8034" s="18"/>
      <c r="N8034" s="18"/>
    </row>
    <row r="8035" spans="1:14" ht="15" x14ac:dyDescent="0.25">
      <c r="A8035" t="str">
        <f t="shared" si="125"/>
        <v>VN1202B7871</v>
      </c>
      <c r="B8035" s="17" t="s">
        <v>270</v>
      </c>
      <c r="C8035" s="16" t="s">
        <v>266</v>
      </c>
      <c r="D8035" t="s">
        <v>35</v>
      </c>
      <c r="E8035" s="16" t="s">
        <v>269</v>
      </c>
      <c r="F8035">
        <v>1</v>
      </c>
      <c r="G8035" s="20">
        <v>2.9166666666666665</v>
      </c>
      <c r="H8035" s="21">
        <v>1</v>
      </c>
      <c r="I8035" s="19">
        <v>5</v>
      </c>
      <c r="J8035" t="s">
        <v>533</v>
      </c>
      <c r="K8035" s="18">
        <v>416.73</v>
      </c>
      <c r="L8035" s="18">
        <v>445.65</v>
      </c>
      <c r="M8035" s="18"/>
      <c r="N8035" s="18"/>
    </row>
    <row r="8036" spans="1:14" ht="15" x14ac:dyDescent="0.25">
      <c r="A8036" t="str">
        <f t="shared" si="125"/>
        <v>VN1202B7872</v>
      </c>
      <c r="B8036" s="17" t="s">
        <v>270</v>
      </c>
      <c r="C8036" s="16" t="s">
        <v>266</v>
      </c>
      <c r="D8036" t="s">
        <v>35</v>
      </c>
      <c r="E8036" s="16" t="s">
        <v>269</v>
      </c>
      <c r="F8036">
        <v>2</v>
      </c>
      <c r="G8036" s="20">
        <v>2.9166666666666665</v>
      </c>
      <c r="H8036" s="21">
        <v>2</v>
      </c>
      <c r="I8036" s="19">
        <v>5</v>
      </c>
      <c r="J8036" t="s">
        <v>533</v>
      </c>
      <c r="K8036" s="18">
        <v>416.73</v>
      </c>
      <c r="L8036" s="18">
        <v>445.65</v>
      </c>
      <c r="M8036" s="18"/>
      <c r="N8036" s="18"/>
    </row>
    <row r="8037" spans="1:14" ht="15" x14ac:dyDescent="0.25">
      <c r="A8037" t="str">
        <f t="shared" si="125"/>
        <v>VN1202B7873</v>
      </c>
      <c r="B8037" s="17" t="s">
        <v>270</v>
      </c>
      <c r="C8037" s="16" t="s">
        <v>266</v>
      </c>
      <c r="D8037" t="s">
        <v>35</v>
      </c>
      <c r="E8037" s="16" t="s">
        <v>269</v>
      </c>
      <c r="F8037">
        <v>3</v>
      </c>
      <c r="G8037" s="20">
        <v>2.9166666666666665</v>
      </c>
      <c r="H8037" s="21">
        <v>3</v>
      </c>
      <c r="I8037" s="19">
        <v>5</v>
      </c>
      <c r="J8037" t="s">
        <v>533</v>
      </c>
      <c r="K8037" s="18">
        <v>416.73</v>
      </c>
      <c r="L8037" s="18">
        <v>445.65</v>
      </c>
      <c r="M8037" s="18"/>
      <c r="N8037" s="18"/>
    </row>
    <row r="8038" spans="1:14" ht="15" x14ac:dyDescent="0.25">
      <c r="A8038" t="str">
        <f t="shared" si="125"/>
        <v>VN1202B7874</v>
      </c>
      <c r="B8038" s="17" t="s">
        <v>270</v>
      </c>
      <c r="C8038" s="16" t="s">
        <v>266</v>
      </c>
      <c r="D8038" t="s">
        <v>35</v>
      </c>
      <c r="E8038" s="16" t="s">
        <v>269</v>
      </c>
      <c r="F8038">
        <v>4</v>
      </c>
      <c r="G8038" s="20">
        <v>2.9166666666666665</v>
      </c>
      <c r="H8038" s="21">
        <v>4</v>
      </c>
      <c r="I8038" s="19">
        <v>5</v>
      </c>
      <c r="J8038" t="s">
        <v>533</v>
      </c>
      <c r="K8038" s="18">
        <v>416.73</v>
      </c>
      <c r="L8038" s="18">
        <v>445.65</v>
      </c>
      <c r="M8038" s="18"/>
      <c r="N8038" s="18"/>
    </row>
    <row r="8039" spans="1:14" ht="15" x14ac:dyDescent="0.25">
      <c r="A8039" t="str">
        <f t="shared" si="125"/>
        <v>VN1202B7875</v>
      </c>
      <c r="B8039" s="17" t="s">
        <v>270</v>
      </c>
      <c r="C8039" s="16" t="s">
        <v>266</v>
      </c>
      <c r="D8039" t="s">
        <v>35</v>
      </c>
      <c r="E8039" s="16" t="s">
        <v>269</v>
      </c>
      <c r="F8039">
        <v>5</v>
      </c>
      <c r="G8039" s="20">
        <v>2.9166666666666665</v>
      </c>
      <c r="H8039" s="21">
        <v>5</v>
      </c>
      <c r="I8039" s="19">
        <v>5</v>
      </c>
      <c r="J8039" t="s">
        <v>533</v>
      </c>
      <c r="K8039" s="18">
        <v>416.73</v>
      </c>
      <c r="L8039" s="18">
        <v>445.65</v>
      </c>
      <c r="M8039" s="18"/>
      <c r="N8039" s="18"/>
    </row>
    <row r="8040" spans="1:14" ht="15" x14ac:dyDescent="0.25">
      <c r="A8040" t="str">
        <f t="shared" si="125"/>
        <v>VN1202B7876</v>
      </c>
      <c r="B8040" s="17" t="s">
        <v>270</v>
      </c>
      <c r="C8040" s="16" t="s">
        <v>266</v>
      </c>
      <c r="D8040" t="s">
        <v>35</v>
      </c>
      <c r="E8040" s="16" t="s">
        <v>269</v>
      </c>
      <c r="F8040">
        <v>6</v>
      </c>
      <c r="G8040" s="20">
        <v>2.9166666666666665</v>
      </c>
      <c r="H8040" s="21">
        <v>6</v>
      </c>
      <c r="I8040" s="19">
        <v>5</v>
      </c>
      <c r="J8040" t="s">
        <v>533</v>
      </c>
      <c r="K8040" s="18">
        <v>416.73</v>
      </c>
      <c r="L8040" s="18">
        <v>445.65</v>
      </c>
      <c r="M8040" s="18"/>
      <c r="N8040" s="18"/>
    </row>
    <row r="8041" spans="1:14" ht="15" x14ac:dyDescent="0.25">
      <c r="A8041" t="str">
        <f t="shared" si="125"/>
        <v>VN1202B7877</v>
      </c>
      <c r="B8041" s="17" t="s">
        <v>270</v>
      </c>
      <c r="C8041" s="16" t="s">
        <v>266</v>
      </c>
      <c r="D8041" t="s">
        <v>35</v>
      </c>
      <c r="E8041" s="16" t="s">
        <v>269</v>
      </c>
      <c r="F8041">
        <v>7</v>
      </c>
      <c r="G8041" s="20">
        <v>2.9166666666666665</v>
      </c>
      <c r="H8041" s="21">
        <v>7</v>
      </c>
      <c r="I8041" s="19">
        <v>5</v>
      </c>
      <c r="J8041" t="s">
        <v>533</v>
      </c>
      <c r="K8041" s="18">
        <v>416.73</v>
      </c>
      <c r="L8041" s="18">
        <v>445.65</v>
      </c>
      <c r="M8041" s="18"/>
      <c r="N8041" s="18"/>
    </row>
    <row r="8042" spans="1:14" ht="15" x14ac:dyDescent="0.25">
      <c r="A8042" t="str">
        <f t="shared" si="125"/>
        <v>VN1204B7871</v>
      </c>
      <c r="B8042" s="17" t="s">
        <v>270</v>
      </c>
      <c r="C8042" s="16" t="s">
        <v>266</v>
      </c>
      <c r="D8042" t="s">
        <v>35</v>
      </c>
      <c r="E8042" s="16" t="s">
        <v>432</v>
      </c>
      <c r="F8042">
        <v>1</v>
      </c>
      <c r="G8042" s="20">
        <v>7.25</v>
      </c>
      <c r="H8042" s="21">
        <v>1</v>
      </c>
      <c r="I8042" s="19">
        <v>9.3333333333333339</v>
      </c>
      <c r="J8042" t="s">
        <v>533</v>
      </c>
      <c r="K8042" s="18">
        <v>416.73</v>
      </c>
      <c r="L8042" s="18">
        <v>445.65</v>
      </c>
      <c r="M8042" s="18"/>
      <c r="N8042" s="18"/>
    </row>
    <row r="8043" spans="1:14" ht="15" x14ac:dyDescent="0.25">
      <c r="A8043" t="str">
        <f t="shared" si="125"/>
        <v>VN1204B7872</v>
      </c>
      <c r="B8043" s="17" t="s">
        <v>270</v>
      </c>
      <c r="C8043" s="16" t="s">
        <v>266</v>
      </c>
      <c r="D8043" t="s">
        <v>35</v>
      </c>
      <c r="E8043" s="16" t="s">
        <v>432</v>
      </c>
      <c r="F8043">
        <v>2</v>
      </c>
      <c r="G8043" s="20">
        <v>8.0833333333333339</v>
      </c>
      <c r="H8043" s="21">
        <v>2</v>
      </c>
      <c r="I8043" s="19">
        <v>10.166666666666666</v>
      </c>
      <c r="J8043" t="s">
        <v>533</v>
      </c>
      <c r="K8043" s="18">
        <v>416.73</v>
      </c>
      <c r="L8043" s="18">
        <v>445.65</v>
      </c>
      <c r="M8043" s="18"/>
      <c r="N8043" s="18"/>
    </row>
    <row r="8044" spans="1:14" ht="15" x14ac:dyDescent="0.25">
      <c r="A8044" t="str">
        <f t="shared" si="125"/>
        <v>VN1204B7873</v>
      </c>
      <c r="B8044" s="17" t="s">
        <v>270</v>
      </c>
      <c r="C8044" s="16" t="s">
        <v>266</v>
      </c>
      <c r="D8044" t="s">
        <v>35</v>
      </c>
      <c r="E8044" s="16" t="s">
        <v>432</v>
      </c>
      <c r="F8044">
        <v>3</v>
      </c>
      <c r="G8044" s="20">
        <v>7.25</v>
      </c>
      <c r="H8044" s="21">
        <v>3</v>
      </c>
      <c r="I8044" s="19">
        <v>9.3333333333333339</v>
      </c>
      <c r="J8044" t="s">
        <v>533</v>
      </c>
      <c r="K8044" s="18">
        <v>416.73</v>
      </c>
      <c r="L8044" s="18">
        <v>445.65</v>
      </c>
      <c r="M8044" s="18"/>
      <c r="N8044" s="18"/>
    </row>
    <row r="8045" spans="1:14" ht="15" x14ac:dyDescent="0.25">
      <c r="A8045" t="str">
        <f t="shared" si="125"/>
        <v>VN1204B7874</v>
      </c>
      <c r="B8045" s="17" t="s">
        <v>270</v>
      </c>
      <c r="C8045" s="16" t="s">
        <v>266</v>
      </c>
      <c r="D8045" t="s">
        <v>35</v>
      </c>
      <c r="E8045" s="16" t="s">
        <v>432</v>
      </c>
      <c r="F8045">
        <v>4</v>
      </c>
      <c r="G8045" s="20">
        <v>7.25</v>
      </c>
      <c r="H8045" s="21">
        <v>4</v>
      </c>
      <c r="I8045" s="19">
        <v>9.3333333333333339</v>
      </c>
      <c r="J8045" t="s">
        <v>533</v>
      </c>
      <c r="K8045" s="18">
        <v>416.73</v>
      </c>
      <c r="L8045" s="18">
        <v>445.65</v>
      </c>
      <c r="M8045" s="18"/>
      <c r="N8045" s="18"/>
    </row>
    <row r="8046" spans="1:14" ht="15" x14ac:dyDescent="0.25">
      <c r="A8046" t="str">
        <f t="shared" si="125"/>
        <v>VN1204B7875</v>
      </c>
      <c r="B8046" s="17" t="s">
        <v>270</v>
      </c>
      <c r="C8046" s="16" t="s">
        <v>266</v>
      </c>
      <c r="D8046" t="s">
        <v>35</v>
      </c>
      <c r="E8046" s="16" t="s">
        <v>432</v>
      </c>
      <c r="F8046">
        <v>5</v>
      </c>
      <c r="G8046" s="20">
        <v>7.25</v>
      </c>
      <c r="H8046" s="21">
        <v>5</v>
      </c>
      <c r="I8046" s="19">
        <v>9.3333333333333339</v>
      </c>
      <c r="J8046" t="s">
        <v>533</v>
      </c>
      <c r="K8046" s="18">
        <v>416.73</v>
      </c>
      <c r="L8046" s="18">
        <v>445.65</v>
      </c>
      <c r="M8046" s="18"/>
      <c r="N8046" s="18"/>
    </row>
    <row r="8047" spans="1:14" ht="15" x14ac:dyDescent="0.25">
      <c r="A8047" t="str">
        <f t="shared" si="125"/>
        <v>VN1204B7876</v>
      </c>
      <c r="B8047" s="17" t="s">
        <v>270</v>
      </c>
      <c r="C8047" s="16" t="s">
        <v>266</v>
      </c>
      <c r="D8047" t="s">
        <v>35</v>
      </c>
      <c r="E8047" s="16" t="s">
        <v>432</v>
      </c>
      <c r="F8047">
        <v>6</v>
      </c>
      <c r="G8047" s="20">
        <v>7.25</v>
      </c>
      <c r="H8047" s="21">
        <v>6</v>
      </c>
      <c r="I8047" s="19">
        <v>9.3333333333333339</v>
      </c>
      <c r="J8047" t="s">
        <v>533</v>
      </c>
      <c r="K8047" s="18">
        <v>416.73</v>
      </c>
      <c r="L8047" s="18">
        <v>445.65</v>
      </c>
      <c r="M8047" s="18"/>
      <c r="N8047" s="18"/>
    </row>
    <row r="8048" spans="1:14" ht="15" x14ac:dyDescent="0.25">
      <c r="A8048" t="str">
        <f t="shared" si="125"/>
        <v>VN1204B7877</v>
      </c>
      <c r="B8048" s="15" t="s">
        <v>270</v>
      </c>
      <c r="C8048" s="16" t="s">
        <v>266</v>
      </c>
      <c r="D8048" t="s">
        <v>35</v>
      </c>
      <c r="E8048" s="16" t="s">
        <v>432</v>
      </c>
      <c r="F8048">
        <v>7</v>
      </c>
      <c r="G8048" s="20">
        <v>7.333333333333333</v>
      </c>
      <c r="H8048" s="21">
        <v>7</v>
      </c>
      <c r="I8048" s="19">
        <v>9.3333333333333339</v>
      </c>
      <c r="J8048" t="s">
        <v>533</v>
      </c>
      <c r="K8048" s="18">
        <v>416.73</v>
      </c>
      <c r="L8048" s="18">
        <v>445.65</v>
      </c>
      <c r="M8048" s="18"/>
      <c r="N8048" s="18"/>
    </row>
    <row r="8049" spans="1:14" ht="15" x14ac:dyDescent="0.25">
      <c r="A8049" t="str">
        <f t="shared" si="125"/>
        <v>VN5003B7877</v>
      </c>
      <c r="B8049" s="15" t="s">
        <v>831</v>
      </c>
      <c r="C8049" s="16" t="s">
        <v>266</v>
      </c>
      <c r="D8049" t="s">
        <v>27</v>
      </c>
      <c r="E8049" s="16" t="s">
        <v>830</v>
      </c>
      <c r="F8049">
        <v>7</v>
      </c>
      <c r="G8049" s="20">
        <v>4</v>
      </c>
      <c r="H8049" s="21">
        <v>7</v>
      </c>
      <c r="I8049" s="19">
        <v>4.5</v>
      </c>
      <c r="J8049" t="s">
        <v>533</v>
      </c>
      <c r="K8049" s="18">
        <v>17.57</v>
      </c>
      <c r="L8049" s="18">
        <v>89.94</v>
      </c>
      <c r="M8049" s="18"/>
      <c r="N8049" s="18"/>
    </row>
    <row r="8050" spans="1:14" ht="15" x14ac:dyDescent="0.25">
      <c r="A8050" t="str">
        <f t="shared" si="125"/>
        <v>VN1640B7871</v>
      </c>
      <c r="B8050" s="17" t="s">
        <v>236</v>
      </c>
      <c r="C8050" s="16" t="s">
        <v>107</v>
      </c>
      <c r="D8050" t="s">
        <v>35</v>
      </c>
      <c r="E8050" s="16" t="s">
        <v>235</v>
      </c>
      <c r="F8050">
        <v>1</v>
      </c>
      <c r="G8050" s="20">
        <v>1.9166666666666665</v>
      </c>
      <c r="H8050" s="21">
        <v>1</v>
      </c>
      <c r="I8050" s="19">
        <v>3.3333333333333335</v>
      </c>
      <c r="J8050" t="s">
        <v>533</v>
      </c>
      <c r="K8050" s="18">
        <v>194.67</v>
      </c>
      <c r="L8050" s="18">
        <v>281.64</v>
      </c>
      <c r="M8050" s="18"/>
      <c r="N8050" s="18"/>
    </row>
    <row r="8051" spans="1:14" ht="15" x14ac:dyDescent="0.25">
      <c r="A8051" t="str">
        <f t="shared" si="125"/>
        <v>VN1640B7872</v>
      </c>
      <c r="B8051" s="17" t="s">
        <v>236</v>
      </c>
      <c r="C8051" s="16" t="s">
        <v>107</v>
      </c>
      <c r="D8051" t="s">
        <v>35</v>
      </c>
      <c r="E8051" s="16" t="s">
        <v>235</v>
      </c>
      <c r="F8051">
        <v>2</v>
      </c>
      <c r="G8051" s="20">
        <v>1.9166666666666665</v>
      </c>
      <c r="H8051" s="21">
        <v>2</v>
      </c>
      <c r="I8051" s="19">
        <v>3.3333333333333335</v>
      </c>
      <c r="J8051" t="s">
        <v>533</v>
      </c>
      <c r="K8051" s="18">
        <v>194.67</v>
      </c>
      <c r="L8051" s="18">
        <v>281.64</v>
      </c>
      <c r="M8051" s="18"/>
      <c r="N8051" s="18"/>
    </row>
    <row r="8052" spans="1:14" ht="15" x14ac:dyDescent="0.25">
      <c r="A8052" t="str">
        <f t="shared" si="125"/>
        <v>VN1640B7873</v>
      </c>
      <c r="B8052" s="17" t="s">
        <v>236</v>
      </c>
      <c r="C8052" s="16" t="s">
        <v>107</v>
      </c>
      <c r="D8052" t="s">
        <v>35</v>
      </c>
      <c r="E8052" s="16" t="s">
        <v>235</v>
      </c>
      <c r="F8052">
        <v>3</v>
      </c>
      <c r="G8052" s="20">
        <v>1.9166666666666665</v>
      </c>
      <c r="H8052" s="21">
        <v>3</v>
      </c>
      <c r="I8052" s="19">
        <v>3.3333333333333335</v>
      </c>
      <c r="J8052" t="s">
        <v>533</v>
      </c>
      <c r="K8052" s="18">
        <v>194.67</v>
      </c>
      <c r="L8052" s="18">
        <v>281.64</v>
      </c>
      <c r="M8052" s="18"/>
      <c r="N8052" s="18"/>
    </row>
    <row r="8053" spans="1:14" ht="15" x14ac:dyDescent="0.25">
      <c r="A8053" t="str">
        <f t="shared" si="125"/>
        <v>VN1640B7874</v>
      </c>
      <c r="B8053" s="17" t="s">
        <v>236</v>
      </c>
      <c r="C8053" s="16" t="s">
        <v>107</v>
      </c>
      <c r="D8053" t="s">
        <v>35</v>
      </c>
      <c r="E8053" s="16" t="s">
        <v>235</v>
      </c>
      <c r="F8053">
        <v>4</v>
      </c>
      <c r="G8053" s="20">
        <v>1.9166666666666665</v>
      </c>
      <c r="H8053" s="21">
        <v>4</v>
      </c>
      <c r="I8053" s="19">
        <v>3.3333333333333335</v>
      </c>
      <c r="J8053" t="s">
        <v>533</v>
      </c>
      <c r="K8053" s="18">
        <v>194.67</v>
      </c>
      <c r="L8053" s="18">
        <v>281.64</v>
      </c>
      <c r="M8053" s="18"/>
      <c r="N8053" s="18"/>
    </row>
    <row r="8054" spans="1:14" ht="15" x14ac:dyDescent="0.25">
      <c r="A8054" t="str">
        <f t="shared" si="125"/>
        <v>VN1640B7875</v>
      </c>
      <c r="B8054" s="17" t="s">
        <v>236</v>
      </c>
      <c r="C8054" s="16" t="s">
        <v>107</v>
      </c>
      <c r="D8054" t="s">
        <v>35</v>
      </c>
      <c r="E8054" s="16" t="s">
        <v>235</v>
      </c>
      <c r="F8054">
        <v>5</v>
      </c>
      <c r="G8054" s="20">
        <v>1.9166666666666665</v>
      </c>
      <c r="H8054" s="21">
        <v>5</v>
      </c>
      <c r="I8054" s="19">
        <v>3.3333333333333335</v>
      </c>
      <c r="J8054" t="s">
        <v>533</v>
      </c>
      <c r="K8054" s="18">
        <v>194.67</v>
      </c>
      <c r="L8054" s="18">
        <v>281.64</v>
      </c>
      <c r="M8054" s="18"/>
      <c r="N8054" s="18"/>
    </row>
    <row r="8055" spans="1:14" ht="15" x14ac:dyDescent="0.25">
      <c r="A8055" t="str">
        <f t="shared" si="125"/>
        <v>VN1640B7876</v>
      </c>
      <c r="B8055" s="17" t="s">
        <v>236</v>
      </c>
      <c r="C8055" s="16" t="s">
        <v>107</v>
      </c>
      <c r="D8055" t="s">
        <v>35</v>
      </c>
      <c r="E8055" s="16" t="s">
        <v>235</v>
      </c>
      <c r="F8055">
        <v>6</v>
      </c>
      <c r="G8055" s="20">
        <v>1.9166666666666665</v>
      </c>
      <c r="H8055" s="21">
        <v>6</v>
      </c>
      <c r="I8055" s="19">
        <v>3.3333333333333335</v>
      </c>
      <c r="J8055" t="s">
        <v>533</v>
      </c>
      <c r="K8055" s="18">
        <v>194.67</v>
      </c>
      <c r="L8055" s="18">
        <v>281.64</v>
      </c>
      <c r="M8055" s="18"/>
      <c r="N8055" s="18"/>
    </row>
    <row r="8056" spans="1:14" ht="15" x14ac:dyDescent="0.25">
      <c r="A8056" t="str">
        <f t="shared" si="125"/>
        <v>VN1640B7877</v>
      </c>
      <c r="B8056" s="15" t="s">
        <v>236</v>
      </c>
      <c r="C8056" s="16" t="s">
        <v>107</v>
      </c>
      <c r="D8056" t="s">
        <v>35</v>
      </c>
      <c r="E8056" s="16" t="s">
        <v>235</v>
      </c>
      <c r="F8056">
        <v>7</v>
      </c>
      <c r="G8056" s="20">
        <v>1.9166666666666665</v>
      </c>
      <c r="H8056" s="21">
        <v>7</v>
      </c>
      <c r="I8056" s="19">
        <v>3.3333333333333335</v>
      </c>
      <c r="J8056" t="s">
        <v>533</v>
      </c>
      <c r="K8056" s="18">
        <v>194.67</v>
      </c>
      <c r="L8056" s="18">
        <v>281.64</v>
      </c>
      <c r="M8056" s="18"/>
      <c r="N8056" s="18"/>
    </row>
    <row r="8057" spans="1:14" ht="15" x14ac:dyDescent="0.25">
      <c r="A8057" t="str">
        <f t="shared" si="125"/>
        <v>VN1461B7871</v>
      </c>
      <c r="B8057" s="17" t="s">
        <v>212</v>
      </c>
      <c r="C8057" s="16" t="s">
        <v>107</v>
      </c>
      <c r="D8057" t="s">
        <v>27</v>
      </c>
      <c r="E8057" s="16" t="s">
        <v>211</v>
      </c>
      <c r="F8057">
        <v>1</v>
      </c>
      <c r="G8057" s="20">
        <v>6.083333333333333</v>
      </c>
      <c r="H8057" s="21">
        <v>1</v>
      </c>
      <c r="I8057" s="19">
        <v>7.416666666666667</v>
      </c>
      <c r="J8057" t="s">
        <v>533</v>
      </c>
      <c r="K8057" s="18">
        <v>207.93</v>
      </c>
      <c r="L8057" s="18">
        <v>262.25</v>
      </c>
      <c r="M8057" s="18"/>
      <c r="N8057" s="18"/>
    </row>
    <row r="8058" spans="1:14" ht="15" x14ac:dyDescent="0.25">
      <c r="A8058" t="str">
        <f t="shared" si="125"/>
        <v>VN1461B7872</v>
      </c>
      <c r="B8058" s="17" t="s">
        <v>212</v>
      </c>
      <c r="C8058" s="16" t="s">
        <v>107</v>
      </c>
      <c r="D8058" t="s">
        <v>27</v>
      </c>
      <c r="E8058" s="16" t="s">
        <v>211</v>
      </c>
      <c r="F8058">
        <v>2</v>
      </c>
      <c r="G8058" s="20">
        <v>6.166666666666667</v>
      </c>
      <c r="H8058" s="21">
        <v>2</v>
      </c>
      <c r="I8058" s="19">
        <v>7.5</v>
      </c>
      <c r="J8058" t="s">
        <v>533</v>
      </c>
      <c r="K8058" s="18">
        <v>207.93</v>
      </c>
      <c r="L8058" s="18">
        <v>262.25</v>
      </c>
      <c r="M8058" s="18"/>
      <c r="N8058" s="18"/>
    </row>
    <row r="8059" spans="1:14" ht="15" x14ac:dyDescent="0.25">
      <c r="A8059" t="str">
        <f t="shared" si="125"/>
        <v>VN1461B7873</v>
      </c>
      <c r="B8059" s="17" t="s">
        <v>212</v>
      </c>
      <c r="C8059" s="16" t="s">
        <v>107</v>
      </c>
      <c r="D8059" t="s">
        <v>27</v>
      </c>
      <c r="E8059" s="16" t="s">
        <v>211</v>
      </c>
      <c r="F8059">
        <v>3</v>
      </c>
      <c r="G8059" s="20">
        <v>6</v>
      </c>
      <c r="H8059" s="21">
        <v>3</v>
      </c>
      <c r="I8059" s="19">
        <v>7.333333333333333</v>
      </c>
      <c r="J8059" t="s">
        <v>533</v>
      </c>
      <c r="K8059" s="18">
        <v>207.93</v>
      </c>
      <c r="L8059" s="18">
        <v>262.25</v>
      </c>
      <c r="M8059" s="18"/>
      <c r="N8059" s="18"/>
    </row>
    <row r="8060" spans="1:14" ht="15" x14ac:dyDescent="0.25">
      <c r="A8060" t="str">
        <f t="shared" si="125"/>
        <v>VN1461B7874</v>
      </c>
      <c r="B8060" s="17" t="s">
        <v>212</v>
      </c>
      <c r="C8060" s="16" t="s">
        <v>107</v>
      </c>
      <c r="D8060" t="s">
        <v>27</v>
      </c>
      <c r="E8060" s="16" t="s">
        <v>211</v>
      </c>
      <c r="F8060">
        <v>4</v>
      </c>
      <c r="G8060" s="20">
        <v>6.166666666666667</v>
      </c>
      <c r="H8060" s="21">
        <v>4</v>
      </c>
      <c r="I8060" s="19">
        <v>7.5</v>
      </c>
      <c r="J8060" t="s">
        <v>533</v>
      </c>
      <c r="K8060" s="18">
        <v>207.93</v>
      </c>
      <c r="L8060" s="18">
        <v>262.25</v>
      </c>
      <c r="M8060" s="18"/>
      <c r="N8060" s="18"/>
    </row>
    <row r="8061" spans="1:14" ht="15" x14ac:dyDescent="0.25">
      <c r="A8061" t="str">
        <f t="shared" si="125"/>
        <v>VN1461B7875</v>
      </c>
      <c r="B8061" s="17" t="s">
        <v>212</v>
      </c>
      <c r="C8061" s="16" t="s">
        <v>107</v>
      </c>
      <c r="D8061" t="s">
        <v>27</v>
      </c>
      <c r="E8061" s="16" t="s">
        <v>211</v>
      </c>
      <c r="F8061">
        <v>5</v>
      </c>
      <c r="G8061" s="20">
        <v>6.5</v>
      </c>
      <c r="H8061" s="21">
        <v>5</v>
      </c>
      <c r="I8061" s="19">
        <v>7.833333333333333</v>
      </c>
      <c r="J8061" t="s">
        <v>533</v>
      </c>
      <c r="K8061" s="18">
        <v>207.93</v>
      </c>
      <c r="L8061" s="18">
        <v>262.25</v>
      </c>
      <c r="M8061" s="18"/>
      <c r="N8061" s="18"/>
    </row>
    <row r="8062" spans="1:14" ht="15" x14ac:dyDescent="0.25">
      <c r="A8062" t="str">
        <f t="shared" si="125"/>
        <v>VN1461B7876</v>
      </c>
      <c r="B8062" s="17" t="s">
        <v>212</v>
      </c>
      <c r="C8062" s="16" t="s">
        <v>107</v>
      </c>
      <c r="D8062" t="s">
        <v>27</v>
      </c>
      <c r="E8062" s="16" t="s">
        <v>211</v>
      </c>
      <c r="F8062">
        <v>6</v>
      </c>
      <c r="G8062" s="20">
        <v>7.833333333333333</v>
      </c>
      <c r="H8062" s="21">
        <v>6</v>
      </c>
      <c r="I8062" s="19">
        <v>9.1666666666666661</v>
      </c>
      <c r="J8062" t="s">
        <v>533</v>
      </c>
      <c r="K8062" s="18">
        <v>207.93</v>
      </c>
      <c r="L8062" s="18">
        <v>262.25</v>
      </c>
      <c r="M8062" s="18"/>
      <c r="N8062" s="18"/>
    </row>
    <row r="8063" spans="1:14" ht="15" x14ac:dyDescent="0.25">
      <c r="A8063" t="str">
        <f t="shared" si="125"/>
        <v>VN1461B7877</v>
      </c>
      <c r="B8063" s="15" t="s">
        <v>212</v>
      </c>
      <c r="C8063" s="16" t="s">
        <v>107</v>
      </c>
      <c r="D8063" t="s">
        <v>27</v>
      </c>
      <c r="E8063" s="16" t="s">
        <v>211</v>
      </c>
      <c r="F8063">
        <v>7</v>
      </c>
      <c r="G8063" s="20">
        <v>6.5</v>
      </c>
      <c r="H8063" s="21">
        <v>7</v>
      </c>
      <c r="I8063" s="19">
        <v>7.833333333333333</v>
      </c>
      <c r="J8063" t="s">
        <v>533</v>
      </c>
      <c r="K8063" s="18">
        <v>207.93</v>
      </c>
      <c r="L8063" s="18">
        <v>262.25</v>
      </c>
      <c r="M8063" s="18"/>
      <c r="N8063" s="18"/>
    </row>
    <row r="8064" spans="1:14" ht="15" x14ac:dyDescent="0.25">
      <c r="A8064" t="str">
        <f t="shared" si="125"/>
        <v>VN1590B7871</v>
      </c>
      <c r="B8064" s="17" t="s">
        <v>404</v>
      </c>
      <c r="C8064" s="16" t="s">
        <v>40</v>
      </c>
      <c r="D8064" t="s">
        <v>35</v>
      </c>
      <c r="E8064" s="16" t="s">
        <v>403</v>
      </c>
      <c r="F8064">
        <v>1</v>
      </c>
      <c r="G8064" s="20">
        <v>0.83333333333333337</v>
      </c>
      <c r="H8064" s="21">
        <v>1</v>
      </c>
      <c r="I8064" s="19">
        <v>2</v>
      </c>
      <c r="J8064" t="s">
        <v>533</v>
      </c>
      <c r="K8064" s="18">
        <v>203.64</v>
      </c>
      <c r="L8064" s="18">
        <v>199.14</v>
      </c>
      <c r="M8064" s="18"/>
      <c r="N8064" s="18"/>
    </row>
    <row r="8065" spans="1:14" ht="15" x14ac:dyDescent="0.25">
      <c r="A8065" t="str">
        <f t="shared" si="125"/>
        <v>VN1590B7872</v>
      </c>
      <c r="B8065" s="17" t="s">
        <v>404</v>
      </c>
      <c r="C8065" s="16" t="s">
        <v>40</v>
      </c>
      <c r="D8065" t="s">
        <v>35</v>
      </c>
      <c r="E8065" s="16" t="s">
        <v>403</v>
      </c>
      <c r="F8065">
        <v>2</v>
      </c>
      <c r="G8065" s="20">
        <v>0.83333333333333337</v>
      </c>
      <c r="H8065" s="21">
        <v>2</v>
      </c>
      <c r="I8065" s="19">
        <v>2</v>
      </c>
      <c r="J8065" t="s">
        <v>533</v>
      </c>
      <c r="K8065" s="18">
        <v>203.64</v>
      </c>
      <c r="L8065" s="18">
        <v>199.14</v>
      </c>
      <c r="M8065" s="18"/>
      <c r="N8065" s="18"/>
    </row>
    <row r="8066" spans="1:14" ht="15" x14ac:dyDescent="0.25">
      <c r="A8066" t="str">
        <f t="shared" si="125"/>
        <v>VN1590B7873</v>
      </c>
      <c r="B8066" s="17" t="s">
        <v>404</v>
      </c>
      <c r="C8066" s="16" t="s">
        <v>40</v>
      </c>
      <c r="D8066" t="s">
        <v>35</v>
      </c>
      <c r="E8066" s="16" t="s">
        <v>403</v>
      </c>
      <c r="F8066">
        <v>3</v>
      </c>
      <c r="G8066" s="20">
        <v>0.83333333333333337</v>
      </c>
      <c r="H8066" s="21">
        <v>3</v>
      </c>
      <c r="I8066" s="19">
        <v>2</v>
      </c>
      <c r="J8066" t="s">
        <v>533</v>
      </c>
      <c r="K8066" s="18">
        <v>203.64</v>
      </c>
      <c r="L8066" s="18">
        <v>199.14</v>
      </c>
      <c r="M8066" s="18"/>
      <c r="N8066" s="18"/>
    </row>
    <row r="8067" spans="1:14" ht="15" x14ac:dyDescent="0.25">
      <c r="A8067" t="str">
        <f t="shared" ref="A8067:A8130" si="126">E8067&amp;J8067&amp;F8067</f>
        <v>VN1590B7874</v>
      </c>
      <c r="B8067" s="17" t="s">
        <v>404</v>
      </c>
      <c r="C8067" s="16" t="s">
        <v>40</v>
      </c>
      <c r="D8067" t="s">
        <v>35</v>
      </c>
      <c r="E8067" s="16" t="s">
        <v>403</v>
      </c>
      <c r="F8067">
        <v>4</v>
      </c>
      <c r="G8067" s="20">
        <v>0.83333333333333337</v>
      </c>
      <c r="H8067" s="21">
        <v>4</v>
      </c>
      <c r="I8067" s="19">
        <v>2</v>
      </c>
      <c r="J8067" t="s">
        <v>533</v>
      </c>
      <c r="K8067" s="18">
        <v>203.64</v>
      </c>
      <c r="L8067" s="18">
        <v>199.14</v>
      </c>
      <c r="M8067" s="18"/>
      <c r="N8067" s="18"/>
    </row>
    <row r="8068" spans="1:14" ht="15" x14ac:dyDescent="0.25">
      <c r="A8068" t="str">
        <f t="shared" si="126"/>
        <v>VN1590B7875</v>
      </c>
      <c r="B8068" s="17" t="s">
        <v>404</v>
      </c>
      <c r="C8068" s="16" t="s">
        <v>40</v>
      </c>
      <c r="D8068" t="s">
        <v>35</v>
      </c>
      <c r="E8068" s="16" t="s">
        <v>403</v>
      </c>
      <c r="F8068">
        <v>5</v>
      </c>
      <c r="G8068" s="20">
        <v>0.83333333333333337</v>
      </c>
      <c r="H8068" s="21">
        <v>5</v>
      </c>
      <c r="I8068" s="19">
        <v>2</v>
      </c>
      <c r="J8068" t="s">
        <v>533</v>
      </c>
      <c r="K8068" s="18">
        <v>203.64</v>
      </c>
      <c r="L8068" s="18">
        <v>199.14</v>
      </c>
      <c r="M8068" s="18"/>
      <c r="N8068" s="18"/>
    </row>
    <row r="8069" spans="1:14" ht="15" x14ac:dyDescent="0.25">
      <c r="A8069" t="str">
        <f t="shared" si="126"/>
        <v>VN1590B7876</v>
      </c>
      <c r="B8069" s="17" t="s">
        <v>404</v>
      </c>
      <c r="C8069" s="16" t="s">
        <v>40</v>
      </c>
      <c r="D8069" t="s">
        <v>35</v>
      </c>
      <c r="E8069" s="16" t="s">
        <v>403</v>
      </c>
      <c r="F8069">
        <v>6</v>
      </c>
      <c r="G8069" s="20">
        <v>0.83333333333333337</v>
      </c>
      <c r="H8069" s="21">
        <v>6</v>
      </c>
      <c r="I8069" s="19">
        <v>2</v>
      </c>
      <c r="J8069" t="s">
        <v>533</v>
      </c>
      <c r="K8069" s="18">
        <v>203.64</v>
      </c>
      <c r="L8069" s="18">
        <v>199.14</v>
      </c>
      <c r="M8069" s="18"/>
      <c r="N8069" s="18"/>
    </row>
    <row r="8070" spans="1:14" ht="15" x14ac:dyDescent="0.25">
      <c r="A8070" t="str">
        <f t="shared" si="126"/>
        <v>VN1590B7877</v>
      </c>
      <c r="B8070" s="15" t="s">
        <v>404</v>
      </c>
      <c r="C8070" s="16" t="s">
        <v>40</v>
      </c>
      <c r="D8070" t="s">
        <v>35</v>
      </c>
      <c r="E8070" s="16" t="s">
        <v>403</v>
      </c>
      <c r="F8070">
        <v>7</v>
      </c>
      <c r="G8070" s="20">
        <v>0.83333333333333337</v>
      </c>
      <c r="H8070" s="21">
        <v>7</v>
      </c>
      <c r="I8070" s="19">
        <v>2</v>
      </c>
      <c r="J8070" t="s">
        <v>533</v>
      </c>
      <c r="K8070" s="18">
        <v>203.64</v>
      </c>
      <c r="L8070" s="18">
        <v>199.14</v>
      </c>
      <c r="M8070" s="18"/>
      <c r="N8070" s="18"/>
    </row>
    <row r="8071" spans="1:14" ht="15" x14ac:dyDescent="0.25">
      <c r="A8071" t="str">
        <f t="shared" si="126"/>
        <v>VN1401B7871</v>
      </c>
      <c r="B8071" s="17" t="s">
        <v>500</v>
      </c>
      <c r="C8071" s="16" t="s">
        <v>40</v>
      </c>
      <c r="D8071" t="s">
        <v>27</v>
      </c>
      <c r="E8071" s="16" t="s">
        <v>499</v>
      </c>
      <c r="F8071">
        <v>1</v>
      </c>
      <c r="G8071" s="20">
        <v>2.25</v>
      </c>
      <c r="H8071" s="21">
        <v>1</v>
      </c>
      <c r="I8071" s="19">
        <v>3.8333333333333335</v>
      </c>
      <c r="J8071" t="s">
        <v>533</v>
      </c>
      <c r="K8071" s="18">
        <v>279.47000000000003</v>
      </c>
      <c r="L8071" s="18">
        <v>317.2</v>
      </c>
      <c r="M8071" s="18"/>
      <c r="N8071" s="18"/>
    </row>
    <row r="8072" spans="1:14" ht="15" x14ac:dyDescent="0.25">
      <c r="A8072" t="str">
        <f t="shared" si="126"/>
        <v>VN1401B7872</v>
      </c>
      <c r="B8072" s="17" t="s">
        <v>500</v>
      </c>
      <c r="C8072" s="16" t="s">
        <v>40</v>
      </c>
      <c r="D8072" t="s">
        <v>27</v>
      </c>
      <c r="E8072" s="16" t="s">
        <v>499</v>
      </c>
      <c r="F8072">
        <v>2</v>
      </c>
      <c r="G8072" s="20">
        <v>2.25</v>
      </c>
      <c r="H8072" s="21">
        <v>2</v>
      </c>
      <c r="I8072" s="19">
        <v>3.8333333333333335</v>
      </c>
      <c r="J8072" t="s">
        <v>533</v>
      </c>
      <c r="K8072" s="18">
        <v>279.47000000000003</v>
      </c>
      <c r="L8072" s="18">
        <v>317.2</v>
      </c>
      <c r="M8072" s="18"/>
      <c r="N8072" s="18"/>
    </row>
    <row r="8073" spans="1:14" ht="15" x14ac:dyDescent="0.25">
      <c r="A8073" t="str">
        <f t="shared" si="126"/>
        <v>VN1401B7873</v>
      </c>
      <c r="B8073" s="17" t="s">
        <v>500</v>
      </c>
      <c r="C8073" s="16" t="s">
        <v>40</v>
      </c>
      <c r="D8073" t="s">
        <v>27</v>
      </c>
      <c r="E8073" s="16" t="s">
        <v>499</v>
      </c>
      <c r="F8073">
        <v>3</v>
      </c>
      <c r="G8073" s="20">
        <v>2.25</v>
      </c>
      <c r="H8073" s="21">
        <v>3</v>
      </c>
      <c r="I8073" s="19">
        <v>3.8333333333333335</v>
      </c>
      <c r="J8073" t="s">
        <v>533</v>
      </c>
      <c r="K8073" s="18">
        <v>279.47000000000003</v>
      </c>
      <c r="L8073" s="18">
        <v>317.2</v>
      </c>
      <c r="M8073" s="18"/>
      <c r="N8073" s="18"/>
    </row>
    <row r="8074" spans="1:14" ht="15" x14ac:dyDescent="0.25">
      <c r="A8074" t="str">
        <f t="shared" si="126"/>
        <v>VN1401B7874</v>
      </c>
      <c r="B8074" s="17" t="s">
        <v>500</v>
      </c>
      <c r="C8074" s="16" t="s">
        <v>40</v>
      </c>
      <c r="D8074" t="s">
        <v>27</v>
      </c>
      <c r="E8074" s="16" t="s">
        <v>499</v>
      </c>
      <c r="F8074">
        <v>4</v>
      </c>
      <c r="G8074" s="20">
        <v>2.25</v>
      </c>
      <c r="H8074" s="21">
        <v>4</v>
      </c>
      <c r="I8074" s="19">
        <v>3.8333333333333335</v>
      </c>
      <c r="J8074" t="s">
        <v>533</v>
      </c>
      <c r="K8074" s="18">
        <v>279.47000000000003</v>
      </c>
      <c r="L8074" s="18">
        <v>317.2</v>
      </c>
      <c r="M8074" s="18"/>
      <c r="N8074" s="18"/>
    </row>
    <row r="8075" spans="1:14" ht="15" x14ac:dyDescent="0.25">
      <c r="A8075" t="str">
        <f t="shared" si="126"/>
        <v>VN1401B7875</v>
      </c>
      <c r="B8075" s="17" t="s">
        <v>500</v>
      </c>
      <c r="C8075" s="16" t="s">
        <v>40</v>
      </c>
      <c r="D8075" t="s">
        <v>27</v>
      </c>
      <c r="E8075" s="16" t="s">
        <v>499</v>
      </c>
      <c r="F8075">
        <v>5</v>
      </c>
      <c r="G8075" s="20">
        <v>2.25</v>
      </c>
      <c r="H8075" s="21">
        <v>5</v>
      </c>
      <c r="I8075" s="19">
        <v>3.8333333333333335</v>
      </c>
      <c r="J8075" t="s">
        <v>533</v>
      </c>
      <c r="K8075" s="18">
        <v>279.47000000000003</v>
      </c>
      <c r="L8075" s="18">
        <v>317.2</v>
      </c>
      <c r="M8075" s="18"/>
      <c r="N8075" s="18"/>
    </row>
    <row r="8076" spans="1:14" ht="15" x14ac:dyDescent="0.25">
      <c r="A8076" t="str">
        <f t="shared" si="126"/>
        <v>VN1401B7876</v>
      </c>
      <c r="B8076" s="17" t="s">
        <v>500</v>
      </c>
      <c r="C8076" s="16" t="s">
        <v>40</v>
      </c>
      <c r="D8076" t="s">
        <v>27</v>
      </c>
      <c r="E8076" s="16" t="s">
        <v>499</v>
      </c>
      <c r="F8076">
        <v>6</v>
      </c>
      <c r="G8076" s="20">
        <v>2.25</v>
      </c>
      <c r="H8076" s="21">
        <v>6</v>
      </c>
      <c r="I8076" s="19">
        <v>3.8333333333333335</v>
      </c>
      <c r="J8076" t="s">
        <v>533</v>
      </c>
      <c r="K8076" s="18">
        <v>279.47000000000003</v>
      </c>
      <c r="L8076" s="18">
        <v>317.2</v>
      </c>
      <c r="M8076" s="18"/>
      <c r="N8076" s="18"/>
    </row>
    <row r="8077" spans="1:14" ht="15" x14ac:dyDescent="0.25">
      <c r="A8077" t="str">
        <f t="shared" si="126"/>
        <v>VN1401B7877</v>
      </c>
      <c r="B8077" s="15" t="s">
        <v>500</v>
      </c>
      <c r="C8077" s="16" t="s">
        <v>40</v>
      </c>
      <c r="D8077" t="s">
        <v>27</v>
      </c>
      <c r="E8077" s="16" t="s">
        <v>499</v>
      </c>
      <c r="F8077">
        <v>7</v>
      </c>
      <c r="G8077" s="20">
        <v>2.8333333333333335</v>
      </c>
      <c r="H8077" s="21">
        <v>7</v>
      </c>
      <c r="I8077" s="19">
        <v>4.416666666666667</v>
      </c>
      <c r="J8077" t="s">
        <v>533</v>
      </c>
      <c r="K8077" s="18">
        <v>279.47000000000003</v>
      </c>
      <c r="L8077" s="18">
        <v>317.2</v>
      </c>
      <c r="M8077" s="18"/>
      <c r="N8077" s="18"/>
    </row>
    <row r="8078" spans="1:14" ht="15" x14ac:dyDescent="0.25">
      <c r="A8078" t="str">
        <f t="shared" si="126"/>
        <v>VN1287B7871</v>
      </c>
      <c r="B8078" s="17" t="s">
        <v>346</v>
      </c>
      <c r="C8078" s="16" t="s">
        <v>344</v>
      </c>
      <c r="D8078" t="s">
        <v>27</v>
      </c>
      <c r="E8078" s="16" t="s">
        <v>345</v>
      </c>
      <c r="F8078">
        <v>1</v>
      </c>
      <c r="G8078" s="20">
        <v>8.75</v>
      </c>
      <c r="H8078" s="21">
        <v>1</v>
      </c>
      <c r="I8078" s="19">
        <v>10.833333333333334</v>
      </c>
      <c r="J8078" t="s">
        <v>533</v>
      </c>
      <c r="K8078" s="18">
        <v>232.38</v>
      </c>
      <c r="L8078" s="18">
        <v>423.29</v>
      </c>
      <c r="M8078" s="18"/>
      <c r="N8078" s="18"/>
    </row>
    <row r="8079" spans="1:14" ht="15" x14ac:dyDescent="0.25">
      <c r="A8079" t="str">
        <f t="shared" si="126"/>
        <v>VN1287B7872</v>
      </c>
      <c r="B8079" s="17" t="s">
        <v>346</v>
      </c>
      <c r="C8079" s="16" t="s">
        <v>344</v>
      </c>
      <c r="D8079" t="s">
        <v>27</v>
      </c>
      <c r="E8079" s="16" t="s">
        <v>345</v>
      </c>
      <c r="F8079">
        <v>2</v>
      </c>
      <c r="G8079" s="20">
        <v>8.75</v>
      </c>
      <c r="H8079" s="21">
        <v>2</v>
      </c>
      <c r="I8079" s="19">
        <v>10.833333333333334</v>
      </c>
      <c r="J8079" t="s">
        <v>533</v>
      </c>
      <c r="K8079" s="18">
        <v>232.38</v>
      </c>
      <c r="L8079" s="18">
        <v>423.29</v>
      </c>
      <c r="M8079" s="18"/>
      <c r="N8079" s="18"/>
    </row>
    <row r="8080" spans="1:14" ht="15" x14ac:dyDescent="0.25">
      <c r="A8080" t="str">
        <f t="shared" si="126"/>
        <v>VN1287B7873</v>
      </c>
      <c r="B8080" s="17" t="s">
        <v>346</v>
      </c>
      <c r="C8080" s="16" t="s">
        <v>344</v>
      </c>
      <c r="D8080" t="s">
        <v>27</v>
      </c>
      <c r="E8080" s="16" t="s">
        <v>345</v>
      </c>
      <c r="F8080">
        <v>3</v>
      </c>
      <c r="G8080" s="20">
        <v>8.75</v>
      </c>
      <c r="H8080" s="21">
        <v>3</v>
      </c>
      <c r="I8080" s="19">
        <v>10.833333333333334</v>
      </c>
      <c r="J8080" t="s">
        <v>533</v>
      </c>
      <c r="K8080" s="18">
        <v>232.38</v>
      </c>
      <c r="L8080" s="18">
        <v>423.29</v>
      </c>
      <c r="M8080" s="18"/>
      <c r="N8080" s="18"/>
    </row>
    <row r="8081" spans="1:14" ht="15" x14ac:dyDescent="0.25">
      <c r="A8081" t="str">
        <f t="shared" si="126"/>
        <v>VN1287B7874</v>
      </c>
      <c r="B8081" s="17" t="s">
        <v>346</v>
      </c>
      <c r="C8081" s="16" t="s">
        <v>344</v>
      </c>
      <c r="D8081" t="s">
        <v>27</v>
      </c>
      <c r="E8081" s="16" t="s">
        <v>345</v>
      </c>
      <c r="F8081">
        <v>4</v>
      </c>
      <c r="G8081" s="20">
        <v>8.75</v>
      </c>
      <c r="H8081" s="21">
        <v>4</v>
      </c>
      <c r="I8081" s="19">
        <v>10.833333333333334</v>
      </c>
      <c r="J8081" t="s">
        <v>533</v>
      </c>
      <c r="K8081" s="18">
        <v>232.38</v>
      </c>
      <c r="L8081" s="18">
        <v>423.29</v>
      </c>
      <c r="M8081" s="18"/>
      <c r="N8081" s="18"/>
    </row>
    <row r="8082" spans="1:14" ht="15" x14ac:dyDescent="0.25">
      <c r="A8082" t="str">
        <f t="shared" si="126"/>
        <v>VN1287B7875</v>
      </c>
      <c r="B8082" s="17" t="s">
        <v>346</v>
      </c>
      <c r="C8082" s="16" t="s">
        <v>344</v>
      </c>
      <c r="D8082" t="s">
        <v>27</v>
      </c>
      <c r="E8082" s="16" t="s">
        <v>345</v>
      </c>
      <c r="F8082">
        <v>5</v>
      </c>
      <c r="G8082" s="20">
        <v>8.75</v>
      </c>
      <c r="H8082" s="21">
        <v>5</v>
      </c>
      <c r="I8082" s="19">
        <v>10.833333333333334</v>
      </c>
      <c r="J8082" t="s">
        <v>533</v>
      </c>
      <c r="K8082" s="18">
        <v>232.38</v>
      </c>
      <c r="L8082" s="18">
        <v>423.29</v>
      </c>
      <c r="M8082" s="18"/>
      <c r="N8082" s="18"/>
    </row>
    <row r="8083" spans="1:14" ht="15" x14ac:dyDescent="0.25">
      <c r="A8083" t="str">
        <f t="shared" si="126"/>
        <v>VN1287B7876</v>
      </c>
      <c r="B8083" s="17" t="s">
        <v>346</v>
      </c>
      <c r="C8083" s="16" t="s">
        <v>344</v>
      </c>
      <c r="D8083" t="s">
        <v>27</v>
      </c>
      <c r="E8083" s="16" t="s">
        <v>345</v>
      </c>
      <c r="F8083">
        <v>6</v>
      </c>
      <c r="G8083" s="20">
        <v>8.75</v>
      </c>
      <c r="H8083" s="21">
        <v>6</v>
      </c>
      <c r="I8083" s="19">
        <v>10.833333333333334</v>
      </c>
      <c r="J8083" t="s">
        <v>533</v>
      </c>
      <c r="K8083" s="18">
        <v>232.38</v>
      </c>
      <c r="L8083" s="18">
        <v>423.29</v>
      </c>
      <c r="M8083" s="18"/>
      <c r="N8083" s="18"/>
    </row>
    <row r="8084" spans="1:14" ht="15" x14ac:dyDescent="0.25">
      <c r="A8084" t="str">
        <f t="shared" si="126"/>
        <v>VN1287B7877</v>
      </c>
      <c r="B8084" s="15" t="s">
        <v>346</v>
      </c>
      <c r="C8084" s="16" t="s">
        <v>344</v>
      </c>
      <c r="D8084" t="s">
        <v>27</v>
      </c>
      <c r="E8084" s="16" t="s">
        <v>345</v>
      </c>
      <c r="F8084">
        <v>7</v>
      </c>
      <c r="G8084" s="20">
        <v>8.75</v>
      </c>
      <c r="H8084" s="21">
        <v>7</v>
      </c>
      <c r="I8084" s="19">
        <v>10.833333333333334</v>
      </c>
      <c r="J8084" t="s">
        <v>533</v>
      </c>
      <c r="K8084" s="18">
        <v>232.38</v>
      </c>
      <c r="L8084" s="18">
        <v>423.29</v>
      </c>
      <c r="M8084" s="18"/>
      <c r="N8084" s="18"/>
    </row>
    <row r="8085" spans="1:14" ht="15" x14ac:dyDescent="0.25">
      <c r="A8085" t="str">
        <f t="shared" si="126"/>
        <v>VN1712B7871</v>
      </c>
      <c r="B8085" s="17" t="s">
        <v>156</v>
      </c>
      <c r="C8085" s="16" t="s">
        <v>153</v>
      </c>
      <c r="D8085" t="s">
        <v>35</v>
      </c>
      <c r="E8085" s="16" t="s">
        <v>352</v>
      </c>
      <c r="F8085">
        <v>1</v>
      </c>
      <c r="G8085" s="20">
        <v>6</v>
      </c>
      <c r="H8085" s="21">
        <v>1</v>
      </c>
      <c r="I8085" s="19">
        <v>6.833333333333333</v>
      </c>
      <c r="J8085" t="s">
        <v>533</v>
      </c>
      <c r="K8085" s="18">
        <v>162.78</v>
      </c>
      <c r="L8085" s="18">
        <v>174</v>
      </c>
      <c r="M8085" s="18"/>
      <c r="N8085" s="18"/>
    </row>
    <row r="8086" spans="1:14" ht="15" x14ac:dyDescent="0.25">
      <c r="A8086" t="str">
        <f t="shared" si="126"/>
        <v>VN1712B7872</v>
      </c>
      <c r="B8086" s="17" t="s">
        <v>156</v>
      </c>
      <c r="C8086" s="16" t="s">
        <v>153</v>
      </c>
      <c r="D8086" t="s">
        <v>35</v>
      </c>
      <c r="E8086" s="16" t="s">
        <v>352</v>
      </c>
      <c r="F8086">
        <v>2</v>
      </c>
      <c r="G8086" s="20">
        <v>6.416666666666667</v>
      </c>
      <c r="H8086" s="21">
        <v>2</v>
      </c>
      <c r="I8086" s="19">
        <v>7.25</v>
      </c>
      <c r="J8086" t="s">
        <v>533</v>
      </c>
      <c r="K8086" s="18">
        <v>162.78</v>
      </c>
      <c r="L8086" s="18">
        <v>174</v>
      </c>
      <c r="M8086" s="18"/>
      <c r="N8086" s="18"/>
    </row>
    <row r="8087" spans="1:14" ht="15" x14ac:dyDescent="0.25">
      <c r="A8087" t="str">
        <f t="shared" si="126"/>
        <v>VN1712B7873</v>
      </c>
      <c r="B8087" s="17" t="s">
        <v>156</v>
      </c>
      <c r="C8087" s="16" t="s">
        <v>153</v>
      </c>
      <c r="D8087" t="s">
        <v>35</v>
      </c>
      <c r="E8087" s="16" t="s">
        <v>352</v>
      </c>
      <c r="F8087">
        <v>3</v>
      </c>
      <c r="G8087" s="20">
        <v>6.416666666666667</v>
      </c>
      <c r="H8087" s="21">
        <v>3</v>
      </c>
      <c r="I8087" s="19">
        <v>7.25</v>
      </c>
      <c r="J8087" t="s">
        <v>533</v>
      </c>
      <c r="K8087" s="18">
        <v>162.78</v>
      </c>
      <c r="L8087" s="18">
        <v>174</v>
      </c>
      <c r="M8087" s="18"/>
      <c r="N8087" s="18"/>
    </row>
    <row r="8088" spans="1:14" ht="15" x14ac:dyDescent="0.25">
      <c r="A8088" t="str">
        <f t="shared" si="126"/>
        <v>VN1712B7874</v>
      </c>
      <c r="B8088" s="17" t="s">
        <v>156</v>
      </c>
      <c r="C8088" s="16" t="s">
        <v>153</v>
      </c>
      <c r="D8088" t="s">
        <v>35</v>
      </c>
      <c r="E8088" s="16" t="s">
        <v>352</v>
      </c>
      <c r="F8088">
        <v>4</v>
      </c>
      <c r="G8088" s="20">
        <v>6.5</v>
      </c>
      <c r="H8088" s="21">
        <v>4</v>
      </c>
      <c r="I8088" s="19">
        <v>7.333333333333333</v>
      </c>
      <c r="J8088" t="s">
        <v>533</v>
      </c>
      <c r="K8088" s="18">
        <v>162.78</v>
      </c>
      <c r="L8088" s="18">
        <v>174</v>
      </c>
      <c r="M8088" s="18"/>
      <c r="N8088" s="18"/>
    </row>
    <row r="8089" spans="1:14" ht="15" x14ac:dyDescent="0.25">
      <c r="A8089" t="str">
        <f t="shared" si="126"/>
        <v>VN1712B7875</v>
      </c>
      <c r="B8089" s="17" t="s">
        <v>156</v>
      </c>
      <c r="C8089" s="16" t="s">
        <v>153</v>
      </c>
      <c r="D8089" t="s">
        <v>35</v>
      </c>
      <c r="E8089" s="16" t="s">
        <v>352</v>
      </c>
      <c r="F8089">
        <v>5</v>
      </c>
      <c r="G8089" s="20">
        <v>6.333333333333333</v>
      </c>
      <c r="H8089" s="21">
        <v>5</v>
      </c>
      <c r="I8089" s="19">
        <v>7.166666666666667</v>
      </c>
      <c r="J8089" t="s">
        <v>533</v>
      </c>
      <c r="K8089" s="18">
        <v>162.78</v>
      </c>
      <c r="L8089" s="18">
        <v>174</v>
      </c>
      <c r="M8089" s="18"/>
      <c r="N8089" s="18"/>
    </row>
    <row r="8090" spans="1:14" ht="15" x14ac:dyDescent="0.25">
      <c r="A8090" t="str">
        <f t="shared" si="126"/>
        <v>VN1712B7876</v>
      </c>
      <c r="B8090" s="17" t="s">
        <v>156</v>
      </c>
      <c r="C8090" s="16" t="s">
        <v>153</v>
      </c>
      <c r="D8090" t="s">
        <v>35</v>
      </c>
      <c r="E8090" s="16" t="s">
        <v>352</v>
      </c>
      <c r="F8090">
        <v>6</v>
      </c>
      <c r="G8090" s="20">
        <v>6</v>
      </c>
      <c r="H8090" s="21">
        <v>6</v>
      </c>
      <c r="I8090" s="19">
        <v>6.833333333333333</v>
      </c>
      <c r="J8090" t="s">
        <v>533</v>
      </c>
      <c r="K8090" s="18">
        <v>162.78</v>
      </c>
      <c r="L8090" s="18">
        <v>174</v>
      </c>
      <c r="M8090" s="18"/>
      <c r="N8090" s="18"/>
    </row>
    <row r="8091" spans="1:14" ht="15" x14ac:dyDescent="0.25">
      <c r="A8091" t="str">
        <f t="shared" si="126"/>
        <v>VN1712B7877</v>
      </c>
      <c r="B8091" s="17" t="s">
        <v>156</v>
      </c>
      <c r="C8091" s="16" t="s">
        <v>153</v>
      </c>
      <c r="D8091" t="s">
        <v>35</v>
      </c>
      <c r="E8091" s="16" t="s">
        <v>352</v>
      </c>
      <c r="F8091">
        <v>7</v>
      </c>
      <c r="G8091" s="20">
        <v>6</v>
      </c>
      <c r="H8091" s="21">
        <v>7</v>
      </c>
      <c r="I8091" s="19">
        <v>6.833333333333333</v>
      </c>
      <c r="J8091" t="s">
        <v>533</v>
      </c>
      <c r="K8091" s="18">
        <v>162.78</v>
      </c>
      <c r="L8091" s="18">
        <v>174</v>
      </c>
      <c r="M8091" s="18"/>
      <c r="N8091" s="18"/>
    </row>
    <row r="8092" spans="1:14" ht="15" x14ac:dyDescent="0.25">
      <c r="A8092" t="str">
        <f t="shared" si="126"/>
        <v>VN1714B7871</v>
      </c>
      <c r="B8092" s="17" t="s">
        <v>156</v>
      </c>
      <c r="C8092" s="16" t="s">
        <v>153</v>
      </c>
      <c r="D8092" t="s">
        <v>35</v>
      </c>
      <c r="E8092" s="16" t="s">
        <v>155</v>
      </c>
      <c r="F8092">
        <v>1</v>
      </c>
      <c r="G8092" s="20">
        <v>12.5</v>
      </c>
      <c r="H8092" s="21">
        <v>1</v>
      </c>
      <c r="I8092" s="19">
        <v>13.333333333333334</v>
      </c>
      <c r="J8092" t="s">
        <v>533</v>
      </c>
      <c r="K8092" s="18">
        <v>162.78</v>
      </c>
      <c r="L8092" s="18">
        <v>174</v>
      </c>
      <c r="M8092" s="18"/>
      <c r="N8092" s="18"/>
    </row>
    <row r="8093" spans="1:14" ht="15" x14ac:dyDescent="0.25">
      <c r="A8093" t="str">
        <f t="shared" si="126"/>
        <v>VN1714B7872</v>
      </c>
      <c r="B8093" s="17" t="s">
        <v>156</v>
      </c>
      <c r="C8093" s="16" t="s">
        <v>153</v>
      </c>
      <c r="D8093" t="s">
        <v>35</v>
      </c>
      <c r="E8093" s="16" t="s">
        <v>155</v>
      </c>
      <c r="F8093">
        <v>2</v>
      </c>
      <c r="G8093" s="20">
        <v>12.75</v>
      </c>
      <c r="H8093" s="21">
        <v>2</v>
      </c>
      <c r="I8093" s="19">
        <v>13.583333333333334</v>
      </c>
      <c r="J8093" t="s">
        <v>533</v>
      </c>
      <c r="K8093" s="18">
        <v>162.78</v>
      </c>
      <c r="L8093" s="18">
        <v>174</v>
      </c>
      <c r="M8093" s="18"/>
      <c r="N8093" s="18"/>
    </row>
    <row r="8094" spans="1:14" ht="15" x14ac:dyDescent="0.25">
      <c r="A8094" t="str">
        <f t="shared" si="126"/>
        <v>VN1714B7873</v>
      </c>
      <c r="B8094" s="17" t="s">
        <v>156</v>
      </c>
      <c r="C8094" s="16" t="s">
        <v>153</v>
      </c>
      <c r="D8094" t="s">
        <v>35</v>
      </c>
      <c r="E8094" s="16" t="s">
        <v>155</v>
      </c>
      <c r="F8094">
        <v>3</v>
      </c>
      <c r="G8094" s="20">
        <v>12.5</v>
      </c>
      <c r="H8094" s="21">
        <v>3</v>
      </c>
      <c r="I8094" s="19">
        <v>13.333333333333334</v>
      </c>
      <c r="J8094" t="s">
        <v>533</v>
      </c>
      <c r="K8094" s="18">
        <v>162.78</v>
      </c>
      <c r="L8094" s="18">
        <v>174</v>
      </c>
      <c r="M8094" s="18"/>
      <c r="N8094" s="18"/>
    </row>
    <row r="8095" spans="1:14" ht="15" x14ac:dyDescent="0.25">
      <c r="A8095" t="str">
        <f t="shared" si="126"/>
        <v>VN1714B7874</v>
      </c>
      <c r="B8095" s="17" t="s">
        <v>156</v>
      </c>
      <c r="C8095" s="16" t="s">
        <v>153</v>
      </c>
      <c r="D8095" t="s">
        <v>35</v>
      </c>
      <c r="E8095" s="16" t="s">
        <v>155</v>
      </c>
      <c r="F8095">
        <v>4</v>
      </c>
      <c r="G8095" s="20">
        <v>13</v>
      </c>
      <c r="H8095" s="21">
        <v>4</v>
      </c>
      <c r="I8095" s="19">
        <v>13.833333333333334</v>
      </c>
      <c r="J8095" t="s">
        <v>533</v>
      </c>
      <c r="K8095" s="18">
        <v>162.78</v>
      </c>
      <c r="L8095" s="18">
        <v>174</v>
      </c>
      <c r="M8095" s="18"/>
      <c r="N8095" s="18"/>
    </row>
    <row r="8096" spans="1:14" ht="15" x14ac:dyDescent="0.25">
      <c r="A8096" t="str">
        <f t="shared" si="126"/>
        <v>VN1714B7875</v>
      </c>
      <c r="B8096" s="17" t="s">
        <v>156</v>
      </c>
      <c r="C8096" s="16" t="s">
        <v>153</v>
      </c>
      <c r="D8096" t="s">
        <v>35</v>
      </c>
      <c r="E8096" s="16" t="s">
        <v>155</v>
      </c>
      <c r="F8096">
        <v>5</v>
      </c>
      <c r="G8096" s="20">
        <v>12.75</v>
      </c>
      <c r="H8096" s="21">
        <v>5</v>
      </c>
      <c r="I8096" s="19">
        <v>13.583333333333334</v>
      </c>
      <c r="J8096" t="s">
        <v>533</v>
      </c>
      <c r="K8096" s="18">
        <v>162.78</v>
      </c>
      <c r="L8096" s="18">
        <v>174</v>
      </c>
      <c r="M8096" s="18"/>
      <c r="N8096" s="18"/>
    </row>
    <row r="8097" spans="1:14" ht="15" x14ac:dyDescent="0.25">
      <c r="A8097" t="str">
        <f t="shared" si="126"/>
        <v>VN1714B7876</v>
      </c>
      <c r="B8097" s="17" t="s">
        <v>156</v>
      </c>
      <c r="C8097" s="16" t="s">
        <v>153</v>
      </c>
      <c r="D8097" t="s">
        <v>35</v>
      </c>
      <c r="E8097" s="16" t="s">
        <v>155</v>
      </c>
      <c r="F8097">
        <v>6</v>
      </c>
      <c r="G8097" s="20">
        <v>12.583333333333334</v>
      </c>
      <c r="H8097" s="21">
        <v>6</v>
      </c>
      <c r="I8097" s="19">
        <v>13.416666666666666</v>
      </c>
      <c r="J8097" t="s">
        <v>533</v>
      </c>
      <c r="K8097" s="18">
        <v>162.78</v>
      </c>
      <c r="L8097" s="18">
        <v>174</v>
      </c>
      <c r="M8097" s="18"/>
      <c r="N8097" s="18"/>
    </row>
    <row r="8098" spans="1:14" ht="15" x14ac:dyDescent="0.25">
      <c r="A8098" t="str">
        <f t="shared" si="126"/>
        <v>VN1714B7877</v>
      </c>
      <c r="B8098" s="15" t="s">
        <v>156</v>
      </c>
      <c r="C8098" s="16" t="s">
        <v>153</v>
      </c>
      <c r="D8098" t="s">
        <v>35</v>
      </c>
      <c r="E8098" s="16" t="s">
        <v>155</v>
      </c>
      <c r="F8098">
        <v>7</v>
      </c>
      <c r="G8098" s="20">
        <v>13.083333333333334</v>
      </c>
      <c r="H8098" s="21">
        <v>7</v>
      </c>
      <c r="I8098" s="19">
        <v>13.916666666666666</v>
      </c>
      <c r="J8098" t="s">
        <v>533</v>
      </c>
      <c r="K8098" s="18">
        <v>162.78</v>
      </c>
      <c r="L8098" s="18">
        <v>174</v>
      </c>
      <c r="M8098" s="18"/>
      <c r="N8098" s="18"/>
    </row>
    <row r="8099" spans="1:14" ht="15" x14ac:dyDescent="0.25">
      <c r="A8099" t="str">
        <f t="shared" si="126"/>
        <v>VN1263B7871</v>
      </c>
      <c r="B8099" s="17" t="s">
        <v>191</v>
      </c>
      <c r="C8099" s="16" t="s">
        <v>153</v>
      </c>
      <c r="D8099" t="s">
        <v>27</v>
      </c>
      <c r="E8099" s="16" t="s">
        <v>190</v>
      </c>
      <c r="F8099">
        <v>1</v>
      </c>
      <c r="G8099" s="20">
        <v>1.8333333333333335</v>
      </c>
      <c r="H8099" s="21">
        <v>1</v>
      </c>
      <c r="I8099" s="19">
        <v>3.6666666666666665</v>
      </c>
      <c r="J8099" t="s">
        <v>533</v>
      </c>
      <c r="K8099" s="18">
        <v>346.68</v>
      </c>
      <c r="L8099" s="18">
        <v>372.6</v>
      </c>
      <c r="M8099" s="18"/>
      <c r="N8099" s="18"/>
    </row>
    <row r="8100" spans="1:14" ht="15" x14ac:dyDescent="0.25">
      <c r="A8100" t="str">
        <f t="shared" si="126"/>
        <v>VN1263B7872</v>
      </c>
      <c r="B8100" s="17" t="s">
        <v>191</v>
      </c>
      <c r="C8100" s="16" t="s">
        <v>153</v>
      </c>
      <c r="D8100" t="s">
        <v>27</v>
      </c>
      <c r="E8100" s="16" t="s">
        <v>190</v>
      </c>
      <c r="F8100">
        <v>2</v>
      </c>
      <c r="G8100" s="20">
        <v>2</v>
      </c>
      <c r="H8100" s="21">
        <v>2</v>
      </c>
      <c r="I8100" s="19">
        <v>3.8333333333333335</v>
      </c>
      <c r="J8100" t="s">
        <v>533</v>
      </c>
      <c r="K8100" s="18">
        <v>346.68</v>
      </c>
      <c r="L8100" s="18">
        <v>372.6</v>
      </c>
      <c r="M8100" s="18"/>
      <c r="N8100" s="18"/>
    </row>
    <row r="8101" spans="1:14" ht="15" x14ac:dyDescent="0.25">
      <c r="A8101" t="str">
        <f t="shared" si="126"/>
        <v>VN1263B7873</v>
      </c>
      <c r="B8101" s="17" t="s">
        <v>191</v>
      </c>
      <c r="C8101" s="16" t="s">
        <v>153</v>
      </c>
      <c r="D8101" t="s">
        <v>27</v>
      </c>
      <c r="E8101" s="16" t="s">
        <v>190</v>
      </c>
      <c r="F8101">
        <v>3</v>
      </c>
      <c r="G8101" s="20">
        <v>1.8333333333333335</v>
      </c>
      <c r="H8101" s="21">
        <v>3</v>
      </c>
      <c r="I8101" s="19">
        <v>3.6666666666666665</v>
      </c>
      <c r="J8101" t="s">
        <v>533</v>
      </c>
      <c r="K8101" s="18">
        <v>346.68</v>
      </c>
      <c r="L8101" s="18">
        <v>372.6</v>
      </c>
      <c r="M8101" s="18"/>
      <c r="N8101" s="18"/>
    </row>
    <row r="8102" spans="1:14" ht="15" x14ac:dyDescent="0.25">
      <c r="A8102" t="str">
        <f t="shared" si="126"/>
        <v>VN1263B7874</v>
      </c>
      <c r="B8102" s="17" t="s">
        <v>191</v>
      </c>
      <c r="C8102" s="16" t="s">
        <v>153</v>
      </c>
      <c r="D8102" t="s">
        <v>27</v>
      </c>
      <c r="E8102" s="16" t="s">
        <v>190</v>
      </c>
      <c r="F8102">
        <v>4</v>
      </c>
      <c r="G8102" s="20">
        <v>1.8333333333333335</v>
      </c>
      <c r="H8102" s="21">
        <v>4</v>
      </c>
      <c r="I8102" s="19">
        <v>3.6666666666666665</v>
      </c>
      <c r="J8102" t="s">
        <v>533</v>
      </c>
      <c r="K8102" s="18">
        <v>346.68</v>
      </c>
      <c r="L8102" s="18">
        <v>372.6</v>
      </c>
      <c r="M8102" s="18"/>
      <c r="N8102" s="18"/>
    </row>
    <row r="8103" spans="1:14" ht="15" x14ac:dyDescent="0.25">
      <c r="A8103" t="str">
        <f t="shared" si="126"/>
        <v>VN1263B7875</v>
      </c>
      <c r="B8103" s="17" t="s">
        <v>191</v>
      </c>
      <c r="C8103" s="16" t="s">
        <v>153</v>
      </c>
      <c r="D8103" t="s">
        <v>27</v>
      </c>
      <c r="E8103" s="16" t="s">
        <v>190</v>
      </c>
      <c r="F8103">
        <v>5</v>
      </c>
      <c r="G8103" s="20">
        <v>2</v>
      </c>
      <c r="H8103" s="21">
        <v>5</v>
      </c>
      <c r="I8103" s="19">
        <v>3.8333333333333335</v>
      </c>
      <c r="J8103" t="s">
        <v>533</v>
      </c>
      <c r="K8103" s="18">
        <v>346.68</v>
      </c>
      <c r="L8103" s="18">
        <v>372.6</v>
      </c>
      <c r="M8103" s="18"/>
      <c r="N8103" s="18"/>
    </row>
    <row r="8104" spans="1:14" ht="15" x14ac:dyDescent="0.25">
      <c r="A8104" t="str">
        <f t="shared" si="126"/>
        <v>VN1263B7876</v>
      </c>
      <c r="B8104" s="17" t="s">
        <v>191</v>
      </c>
      <c r="C8104" s="16" t="s">
        <v>153</v>
      </c>
      <c r="D8104" t="s">
        <v>27</v>
      </c>
      <c r="E8104" s="16" t="s">
        <v>190</v>
      </c>
      <c r="F8104">
        <v>6</v>
      </c>
      <c r="G8104" s="20">
        <v>1.8333333333333335</v>
      </c>
      <c r="H8104" s="21">
        <v>6</v>
      </c>
      <c r="I8104" s="19">
        <v>3.6666666666666665</v>
      </c>
      <c r="J8104" t="s">
        <v>533</v>
      </c>
      <c r="K8104" s="18">
        <v>346.68</v>
      </c>
      <c r="L8104" s="18">
        <v>372.6</v>
      </c>
      <c r="M8104" s="18"/>
      <c r="N8104" s="18"/>
    </row>
    <row r="8105" spans="1:14" ht="15" x14ac:dyDescent="0.25">
      <c r="A8105" t="str">
        <f t="shared" si="126"/>
        <v>VN1263B7877</v>
      </c>
      <c r="B8105" s="17" t="s">
        <v>191</v>
      </c>
      <c r="C8105" s="16" t="s">
        <v>153</v>
      </c>
      <c r="D8105" t="s">
        <v>27</v>
      </c>
      <c r="E8105" s="16" t="s">
        <v>190</v>
      </c>
      <c r="F8105">
        <v>7</v>
      </c>
      <c r="G8105" s="20">
        <v>1.8333333333333335</v>
      </c>
      <c r="H8105" s="21">
        <v>7</v>
      </c>
      <c r="I8105" s="19">
        <v>3.6666666666666665</v>
      </c>
      <c r="J8105" t="s">
        <v>533</v>
      </c>
      <c r="K8105" s="18">
        <v>346.68</v>
      </c>
      <c r="L8105" s="18">
        <v>372.6</v>
      </c>
      <c r="M8105" s="18"/>
      <c r="N8105" s="18"/>
    </row>
    <row r="8106" spans="1:14" ht="15" x14ac:dyDescent="0.25">
      <c r="A8106" t="str">
        <f t="shared" si="126"/>
        <v>VN1265B7871</v>
      </c>
      <c r="B8106" s="17" t="s">
        <v>191</v>
      </c>
      <c r="C8106" s="16" t="s">
        <v>153</v>
      </c>
      <c r="D8106" t="s">
        <v>27</v>
      </c>
      <c r="E8106" s="16" t="s">
        <v>355</v>
      </c>
      <c r="F8106">
        <v>1</v>
      </c>
      <c r="G8106" s="20">
        <v>9.3333333333333339</v>
      </c>
      <c r="H8106" s="21">
        <v>1</v>
      </c>
      <c r="I8106" s="19">
        <v>11.166666666666666</v>
      </c>
      <c r="J8106" t="s">
        <v>533</v>
      </c>
      <c r="K8106" s="18">
        <v>346.68</v>
      </c>
      <c r="L8106" s="18">
        <v>372.6</v>
      </c>
      <c r="M8106" s="18"/>
      <c r="N8106" s="18"/>
    </row>
    <row r="8107" spans="1:14" ht="15" x14ac:dyDescent="0.25">
      <c r="A8107" t="str">
        <f t="shared" si="126"/>
        <v>VN1265B7872</v>
      </c>
      <c r="B8107" s="17" t="s">
        <v>191</v>
      </c>
      <c r="C8107" s="16" t="s">
        <v>153</v>
      </c>
      <c r="D8107" t="s">
        <v>27</v>
      </c>
      <c r="E8107" s="16" t="s">
        <v>355</v>
      </c>
      <c r="F8107">
        <v>2</v>
      </c>
      <c r="G8107" s="20">
        <v>9.5</v>
      </c>
      <c r="H8107" s="21">
        <v>2</v>
      </c>
      <c r="I8107" s="19">
        <v>11.333333333333334</v>
      </c>
      <c r="J8107" t="s">
        <v>533</v>
      </c>
      <c r="K8107" s="18">
        <v>346.68</v>
      </c>
      <c r="L8107" s="18">
        <v>372.6</v>
      </c>
      <c r="M8107" s="18"/>
      <c r="N8107" s="18"/>
    </row>
    <row r="8108" spans="1:14" ht="15" x14ac:dyDescent="0.25">
      <c r="A8108" t="str">
        <f t="shared" si="126"/>
        <v>VN1265B7873</v>
      </c>
      <c r="B8108" s="17" t="s">
        <v>191</v>
      </c>
      <c r="C8108" s="16" t="s">
        <v>153</v>
      </c>
      <c r="D8108" t="s">
        <v>27</v>
      </c>
      <c r="E8108" s="16" t="s">
        <v>355</v>
      </c>
      <c r="F8108">
        <v>3</v>
      </c>
      <c r="G8108" s="20">
        <v>9.4166666666666661</v>
      </c>
      <c r="H8108" s="21">
        <v>3</v>
      </c>
      <c r="I8108" s="19">
        <v>11.25</v>
      </c>
      <c r="J8108" t="s">
        <v>533</v>
      </c>
      <c r="K8108" s="18">
        <v>346.68</v>
      </c>
      <c r="L8108" s="18">
        <v>372.6</v>
      </c>
      <c r="M8108" s="18"/>
      <c r="N8108" s="18"/>
    </row>
    <row r="8109" spans="1:14" ht="15" x14ac:dyDescent="0.25">
      <c r="A8109" t="str">
        <f t="shared" si="126"/>
        <v>VN1265B7874</v>
      </c>
      <c r="B8109" s="17" t="s">
        <v>191</v>
      </c>
      <c r="C8109" s="16" t="s">
        <v>153</v>
      </c>
      <c r="D8109" t="s">
        <v>27</v>
      </c>
      <c r="E8109" s="16" t="s">
        <v>355</v>
      </c>
      <c r="F8109">
        <v>4</v>
      </c>
      <c r="G8109" s="20">
        <v>9.5</v>
      </c>
      <c r="H8109" s="21">
        <v>4</v>
      </c>
      <c r="I8109" s="19">
        <v>11.333333333333334</v>
      </c>
      <c r="J8109" t="s">
        <v>533</v>
      </c>
      <c r="K8109" s="18">
        <v>346.68</v>
      </c>
      <c r="L8109" s="18">
        <v>372.6</v>
      </c>
      <c r="M8109" s="18"/>
      <c r="N8109" s="18"/>
    </row>
    <row r="8110" spans="1:14" ht="15" x14ac:dyDescent="0.25">
      <c r="A8110" t="str">
        <f t="shared" si="126"/>
        <v>VN1265B7875</v>
      </c>
      <c r="B8110" s="17" t="s">
        <v>191</v>
      </c>
      <c r="C8110" s="16" t="s">
        <v>153</v>
      </c>
      <c r="D8110" t="s">
        <v>27</v>
      </c>
      <c r="E8110" s="16" t="s">
        <v>355</v>
      </c>
      <c r="F8110">
        <v>5</v>
      </c>
      <c r="G8110" s="20">
        <v>9.5</v>
      </c>
      <c r="H8110" s="21">
        <v>5</v>
      </c>
      <c r="I8110" s="19">
        <v>11.333333333333334</v>
      </c>
      <c r="J8110" t="s">
        <v>533</v>
      </c>
      <c r="K8110" s="18">
        <v>346.68</v>
      </c>
      <c r="L8110" s="18">
        <v>372.6</v>
      </c>
      <c r="M8110" s="18"/>
      <c r="N8110" s="18"/>
    </row>
    <row r="8111" spans="1:14" ht="15" x14ac:dyDescent="0.25">
      <c r="A8111" t="str">
        <f t="shared" si="126"/>
        <v>VN1265B7876</v>
      </c>
      <c r="B8111" s="17" t="s">
        <v>191</v>
      </c>
      <c r="C8111" s="16" t="s">
        <v>153</v>
      </c>
      <c r="D8111" t="s">
        <v>27</v>
      </c>
      <c r="E8111" s="16" t="s">
        <v>355</v>
      </c>
      <c r="F8111">
        <v>6</v>
      </c>
      <c r="G8111" s="20">
        <v>9.5</v>
      </c>
      <c r="H8111" s="21">
        <v>6</v>
      </c>
      <c r="I8111" s="19">
        <v>11.333333333333334</v>
      </c>
      <c r="J8111" t="s">
        <v>533</v>
      </c>
      <c r="K8111" s="18">
        <v>346.68</v>
      </c>
      <c r="L8111" s="18">
        <v>372.6</v>
      </c>
      <c r="M8111" s="18"/>
      <c r="N8111" s="18"/>
    </row>
    <row r="8112" spans="1:14" ht="15" x14ac:dyDescent="0.25">
      <c r="A8112" t="str">
        <f t="shared" si="126"/>
        <v>VN1265B7877</v>
      </c>
      <c r="B8112" s="17" t="s">
        <v>191</v>
      </c>
      <c r="C8112" s="16" t="s">
        <v>153</v>
      </c>
      <c r="D8112" t="s">
        <v>27</v>
      </c>
      <c r="E8112" s="16" t="s">
        <v>355</v>
      </c>
      <c r="F8112">
        <v>7</v>
      </c>
      <c r="G8112" s="20">
        <v>9</v>
      </c>
      <c r="H8112" s="21">
        <v>7</v>
      </c>
      <c r="I8112" s="19">
        <v>10.833333333333334</v>
      </c>
      <c r="J8112" t="s">
        <v>533</v>
      </c>
      <c r="K8112" s="18">
        <v>346.68</v>
      </c>
      <c r="L8112" s="18">
        <v>372.6</v>
      </c>
      <c r="M8112" s="18"/>
      <c r="N8112" s="18"/>
    </row>
    <row r="8113" spans="1:14" ht="15" x14ac:dyDescent="0.25">
      <c r="A8113" t="str">
        <f t="shared" si="126"/>
        <v>VN1267B7874</v>
      </c>
      <c r="B8113" s="17" t="s">
        <v>191</v>
      </c>
      <c r="C8113" s="16" t="s">
        <v>153</v>
      </c>
      <c r="D8113" t="s">
        <v>27</v>
      </c>
      <c r="E8113" s="16" t="s">
        <v>776</v>
      </c>
      <c r="F8113">
        <v>4</v>
      </c>
      <c r="G8113" s="20">
        <v>12.5</v>
      </c>
      <c r="H8113" s="21">
        <v>4</v>
      </c>
      <c r="I8113" s="19">
        <v>14.333333333333334</v>
      </c>
      <c r="J8113" t="s">
        <v>533</v>
      </c>
      <c r="K8113" s="18">
        <v>346.68</v>
      </c>
      <c r="L8113" s="18">
        <v>372.6</v>
      </c>
      <c r="M8113" s="18"/>
      <c r="N8113" s="18"/>
    </row>
    <row r="8114" spans="1:14" ht="15" x14ac:dyDescent="0.25">
      <c r="A8114" t="str">
        <f t="shared" si="126"/>
        <v>VN1269B7871</v>
      </c>
      <c r="B8114" s="17" t="s">
        <v>191</v>
      </c>
      <c r="C8114" s="16" t="s">
        <v>153</v>
      </c>
      <c r="D8114" t="s">
        <v>27</v>
      </c>
      <c r="E8114" s="16" t="s">
        <v>486</v>
      </c>
      <c r="F8114">
        <v>1</v>
      </c>
      <c r="G8114" s="20">
        <v>13.916666666666666</v>
      </c>
      <c r="H8114" s="21">
        <v>1</v>
      </c>
      <c r="I8114" s="19">
        <v>15.75</v>
      </c>
      <c r="J8114" t="s">
        <v>533</v>
      </c>
      <c r="K8114" s="18">
        <v>346.68</v>
      </c>
      <c r="L8114" s="18">
        <v>372.6</v>
      </c>
      <c r="M8114" s="18"/>
      <c r="N8114" s="18"/>
    </row>
    <row r="8115" spans="1:14" ht="15" x14ac:dyDescent="0.25">
      <c r="A8115" t="str">
        <f t="shared" si="126"/>
        <v>VN1269B7872</v>
      </c>
      <c r="B8115" s="17" t="s">
        <v>191</v>
      </c>
      <c r="C8115" s="16" t="s">
        <v>153</v>
      </c>
      <c r="D8115" t="s">
        <v>27</v>
      </c>
      <c r="E8115" s="16" t="s">
        <v>486</v>
      </c>
      <c r="F8115">
        <v>2</v>
      </c>
      <c r="G8115" s="20">
        <v>13.916666666666666</v>
      </c>
      <c r="H8115" s="21">
        <v>2</v>
      </c>
      <c r="I8115" s="19">
        <v>15.75</v>
      </c>
      <c r="J8115" t="s">
        <v>533</v>
      </c>
      <c r="K8115" s="18">
        <v>346.68</v>
      </c>
      <c r="L8115" s="18">
        <v>372.6</v>
      </c>
      <c r="M8115" s="18"/>
      <c r="N8115" s="18"/>
    </row>
    <row r="8116" spans="1:14" ht="15" x14ac:dyDescent="0.25">
      <c r="A8116" t="str">
        <f t="shared" si="126"/>
        <v>VN1269B7873</v>
      </c>
      <c r="B8116" s="17" t="s">
        <v>191</v>
      </c>
      <c r="C8116" s="16" t="s">
        <v>153</v>
      </c>
      <c r="D8116" t="s">
        <v>27</v>
      </c>
      <c r="E8116" s="16" t="s">
        <v>486</v>
      </c>
      <c r="F8116">
        <v>3</v>
      </c>
      <c r="G8116" s="20">
        <v>13.916666666666666</v>
      </c>
      <c r="H8116" s="21">
        <v>3</v>
      </c>
      <c r="I8116" s="19">
        <v>15.75</v>
      </c>
      <c r="J8116" t="s">
        <v>533</v>
      </c>
      <c r="K8116" s="18">
        <v>346.68</v>
      </c>
      <c r="L8116" s="18">
        <v>372.6</v>
      </c>
      <c r="M8116" s="18"/>
      <c r="N8116" s="18"/>
    </row>
    <row r="8117" spans="1:14" ht="15" x14ac:dyDescent="0.25">
      <c r="A8117" t="str">
        <f t="shared" si="126"/>
        <v>VN1269B7874</v>
      </c>
      <c r="B8117" s="17" t="s">
        <v>191</v>
      </c>
      <c r="C8117" s="16" t="s">
        <v>153</v>
      </c>
      <c r="D8117" t="s">
        <v>27</v>
      </c>
      <c r="E8117" s="16" t="s">
        <v>486</v>
      </c>
      <c r="F8117">
        <v>4</v>
      </c>
      <c r="G8117" s="20">
        <v>14.333333333333334</v>
      </c>
      <c r="H8117" s="21">
        <v>4</v>
      </c>
      <c r="I8117" s="19">
        <v>16.166666666666668</v>
      </c>
      <c r="J8117" t="s">
        <v>533</v>
      </c>
      <c r="K8117" s="18">
        <v>346.68</v>
      </c>
      <c r="L8117" s="18">
        <v>372.6</v>
      </c>
      <c r="M8117" s="18"/>
      <c r="N8117" s="18"/>
    </row>
    <row r="8118" spans="1:14" ht="15" x14ac:dyDescent="0.25">
      <c r="A8118" t="str">
        <f t="shared" si="126"/>
        <v>VN1269B7875</v>
      </c>
      <c r="B8118" s="17" t="s">
        <v>191</v>
      </c>
      <c r="C8118" s="16" t="s">
        <v>153</v>
      </c>
      <c r="D8118" t="s">
        <v>27</v>
      </c>
      <c r="E8118" s="16" t="s">
        <v>486</v>
      </c>
      <c r="F8118">
        <v>5</v>
      </c>
      <c r="G8118" s="20">
        <v>14.5</v>
      </c>
      <c r="H8118" s="21">
        <v>5</v>
      </c>
      <c r="I8118" s="19">
        <v>16.333333333333332</v>
      </c>
      <c r="J8118" t="s">
        <v>533</v>
      </c>
      <c r="K8118" s="18">
        <v>346.68</v>
      </c>
      <c r="L8118" s="18">
        <v>372.6</v>
      </c>
      <c r="M8118" s="18"/>
      <c r="N8118" s="18"/>
    </row>
    <row r="8119" spans="1:14" ht="15" x14ac:dyDescent="0.25">
      <c r="A8119" t="str">
        <f t="shared" si="126"/>
        <v>VN1269B7876</v>
      </c>
      <c r="B8119" s="17" t="s">
        <v>191</v>
      </c>
      <c r="C8119" s="16" t="s">
        <v>153</v>
      </c>
      <c r="D8119" t="s">
        <v>27</v>
      </c>
      <c r="E8119" s="16" t="s">
        <v>486</v>
      </c>
      <c r="F8119">
        <v>6</v>
      </c>
      <c r="G8119" s="20">
        <v>13.75</v>
      </c>
      <c r="H8119" s="21">
        <v>6</v>
      </c>
      <c r="I8119" s="19">
        <v>15.583333333333334</v>
      </c>
      <c r="J8119" t="s">
        <v>533</v>
      </c>
      <c r="K8119" s="18">
        <v>346.68</v>
      </c>
      <c r="L8119" s="18">
        <v>372.6</v>
      </c>
      <c r="M8119" s="18"/>
      <c r="N8119" s="18"/>
    </row>
    <row r="8120" spans="1:14" ht="15" x14ac:dyDescent="0.25">
      <c r="A8120" t="str">
        <f t="shared" si="126"/>
        <v>VN1269B7877</v>
      </c>
      <c r="B8120" s="15" t="s">
        <v>191</v>
      </c>
      <c r="C8120" s="16" t="s">
        <v>153</v>
      </c>
      <c r="D8120" t="s">
        <v>27</v>
      </c>
      <c r="E8120" s="16" t="s">
        <v>486</v>
      </c>
      <c r="F8120">
        <v>7</v>
      </c>
      <c r="G8120" s="20">
        <v>13.416666666666666</v>
      </c>
      <c r="H8120" s="21">
        <v>7</v>
      </c>
      <c r="I8120" s="19">
        <v>15.25</v>
      </c>
      <c r="J8120" t="s">
        <v>533</v>
      </c>
      <c r="K8120" s="18">
        <v>346.68</v>
      </c>
      <c r="L8120" s="18">
        <v>372.6</v>
      </c>
      <c r="M8120" s="18"/>
      <c r="N8120" s="18"/>
    </row>
    <row r="8121" spans="1:14" ht="15" x14ac:dyDescent="0.25">
      <c r="A8121" t="str">
        <f t="shared" si="126"/>
        <v>VN920B7871</v>
      </c>
      <c r="B8121" s="17" t="s">
        <v>62</v>
      </c>
      <c r="C8121" s="16" t="s">
        <v>52</v>
      </c>
      <c r="D8121" t="s">
        <v>35</v>
      </c>
      <c r="E8121" s="16" t="s">
        <v>49</v>
      </c>
      <c r="F8121">
        <v>1</v>
      </c>
      <c r="G8121" s="20">
        <v>12.916666666666666</v>
      </c>
      <c r="H8121" s="21">
        <v>1</v>
      </c>
      <c r="I8121" s="19">
        <v>14.083333333333334</v>
      </c>
      <c r="J8121" t="s">
        <v>533</v>
      </c>
      <c r="K8121" s="18">
        <v>380.78</v>
      </c>
      <c r="L8121" s="18">
        <v>325.44</v>
      </c>
      <c r="M8121" s="18"/>
      <c r="N8121" s="18"/>
    </row>
    <row r="8122" spans="1:14" ht="15" x14ac:dyDescent="0.25">
      <c r="A8122" t="str">
        <f t="shared" si="126"/>
        <v>VN920B7872</v>
      </c>
      <c r="B8122" s="17" t="s">
        <v>62</v>
      </c>
      <c r="C8122" s="16" t="s">
        <v>52</v>
      </c>
      <c r="D8122" t="s">
        <v>35</v>
      </c>
      <c r="E8122" s="16" t="s">
        <v>49</v>
      </c>
      <c r="F8122">
        <v>2</v>
      </c>
      <c r="G8122" s="20">
        <v>12.916666666666666</v>
      </c>
      <c r="H8122" s="21">
        <v>2</v>
      </c>
      <c r="I8122" s="19">
        <v>14.083333333333334</v>
      </c>
      <c r="J8122" t="s">
        <v>533</v>
      </c>
      <c r="K8122" s="18">
        <v>380.78</v>
      </c>
      <c r="L8122" s="18">
        <v>325.44</v>
      </c>
      <c r="M8122" s="18"/>
      <c r="N8122" s="18"/>
    </row>
    <row r="8123" spans="1:14" ht="15" x14ac:dyDescent="0.25">
      <c r="A8123" t="str">
        <f t="shared" si="126"/>
        <v>VN920B7873</v>
      </c>
      <c r="B8123" s="17" t="s">
        <v>62</v>
      </c>
      <c r="C8123" s="16" t="s">
        <v>52</v>
      </c>
      <c r="D8123" t="s">
        <v>35</v>
      </c>
      <c r="E8123" s="16" t="s">
        <v>49</v>
      </c>
      <c r="F8123">
        <v>3</v>
      </c>
      <c r="G8123" s="20">
        <v>12.916666666666666</v>
      </c>
      <c r="H8123" s="21">
        <v>3</v>
      </c>
      <c r="I8123" s="19">
        <v>14.083333333333334</v>
      </c>
      <c r="J8123" t="s">
        <v>533</v>
      </c>
      <c r="K8123" s="18">
        <v>380.78</v>
      </c>
      <c r="L8123" s="18">
        <v>325.44</v>
      </c>
      <c r="M8123" s="18"/>
      <c r="N8123" s="18"/>
    </row>
    <row r="8124" spans="1:14" ht="15" x14ac:dyDescent="0.25">
      <c r="A8124" t="str">
        <f t="shared" si="126"/>
        <v>VN920B7874</v>
      </c>
      <c r="B8124" s="17" t="s">
        <v>62</v>
      </c>
      <c r="C8124" s="16" t="s">
        <v>52</v>
      </c>
      <c r="D8124" t="s">
        <v>35</v>
      </c>
      <c r="E8124" s="16" t="s">
        <v>49</v>
      </c>
      <c r="F8124">
        <v>4</v>
      </c>
      <c r="G8124" s="20">
        <v>12.916666666666666</v>
      </c>
      <c r="H8124" s="21">
        <v>4</v>
      </c>
      <c r="I8124" s="19">
        <v>14.083333333333334</v>
      </c>
      <c r="J8124" t="s">
        <v>533</v>
      </c>
      <c r="K8124" s="18">
        <v>380.78</v>
      </c>
      <c r="L8124" s="18">
        <v>325.44</v>
      </c>
      <c r="M8124" s="18"/>
      <c r="N8124" s="18"/>
    </row>
    <row r="8125" spans="1:14" ht="15" x14ac:dyDescent="0.25">
      <c r="A8125" t="str">
        <f t="shared" si="126"/>
        <v>VN920B7875</v>
      </c>
      <c r="B8125" s="17" t="s">
        <v>62</v>
      </c>
      <c r="C8125" s="16" t="s">
        <v>52</v>
      </c>
      <c r="D8125" t="s">
        <v>35</v>
      </c>
      <c r="E8125" s="16" t="s">
        <v>49</v>
      </c>
      <c r="F8125">
        <v>5</v>
      </c>
      <c r="G8125" s="20">
        <v>12.916666666666666</v>
      </c>
      <c r="H8125" s="21">
        <v>5</v>
      </c>
      <c r="I8125" s="19">
        <v>14.083333333333334</v>
      </c>
      <c r="J8125" t="s">
        <v>533</v>
      </c>
      <c r="K8125" s="18">
        <v>380.78</v>
      </c>
      <c r="L8125" s="18">
        <v>325.44</v>
      </c>
      <c r="M8125" s="18"/>
      <c r="N8125" s="18"/>
    </row>
    <row r="8126" spans="1:14" ht="15" x14ac:dyDescent="0.25">
      <c r="A8126" t="str">
        <f t="shared" si="126"/>
        <v>VN920B7876</v>
      </c>
      <c r="B8126" s="17" t="s">
        <v>62</v>
      </c>
      <c r="C8126" s="16" t="s">
        <v>52</v>
      </c>
      <c r="D8126" t="s">
        <v>35</v>
      </c>
      <c r="E8126" s="16" t="s">
        <v>49</v>
      </c>
      <c r="F8126">
        <v>6</v>
      </c>
      <c r="G8126" s="20">
        <v>12.916666666666666</v>
      </c>
      <c r="H8126" s="21">
        <v>6</v>
      </c>
      <c r="I8126" s="19">
        <v>14.083333333333334</v>
      </c>
      <c r="J8126" t="s">
        <v>533</v>
      </c>
      <c r="K8126" s="18">
        <v>380.78</v>
      </c>
      <c r="L8126" s="18">
        <v>325.44</v>
      </c>
      <c r="M8126" s="18"/>
      <c r="N8126" s="18"/>
    </row>
    <row r="8127" spans="1:14" ht="15" x14ac:dyDescent="0.25">
      <c r="A8127" t="str">
        <f t="shared" si="126"/>
        <v>VN920B7877</v>
      </c>
      <c r="B8127" s="15" t="s">
        <v>62</v>
      </c>
      <c r="C8127" s="16" t="s">
        <v>52</v>
      </c>
      <c r="D8127" t="s">
        <v>35</v>
      </c>
      <c r="E8127" s="16" t="s">
        <v>49</v>
      </c>
      <c r="F8127">
        <v>7</v>
      </c>
      <c r="G8127" s="20">
        <v>12.916666666666666</v>
      </c>
      <c r="H8127" s="21">
        <v>7</v>
      </c>
      <c r="I8127" s="19">
        <v>14.083333333333334</v>
      </c>
      <c r="J8127" t="s">
        <v>533</v>
      </c>
      <c r="K8127" s="18">
        <v>380.78</v>
      </c>
      <c r="L8127" s="18">
        <v>325.44</v>
      </c>
      <c r="M8127" s="18"/>
      <c r="N8127" s="18"/>
    </row>
    <row r="8128" spans="1:14" ht="15" x14ac:dyDescent="0.25">
      <c r="A8128" t="str">
        <f t="shared" si="126"/>
        <v>VN921B7871</v>
      </c>
      <c r="B8128" s="17" t="s">
        <v>53</v>
      </c>
      <c r="C8128" s="16" t="s">
        <v>52</v>
      </c>
      <c r="D8128" t="s">
        <v>51</v>
      </c>
      <c r="E8128" s="16" t="s">
        <v>454</v>
      </c>
      <c r="F8128">
        <v>1</v>
      </c>
      <c r="G8128" s="20">
        <v>5.333333333333333</v>
      </c>
      <c r="H8128" s="21">
        <v>1</v>
      </c>
      <c r="I8128" s="19">
        <v>6.75</v>
      </c>
      <c r="J8128" t="s">
        <v>533</v>
      </c>
      <c r="K8128" s="18">
        <v>535.41</v>
      </c>
      <c r="L8128" s="18">
        <v>445.5</v>
      </c>
      <c r="M8128" s="18"/>
      <c r="N8128" s="18"/>
    </row>
    <row r="8129" spans="1:14" ht="15" x14ac:dyDescent="0.25">
      <c r="A8129" t="str">
        <f t="shared" si="126"/>
        <v>VN921B7872</v>
      </c>
      <c r="B8129" s="17" t="s">
        <v>53</v>
      </c>
      <c r="C8129" s="16" t="s">
        <v>52</v>
      </c>
      <c r="D8129" t="s">
        <v>51</v>
      </c>
      <c r="E8129" s="16" t="s">
        <v>454</v>
      </c>
      <c r="F8129">
        <v>2</v>
      </c>
      <c r="G8129" s="20">
        <v>5.166666666666667</v>
      </c>
      <c r="H8129" s="21">
        <v>2</v>
      </c>
      <c r="I8129" s="19">
        <v>6.583333333333333</v>
      </c>
      <c r="J8129" t="s">
        <v>533</v>
      </c>
      <c r="K8129" s="18">
        <v>535.41</v>
      </c>
      <c r="L8129" s="18">
        <v>445.5</v>
      </c>
      <c r="M8129" s="18"/>
      <c r="N8129" s="18"/>
    </row>
    <row r="8130" spans="1:14" ht="15" x14ac:dyDescent="0.25">
      <c r="A8130" t="str">
        <f t="shared" si="126"/>
        <v>VN921B7873</v>
      </c>
      <c r="B8130" s="17" t="s">
        <v>53</v>
      </c>
      <c r="C8130" s="16" t="s">
        <v>52</v>
      </c>
      <c r="D8130" t="s">
        <v>51</v>
      </c>
      <c r="E8130" s="16" t="s">
        <v>454</v>
      </c>
      <c r="F8130">
        <v>3</v>
      </c>
      <c r="G8130" s="20">
        <v>5.166666666666667</v>
      </c>
      <c r="H8130" s="21">
        <v>3</v>
      </c>
      <c r="I8130" s="19">
        <v>6.583333333333333</v>
      </c>
      <c r="J8130" t="s">
        <v>533</v>
      </c>
      <c r="K8130" s="18">
        <v>535.41</v>
      </c>
      <c r="L8130" s="18">
        <v>445.5</v>
      </c>
      <c r="M8130" s="18"/>
      <c r="N8130" s="18"/>
    </row>
    <row r="8131" spans="1:14" ht="15" x14ac:dyDescent="0.25">
      <c r="A8131" t="str">
        <f t="shared" ref="A8131:A8137" si="127">E8131&amp;J8131&amp;F8131</f>
        <v>VN921B7874</v>
      </c>
      <c r="B8131" s="17" t="s">
        <v>53</v>
      </c>
      <c r="C8131" s="16" t="s">
        <v>52</v>
      </c>
      <c r="D8131" t="s">
        <v>51</v>
      </c>
      <c r="E8131" s="16" t="s">
        <v>454</v>
      </c>
      <c r="F8131">
        <v>4</v>
      </c>
      <c r="G8131" s="20">
        <v>5.166666666666667</v>
      </c>
      <c r="H8131" s="21">
        <v>4</v>
      </c>
      <c r="I8131" s="19">
        <v>6.583333333333333</v>
      </c>
      <c r="J8131" t="s">
        <v>533</v>
      </c>
      <c r="K8131" s="18">
        <v>535.41</v>
      </c>
      <c r="L8131" s="18">
        <v>445.5</v>
      </c>
      <c r="M8131" s="18"/>
      <c r="N8131" s="18"/>
    </row>
    <row r="8132" spans="1:14" ht="15" x14ac:dyDescent="0.25">
      <c r="A8132" t="str">
        <f t="shared" si="127"/>
        <v>VN921B7875</v>
      </c>
      <c r="B8132" s="17" t="s">
        <v>53</v>
      </c>
      <c r="C8132" s="16" t="s">
        <v>52</v>
      </c>
      <c r="D8132" t="s">
        <v>51</v>
      </c>
      <c r="E8132" s="16" t="s">
        <v>454</v>
      </c>
      <c r="F8132">
        <v>5</v>
      </c>
      <c r="G8132" s="20">
        <v>5.166666666666667</v>
      </c>
      <c r="H8132" s="21">
        <v>5</v>
      </c>
      <c r="I8132" s="19">
        <v>6.583333333333333</v>
      </c>
      <c r="J8132" t="s">
        <v>533</v>
      </c>
      <c r="K8132" s="18">
        <v>535.41</v>
      </c>
      <c r="L8132" s="18">
        <v>445.5</v>
      </c>
      <c r="M8132" s="18"/>
      <c r="N8132" s="18"/>
    </row>
    <row r="8133" spans="1:14" ht="15" x14ac:dyDescent="0.25">
      <c r="A8133" t="str">
        <f t="shared" si="127"/>
        <v>VN921B7876</v>
      </c>
      <c r="B8133" s="17" t="s">
        <v>53</v>
      </c>
      <c r="C8133" s="16" t="s">
        <v>52</v>
      </c>
      <c r="D8133" t="s">
        <v>51</v>
      </c>
      <c r="E8133" s="16" t="s">
        <v>454</v>
      </c>
      <c r="F8133">
        <v>6</v>
      </c>
      <c r="G8133" s="20">
        <v>5.166666666666667</v>
      </c>
      <c r="H8133" s="21">
        <v>6</v>
      </c>
      <c r="I8133" s="19">
        <v>6.583333333333333</v>
      </c>
      <c r="J8133" t="s">
        <v>533</v>
      </c>
      <c r="K8133" s="18">
        <v>535.41</v>
      </c>
      <c r="L8133" s="18">
        <v>445.5</v>
      </c>
      <c r="M8133" s="18"/>
      <c r="N8133" s="18"/>
    </row>
    <row r="8134" spans="1:14" ht="15" x14ac:dyDescent="0.25">
      <c r="A8134" t="str">
        <f t="shared" si="127"/>
        <v>VN921B7877</v>
      </c>
      <c r="B8134" s="15" t="s">
        <v>53</v>
      </c>
      <c r="C8134" s="16" t="s">
        <v>52</v>
      </c>
      <c r="D8134" t="s">
        <v>51</v>
      </c>
      <c r="E8134" s="16" t="s">
        <v>454</v>
      </c>
      <c r="F8134">
        <v>7</v>
      </c>
      <c r="G8134" s="20">
        <v>5.416666666666667</v>
      </c>
      <c r="H8134" s="21">
        <v>7</v>
      </c>
      <c r="I8134" s="19">
        <v>6.666666666666667</v>
      </c>
      <c r="J8134" t="s">
        <v>533</v>
      </c>
      <c r="K8134" s="18">
        <v>535.41</v>
      </c>
      <c r="L8134" s="18">
        <v>445.5</v>
      </c>
      <c r="M8134" s="18"/>
      <c r="N8134" s="18"/>
    </row>
    <row r="8135" spans="1:14" ht="15" x14ac:dyDescent="0.25">
      <c r="A8135" t="str">
        <f t="shared" si="127"/>
        <v>VN697B7872</v>
      </c>
      <c r="B8135" s="17" t="s">
        <v>668</v>
      </c>
      <c r="C8135" s="16" t="s">
        <v>222</v>
      </c>
      <c r="D8135" t="s">
        <v>66</v>
      </c>
      <c r="E8135" s="16" t="s">
        <v>667</v>
      </c>
      <c r="F8135">
        <v>2</v>
      </c>
      <c r="G8135" s="20">
        <v>4</v>
      </c>
      <c r="H8135" s="21">
        <v>2</v>
      </c>
      <c r="I8135" s="19">
        <v>7.666666666666667</v>
      </c>
      <c r="J8135" t="s">
        <v>533</v>
      </c>
      <c r="K8135" s="18">
        <v>682.5</v>
      </c>
      <c r="L8135" s="18">
        <v>588.91999999999996</v>
      </c>
      <c r="M8135" s="18"/>
      <c r="N8135" s="18"/>
    </row>
    <row r="8136" spans="1:14" ht="15" x14ac:dyDescent="0.25">
      <c r="A8136" t="str">
        <f t="shared" si="127"/>
        <v>VN697B7876</v>
      </c>
      <c r="B8136" s="15" t="s">
        <v>668</v>
      </c>
      <c r="C8136" s="16" t="s">
        <v>222</v>
      </c>
      <c r="D8136" t="s">
        <v>66</v>
      </c>
      <c r="E8136" s="16" t="s">
        <v>667</v>
      </c>
      <c r="F8136">
        <v>6</v>
      </c>
      <c r="G8136" s="20">
        <v>4</v>
      </c>
      <c r="H8136" s="21">
        <v>6</v>
      </c>
      <c r="I8136" s="19">
        <v>7.666666666666667</v>
      </c>
      <c r="J8136" t="s">
        <v>533</v>
      </c>
      <c r="K8136" s="18">
        <v>682.5</v>
      </c>
      <c r="L8136" s="18">
        <v>588.91999999999996</v>
      </c>
      <c r="M8136" s="18"/>
      <c r="N8136" s="18"/>
    </row>
    <row r="8137" spans="1:14" ht="15" x14ac:dyDescent="0.25">
      <c r="A8137" t="str">
        <f t="shared" si="127"/>
        <v>VN717B7874</v>
      </c>
      <c r="B8137" s="15" t="s">
        <v>774</v>
      </c>
      <c r="C8137" s="16" t="s">
        <v>772</v>
      </c>
      <c r="D8137" t="s">
        <v>66</v>
      </c>
      <c r="E8137" s="16" t="s">
        <v>773</v>
      </c>
      <c r="F8137">
        <v>4</v>
      </c>
      <c r="G8137" s="20">
        <v>12</v>
      </c>
      <c r="H8137" s="21">
        <v>4</v>
      </c>
      <c r="I8137" s="19">
        <v>16.916666666666668</v>
      </c>
      <c r="J8137" t="s">
        <v>533</v>
      </c>
      <c r="K8137" s="18">
        <v>872.21</v>
      </c>
      <c r="L8137" s="18">
        <v>767.69</v>
      </c>
      <c r="M8137" s="18"/>
      <c r="N8137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FO_DATA</vt:lpstr>
      <vt:lpstr>PIVOT</vt:lpstr>
      <vt:lpstr>TONGHOPVERSION</vt:lpstr>
      <vt:lpstr>impute missing data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Tuan Nam-CPD</dc:creator>
  <cp:lastModifiedBy>Tran Tuan Nam-CPD</cp:lastModifiedBy>
  <dcterms:created xsi:type="dcterms:W3CDTF">2022-12-08T03:27:06Z</dcterms:created>
  <dcterms:modified xsi:type="dcterms:W3CDTF">2022-12-08T08:55:22Z</dcterms:modified>
</cp:coreProperties>
</file>